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16-07-2026/SC/"/>
    </mc:Choice>
  </mc:AlternateContent>
  <xr:revisionPtr revIDLastSave="0" documentId="8_{9E24477A-7A17-4DB7-AD44-332731B400AA}" xr6:coauthVersionLast="47" xr6:coauthVersionMax="47" xr10:uidLastSave="{00000000-0000-0000-0000-000000000000}"/>
  <bookViews>
    <workbookView xWindow="-110" yWindow="-110" windowWidth="19420" windowHeight="10300" tabRatio="917" xr2:uid="{5A46D0A8-2565-4802-A1D6-1CAAF3581789}"/>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<sst xmlns="http://schemas.openxmlformats.org/spreadsheetml/2006/main" count="83788" uniqueCount="10412">
  <si>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</si>
  <si>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</si>
  <si>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</si>
  <si>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</si>
  <si>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</si>
  <si>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</si>
  <si>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</si>
  <si>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</si>
  <si>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</si>
  <si>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</si>
  <si>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</si>
  <si>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</si>
  <si>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</si>
  <si>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</si>
  <si>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</si>
  <si>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</si>
  <si>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</si>
  <si>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</si>
  <si>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</si>
  <si>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</si>
  <si>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</si>
  <si>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</si>
  <si>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</si>
  <si>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</si>
  <si>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</si>
  <si>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</si>
  <si>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</si>
  <si>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</si>
  <si>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</si>
  <si>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</si>
  <si>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</si>
  <si>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</si>
  <si>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</si>
  <si>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</si>
  <si>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</si>
  <si>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</si>
  <si>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</si>
  <si>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</si>
  <si>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</si>
  <si>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</si>
  <si>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</si>
  <si>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</si>
  <si>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</si>
  <si>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</si>
  <si>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</si>
  <si>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</si>
  <si>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</si>
  <si>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</si>
  <si>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</si>
  <si>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</si>
  <si>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</si>
  <si>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</si>
  <si>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</si>
  <si>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</si>
  <si>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</si>
  <si>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</si>
  <si>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</si>
  <si>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</si>
  <si>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</si>
  <si>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</si>
  <si>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</si>
  <si>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</si>
  <si>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</si>
  <si>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</si>
  <si>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</si>
  <si>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</si>
  <si>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</si>
  <si>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</si>
  <si>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</si>
  <si>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</si>
  <si>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</si>
  <si>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</si>
  <si>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</si>
  <si>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</si>
  <si>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</si>
  <si>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</si>
  <si>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</si>
  <si>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</si>
  <si>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</si>
  <si>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</si>
  <si>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</si>
  <si>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</si>
  <si>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</si>
  <si>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</si>
  <si>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</si>
  <si>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</si>
  <si>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</si>
  <si>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</si>
  <si>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</si>
  <si>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</si>
  <si>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</si>
  <si>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</si>
  <si>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</si>
  <si>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</si>
  <si>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</si>
  <si>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</si>
  <si>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</si>
  <si>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</si>
  <si>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</si>
  <si>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</si>
  <si>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</si>
  <si>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</si>
  <si>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</si>
  <si>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</si>
  <si>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</si>
  <si>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</si>
  <si>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</si>
  <si>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</si>
  <si>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</si>
  <si>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</si>
  <si>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</si>
  <si>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</si>
  <si>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</si>
  <si>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</si>
  <si>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</si>
  <si>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</si>
  <si>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</si>
  <si>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</si>
  <si>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</si>
  <si>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</si>
  <si>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</si>
  <si>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</si>
  <si>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</si>
  <si>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</si>
  <si>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</si>
  <si>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</si>
  <si>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</si>
  <si>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</si>
  <si>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</si>
  <si>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</si>
  <si>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</si>
  <si>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</si>
  <si>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</si>
  <si>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</si>
  <si>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</si>
  <si>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</si>
  <si>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</si>
  <si>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</si>
  <si>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</si>
  <si>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</si>
  <si>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</si>
  <si>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</si>
  <si>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</si>
  <si>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</si>
  <si>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</si>
  <si>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</si>
  <si>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</si>
  <si>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</si>
  <si>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</si>
  <si>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</si>
  <si>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</si>
  <si>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</si>
  <si>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</si>
  <si>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</si>
  <si>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</si>
  <si>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</si>
  <si>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</si>
  <si>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</si>
  <si>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</si>
  <si>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</si>
  <si>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</si>
  <si>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</si>
  <si>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</si>
  <si>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</si>
  <si>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</si>
  <si>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</si>
  <si>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</si>
  <si>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</si>
  <si>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</si>
  <si>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</si>
  <si>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</si>
  <si>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</si>
  <si>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</si>
  <si>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</si>
  <si>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</si>
  <si>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</si>
  <si>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</si>
  <si>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</si>
  <si>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</si>
  <si>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</si>
  <si>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</si>
  <si>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</si>
  <si>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</si>
  <si>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</si>
  <si>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</si>
  <si>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</si>
  <si>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</si>
  <si>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</si>
  <si>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</si>
  <si>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</si>
  <si>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</si>
  <si>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</si>
  <si>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</si>
  <si>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</si>
  <si>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</si>
  <si>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</si>
  <si>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</si>
  <si>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</si>
  <si>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</si>
  <si>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</si>
  <si>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</si>
  <si>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</si>
  <si>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</si>
  <si>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</si>
  <si>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</si>
  <si>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</si>
  <si>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</si>
  <si>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</si>
  <si>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</si>
  <si>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</si>
  <si>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</si>
  <si>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</si>
  <si>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</si>
  <si>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</si>
  <si>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</si>
  <si>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</si>
  <si>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</si>
  <si>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</si>
  <si>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</si>
  <si>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</si>
  <si>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</si>
  <si>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</si>
  <si>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</si>
  <si>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</si>
  <si>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</si>
  <si>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</si>
  <si>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</si>
  <si>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</si>
  <si>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</si>
  <si>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</si>
  <si>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</si>
  <si>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</si>
  <si>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</si>
  <si>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</si>
  <si>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</si>
  <si>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</si>
  <si>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</si>
  <si>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</si>
  <si>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</si>
  <si>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</si>
  <si>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</si>
  <si>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</si>
  <si>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</si>
  <si>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</si>
  <si>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</si>
  <si>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</si>
  <si>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</si>
  <si>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</si>
  <si>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</si>
  <si>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</si>
  <si>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</si>
  <si>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</si>
  <si>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</si>
  <si>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</si>
  <si>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</si>
  <si>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</si>
  <si>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</si>
  <si>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</si>
  <si>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</si>
  <si>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</si>
  <si>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</si>
  <si>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</si>
  <si>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</si>
  <si>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</si>
  <si>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</si>
  <si>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</si>
  <si>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</si>
  <si>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</si>
  <si>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</si>
  <si>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</si>
  <si>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</si>
  <si>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</si>
  <si>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</si>
  <si>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</si>
  <si>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</si>
  <si>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</si>
  <si>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</si>
  <si>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</si>
  <si>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</si>
  <si>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</si>
  <si>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</si>
  <si>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</si>
  <si>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</si>
  <si>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</si>
  <si>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</si>
  <si>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</si>
  <si>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</si>
  <si>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</si>
  <si>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</si>
  <si>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</si>
  <si>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</si>
  <si>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</si>
  <si>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</si>
  <si>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</si>
  <si>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</si>
  <si>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</si>
  <si>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</si>
  <si>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</si>
  <si>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</si>
  <si>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</si>
  <si>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</si>
  <si>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</si>
  <si>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</si>
  <si>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</si>
  <si>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</si>
  <si>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</si>
  <si>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</si>
  <si>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</si>
  <si>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</si>
  <si>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</si>
  <si>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</si>
  <si>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</si>
  <si>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</si>
  <si>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</si>
  <si>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</si>
  <si>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</si>
  <si>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</si>
  <si>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</si>
  <si>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</si>
  <si>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</si>
  <si>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</si>
  <si>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</si>
  <si>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</si>
  <si>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</si>
  <si>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</si>
  <si>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</si>
  <si>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</si>
  <si>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</si>
  <si>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</si>
  <si>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</si>
  <si>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</si>
  <si>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</si>
  <si>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</si>
  <si>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</si>
  <si>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</si>
  <si>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</si>
  <si>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</si>
  <si>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</si>
  <si>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</si>
  <si>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</si>
  <si>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</si>
  <si>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</si>
  <si>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</si>
  <si>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</si>
  <si>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</si>
  <si>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</si>
  <si>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</si>
  <si>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</si>
  <si>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</si>
  <si>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</si>
  <si>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</si>
  <si>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</si>
  <si>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</si>
  <si>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</si>
  <si>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</si>
  <si>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</si>
  <si>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</si>
  <si>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</si>
  <si>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</si>
  <si>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</si>
  <si>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</si>
  <si>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</si>
  <si>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</si>
  <si>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</si>
  <si>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</si>
  <si>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</si>
  <si>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</si>
  <si>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</si>
  <si>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</si>
  <si>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</si>
  <si>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</si>
  <si>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</si>
  <si>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</si>
  <si>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</si>
  <si>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</si>
  <si>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</si>
  <si>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</si>
  <si>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</si>
  <si>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</si>
  <si>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</si>
  <si>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</si>
  <si>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</si>
  <si>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</si>
  <si>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</si>
  <si>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</si>
  <si>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</si>
  <si>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</si>
  <si>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</si>
  <si>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</si>
  <si>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</si>
  <si>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</si>
  <si>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</si>
  <si>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</si>
  <si>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</si>
  <si>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</si>
  <si>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</si>
  <si>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</si>
  <si>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</si>
  <si>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</si>
  <si>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</si>
  <si>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</si>
  <si>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</si>
  <si>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</si>
  <si>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</si>
  <si>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</si>
  <si>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</si>
  <si>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</si>
  <si>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</si>
  <si>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</si>
  <si>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</si>
  <si>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</si>
  <si>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</si>
  <si>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</si>
  <si>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</si>
  <si>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</si>
  <si>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</si>
  <si>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</si>
  <si>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</si>
  <si>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</si>
  <si>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</si>
  <si>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</si>
  <si>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30 June 2026</t>
  </si>
  <si>
    <t>Since 31 March 2026</t>
  </si>
  <si>
    <t>Since 31 December 2025</t>
  </si>
  <si>
    <t>Since 30 September 2025</t>
  </si>
  <si>
    <t>(As on July 16,2026)</t>
  </si>
  <si>
    <t>Nifty 50 TRI</t>
  </si>
  <si>
    <t>NIFTY 500 Multicap 50:25:25 TRI</t>
  </si>
  <si>
    <t>NA</t>
  </si>
  <si>
    <t>Nippon India Multi Cap Fund - Reg - Growth</t>
  </si>
  <si>
    <t>--</t>
  </si>
  <si>
    <t>Banks (18.36)</t>
  </si>
  <si>
    <t>Retailing (8.81)</t>
  </si>
  <si>
    <t>Pharmaceuticals &amp; Biotechnology (7.62)</t>
  </si>
  <si>
    <t>Consumer Durables (6.67)</t>
  </si>
  <si>
    <t>Electrical Equipment (6.66)</t>
  </si>
  <si>
    <t>If redeemed bet. 0 Day to 360 Days Exit Load is 1%</t>
  </si>
  <si>
    <t>Kotak Multicap Fund - Reg - Growth</t>
  </si>
  <si>
    <t>Banks (19.04)</t>
  </si>
  <si>
    <t>Finance (9.38)</t>
  </si>
  <si>
    <t>Automobiles (8.33)</t>
  </si>
  <si>
    <t>Telecom - Services (6.52)</t>
  </si>
  <si>
    <t>IT - Software (5.96)</t>
  </si>
  <si>
    <t>If redeemed bet. 0 Day to 365 Days Exit Load is 1%</t>
  </si>
  <si>
    <t>SBI Multicap Fund - Reg - Growth</t>
  </si>
  <si>
    <t>Banks (16.2)</t>
  </si>
  <si>
    <t>Consumer Durables (9.98)</t>
  </si>
  <si>
    <t>Power (8.23)</t>
  </si>
  <si>
    <t>Retailing (5.33)</t>
  </si>
  <si>
    <t>Textiles &amp; Apparels (5.27)</t>
  </si>
  <si>
    <t>If redeemed bet. 0 Day to 30 Days Exit Load is 0.25%, If redeemed bet. 30 Days to 90 Days Exit Load is 0.1%</t>
  </si>
  <si>
    <t>HDFC Multi Cap Fund - Reg - Growth</t>
  </si>
  <si>
    <t>Banks (15.03)</t>
  </si>
  <si>
    <t>Finance (7.12)</t>
  </si>
  <si>
    <t>Auto Components (6.67)</t>
  </si>
  <si>
    <t>Pharmaceuticals &amp; Biotechnology (5.86)</t>
  </si>
  <si>
    <t>IT - Software (5.07)</t>
  </si>
  <si>
    <t>ICICI Prudential Multicap Fund - Growth</t>
  </si>
  <si>
    <t>Electrical Equipment (9.15)</t>
  </si>
  <si>
    <t>Industrial Products (7.83)</t>
  </si>
  <si>
    <t>Capital Markets (7.14)</t>
  </si>
  <si>
    <t>Finance (6.85)</t>
  </si>
  <si>
    <t>Chemicals &amp; Petrochemicals (6.74)</t>
  </si>
  <si>
    <t>If redeemed bet. 0 Day to 30 Days Exit Load is 1%</t>
  </si>
  <si>
    <t>Axis Multicap Fund - Reg - Growth</t>
  </si>
  <si>
    <t>Banks (18.39)</t>
  </si>
  <si>
    <t>Auto Components (9.21)</t>
  </si>
  <si>
    <t>Electrical Equipment (8.51)</t>
  </si>
  <si>
    <t>Finance (5.71)</t>
  </si>
  <si>
    <t>Pharmaceuticals &amp; Biotechnology (5.37)</t>
  </si>
  <si>
    <t>Aditya Birla Sun Life Multi-Cap Fund - Reg - Growth</t>
  </si>
  <si>
    <t>Banks (15.52)</t>
  </si>
  <si>
    <t>Retailing (7.46)</t>
  </si>
  <si>
    <t>Auto Components (7.32)</t>
  </si>
  <si>
    <t>Electrical Equipment (6.72)</t>
  </si>
  <si>
    <t>Finance (4.49)</t>
  </si>
  <si>
    <t>If redeemed bet. 0 Day to 90 Days Exit Load is 1%</t>
  </si>
  <si>
    <t>Mahindra Manulife Multi Cap Fund - Reg - Growth</t>
  </si>
  <si>
    <t>Banks (10.98)</t>
  </si>
  <si>
    <t>Pharmaceuticals &amp; Biotechnology (10.95)</t>
  </si>
  <si>
    <t>Industrial Products (9.73)</t>
  </si>
  <si>
    <t>Finance (6.65)</t>
  </si>
  <si>
    <t>Capital Markets (6.59)</t>
  </si>
  <si>
    <t>HSBC Multi Cap Fund - Reg - Growth</t>
  </si>
  <si>
    <t>Banks (15.18)</t>
  </si>
  <si>
    <t>Electrical Equipment (11.37)</t>
  </si>
  <si>
    <t>Pharmaceuticals &amp; Biotechnology (8.83)</t>
  </si>
  <si>
    <t>Industrial Products (7.14)</t>
  </si>
  <si>
    <t>Capital Markets (6.73)</t>
  </si>
  <si>
    <t>Canara Robeco Multi Cap Fund - Reg - Growth</t>
  </si>
  <si>
    <t>Banks (16.56)</t>
  </si>
  <si>
    <t>Pharmaceuticals &amp; Biotechnology (6.84)</t>
  </si>
  <si>
    <t>Retailing (6.46)</t>
  </si>
  <si>
    <t>Finance (5.98)</t>
  </si>
  <si>
    <t>Capital Markets (5.23)</t>
  </si>
  <si>
    <t>Mirae Asset Multicap Fund - Reg - Growth</t>
  </si>
  <si>
    <t>Banks (19.16)</t>
  </si>
  <si>
    <t>Pharmaceuticals &amp; Biotechnology (8.39)</t>
  </si>
  <si>
    <t>Consumer Durables (5.69)</t>
  </si>
  <si>
    <t>Transport Services (4.82)</t>
  </si>
  <si>
    <t>Auto Components (4.46)</t>
  </si>
  <si>
    <t>Franklin India Multi Cap Fund - Reg - Growth</t>
  </si>
  <si>
    <t>Industrial Products (13.86)</t>
  </si>
  <si>
    <t>Banks (13.51)</t>
  </si>
  <si>
    <t>Aerospace &amp; Defense (10.61)</t>
  </si>
  <si>
    <t>Current Assets (6.52)</t>
  </si>
  <si>
    <t>Pharmaceuticals &amp; Biotechnology (5.89)</t>
  </si>
  <si>
    <t>Invesco India Multicap Fund - Growth</t>
  </si>
  <si>
    <t>Banks (16.24)</t>
  </si>
  <si>
    <t>Retailing (10.23)</t>
  </si>
  <si>
    <t>Healthcare Services (9.1)</t>
  </si>
  <si>
    <t>Capital Markets (7.24)</t>
  </si>
  <si>
    <t>If redeemed bet. 0 Year to 1 Year Exit Load is 1%</t>
  </si>
  <si>
    <t>Motilal Oswal Multi Cap Fund - Reg - Growth</t>
  </si>
  <si>
    <t>Consumer Durables (13.52)</t>
  </si>
  <si>
    <t>Banks (11.64)</t>
  </si>
  <si>
    <t>Finance (10.66)</t>
  </si>
  <si>
    <t>Electrical Equipment (9.57)</t>
  </si>
  <si>
    <t>Chemicals &amp; Petrochemicals (6.59)</t>
  </si>
  <si>
    <t>Tata Multicap Fund - Reg - Growth</t>
  </si>
  <si>
    <t>Banks (19.75)</t>
  </si>
  <si>
    <t>Healthcare Services (8.49)</t>
  </si>
  <si>
    <t>Finance (6.59)</t>
  </si>
  <si>
    <t>Auto Components (6.34)</t>
  </si>
  <si>
    <t>Industrial Products (5.91)</t>
  </si>
  <si>
    <t>If redeemed bet. 0 Day to 30 Days Exit Load is 0.5%</t>
  </si>
  <si>
    <t>Nippon India Multi Cap Fund - Dir - Growth</t>
  </si>
  <si>
    <t>Kotak Multicap Fund - Dir - Growth</t>
  </si>
  <si>
    <t>SBI Multicap Fund - Dir - Growth</t>
  </si>
  <si>
    <t>HDFC Multi Cap Fund - Dir - Growth</t>
  </si>
  <si>
    <t>ICICI Prudential Multicap Fund - Dir - Growth</t>
  </si>
  <si>
    <t>Axis Multicap Fund - Dir - Growth</t>
  </si>
  <si>
    <t>Aditya Birla Sun Life Multi-Cap Fund - Dir - Growth</t>
  </si>
  <si>
    <t>Mahindra Manulife Multi Cap Fund - Dir - Growth</t>
  </si>
  <si>
    <t>HSBC Multi Cap Fund - Dir - Growth</t>
  </si>
  <si>
    <t>Canara Robeco Multi Cap Fund - Direct - Growth</t>
  </si>
  <si>
    <t>Mirae Asset Multicap Fund - Dir - Growth</t>
  </si>
  <si>
    <t>Franklin India Multi Cap Fund - Dir - Growth</t>
  </si>
  <si>
    <t>Invesco India Multicap Fund - Dir - Growth</t>
  </si>
  <si>
    <t>Motilal Oswal Multi Cap Fund - Dir - Growth</t>
  </si>
  <si>
    <t>Tata Multicap Fund - Dir - Growth</t>
  </si>
  <si>
    <t>Quant Multi Cap Fund - Growth</t>
  </si>
  <si>
    <t>Power (13.13)</t>
  </si>
  <si>
    <t>Pharmaceuticals &amp; Biotechnology (11.5)</t>
  </si>
  <si>
    <t>Banks (9.72)</t>
  </si>
  <si>
    <t>Current Assets (5.82)</t>
  </si>
  <si>
    <t>Metals &amp; Minerals Trading (4.68)</t>
  </si>
  <si>
    <t>If redeemed bet. 0 Day to 15 Days Exit Load is 1%</t>
  </si>
  <si>
    <t>WhiteOak Capital Multi Cap Fund - Reg - Growth</t>
  </si>
  <si>
    <t>Banks (15.6)</t>
  </si>
  <si>
    <t>Pharmaceuticals &amp; Biotechnology (8.22)</t>
  </si>
  <si>
    <t>Finance (7.39)</t>
  </si>
  <si>
    <t>IT - Software (4.8)</t>
  </si>
  <si>
    <t>Retailing (4.69)</t>
  </si>
  <si>
    <t>Nil</t>
  </si>
  <si>
    <t>Baroda BNP Paribas Multi Cap Fund - Growth</t>
  </si>
  <si>
    <t>Banks (17.41)</t>
  </si>
  <si>
    <t>Capital Markets (7.73)</t>
  </si>
  <si>
    <t>Pharmaceuticals &amp; Biotechnology (6.48)</t>
  </si>
  <si>
    <t>Chemicals &amp; Petrochemicals (6.35)</t>
  </si>
  <si>
    <t>Automobiles (5.87)</t>
  </si>
  <si>
    <t>Edelweiss Multi Cap Fund - Reg - Growth</t>
  </si>
  <si>
    <t>Finance (7.61)</t>
  </si>
  <si>
    <t>Capital Markets (4.8)</t>
  </si>
  <si>
    <t>Pharmaceuticals &amp; Biotechnology (4.54)</t>
  </si>
  <si>
    <t>Electrical Equipment (4.29)</t>
  </si>
  <si>
    <t>Bandhan Multi Cap Fund - Reg - Growth</t>
  </si>
  <si>
    <t>Banks (17.51)</t>
  </si>
  <si>
    <t>Pharmaceuticals &amp; Biotechnology (8.08)</t>
  </si>
  <si>
    <t>Finance (6.5)</t>
  </si>
  <si>
    <t>Retailing (5.63)</t>
  </si>
  <si>
    <t>IT - Software (4.46)</t>
  </si>
  <si>
    <t>DSP Multicap Fund - Reg - Growth</t>
  </si>
  <si>
    <t>Banks (13.21)</t>
  </si>
  <si>
    <t>Industrial Products (11.61)</t>
  </si>
  <si>
    <t>Pharmaceuticals &amp; Biotechnology (11.29)</t>
  </si>
  <si>
    <t>Current Assets (10.21)</t>
  </si>
  <si>
    <t>Insurance (7.76)</t>
  </si>
  <si>
    <t>Sundaram Multi cap Fund - Growth</t>
  </si>
  <si>
    <t>Banks (16.63)</t>
  </si>
  <si>
    <t>Finance (7.62)</t>
  </si>
  <si>
    <t>Industrial Products (4.81)</t>
  </si>
  <si>
    <t>Auto Components (4.3)</t>
  </si>
  <si>
    <t>Petroleum Products (4.24)</t>
  </si>
  <si>
    <t>LIC MF Multi Cap Fund - Reg - Growth</t>
  </si>
  <si>
    <t>Banks (14.57)</t>
  </si>
  <si>
    <t>Electrical Equipment (8.01)</t>
  </si>
  <si>
    <t>Auto Components (6)</t>
  </si>
  <si>
    <t>Industrial Products (5.47)</t>
  </si>
  <si>
    <t>Current Assets (4.88)</t>
  </si>
  <si>
    <t>UTI Multi Cap Fund - Reg - Growth</t>
  </si>
  <si>
    <t>Banks (16.29)</t>
  </si>
  <si>
    <t>Pharmaceuticals &amp; Biotechnology (7.96)</t>
  </si>
  <si>
    <t>Finance (6.6)</t>
  </si>
  <si>
    <t>Retailing (5.3)</t>
  </si>
  <si>
    <t>IT - Software (4.77)</t>
  </si>
  <si>
    <t>ITI Multi Cap Fund - Reg - Growth</t>
  </si>
  <si>
    <t>Banks (16.13)</t>
  </si>
  <si>
    <t>Electrical Equipment (13.35)</t>
  </si>
  <si>
    <t>Pharmaceuticals &amp; Biotechnology (8.19)</t>
  </si>
  <si>
    <t>Chemicals &amp; Petrochemicals (5.72)</t>
  </si>
  <si>
    <t>Consumer Durables (4.56)</t>
  </si>
  <si>
    <t>If redeemed bet. 0 Day to 90 Days Exit Load is 0.5%</t>
  </si>
  <si>
    <t>Bajaj Finserv Multi Cap Fund - Reg - Growth</t>
  </si>
  <si>
    <t>Banks (16.47)</t>
  </si>
  <si>
    <t>Pharmaceuticals &amp; Biotechnology (7.17)</t>
  </si>
  <si>
    <t>Textiles &amp; Apparels (6.66)</t>
  </si>
  <si>
    <t>Telecom - Services (6.3)</t>
  </si>
  <si>
    <t>Auto Components (6.23)</t>
  </si>
  <si>
    <t>If redeemed bet. 0 Day to 180 Days Exit Load is 1%</t>
  </si>
  <si>
    <t>Union Multicap Fund - Reg - Growth</t>
  </si>
  <si>
    <t>Banks (22.75)</t>
  </si>
  <si>
    <t>Auto Components (8.23)</t>
  </si>
  <si>
    <t>Electrical Equipment (7.71)</t>
  </si>
  <si>
    <t>Industrial Products (6.5)</t>
  </si>
  <si>
    <t>Pharmaceuticals &amp; Biotechnology (5.35)</t>
  </si>
  <si>
    <t>Bank of India Multi Cap Fund - Reg - Growth</t>
  </si>
  <si>
    <t>Banks (12.99)</t>
  </si>
  <si>
    <t>Pharmaceuticals &amp; Biotechnology (11.99)</t>
  </si>
  <si>
    <t>Consumer Durables (7.6)</t>
  </si>
  <si>
    <t>Retailing (7.39)</t>
  </si>
  <si>
    <t>Construction (5.47)</t>
  </si>
  <si>
    <t>Groww Multicap Fund - Reg - Growth</t>
  </si>
  <si>
    <t>Banks (14.13)</t>
  </si>
  <si>
    <t>Finance (13.26)</t>
  </si>
  <si>
    <t>Capital Markets (9.82)</t>
  </si>
  <si>
    <t>Electrical Equipment (8.29)</t>
  </si>
  <si>
    <t>Automobiles (7.72)</t>
  </si>
  <si>
    <t>TRUSTMF Multi Cap Fund - Reg - Growth</t>
  </si>
  <si>
    <t>Banks (17.45)</t>
  </si>
  <si>
    <t>Finance (6.87)</t>
  </si>
  <si>
    <t>Auto Components (6.01)</t>
  </si>
  <si>
    <t>Capital Markets (5.83)</t>
  </si>
  <si>
    <t>Industrial Products (5.75)</t>
  </si>
  <si>
    <t>PGIM India Multi Cap Fund - Reg - Growth</t>
  </si>
  <si>
    <t>Pharmaceuticals &amp; Biotechnology (6.64)</t>
  </si>
  <si>
    <t>Healthcare Services (6.32)</t>
  </si>
  <si>
    <t>Auto Components (4.78)</t>
  </si>
  <si>
    <t>Retailing (4.65)</t>
  </si>
  <si>
    <t>Samco Multi Cap Fund - Reg - Growth</t>
  </si>
  <si>
    <t>Banks (12.48)</t>
  </si>
  <si>
    <t>Electrical Equipment (12.22)</t>
  </si>
  <si>
    <t>Pharmaceuticals &amp; Biotechnology (12.13)</t>
  </si>
  <si>
    <t>Industrial Products (7.73)</t>
  </si>
  <si>
    <t>Auto Components (6.07)</t>
  </si>
  <si>
    <t>Quant Multi Cap Fund - Dir - Growth</t>
  </si>
  <si>
    <t>WhiteOak Capital Multi Cap Fund - Dir - Growth</t>
  </si>
  <si>
    <t>Baroda BNP Paribas Multi Cap Fund - Dir - Growth</t>
  </si>
  <si>
    <t>Edelweiss Multi Cap Fund - Dir - Growth</t>
  </si>
  <si>
    <t>Bandhan Multi Cap Fund - Dir - Growth</t>
  </si>
  <si>
    <t>DSP Multicap Fund - Dir - Growth</t>
  </si>
  <si>
    <t>Sundaram Multi cap Fund - Dir - Growth</t>
  </si>
  <si>
    <t>LIC MF Multi Cap Fund - Dir - Growth</t>
  </si>
  <si>
    <t>UTI Multi Cap Fund - Dir - Growth</t>
  </si>
  <si>
    <t>ITI Multi Cap Fund - Dir - Growth</t>
  </si>
  <si>
    <t>Bajaj Finserv Multi Cap Fund - Dir - Growth</t>
  </si>
  <si>
    <t>Union Multicap Fund - Dir - Growth</t>
  </si>
  <si>
    <t>Bank of India Multi Cap Fund - Dir - Growth</t>
  </si>
  <si>
    <t>Groww Multicap Fund - Dir - Growth</t>
  </si>
  <si>
    <t>TRUSTMF Multi Cap Fund - Dir - Growth</t>
  </si>
  <si>
    <t>PGIM India Multi Cap Fund - Dir - Growth</t>
  </si>
  <si>
    <t>Samco Multi Cap Fund - Dir - Growth</t>
  </si>
  <si>
    <t>BSE 500 TRI</t>
  </si>
  <si>
    <t>Nifty 500</t>
  </si>
  <si>
    <t>Nifty 500 TRI</t>
  </si>
  <si>
    <t>HDFC Flexi Cap Fund - Growth</t>
  </si>
  <si>
    <t>Banks (30.79)</t>
  </si>
  <si>
    <t>Automobiles (8.64)</t>
  </si>
  <si>
    <t>Pharmaceuticals &amp; Biotechnology (7.37)</t>
  </si>
  <si>
    <t>Retailing (5.22)</t>
  </si>
  <si>
    <t>IT - Software (4.42)</t>
  </si>
  <si>
    <t>Kotak Flexicap Fund - Reg - Growth</t>
  </si>
  <si>
    <t>Banks (23.48)</t>
  </si>
  <si>
    <t>Chemicals &amp; Petrochemicals (6.89)</t>
  </si>
  <si>
    <t>Aerospace &amp; Defense (5.42)</t>
  </si>
  <si>
    <t>Cement &amp; Cement Products (5.33)</t>
  </si>
  <si>
    <t>Pharmaceuticals &amp; Biotechnology (5.05)</t>
  </si>
  <si>
    <t>Aditya Birla Sun Life Flexi Cap Fund - Growth</t>
  </si>
  <si>
    <t>Banks (19.97)</t>
  </si>
  <si>
    <t>IT - Software (6.74)</t>
  </si>
  <si>
    <t>Retailing (6.55)</t>
  </si>
  <si>
    <t>Industrial Products (5.64)</t>
  </si>
  <si>
    <t>Finance (5.51)</t>
  </si>
  <si>
    <t>UTI Flexi Cap Fund - Growth</t>
  </si>
  <si>
    <t>Banks (15.93)</t>
  </si>
  <si>
    <t>Retailing (15.73)</t>
  </si>
  <si>
    <t>Consumer Durables (10.82)</t>
  </si>
  <si>
    <t>IT - Software (8.07)</t>
  </si>
  <si>
    <t>Finance (7.86)</t>
  </si>
  <si>
    <t>SBI Flexicap Fund - Growth</t>
  </si>
  <si>
    <t>Banks (22.37)</t>
  </si>
  <si>
    <t>Pharmaceuticals &amp; Biotechnology (8.87)</t>
  </si>
  <si>
    <t>Automobiles (6.67)</t>
  </si>
  <si>
    <t>Finance (5.45)</t>
  </si>
  <si>
    <t>Industrial Products (5.15)</t>
  </si>
  <si>
    <t>If redeemed bet. 0 Day to 30 Day Exit Load is 0.1%</t>
  </si>
  <si>
    <t>ICICI Prudential Flexicap Fund - Reg - Growth</t>
  </si>
  <si>
    <t>Automobiles (18.41)</t>
  </si>
  <si>
    <t>Banks (16.99)</t>
  </si>
  <si>
    <t>Retailing (10.75)</t>
  </si>
  <si>
    <t>Consumer Durables (8.15)</t>
  </si>
  <si>
    <t>Auto Components (6.54)</t>
  </si>
  <si>
    <t>Franklin India Flexi Cap Fund - Growth</t>
  </si>
  <si>
    <t>Banks (26.23)</t>
  </si>
  <si>
    <t>IT - Software (5.18)</t>
  </si>
  <si>
    <t>Retailing (4.84)</t>
  </si>
  <si>
    <t>Power (4.39)</t>
  </si>
  <si>
    <t>Current Assets (4.14)</t>
  </si>
  <si>
    <t>Axis Flexi Cap Fund - Reg - Growth</t>
  </si>
  <si>
    <t>Banks (18.37)</t>
  </si>
  <si>
    <t>Electrical Equipment (8.38)</t>
  </si>
  <si>
    <t>Finance (8.06)</t>
  </si>
  <si>
    <t>Retailing (6.61)</t>
  </si>
  <si>
    <t>Pharmaceuticals &amp; Biotechnology (5.77)</t>
  </si>
  <si>
    <t>Canara Robeco Flexi Cap Fund - Growth</t>
  </si>
  <si>
    <t>Banks (20.82)</t>
  </si>
  <si>
    <t>Retailing (7.3)</t>
  </si>
  <si>
    <t>Pharmaceuticals &amp; Biotechnology (5.56)</t>
  </si>
  <si>
    <t>Automobiles (5.19)</t>
  </si>
  <si>
    <t>Motilal Oswal Flexi Cap Fund - Reg - Growth</t>
  </si>
  <si>
    <t>Electrical Equipment (17.91)</t>
  </si>
  <si>
    <t>Consumer Durables (9.12)</t>
  </si>
  <si>
    <t>Finance (8.52)</t>
  </si>
  <si>
    <t>IT - Software (7.84)</t>
  </si>
  <si>
    <t>Capital Markets (7.71)</t>
  </si>
  <si>
    <t>DSP Flexi Cap Fund - Reg - Growth</t>
  </si>
  <si>
    <t>Banks (27.37)</t>
  </si>
  <si>
    <t>Finance (7.55)</t>
  </si>
  <si>
    <t>Current Assets (7.51)</t>
  </si>
  <si>
    <t>Pharmaceuticals &amp; Biotechnology (5.44)</t>
  </si>
  <si>
    <t>IT - Software (5.43)</t>
  </si>
  <si>
    <t>If redeemed bet. 0 Months to 12 Months Exit Load is 1%</t>
  </si>
  <si>
    <t>Nippon India Flexi Cap Fund - Reg - Growth</t>
  </si>
  <si>
    <t>Banks (21.74)</t>
  </si>
  <si>
    <t>Retailing (8)</t>
  </si>
  <si>
    <t>Pharmaceuticals &amp; Biotechnology (4.94)</t>
  </si>
  <si>
    <t>IT - Software (4.89)</t>
  </si>
  <si>
    <t>Consumer Durables (4.83)</t>
  </si>
  <si>
    <t>WhiteOak Capital Flexi Cap Fund - Reg - Growth</t>
  </si>
  <si>
    <t>Banks (21.61)</t>
  </si>
  <si>
    <t>Finance (8.1)</t>
  </si>
  <si>
    <t>Pharmaceuticals &amp; Biotechnology (5.75)</t>
  </si>
  <si>
    <t>Automobiles (4.94)</t>
  </si>
  <si>
    <t>IT - Software (4.64)</t>
  </si>
  <si>
    <t>Bajaj Finserv Flexi Cap Fund - Reg - Growth</t>
  </si>
  <si>
    <t>Banks (18.6)</t>
  </si>
  <si>
    <t>Pharmaceuticals &amp; Biotechnology (10.21)</t>
  </si>
  <si>
    <t>Consumer Durables (9.41)</t>
  </si>
  <si>
    <t>Industrial Products (6.78)</t>
  </si>
  <si>
    <t>Auto Components (5.72)</t>
  </si>
  <si>
    <t>Bandhan Flexi Cap Fund - Reg - Growth</t>
  </si>
  <si>
    <t>Banks (24.41)</t>
  </si>
  <si>
    <t>IT - Software (7.79)</t>
  </si>
  <si>
    <t>Finance (7.72)</t>
  </si>
  <si>
    <t>Retailing (6.2)</t>
  </si>
  <si>
    <t>Automobiles (5.46)</t>
  </si>
  <si>
    <t>HDFC Flexi Cap Fund - Dir - Growth</t>
  </si>
  <si>
    <t>Kotak Flexicap Fund - Dir - Growth</t>
  </si>
  <si>
    <t>Aditya Birla Sun Life Flexi Cap Fund - Dir - Growth</t>
  </si>
  <si>
    <t>UTI Flexi Cap Fund - Dir - Growth</t>
  </si>
  <si>
    <t>SBI Flexicap Fund - Dir - Growth</t>
  </si>
  <si>
    <t>ICICI Prudential Flexicap Fund - Dir - Growth</t>
  </si>
  <si>
    <t>Franklin India Flexi Cap Fund - Dir - Growth</t>
  </si>
  <si>
    <t>Axis Flexi Cap Fund - Dir - Growth</t>
  </si>
  <si>
    <t>Canara Robeco Flexi Cap Fund - Dir - Growth</t>
  </si>
  <si>
    <t>Motilal Oswal Flexi Cap Fund - Dir - Growth</t>
  </si>
  <si>
    <t>DSP Flexi Cap Fund - Dir - Growth</t>
  </si>
  <si>
    <t>Nippon India Flexi Cap Fund - Dir - Growth</t>
  </si>
  <si>
    <t>WhiteOak Capital Flexi Cap Fund - Dir - Growth</t>
  </si>
  <si>
    <t>Bajaj Finserv Flexi Cap Fund - Dir - Growth</t>
  </si>
  <si>
    <t>Bandhan Flexi Cap Fund - Dir - Growth</t>
  </si>
  <si>
    <t>Parag Parikh Flexi Cap Fund - Reg - Growth</t>
  </si>
  <si>
    <t>Banks (25.41)</t>
  </si>
  <si>
    <t>IT - Software (10.74)</t>
  </si>
  <si>
    <t>Finance (6.96)</t>
  </si>
  <si>
    <t>Automobiles (6.4)</t>
  </si>
  <si>
    <t>Power (6.32)</t>
  </si>
  <si>
    <t>If redeemed bet. 0 Day to 365 Days Exit Load is 2%, If redeemed bet. 365 Days to 730 Days Exit Load is 1%</t>
  </si>
  <si>
    <t>Helios Flexi Cap Fund - Reg - Growth</t>
  </si>
  <si>
    <t>Banks (11.47)</t>
  </si>
  <si>
    <t>Capital Markets (10.89)</t>
  </si>
  <si>
    <t>Finance (8.48)</t>
  </si>
  <si>
    <t>Retailing (6.68)</t>
  </si>
  <si>
    <t>Transport Infrastructure (5.61)</t>
  </si>
  <si>
    <t>Quant Flexi Cap Fund - Growth</t>
  </si>
  <si>
    <t>Power (24.27)</t>
  </si>
  <si>
    <t>Banks (10.96)</t>
  </si>
  <si>
    <t>Metals &amp; Minerals Trading (8.62)</t>
  </si>
  <si>
    <t>Auto Components (8.52)</t>
  </si>
  <si>
    <t>Pharmaceuticals &amp; Biotechnology (8.41)</t>
  </si>
  <si>
    <t>PGIM India Flexi Cap Fund - Reg - Growth</t>
  </si>
  <si>
    <t>Banks (18.74)</t>
  </si>
  <si>
    <t>Pharmaceuticals &amp; Biotechnology (7.13)</t>
  </si>
  <si>
    <t>Automobiles (5.54)</t>
  </si>
  <si>
    <t>Finance (5.12)</t>
  </si>
  <si>
    <t>Consumer Durables (4.64)</t>
  </si>
  <si>
    <t>HSBC Flexi Cap Fund - Growth</t>
  </si>
  <si>
    <t>Finance (8.16)</t>
  </si>
  <si>
    <t>Electrical Equipment (7.9)</t>
  </si>
  <si>
    <t>IT - Software (6.35)</t>
  </si>
  <si>
    <t>Capital Markets (5.87)</t>
  </si>
  <si>
    <t>Abakkus Flexi Cap Fund - Reg - Growth</t>
  </si>
  <si>
    <t>Banks (20.13)</t>
  </si>
  <si>
    <t>Pharmaceuticals &amp; Biotechnology (7.31)</t>
  </si>
  <si>
    <t>Current Assets (6.25)</t>
  </si>
  <si>
    <t>Electrical Equipment (5.36)</t>
  </si>
  <si>
    <t>Finance (5.1)</t>
  </si>
  <si>
    <t>Invesco India Flexi Cap Fund - Reg - Growth</t>
  </si>
  <si>
    <t>Banks (11.49)</t>
  </si>
  <si>
    <t>Capital Markets (10)</t>
  </si>
  <si>
    <t>Finance (8.79)</t>
  </si>
  <si>
    <t>Healthcare Services (8.42)</t>
  </si>
  <si>
    <t>Retailing (7.14)</t>
  </si>
  <si>
    <t>JM Flexicap Fund - Growth</t>
  </si>
  <si>
    <t>Banks (21.46)</t>
  </si>
  <si>
    <t>Automobiles (5.85)</t>
  </si>
  <si>
    <t>Auto Components (5.71)</t>
  </si>
  <si>
    <t>Electrical Equipment (5.01)</t>
  </si>
  <si>
    <t>Pharmaceuticals &amp; Biotechnology (4.74)</t>
  </si>
  <si>
    <t>Mirae Asset Flexi Cap Fund - Reg - Growth</t>
  </si>
  <si>
    <t>Banks (17.99)</t>
  </si>
  <si>
    <t>Pharmaceuticals &amp; Biotechnology (7.43)</t>
  </si>
  <si>
    <t>Finance (6.11)</t>
  </si>
  <si>
    <t>Capital Markets (6.02)</t>
  </si>
  <si>
    <t>Petroleum Products (5.13)</t>
  </si>
  <si>
    <t>Tata Flexi Cap Fund - Reg - Growth</t>
  </si>
  <si>
    <t>Banks (20.46)</t>
  </si>
  <si>
    <t>Current Assets (5.45)</t>
  </si>
  <si>
    <t>Petroleum Products (5.24)</t>
  </si>
  <si>
    <t>Telecom - Services (5.2)</t>
  </si>
  <si>
    <t>Auto Components (5.08)</t>
  </si>
  <si>
    <t>Edelweiss Flexi Cap Fund - Reg - Growth</t>
  </si>
  <si>
    <t>Banks (24.27)</t>
  </si>
  <si>
    <t>Finance (7.07)</t>
  </si>
  <si>
    <t>Automobiles (5.09)</t>
  </si>
  <si>
    <t>Pharmaceuticals &amp; Biotechnology (5.02)</t>
  </si>
  <si>
    <t>IT - Software (4.24)</t>
  </si>
  <si>
    <t>Bank of India Flexi Cap Fund - Reg - Growth</t>
  </si>
  <si>
    <t>Banks (18.15)</t>
  </si>
  <si>
    <t>Pharmaceuticals &amp; Biotechnology (7.72)</t>
  </si>
  <si>
    <t>Electrical Equipment (6.83)</t>
  </si>
  <si>
    <t>Auto Components (5.06)</t>
  </si>
  <si>
    <t>Consumer Durables (4.85)</t>
  </si>
  <si>
    <t>NJ Flexi Cap Fund - Reg - Growth</t>
  </si>
  <si>
    <t>Pharmaceuticals &amp; Biotechnology (22.37)</t>
  </si>
  <si>
    <t>Banks (8.68)</t>
  </si>
  <si>
    <t>Automobiles (7.4)</t>
  </si>
  <si>
    <t>Food Products (7)</t>
  </si>
  <si>
    <t>IT - Software (5.84)</t>
  </si>
  <si>
    <t>Union Flexi Cap Fund - Growth</t>
  </si>
  <si>
    <t>Banks (22.43)</t>
  </si>
  <si>
    <t>Pharmaceuticals &amp; Biotechnology (6.58)</t>
  </si>
  <si>
    <t>Finance (5.09)</t>
  </si>
  <si>
    <t>Automobiles (4.41)</t>
  </si>
  <si>
    <t>Retailing (4.33)</t>
  </si>
  <si>
    <t>360 ONE Flexicap Fund - Reg - Growth</t>
  </si>
  <si>
    <t>Banks (14.01)</t>
  </si>
  <si>
    <t>Electrical Equipment (11.92)</t>
  </si>
  <si>
    <t>Finance (10.63)</t>
  </si>
  <si>
    <t>Pharmaceuticals &amp; Biotechnology (6.34)</t>
  </si>
  <si>
    <t>Telecom - Services (6.1)</t>
  </si>
  <si>
    <t>Sundaram Flexicap Fund - Reg - Growth</t>
  </si>
  <si>
    <t>Banks (27.48)</t>
  </si>
  <si>
    <t>IT - Software (5.68)</t>
  </si>
  <si>
    <t>Industrial Products (5.39)</t>
  </si>
  <si>
    <t>Automobiles (5.16)</t>
  </si>
  <si>
    <t>Pharmaceuticals &amp; Biotechnology (4.88)</t>
  </si>
  <si>
    <t>Mahindra Manulife Flexi Cap Fund - Reg - Growth</t>
  </si>
  <si>
    <t>Banks (22.88)</t>
  </si>
  <si>
    <t>Retailing (8.04)</t>
  </si>
  <si>
    <t>Pharmaceuticals &amp; Biotechnology (7.73)</t>
  </si>
  <si>
    <t>Finance (5.52)</t>
  </si>
  <si>
    <t>Telecom - Services (5.14)</t>
  </si>
  <si>
    <t>ITI Flexi Cap Fund - Reg - Growth</t>
  </si>
  <si>
    <t>Banks (19.05)</t>
  </si>
  <si>
    <t>Pharmaceuticals &amp; Biotechnology (6.45)</t>
  </si>
  <si>
    <t>Industrial Products (6.27)</t>
  </si>
  <si>
    <t>Current Assets (5.2)</t>
  </si>
  <si>
    <t>Automobiles (4.55)</t>
  </si>
  <si>
    <t>Baroda BNP Paribas Flexi Cap Fund - Reg - Growth</t>
  </si>
  <si>
    <t>Banks (22.29)</t>
  </si>
  <si>
    <t>Pharmaceuticals &amp; Biotechnology (6.91)</t>
  </si>
  <si>
    <t>Electrical Equipment (6.26)</t>
  </si>
  <si>
    <t>IT - Software (5.32)</t>
  </si>
  <si>
    <t>Chemicals &amp; Petrochemicals (4.73)</t>
  </si>
  <si>
    <t>LIC MF Flexi Cap Fund - Growth</t>
  </si>
  <si>
    <t>Banks (15.79)</t>
  </si>
  <si>
    <t>Chemicals &amp; Petrochemicals (8.44)</t>
  </si>
  <si>
    <t>Pharmaceuticals &amp; Biotechnology (7.79)</t>
  </si>
  <si>
    <t>Auto Components (6.95)</t>
  </si>
  <si>
    <t>TRUSTMF Flexi Cap Fund - Reg - Growth</t>
  </si>
  <si>
    <t>Finance (7.79)</t>
  </si>
  <si>
    <t>Capital Markets (6.71)</t>
  </si>
  <si>
    <t>Auto Components (5.65)</t>
  </si>
  <si>
    <t>Consumer Durables (5.38)</t>
  </si>
  <si>
    <t>Capitalmind Flexi Cap Fund - Reg - Growth</t>
  </si>
  <si>
    <t>Pharmaceuticals &amp; Biotechnology (19.78)</t>
  </si>
  <si>
    <t>Industrial Products (15.82)</t>
  </si>
  <si>
    <t>Banks (11.07)</t>
  </si>
  <si>
    <t>Non - Ferrous Metals (7.82)</t>
  </si>
  <si>
    <t>Capital Markets (5.06)</t>
  </si>
  <si>
    <t>Taurus Flexi Cap Fund - Reg - Growth</t>
  </si>
  <si>
    <t>Banks (22.51)</t>
  </si>
  <si>
    <t>Healthcare Services (7.62)</t>
  </si>
  <si>
    <t>Diversified FMCG (7.15)</t>
  </si>
  <si>
    <t>IT - Software (6.97)</t>
  </si>
  <si>
    <t>Pharmaceuticals &amp; Biotechnology (6.44)</t>
  </si>
  <si>
    <t>If redeemed bet. 0 Day to 365 Day Exit Load is 1%</t>
  </si>
  <si>
    <t>Samco Flexi Cap Fund-Reg-Growth</t>
  </si>
  <si>
    <t>Industrial Products (21.06)</t>
  </si>
  <si>
    <t>Banks (11.06)</t>
  </si>
  <si>
    <t>Capital Markets (10.73)</t>
  </si>
  <si>
    <t>Pharmaceuticals &amp; Biotechnology (9.52)</t>
  </si>
  <si>
    <t>Agricultural Food &amp; other Products (6.74)</t>
  </si>
  <si>
    <t>Navi Flexi Cap Fund - Reg - Growth</t>
  </si>
  <si>
    <t>Banks (17.49)</t>
  </si>
  <si>
    <t>Auto Components (12.85)</t>
  </si>
  <si>
    <t>Industrial Products (7.65)</t>
  </si>
  <si>
    <t>Current Assets (6.79)</t>
  </si>
  <si>
    <t>Finance (6.63)</t>
  </si>
  <si>
    <t>The Wealth Company Flexi Cap Fund - Reg - Growth</t>
  </si>
  <si>
    <t>Banks (19.33)</t>
  </si>
  <si>
    <t>Pharmaceuticals &amp; Biotechnology (8.5)</t>
  </si>
  <si>
    <t>Auto Components (8.42)</t>
  </si>
  <si>
    <t>Automobiles (7.98)</t>
  </si>
  <si>
    <t>Capital Markets (7.52)</t>
  </si>
  <si>
    <t>Old Bridge Flexi Cap Fund - Reg - Growth</t>
  </si>
  <si>
    <t>Pharmaceuticals &amp; Biotechnology (14.57)</t>
  </si>
  <si>
    <t>Banks (8.82)</t>
  </si>
  <si>
    <t>Automobiles (6.2)</t>
  </si>
  <si>
    <t>Finance (6.03)</t>
  </si>
  <si>
    <t>Agricultural Food &amp; other Products (5.77)</t>
  </si>
  <si>
    <t>Unifi Flexi Cap Fund - Reg - Growth</t>
  </si>
  <si>
    <t>Banks (22.18)</t>
  </si>
  <si>
    <t>Pharmaceuticals &amp; Biotechnology (8.67)</t>
  </si>
  <si>
    <t>Capital Markets (7.53)</t>
  </si>
  <si>
    <t>Finance (7.46)</t>
  </si>
  <si>
    <t>Healthcare Services (6.1)</t>
  </si>
  <si>
    <t>Shriram Flexi Cap Fund - Reg - Growth</t>
  </si>
  <si>
    <t>Banks (22.57)</t>
  </si>
  <si>
    <t>IT - Software (6.16)</t>
  </si>
  <si>
    <t>Healthcare Services (5.84)</t>
  </si>
  <si>
    <t>Petroleum Products (5.48)</t>
  </si>
  <si>
    <t>Automobiles (5.34)</t>
  </si>
  <si>
    <t>JioBlackRock Flexi Cap Fund - Reg - Growth</t>
  </si>
  <si>
    <t>Parag Parikh Flexi Cap Fund - Dir - Growth</t>
  </si>
  <si>
    <t>Helios Flexi Cap Fund - Dir - Growth</t>
  </si>
  <si>
    <t>Quant Flexi Cap Fund - Dir - Growth</t>
  </si>
  <si>
    <t>PGIM India Flexi Cap Fund - Dir - Growth</t>
  </si>
  <si>
    <t>HSBC Flexi Cap Fund - Dir - Growth</t>
  </si>
  <si>
    <t>Abakkus Flexi Cap Fund - Dir - Growth</t>
  </si>
  <si>
    <t>Invesco India Flexi Cap Fund - Dir - Growth</t>
  </si>
  <si>
    <t>JM Flexicap Fund - Dir - Growth</t>
  </si>
  <si>
    <t>Mirae Asset Flexi Cap Fund - Dir - Growth</t>
  </si>
  <si>
    <t>Tata Flexi Cap Fund - Dir - Growth</t>
  </si>
  <si>
    <t>Edelweiss Flexi Cap Fund - Dir - Growth</t>
  </si>
  <si>
    <t>JioBlackRock Flexi Cap Fund - Dir - Growth</t>
  </si>
  <si>
    <t>Banks (18.97)</t>
  </si>
  <si>
    <t>IT - Software (5.87)</t>
  </si>
  <si>
    <t>Petroleum Products (5.08)</t>
  </si>
  <si>
    <t>Capital Markets (4.5)</t>
  </si>
  <si>
    <t>Ferrous Metals (4.35)</t>
  </si>
  <si>
    <t>Bank of India Flexi Cap Fund - Dir - Growth</t>
  </si>
  <si>
    <t>NJ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</si>
  <si>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</si>
  <si>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</si>
  <si>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</si>
  <si>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</si>
  <si>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</si>
  <si>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</si>
  <si>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LIC MF Flexi Cap Fund - Dir - Growth</t>
  </si>
  <si>
    <t>TRUSTMF Flexi Cap Fund - Dir - Growth</t>
  </si>
  <si>
    <t>Capitalmind Flexi Cap Fund - Dir - Growth</t>
  </si>
  <si>
    <t>Taurus Flexi Cap Fund - Dir - Growth</t>
  </si>
  <si>
    <t>Samco Flexi Cap Fund-Dir-Growth</t>
  </si>
  <si>
    <t>Navi Flexi Cap Fund - Dir - Growth</t>
  </si>
  <si>
    <t>The Wealth Company Flexi Cap Fund - Dir - Growth</t>
  </si>
  <si>
    <t>Old Bridge Flexi Cap Fund - Dir - Growth</t>
  </si>
  <si>
    <t>Unifi Flexi Cap Fund - Dir - Growth</t>
  </si>
  <si>
    <t>Shriram Flexi Cap Fund - Dir - Growth</t>
  </si>
  <si>
    <t>BSE 100 TRI</t>
  </si>
  <si>
    <t>Nifty 100</t>
  </si>
  <si>
    <t>Nifty 100 TRI</t>
  </si>
  <si>
    <t>ICICI Prudential Large Cap Fund - Growth</t>
  </si>
  <si>
    <t>Banks (25.29)</t>
  </si>
  <si>
    <t>Automobiles (9.87)</t>
  </si>
  <si>
    <t>Petroleum Products (6.22)</t>
  </si>
  <si>
    <t>Construction (4.55)</t>
  </si>
  <si>
    <t>Pharmaceuticals &amp; Biotechnology (4.3)</t>
  </si>
  <si>
    <t>SBI Large Cap Fund - Growth</t>
  </si>
  <si>
    <t>Banks (26.6)</t>
  </si>
  <si>
    <t>Pharmaceuticals &amp; Biotechnology (6.36)</t>
  </si>
  <si>
    <t>Auto Components (6.12)</t>
  </si>
  <si>
    <t>Petroleum Products (5.76)</t>
  </si>
  <si>
    <t>Construction (5.57)</t>
  </si>
  <si>
    <t>Nippon India Large Cap Fund - Reg - Growth</t>
  </si>
  <si>
    <t>Banks (27.56)</t>
  </si>
  <si>
    <t>Pharmaceuticals &amp; Biotechnology (8.09)</t>
  </si>
  <si>
    <t>Retailing (7.52)</t>
  </si>
  <si>
    <t>IT - Software (6.03)</t>
  </si>
  <si>
    <t>Finance (5.34)</t>
  </si>
  <si>
    <t>If redeemed bet. 0 Day to 7 Days Exit Load is 1%</t>
  </si>
  <si>
    <t>HDFC Large Cap Fund - Growth</t>
  </si>
  <si>
    <t>Banks (30.56)</t>
  </si>
  <si>
    <t>Automobiles (6.57)</t>
  </si>
  <si>
    <t>Finance (6.17)</t>
  </si>
  <si>
    <t>Consumer Durables (5.94)</t>
  </si>
  <si>
    <t>Mirae Asset Large Cap Fund - Reg - Growth</t>
  </si>
  <si>
    <t>Banks (27.06)</t>
  </si>
  <si>
    <t>Automobiles (6.91)</t>
  </si>
  <si>
    <t>Petroleum Products (6.33)</t>
  </si>
  <si>
    <t>IT - Software (6.02)</t>
  </si>
  <si>
    <t>Retailing (5.69)</t>
  </si>
  <si>
    <t>Axis Large Cap Fund - Growth</t>
  </si>
  <si>
    <t>Banks (26.15)</t>
  </si>
  <si>
    <t>Finance (8.23)</t>
  </si>
  <si>
    <t>Automobiles (5.71)</t>
  </si>
  <si>
    <t>Retailing (5.64)</t>
  </si>
  <si>
    <t>Aditya Birla Sun Life Large Cap Fund - Reg - Growth</t>
  </si>
  <si>
    <t>Banks (26.78)</t>
  </si>
  <si>
    <t>Retailing (6.89)</t>
  </si>
  <si>
    <t>IT - Software (6.87)</t>
  </si>
  <si>
    <t>Automobiles (6.63)</t>
  </si>
  <si>
    <t>Canara Robeco Large Cap Fund - Growth</t>
  </si>
  <si>
    <t>Banks (27.09)</t>
  </si>
  <si>
    <t>Automobiles (6.21)</t>
  </si>
  <si>
    <t>Finance (6.09)</t>
  </si>
  <si>
    <t>IT - Software (5.63)</t>
  </si>
  <si>
    <t>Pharmaceuticals &amp; Biotechnology (5.19)</t>
  </si>
  <si>
    <t>UTI Large Cap Fund - Growth</t>
  </si>
  <si>
    <t>Banks (29.24)</t>
  </si>
  <si>
    <t>IT - Software (8.26)</t>
  </si>
  <si>
    <t>Automobiles (6.61)</t>
  </si>
  <si>
    <t>Retailing (5.86)</t>
  </si>
  <si>
    <t>Petroleum Products (5.74)</t>
  </si>
  <si>
    <t>Kotak Large Cap Fund - Reg - Growth</t>
  </si>
  <si>
    <t>Banks (23.65)</t>
  </si>
  <si>
    <t>Petroleum Products (7.31)</t>
  </si>
  <si>
    <t>Finance (6.66)</t>
  </si>
  <si>
    <t>Automobiles (5.21)</t>
  </si>
  <si>
    <t>IT - Software (4.81)</t>
  </si>
  <si>
    <t>Franklin India Large Cap Fund - Growth</t>
  </si>
  <si>
    <t>Banks (28.88)</t>
  </si>
  <si>
    <t>Retailing (7.95)</t>
  </si>
  <si>
    <t>IT - Software (5.26)</t>
  </si>
  <si>
    <t>Automobiles (5.14)</t>
  </si>
  <si>
    <t>DSP Large Cap Fund - Reg - Growth</t>
  </si>
  <si>
    <t>Banks (29.26)</t>
  </si>
  <si>
    <t>Automobiles (10.96)</t>
  </si>
  <si>
    <t>Insurance (7.42)</t>
  </si>
  <si>
    <t>Petroleum Products (5.68)</t>
  </si>
  <si>
    <t>Diversified FMCG (5.62)</t>
  </si>
  <si>
    <t>Motilal Oswal Large Cap Fund - Reg - Growth</t>
  </si>
  <si>
    <t>Banks (25.12)</t>
  </si>
  <si>
    <t>Finance (7.31)</t>
  </si>
  <si>
    <t>Petroleum Products (6.49)</t>
  </si>
  <si>
    <t>IT - Software (6.48)</t>
  </si>
  <si>
    <t>Telecom - Services (5.66)</t>
  </si>
  <si>
    <t>Sundaram Large Cap Fund - Reg - Growth</t>
  </si>
  <si>
    <t>Banks (29.91)</t>
  </si>
  <si>
    <t>Retailing (8.03)</t>
  </si>
  <si>
    <t>Automobiles (7.16)</t>
  </si>
  <si>
    <t>IT - Software (7.09)</t>
  </si>
  <si>
    <t>Auto Components (5.94)</t>
  </si>
  <si>
    <t>Tata Large Cap Fund - Reg - Growth</t>
  </si>
  <si>
    <t>Banks (24.31)</t>
  </si>
  <si>
    <t>Telecom - Services (7.05)</t>
  </si>
  <si>
    <t>IT - Software (7)</t>
  </si>
  <si>
    <t>Petroleum Products (6.11)</t>
  </si>
  <si>
    <t>Power (6.01)</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</si>
  <si>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</si>
  <si>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</si>
  <si>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</si>
  <si>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</si>
  <si>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</si>
  <si>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</si>
  <si>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</si>
  <si>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</si>
  <si>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</si>
  <si>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</si>
  <si>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</si>
  <si>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</si>
  <si>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</si>
  <si>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</si>
  <si>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</si>
  <si>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</si>
  <si>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Power (14.08)</t>
  </si>
  <si>
    <t>Metals &amp; Minerals Trading (9.24)</t>
  </si>
  <si>
    <t>Banks (9.04)</t>
  </si>
  <si>
    <t>Telecom - Services (8.21)</t>
  </si>
  <si>
    <t>Auto Components (7.66)</t>
  </si>
  <si>
    <t>Baroda BNP Paribas Large Cap Fund - Growth</t>
  </si>
  <si>
    <t>Electrical Equipment (7.43)</t>
  </si>
  <si>
    <t>IT - Software (7.43)</t>
  </si>
  <si>
    <t>Petroleum Products (5.66)</t>
  </si>
  <si>
    <t>Pharmaceuticals &amp; Biotechnology (5.3)</t>
  </si>
  <si>
    <t>Bandhan Large Cap Fund - Reg - Growth</t>
  </si>
  <si>
    <t>Banks (25.64)</t>
  </si>
  <si>
    <t>Petroleum Products (6.05)</t>
  </si>
  <si>
    <t>IT - Software (5.83)</t>
  </si>
  <si>
    <t>Pharmaceuticals &amp; Biotechnology (5.63)</t>
  </si>
  <si>
    <t>Invesco India Largecap Fund - Growth</t>
  </si>
  <si>
    <t>Banks (17.67)</t>
  </si>
  <si>
    <t>IT - Software (8.47)</t>
  </si>
  <si>
    <t>Finance (7.89)</t>
  </si>
  <si>
    <t>Capital Markets (6.34)</t>
  </si>
  <si>
    <t>Retailing (6.23)</t>
  </si>
  <si>
    <t>HSBC Large Cap Fund - Growth</t>
  </si>
  <si>
    <t>Banks (26.95)</t>
  </si>
  <si>
    <t>Retailing (8.68)</t>
  </si>
  <si>
    <t>Finance (6.54)</t>
  </si>
  <si>
    <t>Petroleum Products (6.44)</t>
  </si>
  <si>
    <t>Construction (5.71)</t>
  </si>
  <si>
    <t>Bajaj Finserv Large Cap Fund - Reg - Growth</t>
  </si>
  <si>
    <t>Banks (27.43)</t>
  </si>
  <si>
    <t>Consumer Durables (8.02)</t>
  </si>
  <si>
    <t>Petroleum Products (6.99)</t>
  </si>
  <si>
    <t>Finance (5.42)</t>
  </si>
  <si>
    <t>Edelweiss Large Cap Fund - Growth</t>
  </si>
  <si>
    <t>Banks (21.5)</t>
  </si>
  <si>
    <t>Pharmaceuticals &amp; Biotechnology (9.66)</t>
  </si>
  <si>
    <t>IT - Software (7.28)</t>
  </si>
  <si>
    <t>Automobiles (4.71)</t>
  </si>
  <si>
    <t>LIC MF Large Cap Fund - Growth</t>
  </si>
  <si>
    <t>Banks (26.53)</t>
  </si>
  <si>
    <t>Automobiles (6.11)</t>
  </si>
  <si>
    <t>Construction (5.7)</t>
  </si>
  <si>
    <t>Finance (5.29)</t>
  </si>
  <si>
    <t>Retailing (4.88)</t>
  </si>
  <si>
    <t>WhiteOak Capital Large Cap Fund - Reg - Growth</t>
  </si>
  <si>
    <t>Banks (26.5)</t>
  </si>
  <si>
    <t>Finance (6.84)</t>
  </si>
  <si>
    <t>Automobiles (6.26)</t>
  </si>
  <si>
    <t>Current Assets (6.13)</t>
  </si>
  <si>
    <t>IT - Software (6.07)</t>
  </si>
  <si>
    <t>Parag Parikh Large Cap Fund - Reg - Growth</t>
  </si>
  <si>
    <t>Banks (25.61)</t>
  </si>
  <si>
    <t>Petroleum Products (7.29)</t>
  </si>
  <si>
    <t>Automobiles (6.25)</t>
  </si>
  <si>
    <t>IT - Software (6.21)</t>
  </si>
  <si>
    <t>Mahindra Manulife Large Cap Fund - Reg - Growth</t>
  </si>
  <si>
    <t>Banks (29.75)</t>
  </si>
  <si>
    <t>IT - Software (7.93)</t>
  </si>
  <si>
    <t>Telecom - Services (6.24)</t>
  </si>
  <si>
    <t>PGIM India Large Cap Fund - Growth</t>
  </si>
  <si>
    <t>Banks (25.94)</t>
  </si>
  <si>
    <t>Finance (6.77)</t>
  </si>
  <si>
    <t>IT - Software (5.3)</t>
  </si>
  <si>
    <t>Consumer Durables (5.3)</t>
  </si>
  <si>
    <t>Union Largecap Fund - Reg - Growth</t>
  </si>
  <si>
    <t>Automobiles (5.43)</t>
  </si>
  <si>
    <t>Electrical Equipment (5.12)</t>
  </si>
  <si>
    <t>JM Large Cap Fund - Growth</t>
  </si>
  <si>
    <t>Banks (21.88)</t>
  </si>
  <si>
    <t>Automobiles (7.36)</t>
  </si>
  <si>
    <t>Finance (6.4)</t>
  </si>
  <si>
    <t>IT - Software (5.64)</t>
  </si>
  <si>
    <t>Pharmaceuticals &amp; Biotechnology (5.38)</t>
  </si>
  <si>
    <t>ITI Large Cap Fund - Reg - Growth</t>
  </si>
  <si>
    <t>Banks (27.02)</t>
  </si>
  <si>
    <t>Finance (10.2)</t>
  </si>
  <si>
    <t>Petroleum Products (5.57)</t>
  </si>
  <si>
    <t>Telecom - Services (5.5)</t>
  </si>
  <si>
    <t>Bank of India Large Cap Fund - Reg - Growth</t>
  </si>
  <si>
    <t>Banks (23.41)</t>
  </si>
  <si>
    <t>Capital Markets (6.23)</t>
  </si>
  <si>
    <t>Finance (5.6)</t>
  </si>
  <si>
    <t>Consumer Durables (4.9)</t>
  </si>
  <si>
    <t>Transport Infrastructure (4.7)</t>
  </si>
  <si>
    <t>Groww Large Cap Fund - Growth</t>
  </si>
  <si>
    <t>Banks (25.08)</t>
  </si>
  <si>
    <t>Automobiles (8.32)</t>
  </si>
  <si>
    <t>Construction (8.14)</t>
  </si>
  <si>
    <t>Finance (8.13)</t>
  </si>
  <si>
    <t>IT - Software (5.81)</t>
  </si>
  <si>
    <t>If redeemed bet. 0 Day to 7 Day Exit Load is 1%</t>
  </si>
  <si>
    <t>Samco Large Cap Fund - Reg - Growth</t>
  </si>
  <si>
    <t>Power (18.12)</t>
  </si>
  <si>
    <t>Electrical Equipment (10.69)</t>
  </si>
  <si>
    <t>Ferrous Metals (10.29)</t>
  </si>
  <si>
    <t>Diversified Metals (6.01)</t>
  </si>
  <si>
    <t>Taurus Large Cap Fund - Reg - Growth</t>
  </si>
  <si>
    <t>Banks (22)</t>
  </si>
  <si>
    <t>Diversified FMCG (10.13)</t>
  </si>
  <si>
    <t>Pharmaceuticals &amp; Biotechnology (8.73)</t>
  </si>
  <si>
    <t>Automobiles (6.99)</t>
  </si>
  <si>
    <t>Consumer Durables (6.83)</t>
  </si>
  <si>
    <t>Quant Large Cap Fund - Dir - Growth</t>
  </si>
  <si>
    <t>Baroda BNP Paribas Large Cap Fund - Dir - Growth</t>
  </si>
  <si>
    <t>Bandhan Large Cap Fund - Dir - Growth</t>
  </si>
  <si>
    <t>Invesco India Largecap Fund - Dir - Growth</t>
  </si>
  <si>
    <t>HSBC Large 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</si>
  <si>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</si>
  <si>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</si>
  <si>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</si>
  <si>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</si>
  <si>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</si>
  <si>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</si>
  <si>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</si>
  <si>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</si>
  <si>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</si>
  <si>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</si>
  <si>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</si>
  <si>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</si>
  <si>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</si>
  <si>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</si>
  <si>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</si>
  <si>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(26.26)</t>
  </si>
  <si>
    <t>Petroleum Products (7.03)</t>
  </si>
  <si>
    <t>IT - Software (6.26)</t>
  </si>
  <si>
    <t>Automobiles (5.6)</t>
  </si>
  <si>
    <t>Telecom - Services (5.4)</t>
  </si>
  <si>
    <t>BSE 250 Large &amp; Midcap TRI</t>
  </si>
  <si>
    <t>NIFTY Large Midcap 250</t>
  </si>
  <si>
    <t>NIFTY Large Midcap 250 TRI</t>
  </si>
  <si>
    <t>Mirae Asset Large &amp; Midcap Fund - Growth</t>
  </si>
  <si>
    <t>Banks (19.57)</t>
  </si>
  <si>
    <t>Pharmaceuticals &amp; Biotechnology (8.59)</t>
  </si>
  <si>
    <t>Retailing (5.02)</t>
  </si>
  <si>
    <t>Automobiles (4.67)</t>
  </si>
  <si>
    <t>Transport Services (4.67)</t>
  </si>
  <si>
    <t>SBI Large &amp; Midcap Fund - Growth</t>
  </si>
  <si>
    <t>Banks (17.44)</t>
  </si>
  <si>
    <t>Pharmaceuticals &amp; Biotechnology (12.68)</t>
  </si>
  <si>
    <t>Auto Components (8.07)</t>
  </si>
  <si>
    <t>IT - Software (5.54)</t>
  </si>
  <si>
    <t>Kotak Large &amp; Midcap Fund - Reg - Growth</t>
  </si>
  <si>
    <t>Banks (19.66)</t>
  </si>
  <si>
    <t>Finance (7.5)</t>
  </si>
  <si>
    <t>Pharmaceuticals &amp; Biotechnology (6.96)</t>
  </si>
  <si>
    <t>Aerospace &amp; Defense (4.98)</t>
  </si>
  <si>
    <t>Auto Components (4.88)</t>
  </si>
  <si>
    <t>ICICI Prudential Large &amp; Mid Cap Fund - Growth</t>
  </si>
  <si>
    <t>Finance (12.14)</t>
  </si>
  <si>
    <t>Banks (11.43)</t>
  </si>
  <si>
    <t>Retailing (7.93)</t>
  </si>
  <si>
    <t>Auto Components (5.76)</t>
  </si>
  <si>
    <t>Automobiles (5.05)</t>
  </si>
  <si>
    <t>If redeemed bet. 0 Month to 1 Month Exit Load is 1%</t>
  </si>
  <si>
    <t>HDFC Large and Mid Cap Fund - Growth</t>
  </si>
  <si>
    <t>Pharmaceuticals &amp; Biotechnology (10.75)</t>
  </si>
  <si>
    <t>Finance (8.17)</t>
  </si>
  <si>
    <t>IT - Software (5.77)</t>
  </si>
  <si>
    <t>Auto Components (4.33)</t>
  </si>
  <si>
    <t>Canara Robeco Large and Mid Cap Fund - Growth</t>
  </si>
  <si>
    <t>Banks (14.33)</t>
  </si>
  <si>
    <t>Retailing (8.79)</t>
  </si>
  <si>
    <t>Leisure Services (8.02)</t>
  </si>
  <si>
    <t>Finance (7.33)</t>
  </si>
  <si>
    <t>Automobiles (5.84)</t>
  </si>
  <si>
    <t>Bandhan Large &amp; Mid Cap Fund - Reg - Growth</t>
  </si>
  <si>
    <t>Banks (19.55)</t>
  </si>
  <si>
    <t>Pharmaceuticals &amp; Biotechnology (8.03)</t>
  </si>
  <si>
    <t>Finance (7.05)</t>
  </si>
  <si>
    <t>Insurance (5.57)</t>
  </si>
  <si>
    <t>Current Assets (4.08)</t>
  </si>
  <si>
    <t>Motilal Oswal Large and Midcap Fund (MOFLM) - Reg - Growth</t>
  </si>
  <si>
    <t>Electrical Equipment (22.32)</t>
  </si>
  <si>
    <t>Finance (13.18)</t>
  </si>
  <si>
    <t>Aerospace &amp; Defense (9.38)</t>
  </si>
  <si>
    <t>Capital Markets (8)</t>
  </si>
  <si>
    <t>Retailing (6.98)</t>
  </si>
  <si>
    <t>DSP Large &amp; Mid Cap Fund - Reg - Growth</t>
  </si>
  <si>
    <t>Banks (32.99)</t>
  </si>
  <si>
    <t>Pharmaceuticals &amp; Biotechnology (7.02)</t>
  </si>
  <si>
    <t>Auto Components (6.45)</t>
  </si>
  <si>
    <t>IT - Software (5.55)</t>
  </si>
  <si>
    <t>Insurance (4.47)</t>
  </si>
  <si>
    <t>Axis Large &amp; Mid Cap Fund - Reg - Growth</t>
  </si>
  <si>
    <t>Banks (18.41)</t>
  </si>
  <si>
    <t>Electrical Equipment (8.61)</t>
  </si>
  <si>
    <t>Finance (6.94)</t>
  </si>
  <si>
    <t>Auto Components (6.2)</t>
  </si>
  <si>
    <t>Pharmaceuticals &amp; Biotechnology (5.18)</t>
  </si>
  <si>
    <t>Invesco India Large &amp; Mid Cap Fund - Growth</t>
  </si>
  <si>
    <t>Retailing (15.49)</t>
  </si>
  <si>
    <t>Banks (14.83)</t>
  </si>
  <si>
    <t>Healthcare Services (11.54)</t>
  </si>
  <si>
    <t>Pharmaceuticals &amp; Biotechnology (8.34)</t>
  </si>
  <si>
    <t>Realty (7.21)</t>
  </si>
  <si>
    <t>Tata Large &amp; Mid Cap Fund - Reg - Growth</t>
  </si>
  <si>
    <t>Banks (23.76)</t>
  </si>
  <si>
    <t>Finance (7.14)</t>
  </si>
  <si>
    <t>Telecom - Services (6.31)</t>
  </si>
  <si>
    <t>Beverages (6.3)</t>
  </si>
  <si>
    <t>Auto Components (6.13)</t>
  </si>
  <si>
    <t>Nippon India Vision Large &amp; Mid Cap Fund - Reg - Growth</t>
  </si>
  <si>
    <t>Banks (17.59)</t>
  </si>
  <si>
    <t>Consumer Durables (8.92)</t>
  </si>
  <si>
    <t>Pharmaceuticals &amp; Biotechnology (5.66)</t>
  </si>
  <si>
    <t>Automobiles (5.59)</t>
  </si>
  <si>
    <t>Sundaram Large and Mid Cap Fund - Reg - Growth</t>
  </si>
  <si>
    <t>Finance (10.59)</t>
  </si>
  <si>
    <t>Banks (10.57)</t>
  </si>
  <si>
    <t>IT - Software (9.47)</t>
  </si>
  <si>
    <t>Industrial Products (8.37)</t>
  </si>
  <si>
    <t>Electrical Equipment (6.92)</t>
  </si>
  <si>
    <t>Aditya Birla Sun Life Large &amp; Mid Cap Fund - Growth</t>
  </si>
  <si>
    <t>Banks (13.8)</t>
  </si>
  <si>
    <t>Industrial Products (7.16)</t>
  </si>
  <si>
    <t>Finance (5.65)</t>
  </si>
  <si>
    <t>Mirae Asset Large &amp; Midcap Fund - Dir - Growth</t>
  </si>
  <si>
    <t>SBI Large &amp; Midcap Fund - Dir - Growth</t>
  </si>
  <si>
    <t>Kotak Large &amp; Midcap Fund - Dir - Growth</t>
  </si>
  <si>
    <t>ICICI Prudential Large &amp; Mid Cap Fund - Dir - Growth</t>
  </si>
  <si>
    <t>HDFC Large and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</si>
  <si>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</si>
  <si>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</si>
  <si>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</si>
  <si>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</si>
  <si>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</si>
  <si>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</si>
  <si>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</si>
  <si>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</si>
  <si>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</si>
  <si>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</si>
  <si>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</si>
  <si>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(16.06)</t>
  </si>
  <si>
    <t>Pharmaceuticals &amp; Biotechnology (8.71)</t>
  </si>
  <si>
    <t>IT - Software (7.72)</t>
  </si>
  <si>
    <t>Finance (7.2)</t>
  </si>
  <si>
    <t>Insurance (5.23)</t>
  </si>
  <si>
    <t>HSBC Large &amp; Mid Cap Fund - Reg - Growth</t>
  </si>
  <si>
    <t>Banks (18.71)</t>
  </si>
  <si>
    <t>Electrical Equipment (15.01)</t>
  </si>
  <si>
    <t>Capital Markets (10.51)</t>
  </si>
  <si>
    <t>Retailing (7.89)</t>
  </si>
  <si>
    <t>Pharmaceuticals &amp; Biotechnology (6.15)</t>
  </si>
  <si>
    <t>Edelweiss Large &amp; Mid Cap Fund - Growth</t>
  </si>
  <si>
    <t>Banks (16.4)</t>
  </si>
  <si>
    <t>Finance (7.92)</t>
  </si>
  <si>
    <t>IT - Software (6.51)</t>
  </si>
  <si>
    <t>Capital Markets (5.47)</t>
  </si>
  <si>
    <t>Franklin India Large &amp; Mid Cap Fund - Growth</t>
  </si>
  <si>
    <t>Banks (17.63)</t>
  </si>
  <si>
    <t>Retailing (9.52)</t>
  </si>
  <si>
    <t>IT - Software (6.04)</t>
  </si>
  <si>
    <t>Current Assets (4.3)</t>
  </si>
  <si>
    <t>Quant Large and Mid Cap Fund - Growth</t>
  </si>
  <si>
    <t>Power (15)</t>
  </si>
  <si>
    <t>Minerals &amp; Mining (9.18)</t>
  </si>
  <si>
    <t>Pharmaceuticals &amp; Biotechnology (9.04)</t>
  </si>
  <si>
    <t>Telecom - Services (8.9)</t>
  </si>
  <si>
    <t>Electrical Equipment (8.02)</t>
  </si>
  <si>
    <t>LIC MF Large &amp; Mid Cap Fund - Reg - Growth</t>
  </si>
  <si>
    <t>Banks (11.41)</t>
  </si>
  <si>
    <t>Electrical Equipment (10.72)</t>
  </si>
  <si>
    <t>Finance (9.2)</t>
  </si>
  <si>
    <t>Auto Components (8.69)</t>
  </si>
  <si>
    <t>Retailing (6.44)</t>
  </si>
  <si>
    <t>Mahindra Manulife Large &amp; Mid Cap Fund - Reg - Growth</t>
  </si>
  <si>
    <t>Banks (20.6)</t>
  </si>
  <si>
    <t>Pharmaceuticals &amp; Biotechnology (10.83)</t>
  </si>
  <si>
    <t>Finance (5.73)</t>
  </si>
  <si>
    <t>Automobiles (4.33)</t>
  </si>
  <si>
    <t>IT - Software (4.12)</t>
  </si>
  <si>
    <t>Bajaj Finserv Large and Mid Cap Fund - Reg - Growth</t>
  </si>
  <si>
    <t>Banks (20.07)</t>
  </si>
  <si>
    <t>Auto Components (10.49)</t>
  </si>
  <si>
    <t>Pharmaceuticals &amp; Biotechnology (8.9)</t>
  </si>
  <si>
    <t>Consumer Durables (7.71)</t>
  </si>
  <si>
    <t>Textiles &amp; Apparels (5.62)</t>
  </si>
  <si>
    <t>WhiteOak Capital Large &amp; Mid Cap Fund - Reg - Growth</t>
  </si>
  <si>
    <t>Pharmaceuticals &amp; Biotechnology (8.23)</t>
  </si>
  <si>
    <t>Current Assets (5.88)</t>
  </si>
  <si>
    <t>IT - Software (5.7)</t>
  </si>
  <si>
    <t>Retailing (5.46)</t>
  </si>
  <si>
    <t>Baroda BNP Paribas Large &amp; Mid Cap Fund - Reg - Growth</t>
  </si>
  <si>
    <t>Banks (20.44)</t>
  </si>
  <si>
    <t>Chemicals &amp; Petrochemicals (6.7)</t>
  </si>
  <si>
    <t>Pharmaceuticals &amp; Biotechnology (5.36)</t>
  </si>
  <si>
    <t>Petroleum Products (4.46)</t>
  </si>
  <si>
    <t>Electrical Equipment (4.41)</t>
  </si>
  <si>
    <t>Helios Large &amp; Mid Cap Fund - Reg - Growth</t>
  </si>
  <si>
    <t>Banks (11.76)</t>
  </si>
  <si>
    <t>Capital Markets (11.19)</t>
  </si>
  <si>
    <t>Transport Infrastructure (6.17)</t>
  </si>
  <si>
    <t>Consumer Durables (5.48)</t>
  </si>
  <si>
    <t>Union Large &amp; Midcap Fund - Reg - Growth</t>
  </si>
  <si>
    <t>Banks (16.64)</t>
  </si>
  <si>
    <t>Chemicals &amp; Petrochemicals (5.16)</t>
  </si>
  <si>
    <t>Industrial Products (4.99)</t>
  </si>
  <si>
    <t>PGIM India Large and Midcap Fund - Reg - Growth</t>
  </si>
  <si>
    <t>Banks (13.53)</t>
  </si>
  <si>
    <t>Pharmaceuticals &amp; Biotechnology (7.71)</t>
  </si>
  <si>
    <t>Retailing (7.32)</t>
  </si>
  <si>
    <t>Finance (5.87)</t>
  </si>
  <si>
    <t>Capital Markets (4.63)</t>
  </si>
  <si>
    <t>ITI Large &amp; Mid Cap Fund - Reg - Growth</t>
  </si>
  <si>
    <t>Banks (19.65)</t>
  </si>
  <si>
    <t>Finance (8.91)</t>
  </si>
  <si>
    <t>Industrial Products (5.98)</t>
  </si>
  <si>
    <t>Pharmaceuticals &amp; Biotechnology (5.83)</t>
  </si>
  <si>
    <t>Capital Markets (5.27)</t>
  </si>
  <si>
    <t>Bank of India Large &amp; Mid Cap Fund - Reg - Growth</t>
  </si>
  <si>
    <t>Banks (16.73)</t>
  </si>
  <si>
    <t>Pharmaceuticals &amp; Biotechnology (11.82)</t>
  </si>
  <si>
    <t>Retailing (7.58)</t>
  </si>
  <si>
    <t>Petroleum Products (5.75)</t>
  </si>
  <si>
    <t>JM Large and Mid Cap Fund - Reg - Growth</t>
  </si>
  <si>
    <t>Banks (11.42)</t>
  </si>
  <si>
    <t>Finance (6.24)</t>
  </si>
  <si>
    <t>Capital Markets (5.85)</t>
  </si>
  <si>
    <t>Pharmaceuticals &amp; Biotechnology (5.14)</t>
  </si>
  <si>
    <t>Retailing (5.05)</t>
  </si>
  <si>
    <t>Navi Large &amp; Midcap Fund - Reg - Growth</t>
  </si>
  <si>
    <t>Banks (20.11)</t>
  </si>
  <si>
    <t>Capital Markets (8.29)</t>
  </si>
  <si>
    <t>Healthcare Services (8.18)</t>
  </si>
  <si>
    <t>Industrial Products (7.49)</t>
  </si>
  <si>
    <t>Samco Large and Mid Cap Fund - Reg - Growth</t>
  </si>
  <si>
    <t>Electrical Equipment (24.84)</t>
  </si>
  <si>
    <t>Industrial Products (10.87)</t>
  </si>
  <si>
    <t>Power (10.52)</t>
  </si>
  <si>
    <t>Pharmaceuticals &amp; Biotechnology (8.64)</t>
  </si>
  <si>
    <t>Current Assets (6.2)</t>
  </si>
  <si>
    <t>The Wealth Company Large &amp; Mid Cap Fund - Reg - Growth</t>
  </si>
  <si>
    <t>Banks (12.73)</t>
  </si>
  <si>
    <t>Pharmaceuticals &amp; Biotechnology (8.75)</t>
  </si>
  <si>
    <t>Capital Markets (8.56)</t>
  </si>
  <si>
    <t>Electrical Equipment (7.4)</t>
  </si>
  <si>
    <t>Current Assets (6.29)</t>
  </si>
  <si>
    <t>If redeemed bet. 0 Day to 120 Days Exit Load is 1%</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</si>
  <si>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</si>
  <si>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</si>
  <si>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</si>
  <si>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</si>
  <si>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</si>
  <si>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</si>
  <si>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</si>
  <si>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</si>
  <si>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</si>
  <si>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</si>
  <si>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Helios Large &amp; Mid Cap Fund - Dir - Growth</t>
  </si>
  <si>
    <t>Union Large &amp; Midcap Fund - Dir - Growth</t>
  </si>
  <si>
    <t>PGIM India Large and Midcap Fund - Dir - Growth</t>
  </si>
  <si>
    <t>ITI Large &amp; Mid Cap Fund - Dir - Growth</t>
  </si>
  <si>
    <t>Bank of India Large &amp; Mid Cap Fund - Dir - Growth</t>
  </si>
  <si>
    <t>JM Large and Mid Cap Fund - Dir - Growth</t>
  </si>
  <si>
    <t>Navi Large &amp; Midcap Fund - Dir - Growth</t>
  </si>
  <si>
    <t>Samco Large and Mid Cap Fund - Dir - Growth</t>
  </si>
  <si>
    <t>The Wealth Company Large &amp; Mid Cap Fund - Dir - Growth</t>
  </si>
  <si>
    <t>BSE 150 MidCap TRI</t>
  </si>
  <si>
    <t>Nifty Midcap 150</t>
  </si>
  <si>
    <t>Nifty Midcap 150 TRI</t>
  </si>
  <si>
    <t>HDFC Mid Cap Fund - Growth</t>
  </si>
  <si>
    <t>Banks (15.63)</t>
  </si>
  <si>
    <t>Pharmaceuticals &amp; Biotechnology (11.38)</t>
  </si>
  <si>
    <t>Auto Components (9.17)</t>
  </si>
  <si>
    <t>Current Assets (7.92)</t>
  </si>
  <si>
    <t>Industrial Products (6.48)</t>
  </si>
  <si>
    <t>Kotak Midcap Fund - Reg - Growth</t>
  </si>
  <si>
    <t>Finance (12.64)</t>
  </si>
  <si>
    <t>Healthcare Services (8.16)</t>
  </si>
  <si>
    <t>Banks (8)</t>
  </si>
  <si>
    <t>Auto Components (6.59)</t>
  </si>
  <si>
    <t>Nippon India Growth Mid Cap Fund - Reg - Growth</t>
  </si>
  <si>
    <t>Banks (9.41)</t>
  </si>
  <si>
    <t>Auto Components (9.22)</t>
  </si>
  <si>
    <t>Finance (7.49)</t>
  </si>
  <si>
    <t>Pharmaceuticals &amp; Biotechnology (7.44)</t>
  </si>
  <si>
    <t>Motilal Oswal Midcap Fund - Reg - Growth</t>
  </si>
  <si>
    <t>Capital Markets (13.9)</t>
  </si>
  <si>
    <t>Finance (12.04)</t>
  </si>
  <si>
    <t>IT - Software (10.64)</t>
  </si>
  <si>
    <t>Financial Technology (Fintech) (9.69)</t>
  </si>
  <si>
    <t>Consumer Durables (9.6)</t>
  </si>
  <si>
    <t>Axis Midcap Fund - Growth</t>
  </si>
  <si>
    <t>Electrical Equipment (10.4)</t>
  </si>
  <si>
    <t>Auto Components (9.55)</t>
  </si>
  <si>
    <t>Banks (6.96)</t>
  </si>
  <si>
    <t>Miscellaneous (6.48)</t>
  </si>
  <si>
    <t>Pharmaceuticals &amp; Biotechnology (6.42)</t>
  </si>
  <si>
    <t>SBI Midcap Fund - Growth</t>
  </si>
  <si>
    <t>Finance (9.56)</t>
  </si>
  <si>
    <t>Industrial Products (9.45)</t>
  </si>
  <si>
    <t>Pharmaceuticals &amp; Biotechnology (9.4)</t>
  </si>
  <si>
    <t>Insurance (8.01)</t>
  </si>
  <si>
    <t>Power (7.3)</t>
  </si>
  <si>
    <t>DSP Midcap Fund - Reg - Growth</t>
  </si>
  <si>
    <t>Auto Components (11.17)</t>
  </si>
  <si>
    <t>Finance (9.06)</t>
  </si>
  <si>
    <t>Industrial Products (8.66)</t>
  </si>
  <si>
    <t>Banks (7.54)</t>
  </si>
  <si>
    <t>IT - Software (5.86)</t>
  </si>
  <si>
    <t>If redeemed bet. 0 Month to 12 Month Exit Load is 1%</t>
  </si>
  <si>
    <t>Mirae Asset Midcap Fund - Reg - Growth</t>
  </si>
  <si>
    <t>Pharmaceuticals &amp; Biotechnology (10.26)</t>
  </si>
  <si>
    <t>Banks (7.25)</t>
  </si>
  <si>
    <t>Retailing (6.57)</t>
  </si>
  <si>
    <t>Finance (6.41)</t>
  </si>
  <si>
    <t>Consumer Durables (5.98)</t>
  </si>
  <si>
    <t>Edelweiss Mid Cap Fund - Growth</t>
  </si>
  <si>
    <t>Banks (11.87)</t>
  </si>
  <si>
    <t>Capital Markets (8.09)</t>
  </si>
  <si>
    <t>Electrical Equipment (6.38)</t>
  </si>
  <si>
    <t>Pharmaceuticals &amp; Biotechnology (6.31)</t>
  </si>
  <si>
    <t>HSBC Midcap Fund - Reg - Growth</t>
  </si>
  <si>
    <t>Electrical Equipment (17.82)</t>
  </si>
  <si>
    <t>Retailing (11.4)</t>
  </si>
  <si>
    <t>Capital Markets (10.04)</t>
  </si>
  <si>
    <t>Banks (9.75)</t>
  </si>
  <si>
    <t>Finance (7.56)</t>
  </si>
  <si>
    <t>Sundaram Mid Cap Fund - Reg - Growth</t>
  </si>
  <si>
    <t>Banks (8.49)</t>
  </si>
  <si>
    <t>Electrical Equipment (7.76)</t>
  </si>
  <si>
    <t>Industrial Products (7.38)</t>
  </si>
  <si>
    <t>Invesco India Midcap Fund - Growth</t>
  </si>
  <si>
    <t>Retailing (15.52)</t>
  </si>
  <si>
    <t>Banks (13.82)</t>
  </si>
  <si>
    <t>Healthcare Services (10.6)</t>
  </si>
  <si>
    <t>Realty (9.24)</t>
  </si>
  <si>
    <t>Pharmaceuticals &amp; Biotechnology (7.05)</t>
  </si>
  <si>
    <t>Franklin India Mid Cap Fund - Growth</t>
  </si>
  <si>
    <t>Banks (10.44)</t>
  </si>
  <si>
    <t>Pharmaceuticals &amp; Biotechnology (6.61)</t>
  </si>
  <si>
    <t>Consumer Durables (6.2)</t>
  </si>
  <si>
    <t>Finance (6.07)</t>
  </si>
  <si>
    <t>Realty (5.92)</t>
  </si>
  <si>
    <t>UTI Mid Cap Fund - Growth</t>
  </si>
  <si>
    <t>Banks (8.47)</t>
  </si>
  <si>
    <t>Industrial Products (8.04)</t>
  </si>
  <si>
    <t>Auto Components (7.75)</t>
  </si>
  <si>
    <t>Consumer Durables (7.08)</t>
  </si>
  <si>
    <t>PGIM India Midcap Fund - Reg - Growth</t>
  </si>
  <si>
    <t>Banks (8.85)</t>
  </si>
  <si>
    <t>Pharmaceuticals &amp; Biotechnology (7.75)</t>
  </si>
  <si>
    <t>Electrical Equipment (6.79)</t>
  </si>
  <si>
    <t>Retailing (6.73)</t>
  </si>
  <si>
    <t>Auto Components (6.31)</t>
  </si>
  <si>
    <t>ICICI Prudential MidCap Fund - Growth</t>
  </si>
  <si>
    <t>Capital Markets (13.46)</t>
  </si>
  <si>
    <t>Industrial Products (12.58)</t>
  </si>
  <si>
    <t>Electrical Equipment (9.99)</t>
  </si>
  <si>
    <t>Auto Components (9.45)</t>
  </si>
  <si>
    <t>Ferrous Metals (7.42)</t>
  </si>
  <si>
    <t>Aditya Birla Sun Life Mid Cap Fund - Plan A - Growth</t>
  </si>
  <si>
    <t>Banks (10.32)</t>
  </si>
  <si>
    <t>Industrial Products (9.65)</t>
  </si>
  <si>
    <t>Finance (6.67)</t>
  </si>
  <si>
    <t>Auto Components (5.74)</t>
  </si>
  <si>
    <t>Electrical Equipment (5.73)</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</si>
  <si>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</si>
  <si>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</si>
  <si>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</si>
  <si>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</si>
  <si>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</si>
  <si>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</si>
  <si>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</si>
  <si>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</si>
  <si>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</si>
  <si>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HSBC Midcap Fund - Dir - Growth</t>
  </si>
  <si>
    <t>Sundaram Mid Cap Fund - Dir - Growth</t>
  </si>
  <si>
    <t>Invesco India Midcap Fund - Dir - Growth</t>
  </si>
  <si>
    <t>Franklin India Mid Cap Fund - Dir - Growth</t>
  </si>
  <si>
    <t>UTI Mid Cap Fund - Dir - Growth</t>
  </si>
  <si>
    <t>PGIM India Midcap Fund - Dir - Growth</t>
  </si>
  <si>
    <t>ICICI Prudential MidCap Fund - Dir - Growth</t>
  </si>
  <si>
    <t>Aditya Birla Sun Life Mid Cap Fund - Plan A - Dir - Growth</t>
  </si>
  <si>
    <t>Quant Mid Cap Fund - Growth</t>
  </si>
  <si>
    <t>Telecom - Services (15.15)</t>
  </si>
  <si>
    <t>Pharmaceuticals &amp; Biotechnology (14.94)</t>
  </si>
  <si>
    <t>Current Assets (11.16)</t>
  </si>
  <si>
    <t>Electrical Equipment (9.51)</t>
  </si>
  <si>
    <t>Minerals &amp; Mining (8.17)</t>
  </si>
  <si>
    <t>WhiteOak Capital Mid Cap Fund - Reg - Growth</t>
  </si>
  <si>
    <t>Pharmaceuticals &amp; Biotechnology (11.18)</t>
  </si>
  <si>
    <t>Current Assets (8.75)</t>
  </si>
  <si>
    <t>Finance (7.57)</t>
  </si>
  <si>
    <t>Retailing (6.76)</t>
  </si>
  <si>
    <t>Capital Markets (6.37)</t>
  </si>
  <si>
    <t>Tata Mid Cap Fund - Reg - Growth</t>
  </si>
  <si>
    <t>Banks (12.27)</t>
  </si>
  <si>
    <t>Auto Components (7.87)</t>
  </si>
  <si>
    <t>Electrical Equipment (6.99)</t>
  </si>
  <si>
    <t>Capital Markets (5.22)</t>
  </si>
  <si>
    <t>Mahindra Manulife Mid Cap Fund - Reg - Growth</t>
  </si>
  <si>
    <t>Industrial Products (9.75)</t>
  </si>
  <si>
    <t>Auto Components (9.19)</t>
  </si>
  <si>
    <t>Finance (6.61)</t>
  </si>
  <si>
    <t>Canara Robeco Mid Cap Fund - Reg - Growth</t>
  </si>
  <si>
    <t>Electrical Equipment (11.54)</t>
  </si>
  <si>
    <t>Retailing (9.39)</t>
  </si>
  <si>
    <t>Banks (8.73)</t>
  </si>
  <si>
    <t>Capital Markets (7.34)</t>
  </si>
  <si>
    <t>Chemicals &amp; Petrochemicals (4.79)</t>
  </si>
  <si>
    <t>Baroda BNP Paribas Midcap Fund - Growth</t>
  </si>
  <si>
    <t>Electrical Equipment (9.93)</t>
  </si>
  <si>
    <t>Pharmaceuticals &amp; Biotechnology (8.56)</t>
  </si>
  <si>
    <t>Auto Components (6.57)</t>
  </si>
  <si>
    <t>Capital Markets (5.62)</t>
  </si>
  <si>
    <t>Bandhan Midcap Fund - Reg - Growth</t>
  </si>
  <si>
    <t>Electrical Equipment (11.03)</t>
  </si>
  <si>
    <t>Retailing (9.57)</t>
  </si>
  <si>
    <t>Pharmaceuticals &amp; Biotechnology (8.12)</t>
  </si>
  <si>
    <t>Banks (7.08)</t>
  </si>
  <si>
    <t>Industrial Products (7)</t>
  </si>
  <si>
    <t>Union Midcap Fund - Reg - Growth</t>
  </si>
  <si>
    <t>Banks (10.42)</t>
  </si>
  <si>
    <t>Auto Components (10.19)</t>
  </si>
  <si>
    <t>Electrical Equipment (9.39)</t>
  </si>
  <si>
    <t>Pharmaceuticals &amp; Biotechnology (7.84)</t>
  </si>
  <si>
    <t>Industrial Products (7.56)</t>
  </si>
  <si>
    <t>Helios Mid Cap Fund - Reg - Growth</t>
  </si>
  <si>
    <t>Capital Markets (14.03)</t>
  </si>
  <si>
    <t>Finance (9.23)</t>
  </si>
  <si>
    <t>Auto Components (8.03)</t>
  </si>
  <si>
    <t>Electrical Equipment (6.98)</t>
  </si>
  <si>
    <t>Pharmaceuticals &amp; Biotechnology (5.78)</t>
  </si>
  <si>
    <t>ITI Mid Cap Fund - Reg - Growth</t>
  </si>
  <si>
    <t>Banks (13.73)</t>
  </si>
  <si>
    <t>Pharmaceuticals &amp; Biotechnology (7.51)</t>
  </si>
  <si>
    <t>Auto Components (6.4)</t>
  </si>
  <si>
    <t>Finance (6.15)</t>
  </si>
  <si>
    <t>Electrical Equipment (5.72)</t>
  </si>
  <si>
    <t>JM Midcap Fund - Reg - Growth</t>
  </si>
  <si>
    <t>Pharmaceuticals &amp; Biotechnology (10.82)</t>
  </si>
  <si>
    <t>Electrical Equipment (9.82)</t>
  </si>
  <si>
    <t>Banks (9.21)</t>
  </si>
  <si>
    <t>Auto Components (8.27)</t>
  </si>
  <si>
    <t>Capital Markets (7.89)</t>
  </si>
  <si>
    <t>Bank of India Mid Cap Fund - Reg - Growth</t>
  </si>
  <si>
    <t>Pharmaceuticals &amp; Biotechnology (15.73)</t>
  </si>
  <si>
    <t>Capital Markets (9.73)</t>
  </si>
  <si>
    <t>Electrical Equipment (8.34)</t>
  </si>
  <si>
    <t>Banks (7.02)</t>
  </si>
  <si>
    <t>Auto Components (6.82)</t>
  </si>
  <si>
    <t>If redeemed bet. 0 Day to 60 Days Exit Load is 1%</t>
  </si>
  <si>
    <t>LIC MF Mid cap Fund - Reg - Growth</t>
  </si>
  <si>
    <t>Industrial Products (10.5)</t>
  </si>
  <si>
    <t>Auto Components (7.94)</t>
  </si>
  <si>
    <t>Retailing (6.24)</t>
  </si>
  <si>
    <t>Finance (5.69)</t>
  </si>
  <si>
    <t>TRUSTMF Mid Cap Fund - Reg - Growth</t>
  </si>
  <si>
    <t>Capital Markets (9.6)</t>
  </si>
  <si>
    <t>Current Assets (5.6)</t>
  </si>
  <si>
    <t>Auto Components (4.65)</t>
  </si>
  <si>
    <t>Taurus Mid Cap Fund - Reg - Growth</t>
  </si>
  <si>
    <t>IT - Software (11.71)</t>
  </si>
  <si>
    <t>Electrical Equipment (8.4)</t>
  </si>
  <si>
    <t>Pharmaceuticals &amp; Biotechnology (8.36)</t>
  </si>
  <si>
    <t>Chemicals &amp; Petrochemicals (8.32)</t>
  </si>
  <si>
    <t>Banks (7.41)</t>
  </si>
  <si>
    <t>Samco Mid Cap Fund - Reg - Growth</t>
  </si>
  <si>
    <t>Banks (18.91)</t>
  </si>
  <si>
    <t>Electrical Equipment (14.37)</t>
  </si>
  <si>
    <t>Finance (10.12)</t>
  </si>
  <si>
    <t>Pharmaceuticals &amp; Biotechnology (8.37)</t>
  </si>
  <si>
    <t>Capital Markets (6.83)</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</si>
  <si>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</si>
  <si>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</si>
  <si>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</si>
  <si>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</si>
  <si>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</si>
  <si>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</si>
  <si>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Midcap Fund - Dir - Growth</t>
  </si>
  <si>
    <t>Union Midcap Fund - Dir - Growth</t>
  </si>
  <si>
    <t>Helios Mid Cap Fund - Dir - Growth</t>
  </si>
  <si>
    <t>ITI Mid Cap Fund - Dir - Growth</t>
  </si>
  <si>
    <t>JM Midcap Fund - Dir - Growth</t>
  </si>
  <si>
    <t>Bank of India Mid Cap Fund - Dir - Growth</t>
  </si>
  <si>
    <t>LIC MF Mid cap Fund - Dir - Growth</t>
  </si>
  <si>
    <t>TRUSTMF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</si>
  <si>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</si>
  <si>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</si>
  <si>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</si>
  <si>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</si>
  <si>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</si>
  <si>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</si>
  <si>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(9.17)</t>
  </si>
  <si>
    <t>Auto Components (7.48)</t>
  </si>
  <si>
    <t>Industrial Products (7.11)</t>
  </si>
  <si>
    <t>Banks (6.81)</t>
  </si>
  <si>
    <t>Consumer Durables (6.21)</t>
  </si>
  <si>
    <t>HDFC Small Cap Fund - Growth</t>
  </si>
  <si>
    <t>Auto Components (11.7)</t>
  </si>
  <si>
    <t>Current Assets (10.12)</t>
  </si>
  <si>
    <t>Banks (9.46)</t>
  </si>
  <si>
    <t>Healthcare Services (9.37)</t>
  </si>
  <si>
    <t>Commercial Services &amp; Supplies (6.83)</t>
  </si>
  <si>
    <t>SBI Small Cap Fund - Growth</t>
  </si>
  <si>
    <t>Auto Components (9.42)</t>
  </si>
  <si>
    <t>Chemicals &amp; Petrochemicals (9.32)</t>
  </si>
  <si>
    <t>Consumer Durables (8.87)</t>
  </si>
  <si>
    <t>Industrial Products (8.71)</t>
  </si>
  <si>
    <t>Finance (6.22)</t>
  </si>
  <si>
    <t>Axis Small Cap Fund - Reg - Growth</t>
  </si>
  <si>
    <t>Chemicals &amp; Petrochemicals (7.82)</t>
  </si>
  <si>
    <t>Industrial Products (7.7)</t>
  </si>
  <si>
    <t>Banks (7.66)</t>
  </si>
  <si>
    <t>Pharmaceuticals &amp; Biotechnology (7.26)</t>
  </si>
  <si>
    <t>Auto Components (7.24)</t>
  </si>
  <si>
    <t>Bandhan Small Cap Fund - Reg - Growth</t>
  </si>
  <si>
    <t>Finance (11.45)</t>
  </si>
  <si>
    <t>Banks (8.57)</t>
  </si>
  <si>
    <t>Current Assets (8.08)</t>
  </si>
  <si>
    <t>Realty (7.5)</t>
  </si>
  <si>
    <t>Pharmaceuticals &amp; Biotechnology (7.24)</t>
  </si>
  <si>
    <t>DSP Small Cap Fund - Reg - Growth</t>
  </si>
  <si>
    <t>Industrial Products (16.3)</t>
  </si>
  <si>
    <t>Consumer Durables (13.88)</t>
  </si>
  <si>
    <t>Auto Components (13.01)</t>
  </si>
  <si>
    <t>Current Assets (11.25)</t>
  </si>
  <si>
    <t>Pharmaceuticals &amp; Biotechnology (7.42)</t>
  </si>
  <si>
    <t>Kotak Small Cap Fund - Reg - Growth</t>
  </si>
  <si>
    <t>Healthcare Services (14.72)</t>
  </si>
  <si>
    <t>Consumer Durables (10.17)</t>
  </si>
  <si>
    <t>Auto Components (8.53)</t>
  </si>
  <si>
    <t>Retailing (8.12)</t>
  </si>
  <si>
    <t>Industrial Products (6.7)</t>
  </si>
  <si>
    <t>HSBC Small Cap Fund - Reg - Growth</t>
  </si>
  <si>
    <t>Industrial Products (14.08)</t>
  </si>
  <si>
    <t>Pharmaceuticals &amp; Biotechnology (8.91)</t>
  </si>
  <si>
    <t>Capital Markets (8.24)</t>
  </si>
  <si>
    <t>Banks (7.52)</t>
  </si>
  <si>
    <t>Electrical Equipment (7.37)</t>
  </si>
  <si>
    <t>Franklin India Small Cap Fund - Growth</t>
  </si>
  <si>
    <t>Banks (12.75)</t>
  </si>
  <si>
    <t>Auto Components (8.81)</t>
  </si>
  <si>
    <t>Industrial Products (8.43)</t>
  </si>
  <si>
    <t>Consumer Durables (7.84)</t>
  </si>
  <si>
    <t>Chemicals &amp; Petrochemicals (5.25)</t>
  </si>
  <si>
    <t>Canara Robeco Small Cap Fund - Reg - Growth</t>
  </si>
  <si>
    <t>Consumer Durables (9.91)</t>
  </si>
  <si>
    <t>Banks (8.9)</t>
  </si>
  <si>
    <t>Capital Markets (8.02)</t>
  </si>
  <si>
    <t>Finance (7.84)</t>
  </si>
  <si>
    <t>Invesco India Smallcap Fund - Reg - Growth</t>
  </si>
  <si>
    <t>Healthcare Services (12.22)</t>
  </si>
  <si>
    <t>Banks (9.69)</t>
  </si>
  <si>
    <t>Retailing (8.95)</t>
  </si>
  <si>
    <t>Tata Small Cap Fund - Reg - Growth</t>
  </si>
  <si>
    <t>Industrial Products (20.43)</t>
  </si>
  <si>
    <t>Chemicals &amp; Petrochemicals (8.61)</t>
  </si>
  <si>
    <t>Current Assets (6.99)</t>
  </si>
  <si>
    <t>Consumer Durables (6.79)</t>
  </si>
  <si>
    <t>Banks (5.47)</t>
  </si>
  <si>
    <t>ICICI Prudential Smallcap Fund - Growth</t>
  </si>
  <si>
    <t>Industrial Products (11.6)</t>
  </si>
  <si>
    <t>Auto Components (11.32)</t>
  </si>
  <si>
    <t>Chemicals &amp; Petrochemicals (8.97)</t>
  </si>
  <si>
    <t>Finance (6.21)</t>
  </si>
  <si>
    <t>Motilal Oswal Small Cap Fund - Reg - Growth</t>
  </si>
  <si>
    <t>Retailing (9.2)</t>
  </si>
  <si>
    <t>Consumer Durables (9.03)</t>
  </si>
  <si>
    <t>Healthcare Services (8.43)</t>
  </si>
  <si>
    <t>Auto Components (8.05)</t>
  </si>
  <si>
    <t>Electrical Equipment (7.11)</t>
  </si>
  <si>
    <t>Edelweiss Small Cap Fund - Reg - Growth</t>
  </si>
  <si>
    <t>Industrial Products (9.14)</t>
  </si>
  <si>
    <t>Auto Components (9.04)</t>
  </si>
  <si>
    <t>Pharmaceuticals &amp; Biotechnology (7.46)</t>
  </si>
  <si>
    <t>Healthcare Services (7.04)</t>
  </si>
  <si>
    <t>Aditya Birla Sun Life Small Cap Fund - Growth</t>
  </si>
  <si>
    <t>Pharmaceuticals &amp; Biotechnology (9.44)</t>
  </si>
  <si>
    <t>Banks (8.92)</t>
  </si>
  <si>
    <t>Auto Components (7.51)</t>
  </si>
  <si>
    <t>Consumer Durables (6.5)</t>
  </si>
  <si>
    <t>Nippon India Small Cap Fund - Dir - Growth</t>
  </si>
  <si>
    <t>HDFC Small Cap Fund - Dir - Growth</t>
  </si>
  <si>
    <t>SBI Small Cap Fund - Dir - Growth</t>
  </si>
  <si>
    <t>Axis Small Cap Fund - Dir - Growth</t>
  </si>
  <si>
    <t>Bandhan Small Cap Fund - Dir - Growth</t>
  </si>
  <si>
    <t>DSP Small Cap Fund - Dir - Growth</t>
  </si>
  <si>
    <t>Kotak Small Cap Fund - Dir - Growth</t>
  </si>
  <si>
    <t>HSBC Small Cap Fund - Dir - Growth</t>
  </si>
  <si>
    <t>Franklin India Small Cap Fund - Dir - Growth</t>
  </si>
  <si>
    <t>Canara Robeco Small Cap Fund - Dir - Growth</t>
  </si>
  <si>
    <t>Invesco India Smallcap Fund - Dir - Growth</t>
  </si>
  <si>
    <t>Tata Small Cap Fund - Dir - Growth</t>
  </si>
  <si>
    <t>ICICI Prudential Smallcap Fund - Dir - Growth</t>
  </si>
  <si>
    <t>Motilal Oswal Small Cap Fund - Dir - Growth</t>
  </si>
  <si>
    <t>Edelweiss Small Cap Fund - Dir - Growth</t>
  </si>
  <si>
    <t>Aditya Birla Sun Life Small Cap Fund - Dir - Growth</t>
  </si>
  <si>
    <t>Quant Small Cap Fund - Growth</t>
  </si>
  <si>
    <t>Current Assets (12.15)</t>
  </si>
  <si>
    <t>Banks (8.75)</t>
  </si>
  <si>
    <t>Pharmaceuticals &amp; Biotechnology (8.24)</t>
  </si>
  <si>
    <t>Finance (8.22)</t>
  </si>
  <si>
    <t>Power (7.26)</t>
  </si>
  <si>
    <t>UTI Small Cap Fund - Reg - Growth</t>
  </si>
  <si>
    <t>Pharmaceuticals &amp; Biotechnology (10)</t>
  </si>
  <si>
    <t>Industrial Products (9.11)</t>
  </si>
  <si>
    <t>Healthcare Services (6.22)</t>
  </si>
  <si>
    <t>Banks (6.04)</t>
  </si>
  <si>
    <t>Electrical Equipment (5.94)</t>
  </si>
  <si>
    <t>Mahindra Manulife Small Cap Fund - Reg - Growth</t>
  </si>
  <si>
    <t>Industrial Products (14.15)</t>
  </si>
  <si>
    <t>Pharmaceuticals &amp; Biotechnology (12.48)</t>
  </si>
  <si>
    <t>Auto Components (10.16)</t>
  </si>
  <si>
    <t>Banks (7.12)</t>
  </si>
  <si>
    <t>Finance (6.28)</t>
  </si>
  <si>
    <t>Mirae Asset Small Cap Fund - Reg - Growth</t>
  </si>
  <si>
    <t>Industrial Products (12.67)</t>
  </si>
  <si>
    <t>Pharmaceuticals &amp; Biotechnology (9.51)</t>
  </si>
  <si>
    <t>Finance (9.45)</t>
  </si>
  <si>
    <t>Capital Markets (7.77)</t>
  </si>
  <si>
    <t>Electrical Equipment (6.29)</t>
  </si>
  <si>
    <t>Sundaram Small Cap Fund - Reg - Growth</t>
  </si>
  <si>
    <t>Finance (8.25)</t>
  </si>
  <si>
    <t>Auto Components (7.82)</t>
  </si>
  <si>
    <t>Industrial Products (7.23)</t>
  </si>
  <si>
    <t>Electrical Equipment (6.96)</t>
  </si>
  <si>
    <t>ITI Small Cap Fund - Reg - Growth</t>
  </si>
  <si>
    <t>Pharmaceuticals &amp; Biotechnology (12.76)</t>
  </si>
  <si>
    <t>Banks (9.18)</t>
  </si>
  <si>
    <t>Industrial Products (8.99)</t>
  </si>
  <si>
    <t>Auto Components (7.8)</t>
  </si>
  <si>
    <t>Capital Markets (6.85)</t>
  </si>
  <si>
    <t>Bank of India Small Cap Fund - Reg - Growth</t>
  </si>
  <si>
    <t>Pharmaceuticals &amp; Biotechnology (8.07)</t>
  </si>
  <si>
    <t>Capital Markets (7.62)</t>
  </si>
  <si>
    <t>Auto Components (6.83)</t>
  </si>
  <si>
    <t>Banks (6.47)</t>
  </si>
  <si>
    <t>TRUSTMF Small Cap Fund - Reg - Growth</t>
  </si>
  <si>
    <t>Pharmaceuticals &amp; Biotechnology (10.22)</t>
  </si>
  <si>
    <t>Capital Markets (9.24)</t>
  </si>
  <si>
    <t>Auto Components (8.36)</t>
  </si>
  <si>
    <t>Banks (7.63)</t>
  </si>
  <si>
    <t>Consumer Durables (6.82)</t>
  </si>
  <si>
    <t>Union Small Cap Fund - Reg - Growth</t>
  </si>
  <si>
    <t>Electrical Equipment (11.05)</t>
  </si>
  <si>
    <t>Industrial Products (10.49)</t>
  </si>
  <si>
    <t>Auto Components (9.65)</t>
  </si>
  <si>
    <t>Capital Markets (9.1)</t>
  </si>
  <si>
    <t>Pharmaceuticals &amp; Biotechnology (9)</t>
  </si>
  <si>
    <t>Bajaj Finserv Small Cap Fund - Reg - Growth</t>
  </si>
  <si>
    <t>Industrial Products (13.26)</t>
  </si>
  <si>
    <t>Pharmaceuticals &amp; Biotechnology (10.64)</t>
  </si>
  <si>
    <t>Consumer Durables (9.65)</t>
  </si>
  <si>
    <t>Auto Components (9.05)</t>
  </si>
  <si>
    <t>Electrical Equipment (6.62)</t>
  </si>
  <si>
    <t>PGIM India Small Cap Fund - Reg - Growth</t>
  </si>
  <si>
    <t>Healthcare Services (6.64)</t>
  </si>
  <si>
    <t>Banks (6.62)</t>
  </si>
  <si>
    <t>IT - Services (6.57)</t>
  </si>
  <si>
    <t>Auto Components (6.44)</t>
  </si>
  <si>
    <t>Abakkus Small Cap Fund - Reg - Growth</t>
  </si>
  <si>
    <t>Industrial Products (9.5)</t>
  </si>
  <si>
    <t>Current Assets (9.16)</t>
  </si>
  <si>
    <t>Banks (8.88)</t>
  </si>
  <si>
    <t>Auto Components (6.47)</t>
  </si>
  <si>
    <t>Baroda BNP Paribas Small Cap Fund - Reg - Growth</t>
  </si>
  <si>
    <t>Pharmaceuticals &amp; Biotechnology (13.35)</t>
  </si>
  <si>
    <t>Banks (8.12)</t>
  </si>
  <si>
    <t>Finance (7.3)</t>
  </si>
  <si>
    <t>Auto Components (6.61)</t>
  </si>
  <si>
    <t>Healthcare Services (5.45)</t>
  </si>
  <si>
    <t>Helios Small Cap Fund - Reg - Growth</t>
  </si>
  <si>
    <t>Auto Components (10.51)</t>
  </si>
  <si>
    <t>Capital Markets (8.82)</t>
  </si>
  <si>
    <t>Healthcare Services (7.05)</t>
  </si>
  <si>
    <t>Electrical Equipment (6.88)</t>
  </si>
  <si>
    <t>Industrial Products (6.34)</t>
  </si>
  <si>
    <t>JM Small Cap Fund - Reg - Growth</t>
  </si>
  <si>
    <t>Industrial Products (10.74)</t>
  </si>
  <si>
    <t>Pharmaceuticals &amp; Biotechnology (8.93)</t>
  </si>
  <si>
    <t>Consumer Durables (8.65)</t>
  </si>
  <si>
    <t>Electrical Equipment (7.52)</t>
  </si>
  <si>
    <t>Finance (7.24)</t>
  </si>
  <si>
    <t>LIC MF Small Cap Fund - Reg - Growth</t>
  </si>
  <si>
    <t>Industrial Products (18.39)</t>
  </si>
  <si>
    <t>Electrical Equipment (9.52)</t>
  </si>
  <si>
    <t>Auto Components (8.11)</t>
  </si>
  <si>
    <t>Food Products (6.11)</t>
  </si>
  <si>
    <t>Pharmaceuticals &amp; Biotechnology (5.79)</t>
  </si>
  <si>
    <t>Groww Small Cap Fund - Reg - Growth</t>
  </si>
  <si>
    <t>Auto Components (16.6)</t>
  </si>
  <si>
    <t>Banks (14.74)</t>
  </si>
  <si>
    <t>Finance (12.32)</t>
  </si>
  <si>
    <t>Current Assets (12.01)</t>
  </si>
  <si>
    <t>Electrical Equipment (9.72)</t>
  </si>
  <si>
    <t>Quantum Small Cap Fund - Reg - Growth</t>
  </si>
  <si>
    <t>Auto Components (12.11)</t>
  </si>
  <si>
    <t>Pharmaceuticals &amp; Biotechnology (10.61)</t>
  </si>
  <si>
    <t>Consumer Durables (8.24)</t>
  </si>
  <si>
    <t>Industrial Products (7.97)</t>
  </si>
  <si>
    <t>Samco Small Cap Fund - Reg - Growth</t>
  </si>
  <si>
    <t>Industrial Products (16.55)</t>
  </si>
  <si>
    <t>Pharmaceuticals &amp; Biotechnology (11.8)</t>
  </si>
  <si>
    <t>Capital Markets (9.27)</t>
  </si>
  <si>
    <t>Electrical Equipment (8.97)</t>
  </si>
  <si>
    <t>Banks (8.33)</t>
  </si>
  <si>
    <t>The Wealth Company Small Cap Fund - Reg - Growth</t>
  </si>
  <si>
    <t>Electrical Equipment (10.67)</t>
  </si>
  <si>
    <t>Current Assets (8.99)</t>
  </si>
  <si>
    <t>Pharmaceuticals &amp; Biotechnology (7.4)</t>
  </si>
  <si>
    <t>Auto Components (6.99)</t>
  </si>
  <si>
    <t>Consumer Durables (6.66)</t>
  </si>
  <si>
    <t>Quant Small Cap Fund - Dir - Growth</t>
  </si>
  <si>
    <t>UTI Small Cap Fund - Dir - Growth</t>
  </si>
  <si>
    <t>Mahindra Manulife Small Cap Fund - Dir - Growth</t>
  </si>
  <si>
    <t>Mirae Asset Small Cap Fund - Dir - Growth</t>
  </si>
  <si>
    <t>Sundaram Small Cap Fund - Dir - Growth</t>
  </si>
  <si>
    <t>ITI Small Cap Fund - Dir - Growth</t>
  </si>
  <si>
    <t>Bank of India Small Cap Fund - Dir - Growth</t>
  </si>
  <si>
    <t>TRUSTMF Small Cap Fund - Dir - Growth</t>
  </si>
  <si>
    <t>Union Small Cap Fund - Dir - Growth</t>
  </si>
  <si>
    <t>Bajaj Finserv Small Cap Fund - Dir - Growth</t>
  </si>
  <si>
    <t>PGIM India Small Cap Fund - Dir - Growth</t>
  </si>
  <si>
    <t>Abakkus Small Cap Fund - Dir - Growth</t>
  </si>
  <si>
    <t>Baroda BNP Paribas Small Cap Fund - Dir - Growth</t>
  </si>
  <si>
    <t>Helios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</si>
  <si>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</si>
  <si>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</si>
  <si>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</si>
  <si>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</si>
  <si>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</si>
  <si>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</si>
  <si>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</si>
  <si>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Banks (15.96)</t>
  </si>
  <si>
    <t>Pharmaceuticals &amp; Biotechnology (9.37)</t>
  </si>
  <si>
    <t>Power (7.7)</t>
  </si>
  <si>
    <t>IT - Software (7.04)</t>
  </si>
  <si>
    <t>Realty (6.83)</t>
  </si>
  <si>
    <t>ICICI Prudential Dividend Yield Equity Fund - Reg - Growth</t>
  </si>
  <si>
    <t>Banks (22.39)</t>
  </si>
  <si>
    <t>Pharmaceuticals &amp; Biotechnology (5.9)</t>
  </si>
  <si>
    <t>Petroleum Products (5.55)</t>
  </si>
  <si>
    <t>IT - Software (5.31)</t>
  </si>
  <si>
    <t>HDFC Dividend Yield Fund - Reg - Growth</t>
  </si>
  <si>
    <t>Banks (21.31)</t>
  </si>
  <si>
    <t>IT - Software (6.71)</t>
  </si>
  <si>
    <t>Automobiles (6.56)</t>
  </si>
  <si>
    <t>Pharmaceuticals &amp; Biotechnology (6.26)</t>
  </si>
  <si>
    <t>Finance (4.82)</t>
  </si>
  <si>
    <t>UTI Dividend Yield Fund - Growth</t>
  </si>
  <si>
    <t>Banks (24.06)</t>
  </si>
  <si>
    <t>IT - Software (9.23)</t>
  </si>
  <si>
    <t>Pharmaceuticals &amp; Biotechnology (7.29)</t>
  </si>
  <si>
    <t>Realty (6.12)</t>
  </si>
  <si>
    <t>Franklin India Dividend Yield Fund - Growth</t>
  </si>
  <si>
    <t>Banks (14.14)</t>
  </si>
  <si>
    <t>Power (9.65)</t>
  </si>
  <si>
    <t>Realty (9.35)</t>
  </si>
  <si>
    <t>IT - Software (9.03)</t>
  </si>
  <si>
    <t>Consumer Durables (7.7)</t>
  </si>
  <si>
    <t>Aditya Birla Sun Life Dividend Yield Fund - Growth</t>
  </si>
  <si>
    <t>Banks (13.79)</t>
  </si>
  <si>
    <t>IT - Software (13.12)</t>
  </si>
  <si>
    <t>Diversified FMCG (8.06)</t>
  </si>
  <si>
    <t>Power (7.6)</t>
  </si>
  <si>
    <t>Tata Dividend Yield Fund - Reg - Growth</t>
  </si>
  <si>
    <t>Banks (16.03)</t>
  </si>
  <si>
    <t>Power (9.6)</t>
  </si>
  <si>
    <t>Capital Markets (8.28)</t>
  </si>
  <si>
    <t>Finance (7.76)</t>
  </si>
  <si>
    <t>Construction (4.13)</t>
  </si>
  <si>
    <t>If redeemed bet. 0 Day to 30 Days Exit Load is 0.05%</t>
  </si>
  <si>
    <t>Sundaram Dividend Yield Fund - Growth</t>
  </si>
  <si>
    <t>Banks (18.17)</t>
  </si>
  <si>
    <t>Power (10.58)</t>
  </si>
  <si>
    <t>IT - Software (8.71)</t>
  </si>
  <si>
    <t>Petroleum Products (6.12)</t>
  </si>
  <si>
    <t>LIC MF Dividend Yield Fund - Reg - Growth</t>
  </si>
  <si>
    <t>Banks (15.44)</t>
  </si>
  <si>
    <t>Electrical Equipment (6.42)</t>
  </si>
  <si>
    <t>Industrial Products (6)</t>
  </si>
  <si>
    <t>Finance (5.57)</t>
  </si>
  <si>
    <t>Baroda BNP Paribas Dividend Yield Fund (BBNPPDYF) - Reg - Growth</t>
  </si>
  <si>
    <t>Banks (16.3)</t>
  </si>
  <si>
    <t>Pharmaceuticals &amp; Biotechnology (11.9)</t>
  </si>
  <si>
    <t>IT - Software (8.74)</t>
  </si>
  <si>
    <t>Auto Components (5.81)</t>
  </si>
  <si>
    <t>Kotak Dividend Yield Fund - Reg - Growth</t>
  </si>
  <si>
    <t>Healthcare Services (6.81)</t>
  </si>
  <si>
    <t>Finance (6.47)</t>
  </si>
  <si>
    <t>Automobiles (6.03)</t>
  </si>
  <si>
    <t>Telecom - Services (5.44)</t>
  </si>
  <si>
    <t>SBI Dividend Yield Fund - Dir - Growth</t>
  </si>
  <si>
    <t>ICICI Prudential Dividend Yield Equity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</si>
  <si>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</si>
  <si>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</si>
  <si>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</si>
  <si>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</si>
  <si>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</si>
  <si>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</si>
  <si>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</si>
  <si>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</si>
  <si>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</si>
  <si>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</si>
  <si>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(20.18)</t>
  </si>
  <si>
    <t>Finance (13.61)</t>
  </si>
  <si>
    <t>Power (12.09)</t>
  </si>
  <si>
    <t>Commercial Services &amp; Supplies (7.87)</t>
  </si>
  <si>
    <t>Current Assets (6.35)</t>
  </si>
  <si>
    <t>HDFC Focused Fund - Growth</t>
  </si>
  <si>
    <t>Banks (37.69)</t>
  </si>
  <si>
    <t>Automobiles (8.67)</t>
  </si>
  <si>
    <t>Current Assets (7.42)</t>
  </si>
  <si>
    <t>Retailing (6.3)</t>
  </si>
  <si>
    <t>Pharmaceuticals &amp; Biotechnology (4.26)</t>
  </si>
  <si>
    <t>ICICI Prudential Focused Equity Fund - Ret - Growth</t>
  </si>
  <si>
    <t>Banks (21.1)</t>
  </si>
  <si>
    <t>Pharmaceuticals &amp; Biotechnology (8.05)</t>
  </si>
  <si>
    <t>Realty (6.93)</t>
  </si>
  <si>
    <t>Franklin India Focused Equity Fund - Growth</t>
  </si>
  <si>
    <t>Banks (27.03)</t>
  </si>
  <si>
    <t>IT - Software (7.13)</t>
  </si>
  <si>
    <t>Petroleum Products (5.94)</t>
  </si>
  <si>
    <t>Transport Services (5.72)</t>
  </si>
  <si>
    <t>Telecom - Services (5.68)</t>
  </si>
  <si>
    <t>Axis Focused Fund - Growth</t>
  </si>
  <si>
    <t>Automobiles (8.82)</t>
  </si>
  <si>
    <t>Electrical Equipment (8.63)</t>
  </si>
  <si>
    <t>Retailing (8.29)</t>
  </si>
  <si>
    <t>Nippon India Focused Fund - Reg - Growth</t>
  </si>
  <si>
    <t>Banks (27.94)</t>
  </si>
  <si>
    <t>Retailing (15.01)</t>
  </si>
  <si>
    <t>Electrical Equipment (5.74)</t>
  </si>
  <si>
    <t>Current Assets (4.47)</t>
  </si>
  <si>
    <t>Aditya Birla Sun Life Focused Fund - Growth</t>
  </si>
  <si>
    <t>IT - Software (11.24)</t>
  </si>
  <si>
    <t>Retailing (7.54)</t>
  </si>
  <si>
    <t>Petroleum Products (5.42)</t>
  </si>
  <si>
    <t>360 ONE Focused Fund - Reg - Growth</t>
  </si>
  <si>
    <t>Banks (18.19)</t>
  </si>
  <si>
    <t>Finance (13.96)</t>
  </si>
  <si>
    <t>Electrical Equipment (12.87)</t>
  </si>
  <si>
    <t>Telecom - Services (11.18)</t>
  </si>
  <si>
    <t>Pharmaceuticals &amp; Biotechnology (4.66)</t>
  </si>
  <si>
    <t>Mirae Asset Focused Fund - Reg - Growth</t>
  </si>
  <si>
    <t>Banks (19.39)</t>
  </si>
  <si>
    <t>Retailing (9.49)</t>
  </si>
  <si>
    <t>Financial Technology (Fintech) (6.67)</t>
  </si>
  <si>
    <t>Industrial Products (6.59)</t>
  </si>
  <si>
    <t>Petroleum Products (6.09)</t>
  </si>
  <si>
    <t>Invesco India Focused Fund - Reg - Growth</t>
  </si>
  <si>
    <t>Banks (15.69)</t>
  </si>
  <si>
    <t>Transport Services (10.74)</t>
  </si>
  <si>
    <t>Capital Markets (8.61)</t>
  </si>
  <si>
    <t>Retailing (8.32)</t>
  </si>
  <si>
    <t>IT - Software (8.15)</t>
  </si>
  <si>
    <t>Kotak Focused Fund - Reg - Growth</t>
  </si>
  <si>
    <t>Banks (21.12)</t>
  </si>
  <si>
    <t>Aerospace &amp; Defense (6.66)</t>
  </si>
  <si>
    <t>Healthcare Services (6.41)</t>
  </si>
  <si>
    <t>Automobiles (5.86)</t>
  </si>
  <si>
    <t>Old Bridge Focused Fund - Reg - Growth</t>
  </si>
  <si>
    <t>Pharmaceuticals &amp; Biotechnology (14.01)</t>
  </si>
  <si>
    <t>Automobiles (11.59)</t>
  </si>
  <si>
    <t>Non - Ferrous Metals (7.56)</t>
  </si>
  <si>
    <t>Finance (7.48)</t>
  </si>
  <si>
    <t>Transport Services (7.31)</t>
  </si>
  <si>
    <t>Canara Robeco Focused Fund - Reg - Growth</t>
  </si>
  <si>
    <t>Banks (22.83)</t>
  </si>
  <si>
    <t>Retailing (11.3)</t>
  </si>
  <si>
    <t>Pharmaceuticals &amp; Biotechnology (6.82)</t>
  </si>
  <si>
    <t>Finance (6.18)</t>
  </si>
  <si>
    <t>Automobiles (5.47)</t>
  </si>
  <si>
    <t>DSP Focused Fund - Growth</t>
  </si>
  <si>
    <t>Banks (27.69)</t>
  </si>
  <si>
    <t>Finance (8.66)</t>
  </si>
  <si>
    <t>Current Assets (8.37)</t>
  </si>
  <si>
    <t>Industrial Products (6.03)</t>
  </si>
  <si>
    <t>UTI Focused Fund - Reg - Growth</t>
  </si>
  <si>
    <t>Banks (21.9)</t>
  </si>
  <si>
    <t>Finance (7.11)</t>
  </si>
  <si>
    <t>Petroleum Products (5.63)</t>
  </si>
  <si>
    <t>Consumer Durables (5.56)</t>
  </si>
  <si>
    <t>Mahindra Manulife Focused Fund - Reg - Growth</t>
  </si>
  <si>
    <t>Banks (28.92)</t>
  </si>
  <si>
    <t>Pharmaceuticals &amp; Biotechnology (7.52)</t>
  </si>
  <si>
    <t>IT - Software (6.39)</t>
  </si>
  <si>
    <t>Petroleum Products (6.37)</t>
  </si>
  <si>
    <t>Cement &amp; Cement Products (6.27)</t>
  </si>
  <si>
    <t>Bandhan Focused Fund - Reg - Growth</t>
  </si>
  <si>
    <t>Banks (18.88)</t>
  </si>
  <si>
    <t>Pharmaceuticals &amp; Biotechnology (12.99)</t>
  </si>
  <si>
    <t>Realty (8.78)</t>
  </si>
  <si>
    <t>Agricultural Food &amp; other Products (7.48)</t>
  </si>
  <si>
    <t>SBI Focused Fund - Dir - Growth</t>
  </si>
  <si>
    <t>HDFC Focused Fund - Dir - Growth</t>
  </si>
  <si>
    <t>ICICI Prudential Focused Equity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</si>
  <si>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</si>
  <si>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</si>
  <si>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</si>
  <si>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</si>
  <si>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</si>
  <si>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</si>
  <si>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</si>
  <si>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</si>
  <si>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</si>
  <si>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</si>
  <si>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</si>
  <si>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 Dir - Growth</t>
  </si>
  <si>
    <t>Mahindra Manulife Focused Fund - Dir - Growth</t>
  </si>
  <si>
    <t>Bandhan Focused Fund - Direct - Growth</t>
  </si>
  <si>
    <t>Tata Focused Fund - Reg - Growth</t>
  </si>
  <si>
    <t>Banks (20.64)</t>
  </si>
  <si>
    <t>Cement &amp; Cement Products (6.9)</t>
  </si>
  <si>
    <t>Insurance (6.7)</t>
  </si>
  <si>
    <t>Healthcare Services (6.2)</t>
  </si>
  <si>
    <t>HSBC Focused Fund - Reg - Growth</t>
  </si>
  <si>
    <t>Banks (17.52)</t>
  </si>
  <si>
    <t>Capital Markets (9.08)</t>
  </si>
  <si>
    <t>Electrical Equipment (6.03)</t>
  </si>
  <si>
    <t>Automobiles (5.62)</t>
  </si>
  <si>
    <t>Motilal Oswal Focused Fund - Reg - Growth</t>
  </si>
  <si>
    <t>Banks (10.71)</t>
  </si>
  <si>
    <t>Electrical Equipment (10.14)</t>
  </si>
  <si>
    <t>Retailing (9.14)</t>
  </si>
  <si>
    <t>Capital Markets (7.44)</t>
  </si>
  <si>
    <t>Pharmaceuticals &amp; Biotechnology (7.11)</t>
  </si>
  <si>
    <t>Sundaram Focused Fund - Growth</t>
  </si>
  <si>
    <t>Banks (27.18)</t>
  </si>
  <si>
    <t>Auto Components (8.86)</t>
  </si>
  <si>
    <t>Retailing (8.26)</t>
  </si>
  <si>
    <t>IT - Software (6.95)</t>
  </si>
  <si>
    <t>Current Assets (6.23)</t>
  </si>
  <si>
    <t>If redeemed bet. 0 Day to 7 Day Exit Load is 0.25%</t>
  </si>
  <si>
    <t>Edelweiss Focused Fund - Reg - Growth</t>
  </si>
  <si>
    <t>Banks (23.12)</t>
  </si>
  <si>
    <t>Finance (7.74)</t>
  </si>
  <si>
    <t>Construction (5.95)</t>
  </si>
  <si>
    <t>Petroleum Products (5.43)</t>
  </si>
  <si>
    <t>Quant Focused Fund - Growth</t>
  </si>
  <si>
    <t>Power (13.69)</t>
  </si>
  <si>
    <t>Telecom - Services (12.94)</t>
  </si>
  <si>
    <t>Finance (10.13)</t>
  </si>
  <si>
    <t>Metals &amp; Minerals Trading (9.86)</t>
  </si>
  <si>
    <t>Electrical Equipment (9.11)</t>
  </si>
  <si>
    <t>Baroda BNP Paribas Focused Fund - Reg - Growth</t>
  </si>
  <si>
    <t>Banks (24.39)</t>
  </si>
  <si>
    <t>Power (10.66)</t>
  </si>
  <si>
    <t>Automobiles (7.54)</t>
  </si>
  <si>
    <t>Construction (6.07)</t>
  </si>
  <si>
    <t>Telecom - Services (5)</t>
  </si>
  <si>
    <t>ITI Focused Fund - Reg - Growth</t>
  </si>
  <si>
    <t>Banks (15.87)</t>
  </si>
  <si>
    <t>Industrial Products (13.49)</t>
  </si>
  <si>
    <t>Pharmaceuticals &amp; Biotechnology (7.21)</t>
  </si>
  <si>
    <t>Current Assets (6.83)</t>
  </si>
  <si>
    <t>Chemicals &amp; Petrochemicals (6.33)</t>
  </si>
  <si>
    <t>Union Focused Fund - Reg - Growth</t>
  </si>
  <si>
    <t>Banks (22.92)</t>
  </si>
  <si>
    <t>Electrical Equipment (14.72)</t>
  </si>
  <si>
    <t>Chemicals &amp; Petrochemicals (8.9)</t>
  </si>
  <si>
    <t>Pharmaceuticals &amp; Biotechnology (6.93)</t>
  </si>
  <si>
    <t>Auto Components (5.82)</t>
  </si>
  <si>
    <t>JM Focused Fund - Growth</t>
  </si>
  <si>
    <t>Banks (13.57)</t>
  </si>
  <si>
    <t>Consumer Durables (8.13)</t>
  </si>
  <si>
    <t>Retailing (7.68)</t>
  </si>
  <si>
    <t>Automobiles (5.8)</t>
  </si>
  <si>
    <t>LIC MF Focused Fund - Reg - Growth</t>
  </si>
  <si>
    <t>Automobiles (12.98)</t>
  </si>
  <si>
    <t>Banks (12.59)</t>
  </si>
  <si>
    <t>Auto Components (11.49)</t>
  </si>
  <si>
    <t>Industrial Products (7.62)</t>
  </si>
  <si>
    <t>Power (7.49)</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</si>
  <si>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</si>
  <si>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</si>
  <si>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</si>
  <si>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</si>
  <si>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</si>
  <si>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</si>
  <si>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</si>
  <si>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</si>
  <si>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</si>
  <si>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</si>
  <si>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</si>
  <si>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</si>
  <si>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(27.04)</t>
  </si>
  <si>
    <t>IT - Software (9.37)</t>
  </si>
  <si>
    <t>Diversified FMCG (7.56)</t>
  </si>
  <si>
    <t>Insurance (7.44)</t>
  </si>
  <si>
    <t>SBI Contra Fund - Growth</t>
  </si>
  <si>
    <t>Banks (19.32)</t>
  </si>
  <si>
    <t>Current Assets (8.51)</t>
  </si>
  <si>
    <t>Pharmaceuticals &amp; Biotechnology (7.3)</t>
  </si>
  <si>
    <t>Petroleum Products (5.9)</t>
  </si>
  <si>
    <t>Power (5.54)</t>
  </si>
  <si>
    <t>Invesco India Contra Fund - Growth</t>
  </si>
  <si>
    <t>Banks (20.47)</t>
  </si>
  <si>
    <t>IT - Software (7.5)</t>
  </si>
  <si>
    <t>Retailing (6.6)</t>
  </si>
  <si>
    <t>Construction (6.19)</t>
  </si>
  <si>
    <t>HSBC Value Fund - Reg - Growth</t>
  </si>
  <si>
    <t>Banks (24.47)</t>
  </si>
  <si>
    <t>Finance (7.99)</t>
  </si>
  <si>
    <t>Textiles &amp; Apparels (6.37)</t>
  </si>
  <si>
    <t>Industrial Products (5.29)</t>
  </si>
  <si>
    <t>Construction (5.06)</t>
  </si>
  <si>
    <t>Bandhan Value Fund - Reg - Growth</t>
  </si>
  <si>
    <t>Petroleum Products (6.48)</t>
  </si>
  <si>
    <t>Finance (6.39)</t>
  </si>
  <si>
    <t>Current Assets (5.87)</t>
  </si>
  <si>
    <t>UTI Value Fund - Growth</t>
  </si>
  <si>
    <t>Banks (30.05)</t>
  </si>
  <si>
    <t>IT - Software (7.58)</t>
  </si>
  <si>
    <t>Automobiles (7.27)</t>
  </si>
  <si>
    <t>Pharmaceuticals &amp; Biotechnology (6.11)</t>
  </si>
  <si>
    <t>Realty (4.41)</t>
  </si>
  <si>
    <t>Nippon India Value Fund - Reg - Growth</t>
  </si>
  <si>
    <t>Banks (27.85)</t>
  </si>
  <si>
    <t>Consumer Durables (8.3)</t>
  </si>
  <si>
    <t>Finance (7.4)</t>
  </si>
  <si>
    <t>Power (7.08)</t>
  </si>
  <si>
    <t>IT - Software (5.94)</t>
  </si>
  <si>
    <t>Tata Value Fund - Reg - Growth</t>
  </si>
  <si>
    <t>Banks (17.15)</t>
  </si>
  <si>
    <t>Finance (12.75)</t>
  </si>
  <si>
    <t>Power (8.31)</t>
  </si>
  <si>
    <t>Capital Markets (6.35)</t>
  </si>
  <si>
    <t>Consumable Fuels (4.93)</t>
  </si>
  <si>
    <t>HDFC Value Fund - Growth</t>
  </si>
  <si>
    <t>Banks (24.6)</t>
  </si>
  <si>
    <t>IT - Software (6.17)</t>
  </si>
  <si>
    <t>Pharmaceuticals &amp; Biotechnology (6)</t>
  </si>
  <si>
    <t>Auto Components (4.82)</t>
  </si>
  <si>
    <t>Aditya Birla Sun Life Value Fund - Growth</t>
  </si>
  <si>
    <t>Banks (14.25)</t>
  </si>
  <si>
    <t>IT - Software (9.27)</t>
  </si>
  <si>
    <t>Auto Components (7.68)</t>
  </si>
  <si>
    <t>Finance (6.91)</t>
  </si>
  <si>
    <t>Industrial Products (5.89)</t>
  </si>
  <si>
    <t>Kotak Contra Fund - Reg - Growth</t>
  </si>
  <si>
    <t>Banks (23.22)</t>
  </si>
  <si>
    <t>Finance (11.06)</t>
  </si>
  <si>
    <t>Healthcare Services (7.36)</t>
  </si>
  <si>
    <t>IT - Software (5.1)</t>
  </si>
  <si>
    <t>Pharmaceuticals &amp; Biotechnology (4.85)</t>
  </si>
  <si>
    <t>Templeton India Value Fund - Growth</t>
  </si>
  <si>
    <t>Banks (27.91)</t>
  </si>
  <si>
    <t>IT - Software (8.51)</t>
  </si>
  <si>
    <t>Petroleum Products (6.78)</t>
  </si>
  <si>
    <t>DSP Value Fund - Reg - Growth</t>
  </si>
  <si>
    <t>Banks (20.37)</t>
  </si>
  <si>
    <t>Miscellaneous (12.08)</t>
  </si>
  <si>
    <t>Current Assets (11.35)</t>
  </si>
  <si>
    <t>Automobiles (6.7)</t>
  </si>
  <si>
    <t>Pharmaceuticals &amp; Biotechnology (5.85)</t>
  </si>
  <si>
    <t>Axis Value Fund - Reg - Growth</t>
  </si>
  <si>
    <t>Banks (23.87)</t>
  </si>
  <si>
    <t>Finance (7.96)</t>
  </si>
  <si>
    <t>Electrical Equipment (7.45)</t>
  </si>
  <si>
    <t>Auto Components (6.51)</t>
  </si>
  <si>
    <t>Petroleum Products (4.8)</t>
  </si>
  <si>
    <t>Sundaram Value Fund - Reg - Growth</t>
  </si>
  <si>
    <t>Banks (27.07)</t>
  </si>
  <si>
    <t>Petroleum Products (6.58)</t>
  </si>
  <si>
    <t>IT - Software (6.25)</t>
  </si>
  <si>
    <t>Power (5.03)</t>
  </si>
  <si>
    <t>Pharmaceuticals &amp; Biotechnology (4.89)</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</si>
  <si>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</si>
  <si>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</si>
  <si>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</si>
  <si>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</si>
  <si>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</si>
  <si>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</si>
  <si>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</si>
  <si>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</si>
  <si>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</si>
  <si>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</si>
  <si>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</si>
  <si>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Templeton India Value Fund - Dir - Growth</t>
  </si>
  <si>
    <t>DSP Value Fund - Dir - Growth</t>
  </si>
  <si>
    <t>Axis Value Fund - Dir - Growth</t>
  </si>
  <si>
    <t>Sundaram Value Fund - Dir - Growth</t>
  </si>
  <si>
    <t>Quant Value Fund - Reg - Growth</t>
  </si>
  <si>
    <t>Finance (19.85)</t>
  </si>
  <si>
    <t>Power (19.49)</t>
  </si>
  <si>
    <t>Metals &amp; Minerals Trading (9.57)</t>
  </si>
  <si>
    <t>Current Assets (9.07)</t>
  </si>
  <si>
    <t>Telecom - Services (7.33)</t>
  </si>
  <si>
    <t>Canara Robeco Value Fund - Reg - Growth</t>
  </si>
  <si>
    <t>Banks (21.99)</t>
  </si>
  <si>
    <t>Finance (6.25)</t>
  </si>
  <si>
    <t>Pharmaceuticals &amp; Biotechnology (4.49)</t>
  </si>
  <si>
    <t>Current Assets (4.36)</t>
  </si>
  <si>
    <t>Quantum Value Fund - Growth</t>
  </si>
  <si>
    <t>Banks (27.35)</t>
  </si>
  <si>
    <t>IT - Software (13.64)</t>
  </si>
  <si>
    <t>Insurance (11.05)</t>
  </si>
  <si>
    <t>Current Assets (6.62)</t>
  </si>
  <si>
    <t>Automobiles (5.56)</t>
  </si>
  <si>
    <t>If redeemed bet. 0 Day to 365 Day Exit Load is 2%, If redeemed bet. 365 Day to 730 Day Exit Load is 1%</t>
  </si>
  <si>
    <t>Baroda BNP Paribas Value Fund - Reg - Growth</t>
  </si>
  <si>
    <t>Banks (19.54)</t>
  </si>
  <si>
    <t>Pharmaceuticals &amp; Biotechnology (11.96)</t>
  </si>
  <si>
    <t>Electrical Equipment (9.73)</t>
  </si>
  <si>
    <t>IT - Software (7.47)</t>
  </si>
  <si>
    <t>Mahindra Manulife Value Fund - Reg - Growth</t>
  </si>
  <si>
    <t>Banks (20.92)</t>
  </si>
  <si>
    <t>Pharmaceuticals &amp; Biotechnology (9.27)</t>
  </si>
  <si>
    <t>Auto Components (7.02)</t>
  </si>
  <si>
    <t>IT - Software (6.23)</t>
  </si>
  <si>
    <t>Power (5.74)</t>
  </si>
  <si>
    <t>JM Value Fund - Growth</t>
  </si>
  <si>
    <t>Banks (15.74)</t>
  </si>
  <si>
    <t>Finance (13.82)</t>
  </si>
  <si>
    <t>Pharmaceuticals &amp; Biotechnology (5.64)</t>
  </si>
  <si>
    <t>Auto Components (5.38)</t>
  </si>
  <si>
    <t>Electrical Equipment (5.27)</t>
  </si>
  <si>
    <t>Union Value Fund - Reg - Growth</t>
  </si>
  <si>
    <t>Banks (21.72)</t>
  </si>
  <si>
    <t>Construction (5.49)</t>
  </si>
  <si>
    <t>Finance (5.4)</t>
  </si>
  <si>
    <t>Auto Components (5.17)</t>
  </si>
  <si>
    <t>IT - Software (5.06)</t>
  </si>
  <si>
    <t>ITI Value Fund - Reg - Growth</t>
  </si>
  <si>
    <t>Banks (23.05)</t>
  </si>
  <si>
    <t>Finance (9.89)</t>
  </si>
  <si>
    <t>Healthcare Services (5.74)</t>
  </si>
  <si>
    <t>Motilal Oswal Contra Fund - Reg - Growth</t>
  </si>
  <si>
    <t>Electrical Equipment (14.97)</t>
  </si>
  <si>
    <t>Banks (13.54)</t>
  </si>
  <si>
    <t>Current Assets (9.82)</t>
  </si>
  <si>
    <t>Industrial Products (6.22)</t>
  </si>
  <si>
    <t>LIC MF Value Fund - Reg - Growth</t>
  </si>
  <si>
    <t>Banks (13.5)</t>
  </si>
  <si>
    <t>Auto Components (9.92)</t>
  </si>
  <si>
    <t>Industrial Products (9.4)</t>
  </si>
  <si>
    <t>Electrical Equipment (8.36)</t>
  </si>
  <si>
    <t>Groww Value Fund - Reg - Growth</t>
  </si>
  <si>
    <t>Banks (25.59)</t>
  </si>
  <si>
    <t>Pharmaceuticals &amp; Biotechnology (9.58)</t>
  </si>
  <si>
    <t>Current Assets (8.09)</t>
  </si>
  <si>
    <t>Construction (5.36)</t>
  </si>
  <si>
    <t>Automobiles (4.93)</t>
  </si>
  <si>
    <t>Quant Value Fund - Dir - Growth</t>
  </si>
  <si>
    <t>Canara Robeco Value Fund - Dir - Growth</t>
  </si>
  <si>
    <t>Quantum Value Fund -Dir- Growth</t>
  </si>
  <si>
    <t>Baroda BNP Paribas Value Fund - Dir - Growth</t>
  </si>
  <si>
    <t>Mahindra Manulife Value Fund - Dir - Growth</t>
  </si>
  <si>
    <t>JM Value Fund - Dir - Growth</t>
  </si>
  <si>
    <t>Union Value Fund - Dir - Growth</t>
  </si>
  <si>
    <t>ITI Value Fund - Dir - Growth</t>
  </si>
  <si>
    <t>Motilal Oswal Contra Fund - Dir - Growth</t>
  </si>
  <si>
    <t>LIC MF Value Fund - Dir - Growth</t>
  </si>
  <si>
    <t>Groww Value Fund - Dir - Growth</t>
  </si>
  <si>
    <t>BSE India Infrastructure TRI*</t>
  </si>
  <si>
    <t>Nifty Infrastructure TRI</t>
  </si>
  <si>
    <t>ICICI Prudential Infrastructure Fund - Growth</t>
  </si>
  <si>
    <t>Construction (17.39)</t>
  </si>
  <si>
    <t>Industrial Products (11.38)</t>
  </si>
  <si>
    <t>Transport Services (11.12)</t>
  </si>
  <si>
    <t>Realty (7.52)</t>
  </si>
  <si>
    <t>Banks (6.69)</t>
  </si>
  <si>
    <t>If redeemed bet. 0 Day to 15 Day Exit Load is 1%</t>
  </si>
  <si>
    <t>Nippon India Power &amp; Infra Fund - Reg - Growth</t>
  </si>
  <si>
    <t>Power (18.18)</t>
  </si>
  <si>
    <t>Electrical Equipment (14.73)</t>
  </si>
  <si>
    <t>Construction (8.74)</t>
  </si>
  <si>
    <t>Auto Components (7.92)</t>
  </si>
  <si>
    <t>Petroleum Products (7.5)</t>
  </si>
  <si>
    <t>DSP India Tiger Fund - Reg - Growth</t>
  </si>
  <si>
    <t>Industrial Products (12.32)</t>
  </si>
  <si>
    <t>Construction (8.79)</t>
  </si>
  <si>
    <t>Petroleum Products (7.92)</t>
  </si>
  <si>
    <t>Power (7.92)</t>
  </si>
  <si>
    <t>Current Assets (6.24)</t>
  </si>
  <si>
    <t>SBI Infrastructure Fund - Growth</t>
  </si>
  <si>
    <t>Power (14.05)</t>
  </si>
  <si>
    <t>Cement &amp; Cement Products (10.35)</t>
  </si>
  <si>
    <t>Construction (10.19)</t>
  </si>
  <si>
    <t>Petroleum Products (9.6)</t>
  </si>
  <si>
    <t>Electrical Equipment (9.48)</t>
  </si>
  <si>
    <t>Franklin Build India Fund - Growth</t>
  </si>
  <si>
    <t>Power (14.83)</t>
  </si>
  <si>
    <t>Construction (13.59)</t>
  </si>
  <si>
    <t>Transport Services (11.33)</t>
  </si>
  <si>
    <t>Banks (10.4)</t>
  </si>
  <si>
    <t>Industrial Products (10.1)</t>
  </si>
  <si>
    <t>HSBC Infrastructure Fund - Reg - Growth</t>
  </si>
  <si>
    <t>Electrical Equipment (17.53)</t>
  </si>
  <si>
    <t>Industrial Products (14.12)</t>
  </si>
  <si>
    <t>Construction (11.9)</t>
  </si>
  <si>
    <t>Aerospace &amp; Defense (10)</t>
  </si>
  <si>
    <t>Power (9.04)</t>
  </si>
  <si>
    <t>Nil, If redeemed bet. 0 Day to 90 Days Exit Load is 1%</t>
  </si>
  <si>
    <t>Kotak Infrastructure &amp; Economic Reform Fund - Reg - Growth</t>
  </si>
  <si>
    <t>Construction (21)</t>
  </si>
  <si>
    <t>Industrial Products (9.3)</t>
  </si>
  <si>
    <t>Telecom - Services (8.71)</t>
  </si>
  <si>
    <t>Auto Components (8.26)</t>
  </si>
  <si>
    <t>Petroleum Products (7.61)</t>
  </si>
  <si>
    <t>HDFC Infrastructure Fund - Growth</t>
  </si>
  <si>
    <t>Construction (21.49)</t>
  </si>
  <si>
    <t>Power (12.03)</t>
  </si>
  <si>
    <t>Transport Services (8.62)</t>
  </si>
  <si>
    <t>Banks (8.08)</t>
  </si>
  <si>
    <t>Electrical Equipment (5.62)</t>
  </si>
  <si>
    <t>UTI Infrastructure Fund - Growth</t>
  </si>
  <si>
    <t>Telecom - Services (13.4)</t>
  </si>
  <si>
    <t>Construction (13.15)</t>
  </si>
  <si>
    <t>Petroleum Products (8.73)</t>
  </si>
  <si>
    <t>Industrial Products (7.07)</t>
  </si>
  <si>
    <t>Transport Services (6.41)</t>
  </si>
  <si>
    <t>Tata Infrastructure Fund - Reg - Growth</t>
  </si>
  <si>
    <t>Power (15.02)</t>
  </si>
  <si>
    <t>Construction (13.61)</t>
  </si>
  <si>
    <t>Industrial Products (13.02)</t>
  </si>
  <si>
    <t>Cement &amp; Cement Products (10.47)</t>
  </si>
  <si>
    <t>Electrical Equipment (7.3)</t>
  </si>
  <si>
    <t>If redeemed bet. 0 Day to 30 Days Exit Load is 0.25%</t>
  </si>
  <si>
    <t>Invesco India Infrastructure Fund - Growth</t>
  </si>
  <si>
    <t>Electrical Equipment (17.73)</t>
  </si>
  <si>
    <t>Industrial Manufacturing (16.83)</t>
  </si>
  <si>
    <t>Industrial Products (16.08)</t>
  </si>
  <si>
    <t>Construction (10.08)</t>
  </si>
  <si>
    <t>Aerospace &amp; Defense (6.04)</t>
  </si>
  <si>
    <t>Bandhan Infrastructure Fund - Reg - Growth</t>
  </si>
  <si>
    <t>Construction (19.83)</t>
  </si>
  <si>
    <t>Power (12.84)</t>
  </si>
  <si>
    <t>Industrial Products (8.89)</t>
  </si>
  <si>
    <t>Electrical Equipment (6.24)</t>
  </si>
  <si>
    <t>Transport Services (5.84)</t>
  </si>
  <si>
    <t>Aditya Birla Sun Life Infrastructure Fund - Growth</t>
  </si>
  <si>
    <t>Industrial Products (13.14)</t>
  </si>
  <si>
    <t>Construction (11.23)</t>
  </si>
  <si>
    <t>Electrical Equipment (9.92)</t>
  </si>
  <si>
    <t>Auto Components (6.87)</t>
  </si>
  <si>
    <t>Cement &amp; Cement Products (6.61)</t>
  </si>
  <si>
    <t>LIC MF Infrastructure Fund - Growth</t>
  </si>
  <si>
    <t>Industrial Products (10.88)</t>
  </si>
  <si>
    <t>Electrical Equipment (9.87)</t>
  </si>
  <si>
    <t>Auto Components (8.37)</t>
  </si>
  <si>
    <t>Banks (7.73)</t>
  </si>
  <si>
    <t>Automobiles (7.68)</t>
  </si>
  <si>
    <t>Sundaram Infrastructure Advantage Fund - Reg - Growth</t>
  </si>
  <si>
    <t>Electrical Equipment (15.93)</t>
  </si>
  <si>
    <t>Construction (11.83)</t>
  </si>
  <si>
    <t>Telecom - Services (9.93)</t>
  </si>
  <si>
    <t>Power (9.92)</t>
  </si>
  <si>
    <t>Petroleum Products (8.35)</t>
  </si>
  <si>
    <t>ICICI Prudential Infrastructure Fund - Dir - Growth</t>
  </si>
  <si>
    <t>Nippon India Power &amp; Infra Fund - Dir - Growth</t>
  </si>
  <si>
    <t>DSP India Tiger Fund - Dir - Growth</t>
  </si>
  <si>
    <t>SBI Infrastructure Fund - Dir - Growth</t>
  </si>
  <si>
    <t>Franklin Build India Fund - Dir - Growth</t>
  </si>
  <si>
    <t>HSBC Infrastructure Fund - Dir - Growth</t>
  </si>
  <si>
    <t>Kotak Infrastructure &amp; Economic Reform Fund - Dir - Growth</t>
  </si>
  <si>
    <t>HDFC Infrastructure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</si>
  <si>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</si>
  <si>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</si>
  <si>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</si>
  <si>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</si>
  <si>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</si>
  <si>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</si>
  <si>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</si>
  <si>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</si>
  <si>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(22.39)</t>
  </si>
  <si>
    <t>Construction (18.62)</t>
  </si>
  <si>
    <t>Auto Components (10.06)</t>
  </si>
  <si>
    <t>Electrical Equipment (8.74)</t>
  </si>
  <si>
    <t>Canara Robeco Infrastructure Fund - Growth</t>
  </si>
  <si>
    <t>Electrical Equipment (14.27)</t>
  </si>
  <si>
    <t>Power (10.84)</t>
  </si>
  <si>
    <t>Construction (10.05)</t>
  </si>
  <si>
    <t>Industrial Products (7.04)</t>
  </si>
  <si>
    <t>Transport Services (6.93)</t>
  </si>
  <si>
    <t>Bank of India Manufacturing &amp; Infrastructure Fund - Growth</t>
  </si>
  <si>
    <t>Pharmaceuticals &amp; Biotechnology (14.38)</t>
  </si>
  <si>
    <t>Construction (13.41)</t>
  </si>
  <si>
    <t>Consumer Durables (8.96)</t>
  </si>
  <si>
    <t>Current Assets (6.9)</t>
  </si>
  <si>
    <t>Auto Components (6.24)</t>
  </si>
  <si>
    <t>Mirae Asset Infrastructure Fund - Reg - Growth</t>
  </si>
  <si>
    <t>Electrical Equipment (13.1)</t>
  </si>
  <si>
    <t>Power (11.28)</t>
  </si>
  <si>
    <t>Transport Services (10.64)</t>
  </si>
  <si>
    <t>Construction (10.63)</t>
  </si>
  <si>
    <t>Transport Infrastructure (7.59)</t>
  </si>
  <si>
    <t>Motilal Oswal Infrastructure Fund - Reg - Growth</t>
  </si>
  <si>
    <t>Electrical Equipment (35.79)</t>
  </si>
  <si>
    <t>Industrial Products (9.36)</t>
  </si>
  <si>
    <t>Auto Components (8.25)</t>
  </si>
  <si>
    <t>Power (8.21)</t>
  </si>
  <si>
    <t>Healthcare Services (7.19)</t>
  </si>
  <si>
    <t>Taurus Infrastructure Fund - Reg - Growth</t>
  </si>
  <si>
    <t>Construction (16.57)</t>
  </si>
  <si>
    <t>Telecom - Services (14.38)</t>
  </si>
  <si>
    <t>Petroleum Products (12.23)</t>
  </si>
  <si>
    <t>Power (9.85)</t>
  </si>
  <si>
    <t>Leisure Services (7.19)</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</si>
  <si>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</si>
  <si>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</si>
  <si>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</si>
  <si>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</si>
  <si>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</si>
  <si>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</si>
  <si>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</si>
  <si>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</si>
  <si>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</si>
  <si>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</si>
  <si>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</si>
  <si>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</si>
  <si>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</si>
  <si>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</si>
  <si>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</si>
  <si>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</si>
  <si>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</si>
  <si>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</si>
  <si>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</si>
  <si>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</si>
  <si>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</si>
  <si>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</si>
  <si>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</si>
  <si>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</si>
  <si>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</si>
  <si>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</si>
  <si>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</si>
  <si>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</si>
  <si>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</si>
  <si>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</si>
  <si>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</si>
  <si>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</si>
  <si>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</si>
  <si>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</si>
  <si>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</si>
  <si>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</si>
  <si>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</si>
  <si>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</si>
  <si>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</si>
  <si>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</si>
  <si>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</si>
  <si>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</si>
  <si>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</si>
  <si>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</si>
  <si>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</si>
  <si>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</si>
  <si>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</si>
  <si>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</si>
  <si>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</si>
  <si>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</si>
  <si>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(51.39)</t>
  </si>
  <si>
    <t>Finance (24.18)</t>
  </si>
  <si>
    <t>Insurance (12.32)</t>
  </si>
  <si>
    <t>Capital Markets (4.76)</t>
  </si>
  <si>
    <t>Current Assets (4.41)</t>
  </si>
  <si>
    <t>SBI Banking &amp; Financial Services Fund - Reg - Growth</t>
  </si>
  <si>
    <t>Banks (59.08)</t>
  </si>
  <si>
    <t>Finance (22.71)</t>
  </si>
  <si>
    <t>Insurance (8.99)</t>
  </si>
  <si>
    <t>Capital Markets (6.86)</t>
  </si>
  <si>
    <t>Miscellaneous (1.19)</t>
  </si>
  <si>
    <t>Nippon India Banking &amp; Financial Services Fund - Reg - Growth</t>
  </si>
  <si>
    <t>Banks (52.11)</t>
  </si>
  <si>
    <t>Finance (22.44)</t>
  </si>
  <si>
    <t>Insurance (10.83)</t>
  </si>
  <si>
    <t>Capital Markets (10.37)</t>
  </si>
  <si>
    <t>Financial Technology (Fintech) (2.98)</t>
  </si>
  <si>
    <t>HDFC Banking &amp; Financial Services Fund - Reg - Growth</t>
  </si>
  <si>
    <t>Banks (60.78)</t>
  </si>
  <si>
    <t>Finance (25.25)</t>
  </si>
  <si>
    <t>Insurance (6.52)</t>
  </si>
  <si>
    <t>Capital Markets (4.91)</t>
  </si>
  <si>
    <t>Financial Technology (Fintech) (1.29)</t>
  </si>
  <si>
    <t>Aditya Birla Sun Life Banking and Financial Services Fund - Reg - Growth</t>
  </si>
  <si>
    <t>Banks (53.94)</t>
  </si>
  <si>
    <t>Finance (26.47)</t>
  </si>
  <si>
    <t>Capital Markets (7.61)</t>
  </si>
  <si>
    <t>Financial Technology (Fintech) (2.49)</t>
  </si>
  <si>
    <t>Tata Banking And Financial Services Fund - Reg - Growth</t>
  </si>
  <si>
    <t>Banks (48.6)</t>
  </si>
  <si>
    <t>Capital Markets (14.56)</t>
  </si>
  <si>
    <t>Insurance (13.51)</t>
  </si>
  <si>
    <t>Finance (13.19)</t>
  </si>
  <si>
    <t>Financial Technology (Fintech) (8.67)</t>
  </si>
  <si>
    <t>Mirae Asset Banking and Financial Services Fund - Reg - Growth</t>
  </si>
  <si>
    <t>Banks (60.13)</t>
  </si>
  <si>
    <t>Finance (19.83)</t>
  </si>
  <si>
    <t>Capital Markets (7.38)</t>
  </si>
  <si>
    <t>Insurance (7.36)</t>
  </si>
  <si>
    <t>Financial Technology (Fintech) (2.81)</t>
  </si>
  <si>
    <t>DSP Banking and Financial Services Fund - Reg - Growth</t>
  </si>
  <si>
    <t>Banks (47.36)</t>
  </si>
  <si>
    <t>Finance (25.14)</t>
  </si>
  <si>
    <t>Insurance (11.15)</t>
  </si>
  <si>
    <t>Capital Markets (9.2)</t>
  </si>
  <si>
    <t>Financial Technology (Fintech) (4.57)</t>
  </si>
  <si>
    <t>Invesco India Financial Services Fund - Reg - Growth</t>
  </si>
  <si>
    <t>Banks (50.07)</t>
  </si>
  <si>
    <t>Capital Markets (21.89)</t>
  </si>
  <si>
    <t>Finance (17.16)</t>
  </si>
  <si>
    <t>Insurance (5.09)</t>
  </si>
  <si>
    <t>Financial Technology (Fintech) (3.37)</t>
  </si>
  <si>
    <t>Sundaram Financial Services Opportunities Fund - Reg - Growth</t>
  </si>
  <si>
    <t>Banks (63.54)</t>
  </si>
  <si>
    <t>Finance (25.33)</t>
  </si>
  <si>
    <t>Financial Technology (Fintech) (3.31)</t>
  </si>
  <si>
    <t>Capital Markets (3.08)</t>
  </si>
  <si>
    <t>Current Assets (2.81)</t>
  </si>
  <si>
    <t>Kotak Banking &amp; Financial Services Fund - Reg - Growth</t>
  </si>
  <si>
    <t>Banks (59.92)</t>
  </si>
  <si>
    <t>Finance (23.6)</t>
  </si>
  <si>
    <t>Capital Markets (11.06)</t>
  </si>
  <si>
    <t>Insurance (2.79)</t>
  </si>
  <si>
    <t>Current Assets (2.23)</t>
  </si>
  <si>
    <t>UTI Banking and Financial Services Fund - Growth</t>
  </si>
  <si>
    <t>Banks (61.06)</t>
  </si>
  <si>
    <t>Finance (23.32)</t>
  </si>
  <si>
    <t>Insurance (9.44)</t>
  </si>
  <si>
    <t>Capital Markets (2.72)</t>
  </si>
  <si>
    <t>Current Assets (2.52)</t>
  </si>
  <si>
    <t>Bandhan Financial Services Fund - Reg - Growth</t>
  </si>
  <si>
    <t>Banks (50.33)</t>
  </si>
  <si>
    <t>Finance (25.7)</t>
  </si>
  <si>
    <t>Capital Markets (8.69)</t>
  </si>
  <si>
    <t>Insurance (8.58)</t>
  </si>
  <si>
    <t>Financial Technology (Fintech) (3.73)</t>
  </si>
  <si>
    <t>HSBC Financial Services Fund - Reg - Growth</t>
  </si>
  <si>
    <t>Banks (40.16)</t>
  </si>
  <si>
    <t>Capital Markets (28.86)</t>
  </si>
  <si>
    <t>Finance (19.79)</t>
  </si>
  <si>
    <t>Financial Technology (Fintech) (5.53)</t>
  </si>
  <si>
    <t>Current Assets (2.95)</t>
  </si>
  <si>
    <t>Quant BFSI Fund - Reg - Growth</t>
  </si>
  <si>
    <t>Finance (43.73)</t>
  </si>
  <si>
    <t>Banks (38.85)</t>
  </si>
  <si>
    <t>Current Assets (10.31)</t>
  </si>
  <si>
    <t>Sovereign (7.11)</t>
  </si>
  <si>
    <t>Miscellaneous (0)</t>
  </si>
  <si>
    <t>WhiteOak Capital Banking &amp; Financial Services Fund - Reg - Growth</t>
  </si>
  <si>
    <t>Banks (47.74)</t>
  </si>
  <si>
    <t>Finance (33.48)</t>
  </si>
  <si>
    <t>Capital Markets (8.64)</t>
  </si>
  <si>
    <t>Current Assets (5.91)</t>
  </si>
  <si>
    <t>Insurance (5.45)</t>
  </si>
  <si>
    <t>Canara Robeco Banking and Financial Services Fund - Reg - Growth</t>
  </si>
  <si>
    <t>Banks (49.38)</t>
  </si>
  <si>
    <t>Finance (20.64)</t>
  </si>
  <si>
    <t>Capital Markets (17.03)</t>
  </si>
  <si>
    <t>Financial Technology (Fintech) (5.33)</t>
  </si>
  <si>
    <t>Current Assets (4.16)</t>
  </si>
  <si>
    <t>Bajaj Finserv Banking and Financial Services Fund - Reg - Growth</t>
  </si>
  <si>
    <t>Banks (58.34)</t>
  </si>
  <si>
    <t>Finance (22.27)</t>
  </si>
  <si>
    <t>Capital Markets (7.85)</t>
  </si>
  <si>
    <t>Insurance (5.6)</t>
  </si>
  <si>
    <t>Current Assets (3.19)</t>
  </si>
  <si>
    <t>Mahindra Manulife Banking and Financial Services Fund - Reg - Growth</t>
  </si>
  <si>
    <t>Banks (53.17)</t>
  </si>
  <si>
    <t>Finance (24.23)</t>
  </si>
  <si>
    <t>Capital Markets (9.62)</t>
  </si>
  <si>
    <t>Insurance (5.88)</t>
  </si>
  <si>
    <t>Current Assets (3.69)</t>
  </si>
  <si>
    <t>Baroda BNP Paribas Banking &amp; Financial Services Fund - Growth</t>
  </si>
  <si>
    <t>Banks (64.62)</t>
  </si>
  <si>
    <t>Finance (15.84)</t>
  </si>
  <si>
    <t>Capital Markets (9.38)</t>
  </si>
  <si>
    <t>Insurance (4.41)</t>
  </si>
  <si>
    <t>ITI Banking and Financial Services Fund - Reg - Growth</t>
  </si>
  <si>
    <t>Banks (58.28)</t>
  </si>
  <si>
    <t>Finance (25.82)</t>
  </si>
  <si>
    <t>Capital Markets (8.54)</t>
  </si>
  <si>
    <t>Insurance (3.08)</t>
  </si>
  <si>
    <t>Bank of India Banking &amp; Financial Services Fund - Reg - Growth</t>
  </si>
  <si>
    <t>Banks (51.38)</t>
  </si>
  <si>
    <t>Capital Markets (18.71)</t>
  </si>
  <si>
    <t>Finance (17.82)</t>
  </si>
  <si>
    <t>Insurance (5.53)</t>
  </si>
  <si>
    <t>Financial Technology (Fintech) (4.7)</t>
  </si>
  <si>
    <t>Edelweiss Financial Services Fund - Reg - Growth</t>
  </si>
  <si>
    <t>Banks (57.09)</t>
  </si>
  <si>
    <t>Finance (21.16)</t>
  </si>
  <si>
    <t>Insurance (8.36)</t>
  </si>
  <si>
    <t>Current Assets (3)</t>
  </si>
  <si>
    <t>LIC MF Banking &amp; Financial Services Fund - Reg - Growth</t>
  </si>
  <si>
    <t>Banks (49.81)</t>
  </si>
  <si>
    <t>Finance (21)</t>
  </si>
  <si>
    <t>Capital Markets (14.29)</t>
  </si>
  <si>
    <t>Financial Technology (Fintech) (5.7)</t>
  </si>
  <si>
    <t>Current Assets (5.44)</t>
  </si>
  <si>
    <t>Helios Financial Services Fund - Reg - Growth</t>
  </si>
  <si>
    <t>Banks (42.32)</t>
  </si>
  <si>
    <t>Capital Markets (26.77)</t>
  </si>
  <si>
    <t>Finance (24.89)</t>
  </si>
  <si>
    <t>Financial Technology (Fintech) (5.87)</t>
  </si>
  <si>
    <t>Current Assets (0.16)</t>
  </si>
  <si>
    <t>Motilal Oswal Financial Services Fund - Reg - Growth</t>
  </si>
  <si>
    <t>Banks (49.33)</t>
  </si>
  <si>
    <t>Finance (25.24)</t>
  </si>
  <si>
    <t>Capital Markets (11.57)</t>
  </si>
  <si>
    <t>Financial Technology (Fintech) (8.95)</t>
  </si>
  <si>
    <t>Current Assets (3.55)</t>
  </si>
  <si>
    <t>Groww Banking &amp; Financial Services Fund - Reg - Growth</t>
  </si>
  <si>
    <t>Banks (32.18)</t>
  </si>
  <si>
    <t>Finance (30.07)</t>
  </si>
  <si>
    <t>Capital Markets (23.26)</t>
  </si>
  <si>
    <t>Retailing (4.28)</t>
  </si>
  <si>
    <t>Insurance (4.01)</t>
  </si>
  <si>
    <t>Nil, If redeemed bet. 0 Day to 30 Days Exit Load is 1%</t>
  </si>
  <si>
    <t>Taurus Banking &amp; Financial Services Fund - Reg - Growth</t>
  </si>
  <si>
    <t>Banks (59.37)</t>
  </si>
  <si>
    <t>Finance (17.19)</t>
  </si>
  <si>
    <t>Capital Markets (13.55)</t>
  </si>
  <si>
    <t>Insurance (5.15)</t>
  </si>
  <si>
    <t>Current Assets (3.78)</t>
  </si>
  <si>
    <t>Consumption (Reg)</t>
  </si>
  <si>
    <t>Aditya Birla Sun Life Consumption Fund - Growth</t>
  </si>
  <si>
    <t>Retailing (21.13)</t>
  </si>
  <si>
    <t>Automobiles (11.78)</t>
  </si>
  <si>
    <t>Consumer Durables (10.07)</t>
  </si>
  <si>
    <t>Banks (9.89)</t>
  </si>
  <si>
    <t>Beverages (6.22)</t>
  </si>
  <si>
    <t>Mirae Asset Great Consumer Fund - Growth</t>
  </si>
  <si>
    <t>Consumer Durables (24.97)</t>
  </si>
  <si>
    <t>Retailing (20.96)</t>
  </si>
  <si>
    <t>Automobiles (18.72)</t>
  </si>
  <si>
    <t>Telecom - Services (6.04)</t>
  </si>
  <si>
    <t>Leisure Services (5.34)</t>
  </si>
  <si>
    <t>ICICI Prudential Bharat Consumption Fund - Reg - Growth</t>
  </si>
  <si>
    <t>Automobiles (15.12)</t>
  </si>
  <si>
    <t>Retailing (14.07)</t>
  </si>
  <si>
    <t>Consumer Durables (13.56)</t>
  </si>
  <si>
    <t>Diversified FMCG (9.97)</t>
  </si>
  <si>
    <t>Current Assets (7.85)</t>
  </si>
  <si>
    <t>SBI Consumption Opportunities Fund - Growth</t>
  </si>
  <si>
    <t>Consumer Durables (23.52)</t>
  </si>
  <si>
    <t>Automobiles (14.34)</t>
  </si>
  <si>
    <t>Retailing (13.96)</t>
  </si>
  <si>
    <t>Leisure Services (8.04)</t>
  </si>
  <si>
    <t>Beverages (7.15)</t>
  </si>
  <si>
    <t>Axis Consumption Fund - Reg - Growth</t>
  </si>
  <si>
    <t>Automobiles (20.01)</t>
  </si>
  <si>
    <t>Retailing (12.25)</t>
  </si>
  <si>
    <t>Consumer Durables (12.06)</t>
  </si>
  <si>
    <t>Telecom - Services (9.29)</t>
  </si>
  <si>
    <t>Diversified FMCG (6.99)</t>
  </si>
  <si>
    <t>Tata India Consumer Fund - Reg - Growth</t>
  </si>
  <si>
    <t>Consumer Durables (18.04)</t>
  </si>
  <si>
    <t>Retailing (17.12)</t>
  </si>
  <si>
    <t>Beverages (13.46)</t>
  </si>
  <si>
    <t>Food Products (9.08)</t>
  </si>
  <si>
    <t>Automobiles (9)</t>
  </si>
  <si>
    <t>Nippon India Consumption Fund - Reg - Growth</t>
  </si>
  <si>
    <t>Automobiles (20.03)</t>
  </si>
  <si>
    <t>Retailing (18.1)</t>
  </si>
  <si>
    <t>Consumer Durables (14.59)</t>
  </si>
  <si>
    <t>Food Products (8.86)</t>
  </si>
  <si>
    <t>Beverages (8.63)</t>
  </si>
  <si>
    <t>Canara Robeco Consumption Fund - Reg - Growth</t>
  </si>
  <si>
    <t>Retailing (17.87)</t>
  </si>
  <si>
    <t>Automobiles (12.56)</t>
  </si>
  <si>
    <t>Consumer Durables (9.07)</t>
  </si>
  <si>
    <t>Banks (8.07)</t>
  </si>
  <si>
    <t>Finance (7.78)</t>
  </si>
  <si>
    <t>Kotak Consumption Fund - Reg - Growth</t>
  </si>
  <si>
    <t>Automobiles (18.61)</t>
  </si>
  <si>
    <t>Consumer Durables (15.56)</t>
  </si>
  <si>
    <t>Pharmaceuticals &amp; Biotechnology (11.6)</t>
  </si>
  <si>
    <t>Retailing (10.09)</t>
  </si>
  <si>
    <t>Telecom - Services (6.71)</t>
  </si>
  <si>
    <t>HSBC Consumption Fund - Reg - Growth</t>
  </si>
  <si>
    <t>Consumer Durables (18.95)</t>
  </si>
  <si>
    <t>Automobiles (14.43)</t>
  </si>
  <si>
    <t>Retailing (13.8)</t>
  </si>
  <si>
    <t>Beverages (10.23)</t>
  </si>
  <si>
    <t>Telecom - Services (5.81)</t>
  </si>
  <si>
    <t>Sundaram Consumption Fund - Reg - Growth</t>
  </si>
  <si>
    <t>Automobiles (15.93)</t>
  </si>
  <si>
    <t>Consumer Durables (13.43)</t>
  </si>
  <si>
    <t>Retailing (13.1)</t>
  </si>
  <si>
    <t>Telecom - Services (8.63)</t>
  </si>
  <si>
    <t>Diversified FMCG (8.38)</t>
  </si>
  <si>
    <t>Baroda BNP Paribas India Consumption Fund - Reg - Growth</t>
  </si>
  <si>
    <t>Automobiles (27.38)</t>
  </si>
  <si>
    <t>Retailing (13.81)</t>
  </si>
  <si>
    <t>Consumer Durables (11.18)</t>
  </si>
  <si>
    <t>Telecom - Services (8.41)</t>
  </si>
  <si>
    <t>Food Products (7.32)</t>
  </si>
  <si>
    <t>Motilal Oswal Consumption Fund - Reg - Growth</t>
  </si>
  <si>
    <t>Consumer Durables (23.34)</t>
  </si>
  <si>
    <t>Retailing (15.2)</t>
  </si>
  <si>
    <t>Beverages (10.16)</t>
  </si>
  <si>
    <t>Telecom - Services (7.99)</t>
  </si>
  <si>
    <t>Automobiles (7.61)</t>
  </si>
  <si>
    <t>UTI India Consumer Fund - Growth</t>
  </si>
  <si>
    <t>Automobiles (24.83)</t>
  </si>
  <si>
    <t>Retailing (20.8)</t>
  </si>
  <si>
    <t>Consumer Durables (14.11)</t>
  </si>
  <si>
    <t>Telecom - Services (5.75)</t>
  </si>
  <si>
    <t>Diversified FMCG (5.42)</t>
  </si>
  <si>
    <t>Bajaj Finserv Consumption Fund - Reg - Growth</t>
  </si>
  <si>
    <t>Consumer Durables (28.54)</t>
  </si>
  <si>
    <t>Automobiles (14.3)</t>
  </si>
  <si>
    <t>Retailing (11.16)</t>
  </si>
  <si>
    <t>Food Products (7.46)</t>
  </si>
  <si>
    <t>Telecom - Services (5.32)</t>
  </si>
  <si>
    <t>Invesco India Consumption Fund - Reg - Growth</t>
  </si>
  <si>
    <t>Retailing (17.3)</t>
  </si>
  <si>
    <t>Automobiles (11.39)</t>
  </si>
  <si>
    <t>Auto Components (11.26)</t>
  </si>
  <si>
    <t>Consumer Durables (10.7)</t>
  </si>
  <si>
    <t>Healthcare Services (8.46)</t>
  </si>
  <si>
    <t>Mahindra Manulife Consumption Fund - Reg - Growth</t>
  </si>
  <si>
    <t>Retailing (18.72)</t>
  </si>
  <si>
    <t>Automobiles (16.56)</t>
  </si>
  <si>
    <t>Consumer Durables (13.41)</t>
  </si>
  <si>
    <t>Telecom - Services (8.86)</t>
  </si>
  <si>
    <t>Diversified FMCG (7.99)</t>
  </si>
  <si>
    <t>Edelweiss Consumption Fund - Reg - Growth</t>
  </si>
  <si>
    <t>Automobiles (18.53)</t>
  </si>
  <si>
    <t>Consumer Durables (14.74)</t>
  </si>
  <si>
    <t>Retailing (10.69)</t>
  </si>
  <si>
    <t>Diversified FMCG (7.79)</t>
  </si>
  <si>
    <t>Beverages (5.33)</t>
  </si>
  <si>
    <t>LIC MF Consumption Fund - Reg - Growth</t>
  </si>
  <si>
    <t>Consumer Durables (13.2)</t>
  </si>
  <si>
    <t>Automobiles (9.33)</t>
  </si>
  <si>
    <t>Retailing (8.71)</t>
  </si>
  <si>
    <t>Leisure Services (8.45)</t>
  </si>
  <si>
    <t>Food Products (6.26)</t>
  </si>
  <si>
    <t>Bank of India Consumption Fund - Reg - Growth</t>
  </si>
  <si>
    <t>Telecom - Services (12.16)</t>
  </si>
  <si>
    <t>Retailing (11.56)</t>
  </si>
  <si>
    <t>Consumer Durables (11.26)</t>
  </si>
  <si>
    <t>Diversified FMCG (9.71)</t>
  </si>
  <si>
    <t>Automobiles (8.96)</t>
  </si>
  <si>
    <t>ITI Bharat Consumption Fund - Reg - Growth</t>
  </si>
  <si>
    <t>Automobiles (20.74)</t>
  </si>
  <si>
    <t>Retailing (10.94)</t>
  </si>
  <si>
    <t>Consumer Durables (10.89)</t>
  </si>
  <si>
    <t>Telecom - Services (7.68)</t>
  </si>
  <si>
    <t>Diversified FMCG (7.02)</t>
  </si>
  <si>
    <t>Union Consumption Fund - Reg - Growth</t>
  </si>
  <si>
    <t>Retailing (19.64)</t>
  </si>
  <si>
    <t>Automobiles (15.06)</t>
  </si>
  <si>
    <t>Consumer Durables (13.22)</t>
  </si>
  <si>
    <t>Beverages (7.95)</t>
  </si>
  <si>
    <t>Telecom - Services (7.11)</t>
  </si>
  <si>
    <t>Quant Consumption Fund - Reg - Growth</t>
  </si>
  <si>
    <t>Consumer Durables (22.25)</t>
  </si>
  <si>
    <t>Telecom - Services (17.79)</t>
  </si>
  <si>
    <t>Food Products (14.3)</t>
  </si>
  <si>
    <t>Beverages (11.68)</t>
  </si>
  <si>
    <t>Finance (8.7)</t>
  </si>
  <si>
    <t>WhiteOak Capital Consumption Opportunities Fund - Reg - Growth</t>
  </si>
  <si>
    <t>Retailing (15.93)</t>
  </si>
  <si>
    <t>Automobiles (13.19)</t>
  </si>
  <si>
    <t>Food Products (9.47)</t>
  </si>
  <si>
    <t>Telecom - Services (7.6)</t>
  </si>
  <si>
    <t>Business Cycle  (Reg)</t>
  </si>
  <si>
    <t>ICICI Prudential Business Cycle Fund - Reg - Growth</t>
  </si>
  <si>
    <t>Banks (24.32)</t>
  </si>
  <si>
    <t>Automobiles (10.38)</t>
  </si>
  <si>
    <t>Construction (7.02)</t>
  </si>
  <si>
    <t>Insurance (6.46)</t>
  </si>
  <si>
    <t>Petroleum Products (5.44)</t>
  </si>
  <si>
    <t>Kotak Business Cycle Fund - Reg - Growth</t>
  </si>
  <si>
    <t>Banks (17.4)</t>
  </si>
  <si>
    <t>Healthcare Services (10.63)</t>
  </si>
  <si>
    <t>Industrial Manufacturing (5.62)</t>
  </si>
  <si>
    <t>Automobiles (5.55)</t>
  </si>
  <si>
    <t>HDFC Business Cycle Fund - Reg - Growth</t>
  </si>
  <si>
    <t>Banks (17.71)</t>
  </si>
  <si>
    <t>Finance (11.03)</t>
  </si>
  <si>
    <t>Retailing (10.51)</t>
  </si>
  <si>
    <t>Pharmaceuticals &amp; Biotechnology (7.16)</t>
  </si>
  <si>
    <t>Telecom - Services (5.87)</t>
  </si>
  <si>
    <t>Tata Business Cycle Fund - Reg - Growth</t>
  </si>
  <si>
    <t>Banks (11.98)</t>
  </si>
  <si>
    <t>Finance (8.45)</t>
  </si>
  <si>
    <t>Healthcare Services (7.46)</t>
  </si>
  <si>
    <t>Power (6.65)</t>
  </si>
  <si>
    <t>Cement &amp; Cement Products (6.5)</t>
  </si>
  <si>
    <t>Axis Business Cycles Fund - Reg - Growth</t>
  </si>
  <si>
    <t>Banks (18.1)</t>
  </si>
  <si>
    <t>Auto Components (5.9)</t>
  </si>
  <si>
    <t>Industrial Products (5.18)</t>
  </si>
  <si>
    <t>Finance (4.93)</t>
  </si>
  <si>
    <t>Aditya Birla Sun Life Business Cycle Fund - Reg - Growth</t>
  </si>
  <si>
    <t>Banks (14.58)</t>
  </si>
  <si>
    <t>Auto Components (9.63)</t>
  </si>
  <si>
    <t>Healthcare Services (7.59)</t>
  </si>
  <si>
    <t>Industrial Products (7.48)</t>
  </si>
  <si>
    <t>Pharmaceuticals &amp; Biotechnology (7.28)</t>
  </si>
  <si>
    <t>Sundaram Business Cycle Fund - Reg - Growth</t>
  </si>
  <si>
    <t>IT - Software (10.32)</t>
  </si>
  <si>
    <t>Finance (10.29)</t>
  </si>
  <si>
    <t>Industrial Products (9.87)</t>
  </si>
  <si>
    <t>Banks (9.62)</t>
  </si>
  <si>
    <t>Capital Markets (7.75)</t>
  </si>
  <si>
    <t>Edelweiss Business Cycle Fund - Reg - Growth</t>
  </si>
  <si>
    <t>Pharmaceuticals &amp; Biotechnology (15.34)</t>
  </si>
  <si>
    <t>Banks (10.78)</t>
  </si>
  <si>
    <t>Electrical Equipment (9.71)</t>
  </si>
  <si>
    <t>Industrial Products (8.88)</t>
  </si>
  <si>
    <t>Finance (5.16)</t>
  </si>
  <si>
    <t>Motilal Oswal Business Cycle Fund - Reg - Growth</t>
  </si>
  <si>
    <t>IT - Software (12.94)</t>
  </si>
  <si>
    <t>Consumer Durables (12.93)</t>
  </si>
  <si>
    <t>Retailing (12.14)</t>
  </si>
  <si>
    <t>Healthcare Services (11.39)</t>
  </si>
  <si>
    <t>Mahindra Manulife Business Cycle Fund - Reg - Growth</t>
  </si>
  <si>
    <t>Pharmaceuticals &amp; Biotechnology (10.27)</t>
  </si>
  <si>
    <t>Power (8.24)</t>
  </si>
  <si>
    <t>Cement &amp; Cement Products (7.7)</t>
  </si>
  <si>
    <t>DSP Business Cycle Fund - Reg - Growth</t>
  </si>
  <si>
    <t>Banks (26.13)</t>
  </si>
  <si>
    <t>Miscellaneous (15)</t>
  </si>
  <si>
    <t>Petroleum Products (4.4)</t>
  </si>
  <si>
    <t>Cement &amp; Cement Products (4.32)</t>
  </si>
  <si>
    <t>Bandhan Business Cycle Fund - Reg - Growth</t>
  </si>
  <si>
    <t>Finance (8.53)</t>
  </si>
  <si>
    <t>Power (7.78)</t>
  </si>
  <si>
    <t>Construction (6.46)</t>
  </si>
  <si>
    <t>IT - Software (5.79)</t>
  </si>
  <si>
    <t>Invesco India Business Cycle Fund - Reg - Growth</t>
  </si>
  <si>
    <t>Banks (18.38)</t>
  </si>
  <si>
    <t>Healthcare Services (11.96)</t>
  </si>
  <si>
    <t>Retailing (9.93)</t>
  </si>
  <si>
    <t>Realty (6.85)</t>
  </si>
  <si>
    <t>HSBC Business Cycles Fund - Reg - Growth</t>
  </si>
  <si>
    <t>Banks (14.89)</t>
  </si>
  <si>
    <t>Electrical Equipment (8.04)</t>
  </si>
  <si>
    <t>Construction (7.57)</t>
  </si>
  <si>
    <t>Finance (6.76)</t>
  </si>
  <si>
    <t>Quant Business Cycle Fund - Reg - Growth</t>
  </si>
  <si>
    <t>Pharmaceuticals &amp; Biotechnology (16.83)</t>
  </si>
  <si>
    <t>Finance (9.92)</t>
  </si>
  <si>
    <t>Power (9.7)</t>
  </si>
  <si>
    <t>Beverages (8.45)</t>
  </si>
  <si>
    <t>Sovereign (7.33)</t>
  </si>
  <si>
    <t>Baroda BNP Paribas Business Cycle Fund - Reg - Growth</t>
  </si>
  <si>
    <t>Banks (19.07)</t>
  </si>
  <si>
    <t>IT - Software (6.06)</t>
  </si>
  <si>
    <t>Automobiles (5.01)</t>
  </si>
  <si>
    <t>Union Business Cycle Fund - Reg - Growth</t>
  </si>
  <si>
    <t>Banks (26.17)</t>
  </si>
  <si>
    <t>Construction (8.59)</t>
  </si>
  <si>
    <t>Electrical Equipment (6.8)</t>
  </si>
  <si>
    <t>Chemicals &amp; Petrochemicals (5.62)</t>
  </si>
  <si>
    <t>Aerospace &amp; Defense (5.51)</t>
  </si>
  <si>
    <t>Bank of India Business Cycle Fund - Reg - Growth</t>
  </si>
  <si>
    <t>Banks (15.3)</t>
  </si>
  <si>
    <t>Consumer Durables (10.96)</t>
  </si>
  <si>
    <t>Power (9.41)</t>
  </si>
  <si>
    <t>Electrical Equipment (7.87)</t>
  </si>
  <si>
    <t>Capital Markets (6.88)</t>
  </si>
  <si>
    <t>ITI Business Cycle Fund - Reg - Growth</t>
  </si>
  <si>
    <t>Banks (17.01)</t>
  </si>
  <si>
    <t>Pharmaceuticals &amp; Biotechnology (9.76)</t>
  </si>
  <si>
    <t>Industrial Products (6.31)</t>
  </si>
  <si>
    <t>Healthcare Services (5.72)</t>
  </si>
  <si>
    <t>Electrical Equipment (5.06)</t>
  </si>
  <si>
    <t>Healthcare (Reg)</t>
  </si>
  <si>
    <t>Nippon India Pharma Fund - Reg - Growth</t>
  </si>
  <si>
    <t>Pharmaceuticals &amp; Biotechnology (72.45)</t>
  </si>
  <si>
    <t>Healthcare Services (21.99)</t>
  </si>
  <si>
    <t>Retailing (3.18)</t>
  </si>
  <si>
    <t>Current Assets (2.37)</t>
  </si>
  <si>
    <t>Miscellaneous (0.01)</t>
  </si>
  <si>
    <t>ICICI Prudential Pharma Healthcare and Diagnostics Fund - Reg - Growth</t>
  </si>
  <si>
    <t>Pharmaceuticals &amp; Biotechnology (75.78)</t>
  </si>
  <si>
    <t>Healthcare Services (11.5)</t>
  </si>
  <si>
    <t>Retailing (5.35)</t>
  </si>
  <si>
    <t>Current Assets (3.94)</t>
  </si>
  <si>
    <t>Miscellaneous (1.33)</t>
  </si>
  <si>
    <t>SBI Healthcare Opportunities Fund - Growth</t>
  </si>
  <si>
    <t>Pharmaceuticals &amp; Biotechnology (63.92)</t>
  </si>
  <si>
    <t>Healthcare Services (26.06)</t>
  </si>
  <si>
    <t>Chemicals &amp; Petrochemicals (5.03)</t>
  </si>
  <si>
    <t>Current Assets (2.77)</t>
  </si>
  <si>
    <t>Healthcare Equipment &amp; Supplies (2.16)</t>
  </si>
  <si>
    <t>If redeemed bet. 0 Day to 15 Day Exit Load is 0.5%</t>
  </si>
  <si>
    <t>DSP Healthcare Fund - Reg - Growth</t>
  </si>
  <si>
    <t>Pharmaceuticals &amp; Biotechnology (61.32)</t>
  </si>
  <si>
    <t>Healthcare Services (27.58)</t>
  </si>
  <si>
    <t>Current Assets (6.78)</t>
  </si>
  <si>
    <t>Healthcare Equipment &amp; Supplies (2.19)</t>
  </si>
  <si>
    <t>Insurance (1.2)</t>
  </si>
  <si>
    <t>Mirae Asset Healthcare Fund - Reg - Growth</t>
  </si>
  <si>
    <t>Pharmaceuticals &amp; Biotechnology (74.93)</t>
  </si>
  <si>
    <t>Healthcare Services (23.77)</t>
  </si>
  <si>
    <t>Chemicals &amp; Petrochemicals (1.08)</t>
  </si>
  <si>
    <t>Current Assets (0.22)</t>
  </si>
  <si>
    <t>Mutual Funds (0.01)</t>
  </si>
  <si>
    <t>HDFC Pharma and Healthcare Fund - Reg - Growth</t>
  </si>
  <si>
    <t>Pharmaceuticals &amp; Biotechnology (70.17)</t>
  </si>
  <si>
    <t>Healthcare Services (26.5)</t>
  </si>
  <si>
    <t>Healthcare Equipment &amp; Supplies (0.56)</t>
  </si>
  <si>
    <t>Tata India Pharma And Healthcare Fund - Reg - Growth</t>
  </si>
  <si>
    <t>Pharmaceuticals &amp; Biotechnology (59.73)</t>
  </si>
  <si>
    <t>Healthcare Services (32.33)</t>
  </si>
  <si>
    <t>Fertilizers &amp; Agrochemicals (4.17)</t>
  </si>
  <si>
    <t>Current Assets (2.55)</t>
  </si>
  <si>
    <t>Personal Products (1.23)</t>
  </si>
  <si>
    <t>UTI Healthcare Fund - Growth</t>
  </si>
  <si>
    <t>Pharmaceuticals &amp; Biotechnology (68.65)</t>
  </si>
  <si>
    <t>Healthcare Services (23.64)</t>
  </si>
  <si>
    <t>Current Assets (4.95)</t>
  </si>
  <si>
    <t>Chemicals &amp; Petrochemicals (1.72)</t>
  </si>
  <si>
    <t>Healthcare Equipment &amp; Supplies (1.03)</t>
  </si>
  <si>
    <t>Aditya Birla Sun Life Pharma &amp; Healthcare Fund - Reg - Growth</t>
  </si>
  <si>
    <t>Pharmaceuticals &amp; Biotechnology (75.2)</t>
  </si>
  <si>
    <t>Healthcare Services (20.87)</t>
  </si>
  <si>
    <t>Current Assets (2.15)</t>
  </si>
  <si>
    <t>Miscellaneous (0.95)</t>
  </si>
  <si>
    <t>Chemicals &amp; Petrochemicals (0.85)</t>
  </si>
  <si>
    <t>WhiteOak Capital Pharma and Healthcare Fund - Reg - Growth</t>
  </si>
  <si>
    <t>Pharmaceuticals &amp; Biotechnology (64.41)</t>
  </si>
  <si>
    <t>Healthcare Services (28.79)</t>
  </si>
  <si>
    <t>Current Assets (4.28)</t>
  </si>
  <si>
    <t>Sovereign (3.62)</t>
  </si>
  <si>
    <t>Chemicals &amp; Petrochemicals (3.27)</t>
  </si>
  <si>
    <t>Kotak Healthcare Fund - Reg - Growth</t>
  </si>
  <si>
    <t>Pharmaceuticals &amp; Biotechnology (71.34)</t>
  </si>
  <si>
    <t>Current Assets (1.03)</t>
  </si>
  <si>
    <t>Healthcare Equipment &amp; Supplies (0.95)</t>
  </si>
  <si>
    <t>Miscellaneous (0.18)</t>
  </si>
  <si>
    <t>Baroda BNP Paribas Health and Wellness Fund (BBNPHW) - Reg - Growth</t>
  </si>
  <si>
    <t>Pharmaceuticals &amp; Biotechnology (72.65)</t>
  </si>
  <si>
    <t>Healthcare Services (17.24)</t>
  </si>
  <si>
    <t>Insurance (5.44)</t>
  </si>
  <si>
    <t>Current Assets (1.98)</t>
  </si>
  <si>
    <t>IT - Services (1.52)</t>
  </si>
  <si>
    <t>Quant Healthcare Fund - Reg - Growth</t>
  </si>
  <si>
    <t>Pharmaceuticals &amp; Biotechnology (58.21)</t>
  </si>
  <si>
    <t>Healthcare Services (16.78)</t>
  </si>
  <si>
    <t>Telecom - Services (10.76)</t>
  </si>
  <si>
    <t>Food Products (9.44)</t>
  </si>
  <si>
    <t>Sovereign (6.86)</t>
  </si>
  <si>
    <t>Bajaj Finserv Healthcare Fund - Reg - Growth</t>
  </si>
  <si>
    <t>Pharmaceuticals &amp; Biotechnology (66.32)</t>
  </si>
  <si>
    <t>Healthcare Services (19.26)</t>
  </si>
  <si>
    <t>Food Products (2.82)</t>
  </si>
  <si>
    <t>Current Assets (2.38)</t>
  </si>
  <si>
    <t>Chemicals &amp; Petrochemicals (2.17)</t>
  </si>
  <si>
    <t>Bandhan Healthcare Fund - Reg - Growth</t>
  </si>
  <si>
    <t>Pharmaceuticals &amp; Biotechnology (65.67)</t>
  </si>
  <si>
    <t>Healthcare Services (28.32)</t>
  </si>
  <si>
    <t>Current Assets (3.27)</t>
  </si>
  <si>
    <t>Insurance (1.46)</t>
  </si>
  <si>
    <t>Miscellaneous (1.02)</t>
  </si>
  <si>
    <t>ITI Pharma and Healthcare Fund - Reg - Growth</t>
  </si>
  <si>
    <t>Pharmaceuticals &amp; Biotechnology (70.4)</t>
  </si>
  <si>
    <t>Healthcare Services (20.62)</t>
  </si>
  <si>
    <t>Current Assets (3.25)</t>
  </si>
  <si>
    <t>Healthcare Equipment &amp; Supplies (1.28)</t>
  </si>
  <si>
    <t>Chemicals &amp; Petrochemicals (1.25)</t>
  </si>
  <si>
    <t>PGIM India Healthcare Fund - Reg - Growth</t>
  </si>
  <si>
    <t>Pharmaceuticals &amp; Biotechnology (64.72)</t>
  </si>
  <si>
    <t>Healthcare Services (26.93)</t>
  </si>
  <si>
    <t>Chemicals &amp; Petrochemicals (3.09)</t>
  </si>
  <si>
    <t>Current Assets (3.09)</t>
  </si>
  <si>
    <t>Insurance (1.03)</t>
  </si>
  <si>
    <t>LIC MF Healthcare Fund - Reg - Growth</t>
  </si>
  <si>
    <t>Pharmaceuticals &amp; Biotechnology (62.52)</t>
  </si>
  <si>
    <t>Healthcare Services (27.09)</t>
  </si>
  <si>
    <t>Chemicals &amp; Petrochemicals (5.58)</t>
  </si>
  <si>
    <t>Current Assets (4.81)</t>
  </si>
  <si>
    <t>Technology (Reg)</t>
  </si>
  <si>
    <t>ICICI Prudential Technology Fund - Growth</t>
  </si>
  <si>
    <t>IT - Software (52.92)</t>
  </si>
  <si>
    <t>Telecom - Services (15.54)</t>
  </si>
  <si>
    <t>IT - Services (9.88)</t>
  </si>
  <si>
    <t>Retailing (8.2)</t>
  </si>
  <si>
    <t>Commercial Services &amp; Supplies (3.06)</t>
  </si>
  <si>
    <t>Tata Digital India Fund - Reg - Growth</t>
  </si>
  <si>
    <t>IT - Software (54.62)</t>
  </si>
  <si>
    <t>Retailing (9.75)</t>
  </si>
  <si>
    <t>Current Assets (7.18)</t>
  </si>
  <si>
    <t>Telecom - Services (6.51)</t>
  </si>
  <si>
    <t>Financial Technology (Fintech) (4.94)</t>
  </si>
  <si>
    <t>SBI Technology Opportunities Fund - Growth</t>
  </si>
  <si>
    <t>IT - Software (40.53)</t>
  </si>
  <si>
    <t>Telecom - Services (18.44)</t>
  </si>
  <si>
    <t>Retailing (13.94)</t>
  </si>
  <si>
    <t>IT - Services (9.31)</t>
  </si>
  <si>
    <t>Commercial Services &amp; Supplies (7.62)</t>
  </si>
  <si>
    <t>Aditya Birla Sun Life Digital India Fund - Growth</t>
  </si>
  <si>
    <t>IT - Software (56.59)</t>
  </si>
  <si>
    <t>Retailing (11.93)</t>
  </si>
  <si>
    <t>Telecom - Services (9.74)</t>
  </si>
  <si>
    <t>IT - Services (4.93)</t>
  </si>
  <si>
    <t>Mutual Funds (3.98)</t>
  </si>
  <si>
    <t>Franklin India Technology Fund - Growth</t>
  </si>
  <si>
    <t>IT - Software (31.88)</t>
  </si>
  <si>
    <t>Telecom - Services (20.5)</t>
  </si>
  <si>
    <t>Retailing (15.24)</t>
  </si>
  <si>
    <t>IT - Services (8.65)</t>
  </si>
  <si>
    <t>Mutual Funds (8.02)</t>
  </si>
  <si>
    <t>HDFC Technology Fund - Reg - Growth</t>
  </si>
  <si>
    <t>IT - Software (55.21)</t>
  </si>
  <si>
    <t>Telecom - Services (20.07)</t>
  </si>
  <si>
    <t>Retailing (8.85)</t>
  </si>
  <si>
    <t>Commercial Services &amp; Supplies (6.67)</t>
  </si>
  <si>
    <t>IT - Services (5.84)</t>
  </si>
  <si>
    <t>Motilal Oswal Digital India Fund - Reg - Growth</t>
  </si>
  <si>
    <t>IT - Software (45.98)</t>
  </si>
  <si>
    <t>Financial Technology (Fintech) (14.5)</t>
  </si>
  <si>
    <t>Retailing (14.08)</t>
  </si>
  <si>
    <t>Commercial Services &amp; Supplies (7.92)</t>
  </si>
  <si>
    <t>Leisure Services (4.58)</t>
  </si>
  <si>
    <t>Edelweiss Technology Fund - Reg - Growth</t>
  </si>
  <si>
    <t>IT - Software (39.3)</t>
  </si>
  <si>
    <t>Telecom - Services (10.68)</t>
  </si>
  <si>
    <t>IT - Hardware (10.07)</t>
  </si>
  <si>
    <t>Consumer Durables (7.13)</t>
  </si>
  <si>
    <t>Automobiles (5.2)</t>
  </si>
  <si>
    <t>Kotak Technology Fund - Reg - Growth</t>
  </si>
  <si>
    <t>IT - Software (45.24)</t>
  </si>
  <si>
    <t>Telecom - Services (25.17)</t>
  </si>
  <si>
    <t>Retailing (14.43)</t>
  </si>
  <si>
    <t>Current Assets (4.17)</t>
  </si>
  <si>
    <t>Consumer Durables (2.76)</t>
  </si>
  <si>
    <t>WhiteOak Capital Digital Bharat Fund - Reg - Growth</t>
  </si>
  <si>
    <t>IT - Software (33.51)</t>
  </si>
  <si>
    <t>Retailing (22.38)</t>
  </si>
  <si>
    <t>Telecom - Services (13.92)</t>
  </si>
  <si>
    <t>Current Assets (11.67)</t>
  </si>
  <si>
    <t>Sovereign (6.77)</t>
  </si>
  <si>
    <t>Invesco India Technology Fund - Reg - Growth</t>
  </si>
  <si>
    <t>IT - Software (42.11)</t>
  </si>
  <si>
    <t>Retailing (16.16)</t>
  </si>
  <si>
    <t>Capital Markets (8.1)</t>
  </si>
  <si>
    <t>IT - Services (7.36)</t>
  </si>
  <si>
    <t>Telecom - Services (5.88)</t>
  </si>
  <si>
    <t>Quant Teck Fund - Reg - Growth</t>
  </si>
  <si>
    <t>IT - Software (29.9)</t>
  </si>
  <si>
    <t>Telecom - Services (25.88)</t>
  </si>
  <si>
    <t>IT - Services (20.97)</t>
  </si>
  <si>
    <t>Transport Services (7.74)</t>
  </si>
  <si>
    <t>Sovereign (7.53)</t>
  </si>
  <si>
    <t>LIC MF Technology Fund - Reg - Growth</t>
  </si>
  <si>
    <t>IT - Software (36.42)</t>
  </si>
  <si>
    <t>Current Assets (14.97)</t>
  </si>
  <si>
    <t>Electrical Equipment (7.14)</t>
  </si>
  <si>
    <t>Manufacturing (Reg)</t>
  </si>
  <si>
    <t>HDFC Manufacturing Fund - Reg - Growth</t>
  </si>
  <si>
    <t>Pharmaceuticals &amp; Biotechnology (15.04)</t>
  </si>
  <si>
    <t>Automobiles (13.79)</t>
  </si>
  <si>
    <t>Auto Components (9.72)</t>
  </si>
  <si>
    <t>Petroleum Products (8.88)</t>
  </si>
  <si>
    <t>Aerospace &amp; Defense (7.42)</t>
  </si>
  <si>
    <t>ICICI Prudential Manufacturing Fund - Reg - Growth</t>
  </si>
  <si>
    <t>Automobiles (14.41)</t>
  </si>
  <si>
    <t>Auto Components (10.24)</t>
  </si>
  <si>
    <t>Electrical Equipment (8.92)</t>
  </si>
  <si>
    <t>Cement &amp; Cement Products (8.23)</t>
  </si>
  <si>
    <t>Industrial Products (7.95)</t>
  </si>
  <si>
    <t>Axis India Manufacturing Fund - Reg - Growth</t>
  </si>
  <si>
    <t>Auto Components (14.75)</t>
  </si>
  <si>
    <t>Automobiles (13.6)</t>
  </si>
  <si>
    <t>Electrical Equipment (12.82)</t>
  </si>
  <si>
    <t>Pharmaceuticals &amp; Biotechnology (11.58)</t>
  </si>
  <si>
    <t>Industrial Products (7.8)</t>
  </si>
  <si>
    <t>Kotak Manufacture in India Fund - Reg - Growth</t>
  </si>
  <si>
    <t>Pharmaceuticals &amp; Biotechnology (16.39)</t>
  </si>
  <si>
    <t>Automobiles (15.09)</t>
  </si>
  <si>
    <t>Petroleum Products (9.04)</t>
  </si>
  <si>
    <t>Auto Components (5.84)</t>
  </si>
  <si>
    <t>Canara Robeco Manufacturing Fund - Reg - Growth</t>
  </si>
  <si>
    <t>Electrical Equipment (17.66)</t>
  </si>
  <si>
    <t>Automobiles (12.25)</t>
  </si>
  <si>
    <t>Industrial Products (10.3)</t>
  </si>
  <si>
    <t>Pharmaceuticals &amp; Biotechnology (9.49)</t>
  </si>
  <si>
    <t>Consumer Durables (8.2)</t>
  </si>
  <si>
    <t>Aditya Birla Sun Life Manufacturing Equity Fund - Reg - Growth</t>
  </si>
  <si>
    <t>Industrial Products (14.73)</t>
  </si>
  <si>
    <t>Auto Components (13.18)</t>
  </si>
  <si>
    <t>Automobiles (10.03)</t>
  </si>
  <si>
    <t>Pharmaceuticals &amp; Biotechnology (9.59)</t>
  </si>
  <si>
    <t>Consumer Durables (8.03)</t>
  </si>
  <si>
    <t>Baroda BNP Paribas Manufacturing Fund - Reg - Growth</t>
  </si>
  <si>
    <t>Pharmaceuticals &amp; Biotechnology (15.37)</t>
  </si>
  <si>
    <t>Electrical Equipment (15.21)</t>
  </si>
  <si>
    <t>Automobiles (11.19)</t>
  </si>
  <si>
    <t>Auto Components (9.07)</t>
  </si>
  <si>
    <t>Non - Ferrous Metals (8.92)</t>
  </si>
  <si>
    <t>LIC MF Manufacturing Fund - Reg - Growth</t>
  </si>
  <si>
    <t>Industrial Products (14.25)</t>
  </si>
  <si>
    <t>Electrical Equipment (13.02)</t>
  </si>
  <si>
    <t>Automobiles (11.65)</t>
  </si>
  <si>
    <t>Pharmaceuticals &amp; Biotechnology (9.65)</t>
  </si>
  <si>
    <t>Quant Manufacturing Fund - Reg - Growth</t>
  </si>
  <si>
    <t>Electrical Equipment (15.41)</t>
  </si>
  <si>
    <t>Pharmaceuticals &amp; Biotechnology (14.31)</t>
  </si>
  <si>
    <t>Power (10.22)</t>
  </si>
  <si>
    <t>Metals &amp; Minerals Trading (9.14)</t>
  </si>
  <si>
    <t>Telecom - Services (9.05)</t>
  </si>
  <si>
    <t>Invesco India Manufacturing Fund - Reg - Growth</t>
  </si>
  <si>
    <t>Industrial Products (16.71)</t>
  </si>
  <si>
    <t>Auto Components (16.29)</t>
  </si>
  <si>
    <t>Pharmaceuticals &amp; Biotechnology (13.86)</t>
  </si>
  <si>
    <t>Automobiles (12.46)</t>
  </si>
  <si>
    <t>Consumer Durables (7.44)</t>
  </si>
  <si>
    <t>Motilal Oswal Manufacturing Fund - Reg - Growth</t>
  </si>
  <si>
    <t>Electrical Equipment (36.65)</t>
  </si>
  <si>
    <t>Chemicals &amp; Petrochemicals (12.13)</t>
  </si>
  <si>
    <t>Auto Components (11.68)</t>
  </si>
  <si>
    <t>Pharmaceuticals &amp; Biotechnology (10.55)</t>
  </si>
  <si>
    <t>Industrial Products (8)</t>
  </si>
  <si>
    <t>Mahindra Manulife Manufacturing Fund - Reg - Growth</t>
  </si>
  <si>
    <t>Auto Components (14.48)</t>
  </si>
  <si>
    <t>Industrial Products (12.44)</t>
  </si>
  <si>
    <t>Pharmaceuticals &amp; Biotechnology (10.29)</t>
  </si>
  <si>
    <t>Automobiles (9.45)</t>
  </si>
  <si>
    <t>Industrial Manufacturing (7.1)</t>
  </si>
  <si>
    <t>Innovation (Reg)</t>
  </si>
  <si>
    <t>ICICI Prudential Innovation Fund - Reg - Growth</t>
  </si>
  <si>
    <t>Automobiles (10.87)</t>
  </si>
  <si>
    <t>Retailing (9.7)</t>
  </si>
  <si>
    <t>IT - Software (9)</t>
  </si>
  <si>
    <t>SBI Innovative Opportunities Fund - Reg - Growth</t>
  </si>
  <si>
    <t>Retailing (25.64)</t>
  </si>
  <si>
    <t>Pharmaceuticals &amp; Biotechnology (10.07)</t>
  </si>
  <si>
    <t>Automobiles (5.82)</t>
  </si>
  <si>
    <t>Nippon India Innovation Fund - Reg - Growth</t>
  </si>
  <si>
    <t>Retailing (22.05)</t>
  </si>
  <si>
    <t>Auto Components (8.87)</t>
  </si>
  <si>
    <t>Electrical Equipment (6.86)</t>
  </si>
  <si>
    <t>Banks (5.48)</t>
  </si>
  <si>
    <t>Healthcare Services (5.01)</t>
  </si>
  <si>
    <t>HDFC Innovation Fund - Reg - Growth</t>
  </si>
  <si>
    <t>Pharmaceuticals &amp; Biotechnology (18.95)</t>
  </si>
  <si>
    <t>Retailing (15.26)</t>
  </si>
  <si>
    <t>Electrical Equipment (7.7)</t>
  </si>
  <si>
    <t>Aerospace &amp; Defense (7.29)</t>
  </si>
  <si>
    <t>Auto Components (6.21)</t>
  </si>
  <si>
    <t>Bandhan Innovation Fund - Reg - Growth</t>
  </si>
  <si>
    <t>Retailing (10.64)</t>
  </si>
  <si>
    <t>Pharmaceuticals &amp; Biotechnology (9.07)</t>
  </si>
  <si>
    <t>Finance (6.95)</t>
  </si>
  <si>
    <t>Automobiles (5.1)</t>
  </si>
  <si>
    <t>Banks (4.84)</t>
  </si>
  <si>
    <t>Tata India Innovation Fund - Reg - Growth</t>
  </si>
  <si>
    <t>Banks (17.94)</t>
  </si>
  <si>
    <t>Healthcare Services (11.16)</t>
  </si>
  <si>
    <t>Pharmaceuticals &amp; Biotechnology (7.74)</t>
  </si>
  <si>
    <t>Current Assets (7.13)</t>
  </si>
  <si>
    <t>Automobiles (6.76)</t>
  </si>
  <si>
    <t>Union Innovation &amp; Opportunities Fund - Reg - Growth</t>
  </si>
  <si>
    <t>Retailing (12)</t>
  </si>
  <si>
    <t>Auto Components (10.2)</t>
  </si>
  <si>
    <t>Electrical Equipment (7.75)</t>
  </si>
  <si>
    <t>Pharmaceuticals &amp; Biotechnology (7.66)</t>
  </si>
  <si>
    <t>IT - Services (5.97)</t>
  </si>
  <si>
    <t>Axis Innovation Fund - Reg - Growth</t>
  </si>
  <si>
    <t>Retailing (21.1)</t>
  </si>
  <si>
    <t>Chemicals &amp; Petrochemicals (8.66)</t>
  </si>
  <si>
    <t>Financial Technology (Fintech) (7.33)</t>
  </si>
  <si>
    <t>Electrical Equipment (5.42)</t>
  </si>
  <si>
    <t>IT - Services (5.28)</t>
  </si>
  <si>
    <t>Baroda BNP Paribas Innovation Fund - Reg - Growth</t>
  </si>
  <si>
    <t>Pharmaceuticals &amp; Biotechnology (13.6)</t>
  </si>
  <si>
    <t>Chemicals &amp; Petrochemicals (9.21)</t>
  </si>
  <si>
    <t>Capital Markets (8.74)</t>
  </si>
  <si>
    <t>Retailing (7.74)</t>
  </si>
  <si>
    <t>UTI Innovation Fund - Reg - Growth</t>
  </si>
  <si>
    <t>Retailing (29.68)</t>
  </si>
  <si>
    <t>IT - Software (17.17)</t>
  </si>
  <si>
    <t>Financial Technology (Fintech) (9)</t>
  </si>
  <si>
    <t>Electrical Equipment (7.23)</t>
  </si>
  <si>
    <t>IT - Services (6.48)</t>
  </si>
  <si>
    <t>Motilal Oswal Innovation Opportunities Fund - Reg - Growth</t>
  </si>
  <si>
    <t>Electrical Equipment (19.68)</t>
  </si>
  <si>
    <t>Leisure Services (9.58)</t>
  </si>
  <si>
    <t>Consumer Durables (9.04)</t>
  </si>
  <si>
    <t>IT - Software (6.37)</t>
  </si>
  <si>
    <t>Capital Markets (5.43)</t>
  </si>
  <si>
    <t>Mahindra Manulife Innovation Opportunities Fund - Reg - Growth</t>
  </si>
  <si>
    <t>Pharmaceuticals &amp; Biotechnology (9.78)</t>
  </si>
  <si>
    <t>Banks (9.67)</t>
  </si>
  <si>
    <t>Transport Services (6.8)</t>
  </si>
  <si>
    <t>Auto Components (5.61)</t>
  </si>
  <si>
    <t>Retailing (5.34)</t>
  </si>
  <si>
    <t>Quant (Reg)</t>
  </si>
  <si>
    <t>SBI Quant Fund - Reg - Growth</t>
  </si>
  <si>
    <t>Finance (18.35)</t>
  </si>
  <si>
    <t>Banks (15.9)</t>
  </si>
  <si>
    <t>Automobiles (10.75)</t>
  </si>
  <si>
    <t>IT - Software (8.49)</t>
  </si>
  <si>
    <t>Food Products (5.63)</t>
  </si>
  <si>
    <t>Aditya Birla Sun Life Quant Fund - Reg - Growth</t>
  </si>
  <si>
    <t>Banks (15.35)</t>
  </si>
  <si>
    <t>Pharmaceuticals &amp; Biotechnology (13.17)</t>
  </si>
  <si>
    <t>Cement &amp; Cement Products (6.75)</t>
  </si>
  <si>
    <t>Quant Quantamental Fund - Reg - Growth</t>
  </si>
  <si>
    <t>Power (14.23)</t>
  </si>
  <si>
    <t>Finance (13.88)</t>
  </si>
  <si>
    <t>Pharmaceuticals &amp; Biotechnology (11.39)</t>
  </si>
  <si>
    <t>Metals &amp; Minerals Trading (9.84)</t>
  </si>
  <si>
    <t>IT - Software (9.68)</t>
  </si>
  <si>
    <t>UTI Quant Fund - Reg - Growth</t>
  </si>
  <si>
    <t>Banks (19.03)</t>
  </si>
  <si>
    <t>IT - Software (10.7)</t>
  </si>
  <si>
    <t>Food Products (6.97)</t>
  </si>
  <si>
    <t>Aerospace &amp; Defense (5.43)</t>
  </si>
  <si>
    <t>Consumer Durables (5.36)</t>
  </si>
  <si>
    <t>360 ONE Quant Fund - Reg - Growth</t>
  </si>
  <si>
    <t>Finance (16.97)</t>
  </si>
  <si>
    <t>Industrial Products (12.33)</t>
  </si>
  <si>
    <t>Automobiles (11.67)</t>
  </si>
  <si>
    <t>Pharmaceuticals &amp; Biotechnology (11.27)</t>
  </si>
  <si>
    <t>Insurance (5.86)</t>
  </si>
  <si>
    <t>Axis Quant Fund - Reg - Growth</t>
  </si>
  <si>
    <t>Automobiles (15.41)</t>
  </si>
  <si>
    <t>Finance (15.29)</t>
  </si>
  <si>
    <t>Banks (10.06)</t>
  </si>
  <si>
    <t>Sovereign (8.96)</t>
  </si>
  <si>
    <t>Auto Components (7.59)</t>
  </si>
  <si>
    <t>DSP Quant Fund - Reg - Growth</t>
  </si>
  <si>
    <t>Banks (15.61)</t>
  </si>
  <si>
    <t>Pharmaceuticals &amp; Biotechnology (13.62)</t>
  </si>
  <si>
    <t>IT - Software (8.38)</t>
  </si>
  <si>
    <t>Automobiles (7.11)</t>
  </si>
  <si>
    <t>Kotak Quant Fund - Reg - Growth</t>
  </si>
  <si>
    <t>Pharmaceuticals &amp; Biotechnology (16.38)</t>
  </si>
  <si>
    <t>Industrial Products (11.08)</t>
  </si>
  <si>
    <t>Ferrous Metals (6.99)</t>
  </si>
  <si>
    <t>Finance (6.37)</t>
  </si>
  <si>
    <t>Motilal Oswal Quant Fund - Reg - Growth</t>
  </si>
  <si>
    <t>IT - Software (14.4)</t>
  </si>
  <si>
    <t>Capital Markets (10.62)</t>
  </si>
  <si>
    <t>Automobiles (8.23)</t>
  </si>
  <si>
    <t>Petroleum Products (6.66)</t>
  </si>
  <si>
    <t>ICICI Prudential Quant Fund - Reg - Growth</t>
  </si>
  <si>
    <t>Banks (15.31)</t>
  </si>
  <si>
    <t>IT - Software (11.03)</t>
  </si>
  <si>
    <t>Finance (9.15)</t>
  </si>
  <si>
    <t>Telecom - Services (6.28)</t>
  </si>
  <si>
    <t>Pharmaceuticals &amp; Biotechnology (6.17)</t>
  </si>
  <si>
    <t>Nippon India Quant Fund - Reg - Growth</t>
  </si>
  <si>
    <t>Banks (19.92)</t>
  </si>
  <si>
    <t>Automobiles (8.84)</t>
  </si>
  <si>
    <t>Finance (8.18)</t>
  </si>
  <si>
    <t>Retailing (7.57)</t>
  </si>
  <si>
    <t>Construction (5.23)</t>
  </si>
  <si>
    <t>If redeemed bet. 0 Month to 1 Month Exit Load is 0.25%</t>
  </si>
  <si>
    <t>Please note that each quant fund uses a different model, so comparisons may not be appropriate.</t>
  </si>
  <si>
    <t>ESG (Reg)</t>
  </si>
  <si>
    <t>SBI ESG Exclusionary Strategy Fund - Growth</t>
  </si>
  <si>
    <t>Banks (29.59)</t>
  </si>
  <si>
    <t>Automobiles (6.58)</t>
  </si>
  <si>
    <t>Consumer Durables (5.77)</t>
  </si>
  <si>
    <t>IT - Software (5.73)</t>
  </si>
  <si>
    <t>Electrical Equipment (5.65)</t>
  </si>
  <si>
    <t>ICICI Prudential ESG Exclusionary Strategy Fund - Reg - Growth</t>
  </si>
  <si>
    <t>Banks (22.7)</t>
  </si>
  <si>
    <t>Pharmaceuticals &amp; Biotechnology (11.23)</t>
  </si>
  <si>
    <t>Automobiles (9.72)</t>
  </si>
  <si>
    <t>Retailing (6.48)</t>
  </si>
  <si>
    <t>Axis ESG Integration Strategy Fund - Reg - Growth</t>
  </si>
  <si>
    <t>Banks (21.32)</t>
  </si>
  <si>
    <t>Pharmaceuticals &amp; Biotechnology (7.99)</t>
  </si>
  <si>
    <t>Consumer Durables (7.24)</t>
  </si>
  <si>
    <t>IT - Software (6.78)</t>
  </si>
  <si>
    <t>Kotak ESG Exclusionary Strategy Fund - Reg - Growth</t>
  </si>
  <si>
    <t>Banks (24.76)</t>
  </si>
  <si>
    <t>Finance (8.84)</t>
  </si>
  <si>
    <t>Telecom - Services (8.61)</t>
  </si>
  <si>
    <t>Retailing (8.14)</t>
  </si>
  <si>
    <t>IT - Software (7.64)</t>
  </si>
  <si>
    <t>Baroda BNP Paribas ESG Best-in-class strategy Fund - Reg - Growth</t>
  </si>
  <si>
    <t>Banks (20.45)</t>
  </si>
  <si>
    <t>IT - Software (11.72)</t>
  </si>
  <si>
    <t>Automobiles (8.86)</t>
  </si>
  <si>
    <t>Telecom - Services (5.74)</t>
  </si>
  <si>
    <t>Power (5.56)</t>
  </si>
  <si>
    <t>Aditya Birla Sun Life ESG Integration Strategy Fund - Reg - Growth</t>
  </si>
  <si>
    <t>Banks (29.68)</t>
  </si>
  <si>
    <t>IT - Software (8.78)</t>
  </si>
  <si>
    <t>Retailing (7.47)</t>
  </si>
  <si>
    <t>Finance (6.69)</t>
  </si>
  <si>
    <t>Automobiles (6.41)</t>
  </si>
  <si>
    <t>Invesco India ESG Integration Strategy Fund - Reg - Growth</t>
  </si>
  <si>
    <t>Banks (20.41)</t>
  </si>
  <si>
    <t>Finance (12.25)</t>
  </si>
  <si>
    <t>IT - Software (9.5)</t>
  </si>
  <si>
    <t>Capital Markets (6.52)</t>
  </si>
  <si>
    <t>Automobiles (5.91)</t>
  </si>
  <si>
    <t>Nil, If redeemed bet. 0 Day to 365 Days Exit Load is 1%</t>
  </si>
  <si>
    <t>Quant Esg Integration Strategy Fund - Reg - Growth</t>
  </si>
  <si>
    <t>Telecom - Services (14.47)</t>
  </si>
  <si>
    <t>Finance (13.73)</t>
  </si>
  <si>
    <t>Power (11.36)</t>
  </si>
  <si>
    <t>Banks (9.56)</t>
  </si>
  <si>
    <t>Metals &amp; Minerals Trading (9.02)</t>
  </si>
  <si>
    <t>Quantum ESG Best In Class Strategy Fund - Reg - Growth</t>
  </si>
  <si>
    <t>Consumer Durables (12.47)</t>
  </si>
  <si>
    <t>Banks (11.22)</t>
  </si>
  <si>
    <t>IT - Software (8.29)</t>
  </si>
  <si>
    <t>Insurance (7.43)</t>
  </si>
  <si>
    <t>WhiteOak Capital ESG Best-In-Class Strategy Fund - Reg - Growth</t>
  </si>
  <si>
    <t>Banks (22.52)</t>
  </si>
  <si>
    <t>IT - Software (8.05)</t>
  </si>
  <si>
    <t>Automobiles (6.95)</t>
  </si>
  <si>
    <t>Current Assets (6.75)</t>
  </si>
  <si>
    <t>Consumer Durables (6.53)</t>
  </si>
  <si>
    <t>Momentum Factor (Reg)</t>
  </si>
  <si>
    <t>ICICI Prudential Active Momentum Fund - Reg - Growth</t>
  </si>
  <si>
    <t>Banks (14.81)</t>
  </si>
  <si>
    <t>Electrical Equipment (8.35)</t>
  </si>
  <si>
    <t>Current Assets (6.88)</t>
  </si>
  <si>
    <t>Industrial Products (6.13)</t>
  </si>
  <si>
    <t>Aerospace &amp; Defense (6.03)</t>
  </si>
  <si>
    <t>Kotak Active Momentum Fund - Reg - Growth</t>
  </si>
  <si>
    <t>Pharmaceuticals &amp; Biotechnology (12.18)</t>
  </si>
  <si>
    <t>Banks (11.7)</t>
  </si>
  <si>
    <t>IT - Software (11.23)</t>
  </si>
  <si>
    <t>Finance (10.14)</t>
  </si>
  <si>
    <t>Quant Momentum Fund - Reg - Growth</t>
  </si>
  <si>
    <t>Pharmaceuticals &amp; Biotechnology (11.97)</t>
  </si>
  <si>
    <t>Telecom - Services (11.19)</t>
  </si>
  <si>
    <t>Finance (10.16)</t>
  </si>
  <si>
    <t>Power (9.96)</t>
  </si>
  <si>
    <t>Metals &amp; Minerals Trading (9.7)</t>
  </si>
  <si>
    <t>Axis Momentum Fund - Reg - Growth</t>
  </si>
  <si>
    <t>Banks (17.08)</t>
  </si>
  <si>
    <t>Industrial Products (10.29)</t>
  </si>
  <si>
    <t>Pharmaceuticals &amp; Biotechnology (8.82)</t>
  </si>
  <si>
    <t>Finance (7.94)</t>
  </si>
  <si>
    <t>Motilal Oswal Active Momentum Fund - Reg - Growth</t>
  </si>
  <si>
    <t>Electrical Equipment (16.83)</t>
  </si>
  <si>
    <t>Finance (8.51)</t>
  </si>
  <si>
    <t>Industrial Products (8.36)</t>
  </si>
  <si>
    <t>Chemicals &amp; Petrochemicals (7.94)</t>
  </si>
  <si>
    <t>Samco Active Momentum Fund - Reg - Growth</t>
  </si>
  <si>
    <t>Electrical Equipment (15.58)</t>
  </si>
  <si>
    <t>Banks (14.65)</t>
  </si>
  <si>
    <t>Pharmaceuticals &amp; Biotechnology (9.71)</t>
  </si>
  <si>
    <t>Industrial Products (7.35)</t>
  </si>
  <si>
    <t>Union Active Momentum Fund - Reg - Growth</t>
  </si>
  <si>
    <t>Pharmaceuticals &amp; Biotechnology (19.99)</t>
  </si>
  <si>
    <t>Electrical Equipment (14.51)</t>
  </si>
  <si>
    <t>Industrial Products (10.6)</t>
  </si>
  <si>
    <t>Auto Components (10.09)</t>
  </si>
  <si>
    <t>Power (7.04)</t>
  </si>
  <si>
    <t>Nippon India Active Momentum Fund - Reg - Growth</t>
  </si>
  <si>
    <t>Banks (19.79)</t>
  </si>
  <si>
    <t>Retailing (8.1)</t>
  </si>
  <si>
    <t>Beverages (6.6)</t>
  </si>
  <si>
    <t>Finance (5.75)</t>
  </si>
  <si>
    <t>MNC (Reg)</t>
  </si>
  <si>
    <t>SBI MNC Fund - Growth</t>
  </si>
  <si>
    <t>Pharmaceuticals &amp; Biotechnology (21.46)</t>
  </si>
  <si>
    <t>Auto Components (13.8)</t>
  </si>
  <si>
    <t>Industrial Products (10.17)</t>
  </si>
  <si>
    <t>Chemicals &amp; Petrochemicals (9.25)</t>
  </si>
  <si>
    <t>Non - Ferrous Metals (5.7)</t>
  </si>
  <si>
    <t>Aditya Birla Sun Life MNC Fund - Growth</t>
  </si>
  <si>
    <t>Pharmaceuticals &amp; Biotechnology (11.41)</t>
  </si>
  <si>
    <t>Auto Components (9.76)</t>
  </si>
  <si>
    <t>Industrial Products (7.63)</t>
  </si>
  <si>
    <t>Automobiles (6.84)</t>
  </si>
  <si>
    <t>UTI MNC Fund - Growth</t>
  </si>
  <si>
    <t>Pharmaceuticals &amp; Biotechnology (17.07)</t>
  </si>
  <si>
    <t>Automobiles (11.49)</t>
  </si>
  <si>
    <t>Auto Components (8.83)</t>
  </si>
  <si>
    <t>IT - Software (8.28)</t>
  </si>
  <si>
    <t>Food Products (8.19)</t>
  </si>
  <si>
    <t>Kotak MNC Fund - Reg - Growth</t>
  </si>
  <si>
    <t>Pharmaceuticals &amp; Biotechnology (16.54)</t>
  </si>
  <si>
    <t>Electrical Equipment (15.44)</t>
  </si>
  <si>
    <t>Auto Components (8.63)</t>
  </si>
  <si>
    <t>Food Products (7.79)</t>
  </si>
  <si>
    <t>Automobiles (7.12)</t>
  </si>
  <si>
    <t>ICICI Prudential MNC Fund - Reg - Growth</t>
  </si>
  <si>
    <t>Pharmaceuticals &amp; Biotechnology (16.21)</t>
  </si>
  <si>
    <t>Automobiles (10.15)</t>
  </si>
  <si>
    <t>Food Products (9.76)</t>
  </si>
  <si>
    <t>Diversified FMCG (7.75)</t>
  </si>
  <si>
    <t>HDFC MNC Fund - Reg - Growth</t>
  </si>
  <si>
    <t>Pharmaceuticals &amp; Biotechnology (17.78)</t>
  </si>
  <si>
    <t>Automobiles (12.88)</t>
  </si>
  <si>
    <t>Food Products (12.72)</t>
  </si>
  <si>
    <t>Industrial Products (10.22)</t>
  </si>
  <si>
    <t>Electrical Equipment (8.88)</t>
  </si>
  <si>
    <t>Nippon India MNC Fund - Reg - Growth</t>
  </si>
  <si>
    <t>Food Products (12.36)</t>
  </si>
  <si>
    <t>Automobiles (11.68)</t>
  </si>
  <si>
    <t>Pharmaceuticals &amp; Biotechnology (10.98)</t>
  </si>
  <si>
    <t>Auto Components (8.54)</t>
  </si>
  <si>
    <t>Industrial Products (7.98)</t>
  </si>
  <si>
    <t>Special Situations (Reg)</t>
  </si>
  <si>
    <t>ICICI Prudential India Opportunities Fund - Reg - Growth</t>
  </si>
  <si>
    <t>Banks (22.49)</t>
  </si>
  <si>
    <t>IT - Software (9.28)</t>
  </si>
  <si>
    <t>Insurance (8.81)</t>
  </si>
  <si>
    <t>Pharmaceuticals &amp; Biotechnology (7.27)</t>
  </si>
  <si>
    <t>Retailing (5.21)</t>
  </si>
  <si>
    <t>Franklin India Opportunities Fund - Growth</t>
  </si>
  <si>
    <t>Banks (14.39)</t>
  </si>
  <si>
    <t>Industrial Products (14.11)</t>
  </si>
  <si>
    <t>Consumer Durables (9.25)</t>
  </si>
  <si>
    <t>Current Assets (8.25)</t>
  </si>
  <si>
    <t>Pharmaceuticals &amp; Biotechnology (7.12)</t>
  </si>
  <si>
    <t>WhiteOak Capital Special Opportunities Fund - Reg - Growth</t>
  </si>
  <si>
    <t>Banks (19.12)</t>
  </si>
  <si>
    <t>Finance (6.64)</t>
  </si>
  <si>
    <t>Chemicals &amp; Petrochemicals (6.43)</t>
  </si>
  <si>
    <t>Current Assets (5.41)</t>
  </si>
  <si>
    <t>Electrical Equipment (5.32)</t>
  </si>
  <si>
    <t>Kotak Special Opportunities Fund - Reg - Growth</t>
  </si>
  <si>
    <t>Banks (12.04)</t>
  </si>
  <si>
    <t>Pharmaceuticals &amp; Biotechnology (11.69)</t>
  </si>
  <si>
    <t>Automobiles (10.46)</t>
  </si>
  <si>
    <t>Healthcare Services (7.71)</t>
  </si>
  <si>
    <t>Consumer Durables (7.45)</t>
  </si>
  <si>
    <t>Aditya Birla Sun Life Special Opportunities Fund - Reg - Growth</t>
  </si>
  <si>
    <t>Banks (15.12)</t>
  </si>
  <si>
    <t>Industrial Manufacturing (7.87)</t>
  </si>
  <si>
    <t>Finance (6.29)</t>
  </si>
  <si>
    <t>IT - Software (5.58)</t>
  </si>
  <si>
    <t>Samco Special Opportunities Fund - Reg - Growth</t>
  </si>
  <si>
    <t>Electrical Equipment (19.16)</t>
  </si>
  <si>
    <t>Industrial Products (17.24)</t>
  </si>
  <si>
    <t>Banks (15.32)</t>
  </si>
  <si>
    <t>Minerals &amp; Mining (8.59)</t>
  </si>
  <si>
    <t>Finance (8.4)</t>
  </si>
  <si>
    <t>Motilal Oswal Special Opportunities Fund - Reg - Growth</t>
  </si>
  <si>
    <t>Auto Components (14.54)</t>
  </si>
  <si>
    <t>Finance (10.41)</t>
  </si>
  <si>
    <t>Electrical Equipment (8.33)</t>
  </si>
  <si>
    <t>Transport Services (8.2)</t>
  </si>
  <si>
    <t>Industrial Manufacturing (7.71)</t>
  </si>
  <si>
    <t>International Markets (Reg)</t>
  </si>
  <si>
    <t>ICICI Prudential US Bluechip Equity Fund - Growth</t>
  </si>
  <si>
    <t>IT - Software (12.58)</t>
  </si>
  <si>
    <t>IT - Services (7.22)</t>
  </si>
  <si>
    <t>Pharmaceuticals &amp; Biotechnology (6.86)</t>
  </si>
  <si>
    <t>Healthcare Services (6.77)</t>
  </si>
  <si>
    <t>Nippon India Taiwan Equity Fund - Reg - Growth</t>
  </si>
  <si>
    <t>IT - Hardware (30.18)</t>
  </si>
  <si>
    <t>Electrical Equipment (19.82)</t>
  </si>
  <si>
    <t>Industrial Manufacturing (16.02)</t>
  </si>
  <si>
    <t>Current Assets (11.75)</t>
  </si>
  <si>
    <t>Consumer Durables (7.01)</t>
  </si>
  <si>
    <t>Franklin Asian Equity Fund - Growth</t>
  </si>
  <si>
    <t>IT - Hardware (11.78)</t>
  </si>
  <si>
    <t>Industrial Products (11.53)</t>
  </si>
  <si>
    <t>Consumer Durables (10.98)</t>
  </si>
  <si>
    <t>Current Assets (8.78)</t>
  </si>
  <si>
    <t>Nippon India US Equity Opportunities Fund - Reg - Growth</t>
  </si>
  <si>
    <t>Commercial Services &amp; Supplies (23.03)</t>
  </si>
  <si>
    <t>Current Assets (12.69)</t>
  </si>
  <si>
    <t>Healthcare Services (9.95)</t>
  </si>
  <si>
    <t>IT - Services (9.69)</t>
  </si>
  <si>
    <t>Nippon India Japan Equity Fund - Reg - Growth</t>
  </si>
  <si>
    <t>Industrial Manufacturing (18.17)</t>
  </si>
  <si>
    <t>Finance (12.12)</t>
  </si>
  <si>
    <t>Chemicals &amp; Petrochemicals (9.2)</t>
  </si>
  <si>
    <t>Current Assets (8.71)</t>
  </si>
  <si>
    <t>Food Products (6.74)</t>
  </si>
  <si>
    <t>Aditya Birla Sun Life International Equity Fund - Growth</t>
  </si>
  <si>
    <t>IT - Hardware (10.74)</t>
  </si>
  <si>
    <t>Pharmaceuticals &amp; Biotechnology (8.57)</t>
  </si>
  <si>
    <t>Industrial Manufacturing (7.59)</t>
  </si>
  <si>
    <t>Banks (6.26)</t>
  </si>
  <si>
    <t>Retailing (6.18)</t>
  </si>
  <si>
    <t>Transportation &amp; Logistics (Reg)</t>
  </si>
  <si>
    <t>UTI Transportation and Logistics Fund - Growth</t>
  </si>
  <si>
    <t>Automobiles (49.9)</t>
  </si>
  <si>
    <t>Auto Components (17.07)</t>
  </si>
  <si>
    <t>Retailing (9.87)</t>
  </si>
  <si>
    <t>Transport Infrastructure (6.99)</t>
  </si>
  <si>
    <t>Transport Services (6.05)</t>
  </si>
  <si>
    <t>ICICI Prudential Transportation and Logistics Fund - Reg - Growth</t>
  </si>
  <si>
    <t>Automobiles (41.65)</t>
  </si>
  <si>
    <t>Auto Components (21.69)</t>
  </si>
  <si>
    <t>Retailing (11.42)</t>
  </si>
  <si>
    <t>Transport Services (9.38)</t>
  </si>
  <si>
    <t>Current Assets (6.67)</t>
  </si>
  <si>
    <t>HDFC Transportation and Logistics Fund - Reg - Growth</t>
  </si>
  <si>
    <t>Auto Components (46.17)</t>
  </si>
  <si>
    <t>Automobiles (29.72)</t>
  </si>
  <si>
    <t>Agricultural, Commercial &amp; Construction Vehicles (8.97)</t>
  </si>
  <si>
    <t>Retailing (6.58)</t>
  </si>
  <si>
    <t>Industrial Products (2.43)</t>
  </si>
  <si>
    <t>Aditya Birla Sun Life Transportation and Logistics Fund - Reg - Growth</t>
  </si>
  <si>
    <t>Automobiles (36.19)</t>
  </si>
  <si>
    <t>Auto Components (30.58)</t>
  </si>
  <si>
    <t>Retailing (10.7)</t>
  </si>
  <si>
    <t>Transport Services (6.47)</t>
  </si>
  <si>
    <t>Agricultural, Commercial &amp; Construction Vehicles (5.58)</t>
  </si>
  <si>
    <t>Bandhan Transportation and Logistics Fund - Reg - Growth</t>
  </si>
  <si>
    <t>Automobiles (36.64)</t>
  </si>
  <si>
    <t>Auto Components (29.4)</t>
  </si>
  <si>
    <t>Transport Services (7.93)</t>
  </si>
  <si>
    <t>Current Assets (6.48)</t>
  </si>
  <si>
    <t>Retailing (6.31)</t>
  </si>
  <si>
    <t>Kotak Transportation &amp; Logistics Fund - Reg - Growth</t>
  </si>
  <si>
    <t>Automobiles (30.57)</t>
  </si>
  <si>
    <t>Auto Components (24.57)</t>
  </si>
  <si>
    <t>Transport Services (17.16)</t>
  </si>
  <si>
    <t>Agricultural, Commercial &amp; Construction Vehicles (8.84)</t>
  </si>
  <si>
    <t>Retailing (7.73)</t>
  </si>
  <si>
    <t>Energy (Reg)</t>
  </si>
  <si>
    <t>SBI Energy Opportunities Fund - Reg - Growth</t>
  </si>
  <si>
    <t>Gas (20.89)</t>
  </si>
  <si>
    <t>Petroleum Products (17.61)</t>
  </si>
  <si>
    <t>Power (17.44)</t>
  </si>
  <si>
    <t>Electrical Equipment (8.31)</t>
  </si>
  <si>
    <t>Industrial Products (7.53)</t>
  </si>
  <si>
    <t>ICICI Prudential Energy Opportunities Fund - Reg - Growth</t>
  </si>
  <si>
    <t>Electrical Equipment (23.56)</t>
  </si>
  <si>
    <t>Power (17.85)</t>
  </si>
  <si>
    <t>Petroleum Products (15.68)</t>
  </si>
  <si>
    <t>Oil (9.93)</t>
  </si>
  <si>
    <t>DSP Natural Resources &amp; New Energy Fund - Reg - Gth</t>
  </si>
  <si>
    <t>Petroleum Products (27.43)</t>
  </si>
  <si>
    <t>Ferrous Metals (13.34)</t>
  </si>
  <si>
    <t>Mutual Funds (12.81)</t>
  </si>
  <si>
    <t>Non - Ferrous Metals (10.82)</t>
  </si>
  <si>
    <t>Gas (9.54)</t>
  </si>
  <si>
    <t>Tata Resources &amp; Energy Fund - Reg - Growth</t>
  </si>
  <si>
    <t>Power (18.69)</t>
  </si>
  <si>
    <t>Cement &amp; Cement Products (15.62)</t>
  </si>
  <si>
    <t>Petroleum Products (10.75)</t>
  </si>
  <si>
    <t>Ferrous Metals (10.54)</t>
  </si>
  <si>
    <t>Non - Ferrous Metals (6.99)</t>
  </si>
  <si>
    <t>Baroda BNP Paribas Energy Opportunities Fund - Reg - Growth</t>
  </si>
  <si>
    <t>Power (24.09)</t>
  </si>
  <si>
    <t>Electrical Equipment (16.21)</t>
  </si>
  <si>
    <t>Petroleum Products (14.7)</t>
  </si>
  <si>
    <t>Oil (9.55)</t>
  </si>
  <si>
    <t>Consumable Fuels (8.82)</t>
  </si>
  <si>
    <t>Kotak Energy Opportunities Fund - Reg - Growth</t>
  </si>
  <si>
    <t>Power (24.04)</t>
  </si>
  <si>
    <t>Electrical Equipment (19.88)</t>
  </si>
  <si>
    <t>Petroleum Products (18.68)</t>
  </si>
  <si>
    <t>Gas (7.52)</t>
  </si>
  <si>
    <t>Construction (7.1)</t>
  </si>
  <si>
    <t>PSU (Reg)</t>
  </si>
  <si>
    <t>SBI PSU Fund - Growth</t>
  </si>
  <si>
    <t>Power (18.85)</t>
  </si>
  <si>
    <t>Gas (15.09)</t>
  </si>
  <si>
    <t>Aerospace &amp; Defense (8.74)</t>
  </si>
  <si>
    <t>Insurance (5.77)</t>
  </si>
  <si>
    <t>Aditya Birla Sun Life PSU Equity Fund - Reg - Growth</t>
  </si>
  <si>
    <t>Banks (32.21)</t>
  </si>
  <si>
    <t>Power (14.54)</t>
  </si>
  <si>
    <t>Gas (7.43)</t>
  </si>
  <si>
    <t>Aerospace &amp; Defense (7.32)</t>
  </si>
  <si>
    <t>ICICI Prudential PSU Equity Fund - Reg - Growth</t>
  </si>
  <si>
    <t>Banks (19.2)</t>
  </si>
  <si>
    <t>Power (18.93)</t>
  </si>
  <si>
    <t>Aerospace &amp; Defense (10.85)</t>
  </si>
  <si>
    <t>Insurance (9.13)</t>
  </si>
  <si>
    <t>Oil (7.84)</t>
  </si>
  <si>
    <t>Invesco India PSU Equity Fund - Growth</t>
  </si>
  <si>
    <t>Aerospace &amp; Defense (17.96)</t>
  </si>
  <si>
    <t>Power (14.95)</t>
  </si>
  <si>
    <t>Petroleum Products (9.77)</t>
  </si>
  <si>
    <t>Finance (6.27)</t>
  </si>
  <si>
    <t>Quant PSU Fund - Reg - Growth</t>
  </si>
  <si>
    <t>Finance (24.48)</t>
  </si>
  <si>
    <t>Power (17.81)</t>
  </si>
  <si>
    <t>Oil (13.18)</t>
  </si>
  <si>
    <t>Electrical Equipment (9.88)</t>
  </si>
  <si>
    <t>Services (Reg)</t>
  </si>
  <si>
    <t>Sundaram Services Fund - Reg - Growth</t>
  </si>
  <si>
    <t>Banks (19.24)</t>
  </si>
  <si>
    <t>Finance (14.1)</t>
  </si>
  <si>
    <t>Telecom - Services (8.51)</t>
  </si>
  <si>
    <t>Retailing (7.41)</t>
  </si>
  <si>
    <t>Axis Services Opportunities Fund - Reg - Growth</t>
  </si>
  <si>
    <t>Healthcare Services (17.4)</t>
  </si>
  <si>
    <t>Retailing (11.97)</t>
  </si>
  <si>
    <t>Finance (10.93)</t>
  </si>
  <si>
    <t>Capital Markets (8.92)</t>
  </si>
  <si>
    <t>Kotak Services Fund - Reg - Growth</t>
  </si>
  <si>
    <t>Banks (34.7)</t>
  </si>
  <si>
    <t>Finance (12.05)</t>
  </si>
  <si>
    <t>Power (8.96)</t>
  </si>
  <si>
    <t>Telecom - Services (8.36)</t>
  </si>
  <si>
    <t>IT - Software (7.98)</t>
  </si>
  <si>
    <t>Motilal Oswal Services Fund - Reg - Growth</t>
  </si>
  <si>
    <t>Finance (15.52)</t>
  </si>
  <si>
    <t>Healthcare Services (14.92)</t>
  </si>
  <si>
    <t>Capital Markets (14.13)</t>
  </si>
  <si>
    <t>IT - Software (12.93)</t>
  </si>
  <si>
    <t>Banks (5.69)</t>
  </si>
  <si>
    <t>Shariah principles (Reg)</t>
  </si>
  <si>
    <t>Tata Ethical Fund - Reg - Growth</t>
  </si>
  <si>
    <t>IT - Software (23.39)</t>
  </si>
  <si>
    <t>Pharmaceuticals &amp; Biotechnology (12.2)</t>
  </si>
  <si>
    <t>Auto Components (8.85)</t>
  </si>
  <si>
    <t>Chemicals &amp; Petrochemicals (6.22)</t>
  </si>
  <si>
    <t>Consumer Durables (5.41)</t>
  </si>
  <si>
    <t>Taurus Ethical Fund - Reg - Growth</t>
  </si>
  <si>
    <t>IT - Software (19.06)</t>
  </si>
  <si>
    <t>Petroleum Products (11.57)</t>
  </si>
  <si>
    <t>Pharmaceuticals &amp; Biotechnology (9.5)</t>
  </si>
  <si>
    <t>Consumer Durables (6.98)</t>
  </si>
  <si>
    <t>Automobiles (6.59)</t>
  </si>
  <si>
    <t>Quantum Ethical Fund - Reg - Growth</t>
  </si>
  <si>
    <t>Automobiles (17.5)</t>
  </si>
  <si>
    <t>Consumer Durables (16.24)</t>
  </si>
  <si>
    <t>IT - Software (11.96)</t>
  </si>
  <si>
    <t>Agricultural Food &amp; other Products (7)</t>
  </si>
  <si>
    <t>The Wealth Company Ethical Fund - Reg - Growth</t>
  </si>
  <si>
    <t>Industrial Products (13.03)</t>
  </si>
  <si>
    <t>IT - Software (11.97)</t>
  </si>
  <si>
    <t>Electrical Equipment (9.06)</t>
  </si>
  <si>
    <t>Healthcare Services (7.68)</t>
  </si>
  <si>
    <t>Auto Components (6.42)</t>
  </si>
  <si>
    <t>Conglomerate (Reg)</t>
  </si>
  <si>
    <t>Aditya Birla Sun Life Conglomerate Fund - Reg - Growth</t>
  </si>
  <si>
    <t>Petroleum Products (11.5)</t>
  </si>
  <si>
    <t>Finance (9.84)</t>
  </si>
  <si>
    <t>Auto Components (6.62)</t>
  </si>
  <si>
    <t>IT - Software (6.13)</t>
  </si>
  <si>
    <t>Cement &amp; Cement Products (5.95)</t>
  </si>
  <si>
    <t>ICICI Prudential Conglomerate Fund - Reg - Growth</t>
  </si>
  <si>
    <t>Automobiles (15.38)</t>
  </si>
  <si>
    <t>Cement &amp; Cement Products (15.04)</t>
  </si>
  <si>
    <t>Ferrous Metals (10.75)</t>
  </si>
  <si>
    <t>Electrical Equipment (8.11)</t>
  </si>
  <si>
    <t>Finance (7.63)</t>
  </si>
  <si>
    <t>Baroda BNP Paribas Business Conglomerates Fund (BBNPC) - Reg - Growth</t>
  </si>
  <si>
    <t>Finance (11.43)</t>
  </si>
  <si>
    <t>Automobiles (11.23)</t>
  </si>
  <si>
    <t>Construction (9.04)</t>
  </si>
  <si>
    <t>Petroleum Products (7.85)</t>
  </si>
  <si>
    <t>Consumer Durables (7.15)</t>
  </si>
  <si>
    <t>multi factor (Reg)</t>
  </si>
  <si>
    <t>Sundaram Multi-Factor Fund - Reg - Growth</t>
  </si>
  <si>
    <t>Banks (14.54)</t>
  </si>
  <si>
    <t>Electrical Equipment (10.5)</t>
  </si>
  <si>
    <t>Finance (9.74)</t>
  </si>
  <si>
    <t>Capital Markets (4.64)</t>
  </si>
  <si>
    <t>Bandhan Multi-Factor Fund - Reg - Growth</t>
  </si>
  <si>
    <t>Banks (19.56)</t>
  </si>
  <si>
    <t>Pharmaceuticals &amp; Biotechnology (10.68)</t>
  </si>
  <si>
    <t>Automobiles (8.81)</t>
  </si>
  <si>
    <t>Finance (5.07)</t>
  </si>
  <si>
    <t>Industrial Products (4.59)</t>
  </si>
  <si>
    <t>Franklin India Multi-Factor Fund - Reg - Growth</t>
  </si>
  <si>
    <t>Banks (20.95)</t>
  </si>
  <si>
    <t>Finance (7.18)</t>
  </si>
  <si>
    <t>Automobiles (6.69)</t>
  </si>
  <si>
    <t>IT - Software (5.08)</t>
  </si>
  <si>
    <t>Pharmaceuticals &amp; Biotechnology (5.06)</t>
  </si>
  <si>
    <t>If redeemed bet. 0 Day to 365 Days Exit Load is 0.5%</t>
  </si>
  <si>
    <t>Housing and Allied activities (Reg)</t>
  </si>
  <si>
    <t>ICICI Prudential Housing Opportunities Fund - Reg - Growth</t>
  </si>
  <si>
    <t>Banks (19.95)</t>
  </si>
  <si>
    <t>Consumer Durables (16.95)</t>
  </si>
  <si>
    <t>Realty (14.63)</t>
  </si>
  <si>
    <t>Cement &amp; Cement Products (12.47)</t>
  </si>
  <si>
    <t>Power (10.1)</t>
  </si>
  <si>
    <t>HDFC Housing Opportunities Fund - Reg - Growth</t>
  </si>
  <si>
    <t>Banks (30.03)</t>
  </si>
  <si>
    <t>Construction (14.01)</t>
  </si>
  <si>
    <t>Cement &amp; Cement Products (12.22)</t>
  </si>
  <si>
    <t>Consumer Durables (10.99)</t>
  </si>
  <si>
    <t>Realty (7.63)</t>
  </si>
  <si>
    <t>Tata Housing Opportunities Fund - Reg - Growth</t>
  </si>
  <si>
    <t>Consumer Durables (13.11)</t>
  </si>
  <si>
    <t>Cement &amp; Cement Products (12.66)</t>
  </si>
  <si>
    <t>Realty (9.57)</t>
  </si>
  <si>
    <t>Power (7.82)</t>
  </si>
  <si>
    <t>Commodities (Reg)</t>
  </si>
  <si>
    <t>ICICI Prudential Commodities Fund - Reg - Growth</t>
  </si>
  <si>
    <t>Ferrous Metals (23.33)</t>
  </si>
  <si>
    <t>Chemicals &amp; Petrochemicals (18.39)</t>
  </si>
  <si>
    <t>Non - Ferrous Metals (15.45)</t>
  </si>
  <si>
    <t>Cement &amp; Cement Products (7.59)</t>
  </si>
  <si>
    <t>Fertilizers &amp; Agrochemicals (7.47)</t>
  </si>
  <si>
    <t>SBI Comma Fund - Growth</t>
  </si>
  <si>
    <t>Ferrous Metals (18.73)</t>
  </si>
  <si>
    <t>Power (10.68)</t>
  </si>
  <si>
    <t>Cement &amp; Cement Products (9.28)</t>
  </si>
  <si>
    <t>Textiles &amp; Apparels (8.02)</t>
  </si>
  <si>
    <t>Oil (7.48)</t>
  </si>
  <si>
    <t>Quant Commodities Fund - Reg - Growth</t>
  </si>
  <si>
    <t>Power (32.14)</t>
  </si>
  <si>
    <t>Telecom - Services (14.98)</t>
  </si>
  <si>
    <t>Industrial Products (9.83)</t>
  </si>
  <si>
    <t>Minerals &amp; Mining (9.83)</t>
  </si>
  <si>
    <t>Metals &amp; Minerals Trading (9.77)</t>
  </si>
  <si>
    <t>Quality Factor (Reg)</t>
  </si>
  <si>
    <t>SBI QUALITY FUND - Reg - Growth</t>
  </si>
  <si>
    <t>Industrial Products (10.53)</t>
  </si>
  <si>
    <t>Automobiles (9.92)</t>
  </si>
  <si>
    <t>Food Products (9.18)</t>
  </si>
  <si>
    <t>ICICI Prudential Quality Fund - Reg - Growth</t>
  </si>
  <si>
    <t>Pharmaceuticals &amp; Biotechnology (13.78)</t>
  </si>
  <si>
    <t>Banks (13.26)</t>
  </si>
  <si>
    <t>Aerospace &amp; Defense (8.61)</t>
  </si>
  <si>
    <t>Finance (6.92)</t>
  </si>
  <si>
    <t>WhiteOak Capital Quality Equity Fund - Reg - Growth</t>
  </si>
  <si>
    <t>Banks (10.55)</t>
  </si>
  <si>
    <t>IT - Software (8.91)</t>
  </si>
  <si>
    <t>Consumer Durables (7.34)</t>
  </si>
  <si>
    <t>Healthcare Services (7.13)</t>
  </si>
  <si>
    <t>Exports and Services (Reg)</t>
  </si>
  <si>
    <t>ICICI Prudential Exports and Services Fund - Growth</t>
  </si>
  <si>
    <t>Banks (16.88)</t>
  </si>
  <si>
    <t>Capital Markets (12.05)</t>
  </si>
  <si>
    <t>Pharmaceuticals &amp; Biotechnology (5.21)</t>
  </si>
  <si>
    <t>Insurance (4.96)</t>
  </si>
  <si>
    <t>HSBC India Export Opportunities Fund - Reg - Growth</t>
  </si>
  <si>
    <t>Pharmaceuticals &amp; Biotechnology (13.73)</t>
  </si>
  <si>
    <t>Electrical Equipment (13.19)</t>
  </si>
  <si>
    <t>Textiles &amp; Apparels (9.31)</t>
  </si>
  <si>
    <t>Non - Ferrous Metals (5.59)</t>
  </si>
  <si>
    <t>Minimum Variance (Reg)</t>
  </si>
  <si>
    <t>ICICI Prudential Equity Minimum Variance Fund - Reg - Growth</t>
  </si>
  <si>
    <t>Banks (26.28)</t>
  </si>
  <si>
    <t>Petroleum Products (9.65)</t>
  </si>
  <si>
    <t>Diversified FMCG (7.71)</t>
  </si>
  <si>
    <t>Current Assets (7.03)</t>
  </si>
  <si>
    <t>SBI Equity Minimum Variance Fund - Reg - Growth</t>
  </si>
  <si>
    <t>Pharmaceuticals &amp; Biotechnology (16.96)</t>
  </si>
  <si>
    <t>Diversified FMCG (13.62)</t>
  </si>
  <si>
    <t>Food Products (8.63)</t>
  </si>
  <si>
    <t>Banks (6.68)</t>
  </si>
  <si>
    <t>IT - Software (6.32)</t>
  </si>
  <si>
    <t>If redeemed bet. 0 Day to 15 Days Exit Load is 0.5%</t>
  </si>
  <si>
    <t>Rural and allied (Reg)</t>
  </si>
  <si>
    <t>ICICI Prudential Rural Opportunities Fund - Reg - Growth</t>
  </si>
  <si>
    <t>Automobiles (19.28)</t>
  </si>
  <si>
    <t>Banks (12.64)</t>
  </si>
  <si>
    <t>Diversified FMCG (9.37)</t>
  </si>
  <si>
    <t>Insurance (6.98)</t>
  </si>
  <si>
    <t>Kotak Rural Opportunities Fund - Reg - Growth</t>
  </si>
  <si>
    <t>Automobiles (15.62)</t>
  </si>
  <si>
    <t>Finance (13.8)</t>
  </si>
  <si>
    <t>Banks (11.78)</t>
  </si>
  <si>
    <t>Telecom - Services (11.75)</t>
  </si>
  <si>
    <t>Food Products (7.65)</t>
  </si>
  <si>
    <t>IPOs (Reg)</t>
  </si>
  <si>
    <t>Edelweiss Recently Listed IPO Fund - Reg - Growth</t>
  </si>
  <si>
    <t>Capital Markets (11.69)</t>
  </si>
  <si>
    <t>Retailing (8.86)</t>
  </si>
  <si>
    <t>Electrical Equipment (8.37)</t>
  </si>
  <si>
    <t>Consumer Durables (8.29)</t>
  </si>
  <si>
    <t>If redeemed bet. 0 Day to 180 Days Exit Load is 2%</t>
  </si>
  <si>
    <t>Defence (Reg)</t>
  </si>
  <si>
    <t>HDFC Defence Fund - Reg - Growth</t>
  </si>
  <si>
    <t>Aerospace &amp; Defense (45.67)</t>
  </si>
  <si>
    <t>Auto Components (18.5)</t>
  </si>
  <si>
    <t>Chemicals &amp; Petrochemicals (14.89)</t>
  </si>
  <si>
    <t>Electrical Equipment (5.43)</t>
  </si>
  <si>
    <t>Agricultural, Commercial &amp; Construction Vehicles (5.29)</t>
  </si>
  <si>
    <t>Non - Cyclical Consumer (Reg)</t>
  </si>
  <si>
    <t>HDFC Consumption Fund - Reg - Growth</t>
  </si>
  <si>
    <t>Retailing (21.93)</t>
  </si>
  <si>
    <t>Automobiles (19.61)</t>
  </si>
  <si>
    <t>Consumer Durables (8.7)</t>
  </si>
  <si>
    <t>Diversified FMCG (8.14)</t>
  </si>
  <si>
    <t>Beverages (6.81)</t>
  </si>
  <si>
    <t>FMCG (Reg)</t>
  </si>
  <si>
    <t>ICICI Prudential FMCG - Growth</t>
  </si>
  <si>
    <t>Diversified FMCG (36.87)</t>
  </si>
  <si>
    <t>Food Products (16.28)</t>
  </si>
  <si>
    <t>Beverages (14.22)</t>
  </si>
  <si>
    <t>Personal Products (11.61)</t>
  </si>
  <si>
    <t>Agricultural Food &amp; other Products (8.36)</t>
  </si>
  <si>
    <t>Pioneering Innovations (Reg)</t>
  </si>
  <si>
    <t>Kotak Pioneer Fund - Reg - Growth</t>
  </si>
  <si>
    <t>Mutual Funds (18.65)</t>
  </si>
  <si>
    <t>Retailing (15.9)</t>
  </si>
  <si>
    <t>Healthcare Services (8.01)</t>
  </si>
  <si>
    <t>Automobiles (5.3)</t>
  </si>
  <si>
    <t>Auto Components (4.77)</t>
  </si>
  <si>
    <t>Auto (Reg)</t>
  </si>
  <si>
    <t>SBI Automotive Opportunities Fund - Reg - Growth</t>
  </si>
  <si>
    <t>Auto Components (47.61)</t>
  </si>
  <si>
    <t>Automobiles (40.13)</t>
  </si>
  <si>
    <t>Industrial Products (7.05)</t>
  </si>
  <si>
    <t>Agricultural, Commercial &amp; Construction Vehicles (3.14)</t>
  </si>
  <si>
    <t>Current Assets (1.99)</t>
  </si>
  <si>
    <t>Multi Sector Rotation (Reg)</t>
  </si>
  <si>
    <t>Shriram Multi Sector Rotation Fund - Reg - Growth</t>
  </si>
  <si>
    <t>Banks (17.23)</t>
  </si>
  <si>
    <t>Capital Markets (11.46)</t>
  </si>
  <si>
    <t>Healthcare Services (9.41)</t>
  </si>
  <si>
    <t>IT - Software (7.95)</t>
  </si>
  <si>
    <t>Leisure Services (6.16)</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</si>
  <si>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</si>
  <si>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</si>
  <si>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</si>
  <si>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</si>
  <si>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</si>
  <si>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</si>
  <si>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</si>
  <si>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</si>
  <si>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</si>
  <si>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</si>
  <si>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</si>
  <si>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</si>
  <si>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</si>
  <si>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</si>
  <si>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</si>
  <si>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</si>
  <si>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</si>
  <si>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</si>
  <si>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Bajaj Finserv Banking and Financial Services Fund - Dir - Growth</t>
  </si>
  <si>
    <t>Mahindra Manulife Banking and Financial Services Fund - Dir - Growth</t>
  </si>
  <si>
    <t>Baroda BNP Paribas Banking &amp; Financial Services Fund - Dir - Growth</t>
  </si>
  <si>
    <t>ITI Banking and Financial Services Fund - Dir - Growth</t>
  </si>
  <si>
    <t>Bank of India Banking &amp; Financial Services Fund - Dir - Growth</t>
  </si>
  <si>
    <t>Edelweiss Financial Services Fund - Dir - Growth</t>
  </si>
  <si>
    <t>LIC MF Banking &amp;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</si>
  <si>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</si>
  <si>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</si>
  <si>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</si>
  <si>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</si>
  <si>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</si>
  <si>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</si>
  <si>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</si>
  <si>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</si>
  <si>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</si>
  <si>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Axis Consumption Fund - Dir - Growth</t>
  </si>
  <si>
    <t>Tata India Consumer Fund - Dir - Growth</t>
  </si>
  <si>
    <t>Nippon India Consumption Fund - Dir - Growth</t>
  </si>
  <si>
    <t>Canara Robeco Consumption Fund - Dir - Growth</t>
  </si>
  <si>
    <t>Kotak Consumption Fund - Dir - Growth</t>
  </si>
  <si>
    <t>HSBC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</si>
  <si>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</si>
  <si>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</si>
  <si>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</si>
  <si>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</si>
  <si>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</si>
  <si>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</si>
  <si>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</si>
  <si>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</si>
  <si>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</si>
  <si>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</si>
  <si>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</si>
  <si>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</si>
  <si>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</si>
  <si>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</si>
  <si>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</si>
  <si>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</si>
  <si>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</si>
  <si>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HDFC Business Cycle Fund - Dir - Growth</t>
  </si>
  <si>
    <t>Tata Business Cycle Fund - Dir - Growth</t>
  </si>
  <si>
    <t>Axis Business Cycles Fund - Dir - Growth</t>
  </si>
  <si>
    <t>Aditya Birla Sun Life Business Cycle Fund - Dir - Growth</t>
  </si>
  <si>
    <t>Sundaram Business Cycle Fund - Dir - Growth</t>
  </si>
  <si>
    <t>Edelweiss Business Cycle Fund - Dir - Growth</t>
  </si>
  <si>
    <t>Motilal Oswal Business Cycle Fund - Dir - Growth</t>
  </si>
  <si>
    <t>Mahindra Manulife Business Cycle Fund - Dir - Growth</t>
  </si>
  <si>
    <t>DSP Business Cycle Fund - Dir - Growth</t>
  </si>
  <si>
    <t>Bandhan Business Cycle Fund - Dir - Growth</t>
  </si>
  <si>
    <t>Invesco India Business Cycle Fund - Dir - Growth</t>
  </si>
  <si>
    <t>HSBC Business Cycles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</si>
  <si>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</si>
  <si>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</si>
  <si>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</si>
  <si>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</si>
  <si>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</si>
  <si>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</si>
  <si>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</si>
  <si>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Pharma Healthcare and Diagnostics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</si>
  <si>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</si>
  <si>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</si>
  <si>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</si>
  <si>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</si>
  <si>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</si>
  <si>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</si>
  <si>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</si>
  <si>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</si>
  <si>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</si>
  <si>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</si>
  <si>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</si>
  <si>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</si>
  <si>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</si>
  <si>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</si>
  <si>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</si>
  <si>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</si>
  <si>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</si>
  <si>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</si>
  <si>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</si>
  <si>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</si>
  <si>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</si>
  <si>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</si>
  <si>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</si>
  <si>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</si>
  <si>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</si>
  <si>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</si>
  <si>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</si>
  <si>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</si>
  <si>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</si>
  <si>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</si>
  <si>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</si>
  <si>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</si>
  <si>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</si>
  <si>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</si>
  <si>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</si>
  <si>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</si>
  <si>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</si>
  <si>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</si>
  <si>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</si>
  <si>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Quant Manufacturing Fund - Dir - Growth</t>
  </si>
  <si>
    <t>Invesco India Manufacturing Fund - Dir - Growth</t>
  </si>
  <si>
    <t>Motilal Oswal Manufacturing Fund - Dir - Growth</t>
  </si>
  <si>
    <t>Mahindra Manulife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</si>
  <si>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</si>
  <si>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</si>
  <si>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</si>
  <si>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</si>
  <si>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</si>
  <si>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</si>
  <si>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</si>
  <si>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Union Innovation &amp; Opportunities Fund - Dir - Growth</t>
  </si>
  <si>
    <t>Axis Innovation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</si>
  <si>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</si>
  <si>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</si>
  <si>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</si>
  <si>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</si>
  <si>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</si>
  <si>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</si>
  <si>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</si>
  <si>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</si>
  <si>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</si>
  <si>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</si>
  <si>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</si>
  <si>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</si>
  <si>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</si>
  <si>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</si>
  <si>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</si>
  <si>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</si>
  <si>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</si>
  <si>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</si>
  <si>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</si>
  <si>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</si>
  <si>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</si>
  <si>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</si>
  <si>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</si>
  <si>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</si>
  <si>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</si>
  <si>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</si>
  <si>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</si>
  <si>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</si>
  <si>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</si>
  <si>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</si>
  <si>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</si>
  <si>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</si>
  <si>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Motilal Oswal Active Momentum Fund - Dir - Growth</t>
  </si>
  <si>
    <t>Samco Active Momentum Fund - Dir - Growth</t>
  </si>
  <si>
    <t>Union Active Momentum Fund - Dir - Growth</t>
  </si>
  <si>
    <t>Nippon India Active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</si>
  <si>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</si>
  <si>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</si>
  <si>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</si>
  <si>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</si>
  <si>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</si>
  <si>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</si>
  <si>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</si>
  <si>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</si>
  <si>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</si>
  <si>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</si>
  <si>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</si>
  <si>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</si>
  <si>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</si>
  <si>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</si>
  <si>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</si>
  <si>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</si>
  <si>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</si>
  <si>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</si>
  <si>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Taiwan Equity Fund - Dir - Growth</t>
  </si>
  <si>
    <t>Franklin Asian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</si>
  <si>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</si>
  <si>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</si>
  <si>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</si>
  <si>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</si>
  <si>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</si>
  <si>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</si>
  <si>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</si>
  <si>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</si>
  <si>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</si>
  <si>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</si>
  <si>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</si>
  <si>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</si>
  <si>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</si>
  <si>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</si>
  <si>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</si>
  <si>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</si>
  <si>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</si>
  <si>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</si>
  <si>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</si>
  <si>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</si>
  <si>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</si>
  <si>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</si>
  <si>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</si>
  <si>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</si>
  <si>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</si>
  <si>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</si>
  <si>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</si>
  <si>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</si>
  <si>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</si>
  <si>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</si>
  <si>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</si>
  <si>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</si>
  <si>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</si>
  <si>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</si>
  <si>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</si>
  <si>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</si>
  <si>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</si>
  <si>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</si>
  <si>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</si>
  <si>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</si>
  <si>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</si>
  <si>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</si>
  <si>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</si>
  <si>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</si>
  <si>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</si>
  <si>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</si>
  <si>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</si>
  <si>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</si>
  <si>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</si>
  <si>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</si>
  <si>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</si>
  <si>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</si>
  <si>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</si>
  <si>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</si>
  <si>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</si>
  <si>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</si>
  <si>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</si>
  <si>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</si>
  <si>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</si>
  <si>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</si>
  <si>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</si>
  <si>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</si>
  <si>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</si>
  <si>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</si>
  <si>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</si>
  <si>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Banks (21.49)</t>
  </si>
  <si>
    <t>Petroleum Products (5.49)</t>
  </si>
  <si>
    <t>Telecom - Services (5.3)</t>
  </si>
  <si>
    <t>Finance (5.2)</t>
  </si>
  <si>
    <t>IPOs (Dir)</t>
  </si>
  <si>
    <t>Edelweiss Recently Listed IPO Fund - Dir - Growth</t>
  </si>
  <si>
    <t>Defence (Dir)</t>
  </si>
  <si>
    <t>HDFC Defence Fund - Dir - Growth</t>
  </si>
  <si>
    <t>Non - Cyclical Consumer (Dir)</t>
  </si>
  <si>
    <t>HDFC Consumption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</si>
  <si>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</si>
  <si>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</si>
  <si>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</si>
  <si>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</si>
  <si>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</si>
  <si>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</si>
  <si>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</si>
  <si>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(23.17)</t>
  </si>
  <si>
    <t>Pharmaceuticals &amp; Biotechnology (7.25)</t>
  </si>
  <si>
    <t>Automobiles (5.24)</t>
  </si>
  <si>
    <t>Chemicals &amp; Petrochemicals (4.76)</t>
  </si>
  <si>
    <t>SBI ELSS Tax Saver Fund - Growth</t>
  </si>
  <si>
    <t>Banks (27.59)</t>
  </si>
  <si>
    <t>Pharmaceuticals &amp; Biotechnology (7.47)</t>
  </si>
  <si>
    <t>IT - Software (5.2)</t>
  </si>
  <si>
    <t>Industrial Products (4.53)</t>
  </si>
  <si>
    <t>Mirae Asset ELSS Tax Saver Fund - Reg - Growth</t>
  </si>
  <si>
    <t>Pharmaceuticals &amp; Biotechnology (9.09)</t>
  </si>
  <si>
    <t>Petroleum Products (5.67)</t>
  </si>
  <si>
    <t>Retailing (5.59)</t>
  </si>
  <si>
    <t>Consumer Durables (4.86)</t>
  </si>
  <si>
    <t>DSP ELSS Tax Saver Fund - Growth</t>
  </si>
  <si>
    <t>Banks (36.59)</t>
  </si>
  <si>
    <t>Pharmaceuticals &amp; Biotechnology (6.69)</t>
  </si>
  <si>
    <t>Finance (5.64)</t>
  </si>
  <si>
    <t>IT - Software (4.88)</t>
  </si>
  <si>
    <t>HDFC ELSS Taxsaver Fund - Growth</t>
  </si>
  <si>
    <t>Banks (35.79)</t>
  </si>
  <si>
    <t>Automobiles (10.98)</t>
  </si>
  <si>
    <t>IT - Software (6)</t>
  </si>
  <si>
    <t>Insurance (5.59)</t>
  </si>
  <si>
    <t>Telecom - Services (4.47)</t>
  </si>
  <si>
    <t>Nippon India ELSS Tax Saver Fund - Reg - Growth</t>
  </si>
  <si>
    <t>Banks (22.15)</t>
  </si>
  <si>
    <t>Finance (8.97)</t>
  </si>
  <si>
    <t>Power (6.63)</t>
  </si>
  <si>
    <t>Beverages (6.09)</t>
  </si>
  <si>
    <t>Pharmaceuticals &amp; Biotechnology (5.58)</t>
  </si>
  <si>
    <t>Aditya Birla Sun Life ELSS Tax Saver Fund - Growth</t>
  </si>
  <si>
    <t>Banks (24.22)</t>
  </si>
  <si>
    <t>Finance (8.76)</t>
  </si>
  <si>
    <t>IT - Software (6.41)</t>
  </si>
  <si>
    <t>Retailing (5.39)</t>
  </si>
  <si>
    <t>ICICI Prudential ELSS Tax Saver Fund - Reg - Growth</t>
  </si>
  <si>
    <t>Automobiles (9.37)</t>
  </si>
  <si>
    <t>Retailing (9.26)</t>
  </si>
  <si>
    <t>Pharmaceuticals &amp; Biotechnology (7.49)</t>
  </si>
  <si>
    <t>Petroleum Products (5.21)</t>
  </si>
  <si>
    <t>Canara Robeco ELSS Tax Saver - Growth</t>
  </si>
  <si>
    <t>Banks (20.55)</t>
  </si>
  <si>
    <t>Finance (5.76)</t>
  </si>
  <si>
    <t>Pharmaceuticals &amp; Biotechnology (5.15)</t>
  </si>
  <si>
    <t>Retailing (4.79)</t>
  </si>
  <si>
    <t>Automobiles (4.64)</t>
  </si>
  <si>
    <t>Bandhan ELSS Tax saver Fund - Reg - Growth</t>
  </si>
  <si>
    <t>Banks (24.88)</t>
  </si>
  <si>
    <t>Pharmaceuticals &amp; Biotechnology (6.72)</t>
  </si>
  <si>
    <t>Finance (6.58)</t>
  </si>
  <si>
    <t>Kotak ELSS Tax Saver Fund - Reg - Growth</t>
  </si>
  <si>
    <t>Banks (24.66)</t>
  </si>
  <si>
    <t>Finance (7.01)</t>
  </si>
  <si>
    <t>Petroleum Products (6.06)</t>
  </si>
  <si>
    <t>Construction (5.85)</t>
  </si>
  <si>
    <t>Chemicals &amp; Petrochemicals (5.05)</t>
  </si>
  <si>
    <t>Franklin India ELSS Tax Saver Fund - Growth</t>
  </si>
  <si>
    <t>Banks (29.09)</t>
  </si>
  <si>
    <t>Current Assets (5.34)</t>
  </si>
  <si>
    <t>Construction (4.82)</t>
  </si>
  <si>
    <t>Petroleum Products (4.08)</t>
  </si>
  <si>
    <t>Motilal Oswal ELSS Tax Saver Fund - Reg - Growth</t>
  </si>
  <si>
    <t>Electrical Equipment (15.14)</t>
  </si>
  <si>
    <t>Finance (12.93)</t>
  </si>
  <si>
    <t>Capital Markets (11.58)</t>
  </si>
  <si>
    <t>Aerospace &amp; Defense (9.28)</t>
  </si>
  <si>
    <t>Industrial Products (8.79)</t>
  </si>
  <si>
    <t>Tata ELSS Fund - Reg - Growth</t>
  </si>
  <si>
    <t>Banks (20.97)</t>
  </si>
  <si>
    <t>Auto Components (7.38)</t>
  </si>
  <si>
    <t>Industrial Products (7.33)</t>
  </si>
  <si>
    <t>Capital Markets (6.53)</t>
  </si>
  <si>
    <t>HSBC ELSS Tax saver Fund - Reg - Growth</t>
  </si>
  <si>
    <t>Banks (15.92)</t>
  </si>
  <si>
    <t>Electrical Equipment (10.81)</t>
  </si>
  <si>
    <t>Finance (6.79)</t>
  </si>
  <si>
    <t>IT - Software (6.05)</t>
  </si>
  <si>
    <t>UTI ELSS Tax Saver Fund - Growth</t>
  </si>
  <si>
    <t>Banks (27.39)</t>
  </si>
  <si>
    <t>IT - Software (7.74)</t>
  </si>
  <si>
    <t>Automobiles (5.74)</t>
  </si>
  <si>
    <t>Retailing (5)</t>
  </si>
  <si>
    <t>Consumer Durables (4.53)</t>
  </si>
  <si>
    <t>Axis ELSS Tax Saver Fund - Dir - Growth</t>
  </si>
  <si>
    <t>SBI ELSS Tax Saver Fund - Dir - Growth</t>
  </si>
  <si>
    <t>Mirae Asset ELSS Tax Saver Fund - Dir - Growth</t>
  </si>
  <si>
    <t>DSP ELSS Tax Saver Fund - Dir - Growth</t>
  </si>
  <si>
    <t>HDFC ELSS Taxsaver Fund - Dir - Growth</t>
  </si>
  <si>
    <t>Nippon India ELSS Tax Saver Fund - Dir - Growth</t>
  </si>
  <si>
    <t>Aditya Birla Sun Life ELSS Tax Saver Fund - Dir - Growth</t>
  </si>
  <si>
    <t>ICICI Prudential ELSS Tax Saver Fund - Dir - Growth</t>
  </si>
  <si>
    <t>Canara Robeco ELSS Tax Saver - Dir - Growth</t>
  </si>
  <si>
    <t>Bandhan ELSS Tax saver Fund - Dir - Growth</t>
  </si>
  <si>
    <t>Kotak ELSS Tax Saver Fund - Dir - Growth</t>
  </si>
  <si>
    <t>Franklin India ELSS Tax Saver Fund - Dir - Growth</t>
  </si>
  <si>
    <t>Motilal Oswal ELSS Tax Saver Fund - Dir - Growth</t>
  </si>
  <si>
    <t>Tata ELSS Fund - Dir - Growth</t>
  </si>
  <si>
    <t>HSBC ELSS Tax saver Fund - Dir - Growth</t>
  </si>
  <si>
    <t>UTI ELSS Tax Saver Fund - Dir - Growth</t>
  </si>
  <si>
    <t>Quant ELSS Tax Saver Fund - Growth</t>
  </si>
  <si>
    <t>Power (20.77)</t>
  </si>
  <si>
    <t>Banks (9.94)</t>
  </si>
  <si>
    <t>Auto Components (8.47)</t>
  </si>
  <si>
    <t>Pharmaceuticals &amp; Biotechnology (8.45)</t>
  </si>
  <si>
    <t>Construction (7.71)</t>
  </si>
  <si>
    <t>Parag Parikh ELSS Tax Saver Fund - Reg - Growth</t>
  </si>
  <si>
    <t>Banks (21.33)</t>
  </si>
  <si>
    <t>Finance (11.96)</t>
  </si>
  <si>
    <t>IT - Software (9.77)</t>
  </si>
  <si>
    <t>Automobiles (7.53)</t>
  </si>
  <si>
    <t>Power (6.98)</t>
  </si>
  <si>
    <t>Invesco India ELSS Tax Saver Fund - Growth</t>
  </si>
  <si>
    <t>Finance (7.27)</t>
  </si>
  <si>
    <t>Pharmaceuticals &amp; Biotechnology (5.45)</t>
  </si>
  <si>
    <t>Industrial Products (5.17)</t>
  </si>
  <si>
    <t>Bank of India ELSS Tax Saver - Reg - Growth</t>
  </si>
  <si>
    <t>Banks (18.28)</t>
  </si>
  <si>
    <t>Current Assets (7.21)</t>
  </si>
  <si>
    <t>Auto Components (5.66)</t>
  </si>
  <si>
    <t>Sundaram ELSS Tax Saver Fund - Reg - Growth</t>
  </si>
  <si>
    <t>Banks (27.73)</t>
  </si>
  <si>
    <t>IT - Software (5.74)</t>
  </si>
  <si>
    <t>Industrial Products (5.52)</t>
  </si>
  <si>
    <t>Automobiles (5.22)</t>
  </si>
  <si>
    <t>Pharmaceuticals &amp; Biotechnology (4.83)</t>
  </si>
  <si>
    <t>LIC MF ELSS Tax Saver - Growth</t>
  </si>
  <si>
    <t>Banks (23.23)</t>
  </si>
  <si>
    <t>Automobiles (8.92)</t>
  </si>
  <si>
    <t>Finance (7.09)</t>
  </si>
  <si>
    <t>Pharmaceuticals &amp; Biotechnology (6.62)</t>
  </si>
  <si>
    <t>Current Assets (6.61)</t>
  </si>
  <si>
    <t>Baroda BNP Paribas ELSS Tax Saver Fund - Growth</t>
  </si>
  <si>
    <t>Banks (20.24)</t>
  </si>
  <si>
    <t>Automobiles (8.75)</t>
  </si>
  <si>
    <t>Electrical Equipment (5.21)</t>
  </si>
  <si>
    <t>Petroleum Products (5.11)</t>
  </si>
  <si>
    <t>Mahindra Manulife ELSS Tax Saver Fund - Reg - Growth</t>
  </si>
  <si>
    <t>Banks (24.42)</t>
  </si>
  <si>
    <t>IT - Software (7.33)</t>
  </si>
  <si>
    <t>Retailing (7.27)</t>
  </si>
  <si>
    <t>Finance (7.06)</t>
  </si>
  <si>
    <t>Automobiles (6.85)</t>
  </si>
  <si>
    <t>Union ELSS Tax Saver Fund - Growth</t>
  </si>
  <si>
    <t>Banks (21.79)</t>
  </si>
  <si>
    <t>Pharmaceuticals &amp; Biotechnology (6.28)</t>
  </si>
  <si>
    <t>Auto Components (5.43)</t>
  </si>
  <si>
    <t>Electrical Equipment (5.17)</t>
  </si>
  <si>
    <t>Chemicals &amp; Petrochemicals (4.78)</t>
  </si>
  <si>
    <t>PGIM India ELSS Tax Saver Fund - Reg - Growth</t>
  </si>
  <si>
    <t>Banks (21.01)</t>
  </si>
  <si>
    <t>Pharmaceuticals &amp; Biotechnology (6.85)</t>
  </si>
  <si>
    <t>Finance (5.43)</t>
  </si>
  <si>
    <t>Telecom - Services (3.86)</t>
  </si>
  <si>
    <t>Petroleum Products (3.84)</t>
  </si>
  <si>
    <t>WhiteOak Capital ELSS Tax Saver Fund - Reg - Growth</t>
  </si>
  <si>
    <t>Banks (21.44)</t>
  </si>
  <si>
    <t>Finance (8.27)</t>
  </si>
  <si>
    <t>IT - Software (5.27)</t>
  </si>
  <si>
    <t>Consumer Durables (5.1)</t>
  </si>
  <si>
    <t>ITI ELSS Tax Saver Fund - Reg - Growth</t>
  </si>
  <si>
    <t>Finance (17.63)</t>
  </si>
  <si>
    <t>Banks (17.55)</t>
  </si>
  <si>
    <t>Industrial Products (9.66)</t>
  </si>
  <si>
    <t>Industrial Manufacturing (4.93)</t>
  </si>
  <si>
    <t>Pharmaceuticals &amp; Biotechnology (4.91)</t>
  </si>
  <si>
    <t>Edelweiss ELSS Tax saver Fund - Growth</t>
  </si>
  <si>
    <t>Banks (19.59)</t>
  </si>
  <si>
    <t>Finance (8.72)</t>
  </si>
  <si>
    <t>IT - Software (6.47)</t>
  </si>
  <si>
    <t>Capital Markets (5.58)</t>
  </si>
  <si>
    <t>NJ ELSS Tax Saver Scheme - Reg - Growth</t>
  </si>
  <si>
    <t>Pharmaceuticals &amp; Biotechnology (13.83)</t>
  </si>
  <si>
    <t>Finance (13.47)</t>
  </si>
  <si>
    <t>Healthcare Services (7.03)</t>
  </si>
  <si>
    <t>Capital Markets (5.79)</t>
  </si>
  <si>
    <t>Chemicals &amp; Petrochemicals (5.7)</t>
  </si>
  <si>
    <t>HSBC Tax Saver Equity Fund - Growth</t>
  </si>
  <si>
    <t>JM ELSS Tax Saver Fund - Growth</t>
  </si>
  <si>
    <t>Banks (12.4)</t>
  </si>
  <si>
    <t>Finance (10.54)</t>
  </si>
  <si>
    <t>Industrial Manufacturing (5.32)</t>
  </si>
  <si>
    <t>IT - Software (4.94)</t>
  </si>
  <si>
    <t>Quantum ELSS Tax Saver Fund - Growth</t>
  </si>
  <si>
    <t>Banks (27.79)</t>
  </si>
  <si>
    <t>IT - Software (13.18)</t>
  </si>
  <si>
    <t>Insurance (10.93)</t>
  </si>
  <si>
    <t>Automobiles (5.78)</t>
  </si>
  <si>
    <t>Navi ELSS Tax Saver Nifty 50 Index Fund - Reg - Growth</t>
  </si>
  <si>
    <t>Banks (30.18)</t>
  </si>
  <si>
    <t>Petroleum Products (7.98)</t>
  </si>
  <si>
    <t>IT - Software (7.39)</t>
  </si>
  <si>
    <t>Automobiles (6.73)</t>
  </si>
  <si>
    <t>Finance (5.44)</t>
  </si>
  <si>
    <t>Samco ELSS Tax Saver Fund - Reg - Growth</t>
  </si>
  <si>
    <t>Industrial Products (27.57)</t>
  </si>
  <si>
    <t>Capital Markets (16.21)</t>
  </si>
  <si>
    <t>Pharmaceuticals &amp; Biotechnology (10.41)</t>
  </si>
  <si>
    <t>Banks (7.29)</t>
  </si>
  <si>
    <t>Bajaj Finserv ELSS Tax Saver Fund - Reg - Growth</t>
  </si>
  <si>
    <t>Banks (21.14)</t>
  </si>
  <si>
    <t>Textiles &amp; Apparels (8)</t>
  </si>
  <si>
    <t>Auto Components (7.81)</t>
  </si>
  <si>
    <t>Consumer Durables (6.35)</t>
  </si>
  <si>
    <t>Petroleum Products (6.32)</t>
  </si>
  <si>
    <t>Taurus ELSS Tax Saver Fund - Reg - Growth</t>
  </si>
  <si>
    <t>Banks (18.31)</t>
  </si>
  <si>
    <t>Telecom - Services (7.87)</t>
  </si>
  <si>
    <t>Diversified FMCG (7.77)</t>
  </si>
  <si>
    <t>360 ONE ELSS Tax Saver Nifty 50 Index Fund - Reg - Growth</t>
  </si>
  <si>
    <t>Banks (30.12)</t>
  </si>
  <si>
    <t>Petroleum Products (7.96)</t>
  </si>
  <si>
    <t>IT - Software (7.37)</t>
  </si>
  <si>
    <t>Automobiles (6.71)</t>
  </si>
  <si>
    <t>Groww ELSS Tax Savings Fund - Reg - Growth</t>
  </si>
  <si>
    <t>Banks (24.8)</t>
  </si>
  <si>
    <t>Pharmaceuticals &amp; Biotechnology (5.43)</t>
  </si>
  <si>
    <t>Petroleum Products (5.19)</t>
  </si>
  <si>
    <t>Telecom - Services (4.69)</t>
  </si>
  <si>
    <t>Shriram ELSS Tax Saver Fund - Reg - Growth</t>
  </si>
  <si>
    <t>Banks (22.81)</t>
  </si>
  <si>
    <t>Healthcare Services (6.13)</t>
  </si>
  <si>
    <t>Petroleum Products (5.85)</t>
  </si>
  <si>
    <t>Automobiles (5.37)</t>
  </si>
  <si>
    <t>Navi ELSS Tax Saver Fund - Reg - Growth</t>
  </si>
  <si>
    <t>Quant ELSS Tax Saver Fund - Dir - Growth</t>
  </si>
  <si>
    <t>Parag Parikh ELSS Tax Saver Fund - Dir - Growth</t>
  </si>
  <si>
    <t>Invesco India ELSS Tax Saver Fund - Dir - Growth</t>
  </si>
  <si>
    <t>Bank of India ELSS Tax Saver - Dir - Growth</t>
  </si>
  <si>
    <t>Sundaram ELSS Tax Saver Fund - Dir</t>
  </si>
  <si>
    <t>LIC MF ELSS Tax Saver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</si>
  <si>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</si>
  <si>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</si>
  <si>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</si>
  <si>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</si>
  <si>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</si>
  <si>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ITI ELSS Tax Saver Fund - Dir - Growth</t>
  </si>
  <si>
    <t>Edelweiss ELSS Tax saver Fund - Dir- Growth</t>
  </si>
  <si>
    <t>NJ ELSS Tax Saver Scheme - Dir - Growth</t>
  </si>
  <si>
    <t>Zerodha ELSS Tax Saver Nifty LargeMidcap 250 Index Fund - Dir - Growth</t>
  </si>
  <si>
    <t>Banks (17.37)</t>
  </si>
  <si>
    <t>Electrical Equipment (4.59)</t>
  </si>
  <si>
    <t>HSBC Tax Saver Equity Fund - Dir - Growth</t>
  </si>
  <si>
    <t>JM ELSS Tax Saver Fund - Dir - Growth</t>
  </si>
  <si>
    <t>Quantum ELSS Tax Saver Fund - Dir - Growth</t>
  </si>
  <si>
    <t>Navi ELSS Tax Saver Nifty 50 Index Fund - Dir - Growth</t>
  </si>
  <si>
    <t>Samco ELSS Tax Saver Fund - Dir - Growth</t>
  </si>
  <si>
    <t>Bajaj Finserv ELSS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</si>
  <si>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</si>
  <si>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</si>
  <si>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</si>
  <si>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</si>
  <si>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</si>
  <si>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</si>
  <si>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</si>
  <si>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</si>
  <si>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</si>
  <si>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</si>
  <si>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</si>
  <si>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</si>
  <si>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</si>
  <si>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</si>
  <si>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</si>
  <si>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</si>
  <si>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</si>
  <si>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</si>
  <si>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</si>
  <si>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</si>
  <si>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</si>
  <si>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</si>
  <si>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</si>
  <si>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</si>
  <si>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</si>
  <si>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</si>
  <si>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</si>
  <si>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</si>
  <si>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</si>
  <si>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</si>
  <si>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</si>
  <si>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</si>
  <si>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</si>
  <si>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</si>
  <si>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</si>
  <si>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</si>
  <si>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</si>
  <si>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</si>
  <si>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</si>
  <si>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</si>
  <si>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</si>
  <si>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</si>
  <si>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</si>
  <si>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</si>
  <si>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</si>
  <si>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</si>
  <si>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</si>
  <si>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</si>
  <si>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</si>
  <si>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</si>
  <si>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</si>
  <si>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</si>
  <si>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</si>
  <si>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</si>
  <si>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</si>
  <si>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</si>
  <si>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</si>
  <si>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</si>
  <si>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</si>
  <si>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</si>
  <si>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</si>
  <si>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</si>
  <si>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</si>
  <si>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</si>
  <si>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</si>
  <si>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</si>
  <si>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</si>
  <si>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</si>
  <si>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</si>
  <si>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</si>
  <si>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</si>
  <si>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</si>
  <si>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</si>
  <si>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</si>
  <si>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</si>
  <si>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</si>
  <si>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</si>
  <si>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</si>
  <si>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</si>
  <si>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(30.16)</t>
  </si>
  <si>
    <t>Petroleum Products (7.97)</t>
  </si>
  <si>
    <t>IT - Software (7.38)</t>
  </si>
  <si>
    <t>Automobiles (6.72)</t>
  </si>
  <si>
    <t>HDFC Nifty 50 Index Fund</t>
  </si>
  <si>
    <t>If redeemed bet. 0 Day to 3 Day Exit Load is 0.25%</t>
  </si>
  <si>
    <t>ICICI Prudential Nifty 50 Index Fund - Reg - Growth</t>
  </si>
  <si>
    <t>Banks (30.15)</t>
  </si>
  <si>
    <t>SBI Nifty Index Fund - Growth</t>
  </si>
  <si>
    <t>If redeemed bet. 0 Day to 15 Day Exit Load is 0.2%</t>
  </si>
  <si>
    <t>ICICI Prudential Nifty Next 50 Index Fund - Growth</t>
  </si>
  <si>
    <t>Finance (12.21)</t>
  </si>
  <si>
    <t>Power (10.45)</t>
  </si>
  <si>
    <t>Banks (6.64)</t>
  </si>
  <si>
    <t>Pharmaceuticals &amp; Biotechnology (6.52)</t>
  </si>
  <si>
    <t>UTI Nifty200 Momentum 30 Index Fund - Reg - Growth</t>
  </si>
  <si>
    <t>Electrical Equipment (16.53)</t>
  </si>
  <si>
    <t>Power (15.12)</t>
  </si>
  <si>
    <t>Capital Markets (9.89)</t>
  </si>
  <si>
    <t>Industrial Products (9.64)</t>
  </si>
  <si>
    <t>Pharmaceuticals &amp; Biotechnology (8.97)</t>
  </si>
  <si>
    <t>HDFC BSE Sensex Index Fund</t>
  </si>
  <si>
    <t>Banks (36.3)</t>
  </si>
  <si>
    <t>Petroleum Products (9.62)</t>
  </si>
  <si>
    <t>IT - Software (8.33)</t>
  </si>
  <si>
    <t>Telecom - Services (6.2)</t>
  </si>
  <si>
    <t>Construction (5.32)</t>
  </si>
  <si>
    <t>UTI Nifty Next 50 Index Fund - Reg - Growth</t>
  </si>
  <si>
    <t>Finance (12.23)</t>
  </si>
  <si>
    <t>Power (10.47)</t>
  </si>
  <si>
    <t>Electrical Equipment (6.81)</t>
  </si>
  <si>
    <t>Banks (6.65)</t>
  </si>
  <si>
    <t>Pharmaceuticals &amp; Biotechnology (6.53)</t>
  </si>
  <si>
    <t>Motilal Oswal Nifty India Defence Index Fund - Reg - Growth</t>
  </si>
  <si>
    <t>Aerospace &amp; Defense (59.12)</t>
  </si>
  <si>
    <t>Auto Components (14.49)</t>
  </si>
  <si>
    <t>Chemicals &amp; Petrochemicals (11.54)</t>
  </si>
  <si>
    <t>Industrial Manufacturing (9.08)</t>
  </si>
  <si>
    <t>Electrical Equipment (4.14)</t>
  </si>
  <si>
    <t>Motilal Oswal S&amp;P 500 Index Fund(MOFSP500) - Reg - Growth</t>
  </si>
  <si>
    <t>IT - Hardware (14.32)</t>
  </si>
  <si>
    <t>Commercial Services &amp; Supplies (8.95)</t>
  </si>
  <si>
    <t>Finance (6.16)</t>
  </si>
  <si>
    <t>Navi Nifty 50 Index Fund - Reg - Growth</t>
  </si>
  <si>
    <t>Nippon India Index Fund - Nifty 50 Plan - Reg - Growth</t>
  </si>
  <si>
    <t>Motilal Oswal Nifty Midcap 150 Index Fund - Reg - Growth</t>
  </si>
  <si>
    <t>Banks (8.83)</t>
  </si>
  <si>
    <t>Capital Markets (7.97)</t>
  </si>
  <si>
    <t>Electrical Equipment (7.95)</t>
  </si>
  <si>
    <t>Finance (5.48)</t>
  </si>
  <si>
    <t>ICICI Prudential NASDAQ 100 Index Fund - Reg - Growth</t>
  </si>
  <si>
    <t>IT - Hardware (26.88)</t>
  </si>
  <si>
    <t>Commercial Services &amp; Supplies (11.39)</t>
  </si>
  <si>
    <t>IT - Software (10.3)</t>
  </si>
  <si>
    <t>Consumer Durables (9.06)</t>
  </si>
  <si>
    <t>Retailing (8.75)</t>
  </si>
  <si>
    <t>Nippon India Nifty Smallcap 250 Index Fund - Reg - Growth</t>
  </si>
  <si>
    <t>Finance (9.72)</t>
  </si>
  <si>
    <t>Pharmaceuticals &amp; Biotechnology (9.25)</t>
  </si>
  <si>
    <t>Industrial Products (7.31)</t>
  </si>
  <si>
    <t>Auto Components (6.35)</t>
  </si>
  <si>
    <t>Capital Markets (6.09)</t>
  </si>
  <si>
    <t>Motilal Oswal Nifty 500 Index Fund - Reg - Growth</t>
  </si>
  <si>
    <t>Banks (20.03)</t>
  </si>
  <si>
    <t>Pharmaceuticals &amp; Biotechnology (5.47)</t>
  </si>
  <si>
    <t>Petroleum Products (5.31)</t>
  </si>
  <si>
    <t>Bandhan Nifty 50 Index Fund - Reg - Growth</t>
  </si>
  <si>
    <t>Nippon India Nifty Midcap 150 Index Fund - Reg - Growth</t>
  </si>
  <si>
    <t>Banks (8.94)</t>
  </si>
  <si>
    <t>Pharmaceuticals &amp; Biotechnology (8.78)</t>
  </si>
  <si>
    <t>Electrical Equipment (8.05)</t>
  </si>
  <si>
    <t>Capital Markets (7.56)</t>
  </si>
  <si>
    <t>Finance (5.55)</t>
  </si>
  <si>
    <t>DSP Nifty 50 Equal Weight Index Fund - Reg - Growth</t>
  </si>
  <si>
    <t>Automobiles (10.04)</t>
  </si>
  <si>
    <t>Banks (9.91)</t>
  </si>
  <si>
    <t>IT - Software (9.65)</t>
  </si>
  <si>
    <t>Finance (8.08)</t>
  </si>
  <si>
    <t>Pharmaceuticals &amp; Biotechnology (6.09)</t>
  </si>
  <si>
    <t>HDFC NIFTY Next 50 Index Fund - Reg - Growth</t>
  </si>
  <si>
    <t>Power (10.46)</t>
  </si>
  <si>
    <t>Motilal Oswal Nifty Microcap 250 Index Fund - Reg - Growth</t>
  </si>
  <si>
    <t>Industrial Products (9.01)</t>
  </si>
  <si>
    <t>Consumer Durables (8.82)</t>
  </si>
  <si>
    <t>Electrical Equipment (7.77)</t>
  </si>
  <si>
    <t>Banks (6.91)</t>
  </si>
  <si>
    <t>Pharmaceuticals &amp; Biotechnology (6.08)</t>
  </si>
  <si>
    <t>Motilal Oswal BSE Enhanced Value Index Fund - Reg - Growth</t>
  </si>
  <si>
    <t>Banks (27.71)</t>
  </si>
  <si>
    <t>Petroleum Products (18.54)</t>
  </si>
  <si>
    <t>Finance (9.39)</t>
  </si>
  <si>
    <t>Automobiles (8.15)</t>
  </si>
  <si>
    <t>Non - Ferrous Metals (8.09)</t>
  </si>
  <si>
    <t>SBI Nifty Next 50 Index Fund - Reg - Growth</t>
  </si>
  <si>
    <t>Axis Nifty 100 Index Fund - Reg - Growth</t>
  </si>
  <si>
    <t>Banks (25.88)</t>
  </si>
  <si>
    <t>Petroleum Products (7.37)</t>
  </si>
  <si>
    <t>Finance (6.68)</t>
  </si>
  <si>
    <t>Automobiles (6.3)</t>
  </si>
  <si>
    <t>IT - Software (6.28)</t>
  </si>
  <si>
    <t>ICICI Prudential BSE Sensex Index Fund - Reg - Growth</t>
  </si>
  <si>
    <t>HDFC NIFTY50 Equal Weight Index Fund - Reg - Growth</t>
  </si>
  <si>
    <t>Edelweiss Nifty Midcap150 Momentum 50 Index Fund - Reg - Growth</t>
  </si>
  <si>
    <t>Electrical Equipment (15.67)</t>
  </si>
  <si>
    <t>Pharmaceuticals &amp; Biotechnology (13.43)</t>
  </si>
  <si>
    <t>Banks (12.16)</t>
  </si>
  <si>
    <t>Capital Markets (11.8)</t>
  </si>
  <si>
    <t>Industrial Products (7.64)</t>
  </si>
  <si>
    <t>SBI Nifty Smallcap 250 Index Fund - Reg - Growth</t>
  </si>
  <si>
    <t>Industrial Products (7.32)</t>
  </si>
  <si>
    <t>Auto Components (6.36)</t>
  </si>
  <si>
    <t>Capital Markets (6.1)</t>
  </si>
  <si>
    <t>TATA NIFTY 50 INDEX FUND - Reg</t>
  </si>
  <si>
    <t>If redeemed bet. 0 Days to 7 Days Exit Load is 0.25%</t>
  </si>
  <si>
    <t>Bandhan Nifty100 Low Volatility 30 Index Fund - Reg - Growth</t>
  </si>
  <si>
    <t>Banks (14.08)</t>
  </si>
  <si>
    <t>Pharmaceuticals &amp; Biotechnology (13.36)</t>
  </si>
  <si>
    <t>IT - Software (11.47)</t>
  </si>
  <si>
    <t>Aditya Birla Sun Life Nifty 50 Index Fund - Growth</t>
  </si>
  <si>
    <t>Banks (30.14)</t>
  </si>
  <si>
    <t>DSP Nifty Next 50 Index Fund - Reg - Growth</t>
  </si>
  <si>
    <t>Nippon India Nifty Alpha Low Volatility 30 Index Fund - Reg - Growth</t>
  </si>
  <si>
    <t>Pharmaceuticals &amp; Biotechnology (14.17)</t>
  </si>
  <si>
    <t>Automobiles (11.72)</t>
  </si>
  <si>
    <t>Banks (10.53)</t>
  </si>
  <si>
    <t>Food Products (6.79)</t>
  </si>
  <si>
    <t>Agricultural Food &amp; other Products (6.77)</t>
  </si>
  <si>
    <t>Aditya Birla Sun Life Nifty India Defence Index Fund - Reg - Growth</t>
  </si>
  <si>
    <t>Aerospace &amp; Defense (59.13)</t>
  </si>
  <si>
    <t>Industrial Manufacturing (9.07)</t>
  </si>
  <si>
    <t>Navi Nifty Next 50 Index Fund - Reg - Growth</t>
  </si>
  <si>
    <t>Nippon India Nifty 500 Momentum 50 Index Fund - Reg - Growth</t>
  </si>
  <si>
    <t>Electrical Equipment (19.29)</t>
  </si>
  <si>
    <t>Industrial Products (12.98)</t>
  </si>
  <si>
    <t>Pharmaceuticals &amp; Biotechnology (11.72)</t>
  </si>
  <si>
    <t>Capital Markets (11.37)</t>
  </si>
  <si>
    <t>Power (8.33)</t>
  </si>
  <si>
    <t>Motilal Oswal Nifty Smallcap 250 Index Fund - Reg - Growth</t>
  </si>
  <si>
    <t>Kotak Nifty Next 50 Index Fund - Reg - Growth</t>
  </si>
  <si>
    <t>Tata Nifty Midcap 150 Momentum 50 Index Fund - Reg - Growth</t>
  </si>
  <si>
    <t>Electrical Equipment (16.38)</t>
  </si>
  <si>
    <t>Banks (12.06)</t>
  </si>
  <si>
    <t>Capital Markets (11.05)</t>
  </si>
  <si>
    <t>Industrial Products (7.61)</t>
  </si>
  <si>
    <t>ICICI Prudential Nifty Midcap 150 Index Fund - Reg - Growth</t>
  </si>
  <si>
    <t>Pharmaceuticals &amp; Biotechnology (8.66)</t>
  </si>
  <si>
    <t>Capital Markets (7.96)</t>
  </si>
  <si>
    <t>Electrical Equipment (7.94)</t>
  </si>
  <si>
    <t>Finance (5.47)</t>
  </si>
  <si>
    <t>SBI Nifty Midcap 150 Index Fund - Reg - Growth</t>
  </si>
  <si>
    <t>Kotak Nifty 50 Index Fund - Reg - Growth</t>
  </si>
  <si>
    <t>DSP Nifty Top 10 Equal Weight Index Fund - Reg - Growth</t>
  </si>
  <si>
    <t>Banks (40)</t>
  </si>
  <si>
    <t>IT - Software (19.37)</t>
  </si>
  <si>
    <t>Diversified FMCG (10.02)</t>
  </si>
  <si>
    <t>Telecom - Services (10)</t>
  </si>
  <si>
    <t>DSP Nifty 50 Index Fund - Reg - Growth</t>
  </si>
  <si>
    <t>Banks (30.11)</t>
  </si>
  <si>
    <t>SBI Nifty50 Equal Weight Index Fund - Reg - Growth</t>
  </si>
  <si>
    <t>If redeemed bet. 0 Day to 15 Days Exit Load is 0.25%</t>
  </si>
  <si>
    <t>Axis Nifty 50 Index Fund - Reg - Growth</t>
  </si>
  <si>
    <t>Banks (30.13)</t>
  </si>
  <si>
    <t>Motilal Oswal Nifty 200 Momentum 30 Index Fund - Reg - Growth</t>
  </si>
  <si>
    <t>Industrial Products (9.63)</t>
  </si>
  <si>
    <t>Nippon India Index Fund - BSE Sensex Plan - Reg - Growth</t>
  </si>
  <si>
    <t>Motilal Oswal Nifty 50 Index Fund(MOFNIFTY50) - Reg - Growth</t>
  </si>
  <si>
    <t>Tata Nifty Capital Markets Index Fund - Reg - Growth</t>
  </si>
  <si>
    <t>Capital Markets (100.35)</t>
  </si>
  <si>
    <t>Current Assets (-0.35)</t>
  </si>
  <si>
    <t>Nippon India Nifty 50 Value 20 Index Fund - Reg - Growth</t>
  </si>
  <si>
    <t>Banks (46.26)</t>
  </si>
  <si>
    <t>Petroleum Products (12.47)</t>
  </si>
  <si>
    <t>IT - Software (12.25)</t>
  </si>
  <si>
    <t>Diversified FMCG (5.58)</t>
  </si>
  <si>
    <t>Power (5.15)</t>
  </si>
  <si>
    <t>Motilal Oswal Nifty 500 Momentum 50 Index Fund - Reg - Growth</t>
  </si>
  <si>
    <t>Industrial Products (12.97)</t>
  </si>
  <si>
    <t>Capital Markets (11.36)</t>
  </si>
  <si>
    <t>SBI Nifty 500 Index Fund - Reg - Growth</t>
  </si>
  <si>
    <t>Banks (20.02)</t>
  </si>
  <si>
    <t>Finance (6.75)</t>
  </si>
  <si>
    <t>UTI Nifty 500 Value 50 Index Fund - Reg - Growth</t>
  </si>
  <si>
    <t>Banks (18.47)</t>
  </si>
  <si>
    <t>Power (12.58)</t>
  </si>
  <si>
    <t>Petroleum Products (10.45)</t>
  </si>
  <si>
    <t>Finance (6.56)</t>
  </si>
  <si>
    <t>Non - Ferrous Metals (6.5)</t>
  </si>
  <si>
    <t>ICICI Prudential Nifty Bank Index Fund - Reg - Growth</t>
  </si>
  <si>
    <t>Banks (99.55)</t>
  </si>
  <si>
    <t>Current Assets (0.45)</t>
  </si>
  <si>
    <t>ICICI Prudential Nifty Smallcap 250 Index Fund - Reg - Growth</t>
  </si>
  <si>
    <t>Finance (9.71)</t>
  </si>
  <si>
    <t>Pharmaceuticals &amp; Biotechnology (9.24)</t>
  </si>
  <si>
    <t>Industrial Products (7.3)</t>
  </si>
  <si>
    <t>Capital Markets (6.08)</t>
  </si>
  <si>
    <t>Franklin India NSE Nifty 50 Index Fund - Growth</t>
  </si>
  <si>
    <t>HDFC NIFTY Smallcap 250 Index Fund - Reg - Growth</t>
  </si>
  <si>
    <t>Axis Nifty Midcap 50 Index Fund - Reg - Growth</t>
  </si>
  <si>
    <t>Capital Markets (10.27)</t>
  </si>
  <si>
    <t>Pharmaceuticals &amp; Biotechnology (9.94)</t>
  </si>
  <si>
    <t>Electrical Equipment (7.15)</t>
  </si>
  <si>
    <t>IT - Software (5.16)</t>
  </si>
  <si>
    <t>If redeemed bet. 0 Day to 7 Days Exit Load is 0.25%,Nil</t>
  </si>
  <si>
    <t>Axis Nifty Smallcap 50 Index Fund - Reg - Growth</t>
  </si>
  <si>
    <t>Finance (15.41)</t>
  </si>
  <si>
    <t>Pharmaceuticals &amp; Biotechnology (12.53)</t>
  </si>
  <si>
    <t>Capital Markets (12.28)</t>
  </si>
  <si>
    <t>Banks (9.98)</t>
  </si>
  <si>
    <t>Chemicals &amp; Petrochemicals (7.3)</t>
  </si>
  <si>
    <t>Motilal Oswal Nifty Bank Index Fund - Reg - Growth</t>
  </si>
  <si>
    <t>Banks (99.46)</t>
  </si>
  <si>
    <t>Current Assets (0.54)</t>
  </si>
  <si>
    <t>HDFC NIFTY Midcap 150 Index Fund - Reg - Growth</t>
  </si>
  <si>
    <t>Navi Nifty Bank Index Fund - Reg - Growth</t>
  </si>
  <si>
    <t>Banks (99.67)</t>
  </si>
  <si>
    <t>Current Assets (0.33)</t>
  </si>
  <si>
    <t>HDFC NIFTY200 Momentum 30 Index Fund - Reg - Growth</t>
  </si>
  <si>
    <t>Electrical Equipment (16.54)</t>
  </si>
  <si>
    <t>Pharmaceuticals &amp; Biotechnology (8.98)</t>
  </si>
  <si>
    <t>Motilal Oswal Nifty Capital Market Index Fund - Reg - Growth</t>
  </si>
  <si>
    <t>Capital Markets (100.24)</t>
  </si>
  <si>
    <t>Current Assets (-0.24)</t>
  </si>
  <si>
    <t>Edelweiss Nifty500 Multicap Momentum Quality 50 Index Fund - Reg - Growth</t>
  </si>
  <si>
    <t>Capital Markets (20.19)</t>
  </si>
  <si>
    <t>Industrial Products (15.18)</t>
  </si>
  <si>
    <t>Electrical Equipment (14.57)</t>
  </si>
  <si>
    <t>Aerospace &amp; Defense (6.26)</t>
  </si>
  <si>
    <t>Automobiles (5.25)</t>
  </si>
  <si>
    <t>If redeemed bet. 0 Day to 30 Days Exit Load is 0.1%</t>
  </si>
  <si>
    <t>Bandhan Nifty Alpha 50 Index Fund - Reg - Growth</t>
  </si>
  <si>
    <t>Banks (11.89)</t>
  </si>
  <si>
    <t>Electrical Equipment (10.29)</t>
  </si>
  <si>
    <t>Pharmaceuticals &amp; Biotechnology (9.47)</t>
  </si>
  <si>
    <t>Non - Ferrous Metals (9.05)</t>
  </si>
  <si>
    <t>Kotak Nifty 200 Momentum 30 Index Fund - Reg - Growth</t>
  </si>
  <si>
    <t>Electrical Equipment (16.55)</t>
  </si>
  <si>
    <t>Power (15.13)</t>
  </si>
  <si>
    <t>Capital Markets (9.9)</t>
  </si>
  <si>
    <t>ICICI Prudential Nifty 200 Momentum 30 Index Fund - Reg - Growth</t>
  </si>
  <si>
    <t>Electrical Equipment (16.52)</t>
  </si>
  <si>
    <t>Power (15.11)</t>
  </si>
  <si>
    <t>SBI CRISIL-IBX Financial Services 3-6 Months Debt Index Fund - Reg - Growth</t>
  </si>
  <si>
    <t>Finance (72.59)</t>
  </si>
  <si>
    <t>Banks (24.57)</t>
  </si>
  <si>
    <t>Current Assets (2.84)</t>
  </si>
  <si>
    <t>UTI Nifty200 Quality 30 Index Fund - Reg - Growth</t>
  </si>
  <si>
    <t>IT - Software (22.66)</t>
  </si>
  <si>
    <t>Diversified FMCG (9.84)</t>
  </si>
  <si>
    <t>Food Products (9.3)</t>
  </si>
  <si>
    <t>Aerospace &amp; Defense (8.41)</t>
  </si>
  <si>
    <t>Axis Nifty Next 50 Index Fund - Reg - Growth</t>
  </si>
  <si>
    <t>Nippon India Nifty 500 Equal Weight Index Fund - Reg - Growth</t>
  </si>
  <si>
    <t>Finance (8.67)</t>
  </si>
  <si>
    <t>Auto Components (5.2)</t>
  </si>
  <si>
    <t>Banks (5.16)</t>
  </si>
  <si>
    <t>Industrial Products (4.76)</t>
  </si>
  <si>
    <t>HDFC NIFTY 100 Equal Weight Index Fund - Reg - Growth</t>
  </si>
  <si>
    <t>Finance (11.02)</t>
  </si>
  <si>
    <t>Automobiles (7.03)</t>
  </si>
  <si>
    <t>Power (5.94)</t>
  </si>
  <si>
    <t>Aditya Birla Sun Life Nifty 50 Equal Weight Index Fund - Reg - Growth</t>
  </si>
  <si>
    <t>HDFC Nifty500 Multicap 50:25:25 Index Fund - Reg - Growth</t>
  </si>
  <si>
    <t>Banks (16.34)</t>
  </si>
  <si>
    <t>Pharmaceuticals &amp; Biotechnology (6.43)</t>
  </si>
  <si>
    <t>IT - Software (4.53)</t>
  </si>
  <si>
    <t>Petroleum Products (4.12)</t>
  </si>
  <si>
    <t>Motilal Oswal Nifty Next 50 Index Fund(MOFNEXT50) - Reg - Growth</t>
  </si>
  <si>
    <t>UTI BSE Low Volatility Index Fund - Reg - Growth</t>
  </si>
  <si>
    <t>Cement &amp; Cement Products (13.79)</t>
  </si>
  <si>
    <t>Banks (11.14)</t>
  </si>
  <si>
    <t>Pharmaceuticals &amp; Biotechnology (9.88)</t>
  </si>
  <si>
    <t>Consumer Durables (6.91)</t>
  </si>
  <si>
    <t>Food Products (6.57)</t>
  </si>
  <si>
    <t>Aditya Birla Sun Life Nifty Midcap 150 Index Fund - Reg - Growth</t>
  </si>
  <si>
    <t>HDFC NIFTY 100 Index Fund - Reg - Growth</t>
  </si>
  <si>
    <t>Banks (25.83)</t>
  </si>
  <si>
    <t>Petroleum Products (7.35)</t>
  </si>
  <si>
    <t>Automobiles (6.29)</t>
  </si>
  <si>
    <t>IT - Software (6.27)</t>
  </si>
  <si>
    <t>HDFC Nifty LargeMidcap 250 Index Fund - Reg - Growth</t>
  </si>
  <si>
    <t>Banks (17.34)</t>
  </si>
  <si>
    <t>DSP Nifty Midcap 150 Quality 50 Index Fund - Reg - Growth</t>
  </si>
  <si>
    <t>IT - Software (11.91)</t>
  </si>
  <si>
    <t>Industrial Products (11.29)</t>
  </si>
  <si>
    <t>Capital Markets (10.61)</t>
  </si>
  <si>
    <t>Consumer Durables (9.29)</t>
  </si>
  <si>
    <t>Pharmaceuticals &amp; Biotechnology (7.92)</t>
  </si>
  <si>
    <t>Kotak NIFTY Midcap 150 Momentum 50 Index Fund - Reg - Growth</t>
  </si>
  <si>
    <t>Electrical Equipment (16.33)</t>
  </si>
  <si>
    <t>Pharmaceuticals &amp; Biotechnology (13.72)</t>
  </si>
  <si>
    <t>Banks (12.03)</t>
  </si>
  <si>
    <t>Capital Markets (11.01)</t>
  </si>
  <si>
    <t>Industrial Products (7.59)</t>
  </si>
  <si>
    <t>Navi Nifty Midcap 150 Index Fund - Reg - Growth</t>
  </si>
  <si>
    <t>Banks (8.81)</t>
  </si>
  <si>
    <t>Pharmaceuticals &amp; Biotechnology (8.65)</t>
  </si>
  <si>
    <t>TATA BSE SENSEX INDEX FUND - Reg</t>
  </si>
  <si>
    <t>Banks (36.35)</t>
  </si>
  <si>
    <t>Petroleum Products (9.63)</t>
  </si>
  <si>
    <t>IT - Software (8.34)</t>
  </si>
  <si>
    <t>Telecom - Services (6.21)</t>
  </si>
  <si>
    <t>Construction (5.33)</t>
  </si>
  <si>
    <t>HSBC Nifty 50 Index Fund - Reg - Growth</t>
  </si>
  <si>
    <t>Banks (30.2)</t>
  </si>
  <si>
    <t>ICICI Prudential Nifty IT Index Fund - Reg - Growth</t>
  </si>
  <si>
    <t>IT - Software (99.83)</t>
  </si>
  <si>
    <t>Current Assets (0.17)</t>
  </si>
  <si>
    <t>Groww Nifty Total Market Index Fund - Reg - Growth</t>
  </si>
  <si>
    <t>Banks (19.5)</t>
  </si>
  <si>
    <t>Finance (6.62)</t>
  </si>
  <si>
    <t>Pharmaceuticals &amp; Biotechnology (5.51)</t>
  </si>
  <si>
    <t>Petroleum Products (5.09)</t>
  </si>
  <si>
    <t>If redeemed bet. 0 Day to 7 Days Exit Load is 0.25%</t>
  </si>
  <si>
    <t>LIC MF Nifty 50 Index Fund - Growth</t>
  </si>
  <si>
    <t>Banks (30.25)</t>
  </si>
  <si>
    <t>Petroleum Products (7.99)</t>
  </si>
  <si>
    <t>Finance (5.41)</t>
  </si>
  <si>
    <t>SBI BSE PSU BANK INDEX FUND - Reg - Growth</t>
  </si>
  <si>
    <t>Banks (99.05)</t>
  </si>
  <si>
    <t>Current Assets (0.95)</t>
  </si>
  <si>
    <t>Aditya Birla Sun Life Nifty Smallcap 50 Index Fund - Reg - Growth</t>
  </si>
  <si>
    <t>Finance (15.35)</t>
  </si>
  <si>
    <t>Capital Markets (12.23)</t>
  </si>
  <si>
    <t>Chemicals &amp; Petrochemicals (7.27)</t>
  </si>
  <si>
    <t>Edelweiss NIFTY Large Mid Cap 250 Index Fund - Reg - Growth</t>
  </si>
  <si>
    <t>Banks (17.33)</t>
  </si>
  <si>
    <t>Pharmaceuticals &amp; Biotechnology (6.27)</t>
  </si>
  <si>
    <t>IT - Software (5.25)</t>
  </si>
  <si>
    <t>SBI Nifty200 Quality 30 Index Fund - Reg - Growth</t>
  </si>
  <si>
    <t>IT - Software (22.67)</t>
  </si>
  <si>
    <t>Diversified FMCG (9.85)</t>
  </si>
  <si>
    <t>Consumer Durables (9.05)</t>
  </si>
  <si>
    <t>Aerospace &amp; Defense (8.42)</t>
  </si>
  <si>
    <t>DSP Nifty Smallcap250 Quality 50 Index Fund - Reg - Growth</t>
  </si>
  <si>
    <t>Capital Markets (18.95)</t>
  </si>
  <si>
    <t>Auto Components (9.79)</t>
  </si>
  <si>
    <t>Personal Products (4.95)</t>
  </si>
  <si>
    <t>Axis Nifty 500 Index Fund - Reg - Growth</t>
  </si>
  <si>
    <t>SBI BSE Sensex Index Fund - Reg - Growth</t>
  </si>
  <si>
    <t>Banks (36.28)</t>
  </si>
  <si>
    <t>Petroleum Products (9.61)</t>
  </si>
  <si>
    <t>IT - Software (8.32)</t>
  </si>
  <si>
    <t>Telecom - Services (6.19)</t>
  </si>
  <si>
    <t>If redeemed bet. 0 Day to 15 Days Exit Load is 0.2%</t>
  </si>
  <si>
    <t>HDFC BSE 500 Index Fund - Reg - Growth</t>
  </si>
  <si>
    <t>Banks (21)</t>
  </si>
  <si>
    <t>Petroleum Products (5.59)</t>
  </si>
  <si>
    <t>Edelweiss Nifty 50 Index Fund - Reg - Growth</t>
  </si>
  <si>
    <t>Tata Nifty Midcap 150 Index Fund - Reg - Growth</t>
  </si>
  <si>
    <t>Pharmaceuticals &amp; Biotechnology (8.69)</t>
  </si>
  <si>
    <t>Electrical Equipment (8)</t>
  </si>
  <si>
    <t>Capital Markets (7.83)</t>
  </si>
  <si>
    <t>Axis Nifty India Defence Index Fund - Reg - Growth</t>
  </si>
  <si>
    <t>Aerospace &amp; Defense (59.21)</t>
  </si>
  <si>
    <t>Auto Components (14.5)</t>
  </si>
  <si>
    <t>Chemicals &amp; Petrochemicals (11.56)</t>
  </si>
  <si>
    <t>Industrial Manufacturing (9.09)</t>
  </si>
  <si>
    <t>Electrical Equipment (4.15)</t>
  </si>
  <si>
    <t>Kotak Nifty Commodities Index Fund - Reg - Growth</t>
  </si>
  <si>
    <t>Power (24.56)</t>
  </si>
  <si>
    <t>Petroleum Products (17.17)</t>
  </si>
  <si>
    <t>Cement &amp; Cement Products (14.69)</t>
  </si>
  <si>
    <t>Ferrous Metals (14.67)</t>
  </si>
  <si>
    <t>Non - Ferrous Metals (6.56)</t>
  </si>
  <si>
    <t>ICICI Prudential Nifty LargeMidcap 250 Index Fund - Reg - Growth</t>
  </si>
  <si>
    <t>Edelweiss Nifty Next 50 Index Fund - Reg - Growth</t>
  </si>
  <si>
    <t>Finance (12.11)</t>
  </si>
  <si>
    <t>Power (10.59)</t>
  </si>
  <si>
    <t>Banks (6.67)</t>
  </si>
  <si>
    <t>Tata Nifty India Tourism Index Fund - Reg - Growth</t>
  </si>
  <si>
    <t>Leisure Services (60.74)</t>
  </si>
  <si>
    <t>Transport Services (22.15)</t>
  </si>
  <si>
    <t>Transport Infrastructure (17.5)</t>
  </si>
  <si>
    <t>Current Assets (-0.39)</t>
  </si>
  <si>
    <t>SBI Nifty India Consumption Index Fund - Reg - Growth</t>
  </si>
  <si>
    <t>Automobiles (24.18)</t>
  </si>
  <si>
    <t>Diversified FMCG (13.92)</t>
  </si>
  <si>
    <t>Retailing (12.24)</t>
  </si>
  <si>
    <t>Consumer Durables (11.38)</t>
  </si>
  <si>
    <t>Telecom - Services (9.82)</t>
  </si>
  <si>
    <t>Aditya Birla Sun Life Nifty Next 50 Index Fund - Reg - Growth</t>
  </si>
  <si>
    <t>ICICI Prudential Nifty50 Equal Weight Index Fund - Reg - Growth</t>
  </si>
  <si>
    <t>Automobiles (10.05)</t>
  </si>
  <si>
    <t>IT - Software (9.66)</t>
  </si>
  <si>
    <t>Edelweiss Nifty Smallcap 250 Index Fund - Reg - Growth</t>
  </si>
  <si>
    <t>Auto Components (6.32)</t>
  </si>
  <si>
    <t>UTI Nifty Midcap 150 Quality 50 Index Fund - Reg - Growth</t>
  </si>
  <si>
    <t>IT - Software (11.92)</t>
  </si>
  <si>
    <t>Consumer Durables (9.3)</t>
  </si>
  <si>
    <t>Bandhan Nifty 100 Index Fund - Reg - Growth</t>
  </si>
  <si>
    <t>Banks (25.77)</t>
  </si>
  <si>
    <t>Petroleum Products (7.34)</t>
  </si>
  <si>
    <t>Automobiles (6.28)</t>
  </si>
  <si>
    <t>Tata BSE Select Business Groups Index Fund - Reg - Growth</t>
  </si>
  <si>
    <t>Petroleum Products (23.21)</t>
  </si>
  <si>
    <t>Construction (13.36)</t>
  </si>
  <si>
    <t>Automobiles (9.18)</t>
  </si>
  <si>
    <t>Ferrous Metals (8.17)</t>
  </si>
  <si>
    <t>IT - Software (7.83)</t>
  </si>
  <si>
    <t>SBI CRISIL-IBX Financial Services 9-12 Months Debt Index Fund - Reg - Growth</t>
  </si>
  <si>
    <t>Finance (70.86)</t>
  </si>
  <si>
    <t>Banks (26.75)</t>
  </si>
  <si>
    <t>Current Assets (2.39)</t>
  </si>
  <si>
    <t>Nippon India Nifty Bank Index Fund - Reg - Growth</t>
  </si>
  <si>
    <t>Banks (99.43)</t>
  </si>
  <si>
    <t>Current Assets (0.57)</t>
  </si>
  <si>
    <t>ICICI Prudential Nifty Auto Index Fund - Reg - Growth</t>
  </si>
  <si>
    <t>Automobiles (74.49)</t>
  </si>
  <si>
    <t>Auto Components (21.56)</t>
  </si>
  <si>
    <t>Agricultural, Commercial &amp; Construction Vehicles (3.82)</t>
  </si>
  <si>
    <t>Current Assets (0.14)</t>
  </si>
  <si>
    <t>HDFC NIFTY100 Low Volatility 30 Index Fund - Reg - Growth</t>
  </si>
  <si>
    <t>Banks (14.16)</t>
  </si>
  <si>
    <t>Pharmaceuticals &amp; Biotechnology (13.44)</t>
  </si>
  <si>
    <t>IT - Software (11.54)</t>
  </si>
  <si>
    <t>Diversified FMCG (7.19)</t>
  </si>
  <si>
    <t>Food Products (7.04)</t>
  </si>
  <si>
    <t>Kotak Nifty Smallcap 50 Index Fund - Reg - Growth</t>
  </si>
  <si>
    <t>Finance (15.4)</t>
  </si>
  <si>
    <t>Capital Markets (12.27)</t>
  </si>
  <si>
    <t>Banks (9.97)</t>
  </si>
  <si>
    <t>UTI Nifty Private Bank Index Fund - Reg - Growth</t>
  </si>
  <si>
    <t>Banks (99.8)</t>
  </si>
  <si>
    <t>Current Assets (0.2)</t>
  </si>
  <si>
    <t>Axis Nifty500 Value 50 Index Fund - Reg - Growth</t>
  </si>
  <si>
    <t>Banks (18.48)</t>
  </si>
  <si>
    <t>Petroleum Products (10.46)</t>
  </si>
  <si>
    <t>Finance (6.57)</t>
  </si>
  <si>
    <t>Non - Ferrous Metals (6.51)</t>
  </si>
  <si>
    <t>ICICI Prudential Nifty200 Value 30 Index Fund - Reg - Growth</t>
  </si>
  <si>
    <t>Banks (23.53)</t>
  </si>
  <si>
    <t>Petroleum Products (12.75)</t>
  </si>
  <si>
    <t>Power (9.64)</t>
  </si>
  <si>
    <t>Finance (9.57)</t>
  </si>
  <si>
    <t>Oil (6.02)</t>
  </si>
  <si>
    <t>Tata Nifty200 Alpha 30 Index Fund - Reg - Growth</t>
  </si>
  <si>
    <t>Finance (12.9)</t>
  </si>
  <si>
    <t>Electrical Equipment (12.53)</t>
  </si>
  <si>
    <t>Power (11.54)</t>
  </si>
  <si>
    <t>Non - Ferrous Metals (8.4)</t>
  </si>
  <si>
    <t>Capital Markets (8.12)</t>
  </si>
  <si>
    <t>Nippon India Nifty IT Index Fund - Reg - Growth</t>
  </si>
  <si>
    <t>IT - Software (100.37)</t>
  </si>
  <si>
    <t>Current Assets (-0.38)</t>
  </si>
  <si>
    <t>SBI Nifty Bank Index Fund - Reg - Growth</t>
  </si>
  <si>
    <t>Banks (99.5)</t>
  </si>
  <si>
    <t>Current Assets (0.5)</t>
  </si>
  <si>
    <t>UTI BSE Sensex Index Fund - Reg - Growth</t>
  </si>
  <si>
    <t>Edelweiss MSCI India Domestic &amp; World Healthcare 45 Index Fund - Reg - Growth</t>
  </si>
  <si>
    <t>Pharmaceuticals &amp; Biotechnology (78.69)</t>
  </si>
  <si>
    <t>Healthcare Services (18.25)</t>
  </si>
  <si>
    <t>Healthcare Equipment &amp; Supplies (1.72)</t>
  </si>
  <si>
    <t>Commercial Services &amp; Supplies (0.86)</t>
  </si>
  <si>
    <t>Industrial Manufacturing (0.26)</t>
  </si>
  <si>
    <t>HDFC BSE India Sector Leaders Index Fund - Reg - Growth</t>
  </si>
  <si>
    <t>Banks (14.71)</t>
  </si>
  <si>
    <t>Telecom - Services (6.93)</t>
  </si>
  <si>
    <t>IT - Software (6.66)</t>
  </si>
  <si>
    <t>DSP Nifty500 Flexicap Quality 30 Index Fund - Reg - Growth</t>
  </si>
  <si>
    <t>IT - Software (19.16)</t>
  </si>
  <si>
    <t>Capital Markets (16.79)</t>
  </si>
  <si>
    <t>Consumer Durables (10.01)</t>
  </si>
  <si>
    <t>Automobiles (6.89)</t>
  </si>
  <si>
    <t>Tata Nifty MidSmall Healthcare Index Fund - Reg - Growth</t>
  </si>
  <si>
    <t>Pharmaceuticals &amp; Biotechnology (77.53)</t>
  </si>
  <si>
    <t>Healthcare Services (21.51)</t>
  </si>
  <si>
    <t>Healthcare Equipment &amp; Supplies (1.02)</t>
  </si>
  <si>
    <t>Current Assets (-0.06)</t>
  </si>
  <si>
    <t>Axis Nifty Bank Index Fund - Reg - Growth</t>
  </si>
  <si>
    <t>Banks (99.58)</t>
  </si>
  <si>
    <t>Current Assets (0.42)</t>
  </si>
  <si>
    <t>HSBC Nifty Next 50 Index Fund - Reg - Growth</t>
  </si>
  <si>
    <t>Finance (12.22)</t>
  </si>
  <si>
    <t>Axis Nifty500 Momentum 50 Index Fund - Reg - Growth</t>
  </si>
  <si>
    <t>Electrical Equipment (19.31)</t>
  </si>
  <si>
    <t>Industrial Products (12.99)</t>
  </si>
  <si>
    <t>Pharmaceuticals &amp; Biotechnology (11.74)</t>
  </si>
  <si>
    <t>Capital Markets (11.39)</t>
  </si>
  <si>
    <t>Power (8.34)</t>
  </si>
  <si>
    <t>UTI Nifty 50 Equal Weight Index Fund - Reg - Growth</t>
  </si>
  <si>
    <t>HDFC Nifty100 Quality 30 Index Fund - Reg - Growth</t>
  </si>
  <si>
    <t>IT - Software (20.34)</t>
  </si>
  <si>
    <t>Automobiles (11.91)</t>
  </si>
  <si>
    <t>Diversified FMCG (9.8)</t>
  </si>
  <si>
    <t>Food Products (9.25)</t>
  </si>
  <si>
    <t>Aerospace &amp; Defense (8.36)</t>
  </si>
  <si>
    <t>Sundaram Nifty 100 Equal Weight Fund - Growth</t>
  </si>
  <si>
    <t>Finance (10.7)</t>
  </si>
  <si>
    <t>Banks (8.25)</t>
  </si>
  <si>
    <t>Power (6.93)</t>
  </si>
  <si>
    <t>Pharmaceuticals &amp; Biotechnology (6.01)</t>
  </si>
  <si>
    <t>HDFC Nifty India Digital Index Fund - Reg - Growth</t>
  </si>
  <si>
    <t>IT - Software (44.9)</t>
  </si>
  <si>
    <t>Retailing (22.31)</t>
  </si>
  <si>
    <t>Telecom - Services (15.07)</t>
  </si>
  <si>
    <t>Financial Technology (Fintech) (10.26)</t>
  </si>
  <si>
    <t>IT - Services (3.88)</t>
  </si>
  <si>
    <t>ICICI Prudential Nifty Pharma Index Fund - Reg - Growth</t>
  </si>
  <si>
    <t>Pharmaceuticals &amp; Biotechnology (99.94)</t>
  </si>
  <si>
    <t>Current Assets (0.06)</t>
  </si>
  <si>
    <t>HDFC Nifty India Consumption Index Fund - Reg - Growth</t>
  </si>
  <si>
    <t>Automobiles (24.06)</t>
  </si>
  <si>
    <t>Diversified FMCG (13.86)</t>
  </si>
  <si>
    <t>Retailing (12.19)</t>
  </si>
  <si>
    <t>Consumer Durables (11.33)</t>
  </si>
  <si>
    <t>Telecom - Services (9.78)</t>
  </si>
  <si>
    <t>Edelweiss Nifty 100 Quality 30 Index Fund - Reg - Growth</t>
  </si>
  <si>
    <t>IT - Software (20.42)</t>
  </si>
  <si>
    <t>Automobiles (11.94)</t>
  </si>
  <si>
    <t>Food Products (9.28)</t>
  </si>
  <si>
    <t>Aerospace &amp; Defense (8.39)</t>
  </si>
  <si>
    <t>Groww Nifty Smallcap 250 Index Fund - Reg - Growth</t>
  </si>
  <si>
    <t>Finance (9.73)</t>
  </si>
  <si>
    <t>Pharmaceuticals &amp; Biotechnology (9.26)</t>
  </si>
  <si>
    <t>SBI Nifty200 Momentum 30 Index Fund - Reg - Growth</t>
  </si>
  <si>
    <t>Electrical Equipment (16.6)</t>
  </si>
  <si>
    <t>Power (15.18)</t>
  </si>
  <si>
    <t>Capital Markets (9.93)</t>
  </si>
  <si>
    <t>Industrial Products (9.67)</t>
  </si>
  <si>
    <t>Pharmaceuticals &amp; Biotechnology (9.01)</t>
  </si>
  <si>
    <t>HDFC NIFTY Realty Index Fund - Reg - Growth</t>
  </si>
  <si>
    <t>Realty (99.98)</t>
  </si>
  <si>
    <t>Current Assets (0.02)</t>
  </si>
  <si>
    <t>TATA Nifty500 Multicap India Manufacturing 50:30:20 Index Fund - Reg - Growth</t>
  </si>
  <si>
    <t>Pharmaceuticals &amp; Biotechnology (23.33)</t>
  </si>
  <si>
    <t>Automobiles (18.55)</t>
  </si>
  <si>
    <t>Petroleum Products (9.85)</t>
  </si>
  <si>
    <t>Auto Components (6.65)</t>
  </si>
  <si>
    <t>Industrial Products (6.57)</t>
  </si>
  <si>
    <t>Bandhan Nifty200 Momentum 30 Index Fund - Reg - Growth</t>
  </si>
  <si>
    <t>Tata Nifty Next 50 Index Fund - Reg - Growth</t>
  </si>
  <si>
    <t>Finance (12.13)</t>
  </si>
  <si>
    <t>Power (10.61)</t>
  </si>
  <si>
    <t>Pharmaceuticals &amp; Biotechnology (6.55)</t>
  </si>
  <si>
    <t>UTI Nifty Midsmallcap 400 Momentum Quality 100 Index Fund - Reg - Growth</t>
  </si>
  <si>
    <t>Capital Markets (16.35)</t>
  </si>
  <si>
    <t>Pharmaceuticals &amp; Biotechnology (14.45)</t>
  </si>
  <si>
    <t>Electrical Equipment (12.33)</t>
  </si>
  <si>
    <t>Banks (9.83)</t>
  </si>
  <si>
    <t>Industrial Products (9.25)</t>
  </si>
  <si>
    <t>Kotak Nifty 100 Low Volatility 30 Index Fund - Reg - Growth</t>
  </si>
  <si>
    <t>Banks (14.22)</t>
  </si>
  <si>
    <t>Pharmaceuticals &amp; Biotechnology (13.5)</t>
  </si>
  <si>
    <t>IT - Software (11.59)</t>
  </si>
  <si>
    <t>Diversified FMCG (7.23)</t>
  </si>
  <si>
    <t>Food Products (7.08)</t>
  </si>
  <si>
    <t>Axis NIFTY IT Index Fund - Reg - Growth</t>
  </si>
  <si>
    <t>IT - Software (100.18)</t>
  </si>
  <si>
    <t>Current Assets (-0.18)</t>
  </si>
  <si>
    <t>Motilal Oswal Nifty MidSmall Financial Services Index Fund - Reg - Growth</t>
  </si>
  <si>
    <t>Banks (34.15)</t>
  </si>
  <si>
    <t>Capital Markets (31.74)</t>
  </si>
  <si>
    <t>Finance (13.01)</t>
  </si>
  <si>
    <t>Insurance (11.34)</t>
  </si>
  <si>
    <t>Financial Technology (Fintech) (9.64)</t>
  </si>
  <si>
    <t>LIC MF Nifty Next 50 Index Fund - Growth</t>
  </si>
  <si>
    <t>Finance (12.2)</t>
  </si>
  <si>
    <t>Electrical Equipment (6.77)</t>
  </si>
  <si>
    <t>Banks (6.63)</t>
  </si>
  <si>
    <t>Bandhan Nifty Midcap 150 Index Fund - Reg - Growth</t>
  </si>
  <si>
    <t>Kotak Nifty Financial Services Ex-Bank Index Fund - Reg - Growth</t>
  </si>
  <si>
    <t>Finance (56.94)</t>
  </si>
  <si>
    <t>Capital Markets (21.64)</t>
  </si>
  <si>
    <t>Insurance (15.19)</t>
  </si>
  <si>
    <t>Financial Technology (Fintech) (6.01)</t>
  </si>
  <si>
    <t>Axis Nifty Capital Markets Index Fund - Reg - Growth</t>
  </si>
  <si>
    <t>Capital Markets (100.31)</t>
  </si>
  <si>
    <t>Current Assets (-0.31)</t>
  </si>
  <si>
    <t>ICICI Prudential Nifty50 Value 20 Index Fund - Reg - Growth</t>
  </si>
  <si>
    <t>Banks (46.28)</t>
  </si>
  <si>
    <t>Diversified FMCG (5.59)</t>
  </si>
  <si>
    <t>SBI Nifty IT Index Fund - Reg - Growth</t>
  </si>
  <si>
    <t>IT - Software (100.14)</t>
  </si>
  <si>
    <t>Current Assets (-0.14)</t>
  </si>
  <si>
    <t>Tata nifty auto index fund - Reg - Growth</t>
  </si>
  <si>
    <t>Automobiles (74.54)</t>
  </si>
  <si>
    <t>Auto Components (21.52)</t>
  </si>
  <si>
    <t>Agricultural, Commercial &amp; Construction Vehicles (3.81)</t>
  </si>
  <si>
    <t>Current Assets (0.12)</t>
  </si>
  <si>
    <t>Edelweiss Nifty Alpha Low Volatility 30 Index Fund - Reg - Growth</t>
  </si>
  <si>
    <t>Pharmaceuticals &amp; Biotechnology (14.04)</t>
  </si>
  <si>
    <t>Automobiles (11.82)</t>
  </si>
  <si>
    <t>Food Products (6.81)</t>
  </si>
  <si>
    <t>Agricultural Food &amp; other Products (6.78)</t>
  </si>
  <si>
    <t>Nil, If redeemed bet. 0 Day to 15 Days Exit Load is 0.1%</t>
  </si>
  <si>
    <t>Bandhan Nifty Smallcap 250 Index Fund - Reg - Growth</t>
  </si>
  <si>
    <t>ICICI Prudential Nifty 500 Index Fund - Reg - Growth</t>
  </si>
  <si>
    <t>Banks (19.99)</t>
  </si>
  <si>
    <t>Finance (6.74)</t>
  </si>
  <si>
    <t>Petroleum Products (5.3)</t>
  </si>
  <si>
    <t>HDFC Nifty Top 20 Equal Weight Index Fund - Reg - Growth</t>
  </si>
  <si>
    <t>Banks (24.82)</t>
  </si>
  <si>
    <t>IT - Software (14.44)</t>
  </si>
  <si>
    <t>Automobiles (10.39)</t>
  </si>
  <si>
    <t>Diversified FMCG (9.9)</t>
  </si>
  <si>
    <t>Retailing (5.19)</t>
  </si>
  <si>
    <t>LIC MF BSE Sensex Index Fund - Growth</t>
  </si>
  <si>
    <t>Banks (36.37)</t>
  </si>
  <si>
    <t>Petroleum Products (9.64)</t>
  </si>
  <si>
    <t>IT - Software (8.31)</t>
  </si>
  <si>
    <t>Telecom - Services (5.8)</t>
  </si>
  <si>
    <t>Motilal Oswal BSE low Volatility Index Fund - Reg - Growth</t>
  </si>
  <si>
    <t>Cement &amp; Cement Products (13.74)</t>
  </si>
  <si>
    <t>Banks (11.1)</t>
  </si>
  <si>
    <t>Pharmaceuticals &amp; Biotechnology (9.84)</t>
  </si>
  <si>
    <t>Consumer Durables (6.88)</t>
  </si>
  <si>
    <t>Food Products (6.54)</t>
  </si>
  <si>
    <t>Nippon India BSE Sensex Next 30 Index Fund - Reg - Growth</t>
  </si>
  <si>
    <t>Automobiles (16.06)</t>
  </si>
  <si>
    <t>Finance (13.08)</t>
  </si>
  <si>
    <t>Pharmaceuticals &amp; Biotechnology (9.62)</t>
  </si>
  <si>
    <t>Healthcare Services (6.65)</t>
  </si>
  <si>
    <t>Food Products (6.22)</t>
  </si>
  <si>
    <t>Kotak BSE PSU Index Fund - Reg - Growth</t>
  </si>
  <si>
    <t>Banks (30.85)</t>
  </si>
  <si>
    <t>Power (16.07)</t>
  </si>
  <si>
    <t>Aerospace &amp; Defense (11.5)</t>
  </si>
  <si>
    <t>Petroleum Products (7.19)</t>
  </si>
  <si>
    <t>Finance (6.89)</t>
  </si>
  <si>
    <t>UTI Nifty500 Shariah Index Fund - Reg - Growth</t>
  </si>
  <si>
    <t>IT - Software (16.87)</t>
  </si>
  <si>
    <t>Electrical Equipment (7.18)</t>
  </si>
  <si>
    <t>Industrial Products (6.2)</t>
  </si>
  <si>
    <t>Consumer Durables (5.96)</t>
  </si>
  <si>
    <t>DSP Nifty Private Bank Index Fund - Reg - Growth</t>
  </si>
  <si>
    <t>Banks (99.89)</t>
  </si>
  <si>
    <t>Current Assets (0.11)</t>
  </si>
  <si>
    <t>DSP Nifty IT Index Fund - Reg - Growth</t>
  </si>
  <si>
    <t>IT - Software (100)</t>
  </si>
  <si>
    <t>Current Assets (0)</t>
  </si>
  <si>
    <t>Navi Nifty India Manufacturing Index Fund - Reg - Growth</t>
  </si>
  <si>
    <t>Automobiles (18.78)</t>
  </si>
  <si>
    <t>Pharmaceuticals &amp; Biotechnology (17.42)</t>
  </si>
  <si>
    <t>Electrical Equipment (8.67)</t>
  </si>
  <si>
    <t>Petroleum Products (7.86)</t>
  </si>
  <si>
    <t>Ferrous Metals (7.46)</t>
  </si>
  <si>
    <t>Kotak NIFTY Midcap 50 Index Fund - Reg - Growth</t>
  </si>
  <si>
    <t>Axis Nifty500 Quality 50 Index Fund - Reg - Growth</t>
  </si>
  <si>
    <t>Capital Markets (19.13)</t>
  </si>
  <si>
    <t>IT - Software (18.27)</t>
  </si>
  <si>
    <t>Electrical Equipment (13.41)</t>
  </si>
  <si>
    <t>Aerospace &amp; Defense (6.17)</t>
  </si>
  <si>
    <t>Personal Products (5.52)</t>
  </si>
  <si>
    <t>Aditya Birla Sun Life BSE 500 Quality 50 Index Fund - Reg - Growth</t>
  </si>
  <si>
    <t>Capital Markets (14.67)</t>
  </si>
  <si>
    <t>Electrical Equipment (12.92)</t>
  </si>
  <si>
    <t>IT - Software (12.4)</t>
  </si>
  <si>
    <t>Diversified FMCG (7.84)</t>
  </si>
  <si>
    <t>If redeemed bet. 0 Day to 15 Days Exit Load is 0.1%</t>
  </si>
  <si>
    <t>Aditya Birla Sun Life BSE 500 Momentum 50 Index Fund - Reg - Growth</t>
  </si>
  <si>
    <t>Electrical Equipment (12.3)</t>
  </si>
  <si>
    <t>Industrial Products (11.49)</t>
  </si>
  <si>
    <t>Banks (9.78)</t>
  </si>
  <si>
    <t>UTI Nifty Alpha Low-Volatility 30 Index Fund - Reg - Growth</t>
  </si>
  <si>
    <t>Pharmaceuticals &amp; Biotechnology (14.14)</t>
  </si>
  <si>
    <t>Automobiles (11.73)</t>
  </si>
  <si>
    <t>Banks (10.51)</t>
  </si>
  <si>
    <t>Food Products (6.78)</t>
  </si>
  <si>
    <t>Agricultural Food &amp; other Products (6.75)</t>
  </si>
  <si>
    <t>Tata Nifty500 Multicap Infrastructure 50:30:20 Index Fund - Reg - Growth</t>
  </si>
  <si>
    <t>Telecom - Services (14.16)</t>
  </si>
  <si>
    <t>Petroleum Products (11.88)</t>
  </si>
  <si>
    <t>Construction (10.84)</t>
  </si>
  <si>
    <t>Power (10.6)</t>
  </si>
  <si>
    <t>Auto Components (8.55)</t>
  </si>
  <si>
    <t>Mirae Asset Nifty 50 Index Fund - Reg - Growth</t>
  </si>
  <si>
    <t>Banks (30.17)</t>
  </si>
  <si>
    <t>UTI Nifty Midcap 150 Index Fund - Reg - Growth</t>
  </si>
  <si>
    <t>Tata Nifty Financial Services Index Fund - Reg - Growth</t>
  </si>
  <si>
    <t>Banks (60.89)</t>
  </si>
  <si>
    <t>Finance (26.81)</t>
  </si>
  <si>
    <t>Insurance (7.02)</t>
  </si>
  <si>
    <t>Capital Markets (4.99)</t>
  </si>
  <si>
    <t>Current Assets (0.3)</t>
  </si>
  <si>
    <t>Bandhan Nifty Total Market Index Fund - Reg - Growth</t>
  </si>
  <si>
    <t>Banks (19.51)</t>
  </si>
  <si>
    <t>IT - Software (5.19)</t>
  </si>
  <si>
    <t>Motilal Oswal BSE 1000 Index Fund - Reg - Growth</t>
  </si>
  <si>
    <t>Banks (19.21)</t>
  </si>
  <si>
    <t>Pharmaceuticals &amp; Biotechnology (5.62)</t>
  </si>
  <si>
    <t>Petroleum Products (5.04)</t>
  </si>
  <si>
    <t>DSP Nifty Bank Index Fund - Reg - Growth</t>
  </si>
  <si>
    <t>Banks (100.48)</t>
  </si>
  <si>
    <t>Current Assets (-0.48)</t>
  </si>
  <si>
    <t>Kotak Nifty Smallcap 250 Index Fund - Reg - Growth</t>
  </si>
  <si>
    <t>Motilal Oswal BSE Quality Index Fund - Reg - Growth</t>
  </si>
  <si>
    <t>Electrical Equipment (14.25)</t>
  </si>
  <si>
    <t>IT - Software (11.35)</t>
  </si>
  <si>
    <t>Diversified FMCG (10.93)</t>
  </si>
  <si>
    <t>Food Products (10.58)</t>
  </si>
  <si>
    <t>Capital Markets (8.37)</t>
  </si>
  <si>
    <t>Kotak Nifty 50 Equal Weight Index Fund - Reg - Growth</t>
  </si>
  <si>
    <t>Automobiles (10.06)</t>
  </si>
  <si>
    <t>Banks (9.92)</t>
  </si>
  <si>
    <t>Finance (8.09)</t>
  </si>
  <si>
    <t>Pharmaceuticals &amp; Biotechnology (6.1)</t>
  </si>
  <si>
    <t>Angel One Nifty Total Market Index Fund - Reg - Growth</t>
  </si>
  <si>
    <t>Banks (19.45)</t>
  </si>
  <si>
    <t>Pharmaceuticals &amp; Biotechnology (5.49)</t>
  </si>
  <si>
    <t>IT - Software (5.17)</t>
  </si>
  <si>
    <t>SBI Nifty100 Low Volatility 30 Index Fund - Reg - Growth</t>
  </si>
  <si>
    <t>Banks (14.15)</t>
  </si>
  <si>
    <t>IT - Software (11.53)</t>
  </si>
  <si>
    <t>Tata BSE Quality Index Fund - Reg - Growth</t>
  </si>
  <si>
    <t>IT - Software (11.36)</t>
  </si>
  <si>
    <t>Diversified FMCG (10.95)</t>
  </si>
  <si>
    <t>Food Products (10.59)</t>
  </si>
  <si>
    <t>Capital Markets (8.38)</t>
  </si>
  <si>
    <t>Baroda BNP Paribas NIFTY 50 Index Fund - Reg - Growth</t>
  </si>
  <si>
    <t>Banks (29.99)</t>
  </si>
  <si>
    <t>Petroleum Products (7.95)</t>
  </si>
  <si>
    <t>IT - Software (7.44)</t>
  </si>
  <si>
    <t>Automobiles (6.55)</t>
  </si>
  <si>
    <t>Nil,Nil,Nil, If redeemed bet. 0 Day to 30 Days Exit Load is 0.2%</t>
  </si>
  <si>
    <t>Axis BSE Sensex Index Fund - Reg - Growth</t>
  </si>
  <si>
    <t>Groww Nifty India Railways PSU Index Fund - Reg - Growth</t>
  </si>
  <si>
    <t>Construction (22.43)</t>
  </si>
  <si>
    <t>Finance (19.91)</t>
  </si>
  <si>
    <t>Transport Services (18.04)</t>
  </si>
  <si>
    <t>Leisure Services (16.68)</t>
  </si>
  <si>
    <t>Power (5.64)</t>
  </si>
  <si>
    <t>Tata Nifty Realty Index Fund - Reg - Growth</t>
  </si>
  <si>
    <t>Realty (100.03)</t>
  </si>
  <si>
    <t>Current Assets (-0.03)</t>
  </si>
  <si>
    <t>Mirae Asset Nifty Total Market Index Fund - Reg - Growth</t>
  </si>
  <si>
    <t>Banks (19.46)</t>
  </si>
  <si>
    <t>Motilal Oswal Nifty MidSmall IT and Telecom Index Fund - Reg - Growth</t>
  </si>
  <si>
    <t>IT - Software (49.53)</t>
  </si>
  <si>
    <t>Telecom - Services (38.19)</t>
  </si>
  <si>
    <t>IT - Services (11.97)</t>
  </si>
  <si>
    <t>Current Assets (0.32)</t>
  </si>
  <si>
    <t>Nippon India Nifty Realty Index Fund - Reg - Growth</t>
  </si>
  <si>
    <t>Realty (99.77)</t>
  </si>
  <si>
    <t>Current Assets (0.23)</t>
  </si>
  <si>
    <t>Kotak Nifty 100 Equal Weight Index Fund - Reg - Growth</t>
  </si>
  <si>
    <t>Finance (11.01)</t>
  </si>
  <si>
    <t>Banks (8.89)</t>
  </si>
  <si>
    <t>Automobiles (7.02)</t>
  </si>
  <si>
    <t>Pharmaceuticals &amp; Biotechnology (6.07)</t>
  </si>
  <si>
    <t>Nippon India Nifty Auto Index Fund - Reg - Growth</t>
  </si>
  <si>
    <t>Automobiles (74.53)</t>
  </si>
  <si>
    <t>Auto Components (21.57)</t>
  </si>
  <si>
    <t>Current Assets (0.08)</t>
  </si>
  <si>
    <t>Nippon India Nifty 500 Quality 50 Index Fund - Reg - Growth</t>
  </si>
  <si>
    <t>IT - Software (18.49)</t>
  </si>
  <si>
    <t>Capital Markets (17.6)</t>
  </si>
  <si>
    <t>Electrical Equipment (13.57)</t>
  </si>
  <si>
    <t>Aerospace &amp; Defense (6.24)</t>
  </si>
  <si>
    <t>Personal Products (5.59)</t>
  </si>
  <si>
    <t>Tata BSE Multicap Consumption 50:30:20 Index Fund - Reg - Growth</t>
  </si>
  <si>
    <t>Automobiles (20.99)</t>
  </si>
  <si>
    <t>Consumer Durables (15.35)</t>
  </si>
  <si>
    <t>Retailing (13.66)</t>
  </si>
  <si>
    <t>Auto Components (12.86)</t>
  </si>
  <si>
    <t>Diversified FMCG (8.96)</t>
  </si>
  <si>
    <t>Groww Nifty Non-Cyclical Consumer Index Fund - Reg - Growth</t>
  </si>
  <si>
    <t>Retailing (22.35)</t>
  </si>
  <si>
    <t>Diversified FMCG (17.98)</t>
  </si>
  <si>
    <t>Consumer Durables (17.64)</t>
  </si>
  <si>
    <t>Telecom - Services (10.86)</t>
  </si>
  <si>
    <t>Food Products (6.96)</t>
  </si>
  <si>
    <t>Kotak Nifty Top 10 Equal Weight Index Fund - Reg - Growth</t>
  </si>
  <si>
    <t>Banks (40.07)</t>
  </si>
  <si>
    <t>IT - Software (19.4)</t>
  </si>
  <si>
    <t>Construction (10.06)</t>
  </si>
  <si>
    <t>Diversified FMCG (10.04)</t>
  </si>
  <si>
    <t>Telecom - Services (10.02)</t>
  </si>
  <si>
    <t>Motilal Oswal Nifty MidSmall Healthcare Index Fund - Reg - Growth</t>
  </si>
  <si>
    <t>Pharmaceuticals &amp; Biotechnology (77.7)</t>
  </si>
  <si>
    <t>Healthcare Services (21.58)</t>
  </si>
  <si>
    <t>Current Assets (-0.29)</t>
  </si>
  <si>
    <t>Kotak Nifty India Tourism Index Fund - Reg - Growth</t>
  </si>
  <si>
    <t>Leisure Services (62.14)</t>
  </si>
  <si>
    <t>Transport Services (20.78)</t>
  </si>
  <si>
    <t>Transport Infrastructure (18.18)</t>
  </si>
  <si>
    <t>Current Assets (-1.09)</t>
  </si>
  <si>
    <t>Kotak Nifty Midcap 150 Index Fund - Reg - Growth</t>
  </si>
  <si>
    <t>Banks (8.86)</t>
  </si>
  <si>
    <t>Pharmaceuticals &amp; Biotechnology (8.7)</t>
  </si>
  <si>
    <t>Electrical Equipment (7.99)</t>
  </si>
  <si>
    <t>Finance (5.5)</t>
  </si>
  <si>
    <t>Nippon India Nifty India Manufacturing Index Fund - Reg - Growth</t>
  </si>
  <si>
    <t>Pharmaceuticals &amp; Biotechnology (17.39)</t>
  </si>
  <si>
    <t>Electrical Equipment (8.65)</t>
  </si>
  <si>
    <t>Ferrous Metals (7.45)</t>
  </si>
  <si>
    <t>Bajaj Finserv Nifty 50 Index Fund - Reg - Growth</t>
  </si>
  <si>
    <t>Navi Nifty Smallcap250 Momentum Quality 100 Index Fund - Reg - Growth</t>
  </si>
  <si>
    <t>Pharmaceuticals &amp; Biotechnology (12.93)</t>
  </si>
  <si>
    <t>Capital Markets (11.95)</t>
  </si>
  <si>
    <t>Industrial Products (9.89)</t>
  </si>
  <si>
    <t>Kotak Nifty Alpha 50 Index Fund - Reg - Growth</t>
  </si>
  <si>
    <t>Banks (12.1)</t>
  </si>
  <si>
    <t>Finance (10.85)</t>
  </si>
  <si>
    <t>Electrical Equipment (10.47)</t>
  </si>
  <si>
    <t>Pharmaceuticals &amp; Biotechnology (9.64)</t>
  </si>
  <si>
    <t>Non - Ferrous Metals (9.21)</t>
  </si>
  <si>
    <t>ICICI Prudential Nifty Private Bank Index Fund - Reg - Growth</t>
  </si>
  <si>
    <t>Banks (99.91)</t>
  </si>
  <si>
    <t>Current Assets (0.09)</t>
  </si>
  <si>
    <t>Bandhan Nifty 500 Value 50 Index Fund - Reg - Growth</t>
  </si>
  <si>
    <t>Banks (18.51)</t>
  </si>
  <si>
    <t>Power (12.6)</t>
  </si>
  <si>
    <t>Petroleum Products (10.47)</t>
  </si>
  <si>
    <t>Motilal Oswal BSE Clean Environment Index Fund - Reg - Growth</t>
  </si>
  <si>
    <t>Power (46.86)</t>
  </si>
  <si>
    <t>Electrical Equipment (37.14)</t>
  </si>
  <si>
    <t>Automobiles (9.54)</t>
  </si>
  <si>
    <t>Other Utilities (4.54)</t>
  </si>
  <si>
    <t>Minerals &amp; Mining (1.32)</t>
  </si>
  <si>
    <t>Mirae Asset Nifty LargeMidcap 250 Index Fund - Reg - Growth</t>
  </si>
  <si>
    <t>Finance (6.08)</t>
  </si>
  <si>
    <t>Electrical Equipment (4.6)</t>
  </si>
  <si>
    <t>Angel One Nifty Total Market Momentum Quality 50 Index Fund - Reg - Growth</t>
  </si>
  <si>
    <t>Electrical Equipment (20.37)</t>
  </si>
  <si>
    <t>Capital Markets (16.5)</t>
  </si>
  <si>
    <t>Industrial Products (12.04)</t>
  </si>
  <si>
    <t>Pharmaceuticals &amp; Biotechnology (8.06)</t>
  </si>
  <si>
    <t>Bandhan Nifty 500 Momentum 50 Index Fund - Reg - Growth</t>
  </si>
  <si>
    <t>Electrical Equipment (19.28)</t>
  </si>
  <si>
    <t>Aditya Birla Sun Life BSE India Infrastructure Index Fund - Reg - Growth</t>
  </si>
  <si>
    <t>Power (30.31)</t>
  </si>
  <si>
    <t>Construction (29.18)</t>
  </si>
  <si>
    <t>Transport Infrastructure (11.99)</t>
  </si>
  <si>
    <t>Transport Services (9.14)</t>
  </si>
  <si>
    <t>Finance (8.31)</t>
  </si>
  <si>
    <t>Angel One Nifty 50 Index Fund - Reg - Growth</t>
  </si>
  <si>
    <t>Edelweiss BSE Internet Economy Index Fund - Reg - Growth</t>
  </si>
  <si>
    <t>Retailing (32.94)</t>
  </si>
  <si>
    <t>Telecom - Services (23.77)</t>
  </si>
  <si>
    <t>Capital Markets (23.62)</t>
  </si>
  <si>
    <t>Financial Technology (Fintech) (15.81)</t>
  </si>
  <si>
    <t>Leisure Services (2.93)</t>
  </si>
  <si>
    <t>Bandhan Nifty Next 50 Index Fund - Reg - Growth</t>
  </si>
  <si>
    <t>Pharmaceuticals &amp; Biotechnology (6.5)</t>
  </si>
  <si>
    <t>Axis BSE India Sector Leaders Index Fund - Reg - Growth</t>
  </si>
  <si>
    <t>Banks (14.75)</t>
  </si>
  <si>
    <t>Construction (7.04)</t>
  </si>
  <si>
    <t>Telecom - Services (6.95)</t>
  </si>
  <si>
    <t>IT - Software (6.68)</t>
  </si>
  <si>
    <t>Petroleum Products (5.96)</t>
  </si>
  <si>
    <t>Invesco India Nifty Bank Index Fund - Reg - Growth</t>
  </si>
  <si>
    <t>Banks (98.95)</t>
  </si>
  <si>
    <t>Current Assets (1.05)</t>
  </si>
  <si>
    <t>Motilal Oswal BSE Financials ex Bank 30 Index Fund - Reg - Growth</t>
  </si>
  <si>
    <t>Finance (64.93)</t>
  </si>
  <si>
    <t>Insurance (17.22)</t>
  </si>
  <si>
    <t>Capital Markets (10.74)</t>
  </si>
  <si>
    <t>Financial Technology (Fintech) (6.77)</t>
  </si>
  <si>
    <t>Current Assets (0.34)</t>
  </si>
  <si>
    <t>Bajaj Finserv Nifty Next 50 Index Fund - Reg - Growth</t>
  </si>
  <si>
    <t>Kotak Nifty200 Value 30 Index Fund - Reg - Growth</t>
  </si>
  <si>
    <t>Banks (23.52)</t>
  </si>
  <si>
    <t>Power (9.63)</t>
  </si>
  <si>
    <t>Bandhan Nifty IT Index Fund - Reg - Growth</t>
  </si>
  <si>
    <t>IT - Software (96.33)</t>
  </si>
  <si>
    <t>Current Assets (3.67)</t>
  </si>
  <si>
    <t>UTI Nifty India Manufacturing Index Fund - Reg - Growth</t>
  </si>
  <si>
    <t>Automobiles (18.75)</t>
  </si>
  <si>
    <t>Pharmaceuticals &amp; Biotechnology (17.41)</t>
  </si>
  <si>
    <t>Electrical Equipment (8.66)</t>
  </si>
  <si>
    <t>Nippon India Nifty 500 Low Volatility 50 Index Fund - Reg - Growth</t>
  </si>
  <si>
    <t>Pharmaceuticals &amp; Biotechnology (18.88)</t>
  </si>
  <si>
    <t>Automobiles (12.87)</t>
  </si>
  <si>
    <t>Banks (7.11)</t>
  </si>
  <si>
    <t>Power (7.05)</t>
  </si>
  <si>
    <t>Navi Nifty 500 Multicap 50:25:25 Index Fund - Reg</t>
  </si>
  <si>
    <t>Banks (16.12)</t>
  </si>
  <si>
    <t>IT - Software (4.47)</t>
  </si>
  <si>
    <t>Petroleum Products (4.06)</t>
  </si>
  <si>
    <t>ICICI Prudential Nifty Top 15 Equal Weight Index Fund - Reg - Growth</t>
  </si>
  <si>
    <t>Banks (33.09)</t>
  </si>
  <si>
    <t>Automobiles (13.85)</t>
  </si>
  <si>
    <t>Diversified FMCG (13.2)</t>
  </si>
  <si>
    <t>IT - Software (12.8)</t>
  </si>
  <si>
    <t>Finance (6.8)</t>
  </si>
  <si>
    <t>Bandhan BSE India Sector Leaders Index Fund - Reg - Growth</t>
  </si>
  <si>
    <t>Banks (14.78)</t>
  </si>
  <si>
    <t>Construction (7.06)</t>
  </si>
  <si>
    <t>Telecom - Services (6.97)</t>
  </si>
  <si>
    <t>IT - Software (6.69)</t>
  </si>
  <si>
    <t>Petroleum Products (5.97)</t>
  </si>
  <si>
    <t>Groww Nifty 50 Index Fund - Reg - Growth</t>
  </si>
  <si>
    <t>DSP BSE SENSEX Next 30 Index Fund - Reg - Growth</t>
  </si>
  <si>
    <t>Automobiles (16.01)</t>
  </si>
  <si>
    <t>Finance (13.05)</t>
  </si>
  <si>
    <t>Pharmaceuticals &amp; Biotechnology (9.6)</t>
  </si>
  <si>
    <t>Healthcare Services (6.63)</t>
  </si>
  <si>
    <t>Food Products (6.21)</t>
  </si>
  <si>
    <t>ICICI Prudential Nifty200 Quality 30 Index Fund - Reg - Growth</t>
  </si>
  <si>
    <t>Kotak Nifty500 Momentum 50 Index Fund - Reg - Growth</t>
  </si>
  <si>
    <t>Electrical Equipment (19.37)</t>
  </si>
  <si>
    <t>Industrial Products (13.04)</t>
  </si>
  <si>
    <t>Pharmaceuticals &amp; Biotechnology (11.78)</t>
  </si>
  <si>
    <t>Capital Markets (11.43)</t>
  </si>
  <si>
    <t>Power (8.37)</t>
  </si>
  <si>
    <t>Motilal Oswal Nifty MidSmall India Consumption Index Fund - Reg - Growth</t>
  </si>
  <si>
    <t>Consumer Durables (18.14)</t>
  </si>
  <si>
    <t>Retailing (16.5)</t>
  </si>
  <si>
    <t>Realty (12.23)</t>
  </si>
  <si>
    <t>Pharmaceuticals &amp; Biotechnology (8.38)</t>
  </si>
  <si>
    <t>UTI BSE Housing Index Fund - Reg - Growth</t>
  </si>
  <si>
    <t>Consumer Durables (27.19)</t>
  </si>
  <si>
    <t>Realty (26.25)</t>
  </si>
  <si>
    <t>Cement &amp; Cement Products (26.15)</t>
  </si>
  <si>
    <t>Industrial Products (15.95)</t>
  </si>
  <si>
    <t>Finance (4.24)</t>
  </si>
  <si>
    <t>Kotak BSE Sensex Index Fund - Reg - Growth</t>
  </si>
  <si>
    <t>Banks (36.33)</t>
  </si>
  <si>
    <t>Baroda BNP Paribas Nifty200 Momentum 30 Index Fund - Reg - Growth</t>
  </si>
  <si>
    <t>Electrical Equipment (16.51)</t>
  </si>
  <si>
    <t>Power (15.31)</t>
  </si>
  <si>
    <t>Capital Markets (9.85)</t>
  </si>
  <si>
    <t>Industrial Products (9.7)</t>
  </si>
  <si>
    <t>Pharmaceuticals &amp; Biotechnology (8.81)</t>
  </si>
  <si>
    <t>If redeemed bet. 0 Day to 7 Days Exit Load is 0.2%</t>
  </si>
  <si>
    <t>DSP Nifty Healthcare Index Fund - Reg - Growth</t>
  </si>
  <si>
    <t>Pharmaceuticals &amp; Biotechnology (78.65)</t>
  </si>
  <si>
    <t>Healthcare Services (21.29)</t>
  </si>
  <si>
    <t>Bandhan BSE Healthcare Index Fund - Reg - Growth</t>
  </si>
  <si>
    <t>Healthcare Services (23.71)</t>
  </si>
  <si>
    <t>Healthcare Equipment &amp; Supplies (0.54)</t>
  </si>
  <si>
    <t>Bandhan Nifty Bank Index Fund - Reg - Growth</t>
  </si>
  <si>
    <t>Banks (99.56)</t>
  </si>
  <si>
    <t>Current Assets (0.44)</t>
  </si>
  <si>
    <t>Navi Nifty IT Index Fund - Reg - Growth</t>
  </si>
  <si>
    <t>IT - Software (99.16)</t>
  </si>
  <si>
    <t>Current Assets (0.84)</t>
  </si>
  <si>
    <t>Navi BSE Sensex Index Fund - Regular - Growth</t>
  </si>
  <si>
    <t>Banks (36.27)</t>
  </si>
  <si>
    <t>Choice Nifty Next 50 Index Fund - Reg - Growth</t>
  </si>
  <si>
    <t>Finance (12.18)</t>
  </si>
  <si>
    <t>Power (10.42)</t>
  </si>
  <si>
    <t>Electrical Equipment (6.78)</t>
  </si>
  <si>
    <t>Pharmaceuticals &amp; Biotechnology (6.51)</t>
  </si>
  <si>
    <t>Choice Nifty 50 Index Fund - Reg - Growth</t>
  </si>
  <si>
    <t>Petroleum Products (7.94)</t>
  </si>
  <si>
    <t>IT - Software (7.35)</t>
  </si>
  <si>
    <t>Automobiles (6.68)</t>
  </si>
  <si>
    <t>Invesco India BSE Sensex Index Fund - Reg - Growth</t>
  </si>
  <si>
    <t>Banks (36.09)</t>
  </si>
  <si>
    <t>Petroleum Products (9.56)</t>
  </si>
  <si>
    <t>Telecom - Services (6.16)</t>
  </si>
  <si>
    <t>Construction (5.29)</t>
  </si>
  <si>
    <t>Kotak Nifty 200 Quality 30 Index Fund - Reg - Growth</t>
  </si>
  <si>
    <t>IT - Software (22.68)</t>
  </si>
  <si>
    <t>Food Products (9.31)</t>
  </si>
  <si>
    <t>DSP Nifty Midcap 150 Index Fund - Reg - Growth</t>
  </si>
  <si>
    <t>Electrical Equipment (7.93)</t>
  </si>
  <si>
    <t>Groww Nifty Midcap 150 Index Fund - Reg - Growth</t>
  </si>
  <si>
    <t>DSP Nifty 500 Index Fund - Reg - Growth</t>
  </si>
  <si>
    <t>Banks (20)</t>
  </si>
  <si>
    <t>DSP Nifty Smallcap 250 Index Fund - Reg - Growth</t>
  </si>
  <si>
    <t>Kotak BSE Housing Index Fund - Reg - Growth</t>
  </si>
  <si>
    <t>Consumer Durables (27.36)</t>
  </si>
  <si>
    <t>Realty (26.41)</t>
  </si>
  <si>
    <t>Cement &amp; Cement Products (26.31)</t>
  </si>
  <si>
    <t>Industrial Products (16.05)</t>
  </si>
  <si>
    <t>Finance (4.27)</t>
  </si>
  <si>
    <t>Navi Nifty MidSmallcap 400 Index Fund - Reg - Growth</t>
  </si>
  <si>
    <t>Banks (7.37)</t>
  </si>
  <si>
    <t>Capital Markets (7.27)</t>
  </si>
  <si>
    <t>Finance (6.88)</t>
  </si>
  <si>
    <t>Electrical Equipment (5.79)</t>
  </si>
  <si>
    <t>Bandhan Nifty 200 Quality 30 Index Fund - Reg - Growth</t>
  </si>
  <si>
    <t>IT - Software (22.71)</t>
  </si>
  <si>
    <t>Diversified FMCG (9.86)</t>
  </si>
  <si>
    <t>Food Products (9.32)</t>
  </si>
  <si>
    <t>Aerospace &amp; Defense (8.43)</t>
  </si>
  <si>
    <t>Baroda BNP Paribas NIFTY Midcap 150 Index Fund - Reg - Growth</t>
  </si>
  <si>
    <t>Banks (8.91)</t>
  </si>
  <si>
    <t>Capital Markets (7.81)</t>
  </si>
  <si>
    <t>Finance (5.39)</t>
  </si>
  <si>
    <t>Groww Nifty Next 50 Index Fund - Reg - Growth</t>
  </si>
  <si>
    <t>Finance (12.19)</t>
  </si>
  <si>
    <t>Power (10.44)</t>
  </si>
  <si>
    <t>Bandhan Nifty Alpha Low Volatility 30 Index Fund - Reg - Growth</t>
  </si>
  <si>
    <t>Automobiles (11.76)</t>
  </si>
  <si>
    <t>Groww Nifty PSU Bank Index Fund - Reg - Growth</t>
  </si>
  <si>
    <t>Banks (98.76)</t>
  </si>
  <si>
    <t>Current Assets (1.24)</t>
  </si>
  <si>
    <t>Groww Nifty Private Bank Index Fund - Reg - Growth</t>
  </si>
  <si>
    <t>Banks (99.53)</t>
  </si>
  <si>
    <t>Current Assets (0.47)</t>
  </si>
  <si>
    <t>Groww Nifty Smallcap 250 Momentum Quality 100 Index Fund - Reg - Growth</t>
  </si>
  <si>
    <t>Pharmaceuticals &amp; Biotechnology (12.87)</t>
  </si>
  <si>
    <t>Capital Markets (11.92)</t>
  </si>
  <si>
    <t>Industrial Products (9.86)</t>
  </si>
  <si>
    <t>Auto Components (6.85)</t>
  </si>
  <si>
    <t>Finance (5.59)</t>
  </si>
  <si>
    <t>Taurus Nifty 50 Index Fund - Reg - Growth</t>
  </si>
  <si>
    <t>Banks (29.94)</t>
  </si>
  <si>
    <t>IT - Software (7.27)</t>
  </si>
  <si>
    <t>Kotak Nifty Alpha Low-Volatility 30 Index Fund - Reg - Growth</t>
  </si>
  <si>
    <t>Automobiles (11.74)</t>
  </si>
  <si>
    <t>Banks (10.52)</t>
  </si>
  <si>
    <t>Agricultural Food &amp; other Products (6.76)</t>
  </si>
  <si>
    <t>HDFC Nifty Auto Index Fund - Reg - Growth</t>
  </si>
  <si>
    <t>Motilal Oswal BSE Midcap 150 Momentum 30 Index Fund - Reg - Growth</t>
  </si>
  <si>
    <t>UTI Nifty 50 Index Fund - Dir - Growth</t>
  </si>
  <si>
    <t>HDFC Nifty 50 Index Fund - Dir</t>
  </si>
  <si>
    <t>ICICI Prudential Nifty 50 Index Fund - Dir - Growth</t>
  </si>
  <si>
    <t>SBI Nifty Index Fund - Dir - Growth</t>
  </si>
  <si>
    <t>ICICI Prudential Nifty Next 50 Index Fund - Dir - Growth</t>
  </si>
  <si>
    <t>UTI Nifty200 Momentum 30 Index Fund - Dir - Growth</t>
  </si>
  <si>
    <t>HDFC BSE Sensex Index Fund - Dir</t>
  </si>
  <si>
    <t>UTI Nifty Next 50 Index Fund - Dir - Growth</t>
  </si>
  <si>
    <t>Motilal Oswal Nifty India Defence Index Fund - Dir - Growth</t>
  </si>
  <si>
    <t>Motilal Oswal S&amp;P 500 Index Fund(MOFSP500) - Dir - Growth</t>
  </si>
  <si>
    <t>Navi Nifty 50 Index Fund - Dir - Growth</t>
  </si>
  <si>
    <t>Nippon India Index Fund - Nifty 50 Plan - Dir - Growth</t>
  </si>
  <si>
    <t>Motilal Oswal Nifty Midcap 150 Index Fund - Dir - Growth</t>
  </si>
  <si>
    <t>ICICI Prudential NASDAQ 100 Index Fund - Dir - Growth</t>
  </si>
  <si>
    <t>Nippon India Nifty Smallcap 250 Index Fund - Dir - Growth</t>
  </si>
  <si>
    <t>Motilal Oswal Nifty 500 Index Fund - Dir - Growth</t>
  </si>
  <si>
    <t>Bandhan Nifty 50 Index Fund - Dir - Growth</t>
  </si>
  <si>
    <t>Nippon India Nifty Midcap 150 Index Fund - Dir - Growth</t>
  </si>
  <si>
    <t>DSP Nifty 50 Equal Weight Index Fund - Dir - Growth</t>
  </si>
  <si>
    <t>HDFC NIFTY Next 50 Index Fund - Dir - Growth</t>
  </si>
  <si>
    <t>Motilal Oswal Nifty Microcap 250 Index Fund - Dir - Growth</t>
  </si>
  <si>
    <t>Motilal Oswal BSE Enhanced Value Index Fund - Dir - Growth</t>
  </si>
  <si>
    <t>SBI Nifty Next 50 Index Fund - Dir - Growth</t>
  </si>
  <si>
    <t>Axis Nifty 100 Index Fund - Dir - Growth</t>
  </si>
  <si>
    <t>ICICI Prudential BSE Sensex Index Fund - Dir - Growth</t>
  </si>
  <si>
    <t>HDFC NIFTY50 Equal Weight Index Fund - Dir - Growth</t>
  </si>
  <si>
    <t>Edelweiss Nifty Midcap150 Momentum 50 Index Fund - Dir - Growth</t>
  </si>
  <si>
    <t>SBI Nifty Smallcap 250 Index Fund - Dir - Growth</t>
  </si>
  <si>
    <t>TATA NIFTY 50 INDEX FUND - Dir</t>
  </si>
  <si>
    <t>Bandhan Nifty100 Low Volatility 30 Index Fund - Dir - Growth</t>
  </si>
  <si>
    <t>Zerodha Nifty LargeMidcap 250 Index Fund - Dir</t>
  </si>
  <si>
    <t>Banks (17.35)</t>
  </si>
  <si>
    <t>Aditya Birla Sun Life Nifty 50 Index Fund - Dir - Growth</t>
  </si>
  <si>
    <t>DSP Nifty Next 50 Index Fund - Dir - Growth</t>
  </si>
  <si>
    <t>Nippon India Nifty Alpha Low Volatility 30 Index Fund - Dir - Growth</t>
  </si>
  <si>
    <t>Aditya Birla Sun Life Nifty India Defence Index Fund - Dir - Growth</t>
  </si>
  <si>
    <t>Navi Nifty Next 50 Index Fund - Dir - Growth</t>
  </si>
  <si>
    <t>Nippon India Nifty 500 Momentum 50 Index Fund - Dir - Growth</t>
  </si>
  <si>
    <t>Motilal Oswal Nifty Smallcap 250 Index Fund - Dir - Growth</t>
  </si>
  <si>
    <t>Kotak Nifty Next 50 Index Fund - Dir - Growth</t>
  </si>
  <si>
    <t>Tata Nifty Midcap 150 Momentum 50 Index Fund - Dir - Growth</t>
  </si>
  <si>
    <t>ICICI Prudential Nifty Midcap 150 Index Fund - Dir - Growth</t>
  </si>
  <si>
    <t>SBI Nifty Midcap 150 Index Fund - Dir - Growth</t>
  </si>
  <si>
    <t>Kotak Nifty 50 Index Fund - Dir - Growth</t>
  </si>
  <si>
    <t>DSP Nifty Top 10 Equal Weight Index Fund - Dir - Growth</t>
  </si>
  <si>
    <t>DSP Nifty 50 Index Fund - Dir - Growth</t>
  </si>
  <si>
    <t>SBI Nifty50 Equal Weight Index Fund - Dir - Growth</t>
  </si>
  <si>
    <t>Axis Nifty 50 Index Fund - Dir - Growth</t>
  </si>
  <si>
    <t>Motilal Oswal Nifty 200 Momentum 30 Index Fund - Dir - Growth</t>
  </si>
  <si>
    <t>Nippon India Index Fund - BSE Sensex Plan - Dir - Growth</t>
  </si>
  <si>
    <t>Motilal Oswal Nifty 50 Index Fund(MOFNIFTY50) - Dir - Growth</t>
  </si>
  <si>
    <t>Tata Nifty Capital Markets Index Fund - Dir - Growth</t>
  </si>
  <si>
    <t>Nippon India Nifty 50 Value 20 Index Fund - Dir - Growth</t>
  </si>
  <si>
    <t>Motilal Oswal Nifty 500 Momentum 50 Index Fund - Dir - Growth</t>
  </si>
  <si>
    <t>SBI Nifty 500 Index Fund - Dir - Growth</t>
  </si>
  <si>
    <t>UTI Nifty 500 Value 50 Index Fund - Dir - Growth</t>
  </si>
  <si>
    <t>ICICI Prudential Nifty Bank Index Fund - Dir - Growth</t>
  </si>
  <si>
    <t>ICICI Prudential Nifty Smallcap 250 Index Fund - Dir - Growth</t>
  </si>
  <si>
    <t>Franklin India NSE Nifty 50 Index Fund - Dir - Growth</t>
  </si>
  <si>
    <t>HDFC NIFTY Smallcap 250 Index Fund - Dir - Growth</t>
  </si>
  <si>
    <t>Axis Nifty Midcap 50 Index Fund - Dir - Growth</t>
  </si>
  <si>
    <t>Axis Nifty Smallcap 50 Index Fund - Dir - Growth</t>
  </si>
  <si>
    <t>Motilal Oswal Nifty Bank Index Fund - Dir - Growth</t>
  </si>
  <si>
    <t>HDFC NIFTY Midcap 150 Index Fund - Dir - Growth</t>
  </si>
  <si>
    <t>Navi Nifty Bank Index Fund - Dir - Growth</t>
  </si>
  <si>
    <t>HDFC NIFTY200 Momentum 30 Index Fund - Dir - Growth</t>
  </si>
  <si>
    <t>Motilal Oswal Nifty Capital Market Index Fund - Dir - Growth</t>
  </si>
  <si>
    <t>Edelweiss Nifty500 Multicap Momentum Quality 50 Index Fund - Dir - Growth</t>
  </si>
  <si>
    <t>Bandhan Nifty Alpha 50 Index Fund - Dir - Growth</t>
  </si>
  <si>
    <t>Kotak Nifty 200 Momentum 30 Index Fund - Dir - Growth</t>
  </si>
  <si>
    <t>ICICI Prudential Nifty 200 Momentum 30 Index Fund - Dir - Growth</t>
  </si>
  <si>
    <t>UTI Nifty200 Quality 30 Index Fund - Dir - Growth</t>
  </si>
  <si>
    <t>Axis Nifty Next 50 Index Fund - Dir - Growth</t>
  </si>
  <si>
    <t>Nippon India Nifty 500 Equal Weight Index Fund - Dir - Growth</t>
  </si>
  <si>
    <t>HDFC NIFTY 100 Equal Weight Index Fund - Dir - Growth</t>
  </si>
  <si>
    <t>Aditya Birla Sun Life Nifty 50 Equal Weight Index Fund - Dir - Growth</t>
  </si>
  <si>
    <t>HDFC Nifty500 Multicap 50:25:25 Index Fund - Dir - Growth</t>
  </si>
  <si>
    <t>Motilal Oswal Nifty Next 50 Index Fund(MOFNEXT50) - Dir - Growth</t>
  </si>
  <si>
    <t>UTI BSE Low Volatility Index Fund - Dir - Growth</t>
  </si>
  <si>
    <t>Aditya Birla Sun Life Nifty Midcap 150 Index Fund - Dir - Growth</t>
  </si>
  <si>
    <t>HDFC NIFTY 100 Index Fund - Dir - Growth</t>
  </si>
  <si>
    <t>HDFC Nifty LargeMidcap 250 Index Fund - Dir - Growth</t>
  </si>
  <si>
    <t>DSP Nifty Midcap 150 Quality 50 Index Fund - Dir - Growth</t>
  </si>
  <si>
    <t>Kotak NIFTY Midcap 150 Momentum 50 Index Fund - Dir - Growth</t>
  </si>
  <si>
    <t>Navi Nifty Midcap 150 Index Fund - Dir - Growth</t>
  </si>
  <si>
    <t>TATA BSE SENSEX INDEX FUND - Dir</t>
  </si>
  <si>
    <t>HSBC Nifty 50 Index Fund - Dir - Growth</t>
  </si>
  <si>
    <t>ICICI Prudential Nifty IT Index Fund - Dir - Growth</t>
  </si>
  <si>
    <t>JioBlackRock Nifty Smallcap 250 Index Fund - Dir - Growth</t>
  </si>
  <si>
    <t>Groww Nifty Total Market Index Fund - Dir - Growth</t>
  </si>
  <si>
    <t>LIC MF Nifty 50 Index Fund - Dir - Growth</t>
  </si>
  <si>
    <t>SBI BSE PSU BANK INDEX FUND - Dir - Growth</t>
  </si>
  <si>
    <t>Aditya Birla Sun Life Nifty Smallcap 50 Index Fund - Dir - Growth</t>
  </si>
  <si>
    <t>Edelweiss NIFTY Large Mid Cap 250 Index Fund - Dir - Growth</t>
  </si>
  <si>
    <t>SBI Nifty200 Quality 30 Index Fund - Dir - Growth</t>
  </si>
  <si>
    <t>DSP Nifty Smallcap250 Quality 50 Index Fund - Dir - Growth</t>
  </si>
  <si>
    <t>Axis Nifty 500 Index Fund - Dir - Growth</t>
  </si>
  <si>
    <t>SBI BSE Sensex Index Fund - Dir - Growth</t>
  </si>
  <si>
    <t>HDFC BSE 500 Index Fund - Dir - Growth</t>
  </si>
  <si>
    <t>Edelweiss Nifty 50 Index Fund - Dir - Growth</t>
  </si>
  <si>
    <t>Tata Nifty Midcap 150 Index Fund - Dir - Growth</t>
  </si>
  <si>
    <t>Axis Nifty India Defence Index Fund - Dir - Growth</t>
  </si>
  <si>
    <t>Kotak Nifty Commodities Index Fund - Dir - Growth</t>
  </si>
  <si>
    <t>ICICI Prudential Nifty LargeMidcap 250 Index Fund - Dir - Growth</t>
  </si>
  <si>
    <t>Edelweiss Nifty Next 50 Index Fund - Dir - Growth</t>
  </si>
  <si>
    <t>JioBlackRock Nifty Midcap 150 Index Fund - Dir - Growth</t>
  </si>
  <si>
    <t>Tata Nifty India Tourism Index Fund - Dir - Growth</t>
  </si>
  <si>
    <t>SBI Nifty India Consumption Index Fund - Dir - Growth</t>
  </si>
  <si>
    <t>JioBlackRock Nifty 50 Index Fund - Dir - Growth</t>
  </si>
  <si>
    <t>Aditya Birla Sun Life Nifty Next 50 Index Fund - Dir - Growth</t>
  </si>
  <si>
    <t>ICICI Prudential Nifty50 Equal Weight Index Fund - Dir - Growth</t>
  </si>
  <si>
    <t>Edelweiss Nifty Smallcap 250 Index Fund - Dir - Growth</t>
  </si>
  <si>
    <t>UTI Nifty Midcap 150 Quality 50 Index Fund - Dir - Growth</t>
  </si>
  <si>
    <t>Bandhan Nifty 100 Index Fund - Dir - Growth</t>
  </si>
  <si>
    <t>Tata BSE Select Business Groups Index Fund - Dir - Growth</t>
  </si>
  <si>
    <t>Nippon India Nifty Bank Index Fund - Dir - Growth</t>
  </si>
  <si>
    <t>ICICI Prudential Nifty Auto Index Fund - Dir - Growth</t>
  </si>
  <si>
    <t>HDFC NIFTY100 Low Volatility 30 Index Fund - Dir - Growth</t>
  </si>
  <si>
    <t>Kotak Nifty Smallcap 50 Index Fund - Dir - Growth</t>
  </si>
  <si>
    <t>UTI Nifty Private Bank Index Fund - Dir - Growth</t>
  </si>
  <si>
    <t>Axis Nifty500 Value 50 Index Fund - Dir - Growth</t>
  </si>
  <si>
    <t>ICICI Prudential Nifty200 Value 30 Index Fund - Dir - Growth</t>
  </si>
  <si>
    <t>JioBlackRock Nifty Next 50 Index Fund - Dir - Growth</t>
  </si>
  <si>
    <t>Tata Nifty200 Alpha 30 Index Fund - Dir - Growth</t>
  </si>
  <si>
    <t>Nippon India Nifty IT Index Fund - Dir - Growth</t>
  </si>
  <si>
    <t>SBI Nifty Bank Index Fund - Dir - Growth</t>
  </si>
  <si>
    <t>UTI BSE Sensex Index Fund - Dir - Growth</t>
  </si>
  <si>
    <t>Edelweiss MSCI India Domestic &amp; World Healthcare 45 Index Fund - Dir - Growth</t>
  </si>
  <si>
    <t>HDFC BSE India Sector Leaders Index Fund - Dir - Growth</t>
  </si>
  <si>
    <t>DSP Nifty500 Flexicap Quality 30 Index Fund - Dir - Growth</t>
  </si>
  <si>
    <t>Tata Nifty MidSmall Healthcare Index Fund - Dir - Growth</t>
  </si>
  <si>
    <t>Axis Nifty Bank Index Fund - Dir - Growth</t>
  </si>
  <si>
    <t>HSBC Nifty Next 50 Index Fund - Dir - Growth</t>
  </si>
  <si>
    <t>Axis Nifty500 Momentum 50 Index Fund - Dir - Growth</t>
  </si>
  <si>
    <t>UTI Nifty 50 Equal Weight Index Fund - Dir - Growth</t>
  </si>
  <si>
    <t>HDFC Nifty100 Quality 30 Index Fund - Dir - Growth</t>
  </si>
  <si>
    <t>Sundaram Nifty 100 Equal Weight Fund - Dir - Growth</t>
  </si>
  <si>
    <t>HDFC Nifty India Digital Index Fund - Dir - Growth</t>
  </si>
  <si>
    <t>ICICI Prudential Nifty Pharma Index Fund - Dir - Growth</t>
  </si>
  <si>
    <t>HDFC Nifty India Consumption Index Fund - Dir - Growth</t>
  </si>
  <si>
    <t>Edelweiss Nifty 100 Quality 30 Index Fund - Dir - Growth</t>
  </si>
  <si>
    <t>Groww Nifty Smallcap 250 Index Fund - Dir - Growth</t>
  </si>
  <si>
    <t>SBI Nifty200 Momentum 30 Index Fund - Dir - Growth</t>
  </si>
  <si>
    <t>HDFC NIFTY Realty Index Fund - Dir - Growth</t>
  </si>
  <si>
    <t>TATA Nifty500 Multicap India Manufacturing 50:30:20 Index Fund - Dir - Growth</t>
  </si>
  <si>
    <t>Bandhan Nifty200 Momentum 30 Index Fund - Dir - Growth</t>
  </si>
  <si>
    <t>Tata Nifty Next 50 Index Fund - Dir - Growth</t>
  </si>
  <si>
    <t>UTI Nifty Midsmallcap 400 Momentum Quality 100 Index Fund - Dir - Growth</t>
  </si>
  <si>
    <t>Kotak Nifty 100 Low Volatility 30 Index Fund - Dir - Growth</t>
  </si>
  <si>
    <t>Axis NIFTY IT Index Fund - Dir - Growth</t>
  </si>
  <si>
    <t>Motilal Oswal Nifty MidSmall Financial Services Index Fund - Dir - Growth</t>
  </si>
  <si>
    <t>LIC MF Nifty Next 50 Index Fund - Dir - Growth</t>
  </si>
  <si>
    <t>Bandhan Nifty Midcap 150 Index Fund - Dir - Growth</t>
  </si>
  <si>
    <t>Kotak Nifty Financial Services Ex-Bank Index Fund - Dir - Growth</t>
  </si>
  <si>
    <t>Axis Nifty Capital Markets Index Fund - Dir - Growth</t>
  </si>
  <si>
    <t>ICICI Prudential Nifty50 Value 20 Index Fund - Dir - Growth</t>
  </si>
  <si>
    <t>SBI Nifty IT Index Fund - Dir - Growth</t>
  </si>
  <si>
    <t>Tata nifty auto index fund - Dir - Growth</t>
  </si>
  <si>
    <t>Edelweiss Nifty Alpha Low Volatility 30 Index Fund - Dir - Growth</t>
  </si>
  <si>
    <t>Bandhan Nifty Smallcap 250 Index Fund - Dir - Growth</t>
  </si>
  <si>
    <t>ICICI Prudential Nifty 500 Index Fund - Dir - Growth</t>
  </si>
  <si>
    <t>HDFC Nifty Top 20 Equal Weight Index Fund - Dir - Growth</t>
  </si>
  <si>
    <t>LIC MF BSE Sensex Index Fund - Dir - Growth</t>
  </si>
  <si>
    <t>Motilal Oswal BSE low Volatility Index Fund - Dir - Growth</t>
  </si>
  <si>
    <t>Nippon India BSE Sensex Next 30 Index Fund - Dir - Growth</t>
  </si>
  <si>
    <t>Kotak BSE PSU Index Fund - Dir - Growth</t>
  </si>
  <si>
    <t>UTI Nifty500 Shariah Index Fund - Dir - Growth</t>
  </si>
  <si>
    <t>DSP Nifty Private Bank Index Fund - Dir - Growth</t>
  </si>
  <si>
    <t>DSP Nifty IT Index Fund - Dir - Growth</t>
  </si>
  <si>
    <t>Navi Nifty India Manufacturing Index Fund - Dir - Growth</t>
  </si>
  <si>
    <t>Kotak NIFTY Midcap 50 Index Fund - Dir - Growth</t>
  </si>
  <si>
    <t>Axis Nifty500 Quality 50 Index Fund - Dir - Growth</t>
  </si>
  <si>
    <t>Aditya Birla Sun Life BSE 500 Quality 50 Index Fund - Dir - Growth</t>
  </si>
  <si>
    <t>Aditya Birla Sun Life BSE 500 Momentum 50 Index Fund - Dir - Growth</t>
  </si>
  <si>
    <t>UTI Nifty Alpha Low-Volatility 30 Index Fund - Dir - Growth</t>
  </si>
  <si>
    <t>Tata Nifty500 Multicap Infrastructure 50:30:20 Index Fund - Dir - Growth</t>
  </si>
  <si>
    <t>Mirae Asset Nifty 50 Index Fund - Dir - Growth</t>
  </si>
  <si>
    <t>UTI Nifty Midcap 150 Index Fund - Dir - Growth</t>
  </si>
  <si>
    <t>Tata Nifty Financial Services Index Fund - Dir - Growth</t>
  </si>
  <si>
    <t>Zerodha Nifty 50 Index Fund - Dir - Growth</t>
  </si>
  <si>
    <t>Banks (30.19)</t>
  </si>
  <si>
    <t>Bandhan Nifty Total Market Index Fund - Dir - Growth</t>
  </si>
  <si>
    <t>Motilal Oswal BSE 1000 Index Fund - Dir - Growth</t>
  </si>
  <si>
    <t>DSP Nifty Bank Index Fund - Dir - Growth</t>
  </si>
  <si>
    <t>Kotak Nifty Smallcap 250 Index Fund - Dir - Growth</t>
  </si>
  <si>
    <t>Motilal Oswal BSE Quality Index Fund - Dir - Growth</t>
  </si>
  <si>
    <t>Kotak Nifty 50 Equal Weight Index Fund - Dir - Growth</t>
  </si>
  <si>
    <t>Angel One Nifty Total Market Index Fund - Dir - Growth</t>
  </si>
  <si>
    <t>Nil,Nil</t>
  </si>
  <si>
    <t>SBI Nifty100 Low Volatility 30 Index Fund - Dir - Growth</t>
  </si>
  <si>
    <t>Tata BSE Quality Index Fund - Dir - Growth</t>
  </si>
  <si>
    <t>Baroda BNP Paribas NIFTY 50 Index Fund - Dir - Growth</t>
  </si>
  <si>
    <t>Nil,Nil,Nil,Nil, If redeemed bet. 0 Day to 30 Days Exit Load is 0.2%</t>
  </si>
  <si>
    <t>Axis BSE Sensex Index Fund - Dir - Growth</t>
  </si>
  <si>
    <t>Groww Nifty India Railways PSU Index Fund - Dir - Growth</t>
  </si>
  <si>
    <t>Tata Nifty Realty Index Fund - Dir - Growth</t>
  </si>
  <si>
    <t>Mirae Asset Nifty Total Market Index Fund - Dir - Growth</t>
  </si>
  <si>
    <t>Motilal Oswal Nifty MidSmall IT and Telecom Index Fund - Dir - Growth</t>
  </si>
  <si>
    <t>Nippon India Nifty Realty Index Fund - Dir - Growth</t>
  </si>
  <si>
    <t>Kotak Nifty 100 Equal Weight Index Fund - Dir - Growth</t>
  </si>
  <si>
    <t>Nippon India Nifty Auto Index Fund - Dir - Growth</t>
  </si>
  <si>
    <t>Nippon India Nifty 500 Quality 50 Index Fund - Dir - Growth</t>
  </si>
  <si>
    <t>Tata BSE Multicap Consumption 50:30:20 Index Fund - Dir - Growth</t>
  </si>
  <si>
    <t>Groww Nifty Non-Cyclical Consumer Index Fund - Dir - Growth</t>
  </si>
  <si>
    <t>Kotak Nifty Top 10 Equal Weight Index Fund - Dir - Growth</t>
  </si>
  <si>
    <t>Motilal Oswal Nifty MidSmall Healthcare Index Fund - Dir - Growth</t>
  </si>
  <si>
    <t>Kotak Nifty India Tourism Index Fund - Dir - Growth</t>
  </si>
  <si>
    <t>Kotak Nifty Midcap 150 Index Fund - Dir - Growth</t>
  </si>
  <si>
    <t>Nippon India Nifty India Manufacturing Index Fund - Dir - Growth</t>
  </si>
  <si>
    <t>Bajaj Finserv Nifty 50 Index Fund - Dir - Growth</t>
  </si>
  <si>
    <t>Navi Nifty Smallcap250 Momentum Quality 100 Index Fund - Dir - Growth</t>
  </si>
  <si>
    <t>Kotak Nifty Alpha 50 Index Fund - Dir - Growth</t>
  </si>
  <si>
    <t>ICICI Prudential Nifty Private Bank Index Fund - Dir - Growth</t>
  </si>
  <si>
    <t>Bandhan Nifty 500 Value 50 Index Fund - Dir - Growth</t>
  </si>
  <si>
    <t>Motilal Oswal BSE Clean Environment Index Fund - Dir - Growth</t>
  </si>
  <si>
    <t>Mirae Asset Nifty LargeMidcap 250 Index Fund - Dir - Growth</t>
  </si>
  <si>
    <t>Angel One Nifty Total Market Momentum Quality 50 Index Fund - Dir - Growth</t>
  </si>
  <si>
    <t>Bandhan Nifty 500 Momentum 50 Index Fund - Dir - Growth</t>
  </si>
  <si>
    <t>Aditya Birla Sun Life BSE India Infrastructure Index Fund - Dir - Growth</t>
  </si>
  <si>
    <t>Angel One Nifty 50 Index Fund - Dir - Growth</t>
  </si>
  <si>
    <t>Edelweiss BSE Internet Economy Index Fund - Dir - Growth</t>
  </si>
  <si>
    <t>Bandhan Nifty Next 50 Index Fund - Dir - Growth</t>
  </si>
  <si>
    <t>Axis BSE India Sector Leaders Index Fund - Dir - Growth</t>
  </si>
  <si>
    <t>Invesco India Nifty Bank Index Fund - Dir - Growth</t>
  </si>
  <si>
    <t>Motilal Oswal BSE Financials ex Bank 30 Index Fund - Dir - Growth</t>
  </si>
  <si>
    <t>Bajaj Finserv Nifty Next 50 Index Fund - Dir - Growth</t>
  </si>
  <si>
    <t>Kotak Nifty200 Value 30 Index Fund - Dir - Growth</t>
  </si>
  <si>
    <t>Bandhan Nifty IT Index Fund - Dir - Growth</t>
  </si>
  <si>
    <t>UTI Nifty India Manufacturing Index Fund - Dir - Growth</t>
  </si>
  <si>
    <t>Nippon India Nifty 500 Low Volatility 50 Index Fund - Dir - Growth</t>
  </si>
  <si>
    <t>Navi Nifty 500 Multicap 50:25:25 Index Fund - Dir</t>
  </si>
  <si>
    <t>ICICI Prudential Nifty Top 15 Equal Weight Index Fund - Dir - Growth</t>
  </si>
  <si>
    <t>Bandhan BSE India Sector Leaders Index Fund - Dir - Growth</t>
  </si>
  <si>
    <t>Groww Nifty 50 Index Fund - Dir - Growth</t>
  </si>
  <si>
    <t>DSP BSE SENSEX Next 30 Index Fund - Dir - Growth</t>
  </si>
  <si>
    <t>ICICI Prudential Nifty200 Quality 30 Index Fund - Dir - Growth</t>
  </si>
  <si>
    <t>Kotak Nifty500 Momentum 50 Index Fund - Dir - Growth</t>
  </si>
  <si>
    <t>Motilal Oswal Nifty MidSmall India Consumption Index Fund - Dir - Growth</t>
  </si>
  <si>
    <t>UTI BSE Housing Index Fund - Dir - Growth</t>
  </si>
  <si>
    <t>Kotak BSE Sensex Index Fund - Dir - Growth</t>
  </si>
  <si>
    <t>Baroda BNP Paribas Nifty200 Momentum 30 Index Fund - Dir - Growth</t>
  </si>
  <si>
    <t>DSP Nifty Healthcare Index Fund - Dir - Growth</t>
  </si>
  <si>
    <t>Bandhan BSE Healthcare Index Fund - Dir - Growth</t>
  </si>
  <si>
    <t>Bandhan Nifty Bank Index Fund - Dir - Growth</t>
  </si>
  <si>
    <t>Navi Nifty IT Index Fund - Dir - Growth</t>
  </si>
  <si>
    <t>Navi BSE Sensex Index Fund - Dir - Growth</t>
  </si>
  <si>
    <t>Choice Nifty Next 50 Index Fund - Dir - Growth</t>
  </si>
  <si>
    <t>Choice Nifty 50 Index Fund - Dir - Growth</t>
  </si>
  <si>
    <t>Zerodha BSE SENSEX Index Fund - Dir - Growth</t>
  </si>
  <si>
    <t>Banks (36.6)</t>
  </si>
  <si>
    <t>Petroleum Products (9.69)</t>
  </si>
  <si>
    <t>IT - Software (8.4)</t>
  </si>
  <si>
    <t>Telecom - Services (6.25)</t>
  </si>
  <si>
    <t>Construction (5.37)</t>
  </si>
  <si>
    <t>Invesco India BSE Sensex Index Fund - Dir - Growth</t>
  </si>
  <si>
    <t>Kotak Nifty 200 Quality 30 Index Fund - Dir - Growth</t>
  </si>
  <si>
    <t>DSP Nifty Midcap 150 Index Fund - Dir - Growth</t>
  </si>
  <si>
    <t>Groww Nifty Midcap 150 Index Fund - Dir - Growth</t>
  </si>
  <si>
    <t>DSP Nifty 500 Index Fund - Dir - Growth</t>
  </si>
  <si>
    <t>DSP Nifty Smallcap 250 Index Fund - Dir - Growth</t>
  </si>
  <si>
    <t>Kotak BSE Housing Index Fund - Dir - Growth</t>
  </si>
  <si>
    <t>Navi Nifty MidSmallcap 400 Index Fund - Dir - Growth</t>
  </si>
  <si>
    <t>Bandhan Nifty 200 Quality 30 Index Fund - Dir - Growth</t>
  </si>
  <si>
    <t>Baroda BNP Paribas NIFTY Midcap 150 Index Fund - Dir - Growth</t>
  </si>
  <si>
    <t>Zerodha Nifty MidSmallcap400 50 50 Index Fund - Dir - Growth</t>
  </si>
  <si>
    <t>Finance (7.58)</t>
  </si>
  <si>
    <t>Capital Markets (7)</t>
  </si>
  <si>
    <t>Banks (6.77)</t>
  </si>
  <si>
    <t>Industrial Products (5.8)</t>
  </si>
  <si>
    <t>Groww Nifty Next 50 Index Fund - Dir - Growth</t>
  </si>
  <si>
    <t>Bandhan Nifty Alpha Low Volatility 30 Index Fund - Dir - Growth</t>
  </si>
  <si>
    <t>Groww Nifty PSU Bank Index Fund - Dir - Growth</t>
  </si>
  <si>
    <t>Groww Nifty Private Bank Index Fund - Dir - Growth</t>
  </si>
  <si>
    <t>Groww Nifty Smallcap 250 Momentum Quality 100 Index Fund - Dir - Growth</t>
  </si>
  <si>
    <t>Taurus Nifty 50 Index Fund - Dir - Growth</t>
  </si>
  <si>
    <t>Kotak Nifty Alpha Low-Volatility 30 Index Fund - Dir - Growth</t>
  </si>
  <si>
    <t>HDFC Nifty Auto Index Fund - Dir - Growth</t>
  </si>
  <si>
    <t>Motilal Oswal BSE Midcap 150 Momentum 30 Index Fund - Dir - Growth</t>
  </si>
  <si>
    <t>BSE 200 Equal Weight TRI</t>
  </si>
  <si>
    <t>BSE 500 Dividend Leaders 50 TRI*</t>
  </si>
  <si>
    <t>BSE Bharat 22 Index TRI*</t>
  </si>
  <si>
    <t>BSE Capital Markets &amp; Insurance TRI</t>
  </si>
  <si>
    <t>BSE Hospitals Index TRI*</t>
  </si>
  <si>
    <t>BSE India Defence TRI*</t>
  </si>
  <si>
    <t>BSE MidCap Select Index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</si>
  <si>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</si>
  <si>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</si>
  <si>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</si>
  <si>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</si>
  <si>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</si>
  <si>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</si>
  <si>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</si>
  <si>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</si>
  <si>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</si>
  <si>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</si>
  <si>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</si>
  <si>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</si>
  <si>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</si>
  <si>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</si>
  <si>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</si>
  <si>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</si>
  <si>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</si>
  <si>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</si>
  <si>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</si>
  <si>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</si>
  <si>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</si>
  <si>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</si>
  <si>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</si>
  <si>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</si>
  <si>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</si>
  <si>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</si>
  <si>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</si>
  <si>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</si>
  <si>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</si>
  <si>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</si>
  <si>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</si>
  <si>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</si>
  <si>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</si>
  <si>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</si>
  <si>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Nippon India ETF Nifty 50 BeES</t>
  </si>
  <si>
    <t>UTI BSE Sensex ETF</t>
  </si>
  <si>
    <t>Banks (36.32)</t>
  </si>
  <si>
    <t>ICICI Prudential Nifty 50 ETF</t>
  </si>
  <si>
    <t>ICICI Prudential BSE Sensex ETF</t>
  </si>
  <si>
    <t>Nippon India Silver ETF</t>
  </si>
  <si>
    <t>Miscellaneous (98.54)</t>
  </si>
  <si>
    <t>Current Assets (1.46)</t>
  </si>
  <si>
    <t>Nippon India ETF BSE Sensex</t>
  </si>
  <si>
    <t>CPSE ETF</t>
  </si>
  <si>
    <t>Power (45.36)</t>
  </si>
  <si>
    <t>Aerospace &amp; Defense (20.06)</t>
  </si>
  <si>
    <t>Oil (16.23)</t>
  </si>
  <si>
    <t>Consumable Fuels (14.97)</t>
  </si>
  <si>
    <t>Industrial Manufacturing (1.82)</t>
  </si>
  <si>
    <t>Motilal Oswal Nasdaq 100 ETF</t>
  </si>
  <si>
    <t>ICICI Prudential Silver ETF</t>
  </si>
  <si>
    <t>Miscellaneous (99.07)</t>
  </si>
  <si>
    <t>Current Assets (0.93)</t>
  </si>
  <si>
    <t>ICICI Prudential Bharat 22 ETF</t>
  </si>
  <si>
    <t>Power (19.82)</t>
  </si>
  <si>
    <t>Banks (18.27)</t>
  </si>
  <si>
    <t>Construction (16.44)</t>
  </si>
  <si>
    <t>Diversified FMCG (14.28)</t>
  </si>
  <si>
    <t>Nippon India ETF Nifty Bank BeES</t>
  </si>
  <si>
    <t>Banks (99.44)</t>
  </si>
  <si>
    <t>Current Assets (0.56)</t>
  </si>
  <si>
    <t>Nippon India ETF Nifty Next 50 Junior BeES</t>
  </si>
  <si>
    <t>HDFC Silver ETF</t>
  </si>
  <si>
    <t>Miscellaneous (97.91)</t>
  </si>
  <si>
    <t>Current Assets (2.09)</t>
  </si>
  <si>
    <t>SBI Silver ETF</t>
  </si>
  <si>
    <t>Miscellaneous (97.99)</t>
  </si>
  <si>
    <t>Current Assets (2.01)</t>
  </si>
  <si>
    <t>HDFC NIFTY 50 ETF</t>
  </si>
  <si>
    <t>Tata Silver Exchange Traded Fund</t>
  </si>
  <si>
    <t>Miscellaneous (96.95)</t>
  </si>
  <si>
    <t>Current Assets (3.05)</t>
  </si>
  <si>
    <t>Mirae Asset Nifty 50 ETF</t>
  </si>
  <si>
    <t>Kotak Nifty Bank ETF</t>
  </si>
  <si>
    <t>Banks (99.39)</t>
  </si>
  <si>
    <t>Current Assets (0.61)</t>
  </si>
  <si>
    <t>Nippon India ETF Nifty PSU Bank BeES</t>
  </si>
  <si>
    <t>ICICI Prudential Nifty Private Bank ETF</t>
  </si>
  <si>
    <t>Banks (99.72)</t>
  </si>
  <si>
    <t>Current Assets (0.28)</t>
  </si>
  <si>
    <t>Mirae Asset NYSE FANG Plus ETF</t>
  </si>
  <si>
    <t>IT - Hardware (21.26)</t>
  </si>
  <si>
    <t>IT - Services (19.23)</t>
  </si>
  <si>
    <t>Retailing (10.24)</t>
  </si>
  <si>
    <t>IT - Software (10.04)</t>
  </si>
  <si>
    <t>Commercial Services &amp; Supplies (10.02)</t>
  </si>
  <si>
    <t>SBI Nifty Bank ETF</t>
  </si>
  <si>
    <t>Banks (99.42)</t>
  </si>
  <si>
    <t>Current Assets (0.58)</t>
  </si>
  <si>
    <t>Nippon India ETF Nifty Midcap 150</t>
  </si>
  <si>
    <t>Electrical Equipment (7.98)</t>
  </si>
  <si>
    <t>Capital Markets (7.49)</t>
  </si>
  <si>
    <t>Nippon India ETF Nifty IT</t>
  </si>
  <si>
    <t>IT - Software (99.95)</t>
  </si>
  <si>
    <t>Current Assets (0.05)</t>
  </si>
  <si>
    <t>Kotak Silver ETF</t>
  </si>
  <si>
    <t>Miscellaneous (98.82)</t>
  </si>
  <si>
    <t>Current Assets (1.18)</t>
  </si>
  <si>
    <t>Kotak Nifty 50 ETF</t>
  </si>
  <si>
    <t>ICICI Prudential Nifty 100 Low Volatility 30 ETF</t>
  </si>
  <si>
    <t>Banks (14.17)</t>
  </si>
  <si>
    <t>Diversified FMCG (7.2)</t>
  </si>
  <si>
    <t>Food Products (7.05)</t>
  </si>
  <si>
    <t>Aditya Birla Sun Life Nifty 50 ETF</t>
  </si>
  <si>
    <t>UTI Nifty Bank ETF</t>
  </si>
  <si>
    <t>ICICI Prudential Nifty Bank ETF</t>
  </si>
  <si>
    <t>Banks (99.49)</t>
  </si>
  <si>
    <t>Current Assets (0.51)</t>
  </si>
  <si>
    <t>SBI Nifty Next 50 ETF</t>
  </si>
  <si>
    <t>Aditya Birla Sun Life Silver ETF</t>
  </si>
  <si>
    <t>Miscellaneous (98.65)</t>
  </si>
  <si>
    <t>Current Assets (1.35)</t>
  </si>
  <si>
    <t>ICICI Prudential Nifty Next 50 ETF</t>
  </si>
  <si>
    <t>HDFC NIFTY Smallcap 250 ETF</t>
  </si>
  <si>
    <t>Aditya Birla Sun Life Nifty Bank ETF</t>
  </si>
  <si>
    <t>Kotak Nifty PSU Bank ETF</t>
  </si>
  <si>
    <t>Banks (98.99)</t>
  </si>
  <si>
    <t>Current Assets (1.01)</t>
  </si>
  <si>
    <t>HDFC NIFTY Bank ETF</t>
  </si>
  <si>
    <t>Banks (99.48)</t>
  </si>
  <si>
    <t>Current Assets (0.52)</t>
  </si>
  <si>
    <t>UTI Nifty Next 50 ETF</t>
  </si>
  <si>
    <t>Axis Silver ETF</t>
  </si>
  <si>
    <t>Miscellaneous (98.01)</t>
  </si>
  <si>
    <t>Mirae Asset Nifty Midcap 150 ETF</t>
  </si>
  <si>
    <t>Edelweiss Silver ETF</t>
  </si>
  <si>
    <t>Miscellaneous (97.84)</t>
  </si>
  <si>
    <t>Current Assets (2.16)</t>
  </si>
  <si>
    <t>Nippon India Nifty Pharma ETF</t>
  </si>
  <si>
    <t>Pharmaceuticals &amp; Biotechnology (99.89)</t>
  </si>
  <si>
    <t>Kotak MSCI India ETF</t>
  </si>
  <si>
    <t>Banks (20.87)</t>
  </si>
  <si>
    <t>Automobiles (6.15)</t>
  </si>
  <si>
    <t>ICICI Prudential Nifty Alpha Low - Volatility 30 ETF</t>
  </si>
  <si>
    <t>Pharmaceuticals &amp; Biotechnology (14.16)</t>
  </si>
  <si>
    <t>Automobiles (11.75)</t>
  </si>
  <si>
    <t>DSP Silver ETF</t>
  </si>
  <si>
    <t>Miscellaneous (99.81)</t>
  </si>
  <si>
    <t>Current Assets (0.19)</t>
  </si>
  <si>
    <t>Mirae Asset Nifty Next 50 ETF</t>
  </si>
  <si>
    <t>DSP Nifty 50 Equal Weight ETF</t>
  </si>
  <si>
    <t>Banks (9.9)</t>
  </si>
  <si>
    <t>IT - Software (9.64)</t>
  </si>
  <si>
    <t>Finance (8.07)</t>
  </si>
  <si>
    <t>Motilal Oswal Nifty India Defence ETF</t>
  </si>
  <si>
    <t>Aerospace &amp; Defense (59.11)</t>
  </si>
  <si>
    <t>UTI Silver Exchange Traded Fund</t>
  </si>
  <si>
    <t>Miscellaneous (98.42)</t>
  </si>
  <si>
    <t>Current Assets (1.58)</t>
  </si>
  <si>
    <t>Axis NIFTY 50 ETF</t>
  </si>
  <si>
    <t>DSP Nifty PSU Bank ETF</t>
  </si>
  <si>
    <t>Banks (99.45)</t>
  </si>
  <si>
    <t>Current Assets (0.55)</t>
  </si>
  <si>
    <t>Zerodha Silver ETF</t>
  </si>
  <si>
    <t>Miscellaneous (99.48)</t>
  </si>
  <si>
    <t>Mirae Asset Silver ETF</t>
  </si>
  <si>
    <t>Mirae Asset S&amp;P 500 TOP 50 ETF</t>
  </si>
  <si>
    <t>IT - Hardware (21.35)</t>
  </si>
  <si>
    <t>Consumer Durables (11.28)</t>
  </si>
  <si>
    <t>Commercial Services &amp; Supplies (10.67)</t>
  </si>
  <si>
    <t>Retailing (7.98)</t>
  </si>
  <si>
    <t>IT - Software (7.42)</t>
  </si>
  <si>
    <t>Motilal Oswal Silver ETF</t>
  </si>
  <si>
    <t>Miscellaneous (97.53)</t>
  </si>
  <si>
    <t>Current Assets (2.47)</t>
  </si>
  <si>
    <t>ICICI Prudential Nifty Metal ETF</t>
  </si>
  <si>
    <t>Ferrous Metals (43.93)</t>
  </si>
  <si>
    <t>Non - Ferrous Metals (26.01)</t>
  </si>
  <si>
    <t>Metals &amp; Minerals Trading (10.8)</t>
  </si>
  <si>
    <t>Minerals &amp; Mining (6.53)</t>
  </si>
  <si>
    <t>Industrial Products (6.47)</t>
  </si>
  <si>
    <t>Nippon India ETF Hang Seng BeES</t>
  </si>
  <si>
    <t>Finance (29.94)</t>
  </si>
  <si>
    <t>Banks (13.25)</t>
  </si>
  <si>
    <t>Consumer Durables (4.96)</t>
  </si>
  <si>
    <t>Pharmaceuticals &amp; Biotechnology (4.76)</t>
  </si>
  <si>
    <t>Mirae Asset Nifty Smallcap 250 Momentum Quality 100 ETF</t>
  </si>
  <si>
    <t>Pharmaceuticals &amp; Biotechnology (12.89)</t>
  </si>
  <si>
    <t>Capital Markets (11.91)</t>
  </si>
  <si>
    <t>Industrial Products (9.85)</t>
  </si>
  <si>
    <t>Finance (5.58)</t>
  </si>
  <si>
    <t>Motilal Oswal Nifty Midcap 100 ETF</t>
  </si>
  <si>
    <t>Banks (10.2)</t>
  </si>
  <si>
    <t>Capital Markets (9.09)</t>
  </si>
  <si>
    <t>Pharmaceuticals &amp; Biotechnology (8.53)</t>
  </si>
  <si>
    <t>Electrical Equipment (8.3)</t>
  </si>
  <si>
    <t>LIC MF Nifty 50 ETF</t>
  </si>
  <si>
    <t>Kotak Nifty Alpha 50 ETF</t>
  </si>
  <si>
    <t>Electrical Equipment (10.28)</t>
  </si>
  <si>
    <t>SBI BSE PSU BANK ETF</t>
  </si>
  <si>
    <t>Banks (98.72)</t>
  </si>
  <si>
    <t>Current Assets (1.28)</t>
  </si>
  <si>
    <t>DSP Nifty Private Bank ETF</t>
  </si>
  <si>
    <t>Banks (99.7)</t>
  </si>
  <si>
    <t>ICICI Prudential Nifty Midcap 150 ETF</t>
  </si>
  <si>
    <t>ICICI Prudential Nifty FMCG ETF</t>
  </si>
  <si>
    <t>Diversified FMCG (45.81)</t>
  </si>
  <si>
    <t>Food Products (15.91)</t>
  </si>
  <si>
    <t>Beverages (14.78)</t>
  </si>
  <si>
    <t>Agricultural Food &amp; other Products (12.68)</t>
  </si>
  <si>
    <t>Personal Products (9.84)</t>
  </si>
  <si>
    <t>LIC MF Nifty 100 ETF</t>
  </si>
  <si>
    <t>Banks (25.89)</t>
  </si>
  <si>
    <t>Automobiles (6.31)</t>
  </si>
  <si>
    <t>DSP Nifty Top 10 Equal Weight ETF</t>
  </si>
  <si>
    <t>Banks (40.03)</t>
  </si>
  <si>
    <t>IT - Software (19.38)</t>
  </si>
  <si>
    <t>Diversified FMCG (10.03)</t>
  </si>
  <si>
    <t>Telecom - Services (10.01)</t>
  </si>
  <si>
    <t>LIC MF BSE Sensex ETF</t>
  </si>
  <si>
    <t>Banks (36.34)</t>
  </si>
  <si>
    <t>Telecom - Services (5.82)</t>
  </si>
  <si>
    <t>Construction (5.34)</t>
  </si>
  <si>
    <t>TATA NIFTY 50 EXCHANGE TRADED FUND</t>
  </si>
  <si>
    <t>SBI Nifty Private Bank ETF</t>
  </si>
  <si>
    <t>Banks (99.79)</t>
  </si>
  <si>
    <t>Current Assets (0.21)</t>
  </si>
  <si>
    <t>LIC MF Nifty Midcap 100 ETF</t>
  </si>
  <si>
    <t>Pharmaceuticals &amp; Biotechnology (8.49)</t>
  </si>
  <si>
    <t>Electrical Equipment (8.28)</t>
  </si>
  <si>
    <t>ICICI Prudential Nifty 200 Momentum 30 ETF</t>
  </si>
  <si>
    <t>HDFC BSE SENSEX ETF</t>
  </si>
  <si>
    <t>Banks (36.31)</t>
  </si>
  <si>
    <t>ICICI Prudential Nifty IT ETF</t>
  </si>
  <si>
    <t>IT - Software (99.99)</t>
  </si>
  <si>
    <t>Current Assets (0.01)</t>
  </si>
  <si>
    <t>Mirae Asset Nifty Metal ETF</t>
  </si>
  <si>
    <t>Ferrous Metals (43.95)</t>
  </si>
  <si>
    <t>HDFC NIFTY Private Bank ETF</t>
  </si>
  <si>
    <t>Banks (99.75)</t>
  </si>
  <si>
    <t>Current Assets (0.25)</t>
  </si>
  <si>
    <t>Mirae Asset Nifty MidSmallcap400 Momentum Quality 100 ETF</t>
  </si>
  <si>
    <t>Capital Markets (16.23)</t>
  </si>
  <si>
    <t>Pharmaceuticals &amp; Biotechnology (14.35)</t>
  </si>
  <si>
    <t>Electrical Equipment (12.24)</t>
  </si>
  <si>
    <t>Banks (9.76)</t>
  </si>
  <si>
    <t>Industrial Products (9.18)</t>
  </si>
  <si>
    <t>DSP Nifty Bank ETF</t>
  </si>
  <si>
    <t>Banks (99.34)</t>
  </si>
  <si>
    <t>Current Assets (0.66)</t>
  </si>
  <si>
    <t>Nippon India Nifty Auto ETF</t>
  </si>
  <si>
    <t>Automobiles (74.39)</t>
  </si>
  <si>
    <t>Auto Components (21.53)</t>
  </si>
  <si>
    <t>Current Assets (0.27)</t>
  </si>
  <si>
    <t>Mirae Asset Nifty 200 Alpha 30 ETF</t>
  </si>
  <si>
    <t>Electrical Equipment (12.51)</t>
  </si>
  <si>
    <t>Power (11.51)</t>
  </si>
  <si>
    <t>Non - Ferrous Metals (8.39)</t>
  </si>
  <si>
    <t>ICICI Prudential Nifty Infrastructure ETF</t>
  </si>
  <si>
    <t>Petroleum Products (23.79)</t>
  </si>
  <si>
    <t>Telecom - Services (16)</t>
  </si>
  <si>
    <t>Construction (12.64)</t>
  </si>
  <si>
    <t>Power (10.77)</t>
  </si>
  <si>
    <t>Cement &amp; Cement Products (8.09)</t>
  </si>
  <si>
    <t>Mirae Asset Nifty Financial Services ETF</t>
  </si>
  <si>
    <t>Banks (61.76)</t>
  </si>
  <si>
    <t>Finance (26.07)</t>
  </si>
  <si>
    <t>Insurance (6.93)</t>
  </si>
  <si>
    <t>Capital Markets (4.86)</t>
  </si>
  <si>
    <t>Current Assets (0.38)</t>
  </si>
  <si>
    <t>Bajaj Finserv Nifty Bank ETF</t>
  </si>
  <si>
    <t>Banks (99.41)</t>
  </si>
  <si>
    <t>Current Assets (0.59)</t>
  </si>
  <si>
    <t>Motilal Oswal Nifty 500 Momentum 50 ETF</t>
  </si>
  <si>
    <t>Electrical Equipment (19.3)</t>
  </si>
  <si>
    <t>Industrial Products (12.96)</t>
  </si>
  <si>
    <t>Pharmaceuticals &amp; Biotechnology (11.7)</t>
  </si>
  <si>
    <t>ICICI Prudential BSE 500 ETF</t>
  </si>
  <si>
    <t>Banks (20.17)</t>
  </si>
  <si>
    <t>Finance (6.9)</t>
  </si>
  <si>
    <t>Pharmaceuticals &amp; Biotechnology (5.52)</t>
  </si>
  <si>
    <t>IT - Software (5.42)</t>
  </si>
  <si>
    <t>Petroleum Products (5.37)</t>
  </si>
  <si>
    <t>Aditya Birla Sun Life BSE Top 10 Banks ETF</t>
  </si>
  <si>
    <t>Banks (99.47)</t>
  </si>
  <si>
    <t>Current Assets (0.53)</t>
  </si>
  <si>
    <t>Mirae Asset Hang Seng TECH ETF</t>
  </si>
  <si>
    <t>IT - Hardware (19.91)</t>
  </si>
  <si>
    <t>IT - Software (13.63)</t>
  </si>
  <si>
    <t>Retailing (12.56)</t>
  </si>
  <si>
    <t>Consumer Durables (11.03)</t>
  </si>
  <si>
    <t>IT - Services (9.83)</t>
  </si>
  <si>
    <t>Nippon India ETF Nifty 100</t>
  </si>
  <si>
    <t>Banks (25.84)</t>
  </si>
  <si>
    <t>Groww Nifty India Defence ETF</t>
  </si>
  <si>
    <t>Aerospace &amp; Defense (59.19)</t>
  </si>
  <si>
    <t>Chemicals &amp; Petrochemicals (11.55)</t>
  </si>
  <si>
    <t>Axis NIFTY Bank ETF</t>
  </si>
  <si>
    <t>Mirae Asset Nifty Energy ETF</t>
  </si>
  <si>
    <t>Electrical Equipment (25.5)</t>
  </si>
  <si>
    <t>Power (24.86)</t>
  </si>
  <si>
    <t>Petroleum Products (15.28)</t>
  </si>
  <si>
    <t>Gas (12.54)</t>
  </si>
  <si>
    <t>Oil (11.8)</t>
  </si>
  <si>
    <t>Mirae Asset Nifty Bank ETF</t>
  </si>
  <si>
    <t>Groww Silver ETF</t>
  </si>
  <si>
    <t>Miscellaneous (97.82)</t>
  </si>
  <si>
    <t>Current Assets (2.18)</t>
  </si>
  <si>
    <t>Motilal Oswal Nifty 500 ETF</t>
  </si>
  <si>
    <t>DSP BSE Top 10 Banks ETF</t>
  </si>
  <si>
    <t>Banks (99.29)</t>
  </si>
  <si>
    <t>Current Assets (0.71)</t>
  </si>
  <si>
    <t>ICICI Prudential Nifty Oil &amp; Gas ETF</t>
  </si>
  <si>
    <t>Petroleum Products (60.52)</t>
  </si>
  <si>
    <t>Gas (20.02)</t>
  </si>
  <si>
    <t>Oil (19.4)</t>
  </si>
  <si>
    <t>Motilal Oswal Nifty Realty ETF</t>
  </si>
  <si>
    <t>Realty (100.04)</t>
  </si>
  <si>
    <t>Current Assets (-0.04)</t>
  </si>
  <si>
    <t>Groww Nifty EV &amp; New Age Automotive ETF</t>
  </si>
  <si>
    <t>Auto Components (33.1)</t>
  </si>
  <si>
    <t>Automobiles (32.9)</t>
  </si>
  <si>
    <t>Chemicals &amp; Petrochemicals (8.59)</t>
  </si>
  <si>
    <t>IT - Software (4.74)</t>
  </si>
  <si>
    <t>Agricultural, Commercial &amp; Construction Vehicles (4.4)</t>
  </si>
  <si>
    <t>Aditya Birla Sun Life BSE Sensex ETF</t>
  </si>
  <si>
    <t>HDFC NIFTY NEXT 50 ETF</t>
  </si>
  <si>
    <t>Groww BSE Power ETF</t>
  </si>
  <si>
    <t>Power (58.17)</t>
  </si>
  <si>
    <t>Electrical Equipment (41.84)</t>
  </si>
  <si>
    <t>Current Assets (-0.02)</t>
  </si>
  <si>
    <t>Zerodha Nifty Midcap 150 ETF</t>
  </si>
  <si>
    <t>Mirae Asset Nifty India Manufacturing ETF</t>
  </si>
  <si>
    <t>Automobiles (18.77)</t>
  </si>
  <si>
    <t>Pharmaceuticals &amp; Biotechnology (17.44)</t>
  </si>
  <si>
    <t>Electrical Equipment (8.68)</t>
  </si>
  <si>
    <t>Petroleum Products (7.87)</t>
  </si>
  <si>
    <t>Ferrous Metals (7.47)</t>
  </si>
  <si>
    <t>Bandhan Silver ETF</t>
  </si>
  <si>
    <t>Miscellaneous (96.29)</t>
  </si>
  <si>
    <t>Current Assets (3.71)</t>
  </si>
  <si>
    <t>Motilal Oswal Nifty Smallcap 250 ETF</t>
  </si>
  <si>
    <t>Motilal Oswal Nifty Capital Market ETF</t>
  </si>
  <si>
    <t>Capital Markets (99.96)</t>
  </si>
  <si>
    <t>Current Assets (0.04)</t>
  </si>
  <si>
    <t>DSP Nifty 50 ETF</t>
  </si>
  <si>
    <t>Kotak Nifty IT ETF</t>
  </si>
  <si>
    <t>IT - Software (99.97)</t>
  </si>
  <si>
    <t>Current Assets (0.03)</t>
  </si>
  <si>
    <t>Kotak Nifty 100 Low Volatility 30 ETF</t>
  </si>
  <si>
    <t>ICICI Prudential Nifty Healthcare ETF</t>
  </si>
  <si>
    <t>Pharmaceuticals &amp; Biotechnology (78.64)</t>
  </si>
  <si>
    <t>Current Assets (0.07)</t>
  </si>
  <si>
    <t>ICICI Prudential Nifty Auto ETF</t>
  </si>
  <si>
    <t>Automobiles (74.43)</t>
  </si>
  <si>
    <t>Auto Components (21.54)</t>
  </si>
  <si>
    <t>ICICI Prudential Nifty Financial Services Ex-Bank ETF</t>
  </si>
  <si>
    <t>Finance (56.95)</t>
  </si>
  <si>
    <t>Capital Markets (21.65)</t>
  </si>
  <si>
    <t>Insurance (15.2)</t>
  </si>
  <si>
    <t>Kotak Nifty Midcap 50 ETF</t>
  </si>
  <si>
    <t>Banks (13.19)</t>
  </si>
  <si>
    <t>Capital Markets (10.26)</t>
  </si>
  <si>
    <t>Pharmaceuticals &amp; Biotechnology (9.93)</t>
  </si>
  <si>
    <t>Nippon India ETF Nifty India Consumption</t>
  </si>
  <si>
    <t>Automobiles (24.17)</t>
  </si>
  <si>
    <t>Bajaj Finserv Nifty 50 ETF</t>
  </si>
  <si>
    <t>Nippon India ETF Nifty Infrastructure BeES</t>
  </si>
  <si>
    <t>Petroleum Products (23.76)</t>
  </si>
  <si>
    <t>Telecom - Services (15.97)</t>
  </si>
  <si>
    <t>Construction (12.62)</t>
  </si>
  <si>
    <t>Power (10.75)</t>
  </si>
  <si>
    <t>Cement &amp; Cement Products (8.07)</t>
  </si>
  <si>
    <t>Motilal Oswal NASDAQ Q 50 ETF</t>
  </si>
  <si>
    <t>Pharmaceuticals &amp; Biotechnology (15.36)</t>
  </si>
  <si>
    <t>IT - Software (14.37)</t>
  </si>
  <si>
    <t>IT - Services (13.85)</t>
  </si>
  <si>
    <t>IT - Hardware (12.23)</t>
  </si>
  <si>
    <t>Transport Services (7.07)</t>
  </si>
  <si>
    <t>ICICI Prudential Nifty50 Value 20 ETF</t>
  </si>
  <si>
    <t>Banks (46.23)</t>
  </si>
  <si>
    <t>Petroleum Products (12.46)</t>
  </si>
  <si>
    <t>IT - Software (12.24)</t>
  </si>
  <si>
    <t>Power (5.14)</t>
  </si>
  <si>
    <t>Mirae Asset Nifty50 Equal Weight ETF</t>
  </si>
  <si>
    <t>Mirae Asset Nifty EV and New Age Automotive ETF</t>
  </si>
  <si>
    <t>Auto Components (33.04)</t>
  </si>
  <si>
    <t>Automobiles (32.84)</t>
  </si>
  <si>
    <t>Chemicals &amp; Petrochemicals (8.57)</t>
  </si>
  <si>
    <t>IT - Software (4.73)</t>
  </si>
  <si>
    <t>Agricultural, Commercial &amp; Construction Vehicles (4.39)</t>
  </si>
  <si>
    <t>Motilal Oswal BSE Enhanced Value ETF</t>
  </si>
  <si>
    <t>Banks (27.7)</t>
  </si>
  <si>
    <t>ICICI Prudential Nifty 100 ETF</t>
  </si>
  <si>
    <t>Banks (25.85)</t>
  </si>
  <si>
    <t>Petroleum Products (7.36)</t>
  </si>
  <si>
    <t>HDFC NIFTY Midcap 150 ETF</t>
  </si>
  <si>
    <t>Zerodha Nifty 100 ETF</t>
  </si>
  <si>
    <t>Tata Nifty India Digital Exchange Traded Fund</t>
  </si>
  <si>
    <t>IT - Software (44.88)</t>
  </si>
  <si>
    <t>Retailing (22.28)</t>
  </si>
  <si>
    <t>Telecom - Services (15.05)</t>
  </si>
  <si>
    <t>Financial Technology (Fintech) (10.23)</t>
  </si>
  <si>
    <t>IT - Services (3.87)</t>
  </si>
  <si>
    <t>Edelweiss Nifty LargeMidcap 250 ETF</t>
  </si>
  <si>
    <t>Nippon India ETF Nifty 50 Value 20</t>
  </si>
  <si>
    <t>Banks (46.07)</t>
  </si>
  <si>
    <t>Petroleum Products (12.42)</t>
  </si>
  <si>
    <t>IT - Software (12.2)</t>
  </si>
  <si>
    <t>Diversified FMCG (5.56)</t>
  </si>
  <si>
    <t>Power (5.12)</t>
  </si>
  <si>
    <t>DSP Nifty IT ETF</t>
  </si>
  <si>
    <t>IT - Software (99.94)</t>
  </si>
  <si>
    <t>Groww Nifty India Railways PSU ETF</t>
  </si>
  <si>
    <t>Construction (22.41)</t>
  </si>
  <si>
    <t>Finance (19.9)</t>
  </si>
  <si>
    <t>Transport Services (18.03)</t>
  </si>
  <si>
    <t>Leisure Services (16.67)</t>
  </si>
  <si>
    <t>Power (5.63)</t>
  </si>
  <si>
    <t>Axis NIFTY IT ETF</t>
  </si>
  <si>
    <t>ICICI Prudential Nifty 200 Quality 30 ETF</t>
  </si>
  <si>
    <t>ICICI Prudential Nifty Commodities ETF</t>
  </si>
  <si>
    <t>Power (24.53)</t>
  </si>
  <si>
    <t>Petroleum Products (17.15)</t>
  </si>
  <si>
    <t>Cement &amp; Cement Products (14.67)</t>
  </si>
  <si>
    <t>Ferrous Metals (14.65)</t>
  </si>
  <si>
    <t>Non - Ferrous Metals (6.55)</t>
  </si>
  <si>
    <t>ICICI Prudential Nifty PSU Bank ETF</t>
  </si>
  <si>
    <t>Banks (98.98)</t>
  </si>
  <si>
    <t>Current Assets (1.02)</t>
  </si>
  <si>
    <t>Mirae Asset BSE India Defence ETF</t>
  </si>
  <si>
    <t>Aerospace &amp; Defense (52.66)</t>
  </si>
  <si>
    <t>Chemicals &amp; Petrochemicals (13.15)</t>
  </si>
  <si>
    <t>Industrial Manufacturing (10.01)</t>
  </si>
  <si>
    <t>Construction (5.01)</t>
  </si>
  <si>
    <t>Motilal Oswal Nifty 50 Equal Weight ETF</t>
  </si>
  <si>
    <t>Motilal Oswal Nifty 200 Momentum 30 ETF</t>
  </si>
  <si>
    <t>AXIS BSE SENSEX ETF</t>
  </si>
  <si>
    <t>Nippon India ETF BSE Sensex Next 50</t>
  </si>
  <si>
    <t>Banks (15.24)</t>
  </si>
  <si>
    <t>Power (5.55)</t>
  </si>
  <si>
    <t>Pharmaceuticals &amp; Biotechnology (5.11)</t>
  </si>
  <si>
    <t>Electrical Equipment (4.86)</t>
  </si>
  <si>
    <t>ICICI Prudential BSE Midcap Select ETF</t>
  </si>
  <si>
    <t>Banks (17.07)</t>
  </si>
  <si>
    <t>Electrical Equipment (13.98)</t>
  </si>
  <si>
    <t>IT - Software (9.21)</t>
  </si>
  <si>
    <t>Financial Technology (Fintech) (7.95)</t>
  </si>
  <si>
    <t>Aditya Birla Sun Life Nifty Next 50 ETF</t>
  </si>
  <si>
    <t>Mirae Asset Nifty IT ETF</t>
  </si>
  <si>
    <t>IT - Software (100.02)</t>
  </si>
  <si>
    <t>HDFC NIFTY200 Momentum 30 ETF</t>
  </si>
  <si>
    <t>Mirae Asset Nifty 100 ESG Sector Leaders ETF</t>
  </si>
  <si>
    <t>Banks (24.48)</t>
  </si>
  <si>
    <t>Petroleum Products (11.1)</t>
  </si>
  <si>
    <t>IT - Software (7.14)</t>
  </si>
  <si>
    <t>Automobiles (6.37)</t>
  </si>
  <si>
    <t>DSP Nifty Midcap 150 Quality 50 ETF</t>
  </si>
  <si>
    <t>Industrial Products (11.28)</t>
  </si>
  <si>
    <t>Capital Markets (10.6)</t>
  </si>
  <si>
    <t>Consumer Durables (9.28)</t>
  </si>
  <si>
    <t>Pharmaceuticals &amp; Biotechnology (7.91)</t>
  </si>
  <si>
    <t>Invesco India Nifty 50 ETF</t>
  </si>
  <si>
    <t>Kotak Nifty Chemicals ETF</t>
  </si>
  <si>
    <t>Chemicals &amp; Petrochemicals (74.31)</t>
  </si>
  <si>
    <t>Fertilizers &amp; Agrochemicals (25.62)</t>
  </si>
  <si>
    <t>Mirae Asset Nifty500 Multicap 50:25:25 ETF</t>
  </si>
  <si>
    <t>Banks (16.32)</t>
  </si>
  <si>
    <t>Finance (7.13)</t>
  </si>
  <si>
    <t>IT - Software (4.52)</t>
  </si>
  <si>
    <t>Petroleum Products (4.11)</t>
  </si>
  <si>
    <t>Aditya Birla Sun Life Nifty Healthcare ETF</t>
  </si>
  <si>
    <t>Zerodha Nifty Smallcap 100 ETF</t>
  </si>
  <si>
    <t>Finance (13.54)</t>
  </si>
  <si>
    <t>Capital Markets (9.46)</t>
  </si>
  <si>
    <t>Pharmaceuticals &amp; Biotechnology (8.4)</t>
  </si>
  <si>
    <t>Banks (7.1)</t>
  </si>
  <si>
    <t>Chemicals &amp; Petrochemicals (7.03)</t>
  </si>
  <si>
    <t>Motilal Oswal BSE Low Volatility ETF</t>
  </si>
  <si>
    <t>Banks (11.15)</t>
  </si>
  <si>
    <t>Pharmaceuticals &amp; Biotechnology (9.89)</t>
  </si>
  <si>
    <t>Kotak Nifty 50 Value 20 ETF</t>
  </si>
  <si>
    <t>SBI NIFTY 200 Quality 30 ETF</t>
  </si>
  <si>
    <t>Motilal Oswal Nifty 50 ETF</t>
  </si>
  <si>
    <t>Motilal Oswal Nifty Energy ETF</t>
  </si>
  <si>
    <t>Electrical Equipment (25.51)</t>
  </si>
  <si>
    <t>Power (24.87)</t>
  </si>
  <si>
    <t>Mirae Asset Nifty Smallcap 250 ETF</t>
  </si>
  <si>
    <t>SBI Nifty IT ETF</t>
  </si>
  <si>
    <t>Nippon India ETF Nifty Dividend Opportunities 50</t>
  </si>
  <si>
    <t>IT - Software (22.33)</t>
  </si>
  <si>
    <t>Banks (15.91)</t>
  </si>
  <si>
    <t>Diversified FMCG (12.01)</t>
  </si>
  <si>
    <t>Power (8.52)</t>
  </si>
  <si>
    <t>Finance (7.82)</t>
  </si>
  <si>
    <t>HDFC NIFTY IT ETF</t>
  </si>
  <si>
    <t>Groww BSE Hospitals ETF</t>
  </si>
  <si>
    <t>Healthcare Services (100.05)</t>
  </si>
  <si>
    <t>Current Assets (-0.05)</t>
  </si>
  <si>
    <t>ICICI Prudential Nifty EV &amp; New Age Automotive ETF</t>
  </si>
  <si>
    <t>Auto Components (33.08)</t>
  </si>
  <si>
    <t>Automobiles (32.88)</t>
  </si>
  <si>
    <t>Chemicals &amp; Petrochemicals (8.58)</t>
  </si>
  <si>
    <t>Quantum Nifty 50 ETF - Growth</t>
  </si>
  <si>
    <t>Banks (30.21)</t>
  </si>
  <si>
    <t>IT - Software (7.36)</t>
  </si>
  <si>
    <t>Zerodha Nifty 50 ETF</t>
  </si>
  <si>
    <t>Mirae Asset Nifty PSU Bank ETF</t>
  </si>
  <si>
    <t>Banks (98.88)</t>
  </si>
  <si>
    <t>Current Assets (1.12)</t>
  </si>
  <si>
    <t>ICICI Prudential Nifty India Consumption ETF</t>
  </si>
  <si>
    <t>Nippon India ETF Nifty 50 Shariah BeES</t>
  </si>
  <si>
    <t>IT - Software (34)</t>
  </si>
  <si>
    <t>Pharmaceuticals &amp; Biotechnology (16.2)</t>
  </si>
  <si>
    <t>Diversified FMCG (8.4)</t>
  </si>
  <si>
    <t>Non - Ferrous Metals (6.19)</t>
  </si>
  <si>
    <t>Mirae Asset Nifty India New Age Consumption ETF</t>
  </si>
  <si>
    <t>Automobiles (25.06)</t>
  </si>
  <si>
    <t>Retailing (19.31)</t>
  </si>
  <si>
    <t>Consumer Durables (13.89)</t>
  </si>
  <si>
    <t>Realty (8.51)</t>
  </si>
  <si>
    <t>Telecom - Services (7.98)</t>
  </si>
  <si>
    <t>ICICI Prudential Nifty200 Value 30 ETF</t>
  </si>
  <si>
    <t>HDFC BSE 500 ETF</t>
  </si>
  <si>
    <t>Pharmaceuticals &amp; Biotechnology (5.53)</t>
  </si>
  <si>
    <t>Mirae Asset Nifty 100 Low Volatility 30 ETF</t>
  </si>
  <si>
    <t>Kotak Nifty MNC ETF</t>
  </si>
  <si>
    <t>Food Products (15.66)</t>
  </si>
  <si>
    <t>Electrical Equipment (14.14)</t>
  </si>
  <si>
    <t>Diversified FMCG (9.72)</t>
  </si>
  <si>
    <t>Industrial Products (8.63)</t>
  </si>
  <si>
    <t>Motilal Oswal Nifty Midcap150 Momentum 50 ETF</t>
  </si>
  <si>
    <t>Electrical Equipment (16.31)</t>
  </si>
  <si>
    <t>Banks (12.02)</t>
  </si>
  <si>
    <t>Capital Markets (10.99)</t>
  </si>
  <si>
    <t>Industrial Products (7.58)</t>
  </si>
  <si>
    <t>HDFC NIFTY PSU BANK ETF</t>
  </si>
  <si>
    <t>Banks (99.2)</t>
  </si>
  <si>
    <t>Current Assets (0.8)</t>
  </si>
  <si>
    <t>DSP BSE SENSEX Next 30 ETF</t>
  </si>
  <si>
    <t>Automobiles (16.02)</t>
  </si>
  <si>
    <t>HDFC NIFTY 100 ETF</t>
  </si>
  <si>
    <t>Banks (25.87)</t>
  </si>
  <si>
    <t>Mirae Asset BSE Sensex ETF</t>
  </si>
  <si>
    <t>Aditya Birla Sun Life Nifty 200 Momentum 30 ETF</t>
  </si>
  <si>
    <t>360 ONE Silver ETF</t>
  </si>
  <si>
    <t>Miscellaneous (98.33)</t>
  </si>
  <si>
    <t>Current Assets (1.67)</t>
  </si>
  <si>
    <t>Angel One Nifty Total Market ETF</t>
  </si>
  <si>
    <t>Banks (19.44)</t>
  </si>
  <si>
    <t>Groww Nifty Capital Markets ETF</t>
  </si>
  <si>
    <t>Capital Markets (100)</t>
  </si>
  <si>
    <t>Motilal Oswal BSE Healthcare ETF</t>
  </si>
  <si>
    <t>Pharmaceuticals &amp; Biotechnology (75.61)</t>
  </si>
  <si>
    <t>Healthcare Services (23.66)</t>
  </si>
  <si>
    <t>Current Assets (0.18)</t>
  </si>
  <si>
    <t>Groww Nifty Metal ETF</t>
  </si>
  <si>
    <t>Ferrous Metals (43.98)</t>
  </si>
  <si>
    <t>Non - Ferrous Metals (26.03)</t>
  </si>
  <si>
    <t>Metals &amp; Minerals Trading (10.81)</t>
  </si>
  <si>
    <t>Minerals &amp; Mining (6.54)</t>
  </si>
  <si>
    <t>Aditya Birla Sun Life Nifty IT ETF</t>
  </si>
  <si>
    <t>IT - Software (99.98)</t>
  </si>
  <si>
    <t>SBI Nifty 50 Equal Weight ETF</t>
  </si>
  <si>
    <t>Kotak Nifty 200 Momentum 30 ETF</t>
  </si>
  <si>
    <t>HDFC NIFTY50 Value 20 ETF</t>
  </si>
  <si>
    <t>Kotak NIFTY India Consumption ETF</t>
  </si>
  <si>
    <t>Axis Nifty500 Value 50 ETF</t>
  </si>
  <si>
    <t>Banks (18.4)</t>
  </si>
  <si>
    <t>Power (12.54)</t>
  </si>
  <si>
    <t>Petroleum Products (10.41)</t>
  </si>
  <si>
    <t>Non - Ferrous Metals (6.48)</t>
  </si>
  <si>
    <t>Groww Nifty India Internet ETF</t>
  </si>
  <si>
    <t>Retailing (54.4)</t>
  </si>
  <si>
    <t>Financial Technology (Fintech) (24.61)</t>
  </si>
  <si>
    <t>Leisure Services (5.74)</t>
  </si>
  <si>
    <t>Entertainment (1.51)</t>
  </si>
  <si>
    <t>Groww Nifty 50 ETF</t>
  </si>
  <si>
    <t>UTI BSE Sensex Next 50 Exchange Traded Fund</t>
  </si>
  <si>
    <t>Banks (15.25)</t>
  </si>
  <si>
    <t>Edelweiss Nifty500 Multicap Momentum Quality 50 ETF</t>
  </si>
  <si>
    <t>Capital Markets (20.51)</t>
  </si>
  <si>
    <t>Industrial Products (14.93)</t>
  </si>
  <si>
    <t>Electrical Equipment (14.18)</t>
  </si>
  <si>
    <t>Aerospace &amp; Defense (6.35)</t>
  </si>
  <si>
    <t>Automobiles (5.33)</t>
  </si>
  <si>
    <t>Motilal Oswal BSE Quality ETF</t>
  </si>
  <si>
    <t>IT - Software (11.37)</t>
  </si>
  <si>
    <t>ANGEL ONE SILVER ETF</t>
  </si>
  <si>
    <t>Miscellaneous (95.51)</t>
  </si>
  <si>
    <t>Current Assets (3.34)</t>
  </si>
  <si>
    <t>Commodity (1.15)</t>
  </si>
  <si>
    <t>Mirae Asset Nifty India Internet ETF</t>
  </si>
  <si>
    <t>Retailing (54.37)</t>
  </si>
  <si>
    <t>Financial Technology (Fintech) (24.59)</t>
  </si>
  <si>
    <t>Kotak Nifty 100 Equal Weight ETF</t>
  </si>
  <si>
    <t>Finance (11)</t>
  </si>
  <si>
    <t>Automobiles (7.01)</t>
  </si>
  <si>
    <t>Power (5.93)</t>
  </si>
  <si>
    <t>Motilal Oswal Nifty India Tourism ETF</t>
  </si>
  <si>
    <t>Leisure Services (61.4)</t>
  </si>
  <si>
    <t>Transport Services (20.53)</t>
  </si>
  <si>
    <t>Transport Infrastructure (17.96)</t>
  </si>
  <si>
    <t>Groww Nifty 500 Momentum 50 ETF</t>
  </si>
  <si>
    <t>Electrical Equipment (19.26)</t>
  </si>
  <si>
    <t>Motilal Oswal Nifty Next 50 ETF</t>
  </si>
  <si>
    <t>Pharmaceuticals &amp; Biotechnology (6.54)</t>
  </si>
  <si>
    <t>SBI BSE Sensex Next 50 ETF</t>
  </si>
  <si>
    <t>Aditya Birla Sun Life Nifty 200 Quality 30 ETF</t>
  </si>
  <si>
    <t>Kotak BSE Sensex ETF</t>
  </si>
  <si>
    <t>Axis NIFTY Healthcare ETF</t>
  </si>
  <si>
    <t>Pharmaceuticals &amp; Biotechnology (78.61)</t>
  </si>
  <si>
    <t>Healthcare Services (21.28)</t>
  </si>
  <si>
    <t>SBI Nifty Consumption ETF</t>
  </si>
  <si>
    <t>HDFC NIFTY Growth Sectors 15 ETF</t>
  </si>
  <si>
    <t>IT - Software (29.81)</t>
  </si>
  <si>
    <t>Automobiles (28.6)</t>
  </si>
  <si>
    <t>Pharmaceuticals &amp; Biotechnology (16.31)</t>
  </si>
  <si>
    <t>Diversified FMCG (8.44)</t>
  </si>
  <si>
    <t>Consumer Durables (8.17)</t>
  </si>
  <si>
    <t>Bandhan Nifty 50 ETF</t>
  </si>
  <si>
    <t>Angel One Nifty 50 ETF</t>
  </si>
  <si>
    <t>Banks (30.1)</t>
  </si>
  <si>
    <t>Aditya Birla Sun Life Nifty PSE ETF</t>
  </si>
  <si>
    <t>Power (26.61)</t>
  </si>
  <si>
    <t>Aerospace &amp; Defense (18.63)</t>
  </si>
  <si>
    <t>Petroleum Products (12.24)</t>
  </si>
  <si>
    <t>Oil (9.21)</t>
  </si>
  <si>
    <t>Mirae Asset BSE Select IPO ETF</t>
  </si>
  <si>
    <t>Retailing (17.48)</t>
  </si>
  <si>
    <t>Finance (13.02)</t>
  </si>
  <si>
    <t>Financial Technology (Fintech) (9.42)</t>
  </si>
  <si>
    <t>HDFC NIFTY100 Quality 30 ETF</t>
  </si>
  <si>
    <t>Automobiles (11.96)</t>
  </si>
  <si>
    <t>Food Products (9.29)</t>
  </si>
  <si>
    <t>Mirae Asset BSE 200 Equal Weight ETF</t>
  </si>
  <si>
    <t>Banks (9)</t>
  </si>
  <si>
    <t>Pharmaceuticals &amp; Biotechnology (6.56)</t>
  </si>
  <si>
    <t>Power (4.89)</t>
  </si>
  <si>
    <t>Retailing (4.71)</t>
  </si>
  <si>
    <t>Kotak Nifty Next 50 ETF</t>
  </si>
  <si>
    <t>Groww Nifty 200 ETF</t>
  </si>
  <si>
    <t>Banks (22.79)</t>
  </si>
  <si>
    <t>Finance (6.2)</t>
  </si>
  <si>
    <t>Petroleum Products (6.13)</t>
  </si>
  <si>
    <t>Automobiles (5.41)</t>
  </si>
  <si>
    <t>Groww Nifty PSE ETF</t>
  </si>
  <si>
    <t>Power (26.63)</t>
  </si>
  <si>
    <t>Aerospace &amp; Defense (18.64)</t>
  </si>
  <si>
    <t>Petroleum Products (12.25)</t>
  </si>
  <si>
    <t>Oil (9.22)</t>
  </si>
  <si>
    <t>DSP Nifty Healthcare ETF</t>
  </si>
  <si>
    <t>Pharmaceuticals &amp; Biotechnology (78.59)</t>
  </si>
  <si>
    <t>Current Assets (0.13)</t>
  </si>
  <si>
    <t>Groww Nifty Smallcap 250 ETF</t>
  </si>
  <si>
    <t>Edelweiss Nifty 50 ETF</t>
  </si>
  <si>
    <t>Motilal Oswal Nifty 100 ETF</t>
  </si>
  <si>
    <t>Banks (25.86)</t>
  </si>
  <si>
    <t>Edelweiss BSE Capital Markets &amp; Insurance ETF</t>
  </si>
  <si>
    <t>Capital Markets (53.19)</t>
  </si>
  <si>
    <t>Insurance (46.07)</t>
  </si>
  <si>
    <t>Current Assets (0.74)</t>
  </si>
  <si>
    <t>ICICI Prudential Nifty Top 15 Equal Weight ETF</t>
  </si>
  <si>
    <t>Automobiles (13.84)</t>
  </si>
  <si>
    <t>Edelweiss BSE Sensex ETF</t>
  </si>
  <si>
    <t>Banks (36.29)</t>
  </si>
  <si>
    <t>DSP Nifty500 Flexicap Quality 30 ETF</t>
  </si>
  <si>
    <t>IT - Software (19.12)</t>
  </si>
  <si>
    <t>Capital Markets (16.75)</t>
  </si>
  <si>
    <t>Consumer Durables (9.99)</t>
  </si>
  <si>
    <t>Auto Components (9.9)</t>
  </si>
  <si>
    <t>Automobiles (6.87)</t>
  </si>
  <si>
    <t>Groww Nifty Realty ETF</t>
  </si>
  <si>
    <t>Realty (100.05)</t>
  </si>
  <si>
    <t>UTI Nifty Midcap 150 ETF</t>
  </si>
  <si>
    <t>Axis NIFTY India Consumption ETF</t>
  </si>
  <si>
    <t>Mirae Asset Nifty 500 Healthcare ETF</t>
  </si>
  <si>
    <t>Pharmaceuticals &amp; Biotechnology (74.92)</t>
  </si>
  <si>
    <t>Healthcare Services (24.49)</t>
  </si>
  <si>
    <t>Healthcare Equipment &amp; Supplies (0.48)</t>
  </si>
  <si>
    <t>Current Assets (0.1)</t>
  </si>
  <si>
    <t>Tata Nifty Private Bank Exchange Traded Fund</t>
  </si>
  <si>
    <t>Mirae Asset Nifty 500 Value 50 ETF</t>
  </si>
  <si>
    <t>Power (12.48)</t>
  </si>
  <si>
    <t>Non - Ferrous Metals (6.43)</t>
  </si>
  <si>
    <t>Mirae Asset Nifty Top 20 Equal Weight ETF</t>
  </si>
  <si>
    <t>Banks (24.78)</t>
  </si>
  <si>
    <t>IT - Software (14.41)</t>
  </si>
  <si>
    <t>Automobiles (10.37)</t>
  </si>
  <si>
    <t>Diversified FMCG (9.89)</t>
  </si>
  <si>
    <t>Retailing (5.18)</t>
  </si>
  <si>
    <t>HDFC NIFTY100 Low Volatility 30 ETF</t>
  </si>
  <si>
    <t>Kotak Nifty Midcap 150 ETF</t>
  </si>
  <si>
    <t>Angel One Nifty Total Market Momentum Quality 50 ETF</t>
  </si>
  <si>
    <t>Electrical Equipment (20.47)</t>
  </si>
  <si>
    <t>Capital Markets (16.61)</t>
  </si>
  <si>
    <t>Industrial Products (12.11)</t>
  </si>
  <si>
    <t>Automobiles (10.09)</t>
  </si>
  <si>
    <t>SBI Nifty Midcap 150 ETF</t>
  </si>
  <si>
    <t>Groww Nifty Chemicals ETF</t>
  </si>
  <si>
    <t>Chemicals &amp; Petrochemicals (74.26)</t>
  </si>
  <si>
    <t>Fertilizers &amp; Agrochemicals (25.61)</t>
  </si>
  <si>
    <t>Mirae Asset BSE 500 Dividend Leaders 50 ETF</t>
  </si>
  <si>
    <t>IT - Software (22.08)</t>
  </si>
  <si>
    <t>Petroleum Products (11.27)</t>
  </si>
  <si>
    <t>Power (11.11)</t>
  </si>
  <si>
    <t>Finance (9.13)</t>
  </si>
  <si>
    <t>Gas (7.08)</t>
  </si>
  <si>
    <t>Aditya Birla Sun Life MSCI India ETF</t>
  </si>
  <si>
    <t>Petroleum Products (7.05)</t>
  </si>
  <si>
    <t>Automobiles (6.14)</t>
  </si>
  <si>
    <t>IT - Software (6.14)</t>
  </si>
  <si>
    <t>Mirae Asset Nifty India Infrastructure &amp; Logistics ETF</t>
  </si>
  <si>
    <t>Power (19.81)</t>
  </si>
  <si>
    <t>Electrical Equipment (13.76)</t>
  </si>
  <si>
    <t>Cement &amp; Cement Products (11.01)</t>
  </si>
  <si>
    <t>Telecom - Services (9.35)</t>
  </si>
  <si>
    <t>Aerospace &amp; Defense (8.22)</t>
  </si>
  <si>
    <t>Nippon India Nifty India Manufacturing ETF</t>
  </si>
  <si>
    <t>Petroleum Products (7.81)</t>
  </si>
  <si>
    <t>SBI BSE 100 ETF</t>
  </si>
  <si>
    <t>Banks (27.05)</t>
  </si>
  <si>
    <t>Petroleum Products (7.15)</t>
  </si>
  <si>
    <t>IT - Software (6.8)</t>
  </si>
  <si>
    <t>Automobiles (6.33)</t>
  </si>
  <si>
    <t>SBI Nifty Midcap 150 Momentum 50 ETF</t>
  </si>
  <si>
    <t>Pharmaceuticals &amp; Biotechnology (13.7)</t>
  </si>
  <si>
    <t>Capital Markets (11)</t>
  </si>
  <si>
    <t>DSP Nifty Next 50 ETF</t>
  </si>
  <si>
    <t>Groww Nifty Next 50 ETF</t>
  </si>
  <si>
    <t>ICICI Prudential Nifty Smallcap 250 ETF</t>
  </si>
  <si>
    <t>Pharmaceuticals &amp; Biotechnology (9.23)</t>
  </si>
  <si>
    <t>Edelweiss Nifty Next 50 ETF</t>
  </si>
  <si>
    <t>Finance (11.97)</t>
  </si>
  <si>
    <t>Power (10.48)</t>
  </si>
  <si>
    <t>Electrical Equipment (6.75)</t>
  </si>
  <si>
    <t>Banks (6.59)</t>
  </si>
  <si>
    <t>Pharmaceuticals &amp; Biotechnology (6.47)</t>
  </si>
  <si>
    <t>Groww Nifty Private Bank ETF</t>
  </si>
  <si>
    <t>Banks (99.57)</t>
  </si>
  <si>
    <t>Current Assets (0.43)</t>
  </si>
  <si>
    <t>DSP Nifty Smallcap 250 ETF</t>
  </si>
  <si>
    <t>Pharmaceuticals &amp; Biotechnology (9.2)</t>
  </si>
  <si>
    <t>Industrial Products (7.29)</t>
  </si>
  <si>
    <t>Auto Components (6.3)</t>
  </si>
  <si>
    <t>Motilal Oswal Nifty Alpha 50 ETF</t>
  </si>
  <si>
    <t>Electrical Equipment (10.3)</t>
  </si>
  <si>
    <t>Non - Ferrous Metals (9.04)</t>
  </si>
  <si>
    <t>SBI Nifty Smallcap 250 ETF</t>
  </si>
  <si>
    <t>360 ONE MSCI India ETF</t>
  </si>
  <si>
    <t>Petroleum Products (6.87)</t>
  </si>
  <si>
    <t>IT - Software (6.09)</t>
  </si>
  <si>
    <t>Groww Nifty PSU Bank ETF</t>
  </si>
  <si>
    <t>Banks (98.81)</t>
  </si>
  <si>
    <t>Current Assets (1.19)</t>
  </si>
  <si>
    <t>Nippon India BSE Sensex Next 30 ETF</t>
  </si>
  <si>
    <t>Healthcare Services (6.62)</t>
  </si>
  <si>
    <t>Groww Nifty Smallcap 250 Momentum Quality 100 ETF</t>
  </si>
  <si>
    <t>Auto Components (6.84)</t>
  </si>
  <si>
    <t>SBI Nifty200 Value 30 ETF</t>
  </si>
  <si>
    <t>Banks (23.5)</t>
  </si>
  <si>
    <t>Petroleum Products (12.74)</t>
  </si>
  <si>
    <t>Power (9.62)</t>
  </si>
  <si>
    <t>Groww Nifty Midcap 150 ETF</t>
  </si>
  <si>
    <t>Banks (8.84)</t>
  </si>
  <si>
    <t>Capital Markets (7.98)</t>
  </si>
  <si>
    <t>Electrical Equipment (7.89)</t>
  </si>
  <si>
    <t>Motilal Oswal BSE Top 10 Banks ETF</t>
  </si>
  <si>
    <t>Banks (99.4)</t>
  </si>
  <si>
    <t>Current Assets (0.6)</t>
  </si>
  <si>
    <t>DSP Nifty FMCG ETF</t>
  </si>
  <si>
    <t>Diversified FMCG (45.77)</t>
  </si>
  <si>
    <t>Beverages (14.76)</t>
  </si>
  <si>
    <t>Agricultural Food &amp; other Products (12.67)</t>
  </si>
  <si>
    <t>Motilal Oswal Nifty Services Sector ETF</t>
  </si>
  <si>
    <t>Banks (49.55)</t>
  </si>
  <si>
    <t>Finance (8.77)</t>
  </si>
  <si>
    <t>Telecom - Services (8.28)</t>
  </si>
  <si>
    <t>Power (5.34)</t>
  </si>
  <si>
    <t>UTI Nifty IT ETF</t>
  </si>
  <si>
    <t>DSP Nifty Midcap 150 ETF</t>
  </si>
  <si>
    <t>Motilal Oswal BSE Select IPO ETF</t>
  </si>
  <si>
    <t>Retailing (17.47)</t>
  </si>
  <si>
    <t>Financial Technology (Fintech) (9.41)</t>
  </si>
  <si>
    <t>Baroda BNP Paribas NIFTY Bank ETF</t>
  </si>
  <si>
    <t>Banks (99.37)</t>
  </si>
  <si>
    <t>Current Assets (0.63)</t>
  </si>
  <si>
    <t>Groww Nifty 500 Low Volatility 50 ETF</t>
  </si>
  <si>
    <t>Pharmaceuticals &amp; Biotechnology (18.83)</t>
  </si>
  <si>
    <t>Automobiles (12.84)</t>
  </si>
  <si>
    <t>DSP BSE Sensex ETF</t>
  </si>
  <si>
    <t>Banks (36.24)</t>
  </si>
  <si>
    <t>DSP MSCI India ETF</t>
  </si>
  <si>
    <t>Banks (20.76)</t>
  </si>
  <si>
    <t>Edelweiss Nifty Bank ETF</t>
  </si>
  <si>
    <t>Motilal Oswal BSE India Infrastructure ETF</t>
  </si>
  <si>
    <t>Construction (29.19)</t>
  </si>
  <si>
    <t>Transport Infrastructure (12)</t>
  </si>
  <si>
    <t>Kotak Nifty200 Quality 30 ETF</t>
  </si>
  <si>
    <t>IT - Software (22.63)</t>
  </si>
  <si>
    <t>Diversified FMCG (9.83)</t>
  </si>
  <si>
    <t>Consumer Durables (9.02)</t>
  </si>
  <si>
    <t>Aerospace &amp; Defense (8.4)</t>
  </si>
  <si>
    <t>Motilal Oswal Nifty MNC ETF</t>
  </si>
  <si>
    <t>Food Products (15.65)</t>
  </si>
  <si>
    <t>Electrical Equipment (14.13)</t>
  </si>
  <si>
    <t>Automobiles (13.16)</t>
  </si>
  <si>
    <t>Industrial Products (8.62)</t>
  </si>
  <si>
    <t>Motilal Oswal Nifty PSE ETF</t>
  </si>
  <si>
    <t>Motilal Oswal Nifty India Manufacturing ETF</t>
  </si>
  <si>
    <t>Automobiles (18.73)</t>
  </si>
  <si>
    <t>Bandhan BSE Sensex ETF</t>
  </si>
  <si>
    <t>Domestic Price of Gold*</t>
  </si>
  <si>
    <t>Domestic Price of Physical Gold*</t>
  </si>
  <si>
    <t>Prices of Gold</t>
  </si>
  <si>
    <t>Nippon India ETF Gold BeES</t>
  </si>
  <si>
    <t>Miscellaneous (98.34)</t>
  </si>
  <si>
    <t>Current Assets (1.66)</t>
  </si>
  <si>
    <t>ICICI Prudential Gold ETF</t>
  </si>
  <si>
    <t>Miscellaneous (98.07)</t>
  </si>
  <si>
    <t>Current Assets (1.93)</t>
  </si>
  <si>
    <t>SBI Gold ETF</t>
  </si>
  <si>
    <t>Miscellaneous (98.19)</t>
  </si>
  <si>
    <t>Current Assets (1.81)</t>
  </si>
  <si>
    <t>HDFC Gold ETF</t>
  </si>
  <si>
    <t>Miscellaneous (98.49)</t>
  </si>
  <si>
    <t>Current Assets (1.51)</t>
  </si>
  <si>
    <t>Kotak Gold ETF</t>
  </si>
  <si>
    <t>Miscellaneous (98.52)</t>
  </si>
  <si>
    <t>Current Assets (1.48)</t>
  </si>
  <si>
    <t>Tata Gold Exchange Traded Fund</t>
  </si>
  <si>
    <t>Miscellaneous (97.24)</t>
  </si>
  <si>
    <t>Current Assets (2.76)</t>
  </si>
  <si>
    <t>Axis Gold ETF</t>
  </si>
  <si>
    <t>Miscellaneous (97.76)</t>
  </si>
  <si>
    <t>Current Assets (2.24)</t>
  </si>
  <si>
    <t>UTI Gold ETF</t>
  </si>
  <si>
    <t>Miscellaneous (98.83)</t>
  </si>
  <si>
    <t>Current Assets (1.17)</t>
  </si>
  <si>
    <t>Mirae Asset Gold ETF</t>
  </si>
  <si>
    <t>Miscellaneous (97.77)</t>
  </si>
  <si>
    <t>Aditya Birla Sun Life Gold ETF</t>
  </si>
  <si>
    <t>Miscellaneous (98.37)</t>
  </si>
  <si>
    <t>Current Assets (1.63)</t>
  </si>
  <si>
    <t>DSP Gold ETF</t>
  </si>
  <si>
    <t>Miscellaneous (97.93)</t>
  </si>
  <si>
    <t>Current Assets (2.07)</t>
  </si>
  <si>
    <t>Zerodha Gold ETF</t>
  </si>
  <si>
    <t>Miscellaneous (99.05)</t>
  </si>
  <si>
    <t>Motilal Oswal Gold ETF</t>
  </si>
  <si>
    <t>Miscellaneous (97.28)</t>
  </si>
  <si>
    <t>Current Assets (2.72)</t>
  </si>
  <si>
    <t>Edelweiss Gold ETF</t>
  </si>
  <si>
    <t>Miscellaneous (97.52)</t>
  </si>
  <si>
    <t>Current Assets (2.48)</t>
  </si>
  <si>
    <t>LIC MF Gold ETF</t>
  </si>
  <si>
    <t>Miscellaneous (98.05)</t>
  </si>
  <si>
    <t>Current Assets (1.95)</t>
  </si>
  <si>
    <t>Invesco India Gold ETF</t>
  </si>
  <si>
    <t>Miscellaneous (98.11)</t>
  </si>
  <si>
    <t>Current Assets (1.89)</t>
  </si>
  <si>
    <t>Quantum Gold ETF - Growth</t>
  </si>
  <si>
    <t>Miscellaneous (98.78)</t>
  </si>
  <si>
    <t>Current Assets (1.22)</t>
  </si>
  <si>
    <t>HSBC Gold ETF</t>
  </si>
  <si>
    <t>Miscellaneous (96.85)</t>
  </si>
  <si>
    <t>Current Assets (3.15)</t>
  </si>
  <si>
    <t>Groww Gold ETF</t>
  </si>
  <si>
    <t>Miscellaneous (97.38)</t>
  </si>
  <si>
    <t>Current Assets (2.62)</t>
  </si>
  <si>
    <t>Baroda BNP Paribas Gold ETF</t>
  </si>
  <si>
    <t>Miscellaneous (97.67)</t>
  </si>
  <si>
    <t>Current Assets (2.33)</t>
  </si>
  <si>
    <t>Union Gold ETF</t>
  </si>
  <si>
    <t>Miscellaneous (97.04)</t>
  </si>
  <si>
    <t>Current Assets (2.96)</t>
  </si>
  <si>
    <t>Bandhan Gold ETF</t>
  </si>
  <si>
    <t>Miscellaneous (96.87)</t>
  </si>
  <si>
    <t>Current Assets (3.13)</t>
  </si>
  <si>
    <t>360 ONE Gold ETF</t>
  </si>
  <si>
    <t>Miscellaneous (97.4)</t>
  </si>
  <si>
    <t>Current Assets (2.6)</t>
  </si>
  <si>
    <t>Angel One Gold ETF</t>
  </si>
  <si>
    <t>Current Assets (2.69)</t>
  </si>
  <si>
    <t>Commodity (0.36)</t>
  </si>
  <si>
    <t>Choice Gold ETF</t>
  </si>
  <si>
    <t>Miscellaneous (97.78)</t>
  </si>
  <si>
    <t>Current Assets (2.22)</t>
  </si>
  <si>
    <t>The Wealth Company Gold ETF</t>
  </si>
  <si>
    <t>Miscellaneous (95.21)</t>
  </si>
  <si>
    <t>Current Assets (4.79)</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</si>
  <si>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</si>
  <si>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</si>
  <si>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</si>
  <si>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</si>
  <si>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</si>
  <si>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</si>
  <si>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</si>
  <si>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</si>
  <si>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</si>
  <si>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</si>
  <si>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</si>
  <si>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</si>
  <si>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</si>
  <si>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</si>
  <si>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</si>
  <si>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</si>
  <si>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</si>
  <si>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</si>
  <si>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</si>
  <si>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</si>
  <si>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</si>
  <si>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</si>
  <si>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</si>
  <si>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</si>
  <si>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</si>
  <si>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</si>
  <si>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</si>
  <si>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</si>
  <si>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</si>
  <si>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</si>
  <si>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</si>
  <si>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</si>
  <si>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</si>
  <si>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</si>
  <si>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</si>
  <si>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</si>
  <si>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</si>
  <si>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(95.98)</t>
  </si>
  <si>
    <t>Current Assets (4.02)</t>
  </si>
  <si>
    <t>Edelweiss US Technology Equity Fund of Fund - Reg - Growth</t>
  </si>
  <si>
    <t>Mutual Funds (96)</t>
  </si>
  <si>
    <t>Current Assets (4)</t>
  </si>
  <si>
    <t>Kotak US Specific Equity Passive FOF - Reg - Growth</t>
  </si>
  <si>
    <t>Mutual Funds (99.96)</t>
  </si>
  <si>
    <t>Axis Greater China Equity Fund of Fund - Reg - Growth</t>
  </si>
  <si>
    <t>Mutual Funds (97.05)</t>
  </si>
  <si>
    <t>Edelweiss Greater China Equity Offshore Fund</t>
  </si>
  <si>
    <t>Mutual Funds (97.76)</t>
  </si>
  <si>
    <t>Axis Global Equity Alpha Fund of Fund - Reg - Growth</t>
  </si>
  <si>
    <t>Mutual Funds (97.03)</t>
  </si>
  <si>
    <t>Current Assets (2.97)</t>
  </si>
  <si>
    <t>PGIM India Global Equity Opportunities Fund of Fund - Growth</t>
  </si>
  <si>
    <t>Mutual Funds (96.91)</t>
  </si>
  <si>
    <t>Kotak Global Emerging Market Overseas Equity Omni FOF - Reg - Growth</t>
  </si>
  <si>
    <t>Mutual Funds (97.88)</t>
  </si>
  <si>
    <t>Current Assets (2.12)</t>
  </si>
  <si>
    <t>HDFC Developed World Overseas Equity Passive FOF - Reg - Growth</t>
  </si>
  <si>
    <t>Mutual Funds (99.78)</t>
  </si>
  <si>
    <t>PGIM India Emerging Markets Equity Fund of Fund - Growth</t>
  </si>
  <si>
    <t>Mutual Funds (96.08)</t>
  </si>
  <si>
    <t>Current Assets (3.92)</t>
  </si>
  <si>
    <t>DSP World Gold Mining Overseas Equity Omni FoF - Reg - Growth</t>
  </si>
  <si>
    <t>Mutual Funds (95.57)</t>
  </si>
  <si>
    <t>Current Assets (4.43)</t>
  </si>
  <si>
    <t>DSP Global Innovation Overseas Equity Omni FoF - Reg - Growth</t>
  </si>
  <si>
    <t>Mutual Funds (96.41)</t>
  </si>
  <si>
    <t>Current Assets (3.59)</t>
  </si>
  <si>
    <t>DSP US Specific Equity Omni FoF - Growth</t>
  </si>
  <si>
    <t>Mutual Funds (95.74)</t>
  </si>
  <si>
    <t>Current Assets (4.26)</t>
  </si>
  <si>
    <t>Navi Nasdaq100 US Specific Equity Passive FOF - Reg - Growth</t>
  </si>
  <si>
    <t>Mutual Funds (99.81)</t>
  </si>
  <si>
    <t>SBI US Specific Equity Active FoF - Reg - Growth</t>
  </si>
  <si>
    <t>Mutual Funds (97.69)</t>
  </si>
  <si>
    <t>Current Assets (2.31)</t>
  </si>
  <si>
    <t>Navi Total Stock Market US Specific Equity Passive FoF - Reg - Growth</t>
  </si>
  <si>
    <t>Mutual Funds (98.63)</t>
  </si>
  <si>
    <t>Current Assets (1.37)</t>
  </si>
  <si>
    <t>Axis Global Innovation Fund of Fund - Reg - Growth</t>
  </si>
  <si>
    <t>Mutual Funds (97.74)</t>
  </si>
  <si>
    <t>Current Assets (2.26)</t>
  </si>
  <si>
    <t>Kotak Global Innovation Overseas Equity Omni FOF - Reg - Growth</t>
  </si>
  <si>
    <t>Mutual Funds (98.35)</t>
  </si>
  <si>
    <t>Current Assets (1.65)</t>
  </si>
  <si>
    <t>Invesco India - Invesco Global Consumer Trends Fund of Fund - Reg - Growth</t>
  </si>
  <si>
    <t>Mutual Funds (96.66)</t>
  </si>
  <si>
    <t>Aditya Birla Sun Life US Equity Passive FOF - Reg - Growth</t>
  </si>
  <si>
    <t>Mutual Funds (99.65)</t>
  </si>
  <si>
    <t>Current Assets (0.35)</t>
  </si>
  <si>
    <t>Mirae Asset Global X Artificial Intelligence &amp; Technology ETF Fund of Fund - Reg - Growth</t>
  </si>
  <si>
    <t>Mutual Funds (99.66)</t>
  </si>
  <si>
    <t>HSBC Global Emerging Markets Fund - Growth</t>
  </si>
  <si>
    <t>Mutual Funds (98.69)</t>
  </si>
  <si>
    <t>Current Assets (1.31)</t>
  </si>
  <si>
    <t>Invesco India - Invesco EQQQ NASDAQ-100 ETF Fund of Fund - Reg - Growth</t>
  </si>
  <si>
    <t>Mutual Funds (99.02)</t>
  </si>
  <si>
    <t>Current Assets (0.98)</t>
  </si>
  <si>
    <t>ICICI Prudential Global Advantage Fund (FOF) - Reg - Growth</t>
  </si>
  <si>
    <t>Mutual Funds (97.29)</t>
  </si>
  <si>
    <t>Current Assets (2.71)</t>
  </si>
  <si>
    <t>Kotak Quality Overseas Equity Omni FOF - Reg - Growth</t>
  </si>
  <si>
    <t>Mutual Funds (98.59)</t>
  </si>
  <si>
    <t>Current Assets (1.41)</t>
  </si>
  <si>
    <t>Bandhan US specific Equity Active FOF - Reg - Growth</t>
  </si>
  <si>
    <t>Mutual Funds (98.34)</t>
  </si>
  <si>
    <t>HSBC Brazil Fund - Growth</t>
  </si>
  <si>
    <t>Mutual Funds (97.16)</t>
  </si>
  <si>
    <t>Aditya Birla Sun Life Global Emerging Opportunities Fund - Growth</t>
  </si>
  <si>
    <t>Mutual Funds (98.97)</t>
  </si>
  <si>
    <t>If redeemed bet. 0 Day to 28 Days Exit Load is 0.25%</t>
  </si>
  <si>
    <t>Invesco India - Invesco Global Equity Income Fund of Fund - Reg - Growth</t>
  </si>
  <si>
    <t>Mutual Funds (95.88)</t>
  </si>
  <si>
    <t>Current Assets (4.12)</t>
  </si>
  <si>
    <t>Edelweiss Europe Dynamic Equity Offshore Fund</t>
  </si>
  <si>
    <t>Mutual Funds (96.02)</t>
  </si>
  <si>
    <t>Current Assets (3.98)</t>
  </si>
  <si>
    <t>Edelweiss Emerging Markets Opportunities Equity Offshore Fund</t>
  </si>
  <si>
    <t>Mutual Funds (96.53)</t>
  </si>
  <si>
    <t>Current Assets (3.47)</t>
  </si>
  <si>
    <t>ICICI Prudential Strategic Metal and Energy Equity FoF - Reg - Growth</t>
  </si>
  <si>
    <t>Mutual Funds (99.48)</t>
  </si>
  <si>
    <t>Edelweiss US Value Equity Offshore Fund</t>
  </si>
  <si>
    <t>Mutual Funds (95.94)</t>
  </si>
  <si>
    <t>Current Assets (4.06)</t>
  </si>
  <si>
    <t>Aditya Birla Sun Life Global Excellence Equity Fund of Fund - Growth</t>
  </si>
  <si>
    <t>Mutual Funds (98.84)</t>
  </si>
  <si>
    <t>Current Assets (1.16)</t>
  </si>
  <si>
    <t>Axis NASDAQ 100 US Specific Equity Passive FOF - Reg - Growth</t>
  </si>
  <si>
    <t>Mutual Funds (97.91)</t>
  </si>
  <si>
    <t>Invesco India - Invesco Pan European Equity Fund of Fund - Reg - Growth</t>
  </si>
  <si>
    <t>Mutual Funds (96.12)</t>
  </si>
  <si>
    <t>Current Assets (3.88)</t>
  </si>
  <si>
    <t>DSP World Mining Overseas Equity Omni FoF - Reg - Growth</t>
  </si>
  <si>
    <t>Mutual Funds (96.45)</t>
  </si>
  <si>
    <t>Sundaram Global Brand Theme-Equity Active FOF - Reg - Growth</t>
  </si>
  <si>
    <t>Mutual Funds (97.53)</t>
  </si>
  <si>
    <t>Edelweiss Asean Equity Offshore Fund</t>
  </si>
  <si>
    <t>Mutual Funds (97.43)</t>
  </si>
  <si>
    <t>Current Assets (2.57)</t>
  </si>
  <si>
    <t>Bandhan US Treasury Bond 0-1 year specific Debt Passive FOF - Reg - Growth</t>
  </si>
  <si>
    <t>Mutual Funds (99.62)</t>
  </si>
  <si>
    <t>If redeemed bet. 0 Day to 7 Days Exit Load is 0.1%</t>
  </si>
  <si>
    <t>DSP Global Clean Energy Overseas Equity Omni FoF - Reg - Growth</t>
  </si>
  <si>
    <t>Mutual Funds (95.43)</t>
  </si>
  <si>
    <t>Current Assets (4.57)</t>
  </si>
  <si>
    <t>Kotak International REIT Overseas Equity Omni FOF - Reg - Growth</t>
  </si>
  <si>
    <t>Mutual Funds (99.52)</t>
  </si>
  <si>
    <t>Current Assets (0.48)</t>
  </si>
  <si>
    <t>ICICI Prudential Global Stable Equity Fund (FOF) - Reg - Growth</t>
  </si>
  <si>
    <t>Mutual Funds (99.54)</t>
  </si>
  <si>
    <t>Current Assets (0.46)</t>
  </si>
  <si>
    <t>HSBC Asia Pacific (Ex Japan) Dividend Yield Fund - Reg - Growth</t>
  </si>
  <si>
    <t>Mutual Funds (96.6)</t>
  </si>
  <si>
    <t>Current Assets (3.4)</t>
  </si>
  <si>
    <t>Mirae Asset Hang Seng TECH ETF Fund of Fund - Reg - Growth</t>
  </si>
  <si>
    <t>Mutual Funds (99.88)</t>
  </si>
  <si>
    <t>Mirae Asset Global Electric &amp; Autonomous Vehicles Equity Passive FOF - Reg - Growth</t>
  </si>
  <si>
    <t>Mutual Funds (99.37)</t>
  </si>
  <si>
    <t>PGIM India Global Select Real Estate Securities Fund of Fund - Reg - Growth</t>
  </si>
  <si>
    <t>Mutual Funds (96.72)</t>
  </si>
  <si>
    <t>Current Assets (3.28)</t>
  </si>
  <si>
    <t>HSBC Global Equity Climate Change FoF - Reg - Growth</t>
  </si>
  <si>
    <t>Baroda BNP Paribas Aqua Fund of Fund - Reg - Growth</t>
  </si>
  <si>
    <t>Mutual Funds (96.37)</t>
  </si>
  <si>
    <t>Current Assets (3.63)</t>
  </si>
  <si>
    <t>Mahindra Manulife Asia Pacific REIT FoF - Reg - Growth</t>
  </si>
  <si>
    <t>Mutual Funds (97.79)</t>
  </si>
  <si>
    <t>Miscellaneous (0.05)</t>
  </si>
  <si>
    <t>Axis US Specific Treasury Dynamic Debt Passive FOF - Reg - Growth</t>
  </si>
  <si>
    <t>Mutual Funds (98.46)</t>
  </si>
  <si>
    <t>Current Assets (1.54)</t>
  </si>
  <si>
    <t>Motilal Oswal Developed Market Ex US ETFs Overseas Equity Passive FOF - Reg - Growth</t>
  </si>
  <si>
    <t>Mutual Funds (98.58)</t>
  </si>
  <si>
    <t>Current Assets (1.42)</t>
  </si>
  <si>
    <t>Franklin India Feeder - Templeton European Opportunities Fund - Growth</t>
  </si>
  <si>
    <t>Franklin U.S. Opportunities Equity Active Fund of Funds - Dir - Growth</t>
  </si>
  <si>
    <t>Edelweiss US Technology Equity Fund of Fund - Dir - Growth</t>
  </si>
  <si>
    <t>Kotak US Specific Equity Passive FOF - Dir - Growth</t>
  </si>
  <si>
    <t>Axis Greater China Equity Fund of Fund - Dir - Growth</t>
  </si>
  <si>
    <t>Edelweiss Greater China Equity Offshore Fund - Dir</t>
  </si>
  <si>
    <t>Axis Global Equity Alpha Fund of Fund - Dir - Growth</t>
  </si>
  <si>
    <t>PGIM India Global Equity Opportunities Fund of Fund - Dir - Growth</t>
  </si>
  <si>
    <t>Kotak Global Emerging Market Overseas Equity Omni FOF - Dir - Growth</t>
  </si>
  <si>
    <t>HDFC Developed World Overseas Equity Passive FOF - Dir - Growth</t>
  </si>
  <si>
    <t>PGIM India Emerging Markets Equity Fund of Fund - Dir - Growth</t>
  </si>
  <si>
    <t>DSP World Gold Mining Overseas Equity Omni FoF - Dir - Growth</t>
  </si>
  <si>
    <t>DSP Global Innovation Overseas Equity Omni FoF - Dir - Growth</t>
  </si>
  <si>
    <t>DSP US Specific Equity Omni FoF - Dir - Growth</t>
  </si>
  <si>
    <t>Navi Nasdaq100 US Specific Equity Passive FOF - Dir - Growth</t>
  </si>
  <si>
    <t>SBI US Specific Equity Active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</si>
  <si>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</si>
  <si>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</si>
  <si>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</si>
  <si>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</si>
  <si>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</si>
  <si>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Mirae Asset Global X Artificial Intelligence &amp; Technology ETF Fund of Fund - Dir - Growth</t>
  </si>
  <si>
    <t>HSBC Global Emerging Markets Fund - Dir - Growth</t>
  </si>
  <si>
    <t>Invesco India - Invesco EQQQ NASDAQ-100 ETF Fund of Fund - Dir - Growth</t>
  </si>
  <si>
    <t>ICICI Prudential Global Advantage Fund (FOF) - Dir - Growth</t>
  </si>
  <si>
    <t>Kotak Quality Overseas Equity Omni FOF - Dir - Growth</t>
  </si>
  <si>
    <t>Bandhan US specific Equity Active FOF - Dir - Growth</t>
  </si>
  <si>
    <t>HSBC Brazil Fund - Dir - Growth</t>
  </si>
  <si>
    <t>Aditya Birla Sun Life Global Emerging Opportunities Fund - Dir - Growth</t>
  </si>
  <si>
    <t>Invesco India - Invesco Global Equity Income Fund of Fund - Dir - Growth</t>
  </si>
  <si>
    <t>Edelweiss Europe Dynamic Equity Offshore Fund - Dir</t>
  </si>
  <si>
    <t>Edelweiss Emerging Markets Opportunities Equity Offshore Fund - Direct - Dir</t>
  </si>
  <si>
    <t>ICICI Prudential Strategic Metal and Energy Equity FoF - Dir - Growth</t>
  </si>
  <si>
    <t>Edelweiss US Value Equity Offshore Fund - Dir</t>
  </si>
  <si>
    <t>Aditya Birla Sun Life Global Excellence Equity Fund of Fund - Dir - Growth</t>
  </si>
  <si>
    <t>Axis NASDAQ 100 US Specific Equity Passive FOF - Dir - Growth</t>
  </si>
  <si>
    <t>Invesco India - Invesco Pan European Equity Fund of Fund - Dir - Growth</t>
  </si>
  <si>
    <t>DSP World Mining Overseas Equity Omni FoF - Dir - Growth</t>
  </si>
  <si>
    <t>Sundaram Global Brand Theme-Equity Active FOF - Dir - Growth</t>
  </si>
  <si>
    <t>Edelweiss Asean Equity Offshore Fund - Dir</t>
  </si>
  <si>
    <t>Bandhan US Treasury Bond 0-1 year specific Debt Passive FOF - Dir - Growth</t>
  </si>
  <si>
    <t>DSP Global Clean Energy Overseas Equity Omni FoF - Dir - Growth</t>
  </si>
  <si>
    <t>Kotak International REIT Overseas Equity Omni FOF - Dir - Growth</t>
  </si>
  <si>
    <t>ICICI Prudential Global Stable Equity Fund (FOF) - Dir - Growth</t>
  </si>
  <si>
    <t>HSBC Asia Pacific (Ex Japan) Dividend Yield Fund - Dir - Growth</t>
  </si>
  <si>
    <t>Mirae Asset Hang Seng TECH ETF Fund of Fund - Dir - Growth</t>
  </si>
  <si>
    <t>Mirae Asset Global Electric &amp; Autonomous Vehicles Equity Passive FOF - Dir - Growth</t>
  </si>
  <si>
    <t>PGIM India Global Select Real Estate Securities Fund of Fund - Dir - Growth</t>
  </si>
  <si>
    <t>HSBC Global Equity Climate Change FoF - Dir - Growth</t>
  </si>
  <si>
    <t>Baroda BNP Paribas Aqua Fund of Fund - Dir - Growth</t>
  </si>
  <si>
    <t>Mahindra Manulife Asia Pacific REIT FoF - Dir - Growth</t>
  </si>
  <si>
    <t>Axis US Specific Treasury Dynamic Debt Passive FOF - Dir - Growth</t>
  </si>
  <si>
    <t>Motilal Oswal Developed Market Ex US ETFs Overseas Equity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</si>
  <si>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</si>
  <si>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</si>
  <si>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</si>
  <si>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</si>
  <si>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</si>
  <si>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</si>
  <si>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</si>
  <si>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</si>
  <si>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</si>
  <si>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(97.86)</t>
  </si>
  <si>
    <t>Current Assets (2.14)</t>
  </si>
  <si>
    <t>SBI Gold Fund - Growth</t>
  </si>
  <si>
    <t>Mutual Funds (100.09)</t>
  </si>
  <si>
    <t>Current Assets (-0.09)</t>
  </si>
  <si>
    <t>HDFC Gold ETF Fund of Fund - Growth</t>
  </si>
  <si>
    <t>Mutual Funds (99.99)</t>
  </si>
  <si>
    <t>ICICI Prudential Aggressive Hybrid Active FOF - Growth</t>
  </si>
  <si>
    <t>Mutual Funds (98.95)</t>
  </si>
  <si>
    <t>Motilal Oswal Nasdaq 100 FOF - Reg - Growth</t>
  </si>
  <si>
    <t>Mutual Funds (100.05)</t>
  </si>
  <si>
    <t>Nippon India Gold Savings Fund - Reg - Growth</t>
  </si>
  <si>
    <t>Kotak Gold Fund - Reg - Growth</t>
  </si>
  <si>
    <t>Mutual Funds (99.85)</t>
  </si>
  <si>
    <t>Current Assets (0.15)</t>
  </si>
  <si>
    <t>ICICI Prudential Gold ETF FOF - Growth</t>
  </si>
  <si>
    <t>Mutual Funds (99.97)</t>
  </si>
  <si>
    <t>ICICI Prudential Silver ETF FOF - Reg - Growth</t>
  </si>
  <si>
    <t>HDFC Multi-Asset Active FOF - Reg - Growth</t>
  </si>
  <si>
    <t>Mutual Funds (98.41)</t>
  </si>
  <si>
    <t>Current Assets (1.59)</t>
  </si>
  <si>
    <t>HDFC Silver ETF Fund of Fund - Reg - Growth</t>
  </si>
  <si>
    <t>Nippon India Silver ETF Fund of Fund - Reg - Growth</t>
  </si>
  <si>
    <t>Mutual Funds (99.93)</t>
  </si>
  <si>
    <t>SBI Silver ETF Fund Of Fund - Reg - Growth</t>
  </si>
  <si>
    <t>Mutual Funds (100.1)</t>
  </si>
  <si>
    <t>Current Assets (-0.1)</t>
  </si>
  <si>
    <t>Edelweiss Gold and Silver ETF Fund of Fund - Reg - Growth</t>
  </si>
  <si>
    <t>Mutual Funds (100.04)</t>
  </si>
  <si>
    <t>ICICI Prudential Bharat 22 FOF - Reg - Growth</t>
  </si>
  <si>
    <t>Mutual Funds (99.9)</t>
  </si>
  <si>
    <t>Axis Gold Fund - Growth</t>
  </si>
  <si>
    <t>Mutual Funds (100.07)</t>
  </si>
  <si>
    <t>Current Assets (-0.07)</t>
  </si>
  <si>
    <t>Nippon India Multi - Asset Omni FoF - Reg - Growth</t>
  </si>
  <si>
    <t>Mutual Funds (95.97)</t>
  </si>
  <si>
    <t>Miscellaneous (0.03)</t>
  </si>
  <si>
    <t>Motilal Oswal Gold and Silver Passive Fund of Funds - Reg - Growth</t>
  </si>
  <si>
    <t>Mutual Funds (100.41)</t>
  </si>
  <si>
    <t>Current Assets (-0.41)</t>
  </si>
  <si>
    <t>HDFC Diversified Equity All Cap Active FOF - Reg - Growth</t>
  </si>
  <si>
    <t>Mutual Funds (96.92)</t>
  </si>
  <si>
    <t>Current Assets (3.08)</t>
  </si>
  <si>
    <t>Kotak Multi Asset Omni FOF - Reg - Growth</t>
  </si>
  <si>
    <t>Mutual Funds (96.01)</t>
  </si>
  <si>
    <t>Current Assets (3.99)</t>
  </si>
  <si>
    <t>Mirae Asset NYSE FANG Plus ETF Fund of Fund - Reg - Growth</t>
  </si>
  <si>
    <t>Mutual Funds (100)</t>
  </si>
  <si>
    <t>SBI Dynamic Asset Allocation Active FoF - Reg - Growth</t>
  </si>
  <si>
    <t>Mutual Funds (99.69)</t>
  </si>
  <si>
    <t>Current Assets (0.31)</t>
  </si>
  <si>
    <t>Aditya Birla Sun Life Gold Fund - Growth</t>
  </si>
  <si>
    <t>Mutual Funds (100.01)</t>
  </si>
  <si>
    <t>Current Assets (-0.01)</t>
  </si>
  <si>
    <t>ICICI Prudential Passive Multi-Asset Fund of Funds - Reg - Growth</t>
  </si>
  <si>
    <t>Mutual Funds (97.72)</t>
  </si>
  <si>
    <t>Current Assets (2.28)</t>
  </si>
  <si>
    <t>Axis Multi-Asset Active FoF - Reg - Growth</t>
  </si>
  <si>
    <t>Mutual Funds (96.15)</t>
  </si>
  <si>
    <t>Current Assets (3.85)</t>
  </si>
  <si>
    <t>Tata Gold ETF Fund of Fund - Reg - Growth</t>
  </si>
  <si>
    <t>Mutual Funds (99.86)</t>
  </si>
  <si>
    <t>If redeemed bet. 0 Day to 7 Days Exit Load is 0.5%</t>
  </si>
  <si>
    <t>ICICI Prudential Nifty 100 Low Volatility 30 ETF FOF - Reg - Growth</t>
  </si>
  <si>
    <t>UTI Gold ETF Fund of Fund - Reg - Growth</t>
  </si>
  <si>
    <t>Mutual Funds (100.08)</t>
  </si>
  <si>
    <t>Current Assets (-0.08)</t>
  </si>
  <si>
    <t>Mirae Asset Gold Silver Passive FoF - Reg - Growth</t>
  </si>
  <si>
    <t>If redeemed bet. 0 Day to 15 Days Exit Load is 0.05%</t>
  </si>
  <si>
    <t>Franklin India Dynamic Asset Allocation Active Fund of Funds - Growth</t>
  </si>
  <si>
    <t>Aditya Birla Sun Life Silver ETF Fund of Fund - Reg - Growth</t>
  </si>
  <si>
    <t>Axis Silver Fund of Fund - Reg - Growth</t>
  </si>
  <si>
    <t>Tata Silver ETF Fund of Fund - Reg - Growth</t>
  </si>
  <si>
    <t>Mutual Funds (99.89)</t>
  </si>
  <si>
    <t>Kotak Gold Silver Passive FOF - Reg - Growth</t>
  </si>
  <si>
    <t>Mutual Funds (96.44)</t>
  </si>
  <si>
    <t>Current Assets (3.56)</t>
  </si>
  <si>
    <t>Mirae Asset Diversified Equity Allocator Passive FOF - Reg - Growth</t>
  </si>
  <si>
    <t>If redeemed bet. 0 Day to 5 Days Exit Load is 0.05%</t>
  </si>
  <si>
    <t>Kotak Silver ETF Fund of Fund - Reg - Growth</t>
  </si>
  <si>
    <t>Mutual Funds (99.16)</t>
  </si>
  <si>
    <t>ICICI Prudential Diversified Equity All Cap Active FOF - Reg - Growth</t>
  </si>
  <si>
    <t>DSP Multi Asset Omni Fund of Funds - Reg - Growth</t>
  </si>
  <si>
    <t>Mutual Funds (99.39)</t>
  </si>
  <si>
    <t>Mirae Asset S&amp;P 500 Top 50 ETF Fund of Fund - Reg - Growth</t>
  </si>
  <si>
    <t>Nippon India Nifty Next 50 Junior BeES FoF - Reg - Growth</t>
  </si>
  <si>
    <t>ICICI Prudential Nifty Alpha Low - Volatility 30 ETF FOF - Reg - Growth</t>
  </si>
  <si>
    <t>LIC MF Gold ETF Fund of Fund - Growth</t>
  </si>
  <si>
    <t>Mutual Funds (99.91)</t>
  </si>
  <si>
    <t>DSP Silver ETF Fund of Fund - Reg - Growth</t>
  </si>
  <si>
    <t>UTI Silver ETF Fund of Fund - Reg - Growth</t>
  </si>
  <si>
    <t>Axis Gold and Silver Passive FoF - Reg - Growth</t>
  </si>
  <si>
    <t>Mirae Asset Gold ETF Fund of Fund - Reg - Growth</t>
  </si>
  <si>
    <t>Quantum Gold ETF FOF - Growth</t>
  </si>
  <si>
    <t>Mutual Funds (100.06)</t>
  </si>
  <si>
    <t>Edelweiss Multi Asset Omni Fund of Fund - Reg - Growth</t>
  </si>
  <si>
    <t>Mutual Funds (99.3)</t>
  </si>
  <si>
    <t>Current Assets (0.7)</t>
  </si>
  <si>
    <t>DSP Gold ETF Fund of Fund - Reg - Growth</t>
  </si>
  <si>
    <t>Mutual Funds (99.77)</t>
  </si>
  <si>
    <t>Invesco India Gold ETF Fund of Fund - Growth</t>
  </si>
  <si>
    <t>Mutual Funds (97.7)</t>
  </si>
  <si>
    <t>Current Assets (2.3)</t>
  </si>
  <si>
    <t>Aditya Birla Sun Life Multi-Asset Omni FOF - Growth</t>
  </si>
  <si>
    <t>Mutual Funds (98.81)</t>
  </si>
  <si>
    <t>If redeemed bet. 0 Days to 365 Days Exit Load is 1%</t>
  </si>
  <si>
    <t>HSBC Gold ETF Fund of Fund - Reg - Growth</t>
  </si>
  <si>
    <t>Mutual Funds (99.19)</t>
  </si>
  <si>
    <t>Current Assets (0.81)</t>
  </si>
  <si>
    <t>ICICI Prudential Diversified Equity All Cap Omni FOF - Reg - Growth</t>
  </si>
  <si>
    <t>Mutual Funds (96.62)</t>
  </si>
  <si>
    <t>Current Assets (3.38)</t>
  </si>
  <si>
    <t>Mirae Asset Nifty MidSmallcap400 Momentum Quality 100 ETF Fund of Fund - Reg - Growth</t>
  </si>
  <si>
    <t>ICICI Prudential Multi Sector Passive FOF - Growth</t>
  </si>
  <si>
    <t>Mutual Funds (96.17)</t>
  </si>
  <si>
    <t>Current Assets (3.83)</t>
  </si>
  <si>
    <t>Aditya Birla Sun Life Dynamic Asset Allocation Omni FOF - Growth</t>
  </si>
  <si>
    <t>Mutual Funds (99.06)</t>
  </si>
  <si>
    <t>Current Assets (0.94)</t>
  </si>
  <si>
    <t>Mirae Asset Nifty Smallcap 250 Momentum Quality 100 ETF Fund of Fund - Reg - Growth</t>
  </si>
  <si>
    <t>Mutual Funds (100.3)</t>
  </si>
  <si>
    <t>Current Assets (-0.3)</t>
  </si>
  <si>
    <t>Nippon India Diversified Equity Flexicap Passive FoF - Reg - Growth</t>
  </si>
  <si>
    <t>Mutual Funds (99.42)</t>
  </si>
  <si>
    <t>Mirae Asset Nifty200 Alpha 30 ETF Fund of Fund - Reg - Growth</t>
  </si>
  <si>
    <t>Union Diversified Equity All Cap Active FOF - Reg - Growth</t>
  </si>
  <si>
    <t>Mutual Funds (98.67)</t>
  </si>
  <si>
    <t>Current Assets (1.33)</t>
  </si>
  <si>
    <t>BARODA BNP PARIBAS GOLD ETF FUND OF FUND - Reg - Growth</t>
  </si>
  <si>
    <t>Mutual Funds (99.33)</t>
  </si>
  <si>
    <t>Current Assets (0.67)</t>
  </si>
  <si>
    <t>Groww Nifty Ev &amp; New Age Automotive ETF FOF - Reg- Growth</t>
  </si>
  <si>
    <t>Motilal Oswal Multi Asset Passive Fund of Fund - Reg - Growth</t>
  </si>
  <si>
    <t>Mutual Funds (99.74)</t>
  </si>
  <si>
    <t>Current Assets (0.26)</t>
  </si>
  <si>
    <t>Union Gold ETF Fund of Fund - Reg - Growth</t>
  </si>
  <si>
    <t>Mutual Funds (98.33)</t>
  </si>
  <si>
    <t>Bandhan Silver ETF FOF - Reg - Growth</t>
  </si>
  <si>
    <t>Mutual Funds (100.13)</t>
  </si>
  <si>
    <t>Current Assets (-0.13)</t>
  </si>
  <si>
    <t>Bandhan Gold ETF FOF - Reg - Growth</t>
  </si>
  <si>
    <t>Mutual Funds (100.23)</t>
  </si>
  <si>
    <t>Current Assets (-0.23)</t>
  </si>
  <si>
    <t>Groww Nifty India Defence ETF FOF - Reg - Growth</t>
  </si>
  <si>
    <t>Quantum Diversified Equity All Cap Active FOF - Growth</t>
  </si>
  <si>
    <t>Mutual Funds (96.89)</t>
  </si>
  <si>
    <t>Current Assets (3.11)</t>
  </si>
  <si>
    <t>Mirae Asset Nifty India Manufacturing ETF Fund of Fund - Reg - Growth</t>
  </si>
  <si>
    <t>BARODA BNP PARIBAS MULTI ASSET ACTIVE FUND OF FUNDS (BBNPPMAAFOF) - Reg - Growth</t>
  </si>
  <si>
    <t>Mutual Funds (99.82)</t>
  </si>
  <si>
    <t>Groww Gold ETF FOF - Reg - Growth</t>
  </si>
  <si>
    <t>Mutual Funds (99.17)</t>
  </si>
  <si>
    <t>Current Assets (0.83)</t>
  </si>
  <si>
    <t>HSBC Multi Asset Active FOF - Reg - Growth</t>
  </si>
  <si>
    <t>Mutual Funds (96.04)</t>
  </si>
  <si>
    <t>Current Assets (3.96)</t>
  </si>
  <si>
    <t>Tata Nifty India Digital ETF Fund of Fund - Reg - Growth</t>
  </si>
  <si>
    <t>Mutual Funds (99.98)</t>
  </si>
  <si>
    <t>If redeemed aft. 365 Day Exit Load is 1%</t>
  </si>
  <si>
    <t>Edelweiss Silver ETF Fund of Fund - Reg - Growth</t>
  </si>
  <si>
    <t>Mutual Funds (100.19)</t>
  </si>
  <si>
    <t>Current Assets (-0.19)</t>
  </si>
  <si>
    <t>Mirae Asset Nifty Metal ETF FOF - Reg - Growth</t>
  </si>
  <si>
    <t>Mutual Funds (100.11)</t>
  </si>
  <si>
    <t>Current Assets (-0.11)</t>
  </si>
  <si>
    <t>Mirae Asset BSE India Defence ETF FOF - Reg - Growth</t>
  </si>
  <si>
    <t>Mutual Funds (100.22)</t>
  </si>
  <si>
    <t>Current Assets (-0.22)</t>
  </si>
  <si>
    <t>Kotak Multi Factor Passive FOF - Reg - Growth</t>
  </si>
  <si>
    <t>Mutual Funds (93.82)</t>
  </si>
  <si>
    <t>Current Assets (6.18)</t>
  </si>
  <si>
    <t>Groww Silver ETF FOF - Reg - Growth</t>
  </si>
  <si>
    <t>Mutual Funds (99.4)</t>
  </si>
  <si>
    <t>Mirae Asset Nifty 100 ESG Sector Leaders Fund of Fund - Reg - Growth</t>
  </si>
  <si>
    <t>Quantum Multi Asset Active FOF - Growth</t>
  </si>
  <si>
    <t>Mutual Funds (98.05)</t>
  </si>
  <si>
    <t>If redeemed aft. 90 Days Exit Load is 1%</t>
  </si>
  <si>
    <t>Groww Multi Asset Omni FOF - Reg - Growth</t>
  </si>
  <si>
    <t>Mutual Funds (99.38)</t>
  </si>
  <si>
    <t>Current Assets (0.62)</t>
  </si>
  <si>
    <t>Kotak Multi Asset Active FOF - Reg - Growth</t>
  </si>
  <si>
    <t>Mutual Funds (94.29)</t>
  </si>
  <si>
    <t>Current Assets (5.71)</t>
  </si>
  <si>
    <t>Motilal Oswal Asset Allocation Passive Fund of Fund - Conservative(MOFAAPFOF-C) - Reg - Growth</t>
  </si>
  <si>
    <t>Mutual Funds (99.6)</t>
  </si>
  <si>
    <t>Current Assets (0.4)</t>
  </si>
  <si>
    <t>ICICI Prudential BSE 500 ETF FOF - Reg - Growth</t>
  </si>
  <si>
    <t>HSBC Aggressive Hybrid Active FOF - Reg - Growth</t>
  </si>
  <si>
    <t>Mutual Funds (98.24)</t>
  </si>
  <si>
    <t>Current Assets (1.76)</t>
  </si>
  <si>
    <t>Aditya Birla Sun Life Aggressive Hybrid Omni FOF - Growth</t>
  </si>
  <si>
    <t>Mutual Funds (99.18)</t>
  </si>
  <si>
    <t>Current Assets (0.82)</t>
  </si>
  <si>
    <t>ICICI Prudential Nifty EV &amp; New Age Automotive ETF FOF - Reg - Growth</t>
  </si>
  <si>
    <t>Motilal Oswal Diversified Equity Flexicap Passive Fund of Funds - Reg - Growth</t>
  </si>
  <si>
    <t>Mutual Funds (99.44)</t>
  </si>
  <si>
    <t>Groww BSE Power ETF FOF - Reg - Growth</t>
  </si>
  <si>
    <t>Mutual Funds (100.15)</t>
  </si>
  <si>
    <t>Current Assets (-0.15)</t>
  </si>
  <si>
    <t>Edelweiss Gold ETF FoF - Reg - Growth</t>
  </si>
  <si>
    <t>Axis Multi Factor Passive FoF - Reg - Growth</t>
  </si>
  <si>
    <t>Quantum Nifty 50 ETF FOF - Reg - Growth</t>
  </si>
  <si>
    <t>Motilal Oswal Multi Factor Passive Fund of Funds - Reg - Growth</t>
  </si>
  <si>
    <t>Aditya Birla Sun Life Multi - Asset Passive FoF - Reg - Growth</t>
  </si>
  <si>
    <t>Mutual Funds (98.98)</t>
  </si>
  <si>
    <t>Angel One Gold ETF FOF - Reg - Growth</t>
  </si>
  <si>
    <t>Mirae Asset Multi Factor Passive FOF - Reg - Growth</t>
  </si>
  <si>
    <t>Groww BSE Hospitals ETF FOF - Reg - Growth</t>
  </si>
  <si>
    <t>Mutual Funds (100.72)</t>
  </si>
  <si>
    <t>Current Assets (-0.72)</t>
  </si>
  <si>
    <t>Mirae Asset Silver ETF FOF - Reg - Growth</t>
  </si>
  <si>
    <t>Mutual Funds (102.91)</t>
  </si>
  <si>
    <t>Current Assets (-2.91)</t>
  </si>
  <si>
    <t>Bandhan Aggressive Hybrid Passive FOF - Reg - Growth</t>
  </si>
  <si>
    <t>Mutual Funds (95.26)</t>
  </si>
  <si>
    <t>Current Assets (4.71)</t>
  </si>
  <si>
    <t>Mirae Asset Nifty India New Age Consumption ETF Fund of Fund - Reg - Growth</t>
  </si>
  <si>
    <t>Bandhan Multi-Asset Passive FOF - Reg - Growth</t>
  </si>
  <si>
    <t>Groww Nifty Capital Markets ETF FOF - Reg - Growth</t>
  </si>
  <si>
    <t>Aditya Birla Sun Life Conservative Hybrid Active FOF - Growth</t>
  </si>
  <si>
    <t>Mutual Funds (99.35)</t>
  </si>
  <si>
    <t>Current Assets (0.65)</t>
  </si>
  <si>
    <t>The Wealth Company Gold ETF FOF - Reg - Growth</t>
  </si>
  <si>
    <t>Mutual Funds (98.06)</t>
  </si>
  <si>
    <t>Current Assets (1.94)</t>
  </si>
  <si>
    <t>Groww Nifty India Internet ETF FOF - Reg - Growth</t>
  </si>
  <si>
    <t>Mutual Funds (99.84)</t>
  </si>
  <si>
    <t>Groww Nifty PSE ETF FOF - Reg - Growth</t>
  </si>
  <si>
    <t>ANGEL ONE SILVER ETF FOF - Reg - Growth</t>
  </si>
  <si>
    <t>Groww Nifty 500 Momentum 50 ETF FoF - Reg - Growth</t>
  </si>
  <si>
    <t>Mirae Asset BSE Select IPO ETF Fund of Fund - Reg - Growth</t>
  </si>
  <si>
    <t>Groww Nifty 200 ETF FOF - Reg - Growth</t>
  </si>
  <si>
    <t>Mirae Asset BSE 200 Equal Weight ETF Fund of Fund - Reg - Growth</t>
  </si>
  <si>
    <t>Mutual Funds (99.14)</t>
  </si>
  <si>
    <t>Current Assets (0.86)</t>
  </si>
  <si>
    <t>Bandhan Conservative Hybrid Passive FOF - Reg - Growth</t>
  </si>
  <si>
    <t>Mutual Funds (99.7)</t>
  </si>
  <si>
    <t>Current Assets (0.29)</t>
  </si>
  <si>
    <t>HDFC Gold Silver Passive FOF - Reg - Growth</t>
  </si>
  <si>
    <t>ICICI Prudential Multi-Asset Active FOF - Reg - Growth</t>
  </si>
  <si>
    <t>Tata Multi Sector Passive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</si>
  <si>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</si>
  <si>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</si>
  <si>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</si>
  <si>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</si>
  <si>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</si>
  <si>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</si>
  <si>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</si>
  <si>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</si>
  <si>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ICICI Prudential Silver ETF FOF - Dir - Growth</t>
  </si>
  <si>
    <t>HDFC Multi-Asset Active FOF - Dir - Growth</t>
  </si>
  <si>
    <t>HDFC Silver ETF Fund of Fund - Dir - Growth</t>
  </si>
  <si>
    <t>Nippon India Silver ETF Fund of Fund - Dir - Growth</t>
  </si>
  <si>
    <t>SBI Silver ETF Fund Of Fund - Dir - Growth</t>
  </si>
  <si>
    <t>Edelweiss Gold and Silver ETF Fund of Fund - Dir - Growth</t>
  </si>
  <si>
    <t>ICICI Prudential Bharat 22 FOF - Dir - Growth</t>
  </si>
  <si>
    <t>Axis Gold Fund - Dir - Growth</t>
  </si>
  <si>
    <t>Nippon India Multi - Asset Omni FoF - Dir - Growth</t>
  </si>
  <si>
    <t>Motilal Oswal Gold and Silver Passive Fund of Funds - Dir - Growth</t>
  </si>
  <si>
    <t>HDFC Diversified Equity All Cap Active FOF - Dir - Growth</t>
  </si>
  <si>
    <t>Kotak Multi Asset Omni FOF - Dir - Growth</t>
  </si>
  <si>
    <t>Mirae Asset NYSE FANG Plus ETF Fund of Fund - Dir - Growth</t>
  </si>
  <si>
    <t>SBI Dynamic Asset Allocation Active FoF - Dir - Growth</t>
  </si>
  <si>
    <t>Aditya Birla Sun Life Gold Fund - Dir - Growth</t>
  </si>
  <si>
    <t>ICICI Prudential Passive Multi-Asset Fund of Funds - Dir - Growth</t>
  </si>
  <si>
    <t>Axis Multi-Asset Active FoF - Dir - Growth</t>
  </si>
  <si>
    <t>Tata Gold ETF Fund of Fund - Dir - Growth</t>
  </si>
  <si>
    <t>ICICI Prudential Nifty 100 Low Volatility 30 ETF FOF - Dir - Growth</t>
  </si>
  <si>
    <t>UTI Gold ETF Fund of Fund - Dir - Growth</t>
  </si>
  <si>
    <t>Mirae Asset Gold Silver Passive FoF - Dir - Growth</t>
  </si>
  <si>
    <t>Franklin India Dynamic Asset Allocation Active Fund of Funds - Dir - Growth</t>
  </si>
  <si>
    <t>Aditya Birla Sun Life Silver ETF Fund of Fund - Dir - Growth</t>
  </si>
  <si>
    <t>Axis Silver Fund of Fund - Dir - Growth</t>
  </si>
  <si>
    <t>Tata Silver ETF Fund of Fund - Dir - Growth</t>
  </si>
  <si>
    <t>Kotak Gold Silver Passive FOF - Dir - Growth</t>
  </si>
  <si>
    <t>Mirae Asset Diversified Equity Allocator Passive FOF - Dir - Growth</t>
  </si>
  <si>
    <t>Kotak Silver ETF Fund of Fund - Dir - Growth</t>
  </si>
  <si>
    <t>ICICI Prudential Diversified Equity All Cap Active FOF - Dir - Growth</t>
  </si>
  <si>
    <t>DSP Multi Asset Omni Fund of Funds - Dir - Growth</t>
  </si>
  <si>
    <t>Mirae Asset S&amp;P 500 Top 50 ETF Fund of Fund - Dir - Growth</t>
  </si>
  <si>
    <t>Nippon India Nifty Next 50 Junior BeES FoF - Dir - Growth</t>
  </si>
  <si>
    <t>ICICI Prudential Nifty Alpha Low - Volatility 30 ETF FOF - Dir - Growth</t>
  </si>
  <si>
    <t>LIC MF Gold ETF Fund of Fund - Dir - Growth</t>
  </si>
  <si>
    <t>DSP Silver ETF Fund of Fund - Dir - Growth</t>
  </si>
  <si>
    <t>UTI Silver ETF Fund of Fund - Dir - Growth</t>
  </si>
  <si>
    <t>Axis Gold and Silver Passive FoF - Dir - Growth</t>
  </si>
  <si>
    <t>Mirae Asset Gold ETF Fund of Fund - Dir - Growth</t>
  </si>
  <si>
    <t>Quantum Gold ETF FOF - Dir- Growth</t>
  </si>
  <si>
    <t>Edelweiss Multi Asset Omni Fund of Fund - Dir - Growth</t>
  </si>
  <si>
    <t>DSP Gold ETF Fund of Fund - Dir - Growth</t>
  </si>
  <si>
    <t>Invesco India Gold ETF Fund of Fund - Dir - Growth</t>
  </si>
  <si>
    <t>Aditya Birla Sun Life Multi-Asset Omni FOF - Dir - Growth</t>
  </si>
  <si>
    <t>HSBC Gold ETF Fund of Fund - Dir - Growth</t>
  </si>
  <si>
    <t>Zerodha Gold ETF FoF - Dir - Growth</t>
  </si>
  <si>
    <t>Mutual Funds (100.16)</t>
  </si>
  <si>
    <t>Current Assets (-0.16)</t>
  </si>
  <si>
    <t>ICICI Prudential Diversified Equity All Cap Omni FOF - Dir - Growth</t>
  </si>
  <si>
    <t>Mirae Asset Nifty MidSmallcap400 Momentum Quality 100 ETF Fund of Fund - Dir - Growth</t>
  </si>
  <si>
    <t>ICICI Prudential Multi Sector Passive FOF - Dir - Growth</t>
  </si>
  <si>
    <t>Aditya Birla Sun Life Dynamic Asset Allocation Omni FOF - Dir - Growth</t>
  </si>
  <si>
    <t>Mirae Asset Nifty Smallcap 250 Momentum Quality 100 ETF Fund of Fund - Dir - Growth</t>
  </si>
  <si>
    <t>Nippon India Diversified Equity Flexicap Passive FoF - Dir - Growth</t>
  </si>
  <si>
    <t>Zerodha Silver ETF FoF - Dir - Growth</t>
  </si>
  <si>
    <t>Mirae Asset Nifty200 Alpha 30 ETF Fund of Fund - Dir - Growth</t>
  </si>
  <si>
    <t>Union Diversified Equity All Cap Active FOF - Dir - Growth</t>
  </si>
  <si>
    <t>BARODA BNP PARIBAS GOLD ETF FUND OF FUND - Dir - Growth</t>
  </si>
  <si>
    <t>Zerodha Multi Asset Passive FoF - Dir - Growth</t>
  </si>
  <si>
    <t>Groww Nifty Ev &amp; New Age Automotive ETF FOF - Dir - Growth</t>
  </si>
  <si>
    <t>Motilal Oswal Multi Asset Passive Fund of Fund - Dir - Growth</t>
  </si>
  <si>
    <t>Union Gold ETF Fund of Fund - Dir - Growth</t>
  </si>
  <si>
    <t>Bandhan Silver ETF FOF - Dir - Growth</t>
  </si>
  <si>
    <t>Bandhan Gold ETF FOF - Dir - Growth</t>
  </si>
  <si>
    <t>Groww Nifty India Defence ETF FOF - Dir - Growth</t>
  </si>
  <si>
    <t>Quantum Diversified Equity All Cap Active FOF - Dir- Growth</t>
  </si>
  <si>
    <t>Mirae Asset Nifty India Manufacturing ETF Fund of Fund - Dir - Growth</t>
  </si>
  <si>
    <t>BARODA BNP PARIBAS MULTI ASSET ACTIVE FUND OF FUNDS (BBNPPMAAFOF) - Dir - Growth</t>
  </si>
  <si>
    <t>Groww Gold ETF FOF - Dir - Growth</t>
  </si>
  <si>
    <t>HSBC Multi Asset Active FOF - Dir - Growth</t>
  </si>
  <si>
    <t>Tata Nifty India Digital ETF Fund of Fund - Dir - Growth</t>
  </si>
  <si>
    <t>Edelweiss Silver ETF Fund of Fund - Dir - Growth</t>
  </si>
  <si>
    <t>Mirae Asset Nifty Metal ETF FOF - Dir - Growth</t>
  </si>
  <si>
    <t>Mirae Asset BSE India Defence ETF FOF - Dir - Growth</t>
  </si>
  <si>
    <t>Kotak Multi Factor Passive FOF - Dir - Growth</t>
  </si>
  <si>
    <t>Groww Silver ETF FOF - Dir - Growth</t>
  </si>
  <si>
    <t>Mirae Asset Nifty 100 ESG Sector Leaders Fund of Fund - Dir - Growth</t>
  </si>
  <si>
    <t>Quantum Multi Asset Active FOF - Dir- Growth</t>
  </si>
  <si>
    <t>If redeemed bet. 0 Days to 90 Days Exit Load is 1%</t>
  </si>
  <si>
    <t>Groww Multi Asset Omni FOF - Dir - Growth</t>
  </si>
  <si>
    <t>Kotak Multi Asset Active FOF - Dir - Growth</t>
  </si>
  <si>
    <t>Motilal Oswal Asset Allocation Passive Fund of Fund - Conservative(MOFAAPFOF-C) - Dir - Growth</t>
  </si>
  <si>
    <t>ICICI Prudential BSE 500 ETF FOF - Dir - Growth</t>
  </si>
  <si>
    <t>HSBC Aggressive Hybrid Active FOF - Dir - Growth</t>
  </si>
  <si>
    <t>Aditya Birla Sun Life Aggressive Hybrid Omni FOF - Dir - Growth</t>
  </si>
  <si>
    <t>ICICI Prudential Nifty EV &amp; New Age Automotive ETF FOF - Dir - Growth</t>
  </si>
  <si>
    <t>Motilal Oswal Diversified Equity Flexicap Passive Fund of Funds - Dir - Growth</t>
  </si>
  <si>
    <t>Groww BSE Power ETF FOF - Dir - Growth</t>
  </si>
  <si>
    <t>Edelweiss Gold ETF FoF - Dir - Growth</t>
  </si>
  <si>
    <t>Axis Multi Factor Passive FoF - Dir - Growth</t>
  </si>
  <si>
    <t>Quantum Nifty 50 ETF FOF - Dir - Growth</t>
  </si>
  <si>
    <t>Motilal Oswal Multi Factor Passive Fund of Funds - Dir - Growth</t>
  </si>
  <si>
    <t>Aditya Birla Sun Life Multi - Asset Passive FoF - Dir - Growth</t>
  </si>
  <si>
    <t>Angel One Gold ETF FOF - Dir - Growth</t>
  </si>
  <si>
    <t>Mirae Asset Multi Factor Passive FOF - Dir - Growth</t>
  </si>
  <si>
    <t>Groww BSE Hospitals ETF FOF - Dir - Growth</t>
  </si>
  <si>
    <t>Mirae Asset Silver ETF FOF - Dir - Growth</t>
  </si>
  <si>
    <t>Bandhan Aggressive Hybrid Passive FOF - Dir - Growth</t>
  </si>
  <si>
    <t>Mirae Asset Nifty India New Age Consumption ETF Fund of Fund - Dir - Growth</t>
  </si>
  <si>
    <t>Bandhan Multi-Asset Passive FOF - Dir - Growth</t>
  </si>
  <si>
    <t>Groww Nifty Capital Markets ETF FOF - Dir - Growth</t>
  </si>
  <si>
    <t>Aditya Birla Sun Life Conservative Hybrid Active FOF - Dir - Growth</t>
  </si>
  <si>
    <t>The Wealth Company Gold ETF FOF - Dir - Growth</t>
  </si>
  <si>
    <t>Groww Nifty India Internet ETF FOF - Dir - Growth</t>
  </si>
  <si>
    <t>Groww Nifty PSE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</si>
  <si>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</si>
  <si>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</si>
  <si>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</si>
  <si>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</si>
  <si>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</si>
  <si>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</si>
  <si>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HDFC Gold Silver Passive FOF - Dir - Growth</t>
  </si>
  <si>
    <t>ICICI Prudential Multi-Asset Active FOF - Dir - Growth</t>
  </si>
  <si>
    <t>Tata Multi Sector Passive FOF - Dir - Growth</t>
  </si>
  <si>
    <t>Fund Watch - Kotak Schemes Equity</t>
  </si>
  <si>
    <t>Kotak Schemes Equity(Growth option)</t>
  </si>
  <si>
    <t>Equity Funds - Regular Plan</t>
  </si>
  <si>
    <t>6/15'</t>
  </si>
  <si>
    <t>8/15'</t>
  </si>
  <si>
    <t>12/15'</t>
  </si>
  <si>
    <t>13/15'</t>
  </si>
  <si>
    <t>3/15'</t>
  </si>
  <si>
    <t>8/14'</t>
  </si>
  <si>
    <t>2/11'</t>
  </si>
  <si>
    <t>11/15'</t>
  </si>
  <si>
    <t>5/12'</t>
  </si>
  <si>
    <t>9/15'</t>
  </si>
  <si>
    <t>6/14'</t>
  </si>
  <si>
    <t>14/15'</t>
  </si>
  <si>
    <t>15/15'</t>
  </si>
  <si>
    <t>10/15'</t>
  </si>
  <si>
    <t>7/14'</t>
  </si>
  <si>
    <t>5/11'</t>
  </si>
  <si>
    <t>5/10'</t>
  </si>
  <si>
    <t>6/10'</t>
  </si>
  <si>
    <t>6/11'</t>
  </si>
  <si>
    <t>2/14'</t>
  </si>
  <si>
    <t>4/15'</t>
  </si>
  <si>
    <t>7/15'</t>
  </si>
  <si>
    <t>6/13'</t>
  </si>
  <si>
    <t>5/13'</t>
  </si>
  <si>
    <t>2/13'</t>
  </si>
  <si>
    <t>1/14'</t>
  </si>
  <si>
    <t>13/17'</t>
  </si>
  <si>
    <t>9/17'</t>
  </si>
  <si>
    <t>7/17'</t>
  </si>
  <si>
    <t>5/17'</t>
  </si>
  <si>
    <t>3/17'</t>
  </si>
  <si>
    <t>8/17'</t>
  </si>
  <si>
    <t>5/16'</t>
  </si>
  <si>
    <t>4/17'</t>
  </si>
  <si>
    <t>6/17'</t>
  </si>
  <si>
    <t>10/17'</t>
  </si>
  <si>
    <t>6/16'</t>
  </si>
  <si>
    <t>10/16'</t>
  </si>
  <si>
    <t>8/16'</t>
  </si>
  <si>
    <t>7/16'</t>
  </si>
  <si>
    <t>13/16'</t>
  </si>
  <si>
    <t>14/16'</t>
  </si>
  <si>
    <t>7/10'</t>
  </si>
  <si>
    <t>11/16'</t>
  </si>
  <si>
    <t>9/16'</t>
  </si>
  <si>
    <t>11/14'</t>
  </si>
  <si>
    <t>12/16'</t>
  </si>
  <si>
    <t>7/9'</t>
  </si>
  <si>
    <t>8/11'</t>
  </si>
  <si>
    <t>4/11'</t>
  </si>
  <si>
    <t>7/11'</t>
  </si>
  <si>
    <t>9/11'</t>
  </si>
  <si>
    <t>4/16'</t>
  </si>
  <si>
    <t>5/15'</t>
  </si>
  <si>
    <t>4/12'</t>
  </si>
  <si>
    <t>3/16'</t>
  </si>
  <si>
    <t>5/14'</t>
  </si>
  <si>
    <t>1/13'</t>
  </si>
  <si>
    <t>8/13'</t>
  </si>
  <si>
    <t>5/8'</t>
  </si>
  <si>
    <t>3/8'</t>
  </si>
  <si>
    <t>4/8'</t>
  </si>
  <si>
    <t>6/8'</t>
  </si>
  <si>
    <t>1/8'</t>
  </si>
  <si>
    <t>12/28'</t>
  </si>
  <si>
    <t>9/28'</t>
  </si>
  <si>
    <t>15/28'</t>
  </si>
  <si>
    <t>6/28'</t>
  </si>
  <si>
    <t>5/24'</t>
  </si>
  <si>
    <t>7/22'</t>
  </si>
  <si>
    <t>11/21'</t>
  </si>
  <si>
    <t>16/28'</t>
  </si>
  <si>
    <t>7/28'</t>
  </si>
  <si>
    <t>10/23'</t>
  </si>
  <si>
    <t>5/23'</t>
  </si>
  <si>
    <t>14/17'</t>
  </si>
  <si>
    <t>9/19'</t>
  </si>
  <si>
    <t>4/19'</t>
  </si>
  <si>
    <t>6/19'</t>
  </si>
  <si>
    <t>4/18'</t>
  </si>
  <si>
    <t>3/18'</t>
  </si>
  <si>
    <t>1/12'</t>
  </si>
  <si>
    <t>4/9'</t>
  </si>
  <si>
    <t>2/19'</t>
  </si>
  <si>
    <t>7/19'</t>
  </si>
  <si>
    <t>5/18'</t>
  </si>
  <si>
    <t>1/9'</t>
  </si>
  <si>
    <t>11/24'</t>
  </si>
  <si>
    <t>7/24'</t>
  </si>
  <si>
    <t>6/24'</t>
  </si>
  <si>
    <t>9/24'</t>
  </si>
  <si>
    <t>9/23'</t>
  </si>
  <si>
    <t>5/19'</t>
  </si>
  <si>
    <t>1/5'</t>
  </si>
  <si>
    <t>1/6'</t>
  </si>
  <si>
    <t>3/6'</t>
  </si>
  <si>
    <t>4/6'</t>
  </si>
  <si>
    <t>2/6'</t>
  </si>
  <si>
    <t>5/6'</t>
  </si>
  <si>
    <t>2/10'</t>
  </si>
  <si>
    <t>9/10'</t>
  </si>
  <si>
    <t>9/9'</t>
  </si>
  <si>
    <t>5/9'</t>
  </si>
  <si>
    <t>8/9'</t>
  </si>
  <si>
    <t>6/9'</t>
  </si>
  <si>
    <t>10/18'</t>
  </si>
  <si>
    <t>1/18'</t>
  </si>
  <si>
    <t>2/17'</t>
  </si>
  <si>
    <t>13/18'</t>
  </si>
  <si>
    <t>1/17'</t>
  </si>
  <si>
    <t>3/12'</t>
  </si>
  <si>
    <t>8/12'</t>
  </si>
  <si>
    <t>9/12'</t>
  </si>
  <si>
    <t>2/9'</t>
  </si>
  <si>
    <t>3/3'</t>
  </si>
  <si>
    <t>7/12'</t>
  </si>
  <si>
    <t>2/4'</t>
  </si>
  <si>
    <t>6/12'</t>
  </si>
  <si>
    <t>5/5'</t>
  </si>
  <si>
    <t>7/7'</t>
  </si>
  <si>
    <t>3/7'</t>
  </si>
  <si>
    <t>1/7'</t>
  </si>
  <si>
    <t>1/1'</t>
  </si>
  <si>
    <t>1/11'</t>
  </si>
  <si>
    <t>10/11'</t>
  </si>
  <si>
    <t>11/11'</t>
  </si>
  <si>
    <t>4/7'</t>
  </si>
  <si>
    <t>1/2'</t>
  </si>
  <si>
    <t>2/2'</t>
  </si>
  <si>
    <t>1/3'</t>
  </si>
  <si>
    <t>3/4'</t>
  </si>
  <si>
    <t>4/4'</t>
  </si>
  <si>
    <t>10/13'</t>
  </si>
  <si>
    <t>12/13'</t>
  </si>
  <si>
    <t>10/12'</t>
  </si>
  <si>
    <t>4/13'</t>
  </si>
  <si>
    <t>13/13'</t>
  </si>
  <si>
    <t>6/6'</t>
  </si>
  <si>
    <t>1/16'</t>
  </si>
  <si>
    <t>15/16'</t>
  </si>
  <si>
    <t>Average</t>
  </si>
  <si>
    <t>Equity Funds - Direct Plan</t>
  </si>
  <si>
    <t>2/15'</t>
  </si>
  <si>
    <t>4/14'</t>
  </si>
  <si>
    <t>1/15'</t>
  </si>
  <si>
    <t>3/13'</t>
  </si>
  <si>
    <t>5/28'</t>
  </si>
  <si>
    <t>10/21'</t>
  </si>
  <si>
    <t>3/9'</t>
  </si>
  <si>
    <t>10/24'</t>
  </si>
  <si>
    <t>7/23'</t>
  </si>
  <si>
    <t>5/7'</t>
  </si>
  <si>
    <t>2/3'</t>
  </si>
  <si>
    <t>11/13'</t>
  </si>
  <si>
    <t>Indices Performance</t>
  </si>
  <si>
    <t>*DISCLAIMER:Returns &lt;1 Yr Absolute, ≥ CAGR. Ratios is calculated for a period of 3 years with monthly rolling and monthly frequency and Risk-free rate(5.5)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</si>
  <si>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</si>
  <si>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</si>
  <si>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</si>
  <si>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</si>
  <si>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</si>
  <si>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</si>
  <si>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HDFC Overnight Fund - Dir - Growth</t>
  </si>
  <si>
    <t>Aditya Birla Sun Life Overnight Fund - Dir - Growth</t>
  </si>
  <si>
    <t>Axis Overnight Fund - Dir - Growth</t>
  </si>
  <si>
    <t>Nippon India Overnight Fund - Dir - Growth</t>
  </si>
  <si>
    <t>Kotak Overnight Fund - Dir - Growth</t>
  </si>
  <si>
    <t>UTI Overnight Fund - Dir - Growth</t>
  </si>
  <si>
    <t>Tata Overnight Fund - Dir - Growth</t>
  </si>
  <si>
    <t>HSBC Overnight Fund - Dir - Growth</t>
  </si>
  <si>
    <t>DSP Overnight Fund - Dir - Growth</t>
  </si>
  <si>
    <t>Bandhan Overnight Fund - Dir - Growth</t>
  </si>
  <si>
    <t>Mirae Asset Overnight Fund - Dir - Growth</t>
  </si>
  <si>
    <t>LIC MF Overnight Fund - Dir - Growth</t>
  </si>
  <si>
    <t>Sundaram Overnight Fund - Dir - Growth</t>
  </si>
  <si>
    <t>Franklin India Overnight Fund - Dir - Growth</t>
  </si>
  <si>
    <t>Bajaj Finserv Overnight Fund - Dir - Growth</t>
  </si>
  <si>
    <t>JioBlackRock Overnight Fund - Dir - Growth</t>
  </si>
  <si>
    <t>SBI Overnight Fund - Growth</t>
  </si>
  <si>
    <t>ICICI Prudential Overnight Fund - Reg - Growth</t>
  </si>
  <si>
    <t>HDFC Overnight Fund - Growth</t>
  </si>
  <si>
    <t>Aditya Birla Sun Life Overnight Fund - Reg - Growth</t>
  </si>
  <si>
    <t>Axis Overnight Fund - Reg - Growth</t>
  </si>
  <si>
    <t>Nippon India Overnight Fund - Reg - Growth</t>
  </si>
  <si>
    <t>Kotak Overnight Fund - Reg - Growth</t>
  </si>
  <si>
    <t>UTI Overnight Fund - Growth</t>
  </si>
  <si>
    <t>Tata Overnight Fund - Reg - Growth</t>
  </si>
  <si>
    <t>HSBC Overnight Fund - Reg - Growth</t>
  </si>
  <si>
    <t>DSP Overnight Fund - Reg - Growth</t>
  </si>
  <si>
    <t>Bandhan Overnight Fund - Reg - Growth</t>
  </si>
  <si>
    <t>Mirae Asset Overnight Fund - Reg - Growth</t>
  </si>
  <si>
    <t>LIC MF Overnight Fund - Reg - Growth</t>
  </si>
  <si>
    <t>Sundaram Overnight Fund - Reg - Growth</t>
  </si>
  <si>
    <t>Franklin India Overnight Fund - Reg - Growth</t>
  </si>
  <si>
    <t>Bajaj Finserv Overnight Fund - Reg - Growth</t>
  </si>
  <si>
    <t>Baroda BNP Paribas Overnight Fund - Dir - Growth</t>
  </si>
  <si>
    <t>360 ONE Overnight Fund - Dir - Growth</t>
  </si>
  <si>
    <t>Invesco India Overnight Fund - Dir - Growth</t>
  </si>
  <si>
    <t>Union Overnight Fund - Dir - Growth</t>
  </si>
  <si>
    <t>NJ Overnight Fund - Dir - Growth</t>
  </si>
  <si>
    <t>Canara Robeco Overnight Fund - Dir - Growth</t>
  </si>
  <si>
    <t>Helios Overnight Fund - Dir</t>
  </si>
  <si>
    <t>Edelweiss Overnight Fund - Dir - Growth</t>
  </si>
  <si>
    <t>Groww Overnight Fund - Dir - Growth</t>
  </si>
  <si>
    <t>JM Overnight Fund - Dir - Growth</t>
  </si>
  <si>
    <t>PGIM India Overnight Fund - Dir - Growth</t>
  </si>
  <si>
    <t>Mahindra Manulife Overnight Fund - Dir - Growth</t>
  </si>
  <si>
    <t>Zerodha Overnight Fund - Dir - Growth</t>
  </si>
  <si>
    <t>Quant Overnight Fund - Dir - Growth</t>
  </si>
  <si>
    <t>TRUSTMF Overnight Fund - Dir - Growth</t>
  </si>
  <si>
    <t>Bank of India Overnight Fund - Dir - Growth</t>
  </si>
  <si>
    <t>Shriram Overnight Fund - Dir - Growth</t>
  </si>
  <si>
    <t>Samco Overnight Fund - Dir - Growth</t>
  </si>
  <si>
    <t>ITI Overnight Fund - Dir - Growth</t>
  </si>
  <si>
    <t>Choice Overnight Fund - Dir - Growth</t>
  </si>
  <si>
    <t>Baroda BNP Paribas Overnight Fund - Reg - Growth</t>
  </si>
  <si>
    <t>360 ONE Overnight Fund - Reg - Growth</t>
  </si>
  <si>
    <t>Invesco India Overnight Fund - Reg - Growth</t>
  </si>
  <si>
    <t>Union Overnight Fund - Reg - Growth</t>
  </si>
  <si>
    <t>NJ Overnight Fund - Reg - Growth</t>
  </si>
  <si>
    <t>Canara Robeco Overnight Fund - Reg - Growth</t>
  </si>
  <si>
    <t>Helios Overnight Fund - Reg</t>
  </si>
  <si>
    <t>Edelweiss Overnight Fund - Reg - Growth</t>
  </si>
  <si>
    <t>Groww Overnight Fund - Reg - Growth</t>
  </si>
  <si>
    <t>JM Overnight Fund - Reg - Growth</t>
  </si>
  <si>
    <t>PGIM India Overnight Fund - Reg - Growth</t>
  </si>
  <si>
    <t>Mahindra Manulife Overnight Fund - Reg - Growth</t>
  </si>
  <si>
    <t>Quant Overnight Fund - Reg - Growth</t>
  </si>
  <si>
    <t>TRUSTMF Overnight Fund - Reg - Growth</t>
  </si>
  <si>
    <t>Bank of India Overnight Fund - Reg - Growth</t>
  </si>
  <si>
    <t>Shriram Overnight Fund - Reg - Growth</t>
  </si>
  <si>
    <t>Samco Overnight Fund - Reg - Growth</t>
  </si>
  <si>
    <t>ITI Overnight Fund - Reg - Growth</t>
  </si>
  <si>
    <t>Choice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</si>
  <si>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</si>
  <si>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</si>
  <si>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</si>
  <si>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</si>
  <si>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</si>
  <si>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Aditya Birla Sun Life Liquid Fund - Dir - Growth</t>
  </si>
  <si>
    <t>ICICI Prudential Liquid Fund - Dir - Growth</t>
  </si>
  <si>
    <t>Axis Liquid Fund - Dir - Growth</t>
  </si>
  <si>
    <t>Kotak Liquid Fund - Dir - Growth</t>
  </si>
  <si>
    <t>Nippon India Liquid Fund - Dir - Growth</t>
  </si>
  <si>
    <t>UTI Liquid Fund -Dir- Growth</t>
  </si>
  <si>
    <t>Tata Liquid Fund - Dir - Growth</t>
  </si>
  <si>
    <t>HSBC Liquid Fund - Dir - Growth</t>
  </si>
  <si>
    <t>DSP Liquidity Fund - Dir - Growth</t>
  </si>
  <si>
    <t>Invesco India Liquid Fund - Dir - Growth</t>
  </si>
  <si>
    <t>Bandhan Liquid Fund - Dir - Growth</t>
  </si>
  <si>
    <t>LIC MF Liquid Fund - Dir - Growth</t>
  </si>
  <si>
    <t>Edelweiss Liquid Fund - Dir - Growth</t>
  </si>
  <si>
    <t>Mirae Asset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</si>
  <si>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</si>
  <si>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</si>
  <si>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</si>
  <si>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</si>
  <si>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</si>
  <si>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</si>
  <si>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Aditya Birla Sun Life Liquid Fund - Reg - Growth</t>
  </si>
  <si>
    <t>ICICI Prudential Liquid Fund - Reg - Growth</t>
  </si>
  <si>
    <t>Axis Liquid Fund - Growth</t>
  </si>
  <si>
    <t>Kotak Liquid Fund - Reg - Growth</t>
  </si>
  <si>
    <t>Nippon India Liquid Fund - Reg - Growth</t>
  </si>
  <si>
    <t>UTI Liquid Fund - Reg - Growth</t>
  </si>
  <si>
    <t>Tata Liquid Fund - Reg - Growth</t>
  </si>
  <si>
    <t>HSBC Liquid Fund - Growth</t>
  </si>
  <si>
    <t>DSP Liquidity Fund - Reg - Growth</t>
  </si>
  <si>
    <t>Invesco India Liquid Fund - Growth</t>
  </si>
  <si>
    <t>Bandhan Liquid Fund - Reg - Growth</t>
  </si>
  <si>
    <t>LIC MF Liquid Fund - Growth</t>
  </si>
  <si>
    <t>Edelweiss Liquid Fund - Reg - Growth</t>
  </si>
  <si>
    <t>Mirae Asset Liquid Fund - Growth</t>
  </si>
  <si>
    <t>Baroda BNP Paribas Liquid Fund - Reg - Growth</t>
  </si>
  <si>
    <t>Franklin India Liquid Fund - Super IP - Growth</t>
  </si>
  <si>
    <t>Union Liquid Fund - Dir - Growth</t>
  </si>
  <si>
    <t>Sundaram Liquid Fund - Dir - Growth</t>
  </si>
  <si>
    <t>Parag Parikh Liquid Fund - Dir - Growth</t>
  </si>
  <si>
    <t>Canara Robeco Liquid - Dir - Growth</t>
  </si>
  <si>
    <t>Bajaj Finserv Liquid Fund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</si>
  <si>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</si>
  <si>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</si>
  <si>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</si>
  <si>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</si>
  <si>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360 ONE Liquid Fund - Dir - Growth</t>
  </si>
  <si>
    <t>Mahindra Manulife Liquid Fund - Dir - Growth</t>
  </si>
  <si>
    <t>Motilal Oswal Liquid Fund - Dir - Growth</t>
  </si>
  <si>
    <t>TRUSTMF Liquid Fund - Dir - Growth</t>
  </si>
  <si>
    <t>PGIM India Liquid Fund - Dir - Growth</t>
  </si>
  <si>
    <t>WhiteOak Capital Liquid Fund - Dir - Growth</t>
  </si>
  <si>
    <t>The Wealth Company Liquid Fund - Dir - Growth</t>
  </si>
  <si>
    <t>Quantum Liquid Fund - Dir - Growth</t>
  </si>
  <si>
    <t>Abakkus Liquid Fund - Dir - Growth</t>
  </si>
  <si>
    <t>Groww Liquid Fund - Dir- Growth</t>
  </si>
  <si>
    <t>Shriram Liquid Fund - Dir - Growth</t>
  </si>
  <si>
    <t>Capitalmind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</si>
  <si>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</si>
  <si>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</si>
  <si>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Navi Liquid Fund - Dir - Growth</t>
  </si>
  <si>
    <t>ITI Liquid Fund - Dir - Growth</t>
  </si>
  <si>
    <t>Union Liquid Fund - Growth</t>
  </si>
  <si>
    <t>Sundaram Liquid Fund - Growth</t>
  </si>
  <si>
    <t>Parag Parikh Liquid Fund - Reg - Growth</t>
  </si>
  <si>
    <t>Canara Robeco Liquid - Reg - Growth</t>
  </si>
  <si>
    <t>Bajaj Finserv Liquid Fund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</si>
  <si>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</si>
  <si>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</si>
  <si>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</si>
  <si>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</si>
  <si>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360 ONE Liquid Fund - Reg - Growth</t>
  </si>
  <si>
    <t>Mahindra Manulife Liquid Fund - Reg - Growth</t>
  </si>
  <si>
    <t>Motilal Oswal Liquid Fund - Reg - Growth</t>
  </si>
  <si>
    <t>TRUSTMF Liquid Fund - Reg - Growth</t>
  </si>
  <si>
    <t>PGIM India Liquid Fund - Growth</t>
  </si>
  <si>
    <t>WhiteOak Capital Liquid Fund - Reg - Growth</t>
  </si>
  <si>
    <t>The Wealth Company Liquid Fund - Reg - Growth</t>
  </si>
  <si>
    <t>Quantum Liquid Fund - Growth</t>
  </si>
  <si>
    <t>Abakkus Liquid Fund - Reg - Growth</t>
  </si>
  <si>
    <t>Groww Liquid Fund - Growth</t>
  </si>
  <si>
    <t>Shriram Liquid Fund - Reg - Growth</t>
  </si>
  <si>
    <t>Capitalmind Liquid Fund - Reg - Growth</t>
  </si>
  <si>
    <t>Unifi Liquid Fund - Reg - Growth</t>
  </si>
  <si>
    <t>Navi Liquid Fund - Reg - Growth</t>
  </si>
  <si>
    <t>ITI Liquid Fund - Reg - Growth</t>
  </si>
  <si>
    <t>CRISIL Ultra Short Duration Debt A-I Index*</t>
  </si>
  <si>
    <t>CRISIL Ultra Short Duration Debt B-I Index*</t>
  </si>
  <si>
    <t>NIFTY Ultra Short Duration Debt Index A-I*</t>
  </si>
  <si>
    <t>Aditya Birla Sun Life Savings Fund - Dir - Growth</t>
  </si>
  <si>
    <t>HDFC Ultra Short Term Fund - Dir - Growth</t>
  </si>
  <si>
    <t>ICICI Prudential Ultra Short Term Fund - Dir - Growth</t>
  </si>
  <si>
    <t>Kotak Savings Fund - Dir - Growth</t>
  </si>
  <si>
    <t>SBI Ultra Short Duration Fund - Dir - Growth</t>
  </si>
  <si>
    <t>Nippon India Ultra Short Duration Fund - Dir - Growth</t>
  </si>
  <si>
    <t>Tata Ultra Short Term Fund - Dir - Growth</t>
  </si>
  <si>
    <t>Axis Ultra Short Duration Fund - Dir - Growth</t>
  </si>
  <si>
    <t>Bandhan Ultra Short Duration Fund - Dir - Growth</t>
  </si>
  <si>
    <t>DSP Ultra Short Fund - Dir - Growth</t>
  </si>
  <si>
    <t>HSBC Ultra Short Duration Fund - Dir - Growth</t>
  </si>
  <si>
    <t>UTI Ultra Short Duration Fund - Dir - Growth</t>
  </si>
  <si>
    <t>Sundaram Ultra Short Duration Fund - Dir - Growth</t>
  </si>
  <si>
    <t>Mirae Asset Ultra Short Duration Fund - Dir - Growth</t>
  </si>
  <si>
    <t>Invesco India Ultra Short Duration Fund - Dir - Growth</t>
  </si>
  <si>
    <t>Baroda BNP Paribas Ultra Short Duration Fund - Dir - Growth</t>
  </si>
  <si>
    <t>Aditya Birla Sun Life Savings Fund - Reg - Growth</t>
  </si>
  <si>
    <t>HDFC Ultra Short Term Fund - Reg - Growth</t>
  </si>
  <si>
    <t>ICICI Prudential Ultra Short Term Fund - Growth</t>
  </si>
  <si>
    <t>Kotak Savings Fund - Reg - Growth</t>
  </si>
  <si>
    <t>SBI Ultra Short Duration Fund - Growth</t>
  </si>
  <si>
    <t>Nippon India Ultra Short Duration Fund - Reg - Growth</t>
  </si>
  <si>
    <t>Tata Ultra Short Term Fund - Reg - Growth</t>
  </si>
  <si>
    <t>Axis Ultra Short Duration Fund - Reg - Growth</t>
  </si>
  <si>
    <t>Bandhan Ultra Short Duration Fund - Reg - Growth</t>
  </si>
  <si>
    <t>DSP Ultra Short Fund - Reg - Growth</t>
  </si>
  <si>
    <t>HSBC Ultra Short Duration Fund - Reg - Growth</t>
  </si>
  <si>
    <t>UTI Ultra Short Duration Fund - Growth</t>
  </si>
  <si>
    <t>Sundaram Ultra Short Duration Fund - Growth</t>
  </si>
  <si>
    <t>Mirae Asset Ultra Short Duration Fund - Reg - Growth</t>
  </si>
  <si>
    <t>Invesco India Ultra Short Duration Fund - Growth</t>
  </si>
  <si>
    <t>Baroda BNP Paribas Ultra Short Duration Fund - Reg - Growth</t>
  </si>
  <si>
    <t>WhiteOak Capital Ultra Short Duration Fund - Dir - Growth</t>
  </si>
  <si>
    <t>Canara Robeco Ultra Short Term Fund - Dir - Growth</t>
  </si>
  <si>
    <t>LIC MF Ultra Short Duration Fund - Dir - Growth</t>
  </si>
  <si>
    <t>Motilal Oswal Ultra Short Term Fund - Dir - Growth</t>
  </si>
  <si>
    <t>Franklin India Ultra Short Duration Fund - Dir - Growth</t>
  </si>
  <si>
    <t>Mahindra Manulife Ultra Short Duration Fund - Dir - Growth</t>
  </si>
  <si>
    <t>PGIM India Ultra Short Duration Fund - Dir - Growth</t>
  </si>
  <si>
    <t>ITI Ultra Short Term Fund - Dir - Growth</t>
  </si>
  <si>
    <t>Bank of India Ultra Short Duration Fund - Dir - Growth</t>
  </si>
  <si>
    <t>WhiteOak Capital Ultra Short Duration Fund - Reg - Growth</t>
  </si>
  <si>
    <t>Canara Robeco Ultra Short Term Fund - Reg - Growth</t>
  </si>
  <si>
    <t>LIC MF Ultra Short Duration Fund - Reg - Growth</t>
  </si>
  <si>
    <t>Motilal Oswal Ultra Short Term Fund - Reg - Growth</t>
  </si>
  <si>
    <t>Franklin India Ultra Short Duration Fund - Reg - Growth</t>
  </si>
  <si>
    <t>Mahindra Manulife Ultra Short Duration Fund - Reg - Growth</t>
  </si>
  <si>
    <t>PGIM India Ultra Short Duration Fund - Growth</t>
  </si>
  <si>
    <t>ITI Ultra Short Term Fund - Reg - Growth</t>
  </si>
  <si>
    <t>Bank of India Ultra Short Duration Fund - Reg - Growth</t>
  </si>
  <si>
    <t>CRISIL Low Duration Debt A-I Index*</t>
  </si>
  <si>
    <t>NIFTY Low Duration Debt Index A-I*</t>
  </si>
  <si>
    <t>ICICI Prudential Savings Fund - Dir - Growth</t>
  </si>
  <si>
    <t>HDFC Low Duration Fund - Dir - Growth</t>
  </si>
  <si>
    <t>SBI Low Duration Fund - Dir - Growth</t>
  </si>
  <si>
    <t>Kotak Low Duration Fund - Dir - Growth</t>
  </si>
  <si>
    <t>Aditya Birla Sun Life Low Duration Fund - Dir - Growth</t>
  </si>
  <si>
    <t>Nippon India Low Duration Fund - Dir - Growth</t>
  </si>
  <si>
    <t>Bandhan Low Duration Fund - Dir - Growth</t>
  </si>
  <si>
    <t>Axis Treasury Advantage Fund - Dir - Growth</t>
  </si>
  <si>
    <t>DSP Low Duration Fund - Dir - Growth</t>
  </si>
  <si>
    <t>UTI Low Duration Fund - Dir - Growth</t>
  </si>
  <si>
    <t>Mirae Asset Low Duration Fund - Dir - Growth</t>
  </si>
  <si>
    <t>Tata Treasury Advantage Fund - Dir - Growth</t>
  </si>
  <si>
    <t>LIC MF Low Duration Fund - Dir - Growth</t>
  </si>
  <si>
    <t>Invesco India Low Duration Fund - Dir - Growth</t>
  </si>
  <si>
    <t>Canara Robeco Savings Fund - Dir - Growth</t>
  </si>
  <si>
    <t>HSBC Low Duration Fund - Dir - Growth</t>
  </si>
  <si>
    <t>Franklin India Low Duration Fund (FILWD) - Dir - Growth</t>
  </si>
  <si>
    <t>Union Low Duration Fund - Dir - Growth</t>
  </si>
  <si>
    <t>ICICI Prudential Savings Fund - Reg - Growth</t>
  </si>
  <si>
    <t>HDFC Low Duration Fund - Growth</t>
  </si>
  <si>
    <t>SBI Low Duration Fund - Growth</t>
  </si>
  <si>
    <t>Kotak Low Duration Fund - Std - Growth</t>
  </si>
  <si>
    <t>Aditya Birla Sun Life Low Duration Fund - Reg - Growth</t>
  </si>
  <si>
    <t>Nippon India Low Duration Fund - Reg - Growth</t>
  </si>
  <si>
    <t>Bandhan Low Duration Fund - Reg - Growth</t>
  </si>
  <si>
    <t>Axis Treasury Advantage Fund - Growth</t>
  </si>
  <si>
    <t>DSP Low Duration Fund - Reg - Growth</t>
  </si>
  <si>
    <t>UTI Low Duration Fund - Reg - Growth</t>
  </si>
  <si>
    <t>Mirae Asset Low Duration Fund - Regular Savings Plan - Growth</t>
  </si>
  <si>
    <t>Tata Treasury Advantage Fund - Reg - Growth</t>
  </si>
  <si>
    <t>LIC MF Low Duration Fund - Growth</t>
  </si>
  <si>
    <t>Invesco India Low Duration Fund - Growth</t>
  </si>
  <si>
    <t>Canara Robeco Savings Fund - Reg - Growth</t>
  </si>
  <si>
    <t>HSBC Low Duration Fund - Reg - Growth</t>
  </si>
  <si>
    <t>Franklin India Low Duration Fund (FILWD) - Reg - Growth</t>
  </si>
  <si>
    <t>Union Low Duration Fund - Reg - Growth</t>
  </si>
  <si>
    <t>JioBlackRock Low Duration Fund - Dir - Growth</t>
  </si>
  <si>
    <t>Mahindra Manulife Low Duration Fund - Dir - Growth</t>
  </si>
  <si>
    <t>Edelweiss Low Duration Fund - Dir - Growth</t>
  </si>
  <si>
    <t>Bajaj Finserv Low Duration Fund - Dir - Growth</t>
  </si>
  <si>
    <t>Sundaram Low Duration Fund - Dir - Growth</t>
  </si>
  <si>
    <t>Baroda BNP Paribas Low Duration Fund - Dir - Growth</t>
  </si>
  <si>
    <t>JM Low Duration Fund - Dir - Growth</t>
  </si>
  <si>
    <t>Mahindra Manulife Low Duration Fund - Reg - Growth</t>
  </si>
  <si>
    <t>Edelweiss Low Duration Fund - Reg - Growth</t>
  </si>
  <si>
    <t>Bajaj Finserv Low Duration Fund - Reg - Growth</t>
  </si>
  <si>
    <t>Sundaram Low Duration Fund - Growth</t>
  </si>
  <si>
    <t>Baroda BNP Paribas Low Duration Fund - Growth</t>
  </si>
  <si>
    <t>JM Low Duration Fund - Growth</t>
  </si>
  <si>
    <t>CRISIL Money Market A-I Index*</t>
  </si>
  <si>
    <t>NIFTY Money Market Index A-I*</t>
  </si>
  <si>
    <t>SBI Savings Fund - Dir - Growth</t>
  </si>
  <si>
    <t>Tata Money Market Fund - Dir - Growth</t>
  </si>
  <si>
    <t>ICICI Prudential Money Market Fund - Dir- Growth</t>
  </si>
  <si>
    <t>Kotak Money Market Fund - Dir - Growth</t>
  </si>
  <si>
    <t>HDFC Money Market Fund - Dir - Growth</t>
  </si>
  <si>
    <t>Aditya Birla Sun Life Money Manager Fund - Dir - Growth</t>
  </si>
  <si>
    <t>Nippon India Money Market Fund - Dir - Growth</t>
  </si>
  <si>
    <t>Axis Money Market Fund - Dir - Growth</t>
  </si>
  <si>
    <t>UTI Money Market Fund -Dir- Growth</t>
  </si>
  <si>
    <t>Bandhan Money Market Fund - Dir - Growth</t>
  </si>
  <si>
    <t>DSP Savings Fund - Dir - Growth</t>
  </si>
  <si>
    <t>HSBC Money Market Fund - Dir - Growth</t>
  </si>
  <si>
    <t>Invesco India Money Market Fund - Dir - Growth</t>
  </si>
  <si>
    <t>Franklin India Money Market Fund - Dir - Growth</t>
  </si>
  <si>
    <t>Bajaj Finserv Money Market Fund - Dir - Growth</t>
  </si>
  <si>
    <t>Mirae Asset Money Market Fund - Dir - Growth</t>
  </si>
  <si>
    <t>LIC MF Money Market Fund - Dir - Growth</t>
  </si>
  <si>
    <t>Baroda BNP Paribas Money Market Fund - Dir - Growth</t>
  </si>
  <si>
    <t>JioBlackRock Money Market Fund - Dir - Growth</t>
  </si>
  <si>
    <t>Edelweiss Money Market Fund - Dir - Growth</t>
  </si>
  <si>
    <t>Sundaram Money Market Fund - Dir - Growth</t>
  </si>
  <si>
    <t>SBI Savings Fund - Growth</t>
  </si>
  <si>
    <t>Tata Money Market Fund - Reg - Growth</t>
  </si>
  <si>
    <t>ICICI Prudential Money Market Fund - Reg - Growth</t>
  </si>
  <si>
    <t>Kotak Money Market Fund - Reg - Growth</t>
  </si>
  <si>
    <t>HDFC Money Market Fund - Growth</t>
  </si>
  <si>
    <t>Aditya Birla Sun Life Money Manager Fund - Reg - Growth</t>
  </si>
  <si>
    <t>Nippon India Money Market Fund - Reg - Growth</t>
  </si>
  <si>
    <t>Axis Money Market Fund - Reg - Growth</t>
  </si>
  <si>
    <t>UTI Money Market Fund - Reg - Growth</t>
  </si>
  <si>
    <t>Bandhan Money Market Fund - Reg - Growth</t>
  </si>
  <si>
    <t>DSP Savings Fund - Growth</t>
  </si>
  <si>
    <t>HSBC Money Market Fund - Reg - Growth</t>
  </si>
  <si>
    <t>Invesco India Money Market Fund - Growth</t>
  </si>
  <si>
    <t>Franklin India Money Market Fund - Growth</t>
  </si>
  <si>
    <t>Bajaj Finserv Money Market Fund - Reg - Growth</t>
  </si>
  <si>
    <t>Mirae Asset Money Market Fund - Reg - Growth</t>
  </si>
  <si>
    <t>LIC MF Money Market Fund - Reg - Growth</t>
  </si>
  <si>
    <t>Baroda BNP Paribas Money Market Fund - Reg - Growth</t>
  </si>
  <si>
    <t>Edelweiss Money Market Fund - Ret - Growth</t>
  </si>
  <si>
    <t>Sundaram Money Market Fund - Reg - Growth</t>
  </si>
  <si>
    <t>Union Money Market Fund - Dir - Growth</t>
  </si>
  <si>
    <t>Bank of India Money Market Fund - Dir - Growth</t>
  </si>
  <si>
    <t>TRUSTMF Money Market Fund - Dir - Growth</t>
  </si>
  <si>
    <t>PGIM India Money Market Fund - Dir - Growth</t>
  </si>
  <si>
    <t>Shriram Money Market Fund - Dir - Growth</t>
  </si>
  <si>
    <t>Groww Money Market Fund - Dir - Growth</t>
  </si>
  <si>
    <t>Union Money Market Fund - Reg - Growth</t>
  </si>
  <si>
    <t>Bank of India Money Market Fund - Reg - Growth</t>
  </si>
  <si>
    <t>TRUSTMF Money Market Fund - Reg - Growth</t>
  </si>
  <si>
    <t>PGIM India Money Market Fund - Reg - Growth</t>
  </si>
  <si>
    <t>Shriram Money Market Fund - Reg - Growth</t>
  </si>
  <si>
    <t>Groww Money Market Fund - Reg - Growth</t>
  </si>
  <si>
    <t>CRISIL Short Duration Debt A-II Index*</t>
  </si>
  <si>
    <t>CRISIL Short Term Bond Index*</t>
  </si>
  <si>
    <t>NIFTY Short Duration Debt Index A-II*</t>
  </si>
  <si>
    <t>ICICI Prudential Short Term Fund - Dir - Growth</t>
  </si>
  <si>
    <t>HDFC Short Term Debt Fund - Dir - Growth</t>
  </si>
  <si>
    <t>Kotak Bond Short Term Fund - Dir - Growth</t>
  </si>
  <si>
    <t>SBI Short Term Debt Fund - Dir - Growth</t>
  </si>
  <si>
    <t>Bandhan Short Duration Fund - Dir -Growth</t>
  </si>
  <si>
    <t>Axis Short Duration Fund - Dir - Growth</t>
  </si>
  <si>
    <t>Nippon India Short Duration Fund - Dir - Growth</t>
  </si>
  <si>
    <t>Aditya Birla Sun Life Short Term Fund - Dir - Growth</t>
  </si>
  <si>
    <t>HSBC Short Duration Fund - Dir - Growth</t>
  </si>
  <si>
    <t>DSP Short Term Fund - Dir - Growth</t>
  </si>
  <si>
    <t>Tata Short Term Bond Fund - Dir - Growth</t>
  </si>
  <si>
    <t>UTI Short Duration Fund - Dir - Growth</t>
  </si>
  <si>
    <t>Invesco India Short Duration Fund - Dir - Growth</t>
  </si>
  <si>
    <t>ICICI Prudential Short Term Fund - Growth</t>
  </si>
  <si>
    <t>HDFC Short Term Debt Fund - Growth</t>
  </si>
  <si>
    <t>Kotak Bond Short Term Fund - Reg - Growth</t>
  </si>
  <si>
    <t>SBI Short Term Debt Fund - Growth</t>
  </si>
  <si>
    <t>Bandhan Short Duration Fund - Reg - Growth</t>
  </si>
  <si>
    <t>Axis Short Duration Fund - Growth</t>
  </si>
  <si>
    <t>Nippon India Short Duration Fund - Reg - Growth</t>
  </si>
  <si>
    <t>Aditya Birla Sun Life Short Term Fund - Reg - Growth</t>
  </si>
  <si>
    <t>HSBC Short Duration Fund - Reg - Growth</t>
  </si>
  <si>
    <t>DSP Short Term Fund - Growth</t>
  </si>
  <si>
    <t>Tata Short Term Bond Fund - Reg - Growth</t>
  </si>
  <si>
    <t>UTI Short Duration Fund - Reg - Growth</t>
  </si>
  <si>
    <t>Invesco India Short Duration Fund - Growth</t>
  </si>
  <si>
    <t>Mirae Asset Short Duration Fund - Dir - Growth</t>
  </si>
  <si>
    <t>Canara Robeco Short Duration Fund - Dir - Growth</t>
  </si>
  <si>
    <t>Bank of India Short Term Income Fund - Dir - Growth</t>
  </si>
  <si>
    <t>Baroda BNP Paribas Short Duration Fund - Dir - Growth</t>
  </si>
  <si>
    <t>Sundaram Short Duration Fund - Dir - Growth</t>
  </si>
  <si>
    <t>LIC MF Short Duration Fund - Dir - Growth</t>
  </si>
  <si>
    <t>Union Short Duration Fund - Dir - Growth</t>
  </si>
  <si>
    <t>Groww Short Term Fund - Dir - Growth</t>
  </si>
  <si>
    <t>JioBlackRock Short Duration Fund - Dir - Growth</t>
  </si>
  <si>
    <t>Mahindra Manulife Short Duration Fund - Dir - Growth</t>
  </si>
  <si>
    <t>JM Short Duration Fund - Dir - Growth</t>
  </si>
  <si>
    <t>TRUSTMF Short Duration Fund - Dir - Growth</t>
  </si>
  <si>
    <t>Franklin India STIP - Dir - Growth</t>
  </si>
  <si>
    <t>Mirae Asset Short Duration Fund - Reg - Growth</t>
  </si>
  <si>
    <t>Canara Robeco Short Duration Fund - Growth</t>
  </si>
  <si>
    <t>Bank of India Short Term Income Fund - Reg - Growth</t>
  </si>
  <si>
    <t>Baroda BNP Paribas Short Duration Fund - Growth</t>
  </si>
  <si>
    <t>Sundaram Short Duration Fund - Growth</t>
  </si>
  <si>
    <t>LIC MF Short Duration Fund - Reg - Growth</t>
  </si>
  <si>
    <t>Union Short Duration Fund - Reg - Growth</t>
  </si>
  <si>
    <t>Groww Short Term Fund - Reg - Growth</t>
  </si>
  <si>
    <t>Mahindra Manulife Short Duration Fund - Reg - Growth</t>
  </si>
  <si>
    <t>JM Short Duration Fund - Reg - Growth</t>
  </si>
  <si>
    <t>TRUSTMF Short Duration Fund - Reg - Growth</t>
  </si>
  <si>
    <t>Franklin India STIP - Growth</t>
  </si>
  <si>
    <t>CRISIL Medium Duration Debt A-III Index*</t>
  </si>
  <si>
    <t>NIFTY Medium Duration Debt Index A-III*</t>
  </si>
  <si>
    <t>SBI Medium Duration Fund - Dir - Growth</t>
  </si>
  <si>
    <t>ICICI Prudential Medium Term Bond Fund - Dir - Growth</t>
  </si>
  <si>
    <t>HDFC Medium Term Debt Fund - Dir - Growth</t>
  </si>
  <si>
    <t>Aditya Birla Sun Life Medium Term Plan - Dir - Growth</t>
  </si>
  <si>
    <t>Axis Strategic Bond Fund - Dir - Growth</t>
  </si>
  <si>
    <t>Kotak Medium Term Fund - Dir - Growth</t>
  </si>
  <si>
    <t>Bandhan Medium Duration Fund - Dir - Growth</t>
  </si>
  <si>
    <t>HSBC Medium Duration Fund - Dir - Growth</t>
  </si>
  <si>
    <t>DSP Bond Fund - Dir - Growth</t>
  </si>
  <si>
    <t>Nippon India Medium Duration Fund - Dir - Growth</t>
  </si>
  <si>
    <t>UTI Medium Duration Fund - Dir - Growth</t>
  </si>
  <si>
    <t>SBI Medium Duration Fund - Growth</t>
  </si>
  <si>
    <t>ICICI Prudential Medium Term Bond Fund - Growth</t>
  </si>
  <si>
    <t>HDFC Medium Term Debt Fund - Growth</t>
  </si>
  <si>
    <t>Aditya Birla Sun Life Medium Term Plan - Reg - Growth</t>
  </si>
  <si>
    <t>Axis Strategic Bond Fund - Growth</t>
  </si>
  <si>
    <t>Kotak Medium Term Fund - Reg - Growth</t>
  </si>
  <si>
    <t>Bandhan Medium Duration Fund - Reg - Growth</t>
  </si>
  <si>
    <t>HSBC Medium Duration Fund - Reg - Growth</t>
  </si>
  <si>
    <t>DSP Bond Fund - Growth</t>
  </si>
  <si>
    <t>Nippon India Medium Duration Fund - Reg - Growth</t>
  </si>
  <si>
    <t>UTI Medium Duration Fund - Reg - Growth</t>
  </si>
  <si>
    <t>Invesco India Medium Duration Fund - Dir - Growth</t>
  </si>
  <si>
    <t>Sundaram Medium Duration Fund - Dir - Growth</t>
  </si>
  <si>
    <t>Invesco India Medium Duration Fund - Reg - Growth</t>
  </si>
  <si>
    <t>Sundaram Medium Duration Fund - Reg - Growth</t>
  </si>
  <si>
    <t>CRISIL Medium to Long Duration Debt A-III Index*</t>
  </si>
  <si>
    <t>NIFTY Medium to Long Duration Debt Index A-III*</t>
  </si>
  <si>
    <t>SBI Medium to Long Duration Fund - Dir - Growth</t>
  </si>
  <si>
    <t>If redeemed bet. 0 Year to 1 Year Exit Load is 1%, If redeemed bet. 0 Year to 1 Year Exit Load is 1%</t>
  </si>
  <si>
    <t>ICICI Prudential Bond Fund - Dir - Growth</t>
  </si>
  <si>
    <t>Kotak Bond Fund - Dir - Growth</t>
  </si>
  <si>
    <t>Aditya Birla Sun Life Income Fund - Dir - Growth</t>
  </si>
  <si>
    <t>HDFC Income Fund - Dir - Growth</t>
  </si>
  <si>
    <t>Bandhan Medium to Long Duration Fund - Dir - Growth</t>
  </si>
  <si>
    <t>Nippon India Medium to Long Duration Fund - Dir - G P - Growth</t>
  </si>
  <si>
    <t>If redeemed bet. 0 Day to 15 Day Exit Load is 0.25%</t>
  </si>
  <si>
    <t>UTI Medium to Long Duration Fund - Dir - Growth</t>
  </si>
  <si>
    <t>HSBC Medium to Long Duration Fund - Dir - Growth</t>
  </si>
  <si>
    <t>SBI Medium to Long Duration Fund - Growth</t>
  </si>
  <si>
    <t>ICICI Prudential Bond Fund - Growth</t>
  </si>
  <si>
    <t>Kotak Bond Fund - Reg - Growth</t>
  </si>
  <si>
    <t>Aditya Birla Sun Life Income Fund - Reg - Growth</t>
  </si>
  <si>
    <t>HDFC Income Fund - Growth</t>
  </si>
  <si>
    <t>Bandhan Medium to Long Duration Fund - Reg - Growth</t>
  </si>
  <si>
    <t>Nippon India Medium to Long Duration Fund - Reg - G P - Growth</t>
  </si>
  <si>
    <t>UTI Medium to Long Duration Fund - Growth</t>
  </si>
  <si>
    <t>HSBC Medium to Long Duration Fund - Growth</t>
  </si>
  <si>
    <t>LIC MF Medium to Long Duration Fund - Dir - Growth</t>
  </si>
  <si>
    <t>Canara Robeco Income Fund - Dir - Growth</t>
  </si>
  <si>
    <t>Franklin India Medium to Long Duration Fund (FIMLDF) - Dir - Growth</t>
  </si>
  <si>
    <t>JM Medium to Long Duration Fund - Dir - Growth</t>
  </si>
  <si>
    <t>LIC MF Medium to Long Duration Fund - Growth</t>
  </si>
  <si>
    <t>Canara Robeco Income Fund - Growth</t>
  </si>
  <si>
    <t>Franklin India Medium to Long Duration Fund (FIMLDF) - Reg - Growth</t>
  </si>
  <si>
    <t>JM Medium to Long Duration Fund - Growth</t>
  </si>
  <si>
    <t>CRISIL Long Duration Debt A-III Index*</t>
  </si>
  <si>
    <t>NIFTY Long Duration Debt Index A-III*</t>
  </si>
  <si>
    <t>Nippon India Nivesh Lakshya Long Duration Fund - Dir - Growth</t>
  </si>
  <si>
    <t>HDFC Long Duration Debt Fund - Dir - Growth</t>
  </si>
  <si>
    <t>SBI Long Duration Fund - Dir - Growth</t>
  </si>
  <si>
    <t>ICICI Prudential Long Term Bond Fund - Dir - Growth</t>
  </si>
  <si>
    <t>Axis Long Duration Fund - Dir - Growth</t>
  </si>
  <si>
    <t>Aditya Birla Sun Life Long Duration Fund - Dir - Growth</t>
  </si>
  <si>
    <t>Kotak long duration fund - Dir - Growth</t>
  </si>
  <si>
    <t>UTI Long Duration Fund - Dir - Growth</t>
  </si>
  <si>
    <t>Bandhan Long Duration Fund - Dir - Growth</t>
  </si>
  <si>
    <t>Nippon India Nivesh Lakshya Long Duration Fund - Reg - Growth</t>
  </si>
  <si>
    <t>HDFC Long Duration Debt Fund - Reg - Growth</t>
  </si>
  <si>
    <t>SBI Long Duration Fund - Reg - Growth</t>
  </si>
  <si>
    <t>ICICI Prudential Long Term Bond Fund - Growth</t>
  </si>
  <si>
    <t>Axis Long Duration Fund - Reg - Growth</t>
  </si>
  <si>
    <t>Aditya Birla Sun Life Long Duration Fund - Reg - Growth</t>
  </si>
  <si>
    <t>Kotak long duration fund - Reg - Growth</t>
  </si>
  <si>
    <t>UTI Long Duration Fund - Reg - Growth</t>
  </si>
  <si>
    <t>Bandhan Long Duration Fund - Reg - Growth</t>
  </si>
  <si>
    <t>Franklin India Long Duration Fund (FILDrF) - Dir - Growth</t>
  </si>
  <si>
    <t>Mirae Asset Long Duration Fund - Dir - Growth</t>
  </si>
  <si>
    <t>Franklin India Long Duration Fund (FILDrF) - Reg - Growth</t>
  </si>
  <si>
    <t>Mirae Asset Long Duration Fund - Reg - Growth</t>
  </si>
  <si>
    <t>CRISIL Dynamic Bond A-III Index*</t>
  </si>
  <si>
    <t>NIFTY Composite Debt Index A-III*</t>
  </si>
  <si>
    <t>ICICI Prudential All Seasons Bond Fund - Dir - Growth</t>
  </si>
  <si>
    <t>Nippon India Dynamic Bond Fund - Dir - Growth</t>
  </si>
  <si>
    <t>SBI Dynamic Bond Fund - Dir - Growth</t>
  </si>
  <si>
    <t>Kotak Dynamic Bond Fund - Dir - Growth</t>
  </si>
  <si>
    <t>Bandhan Dynamic Bond Fund - Dir - Growth</t>
  </si>
  <si>
    <t>Aditya Birla Sun Life Dynamic Bond Fund - Dir - Growth</t>
  </si>
  <si>
    <t>If redeemed bet. 0 Day to 90 Day Exit Load is 0.5%</t>
  </si>
  <si>
    <t>Axis Dynamic Bond Fund - Dir - Growth</t>
  </si>
  <si>
    <t>DSP Strategic Bond Fund - Dir - Growth</t>
  </si>
  <si>
    <t>360 ONE Dynamic Bond Fund - Dir - Growth</t>
  </si>
  <si>
    <t>HDFC Dynamic Debt Fund - Dir - Growth</t>
  </si>
  <si>
    <t>UTI Dynamic Bond Fund - Dir - Growth</t>
  </si>
  <si>
    <t>HSBC Dynamic Bond Fund - Dir - Growth</t>
  </si>
  <si>
    <t>ICICI Prudential All Seasons Bond Fund - Growth</t>
  </si>
  <si>
    <t>Nippon India Dynamic Bond Fund - Reg - Growth</t>
  </si>
  <si>
    <t>SBI Dynamic Bond Fund - Growth</t>
  </si>
  <si>
    <t>Kotak Dynamic Bond Fund - Reg - Growth</t>
  </si>
  <si>
    <t>Bandhan Dynamic Bond Fund - Reg - Growth</t>
  </si>
  <si>
    <t>Aditya Birla Sun Life Dynamic Bond Fund - Ret - Growth</t>
  </si>
  <si>
    <t>Axis Dynamic Bond Fund - Growth</t>
  </si>
  <si>
    <t>DSP Strategic Bond Fund - Reg - Growth</t>
  </si>
  <si>
    <t>360 ONE Dynamic Bond Fund - Growth</t>
  </si>
  <si>
    <t>HDFC Dynamic Debt Fund - Growth</t>
  </si>
  <si>
    <t>UTI Dynamic Bond Fund - Reg - Growth</t>
  </si>
  <si>
    <t>HSBC Dynamic Bond Fund - Growth</t>
  </si>
  <si>
    <t>Baroda BNP Paribas Dynamic Bond Fund - Dir - Growth</t>
  </si>
  <si>
    <t>Mirae Asset Dynamic Bond Fund - Dir - Growth</t>
  </si>
  <si>
    <t>Quantum Dynamic Term Fund - Dir - Growth</t>
  </si>
  <si>
    <t>Canara Robeco Dynamic Bond Fund - Dir - Growth</t>
  </si>
  <si>
    <t>PGIM India Dynamic Bond Fund - Dir - Growth</t>
  </si>
  <si>
    <t>Union Dynamic Bond Fund - Dir - Growth</t>
  </si>
  <si>
    <t>Mahindra Manulife Dynamic Bond Fund - Dir - Growth</t>
  </si>
  <si>
    <t>JM Dynamic Bond Fund - Dir - Growth</t>
  </si>
  <si>
    <t>Groww Dynamic Term Fund - Dir - Growth</t>
  </si>
  <si>
    <t>ITI Dynamic Term Fund - Dir - Growth</t>
  </si>
  <si>
    <t>Baroda BNP Paribas Dynamic Bond Fund - Growth</t>
  </si>
  <si>
    <t>Mirae Asset Dynamic Bond Fund - Reg - Growth</t>
  </si>
  <si>
    <t>Quantum Dynamic Term Fund - Growth</t>
  </si>
  <si>
    <t>Canara Robeco Dynamic Bond Fund - Reg - Growth</t>
  </si>
  <si>
    <t>PGIM India Dynamic Bond Fund - Growth</t>
  </si>
  <si>
    <t>Union Dynamic Bond Fund - Growth</t>
  </si>
  <si>
    <t>Mahindra Manulife Dynamic Bond Fund - Reg - Growth</t>
  </si>
  <si>
    <t>JM Dynamic Bond Fund - Growth</t>
  </si>
  <si>
    <t>Groww Dynamic Term Fund - Reg - Growth</t>
  </si>
  <si>
    <t>ITI Dynamic Term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</si>
  <si>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</si>
  <si>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</si>
  <si>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</si>
  <si>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</si>
  <si>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</si>
  <si>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</si>
  <si>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</si>
  <si>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</si>
  <si>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</si>
  <si>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</si>
  <si>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</si>
  <si>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</si>
  <si>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</si>
  <si>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</si>
  <si>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</si>
  <si>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</si>
  <si>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Debt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</si>
  <si>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</si>
  <si>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</si>
  <si>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</si>
  <si>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</si>
  <si>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</si>
  <si>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</si>
  <si>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</si>
  <si>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</si>
  <si>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</si>
  <si>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</si>
  <si>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</si>
  <si>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</si>
  <si>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</si>
  <si>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Debt Fund - Growth</t>
  </si>
  <si>
    <t>Sundaram Corporate Bond Fund - Dir - Growth</t>
  </si>
  <si>
    <t>Union Corporate Bond Fund - Dir - Growth</t>
  </si>
  <si>
    <t>Baroda BNP Paribas Corporate Bond Fund - Dir - Growth</t>
  </si>
  <si>
    <t>TRUSTMF Corporate Bond Fund - Dir - Growth</t>
  </si>
  <si>
    <t>Canara Robeco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</si>
  <si>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</si>
  <si>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</si>
  <si>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</si>
  <si>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</si>
  <si>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</si>
  <si>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TRUSTMF Corporate Bond Fund - Reg - Growth</t>
  </si>
  <si>
    <t>Canara Robeco Corporate Bond Fund - Reg - Growth</t>
  </si>
  <si>
    <t>PGIM India Corporate Bond Fund - Growth</t>
  </si>
  <si>
    <t>Mirae Asset Corporate Bond Fund - Reg - Growth</t>
  </si>
  <si>
    <t>CRISIL Credit Risk Debt B-II Index*</t>
  </si>
  <si>
    <t>Nifty Credit Risk Bond Index B-II*</t>
  </si>
  <si>
    <t>HDFC Credit Risk Debt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</si>
  <si>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</si>
  <si>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</si>
  <si>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</si>
  <si>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</si>
  <si>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Nippon India Credit Risk Fund - Dir - Growth</t>
  </si>
  <si>
    <t>Aditya Birla Sun Life Credit Risk Fund - Dir - Growth</t>
  </si>
  <si>
    <t>If redeemed bet. 0 Year to 1 Year Exit Load is 3%, If redeemed bet. 1 Year to 2 Year Exit Load is 2%, If redeemed bet. 2 Year to 3 Year Exit Load is 1%</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</si>
  <si>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</si>
  <si>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</si>
  <si>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</si>
  <si>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</si>
  <si>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</si>
  <si>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</si>
  <si>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</si>
  <si>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Debt Fund - Reg - Growth</t>
  </si>
  <si>
    <t>ICICI Prudential Credit Risk Fund - Growth</t>
  </si>
  <si>
    <t>SBI Credit Risk Fund - Growth</t>
  </si>
  <si>
    <t>Nippon India Credit Risk Fund - Reg - Growth</t>
  </si>
  <si>
    <t>Aditya Birla Sun Life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</si>
  <si>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</si>
  <si>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</si>
  <si>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</si>
  <si>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</si>
  <si>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</si>
  <si>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</si>
  <si>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</si>
  <si>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</si>
  <si>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</si>
  <si>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If redeemed bet. 0 Day to 720 Days Exit Load is 3%, If redeemed bet. 720 Days to 1080 Days Exit Load is 2%</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</si>
  <si>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</si>
  <si>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</si>
  <si>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</si>
  <si>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</si>
  <si>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</si>
  <si>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</si>
  <si>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Fund - Dir - Growth</t>
  </si>
  <si>
    <t>Aditya Birla Sun Life Banking &amp; PSU Debt Fund - Dir - Growth</t>
  </si>
  <si>
    <t>ICICI Prudential Banking &amp; PSU Debt Fund - Dir - Growth</t>
  </si>
  <si>
    <t>Nippon India Banking and PSU Fund - Dir - Growth</t>
  </si>
  <si>
    <t>HDFC Banking and PSU Debt Fund - Dir - Growth</t>
  </si>
  <si>
    <t>Kotak Banking and PSU Debt Fund - Dir - Growth</t>
  </si>
  <si>
    <t>HSBC Banking and PSU Debt Fund - Dir - Growth</t>
  </si>
  <si>
    <t>SBI Banking and PSU Fund - Dir - Growth</t>
  </si>
  <si>
    <t>DSP Banking &amp; PSU Debt Fund - Dir - Growth</t>
  </si>
  <si>
    <t>LIC MF Banking &amp; PSU Fund - Dir - Growth</t>
  </si>
  <si>
    <t>UTI Banking &amp; PSU Fund - Dir - Growth</t>
  </si>
  <si>
    <t>Franklin India Banking &amp; PSU Debt Fund - Dir - Growth</t>
  </si>
  <si>
    <t>Axis Banking &amp; PSU Debt Fund - Growth</t>
  </si>
  <si>
    <t>Bandhan Banking and PSU Fund - Reg - Growth</t>
  </si>
  <si>
    <t>Aditya Birla Sun Life Banking &amp; PSU Debt Fund - Reg - Growth</t>
  </si>
  <si>
    <t>ICICI Prudential Banking &amp; PSU Debt Fund - Reg - Growth</t>
  </si>
  <si>
    <t>Nippon India Banking and PSU Fund - Reg - Growth</t>
  </si>
  <si>
    <t>HDFC Banking and PSU Debt Fund - Reg - Growth</t>
  </si>
  <si>
    <t>Kotak Banking and PSU Debt Fund - Reg - Growth</t>
  </si>
  <si>
    <t>HSBC Banking and PSU Debt Fund - Growth</t>
  </si>
  <si>
    <t>SBI Banking and PSU Fund - Growth</t>
  </si>
  <si>
    <t>DSP Banking &amp; PSU Debt Fund - Reg - Growth</t>
  </si>
  <si>
    <t>LIC MF Banking &amp; PSU Fund - Growth</t>
  </si>
  <si>
    <t>UTI Banking &amp; PSU Fund - Reg - Growth</t>
  </si>
  <si>
    <t>Franklin India Banking &amp; PSU Debt Fund - Growth</t>
  </si>
  <si>
    <t>Edelweiss Banking &amp; PSU Debt Fund - Dir - Growth</t>
  </si>
  <si>
    <t>Bajaj Finserv Banking and PSU Debt Fund - Dir - Growth</t>
  </si>
  <si>
    <t>Sundaram Banking &amp; PSU Fund - Dir - Growth</t>
  </si>
  <si>
    <t>Canara Robeco Banking and PSU Debt Fund - Dir - Growth</t>
  </si>
  <si>
    <t>TRUSTMF Banking &amp; PSU Fund - Dir - Growth</t>
  </si>
  <si>
    <t>Invesco India Banking and PSU Fund - Dir - Growth</t>
  </si>
  <si>
    <t>Mirae Asset Banking and PSU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</si>
  <si>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</si>
  <si>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</si>
  <si>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</si>
  <si>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</si>
  <si>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&amp; PSU Fund - Reg - Growth</t>
  </si>
  <si>
    <t>Canara Robeco Banking and PSU Debt Fund - Reg - Growth</t>
  </si>
  <si>
    <t>TRUSTMF Banking &amp; PSU Fund - Reg - Growth</t>
  </si>
  <si>
    <t>Invesco India Banking and PSU Fund - Growth</t>
  </si>
  <si>
    <t>Mirae Asset Banking and PSU Fund - Reg - Growth</t>
  </si>
  <si>
    <t>ITI Banking &amp; PSU Debt Fund - Reg - Growth</t>
  </si>
  <si>
    <t>Baroda BNP Paribas Banking and PSU Bond Fund - Reg - Growth</t>
  </si>
  <si>
    <t>CRISIL Dynamic Gilt A-III Index*</t>
  </si>
  <si>
    <t>CRISIL Dynamic Gilt Index*</t>
  </si>
  <si>
    <t>Nifty All Duration G-Sec Index*</t>
  </si>
  <si>
    <t>ICICI Prudential Gilt Fund - Dir - Growth</t>
  </si>
  <si>
    <t>SBI Gilt Fund - Dir - Growth</t>
  </si>
  <si>
    <t>Kotak Gilt Fund - Dir - Growth</t>
  </si>
  <si>
    <t>HDFC Gilt Fund - Dir - Growth</t>
  </si>
  <si>
    <t>Bandhan Gilt Fund - Dir - Growth</t>
  </si>
  <si>
    <t>Nippon India Gilt Fund - Dir - Growth</t>
  </si>
  <si>
    <t>Aditya Birla Sun Life GSec Fund - Dir - Growth</t>
  </si>
  <si>
    <t>DSP Gilt Fund - Dir - Growth</t>
  </si>
  <si>
    <t>Tata Gilt Securities Fund Plan A - Dir - Growth</t>
  </si>
  <si>
    <t>Baroda BNP Paribas Gilt Fund - Dir - Growth</t>
  </si>
  <si>
    <t>Axis Gilt Fund - Dir - Growth</t>
  </si>
  <si>
    <t>UTI Gilt Fund - Dir - Growth</t>
  </si>
  <si>
    <t>HSBC Gilt Fund - Dir - Growth</t>
  </si>
  <si>
    <t>Invesco India Gilt Fund - Dir - Growth</t>
  </si>
  <si>
    <t>ICICI Prudential Gilt Fund - Growth</t>
  </si>
  <si>
    <t>SBI Gilt Fund - Growth</t>
  </si>
  <si>
    <t>Kotak Gilt Fund - Growth</t>
  </si>
  <si>
    <t>HDFC Gilt Fund - Growth</t>
  </si>
  <si>
    <t>Bandhan Gilt Fund - Reg - Growth (Re-launched)</t>
  </si>
  <si>
    <t>Nippon India Gilt Fund - Reg - Growth</t>
  </si>
  <si>
    <t>Aditya Birla Sun Life GSec Fund - Reg - Growth</t>
  </si>
  <si>
    <t>DSP Gilt Fund - Growth</t>
  </si>
  <si>
    <t>Tata Gilt Securities Fund - Reg - Growth</t>
  </si>
  <si>
    <t>Baroda BNP Paribas Gilt Fund - Growth</t>
  </si>
  <si>
    <t>Axis Gilt Fund - Growth</t>
  </si>
  <si>
    <t>UTI Gilt Fund - Growth</t>
  </si>
  <si>
    <t>HSBC Gilt Fund - Reg - Growth</t>
  </si>
  <si>
    <t>Invesco India Gilt Fund - Growth</t>
  </si>
  <si>
    <t>Franklin India Government Securities Fund - Dir - Growth</t>
  </si>
  <si>
    <t>Edelweiss G Sec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</si>
  <si>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</si>
  <si>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</si>
  <si>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</si>
  <si>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</si>
  <si>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</si>
  <si>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</si>
  <si>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</si>
  <si>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</si>
  <si>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Government Securities Fund - Growth</t>
  </si>
  <si>
    <t>Edelweiss G Sec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</si>
  <si>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</si>
  <si>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</si>
  <si>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</si>
  <si>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</si>
  <si>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</si>
  <si>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</si>
  <si>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</si>
  <si>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</si>
  <si>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</si>
  <si>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Constant Maturity Gilt Fund - Dir - Growth</t>
  </si>
  <si>
    <t>SBI Constant Maturity 10-Year Gilt Fund - Dir - Growth</t>
  </si>
  <si>
    <t>Bandhan Gilt Fund with 10 year constant duration Fund - Dir - Growth</t>
  </si>
  <si>
    <t>UTI Gilt Fund with 10 year Constant Duration - Dir - Growth</t>
  </si>
  <si>
    <t>DSP 10Y G-Sec Fund - Dir - Growth</t>
  </si>
  <si>
    <t>ICICI Prudential Constant Maturity Gilt Fund - Reg - Growth</t>
  </si>
  <si>
    <t>SBI Constant Maturity 10-Year Gilt Fund - Growth</t>
  </si>
  <si>
    <t>Bandhan Gilt Fund with 10 year constant duration Fund - Reg - Growth</t>
  </si>
  <si>
    <t>UTI Gilt Fund with 10 year Constant Duration - Reg - Growth</t>
  </si>
  <si>
    <t>DSP 10Y G-Sec Fund - Reg - Growth</t>
  </si>
  <si>
    <t>HDFC Floating Rate Debt Fund - Dir - Growth</t>
  </si>
  <si>
    <t>Aditya Birla Sun Life Floating Rate Fund - Dir - Growth</t>
  </si>
  <si>
    <t>ICICI Prudential Floating Interest Fund - Dir - Growth</t>
  </si>
  <si>
    <t>Nippon India Floater Fund - Dir - Growth</t>
  </si>
  <si>
    <t>Kotak Floating Rate Fund - Dir - Growth</t>
  </si>
  <si>
    <t>UTI Floater Fund - Dir - Growth</t>
  </si>
  <si>
    <t>SBI Floating Rate Debt Fund - Dir - Growth</t>
  </si>
  <si>
    <t>If redeemed bet. 0 Day to 3 Days Exit Load is 0.1%</t>
  </si>
  <si>
    <t>DSP Floater Fund - Dir - Growth</t>
  </si>
  <si>
    <t>Franklin India Floating Rate Fund - Dir - Growth</t>
  </si>
  <si>
    <t>Bandhan Floater Fund - Dir - Growth</t>
  </si>
  <si>
    <t>Axis Floater Fund - Dir - Growth</t>
  </si>
  <si>
    <t>Tata Floating Rate Fund - Dir - Growth</t>
  </si>
  <si>
    <t>HDFC Floating Rate Debt Fund - Growth</t>
  </si>
  <si>
    <t>Aditya Birla Sun Life Floating Rate Fund - Reg - Growth</t>
  </si>
  <si>
    <t>ICICI Prudential Floating Interest Fund - Growth</t>
  </si>
  <si>
    <t>Nippon India Floater Fund - Reg - Growth</t>
  </si>
  <si>
    <t>Kotak Floating Rate Fund - Reg - Growth</t>
  </si>
  <si>
    <t>UTI Floater Fund - Reg - Growth</t>
  </si>
  <si>
    <t>SBI Floating Rate Debt Fund - Reg - Growth</t>
  </si>
  <si>
    <t>DSP Floater Fund - Reg - Growth</t>
  </si>
  <si>
    <t>Franklin India Floating Rate Fund - Growth</t>
  </si>
  <si>
    <t>Bandhan Floater Fund - Reg - Growth</t>
  </si>
  <si>
    <t>Axis Floater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</si>
  <si>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</si>
  <si>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</si>
  <si>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</si>
  <si>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</si>
  <si>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</si>
  <si>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</si>
  <si>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</si>
  <si>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</si>
  <si>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</si>
  <si>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</si>
  <si>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</si>
  <si>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</si>
  <si>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</si>
  <si>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</si>
  <si>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</si>
  <si>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</si>
  <si>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</si>
  <si>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</si>
  <si>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</si>
  <si>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</si>
  <si>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</si>
  <si>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</si>
  <si>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</si>
  <si>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</si>
  <si>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</si>
  <si>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</si>
  <si>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</si>
  <si>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</si>
  <si>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</si>
  <si>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</si>
  <si>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</si>
  <si>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</si>
  <si>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</si>
  <si>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</si>
  <si>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</si>
  <si>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</si>
  <si>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</si>
  <si>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</si>
  <si>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</si>
  <si>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</si>
  <si>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</si>
  <si>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</si>
  <si>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</si>
  <si>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</si>
  <si>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</si>
  <si>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</si>
  <si>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</si>
  <si>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</si>
  <si>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</si>
  <si>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</si>
  <si>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</si>
  <si>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</si>
  <si>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</si>
  <si>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</si>
  <si>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</si>
  <si>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</si>
  <si>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</si>
  <si>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</si>
  <si>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</si>
  <si>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</si>
  <si>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</si>
  <si>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</si>
  <si>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</si>
  <si>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</si>
  <si>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</si>
  <si>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</si>
  <si>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</si>
  <si>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</si>
  <si>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</si>
  <si>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</si>
  <si>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</si>
  <si>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</si>
  <si>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</si>
  <si>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</si>
  <si>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</si>
  <si>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</si>
  <si>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</si>
  <si>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</si>
  <si>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</si>
  <si>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</si>
  <si>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</si>
  <si>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</si>
  <si>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</si>
  <si>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</si>
  <si>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</si>
  <si>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</si>
  <si>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</si>
  <si>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</si>
  <si>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</si>
  <si>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</si>
  <si>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</si>
  <si>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</si>
  <si>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</si>
  <si>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</si>
  <si>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</si>
  <si>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</si>
  <si>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</si>
  <si>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</si>
  <si>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</si>
  <si>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BHARAT Bond FOF - April 2030 - Dir - Growth</t>
  </si>
  <si>
    <t>ICICI Prudential Nifty PSU Bond Plus SDL Sep 2027 40:60 Index Fund - Dir - Growth</t>
  </si>
  <si>
    <t>SBI CPSE Bond Plus SDL Sep 2026 50:50 Index Fund - Dir - Growth</t>
  </si>
  <si>
    <t>If redeemed bet. 0 Day to 30 Days Exit Load is 0.15%</t>
  </si>
  <si>
    <t>Kotak Income Plus Arbitrage Omni FOF - Dir - Growth</t>
  </si>
  <si>
    <t>Aditya Birla Sun Life Nifty SDL Plus PSU Bond Sep 2026 60:40 Index Fund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</si>
  <si>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</si>
  <si>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</si>
  <si>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</si>
  <si>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</si>
  <si>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</si>
  <si>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</si>
  <si>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</si>
  <si>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</si>
  <si>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Kotak Nifty SDL Apr 2032 Top 12 Equal Weight Index Fund - Dir - Growth</t>
  </si>
  <si>
    <t>ICICI Prudential Income plus Arbitrage Omni FOF - Dir - Growth</t>
  </si>
  <si>
    <t>Nippon India Nifty AAA CPSE Bond Plus SDL - Apr 2027 Maturity 60:40 Index Fund - Dir - Growth</t>
  </si>
  <si>
    <t>SBI CRISIL IBX Gilt Index  June 2036 Fund - Dir - Growth</t>
  </si>
  <si>
    <t>Aditya Birla Sun Life CRISIL - IBX Financial Services 3 to 6 Months Debt Index Fund - Dir - Growth</t>
  </si>
  <si>
    <t>HDFC CRISIL-IBX Financial Services 3-6 Months Debt Index Fund - Dir - Growth</t>
  </si>
  <si>
    <t>HDFC Income Plus Arbitrage Active FOF - Dir - Growth</t>
  </si>
  <si>
    <t>Edelweiss Nifty PSU Bond Plus SDL Apr 2027 50:50 Index Fund - Dir - Growth</t>
  </si>
  <si>
    <t>BHARAT Bond ETF FOF - April 2033 - Dir - Growth</t>
  </si>
  <si>
    <t>Axis Income Plus Arbitrage Active FOF - Dir - Growth</t>
  </si>
  <si>
    <t>Axis CRISIL-IBX AAA Bond NBFC - Jun 2027 Index Fund - Dir - Growth</t>
  </si>
  <si>
    <t>SBI CRISIL IBX Gilt Index April 2029 Fund - Dir - Growth</t>
  </si>
  <si>
    <t>Axis CRISIL IBX SDL May 2027 Index Fund - Dir - Growth</t>
  </si>
  <si>
    <t>SBI Income Plus Arbitrage Active FOF - Dir - Growth</t>
  </si>
  <si>
    <t>HSBC CRISIL IBX 50:50 Gilt Plus SDL Apr 2028 Index Fund - Dir - Growth</t>
  </si>
  <si>
    <t>DSP Nifty SDL Plus G-Sec Jun 2028 30:70 Index Fund - Dir - Growth</t>
  </si>
  <si>
    <t>Bandhan Income Plus Arbitrage Active FOF - Dir - Growth</t>
  </si>
  <si>
    <t>SBI CRISIL IBX SDL Index September 2027 Fund - Dir - Growth</t>
  </si>
  <si>
    <t>DSP Income Plus Arbitrage Omni FoF - Dir - Growth</t>
  </si>
  <si>
    <t>Aditya Birla Sun Life CRISIL IBX 60:40 SDL plus AAA PSU - Apr 2027 Index Fund - Dir - Growth</t>
  </si>
  <si>
    <t>ICICI Prudential Nifty SDL Sep 2027 Index Fund - Dir - Growth</t>
  </si>
  <si>
    <t>Aditya Birla Sun Life CRISIL-IBX Financial Services 9-12 Months Debt Index Fund - Dir - Growth</t>
  </si>
  <si>
    <t>Aditya Birla Sun Life Income plus Arbitrage Active FOF - Dir - Growth</t>
  </si>
  <si>
    <t>HDFC Nifty G-sec Dec 2026 Index Fund - Dir - Growth</t>
  </si>
  <si>
    <t>Edelweiss CRISIL IBX 50:50 Gilt Plus SDL April 2037 Index Fund - Dir - Growth</t>
  </si>
  <si>
    <t>HDFC CRISIL-IBX Financial Services 9-12 Months Debt Index Fund - Dir - Growth</t>
  </si>
  <si>
    <t>HDFC NIFTY G-sec Jun 2036 Index Fund - Dir - Growth</t>
  </si>
  <si>
    <t>ICICI Prudential Nifty SDL Dec 2028 Index Fund - Dir - Growth</t>
  </si>
  <si>
    <t>ICICI Prudential Nifty G-Sec Dec 2030 Index Fund - Dir - Growth</t>
  </si>
  <si>
    <t>Tata CRISIL-IBX Gilt Index  April 2026 Index Fund - Dir - Growth</t>
  </si>
  <si>
    <t>Nippon India Nifty G-Sec Jun 2036 Maturity Index Fund - Dir - Growth</t>
  </si>
  <si>
    <t>Kotak CRISIL-IBX Financial Services 9 to 12 Months Debt Index Fund - Dir - Growth</t>
  </si>
  <si>
    <t>Tata Nifty SDL Plus AAA PSU Bond Dec 2027 60: 40 Index Fund - Dir - Growth</t>
  </si>
  <si>
    <t>HDFC Nifty G-Sec July 2031 Index Fund - Dir - Growth</t>
  </si>
  <si>
    <t>Nippon India Income Plus Arbitrage Active Fund of Fund - Dir - Growth</t>
  </si>
  <si>
    <t>HDFC Nifty G-Sec Sep 2032 Index Fund - Dir - Growth</t>
  </si>
  <si>
    <t>Aditya Birla Sun Life CRISIL IBX Gilt Apr 2029 Index Fund - Dir - Growth</t>
  </si>
  <si>
    <t>HDFC Nifty G- Sec Jun 2027 Index Fund - Dir - Growth</t>
  </si>
  <si>
    <t>SBI CRISIL-IBX Financial Services 3-6 Months Debt Index Fund - Dir - Growth</t>
  </si>
  <si>
    <t>HSBC Income Plus Arbitrage Active FOF - Dir - Growth</t>
  </si>
  <si>
    <t>Edelweiss CRISIL PSU Plus SDL 50: 50 Oct 2025 Index Fund - Dir - Growth</t>
  </si>
  <si>
    <t>Kotak Nifty SDL Plus AAA PSU Bond Jul 2028 60:40 Index Fund - Dir - Growth</t>
  </si>
  <si>
    <t>ICICI Prudential CRISIL-IBX Financial Services 3-6 Months Debt Index Fund - Dir - Growth</t>
  </si>
  <si>
    <t>Kotak CRISIL-IBX AAA Financial Services Index-Sep 2027 Fund - Dir - Growth</t>
  </si>
  <si>
    <t>Mirae Asset Nifty SDL Jun 2027 Index Fund - Dir - Growth</t>
  </si>
  <si>
    <t>Nippon India CRISIL-IBX Financial Services 9-12 Months Debt Index Fund - Dir - Growth</t>
  </si>
  <si>
    <t>Axis CRISIL IBX 70:30 CPSE Plus SDL April 2025 Index Fund - Dir - Growth</t>
  </si>
  <si>
    <t>Bandhan Crisil IBX Gilt April 2032 Index Fund - Dir - Growth</t>
  </si>
  <si>
    <t>Aditya Birla Sun Life CRISIL IBX 50:50 Gilt Plus SDL Apr 2028 Index Fund - Dir - Growth</t>
  </si>
  <si>
    <t>Bandhan CRISIL IBX 90:10 SDL Plus Gilt April 2032 Index Fund - Dir - Growth</t>
  </si>
  <si>
    <t>Bandhan CRISIL-IBX Financial Services 3-6 Months Debt Index Fund - Dir - Growth</t>
  </si>
  <si>
    <t>Nippon India Nifty AAA PSU Bond Plus SDL - Sep 2026 Maturity 50:50 Index Fund - Dir - Growth</t>
  </si>
  <si>
    <t>Nippon India CRISIL-IBX Financial Services 3-6 Months Debt Index Fund - Dir - Growth</t>
  </si>
  <si>
    <t>Nippon India Nifty G-Sec Sep 2027 Maturity Index Fund - Dir - Growth</t>
  </si>
  <si>
    <t>Kotak CRISIL-IBX Financial Services 3-6 Months Debt Index Fund - Dir - Growth</t>
  </si>
  <si>
    <t>Axis CRISIL IBX 50:50 Gilt Plus SDL June 2028 Index Fund - Dir - Growth</t>
  </si>
  <si>
    <t>Nippon India Nifty SDL Plus G-Sec - Jun 2028 Maturity 70:30 Index Fund - Dir - Growth</t>
  </si>
  <si>
    <t>Bandhan Crisil IBX Gilt April 2026 Index Fund - Dir - Growth</t>
  </si>
  <si>
    <t>Nippon India Nifty SDL Plus G-Sec - Jun 2029 Maturity 70:30 Index Fund - Dir - Growth</t>
  </si>
  <si>
    <t>DSP CRISIL-IBX 50:50 Gilt Plus SDL - April 2033 Index Fund - Dir - Growth</t>
  </si>
  <si>
    <t>UTI CRISIL SDL Maturity April 2033 Index Fund - Dir - Growth</t>
  </si>
  <si>
    <t>Tata Income Plus Arbitrage Active FOF - Dir - Growth</t>
  </si>
  <si>
    <t>Axis CRISIL-IBX Financial Services 3-6 Months Debt Index Fund - Dir - Growth</t>
  </si>
  <si>
    <t>SBI CRISIL-IBX Financial Services 9-12 Months Debt Index Fund - Dir - Growth</t>
  </si>
  <si>
    <t>ICICI Prudential Nifty SDL Sep 2026 Index Fund - Dir - Growth</t>
  </si>
  <si>
    <t>Invesco India Income Plus Arbitrage Active Fund of Fund - Dir - Growth</t>
  </si>
  <si>
    <t>Kotak Nifty AAA Bond Financial Services Mar 2028 Index Fund - Dir - Growth</t>
  </si>
  <si>
    <t>Edelweiss Income Plus Arbitrage Omni Fund of Funds - Dir - Growth</t>
  </si>
  <si>
    <t>Mirae Asset CRISIL IBX Gilt Index  April 2033 Index Fund - Dir - Growth</t>
  </si>
  <si>
    <t>UTI Income Plus Arbitrage Active Fund of Fund - Dir - Growth</t>
  </si>
  <si>
    <t>Kotak Nifty SDL Jul 2033 Index Fund - Dir - Growth</t>
  </si>
  <si>
    <t>HDFC Nifty SDL Oct 2026 Index Fund - Dir - Growth</t>
  </si>
  <si>
    <t>HSBC CRISIL IBX Gilt June 2027 Index Fund - Dir - Growth</t>
  </si>
  <si>
    <t>Aditya Birla Sun Life CRISIL IBX Gilt April 2026 Index Fund - Dir - Growth</t>
  </si>
  <si>
    <t>HDFC NIFTY G- Sec Apr 2029 Index Fund - Dir - Growth</t>
  </si>
  <si>
    <t>Aditya Birla Sun Life CRISIL-IBX AAA NBFC-HFC Index  Dec 2025 Fund - Dir - Growth</t>
  </si>
  <si>
    <t>Aditya Birla Sun Life CRISIL IBX SDL Jun 2032 Index Fund - Dir - Growth</t>
  </si>
  <si>
    <t>Edelweiss CRISIL IBX 50:50 Gilt Plus SDL Short Duration Index Fund - Dir - Growth</t>
  </si>
  <si>
    <t>Bandhan CRISIL IBX 90:10 SDL Plus Gilt September 2027 Index Fund - Dir - Growth</t>
  </si>
  <si>
    <t>Aditya Birla Sun Life US Treasury 3-10 Year Bonds ETFs Passive FOF - Dir - Growth</t>
  </si>
  <si>
    <t>Franklin India Income Plus Arbitrage Active Fund of Funds (FIPAF) - Dir - Growth</t>
  </si>
  <si>
    <t>Aditya Birla Sun Life CRISIL IBX 60:40 SDL plus AAA PSU - Apr 2025 Index Fund - Dir - Growth</t>
  </si>
  <si>
    <t>TATA Nifty G Sec Dec 2029 Index Fund - Dir - Growth</t>
  </si>
  <si>
    <t>Edelweiss CRISIL IBX 50:50 Gilt Plus SDL Sep 2028 Index Fund - Dir - Growth</t>
  </si>
  <si>
    <t>Axis Nifty AAA Bond Plus SDL Apr 2026 50:50 ETF FOF - Dir - Growth</t>
  </si>
  <si>
    <t>Nippon India Nifty G-Sec Oct 2028 Maturity Index Fund - Dir - Growth</t>
  </si>
  <si>
    <t>UTI Nifty SDL Plus AAA PSU Bond Apr 2026 75:25 Index Fund - Dir - Growth</t>
  </si>
  <si>
    <t>Nippon India CRISIL-IBX AAA Financial Services - Dec 2026 Index Fund - Dir - Growth</t>
  </si>
  <si>
    <t>Aditya Birla Sun Life CRISIL-IBX AAA NBFC-HFC Index Sep 2026 Fund - Dir - Growth</t>
  </si>
  <si>
    <t>Kotak CRISIL- IBX AAA Bond Financial Services Index - Dec 2026 Fund - Dir - Growth</t>
  </si>
  <si>
    <t>Edelweiss CRISIL IBX AAA Financial Services Bond - Jan 2028 Index Fund - Dir - Growth</t>
  </si>
  <si>
    <t>ICICI Prudential Diversified Debt Strategy Active FOF - Dir - Growth</t>
  </si>
  <si>
    <t>Mirae Asset CRISIL-IBX Financial Services 9-12 Months Debt Index Fund - Dir - Growth</t>
  </si>
  <si>
    <t>Axis Income Plus Arbitrage Passive FOF - Dir - Growth</t>
  </si>
  <si>
    <t>Kotak Nifty SDL Jul 2026 Index Fund - Dir - Growth</t>
  </si>
  <si>
    <t>Edelweiss CRISIL IBX 50:50 Gilt Plus SDL June 2027 Index Fund - Dir - Growth</t>
  </si>
  <si>
    <t>Baroda BNP Paribas NIFTY SDL December 2026 Index Fund - Dir - Growth</t>
  </si>
  <si>
    <t>Bandhan CRISIL IBX 90:10 SDL Plus Gilt November 2026 Index Fund - Dir - Growth</t>
  </si>
  <si>
    <t>DSP Nifty SDL Plus G-Sec Sep 2027 50:50 Index Fund - Dir - Growth</t>
  </si>
  <si>
    <t>Edelweiss CRISIL-IBX AAA Bond NBFC-HFC - Jun 2027 Index Fund - Dir - Growth</t>
  </si>
  <si>
    <t>Nippon India CRISIL-IBX AAA Financial Services - Jan 2028 Index Fund - Dir - Growth</t>
  </si>
  <si>
    <t>Invesco India Nifty G-sec Jul 2027 Index Fund - Dir - Growth</t>
  </si>
  <si>
    <t>Mirae Asset Nifty SDL Jun 2028 Index Fund - Dir - Growth</t>
  </si>
  <si>
    <t>BARODA BNP PARIBAS INCOME PLUS ARBITRAGE ACTIVE FUND OF FUNDS (BBNPPIPAAFOF) - Dir - Growth</t>
  </si>
  <si>
    <t>Tata Nifty G-Sec Dec 2026 Index Fund - Dir - Growth</t>
  </si>
  <si>
    <t>Aditya Birla Sun Life US Treasury 1-3 Year Bonds ETFs Passive FOF - Dir - Growth</t>
  </si>
  <si>
    <t>Mirae Asset Nifty AAA PSU Bond Plus SDL Apr 2026 50:50 Index Fund - Dir - Growth</t>
  </si>
  <si>
    <t>DSP US Specific Debt Passive FoF - Dir - Growth</t>
  </si>
  <si>
    <t>Sundaram Income Plus Arbitrage Active FoF - Dir - Growth</t>
  </si>
  <si>
    <t>Axis Nifty SDL September 2026 Debt Index Fund - Dir - Growth</t>
  </si>
  <si>
    <t>UTI CRISIL SDL Maturity June 2027 Index Fund - Dir - Growth</t>
  </si>
  <si>
    <t>Union Income Plus Arbitrage Active FOF - Dir - Growth</t>
  </si>
  <si>
    <t>Motilal Oswal 5 Year G-Sec Fund of Fund - Dir - Growth</t>
  </si>
  <si>
    <t>Edelweiss Nifty LargeMidcap250 Plus 8-13 yr G-Sec 70:30 Index Fund - Dir - Growth</t>
  </si>
  <si>
    <t>Invesco India Nifty G-sec Sep 2032 Index Fund - Dir - Growth</t>
  </si>
  <si>
    <t>HDFC NIFTY SDL Plus G-Sec Jun 2027 40:60 Index Fund - Dir - Growth</t>
  </si>
  <si>
    <t>SBI CRISIL-IBX 10:90 Gilt plus SDL Index - Dec 2029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</si>
  <si>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</si>
  <si>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</si>
  <si>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</si>
  <si>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</si>
  <si>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</si>
  <si>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</si>
  <si>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JioBlackRock Nifty 8-13 yr G-Sec Index Fund - Dir - Growth</t>
  </si>
  <si>
    <t>Baroda BNP Paribas NIFTY SDL December 2028 Index Fund - Dir - Growth</t>
  </si>
  <si>
    <t>HDFC Income Plus Arbitrage Omni FOF - Dir - Growth</t>
  </si>
  <si>
    <t>If redeemed bet. 0 Day to 540 Days Exit Load is 1%</t>
  </si>
  <si>
    <t>Aditya Birla Sun Life CRISIL IBX Gilt April 2033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</si>
  <si>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</si>
  <si>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</si>
  <si>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</si>
  <si>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</si>
  <si>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Zerodha Nifty LargeMidcap250 Plus 8-13 yr G-Sec 70:30 Index Fund - Dir - Growth</t>
  </si>
  <si>
    <t>SBI Nifty G-sec Jul 2031 Index Fund - Dir - Growth</t>
  </si>
  <si>
    <t>Mahindra Manulife Income Plus Arbitrage Active FOF - Dir - Growth</t>
  </si>
  <si>
    <t>ICICI Prudential CRISIL-IBX AAA Bond Financial Services Index - Dec 2026 Fund - Dir - Growth</t>
  </si>
  <si>
    <t>Zerodha Nifty Short Duration G-Sec Index Fund - Dir - Growth</t>
  </si>
  <si>
    <t>Axis CRISIL-IBX AAA Bond NBFC-HFC - Jun 2027 Index Fund - Dir - Growth</t>
  </si>
  <si>
    <t>Aditya Birla Sun Life Crisil Ibx Gilt June 2027 Index Fund - Dir - Growth</t>
  </si>
  <si>
    <t>Aditya Birla Sun Life CRISIL-IBX AAA Financial Services Index Sep 2027 Fund - Dir - Growth</t>
  </si>
  <si>
    <t>Axis CRISIL-IBX AAA Bond Financial Services - Sep 2027 Index Fund - Dir - Growth</t>
  </si>
  <si>
    <t>Axis CRISIL IBX SDL June 2034 Debt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</si>
  <si>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</si>
  <si>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</si>
  <si>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</si>
  <si>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</si>
  <si>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</si>
  <si>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</si>
  <si>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BHARAT Bond ETF - April 2032</t>
  </si>
  <si>
    <t>Nippon India ETF Nifty 1D Rate Liquid BeES</t>
  </si>
  <si>
    <t>BHARAT Bond ETF - April 2025</t>
  </si>
  <si>
    <t>Zerodha Nifty 1D Rate Liquid ETF</t>
  </si>
  <si>
    <t>BHARAT Bond FOF - April 2030 - Reg - Growth</t>
  </si>
  <si>
    <t>ICICI Prudential Nifty PSU Bond Plus SDL Sep 2027 40:60 Index Fund - Reg - Growth</t>
  </si>
  <si>
    <t>SBI CPSE Bond Plus SDL Sep 2026 50:50 Index Fund - Reg - Growth</t>
  </si>
  <si>
    <t>Kotak Income Plus Arbitrage Omni FOF - Reg - Growth</t>
  </si>
  <si>
    <t>Aditya Birla Sun Life Nifty SDL Plus PSU Bond Sep 2026 60:40 Index Fund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</si>
  <si>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</si>
  <si>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</si>
  <si>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</si>
  <si>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</si>
  <si>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</si>
  <si>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</si>
  <si>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</si>
  <si>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</si>
  <si>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</si>
  <si>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SBI Nifty 10 yr Benchmark G-Sec ETF</t>
  </si>
  <si>
    <t>Aditya Birla Sun Life Nifty SDL Apr 2027 Index Fund - Reg - Growth</t>
  </si>
  <si>
    <t>Kotak Nifty SDL Apr 2032 Top 12 Equal Weight Index Fund - Reg - Growth</t>
  </si>
  <si>
    <t>ICICI Prudential Income plus Arbitrage Omni FOF - Growth</t>
  </si>
  <si>
    <t>Nippon India Nifty AAA CPSE Bond Plus SDL - Apr 2027 Maturity 60:40 Index Fund - Reg - Growth</t>
  </si>
  <si>
    <t>SBI CRISIL IBX Gilt Index  June 2036 Fund - Reg - Growth</t>
  </si>
  <si>
    <t>Aditya Birla Sun Life CRISIL - IBX Financial Services 3 to 6 Months Debt Index Fund - Reg - Growth</t>
  </si>
  <si>
    <t>HDFC CRISIL-IBX Financial Services 3-6 Months Debt Index Fund - Reg - Growth</t>
  </si>
  <si>
    <t>Nippon India ETF Nifty 8-13 yr G-Sec Long Term Gilt</t>
  </si>
  <si>
    <t>HDFC Income Plus Arbitrage Active FOF - Growth</t>
  </si>
  <si>
    <t>Kotak Nifty 1D Rate Liquid ETF</t>
  </si>
  <si>
    <t>Edelweiss Nifty PSU Bond Plus SDL Apr 2027 50:50 Index Fund - Reg - Growth</t>
  </si>
  <si>
    <t>BHARAT Bond ETF FOF - April 2033 - Reg - Growth</t>
  </si>
  <si>
    <t>Axis Income Plus Arbitrage Active FOF - Reg - Growth</t>
  </si>
  <si>
    <t>Axis CRISIL-IBX AAA Bond NBFC - Jun 2027 Index Fund - Reg - Growth</t>
  </si>
  <si>
    <t>SBI CRISIL IBX Gilt Index April 2029 Fund - Reg - Growth</t>
  </si>
  <si>
    <t>LIC MF Nifty 8-13 yr G-Sec ETF</t>
  </si>
  <si>
    <t>Axis CRISIL IBX SDL May 2027 Index Fund - Reg - Growth</t>
  </si>
  <si>
    <t>SBI Income Plus Arbitrage Active FOF - Reg - Growth</t>
  </si>
  <si>
    <t>HSBC CRISIL IBX 50:50 Gilt Plus SDL Apr 2028 Index Fund - Reg - Growth</t>
  </si>
  <si>
    <t>DSP Nifty SDL Plus G-Sec Jun 2028 30:70 Index Fund - Reg - Growth</t>
  </si>
  <si>
    <t>Bandhan Income Plus Arbitrage Active FOF - Reg - Growth</t>
  </si>
  <si>
    <t>DSP BSE Liquid Rate ETF</t>
  </si>
  <si>
    <t>SBI CRISIL IBX SDL Index September 2027 Fund - Reg - Growth</t>
  </si>
  <si>
    <t>DSP Income Plus Arbitrage Omni FoF - Reg - Growth</t>
  </si>
  <si>
    <t>Aditya Birla Sun Life CRISIL IBX 60:40 SDL plus AAA PSU - Apr 2027 Index Fund - Reg - Growth</t>
  </si>
  <si>
    <t>ICICI Prudential Nifty SDL Sep 2027 Index Fund - Reg - Growth</t>
  </si>
  <si>
    <t>ICICI Prudential BSE Liquid Rate ETF - IDCW</t>
  </si>
  <si>
    <t>Aditya Birla Sun Life CRISIL-IBX Financial Services 9-12 Months Debt Index Fund - Reg - Growth</t>
  </si>
  <si>
    <t>Aditya Birla Sun Life Income plus Arbitrage Active FOF - Growth</t>
  </si>
  <si>
    <t>Axis Nifty AAA Bond Plus SDL Apr 2026 50:50 ETF</t>
  </si>
  <si>
    <t>HDFC Nifty G-sec Dec 2026 Index Fund - Reg - Growth</t>
  </si>
  <si>
    <t>ICICI Prudential BSE Liquid Rate ETF - Growth</t>
  </si>
  <si>
    <t>Edelweiss CRISIL IBX 50:50 Gilt Plus SDL April 2037 Index Fund - Reg - Growth</t>
  </si>
  <si>
    <t>HDFC CRISIL-IBX Financial Services 9-12 Months Debt Index Fund - Reg - Growth</t>
  </si>
  <si>
    <t>HDFC NIFTY G-sec Jun 2036 Index Fund - Reg - Growth</t>
  </si>
  <si>
    <t>ICICI Prudential Nifty SDL Dec 2028 Index Fund - Reg - Growth</t>
  </si>
  <si>
    <t>ICICI Prudential Nifty G-Sec Dec 2030 Index Fund - Reg - Growth</t>
  </si>
  <si>
    <t>Tata CRISIL-IBX Gilt Index  April 2026 Index Fund - Reg - Growth</t>
  </si>
  <si>
    <t>Nippon India Nifty G-Sec Jun 2036 Maturity Index Fund - Reg - Growth</t>
  </si>
  <si>
    <t>Mirae Asset Nifty 1D Rate Liquid ETF - Growth</t>
  </si>
  <si>
    <t>Kotak CRISIL-IBX Financial Services 9 to 12 Months Debt Index Fund - Reg - Growth</t>
  </si>
  <si>
    <t>DSP NIFTY 1D Rate Liquid ETF</t>
  </si>
  <si>
    <t>Bajaj Finserv Nifty 1D Rate Liquid ETF - Growth</t>
  </si>
  <si>
    <t>Tata Nifty SDL Plus AAA PSU Bond Dec 2027 60: 40 Index Fund - Reg - Growth</t>
  </si>
  <si>
    <t>HDFC Nifty G-Sec July 2031 Index Fund - Reg - Growth</t>
  </si>
  <si>
    <t>Nippon India Income Plus Arbitrage Active Fund of Fund - Reg - Growth</t>
  </si>
  <si>
    <t>HDFC Nifty G-Sec Sep 2032 Index Fund - Reg - Growth</t>
  </si>
  <si>
    <t>Aditya Birla Sun Life CRISIL IBX Gilt Apr 2029 Index Fund - Reg - Growth</t>
  </si>
  <si>
    <t>Mirae Asset Nifty 1D Rate Liquid ETF-IDCW</t>
  </si>
  <si>
    <t>ICICI Prudential Nifty 10 yr Benchmark G-Sec ETF</t>
  </si>
  <si>
    <t>HDFC Nifty G- Sec Jun 2027 Index Fund - Reg - Growth</t>
  </si>
  <si>
    <t>HSBC Income Plus Arbitrage Active FOF - Reg - Growth</t>
  </si>
  <si>
    <t>Edelweiss CRISIL PSU Plus SDL 50: 50 Oct 2025 Index Fund - Reg - Growth</t>
  </si>
  <si>
    <t>Kotak Nifty SDL Plus AAA PSU Bond Jul 2028 60:40 Index Fund - Reg - Growth</t>
  </si>
  <si>
    <t>ICICI Prudential CRISIL-IBX Financial Services 3-6 Months Debt Index Fund - Reg - Growth</t>
  </si>
  <si>
    <t>Kotak CRISIL-IBX AAA Financial Services Index-Sep 2027 Fund - Reg - Growth</t>
  </si>
  <si>
    <t>Mirae Asset Nifty SDL Jun 2027 Index Fund - Reg - Growth</t>
  </si>
  <si>
    <t>Nippon India CRISIL-IBX Financial Services 9-12 Months Debt Index Fund - Reg - Growth</t>
  </si>
  <si>
    <t>Axis CRISIL IBX 70:30 CPSE Plus SDL April 2025 Index Fund - Reg - Growth</t>
  </si>
  <si>
    <t>Bandhan Crisil IBX Gilt April 2032 Index Fund - Reg - Growth</t>
  </si>
  <si>
    <t>Aditya Birla Sun Life CRISIL IBX 50:50 Gilt Plus SDL Apr 2028 Index Fund - Reg - Growth</t>
  </si>
  <si>
    <t>Bandhan CRISIL IBX 90:10 SDL Plus Gilt April 2032 Index Fund - Reg - Growth</t>
  </si>
  <si>
    <t>Bandhan CRISIL-IBX Financial Services 3-6 Months Debt Index Fund - Reg - Growth</t>
  </si>
  <si>
    <t>Nippon India Nifty AAA PSU Bond Plus SDL - Sep 2026 Maturity 50:50 Index Fund - Reg - Growth</t>
  </si>
  <si>
    <t>Nippon India CRISIL-IBX Financial Services 3-6 Months Debt Index Fund - Reg - Growth</t>
  </si>
  <si>
    <t>Nippon India Nifty G-Sec Sep 2027 Maturity Index Fund - Reg - Growth</t>
  </si>
  <si>
    <t>Kotak CRISIL-IBX Financial Services 3-6 Months Debt Index Fund - Reg - Growth</t>
  </si>
  <si>
    <t>Axis CRISIL IBX 50:50 Gilt Plus SDL June 2028 Index Fund - Reg - Growth</t>
  </si>
  <si>
    <t>Nippon India Nifty SDL Plus G-Sec - Jun 2028 Maturity 70:30 Index Fund - Reg - Growth</t>
  </si>
  <si>
    <t>Bandhan Crisil IBX Gilt April 2026 Index Fund - Reg - Growth</t>
  </si>
  <si>
    <t>Nippon India Nifty SDL Plus G-Sec - Jun 2029 Maturity 70:30 Index Fund - Reg - Growth</t>
  </si>
  <si>
    <t>Angel One Nifty 1D Rate Liquid ETF - Growth</t>
  </si>
  <si>
    <t>DSP CRISIL-IBX 50:50 Gilt Plus SDL - April 2033 Index Fund - Reg - Growth</t>
  </si>
  <si>
    <t>Nippon India ETF Nifty 5 yr Benchmark G-Sec</t>
  </si>
  <si>
    <t>UTI CRISIL SDL Maturity April 2033 Index Fund - Reg - Growth</t>
  </si>
  <si>
    <t>Tata Income Plus Arbitrage Active FOF - Reg - Growth</t>
  </si>
  <si>
    <t>Axis CRISIL-IBX Financial Services 3-6 Months Debt Index Fund - Reg - Growth</t>
  </si>
  <si>
    <t>ICICI Prudential Nifty SDL Sep 2026 Index Fund - Reg - Growth</t>
  </si>
  <si>
    <t>Invesco India Income Plus Arbitrage Active Fund of Fund - Reg - Growth</t>
  </si>
  <si>
    <t>Kotak Nifty AAA Bond Financial Services Mar 2028 Index Fund - Reg - Growth</t>
  </si>
  <si>
    <t>Edelweiss Income Plus Arbitrage Omni Fund of Funds - Reg - Growth</t>
  </si>
  <si>
    <t>Mirae Asset CRISIL IBX Gilt Index  April 2033 Index Fund - Reg - Growth</t>
  </si>
  <si>
    <t>UTI Income Plus Arbitrage Active Fund of Fund - Reg - Growth</t>
  </si>
  <si>
    <t>Kotak Nifty SDL Jul 2033 Index Fund - Reg - Growth</t>
  </si>
  <si>
    <t>HDFC Nifty SDL Oct 2026 Index Fund - Reg - Growth</t>
  </si>
  <si>
    <t>HSBC CRISIL IBX Gilt June 2027 Index Fund - Reg - Growth</t>
  </si>
  <si>
    <t>Aditya Birla Sun Life CRISIL IBX Gilt April 2026 Index Fund - Reg - Growth</t>
  </si>
  <si>
    <t>HDFC NIFTY G- Sec Apr 2029 Index Fund - Reg - Growth</t>
  </si>
  <si>
    <t>Motilal Oswal Nifty 5 YR Benchmark G-Sec ETF</t>
  </si>
  <si>
    <t>Aditya Birla Sun Life CRISIL-IBX AAA NBFC-HFC Index  Dec 2025 Fund - Reg - Growth</t>
  </si>
  <si>
    <t>Groww Nifty 1D Rate Liquid ETF</t>
  </si>
  <si>
    <t>Aditya Birla Sun Life CRISIL IBX SDL Jun 2032 Index Fund - Reg - Growth</t>
  </si>
  <si>
    <t>Edelweiss CRISIL IBX 50:50 Gilt Plus SDL Short Duration Index Fund - Reg - Growth</t>
  </si>
  <si>
    <t>Bandhan CRISIL IBX 90:10 SDL Plus Gilt September 2027 Index Fund - Reg - Growth</t>
  </si>
  <si>
    <t>Aditya Birla Sun Life US Treasury 3-10 Year Bonds ETFs Passive FOF - Reg - Growth</t>
  </si>
  <si>
    <t>Franklin India Income Plus Arbitrage Active Fund of Funds (FIPAF) - Reg - Growth</t>
  </si>
  <si>
    <t>Aditya Birla Sun Life CRISIL IBX 60:40 SDL plus AAA PSU - Apr 2025 Index Fund - Reg - Growth</t>
  </si>
  <si>
    <t>TATA Nifty G Sec Dec 2029 Index Fund - Reg - Growth</t>
  </si>
  <si>
    <t>Edelweiss CRISIL IBX 50:50 Gilt Plus SDL Sep 2028 Index Fund - Reg - Growth</t>
  </si>
  <si>
    <t>Axis Nifty AAA Bond Plus SDL Apr 2026 50:50 ETF FOF - Reg - Growth</t>
  </si>
  <si>
    <t>Nippon India Nifty G-Sec Oct 2028 Maturity Index Fund - Reg - Growth</t>
  </si>
  <si>
    <t>HDFC NIFTY 1D Rate Liquid ETF - Growth</t>
  </si>
  <si>
    <t>UTI Nifty SDL Plus AAA PSU Bond Apr 2026 75:25 Index Fund - Reg - Growth</t>
  </si>
  <si>
    <t>Nippon India CRISIL-IBX AAA Financial Services - Dec 2026 Index Fund - Reg - Growth</t>
  </si>
  <si>
    <t>Aditya Birla Sun Life CRISIL-IBX AAA NBFC-HFC Index Sep 2026 Fund - Reg - Growth</t>
  </si>
  <si>
    <t>Zerodha Nifty 8-13 Yr G-Sec ETF</t>
  </si>
  <si>
    <t>Nippon India Nifty 1D Rate Liquid ETF - Growth</t>
  </si>
  <si>
    <t>Kotak CRISIL- IBX AAA Bond Financial Services Index - Dec 2026 Fund - Reg - Growth</t>
  </si>
  <si>
    <t>Edelweiss CRISIL IBX AAA Financial Services Bond - Jan 2028 Index Fund - Reg - Growth</t>
  </si>
  <si>
    <t>ICICI Prudential Diversified Debt Strategy Active FOF - Growth</t>
  </si>
  <si>
    <t>Mirae Asset CRISIL-IBX Financial Services 9-12 Months Debt Index Fund - Reg - Growth</t>
  </si>
  <si>
    <t>Axis Income Plus Arbitrage Passive FOF - Reg - Growth</t>
  </si>
  <si>
    <t>Kotak Nifty SDL Jul 2026 Index Fund - Reg - Growth</t>
  </si>
  <si>
    <t>Edelweiss CRISIL IBX 50:50 Gilt Plus SDL June 2027 Index Fund - Reg - Growth</t>
  </si>
  <si>
    <t>Baroda BNP Paribas NIFTY SDL December 2026 Index Fund - Reg - Growth</t>
  </si>
  <si>
    <t>Bandhan CRISIL IBX 90:10 SDL Plus Gilt November 2026 Index Fund - Reg - Growth</t>
  </si>
  <si>
    <t>DSP Nifty SDL Plus G-Sec Sep 2027 50:50 Index Fund - Reg - Growth</t>
  </si>
  <si>
    <t>Edelweiss CRISIL-IBX AAA Bond NBFC-HFC - Jun 2027 Index Fund - Reg - Growth</t>
  </si>
  <si>
    <t>Nippon India CRISIL-IBX AAA Financial Services - Jan 2028 Index Fund - Reg - Growth</t>
  </si>
  <si>
    <t>Invesco India Nifty G-sec Jul 2027 Index Fund - Reg - Growth</t>
  </si>
  <si>
    <t>Mirae Asset Nifty SDL Jun 2028 Index Fund - Reg - Growth</t>
  </si>
  <si>
    <t>Mirae Asset Nifty 8 - 13 yr G-sec ETF</t>
  </si>
  <si>
    <t>BARODA BNP PARIBAS INCOME PLUS ARBITRAGE ACTIVE FUND OF FUNDS (BBNPPIPAAFOF) - Reg - Growth</t>
  </si>
  <si>
    <t>SBI NIFTY 1D Rate Liquid ETF - Growth</t>
  </si>
  <si>
    <t>Tata Nifty G-Sec Dec 2026 Index Fund - Reg - Growth</t>
  </si>
  <si>
    <t>Aditya Birla Sun Life US Treasury 1-3 Year Bonds ETFs Passive FOF - Reg - Growth</t>
  </si>
  <si>
    <t>Mirae Asset Nifty AAA PSU Bond Plus SDL Apr 2026 50:50 Index Fund - Reg - Growth</t>
  </si>
  <si>
    <t>DSP US Specific Debt Passive FoF - Reg - Growth</t>
  </si>
  <si>
    <t>Sundaram Income Plus Arbitrage Active FoF - Reg - Growth</t>
  </si>
  <si>
    <t>Axis Nifty SDL September 2026 Debt Index Fund - Reg - Growth</t>
  </si>
  <si>
    <t>UTI CRISIL SDL Maturity June 2027 Index Fund - Reg - Growth</t>
  </si>
  <si>
    <t>Union Income Plus Arbitrage Active FOF - Reg - Growth</t>
  </si>
  <si>
    <t>Motilal Oswal 5 Year G-Sec Fund of Fund - Reg - Growth</t>
  </si>
  <si>
    <t>Edelweiss Nifty 1D Rate Liquid ETF - Growth</t>
  </si>
  <si>
    <t>Edelweiss Nifty LargeMidcap250 Plus 8-13 yr G-Sec 70:30 Index Fund - Reg - Growth</t>
  </si>
  <si>
    <t>SBI NIFTY 1D Rate Liquid ETF - IDCW</t>
  </si>
  <si>
    <t>Invesco India Nifty G-sec Sep 2032 Index Fund - Reg - Growth</t>
  </si>
  <si>
    <t>HDFC NIFTY SDL Plus G-Sec Jun 2027 40:60 Index Fund - Reg - Growth</t>
  </si>
  <si>
    <t>SBI CRISIL-IBX 10:90 Gilt plus SDL Index - Dec 2029 Index Fund - Reg - Growth</t>
  </si>
  <si>
    <t>Shriram Nifty 1D Rate Liquid ETF</t>
  </si>
  <si>
    <t>Aditya Birla Sun Life Nifty SDL Sep 2027 Index Fund - Reg - Growth</t>
  </si>
  <si>
    <t>Kotak Nifty AAA Bond Jun 2025 HTM Index Fund - Reg - Growth</t>
  </si>
  <si>
    <t>Axis CRISIL IBX 50:50 Gilt Plus SDL September 2027 Index Fund - Reg - Growth</t>
  </si>
  <si>
    <t>Aditya Birla Sun Life CRISIL Liquid Overnight ETF</t>
  </si>
  <si>
    <t>Aditya Birla Sun Life CRISIL IBX 60:40 SDL plus AAA PSU Apr 2026 Index Fund - Reg - Growth</t>
  </si>
  <si>
    <t>Aditya Birla Sun Life Nifty SDL Sep 2025 Index Fund - Reg - Growth</t>
  </si>
  <si>
    <t>UTI Nifty SDL Plus AAA PSU Bond Apr 2028 75:25 Index Fund - Reg - Growth</t>
  </si>
  <si>
    <t>Aditya Birla Sun Life CRISIL 10 Year Gilt ETF</t>
  </si>
  <si>
    <t>Baroda BNP Paribas NIFTY SDL December 2028 Index Fund - Reg - Growth</t>
  </si>
  <si>
    <t>HDFC Income Plus Arbitrage Omni FOF - Reg - Growth</t>
  </si>
  <si>
    <t>Aditya Birla Sun Life CRISIL IBX Gilt April 2033 Index Fund - Reg - Growth</t>
  </si>
  <si>
    <t>UTI Nifty 5yr Benchmark G-Sec ETF</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</si>
  <si>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</si>
  <si>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</si>
  <si>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</si>
  <si>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</si>
  <si>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</si>
  <si>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ICICI Prudential Nifty 5 yr Benchmark G-SEC ETF</t>
  </si>
  <si>
    <t>SBI Nifty G-sec Jul 2031 Index Fund - Reg - Growth</t>
  </si>
  <si>
    <t>Mahindra Manulife Income Plus Arbitrage Active FOF - Reg - Growth</t>
  </si>
  <si>
    <t>ICICI Prudential CRISIL-IBX AAA Bond Financial Services Index - Dec 2026 Fund - Reg - Growth</t>
  </si>
  <si>
    <t>Axis CRISIL-IBX AAA Bond NBFC-HFC - Jun 2027 Index Fund - Reg - Growth</t>
  </si>
  <si>
    <t>Aditya Birla Sun Life Crisil Ibx Gilt June 2027 Index Fund - Reg - Growth</t>
  </si>
  <si>
    <t>Aditya Birla Sun Life CRISIL Broad Based Gilt ETF</t>
  </si>
  <si>
    <t>Aditya Birla Sun Life CRISIL-IBX AAA Financial Services Index Sep 2027 Fund - Reg - Growth</t>
  </si>
  <si>
    <t>Axis CRISIL-IBX AAA Bond Financial Services - Sep 2027 Index Fund - Reg - Growth</t>
  </si>
  <si>
    <t>Axis CRISIL IBX SDL June 2034 Debt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</si>
  <si>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</si>
  <si>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</si>
  <si>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</si>
  <si>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</si>
  <si>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</si>
  <si>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</si>
  <si>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</si>
  <si>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6/18'</t>
  </si>
  <si>
    <t>7/18'</t>
  </si>
  <si>
    <t>14/19'</t>
  </si>
  <si>
    <t>13/19'</t>
  </si>
  <si>
    <t>10/19'</t>
  </si>
  <si>
    <t>11/19'</t>
  </si>
  <si>
    <t>14/18'</t>
  </si>
  <si>
    <t>15/18'</t>
  </si>
  <si>
    <t>8/19'</t>
  </si>
  <si>
    <t>12/19'</t>
  </si>
  <si>
    <t>2/16'</t>
  </si>
  <si>
    <t>16/16'</t>
  </si>
  <si>
    <t>2/18'</t>
  </si>
  <si>
    <t>11/18'</t>
  </si>
  <si>
    <t>14/21'</t>
  </si>
  <si>
    <t>5/21'</t>
  </si>
  <si>
    <t>12/21'</t>
  </si>
  <si>
    <t>9/21'</t>
  </si>
  <si>
    <t>6/21'</t>
  </si>
  <si>
    <t>9/20'</t>
  </si>
  <si>
    <t>10/14'</t>
  </si>
  <si>
    <t>4/21'</t>
  </si>
  <si>
    <t>9/13'</t>
  </si>
  <si>
    <t>7/13'</t>
  </si>
  <si>
    <t>3/11'</t>
  </si>
  <si>
    <t>2/12'</t>
  </si>
  <si>
    <t>9/14'</t>
  </si>
  <si>
    <t>8/10'</t>
  </si>
  <si>
    <t>12/14'</t>
  </si>
  <si>
    <t>13/14'</t>
  </si>
  <si>
    <t>3/14'</t>
  </si>
  <si>
    <t>12/12'</t>
  </si>
  <si>
    <t>11/12'</t>
  </si>
  <si>
    <t>105/126'</t>
  </si>
  <si>
    <t>62/138'</t>
  </si>
  <si>
    <t>59/138'</t>
  </si>
  <si>
    <t>65/138'</t>
  </si>
  <si>
    <t>102/138'</t>
  </si>
  <si>
    <t>87/133'</t>
  </si>
  <si>
    <t>32/128'</t>
  </si>
  <si>
    <t>13/123'</t>
  </si>
  <si>
    <t>14/119'</t>
  </si>
  <si>
    <t>46/138'</t>
  </si>
  <si>
    <t>59/132'</t>
  </si>
  <si>
    <t>28/126'</t>
  </si>
  <si>
    <t>17/124'</t>
  </si>
  <si>
    <t>93/126'</t>
  </si>
  <si>
    <t>99/138'</t>
  </si>
  <si>
    <t>87/138'</t>
  </si>
  <si>
    <t>104/138'</t>
  </si>
  <si>
    <t>96/138'</t>
  </si>
  <si>
    <t>93/133'</t>
  </si>
  <si>
    <t>53/128'</t>
  </si>
  <si>
    <t>47/123'</t>
  </si>
  <si>
    <t>19/119'</t>
  </si>
  <si>
    <t>105/138'</t>
  </si>
  <si>
    <t>65/132'</t>
  </si>
  <si>
    <t>67/126'</t>
  </si>
  <si>
    <t>66/124'</t>
  </si>
  <si>
    <t>113/126'</t>
  </si>
  <si>
    <t>84/138'</t>
  </si>
  <si>
    <t>91/138'</t>
  </si>
  <si>
    <t>103/138'</t>
  </si>
  <si>
    <t>79/133'</t>
  </si>
  <si>
    <t>29/128'</t>
  </si>
  <si>
    <t>10/123'</t>
  </si>
  <si>
    <t>9/119'</t>
  </si>
  <si>
    <t>90/138'</t>
  </si>
  <si>
    <t>55/132'</t>
  </si>
  <si>
    <t>22/126'</t>
  </si>
  <si>
    <t>11/124'</t>
  </si>
  <si>
    <t>58/126'</t>
  </si>
  <si>
    <t>108/138'</t>
  </si>
  <si>
    <t>114/138'</t>
  </si>
  <si>
    <t>57/138'</t>
  </si>
  <si>
    <t>94/133'</t>
  </si>
  <si>
    <t>41/128'</t>
  </si>
  <si>
    <t>20/123'</t>
  </si>
  <si>
    <t>97/138'</t>
  </si>
  <si>
    <t>67/132'</t>
  </si>
  <si>
    <t>44/126'</t>
  </si>
  <si>
    <t>50/124'</t>
  </si>
  <si>
    <t>52/126'</t>
  </si>
  <si>
    <t>69/138'</t>
  </si>
  <si>
    <t>51/138'</t>
  </si>
  <si>
    <t>49/133'</t>
  </si>
  <si>
    <t>45/128'</t>
  </si>
  <si>
    <t>42/123'</t>
  </si>
  <si>
    <t>36/119'</t>
  </si>
  <si>
    <t>54/92'</t>
  </si>
  <si>
    <t>12/85'</t>
  </si>
  <si>
    <t>79/138'</t>
  </si>
  <si>
    <t>47/132'</t>
  </si>
  <si>
    <t>46/126'</t>
  </si>
  <si>
    <t>42/124'</t>
  </si>
  <si>
    <t>54/126'</t>
  </si>
  <si>
    <t>111/138'</t>
  </si>
  <si>
    <t>67/138'</t>
  </si>
  <si>
    <t>121/138'</t>
  </si>
  <si>
    <t>82/138'</t>
  </si>
  <si>
    <t>96/133'</t>
  </si>
  <si>
    <t>77/128'</t>
  </si>
  <si>
    <t>104/123'</t>
  </si>
  <si>
    <t>44/119'</t>
  </si>
  <si>
    <t>101/138'</t>
  </si>
  <si>
    <t>70/132'</t>
  </si>
  <si>
    <t>106/126'</t>
  </si>
  <si>
    <t>98/124'</t>
  </si>
  <si>
    <t>19/126'</t>
  </si>
  <si>
    <t>40/138'</t>
  </si>
  <si>
    <t>32/138'</t>
  </si>
  <si>
    <t>18/138'</t>
  </si>
  <si>
    <t>10/138'</t>
  </si>
  <si>
    <t>7/133'</t>
  </si>
  <si>
    <t>20/128'</t>
  </si>
  <si>
    <t>90/123'</t>
  </si>
  <si>
    <t>100/119'</t>
  </si>
  <si>
    <t>10/92'</t>
  </si>
  <si>
    <t>19/138'</t>
  </si>
  <si>
    <t>11/132'</t>
  </si>
  <si>
    <t>26/126'</t>
  </si>
  <si>
    <t>23/124'</t>
  </si>
  <si>
    <t>117/126'</t>
  </si>
  <si>
    <t>94/138'</t>
  </si>
  <si>
    <t>89/138'</t>
  </si>
  <si>
    <t>74/138'</t>
  </si>
  <si>
    <t>116/138'</t>
  </si>
  <si>
    <t>123/133'</t>
  </si>
  <si>
    <t>76/128'</t>
  </si>
  <si>
    <t>15/123'</t>
  </si>
  <si>
    <t>25/119'</t>
  </si>
  <si>
    <t>52/92'</t>
  </si>
  <si>
    <t>49/85'</t>
  </si>
  <si>
    <t>86/138'</t>
  </si>
  <si>
    <t>114/132'</t>
  </si>
  <si>
    <t>45/126'</t>
  </si>
  <si>
    <t>30/124'</t>
  </si>
  <si>
    <t>3/126'</t>
  </si>
  <si>
    <t>4/138'</t>
  </si>
  <si>
    <t>61/138'</t>
  </si>
  <si>
    <t>11/138'</t>
  </si>
  <si>
    <t>15/133'</t>
  </si>
  <si>
    <t>6/128'</t>
  </si>
  <si>
    <t>23/123'</t>
  </si>
  <si>
    <t>114/119'</t>
  </si>
  <si>
    <t>50/92'</t>
  </si>
  <si>
    <t>25/85'</t>
  </si>
  <si>
    <t>20/138'</t>
  </si>
  <si>
    <t>22/132'</t>
  </si>
  <si>
    <t>6/126'</t>
  </si>
  <si>
    <t>26/124'</t>
  </si>
  <si>
    <t>118/126'</t>
  </si>
  <si>
    <t>47/138'</t>
  </si>
  <si>
    <t>63/138'</t>
  </si>
  <si>
    <t>60/138'</t>
  </si>
  <si>
    <t>137/138'</t>
  </si>
  <si>
    <t>133/133'</t>
  </si>
  <si>
    <t>111/128'</t>
  </si>
  <si>
    <t>74/123'</t>
  </si>
  <si>
    <t>61/119'</t>
  </si>
  <si>
    <t>89/92'</t>
  </si>
  <si>
    <t>84/85'</t>
  </si>
  <si>
    <t>66/138'</t>
  </si>
  <si>
    <t>131/132'</t>
  </si>
  <si>
    <t>91/126'</t>
  </si>
  <si>
    <t>101/124'</t>
  </si>
  <si>
    <t>47/126'</t>
  </si>
  <si>
    <t>132/138'</t>
  </si>
  <si>
    <t>135/138'</t>
  </si>
  <si>
    <t>64/138'</t>
  </si>
  <si>
    <t>24/138'</t>
  </si>
  <si>
    <t>14/133'</t>
  </si>
  <si>
    <t>10/128'</t>
  </si>
  <si>
    <t>99/123'</t>
  </si>
  <si>
    <t>117/119'</t>
  </si>
  <si>
    <t>76/92'</t>
  </si>
  <si>
    <t>60/85'</t>
  </si>
  <si>
    <t>9/138'</t>
  </si>
  <si>
    <t>20/132'</t>
  </si>
  <si>
    <t>9/126'</t>
  </si>
  <si>
    <t>19/124'</t>
  </si>
  <si>
    <t>42/126'</t>
  </si>
  <si>
    <t>42/138'</t>
  </si>
  <si>
    <t>81/138'</t>
  </si>
  <si>
    <t>51/133'</t>
  </si>
  <si>
    <t>80/128'</t>
  </si>
  <si>
    <t>86/123'</t>
  </si>
  <si>
    <t>88/119'</t>
  </si>
  <si>
    <t>33/92'</t>
  </si>
  <si>
    <t>50/85'</t>
  </si>
  <si>
    <t>80/132'</t>
  </si>
  <si>
    <t>115/126'</t>
  </si>
  <si>
    <t>89/124'</t>
  </si>
  <si>
    <t>Debt Funds - Regular Plan</t>
  </si>
  <si>
    <t>11/17'</t>
  </si>
  <si>
    <t>17/18'</t>
  </si>
  <si>
    <t>12/18'</t>
  </si>
  <si>
    <t>13/20'</t>
  </si>
  <si>
    <t>5/20'</t>
  </si>
  <si>
    <t>10/20'</t>
  </si>
  <si>
    <t>8/20'</t>
  </si>
  <si>
    <t>6/20'</t>
  </si>
  <si>
    <t>7/20'</t>
  </si>
  <si>
    <t>11/20'</t>
  </si>
  <si>
    <t>4/20'</t>
  </si>
  <si>
    <t>14/14'</t>
  </si>
  <si>
    <t>118/151'</t>
  </si>
  <si>
    <t>80/168'</t>
  </si>
  <si>
    <t>74/169'</t>
  </si>
  <si>
    <t>82/169'</t>
  </si>
  <si>
    <t>113/169'</t>
  </si>
  <si>
    <t>100/165'</t>
  </si>
  <si>
    <t>35/162'</t>
  </si>
  <si>
    <t>12/159'</t>
  </si>
  <si>
    <t>12/151'</t>
  </si>
  <si>
    <t>49/169'</t>
  </si>
  <si>
    <t>72/166'</t>
  </si>
  <si>
    <t>31/161'</t>
  </si>
  <si>
    <t>17/158'</t>
  </si>
  <si>
    <t>105/151'</t>
  </si>
  <si>
    <t>116/168'</t>
  </si>
  <si>
    <t>112/169'</t>
  </si>
  <si>
    <t>126/169'</t>
  </si>
  <si>
    <t>108/169'</t>
  </si>
  <si>
    <t>107/165'</t>
  </si>
  <si>
    <t>60/162'</t>
  </si>
  <si>
    <t>50/159'</t>
  </si>
  <si>
    <t>23/151'</t>
  </si>
  <si>
    <t>134/169'</t>
  </si>
  <si>
    <t>79/166'</t>
  </si>
  <si>
    <t>74/161'</t>
  </si>
  <si>
    <t>71/158'</t>
  </si>
  <si>
    <t>125/151'</t>
  </si>
  <si>
    <t>99/168'</t>
  </si>
  <si>
    <t>115/169'</t>
  </si>
  <si>
    <t>122/169'</t>
  </si>
  <si>
    <t>114/169'</t>
  </si>
  <si>
    <t>94/165'</t>
  </si>
  <si>
    <t>33/162'</t>
  </si>
  <si>
    <t>9/159'</t>
  </si>
  <si>
    <t>8/151'</t>
  </si>
  <si>
    <t>119/169'</t>
  </si>
  <si>
    <t>71/166'</t>
  </si>
  <si>
    <t>24/161'</t>
  </si>
  <si>
    <t>10/158'</t>
  </si>
  <si>
    <t>71/151'</t>
  </si>
  <si>
    <t>106/168'</t>
  </si>
  <si>
    <t>135/169'</t>
  </si>
  <si>
    <t>141/169'</t>
  </si>
  <si>
    <t>70/169'</t>
  </si>
  <si>
    <t>108/165'</t>
  </si>
  <si>
    <t>48/162'</t>
  </si>
  <si>
    <t>19/159'</t>
  </si>
  <si>
    <t>80/166'</t>
  </si>
  <si>
    <t>47/161'</t>
  </si>
  <si>
    <t>49/158'</t>
  </si>
  <si>
    <t>66/151'</t>
  </si>
  <si>
    <t>87/168'</t>
  </si>
  <si>
    <t>127/169'</t>
  </si>
  <si>
    <t>62/169'</t>
  </si>
  <si>
    <t>71/165'</t>
  </si>
  <si>
    <t>53/162'</t>
  </si>
  <si>
    <t>46/159'</t>
  </si>
  <si>
    <t>38/151'</t>
  </si>
  <si>
    <t>62/118'</t>
  </si>
  <si>
    <t>19/101'</t>
  </si>
  <si>
    <t>100/169'</t>
  </si>
  <si>
    <t>66/166'</t>
  </si>
  <si>
    <t>56/161'</t>
  </si>
  <si>
    <t>48/158'</t>
  </si>
  <si>
    <t>134/151'</t>
  </si>
  <si>
    <t>47/168'</t>
  </si>
  <si>
    <t>71/169'</t>
  </si>
  <si>
    <t>59/169'</t>
  </si>
  <si>
    <t>151/169'</t>
  </si>
  <si>
    <t>147/165'</t>
  </si>
  <si>
    <t>141/162'</t>
  </si>
  <si>
    <t>114/159'</t>
  </si>
  <si>
    <t>86/151'</t>
  </si>
  <si>
    <t>105/118'</t>
  </si>
  <si>
    <t>97/101'</t>
  </si>
  <si>
    <t>149/166'</t>
  </si>
  <si>
    <t>128/161'</t>
  </si>
  <si>
    <t>134/158'</t>
  </si>
  <si>
    <t>68/151'</t>
  </si>
  <si>
    <t>128/168'</t>
  </si>
  <si>
    <t>87/169'</t>
  </si>
  <si>
    <t>148/169'</t>
  </si>
  <si>
    <t>96/169'</t>
  </si>
  <si>
    <t>112/165'</t>
  </si>
  <si>
    <t>90/162'</t>
  </si>
  <si>
    <t>110/159'</t>
  </si>
  <si>
    <t>45/151'</t>
  </si>
  <si>
    <t>128/169'</t>
  </si>
  <si>
    <t>86/166'</t>
  </si>
  <si>
    <t>117/161'</t>
  </si>
  <si>
    <t>108/158'</t>
  </si>
  <si>
    <t>31/151'</t>
  </si>
  <si>
    <t>41/168'</t>
  </si>
  <si>
    <t>34/169'</t>
  </si>
  <si>
    <t>18/169'</t>
  </si>
  <si>
    <t>17/169'</t>
  </si>
  <si>
    <t>8/165'</t>
  </si>
  <si>
    <t>25/162'</t>
  </si>
  <si>
    <t>98/159'</t>
  </si>
  <si>
    <t>23/118'</t>
  </si>
  <si>
    <t>18/166'</t>
  </si>
  <si>
    <t>30/161'</t>
  </si>
  <si>
    <t>25/158'</t>
  </si>
  <si>
    <t>132/151'</t>
  </si>
  <si>
    <t>109/168'</t>
  </si>
  <si>
    <t>111/169'</t>
  </si>
  <si>
    <t>136/165'</t>
  </si>
  <si>
    <t>87/162'</t>
  </si>
  <si>
    <t>14/159'</t>
  </si>
  <si>
    <t>21/151'</t>
  </si>
  <si>
    <t>52/118'</t>
  </si>
  <si>
    <t>51/101'</t>
  </si>
  <si>
    <t>105/169'</t>
  </si>
  <si>
    <t>129/166'</t>
  </si>
  <si>
    <t>44/161'</t>
  </si>
  <si>
    <t>23/158'</t>
  </si>
  <si>
    <t>3/151'</t>
  </si>
  <si>
    <t>4/168'</t>
  </si>
  <si>
    <t>72/169'</t>
  </si>
  <si>
    <t>10/169'</t>
  </si>
  <si>
    <t>26/169'</t>
  </si>
  <si>
    <t>17/165'</t>
  </si>
  <si>
    <t>7/162'</t>
  </si>
  <si>
    <t>20/159'</t>
  </si>
  <si>
    <t>133/151'</t>
  </si>
  <si>
    <t>53/118'</t>
  </si>
  <si>
    <t>29/101'</t>
  </si>
  <si>
    <t>19/169'</t>
  </si>
  <si>
    <t>35/166'</t>
  </si>
  <si>
    <t>5/161'</t>
  </si>
  <si>
    <t>20/158'</t>
  </si>
  <si>
    <t>140/151'</t>
  </si>
  <si>
    <t>57/168'</t>
  </si>
  <si>
    <t>67/169'</t>
  </si>
  <si>
    <t>157/169'</t>
  </si>
  <si>
    <t>153/165'</t>
  </si>
  <si>
    <t>126/162'</t>
  </si>
  <si>
    <t>78/159'</t>
  </si>
  <si>
    <t>60/151'</t>
  </si>
  <si>
    <t>100/118'</t>
  </si>
  <si>
    <t>93/101'</t>
  </si>
  <si>
    <t>77/169'</t>
  </si>
  <si>
    <t>146/166'</t>
  </si>
  <si>
    <t>96/161'</t>
  </si>
  <si>
    <t>109/158'</t>
  </si>
  <si>
    <t>59/151'</t>
  </si>
  <si>
    <t>162/168'</t>
  </si>
  <si>
    <t>166/169'</t>
  </si>
  <si>
    <t>76/169'</t>
  </si>
  <si>
    <t>31/169'</t>
  </si>
  <si>
    <t>16/165'</t>
  </si>
  <si>
    <t>14/162'</t>
  </si>
  <si>
    <t>101/159'</t>
  </si>
  <si>
    <t>141/151'</t>
  </si>
  <si>
    <t>85/118'</t>
  </si>
  <si>
    <t>72/101'</t>
  </si>
  <si>
    <t>8/169'</t>
  </si>
  <si>
    <t>31/166'</t>
  </si>
  <si>
    <t>8/161'</t>
  </si>
  <si>
    <t>19/158'</t>
  </si>
  <si>
    <t>55/151'</t>
  </si>
  <si>
    <t>70/168'</t>
  </si>
  <si>
    <t>48/169'</t>
  </si>
  <si>
    <t>81/169'</t>
  </si>
  <si>
    <t>66/165'</t>
  </si>
  <si>
    <t>94/162'</t>
  </si>
  <si>
    <t>87/159'</t>
  </si>
  <si>
    <t>95/151'</t>
  </si>
  <si>
    <t>41/118'</t>
  </si>
  <si>
    <t>58/101'</t>
  </si>
  <si>
    <t>102/169'</t>
  </si>
  <si>
    <t>93/166'</t>
  </si>
  <si>
    <t>126/161'</t>
  </si>
  <si>
    <t>93/158'</t>
  </si>
  <si>
    <t>*DISCLAIMER:Returns &lt;1 Yr Simple Annualized, ≥ CAGR. Ratios is calculated for a period of 3 years with monthly rolling and monthly frequency and Risk-free rate(5.5) is based on the FBIL Overnight MIBOR rate of as on last working day of the month.</t>
  </si>
  <si>
    <t>NIFTY 50 Hybrid Composite Debt 65:35 Index</t>
  </si>
  <si>
    <t>SBI Equity Hybrid Fund - Growth</t>
  </si>
  <si>
    <t>Banks (17.43)</t>
  </si>
  <si>
    <t>Power (11.45)</t>
  </si>
  <si>
    <t>Finance (11.35)</t>
  </si>
  <si>
    <t>Sovereign (6.13)</t>
  </si>
  <si>
    <t>Retailing (5.82)</t>
  </si>
  <si>
    <t>ICICI Prudential Equity &amp; Debt Fund - Growth</t>
  </si>
  <si>
    <t>Banks (19.83)</t>
  </si>
  <si>
    <t>Sovereign (8.43)</t>
  </si>
  <si>
    <t>Retailing (5.32)</t>
  </si>
  <si>
    <t>Current Assets (5.23)</t>
  </si>
  <si>
    <t>HDFC Hybrid Equity Fund - Growth</t>
  </si>
  <si>
    <t>Banks (27.55)</t>
  </si>
  <si>
    <t>Finance (11.82)</t>
  </si>
  <si>
    <t>Sovereign (6.6)</t>
  </si>
  <si>
    <t>Petroleum Products (4.94)</t>
  </si>
  <si>
    <t>DSP Aggressive Hybrid Fund - Growth</t>
  </si>
  <si>
    <t>Banks (27.78)</t>
  </si>
  <si>
    <t>Sovereign (13.69)</t>
  </si>
  <si>
    <t>Pharmaceuticals &amp; Biotechnology (10.31)</t>
  </si>
  <si>
    <t>Finance (8.47)</t>
  </si>
  <si>
    <t>Canara Robeco Equity Hybrid Fund - Growth</t>
  </si>
  <si>
    <t>Finance (17.67)</t>
  </si>
  <si>
    <t>Banks (16.92)</t>
  </si>
  <si>
    <t>Current Assets (4.97)</t>
  </si>
  <si>
    <t>IT - Software (4.28)</t>
  </si>
  <si>
    <t>Retailing (4.25)</t>
  </si>
  <si>
    <t>Mirae Asset Aggressive Hybrid Fund - Reg - Growth</t>
  </si>
  <si>
    <t>Finance (16.04)</t>
  </si>
  <si>
    <t>Pharmaceuticals &amp; Biotechnology (8.17)</t>
  </si>
  <si>
    <t>Sovereign (4.13)</t>
  </si>
  <si>
    <t>Petroleum Products (4.01)</t>
  </si>
  <si>
    <t>Kotak Aggressive Hybrid Fund - Growth</t>
  </si>
  <si>
    <t>Banks (18.56)</t>
  </si>
  <si>
    <t>Finance (16.64)</t>
  </si>
  <si>
    <t>Sovereign (8.63)</t>
  </si>
  <si>
    <t>Retailing (6.65)</t>
  </si>
  <si>
    <t>Sundaram Aggressive Hybrid Fund - Growth</t>
  </si>
  <si>
    <t>Finance (19.8)</t>
  </si>
  <si>
    <t>Banks (14.31)</t>
  </si>
  <si>
    <t>Current Assets (6.08)</t>
  </si>
  <si>
    <t>Sovereign (5.96)</t>
  </si>
  <si>
    <t>IT - Software (4.7)</t>
  </si>
  <si>
    <t>Aditya Birla Sun Life Equity Hybrid 95 Fund - Growth</t>
  </si>
  <si>
    <t>Banks (20.68)</t>
  </si>
  <si>
    <t>Finance (16.65)</t>
  </si>
  <si>
    <t>Sovereign (6.24)</t>
  </si>
  <si>
    <t>Pharmaceuticals &amp; Biotechnology (5.46)</t>
  </si>
  <si>
    <t>IT - Software (4.71)</t>
  </si>
  <si>
    <t>UTI Aggressive Hybrid Fund - Growth</t>
  </si>
  <si>
    <t>Banks (16.58)</t>
  </si>
  <si>
    <t>Finance (15.94)</t>
  </si>
  <si>
    <t>Sovereign (10.68)</t>
  </si>
  <si>
    <t>IT - Software (5.66)</t>
  </si>
  <si>
    <t>HSBC Aggressive Hybrid Fund - Reg - Growth</t>
  </si>
  <si>
    <t>Banks (22.11)</t>
  </si>
  <si>
    <t>Finance (16.24)</t>
  </si>
  <si>
    <t>Capital Markets (9.58)</t>
  </si>
  <si>
    <t>Electrical Equipment (8.46)</t>
  </si>
  <si>
    <t>Nippon India Aggressive Hybrid Fund - Reg - Growth</t>
  </si>
  <si>
    <t>Finance (8.12)</t>
  </si>
  <si>
    <t>Power (6.05)</t>
  </si>
  <si>
    <t>Retailing (5.23)</t>
  </si>
  <si>
    <t>Construction (5.15)</t>
  </si>
  <si>
    <t>Tata Aggressive Hybrid Fund - Reg - Growth</t>
  </si>
  <si>
    <t>Banks (17.1)</t>
  </si>
  <si>
    <t>Sovereign (8.71)</t>
  </si>
  <si>
    <t>Telecom - Services (5.95)</t>
  </si>
  <si>
    <t>Current Assets (4.99)</t>
  </si>
  <si>
    <t>Edelweiss Aggressive Hybrid Fund - Growth</t>
  </si>
  <si>
    <t>Finance (15.64)</t>
  </si>
  <si>
    <t>Pharmaceuticals &amp; Biotechnology (7.22)</t>
  </si>
  <si>
    <t>Current Assets (6.84)</t>
  </si>
  <si>
    <t>Telecom - Services (3.87)</t>
  </si>
  <si>
    <t>Franklin India Aggressive Hybrid Fund - Growth</t>
  </si>
  <si>
    <t>Banks (16.94)</t>
  </si>
  <si>
    <t>Finance (13.91)</t>
  </si>
  <si>
    <t>Food Products (8.97)</t>
  </si>
  <si>
    <t>IT - Software (3.51)</t>
  </si>
  <si>
    <t>SBI Equity Hybrid Fund - Dir - Growth</t>
  </si>
  <si>
    <t>ICICI Prudential Equity &amp; Debt Fund - Dir - Growth</t>
  </si>
  <si>
    <t>HDFC Hybrid Equity Fund - Dir - Growth</t>
  </si>
  <si>
    <t>DSP Aggressive Hybrid Fund - Dir - Growth</t>
  </si>
  <si>
    <t>Canara Robeco Equity Hybrid Fund - Dir - Growth</t>
  </si>
  <si>
    <t>Mirae Asset Aggressive Hybrid Fund - Dir - Growth</t>
  </si>
  <si>
    <t>Kotak Aggressive Hybrid Fund - Dir - Growth</t>
  </si>
  <si>
    <t>Sundaram Aggressive Hybrid Fund - Dir - Growth</t>
  </si>
  <si>
    <t>Aditya Birla Sun Life Equity Hybrid 95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</si>
  <si>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</si>
  <si>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</si>
  <si>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</si>
  <si>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</si>
  <si>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</si>
  <si>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</si>
  <si>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</si>
  <si>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Finance (14.27)</t>
  </si>
  <si>
    <t>Pharmaceuticals &amp; Biotechnology (4.67)</t>
  </si>
  <si>
    <t>Mutual Funds (4.49)</t>
  </si>
  <si>
    <t>Bandhan Aggressive Hybrid Fund - Reg - Growth</t>
  </si>
  <si>
    <t>Finance (10.92)</t>
  </si>
  <si>
    <t>Mutual Funds (6.88)</t>
  </si>
  <si>
    <t>Automobiles (4.23)</t>
  </si>
  <si>
    <t>Quant Aggressive Hybrid Fund - Growth</t>
  </si>
  <si>
    <t>Power (16.67)</t>
  </si>
  <si>
    <t>Sovereign (15.08)</t>
  </si>
  <si>
    <t>Metals &amp; Minerals Trading (10.04)</t>
  </si>
  <si>
    <t>Banks (9.16)</t>
  </si>
  <si>
    <t>Finance (8.03)</t>
  </si>
  <si>
    <t>Bank of India Mid &amp; Small Cap Equity &amp; Debt Fund - Reg - Growth</t>
  </si>
  <si>
    <t>Banks (13.9)</t>
  </si>
  <si>
    <t>Pharmaceuticals &amp; Biotechnology (11.63)</t>
  </si>
  <si>
    <t>Finance (11.29)</t>
  </si>
  <si>
    <t>Auto Components (5.34)</t>
  </si>
  <si>
    <t>Axis Aggressive Hybrid Fund - Reg - Growth</t>
  </si>
  <si>
    <t>Finance (19.34)</t>
  </si>
  <si>
    <t>Banks (16.17)</t>
  </si>
  <si>
    <t>Petroleum Products (5.15)</t>
  </si>
  <si>
    <t>Pharmaceuticals &amp; Biotechnology (4.59)</t>
  </si>
  <si>
    <t>IT - Software (4.35)</t>
  </si>
  <si>
    <t>Baroda BNP Paribas Aggresive Hybrid Fund - Reg - Growth</t>
  </si>
  <si>
    <t>Banks (18.05)</t>
  </si>
  <si>
    <t>Finance (17.07)</t>
  </si>
  <si>
    <t>Sovereign (6.99)</t>
  </si>
  <si>
    <t>Electrical Equipment (6.41)</t>
  </si>
  <si>
    <t>Petroleum Products (5.27)</t>
  </si>
  <si>
    <t>Invesco India Aggressive Hybrid Fund - Reg - Growth</t>
  </si>
  <si>
    <t>Banks (19.11)</t>
  </si>
  <si>
    <t>Finance (12.07)</t>
  </si>
  <si>
    <t>Mutual Funds (7.5)</t>
  </si>
  <si>
    <t>Union Aggressive Hybrid Fund - Reg - Growth</t>
  </si>
  <si>
    <t>Finance (21.12)</t>
  </si>
  <si>
    <t>Banks (19.49)</t>
  </si>
  <si>
    <t>Pharmaceuticals &amp; Biotechnology (4)</t>
  </si>
  <si>
    <t>Construction (3.77)</t>
  </si>
  <si>
    <t>Auto Components (3.69)</t>
  </si>
  <si>
    <t>JM Aggressive Hybrid Fund - Growth</t>
  </si>
  <si>
    <t>Banks (15.76)</t>
  </si>
  <si>
    <t>Finance (13.92)</t>
  </si>
  <si>
    <t>Sovereign (6.48)</t>
  </si>
  <si>
    <t>IT - Software (4.65)</t>
  </si>
  <si>
    <t>Automobiles (4.62)</t>
  </si>
  <si>
    <t>If redeemed bet. 0 Day to 60 Day Exit Load is 1%</t>
  </si>
  <si>
    <t>LIC MF Aggressive Hybrid Fund - Growth</t>
  </si>
  <si>
    <t>Sovereign (16.57)</t>
  </si>
  <si>
    <t>Banks (16.28)</t>
  </si>
  <si>
    <t>Finance (9)</t>
  </si>
  <si>
    <t>Pharmaceuticals &amp; Biotechnology (5.29)</t>
  </si>
  <si>
    <t>Cement &amp; Cement Products (3.51)</t>
  </si>
  <si>
    <t>WhiteOak Capital Aggressive Hybrid Fund - Reg - Growth</t>
  </si>
  <si>
    <t>Current Assets (17.15)</t>
  </si>
  <si>
    <t>Banks (15.73)</t>
  </si>
  <si>
    <t>Finance (11.42)</t>
  </si>
  <si>
    <t>Sovereign (5.72)</t>
  </si>
  <si>
    <t>Pharmaceuticals &amp; Biotechnology (4.97)</t>
  </si>
  <si>
    <t>PGIM India Aggressive Hybrid Equity Fund - Growth</t>
  </si>
  <si>
    <t>Banks (18.01)</t>
  </si>
  <si>
    <t>Sovereign (15.18)</t>
  </si>
  <si>
    <t>Mutual Funds (9.46)</t>
  </si>
  <si>
    <t>Finance (4.69)</t>
  </si>
  <si>
    <t>Telecom - Services (3.66)</t>
  </si>
  <si>
    <t>Navi Aggressive Hybrid Fund - Reg - Growth</t>
  </si>
  <si>
    <t>Banks (21.45)</t>
  </si>
  <si>
    <t>Capital Markets (12.91)</t>
  </si>
  <si>
    <t>Auto Components (10.22)</t>
  </si>
  <si>
    <t>Industrial Products (7.12)</t>
  </si>
  <si>
    <t>Finance (6)</t>
  </si>
  <si>
    <t>Groww Aggressive Hybrid Fund - Reg - Growth</t>
  </si>
  <si>
    <t>Banks (26.06)</t>
  </si>
  <si>
    <t>Current Assets (8.87)</t>
  </si>
  <si>
    <t>Sovereign (8.86)</t>
  </si>
  <si>
    <t>Pharmaceuticals &amp; Biotechnology (5.01)</t>
  </si>
  <si>
    <t>Finance (4.64)</t>
  </si>
  <si>
    <t>Shriram Aggressive Hybrid Fund - Reg - Growth</t>
  </si>
  <si>
    <t>Banks (20.73)</t>
  </si>
  <si>
    <t>Finance (12.69)</t>
  </si>
  <si>
    <t>Current Assets (7.77)</t>
  </si>
  <si>
    <t>Sovereign (6.21)</t>
  </si>
  <si>
    <t>Mahindra Manulife Aggressive Hybrid Fund - Dir - Growth</t>
  </si>
  <si>
    <t>Bandhan Aggressive Hybrid Fund - Dir - Growth</t>
  </si>
  <si>
    <t>Quant Aggressive Hybrid Fund - Dir - Growth</t>
  </si>
  <si>
    <t>Bank of India Mid &amp; Small Cap Equity &amp; Debt Fund - Dir - Growth</t>
  </si>
  <si>
    <t>Axis Aggressive Hybrid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</si>
  <si>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</si>
  <si>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</si>
  <si>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</si>
  <si>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</si>
  <si>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</si>
  <si>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WhiteOak Capital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</si>
  <si>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</si>
  <si>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</si>
  <si>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</si>
  <si>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</si>
  <si>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</si>
  <si>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</si>
  <si>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</si>
  <si>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Banks (22.36)</t>
  </si>
  <si>
    <t>Finance (15.79)</t>
  </si>
  <si>
    <t>Sovereign (7.92)</t>
  </si>
  <si>
    <t>Petroleum Products (5.32)</t>
  </si>
  <si>
    <t>Pharmaceuticals &amp; Biotechnology (4.99)</t>
  </si>
  <si>
    <t>ICICI Prudential Balanced Advantage Fund - Reg - Growth</t>
  </si>
  <si>
    <t>Banks (16.04)</t>
  </si>
  <si>
    <t>Finance (8.38)</t>
  </si>
  <si>
    <t>Sovereign (8.31)</t>
  </si>
  <si>
    <t>Automobiles (7.91)</t>
  </si>
  <si>
    <t>Current Assets (6.21)</t>
  </si>
  <si>
    <t>SBI Balanced Advantage Fund - Reg - Growth</t>
  </si>
  <si>
    <t>Miscellaneous (14.75)</t>
  </si>
  <si>
    <t>Finance (13.89)</t>
  </si>
  <si>
    <t>Banks (12.77)</t>
  </si>
  <si>
    <t>Sovereign (7.14)</t>
  </si>
  <si>
    <t>Power (7)</t>
  </si>
  <si>
    <t>Kotak Balanced Advantage Fund - Reg - Growth</t>
  </si>
  <si>
    <t>Banks (16.65)</t>
  </si>
  <si>
    <t>Sovereign (11.51)</t>
  </si>
  <si>
    <t>Finance (9.61)</t>
  </si>
  <si>
    <t>Miscellaneous (6.02)</t>
  </si>
  <si>
    <t>Edelweiss Balanced Advantage Fund - Growth</t>
  </si>
  <si>
    <t>Banks (17.29)</t>
  </si>
  <si>
    <t>Finance (12.16)</t>
  </si>
  <si>
    <t>IT - Software (6.79)</t>
  </si>
  <si>
    <t>Automobiles (5.76)</t>
  </si>
  <si>
    <t>Current Assets (5.25)</t>
  </si>
  <si>
    <t>Nippon India Balanced Advantage Fund - Reg - Growth</t>
  </si>
  <si>
    <t>Miscellaneous (11.12)</t>
  </si>
  <si>
    <t>Finance (11.07)</t>
  </si>
  <si>
    <t>Power (4.43)</t>
  </si>
  <si>
    <t>IT - Software (4.25)</t>
  </si>
  <si>
    <t>Aditya Birla Sun Life Balanced Advantage Fund - Growth</t>
  </si>
  <si>
    <t>Banks (13.78)</t>
  </si>
  <si>
    <t>Finance (13.77)</t>
  </si>
  <si>
    <t>Miscellaneous (11.93)</t>
  </si>
  <si>
    <t>Auto Components (4.03)</t>
  </si>
  <si>
    <t>Tata Balanced Advantage Fund - Reg - Growth</t>
  </si>
  <si>
    <t>Sovereign (15.91)</t>
  </si>
  <si>
    <t>Finance (11.88)</t>
  </si>
  <si>
    <t>Banks (9.59)</t>
  </si>
  <si>
    <t>Realty (7.02)</t>
  </si>
  <si>
    <t>Miscellaneous (6.88)</t>
  </si>
  <si>
    <t>Baroda BNP Paribas Balanced Advantage Fund - Reg - Growth</t>
  </si>
  <si>
    <t>Banks (16.53)</t>
  </si>
  <si>
    <t>Finance (8.28)</t>
  </si>
  <si>
    <t>Power (6.3)</t>
  </si>
  <si>
    <t>Petroleum Products (5.4)</t>
  </si>
  <si>
    <t>Axis Balanced Advantage Fund - Reg - Growth</t>
  </si>
  <si>
    <t>Current Assets (17.28)</t>
  </si>
  <si>
    <t>Finance (16.47)</t>
  </si>
  <si>
    <t>Banks (15.65)</t>
  </si>
  <si>
    <t>Petroleum Products (3.73)</t>
  </si>
  <si>
    <t>DSP Dynamic Asset Allocation Fund - Reg - Growth</t>
  </si>
  <si>
    <t>Miscellaneous (22.21)</t>
  </si>
  <si>
    <t>Banks (21.84)</t>
  </si>
  <si>
    <t>Finance (18.52)</t>
  </si>
  <si>
    <t>Insurance (4.23)</t>
  </si>
  <si>
    <t>NJ Balanced Advantage Fund - Reg - Growth</t>
  </si>
  <si>
    <t>Miscellaneous (22.78)</t>
  </si>
  <si>
    <t>Pharmaceuticals &amp; Biotechnology (15.32)</t>
  </si>
  <si>
    <t>Banks (5.89)</t>
  </si>
  <si>
    <t>Automobiles (5.07)</t>
  </si>
  <si>
    <t>Sovereign (5)</t>
  </si>
  <si>
    <t>If redeemed bet. 0 Day to 30 Days Exit Load is 5%</t>
  </si>
  <si>
    <t>UTI Balanced Advantage Fund - Reg - Growth</t>
  </si>
  <si>
    <t>Banks (25.31)</t>
  </si>
  <si>
    <t>Finance (20.03)</t>
  </si>
  <si>
    <t>IT - Software (5.65)</t>
  </si>
  <si>
    <t>Sovereign (5.57)</t>
  </si>
  <si>
    <t>Franklin India Balanced Advantage Fund - Reg - Growth</t>
  </si>
  <si>
    <t>Banks (14.51)</t>
  </si>
  <si>
    <t>Finance (12.59)</t>
  </si>
  <si>
    <t>Food Products (8.79)</t>
  </si>
  <si>
    <t>Miscellaneous (8.15)</t>
  </si>
  <si>
    <t>Sovereign (6.45)</t>
  </si>
  <si>
    <t>Bandhan Balanced Advantage Fund - Reg - Growth</t>
  </si>
  <si>
    <t>Banks (27.28)</t>
  </si>
  <si>
    <t>Finance (11.44)</t>
  </si>
  <si>
    <t>Miscellaneous (11.36)</t>
  </si>
  <si>
    <t>Sovereign (9.97)</t>
  </si>
  <si>
    <t>Petroleum Products (3.48)</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</si>
  <si>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</si>
  <si>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</si>
  <si>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</si>
  <si>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</si>
  <si>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</si>
  <si>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</si>
  <si>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Aditya Birla Sun Life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</si>
  <si>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</si>
  <si>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</si>
  <si>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</si>
  <si>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</si>
  <si>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</si>
  <si>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</si>
  <si>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</si>
  <si>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</si>
  <si>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</si>
  <si>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(41.68)</t>
  </si>
  <si>
    <t>Realty (13.44)</t>
  </si>
  <si>
    <t>Miscellaneous (12.71)</t>
  </si>
  <si>
    <t>Finance (12.38)</t>
  </si>
  <si>
    <t>Mutual Funds (3.7)</t>
  </si>
  <si>
    <t>WhiteOak Capital Balanced Advantage Fund - Reg - Growth</t>
  </si>
  <si>
    <t>Finance (16.98)</t>
  </si>
  <si>
    <t>Banks (15.7)</t>
  </si>
  <si>
    <t>Realty (6.62)</t>
  </si>
  <si>
    <t>Sovereign (6.18)</t>
  </si>
  <si>
    <t>Miscellaneous (5.58)</t>
  </si>
  <si>
    <t>Mirae Asset Balanced Advantage Fund - Reg - Growth</t>
  </si>
  <si>
    <t>Finance (14.02)</t>
  </si>
  <si>
    <t>Banks (13.48)</t>
  </si>
  <si>
    <t>Miscellaneous (12.07)</t>
  </si>
  <si>
    <t>Sovereign (10.79)</t>
  </si>
  <si>
    <t>Pharmaceuticals &amp; Biotechnology (7.6)</t>
  </si>
  <si>
    <t>Sundaram Balanced Advantage Fund - Growth</t>
  </si>
  <si>
    <t>Finance (14.78)</t>
  </si>
  <si>
    <t>Miscellaneous (13.62)</t>
  </si>
  <si>
    <t>Sovereign (12.36)</t>
  </si>
  <si>
    <t>IT - Software (4.14)</t>
  </si>
  <si>
    <t>HSBC Balanced Advantage Fund - Reg - Growth</t>
  </si>
  <si>
    <t>Miscellaneous (21.46)</t>
  </si>
  <si>
    <t>Finance (16.63)</t>
  </si>
  <si>
    <t>Sovereign (11.95)</t>
  </si>
  <si>
    <t>Retailing (3.66)</t>
  </si>
  <si>
    <t>Unifi Dynamic Asset Allocation Fund - Reg - Growth</t>
  </si>
  <si>
    <t>Miscellaneous (35.72)</t>
  </si>
  <si>
    <t>Finance (23.27)</t>
  </si>
  <si>
    <t>Automobiles (7.71)</t>
  </si>
  <si>
    <t>Transport Infrastructure (7.65)</t>
  </si>
  <si>
    <t>Construction (6.32)</t>
  </si>
  <si>
    <t>If redeemed bet. 0 Day to 360 Days Exit Load is 1.5%</t>
  </si>
  <si>
    <t>Bajaj Finserv Balanced Advantage Fund - Reg - Growth</t>
  </si>
  <si>
    <t>Mutual Funds (8.78)</t>
  </si>
  <si>
    <t>Telecom - Services (5.91)</t>
  </si>
  <si>
    <t>Finance (5.78)</t>
  </si>
  <si>
    <t>Union Balanced Advantage Fund - Reg - Growth</t>
  </si>
  <si>
    <t>Finance (17.13)</t>
  </si>
  <si>
    <t>Current Assets (8.26)</t>
  </si>
  <si>
    <t>Power (5.62)</t>
  </si>
  <si>
    <t>Pharmaceuticals &amp; Biotechnology (4.14)</t>
  </si>
  <si>
    <t>Canara Robeco Balanced Advantage Fund - Regular - Growth</t>
  </si>
  <si>
    <t>Finance (20.25)</t>
  </si>
  <si>
    <t>Sovereign (8.81)</t>
  </si>
  <si>
    <t>Miscellaneous (7.1)</t>
  </si>
  <si>
    <t>Retailing (4.86)</t>
  </si>
  <si>
    <t>Invesco India Balanced Advantage Fund - Growth</t>
  </si>
  <si>
    <t>Mutual Funds (18.38)</t>
  </si>
  <si>
    <t>Current Assets (13.59)</t>
  </si>
  <si>
    <t>Finance (7.08)</t>
  </si>
  <si>
    <t>IT - Software (6.52)</t>
  </si>
  <si>
    <t>If redeemed bet. 0 Month to 3 Month Exit Load is 0.25%</t>
  </si>
  <si>
    <t>Quant Dynamic Asset Allocation Fund - Reg - Growth</t>
  </si>
  <si>
    <t>Telecom - Services (11.39)</t>
  </si>
  <si>
    <t>Power (9.42)</t>
  </si>
  <si>
    <t>Beverages (8.85)</t>
  </si>
  <si>
    <t>Insurance (8.31)</t>
  </si>
  <si>
    <t>Mahindra Manulife Balanced Advantage Fund - Reg - Growth</t>
  </si>
  <si>
    <t>Banks (18.32)</t>
  </si>
  <si>
    <t>Finance (15.05)</t>
  </si>
  <si>
    <t>Sovereign (5.97)</t>
  </si>
  <si>
    <t>Realty (4.49)</t>
  </si>
  <si>
    <t>PGIM India Balanced Advantage Fund - Reg - Growth</t>
  </si>
  <si>
    <t>Banks (21.96)</t>
  </si>
  <si>
    <t>Finance (12.45)</t>
  </si>
  <si>
    <t>Sovereign (7.15)</t>
  </si>
  <si>
    <t>Petroleum Products (5.89)</t>
  </si>
  <si>
    <t>Power (4.15)</t>
  </si>
  <si>
    <t>360 ONE Balanced Hybrid Fund - Reg - Growth</t>
  </si>
  <si>
    <t>Finance (26.93)</t>
  </si>
  <si>
    <t>Sovereign (13.65)</t>
  </si>
  <si>
    <t>Banks (9.34)</t>
  </si>
  <si>
    <t>Realty (9.3)</t>
  </si>
  <si>
    <t>Electrical Equipment (5.38)</t>
  </si>
  <si>
    <t>Motilal Oswal Balance Advantage Fund - Reg - Growth</t>
  </si>
  <si>
    <t>Finance (20.37)</t>
  </si>
  <si>
    <t>Current Assets (16.19)</t>
  </si>
  <si>
    <t>Banks (10.29)</t>
  </si>
  <si>
    <t>Retailing (8.57)</t>
  </si>
  <si>
    <t>LIC MF Balanced Advantage Fund - Reg - Growth</t>
  </si>
  <si>
    <t>Banks (10.34)</t>
  </si>
  <si>
    <t>Finance (9.46)</t>
  </si>
  <si>
    <t>Power (8.89)</t>
  </si>
  <si>
    <t>Chemicals &amp; Petrochemicals (8.37)</t>
  </si>
  <si>
    <t>ITI Balanced Advantage Fund - Reg - Growth</t>
  </si>
  <si>
    <t>Finance (19.76)</t>
  </si>
  <si>
    <t>Current Assets (9.52)</t>
  </si>
  <si>
    <t>Miscellaneous (7.4)</t>
  </si>
  <si>
    <t>Pharmaceuticals &amp; Biotechnology (6.23)</t>
  </si>
  <si>
    <t>Helios Balanced Advantage Fund - Reg - Growth</t>
  </si>
  <si>
    <t>Miscellaneous (16.97)</t>
  </si>
  <si>
    <t>Banks (12.58)</t>
  </si>
  <si>
    <t>Finance (9.58)</t>
  </si>
  <si>
    <t>Sovereign (7.98)</t>
  </si>
  <si>
    <t>Samco Dynamic Asset Allocation Fund - Reg - Growth</t>
  </si>
  <si>
    <t>Sovereign (13.35)</t>
  </si>
  <si>
    <t>Finance (12.7)</t>
  </si>
  <si>
    <t>Banks (8.59)</t>
  </si>
  <si>
    <t>Current Assets (8.29)</t>
  </si>
  <si>
    <t>Electrical Equipment (7.16)</t>
  </si>
  <si>
    <t>Bank of India Balanced Advantage Fund - Reg - Growth</t>
  </si>
  <si>
    <t>Finance (14.25)</t>
  </si>
  <si>
    <t>Miscellaneous (12.87)</t>
  </si>
  <si>
    <t>Current Assets (10.74)</t>
  </si>
  <si>
    <t>Transport Infrastructure (5.67)</t>
  </si>
  <si>
    <t>The Wealth Company Balanced Advantage Fund - Reg - Growth</t>
  </si>
  <si>
    <t>Finance (28.76)</t>
  </si>
  <si>
    <t>Current Assets (12.04)</t>
  </si>
  <si>
    <t>Banks (11.79)</t>
  </si>
  <si>
    <t>Auto Components (4.94)</t>
  </si>
  <si>
    <t>Automobiles (4.52)</t>
  </si>
  <si>
    <t>Shriram Balanced Advantage Fund - Reg - Growth</t>
  </si>
  <si>
    <t>Finance (15.48)</t>
  </si>
  <si>
    <t>Current Assets (11.87)</t>
  </si>
  <si>
    <t>Pharmaceuticals &amp; Biotechnology (5.03)</t>
  </si>
  <si>
    <t>Automobiles (4.84)</t>
  </si>
  <si>
    <t>Parag Parikh Dynamic Asset Allocation Fund - Dir - Growth</t>
  </si>
  <si>
    <t>WhiteOak Capital Balanced Advantage Fund - Dir - Growth</t>
  </si>
  <si>
    <t>Mirae Asset Balanced Advantage Fund - Dir - Growth</t>
  </si>
  <si>
    <t>Sundaram Balanced Advantage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</si>
  <si>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</si>
  <si>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</si>
  <si>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</si>
  <si>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</si>
  <si>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</si>
  <si>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</si>
  <si>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Quant Dynamic Asset Allocation Fund - Dir - Growth</t>
  </si>
  <si>
    <t>Mahindra Manulife Balanced Advantage Fund - Dir - Growth</t>
  </si>
  <si>
    <t>PGIM India Balanced Advantage Fund - Dir - Growth</t>
  </si>
  <si>
    <t>360 ONE Balanced Hybrid Fund - Dir - Growth</t>
  </si>
  <si>
    <t>Motilal Oswal Balance Advantage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</si>
  <si>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</si>
  <si>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</si>
  <si>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</si>
  <si>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</si>
  <si>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</si>
  <si>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The Wealth Company Balanced Advantage Fund - Dir - Growth</t>
  </si>
  <si>
    <t>Shriram Balanced Advantage Fund - Dir - Growth</t>
  </si>
  <si>
    <t>Crisil Equity Savings Index*</t>
  </si>
  <si>
    <t>Crisil Equity Savings TRI Index*</t>
  </si>
  <si>
    <t>NIFTY Equity Savings Index TRI*</t>
  </si>
  <si>
    <t>NIFTY Equity Savings Index*</t>
  </si>
  <si>
    <t>ICICI Prudential Equity Savings Fund - Reg - Growth</t>
  </si>
  <si>
    <t>Miscellaneous (55.59)</t>
  </si>
  <si>
    <t>Mutual Funds (11.43)</t>
  </si>
  <si>
    <t>Banks (5.67)</t>
  </si>
  <si>
    <t>Sovereign (4.98)</t>
  </si>
  <si>
    <t>Current Assets (4.44)</t>
  </si>
  <si>
    <t>Kotak Equity Savings Fund - Reg - Growth</t>
  </si>
  <si>
    <t>Miscellaneous (32.32)</t>
  </si>
  <si>
    <t>Finance (11.7)</t>
  </si>
  <si>
    <t>Banks (9.07)</t>
  </si>
  <si>
    <t>Mutual Funds (8.87)</t>
  </si>
  <si>
    <t>Telecom - Services (4.89)</t>
  </si>
  <si>
    <t>HDFC Equity Savings Fund - Growth</t>
  </si>
  <si>
    <t>Miscellaneous (30)</t>
  </si>
  <si>
    <t>Finance (16.61)</t>
  </si>
  <si>
    <t>Banks (12.82)</t>
  </si>
  <si>
    <t>Sovereign (8.75)</t>
  </si>
  <si>
    <t>Automobiles (3.85)</t>
  </si>
  <si>
    <t>SBI Equity Savings Fund - Reg - Growth</t>
  </si>
  <si>
    <t>Miscellaneous (45.44)</t>
  </si>
  <si>
    <t>Banks (8.43)</t>
  </si>
  <si>
    <t>Finance (8.15)</t>
  </si>
  <si>
    <t>Sovereign (6)</t>
  </si>
  <si>
    <t>Current Assets (4.92)</t>
  </si>
  <si>
    <t>If redeemed bet. 0 Day to 15 Day Exit Load is 0.1%</t>
  </si>
  <si>
    <t>DSP Equity Savings Fund - Reg - Growth</t>
  </si>
  <si>
    <t>Miscellaneous (38.83)</t>
  </si>
  <si>
    <t>Banks (17.9)</t>
  </si>
  <si>
    <t>Sovereign (10.11)</t>
  </si>
  <si>
    <t>Finance (8.37)</t>
  </si>
  <si>
    <t>Pharmaceuticals &amp; Biotechnology (3.87)</t>
  </si>
  <si>
    <t>Mirae Asset Equity Savings Fund - Reg - Growth</t>
  </si>
  <si>
    <t>Miscellaneous (28.2)</t>
  </si>
  <si>
    <t>Finance (13.13)</t>
  </si>
  <si>
    <t>Banks (10.91)</t>
  </si>
  <si>
    <t>Sovereign (8.3)</t>
  </si>
  <si>
    <t>Edelweiss Equity Savings Fund - Reg - Growth</t>
  </si>
  <si>
    <t>Miscellaneous (40.49)</t>
  </si>
  <si>
    <t>Mutual Funds (8.92)</t>
  </si>
  <si>
    <t>Current Assets (7.29)</t>
  </si>
  <si>
    <t>Banks (4.3)</t>
  </si>
  <si>
    <t>HSBC Equity Savings Fund - Reg - Growth</t>
  </si>
  <si>
    <t>Miscellaneous (43.01)</t>
  </si>
  <si>
    <t>Sovereign (12.96)</t>
  </si>
  <si>
    <t>Banks (8.76)</t>
  </si>
  <si>
    <t>Electrical Equipment (5.59)</t>
  </si>
  <si>
    <t>Capital Markets (5.17)</t>
  </si>
  <si>
    <t>Aditya Birla Sun Life Equity Savings Fund - Reg - Growth</t>
  </si>
  <si>
    <t>Miscellaneous (48.93)</t>
  </si>
  <si>
    <t>Mutual Funds (10.29)</t>
  </si>
  <si>
    <t>Sovereign (8.1)</t>
  </si>
  <si>
    <t>Banks (7.81)</t>
  </si>
  <si>
    <t>Current Assets (4.85)</t>
  </si>
  <si>
    <t>Sundaram Equity Savings Fund - Growth</t>
  </si>
  <si>
    <t>Miscellaneous (49.74)</t>
  </si>
  <si>
    <t>Finance (9.43)</t>
  </si>
  <si>
    <t>Sovereign (7.21)</t>
  </si>
  <si>
    <t>Banks (6.18)</t>
  </si>
  <si>
    <t>IT - Software (2.48)</t>
  </si>
  <si>
    <t>Axis Equity Savings Fund - Reg - Growth</t>
  </si>
  <si>
    <t>Current Assets (37.98)</t>
  </si>
  <si>
    <t>Sovereign (10.81)</t>
  </si>
  <si>
    <t>Finance (10.35)</t>
  </si>
  <si>
    <t>Banks (8.19)</t>
  </si>
  <si>
    <t>Mutual Funds (2.96)</t>
  </si>
  <si>
    <t>UTI Equity Savings Fund - Reg - Growth</t>
  </si>
  <si>
    <t>Miscellaneous (32.26)</t>
  </si>
  <si>
    <t>Sovereign (20.5)</t>
  </si>
  <si>
    <t>Banks (7.91)</t>
  </si>
  <si>
    <t>Current Assets (6.1)</t>
  </si>
  <si>
    <t>Realty (4.19)</t>
  </si>
  <si>
    <t>Nippon India Equity Savings Fund - Reg - Growth</t>
  </si>
  <si>
    <t>Miscellaneous (44.62)</t>
  </si>
  <si>
    <t>Sovereign (12.97)</t>
  </si>
  <si>
    <t>Banks (8.3)</t>
  </si>
  <si>
    <t>Franklin India Equity Savings Fund - Reg - Growth</t>
  </si>
  <si>
    <t>Miscellaneous (51.96)</t>
  </si>
  <si>
    <t>Sovereign (12.75)</t>
  </si>
  <si>
    <t>Food Products (6.27)</t>
  </si>
  <si>
    <t>Banks (6.19)</t>
  </si>
  <si>
    <t>Finance (4.12)</t>
  </si>
  <si>
    <t>Mahindra Manulife Equity Savings Fund - Reg - Growth</t>
  </si>
  <si>
    <t>Current Assets (32.12)</t>
  </si>
  <si>
    <t>Finance (19.56)</t>
  </si>
  <si>
    <t>Banks (8.8)</t>
  </si>
  <si>
    <t>Sovereign (7.05)</t>
  </si>
  <si>
    <t>Realty (4.1)</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</si>
  <si>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</si>
  <si>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</si>
  <si>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</si>
  <si>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</si>
  <si>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</si>
  <si>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</si>
  <si>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</si>
  <si>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HSBC Equity Savings Fund - Dir - Growth</t>
  </si>
  <si>
    <t>Aditya Birla Sun Life Equity Savings Fund - Dir - Growth</t>
  </si>
  <si>
    <t>Sundaram Equity Savings Fund - Dir - Growth</t>
  </si>
  <si>
    <t>Axis Equity Savings Fund - Dir - Growth</t>
  </si>
  <si>
    <t>UTI Equity Savings Fund - Dir - Growth</t>
  </si>
  <si>
    <t>Nippon India Equity Savings Fund - Dir - Growth</t>
  </si>
  <si>
    <t>Franklin India Equity Savings Fund - Dir - Growth</t>
  </si>
  <si>
    <t>Mahindra Manulife Equity Savings Fund - Dir - Growth</t>
  </si>
  <si>
    <t>Bandhan Equity Savings Fund - Reg - Growth</t>
  </si>
  <si>
    <t>Miscellaneous (46.05)</t>
  </si>
  <si>
    <t>Finance (16.85)</t>
  </si>
  <si>
    <t>Sovereign (8.59)</t>
  </si>
  <si>
    <t>Mutual Funds (7.03)</t>
  </si>
  <si>
    <t>Banks (3.04)</t>
  </si>
  <si>
    <t>Invesco India Equity Savings Fund - Reg - Growth</t>
  </si>
  <si>
    <t>Current Assets (53.19)</t>
  </si>
  <si>
    <t>Mutual Funds (8.32)</t>
  </si>
  <si>
    <t>Realty (5.1)</t>
  </si>
  <si>
    <t>IT - Software (4.2)</t>
  </si>
  <si>
    <t>Tata Equity Savings Fund - Reg - Growth</t>
  </si>
  <si>
    <t>Baroda BNP Paribas Equity Savings Fund - Reg - Growth</t>
  </si>
  <si>
    <t>Current Assets (28.31)</t>
  </si>
  <si>
    <t>Finance (17.93)</t>
  </si>
  <si>
    <t>Sovereign (9.92)</t>
  </si>
  <si>
    <t>Banks (9.86)</t>
  </si>
  <si>
    <t>Power (7.15)</t>
  </si>
  <si>
    <t>WhiteOak Capital Equity Savings Fund - Reg - Growth</t>
  </si>
  <si>
    <t>Miscellaneous (48.29)</t>
  </si>
  <si>
    <t>Sovereign (17.23)</t>
  </si>
  <si>
    <t>Realty (6.79)</t>
  </si>
  <si>
    <t>Banks (4.34)</t>
  </si>
  <si>
    <t>Finance (4.11)</t>
  </si>
  <si>
    <t>Union Equity Savings Fund - Reg - Growth</t>
  </si>
  <si>
    <t>Miscellaneous (28.42)</t>
  </si>
  <si>
    <t>Finance (18.7)</t>
  </si>
  <si>
    <t>Current Assets (10.16)</t>
  </si>
  <si>
    <t>Banks (9.74)</t>
  </si>
  <si>
    <t>Sovereign (5.03)</t>
  </si>
  <si>
    <t>PGIM India Equity Savings Fund - Growth</t>
  </si>
  <si>
    <t>Current Assets (49.35)</t>
  </si>
  <si>
    <t>Sovereign (13.63)</t>
  </si>
  <si>
    <t>Power (5.43)</t>
  </si>
  <si>
    <t>Realty (4.89)</t>
  </si>
  <si>
    <t>quant Equity Savings Fund - Reg - Growth</t>
  </si>
  <si>
    <t>Miscellaneous (39.08)</t>
  </si>
  <si>
    <t>Transport Infrastructure (12.67)</t>
  </si>
  <si>
    <t>Mutual Funds (11.08)</t>
  </si>
  <si>
    <t>IT - Software (9.76)</t>
  </si>
  <si>
    <t>Current Assets (8.81)</t>
  </si>
  <si>
    <t>Bajaj Finserv Equity Savings Fund - Reg - Growth</t>
  </si>
  <si>
    <t>Current Assets (51.46)</t>
  </si>
  <si>
    <t>Mutual Funds (23.84)</t>
  </si>
  <si>
    <t>Pharmaceuticals &amp; Biotechnology (4.7)</t>
  </si>
  <si>
    <t>Banks (3.63)</t>
  </si>
  <si>
    <t>Industrial Products (3.09)</t>
  </si>
  <si>
    <t>LIC MF Equity Savings Fund - Growth</t>
  </si>
  <si>
    <t>Miscellaneous (37.38)</t>
  </si>
  <si>
    <t>Current Assets (20.36)</t>
  </si>
  <si>
    <t>Mutual Funds (11.58)</t>
  </si>
  <si>
    <t>Pharmaceuticals &amp; Biotechnology (4.23)</t>
  </si>
  <si>
    <t>Consumer Durables (3.32)</t>
  </si>
  <si>
    <t>Bandhan Equity Savings Fund - Dir - Growth</t>
  </si>
  <si>
    <t>Invesco India Equity Savings Fund - Dir - Growth</t>
  </si>
  <si>
    <t>Tata Equity Savings Fund - Dir - Growth</t>
  </si>
  <si>
    <t>Baroda BNP Paribas Equity Savings Fund - Dir - Growth</t>
  </si>
  <si>
    <t>WhiteOak Capital Equity Savings Fund - Dir - Growth</t>
  </si>
  <si>
    <t>Union Equity Savings Fund - Dir - Growth</t>
  </si>
  <si>
    <t>PGIM India Equity Savings Fund - Dir - Growth</t>
  </si>
  <si>
    <t>quant Equity Savings Fund - Dir - Growth</t>
  </si>
  <si>
    <t>Bajaj Finserv Equity Savings Fund - Dir - Growth</t>
  </si>
  <si>
    <t>LIC MF Equity Savings Fund - Dir - Growth</t>
  </si>
  <si>
    <t>Nifty 50 Arbitrage Index</t>
  </si>
  <si>
    <t>Kotak Arbitrage Fund - Dir - Growth</t>
  </si>
  <si>
    <t>Miscellaneous (72.67)</t>
  </si>
  <si>
    <t>Mutual Funds (20.31)</t>
  </si>
  <si>
    <t>Banks (3.66)</t>
  </si>
  <si>
    <t>Finance (2.55)</t>
  </si>
  <si>
    <t>Current Assets (1.08)</t>
  </si>
  <si>
    <t>SBI Arbitrage Opportunities Fund - Dir - Growth</t>
  </si>
  <si>
    <t>Miscellaneous (73.57)</t>
  </si>
  <si>
    <t>Mutual Funds (20.71)</t>
  </si>
  <si>
    <t>Banks (3.06)</t>
  </si>
  <si>
    <t>Finance (2.15)</t>
  </si>
  <si>
    <t>ICICI Prudential Arbitrage Fund - Dir - Growth</t>
  </si>
  <si>
    <t>Miscellaneous (70.98)</t>
  </si>
  <si>
    <t>Mutual Funds (15.68)</t>
  </si>
  <si>
    <t>Banks (7.03)</t>
  </si>
  <si>
    <t>Finance (3.92)</t>
  </si>
  <si>
    <t>Current Assets (2.64)</t>
  </si>
  <si>
    <t>Invesco India Arbitrage Fund - Dir - Growth</t>
  </si>
  <si>
    <t>Current Assets (77.36)</t>
  </si>
  <si>
    <t>Mutual Funds (13.76)</t>
  </si>
  <si>
    <t>Banks (6.37)</t>
  </si>
  <si>
    <t>Finance (2.59)</t>
  </si>
  <si>
    <t>Sovereign (0.17)</t>
  </si>
  <si>
    <t>Aditya Birla Sun Life Arbitrage Fund - Dir - Growth</t>
  </si>
  <si>
    <t>Miscellaneous (71.41)</t>
  </si>
  <si>
    <t>Mutual Funds (15.07)</t>
  </si>
  <si>
    <t>Current Assets (4.52)</t>
  </si>
  <si>
    <t>Banks (2.4)</t>
  </si>
  <si>
    <t>Tata Arbitrage Fund - Dir - Growth</t>
  </si>
  <si>
    <t>Miscellaneous (64.69)</t>
  </si>
  <si>
    <t>Finance (15.2)</t>
  </si>
  <si>
    <t>Mutual Funds (13.08)</t>
  </si>
  <si>
    <t>Current Assets (4.07)</t>
  </si>
  <si>
    <t>Banks (2.78)</t>
  </si>
  <si>
    <t>HDFC Arbitrage Fund - Dir - Growth</t>
  </si>
  <si>
    <t>Miscellaneous (66.65)</t>
  </si>
  <si>
    <t>Mutual Funds (17.68)</t>
  </si>
  <si>
    <t>Current Assets (4.59)</t>
  </si>
  <si>
    <t>Finance (2.4)</t>
  </si>
  <si>
    <t>Nippon India Arbitrage Fund - Dir - Growth</t>
  </si>
  <si>
    <t>Miscellaneous (69.41)</t>
  </si>
  <si>
    <t>Mutual Funds (23.13)</t>
  </si>
  <si>
    <t>Current Assets (4.21)</t>
  </si>
  <si>
    <t>Finance (3.46)</t>
  </si>
  <si>
    <t>Banks (0.01)</t>
  </si>
  <si>
    <t>Edelweiss Arbitrage Fund - Dir - Growth</t>
  </si>
  <si>
    <t>Miscellaneous (71.17)</t>
  </si>
  <si>
    <t>Mutual Funds (11.98)</t>
  </si>
  <si>
    <t>Finance (10.4)</t>
  </si>
  <si>
    <t>Banks (3.3)</t>
  </si>
  <si>
    <t>UTI Arbitrage Fund - Dir - Growth</t>
  </si>
  <si>
    <t>Miscellaneous (70.07)</t>
  </si>
  <si>
    <t>Mutual Funds (19.37)</t>
  </si>
  <si>
    <t>Banks (6.57)</t>
  </si>
  <si>
    <t>Finance (2.51)</t>
  </si>
  <si>
    <t>Current Assets (1.7)</t>
  </si>
  <si>
    <t>Axis Arbitrage Fund - Dir - Growth</t>
  </si>
  <si>
    <t>Current Assets (69.83)</t>
  </si>
  <si>
    <t>Mutual Funds (15.6)</t>
  </si>
  <si>
    <t>Banks (6.39)</t>
  </si>
  <si>
    <t>Capital Markets (0.46)</t>
  </si>
  <si>
    <t>Bandhan Arbitrage Fund - Dir - Growth</t>
  </si>
  <si>
    <t>Miscellaneous (73.11)</t>
  </si>
  <si>
    <t>Mutual Funds (24.61)</t>
  </si>
  <si>
    <t>Current Assets (2.45)</t>
  </si>
  <si>
    <t>Banks (0.06)</t>
  </si>
  <si>
    <t>Sovereign (0.05)</t>
  </si>
  <si>
    <t>DSP Arbitrage Fund - Dir - Growth</t>
  </si>
  <si>
    <t>Miscellaneous (69.97)</t>
  </si>
  <si>
    <t>Mutual Funds (11.1)</t>
  </si>
  <si>
    <t>Banks (10.33)</t>
  </si>
  <si>
    <t>Finance (4.44)</t>
  </si>
  <si>
    <t>Current Assets (3.44)</t>
  </si>
  <si>
    <t>Mirae Asset Arbitrage Fund - Dir - Growth</t>
  </si>
  <si>
    <t>Miscellaneous (70.92)</t>
  </si>
  <si>
    <t>Current Assets (15.78)</t>
  </si>
  <si>
    <t>Mutual Funds (13.68)</t>
  </si>
  <si>
    <t>Fertilizers &amp; Agrochemicals (0)</t>
  </si>
  <si>
    <t>Industrial Manufacturing (0)</t>
  </si>
  <si>
    <t>HSBC Arbitrage Fund - Dir - Growth</t>
  </si>
  <si>
    <t>Miscellaneous (68.41)</t>
  </si>
  <si>
    <t>Mutual Funds (19.55)</t>
  </si>
  <si>
    <t>Banks (7.23)</t>
  </si>
  <si>
    <t>Finance (4.05)</t>
  </si>
  <si>
    <t>Current Assets (0.99)</t>
  </si>
  <si>
    <t>Kotak Arbitrage Fund - Reg - Growth</t>
  </si>
  <si>
    <t>SBI Arbitrage Opportunities Fund - Growth</t>
  </si>
  <si>
    <t>ICICI Prudential Arbitrage Fund - Reg - Growth</t>
  </si>
  <si>
    <t>Invesco India Arbitrage Fund - Growth</t>
  </si>
  <si>
    <t>Aditya Birla Sun Life Arbitrage Fund - Growth</t>
  </si>
  <si>
    <t>Tata Arbitrage Fund - Reg - Growth</t>
  </si>
  <si>
    <t>HDFC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</si>
  <si>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</si>
  <si>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</si>
  <si>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</si>
  <si>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</si>
  <si>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</si>
  <si>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</si>
  <si>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</si>
  <si>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</si>
  <si>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</si>
  <si>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(74.84)</t>
  </si>
  <si>
    <t>Banks (11.96)</t>
  </si>
  <si>
    <t>Mutual Funds (7.43)</t>
  </si>
  <si>
    <t>Finance (3.38)</t>
  </si>
  <si>
    <t>Sovereign (2.61)</t>
  </si>
  <si>
    <t>Parag Parikh Arbitrage Fund - Dir - Growth</t>
  </si>
  <si>
    <t>Miscellaneous (75.02)</t>
  </si>
  <si>
    <t>Mutual Funds (11.02)</t>
  </si>
  <si>
    <t>Banks (7.18)</t>
  </si>
  <si>
    <t>WhiteOak Capital Arbitrage Fund - Dir - Growth</t>
  </si>
  <si>
    <t>Miscellaneous (75.16)</t>
  </si>
  <si>
    <t>Mutual Funds (9.11)</t>
  </si>
  <si>
    <t>Sovereign (7.78)</t>
  </si>
  <si>
    <t>Banks (4.8)</t>
  </si>
  <si>
    <t>Franklin India Arbitrage Fund - Dir - Growth</t>
  </si>
  <si>
    <t>Miscellaneous (71.77)</t>
  </si>
  <si>
    <t>Mutual Funds (11.69)</t>
  </si>
  <si>
    <t>Banks (6.9)</t>
  </si>
  <si>
    <t>Food Products (1.53)</t>
  </si>
  <si>
    <t>Bajaj Finserv Arbitrage Fund - Dir - Growth</t>
  </si>
  <si>
    <t>Current Assets (70.32)</t>
  </si>
  <si>
    <t>Mutual Funds (23.59)</t>
  </si>
  <si>
    <t>Banks (6.36)</t>
  </si>
  <si>
    <t>Automobiles (0)</t>
  </si>
  <si>
    <t>Baroda BNP Paribas Arbitrage Fund - Dir - Growth</t>
  </si>
  <si>
    <t>Current Assets (76.93)</t>
  </si>
  <si>
    <t>Sovereign (14.86)</t>
  </si>
  <si>
    <t>Mutual Funds (8.62)</t>
  </si>
  <si>
    <t>Industrial Products (0)</t>
  </si>
  <si>
    <t>Sundaram Arbitrage Fund - Dir - Growth</t>
  </si>
  <si>
    <t>Miscellaneous (71.43)</t>
  </si>
  <si>
    <t>Mutual Funds (13.49)</t>
  </si>
  <si>
    <t>Sovereign (10.54)</t>
  </si>
  <si>
    <t>Current Assets (3.45)</t>
  </si>
  <si>
    <t>Capital Markets (1.46)</t>
  </si>
  <si>
    <t>JioBlackRock Arbitrage Fund - Dir - Growth</t>
  </si>
  <si>
    <t>Miscellaneous (80.66)</t>
  </si>
  <si>
    <t>Mutual Funds (13.75)</t>
  </si>
  <si>
    <t>Banks (4.09)</t>
  </si>
  <si>
    <t>Power (0.05)</t>
  </si>
  <si>
    <t>quant Arbitrage Fund - Dir - Growth</t>
  </si>
  <si>
    <t>Miscellaneous (76.64)</t>
  </si>
  <si>
    <t>Sovereign (9.15)</t>
  </si>
  <si>
    <t>Mutual Funds (7.71)</t>
  </si>
  <si>
    <t>Current Assets (6.93)</t>
  </si>
  <si>
    <t>JM Arbitrage Fund - Dir - Growth</t>
  </si>
  <si>
    <t>Miscellaneous (79.03)</t>
  </si>
  <si>
    <t>Current Assets (8.34)</t>
  </si>
  <si>
    <t>Sovereign (7.01)</t>
  </si>
  <si>
    <t>Mutual Funds (6.07)</t>
  </si>
  <si>
    <t>If redeemed bet. 0 Day to 30 Day Exit Load is 0.5%</t>
  </si>
  <si>
    <t>NJ Arbitrage Fund - Dir - Growth</t>
  </si>
  <si>
    <t>Miscellaneous (77.7)</t>
  </si>
  <si>
    <t>Sovereign (12.58)</t>
  </si>
  <si>
    <t>Personal Products (0)</t>
  </si>
  <si>
    <t>Union Arbitrage Fund - Dir - Growth</t>
  </si>
  <si>
    <t>Miscellaneous (71.97)</t>
  </si>
  <si>
    <t>Mutual Funds (16.66)</t>
  </si>
  <si>
    <t>Current Assets (5.81)</t>
  </si>
  <si>
    <t>Banks (5.74)</t>
  </si>
  <si>
    <t>Sovereign (0.12)</t>
  </si>
  <si>
    <t>LIC MF Arbitrage Fund - Dir - Growth</t>
  </si>
  <si>
    <t>Miscellaneous (65.64)</t>
  </si>
  <si>
    <t>Mutual Funds (22.69)</t>
  </si>
  <si>
    <t>Finance (8.55)</t>
  </si>
  <si>
    <t>Current Assets (3.52)</t>
  </si>
  <si>
    <t>Auto Components (0)</t>
  </si>
  <si>
    <t>Old Bridge Arbitrage Fund - Dir - Growth</t>
  </si>
  <si>
    <t>Current Assets (87.84)</t>
  </si>
  <si>
    <t>Sovereign (12.78)</t>
  </si>
  <si>
    <t>Oil (0)</t>
  </si>
  <si>
    <t>Helios Arbitrage Fund - Dir - Growth</t>
  </si>
  <si>
    <t>Miscellaneous (76.52)</t>
  </si>
  <si>
    <t>Sovereign (21.13)</t>
  </si>
  <si>
    <t>Current Assets (2.79)</t>
  </si>
  <si>
    <t>Telecom - Services (0)</t>
  </si>
  <si>
    <t>Consumer Durables (0)</t>
  </si>
  <si>
    <t>The Wealth Company Arbitrage Fund - Dir - Growth</t>
  </si>
  <si>
    <t>Miscellaneous (79.36)</t>
  </si>
  <si>
    <t>Mutual Funds (15.91)</t>
  </si>
  <si>
    <t>Current Assets (5.22)</t>
  </si>
  <si>
    <t>Beverages (0)</t>
  </si>
  <si>
    <t>Mahindra Manulife Arbitrage Fund - Dir - Growth</t>
  </si>
  <si>
    <t>Current Assets (78.72)</t>
  </si>
  <si>
    <t>Mutual Funds (21.6)</t>
  </si>
  <si>
    <t>Miscellaneous (0.08)</t>
  </si>
  <si>
    <t>Leisure Services (0)</t>
  </si>
  <si>
    <t>Diversified FMCG (-0.01)</t>
  </si>
  <si>
    <t>TRUSTMF Arbitrage Fund - Dir - Growth</t>
  </si>
  <si>
    <t>Miscellaneous (71.76)</t>
  </si>
  <si>
    <t>Current Assets (14.71)</t>
  </si>
  <si>
    <t>Mutual Funds (14.01)</t>
  </si>
  <si>
    <t>Food Products (0)</t>
  </si>
  <si>
    <t>PGIM India Arbitrage Fund - Dir - Growth</t>
  </si>
  <si>
    <t>Current Assets (77.83)</t>
  </si>
  <si>
    <t>Sovereign (10.55)</t>
  </si>
  <si>
    <t>Automobiles (0.01)</t>
  </si>
  <si>
    <t>Personal Products (0.01)</t>
  </si>
  <si>
    <t>Groww Arbitrage Fund - Dir - Growth</t>
  </si>
  <si>
    <t>Current Assets (81.95)</t>
  </si>
  <si>
    <t>Mutual Funds (18.52)</t>
  </si>
  <si>
    <t>IT - Software (0)</t>
  </si>
  <si>
    <t>Construction (0)</t>
  </si>
  <si>
    <t>ITI Arbitrage Fund - Dir - Growth</t>
  </si>
  <si>
    <t>Miscellaneous (68.77)</t>
  </si>
  <si>
    <t>Current Assets (18.4)</t>
  </si>
  <si>
    <t>Mutual Funds (13.21)</t>
  </si>
  <si>
    <t>Bank of India Arbitrage Fund - Dir - Growth</t>
  </si>
  <si>
    <t>Current Assets (80.49)</t>
  </si>
  <si>
    <t>Mutual Funds (12.84)</t>
  </si>
  <si>
    <t>Sovereign (7.06)</t>
  </si>
  <si>
    <t>Gas (0)</t>
  </si>
  <si>
    <t>Samco Arbitrage Fund - Dir - Growth</t>
  </si>
  <si>
    <t>Current Assets (100.33)</t>
  </si>
  <si>
    <t>Non - Ferrous Metals (-0.01)</t>
  </si>
  <si>
    <t>Food Products (-0.01)</t>
  </si>
  <si>
    <t>Insurance (-0.01)</t>
  </si>
  <si>
    <t>Consumer Durables (-0.01)</t>
  </si>
  <si>
    <t>Capitalmind Arbitrage Fund - Dir - Growth</t>
  </si>
  <si>
    <t>Current Assets (83.83)</t>
  </si>
  <si>
    <t>Mutual Funds (15.76)</t>
  </si>
  <si>
    <t>Sovereign (0.69)</t>
  </si>
  <si>
    <t>IT - Software (0.08)</t>
  </si>
  <si>
    <t>Beverages (0.01)</t>
  </si>
  <si>
    <t>Motilal Oswal Arbitrage Fund - Reg - Growth</t>
  </si>
  <si>
    <t>Parag Parikh Arbitrage Fund - Reg - Growth</t>
  </si>
  <si>
    <t>WhiteOak Capital Arbitrage Fund - Reg - Growth</t>
  </si>
  <si>
    <t>Franklin India Arbitrage Fund - Reg - Growth</t>
  </si>
  <si>
    <t>Bajaj Finserv Arbitrage Fund - Reg - Growth</t>
  </si>
  <si>
    <t>Baroda BNP Paribas Arbitrage Fund - Reg - Growth</t>
  </si>
  <si>
    <t>Sundaram Arbitrage Fund - Reg - Growth</t>
  </si>
  <si>
    <t>quant Arbitrage Fund - Reg - Growth</t>
  </si>
  <si>
    <t>JM Arbitrage Fund - Reg - Growth</t>
  </si>
  <si>
    <t>NJ Arbitrage Fund - Reg - Growth</t>
  </si>
  <si>
    <t>Union Arbitrage Fund - Reg - Growth</t>
  </si>
  <si>
    <t>LIC MF Arbitrage Fund - Reg - Growth</t>
  </si>
  <si>
    <t>Old Bridge Arbitrage Fund - Reg - Growth</t>
  </si>
  <si>
    <t>Helios Arbitrage Fund - Reg - Growth</t>
  </si>
  <si>
    <t>The Wealth Company Arbitrage Fund - Reg - Growth</t>
  </si>
  <si>
    <t>Mahindra Manulife Arbitrage Fund - Reg - Growth</t>
  </si>
  <si>
    <t>TRUSTMF Arbitrage Fund - Reg - Growth</t>
  </si>
  <si>
    <t>PGIM India Arbitrage Fund - Reg - Growth</t>
  </si>
  <si>
    <t>Groww Arbitrage Fund - Reg - Growth</t>
  </si>
  <si>
    <t>ITI Arbitrage Fund - Reg - Growth</t>
  </si>
  <si>
    <t>Bank of India Arbitrage Fund - Reg - Growth</t>
  </si>
  <si>
    <t>Samco Arbitrage Fund - Reg - Growth</t>
  </si>
  <si>
    <t>Capitalmind Arbitrage Fund - Reg - Growth</t>
  </si>
  <si>
    <t>ICICI Prudential Multi-Asset Fund - Growth</t>
  </si>
  <si>
    <t>Banks (17.76)</t>
  </si>
  <si>
    <t>Mutual Funds (9.77)</t>
  </si>
  <si>
    <t>Finance (8.3)</t>
  </si>
  <si>
    <t>Current Assets (7.44)</t>
  </si>
  <si>
    <t>Sovereign (5.9)</t>
  </si>
  <si>
    <t>SBI Multi Asset Allocation Fund - Growth</t>
  </si>
  <si>
    <t>Finance (22.79)</t>
  </si>
  <si>
    <t>Mutual Funds (10.28)</t>
  </si>
  <si>
    <t>Banks (9.68)</t>
  </si>
  <si>
    <t>Current Assets (6.42)</t>
  </si>
  <si>
    <t>Power (5.71)</t>
  </si>
  <si>
    <t>Nippon India Multi Asset Allocation Fund - Reg - Growth</t>
  </si>
  <si>
    <t>Mutual Funds (15.77)</t>
  </si>
  <si>
    <t>Finance (12.39)</t>
  </si>
  <si>
    <t>Banks (12.15)</t>
  </si>
  <si>
    <t>Retailing (6.42)</t>
  </si>
  <si>
    <t>Sovereign (6.09)</t>
  </si>
  <si>
    <t>Kotak Multi Asset Allocation Fund -Reg - Growth</t>
  </si>
  <si>
    <t>Banks (17.39)</t>
  </si>
  <si>
    <t>Mutual Funds (12.56)</t>
  </si>
  <si>
    <t>Power (6.24)</t>
  </si>
  <si>
    <t>Current Assets (5.77)</t>
  </si>
  <si>
    <t>DSP Multi Asset Allocation Fund - Reg - Growth</t>
  </si>
  <si>
    <t>Mutual Funds (21.9)</t>
  </si>
  <si>
    <t>Current Assets (12.29)</t>
  </si>
  <si>
    <t>Banks (12.07)</t>
  </si>
  <si>
    <t>Sovereign (9.19)</t>
  </si>
  <si>
    <t>Realty (4.85)</t>
  </si>
  <si>
    <t>WhiteOak Capital Multi Asset Allocation Fund - Reg - Growth</t>
  </si>
  <si>
    <t>Miscellaneous (23.72)</t>
  </si>
  <si>
    <t>Finance (22.1)</t>
  </si>
  <si>
    <t>Realty (8.79)</t>
  </si>
  <si>
    <t>Current Assets (6.86)</t>
  </si>
  <si>
    <t>Aditya Birla Sun Life Multi Asset Allocation Fund - Reg - Growth</t>
  </si>
  <si>
    <t>Banks (15.82)</t>
  </si>
  <si>
    <t>Mutual Funds (11.97)</t>
  </si>
  <si>
    <t>Auto Components (5.63)</t>
  </si>
  <si>
    <t>UTI Multi Asset Allocation Fund - Growth</t>
  </si>
  <si>
    <t>Banks (14.36)</t>
  </si>
  <si>
    <t>Mutual Funds (13.32)</t>
  </si>
  <si>
    <t>Finance (7.38)</t>
  </si>
  <si>
    <t>IT - Software (6.46)</t>
  </si>
  <si>
    <t>Current Assets (4.76)</t>
  </si>
  <si>
    <t>HDFC Multi - Asset Allocation Fund - Growth</t>
  </si>
  <si>
    <t>Banks (18.5)</t>
  </si>
  <si>
    <t>Mutual Funds (11.32)</t>
  </si>
  <si>
    <t>Miscellaneous (10.33)</t>
  </si>
  <si>
    <t>Finance (10.09)</t>
  </si>
  <si>
    <t>Tata Multi Asset Allocation Fund - Reg - Growth</t>
  </si>
  <si>
    <t>Miscellaneous (11.61)</t>
  </si>
  <si>
    <t>Mutual Funds (8.2)</t>
  </si>
  <si>
    <t>Finance (5.25)</t>
  </si>
  <si>
    <t>Sovereign (4.64)</t>
  </si>
  <si>
    <t>Bandhan Multi Asset Allocation Fund - Reg - Growth</t>
  </si>
  <si>
    <t>Mutual Funds (18.95)</t>
  </si>
  <si>
    <t>Miscellaneous (16.6)</t>
  </si>
  <si>
    <t>Banks (9.54)</t>
  </si>
  <si>
    <t>Current Assets (4.75)</t>
  </si>
  <si>
    <t>Mirae Asset Multi Asset Allocation Fund - Reg - Growth</t>
  </si>
  <si>
    <t>Banks (14.72)</t>
  </si>
  <si>
    <t>Mutual Funds (13.28)</t>
  </si>
  <si>
    <t>Miscellaneous (12.05)</t>
  </si>
  <si>
    <t>Finance (8.21)</t>
  </si>
  <si>
    <t>Sundaram Multi Asset Allocation Fund - Reg - Growth</t>
  </si>
  <si>
    <t>Mutual Funds (19.58)</t>
  </si>
  <si>
    <t>Banks (11.75)</t>
  </si>
  <si>
    <t>Sovereign (10.22)</t>
  </si>
  <si>
    <t>HSBC Multi Asset Allocation Fund - Reg - Growth</t>
  </si>
  <si>
    <t>Mutual Funds (10.55)</t>
  </si>
  <si>
    <t>Finance (10.31)</t>
  </si>
  <si>
    <t>Electrical Equipment (9.33)</t>
  </si>
  <si>
    <t>Franklin India Multi Asset Allocation Fund - Reg - Growth</t>
  </si>
  <si>
    <t>Banks (14.04)</t>
  </si>
  <si>
    <t>Finance (11.17)</t>
  </si>
  <si>
    <t>Retailing (4.67)</t>
  </si>
  <si>
    <t>Consumer Durables (3.85)</t>
  </si>
  <si>
    <t>ICICI Prudential Multi-Asset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</si>
  <si>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</si>
  <si>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</si>
  <si>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</si>
  <si>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</si>
  <si>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</si>
  <si>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Aditya Birla Sun Life Multi Asset Allocation Fund - Dir - Growth</t>
  </si>
  <si>
    <t>UTI Multi Asset Allocation Fund - Dir - Growth</t>
  </si>
  <si>
    <t>HDFC Multi - Asset Allocation Fund - Dir - Growth</t>
  </si>
  <si>
    <t>Tata Multi Asset Allocation Fund - Dir - Growth</t>
  </si>
  <si>
    <t>Bandhan Multi Asset Allocation Fund - Dir - Growth</t>
  </si>
  <si>
    <t>Mirae Asset Multi Asset Allocation Fund - Dir - Growth</t>
  </si>
  <si>
    <t>Sundaram Multi Asset Allocation Fund - Dir - Growth</t>
  </si>
  <si>
    <t>HSBC Multi Asset Allocation Fund - Dir - Growth</t>
  </si>
  <si>
    <t>Franklin India Multi Asset Allocation Fund - Dir - Growth</t>
  </si>
  <si>
    <t>Quant Multi Asset Allocation Fund - Growth</t>
  </si>
  <si>
    <t>Commodity (10.85)</t>
  </si>
  <si>
    <t>Current Assets (10.85)</t>
  </si>
  <si>
    <t>Mutual Funds (9.98)</t>
  </si>
  <si>
    <t>Telecom - Services (9.84)</t>
  </si>
  <si>
    <t>Banks (9.52)</t>
  </si>
  <si>
    <t>Edelweiss Multi Asset Allocation Fund - Reg - Growth</t>
  </si>
  <si>
    <t>Miscellaneous (54.18)</t>
  </si>
  <si>
    <t>Finance (43.31)</t>
  </si>
  <si>
    <t>Current Assets (7.72)</t>
  </si>
  <si>
    <t>Sovereign (6.62)</t>
  </si>
  <si>
    <t>Banks (2.05)</t>
  </si>
  <si>
    <t>If redeemed bet. 0 Day to 90 Days Exit Load is 0.25%</t>
  </si>
  <si>
    <t>Axis Multi Asset Allocation Fund - Growth</t>
  </si>
  <si>
    <t>Banks (15.71)</t>
  </si>
  <si>
    <t>Finance (12.29)</t>
  </si>
  <si>
    <t>Mutual Funds (10.75)</t>
  </si>
  <si>
    <t>Sovereign (4.01)</t>
  </si>
  <si>
    <t>Bajaj Finserv Multi Asset Allocation Fund - Reg - Growth</t>
  </si>
  <si>
    <t>Mutual Funds (18.86)</t>
  </si>
  <si>
    <t>Finance (8.71)</t>
  </si>
  <si>
    <t>Telecom - Services (4.12)</t>
  </si>
  <si>
    <t>Baroda BNP Paribas Multi Asset Fund - Reg - Growth</t>
  </si>
  <si>
    <t>Mutual Funds (13.54)</t>
  </si>
  <si>
    <t>Electrical Equipment (5.89)</t>
  </si>
  <si>
    <t>Power (4.28)</t>
  </si>
  <si>
    <t>Canara Robeco Multi Asset Allocation Fund - Reg - Growth</t>
  </si>
  <si>
    <t>Banks (15.16)</t>
  </si>
  <si>
    <t>Mutual Funds (11.35)</t>
  </si>
  <si>
    <t>Finance (8.6)</t>
  </si>
  <si>
    <t>Retailing (8.55)</t>
  </si>
  <si>
    <t>Miscellaneous (7.97)</t>
  </si>
  <si>
    <t>Mahindra manulife multi asset allocation fund - Reg - Growth</t>
  </si>
  <si>
    <t>Finance (18.69)</t>
  </si>
  <si>
    <t>Mutual Funds (14.08)</t>
  </si>
  <si>
    <t>Banks (13.43)</t>
  </si>
  <si>
    <t>Realty (5.13)</t>
  </si>
  <si>
    <t>Sovereign (4.9)</t>
  </si>
  <si>
    <t>Invesco India Multi Asset Allocation Fund - Reg - Growth</t>
  </si>
  <si>
    <t>Mutual Funds (41.36)</t>
  </si>
  <si>
    <t>Banks (13.99)</t>
  </si>
  <si>
    <t>Finance (10.02)</t>
  </si>
  <si>
    <t>Sovereign (5.8)</t>
  </si>
  <si>
    <t>Transport Infrastructure (4.34)</t>
  </si>
  <si>
    <t>Union Multi Asset Allocation Fund - Reg - Growth</t>
  </si>
  <si>
    <t>Banks (18.59)</t>
  </si>
  <si>
    <t>Mutual Funds (13.88)</t>
  </si>
  <si>
    <t>Current Assets (7.27)</t>
  </si>
  <si>
    <t>Construction (3.82)</t>
  </si>
  <si>
    <t>LIC MF Multi Asset Allocation Fund - Reg - Growth</t>
  </si>
  <si>
    <t>Mutual Funds (17.65)</t>
  </si>
  <si>
    <t>Banks (15.08)</t>
  </si>
  <si>
    <t>Sovereign (6.98)</t>
  </si>
  <si>
    <t>Pharmaceuticals &amp; Biotechnology (3.81)</t>
  </si>
  <si>
    <t>Cement &amp; Cement Products (3.38)</t>
  </si>
  <si>
    <t>360 ONE Multi Asset Allocation Fund - Reg - Growth</t>
  </si>
  <si>
    <t>Mutual Funds (24.57)</t>
  </si>
  <si>
    <t>Finance (22.84)</t>
  </si>
  <si>
    <t>Current Assets (12.61)</t>
  </si>
  <si>
    <t>Sovereign (10.57)</t>
  </si>
  <si>
    <t>Realty (7.39)</t>
  </si>
  <si>
    <t>Samco Multi Asset Allocation Fund - Reg - Growth</t>
  </si>
  <si>
    <t>Electrical Equipment (13.01)</t>
  </si>
  <si>
    <t>Sovereign (11.14)</t>
  </si>
  <si>
    <t>Banks (10.37)</t>
  </si>
  <si>
    <t>Commodity (8.68)</t>
  </si>
  <si>
    <t>Groww Multi Asset Allocation Fund - Reg - Growth</t>
  </si>
  <si>
    <t>Banks (20.25)</t>
  </si>
  <si>
    <t>Mutual Funds (15.25)</t>
  </si>
  <si>
    <t>Current Assets (13.96)</t>
  </si>
  <si>
    <t>Pharmaceuticals &amp; Biotechnology (5.33)</t>
  </si>
  <si>
    <t>Bank of India Multi Asset Allocation Fund - Reg - Growth</t>
  </si>
  <si>
    <t>Finance (36.62)</t>
  </si>
  <si>
    <t>Mutual Funds (12.24)</t>
  </si>
  <si>
    <t>Banks (9.53)</t>
  </si>
  <si>
    <t>Capital Markets (5.59)</t>
  </si>
  <si>
    <t>PGIM India Multi Asset Allocation Fund - Reg - Growth</t>
  </si>
  <si>
    <t>Current Assets (15.43)</t>
  </si>
  <si>
    <t>Banks (10.97)</t>
  </si>
  <si>
    <t>Sovereign (9.87)</t>
  </si>
  <si>
    <t>Finance (3.62)</t>
  </si>
  <si>
    <t>The Wealth Company Multi Asset Allocation Fund - Reg - Growth</t>
  </si>
  <si>
    <t>Finance (23.36)</t>
  </si>
  <si>
    <t>Banks (13.22)</t>
  </si>
  <si>
    <t>Mutual Funds (11.33)</t>
  </si>
  <si>
    <t>Shriram Multi Asset Allocation Fund - Reg - Growth</t>
  </si>
  <si>
    <t>Mutual Funds (13.91)</t>
  </si>
  <si>
    <t>Current Assets (10.95)</t>
  </si>
  <si>
    <t>Pharmaceuticals &amp; Biotechnology (5.67)</t>
  </si>
  <si>
    <t>Finance (5.11)</t>
  </si>
  <si>
    <t>Motilal Oswal Multi Asset Fund(MOFMAF) - Reg - Growth</t>
  </si>
  <si>
    <t>Quantum Multi Asset Allocation Fund - Reg - Growth</t>
  </si>
  <si>
    <t>Sovereign (30.8)</t>
  </si>
  <si>
    <t>Mutual Funds (14.55)</t>
  </si>
  <si>
    <t>Insurance (4.88)</t>
  </si>
  <si>
    <t>Capitalmind Multi Asset Allocation Fund - Reg - Growth</t>
  </si>
  <si>
    <t>Banks (22.1)</t>
  </si>
  <si>
    <t>Mutual Funds (20.08)</t>
  </si>
  <si>
    <t>Pharmaceuticals &amp; Biotechnology (11.57)</t>
  </si>
  <si>
    <t>Finance (9.53)</t>
  </si>
  <si>
    <t>Alphagrep Multi Asset Allocation Fund - Reg - Growth</t>
  </si>
  <si>
    <t>JM Multi Asset Allocation Fund - Reg - Growth</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</si>
  <si>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</si>
  <si>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</si>
  <si>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</si>
  <si>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</si>
  <si>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</si>
  <si>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</si>
  <si>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</si>
  <si>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</si>
  <si>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</si>
  <si>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</si>
  <si>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</si>
  <si>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</si>
  <si>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</si>
  <si>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</si>
  <si>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</si>
  <si>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</si>
  <si>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Shriram Multi Asset Allocation Fund - Dir - Growth</t>
  </si>
  <si>
    <t>Motilal Oswal Multi Asset Fund(MOFMAF) - Dir - Growth</t>
  </si>
  <si>
    <t>Quantum Multi Asset Allocation Fund - Dir - Growth</t>
  </si>
  <si>
    <t>Capitalmind Multi Asset Allocation Fund - Dir - Growth</t>
  </si>
  <si>
    <t>Alphagrep Multi Asset Allocation Fund - Dir - Growth</t>
  </si>
  <si>
    <t>JM Multi Asset Allocation Fund - Dir - Growth</t>
  </si>
  <si>
    <t>NIFTY 50 Hybrid Composite Debt 15:85 Index</t>
  </si>
  <si>
    <t>SBI Conservative Hybrid Fund - Dir - Growth</t>
  </si>
  <si>
    <t>Finance (36.76)</t>
  </si>
  <si>
    <t>Power (10.9)</t>
  </si>
  <si>
    <t>Metals &amp; Minerals Trading (5.54)</t>
  </si>
  <si>
    <t>Banks (5.33)</t>
  </si>
  <si>
    <t>Parag Parikh Conservative Hybrid Fund - Dir - Growth</t>
  </si>
  <si>
    <t>Sovereign (56.9)</t>
  </si>
  <si>
    <t>Finance (15.33)</t>
  </si>
  <si>
    <t>Realty (13.02)</t>
  </si>
  <si>
    <t>Current Assets (3.02)</t>
  </si>
  <si>
    <t>Power (2.58)</t>
  </si>
  <si>
    <t>ICICI Prudential Regular Savings Fund - Dir - Growth</t>
  </si>
  <si>
    <t>Finance (27.6)</t>
  </si>
  <si>
    <t>Sovereign (16.54)</t>
  </si>
  <si>
    <t>Banks (7.92)</t>
  </si>
  <si>
    <t>Realty (6.45)</t>
  </si>
  <si>
    <t>Pharmaceuticals &amp; Biotechnology (4.37)</t>
  </si>
  <si>
    <t>HDFC Hybrid Debt Fund - Dir - Growth</t>
  </si>
  <si>
    <t>Sovereign (36.43)</t>
  </si>
  <si>
    <t>Finance (29.35)</t>
  </si>
  <si>
    <t>Banks (9.08)</t>
  </si>
  <si>
    <t>Power (6.17)</t>
  </si>
  <si>
    <t>Construction (2.47)</t>
  </si>
  <si>
    <t>Kotak Debt Hybrid Fund - Dir - Growth</t>
  </si>
  <si>
    <t>Sovereign (31.47)</t>
  </si>
  <si>
    <t>Finance (25.77)</t>
  </si>
  <si>
    <t>Retailing (3.97)</t>
  </si>
  <si>
    <t>Current Assets (3.73)</t>
  </si>
  <si>
    <t>UTI Conservative Hybrid Fund - Dir - Growth</t>
  </si>
  <si>
    <t>Finance (36.39)</t>
  </si>
  <si>
    <t>Sovereign (25.67)</t>
  </si>
  <si>
    <t>Current Assets (2.74)</t>
  </si>
  <si>
    <t>Pharmaceuticals &amp; Biotechnology (2.62)</t>
  </si>
  <si>
    <t>Aditya Birla Sun Life Regular Savings Fund - Dir - Growth</t>
  </si>
  <si>
    <t>Finance (38.19)</t>
  </si>
  <si>
    <t>Sovereign (18.74)</t>
  </si>
  <si>
    <t>Banks (7.28)</t>
  </si>
  <si>
    <t>Transport Infrastructure (3.66)</t>
  </si>
  <si>
    <t>Diversified Metals (3.37)</t>
  </si>
  <si>
    <t>Nippon India Conservative Hybrid Fund - Dir - Growth</t>
  </si>
  <si>
    <t>Finance (22.97)</t>
  </si>
  <si>
    <t>Realty (15.13)</t>
  </si>
  <si>
    <t>Transport Infrastructure (11.82)</t>
  </si>
  <si>
    <t>Sovereign (9.29)</t>
  </si>
  <si>
    <t>Construction (7.63)</t>
  </si>
  <si>
    <t>Baroda BNP Paribas Conservative Hybrid Fund - Dir - Growth</t>
  </si>
  <si>
    <t>Finance (45.13)</t>
  </si>
  <si>
    <t>Sovereign (13.11)</t>
  </si>
  <si>
    <t>Petroleum Products (7.16)</t>
  </si>
  <si>
    <t>Banks (6.61)</t>
  </si>
  <si>
    <t>Power (6.55)</t>
  </si>
  <si>
    <t>If redeemed bet. 0 Month to 6 Month Exit Load is 1%</t>
  </si>
  <si>
    <t>Canara Robeco Conservative Hybrid Fund - Dir - Growth</t>
  </si>
  <si>
    <t>Finance (36.33)</t>
  </si>
  <si>
    <t>Sovereign (22.05)</t>
  </si>
  <si>
    <t>Current Assets (9.86)</t>
  </si>
  <si>
    <t>Petroleum Products (2.64)</t>
  </si>
  <si>
    <t>Axis Conservative Hybrid Fund - Dir - Growth</t>
  </si>
  <si>
    <t>Sovereign (35.69)</t>
  </si>
  <si>
    <t>Finance (20.36)</t>
  </si>
  <si>
    <t>Current Assets (18.45)</t>
  </si>
  <si>
    <t>Banks (5.35)</t>
  </si>
  <si>
    <t>Construction (3.26)</t>
  </si>
  <si>
    <t>Franklin India Conservative Hybrid Fund - Dir - Growth</t>
  </si>
  <si>
    <t>Finance (36.14)</t>
  </si>
  <si>
    <t>Current Assets (18.39)</t>
  </si>
  <si>
    <t>Banks (15.86)</t>
  </si>
  <si>
    <t>Food Products (9.93)</t>
  </si>
  <si>
    <t>Sovereign (2.66)</t>
  </si>
  <si>
    <t>DSP Regular Savings Fund - Dir - Growth</t>
  </si>
  <si>
    <t>Sovereign (54.39)</t>
  </si>
  <si>
    <t>Banks (14.91)</t>
  </si>
  <si>
    <t>Finance (12.65)</t>
  </si>
  <si>
    <t>Current Assets (4.77)</t>
  </si>
  <si>
    <t>Pharmaceuticals &amp; Biotechnology (2.49)</t>
  </si>
  <si>
    <t>HSBC Conservative Hybrid Fund - Dir - Growth</t>
  </si>
  <si>
    <t>Sovereign (47.19)</t>
  </si>
  <si>
    <t>Finance (21.58)</t>
  </si>
  <si>
    <t>Current Assets (12.3)</t>
  </si>
  <si>
    <t>Banks (7.62)</t>
  </si>
  <si>
    <t>Electrical Equipment (3.57)</t>
  </si>
  <si>
    <t>Bandhan Conservative Hybrid Fund - Dir - Growth</t>
  </si>
  <si>
    <t>Finance (35.61)</t>
  </si>
  <si>
    <t>Sovereign (17.67)</t>
  </si>
  <si>
    <t>Mutual Funds (12.07)</t>
  </si>
  <si>
    <t>Banks (11.83)</t>
  </si>
  <si>
    <t>SBI Conservative Hybrid Fund - Growth</t>
  </si>
  <si>
    <t>Parag Parikh Conservative Hybrid Fund - Reg - Growth</t>
  </si>
  <si>
    <t>ICICI Prudential Regular Savings Fund - Growth</t>
  </si>
  <si>
    <t>HDFC Hybrid Debt Fund - Growth</t>
  </si>
  <si>
    <t>Kotak Debt Hybrid Fund - Reg - Growth</t>
  </si>
  <si>
    <t>UTI Conservative Hybrid Fund - Growth</t>
  </si>
  <si>
    <t>Aditya Birla Sun Life Regular Savings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</si>
  <si>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</si>
  <si>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</si>
  <si>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</si>
  <si>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</si>
  <si>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</si>
  <si>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Regular Savings Fund - Growth</t>
  </si>
  <si>
    <t>HSBC Conservative Hybrid Fund - Growth</t>
  </si>
  <si>
    <t>Bandhan Conservative Hybrid Fund - Reg - Growth</t>
  </si>
  <si>
    <t>Bank of India Conservative Hybrid Fund - Dir - Growth</t>
  </si>
  <si>
    <t>Finance (39.52)</t>
  </si>
  <si>
    <t>Current Assets (28.44)</t>
  </si>
  <si>
    <t>Sovereign (12.61)</t>
  </si>
  <si>
    <t>Chemicals &amp; Petrochemicals (3.08)</t>
  </si>
  <si>
    <t>Banks (2.93)</t>
  </si>
  <si>
    <t>LIC MF Conservative Hybrid Fund - Dir - Cumulative</t>
  </si>
  <si>
    <t>Sovereign (52.06)</t>
  </si>
  <si>
    <t>Banks (15.17)</t>
  </si>
  <si>
    <t>Power (8.93)</t>
  </si>
  <si>
    <t>Finance (7.21)</t>
  </si>
  <si>
    <t>Current Assets (5.96)</t>
  </si>
  <si>
    <t>Sundaram Conservative Hybrid Fund - Dir - Growth</t>
  </si>
  <si>
    <t>Current Assets (53.1)</t>
  </si>
  <si>
    <t>Sovereign (26.69)</t>
  </si>
  <si>
    <t>Banks (6.2)</t>
  </si>
  <si>
    <t>IT - Software (2.47)</t>
  </si>
  <si>
    <t>Telecom - Services (2.38)</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</si>
  <si>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</si>
  <si>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</si>
  <si>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</si>
  <si>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</si>
  <si>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</si>
  <si>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(28.49)</t>
  </si>
  <si>
    <t>Banks (15.01)</t>
  </si>
  <si>
    <t>Sovereign (7.43)</t>
  </si>
  <si>
    <t>Current Assets (5.83)</t>
  </si>
  <si>
    <t>Realty (4.18)</t>
  </si>
  <si>
    <t>Balanced Hybrid - Regular Plan (Other)</t>
  </si>
  <si>
    <t>WhiteOak Capital Balanced Hybrid Fund - Reg - Growth</t>
  </si>
  <si>
    <t>Fund Watch - Kotak Aggressive Hybrid</t>
  </si>
  <si>
    <t>Kotak Schemes Hybrid(Growth option)</t>
  </si>
  <si>
    <t>Hybrid Funds - Regular Plan</t>
  </si>
  <si>
    <t>Hybrid Funds - Direct Plan</t>
  </si>
  <si>
    <t>Fund Watch - Kotak Conservative Hybrid</t>
  </si>
  <si>
    <t>BSE CD TRI</t>
  </si>
  <si>
    <t>BSE Industrials TRI</t>
  </si>
  <si>
    <t>Nifty Media TRI</t>
  </si>
  <si>
    <t>Source: MFI Explorer</t>
  </si>
  <si>
    <t>Source: Refinitiv, As on Jul 16,2026</t>
  </si>
  <si>
    <t>Source: NSDL, SEBI &amp; NSE;^ As on 16-Jul-2026;* As on 10-Jul-2026</t>
  </si>
  <si>
    <t>Source: NSDL, SEBI ;^ As on16-Jul-2026;* As on 10-Jul-2026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</si>
  <si>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</si>
  <si>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</si>
  <si>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</si>
  <si>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</si>
  <si>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</si>
  <si>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</si>
  <si>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</si>
  <si>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</si>
  <si>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</si>
  <si>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</si>
  <si>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</si>
  <si>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</si>
  <si>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</si>
  <si>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</si>
  <si>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</si>
  <si>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</si>
  <si>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</si>
  <si>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</si>
  <si>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</si>
  <si>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</si>
  <si>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</si>
  <si>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</si>
  <si>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</si>
  <si>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</si>
  <si>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</si>
  <si>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</si>
  <si>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</si>
  <si>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</si>
  <si>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</si>
  <si>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</si>
  <si>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</si>
  <si>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</si>
  <si>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</si>
  <si>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</si>
  <si>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</si>
  <si>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</si>
  <si>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</si>
  <si>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</si>
  <si>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</si>
  <si>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</si>
  <si>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</si>
  <si>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</si>
  <si>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</si>
  <si>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</si>
  <si>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</si>
  <si>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</si>
  <si>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</si>
  <si>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</si>
  <si>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Motilal Oswal BSE Midcap 150 Momentum 30 Index Fund</t>
  </si>
  <si>
    <t>Other</t>
  </si>
  <si>
    <t>Index Funds</t>
  </si>
  <si>
    <t>03/07/2026</t>
  </si>
  <si>
    <t>17/07/2026</t>
  </si>
  <si>
    <t>Axis Nifty50 Equal Weight Index Fund</t>
  </si>
  <si>
    <t>TRUSTMF Large &amp; Mid Cap Fund</t>
  </si>
  <si>
    <t>Equity</t>
  </si>
  <si>
    <t>Large &amp; Mid Cap Fund</t>
  </si>
  <si>
    <t>Edelweiss Nifty Metal ETF</t>
  </si>
  <si>
    <t>ETFs - Others</t>
  </si>
  <si>
    <t>06/07/2026</t>
  </si>
  <si>
    <t>20/07/2026</t>
  </si>
  <si>
    <t>Mirae Asset BSE Midcap 150 Momentum 30 ETF FOF</t>
  </si>
  <si>
    <t>Groww Nifty Cement ETF</t>
  </si>
  <si>
    <t>08/07/2026</t>
  </si>
  <si>
    <t>22/07/2026</t>
  </si>
  <si>
    <t>NJ Momentum Fund</t>
  </si>
  <si>
    <t>Thematic</t>
  </si>
  <si>
    <t>10/07/2026</t>
  </si>
  <si>
    <t>24/07/2026</t>
  </si>
  <si>
    <t>NJ Value Fund</t>
  </si>
  <si>
    <t>Value Fund</t>
  </si>
  <si>
    <t>Mirae Asset Nifty200 Momentum 30 Plus 8-13 yr G-Sec 50:50 ETF</t>
  </si>
  <si>
    <t>Mirae Asset Nifty200 Momentum 30 Plus 8-13yr G-Sec 75:25 Index Fund</t>
  </si>
  <si>
    <t>Baroda BNP Paribas Services Fund</t>
  </si>
  <si>
    <t>14/07/2026</t>
  </si>
  <si>
    <t>28/07/2026</t>
  </si>
  <si>
    <t>The Wealth Company Mid Cap Fund</t>
  </si>
  <si>
    <t>Mid Cap Fund</t>
  </si>
  <si>
    <t>15/07/2026</t>
  </si>
  <si>
    <t>29/07/2026</t>
  </si>
  <si>
    <t>Abakkus Large &amp; Mid Cap Fund</t>
  </si>
  <si>
    <t>ICICI Prudential BSE Insurance ETF</t>
  </si>
  <si>
    <t>HDFC Nifty Metal ETF</t>
  </si>
  <si>
    <t>HDFC Nifty Metal ETF FOF</t>
  </si>
  <si>
    <t>03/08/2026</t>
  </si>
  <si>
    <t>AlphaGrep Flexi Cap Fund</t>
  </si>
  <si>
    <t>Flexi Cap Fund</t>
  </si>
  <si>
    <t>21/07/2026</t>
  </si>
  <si>
    <t>04/08/2026</t>
  </si>
  <si>
    <t xml:space="preserve">NFOs launched in last 3 months </t>
  </si>
  <si>
    <t>Allotment Date</t>
  </si>
  <si>
    <t>Duration</t>
  </si>
  <si>
    <t>AUM (Rs. Crs.)</t>
  </si>
  <si>
    <t>Kotak Multi Asset Active FOF</t>
  </si>
  <si>
    <t>08/04/2026</t>
  </si>
  <si>
    <t>22/04/2026</t>
  </si>
  <si>
    <t>27/04/2026</t>
  </si>
  <si>
    <t>Groww Arbitrage Fund</t>
  </si>
  <si>
    <t>Hybrid</t>
  </si>
  <si>
    <t>Arbitrage Fund</t>
  </si>
  <si>
    <t>28/04/2026</t>
  </si>
  <si>
    <t>Axis Nifty India Defence Index Fund</t>
  </si>
  <si>
    <t>10/04/2026</t>
  </si>
  <si>
    <t>24/04/2026</t>
  </si>
  <si>
    <t>29/04/2026</t>
  </si>
  <si>
    <t>SBI CRISIL-IBX Financial Services 9-12 Months Debt Index Fund</t>
  </si>
  <si>
    <t>15/04/2026</t>
  </si>
  <si>
    <t>20/04/2026</t>
  </si>
  <si>
    <t>21/04/2026</t>
  </si>
  <si>
    <t>SBI CRISIL-IBX Financial Services 3-6 Months Debt Index Fund</t>
  </si>
  <si>
    <t>Invesco India BSE Sensex Index Fund</t>
  </si>
  <si>
    <t>23/04/2026</t>
  </si>
  <si>
    <t>07/05/2026</t>
  </si>
  <si>
    <t>13/05/2026</t>
  </si>
  <si>
    <t>Invesco India Nifty Bank Index Fund</t>
  </si>
  <si>
    <t>Axis Nifty Capital Markets Index Fund</t>
  </si>
  <si>
    <t>04/05/2026</t>
  </si>
  <si>
    <t>15/05/2026</t>
  </si>
  <si>
    <t>20/05/2026</t>
  </si>
  <si>
    <t>14/05/2026</t>
  </si>
  <si>
    <t>06/05/2026</t>
  </si>
  <si>
    <t>22/05/2026</t>
  </si>
  <si>
    <t>Groww Nifty Private Bank Index Fund</t>
  </si>
  <si>
    <t>25/05/2026</t>
  </si>
  <si>
    <t>18/05/2026</t>
  </si>
  <si>
    <t>Motilal Oswal Contra Fund</t>
  </si>
  <si>
    <t>Contra Fund</t>
  </si>
  <si>
    <t>08/05/2026</t>
  </si>
  <si>
    <t>29/05/2026</t>
  </si>
  <si>
    <t>12/05/2026</t>
  </si>
  <si>
    <t>SBI Nifty G-sec Jul 2031 Index Fund</t>
  </si>
  <si>
    <t>19/05/2026</t>
  </si>
  <si>
    <t>26/05/2026</t>
  </si>
  <si>
    <t>SBI CRISIL-IBX 10:90 Gilt plus SDL Index - Dec 2029 Index Fund</t>
  </si>
  <si>
    <t>The Wealth Company Large &amp; Mid Cap Fund</t>
  </si>
  <si>
    <t>21/05/2026</t>
  </si>
  <si>
    <t>04/06/2026</t>
  </si>
  <si>
    <t>10/06/2026</t>
  </si>
  <si>
    <t>12/06/2026</t>
  </si>
  <si>
    <t>16/06/2026</t>
  </si>
  <si>
    <t>Groww Nifty Smallcap 250 Momentum Quality 100 Index Fund</t>
  </si>
  <si>
    <t>17/06/2026</t>
  </si>
  <si>
    <t>Kotak Nifty Alpha Low-Volatility 30 Index Fund</t>
  </si>
  <si>
    <t>Motilal Oswal BSE Clean Environment Index Fund</t>
  </si>
  <si>
    <t>05/06/2026</t>
  </si>
  <si>
    <t>19/06/2026</t>
  </si>
  <si>
    <t>25/06/2026</t>
  </si>
  <si>
    <t>WhiteOak Capital Aggressive Hybrid Fund</t>
  </si>
  <si>
    <t>Aggressive Hybrid Fund</t>
  </si>
  <si>
    <t>08/06/2026</t>
  </si>
  <si>
    <t>22/06/2026</t>
  </si>
  <si>
    <t>30/06/2026</t>
  </si>
  <si>
    <t>09/06/2026</t>
  </si>
  <si>
    <t>Zerodha Life Cycle Fund 2041</t>
  </si>
  <si>
    <t>Life Cycle Funds</t>
  </si>
  <si>
    <t>07/07/2026</t>
  </si>
  <si>
    <t>Zerodha Life Cycle Fund 2036</t>
  </si>
  <si>
    <t>Tata Multi Sector Passive FOF</t>
  </si>
  <si>
    <t>HDFC Nifty Auto Index Fund</t>
  </si>
  <si>
    <t>JM Multi Asset Allocation Fund</t>
  </si>
  <si>
    <t>Multi Asset Allocation</t>
  </si>
  <si>
    <t>24/06/2026</t>
  </si>
  <si>
    <t>ICICI Prudential Balanced Hybrid Fund</t>
  </si>
  <si>
    <t>Balanced Hybrid Fund</t>
  </si>
  <si>
    <t>ICICI Prudential Multi-Asset Active FOF</t>
  </si>
  <si>
    <t>Choice Overnight Fund</t>
  </si>
  <si>
    <t>Debt</t>
  </si>
  <si>
    <t>Overnight Fund</t>
  </si>
  <si>
    <t>01/07/2026</t>
  </si>
  <si>
    <t>04/07/2026</t>
  </si>
  <si>
    <t>Mirae Asset BSE Midcap 150 Momentum 30 ETF</t>
  </si>
  <si>
    <t>13/07/2026</t>
  </si>
  <si>
    <t>SBI CRISIL IBX SDL Index June 2034 Index Fund</t>
  </si>
  <si>
    <t>UTI Nifty 1D Rate Liquid ETF - Growth</t>
  </si>
  <si>
    <t>Kotak Nifty Private Bank ETF</t>
  </si>
  <si>
    <t>Bajaj Finserv BSE Top 10 Banks ETF</t>
  </si>
  <si>
    <t xml:space="preserve">Filings with SEBI in last 3 months </t>
  </si>
  <si>
    <t>Filling Date</t>
  </si>
  <si>
    <t>SBI Balanced Hybrid Fund</t>
  </si>
  <si>
    <t>16/07/2026</t>
  </si>
  <si>
    <t>Edelweiss Ultra Short Term Fund</t>
  </si>
  <si>
    <t>Ultra Short Duration Fund</t>
  </si>
  <si>
    <t>Motilal Oswal Nifty Energy Index Fund</t>
  </si>
  <si>
    <t>Motilal Oswal Nifty Metal ETF</t>
  </si>
  <si>
    <t>Motilal Oswal Nifty Oil &amp; Gas ETF</t>
  </si>
  <si>
    <t>DSP BSE MidSmall Private Banks ETF</t>
  </si>
  <si>
    <t>Edelweiss Nifty REITs &amp; Realty Index Fund</t>
  </si>
  <si>
    <t>Invesco India Nifty Chemical Index Fund</t>
  </si>
  <si>
    <t>Mirae Asset Life Cycle Fund 2056</t>
  </si>
  <si>
    <t>09/07/2026</t>
  </si>
  <si>
    <t>SBI Nifty 200 Value 30 ETF FOF</t>
  </si>
  <si>
    <t>Edelweiss BSE LargeMid (60:40) Stable Dividend 50 ETF</t>
  </si>
  <si>
    <t>ADITYA BIRLA SUN LIFE FIXED MATURITY PLAN SERIES VA TO SERIES VE</t>
  </si>
  <si>
    <t>FMP</t>
  </si>
  <si>
    <t>Edelweiss BSE Top 10 Bank ETF</t>
  </si>
  <si>
    <t>ITI MULTI ASSET ALLOCATION FUND</t>
  </si>
  <si>
    <t>WhiteOak Capital Dividend Yield Fund</t>
  </si>
  <si>
    <t>The Wealth Company Multi Cap Fund</t>
  </si>
  <si>
    <t>Multi Cap Fund</t>
  </si>
  <si>
    <t>DSP Fixed Maturity Plan (FMP)  Series280to281(30 Days to 120 Months)</t>
  </si>
  <si>
    <t>Groww BSE Housing Finance Index Fund</t>
  </si>
  <si>
    <t>Groww BSE Housing Finance ETF</t>
  </si>
  <si>
    <t>SBI Nifty Midcap 150 Momentum 50 ETF FOF</t>
  </si>
  <si>
    <t>Invesco India Silver ETF</t>
  </si>
  <si>
    <t>Invesco India Nifty Bank ETF</t>
  </si>
  <si>
    <t>Invesco India BSE Sensex ETF</t>
  </si>
  <si>
    <t>Quant Money Market Fund</t>
  </si>
  <si>
    <t>Money Market Fund</t>
  </si>
  <si>
    <t>Quant Silver ETF</t>
  </si>
  <si>
    <t>Quant Income Plus Arbitrage Active FoF</t>
  </si>
  <si>
    <t>Zerodha Life Cycle Fund 2031</t>
  </si>
  <si>
    <t>Axis Nifty Energy Index Fund</t>
  </si>
  <si>
    <t>23/06/2026</t>
  </si>
  <si>
    <t>ICICI Prudential Contra Fund</t>
  </si>
  <si>
    <t>Mirae Asset Nifty200 Momentum 30 Plus 8-13 yr G-Sec 7525 Index Fund</t>
  </si>
  <si>
    <t>Mirae Asset Nifty200 Momentum 30 Plus 8-13 yr G-Sec 5050 ETF - MF</t>
  </si>
  <si>
    <t>Groww Nifty Cements ETF FOF</t>
  </si>
  <si>
    <t>Groww Nifty Cements ETF</t>
  </si>
  <si>
    <t>Quantum Flexi Cap Fund</t>
  </si>
  <si>
    <t>Zerodha Life Cycle Fund 2046</t>
  </si>
  <si>
    <t>UTI Nifty 500 Index Fund</t>
  </si>
  <si>
    <t>UTI Nifty 500 Exchange Traded Fund</t>
  </si>
  <si>
    <t>UTI BSE India Sector Leaders Exchange Traded Fund</t>
  </si>
  <si>
    <t>Zerodha Life Cycle Fund 2051</t>
  </si>
  <si>
    <t>15/06/2026</t>
  </si>
  <si>
    <t>BARODA BNP PARIBAS SERVICES FUND</t>
  </si>
  <si>
    <t>Sectoral</t>
  </si>
  <si>
    <t>Franklin India Short Term Fund</t>
  </si>
  <si>
    <t>Short Duration Fund</t>
  </si>
  <si>
    <t>UTI BSE India Sector Leaders Index Fund</t>
  </si>
  <si>
    <t>ICICI Prudential Life Cycle Fund 2031</t>
  </si>
  <si>
    <t>ICICI Prudential Life Cycle Fund 2041</t>
  </si>
  <si>
    <t>ICICI Prudential Life Cycle Fund 2036</t>
  </si>
  <si>
    <t>Zerodha Arbitrage Fund</t>
  </si>
  <si>
    <t>03/06/2026</t>
  </si>
  <si>
    <t>Kotak Nifty Bank Index Fund</t>
  </si>
  <si>
    <t>Kotak BSE Hospitals Index Fund</t>
  </si>
  <si>
    <t>Edelweiss Nifty Energy ETF</t>
  </si>
  <si>
    <t>02/06/2026</t>
  </si>
  <si>
    <t>01/06/2026</t>
  </si>
  <si>
    <t>Shriram Ultra Short Term Fund</t>
  </si>
  <si>
    <t>27/05/2026</t>
  </si>
  <si>
    <t>Kotak Nifty Capital Markets Index Fund</t>
  </si>
  <si>
    <t>Kotak Nifty 500 Index Fund</t>
  </si>
  <si>
    <t>Kotak Nifty India Defence Index Fund</t>
  </si>
  <si>
    <t>Kotak Diversified Equity All cap Omni FOF</t>
  </si>
  <si>
    <t>ICICI Prudential BSE Power ETF</t>
  </si>
  <si>
    <t>ICICI Prudential Nifty Pharma ETF</t>
  </si>
  <si>
    <t>Axis Fixed Maturity Plan - Series 131 -132</t>
  </si>
  <si>
    <t>DSP Multi Asset Passive Fund of Funds</t>
  </si>
  <si>
    <t>30/04/2026</t>
  </si>
  <si>
    <t>Axis Sector Rotation Fund</t>
  </si>
  <si>
    <t>Shriram Gold ETF Passive FoF</t>
  </si>
  <si>
    <t>All Fund Snapshot</t>
  </si>
  <si>
    <t>Average Annualised Returns of Mutual Funds (%)</t>
  </si>
  <si>
    <t>(As on July 16, 2026)</t>
  </si>
  <si>
    <t>No of Funds</t>
  </si>
  <si>
    <t>*DISCLAIMER:Returns &lt;1 Yr Absolute,  ≥ CAGR. Ratios is calculated for a period of 3 years with monthly rolling and monthly frequency and Risk-free rate(5.5 )is based on the FBIL Overnight MIBOR rate of as on last working day of the month.</t>
  </si>
  <si>
    <t>*DISCLAIMER:Returns &lt;1 Yr Simple Annualized,  ≥  CAGR. Ratios is calculated for a period of 3 years with monthly rolling and monthly frequency and Risk-free rate(5.5 )is based on the FBIL Overnight MIBOR rate of as on last working day of the month.</t>
  </si>
  <si>
    <t>*DISCLAIMER:Returns &lt;1 Yr Absolute,  ≥  CAGR. Ratios is calculated for a period of 3 years with monthly rolling and monthly frequency and Risk-free rate(5.5 )is based on the FBIL Overnight MIBOR rate of as on last working day of the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</si>
</sst>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FFDDDE"/>
        <bgColor indexed="64"/>
      </patternFill>
    </fill>
    <fill>
      <patternFill patternType="solid">
        <fgColor rgb="FFBFBFBF"/>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33">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7"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7" xfId="0" applyNumberFormat="1" applyFont="1" applyFill="1" applyBorder="1" applyAlignment="1">
      <alignment horizontal="left" vertical="center"/>
    </xf>
    <xf numFmtId="179" fontId="3" fillId="4" borderId="57"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8" xfId="3" applyFont="1" applyBorder="1" applyAlignment="1">
      <alignment vertical="center"/>
    </xf>
    <xf numFmtId="15" fontId="38" fillId="0" borderId="58" xfId="3" applyNumberFormat="1" applyFont="1" applyBorder="1" applyAlignment="1">
      <alignment horizontal="center" vertical="center"/>
    </xf>
    <xf numFmtId="15" fontId="38" fillId="0" borderId="59" xfId="3" applyNumberFormat="1" applyFont="1" applyBorder="1" applyAlignment="1">
      <alignment horizontal="center" vertical="center"/>
    </xf>
    <xf numFmtId="0" fontId="38" fillId="0" borderId="58" xfId="3" applyFont="1" applyBorder="1" applyAlignment="1">
      <alignment horizontal="center" vertical="center" wrapText="1"/>
    </xf>
    <xf numFmtId="0" fontId="7" fillId="0" borderId="0" xfId="3" applyFont="1" applyAlignment="1">
      <alignment horizontal="justify" vertical="center" wrapText="1"/>
    </xf>
    <xf numFmtId="0" fontId="37" fillId="0" borderId="59" xfId="3" applyFont="1" applyBorder="1" applyAlignment="1">
      <alignment horizontal="left" vertical="center" indent="1"/>
    </xf>
    <xf numFmtId="0" fontId="38" fillId="0" borderId="59" xfId="3" applyFont="1" applyBorder="1" applyAlignment="1">
      <alignment horizontal="center" vertical="center" wrapText="1"/>
    </xf>
    <xf numFmtId="0" fontId="38" fillId="0" borderId="59"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8" xfId="3" applyFont="1" applyFill="1" applyBorder="1" applyAlignment="1">
      <alignment vertical="center"/>
    </xf>
    <xf numFmtId="15" fontId="41" fillId="7" borderId="58" xfId="3" applyNumberFormat="1" applyFont="1" applyFill="1" applyBorder="1" applyAlignment="1">
      <alignment horizontal="center" vertical="center"/>
    </xf>
    <xf numFmtId="15" fontId="41" fillId="7" borderId="59" xfId="3" applyNumberFormat="1" applyFont="1" applyFill="1" applyBorder="1" applyAlignment="1">
      <alignment horizontal="center" vertical="center"/>
    </xf>
    <xf numFmtId="0" fontId="41" fillId="7" borderId="58"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8" xfId="3" applyFont="1" applyBorder="1" applyAlignment="1">
      <alignment horizontal="left" vertical="center" indent="1"/>
    </xf>
    <xf numFmtId="15" fontId="37" fillId="0" borderId="58" xfId="3" applyNumberFormat="1" applyFont="1" applyBorder="1" applyAlignment="1">
      <alignment horizontal="center" vertical="center"/>
    </xf>
    <xf numFmtId="0" fontId="37" fillId="0" borderId="58"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8"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0" xfId="3" applyFont="1" applyBorder="1" applyAlignment="1">
      <alignment horizontal="left" vertical="center" indent="1"/>
    </xf>
    <xf numFmtId="10" fontId="39" fillId="0" borderId="60" xfId="3" applyNumberFormat="1" applyFont="1" applyBorder="1" applyAlignment="1">
      <alignment horizontal="center" vertical="center"/>
    </xf>
    <xf numFmtId="10" fontId="39" fillId="0" borderId="60"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8" xfId="3" applyFont="1" applyFill="1" applyBorder="1" applyAlignment="1">
      <alignment horizontal="left" vertical="center" indent="1"/>
    </xf>
    <xf numFmtId="10" fontId="39" fillId="9" borderId="58" xfId="3" applyNumberFormat="1" applyFont="1" applyFill="1" applyBorder="1" applyAlignment="1">
      <alignment horizontal="center" vertical="center"/>
    </xf>
    <xf numFmtId="0" fontId="39" fillId="9" borderId="58"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59" xfId="3" applyFont="1" applyBorder="1" applyAlignment="1">
      <alignment horizontal="left" vertical="center" indent="1"/>
    </xf>
    <xf numFmtId="15" fontId="38" fillId="0" borderId="59"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7" xfId="0" applyFont="1" applyBorder="1" applyAlignment="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4" fillId="10" borderId="0" xfId="0" applyFont="1" applyFill="1" applyBorder="1" applyAlignment="1">
      <alignment horizontal="left"/>
    </xf>
    <xf numFmtId="0" fontId="34" fillId="10" borderId="13" xfId="0" applyFont="1" applyFill="1" applyBorder="1" applyAlignment="1">
      <alignment horizontal="center"/>
    </xf>
    <xf numFmtId="15" fontId="34" fillId="10" borderId="0" xfId="0" applyNumberFormat="1" applyFont="1" applyFill="1" applyBorder="1" applyAlignment="1">
      <alignment horizontal="right"/>
    </xf>
    <xf numFmtId="1" fontId="34" fillId="10" borderId="0" xfId="0" applyNumberFormat="1" applyFont="1" applyFill="1" applyBorder="1" applyAlignment="1">
      <alignment horizontal="center" vertical="center"/>
    </xf>
    <xf numFmtId="183" fontId="34" fillId="10" borderId="0" xfId="0" applyNumberFormat="1" applyFont="1" applyFill="1" applyBorder="1" applyAlignment="1">
      <alignment horizontal="center" vertical="center"/>
    </xf>
    <xf numFmtId="2" fontId="34" fillId="10" borderId="0" xfId="0" applyNumberFormat="1" applyFont="1" applyFill="1" applyBorder="1" applyAlignment="1">
      <alignment horizontal="center" vertical="center"/>
    </xf>
    <xf numFmtId="0" fontId="34" fillId="10" borderId="19" xfId="0" applyFont="1" applyFill="1" applyBorder="1" applyAlignment="1">
      <alignment horizontal="center"/>
    </xf>
    <xf numFmtId="2" fontId="34" fillId="10" borderId="17" xfId="0" applyNumberFormat="1"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7" xfId="0" applyFont="1" applyFill="1" applyBorder="1" applyAlignment="1">
      <alignment horizontal="center"/>
    </xf>
    <xf numFmtId="2" fontId="34" fillId="10" borderId="19" xfId="0" applyNumberFormat="1" applyFont="1" applyFill="1" applyBorder="1" applyAlignment="1">
      <alignment horizontal="center" vertical="center"/>
    </xf>
    <xf numFmtId="2" fontId="34" fillId="10" borderId="0" xfId="0" applyNumberFormat="1" applyFont="1" applyFill="1" applyBorder="1" applyAlignment="1">
      <alignment horizontal="center"/>
    </xf>
    <xf numFmtId="2" fontId="34" fillId="10" borderId="2" xfId="0" applyNumberFormat="1" applyFont="1" applyFill="1" applyBorder="1" applyAlignment="1">
      <alignment horizontal="center"/>
    </xf>
    <xf numFmtId="0" fontId="34" fillId="10" borderId="31" xfId="0" applyFont="1" applyFill="1" applyBorder="1" applyAlignment="1">
      <alignment horizontal="center"/>
    </xf>
    <xf numFmtId="0" fontId="34" fillId="10" borderId="0" xfId="0" applyFont="1" applyFill="1" applyBorder="1" applyAlignment="1">
      <alignment horizontal="center"/>
    </xf>
    <xf numFmtId="2" fontId="34" fillId="10" borderId="2" xfId="0" applyNumberFormat="1" applyFont="1" applyFill="1" applyBorder="1" applyAlignment="1">
      <alignment horizontal="center" vertical="center"/>
    </xf>
    <xf numFmtId="1" fontId="29" fillId="11" borderId="0" xfId="0" applyNumberFormat="1" applyFont="1" applyFill="1" applyBorder="1" applyAlignment="1">
      <alignment horizontal="center" vertical="center"/>
    </xf>
    <xf numFmtId="0" fontId="34" fillId="10" borderId="13" xfId="0" applyFont="1" applyFill="1" applyBorder="1"/>
    <xf numFmtId="0" fontId="34" fillId="10" borderId="19" xfId="0" applyFont="1" applyFill="1" applyBorder="1"/>
    <xf numFmtId="0" fontId="34" fillId="10" borderId="0" xfId="0" applyFont="1" applyFill="1" applyBorder="1" applyAlignment="1"/>
    <xf numFmtId="2" fontId="34" fillId="10"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1" fontId="13" fillId="11" borderId="0" xfId="0" applyNumberFormat="1" applyFont="1" applyFill="1" applyBorder="1" applyAlignment="1">
      <alignment horizontal="center" vertical="center"/>
    </xf>
    <xf numFmtId="0" fontId="34" fillId="10" borderId="7" xfId="0" applyFont="1" applyFill="1" applyBorder="1" applyAlignment="1">
      <alignment horizontal="left"/>
    </xf>
    <xf numFmtId="0" fontId="34" fillId="10" borderId="12" xfId="0" applyFont="1" applyFill="1" applyBorder="1" applyAlignment="1">
      <alignment horizontal="center"/>
    </xf>
    <xf numFmtId="15" fontId="34" fillId="10" borderId="7" xfId="0" applyNumberFormat="1" applyFont="1" applyFill="1" applyBorder="1" applyAlignment="1">
      <alignment horizontal="right"/>
    </xf>
    <xf numFmtId="1" fontId="34" fillId="10" borderId="7" xfId="0" applyNumberFormat="1" applyFont="1" applyFill="1" applyBorder="1" applyAlignment="1">
      <alignment horizontal="center" vertical="center"/>
    </xf>
    <xf numFmtId="183" fontId="34" fillId="10" borderId="7" xfId="0" applyNumberFormat="1" applyFont="1" applyFill="1" applyBorder="1" applyAlignment="1">
      <alignment horizontal="center" vertical="center"/>
    </xf>
    <xf numFmtId="2" fontId="34" fillId="10" borderId="7" xfId="0" applyNumberFormat="1" applyFont="1" applyFill="1" applyBorder="1" applyAlignment="1">
      <alignment horizontal="center" vertical="center"/>
    </xf>
    <xf numFmtId="0" fontId="34" fillId="10" borderId="4" xfId="0" applyFont="1" applyFill="1" applyBorder="1" applyAlignment="1">
      <alignment horizontal="center"/>
    </xf>
    <xf numFmtId="2" fontId="34" fillId="10" borderId="21" xfId="0" applyNumberFormat="1" applyFont="1" applyFill="1" applyBorder="1" applyAlignment="1">
      <alignment horizontal="center" vertical="center"/>
    </xf>
    <xf numFmtId="0" fontId="34" fillId="10" borderId="12" xfId="0" applyFont="1" applyFill="1" applyBorder="1" applyAlignment="1">
      <alignment horizontal="center" vertical="center"/>
    </xf>
    <xf numFmtId="2" fontId="34" fillId="10" borderId="4" xfId="0" applyNumberFormat="1" applyFont="1" applyFill="1" applyBorder="1" applyAlignment="1">
      <alignment horizontal="center" vertical="center"/>
    </xf>
    <xf numFmtId="2" fontId="34" fillId="10" borderId="7" xfId="0" applyNumberFormat="1" applyFont="1" applyFill="1" applyBorder="1" applyAlignment="1">
      <alignment horizontal="center"/>
    </xf>
    <xf numFmtId="0" fontId="34" fillId="10" borderId="7" xfId="0" applyFont="1" applyFill="1" applyBorder="1" applyAlignment="1">
      <alignment horizontal="center"/>
    </xf>
    <xf numFmtId="2" fontId="34" fillId="10" borderId="8" xfId="0" applyNumberFormat="1" applyFont="1" applyFill="1" applyBorder="1" applyAlignment="1">
      <alignment horizontal="center" vertical="center"/>
    </xf>
    <xf numFmtId="1" fontId="13" fillId="11" borderId="0" xfId="0" applyNumberFormat="1" applyFont="1" applyFill="1" applyBorder="1" applyAlignment="1">
      <alignment horizontal="left" vertical="center"/>
    </xf>
    <xf numFmtId="2" fontId="13" fillId="11" borderId="0" xfId="0" applyNumberFormat="1" applyFont="1" applyFill="1" applyBorder="1" applyAlignment="1">
      <alignment horizontal="center" vertical="center"/>
    </xf>
    <xf numFmtId="2" fontId="34" fillId="10" borderId="19" xfId="0" applyNumberFormat="1" applyFont="1" applyFill="1" applyBorder="1" applyAlignment="1">
      <alignment horizontal="center"/>
    </xf>
    <xf numFmtId="0" fontId="34" fillId="10" borderId="2"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52" fillId="0" borderId="49" xfId="0" applyFont="1" applyBorder="1"/>
    <xf numFmtId="0" fontId="52" fillId="0" borderId="50" xfId="0" applyFont="1" applyBorder="1"/>
    <xf numFmtId="0" fontId="52" fillId="0" borderId="51" xfId="0" applyFont="1" applyBorder="1"/>
    <xf numFmtId="2" fontId="34" fillId="10"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13" fillId="0" borderId="53" xfId="0" applyFont="1" applyFill="1" applyBorder="1" applyAlignment="1">
      <alignment horizontal="center"/>
    </xf>
    <xf numFmtId="2" fontId="34" fillId="10" borderId="13" xfId="0" applyNumberFormat="1" applyFont="1" applyFill="1" applyBorder="1" applyAlignment="1">
      <alignment horizontal="center"/>
    </xf>
    <xf numFmtId="1" fontId="34" fillId="10" borderId="19" xfId="0" applyNumberFormat="1" applyFont="1" applyFill="1" applyBorder="1" applyAlignment="1">
      <alignment horizontal="center" vertical="center"/>
    </xf>
    <xf numFmtId="1" fontId="34" fillId="10" borderId="31" xfId="0" applyNumberFormat="1" applyFont="1" applyFill="1" applyBorder="1" applyAlignment="1">
      <alignment horizontal="center"/>
    </xf>
    <xf numFmtId="0" fontId="34" fillId="10" borderId="19" xfId="0" applyFont="1" applyFill="1" applyBorder="1" applyAlignment="1">
      <alignment horizontal="center" vertical="center"/>
    </xf>
    <xf numFmtId="2" fontId="34" fillId="10" borderId="31" xfId="0" applyNumberFormat="1" applyFont="1" applyFill="1" applyBorder="1" applyAlignment="1">
      <alignment horizontal="center"/>
    </xf>
    <xf numFmtId="1" fontId="34" fillId="10" borderId="17" xfId="0" applyNumberFormat="1" applyFont="1" applyFill="1" applyBorder="1" applyAlignment="1">
      <alignment horizontal="center" vertical="center"/>
    </xf>
    <xf numFmtId="1" fontId="34" fillId="10" borderId="0" xfId="0" applyNumberFormat="1" applyFont="1" applyFill="1" applyBorder="1" applyAlignment="1">
      <alignment horizontal="center"/>
    </xf>
    <xf numFmtId="1" fontId="34" fillId="10" borderId="2" xfId="0" applyNumberFormat="1" applyFont="1" applyFill="1" applyBorder="1" applyAlignment="1">
      <alignment horizontal="center" vertical="center"/>
    </xf>
    <xf numFmtId="0" fontId="34" fillId="10" borderId="0" xfId="0" applyFont="1" applyFill="1" applyAlignment="1">
      <alignment horizontal="center"/>
    </xf>
    <xf numFmtId="0" fontId="34" fillId="10" borderId="0" xfId="0" applyFont="1" applyFill="1"/>
    <xf numFmtId="1" fontId="34" fillId="10" borderId="2" xfId="0" applyNumberFormat="1" applyFont="1" applyFill="1" applyBorder="1" applyAlignment="1">
      <alignment horizontal="center"/>
    </xf>
    <xf numFmtId="1" fontId="34" fillId="10" borderId="31" xfId="0" applyNumberFormat="1" applyFont="1" applyFill="1" applyBorder="1"/>
    <xf numFmtId="2" fontId="34" fillId="10" borderId="31" xfId="0" applyNumberFormat="1" applyFont="1" applyFill="1" applyBorder="1"/>
    <xf numFmtId="2" fontId="34" fillId="10" borderId="0" xfId="0" applyNumberFormat="1" applyFont="1" applyFill="1" applyBorder="1" applyAlignment="1"/>
    <xf numFmtId="0" fontId="34" fillId="10" borderId="17" xfId="0" applyFont="1" applyFill="1" applyBorder="1" applyAlignment="1"/>
    <xf numFmtId="0" fontId="34" fillId="10" borderId="2" xfId="0" applyFont="1" applyFill="1" applyBorder="1"/>
    <xf numFmtId="2" fontId="13" fillId="11" borderId="0" xfId="0" applyNumberFormat="1" applyFont="1" applyFill="1" applyBorder="1" applyAlignment="1">
      <alignment horizontal="center"/>
    </xf>
    <xf numFmtId="2" fontId="13" fillId="11" borderId="31" xfId="0" applyNumberFormat="1" applyFont="1" applyFill="1" applyBorder="1" applyAlignment="1">
      <alignment horizont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2" fontId="34" fillId="10" borderId="0" xfId="0" applyNumberFormat="1" applyFont="1" applyFill="1" applyBorder="1" applyAlignment="1">
      <alignment horizontal="center" vertical="center" wrapText="1"/>
    </xf>
    <xf numFmtId="0" fontId="34" fillId="10" borderId="0" xfId="0" applyFont="1" applyFill="1" applyBorder="1" applyAlignment="1">
      <alignment horizontal="center" vertical="center"/>
    </xf>
    <xf numFmtId="0" fontId="34" fillId="10" borderId="31" xfId="0" applyFont="1" applyFill="1" applyBorder="1"/>
    <xf numFmtId="2" fontId="13" fillId="11" borderId="0" xfId="0" applyNumberFormat="1" applyFont="1" applyFill="1" applyBorder="1" applyAlignment="1">
      <alignment horizontal="center" vertical="center" wrapText="1"/>
    </xf>
    <xf numFmtId="2" fontId="34" fillId="10" borderId="7" xfId="0" applyNumberFormat="1" applyFont="1" applyFill="1" applyBorder="1" applyAlignment="1">
      <alignment horizontal="center" vertical="center" wrapText="1"/>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0" borderId="56" xfId="0" applyFont="1" applyFill="1" applyBorder="1" applyAlignment="1">
      <alignment horizontal="center" vertical="center" wrapText="1"/>
    </xf>
    <xf numFmtId="0" fontId="49" fillId="10"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0" borderId="56" xfId="0" applyFont="1" applyFill="1" applyBorder="1" applyAlignment="1">
      <alignment horizontal="center" vertical="center" wrapText="1"/>
    </xf>
    <xf numFmtId="0" fontId="17" fillId="12" borderId="0" xfId="0" applyFont="1" applyFill="1" applyAlignment="1">
      <alignment horizontal="center" vertical="center"/>
    </xf>
    <xf numFmtId="0" fontId="49" fillId="10" borderId="56" xfId="0" applyFont="1" applyFill="1" applyBorder="1" applyAlignment="1">
      <alignment horizontal="center" vertical="center" wrapText="1"/>
    </xf>
    <xf numFmtId="0" fontId="50" fillId="8" borderId="0" xfId="0" applyFont="1" applyFill="1" applyAlignment="1">
      <alignment horizontal="center" vertical="top" wrapText="1"/>
    </xf>
    <xf numFmtId="0" fontId="0" fillId="6" borderId="0" xfId="0" applyFill="1" applyAlignment="1"/>
  </cellXfs>
  <cellStyles count="4">
    <cellStyle name="Hyperlink" xfId="1" builtinId="8"/>
    <cellStyle name="Hyperlink 2" xfId="2" xr:uid="{66752BE3-D5A7-420F-96D0-740470D565B8}"/>
    <cellStyle name="Normal" xfId="0" builtinId="0"/>
    <cellStyle name="Normal 2" xfId="3" xr:uid="{1B48ECAE-C059-46A2-A4C8-76F1C14F97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CC71-4A95-9F9C-C6CDA821C364}"/>
            </c:ext>
          </c:extLst>
        </c:ser>
        <c:dLbls>
          <c:showLegendKey val="0"/>
          <c:showVal val="0"/>
          <c:showCatName val="0"/>
          <c:showSerName val="0"/>
          <c:showPercent val="0"/>
          <c:showBubbleSize val="0"/>
        </c:dLbls>
        <c:gapWidth val="182"/>
        <c:axId val="125274560"/>
        <c:axId val="1"/>
      </c:barChart>
      <c:catAx>
        <c:axId val="12527456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74560"/>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99A3B518-99DA-45B0-FA09-3D2E356E183D}"/>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911A330E-4F58-1ECA-4DDD-68466801380F}"/>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69523105-7AF5-1EC0-6927-3A821575E2E2}"/>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7D256D09-62EE-03BA-F299-DA5310B51C98}"/>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693B7A3D-CC81-D198-8ED6-DE99A670E486}"/>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329B2649-B767-7507-C527-FF35CF3D2E89}"/>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06BD4CE7-0791-E9A8-110C-D2D594D640ED}"/>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D5FC7446-E99F-7639-16E7-5059B59DF7B1}"/>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C9597960-B80B-2190-5602-F28B08652B61}"/>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5AE625F9-5728-399D-39A1-DE7106152002}"/>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F6664EDA-1863-103C-371B-73CC4C110C77}"/>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44F26DB2-9D97-AEE3-9DB7-8C7C01659948}"/>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C0AA732F-6636-306B-7797-CCE43B5A06E7}"/>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E40D63A1-BB1A-40B1-1F2B-5A0ED49E11A3}"/>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3B1C5863-EBCA-529A-694F-3A3F936CD0F7}"/>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4A1A80C8-F36F-35D9-9EBF-E9E7F8C4BD94}"/>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9349D246-7563-512C-2A7F-7809719EE591}"/>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8102D898-A559-11F3-373D-9FC54EE74D12}"/>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73445829-C58C-72E1-E660-790039BDABEA}"/>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C1B01D68-725B-956E-C717-B3EE02730C50}"/>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9EF9F26C-55B5-3F21-D9E8-707F88979096}"/>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65B9526F-B351-D510-1AC1-497D8BD44BFF}"/>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6D62C21B-A826-5A13-DAA3-68D8713E20B0}"/>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BFB24DF0-D700-736D-AF3B-CCDA4C208937}"/>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0992358A-1CB6-7F67-2152-2A9F0EAD1BEF}"/>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F2B38EF7-593B-239A-5F15-367C99403529}"/>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DA751EE0-5FB8-1C14-3656-B9D48CB03CD2}"/>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623EA688-82EB-22A0-013D-F8EB0510A4C7}"/>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6B947FD4-40FA-DE7D-0651-10C2FCCE96C6}"/>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78170A54-33C9-5CFE-3E50-7FB397D354AA}"/>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93EAEFC7-4AEF-E767-CE09-2902EDAA26BE}"/>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5C962027-814A-42D8-064C-52E34727DBE7}"/>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DF711374-F64E-5DD1-F1F2-2F20EC7B7748}"/>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5491AA80-F411-DC68-5510-0666370B6D90}"/>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CAAE547C-3BC7-5A17-4784-6F2A67B55964}"/>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C79A2288-6A45-18E1-00A2-46E87AA01EA9}"/>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23173E0C-A2ED-F86A-7291-74130EB1AE04}"/>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5C8AAACE-38E4-FCA1-31BC-E94906066C5A}"/>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8968F502-EE09-C326-2EB9-463165B39948}"/>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90F35180-4503-0075-1D90-45C452D913EB}"/>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A49C10CF-8C43-CDDC-30DA-8262E82EDB06}"/>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EDAF9976-CF71-4A79-3224-5E070E8A64E3}"/>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C4293219-C19B-C7D5-4E8F-1A6DE3B5DA49}"/>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787CDA8D-7DBC-8C85-F89D-EC192A71F6F0}"/>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E3A7EFBC-66C7-27B9-C4C5-AD4E360DB81E}"/>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0E0E4450-F9B9-C203-2E4D-1911F8EACCBE}"/>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58C91477-6B07-A2BA-D9E3-618DD5FE0385}"/>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BDEC225F-6171-358A-2D9B-927DE2376059}"/>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C160C180-D6F0-4218-C5E3-3F03DF517451}"/>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FE07E0D1-7402-DB11-CB60-76A1ED356886}"/>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ED2AC2A2-83D4-1EA4-B512-00337DA31B21}"/>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A6DD87F1-A18A-9910-347F-2A0030E4700E}"/>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4C5D9A03-0318-A2D6-E24D-209DD252E175}"/>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5B547EB8-52B6-5261-2D33-682B32C948BB}"/>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E1097FA7-1FD6-D0BC-2199-4C0C40AC8EEA}"/>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602B255F-1AA0-20BB-4F24-3A21A6FBD61E}"/>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A4BF3026-D73B-312E-006F-B6C5FAE46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A9246E99-0D7C-BE3B-B626-027B97859E54}"/>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D6ED03AF-A972-6E50-5483-A79F033B72AA}"/>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D7858769-B4D1-E9F7-A392-709E352ECF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B9BBDA3-0409-560F-52EC-03237EF0A01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CF52277-44F4-F8EF-5D4B-E18C106C5C6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AADF730-E4AD-3081-8769-69A3BA60ECD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D70D88E-27AD-71BA-7CFC-7B0CD28F51C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4942CC5-C508-9E27-6D83-75D288BC338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6BB92C0-E7F6-1B49-616B-F9423FD8001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88AEE96-6B89-5E8E-587E-DD9CCB0190E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45EC63E-1E98-FBDF-0F4B-0DF998AF256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E0D0ABA-0CA2-7E07-5CA7-1E6E6D7D859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361B241-49CF-AD06-D9D8-56F18DAD251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C4ADC14-AEEB-5386-9A85-7AA93B05759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EAE850-6B18-4623-DDF0-F9F7DEF553D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D0F26DA-3949-6F3B-5EF7-11EDF202422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CB3D2B2-EF66-0170-F28B-08EE32EE854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E197723-16A7-F37C-9C52-CDFF8F4D618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4D78B77-3551-246E-D1DB-10309656A975}"/>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B6BDC00-2FCB-E416-DD71-F2127E83ACC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9FA9282-7860-98B3-2787-47B4E8C8068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CC123C3-FD4A-0A49-8FE2-2324F7DAAF4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762A45F-3BFD-7F70-4D83-38637EB49F6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68E53DC-8944-1FA2-F9BA-5DE4DCCA1DB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0A7A94A-CC85-8139-7D8C-8823B92CA3B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38572EC-2B2E-F8A5-00A0-CC5841E02D2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3EF12D9-7210-EA0D-5EFD-03AAA6D85F3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61EDE66-0965-2E6E-116F-8F96666E4F1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80AC5DD-73F6-7D66-56A2-190F44FC218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9CB4AD6-EE78-99C5-ECA7-5FAB0C930DE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893D0C9-4CED-1DC9-9231-85B5A54F142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35431D3-2226-6DAD-FEB6-FD3CDC93DCB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5D3BC4E-ACD1-D4CB-064D-DFEAD66CF69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8668098-5609-EB14-4555-23137F9D6E6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8622BCC-BF6C-5708-39DE-06C357ECA0D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96D5CA2-6B50-0195-A001-D4F1509359F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233D3F1-F7C3-1235-02DB-105D369E6F1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2B18EBA-A19F-0230-BE59-FF8DCAFDFE4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7F9DC9D-0EF5-0C49-CF44-A8E87CD9417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2AF272D-3485-AE9A-497B-7AA32062D6B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439E682-A3E6-F9EA-DD36-F2DBB1B350A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9EE1CC4-D760-F2F5-40BB-1E38EF54E09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67EFD8-5FB7-3589-D0EB-5A8A01269EF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B52E0DD-ADC9-5706-A489-F8D1D354291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42753D7-1433-F04C-DC8B-C04696608C6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A526DB0-3CA0-C7B1-3CFF-ACFCD101331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D26EEB9-0553-3BDA-EF02-25146844A13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D8F897F-168F-7A18-4F54-9C9850DEB0C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9558133-BD25-9E41-71F4-6FF17293941B}"/>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4B47785-E47D-85BA-50C1-6EE31976638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96AB3F6A-BB12-A7B6-35A6-EBA08C26B670}"/>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62105A3B-444B-6C3C-0865-EA932410B232}"/>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6AA61EB4-B18A-8449-5F5A-EC3D9FADA1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7.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0.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2B5EE-807A-4F36-9D91-FD7F5684D506}">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45">
        <v>46219</v>
      </c>
      <c r="I4" s="1045"/>
      <c r="J4" s="1045"/>
      <c r="K4" s="1045"/>
      <c r="L4" s="1045"/>
      <c r="M4" s="1045"/>
      <c r="N4" s="1045"/>
      <c r="O4" s="1045"/>
      <c r="R4" s="20"/>
    </row>
    <row r="5" spans="8:18" ht="15" customHeight="1" x14ac:dyDescent="0.35">
      <c r="H5" s="1045"/>
      <c r="I5" s="1045"/>
      <c r="J5" s="1045"/>
      <c r="K5" s="1045"/>
      <c r="L5" s="1045"/>
      <c r="M5" s="1045"/>
      <c r="N5" s="1045"/>
      <c r="O5" s="1045"/>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31022-BDE5-453F-8BA1-9E430186FC4F}">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9C6D-5B01-4BB6-B926-C45BAD63C3DA}">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53"/>
      <c r="B1" s="1053"/>
      <c r="C1" s="1053"/>
      <c r="D1" s="1053"/>
      <c r="E1" s="1053"/>
      <c r="F1" s="1053"/>
      <c r="G1" s="1053"/>
      <c r="H1" s="1053"/>
      <c r="I1" s="1053"/>
      <c r="J1" s="1053"/>
      <c r="K1" s="1053"/>
      <c r="L1" s="1053"/>
      <c r="M1" s="1053"/>
      <c r="N1" s="1053"/>
      <c r="O1" s="1053"/>
    </row>
    <row r="2" spans="1:15" s="15" customFormat="1" ht="30.65" customHeight="1" x14ac:dyDescent="0.35">
      <c r="A2" s="1053"/>
      <c r="B2" s="1053"/>
      <c r="C2" s="1053"/>
      <c r="D2" s="1053"/>
      <c r="E2" s="1053"/>
      <c r="F2" s="1053"/>
      <c r="G2" s="1053"/>
      <c r="H2" s="1053"/>
      <c r="I2" s="1053"/>
      <c r="J2" s="1053"/>
      <c r="K2" s="1053"/>
      <c r="L2" s="1053"/>
      <c r="M2" s="1053"/>
      <c r="N2" s="1053"/>
      <c r="O2" s="1053"/>
    </row>
    <row r="3" spans="1:15" s="15" customFormat="1" ht="26.25" customHeight="1" x14ac:dyDescent="0.35">
      <c r="A3" s="1050"/>
      <c r="B3" s="1050"/>
      <c r="C3" s="1050"/>
      <c r="D3" s="1050"/>
      <c r="E3" s="1050"/>
      <c r="F3" s="1050"/>
      <c r="G3" s="1050"/>
      <c r="H3" s="1050"/>
      <c r="I3" s="1050"/>
      <c r="J3" s="1050"/>
      <c r="K3" s="1050"/>
      <c r="L3" s="1050"/>
      <c r="M3" s="1050"/>
      <c r="N3" s="1050"/>
      <c r="O3" s="1050"/>
    </row>
    <row r="4" spans="1:15" ht="31" x14ac:dyDescent="0.35">
      <c r="A4" s="154" t="s">
        <v>351</v>
      </c>
      <c r="B4" s="155"/>
      <c r="C4" s="155"/>
      <c r="D4" s="155"/>
      <c r="E4" s="155"/>
      <c r="F4" s="155"/>
      <c r="G4" s="155"/>
      <c r="H4" s="155"/>
      <c r="I4" s="155"/>
      <c r="J4" s="155"/>
      <c r="K4" s="155"/>
      <c r="L4" s="1051">
        <v>46219</v>
      </c>
      <c r="M4" s="1051"/>
      <c r="N4" s="1051"/>
      <c r="O4" s="1051"/>
    </row>
    <row r="5" spans="1:15" ht="14" x14ac:dyDescent="0.35">
      <c r="A5" s="1052"/>
      <c r="B5" s="1052"/>
      <c r="C5" s="1052"/>
      <c r="D5" s="1052"/>
      <c r="E5" s="1052"/>
      <c r="F5" s="1052"/>
      <c r="G5" s="1052"/>
      <c r="H5" s="1052"/>
      <c r="I5" s="1052"/>
      <c r="J5" s="1052"/>
      <c r="K5" s="1052"/>
      <c r="L5" s="1052"/>
      <c r="M5" s="1052"/>
      <c r="N5" s="1052"/>
      <c r="O5" s="1052"/>
    </row>
    <row r="6" spans="1:15" ht="16" x14ac:dyDescent="0.35">
      <c r="A6" s="1046" t="s">
        <v>352</v>
      </c>
      <c r="B6" s="1046"/>
      <c r="C6" s="1046"/>
      <c r="D6" s="1046"/>
      <c r="E6" s="1046"/>
      <c r="F6" s="1046"/>
      <c r="G6" s="1046"/>
      <c r="H6" s="157"/>
      <c r="I6" s="1046" t="s">
        <v>353</v>
      </c>
      <c r="J6" s="1046"/>
      <c r="K6" s="1046"/>
      <c r="L6" s="1046"/>
      <c r="M6" s="1046"/>
      <c r="N6" s="1046"/>
      <c r="O6" s="1046"/>
    </row>
    <row r="7" spans="1:15" ht="13.5" x14ac:dyDescent="0.35">
      <c r="A7" s="158" t="s">
        <v>354</v>
      </c>
      <c r="B7" s="159" t="s">
        <v>3</v>
      </c>
      <c r="C7" s="160" t="s">
        <v>355</v>
      </c>
      <c r="D7" s="161" t="s">
        <v>356</v>
      </c>
      <c r="E7" s="161" t="s">
        <v>4</v>
      </c>
      <c r="F7" s="161" t="s">
        <v>357</v>
      </c>
      <c r="G7" s="161" t="s">
        <v>358</v>
      </c>
      <c r="H7" s="162"/>
      <c r="I7" s="163" t="s">
        <v>359</v>
      </c>
      <c r="J7" s="160" t="s">
        <v>3</v>
      </c>
      <c r="K7" s="160" t="s">
        <v>355</v>
      </c>
      <c r="L7" s="164" t="s">
        <v>356</v>
      </c>
      <c r="M7" s="165" t="s">
        <v>4</v>
      </c>
      <c r="N7" s="165" t="s">
        <v>357</v>
      </c>
      <c r="O7" s="164" t="s">
        <v>358</v>
      </c>
    </row>
    <row r="8" spans="1:15" x14ac:dyDescent="0.35">
      <c r="A8" s="166" t="s">
        <v>4403</v>
      </c>
      <c r="B8" s="167">
        <v>0.83</v>
      </c>
      <c r="C8" s="167">
        <v>-0.45</v>
      </c>
      <c r="D8" s="167">
        <v>-7.06</v>
      </c>
      <c r="E8" s="167">
        <v>-5.6</v>
      </c>
      <c r="F8" s="167">
        <v>6.56</v>
      </c>
      <c r="G8" s="167">
        <v>9.0500000000000007</v>
      </c>
      <c r="H8" s="168"/>
      <c r="I8" s="169" t="s">
        <v>10154</v>
      </c>
      <c r="J8" s="170">
        <v>2.5196000000000001</v>
      </c>
      <c r="K8" s="170">
        <v>6.3727</v>
      </c>
      <c r="L8" s="170">
        <v>4.1214000000000004</v>
      </c>
      <c r="M8" s="170">
        <v>2.3835999999999999</v>
      </c>
      <c r="N8" s="170">
        <v>15.8386</v>
      </c>
      <c r="O8" s="170">
        <v>14.6934</v>
      </c>
    </row>
    <row r="9" spans="1:15" x14ac:dyDescent="0.35">
      <c r="A9" s="171" t="s">
        <v>982</v>
      </c>
      <c r="B9" s="172">
        <v>0.59</v>
      </c>
      <c r="C9" s="172">
        <v>0.77</v>
      </c>
      <c r="D9" s="172">
        <v>-3.9</v>
      </c>
      <c r="E9" s="173">
        <v>-1.86</v>
      </c>
      <c r="F9" s="173">
        <v>10.06</v>
      </c>
      <c r="G9" s="173">
        <v>10.41</v>
      </c>
      <c r="H9" s="168"/>
      <c r="I9" s="174" t="s">
        <v>10155</v>
      </c>
      <c r="J9" s="175">
        <v>2.5493999999999999</v>
      </c>
      <c r="K9" s="175">
        <v>4.0869</v>
      </c>
      <c r="L9" s="175">
        <v>0.53900000000000003</v>
      </c>
      <c r="M9" s="175">
        <v>0.68140000000000001</v>
      </c>
      <c r="N9" s="175">
        <v>13.1326</v>
      </c>
      <c r="O9" s="175">
        <v>11.1701</v>
      </c>
    </row>
    <row r="10" spans="1:15" x14ac:dyDescent="0.35">
      <c r="A10" s="166" t="s">
        <v>2496</v>
      </c>
      <c r="B10" s="167">
        <v>0.76</v>
      </c>
      <c r="C10" s="167">
        <v>1.79</v>
      </c>
      <c r="D10" s="167">
        <v>-2.25</v>
      </c>
      <c r="E10" s="167">
        <v>-0.4</v>
      </c>
      <c r="F10" s="167">
        <v>11.69</v>
      </c>
      <c r="G10" s="167">
        <v>11.65</v>
      </c>
      <c r="H10" s="168"/>
      <c r="I10" s="169" t="s">
        <v>10156</v>
      </c>
      <c r="J10" s="170">
        <v>1.2969999999999999</v>
      </c>
      <c r="K10" s="170">
        <v>1.3164</v>
      </c>
      <c r="L10" s="170">
        <v>-3.6594000000000002</v>
      </c>
      <c r="M10" s="170">
        <v>-2.1915</v>
      </c>
      <c r="N10" s="170">
        <v>10.15</v>
      </c>
      <c r="O10" s="170">
        <v>10.295199999999999</v>
      </c>
    </row>
    <row r="11" spans="1:15" x14ac:dyDescent="0.35">
      <c r="A11" s="171" t="s">
        <v>426</v>
      </c>
      <c r="B11" s="172">
        <v>0.66</v>
      </c>
      <c r="C11" s="172">
        <v>0.06</v>
      </c>
      <c r="D11" s="172">
        <v>-5.72</v>
      </c>
      <c r="E11" s="173">
        <v>-3.42</v>
      </c>
      <c r="F11" s="173">
        <v>8.41</v>
      </c>
      <c r="G11" s="173">
        <v>9.89</v>
      </c>
      <c r="H11" s="168"/>
      <c r="I11" s="174" t="s">
        <v>10157</v>
      </c>
      <c r="J11" s="175">
        <v>2.5470999999999999</v>
      </c>
      <c r="K11" s="175">
        <v>4.7853000000000003</v>
      </c>
      <c r="L11" s="175">
        <v>2.5722999999999998</v>
      </c>
      <c r="M11" s="175">
        <v>2.4117999999999999</v>
      </c>
      <c r="N11" s="175">
        <v>15.6379</v>
      </c>
      <c r="O11" s="175">
        <v>13.8704</v>
      </c>
    </row>
    <row r="12" spans="1:15" x14ac:dyDescent="0.35">
      <c r="A12" s="166" t="s">
        <v>664</v>
      </c>
      <c r="B12" s="167">
        <v>1.23</v>
      </c>
      <c r="C12" s="167">
        <v>2.95</v>
      </c>
      <c r="D12" s="167">
        <v>-0.56999999999999995</v>
      </c>
      <c r="E12" s="167">
        <v>-7.0000000000000007E-2</v>
      </c>
      <c r="F12" s="167">
        <v>12.53</v>
      </c>
      <c r="G12" s="167">
        <v>12.18</v>
      </c>
      <c r="H12" s="168"/>
      <c r="I12" s="169" t="s">
        <v>10158</v>
      </c>
      <c r="J12" s="170">
        <v>2.6253000000000002</v>
      </c>
      <c r="K12" s="170">
        <v>6.8712</v>
      </c>
      <c r="L12" s="170">
        <v>6.3022999999999998</v>
      </c>
      <c r="M12" s="170">
        <v>5.0693999999999999</v>
      </c>
      <c r="N12" s="170">
        <v>18.840900000000001</v>
      </c>
      <c r="O12" s="170">
        <v>16.303699999999999</v>
      </c>
    </row>
    <row r="13" spans="1:15" x14ac:dyDescent="0.35">
      <c r="A13" s="171" t="s">
        <v>1214</v>
      </c>
      <c r="B13" s="172">
        <v>1.18</v>
      </c>
      <c r="C13" s="172">
        <v>3.42</v>
      </c>
      <c r="D13" s="172">
        <v>0.64</v>
      </c>
      <c r="E13" s="173">
        <v>1.79</v>
      </c>
      <c r="F13" s="173">
        <v>14.93</v>
      </c>
      <c r="G13" s="173">
        <v>14.18</v>
      </c>
      <c r="H13" s="168"/>
      <c r="I13" s="174" t="s">
        <v>10159</v>
      </c>
      <c r="J13" s="175">
        <v>3.9824999999999999</v>
      </c>
      <c r="K13" s="175">
        <v>11.054</v>
      </c>
      <c r="L13" s="175">
        <v>11.867000000000001</v>
      </c>
      <c r="M13" s="175">
        <v>3.1947999999999999</v>
      </c>
      <c r="N13" s="175">
        <v>16.118099999999998</v>
      </c>
      <c r="O13" s="175">
        <v>15.7478</v>
      </c>
    </row>
    <row r="14" spans="1:15" x14ac:dyDescent="0.35">
      <c r="A14" s="166" t="s">
        <v>1444</v>
      </c>
      <c r="B14" s="167">
        <v>1.78</v>
      </c>
      <c r="C14" s="167">
        <v>6.04</v>
      </c>
      <c r="D14" s="167">
        <v>5.28</v>
      </c>
      <c r="E14" s="167">
        <v>5.47</v>
      </c>
      <c r="F14" s="167">
        <v>19.71</v>
      </c>
      <c r="G14" s="167">
        <v>17.84</v>
      </c>
      <c r="H14" s="168"/>
      <c r="I14" s="169" t="s">
        <v>10160</v>
      </c>
      <c r="J14" s="170">
        <v>0.6361</v>
      </c>
      <c r="K14" s="170">
        <v>1.62</v>
      </c>
      <c r="L14" s="170">
        <v>-0.98429999999999995</v>
      </c>
      <c r="M14" s="170">
        <v>0.15709999999999999</v>
      </c>
      <c r="N14" s="170">
        <v>14.0098</v>
      </c>
      <c r="O14" s="170">
        <v>13.8195</v>
      </c>
    </row>
    <row r="15" spans="1:15" x14ac:dyDescent="0.35">
      <c r="A15" s="171" t="s">
        <v>4438</v>
      </c>
      <c r="B15" s="172">
        <v>0.21</v>
      </c>
      <c r="C15" s="172">
        <v>3.93</v>
      </c>
      <c r="D15" s="172">
        <v>4.9400000000000004</v>
      </c>
      <c r="E15" s="173">
        <v>5.43</v>
      </c>
      <c r="F15" s="173">
        <v>18.440000000000001</v>
      </c>
      <c r="G15" s="173">
        <v>13.85</v>
      </c>
      <c r="H15" s="168"/>
      <c r="I15" s="174" t="s">
        <v>10161</v>
      </c>
      <c r="J15" s="175">
        <v>2.4104000000000001</v>
      </c>
      <c r="K15" s="175">
        <v>3.9695</v>
      </c>
      <c r="L15" s="175">
        <v>0.24729999999999999</v>
      </c>
      <c r="M15" s="175">
        <v>0.90200000000000002</v>
      </c>
      <c r="N15" s="175">
        <v>13.292899999999999</v>
      </c>
      <c r="O15" s="175">
        <v>12.176500000000001</v>
      </c>
    </row>
    <row r="16" spans="1:15" x14ac:dyDescent="0.35">
      <c r="A16" s="171" t="s">
        <v>1667</v>
      </c>
      <c r="B16" s="172">
        <v>4.33</v>
      </c>
      <c r="C16" s="172">
        <v>11.94</v>
      </c>
      <c r="D16" s="172">
        <v>12</v>
      </c>
      <c r="E16" s="173">
        <v>1.3</v>
      </c>
      <c r="F16" s="173">
        <v>18.89</v>
      </c>
      <c r="G16" s="173">
        <v>15.7</v>
      </c>
      <c r="H16" s="168"/>
      <c r="I16" s="169" t="s">
        <v>10162</v>
      </c>
      <c r="J16" s="170">
        <v>1.2927</v>
      </c>
      <c r="K16" s="170">
        <v>2.3424</v>
      </c>
      <c r="L16" s="170">
        <v>-1.3315999999999999</v>
      </c>
      <c r="M16" s="170">
        <v>0.2898</v>
      </c>
      <c r="N16" s="170">
        <v>14.6153</v>
      </c>
      <c r="O16" s="170">
        <v>14.0579</v>
      </c>
    </row>
    <row r="17" spans="1:15" x14ac:dyDescent="0.35">
      <c r="A17" s="176" t="s">
        <v>360</v>
      </c>
      <c r="B17" s="177" t="s">
        <v>3</v>
      </c>
      <c r="C17" s="178" t="s">
        <v>355</v>
      </c>
      <c r="D17" s="179" t="s">
        <v>356</v>
      </c>
      <c r="E17" s="179" t="s">
        <v>4</v>
      </c>
      <c r="F17" s="179" t="s">
        <v>357</v>
      </c>
      <c r="G17" s="179" t="s">
        <v>358</v>
      </c>
      <c r="H17" s="168"/>
      <c r="I17" s="174" t="s">
        <v>10163</v>
      </c>
      <c r="J17" s="175">
        <v>0.78269999999999995</v>
      </c>
      <c r="K17" s="175">
        <v>4.8284000000000002</v>
      </c>
      <c r="L17" s="175">
        <v>9.9323999999999995</v>
      </c>
      <c r="M17" s="175">
        <v>3.8852000000000002</v>
      </c>
      <c r="N17" s="175">
        <v>19.501000000000001</v>
      </c>
      <c r="O17" s="175">
        <v>19.284500000000001</v>
      </c>
    </row>
    <row r="18" spans="1:15" x14ac:dyDescent="0.35">
      <c r="A18" s="166" t="s">
        <v>10145</v>
      </c>
      <c r="B18" s="167">
        <v>5.8</v>
      </c>
      <c r="C18" s="167">
        <v>6.67</v>
      </c>
      <c r="D18" s="167">
        <v>6.11</v>
      </c>
      <c r="E18" s="167">
        <v>5.98</v>
      </c>
      <c r="F18" s="167">
        <v>14.42</v>
      </c>
      <c r="G18" s="167">
        <v>12.45</v>
      </c>
      <c r="H18" s="168"/>
      <c r="I18" s="169" t="s">
        <v>10164</v>
      </c>
      <c r="J18" s="170" t="s">
        <v>430</v>
      </c>
      <c r="K18" s="170" t="s">
        <v>430</v>
      </c>
      <c r="L18" s="170" t="s">
        <v>430</v>
      </c>
      <c r="M18" s="170" t="s">
        <v>430</v>
      </c>
      <c r="N18" s="170" t="s">
        <v>430</v>
      </c>
      <c r="O18" s="170" t="s">
        <v>430</v>
      </c>
    </row>
    <row r="19" spans="1:15" x14ac:dyDescent="0.35">
      <c r="A19" s="171" t="s">
        <v>10146</v>
      </c>
      <c r="B19" s="172">
        <v>-1.83</v>
      </c>
      <c r="C19" s="172">
        <v>4.45</v>
      </c>
      <c r="D19" s="172">
        <v>15.26</v>
      </c>
      <c r="E19" s="173">
        <v>8.4600000000000009</v>
      </c>
      <c r="F19" s="173">
        <v>23.4</v>
      </c>
      <c r="G19" s="173">
        <v>28.29</v>
      </c>
      <c r="H19" s="168"/>
      <c r="I19" s="174" t="s">
        <v>10165</v>
      </c>
      <c r="J19" s="175">
        <v>1.5009999999999999</v>
      </c>
      <c r="K19" s="175">
        <v>2.9161000000000001</v>
      </c>
      <c r="L19" s="175">
        <v>-3.4000000000000002E-2</v>
      </c>
      <c r="M19" s="175">
        <v>-0.12839999999999999</v>
      </c>
      <c r="N19" s="175">
        <v>13.3721</v>
      </c>
      <c r="O19" s="175">
        <v>12.2348</v>
      </c>
    </row>
    <row r="20" spans="1:15" x14ac:dyDescent="0.35">
      <c r="A20" s="166" t="s">
        <v>2498</v>
      </c>
      <c r="B20" s="167">
        <v>-0.13</v>
      </c>
      <c r="C20" s="167">
        <v>2.0099999999999998</v>
      </c>
      <c r="D20" s="167">
        <v>-2.31</v>
      </c>
      <c r="E20" s="167">
        <v>12.81</v>
      </c>
      <c r="F20" s="167">
        <v>20.83</v>
      </c>
      <c r="G20" s="167">
        <v>21.85</v>
      </c>
      <c r="H20" s="168"/>
      <c r="I20" s="169" t="s">
        <v>10166</v>
      </c>
      <c r="J20" s="170">
        <v>0.99170000000000003</v>
      </c>
      <c r="K20" s="170">
        <v>2.9986000000000002</v>
      </c>
      <c r="L20" s="170">
        <v>-5.0799999999999998E-2</v>
      </c>
      <c r="M20" s="170">
        <v>-5.3699999999999998E-2</v>
      </c>
      <c r="N20" s="170">
        <v>13.268700000000001</v>
      </c>
      <c r="O20" s="170">
        <v>11.1351</v>
      </c>
    </row>
    <row r="21" spans="1:15" x14ac:dyDescent="0.35">
      <c r="A21" s="171" t="s">
        <v>4421</v>
      </c>
      <c r="B21" s="172">
        <v>0.81</v>
      </c>
      <c r="C21" s="172">
        <v>3.16</v>
      </c>
      <c r="D21" s="172">
        <v>-3.73</v>
      </c>
      <c r="E21" s="173">
        <v>1.51</v>
      </c>
      <c r="F21" s="173">
        <v>9.5500000000000007</v>
      </c>
      <c r="G21" s="173">
        <v>10.86</v>
      </c>
      <c r="H21" s="168"/>
      <c r="I21" s="174" t="s">
        <v>10167</v>
      </c>
      <c r="J21" s="175">
        <v>-2.8400000000000002E-2</v>
      </c>
      <c r="K21" s="175">
        <v>1.2633000000000001</v>
      </c>
      <c r="L21" s="175">
        <v>-2.4106999999999998</v>
      </c>
      <c r="M21" s="175">
        <v>7.5362</v>
      </c>
      <c r="N21" s="175">
        <v>14.281000000000001</v>
      </c>
      <c r="O21" s="175">
        <v>11.5298</v>
      </c>
    </row>
    <row r="22" spans="1:15" x14ac:dyDescent="0.35">
      <c r="A22" s="166" t="s">
        <v>2502</v>
      </c>
      <c r="B22" s="167">
        <v>0.84</v>
      </c>
      <c r="C22" s="167">
        <v>1.4</v>
      </c>
      <c r="D22" s="167">
        <v>-2.88</v>
      </c>
      <c r="E22" s="167">
        <v>-0.34</v>
      </c>
      <c r="F22" s="167">
        <v>10.85</v>
      </c>
      <c r="G22" s="167">
        <v>10.48</v>
      </c>
      <c r="H22" s="168"/>
      <c r="I22" s="169" t="s">
        <v>10168</v>
      </c>
      <c r="J22" s="170">
        <v>-5.7359</v>
      </c>
      <c r="K22" s="170">
        <v>-7.1132999999999997</v>
      </c>
      <c r="L22" s="170">
        <v>-0.14849999999999999</v>
      </c>
      <c r="M22" s="170">
        <v>43.8795</v>
      </c>
      <c r="N22" s="170">
        <v>32.378300000000003</v>
      </c>
      <c r="O22" s="170">
        <v>22.849299999999999</v>
      </c>
    </row>
    <row r="23" spans="1:15" x14ac:dyDescent="0.35">
      <c r="A23" s="171" t="s">
        <v>2503</v>
      </c>
      <c r="B23" s="172">
        <v>-2.2200000000000002</v>
      </c>
      <c r="C23" s="172">
        <v>0.46</v>
      </c>
      <c r="D23" s="172">
        <v>-6.7</v>
      </c>
      <c r="E23" s="173">
        <v>-13.82</v>
      </c>
      <c r="F23" s="173">
        <v>-1.73</v>
      </c>
      <c r="G23" s="173">
        <v>7.69</v>
      </c>
      <c r="H23" s="168"/>
      <c r="I23" s="174" t="s">
        <v>10169</v>
      </c>
      <c r="J23" s="175">
        <v>-0.8034</v>
      </c>
      <c r="K23" s="175">
        <v>7.016</v>
      </c>
      <c r="L23" s="175">
        <v>13.554</v>
      </c>
      <c r="M23" s="175">
        <v>36.411700000000003</v>
      </c>
      <c r="N23" s="175">
        <v>21.605599999999999</v>
      </c>
      <c r="O23" s="175">
        <v>11.463200000000001</v>
      </c>
    </row>
    <row r="24" spans="1:15" x14ac:dyDescent="0.35">
      <c r="A24" s="166" t="s">
        <v>2504</v>
      </c>
      <c r="B24" s="167">
        <v>6.99</v>
      </c>
      <c r="C24" s="167">
        <v>14.49</v>
      </c>
      <c r="D24" s="167">
        <v>15.07</v>
      </c>
      <c r="E24" s="167">
        <v>12.54</v>
      </c>
      <c r="F24" s="167">
        <v>22.89</v>
      </c>
      <c r="G24" s="167">
        <v>13.7</v>
      </c>
      <c r="H24" s="168"/>
      <c r="I24" s="169" t="s">
        <v>10170</v>
      </c>
      <c r="J24" s="170">
        <v>-2.5876999999999999</v>
      </c>
      <c r="K24" s="170">
        <v>-1.4135</v>
      </c>
      <c r="L24" s="170">
        <v>-2.0924999999999998</v>
      </c>
      <c r="M24" s="170">
        <v>25.8291</v>
      </c>
      <c r="N24" s="170">
        <v>21.758500000000002</v>
      </c>
      <c r="O24" s="170">
        <v>15.2881</v>
      </c>
    </row>
    <row r="25" spans="1:15" x14ac:dyDescent="0.35">
      <c r="A25" s="171" t="s">
        <v>2513</v>
      </c>
      <c r="B25" s="172">
        <v>0.65</v>
      </c>
      <c r="C25" s="172">
        <v>-9.1300000000000008</v>
      </c>
      <c r="D25" s="172">
        <v>-26</v>
      </c>
      <c r="E25" s="173">
        <v>-22.08</v>
      </c>
      <c r="F25" s="173">
        <v>-0.37</v>
      </c>
      <c r="G25" s="173">
        <v>1.61</v>
      </c>
      <c r="H25" s="168"/>
      <c r="I25" s="174"/>
      <c r="J25" s="175"/>
      <c r="K25" s="175"/>
      <c r="L25" s="175"/>
      <c r="M25" s="175"/>
      <c r="N25" s="175"/>
      <c r="O25" s="175"/>
    </row>
    <row r="26" spans="1:15" x14ac:dyDescent="0.35">
      <c r="A26" s="166" t="s">
        <v>10147</v>
      </c>
      <c r="B26" s="167">
        <v>1</v>
      </c>
      <c r="C26" s="167">
        <v>8.83</v>
      </c>
      <c r="D26" s="167">
        <v>8.06</v>
      </c>
      <c r="E26" s="167">
        <v>-12.94</v>
      </c>
      <c r="F26" s="167">
        <v>-7.05</v>
      </c>
      <c r="G26" s="167">
        <v>-2.68</v>
      </c>
      <c r="H26" s="168"/>
      <c r="I26" s="169"/>
      <c r="J26" s="170"/>
      <c r="K26" s="170"/>
      <c r="L26" s="170"/>
      <c r="M26" s="170"/>
      <c r="N26" s="170"/>
      <c r="O26" s="170"/>
    </row>
    <row r="27" spans="1:15" ht="14" x14ac:dyDescent="0.35">
      <c r="A27" s="171" t="s">
        <v>5767</v>
      </c>
      <c r="B27" s="172">
        <v>-2.82</v>
      </c>
      <c r="C27" s="172">
        <v>-1.32</v>
      </c>
      <c r="D27" s="172">
        <v>8.6999999999999993</v>
      </c>
      <c r="E27" s="173">
        <v>35.14</v>
      </c>
      <c r="F27" s="173">
        <v>25.51</v>
      </c>
      <c r="G27" s="173">
        <v>19.850000000000001</v>
      </c>
      <c r="H27" s="168"/>
      <c r="I27" s="1047" t="s">
        <v>361</v>
      </c>
      <c r="J27" s="1047"/>
      <c r="K27" s="1047"/>
      <c r="L27" s="1047"/>
      <c r="M27" s="1047"/>
      <c r="N27" s="1047"/>
      <c r="O27" s="1047"/>
    </row>
    <row r="28" spans="1:15" x14ac:dyDescent="0.25">
      <c r="A28" s="166" t="s">
        <v>4443</v>
      </c>
      <c r="B28" s="167">
        <v>10.78</v>
      </c>
      <c r="C28" s="167">
        <v>16.27</v>
      </c>
      <c r="D28" s="167">
        <v>6.28</v>
      </c>
      <c r="E28" s="167">
        <v>-8.0500000000000007</v>
      </c>
      <c r="F28" s="167">
        <v>19.18</v>
      </c>
      <c r="G28" s="167">
        <v>18.28</v>
      </c>
      <c r="H28" s="168"/>
      <c r="I28" s="13" t="s">
        <v>370</v>
      </c>
      <c r="J28" s="972">
        <v>-21.84</v>
      </c>
    </row>
    <row r="29" spans="1:15" x14ac:dyDescent="0.25">
      <c r="A29" s="171"/>
      <c r="B29" s="172"/>
      <c r="C29" s="172"/>
      <c r="D29" s="172"/>
      <c r="E29" s="173"/>
      <c r="F29" s="173"/>
      <c r="G29" s="173"/>
      <c r="H29" s="168"/>
      <c r="I29" s="13" t="s">
        <v>367</v>
      </c>
      <c r="J29" s="972">
        <v>-5.12</v>
      </c>
    </row>
    <row r="30" spans="1:15" x14ac:dyDescent="0.25">
      <c r="A30" s="176" t="s">
        <v>364</v>
      </c>
      <c r="B30" s="177" t="s">
        <v>3</v>
      </c>
      <c r="C30" s="178" t="s">
        <v>355</v>
      </c>
      <c r="D30" s="179" t="s">
        <v>356</v>
      </c>
      <c r="E30" s="179" t="s">
        <v>4</v>
      </c>
      <c r="F30" s="179" t="s">
        <v>357</v>
      </c>
      <c r="G30" s="179" t="s">
        <v>358</v>
      </c>
      <c r="H30" s="168"/>
      <c r="I30" s="13" t="s">
        <v>366</v>
      </c>
      <c r="J30" s="972">
        <v>-3.7</v>
      </c>
    </row>
    <row r="31" spans="1:15" x14ac:dyDescent="0.25">
      <c r="A31" s="181" t="s">
        <v>2499</v>
      </c>
      <c r="B31" s="167">
        <v>-1.82</v>
      </c>
      <c r="C31" s="167">
        <v>-1.25</v>
      </c>
      <c r="D31" s="167">
        <v>2.65</v>
      </c>
      <c r="E31" s="167">
        <v>11.04</v>
      </c>
      <c r="F31" s="167">
        <v>18.13</v>
      </c>
      <c r="G31" s="167">
        <v>14.5</v>
      </c>
      <c r="H31" s="168"/>
      <c r="I31" s="13" t="s">
        <v>365</v>
      </c>
      <c r="J31" s="972">
        <v>-2.27</v>
      </c>
    </row>
    <row r="32" spans="1:15" x14ac:dyDescent="0.25">
      <c r="A32" s="182" t="s">
        <v>5760</v>
      </c>
      <c r="B32" s="172">
        <v>-2</v>
      </c>
      <c r="C32" s="172">
        <v>-9.18</v>
      </c>
      <c r="D32" s="172">
        <v>1.89</v>
      </c>
      <c r="E32" s="173">
        <v>2.2599999999999998</v>
      </c>
      <c r="F32" s="173">
        <v>29.25</v>
      </c>
      <c r="G32" s="173">
        <v>29.91</v>
      </c>
      <c r="H32" s="168"/>
      <c r="I32" s="13" t="s">
        <v>371</v>
      </c>
      <c r="J32" s="972">
        <v>-0.79</v>
      </c>
    </row>
    <row r="33" spans="1:15" x14ac:dyDescent="0.25">
      <c r="A33" s="181" t="s">
        <v>2501</v>
      </c>
      <c r="B33" s="167">
        <v>-1.4</v>
      </c>
      <c r="C33" s="167">
        <v>3.16</v>
      </c>
      <c r="D33" s="167">
        <v>15.12</v>
      </c>
      <c r="E33" s="167">
        <v>9.61</v>
      </c>
      <c r="F33" s="167">
        <v>17.350000000000001</v>
      </c>
      <c r="G33" s="167">
        <v>16.8</v>
      </c>
      <c r="H33" s="168"/>
      <c r="I33" s="13" t="s">
        <v>363</v>
      </c>
      <c r="J33" s="972">
        <v>-0.42</v>
      </c>
    </row>
    <row r="34" spans="1:15" ht="26" x14ac:dyDescent="0.25">
      <c r="A34" s="182" t="s">
        <v>2508</v>
      </c>
      <c r="B34" s="172">
        <v>1.77</v>
      </c>
      <c r="C34" s="172">
        <v>3.69</v>
      </c>
      <c r="D34" s="172">
        <v>-1.66</v>
      </c>
      <c r="E34" s="173">
        <v>-0.37</v>
      </c>
      <c r="F34" s="173">
        <v>12.36</v>
      </c>
      <c r="G34" s="173">
        <v>13.91</v>
      </c>
      <c r="H34" s="168"/>
      <c r="I34" s="13" t="s">
        <v>369</v>
      </c>
      <c r="J34" s="972">
        <v>0.21</v>
      </c>
    </row>
    <row r="35" spans="1:15" x14ac:dyDescent="0.25">
      <c r="A35" s="181" t="s">
        <v>2333</v>
      </c>
      <c r="B35" s="167">
        <v>-0.98</v>
      </c>
      <c r="C35" s="167">
        <v>1.33</v>
      </c>
      <c r="D35" s="167">
        <v>1.24</v>
      </c>
      <c r="E35" s="167">
        <v>1.24</v>
      </c>
      <c r="F35" s="167">
        <v>17.899999999999999</v>
      </c>
      <c r="G35" s="167">
        <v>17.09</v>
      </c>
      <c r="H35" s="168"/>
      <c r="I35" s="13" t="s">
        <v>372</v>
      </c>
      <c r="J35" s="972">
        <v>0.37</v>
      </c>
    </row>
    <row r="36" spans="1:15" x14ac:dyDescent="0.25">
      <c r="A36" s="182" t="s">
        <v>2514</v>
      </c>
      <c r="B36" s="172">
        <v>0.56000000000000005</v>
      </c>
      <c r="C36" s="172">
        <v>6.45</v>
      </c>
      <c r="D36" s="172">
        <v>7.68</v>
      </c>
      <c r="E36" s="173">
        <v>12.94</v>
      </c>
      <c r="F36" s="173">
        <v>15.03</v>
      </c>
      <c r="G36" s="173">
        <v>14.29</v>
      </c>
      <c r="H36" s="168"/>
      <c r="I36" s="13" t="s">
        <v>419</v>
      </c>
      <c r="J36" s="972">
        <v>0.49</v>
      </c>
    </row>
    <row r="37" spans="1:15" x14ac:dyDescent="0.25">
      <c r="A37" s="181" t="s">
        <v>2515</v>
      </c>
      <c r="B37" s="167">
        <v>-1.06</v>
      </c>
      <c r="C37" s="167">
        <v>-5.2</v>
      </c>
      <c r="D37" s="167">
        <v>0.77</v>
      </c>
      <c r="E37" s="167">
        <v>0.47</v>
      </c>
      <c r="F37" s="167">
        <v>26.85</v>
      </c>
      <c r="G37" s="167">
        <v>25.61</v>
      </c>
      <c r="H37" s="168"/>
      <c r="I37" s="13" t="s">
        <v>362</v>
      </c>
      <c r="J37" s="972">
        <v>2.1</v>
      </c>
    </row>
    <row r="38" spans="1:15" x14ac:dyDescent="0.25">
      <c r="A38" s="182" t="s">
        <v>2517</v>
      </c>
      <c r="B38" s="172">
        <v>2.11</v>
      </c>
      <c r="C38" s="172">
        <v>0.59</v>
      </c>
      <c r="D38" s="172">
        <v>-6.8</v>
      </c>
      <c r="E38" s="173">
        <v>-5.29</v>
      </c>
      <c r="F38" s="173">
        <v>8.66</v>
      </c>
      <c r="G38" s="173">
        <v>8.31</v>
      </c>
      <c r="H38" s="168"/>
      <c r="I38" s="13" t="s">
        <v>368</v>
      </c>
      <c r="J38" s="972">
        <v>8.26</v>
      </c>
    </row>
    <row r="39" spans="1:15" ht="14.5" x14ac:dyDescent="0.35">
      <c r="H39" s="183"/>
      <c r="J39" s="973"/>
      <c r="K39" s="184"/>
      <c r="L39" s="184"/>
      <c r="M39" s="184"/>
      <c r="N39" s="184"/>
      <c r="O39" s="184"/>
    </row>
    <row r="40" spans="1:15" ht="14.75" customHeight="1" x14ac:dyDescent="0.35">
      <c r="A40" s="185" t="s">
        <v>10148</v>
      </c>
      <c r="B40" s="15"/>
      <c r="C40" s="15"/>
      <c r="D40" s="15"/>
      <c r="E40" s="15"/>
      <c r="F40" s="15"/>
      <c r="G40" s="15"/>
      <c r="H40" s="183"/>
      <c r="I40" s="185" t="s">
        <v>10149</v>
      </c>
      <c r="J40" s="185"/>
      <c r="K40" s="184"/>
      <c r="L40" s="184"/>
      <c r="M40" s="184"/>
      <c r="N40" s="184"/>
      <c r="O40" s="184"/>
    </row>
    <row r="41" spans="1:15" ht="14" x14ac:dyDescent="0.35">
      <c r="A41" s="1047" t="s">
        <v>373</v>
      </c>
      <c r="B41" s="1047"/>
      <c r="C41" s="1047"/>
      <c r="D41" s="1047"/>
      <c r="E41" s="1047"/>
      <c r="F41" s="1047"/>
      <c r="G41" s="1047"/>
      <c r="H41" s="183"/>
      <c r="I41" s="1047" t="s">
        <v>374</v>
      </c>
      <c r="J41" s="1047"/>
      <c r="K41" s="1047"/>
      <c r="L41" s="1047"/>
      <c r="M41" s="1047"/>
      <c r="N41" s="1047"/>
      <c r="O41" s="1047"/>
    </row>
    <row r="42" spans="1:15" ht="14.4" customHeight="1" x14ac:dyDescent="0.35">
      <c r="A42" s="9" t="s">
        <v>7</v>
      </c>
      <c r="B42" s="9" t="s">
        <v>8</v>
      </c>
      <c r="C42" s="9" t="s">
        <v>9</v>
      </c>
      <c r="D42" s="9" t="s">
        <v>10</v>
      </c>
      <c r="I42" s="9" t="s">
        <v>7</v>
      </c>
      <c r="J42" s="9" t="s">
        <v>8</v>
      </c>
      <c r="K42" s="9" t="s">
        <v>10</v>
      </c>
    </row>
    <row r="43" spans="1:15" x14ac:dyDescent="0.35">
      <c r="A43" s="10" t="s">
        <v>11</v>
      </c>
      <c r="B43" s="974">
        <v>15077.35</v>
      </c>
      <c r="C43" s="974">
        <v>20056.12</v>
      </c>
      <c r="D43" s="974">
        <v>5525.23</v>
      </c>
      <c r="I43" s="10" t="s">
        <v>11</v>
      </c>
      <c r="J43" s="974">
        <v>4389.24</v>
      </c>
      <c r="K43" s="974">
        <v>-8056.04</v>
      </c>
    </row>
    <row r="44" spans="1:15" x14ac:dyDescent="0.35">
      <c r="A44" s="10" t="s">
        <v>12</v>
      </c>
      <c r="B44" s="974">
        <v>-259195.55</v>
      </c>
      <c r="C44" s="974">
        <v>483947.5</v>
      </c>
      <c r="D44" s="974">
        <v>299969.21999999997</v>
      </c>
      <c r="I44" s="10" t="s">
        <v>12</v>
      </c>
      <c r="J44" s="974">
        <v>31614.51</v>
      </c>
      <c r="K44" s="974">
        <v>-480893.99</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10150</v>
      </c>
      <c r="B49" s="15"/>
      <c r="C49" s="15"/>
      <c r="D49" s="15"/>
      <c r="E49" s="15"/>
      <c r="F49" s="15"/>
      <c r="G49" s="15"/>
      <c r="H49" s="183"/>
      <c r="I49" s="185" t="s">
        <v>10151</v>
      </c>
      <c r="J49" s="184"/>
      <c r="K49" s="184"/>
      <c r="L49" s="184"/>
      <c r="M49" s="184"/>
      <c r="N49" s="184"/>
      <c r="O49" s="184"/>
    </row>
    <row r="50" spans="1:15" ht="14.5" x14ac:dyDescent="0.35">
      <c r="A50" s="1048" t="s">
        <v>375</v>
      </c>
      <c r="B50" s="1048"/>
      <c r="C50" s="1048"/>
      <c r="D50" s="1048"/>
      <c r="E50" s="1048"/>
      <c r="F50" s="1048"/>
      <c r="G50" s="1048"/>
      <c r="H50" s="1048"/>
      <c r="I50" s="1048"/>
      <c r="J50" s="1048"/>
      <c r="K50" s="1048"/>
      <c r="L50" s="1048"/>
      <c r="M50" s="1048"/>
      <c r="N50" s="1048"/>
      <c r="O50" s="1048"/>
    </row>
    <row r="51" spans="1:15" ht="26" x14ac:dyDescent="0.35">
      <c r="A51" s="190" t="s">
        <v>354</v>
      </c>
      <c r="B51" s="191">
        <v>46219</v>
      </c>
      <c r="C51" s="192" t="s">
        <v>376</v>
      </c>
      <c r="D51" s="192" t="s">
        <v>377</v>
      </c>
      <c r="E51" s="192" t="s">
        <v>378</v>
      </c>
      <c r="F51" s="192" t="s">
        <v>379</v>
      </c>
      <c r="G51" s="192" t="s">
        <v>380</v>
      </c>
      <c r="H51" s="166"/>
      <c r="I51" s="193" t="s">
        <v>354</v>
      </c>
      <c r="J51" s="194">
        <v>46219</v>
      </c>
      <c r="K51" s="195" t="s">
        <v>376</v>
      </c>
      <c r="L51" s="195" t="s">
        <v>377</v>
      </c>
      <c r="M51" s="195" t="s">
        <v>381</v>
      </c>
      <c r="N51" s="196" t="s">
        <v>379</v>
      </c>
      <c r="O51" s="197" t="s">
        <v>380</v>
      </c>
    </row>
    <row r="52" spans="1:15" x14ac:dyDescent="0.35">
      <c r="A52" s="185" t="s">
        <v>382</v>
      </c>
      <c r="B52" s="198">
        <v>5.3499999999999999E-2</v>
      </c>
      <c r="C52" s="198">
        <v>5.3400000000000003E-2</v>
      </c>
      <c r="D52" s="199">
        <v>5.3600000000000002E-2</v>
      </c>
      <c r="E52" s="199">
        <v>5.0900000000000001E-2</v>
      </c>
      <c r="F52" s="199">
        <v>5.4100000000000002E-2</v>
      </c>
      <c r="G52" s="199">
        <v>5.3600000000000002E-2</v>
      </c>
      <c r="H52" s="199"/>
      <c r="I52" s="200" t="s">
        <v>383</v>
      </c>
      <c r="J52" s="201">
        <v>7.5289999999999996E-2</v>
      </c>
      <c r="K52" s="202">
        <v>7.4499999999999997E-2</v>
      </c>
      <c r="L52" s="202">
        <v>7.5480000000000005E-2</v>
      </c>
      <c r="M52" s="202">
        <v>7.46E-2</v>
      </c>
      <c r="N52" s="202">
        <v>7.0889999999999995E-2</v>
      </c>
      <c r="O52" s="202">
        <v>6.7159999999999997E-2</v>
      </c>
    </row>
    <row r="53" spans="1:15" x14ac:dyDescent="0.35">
      <c r="A53" s="203" t="s">
        <v>384</v>
      </c>
      <c r="B53" s="204">
        <v>5.3199999999999997E-2</v>
      </c>
      <c r="C53" s="204">
        <v>5.2699999999999997E-2</v>
      </c>
      <c r="D53" s="204">
        <v>5.2999999999999999E-2</v>
      </c>
      <c r="E53" s="204">
        <v>4.7800000000000002E-2</v>
      </c>
      <c r="F53" s="204">
        <v>5.1700000000000003E-2</v>
      </c>
      <c r="G53" s="204">
        <v>5.28E-2</v>
      </c>
      <c r="H53" s="198"/>
      <c r="I53" s="203" t="s">
        <v>385</v>
      </c>
      <c r="J53" s="204">
        <v>7.3200000000000001E-2</v>
      </c>
      <c r="K53" s="204">
        <v>7.3349999999999999E-2</v>
      </c>
      <c r="L53" s="204">
        <v>7.4039999999999995E-2</v>
      </c>
      <c r="M53" s="204">
        <v>7.2529999999999997E-2</v>
      </c>
      <c r="N53" s="204">
        <v>7.0900000000000005E-2</v>
      </c>
      <c r="O53" s="204">
        <v>6.6320000000000004E-2</v>
      </c>
    </row>
    <row r="54" spans="1:15" x14ac:dyDescent="0.35">
      <c r="A54" s="185" t="s">
        <v>386</v>
      </c>
      <c r="B54" s="198">
        <v>5.2499999999999998E-2</v>
      </c>
      <c r="C54" s="198">
        <v>5.2499999999999998E-2</v>
      </c>
      <c r="D54" s="199">
        <v>5.2499999999999998E-2</v>
      </c>
      <c r="E54" s="199">
        <v>5.2499999999999998E-2</v>
      </c>
      <c r="F54" s="199">
        <v>5.2499999999999998E-2</v>
      </c>
      <c r="G54" s="199">
        <v>5.5E-2</v>
      </c>
      <c r="H54" s="199"/>
      <c r="I54" s="185" t="s">
        <v>387</v>
      </c>
      <c r="J54" s="198">
        <v>7.2859999999999994E-2</v>
      </c>
      <c r="K54" s="199">
        <v>7.2650000000000006E-2</v>
      </c>
      <c r="L54" s="199">
        <v>7.3169999999999999E-2</v>
      </c>
      <c r="M54" s="199">
        <v>7.3810000000000001E-2</v>
      </c>
      <c r="N54" s="199">
        <v>7.1870000000000003E-2</v>
      </c>
      <c r="O54" s="199">
        <v>6.8890000000000007E-2</v>
      </c>
    </row>
    <row r="55" spans="1:15" x14ac:dyDescent="0.35">
      <c r="A55" s="203" t="s">
        <v>388</v>
      </c>
      <c r="B55" s="204">
        <v>3.3500000000000002E-2</v>
      </c>
      <c r="C55" s="204">
        <v>3.3500000000000002E-2</v>
      </c>
      <c r="D55" s="204">
        <v>3.3500000000000002E-2</v>
      </c>
      <c r="E55" s="204">
        <v>3.3500000000000002E-2</v>
      </c>
      <c r="F55" s="204">
        <v>3.3500000000000002E-2</v>
      </c>
      <c r="G55" s="204">
        <v>3.3500000000000002E-2</v>
      </c>
      <c r="H55" s="198"/>
      <c r="I55" s="203" t="s">
        <v>389</v>
      </c>
      <c r="J55" s="204">
        <v>5.7630000000000001E-2</v>
      </c>
      <c r="K55" s="204">
        <v>5.7970000000000001E-2</v>
      </c>
      <c r="L55" s="204">
        <v>5.8619999999999998E-2</v>
      </c>
      <c r="M55" s="204" t="s">
        <v>430</v>
      </c>
      <c r="N55" s="204">
        <v>5.7239999999999999E-2</v>
      </c>
      <c r="O55" s="204">
        <v>5.5899999999999998E-2</v>
      </c>
    </row>
    <row r="56" spans="1:15" x14ac:dyDescent="0.35">
      <c r="A56" s="185" t="s">
        <v>390</v>
      </c>
      <c r="B56" s="198">
        <v>6.9000000000000006E-2</v>
      </c>
      <c r="C56" s="198">
        <v>6.6699999999999995E-2</v>
      </c>
      <c r="D56" s="199">
        <v>6.6000000000000003E-2</v>
      </c>
      <c r="E56" s="199">
        <v>6.1499999999999999E-2</v>
      </c>
      <c r="F56" s="199">
        <v>6.8000000000000005E-2</v>
      </c>
      <c r="G56" s="199">
        <v>5.8299999999999998E-2</v>
      </c>
      <c r="H56" s="199"/>
      <c r="I56" s="185" t="s">
        <v>391</v>
      </c>
      <c r="J56" s="198">
        <v>6.2219999999999998E-2</v>
      </c>
      <c r="K56" s="199">
        <v>6.2509999999999996E-2</v>
      </c>
      <c r="L56" s="199">
        <v>6.2509999999999996E-2</v>
      </c>
      <c r="M56" s="199">
        <v>6.2969999999999998E-2</v>
      </c>
      <c r="N56" s="199">
        <v>6.1219999999999997E-2</v>
      </c>
      <c r="O56" s="199">
        <v>5.8110000000000002E-2</v>
      </c>
    </row>
    <row r="57" spans="1:15" x14ac:dyDescent="0.35">
      <c r="A57" s="203" t="s">
        <v>392</v>
      </c>
      <c r="B57" s="204">
        <v>7.3599999999999999E-2</v>
      </c>
      <c r="C57" s="204">
        <v>7.1499999999999994E-2</v>
      </c>
      <c r="D57" s="204">
        <v>7.4999999999999997E-2</v>
      </c>
      <c r="E57" s="204">
        <v>7.0000000000000007E-2</v>
      </c>
      <c r="F57" s="204">
        <v>7.0900000000000005E-2</v>
      </c>
      <c r="G57" s="204">
        <v>6.2799999999999995E-2</v>
      </c>
      <c r="H57" s="198"/>
      <c r="I57" s="203" t="s">
        <v>393</v>
      </c>
      <c r="J57" s="204">
        <v>6.4320000000000002E-2</v>
      </c>
      <c r="K57" s="204">
        <v>6.4339999999999994E-2</v>
      </c>
      <c r="L57" s="204">
        <v>6.4710000000000004E-2</v>
      </c>
      <c r="M57" s="204">
        <v>6.565E-2</v>
      </c>
      <c r="N57" s="204">
        <v>6.4680000000000001E-2</v>
      </c>
      <c r="O57" s="204">
        <v>6.096E-2</v>
      </c>
    </row>
    <row r="58" spans="1:15" x14ac:dyDescent="0.35">
      <c r="A58" s="185" t="s">
        <v>394</v>
      </c>
      <c r="B58" s="198">
        <v>7.0199999999999999E-2</v>
      </c>
      <c r="C58" s="198">
        <v>6.5199999999999994E-2</v>
      </c>
      <c r="D58" s="199">
        <v>6.5799999999999997E-2</v>
      </c>
      <c r="E58" s="199">
        <v>6.1899999999999997E-2</v>
      </c>
      <c r="F58" s="199">
        <v>6.7599999999999993E-2</v>
      </c>
      <c r="G58" s="199">
        <v>5.7599999999999998E-2</v>
      </c>
      <c r="H58" s="199"/>
      <c r="I58" s="185" t="s">
        <v>395</v>
      </c>
      <c r="J58" s="198">
        <v>6.7489999999999994E-2</v>
      </c>
      <c r="K58" s="199">
        <v>6.7519999999999997E-2</v>
      </c>
      <c r="L58" s="199">
        <v>6.8650000000000003E-2</v>
      </c>
      <c r="M58" s="199">
        <v>6.8879999999999997E-2</v>
      </c>
      <c r="N58" s="199">
        <v>6.6780000000000006E-2</v>
      </c>
      <c r="O58" s="199">
        <v>6.3100000000000003E-2</v>
      </c>
    </row>
    <row r="59" spans="1:15" x14ac:dyDescent="0.35">
      <c r="A59" s="205" t="s">
        <v>396</v>
      </c>
      <c r="B59" s="206">
        <v>7.2300000000000003E-2</v>
      </c>
      <c r="C59" s="206">
        <v>7.2599999999999998E-2</v>
      </c>
      <c r="D59" s="206">
        <v>7.2499999999999995E-2</v>
      </c>
      <c r="E59" s="206">
        <v>6.9000000000000006E-2</v>
      </c>
      <c r="F59" s="206">
        <v>6.9400000000000003E-2</v>
      </c>
      <c r="G59" s="206">
        <v>6.4600000000000005E-2</v>
      </c>
      <c r="H59" s="198"/>
      <c r="I59" s="205" t="s">
        <v>397</v>
      </c>
      <c r="J59" s="207">
        <v>674.19299999999998</v>
      </c>
      <c r="K59" s="207">
        <v>666.93299999999999</v>
      </c>
      <c r="L59" s="207">
        <v>671.625</v>
      </c>
      <c r="M59" s="207">
        <v>700.94600000000003</v>
      </c>
      <c r="N59" s="207">
        <v>701.36</v>
      </c>
      <c r="O59" s="207">
        <v>696.67200000000003</v>
      </c>
    </row>
    <row r="60" spans="1:15" x14ac:dyDescent="0.35">
      <c r="A60" s="185" t="s">
        <v>10152</v>
      </c>
      <c r="B60" s="208"/>
      <c r="C60" s="208"/>
      <c r="D60" s="208"/>
      <c r="E60" s="209"/>
      <c r="F60" s="209"/>
      <c r="G60" s="181"/>
      <c r="H60" s="210"/>
      <c r="I60" s="185" t="s">
        <v>10153</v>
      </c>
      <c r="J60" s="211"/>
      <c r="K60" s="211"/>
      <c r="L60" s="211"/>
      <c r="M60" s="211"/>
      <c r="N60" s="211"/>
      <c r="O60" s="211"/>
    </row>
    <row r="61" spans="1:15" ht="14.5" x14ac:dyDescent="0.35">
      <c r="A61" s="1049" t="s">
        <v>398</v>
      </c>
      <c r="B61" s="1049"/>
      <c r="C61" s="1049"/>
      <c r="D61" s="1049"/>
      <c r="E61" s="1049"/>
      <c r="F61" s="1049"/>
      <c r="G61" s="1049"/>
      <c r="H61" s="212"/>
      <c r="I61" s="1046" t="s">
        <v>399</v>
      </c>
      <c r="J61" s="1046"/>
      <c r="K61" s="1046"/>
      <c r="L61" s="1046"/>
      <c r="M61" s="1046"/>
      <c r="N61" s="1046"/>
      <c r="O61" s="1046"/>
    </row>
    <row r="62" spans="1:15" x14ac:dyDescent="0.35">
      <c r="A62" s="213" t="s">
        <v>400</v>
      </c>
      <c r="B62" s="214">
        <v>46219</v>
      </c>
      <c r="C62" s="214" t="s">
        <v>376</v>
      </c>
      <c r="D62" s="214" t="s">
        <v>377</v>
      </c>
      <c r="E62" s="214" t="s">
        <v>381</v>
      </c>
      <c r="F62" s="214" t="s">
        <v>379</v>
      </c>
      <c r="G62" s="214" t="s">
        <v>380</v>
      </c>
      <c r="H62" s="210"/>
      <c r="I62" s="163" t="s">
        <v>401</v>
      </c>
      <c r="J62" s="160" t="s">
        <v>3</v>
      </c>
      <c r="K62" s="160" t="s">
        <v>402</v>
      </c>
      <c r="L62" s="164" t="s">
        <v>356</v>
      </c>
      <c r="M62" s="165" t="s">
        <v>4</v>
      </c>
      <c r="N62" s="165" t="s">
        <v>357</v>
      </c>
      <c r="O62" s="164" t="s">
        <v>358</v>
      </c>
    </row>
    <row r="63" spans="1:15" x14ac:dyDescent="0.35">
      <c r="A63" s="169" t="s">
        <v>403</v>
      </c>
      <c r="B63" s="215">
        <v>177</v>
      </c>
      <c r="C63" s="215">
        <v>165</v>
      </c>
      <c r="D63" s="215">
        <v>169</v>
      </c>
      <c r="E63" s="215" t="s">
        <v>430</v>
      </c>
      <c r="F63" s="215">
        <v>136</v>
      </c>
      <c r="G63" s="215">
        <v>113</v>
      </c>
      <c r="H63" s="210"/>
      <c r="I63" s="169" t="s">
        <v>10171</v>
      </c>
      <c r="J63" s="170">
        <v>5.1128</v>
      </c>
      <c r="K63" s="170">
        <v>5.0759999999999996</v>
      </c>
      <c r="L63" s="170">
        <v>5.0709999999999997</v>
      </c>
      <c r="M63" s="170">
        <v>5.2655000000000003</v>
      </c>
      <c r="N63" s="170">
        <v>6.0777000000000001</v>
      </c>
      <c r="O63" s="170">
        <v>5.5511999999999997</v>
      </c>
    </row>
    <row r="64" spans="1:15" x14ac:dyDescent="0.35">
      <c r="A64" s="174" t="s">
        <v>404</v>
      </c>
      <c r="B64" s="216">
        <v>110</v>
      </c>
      <c r="C64" s="216">
        <v>108</v>
      </c>
      <c r="D64" s="216">
        <v>115</v>
      </c>
      <c r="E64" s="216">
        <v>96</v>
      </c>
      <c r="F64" s="216">
        <v>97</v>
      </c>
      <c r="G64" s="216">
        <v>82</v>
      </c>
      <c r="H64" s="210"/>
      <c r="I64" s="174" t="s">
        <v>10172</v>
      </c>
      <c r="J64" s="175">
        <v>6.3994</v>
      </c>
      <c r="K64" s="175">
        <v>6.2404000000000002</v>
      </c>
      <c r="L64" s="175">
        <v>6.6592000000000002</v>
      </c>
      <c r="M64" s="175">
        <v>6.2533000000000003</v>
      </c>
      <c r="N64" s="175">
        <v>6.8712999999999997</v>
      </c>
      <c r="O64" s="175">
        <v>6.1349999999999998</v>
      </c>
    </row>
    <row r="65" spans="1:15" x14ac:dyDescent="0.35">
      <c r="A65" s="169" t="s">
        <v>405</v>
      </c>
      <c r="B65" s="215">
        <v>85</v>
      </c>
      <c r="C65" s="215">
        <v>83</v>
      </c>
      <c r="D65" s="215">
        <v>85</v>
      </c>
      <c r="E65" s="215">
        <v>82</v>
      </c>
      <c r="F65" s="215">
        <v>72</v>
      </c>
      <c r="G65" s="215">
        <v>79</v>
      </c>
      <c r="H65" s="210"/>
      <c r="I65" s="169" t="s">
        <v>10173</v>
      </c>
      <c r="J65" s="170">
        <v>6.9417</v>
      </c>
      <c r="K65" s="170">
        <v>5.8506999999999998</v>
      </c>
      <c r="L65" s="170">
        <v>6.3876999999999997</v>
      </c>
      <c r="M65" s="170">
        <v>5.9218999999999999</v>
      </c>
      <c r="N65" s="170">
        <v>6.8014999999999999</v>
      </c>
      <c r="O65" s="170">
        <v>6.0518000000000001</v>
      </c>
    </row>
    <row r="66" spans="1:15" x14ac:dyDescent="0.35">
      <c r="A66" s="174" t="s">
        <v>406</v>
      </c>
      <c r="B66" s="216">
        <v>74</v>
      </c>
      <c r="C66" s="216">
        <v>78</v>
      </c>
      <c r="D66" s="216">
        <v>80</v>
      </c>
      <c r="E66" s="216">
        <v>73</v>
      </c>
      <c r="F66" s="216">
        <v>69</v>
      </c>
      <c r="G66" s="216">
        <v>70</v>
      </c>
      <c r="H66" s="210"/>
      <c r="I66" s="174" t="s">
        <v>10174</v>
      </c>
      <c r="J66" s="175">
        <v>6.8086000000000002</v>
      </c>
      <c r="K66" s="175">
        <v>5.8432000000000004</v>
      </c>
      <c r="L66" s="175">
        <v>6.1528</v>
      </c>
      <c r="M66" s="175">
        <v>5.6889000000000003</v>
      </c>
      <c r="N66" s="175">
        <v>6.9287999999999998</v>
      </c>
      <c r="O66" s="175">
        <v>6.1292999999999997</v>
      </c>
    </row>
    <row r="67" spans="1:15" x14ac:dyDescent="0.35">
      <c r="A67" s="169" t="s">
        <v>407</v>
      </c>
      <c r="B67" s="215">
        <v>229</v>
      </c>
      <c r="C67" s="215">
        <v>237</v>
      </c>
      <c r="D67" s="215">
        <v>189</v>
      </c>
      <c r="E67" s="215" t="s">
        <v>430</v>
      </c>
      <c r="F67" s="215">
        <v>189</v>
      </c>
      <c r="G67" s="215">
        <v>226</v>
      </c>
      <c r="H67" s="210"/>
      <c r="I67" s="169" t="s">
        <v>10175</v>
      </c>
      <c r="J67" s="170">
        <v>7.4782999999999999</v>
      </c>
      <c r="K67" s="170">
        <v>5.7683999999999997</v>
      </c>
      <c r="L67" s="170">
        <v>6.3482000000000003</v>
      </c>
      <c r="M67" s="170">
        <v>5.9748000000000001</v>
      </c>
      <c r="N67" s="170">
        <v>7.0335999999999999</v>
      </c>
      <c r="O67" s="170">
        <v>6.2470999999999997</v>
      </c>
    </row>
    <row r="68" spans="1:15" x14ac:dyDescent="0.35">
      <c r="A68" s="174" t="s">
        <v>408</v>
      </c>
      <c r="B68" s="216">
        <v>181</v>
      </c>
      <c r="C68" s="216">
        <v>178</v>
      </c>
      <c r="D68" s="216">
        <v>155</v>
      </c>
      <c r="E68" s="216">
        <v>146</v>
      </c>
      <c r="F68" s="216">
        <v>151</v>
      </c>
      <c r="G68" s="216">
        <v>183</v>
      </c>
      <c r="H68" s="210"/>
      <c r="I68" s="174" t="s">
        <v>10176</v>
      </c>
      <c r="J68" s="175">
        <v>8.2337000000000007</v>
      </c>
      <c r="K68" s="175">
        <v>6.9455999999999998</v>
      </c>
      <c r="L68" s="175">
        <v>6.1773999999999996</v>
      </c>
      <c r="M68" s="175">
        <v>5.1199000000000003</v>
      </c>
      <c r="N68" s="175">
        <v>7.0336999999999996</v>
      </c>
      <c r="O68" s="175">
        <v>6.0743</v>
      </c>
    </row>
    <row r="69" spans="1:15" x14ac:dyDescent="0.35">
      <c r="A69" s="169" t="s">
        <v>409</v>
      </c>
      <c r="B69" s="215">
        <v>153</v>
      </c>
      <c r="C69" s="215">
        <v>164</v>
      </c>
      <c r="D69" s="215">
        <v>128</v>
      </c>
      <c r="E69" s="215">
        <v>117</v>
      </c>
      <c r="F69" s="215">
        <v>126</v>
      </c>
      <c r="G69" s="215">
        <v>179</v>
      </c>
      <c r="H69" s="210"/>
      <c r="I69" s="169" t="s">
        <v>10177</v>
      </c>
      <c r="J69" s="170">
        <v>11.0502</v>
      </c>
      <c r="K69" s="170">
        <v>8.2261000000000006</v>
      </c>
      <c r="L69" s="170">
        <v>6.9833999999999996</v>
      </c>
      <c r="M69" s="170">
        <v>5.9215999999999998</v>
      </c>
      <c r="N69" s="170">
        <v>7.5842999999999998</v>
      </c>
      <c r="O69" s="170">
        <v>6.8064999999999998</v>
      </c>
    </row>
    <row r="70" spans="1:15" x14ac:dyDescent="0.35">
      <c r="A70" s="174" t="s">
        <v>410</v>
      </c>
      <c r="B70" s="216">
        <v>86</v>
      </c>
      <c r="C70" s="216">
        <v>69</v>
      </c>
      <c r="D70" s="216">
        <v>72</v>
      </c>
      <c r="E70" s="216">
        <v>64</v>
      </c>
      <c r="F70" s="216">
        <v>84</v>
      </c>
      <c r="G70" s="216">
        <v>144</v>
      </c>
      <c r="H70" s="210"/>
      <c r="I70" s="174" t="s">
        <v>10178</v>
      </c>
      <c r="J70" s="175">
        <v>15.357900000000001</v>
      </c>
      <c r="K70" s="175">
        <v>9.3803000000000001</v>
      </c>
      <c r="L70" s="175">
        <v>6.8884999999999996</v>
      </c>
      <c r="M70" s="175">
        <v>3.7406999999999999</v>
      </c>
      <c r="N70" s="175">
        <v>6.3010000000000002</v>
      </c>
      <c r="O70" s="175">
        <v>5.7363999999999997</v>
      </c>
    </row>
    <row r="71" spans="1:15" x14ac:dyDescent="0.35">
      <c r="A71" s="169" t="s">
        <v>10153</v>
      </c>
      <c r="B71" s="166"/>
      <c r="C71" s="166"/>
      <c r="D71" s="166"/>
      <c r="E71" s="166"/>
      <c r="F71" s="166"/>
      <c r="G71" s="166"/>
      <c r="H71" s="210"/>
      <c r="I71" s="169" t="s">
        <v>10179</v>
      </c>
      <c r="J71" s="170">
        <v>24.908899999999999</v>
      </c>
      <c r="K71" s="170">
        <v>11.848000000000001</v>
      </c>
      <c r="L71" s="170">
        <v>6.5975000000000001</v>
      </c>
      <c r="M71" s="170">
        <v>2.0524</v>
      </c>
      <c r="N71" s="170">
        <v>6.1722999999999999</v>
      </c>
      <c r="O71" s="170">
        <v>5.8712999999999997</v>
      </c>
    </row>
    <row r="72" spans="1:15" ht="14.5" x14ac:dyDescent="0.35">
      <c r="A72" s="1046" t="s">
        <v>411</v>
      </c>
      <c r="B72" s="1046"/>
      <c r="C72" s="1046"/>
      <c r="D72" s="1046"/>
      <c r="E72" s="1046"/>
      <c r="F72" s="1046"/>
      <c r="G72" s="1046"/>
      <c r="H72" s="210"/>
      <c r="I72" s="174" t="s">
        <v>10180</v>
      </c>
      <c r="J72" s="175">
        <v>15.303800000000001</v>
      </c>
      <c r="K72" s="175">
        <v>9.5701000000000001</v>
      </c>
      <c r="L72" s="175">
        <v>7.4028</v>
      </c>
      <c r="M72" s="175">
        <v>4.4730999999999996</v>
      </c>
      <c r="N72" s="175">
        <v>6.9535999999999998</v>
      </c>
      <c r="O72" s="175">
        <v>6.2830000000000004</v>
      </c>
    </row>
    <row r="73" spans="1:15" x14ac:dyDescent="0.35">
      <c r="A73" s="163" t="s">
        <v>412</v>
      </c>
      <c r="B73" s="160" t="s">
        <v>3</v>
      </c>
      <c r="C73" s="160" t="s">
        <v>402</v>
      </c>
      <c r="D73" s="164" t="s">
        <v>356</v>
      </c>
      <c r="E73" s="165" t="s">
        <v>4</v>
      </c>
      <c r="F73" s="165" t="s">
        <v>357</v>
      </c>
      <c r="G73" s="164" t="s">
        <v>358</v>
      </c>
      <c r="H73" s="210"/>
      <c r="I73" s="169" t="s">
        <v>202</v>
      </c>
      <c r="J73" s="170">
        <v>8.9234000000000009</v>
      </c>
      <c r="K73" s="170">
        <v>7.1989000000000001</v>
      </c>
      <c r="L73" s="170">
        <v>6.2709999999999999</v>
      </c>
      <c r="M73" s="170">
        <v>5.0838000000000001</v>
      </c>
      <c r="N73" s="170">
        <v>7.1745999999999999</v>
      </c>
      <c r="O73" s="170">
        <v>6.1516000000000002</v>
      </c>
    </row>
    <row r="74" spans="1:15" x14ac:dyDescent="0.35">
      <c r="A74" s="169" t="s">
        <v>10186</v>
      </c>
      <c r="B74" s="170">
        <v>1.3839999999999999</v>
      </c>
      <c r="C74" s="170">
        <v>2.0386000000000002</v>
      </c>
      <c r="D74" s="170">
        <v>-0.1991</v>
      </c>
      <c r="E74" s="170">
        <v>0.4733</v>
      </c>
      <c r="F74" s="170">
        <v>11.151899999999999</v>
      </c>
      <c r="G74" s="170">
        <v>10.673299999999999</v>
      </c>
      <c r="H74" s="210"/>
      <c r="I74" s="174" t="s">
        <v>10181</v>
      </c>
      <c r="J74" s="175">
        <v>10.8566</v>
      </c>
      <c r="K74" s="175">
        <v>7.9135</v>
      </c>
      <c r="L74" s="175">
        <v>8.3307000000000002</v>
      </c>
      <c r="M74" s="175">
        <v>7.3646000000000003</v>
      </c>
      <c r="N74" s="175">
        <v>9.0822000000000003</v>
      </c>
      <c r="O74" s="175">
        <v>7.8715999999999999</v>
      </c>
    </row>
    <row r="75" spans="1:15" x14ac:dyDescent="0.35">
      <c r="A75" s="174" t="s">
        <v>10187</v>
      </c>
      <c r="B75" s="175">
        <v>1.2483</v>
      </c>
      <c r="C75" s="175">
        <v>2.121</v>
      </c>
      <c r="D75" s="175">
        <v>0.53779999999999994</v>
      </c>
      <c r="E75" s="175">
        <v>2.1493000000000002</v>
      </c>
      <c r="F75" s="175">
        <v>10.419700000000001</v>
      </c>
      <c r="G75" s="175">
        <v>9.8183000000000007</v>
      </c>
      <c r="H75" s="210"/>
      <c r="I75" s="169" t="s">
        <v>10182</v>
      </c>
      <c r="J75" s="170">
        <v>8.4095999999999993</v>
      </c>
      <c r="K75" s="170">
        <v>6.9865000000000004</v>
      </c>
      <c r="L75" s="170">
        <v>6.2346000000000004</v>
      </c>
      <c r="M75" s="170">
        <v>5.0479000000000003</v>
      </c>
      <c r="N75" s="170">
        <v>6.9515000000000002</v>
      </c>
      <c r="O75" s="170">
        <v>6.0587</v>
      </c>
    </row>
    <row r="76" spans="1:15" x14ac:dyDescent="0.35">
      <c r="A76" s="169" t="s">
        <v>10188</v>
      </c>
      <c r="B76" s="170">
        <v>9.8277999999999999</v>
      </c>
      <c r="C76" s="170">
        <v>6.4573999999999998</v>
      </c>
      <c r="D76" s="170">
        <v>2.6772</v>
      </c>
      <c r="E76" s="170">
        <v>3.8277999999999999</v>
      </c>
      <c r="F76" s="170">
        <v>8.6367999999999991</v>
      </c>
      <c r="G76" s="170">
        <v>8.0389999999999997</v>
      </c>
      <c r="H76" s="210"/>
      <c r="I76" s="174" t="s">
        <v>204</v>
      </c>
      <c r="J76" s="175">
        <v>21.713000000000001</v>
      </c>
      <c r="K76" s="175">
        <v>11.3268</v>
      </c>
      <c r="L76" s="175">
        <v>7.3936999999999999</v>
      </c>
      <c r="M76" s="175">
        <v>3.0234000000000001</v>
      </c>
      <c r="N76" s="175">
        <v>6.3678999999999997</v>
      </c>
      <c r="O76" s="175">
        <v>5.5881999999999996</v>
      </c>
    </row>
    <row r="77" spans="1:15" x14ac:dyDescent="0.35">
      <c r="A77" s="174" t="s">
        <v>10189</v>
      </c>
      <c r="B77" s="175">
        <v>6.0625999999999998</v>
      </c>
      <c r="C77" s="175">
        <v>5.3025000000000002</v>
      </c>
      <c r="D77" s="175">
        <v>5.8098000000000001</v>
      </c>
      <c r="E77" s="175">
        <v>5.8212000000000002</v>
      </c>
      <c r="F77" s="175">
        <v>6.7868000000000004</v>
      </c>
      <c r="G77" s="175">
        <v>6.0025000000000004</v>
      </c>
      <c r="H77" s="210"/>
      <c r="I77" s="169" t="s">
        <v>10183</v>
      </c>
      <c r="J77" s="170">
        <v>17.371099999999998</v>
      </c>
      <c r="K77" s="170">
        <v>11.159000000000001</v>
      </c>
      <c r="L77" s="170">
        <v>6.6456</v>
      </c>
      <c r="M77" s="170">
        <v>3.9891999999999999</v>
      </c>
      <c r="N77" s="170">
        <v>7.1593999999999998</v>
      </c>
      <c r="O77" s="170">
        <v>5.8708999999999998</v>
      </c>
    </row>
    <row r="78" spans="1:15" x14ac:dyDescent="0.35">
      <c r="A78" s="169" t="s">
        <v>10190</v>
      </c>
      <c r="B78" s="170">
        <v>1.6716</v>
      </c>
      <c r="C78" s="170">
        <v>4.3041</v>
      </c>
      <c r="D78" s="170">
        <v>0.54600000000000004</v>
      </c>
      <c r="E78" s="170">
        <v>10.661</v>
      </c>
      <c r="F78" s="170">
        <v>14.9444</v>
      </c>
      <c r="G78" s="170">
        <v>13.451700000000001</v>
      </c>
      <c r="H78" s="183"/>
      <c r="I78" s="174" t="s">
        <v>10184</v>
      </c>
      <c r="J78" s="175">
        <v>9.2990999999999993</v>
      </c>
      <c r="K78" s="175">
        <v>7.3903999999999996</v>
      </c>
      <c r="L78" s="175">
        <v>7.0025000000000004</v>
      </c>
      <c r="M78" s="175">
        <v>5.84</v>
      </c>
      <c r="N78" s="175">
        <v>7.4724000000000004</v>
      </c>
      <c r="O78" s="175">
        <v>6.4038000000000004</v>
      </c>
    </row>
    <row r="79" spans="1:15" x14ac:dyDescent="0.35">
      <c r="A79" s="174" t="s">
        <v>10191</v>
      </c>
      <c r="B79" s="175">
        <v>11.315300000000001</v>
      </c>
      <c r="C79" s="175">
        <v>7.2868000000000004</v>
      </c>
      <c r="D79" s="175">
        <v>3.9702999999999999</v>
      </c>
      <c r="E79" s="175">
        <v>3.1244999999999998</v>
      </c>
      <c r="F79" s="175">
        <v>8.0092999999999996</v>
      </c>
      <c r="G79" s="175">
        <v>7.4584000000000001</v>
      </c>
      <c r="H79" s="183"/>
      <c r="I79" s="169" t="s">
        <v>10185</v>
      </c>
      <c r="J79" s="170">
        <v>8.7498000000000005</v>
      </c>
      <c r="K79" s="170">
        <v>7.0663</v>
      </c>
      <c r="L79" s="170">
        <v>6.1412000000000004</v>
      </c>
      <c r="M79" s="170">
        <v>5.3536999999999999</v>
      </c>
      <c r="N79" s="170">
        <v>7.3192000000000004</v>
      </c>
      <c r="O79" s="170">
        <v>6.4878</v>
      </c>
    </row>
    <row r="80" spans="1:15" ht="14.5" x14ac:dyDescent="0.35">
      <c r="A80" s="169" t="s">
        <v>10192</v>
      </c>
      <c r="B80" s="170">
        <v>1.8431999999999999</v>
      </c>
      <c r="C80" s="170">
        <v>3.8614999999999999</v>
      </c>
      <c r="D80" s="170">
        <v>2.6431</v>
      </c>
      <c r="E80" s="170">
        <v>3.2555000000000001</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413</v>
      </c>
    </row>
    <row r="83" spans="1:15" s="224" customFormat="1" x14ac:dyDescent="0.35">
      <c r="A83" s="223"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0966-011E-4DFA-8BB2-E70B22F31B57}">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54" t="s">
        <v>10405</v>
      </c>
      <c r="B1" s="1055"/>
      <c r="C1" s="1055"/>
      <c r="D1" s="1055"/>
      <c r="E1" s="1055"/>
      <c r="F1" s="1055"/>
      <c r="G1" s="1055"/>
      <c r="H1" s="1055"/>
      <c r="I1" s="1055"/>
      <c r="J1" s="1055"/>
      <c r="K1" s="1055"/>
      <c r="L1" s="1055"/>
      <c r="M1" s="1055"/>
      <c r="N1" s="1055"/>
      <c r="O1" s="1055"/>
      <c r="P1" s="1055"/>
    </row>
    <row r="2" spans="1:17" ht="33" customHeight="1" x14ac:dyDescent="0.35">
      <c r="A2" s="1055"/>
      <c r="B2" s="1055"/>
      <c r="C2" s="1055"/>
      <c r="D2" s="1055"/>
      <c r="E2" s="1055"/>
      <c r="F2" s="1055"/>
      <c r="G2" s="1055"/>
      <c r="H2" s="1055"/>
      <c r="I2" s="1055"/>
      <c r="J2" s="1055"/>
      <c r="K2" s="1055"/>
      <c r="L2" s="1055"/>
      <c r="M2" s="1055"/>
      <c r="N2" s="1055"/>
      <c r="O2" s="1055"/>
      <c r="P2" s="1055"/>
    </row>
    <row r="3" spans="1:17" ht="33" customHeight="1" x14ac:dyDescent="0.35">
      <c r="A3" s="1055"/>
      <c r="B3" s="1055"/>
      <c r="C3" s="1055"/>
      <c r="D3" s="1055"/>
      <c r="E3" s="1055"/>
      <c r="F3" s="1055"/>
      <c r="G3" s="1055"/>
      <c r="H3" s="1055"/>
      <c r="I3" s="1055"/>
      <c r="J3" s="1055"/>
      <c r="K3" s="1055"/>
      <c r="L3" s="1055"/>
      <c r="M3" s="1055"/>
      <c r="N3" s="1055"/>
      <c r="O3" s="1055"/>
      <c r="P3" s="1055"/>
    </row>
    <row r="4" spans="1:17" ht="33" customHeight="1" x14ac:dyDescent="0.35">
      <c r="A4" s="1055"/>
      <c r="B4" s="1055"/>
      <c r="C4" s="1055"/>
      <c r="D4" s="1055"/>
      <c r="E4" s="1055"/>
      <c r="F4" s="1055"/>
      <c r="G4" s="1055"/>
      <c r="H4" s="1055"/>
      <c r="I4" s="1055"/>
      <c r="J4" s="1055"/>
      <c r="K4" s="1055"/>
      <c r="L4" s="1055"/>
      <c r="M4" s="1055"/>
      <c r="N4" s="1055"/>
      <c r="O4" s="1055"/>
      <c r="P4" s="1055"/>
    </row>
    <row r="5" spans="1:17" ht="15" customHeight="1" x14ac:dyDescent="0.35">
      <c r="A5" s="1037" t="s">
        <v>10406</v>
      </c>
      <c r="B5" s="1037"/>
      <c r="C5" s="1037"/>
      <c r="D5" s="1037"/>
      <c r="E5" s="1037"/>
      <c r="F5" s="1037"/>
      <c r="G5" s="1037"/>
      <c r="H5" s="1037"/>
      <c r="I5" s="1037"/>
      <c r="J5" s="1037"/>
      <c r="K5" s="1037"/>
      <c r="L5" s="1037"/>
      <c r="M5" s="1037"/>
      <c r="N5" s="1037"/>
      <c r="O5" s="1038" t="s">
        <v>10407</v>
      </c>
      <c r="P5" s="1037"/>
    </row>
    <row r="6" spans="1:17" ht="40" customHeight="1" x14ac:dyDescent="0.35">
      <c r="B6" s="1039" t="s">
        <v>10408</v>
      </c>
      <c r="C6" s="1039" t="s">
        <v>3</v>
      </c>
      <c r="D6" s="1039" t="s">
        <v>50</v>
      </c>
      <c r="E6" s="1039" t="s">
        <v>51</v>
      </c>
      <c r="F6" s="1039" t="s">
        <v>188</v>
      </c>
      <c r="G6" s="1039" t="s">
        <v>4</v>
      </c>
      <c r="H6" s="1039" t="s">
        <v>52</v>
      </c>
      <c r="I6" s="1039" t="s">
        <v>53</v>
      </c>
      <c r="J6" s="1039" t="s">
        <v>54</v>
      </c>
      <c r="K6" s="1039" t="s">
        <v>55</v>
      </c>
      <c r="L6" s="1039" t="s">
        <v>421</v>
      </c>
      <c r="M6" s="1039" t="s">
        <v>422</v>
      </c>
      <c r="N6" s="1039" t="s">
        <v>423</v>
      </c>
      <c r="O6" s="1039" t="s">
        <v>424</v>
      </c>
      <c r="P6" s="1039" t="s">
        <v>11</v>
      </c>
      <c r="Q6" s="1039"/>
    </row>
    <row r="7" spans="1:17" x14ac:dyDescent="0.35">
      <c r="A7" s="1040" t="s">
        <v>10154</v>
      </c>
      <c r="B7" s="1040"/>
      <c r="C7" s="1040"/>
      <c r="D7" s="1040"/>
      <c r="E7" s="1040"/>
      <c r="F7" s="1040"/>
      <c r="G7" s="1040"/>
      <c r="H7" s="1040"/>
      <c r="I7" s="1040"/>
      <c r="J7" s="1040"/>
      <c r="K7" s="1040"/>
      <c r="L7" s="1040"/>
      <c r="M7" s="1040"/>
      <c r="N7" s="1040"/>
      <c r="O7" s="1040"/>
      <c r="P7" s="1040"/>
    </row>
    <row r="8" spans="1:17" x14ac:dyDescent="0.35">
      <c r="A8" s="84" t="s">
        <v>92</v>
      </c>
      <c r="B8" s="51">
        <v>15</v>
      </c>
      <c r="C8" s="59">
        <v>2.5196000000000001</v>
      </c>
      <c r="D8" s="59">
        <v>6.3727</v>
      </c>
      <c r="E8" s="59">
        <v>4.1214000000000004</v>
      </c>
      <c r="F8" s="59"/>
      <c r="G8" s="59">
        <v>2.3835999999999999</v>
      </c>
      <c r="H8" s="59">
        <v>3.4213</v>
      </c>
      <c r="I8" s="59">
        <v>15.8386</v>
      </c>
      <c r="J8" s="59">
        <v>14.6934</v>
      </c>
      <c r="K8" s="59">
        <v>14.414</v>
      </c>
      <c r="L8" s="59">
        <v>1.3792</v>
      </c>
      <c r="M8" s="59">
        <v>17.9343</v>
      </c>
      <c r="N8" s="59">
        <v>2.3603999999999998</v>
      </c>
      <c r="O8" s="59">
        <v>5.4071999999999996</v>
      </c>
      <c r="P8" s="88">
        <v>1.3792</v>
      </c>
    </row>
    <row r="9" spans="1:17" x14ac:dyDescent="0.35">
      <c r="A9" s="85" t="s">
        <v>97</v>
      </c>
      <c r="B9" s="52">
        <v>15</v>
      </c>
      <c r="C9" s="60">
        <v>2.6105</v>
      </c>
      <c r="D9" s="60">
        <v>6.6634000000000002</v>
      </c>
      <c r="E9" s="60">
        <v>4.6944999999999997</v>
      </c>
      <c r="F9" s="60"/>
      <c r="G9" s="60">
        <v>3.5577999999999999</v>
      </c>
      <c r="H9" s="60">
        <v>4.6173000000000002</v>
      </c>
      <c r="I9" s="60">
        <v>17.1492</v>
      </c>
      <c r="J9" s="60">
        <v>16.0184</v>
      </c>
      <c r="K9" s="60">
        <v>15.584099999999999</v>
      </c>
      <c r="L9" s="60">
        <v>1.4276</v>
      </c>
      <c r="M9" s="60">
        <v>18.3154</v>
      </c>
      <c r="N9" s="60">
        <v>2.9822000000000002</v>
      </c>
      <c r="O9" s="60">
        <v>6.3574000000000002</v>
      </c>
      <c r="P9" s="89">
        <v>1.4276</v>
      </c>
    </row>
    <row r="10" spans="1:17" x14ac:dyDescent="0.35">
      <c r="A10" s="85" t="s">
        <v>98</v>
      </c>
      <c r="B10" s="52">
        <v>17</v>
      </c>
      <c r="C10" s="60">
        <v>2.6448</v>
      </c>
      <c r="D10" s="60">
        <v>7.2148000000000003</v>
      </c>
      <c r="E10" s="60">
        <v>5.8457999999999997</v>
      </c>
      <c r="F10" s="60"/>
      <c r="G10" s="60">
        <v>3.3321000000000001</v>
      </c>
      <c r="H10" s="60">
        <v>2.5186000000000002</v>
      </c>
      <c r="I10" s="60">
        <v>15.4938</v>
      </c>
      <c r="J10" s="60">
        <v>12.780900000000001</v>
      </c>
      <c r="K10" s="60">
        <v>15.2651</v>
      </c>
      <c r="L10" s="60">
        <v>1.1112</v>
      </c>
      <c r="M10" s="60">
        <v>18.331299999999999</v>
      </c>
      <c r="N10" s="60">
        <v>3.7057000000000002</v>
      </c>
      <c r="O10" s="60">
        <v>7.2542</v>
      </c>
      <c r="P10" s="89">
        <v>1.1112</v>
      </c>
    </row>
    <row r="11" spans="1:17" x14ac:dyDescent="0.35">
      <c r="A11" s="85" t="s">
        <v>99</v>
      </c>
      <c r="B11" s="52">
        <v>17</v>
      </c>
      <c r="C11" s="60">
        <v>2.7561</v>
      </c>
      <c r="D11" s="60">
        <v>7.5982000000000003</v>
      </c>
      <c r="E11" s="60">
        <v>6.5839999999999996</v>
      </c>
      <c r="F11" s="60"/>
      <c r="G11" s="60">
        <v>4.7824</v>
      </c>
      <c r="H11" s="60">
        <v>3.8953000000000002</v>
      </c>
      <c r="I11" s="60">
        <v>16.988900000000001</v>
      </c>
      <c r="J11" s="60">
        <v>14.2445</v>
      </c>
      <c r="K11" s="60">
        <v>16.362200000000001</v>
      </c>
      <c r="L11" s="60">
        <v>1.1733</v>
      </c>
      <c r="M11" s="60">
        <v>18.816099999999999</v>
      </c>
      <c r="N11" s="60">
        <v>4.5021000000000004</v>
      </c>
      <c r="O11" s="60">
        <v>8.4728999999999992</v>
      </c>
      <c r="P11" s="89">
        <v>1.1733</v>
      </c>
    </row>
    <row r="12" spans="1:17" x14ac:dyDescent="0.35">
      <c r="A12" s="1044" t="s">
        <v>10155</v>
      </c>
      <c r="B12" s="1041"/>
      <c r="C12" s="1042"/>
      <c r="D12" s="1042"/>
      <c r="E12" s="1042"/>
      <c r="F12" s="1042"/>
      <c r="G12" s="1042"/>
      <c r="H12" s="1042"/>
      <c r="I12" s="1042"/>
      <c r="J12" s="1042"/>
      <c r="K12" s="1042"/>
      <c r="L12" s="1042"/>
      <c r="M12" s="1042"/>
      <c r="N12" s="1042"/>
      <c r="O12" s="1042"/>
      <c r="P12" s="1043"/>
    </row>
    <row r="13" spans="1:17" x14ac:dyDescent="0.35">
      <c r="A13" s="85" t="s">
        <v>102</v>
      </c>
      <c r="B13" s="52">
        <v>15</v>
      </c>
      <c r="C13" s="60">
        <v>2.5493999999999999</v>
      </c>
      <c r="D13" s="60">
        <v>4.0869</v>
      </c>
      <c r="E13" s="60">
        <v>0.53900000000000003</v>
      </c>
      <c r="F13" s="60"/>
      <c r="G13" s="60">
        <v>0.68140000000000001</v>
      </c>
      <c r="H13" s="60">
        <v>2.4828999999999999</v>
      </c>
      <c r="I13" s="60">
        <v>13.1326</v>
      </c>
      <c r="J13" s="60">
        <v>11.1701</v>
      </c>
      <c r="K13" s="60">
        <v>12.916700000000001</v>
      </c>
      <c r="L13" s="60">
        <v>1.4758</v>
      </c>
      <c r="M13" s="60">
        <v>14.7759</v>
      </c>
      <c r="N13" s="60">
        <v>-0.67769999999999997</v>
      </c>
      <c r="O13" s="60">
        <v>2.5362</v>
      </c>
      <c r="P13" s="89">
        <v>1.4758</v>
      </c>
    </row>
    <row r="14" spans="1:17" x14ac:dyDescent="0.35">
      <c r="A14" s="85" t="s">
        <v>103</v>
      </c>
      <c r="B14" s="52">
        <v>15</v>
      </c>
      <c r="C14" s="60">
        <v>2.6240999999999999</v>
      </c>
      <c r="D14" s="60">
        <v>4.3308</v>
      </c>
      <c r="E14" s="60">
        <v>1.0037</v>
      </c>
      <c r="F14" s="60"/>
      <c r="G14" s="60">
        <v>1.6286</v>
      </c>
      <c r="H14" s="60">
        <v>3.4571999999999998</v>
      </c>
      <c r="I14" s="60">
        <v>14.1866</v>
      </c>
      <c r="J14" s="60">
        <v>12.1471</v>
      </c>
      <c r="K14" s="60">
        <v>13.894500000000001</v>
      </c>
      <c r="L14" s="60">
        <v>1.5166999999999999</v>
      </c>
      <c r="M14" s="60">
        <v>15.084099999999999</v>
      </c>
      <c r="N14" s="60">
        <v>-0.1802</v>
      </c>
      <c r="O14" s="60">
        <v>3.2978000000000001</v>
      </c>
      <c r="P14" s="89">
        <v>1.5166999999999999</v>
      </c>
    </row>
    <row r="15" spans="1:17" x14ac:dyDescent="0.35">
      <c r="A15" s="85" t="s">
        <v>104</v>
      </c>
      <c r="B15" s="52">
        <v>30</v>
      </c>
      <c r="C15" s="60">
        <v>2.1459000000000001</v>
      </c>
      <c r="D15" s="60">
        <v>4.7473000000000001</v>
      </c>
      <c r="E15" s="60">
        <v>2.1234000000000002</v>
      </c>
      <c r="F15" s="60"/>
      <c r="G15" s="60">
        <v>0.92800000000000005</v>
      </c>
      <c r="H15" s="60">
        <v>0.23369999999999999</v>
      </c>
      <c r="I15" s="60">
        <v>12.640499999999999</v>
      </c>
      <c r="J15" s="60">
        <v>11.923299999999999</v>
      </c>
      <c r="K15" s="60">
        <v>13.7874</v>
      </c>
      <c r="L15" s="60">
        <v>0.99680000000000002</v>
      </c>
      <c r="M15" s="60">
        <v>15.366099999999999</v>
      </c>
      <c r="N15" s="60">
        <v>0.56869999999999998</v>
      </c>
      <c r="O15" s="60">
        <v>3.7397999999999998</v>
      </c>
      <c r="P15" s="89">
        <v>0.99680000000000002</v>
      </c>
    </row>
    <row r="16" spans="1:17" x14ac:dyDescent="0.35">
      <c r="A16" s="85" t="s">
        <v>105</v>
      </c>
      <c r="B16" s="52">
        <v>30</v>
      </c>
      <c r="C16" s="60">
        <v>2.2277999999999998</v>
      </c>
      <c r="D16" s="60">
        <v>4.9802999999999997</v>
      </c>
      <c r="E16" s="60">
        <v>2.6328</v>
      </c>
      <c r="F16" s="60"/>
      <c r="G16" s="60">
        <v>2.2115999999999998</v>
      </c>
      <c r="H16" s="60">
        <v>1.5327999999999999</v>
      </c>
      <c r="I16" s="60">
        <v>14.089600000000001</v>
      </c>
      <c r="J16" s="60">
        <v>13.2585</v>
      </c>
      <c r="K16" s="60">
        <v>14.892799999999999</v>
      </c>
      <c r="L16" s="60">
        <v>1.0498000000000001</v>
      </c>
      <c r="M16" s="60">
        <v>15.6913</v>
      </c>
      <c r="N16" s="60">
        <v>1.1192</v>
      </c>
      <c r="O16" s="60">
        <v>4.7881999999999998</v>
      </c>
      <c r="P16" s="89">
        <v>1.0498000000000001</v>
      </c>
    </row>
    <row r="17" spans="1:16" x14ac:dyDescent="0.35">
      <c r="A17" s="1044" t="s">
        <v>10156</v>
      </c>
      <c r="B17" s="1041"/>
      <c r="C17" s="1042"/>
      <c r="D17" s="1042"/>
      <c r="E17" s="1042"/>
      <c r="F17" s="1042"/>
      <c r="G17" s="1042"/>
      <c r="H17" s="1042"/>
      <c r="I17" s="1042"/>
      <c r="J17" s="1042"/>
      <c r="K17" s="1042"/>
      <c r="L17" s="1042"/>
      <c r="M17" s="1042"/>
      <c r="N17" s="1042"/>
      <c r="O17" s="1042"/>
      <c r="P17" s="1043"/>
    </row>
    <row r="18" spans="1:16" x14ac:dyDescent="0.35">
      <c r="A18" s="85" t="s">
        <v>108</v>
      </c>
      <c r="B18" s="52">
        <v>15</v>
      </c>
      <c r="C18" s="60">
        <v>1.2969999999999999</v>
      </c>
      <c r="D18" s="60">
        <v>1.3164</v>
      </c>
      <c r="E18" s="60">
        <v>-3.6594000000000002</v>
      </c>
      <c r="F18" s="60"/>
      <c r="G18" s="60">
        <v>-2.1915</v>
      </c>
      <c r="H18" s="60">
        <v>0.70289999999999997</v>
      </c>
      <c r="I18" s="60">
        <v>10.15</v>
      </c>
      <c r="J18" s="60">
        <v>10.295199999999999</v>
      </c>
      <c r="K18" s="60">
        <v>11.9236</v>
      </c>
      <c r="L18" s="60">
        <v>1.0799000000000001</v>
      </c>
      <c r="M18" s="60">
        <v>10.4368</v>
      </c>
      <c r="N18" s="60">
        <v>-4.8989000000000003</v>
      </c>
      <c r="O18" s="60">
        <v>-0.25169999999999998</v>
      </c>
      <c r="P18" s="89">
        <v>1.0799000000000001</v>
      </c>
    </row>
    <row r="19" spans="1:16" x14ac:dyDescent="0.35">
      <c r="A19" s="85" t="s">
        <v>109</v>
      </c>
      <c r="B19" s="52">
        <v>15</v>
      </c>
      <c r="C19" s="60">
        <v>1.3663000000000001</v>
      </c>
      <c r="D19" s="60">
        <v>1.5337000000000001</v>
      </c>
      <c r="E19" s="60">
        <v>-3.2418</v>
      </c>
      <c r="F19" s="60"/>
      <c r="G19" s="60">
        <v>-1.3212999999999999</v>
      </c>
      <c r="H19" s="60">
        <v>1.6104000000000001</v>
      </c>
      <c r="I19" s="60">
        <v>11.119899999999999</v>
      </c>
      <c r="J19" s="60">
        <v>11.296200000000001</v>
      </c>
      <c r="K19" s="60">
        <v>12.947699999999999</v>
      </c>
      <c r="L19" s="60">
        <v>1.1164000000000001</v>
      </c>
      <c r="M19" s="60">
        <v>10.7142</v>
      </c>
      <c r="N19" s="60">
        <v>-4.4499000000000004</v>
      </c>
      <c r="O19" s="60">
        <v>0.44600000000000001</v>
      </c>
      <c r="P19" s="89">
        <v>1.1164000000000001</v>
      </c>
    </row>
    <row r="20" spans="1:16" x14ac:dyDescent="0.35">
      <c r="A20" s="85" t="s">
        <v>110</v>
      </c>
      <c r="B20" s="52">
        <v>19</v>
      </c>
      <c r="C20" s="60">
        <v>1.3451</v>
      </c>
      <c r="D20" s="60">
        <v>1.6589</v>
      </c>
      <c r="E20" s="60">
        <v>-2.1023000000000001</v>
      </c>
      <c r="F20" s="60"/>
      <c r="G20" s="60">
        <v>-1.4332</v>
      </c>
      <c r="H20" s="60">
        <v>-0.63639999999999997</v>
      </c>
      <c r="I20" s="60">
        <v>10.694100000000001</v>
      </c>
      <c r="J20" s="60">
        <v>9.8119999999999994</v>
      </c>
      <c r="K20" s="60">
        <v>11.087400000000001</v>
      </c>
      <c r="L20" s="60">
        <v>1.1427</v>
      </c>
      <c r="M20" s="60">
        <v>11.069699999999999</v>
      </c>
      <c r="N20" s="60">
        <v>-3.3146</v>
      </c>
      <c r="O20" s="60">
        <v>0.99319999999999997</v>
      </c>
      <c r="P20" s="89">
        <v>1.1427</v>
      </c>
    </row>
    <row r="21" spans="1:16" x14ac:dyDescent="0.35">
      <c r="A21" s="85" t="s">
        <v>111</v>
      </c>
      <c r="B21" s="52">
        <v>20</v>
      </c>
      <c r="C21" s="60">
        <v>1.4188000000000001</v>
      </c>
      <c r="D21" s="60">
        <v>1.8270999999999999</v>
      </c>
      <c r="E21" s="60">
        <v>-1.4725999999999999</v>
      </c>
      <c r="F21" s="60"/>
      <c r="G21" s="60">
        <v>-0.1338</v>
      </c>
      <c r="H21" s="60">
        <v>0.6613</v>
      </c>
      <c r="I21" s="60">
        <v>12.122400000000001</v>
      </c>
      <c r="J21" s="60">
        <v>11.1778</v>
      </c>
      <c r="K21" s="60">
        <v>12.373699999999999</v>
      </c>
      <c r="L21" s="60">
        <v>1.1944999999999999</v>
      </c>
      <c r="M21" s="60">
        <v>11.476100000000001</v>
      </c>
      <c r="N21" s="60">
        <v>-2.6334</v>
      </c>
      <c r="O21" s="60">
        <v>2.0489000000000002</v>
      </c>
      <c r="P21" s="89">
        <v>1.1944999999999999</v>
      </c>
    </row>
    <row r="22" spans="1:16" x14ac:dyDescent="0.35">
      <c r="A22" s="1044" t="s">
        <v>10157</v>
      </c>
      <c r="B22" s="1041"/>
      <c r="C22" s="1042"/>
      <c r="D22" s="1042"/>
      <c r="E22" s="1042"/>
      <c r="F22" s="1042"/>
      <c r="G22" s="1042"/>
      <c r="H22" s="1042"/>
      <c r="I22" s="1042"/>
      <c r="J22" s="1042"/>
      <c r="K22" s="1042"/>
      <c r="L22" s="1042"/>
      <c r="M22" s="1042"/>
      <c r="N22" s="1042"/>
      <c r="O22" s="1042"/>
      <c r="P22" s="1043"/>
    </row>
    <row r="23" spans="1:16" x14ac:dyDescent="0.35">
      <c r="A23" s="85" t="s">
        <v>114</v>
      </c>
      <c r="B23" s="52">
        <v>15</v>
      </c>
      <c r="C23" s="60">
        <v>2.5470999999999999</v>
      </c>
      <c r="D23" s="60">
        <v>4.7853000000000003</v>
      </c>
      <c r="E23" s="60">
        <v>2.5722999999999998</v>
      </c>
      <c r="F23" s="60"/>
      <c r="G23" s="60">
        <v>2.4117999999999999</v>
      </c>
      <c r="H23" s="60">
        <v>3.2985000000000002</v>
      </c>
      <c r="I23" s="60">
        <v>15.6379</v>
      </c>
      <c r="J23" s="60">
        <v>13.8704</v>
      </c>
      <c r="K23" s="60">
        <v>14.3805</v>
      </c>
      <c r="L23" s="60">
        <v>1.4319999999999999</v>
      </c>
      <c r="M23" s="60">
        <v>16.1341</v>
      </c>
      <c r="N23" s="60">
        <v>1.1221000000000001</v>
      </c>
      <c r="O23" s="60">
        <v>4.6388999999999996</v>
      </c>
      <c r="P23" s="89">
        <v>1.4319999999999999</v>
      </c>
    </row>
    <row r="24" spans="1:16" x14ac:dyDescent="0.35">
      <c r="A24" s="85" t="s">
        <v>115</v>
      </c>
      <c r="B24" s="52">
        <v>15</v>
      </c>
      <c r="C24" s="60">
        <v>2.6255000000000002</v>
      </c>
      <c r="D24" s="60">
        <v>5.0311000000000003</v>
      </c>
      <c r="E24" s="60">
        <v>3.0596999999999999</v>
      </c>
      <c r="F24" s="60"/>
      <c r="G24" s="60">
        <v>3.4018000000000002</v>
      </c>
      <c r="H24" s="60">
        <v>4.3083</v>
      </c>
      <c r="I24" s="60">
        <v>16.779699999999998</v>
      </c>
      <c r="J24" s="60">
        <v>15.024900000000001</v>
      </c>
      <c r="K24" s="60">
        <v>15.5006</v>
      </c>
      <c r="L24" s="60">
        <v>1.4741</v>
      </c>
      <c r="M24" s="60">
        <v>16.457699999999999</v>
      </c>
      <c r="N24" s="60">
        <v>1.6460999999999999</v>
      </c>
      <c r="O24" s="60">
        <v>5.4390999999999998</v>
      </c>
      <c r="P24" s="89">
        <v>1.4741</v>
      </c>
    </row>
    <row r="25" spans="1:16" x14ac:dyDescent="0.35">
      <c r="A25" s="85" t="s">
        <v>116</v>
      </c>
      <c r="B25" s="52">
        <v>19</v>
      </c>
      <c r="C25" s="60">
        <v>2.1183000000000001</v>
      </c>
      <c r="D25" s="60">
        <v>4.9016000000000002</v>
      </c>
      <c r="E25" s="60">
        <v>2.5790000000000002</v>
      </c>
      <c r="F25" s="60"/>
      <c r="G25" s="60">
        <v>1.3734</v>
      </c>
      <c r="H25" s="60">
        <v>1.6598999999999999</v>
      </c>
      <c r="I25" s="60">
        <v>14.222200000000001</v>
      </c>
      <c r="J25" s="60">
        <v>12.9499</v>
      </c>
      <c r="K25" s="60">
        <v>13.4864</v>
      </c>
      <c r="L25" s="60">
        <v>1.0261</v>
      </c>
      <c r="M25" s="60">
        <v>15.500500000000001</v>
      </c>
      <c r="N25" s="60">
        <v>0.84130000000000005</v>
      </c>
      <c r="O25" s="60">
        <v>4.9316000000000004</v>
      </c>
      <c r="P25" s="89">
        <v>1.0261</v>
      </c>
    </row>
    <row r="26" spans="1:16" x14ac:dyDescent="0.35">
      <c r="A26" s="85" t="s">
        <v>117</v>
      </c>
      <c r="B26" s="52">
        <v>19</v>
      </c>
      <c r="C26" s="60">
        <v>2.2435</v>
      </c>
      <c r="D26" s="60">
        <v>5.2615999999999996</v>
      </c>
      <c r="E26" s="60">
        <v>3.2803</v>
      </c>
      <c r="F26" s="60"/>
      <c r="G26" s="60">
        <v>2.7644000000000002</v>
      </c>
      <c r="H26" s="60">
        <v>3.0131999999999999</v>
      </c>
      <c r="I26" s="60">
        <v>15.6622</v>
      </c>
      <c r="J26" s="60">
        <v>14.439299999999999</v>
      </c>
      <c r="K26" s="60">
        <v>14.8109</v>
      </c>
      <c r="L26" s="60">
        <v>1.0906</v>
      </c>
      <c r="M26" s="60">
        <v>15.9641</v>
      </c>
      <c r="N26" s="60">
        <v>1.5964</v>
      </c>
      <c r="O26" s="60">
        <v>6.0849000000000002</v>
      </c>
      <c r="P26" s="89">
        <v>1.0906</v>
      </c>
    </row>
    <row r="27" spans="1:16" x14ac:dyDescent="0.35">
      <c r="A27" s="1044" t="s">
        <v>10158</v>
      </c>
      <c r="B27" s="1041"/>
      <c r="C27" s="1042"/>
      <c r="D27" s="1042"/>
      <c r="E27" s="1042"/>
      <c r="F27" s="1042"/>
      <c r="G27" s="1042"/>
      <c r="H27" s="1042"/>
      <c r="I27" s="1042"/>
      <c r="J27" s="1042"/>
      <c r="K27" s="1042"/>
      <c r="L27" s="1042"/>
      <c r="M27" s="1042"/>
      <c r="N27" s="1042"/>
      <c r="O27" s="1042"/>
      <c r="P27" s="1043"/>
    </row>
    <row r="28" spans="1:16" x14ac:dyDescent="0.35">
      <c r="A28" s="85" t="s">
        <v>120</v>
      </c>
      <c r="B28" s="52">
        <v>17</v>
      </c>
      <c r="C28" s="60">
        <v>2.6253000000000002</v>
      </c>
      <c r="D28" s="60">
        <v>6.8712</v>
      </c>
      <c r="E28" s="60">
        <v>6.3022999999999998</v>
      </c>
      <c r="F28" s="60"/>
      <c r="G28" s="60">
        <v>5.0693999999999999</v>
      </c>
      <c r="H28" s="60">
        <v>4.8808999999999996</v>
      </c>
      <c r="I28" s="60">
        <v>18.840900000000001</v>
      </c>
      <c r="J28" s="60">
        <v>16.303699999999999</v>
      </c>
      <c r="K28" s="60">
        <v>16.037800000000001</v>
      </c>
      <c r="L28" s="60">
        <v>1.4424999999999999</v>
      </c>
      <c r="M28" s="60">
        <v>19.051600000000001</v>
      </c>
      <c r="N28" s="60">
        <v>4.6227999999999998</v>
      </c>
      <c r="O28" s="60">
        <v>8.5302000000000007</v>
      </c>
      <c r="P28" s="89">
        <v>1.4424999999999999</v>
      </c>
    </row>
    <row r="29" spans="1:16" x14ac:dyDescent="0.35">
      <c r="A29" s="85" t="s">
        <v>121</v>
      </c>
      <c r="B29" s="52">
        <v>17</v>
      </c>
      <c r="C29" s="60">
        <v>2.7012999999999998</v>
      </c>
      <c r="D29" s="60">
        <v>7.1117999999999997</v>
      </c>
      <c r="E29" s="60">
        <v>6.7891000000000004</v>
      </c>
      <c r="F29" s="60"/>
      <c r="G29" s="60">
        <v>6.0551000000000004</v>
      </c>
      <c r="H29" s="60">
        <v>5.8780999999999999</v>
      </c>
      <c r="I29" s="60">
        <v>19.991199999999999</v>
      </c>
      <c r="J29" s="60">
        <v>17.4833</v>
      </c>
      <c r="K29" s="60">
        <v>17.247599999999998</v>
      </c>
      <c r="L29" s="60">
        <v>1.482</v>
      </c>
      <c r="M29" s="60">
        <v>19.368099999999998</v>
      </c>
      <c r="N29" s="60">
        <v>5.1439000000000004</v>
      </c>
      <c r="O29" s="60">
        <v>9.3309999999999995</v>
      </c>
      <c r="P29" s="89">
        <v>1.482</v>
      </c>
    </row>
    <row r="30" spans="1:16" x14ac:dyDescent="0.35">
      <c r="A30" s="85" t="s">
        <v>122</v>
      </c>
      <c r="B30" s="52">
        <v>16</v>
      </c>
      <c r="C30" s="60">
        <v>2.7267999999999999</v>
      </c>
      <c r="D30" s="60">
        <v>7.7796000000000003</v>
      </c>
      <c r="E30" s="60">
        <v>8.2827999999999999</v>
      </c>
      <c r="F30" s="60"/>
      <c r="G30" s="60">
        <v>6.3483999999999998</v>
      </c>
      <c r="H30" s="60">
        <v>2.4868999999999999</v>
      </c>
      <c r="I30" s="60">
        <v>18.3536</v>
      </c>
      <c r="J30" s="60">
        <v>14.755800000000001</v>
      </c>
      <c r="K30" s="60">
        <v>15.684799999999999</v>
      </c>
      <c r="L30" s="60">
        <v>1.1626000000000001</v>
      </c>
      <c r="M30" s="60">
        <v>19.529399999999999</v>
      </c>
      <c r="N30" s="60">
        <v>6.0343999999999998</v>
      </c>
      <c r="O30" s="60">
        <v>9.3283000000000005</v>
      </c>
      <c r="P30" s="89">
        <v>1.1626000000000001</v>
      </c>
    </row>
    <row r="31" spans="1:16" x14ac:dyDescent="0.35">
      <c r="A31" s="85" t="s">
        <v>123</v>
      </c>
      <c r="B31" s="52">
        <v>16</v>
      </c>
      <c r="C31" s="60">
        <v>2.8292999999999999</v>
      </c>
      <c r="D31" s="60">
        <v>8.1287000000000003</v>
      </c>
      <c r="E31" s="60">
        <v>8.9486000000000008</v>
      </c>
      <c r="F31" s="60"/>
      <c r="G31" s="60">
        <v>7.7149000000000001</v>
      </c>
      <c r="H31" s="60">
        <v>3.8176000000000001</v>
      </c>
      <c r="I31" s="60">
        <v>19.9208</v>
      </c>
      <c r="J31" s="60">
        <v>16.2654</v>
      </c>
      <c r="K31" s="60">
        <v>16.918500000000002</v>
      </c>
      <c r="L31" s="60">
        <v>1.2112000000000001</v>
      </c>
      <c r="M31" s="60">
        <v>19.990100000000002</v>
      </c>
      <c r="N31" s="60">
        <v>6.7472000000000003</v>
      </c>
      <c r="O31" s="60">
        <v>10.4199</v>
      </c>
      <c r="P31" s="89">
        <v>1.2112000000000001</v>
      </c>
    </row>
    <row r="32" spans="1:16" x14ac:dyDescent="0.35">
      <c r="A32" s="1044" t="s">
        <v>10159</v>
      </c>
      <c r="B32" s="1041"/>
      <c r="C32" s="1042"/>
      <c r="D32" s="1042"/>
      <c r="E32" s="1042"/>
      <c r="F32" s="1042"/>
      <c r="G32" s="1042"/>
      <c r="H32" s="1042"/>
      <c r="I32" s="1042"/>
      <c r="J32" s="1042"/>
      <c r="K32" s="1042"/>
      <c r="L32" s="1042"/>
      <c r="M32" s="1042"/>
      <c r="N32" s="1042"/>
      <c r="O32" s="1042"/>
      <c r="P32" s="1043"/>
    </row>
    <row r="33" spans="1:16" x14ac:dyDescent="0.35">
      <c r="A33" s="85" t="s">
        <v>126</v>
      </c>
      <c r="B33" s="52">
        <v>16</v>
      </c>
      <c r="C33" s="60">
        <v>3.9824999999999999</v>
      </c>
      <c r="D33" s="60">
        <v>11.054</v>
      </c>
      <c r="E33" s="60">
        <v>11.867000000000001</v>
      </c>
      <c r="F33" s="60"/>
      <c r="G33" s="60">
        <v>3.1947999999999999</v>
      </c>
      <c r="H33" s="60">
        <v>3.2606000000000002</v>
      </c>
      <c r="I33" s="60">
        <v>16.118099999999998</v>
      </c>
      <c r="J33" s="60">
        <v>15.7478</v>
      </c>
      <c r="K33" s="60">
        <v>16.876899999999999</v>
      </c>
      <c r="L33" s="60">
        <v>1.5933999999999999</v>
      </c>
      <c r="M33" s="60">
        <v>24.749400000000001</v>
      </c>
      <c r="N33" s="60">
        <v>8.9705999999999992</v>
      </c>
      <c r="O33" s="60">
        <v>9.0595999999999997</v>
      </c>
      <c r="P33" s="89">
        <v>1.5933999999999999</v>
      </c>
    </row>
    <row r="34" spans="1:16" x14ac:dyDescent="0.35">
      <c r="A34" s="85" t="s">
        <v>127</v>
      </c>
      <c r="B34" s="52">
        <v>16</v>
      </c>
      <c r="C34" s="60">
        <v>4.0674999999999999</v>
      </c>
      <c r="D34" s="60">
        <v>11.335100000000001</v>
      </c>
      <c r="E34" s="60">
        <v>12.439</v>
      </c>
      <c r="F34" s="60"/>
      <c r="G34" s="60">
        <v>4.2820999999999998</v>
      </c>
      <c r="H34" s="60">
        <v>4.3757000000000001</v>
      </c>
      <c r="I34" s="60">
        <v>17.385000000000002</v>
      </c>
      <c r="J34" s="60">
        <v>17.097000000000001</v>
      </c>
      <c r="K34" s="60">
        <v>18.109100000000002</v>
      </c>
      <c r="L34" s="60">
        <v>1.6384000000000001</v>
      </c>
      <c r="M34" s="60">
        <v>25.125499999999999</v>
      </c>
      <c r="N34" s="60">
        <v>9.5798000000000005</v>
      </c>
      <c r="O34" s="60">
        <v>9.9619999999999997</v>
      </c>
      <c r="P34" s="89">
        <v>1.6384000000000001</v>
      </c>
    </row>
    <row r="35" spans="1:16" x14ac:dyDescent="0.35">
      <c r="A35" s="85" t="s">
        <v>128</v>
      </c>
      <c r="B35" s="52">
        <v>20</v>
      </c>
      <c r="C35" s="60">
        <v>4.2070999999999996</v>
      </c>
      <c r="D35" s="60">
        <v>13.374000000000001</v>
      </c>
      <c r="E35" s="60">
        <v>15.85</v>
      </c>
      <c r="F35" s="60"/>
      <c r="G35" s="60">
        <v>8.9542999999999999</v>
      </c>
      <c r="H35" s="60">
        <v>5.0936000000000003</v>
      </c>
      <c r="I35" s="60">
        <v>19.003</v>
      </c>
      <c r="J35" s="60">
        <v>16.635300000000001</v>
      </c>
      <c r="K35" s="60">
        <v>16.983899999999998</v>
      </c>
      <c r="L35" s="60">
        <v>1.3174999999999999</v>
      </c>
      <c r="M35" s="60">
        <v>27.071300000000001</v>
      </c>
      <c r="N35" s="60">
        <v>12.665100000000001</v>
      </c>
      <c r="O35" s="60">
        <v>14.170999999999999</v>
      </c>
      <c r="P35" s="89">
        <v>1.3174999999999999</v>
      </c>
    </row>
    <row r="36" spans="1:16" x14ac:dyDescent="0.35">
      <c r="A36" s="85" t="s">
        <v>129</v>
      </c>
      <c r="B36" s="52">
        <v>20</v>
      </c>
      <c r="C36" s="60">
        <v>4.3250999999999999</v>
      </c>
      <c r="D36" s="60">
        <v>13.7805</v>
      </c>
      <c r="E36" s="60">
        <v>16.639700000000001</v>
      </c>
      <c r="F36" s="60"/>
      <c r="G36" s="60">
        <v>10.441800000000001</v>
      </c>
      <c r="H36" s="60">
        <v>6.5034999999999998</v>
      </c>
      <c r="I36" s="60">
        <v>20.563800000000001</v>
      </c>
      <c r="J36" s="60">
        <v>18.179600000000001</v>
      </c>
      <c r="K36" s="60">
        <v>18.043500000000002</v>
      </c>
      <c r="L36" s="60">
        <v>1.3848</v>
      </c>
      <c r="M36" s="60">
        <v>27.608799999999999</v>
      </c>
      <c r="N36" s="60">
        <v>13.5136</v>
      </c>
      <c r="O36" s="60">
        <v>15.409000000000001</v>
      </c>
      <c r="P36" s="89">
        <v>1.3848</v>
      </c>
    </row>
    <row r="37" spans="1:16" x14ac:dyDescent="0.35">
      <c r="A37" s="1044" t="s">
        <v>10160</v>
      </c>
      <c r="B37" s="1041"/>
      <c r="C37" s="1042"/>
      <c r="D37" s="1042"/>
      <c r="E37" s="1042"/>
      <c r="F37" s="1042"/>
      <c r="G37" s="1042"/>
      <c r="H37" s="1042"/>
      <c r="I37" s="1042"/>
      <c r="J37" s="1042"/>
      <c r="K37" s="1042"/>
      <c r="L37" s="1042"/>
      <c r="M37" s="1042"/>
      <c r="N37" s="1042"/>
      <c r="O37" s="1042"/>
      <c r="P37" s="1043"/>
    </row>
    <row r="38" spans="1:16" x14ac:dyDescent="0.35">
      <c r="A38" s="85" t="s">
        <v>132</v>
      </c>
      <c r="B38" s="52">
        <v>11</v>
      </c>
      <c r="C38" s="60">
        <v>0.6361</v>
      </c>
      <c r="D38" s="60">
        <v>1.62</v>
      </c>
      <c r="E38" s="60">
        <v>-0.98429999999999995</v>
      </c>
      <c r="F38" s="60"/>
      <c r="G38" s="60">
        <v>0.15709999999999999</v>
      </c>
      <c r="H38" s="60">
        <v>-0.44579999999999997</v>
      </c>
      <c r="I38" s="60">
        <v>14.0098</v>
      </c>
      <c r="J38" s="60">
        <v>13.8195</v>
      </c>
      <c r="K38" s="60">
        <v>13.831300000000001</v>
      </c>
      <c r="L38" s="60">
        <v>0.76849999999999996</v>
      </c>
      <c r="M38" s="60">
        <v>10.882</v>
      </c>
      <c r="N38" s="60">
        <v>-1.7095</v>
      </c>
      <c r="O38" s="60">
        <v>2.6884000000000001</v>
      </c>
      <c r="P38" s="89">
        <v>0.76849999999999996</v>
      </c>
    </row>
    <row r="39" spans="1:16" x14ac:dyDescent="0.35">
      <c r="A39" s="85" t="s">
        <v>133</v>
      </c>
      <c r="B39" s="52">
        <v>11</v>
      </c>
      <c r="C39" s="60">
        <v>0.72750000000000004</v>
      </c>
      <c r="D39" s="60">
        <v>1.9021999999999999</v>
      </c>
      <c r="E39" s="60">
        <v>-0.44419999999999998</v>
      </c>
      <c r="F39" s="60"/>
      <c r="G39" s="60">
        <v>1.3026</v>
      </c>
      <c r="H39" s="60">
        <v>0.66300000000000003</v>
      </c>
      <c r="I39" s="60">
        <v>15.2753</v>
      </c>
      <c r="J39" s="60">
        <v>15.093400000000001</v>
      </c>
      <c r="K39" s="60">
        <v>14.745100000000001</v>
      </c>
      <c r="L39" s="60">
        <v>0.81659999999999999</v>
      </c>
      <c r="M39" s="60">
        <v>11.248100000000001</v>
      </c>
      <c r="N39" s="60">
        <v>-1.1249</v>
      </c>
      <c r="O39" s="60">
        <v>3.6032000000000002</v>
      </c>
      <c r="P39" s="89">
        <v>0.81659999999999999</v>
      </c>
    </row>
    <row r="40" spans="1:16" x14ac:dyDescent="0.35">
      <c r="A40" s="1044" t="s">
        <v>10161</v>
      </c>
      <c r="B40" s="1041"/>
      <c r="C40" s="1042"/>
      <c r="D40" s="1042"/>
      <c r="E40" s="1042"/>
      <c r="F40" s="1042"/>
      <c r="G40" s="1042"/>
      <c r="H40" s="1042"/>
      <c r="I40" s="1042"/>
      <c r="J40" s="1042"/>
      <c r="K40" s="1042"/>
      <c r="L40" s="1042"/>
      <c r="M40" s="1042"/>
      <c r="N40" s="1042"/>
      <c r="O40" s="1042"/>
      <c r="P40" s="1043"/>
    </row>
    <row r="41" spans="1:16" x14ac:dyDescent="0.35">
      <c r="A41" s="85" t="s">
        <v>136</v>
      </c>
      <c r="B41" s="52">
        <v>17</v>
      </c>
      <c r="C41" s="60">
        <v>2.4104000000000001</v>
      </c>
      <c r="D41" s="60">
        <v>3.9695</v>
      </c>
      <c r="E41" s="60">
        <v>0.24729999999999999</v>
      </c>
      <c r="F41" s="60"/>
      <c r="G41" s="60">
        <v>0.90200000000000002</v>
      </c>
      <c r="H41" s="60">
        <v>2.5613999999999999</v>
      </c>
      <c r="I41" s="60">
        <v>13.292899999999999</v>
      </c>
      <c r="J41" s="60">
        <v>12.176500000000001</v>
      </c>
      <c r="K41" s="60">
        <v>13.181100000000001</v>
      </c>
      <c r="L41" s="60">
        <v>1.3688</v>
      </c>
      <c r="M41" s="60">
        <v>14.631500000000001</v>
      </c>
      <c r="N41" s="60">
        <v>-0.94579999999999997</v>
      </c>
      <c r="O41" s="60">
        <v>3.1200999999999999</v>
      </c>
      <c r="P41" s="89">
        <v>1.3688</v>
      </c>
    </row>
    <row r="42" spans="1:16" x14ac:dyDescent="0.35">
      <c r="A42" s="85" t="s">
        <v>137</v>
      </c>
      <c r="B42" s="52">
        <v>17</v>
      </c>
      <c r="C42" s="60">
        <v>2.4982000000000002</v>
      </c>
      <c r="D42" s="60">
        <v>4.2511999999999999</v>
      </c>
      <c r="E42" s="60">
        <v>0.78259999999999996</v>
      </c>
      <c r="F42" s="60"/>
      <c r="G42" s="60">
        <v>2.0133000000000001</v>
      </c>
      <c r="H42" s="60">
        <v>3.6983999999999999</v>
      </c>
      <c r="I42" s="60">
        <v>14.5732</v>
      </c>
      <c r="J42" s="60">
        <v>13.4962</v>
      </c>
      <c r="K42" s="60">
        <v>14.375500000000001</v>
      </c>
      <c r="L42" s="60">
        <v>1.4162999999999999</v>
      </c>
      <c r="M42" s="60">
        <v>14.9903</v>
      </c>
      <c r="N42" s="60">
        <v>-0.36559999999999998</v>
      </c>
      <c r="O42" s="60">
        <v>4.0128000000000004</v>
      </c>
      <c r="P42" s="89">
        <v>1.4162999999999999</v>
      </c>
    </row>
    <row r="43" spans="1:16" x14ac:dyDescent="0.35">
      <c r="A43" s="85" t="s">
        <v>138</v>
      </c>
      <c r="B43" s="52">
        <v>11</v>
      </c>
      <c r="C43" s="60">
        <v>2.3006000000000002</v>
      </c>
      <c r="D43" s="60">
        <v>5.9370000000000003</v>
      </c>
      <c r="E43" s="60">
        <v>3.4554999999999998</v>
      </c>
      <c r="F43" s="60"/>
      <c r="G43" s="60">
        <v>2.3858999999999999</v>
      </c>
      <c r="H43" s="60">
        <v>0.86770000000000003</v>
      </c>
      <c r="I43" s="60">
        <v>12.115</v>
      </c>
      <c r="J43" s="60">
        <v>10.984</v>
      </c>
      <c r="K43" s="60">
        <v>12.7927</v>
      </c>
      <c r="L43" s="60">
        <v>1.0921000000000001</v>
      </c>
      <c r="M43" s="60">
        <v>17.3065</v>
      </c>
      <c r="N43" s="60">
        <v>1.9841</v>
      </c>
      <c r="O43" s="60">
        <v>5.6753999999999998</v>
      </c>
      <c r="P43" s="89">
        <v>1.0921000000000001</v>
      </c>
    </row>
    <row r="44" spans="1:16" x14ac:dyDescent="0.35">
      <c r="A44" s="85" t="s">
        <v>139</v>
      </c>
      <c r="B44" s="52">
        <v>11</v>
      </c>
      <c r="C44" s="60">
        <v>2.4142999999999999</v>
      </c>
      <c r="D44" s="60">
        <v>6.2919999999999998</v>
      </c>
      <c r="E44" s="60">
        <v>4.1608999999999998</v>
      </c>
      <c r="F44" s="60"/>
      <c r="G44" s="60">
        <v>3.7909000000000002</v>
      </c>
      <c r="H44" s="60">
        <v>2.2465999999999999</v>
      </c>
      <c r="I44" s="60">
        <v>13.651300000000001</v>
      </c>
      <c r="J44" s="60">
        <v>12.4278</v>
      </c>
      <c r="K44" s="60">
        <v>14.1225</v>
      </c>
      <c r="L44" s="60">
        <v>1.1537999999999999</v>
      </c>
      <c r="M44" s="60">
        <v>17.774899999999999</v>
      </c>
      <c r="N44" s="60">
        <v>2.7355999999999998</v>
      </c>
      <c r="O44" s="60">
        <v>6.8232999999999997</v>
      </c>
      <c r="P44" s="89">
        <v>1.1537999999999999</v>
      </c>
    </row>
    <row r="45" spans="1:16" x14ac:dyDescent="0.35">
      <c r="A45" s="1044" t="s">
        <v>10162</v>
      </c>
      <c r="B45" s="1041"/>
      <c r="C45" s="1042"/>
      <c r="D45" s="1042"/>
      <c r="E45" s="1042"/>
      <c r="F45" s="1042"/>
      <c r="G45" s="1042"/>
      <c r="H45" s="1042"/>
      <c r="I45" s="1042"/>
      <c r="J45" s="1042"/>
      <c r="K45" s="1042"/>
      <c r="L45" s="1042"/>
      <c r="M45" s="1042"/>
      <c r="N45" s="1042"/>
      <c r="O45" s="1042"/>
      <c r="P45" s="1043"/>
    </row>
    <row r="46" spans="1:16" x14ac:dyDescent="0.35">
      <c r="A46" s="85" t="s">
        <v>142</v>
      </c>
      <c r="B46" s="52">
        <v>15</v>
      </c>
      <c r="C46" s="60">
        <v>1.2927</v>
      </c>
      <c r="D46" s="60">
        <v>2.3424</v>
      </c>
      <c r="E46" s="60">
        <v>-1.3315999999999999</v>
      </c>
      <c r="F46" s="60"/>
      <c r="G46" s="60">
        <v>0.2898</v>
      </c>
      <c r="H46" s="60">
        <v>1.1904999999999999</v>
      </c>
      <c r="I46" s="60">
        <v>14.6153</v>
      </c>
      <c r="J46" s="60">
        <v>14.0579</v>
      </c>
      <c r="K46" s="60">
        <v>14.0664</v>
      </c>
      <c r="L46" s="60">
        <v>1.2504999999999999</v>
      </c>
      <c r="M46" s="60">
        <v>11.7563</v>
      </c>
      <c r="N46" s="60">
        <v>-2.423</v>
      </c>
      <c r="O46" s="60">
        <v>2.9434999999999998</v>
      </c>
      <c r="P46" s="89">
        <v>1.2504999999999999</v>
      </c>
    </row>
    <row r="47" spans="1:16" x14ac:dyDescent="0.35">
      <c r="A47" s="85" t="s">
        <v>143</v>
      </c>
      <c r="B47" s="52">
        <v>15</v>
      </c>
      <c r="C47" s="60">
        <v>1.3642000000000001</v>
      </c>
      <c r="D47" s="60">
        <v>2.5718000000000001</v>
      </c>
      <c r="E47" s="60">
        <v>-0.89170000000000005</v>
      </c>
      <c r="F47" s="60"/>
      <c r="G47" s="60">
        <v>1.2067000000000001</v>
      </c>
      <c r="H47" s="60">
        <v>2.1187999999999998</v>
      </c>
      <c r="I47" s="60">
        <v>15.678000000000001</v>
      </c>
      <c r="J47" s="60">
        <v>15.0832</v>
      </c>
      <c r="K47" s="60">
        <v>15.124000000000001</v>
      </c>
      <c r="L47" s="60">
        <v>1.2878000000000001</v>
      </c>
      <c r="M47" s="60">
        <v>12.0511</v>
      </c>
      <c r="N47" s="60">
        <v>-1.9442999999999999</v>
      </c>
      <c r="O47" s="60">
        <v>3.6842000000000001</v>
      </c>
      <c r="P47" s="89">
        <v>1.2878000000000001</v>
      </c>
    </row>
    <row r="48" spans="1:16" x14ac:dyDescent="0.35">
      <c r="A48" s="85" t="s">
        <v>144</v>
      </c>
      <c r="B48" s="52">
        <v>11</v>
      </c>
      <c r="C48" s="60">
        <v>1.8866000000000001</v>
      </c>
      <c r="D48" s="60">
        <v>4.4001999999999999</v>
      </c>
      <c r="E48" s="60">
        <v>3.1543999999999999</v>
      </c>
      <c r="F48" s="60"/>
      <c r="G48" s="60">
        <v>1.641</v>
      </c>
      <c r="H48" s="60">
        <v>-0.44900000000000001</v>
      </c>
      <c r="I48" s="60">
        <v>14.1036</v>
      </c>
      <c r="J48" s="60">
        <v>12.541</v>
      </c>
      <c r="K48" s="60">
        <v>12.565</v>
      </c>
      <c r="L48" s="60">
        <v>0.82189999999999996</v>
      </c>
      <c r="M48" s="60">
        <v>16.1401</v>
      </c>
      <c r="N48" s="60">
        <v>1.6194</v>
      </c>
      <c r="O48" s="60">
        <v>5.8837000000000002</v>
      </c>
      <c r="P48" s="89">
        <v>0.82189999999999996</v>
      </c>
    </row>
    <row r="49" spans="1:16" x14ac:dyDescent="0.35">
      <c r="A49" s="85" t="s">
        <v>145</v>
      </c>
      <c r="B49" s="52">
        <v>11</v>
      </c>
      <c r="C49" s="60">
        <v>2.0053000000000001</v>
      </c>
      <c r="D49" s="60">
        <v>4.7537000000000003</v>
      </c>
      <c r="E49" s="60">
        <v>3.8538000000000001</v>
      </c>
      <c r="F49" s="60"/>
      <c r="G49" s="60">
        <v>3.0432999999999999</v>
      </c>
      <c r="H49" s="60">
        <v>0.87990000000000002</v>
      </c>
      <c r="I49" s="60">
        <v>15.6134</v>
      </c>
      <c r="J49" s="60">
        <v>13.907500000000001</v>
      </c>
      <c r="K49" s="60">
        <v>13.093500000000001</v>
      </c>
      <c r="L49" s="60">
        <v>0.88619999999999999</v>
      </c>
      <c r="M49" s="60">
        <v>16.606300000000001</v>
      </c>
      <c r="N49" s="60">
        <v>2.3714</v>
      </c>
      <c r="O49" s="60">
        <v>7.0324</v>
      </c>
      <c r="P49" s="89">
        <v>0.88619999999999999</v>
      </c>
    </row>
    <row r="50" spans="1:16" x14ac:dyDescent="0.35">
      <c r="A50" s="1044" t="s">
        <v>10163</v>
      </c>
      <c r="B50" s="1041"/>
      <c r="C50" s="1042"/>
      <c r="D50" s="1042"/>
      <c r="E50" s="1042"/>
      <c r="F50" s="1042"/>
      <c r="G50" s="1042"/>
      <c r="H50" s="1042"/>
      <c r="I50" s="1042"/>
      <c r="J50" s="1042"/>
      <c r="K50" s="1042"/>
      <c r="L50" s="1042"/>
      <c r="M50" s="1042"/>
      <c r="N50" s="1042"/>
      <c r="O50" s="1042"/>
      <c r="P50" s="1043"/>
    </row>
    <row r="51" spans="1:16" x14ac:dyDescent="0.35">
      <c r="A51" s="85" t="s">
        <v>148</v>
      </c>
      <c r="B51" s="52">
        <v>15</v>
      </c>
      <c r="C51" s="60">
        <v>0.78269999999999995</v>
      </c>
      <c r="D51" s="60">
        <v>4.8284000000000002</v>
      </c>
      <c r="E51" s="60">
        <v>9.9323999999999995</v>
      </c>
      <c r="F51" s="60"/>
      <c r="G51" s="60">
        <v>3.8852000000000002</v>
      </c>
      <c r="H51" s="60">
        <v>-0.5081</v>
      </c>
      <c r="I51" s="60">
        <v>19.501000000000001</v>
      </c>
      <c r="J51" s="60">
        <v>19.284500000000001</v>
      </c>
      <c r="K51" s="60">
        <v>15.585699999999999</v>
      </c>
      <c r="L51" s="60">
        <v>-0.65429999999999999</v>
      </c>
      <c r="M51" s="60">
        <v>18.2471</v>
      </c>
      <c r="N51" s="60">
        <v>7.0639000000000003</v>
      </c>
      <c r="O51" s="60">
        <v>7.9237000000000002</v>
      </c>
      <c r="P51" s="89">
        <v>-0.65429999999999999</v>
      </c>
    </row>
    <row r="52" spans="1:16" x14ac:dyDescent="0.35">
      <c r="A52" s="85" t="s">
        <v>149</v>
      </c>
      <c r="B52" s="52">
        <v>15</v>
      </c>
      <c r="C52" s="60">
        <v>0.85780000000000001</v>
      </c>
      <c r="D52" s="60">
        <v>5.0720999999999998</v>
      </c>
      <c r="E52" s="60">
        <v>10.4498</v>
      </c>
      <c r="F52" s="60"/>
      <c r="G52" s="60">
        <v>4.8849999999999998</v>
      </c>
      <c r="H52" s="60">
        <v>0.45829999999999999</v>
      </c>
      <c r="I52" s="60">
        <v>20.639199999999999</v>
      </c>
      <c r="J52" s="60">
        <v>20.387899999999998</v>
      </c>
      <c r="K52" s="60">
        <v>16.639099999999999</v>
      </c>
      <c r="L52" s="60">
        <v>-0.6149</v>
      </c>
      <c r="M52" s="60">
        <v>18.5716</v>
      </c>
      <c r="N52" s="60">
        <v>7.6132</v>
      </c>
      <c r="O52" s="60">
        <v>8.7409999999999997</v>
      </c>
      <c r="P52" s="89">
        <v>-0.6149</v>
      </c>
    </row>
    <row r="53" spans="1:16" x14ac:dyDescent="0.35">
      <c r="A53" s="85" t="s">
        <v>150</v>
      </c>
      <c r="B53" s="52">
        <v>6</v>
      </c>
      <c r="C53" s="60">
        <v>0.87890000000000001</v>
      </c>
      <c r="D53" s="60">
        <v>4.8689</v>
      </c>
      <c r="E53" s="60">
        <v>10.1548</v>
      </c>
      <c r="F53" s="60"/>
      <c r="G53" s="60">
        <v>6.0648999999999997</v>
      </c>
      <c r="H53" s="60">
        <v>0.1032</v>
      </c>
      <c r="I53" s="60">
        <v>19.424299999999999</v>
      </c>
      <c r="J53" s="60">
        <v>17.877500000000001</v>
      </c>
      <c r="K53" s="60">
        <v>16.825700000000001</v>
      </c>
      <c r="L53" s="60">
        <v>-0.2198</v>
      </c>
      <c r="M53" s="60">
        <v>18.019100000000002</v>
      </c>
      <c r="N53" s="60">
        <v>6.6994999999999996</v>
      </c>
      <c r="O53" s="60">
        <v>7.9188000000000001</v>
      </c>
      <c r="P53" s="89">
        <v>-0.2198</v>
      </c>
    </row>
    <row r="54" spans="1:16" x14ac:dyDescent="0.35">
      <c r="A54" s="85" t="s">
        <v>151</v>
      </c>
      <c r="B54" s="52">
        <v>6</v>
      </c>
      <c r="C54" s="60">
        <v>0.99099999999999999</v>
      </c>
      <c r="D54" s="60">
        <v>5.2019000000000002</v>
      </c>
      <c r="E54" s="60">
        <v>10.8673</v>
      </c>
      <c r="F54" s="60"/>
      <c r="G54" s="60">
        <v>7.2716000000000003</v>
      </c>
      <c r="H54" s="60">
        <v>1.27</v>
      </c>
      <c r="I54" s="60">
        <v>20.7971</v>
      </c>
      <c r="J54" s="60">
        <v>19.237500000000001</v>
      </c>
      <c r="K54" s="60">
        <v>17.987500000000001</v>
      </c>
      <c r="L54" s="60">
        <v>-0.1605</v>
      </c>
      <c r="M54" s="60">
        <v>18.455100000000002</v>
      </c>
      <c r="N54" s="60">
        <v>7.4451000000000001</v>
      </c>
      <c r="O54" s="60">
        <v>8.9268999999999998</v>
      </c>
      <c r="P54" s="89">
        <v>-0.1605</v>
      </c>
    </row>
    <row r="55" spans="1:16" x14ac:dyDescent="0.35">
      <c r="A55" s="1044" t="s">
        <v>10164</v>
      </c>
      <c r="B55" s="1041"/>
      <c r="C55" s="1042"/>
      <c r="D55" s="1042"/>
      <c r="E55" s="1042"/>
      <c r="F55" s="1042"/>
      <c r="G55" s="1042"/>
      <c r="H55" s="1042"/>
      <c r="I55" s="1042"/>
      <c r="J55" s="1042"/>
      <c r="K55" s="1042"/>
      <c r="L55" s="1042"/>
      <c r="M55" s="1042"/>
      <c r="N55" s="1042"/>
      <c r="O55" s="1042"/>
      <c r="P55" s="1043"/>
    </row>
    <row r="56" spans="1:16" x14ac:dyDescent="0.35">
      <c r="A56" s="85" t="s">
        <v>2525</v>
      </c>
      <c r="B56" s="52">
        <v>28</v>
      </c>
      <c r="C56" s="60">
        <v>2.1358999999999999</v>
      </c>
      <c r="D56" s="60">
        <v>3.7658</v>
      </c>
      <c r="E56" s="60">
        <v>-0.27100000000000002</v>
      </c>
      <c r="F56" s="60"/>
      <c r="G56" s="60">
        <v>3.5034000000000001</v>
      </c>
      <c r="H56" s="60">
        <v>7.3295000000000003</v>
      </c>
      <c r="I56" s="60">
        <v>13.408099999999999</v>
      </c>
      <c r="J56" s="60">
        <v>12.0075</v>
      </c>
      <c r="K56" s="60">
        <v>12.464399999999999</v>
      </c>
      <c r="L56" s="60">
        <v>0.89910000000000001</v>
      </c>
      <c r="M56" s="60">
        <v>16.269400000000001</v>
      </c>
      <c r="N56" s="60">
        <v>0.2114</v>
      </c>
      <c r="O56" s="60">
        <v>7.6882000000000001</v>
      </c>
      <c r="P56" s="89">
        <v>0.89910000000000001</v>
      </c>
    </row>
    <row r="57" spans="1:16" x14ac:dyDescent="0.35">
      <c r="A57" s="85" t="s">
        <v>2691</v>
      </c>
      <c r="B57" s="52">
        <v>24</v>
      </c>
      <c r="C57" s="60">
        <v>3.1551</v>
      </c>
      <c r="D57" s="60">
        <v>5.9265999999999996</v>
      </c>
      <c r="E57" s="60">
        <v>1.1044</v>
      </c>
      <c r="F57" s="60"/>
      <c r="G57" s="60">
        <v>-2.3102999999999998</v>
      </c>
      <c r="H57" s="60">
        <v>-1.0740000000000001</v>
      </c>
      <c r="I57" s="60">
        <v>9.9275000000000002</v>
      </c>
      <c r="J57" s="60">
        <v>11.876799999999999</v>
      </c>
      <c r="K57" s="60">
        <v>13.2142</v>
      </c>
      <c r="L57" s="60">
        <v>1.7143999999999999</v>
      </c>
      <c r="M57" s="60">
        <v>16.02</v>
      </c>
      <c r="N57" s="60">
        <v>-2.3001999999999998</v>
      </c>
      <c r="O57" s="60">
        <v>-2.5022000000000002</v>
      </c>
      <c r="P57" s="89">
        <v>1.7143999999999999</v>
      </c>
    </row>
    <row r="58" spans="1:16" x14ac:dyDescent="0.35">
      <c r="A58" s="85" t="s">
        <v>2835</v>
      </c>
      <c r="B58" s="52">
        <v>19</v>
      </c>
      <c r="C58" s="60">
        <v>2.4350999999999998</v>
      </c>
      <c r="D58" s="60">
        <v>5.4885999999999999</v>
      </c>
      <c r="E58" s="60">
        <v>3.3332000000000002</v>
      </c>
      <c r="F58" s="60"/>
      <c r="G58" s="60">
        <v>1.6969000000000001</v>
      </c>
      <c r="H58" s="60">
        <v>1.5458000000000001</v>
      </c>
      <c r="I58" s="60">
        <v>14.1447</v>
      </c>
      <c r="J58" s="60">
        <v>15.706899999999999</v>
      </c>
      <c r="K58" s="60">
        <v>13.0123</v>
      </c>
      <c r="L58" s="60">
        <v>1.2403</v>
      </c>
      <c r="M58" s="60">
        <v>17.2011</v>
      </c>
      <c r="N58" s="60">
        <v>1.7854000000000001</v>
      </c>
      <c r="O58" s="60">
        <v>4.6765999999999996</v>
      </c>
      <c r="P58" s="89">
        <v>1.2403</v>
      </c>
    </row>
    <row r="59" spans="1:16" x14ac:dyDescent="0.35">
      <c r="A59" s="85" t="s">
        <v>2939</v>
      </c>
      <c r="B59" s="52">
        <v>18</v>
      </c>
      <c r="C59" s="60">
        <v>6.9626999999999999</v>
      </c>
      <c r="D59" s="60">
        <v>16.291899999999998</v>
      </c>
      <c r="E59" s="60">
        <v>17.671500000000002</v>
      </c>
      <c r="F59" s="60"/>
      <c r="G59" s="60">
        <v>11.972099999999999</v>
      </c>
      <c r="H59" s="60">
        <v>13.735099999999999</v>
      </c>
      <c r="I59" s="60">
        <v>22.562899999999999</v>
      </c>
      <c r="J59" s="60">
        <v>13.927300000000001</v>
      </c>
      <c r="K59" s="60">
        <v>13.979100000000001</v>
      </c>
      <c r="L59" s="60">
        <v>2.5943999999999998</v>
      </c>
      <c r="M59" s="60">
        <v>20.696400000000001</v>
      </c>
      <c r="N59" s="60">
        <v>15.6312</v>
      </c>
      <c r="O59" s="60">
        <v>17.236499999999999</v>
      </c>
      <c r="P59" s="89">
        <v>2.5943999999999998</v>
      </c>
    </row>
    <row r="60" spans="1:16" x14ac:dyDescent="0.35">
      <c r="A60" s="85" t="s">
        <v>3045</v>
      </c>
      <c r="B60" s="52">
        <v>13</v>
      </c>
      <c r="C60" s="60">
        <v>3.7507000000000001</v>
      </c>
      <c r="D60" s="60">
        <v>3.4863</v>
      </c>
      <c r="E60" s="60">
        <v>-10.857200000000001</v>
      </c>
      <c r="F60" s="60"/>
      <c r="G60" s="60">
        <v>-10.1548</v>
      </c>
      <c r="H60" s="60">
        <v>-5.4215</v>
      </c>
      <c r="I60" s="60">
        <v>6.4237000000000002</v>
      </c>
      <c r="J60" s="60">
        <v>6.2009999999999996</v>
      </c>
      <c r="K60" s="60">
        <v>15.3996</v>
      </c>
      <c r="L60" s="60">
        <v>7.0153999999999996</v>
      </c>
      <c r="M60" s="60">
        <v>14.733499999999999</v>
      </c>
      <c r="N60" s="60">
        <v>-11.1929</v>
      </c>
      <c r="O60" s="60">
        <v>-5.1642000000000001</v>
      </c>
      <c r="P60" s="89">
        <v>7.0153999999999996</v>
      </c>
    </row>
    <row r="61" spans="1:16" x14ac:dyDescent="0.35">
      <c r="A61" s="85" t="s">
        <v>3122</v>
      </c>
      <c r="B61" s="52">
        <v>12</v>
      </c>
      <c r="C61" s="60">
        <v>2.4331999999999998</v>
      </c>
      <c r="D61" s="60">
        <v>8.2128999999999994</v>
      </c>
      <c r="E61" s="60">
        <v>12.220700000000001</v>
      </c>
      <c r="F61" s="60"/>
      <c r="G61" s="60">
        <v>9.5017999999999994</v>
      </c>
      <c r="H61" s="60">
        <v>3.6962999999999999</v>
      </c>
      <c r="I61" s="60">
        <v>20.258500000000002</v>
      </c>
      <c r="J61" s="60">
        <v>16.712199999999999</v>
      </c>
      <c r="K61" s="60">
        <v>13.6196</v>
      </c>
      <c r="L61" s="60">
        <v>1.0640000000000001</v>
      </c>
      <c r="M61" s="60">
        <v>20.158999999999999</v>
      </c>
      <c r="N61" s="60">
        <v>9.1117000000000008</v>
      </c>
      <c r="O61" s="60">
        <v>10.485300000000001</v>
      </c>
      <c r="P61" s="89">
        <v>1.0640000000000001</v>
      </c>
    </row>
    <row r="62" spans="1:16" x14ac:dyDescent="0.35">
      <c r="A62" s="85" t="s">
        <v>3193</v>
      </c>
      <c r="B62" s="52">
        <v>12</v>
      </c>
      <c r="C62" s="60">
        <v>5.1825999999999999</v>
      </c>
      <c r="D62" s="60">
        <v>10.4482</v>
      </c>
      <c r="E62" s="60">
        <v>8.3507999999999996</v>
      </c>
      <c r="F62" s="60"/>
      <c r="G62" s="60">
        <v>6.5054999999999996</v>
      </c>
      <c r="H62" s="60">
        <v>5.0220000000000002</v>
      </c>
      <c r="I62" s="60">
        <v>17.5701</v>
      </c>
      <c r="J62" s="60">
        <v>11.6303</v>
      </c>
      <c r="K62" s="60" t="s">
        <v>430</v>
      </c>
      <c r="L62" s="60">
        <v>2.9291999999999998</v>
      </c>
      <c r="M62" s="60">
        <v>22.8932</v>
      </c>
      <c r="N62" s="60">
        <v>5.6558000000000002</v>
      </c>
      <c r="O62" s="60">
        <v>7.5339999999999998</v>
      </c>
      <c r="P62" s="89">
        <v>2.9291999999999998</v>
      </c>
    </row>
    <row r="63" spans="1:16" x14ac:dyDescent="0.35">
      <c r="A63" s="85" t="s">
        <v>3261</v>
      </c>
      <c r="B63" s="52">
        <v>11</v>
      </c>
      <c r="C63" s="60">
        <v>0.88490000000000002</v>
      </c>
      <c r="D63" s="60">
        <v>1.5954999999999999</v>
      </c>
      <c r="E63" s="60">
        <v>-1.712</v>
      </c>
      <c r="F63" s="60"/>
      <c r="G63" s="60">
        <v>8.1600000000000006E-2</v>
      </c>
      <c r="H63" s="60">
        <v>-0.96850000000000003</v>
      </c>
      <c r="I63" s="60">
        <v>12.742900000000001</v>
      </c>
      <c r="J63" s="60">
        <v>12.158099999999999</v>
      </c>
      <c r="K63" s="60">
        <v>13.9199</v>
      </c>
      <c r="L63" s="60">
        <v>1.1245000000000001</v>
      </c>
      <c r="M63" s="60">
        <v>11.767099999999999</v>
      </c>
      <c r="N63" s="60">
        <v>-2.4180000000000001</v>
      </c>
      <c r="O63" s="60">
        <v>2.9937</v>
      </c>
      <c r="P63" s="89">
        <v>1.1245000000000001</v>
      </c>
    </row>
    <row r="64" spans="1:16" x14ac:dyDescent="0.35">
      <c r="A64" s="85" t="s">
        <v>3325</v>
      </c>
      <c r="B64" s="52">
        <v>10</v>
      </c>
      <c r="C64" s="60">
        <v>2.2258</v>
      </c>
      <c r="D64" s="60">
        <v>4.2377000000000002</v>
      </c>
      <c r="E64" s="60">
        <v>-0.70960000000000001</v>
      </c>
      <c r="F64" s="60"/>
      <c r="G64" s="60">
        <v>-1.0149999999999999</v>
      </c>
      <c r="H64" s="60">
        <v>0.35289999999999999</v>
      </c>
      <c r="I64" s="60">
        <v>10.894500000000001</v>
      </c>
      <c r="J64" s="60">
        <v>9.718</v>
      </c>
      <c r="K64" s="60">
        <v>11.630699999999999</v>
      </c>
      <c r="L64" s="60">
        <v>1.9157</v>
      </c>
      <c r="M64" s="60">
        <v>14.431100000000001</v>
      </c>
      <c r="N64" s="60">
        <v>-1.8394999999999999</v>
      </c>
      <c r="O64" s="60">
        <v>1.9926999999999999</v>
      </c>
      <c r="P64" s="89">
        <v>1.9157</v>
      </c>
    </row>
    <row r="65" spans="1:16" x14ac:dyDescent="0.35">
      <c r="A65" s="85" t="s">
        <v>3384</v>
      </c>
      <c r="B65" s="52">
        <v>8</v>
      </c>
      <c r="C65" s="60">
        <v>1.9943</v>
      </c>
      <c r="D65" s="60">
        <v>7.9303999999999997</v>
      </c>
      <c r="E65" s="60">
        <v>6.6778000000000004</v>
      </c>
      <c r="F65" s="60"/>
      <c r="G65" s="60">
        <v>6.3125999999999998</v>
      </c>
      <c r="H65" s="60">
        <v>-1.1789000000000001</v>
      </c>
      <c r="I65" s="60">
        <v>12.9679</v>
      </c>
      <c r="J65" s="60" t="s">
        <v>430</v>
      </c>
      <c r="K65" s="60" t="s">
        <v>430</v>
      </c>
      <c r="L65" s="60">
        <v>9.2399999999999996E-2</v>
      </c>
      <c r="M65" s="60">
        <v>19.0672</v>
      </c>
      <c r="N65" s="60">
        <v>5.3785999999999996</v>
      </c>
      <c r="O65" s="60">
        <v>10.569599999999999</v>
      </c>
      <c r="P65" s="89">
        <v>9.2399999999999996E-2</v>
      </c>
    </row>
    <row r="66" spans="1:16" x14ac:dyDescent="0.35">
      <c r="A66" s="85" t="s">
        <v>3428</v>
      </c>
      <c r="B66" s="52">
        <v>7</v>
      </c>
      <c r="C66" s="60">
        <v>2.0897000000000001</v>
      </c>
      <c r="D66" s="60">
        <v>7.1425000000000001</v>
      </c>
      <c r="E66" s="60">
        <v>5.4610000000000003</v>
      </c>
      <c r="F66" s="60"/>
      <c r="G66" s="60">
        <v>5.1755000000000004</v>
      </c>
      <c r="H66" s="60">
        <v>-0.99670000000000003</v>
      </c>
      <c r="I66" s="60">
        <v>8.7665000000000006</v>
      </c>
      <c r="J66" s="60">
        <v>9.0007000000000001</v>
      </c>
      <c r="K66" s="60">
        <v>9.6641999999999992</v>
      </c>
      <c r="L66" s="60">
        <v>1.0322</v>
      </c>
      <c r="M66" s="60">
        <v>16.602399999999999</v>
      </c>
      <c r="N66" s="60">
        <v>3.6983999999999999</v>
      </c>
      <c r="O66" s="60">
        <v>5.9733999999999998</v>
      </c>
      <c r="P66" s="89">
        <v>1.0322</v>
      </c>
    </row>
    <row r="67" spans="1:16" x14ac:dyDescent="0.35">
      <c r="A67" s="85" t="s">
        <v>3469</v>
      </c>
      <c r="B67" s="52">
        <v>7</v>
      </c>
      <c r="C67" s="60">
        <v>2.2265999999999999</v>
      </c>
      <c r="D67" s="60">
        <v>8.1701999999999995</v>
      </c>
      <c r="E67" s="60">
        <v>5.4024000000000001</v>
      </c>
      <c r="F67" s="60"/>
      <c r="G67" s="60">
        <v>5.5461999999999998</v>
      </c>
      <c r="H67" s="60">
        <v>3.6196000000000002</v>
      </c>
      <c r="I67" s="60">
        <v>19.1813</v>
      </c>
      <c r="J67" s="60">
        <v>17.317599999999999</v>
      </c>
      <c r="K67" s="60">
        <v>15.8126</v>
      </c>
      <c r="L67" s="60">
        <v>0.92420000000000002</v>
      </c>
      <c r="M67" s="60">
        <v>20.1099</v>
      </c>
      <c r="N67" s="60">
        <v>3.8279999999999998</v>
      </c>
      <c r="O67" s="60">
        <v>8.4318000000000008</v>
      </c>
      <c r="P67" s="89">
        <v>0.92420000000000002</v>
      </c>
    </row>
    <row r="68" spans="1:16" x14ac:dyDescent="0.35">
      <c r="A68" s="85" t="s">
        <v>3511</v>
      </c>
      <c r="B68" s="52">
        <v>6</v>
      </c>
      <c r="C68" s="60">
        <v>-0.62429999999999997</v>
      </c>
      <c r="D68" s="60">
        <v>8.2771000000000008</v>
      </c>
      <c r="E68" s="60">
        <v>22.101199999999999</v>
      </c>
      <c r="F68" s="60"/>
      <c r="G68" s="60">
        <v>49.981200000000001</v>
      </c>
      <c r="H68" s="60">
        <v>28.0611</v>
      </c>
      <c r="I68" s="60">
        <v>22.9695</v>
      </c>
      <c r="J68" s="60">
        <v>10.089</v>
      </c>
      <c r="K68" s="60">
        <v>12.7151</v>
      </c>
      <c r="L68" s="60">
        <v>0.24690000000000001</v>
      </c>
      <c r="M68" s="60">
        <v>18.087199999999999</v>
      </c>
      <c r="N68" s="60">
        <v>26.372699999999998</v>
      </c>
      <c r="O68" s="60">
        <v>33.604900000000001</v>
      </c>
      <c r="P68" s="89">
        <v>0.24690000000000001</v>
      </c>
    </row>
    <row r="69" spans="1:16" x14ac:dyDescent="0.35">
      <c r="A69" s="85" t="s">
        <v>3545</v>
      </c>
      <c r="B69" s="52">
        <v>6</v>
      </c>
      <c r="C69" s="60">
        <v>3.0924</v>
      </c>
      <c r="D69" s="60">
        <v>5.9359999999999999</v>
      </c>
      <c r="E69" s="60">
        <v>1.7665</v>
      </c>
      <c r="F69" s="60"/>
      <c r="G69" s="60">
        <v>10.4993</v>
      </c>
      <c r="H69" s="60">
        <v>4.3986999999999998</v>
      </c>
      <c r="I69" s="60">
        <v>18.825399999999998</v>
      </c>
      <c r="J69" s="60">
        <v>18.495899999999999</v>
      </c>
      <c r="K69" s="60">
        <v>11.949299999999999</v>
      </c>
      <c r="L69" s="60">
        <v>1.8057000000000001</v>
      </c>
      <c r="M69" s="60">
        <v>17.545200000000001</v>
      </c>
      <c r="N69" s="60">
        <v>-0.21679999999999999</v>
      </c>
      <c r="O69" s="60">
        <v>2.0626000000000002</v>
      </c>
      <c r="P69" s="89">
        <v>1.8057000000000001</v>
      </c>
    </row>
    <row r="70" spans="1:16" x14ac:dyDescent="0.35">
      <c r="A70" s="85" t="s">
        <v>3582</v>
      </c>
      <c r="B70" s="52">
        <v>6</v>
      </c>
      <c r="C70" s="60">
        <v>-1.1175999999999999</v>
      </c>
      <c r="D70" s="60">
        <v>1.2134</v>
      </c>
      <c r="E70" s="60">
        <v>7.0415000000000001</v>
      </c>
      <c r="F70" s="60"/>
      <c r="G70" s="60">
        <v>7.0644999999999998</v>
      </c>
      <c r="H70" s="60">
        <v>2.3551000000000002</v>
      </c>
      <c r="I70" s="60">
        <v>18.3752</v>
      </c>
      <c r="J70" s="60">
        <v>14.054399999999999</v>
      </c>
      <c r="K70" s="60">
        <v>16.275600000000001</v>
      </c>
      <c r="L70" s="60">
        <v>0.20810000000000001</v>
      </c>
      <c r="M70" s="60">
        <v>10.1151</v>
      </c>
      <c r="N70" s="60">
        <v>5.3848000000000003</v>
      </c>
      <c r="O70" s="60">
        <v>8.6768000000000001</v>
      </c>
      <c r="P70" s="89">
        <v>0.20810000000000001</v>
      </c>
    </row>
    <row r="71" spans="1:16" x14ac:dyDescent="0.35">
      <c r="A71" s="85" t="s">
        <v>3618</v>
      </c>
      <c r="B71" s="52">
        <v>5</v>
      </c>
      <c r="C71" s="60">
        <v>-0.76149999999999995</v>
      </c>
      <c r="D71" s="60">
        <v>-2.2862</v>
      </c>
      <c r="E71" s="60">
        <v>1.5973999999999999</v>
      </c>
      <c r="F71" s="60"/>
      <c r="G71" s="60">
        <v>3.3752</v>
      </c>
      <c r="H71" s="60">
        <v>-3.2113999999999998</v>
      </c>
      <c r="I71" s="60">
        <v>23.467400000000001</v>
      </c>
      <c r="J71" s="60">
        <v>22.162099999999999</v>
      </c>
      <c r="K71" s="60">
        <v>15.034000000000001</v>
      </c>
      <c r="L71" s="60">
        <v>-0.53659999999999997</v>
      </c>
      <c r="M71" s="60">
        <v>9.8276000000000003</v>
      </c>
      <c r="N71" s="60">
        <v>1.5952999999999999</v>
      </c>
      <c r="O71" s="60">
        <v>5.4234</v>
      </c>
      <c r="P71" s="89">
        <v>-0.53659999999999997</v>
      </c>
    </row>
    <row r="72" spans="1:16" x14ac:dyDescent="0.35">
      <c r="A72" s="85" t="s">
        <v>3645</v>
      </c>
      <c r="B72" s="52">
        <v>4</v>
      </c>
      <c r="C72" s="60">
        <v>4.5994000000000002</v>
      </c>
      <c r="D72" s="60">
        <v>7.2869999999999999</v>
      </c>
      <c r="E72" s="60">
        <v>3.1856</v>
      </c>
      <c r="F72" s="60"/>
      <c r="G72" s="60">
        <v>7.7388000000000003</v>
      </c>
      <c r="H72" s="60">
        <v>8.0020000000000007</v>
      </c>
      <c r="I72" s="60">
        <v>14.9839</v>
      </c>
      <c r="J72" s="60">
        <v>14.598100000000001</v>
      </c>
      <c r="K72" s="60" t="s">
        <v>430</v>
      </c>
      <c r="L72" s="60">
        <v>2.6221999999999999</v>
      </c>
      <c r="M72" s="60">
        <v>18.513000000000002</v>
      </c>
      <c r="N72" s="60">
        <v>2.0352999999999999</v>
      </c>
      <c r="O72" s="60">
        <v>6.5141</v>
      </c>
      <c r="P72" s="89">
        <v>2.6221999999999999</v>
      </c>
    </row>
    <row r="73" spans="1:16" x14ac:dyDescent="0.35">
      <c r="A73" s="85" t="s">
        <v>3668</v>
      </c>
      <c r="B73" s="52">
        <v>4</v>
      </c>
      <c r="C73" s="60">
        <v>1.2051000000000001</v>
      </c>
      <c r="D73" s="60">
        <v>1.9926999999999999</v>
      </c>
      <c r="E73" s="60">
        <v>-2.1131000000000002</v>
      </c>
      <c r="F73" s="60"/>
      <c r="G73" s="60">
        <v>-4.3882000000000003</v>
      </c>
      <c r="H73" s="60">
        <v>-5.0781999999999998</v>
      </c>
      <c r="I73" s="60">
        <v>8.3071000000000002</v>
      </c>
      <c r="J73" s="60">
        <v>8.3289000000000009</v>
      </c>
      <c r="K73" s="60">
        <v>11.4306</v>
      </c>
      <c r="L73" s="60">
        <v>2.2355999999999998</v>
      </c>
      <c r="M73" s="60">
        <v>11.3947</v>
      </c>
      <c r="N73" s="60">
        <v>-3.0070000000000001</v>
      </c>
      <c r="O73" s="60">
        <v>-0.3977</v>
      </c>
      <c r="P73" s="89">
        <v>2.2355999999999998</v>
      </c>
    </row>
    <row r="74" spans="1:16" x14ac:dyDescent="0.35">
      <c r="A74" s="85" t="s">
        <v>3692</v>
      </c>
      <c r="B74" s="52">
        <v>3</v>
      </c>
      <c r="C74" s="60">
        <v>1.0117</v>
      </c>
      <c r="D74" s="60">
        <v>3.3393000000000002</v>
      </c>
      <c r="E74" s="60">
        <v>0.98580000000000001</v>
      </c>
      <c r="F74" s="60"/>
      <c r="G74" s="60">
        <v>1.4883999999999999</v>
      </c>
      <c r="H74" s="60" t="s">
        <v>430</v>
      </c>
      <c r="I74" s="60" t="s">
        <v>430</v>
      </c>
      <c r="J74" s="60" t="s">
        <v>430</v>
      </c>
      <c r="K74" s="60" t="s">
        <v>430</v>
      </c>
      <c r="L74" s="60">
        <v>1.4036</v>
      </c>
      <c r="M74" s="60">
        <v>14.8855</v>
      </c>
      <c r="N74" s="60">
        <v>-0.83720000000000006</v>
      </c>
      <c r="O74" s="60">
        <v>1.3516999999999999</v>
      </c>
      <c r="P74" s="89">
        <v>1.4036</v>
      </c>
    </row>
    <row r="75" spans="1:16" x14ac:dyDescent="0.35">
      <c r="A75" s="85" t="s">
        <v>3711</v>
      </c>
      <c r="B75" s="52">
        <v>3</v>
      </c>
      <c r="C75" s="60">
        <v>3.1199999999999999E-2</v>
      </c>
      <c r="D75" s="60">
        <v>-1.4908999999999999</v>
      </c>
      <c r="E75" s="60">
        <v>-6.2801</v>
      </c>
      <c r="F75" s="60"/>
      <c r="G75" s="60" t="s">
        <v>430</v>
      </c>
      <c r="H75" s="60" t="s">
        <v>430</v>
      </c>
      <c r="I75" s="60" t="s">
        <v>430</v>
      </c>
      <c r="J75" s="60" t="s">
        <v>430</v>
      </c>
      <c r="K75" s="60" t="s">
        <v>430</v>
      </c>
      <c r="L75" s="60">
        <v>0.31440000000000001</v>
      </c>
      <c r="M75" s="60">
        <v>7.0307000000000004</v>
      </c>
      <c r="N75" s="60">
        <v>-6.7469000000000001</v>
      </c>
      <c r="O75" s="60">
        <v>-0.59889999999999999</v>
      </c>
      <c r="P75" s="89">
        <v>0.31440000000000001</v>
      </c>
    </row>
    <row r="76" spans="1:16" x14ac:dyDescent="0.35">
      <c r="A76" s="85" t="s">
        <v>3730</v>
      </c>
      <c r="B76" s="52">
        <v>3</v>
      </c>
      <c r="C76" s="60">
        <v>1.1979</v>
      </c>
      <c r="D76" s="60">
        <v>2.2204999999999999</v>
      </c>
      <c r="E76" s="60">
        <v>-0.2152</v>
      </c>
      <c r="F76" s="60"/>
      <c r="G76" s="60">
        <v>-3.1579000000000002</v>
      </c>
      <c r="H76" s="60">
        <v>-2.7808999999999999</v>
      </c>
      <c r="I76" s="60">
        <v>11.9397</v>
      </c>
      <c r="J76" s="60">
        <v>12.1944</v>
      </c>
      <c r="K76" s="60" t="s">
        <v>430</v>
      </c>
      <c r="L76" s="60">
        <v>0.79990000000000006</v>
      </c>
      <c r="M76" s="60">
        <v>14.369400000000001</v>
      </c>
      <c r="N76" s="60">
        <v>-0.82679999999999998</v>
      </c>
      <c r="O76" s="60">
        <v>0.71050000000000002</v>
      </c>
      <c r="P76" s="89">
        <v>0.79990000000000006</v>
      </c>
    </row>
    <row r="77" spans="1:16" x14ac:dyDescent="0.35">
      <c r="A77" s="85" t="s">
        <v>3748</v>
      </c>
      <c r="B77" s="52">
        <v>3</v>
      </c>
      <c r="C77" s="60">
        <v>0.75029999999999997</v>
      </c>
      <c r="D77" s="60">
        <v>4.4009999999999998</v>
      </c>
      <c r="E77" s="60">
        <v>8.5198</v>
      </c>
      <c r="F77" s="60"/>
      <c r="G77" s="60">
        <v>11.512700000000001</v>
      </c>
      <c r="H77" s="60">
        <v>5.1557000000000004</v>
      </c>
      <c r="I77" s="60">
        <v>17.289300000000001</v>
      </c>
      <c r="J77" s="60">
        <v>12.9733</v>
      </c>
      <c r="K77" s="60">
        <v>15.4391</v>
      </c>
      <c r="L77" s="60">
        <v>1.7810999999999999</v>
      </c>
      <c r="M77" s="60">
        <v>17.555800000000001</v>
      </c>
      <c r="N77" s="60">
        <v>7.6407999999999996</v>
      </c>
      <c r="O77" s="60">
        <v>13.0206</v>
      </c>
      <c r="P77" s="89">
        <v>1.7810999999999999</v>
      </c>
    </row>
    <row r="78" spans="1:16" x14ac:dyDescent="0.35">
      <c r="A78" s="85" t="s">
        <v>3767</v>
      </c>
      <c r="B78" s="52">
        <v>3</v>
      </c>
      <c r="C78" s="60">
        <v>3.1444999999999999</v>
      </c>
      <c r="D78" s="60">
        <v>5.0255000000000001</v>
      </c>
      <c r="E78" s="60">
        <v>-0.91959999999999997</v>
      </c>
      <c r="F78" s="60"/>
      <c r="G78" s="60">
        <v>-0.95189999999999997</v>
      </c>
      <c r="H78" s="60" t="s">
        <v>430</v>
      </c>
      <c r="I78" s="60" t="s">
        <v>430</v>
      </c>
      <c r="J78" s="60" t="s">
        <v>430</v>
      </c>
      <c r="K78" s="60" t="s">
        <v>430</v>
      </c>
      <c r="L78" s="60">
        <v>2.3561000000000001</v>
      </c>
      <c r="M78" s="60">
        <v>14.129799999999999</v>
      </c>
      <c r="N78" s="60">
        <v>-2.2665000000000002</v>
      </c>
      <c r="O78" s="60">
        <v>2.2444999999999999</v>
      </c>
      <c r="P78" s="89">
        <v>2.3561000000000001</v>
      </c>
    </row>
    <row r="79" spans="1:16" x14ac:dyDescent="0.35">
      <c r="A79" s="85" t="s">
        <v>3782</v>
      </c>
      <c r="B79" s="52">
        <v>2</v>
      </c>
      <c r="C79" s="60">
        <v>1.7339</v>
      </c>
      <c r="D79" s="60">
        <v>6.9634</v>
      </c>
      <c r="E79" s="60">
        <v>4.9912000000000001</v>
      </c>
      <c r="F79" s="60"/>
      <c r="G79" s="60">
        <v>5.8395999999999999</v>
      </c>
      <c r="H79" s="60">
        <v>3.9542000000000002</v>
      </c>
      <c r="I79" s="60">
        <v>16.0395</v>
      </c>
      <c r="J79" s="60">
        <v>15.4292</v>
      </c>
      <c r="K79" s="60">
        <v>13.661</v>
      </c>
      <c r="L79" s="60">
        <v>1.1841999999999999</v>
      </c>
      <c r="M79" s="60">
        <v>17.676200000000001</v>
      </c>
      <c r="N79" s="60">
        <v>3.1476000000000002</v>
      </c>
      <c r="O79" s="60">
        <v>8.6041000000000007</v>
      </c>
      <c r="P79" s="89">
        <v>1.1841999999999999</v>
      </c>
    </row>
    <row r="80" spans="1:16" x14ac:dyDescent="0.35">
      <c r="A80" s="85" t="s">
        <v>3793</v>
      </c>
      <c r="B80" s="52">
        <v>2</v>
      </c>
      <c r="C80" s="60">
        <v>0.20330000000000001</v>
      </c>
      <c r="D80" s="60">
        <v>1.9382999999999999</v>
      </c>
      <c r="E80" s="60">
        <v>-2.9975999999999998</v>
      </c>
      <c r="F80" s="60"/>
      <c r="G80" s="60">
        <v>-0.77939999999999998</v>
      </c>
      <c r="H80" s="60">
        <v>-1.5021</v>
      </c>
      <c r="I80" s="60">
        <v>8.6658000000000008</v>
      </c>
      <c r="J80" s="60">
        <v>10.270200000000001</v>
      </c>
      <c r="K80" s="60" t="s">
        <v>430</v>
      </c>
      <c r="L80" s="60">
        <v>0.92159999999999997</v>
      </c>
      <c r="M80" s="60">
        <v>9.4116999999999997</v>
      </c>
      <c r="N80" s="60">
        <v>-4.5762999999999998</v>
      </c>
      <c r="O80" s="60">
        <v>0.64039999999999997</v>
      </c>
      <c r="P80" s="89">
        <v>0.92159999999999997</v>
      </c>
    </row>
    <row r="81" spans="1:16" x14ac:dyDescent="0.35">
      <c r="A81" s="85" t="s">
        <v>3806</v>
      </c>
      <c r="B81" s="52">
        <v>2</v>
      </c>
      <c r="C81" s="60">
        <v>1.7242999999999999</v>
      </c>
      <c r="D81" s="60">
        <v>-0.50600000000000001</v>
      </c>
      <c r="E81" s="60">
        <v>-3.8172999999999999</v>
      </c>
      <c r="F81" s="60"/>
      <c r="G81" s="60">
        <v>-2.5731999999999999</v>
      </c>
      <c r="H81" s="60" t="s">
        <v>430</v>
      </c>
      <c r="I81" s="60" t="s">
        <v>430</v>
      </c>
      <c r="J81" s="60" t="s">
        <v>430</v>
      </c>
      <c r="K81" s="60" t="s">
        <v>430</v>
      </c>
      <c r="L81" s="60">
        <v>1.8534999999999999</v>
      </c>
      <c r="M81" s="60">
        <v>8.1547999999999998</v>
      </c>
      <c r="N81" s="60">
        <v>-5.5688000000000004</v>
      </c>
      <c r="O81" s="60">
        <v>-3.2599</v>
      </c>
      <c r="P81" s="89">
        <v>1.8534999999999999</v>
      </c>
    </row>
    <row r="82" spans="1:16" x14ac:dyDescent="0.35">
      <c r="A82" s="85" t="s">
        <v>3818</v>
      </c>
      <c r="B82" s="52">
        <v>1</v>
      </c>
      <c r="C82" s="60">
        <v>4.0961999999999996</v>
      </c>
      <c r="D82" s="60">
        <v>15.432499999999999</v>
      </c>
      <c r="E82" s="60">
        <v>20.9742</v>
      </c>
      <c r="F82" s="60"/>
      <c r="G82" s="60">
        <v>16.695399999999999</v>
      </c>
      <c r="H82" s="60">
        <v>9.2199000000000009</v>
      </c>
      <c r="I82" s="60">
        <v>17.000299999999999</v>
      </c>
      <c r="J82" s="60">
        <v>11.6732</v>
      </c>
      <c r="K82" s="60" t="s">
        <v>430</v>
      </c>
      <c r="L82" s="60">
        <v>1.008</v>
      </c>
      <c r="M82" s="60">
        <v>32.396000000000001</v>
      </c>
      <c r="N82" s="60">
        <v>16.285399999999999</v>
      </c>
      <c r="O82" s="60">
        <v>15.969799999999999</v>
      </c>
      <c r="P82" s="89">
        <v>1.008</v>
      </c>
    </row>
    <row r="83" spans="1:16" x14ac:dyDescent="0.35">
      <c r="A83" s="85" t="s">
        <v>3825</v>
      </c>
      <c r="B83" s="52">
        <v>1</v>
      </c>
      <c r="C83" s="60">
        <v>2.4801000000000002</v>
      </c>
      <c r="D83" s="60">
        <v>11.541700000000001</v>
      </c>
      <c r="E83" s="60">
        <v>23.484500000000001</v>
      </c>
      <c r="F83" s="60"/>
      <c r="G83" s="60">
        <v>16.750800000000002</v>
      </c>
      <c r="H83" s="60">
        <v>8.9833999999999996</v>
      </c>
      <c r="I83" s="60">
        <v>39.364199999999997</v>
      </c>
      <c r="J83" s="60" t="s">
        <v>430</v>
      </c>
      <c r="K83" s="60" t="s">
        <v>430</v>
      </c>
      <c r="L83" s="60">
        <v>-1.8527</v>
      </c>
      <c r="M83" s="60">
        <v>32.872399999999999</v>
      </c>
      <c r="N83" s="60">
        <v>23.791</v>
      </c>
      <c r="O83" s="60">
        <v>22.185600000000001</v>
      </c>
      <c r="P83" s="89">
        <v>-1.8527</v>
      </c>
    </row>
    <row r="84" spans="1:16" x14ac:dyDescent="0.35">
      <c r="A84" s="85" t="s">
        <v>3832</v>
      </c>
      <c r="B84" s="52">
        <v>1</v>
      </c>
      <c r="C84" s="60">
        <v>1.9006000000000001</v>
      </c>
      <c r="D84" s="60">
        <v>4.2836999999999996</v>
      </c>
      <c r="E84" s="60">
        <v>-2.9451999999999998</v>
      </c>
      <c r="F84" s="60"/>
      <c r="G84" s="60">
        <v>-5.1127000000000002</v>
      </c>
      <c r="H84" s="60">
        <v>-0.77900000000000003</v>
      </c>
      <c r="I84" s="60">
        <v>10.5464</v>
      </c>
      <c r="J84" s="60" t="s">
        <v>430</v>
      </c>
      <c r="K84" s="60" t="s">
        <v>430</v>
      </c>
      <c r="L84" s="60">
        <v>1.5178</v>
      </c>
      <c r="M84" s="60">
        <v>13.261799999999999</v>
      </c>
      <c r="N84" s="60">
        <v>-4.6304999999999996</v>
      </c>
      <c r="O84" s="60">
        <v>-5.9385000000000003</v>
      </c>
      <c r="P84" s="89">
        <v>1.5178</v>
      </c>
    </row>
    <row r="85" spans="1:16" x14ac:dyDescent="0.35">
      <c r="A85" s="85" t="s">
        <v>3839</v>
      </c>
      <c r="B85" s="52">
        <v>1</v>
      </c>
      <c r="C85" s="60">
        <v>-1.6148</v>
      </c>
      <c r="D85" s="60">
        <v>0.2382</v>
      </c>
      <c r="E85" s="60">
        <v>-6.7862999999999998</v>
      </c>
      <c r="F85" s="60"/>
      <c r="G85" s="60">
        <v>-16.007200000000001</v>
      </c>
      <c r="H85" s="60">
        <v>-10.326499999999999</v>
      </c>
      <c r="I85" s="60">
        <v>-2.8576000000000001</v>
      </c>
      <c r="J85" s="60">
        <v>6.76</v>
      </c>
      <c r="K85" s="60">
        <v>8.9877000000000002</v>
      </c>
      <c r="L85" s="60">
        <v>-0.25869999999999999</v>
      </c>
      <c r="M85" s="60">
        <v>5.7994000000000003</v>
      </c>
      <c r="N85" s="60">
        <v>-12.4544</v>
      </c>
      <c r="O85" s="60">
        <v>-12.6953</v>
      </c>
      <c r="P85" s="89">
        <v>-0.25869999999999999</v>
      </c>
    </row>
    <row r="86" spans="1:16" x14ac:dyDescent="0.35">
      <c r="A86" s="85" t="s">
        <v>3846</v>
      </c>
      <c r="B86" s="52">
        <v>1</v>
      </c>
      <c r="C86" s="60">
        <v>3.8401999999999998</v>
      </c>
      <c r="D86" s="60">
        <v>10.680400000000001</v>
      </c>
      <c r="E86" s="60">
        <v>11.5688</v>
      </c>
      <c r="F86" s="60"/>
      <c r="G86" s="60">
        <v>10.612299999999999</v>
      </c>
      <c r="H86" s="60">
        <v>8.4129000000000005</v>
      </c>
      <c r="I86" s="60">
        <v>19.194299999999998</v>
      </c>
      <c r="J86" s="60">
        <v>15.607799999999999</v>
      </c>
      <c r="K86" s="60" t="s">
        <v>430</v>
      </c>
      <c r="L86" s="60">
        <v>1.8944000000000001</v>
      </c>
      <c r="M86" s="60">
        <v>22.069199999999999</v>
      </c>
      <c r="N86" s="60">
        <v>8.4420000000000002</v>
      </c>
      <c r="O86" s="60">
        <v>8.8666999999999998</v>
      </c>
      <c r="P86" s="89">
        <v>1.8944000000000001</v>
      </c>
    </row>
    <row r="87" spans="1:16" x14ac:dyDescent="0.35">
      <c r="A87" s="85" t="s">
        <v>3853</v>
      </c>
      <c r="B87" s="52">
        <v>1</v>
      </c>
      <c r="C87" s="60">
        <v>3.0964</v>
      </c>
      <c r="D87" s="60">
        <v>8.4819999999999993</v>
      </c>
      <c r="E87" s="60">
        <v>10.6312</v>
      </c>
      <c r="F87" s="60"/>
      <c r="G87" s="60">
        <v>23.970199999999998</v>
      </c>
      <c r="H87" s="60">
        <v>8.0951000000000004</v>
      </c>
      <c r="I87" s="60" t="s">
        <v>430</v>
      </c>
      <c r="J87" s="60" t="s">
        <v>430</v>
      </c>
      <c r="K87" s="60" t="s">
        <v>430</v>
      </c>
      <c r="L87" s="60">
        <v>1.3089999999999999</v>
      </c>
      <c r="M87" s="60">
        <v>19.552800000000001</v>
      </c>
      <c r="N87" s="60">
        <v>7.7156000000000002</v>
      </c>
      <c r="O87" s="60">
        <v>15.529</v>
      </c>
      <c r="P87" s="89">
        <v>1.3089999999999999</v>
      </c>
    </row>
    <row r="88" spans="1:16" x14ac:dyDescent="0.35">
      <c r="A88" s="85" t="s">
        <v>3860</v>
      </c>
      <c r="B88" s="52">
        <v>1</v>
      </c>
      <c r="C88" s="60">
        <v>2.2315999999999998</v>
      </c>
      <c r="D88" s="60">
        <v>4.8250000000000002</v>
      </c>
      <c r="E88" s="60">
        <v>-0.2155</v>
      </c>
      <c r="F88" s="60"/>
      <c r="G88" s="60">
        <v>0.92430000000000001</v>
      </c>
      <c r="H88" s="60" t="s">
        <v>430</v>
      </c>
      <c r="I88" s="60" t="s">
        <v>430</v>
      </c>
      <c r="J88" s="60" t="s">
        <v>430</v>
      </c>
      <c r="K88" s="60" t="s">
        <v>430</v>
      </c>
      <c r="L88" s="60">
        <v>1.3445</v>
      </c>
      <c r="M88" s="60">
        <v>16.218399999999999</v>
      </c>
      <c r="N88" s="60">
        <v>-0.57379999999999998</v>
      </c>
      <c r="O88" s="60">
        <v>5.4381000000000004</v>
      </c>
      <c r="P88" s="89">
        <v>1.3445</v>
      </c>
    </row>
    <row r="89" spans="1:16" x14ac:dyDescent="0.35">
      <c r="A89" s="85" t="s">
        <v>3867</v>
      </c>
      <c r="B89" s="52">
        <v>28</v>
      </c>
      <c r="C89" s="60">
        <v>2.2458999999999998</v>
      </c>
      <c r="D89" s="60">
        <v>4.1197999999999997</v>
      </c>
      <c r="E89" s="60">
        <v>0.40389999999999998</v>
      </c>
      <c r="F89" s="60"/>
      <c r="G89" s="60">
        <v>4.9020999999999999</v>
      </c>
      <c r="H89" s="60">
        <v>8.7843</v>
      </c>
      <c r="I89" s="60">
        <v>14.8405</v>
      </c>
      <c r="J89" s="60">
        <v>13.336</v>
      </c>
      <c r="K89" s="60">
        <v>13.722300000000001</v>
      </c>
      <c r="L89" s="60">
        <v>0.95789999999999997</v>
      </c>
      <c r="M89" s="60">
        <v>16.736499999999999</v>
      </c>
      <c r="N89" s="60">
        <v>0.95199999999999996</v>
      </c>
      <c r="O89" s="60">
        <v>8.8522999999999996</v>
      </c>
      <c r="P89" s="89">
        <v>0.95789999999999997</v>
      </c>
    </row>
    <row r="90" spans="1:16" x14ac:dyDescent="0.35">
      <c r="A90" s="85" t="s">
        <v>3896</v>
      </c>
      <c r="B90" s="52">
        <v>24</v>
      </c>
      <c r="C90" s="60">
        <v>3.2639</v>
      </c>
      <c r="D90" s="60">
        <v>6.2728000000000002</v>
      </c>
      <c r="E90" s="60">
        <v>1.7694000000000001</v>
      </c>
      <c r="F90" s="60"/>
      <c r="G90" s="60">
        <v>-1.0277000000000001</v>
      </c>
      <c r="H90" s="60">
        <v>0.1769</v>
      </c>
      <c r="I90" s="60">
        <v>11.253399999999999</v>
      </c>
      <c r="J90" s="60">
        <v>13.2319</v>
      </c>
      <c r="K90" s="60">
        <v>14.485799999999999</v>
      </c>
      <c r="L90" s="60">
        <v>1.7726999999999999</v>
      </c>
      <c r="M90" s="60">
        <v>16.469200000000001</v>
      </c>
      <c r="N90" s="60">
        <v>-1.5989</v>
      </c>
      <c r="O90" s="60">
        <v>-1.4977</v>
      </c>
      <c r="P90" s="89">
        <v>1.7726999999999999</v>
      </c>
    </row>
    <row r="91" spans="1:16" x14ac:dyDescent="0.35">
      <c r="A91" s="85" t="s">
        <v>3921</v>
      </c>
      <c r="B91" s="52">
        <v>19</v>
      </c>
      <c r="C91" s="60">
        <v>2.5432000000000001</v>
      </c>
      <c r="D91" s="60">
        <v>5.8372000000000002</v>
      </c>
      <c r="E91" s="60">
        <v>3.9975999999999998</v>
      </c>
      <c r="F91" s="60"/>
      <c r="G91" s="60">
        <v>3.0488</v>
      </c>
      <c r="H91" s="60">
        <v>2.8853</v>
      </c>
      <c r="I91" s="60">
        <v>15.610099999999999</v>
      </c>
      <c r="J91" s="60">
        <v>17.001899999999999</v>
      </c>
      <c r="K91" s="60">
        <v>14.0921</v>
      </c>
      <c r="L91" s="60">
        <v>1.2929999999999999</v>
      </c>
      <c r="M91" s="60">
        <v>17.670100000000001</v>
      </c>
      <c r="N91" s="60">
        <v>2.4994000000000001</v>
      </c>
      <c r="O91" s="60">
        <v>5.7729999999999997</v>
      </c>
      <c r="P91" s="89">
        <v>1.2929999999999999</v>
      </c>
    </row>
    <row r="92" spans="1:16" x14ac:dyDescent="0.35">
      <c r="A92" s="85" t="s">
        <v>3941</v>
      </c>
      <c r="B92" s="52">
        <v>18</v>
      </c>
      <c r="C92" s="60">
        <v>7.0846999999999998</v>
      </c>
      <c r="D92" s="60">
        <v>16.697500000000002</v>
      </c>
      <c r="E92" s="60">
        <v>18.484200000000001</v>
      </c>
      <c r="F92" s="60"/>
      <c r="G92" s="60">
        <v>13.537100000000001</v>
      </c>
      <c r="H92" s="60">
        <v>15.2506</v>
      </c>
      <c r="I92" s="60">
        <v>24.0975</v>
      </c>
      <c r="J92" s="60">
        <v>15.303599999999999</v>
      </c>
      <c r="K92" s="60">
        <v>15.2781</v>
      </c>
      <c r="L92" s="60">
        <v>2.6555</v>
      </c>
      <c r="M92" s="60">
        <v>21.186399999999999</v>
      </c>
      <c r="N92" s="60">
        <v>16.5093</v>
      </c>
      <c r="O92" s="60">
        <v>18.5364</v>
      </c>
      <c r="P92" s="89">
        <v>2.6555</v>
      </c>
    </row>
    <row r="93" spans="1:16" x14ac:dyDescent="0.35">
      <c r="A93" s="85" t="s">
        <v>3960</v>
      </c>
      <c r="B93" s="52">
        <v>13</v>
      </c>
      <c r="C93" s="60">
        <v>3.8616000000000001</v>
      </c>
      <c r="D93" s="60">
        <v>3.8149999999999999</v>
      </c>
      <c r="E93" s="60">
        <v>-10.2845</v>
      </c>
      <c r="F93" s="60"/>
      <c r="G93" s="60">
        <v>-8.9720999999999993</v>
      </c>
      <c r="H93" s="60">
        <v>-4.2542</v>
      </c>
      <c r="I93" s="60">
        <v>7.5320999999999998</v>
      </c>
      <c r="J93" s="60">
        <v>7.3966000000000003</v>
      </c>
      <c r="K93" s="60">
        <v>16.6464</v>
      </c>
      <c r="L93" s="60">
        <v>7.0750000000000002</v>
      </c>
      <c r="M93" s="60">
        <v>15.1652</v>
      </c>
      <c r="N93" s="60">
        <v>-10.575200000000001</v>
      </c>
      <c r="O93" s="60">
        <v>-4.1791</v>
      </c>
      <c r="P93" s="89">
        <v>7.0750000000000002</v>
      </c>
    </row>
    <row r="94" spans="1:16" x14ac:dyDescent="0.35">
      <c r="A94" s="85" t="s">
        <v>3974</v>
      </c>
      <c r="B94" s="52">
        <v>12</v>
      </c>
      <c r="C94" s="60">
        <v>2.5419999999999998</v>
      </c>
      <c r="D94" s="60">
        <v>8.5454000000000008</v>
      </c>
      <c r="E94" s="60">
        <v>12.922000000000001</v>
      </c>
      <c r="F94" s="60"/>
      <c r="G94" s="60">
        <v>10.927300000000001</v>
      </c>
      <c r="H94" s="60">
        <v>5.0350999999999999</v>
      </c>
      <c r="I94" s="60">
        <v>21.664200000000001</v>
      </c>
      <c r="J94" s="60">
        <v>17.816800000000001</v>
      </c>
      <c r="K94" s="60">
        <v>14.6609</v>
      </c>
      <c r="L94" s="60">
        <v>1.1254999999999999</v>
      </c>
      <c r="M94" s="60">
        <v>20.602900000000002</v>
      </c>
      <c r="N94" s="60">
        <v>9.8585999999999991</v>
      </c>
      <c r="O94" s="60">
        <v>11.6153</v>
      </c>
      <c r="P94" s="89">
        <v>1.1254999999999999</v>
      </c>
    </row>
    <row r="95" spans="1:16" x14ac:dyDescent="0.35">
      <c r="A95" s="85" t="s">
        <v>3987</v>
      </c>
      <c r="B95" s="52">
        <v>12</v>
      </c>
      <c r="C95" s="60">
        <v>5.2854000000000001</v>
      </c>
      <c r="D95" s="60">
        <v>10.795199999999999</v>
      </c>
      <c r="E95" s="60">
        <v>9.0244999999999997</v>
      </c>
      <c r="F95" s="60"/>
      <c r="G95" s="60">
        <v>7.8730000000000002</v>
      </c>
      <c r="H95" s="60">
        <v>6.3968999999999996</v>
      </c>
      <c r="I95" s="60">
        <v>18.840900000000001</v>
      </c>
      <c r="J95" s="60">
        <v>12.9916</v>
      </c>
      <c r="K95" s="60" t="s">
        <v>430</v>
      </c>
      <c r="L95" s="60">
        <v>2.9828999999999999</v>
      </c>
      <c r="M95" s="60">
        <v>23.354800000000001</v>
      </c>
      <c r="N95" s="60">
        <v>6.3682999999999996</v>
      </c>
      <c r="O95" s="60">
        <v>8.6121999999999996</v>
      </c>
      <c r="P95" s="89">
        <v>2.9828999999999999</v>
      </c>
    </row>
    <row r="96" spans="1:16" x14ac:dyDescent="0.35">
      <c r="A96" s="85" t="s">
        <v>4000</v>
      </c>
      <c r="B96" s="52">
        <v>11</v>
      </c>
      <c r="C96" s="60">
        <v>0.95499999999999996</v>
      </c>
      <c r="D96" s="60">
        <v>1.8288</v>
      </c>
      <c r="E96" s="60">
        <v>-1.2392000000000001</v>
      </c>
      <c r="F96" s="60"/>
      <c r="G96" s="60">
        <v>1.0734999999999999</v>
      </c>
      <c r="H96" s="60">
        <v>-7.0499999999999993E-2</v>
      </c>
      <c r="I96" s="60">
        <v>13.8819</v>
      </c>
      <c r="J96" s="60">
        <v>13.2903</v>
      </c>
      <c r="K96" s="60">
        <v>14.694000000000001</v>
      </c>
      <c r="L96" s="60">
        <v>1.1662999999999999</v>
      </c>
      <c r="M96" s="60">
        <v>12.0801</v>
      </c>
      <c r="N96" s="60">
        <v>-1.9118999999999999</v>
      </c>
      <c r="O96" s="60">
        <v>3.7894000000000001</v>
      </c>
      <c r="P96" s="89">
        <v>1.1662999999999999</v>
      </c>
    </row>
    <row r="97" spans="1:16" x14ac:dyDescent="0.35">
      <c r="A97" s="85" t="s">
        <v>4012</v>
      </c>
      <c r="B97" s="52">
        <v>10</v>
      </c>
      <c r="C97" s="60">
        <v>2.3410000000000002</v>
      </c>
      <c r="D97" s="60">
        <v>4.5671999999999997</v>
      </c>
      <c r="E97" s="60">
        <v>-9.7900000000000001E-2</v>
      </c>
      <c r="F97" s="60"/>
      <c r="G97" s="60">
        <v>0.22270000000000001</v>
      </c>
      <c r="H97" s="60">
        <v>1.5489999999999999</v>
      </c>
      <c r="I97" s="60">
        <v>12.227399999999999</v>
      </c>
      <c r="J97" s="60">
        <v>11.1149</v>
      </c>
      <c r="K97" s="60">
        <v>12.454800000000001</v>
      </c>
      <c r="L97" s="60">
        <v>1.9674</v>
      </c>
      <c r="M97" s="60">
        <v>14.855499999999999</v>
      </c>
      <c r="N97" s="60">
        <v>-1.19</v>
      </c>
      <c r="O97" s="60">
        <v>3.0104000000000002</v>
      </c>
      <c r="P97" s="89">
        <v>1.9674</v>
      </c>
    </row>
    <row r="98" spans="1:16" x14ac:dyDescent="0.35">
      <c r="A98" s="85" t="s">
        <v>4023</v>
      </c>
      <c r="B98" s="52">
        <v>8</v>
      </c>
      <c r="C98" s="60">
        <v>2.0855999999999999</v>
      </c>
      <c r="D98" s="60">
        <v>8.2429000000000006</v>
      </c>
      <c r="E98" s="60">
        <v>7.2747999999999999</v>
      </c>
      <c r="F98" s="60"/>
      <c r="G98" s="60">
        <v>7.4423000000000004</v>
      </c>
      <c r="H98" s="60">
        <v>0.1152</v>
      </c>
      <c r="I98" s="60">
        <v>14.5428</v>
      </c>
      <c r="J98" s="60" t="s">
        <v>430</v>
      </c>
      <c r="K98" s="60" t="s">
        <v>430</v>
      </c>
      <c r="L98" s="60">
        <v>0.14269999999999999</v>
      </c>
      <c r="M98" s="60">
        <v>19.445699999999999</v>
      </c>
      <c r="N98" s="60">
        <v>6.0087000000000002</v>
      </c>
      <c r="O98" s="60">
        <v>11.5649</v>
      </c>
      <c r="P98" s="89">
        <v>0.14269999999999999</v>
      </c>
    </row>
    <row r="99" spans="1:16" x14ac:dyDescent="0.35">
      <c r="A99" s="85" t="s">
        <v>4032</v>
      </c>
      <c r="B99" s="52">
        <v>7</v>
      </c>
      <c r="C99" s="60">
        <v>2.1684000000000001</v>
      </c>
      <c r="D99" s="60">
        <v>7.3960999999999997</v>
      </c>
      <c r="E99" s="60">
        <v>5.9789000000000003</v>
      </c>
      <c r="F99" s="60"/>
      <c r="G99" s="60">
        <v>6.2030000000000003</v>
      </c>
      <c r="H99" s="60">
        <v>-0.12870000000000001</v>
      </c>
      <c r="I99" s="60">
        <v>9.7379999999999995</v>
      </c>
      <c r="J99" s="60">
        <v>9.9514999999999993</v>
      </c>
      <c r="K99" s="60">
        <v>10.5694</v>
      </c>
      <c r="L99" s="60">
        <v>1.0696000000000001</v>
      </c>
      <c r="M99" s="60">
        <v>16.928599999999999</v>
      </c>
      <c r="N99" s="60">
        <v>4.2487000000000004</v>
      </c>
      <c r="O99" s="60">
        <v>6.81</v>
      </c>
      <c r="P99" s="89">
        <v>1.0696000000000001</v>
      </c>
    </row>
    <row r="100" spans="1:16" x14ac:dyDescent="0.35">
      <c r="A100" s="85" t="s">
        <v>4040</v>
      </c>
      <c r="B100" s="52">
        <v>7</v>
      </c>
      <c r="C100" s="60">
        <v>2.3292000000000002</v>
      </c>
      <c r="D100" s="60">
        <v>8.4736999999999991</v>
      </c>
      <c r="E100" s="60">
        <v>5.9859999999999998</v>
      </c>
      <c r="F100" s="60"/>
      <c r="G100" s="60">
        <v>6.9226999999999999</v>
      </c>
      <c r="H100" s="60">
        <v>4.9859999999999998</v>
      </c>
      <c r="I100" s="60">
        <v>20.5153</v>
      </c>
      <c r="J100" s="60">
        <v>18.6539</v>
      </c>
      <c r="K100" s="60">
        <v>16.8752</v>
      </c>
      <c r="L100" s="60">
        <v>0.98350000000000004</v>
      </c>
      <c r="M100" s="60">
        <v>20.518000000000001</v>
      </c>
      <c r="N100" s="60">
        <v>4.4358000000000004</v>
      </c>
      <c r="O100" s="60">
        <v>9.3756000000000004</v>
      </c>
      <c r="P100" s="89">
        <v>0.98350000000000004</v>
      </c>
    </row>
    <row r="101" spans="1:16" x14ac:dyDescent="0.35">
      <c r="A101" s="85" t="s">
        <v>4048</v>
      </c>
      <c r="B101" s="52">
        <v>6</v>
      </c>
      <c r="C101" s="60">
        <v>-0.54869999999999997</v>
      </c>
      <c r="D101" s="60">
        <v>8.5390999999999995</v>
      </c>
      <c r="E101" s="60">
        <v>22.714700000000001</v>
      </c>
      <c r="F101" s="60"/>
      <c r="G101" s="60">
        <v>51.5306</v>
      </c>
      <c r="H101" s="60">
        <v>29.346499999999999</v>
      </c>
      <c r="I101" s="60">
        <v>24.217099999999999</v>
      </c>
      <c r="J101" s="60">
        <v>11.157999999999999</v>
      </c>
      <c r="K101" s="60">
        <v>13.726900000000001</v>
      </c>
      <c r="L101" s="60">
        <v>0.28639999999999999</v>
      </c>
      <c r="M101" s="60">
        <v>18.425799999999999</v>
      </c>
      <c r="N101" s="60">
        <v>27.063700000000001</v>
      </c>
      <c r="O101" s="60">
        <v>34.680100000000003</v>
      </c>
      <c r="P101" s="89">
        <v>0.28639999999999999</v>
      </c>
    </row>
    <row r="102" spans="1:16" x14ac:dyDescent="0.35">
      <c r="A102" s="85" t="s">
        <v>4055</v>
      </c>
      <c r="B102" s="52">
        <v>6</v>
      </c>
      <c r="C102" s="60">
        <v>3.1735000000000002</v>
      </c>
      <c r="D102" s="60">
        <v>6.2523</v>
      </c>
      <c r="E102" s="60">
        <v>2.4022999999999999</v>
      </c>
      <c r="F102" s="60"/>
      <c r="G102" s="60">
        <v>11.886100000000001</v>
      </c>
      <c r="H102" s="60">
        <v>5.6882999999999999</v>
      </c>
      <c r="I102" s="60">
        <v>20.330400000000001</v>
      </c>
      <c r="J102" s="60">
        <v>19.8703</v>
      </c>
      <c r="K102" s="60">
        <v>13.2401</v>
      </c>
      <c r="L102" s="60">
        <v>1.8449</v>
      </c>
      <c r="M102" s="60">
        <v>17.9697</v>
      </c>
      <c r="N102" s="60">
        <v>0.45190000000000002</v>
      </c>
      <c r="O102" s="60">
        <v>3.0735000000000001</v>
      </c>
      <c r="P102" s="89">
        <v>1.8449</v>
      </c>
    </row>
    <row r="103" spans="1:16" x14ac:dyDescent="0.35">
      <c r="A103" s="85" t="s">
        <v>4062</v>
      </c>
      <c r="B103" s="52">
        <v>6</v>
      </c>
      <c r="C103" s="60">
        <v>-1.0333000000000001</v>
      </c>
      <c r="D103" s="60">
        <v>1.5187999999999999</v>
      </c>
      <c r="E103" s="60">
        <v>7.6936</v>
      </c>
      <c r="F103" s="60"/>
      <c r="G103" s="60">
        <v>8.4521999999999995</v>
      </c>
      <c r="H103" s="60">
        <v>3.6398000000000001</v>
      </c>
      <c r="I103" s="60">
        <v>19.972300000000001</v>
      </c>
      <c r="J103" s="60">
        <v>15.6205</v>
      </c>
      <c r="K103" s="60">
        <v>17.825199999999999</v>
      </c>
      <c r="L103" s="60">
        <v>0.25609999999999999</v>
      </c>
      <c r="M103" s="60">
        <v>10.498900000000001</v>
      </c>
      <c r="N103" s="60">
        <v>6.0822000000000003</v>
      </c>
      <c r="O103" s="60">
        <v>9.7681000000000004</v>
      </c>
      <c r="P103" s="89">
        <v>0.25609999999999999</v>
      </c>
    </row>
    <row r="104" spans="1:16" x14ac:dyDescent="0.35">
      <c r="A104" s="85" t="s">
        <v>4069</v>
      </c>
      <c r="B104" s="52">
        <v>5</v>
      </c>
      <c r="C104" s="60">
        <v>-0.65720000000000001</v>
      </c>
      <c r="D104" s="60">
        <v>-2.0013999999999998</v>
      </c>
      <c r="E104" s="60">
        <v>2.2010999999999998</v>
      </c>
      <c r="F104" s="60"/>
      <c r="G104" s="60">
        <v>4.6334999999999997</v>
      </c>
      <c r="H104" s="60">
        <v>-2.0167000000000002</v>
      </c>
      <c r="I104" s="60">
        <v>24.992699999999999</v>
      </c>
      <c r="J104" s="60">
        <v>23.720099999999999</v>
      </c>
      <c r="K104" s="60">
        <v>16.3538</v>
      </c>
      <c r="L104" s="60">
        <v>-0.47939999999999999</v>
      </c>
      <c r="M104" s="60">
        <v>10.217700000000001</v>
      </c>
      <c r="N104" s="60">
        <v>2.2604000000000002</v>
      </c>
      <c r="O104" s="60">
        <v>6.4309000000000003</v>
      </c>
      <c r="P104" s="89">
        <v>-0.47939999999999999</v>
      </c>
    </row>
    <row r="105" spans="1:16" x14ac:dyDescent="0.35">
      <c r="A105" s="85" t="s">
        <v>4075</v>
      </c>
      <c r="B105" s="52">
        <v>4</v>
      </c>
      <c r="C105" s="60">
        <v>4.7229000000000001</v>
      </c>
      <c r="D105" s="60">
        <v>7.6661999999999999</v>
      </c>
      <c r="E105" s="60">
        <v>3.8639000000000001</v>
      </c>
      <c r="F105" s="60"/>
      <c r="G105" s="60">
        <v>8.8306000000000004</v>
      </c>
      <c r="H105" s="60">
        <v>9.2423999999999999</v>
      </c>
      <c r="I105" s="60">
        <v>16.3127</v>
      </c>
      <c r="J105" s="60">
        <v>16.023</v>
      </c>
      <c r="K105" s="60" t="s">
        <v>430</v>
      </c>
      <c r="L105" s="60">
        <v>2.6859000000000002</v>
      </c>
      <c r="M105" s="60">
        <v>18.990300000000001</v>
      </c>
      <c r="N105" s="60">
        <v>2.7764000000000002</v>
      </c>
      <c r="O105" s="60">
        <v>7.5335000000000001</v>
      </c>
      <c r="P105" s="89">
        <v>2.6859000000000002</v>
      </c>
    </row>
    <row r="106" spans="1:16" x14ac:dyDescent="0.35">
      <c r="A106" s="85" t="s">
        <v>4080</v>
      </c>
      <c r="B106" s="52">
        <v>4</v>
      </c>
      <c r="C106" s="60">
        <v>1.3051999999999999</v>
      </c>
      <c r="D106" s="60">
        <v>2.3226</v>
      </c>
      <c r="E106" s="60">
        <v>-1.4550000000000001</v>
      </c>
      <c r="F106" s="60"/>
      <c r="G106" s="60">
        <v>-3.0973000000000002</v>
      </c>
      <c r="H106" s="60">
        <v>-3.8313000000000001</v>
      </c>
      <c r="I106" s="60">
        <v>9.6960999999999995</v>
      </c>
      <c r="J106" s="60">
        <v>9.6698000000000004</v>
      </c>
      <c r="K106" s="60">
        <v>12.6716</v>
      </c>
      <c r="L106" s="60">
        <v>2.2646000000000002</v>
      </c>
      <c r="M106" s="60">
        <v>11.8467</v>
      </c>
      <c r="N106" s="60">
        <v>-2.2835999999999999</v>
      </c>
      <c r="O106" s="60">
        <v>0.68389999999999995</v>
      </c>
      <c r="P106" s="89">
        <v>2.2646000000000002</v>
      </c>
    </row>
    <row r="107" spans="1:16" x14ac:dyDescent="0.35">
      <c r="A107" s="85" t="s">
        <v>4085</v>
      </c>
      <c r="B107" s="52">
        <v>3</v>
      </c>
      <c r="C107" s="60">
        <v>1.1035999999999999</v>
      </c>
      <c r="D107" s="60">
        <v>3.6554000000000002</v>
      </c>
      <c r="E107" s="60">
        <v>1.6106</v>
      </c>
      <c r="F107" s="60"/>
      <c r="G107" s="60">
        <v>2.8597999999999999</v>
      </c>
      <c r="H107" s="60" t="s">
        <v>430</v>
      </c>
      <c r="I107" s="60" t="s">
        <v>430</v>
      </c>
      <c r="J107" s="60" t="s">
        <v>430</v>
      </c>
      <c r="K107" s="60" t="s">
        <v>430</v>
      </c>
      <c r="L107" s="60">
        <v>1.4132</v>
      </c>
      <c r="M107" s="60">
        <v>15.320499999999999</v>
      </c>
      <c r="N107" s="60">
        <v>-0.15329999999999999</v>
      </c>
      <c r="O107" s="60">
        <v>2.5482999999999998</v>
      </c>
      <c r="P107" s="89">
        <v>1.4132</v>
      </c>
    </row>
    <row r="108" spans="1:16" x14ac:dyDescent="0.35">
      <c r="A108" s="85" t="s">
        <v>4089</v>
      </c>
      <c r="B108" s="52">
        <v>3</v>
      </c>
      <c r="C108" s="60">
        <v>0.15659999999999999</v>
      </c>
      <c r="D108" s="60">
        <v>-1.1099000000000001</v>
      </c>
      <c r="E108" s="60">
        <v>-5.5484</v>
      </c>
      <c r="F108" s="60"/>
      <c r="G108" s="60" t="s">
        <v>430</v>
      </c>
      <c r="H108" s="60" t="s">
        <v>430</v>
      </c>
      <c r="I108" s="60" t="s">
        <v>430</v>
      </c>
      <c r="J108" s="60" t="s">
        <v>430</v>
      </c>
      <c r="K108" s="60" t="s">
        <v>430</v>
      </c>
      <c r="L108" s="60">
        <v>0.38140000000000002</v>
      </c>
      <c r="M108" s="60">
        <v>7.5195999999999996</v>
      </c>
      <c r="N108" s="60">
        <v>-5.9490999999999996</v>
      </c>
      <c r="O108" s="60">
        <v>0.65200000000000002</v>
      </c>
      <c r="P108" s="89">
        <v>0.38140000000000002</v>
      </c>
    </row>
    <row r="109" spans="1:16" x14ac:dyDescent="0.35">
      <c r="A109" s="85" t="s">
        <v>4093</v>
      </c>
      <c r="B109" s="52">
        <v>3</v>
      </c>
      <c r="C109" s="60">
        <v>1.2885</v>
      </c>
      <c r="D109" s="60">
        <v>2.5005000000000002</v>
      </c>
      <c r="E109" s="60">
        <v>0.34110000000000001</v>
      </c>
      <c r="F109" s="60"/>
      <c r="G109" s="60">
        <v>-2.0363000000000002</v>
      </c>
      <c r="H109" s="60">
        <v>-1.6217999999999999</v>
      </c>
      <c r="I109" s="60">
        <v>13.3025</v>
      </c>
      <c r="J109" s="60">
        <v>13.306900000000001</v>
      </c>
      <c r="K109" s="60" t="s">
        <v>430</v>
      </c>
      <c r="L109" s="60">
        <v>0.83960000000000001</v>
      </c>
      <c r="M109" s="60">
        <v>14.743</v>
      </c>
      <c r="N109" s="60">
        <v>-0.22889999999999999</v>
      </c>
      <c r="O109" s="60">
        <v>1.6258999999999999</v>
      </c>
      <c r="P109" s="89">
        <v>0.83960000000000001</v>
      </c>
    </row>
    <row r="110" spans="1:16" x14ac:dyDescent="0.35">
      <c r="A110" s="85" t="s">
        <v>4097</v>
      </c>
      <c r="B110" s="52">
        <v>3</v>
      </c>
      <c r="C110" s="60">
        <v>0.83069999999999999</v>
      </c>
      <c r="D110" s="60">
        <v>4.6734</v>
      </c>
      <c r="E110" s="60">
        <v>9.0868000000000002</v>
      </c>
      <c r="F110" s="60"/>
      <c r="G110" s="60">
        <v>12.6897</v>
      </c>
      <c r="H110" s="60">
        <v>6.2671000000000001</v>
      </c>
      <c r="I110" s="60">
        <v>18.262</v>
      </c>
      <c r="J110" s="60">
        <v>13.9864</v>
      </c>
      <c r="K110" s="60">
        <v>16.192900000000002</v>
      </c>
      <c r="L110" s="60">
        <v>1.8272999999999999</v>
      </c>
      <c r="M110" s="60">
        <v>17.911300000000001</v>
      </c>
      <c r="N110" s="60">
        <v>8.2544000000000004</v>
      </c>
      <c r="O110" s="60">
        <v>13.969099999999999</v>
      </c>
      <c r="P110" s="89">
        <v>1.8272999999999999</v>
      </c>
    </row>
    <row r="111" spans="1:16" x14ac:dyDescent="0.35">
      <c r="A111" s="85" t="s">
        <v>4101</v>
      </c>
      <c r="B111" s="52">
        <v>3</v>
      </c>
      <c r="C111" s="60">
        <v>3.2099000000000002</v>
      </c>
      <c r="D111" s="60">
        <v>5.3548999999999998</v>
      </c>
      <c r="E111" s="60">
        <v>-0.23719999999999999</v>
      </c>
      <c r="F111" s="60"/>
      <c r="G111" s="60">
        <v>0.44679999999999997</v>
      </c>
      <c r="H111" s="60" t="s">
        <v>430</v>
      </c>
      <c r="I111" s="60" t="s">
        <v>430</v>
      </c>
      <c r="J111" s="60" t="s">
        <v>430</v>
      </c>
      <c r="K111" s="60" t="s">
        <v>430</v>
      </c>
      <c r="L111" s="60">
        <v>2.3896000000000002</v>
      </c>
      <c r="M111" s="60">
        <v>14.5883</v>
      </c>
      <c r="N111" s="60">
        <v>-1.5470999999999999</v>
      </c>
      <c r="O111" s="60">
        <v>3.3481999999999998</v>
      </c>
      <c r="P111" s="89">
        <v>2.3896000000000002</v>
      </c>
    </row>
    <row r="112" spans="1:16" x14ac:dyDescent="0.35">
      <c r="A112" s="85" t="s">
        <v>4105</v>
      </c>
      <c r="B112" s="52">
        <v>2</v>
      </c>
      <c r="C112" s="60">
        <v>1.8118000000000001</v>
      </c>
      <c r="D112" s="60">
        <v>7.2218999999999998</v>
      </c>
      <c r="E112" s="60">
        <v>5.4939999999999998</v>
      </c>
      <c r="F112" s="60"/>
      <c r="G112" s="60">
        <v>6.8726000000000003</v>
      </c>
      <c r="H112" s="60">
        <v>4.5721999999999996</v>
      </c>
      <c r="I112" s="60">
        <v>16.743200000000002</v>
      </c>
      <c r="J112" s="60">
        <v>16.092099999999999</v>
      </c>
      <c r="K112" s="60">
        <v>14.420299999999999</v>
      </c>
      <c r="L112" s="60">
        <v>1.2234</v>
      </c>
      <c r="M112" s="60">
        <v>18.0122</v>
      </c>
      <c r="N112" s="60">
        <v>3.6835</v>
      </c>
      <c r="O112" s="60">
        <v>9.4411000000000005</v>
      </c>
      <c r="P112" s="89">
        <v>1.2234</v>
      </c>
    </row>
    <row r="113" spans="1:16" x14ac:dyDescent="0.35">
      <c r="A113" s="85" t="s">
        <v>4108</v>
      </c>
      <c r="B113" s="52">
        <v>2</v>
      </c>
      <c r="C113" s="60">
        <v>0.3145</v>
      </c>
      <c r="D113" s="60">
        <v>2.1175000000000002</v>
      </c>
      <c r="E113" s="60">
        <v>-2.6179999999999999</v>
      </c>
      <c r="F113" s="60"/>
      <c r="G113" s="60">
        <v>-1.6999999999999999E-3</v>
      </c>
      <c r="H113" s="60">
        <v>-1.1771</v>
      </c>
      <c r="I113" s="60">
        <v>9.0195000000000007</v>
      </c>
      <c r="J113" s="60">
        <v>10.639699999999999</v>
      </c>
      <c r="K113" s="60" t="s">
        <v>430</v>
      </c>
      <c r="L113" s="60">
        <v>0.96699999999999997</v>
      </c>
      <c r="M113" s="60">
        <v>9.7026000000000003</v>
      </c>
      <c r="N113" s="60">
        <v>-4.1870000000000003</v>
      </c>
      <c r="O113" s="60">
        <v>1.2925</v>
      </c>
      <c r="P113" s="89">
        <v>0.96699999999999997</v>
      </c>
    </row>
    <row r="114" spans="1:16" x14ac:dyDescent="0.35">
      <c r="A114" s="85" t="s">
        <v>4111</v>
      </c>
      <c r="B114" s="52">
        <v>2</v>
      </c>
      <c r="C114" s="60">
        <v>1.8625</v>
      </c>
      <c r="D114" s="60">
        <v>-0.1336</v>
      </c>
      <c r="E114" s="60">
        <v>-3.1497000000000002</v>
      </c>
      <c r="F114" s="60"/>
      <c r="G114" s="60">
        <v>-1.3239000000000001</v>
      </c>
      <c r="H114" s="60" t="s">
        <v>430</v>
      </c>
      <c r="I114" s="60" t="s">
        <v>430</v>
      </c>
      <c r="J114" s="60" t="s">
        <v>430</v>
      </c>
      <c r="K114" s="60" t="s">
        <v>430</v>
      </c>
      <c r="L114" s="60">
        <v>1.9177999999999999</v>
      </c>
      <c r="M114" s="60">
        <v>8.6311</v>
      </c>
      <c r="N114" s="60">
        <v>-4.8747999999999996</v>
      </c>
      <c r="O114" s="60">
        <v>-2.2726999999999999</v>
      </c>
      <c r="P114" s="89">
        <v>1.9177999999999999</v>
      </c>
    </row>
    <row r="115" spans="1:16" x14ac:dyDescent="0.35">
      <c r="A115" s="85" t="s">
        <v>4114</v>
      </c>
      <c r="B115" s="52">
        <v>2</v>
      </c>
      <c r="C115" s="60">
        <v>1.8</v>
      </c>
      <c r="D115" s="60">
        <v>4.2903000000000002</v>
      </c>
      <c r="E115" s="60">
        <v>0.61850000000000005</v>
      </c>
      <c r="F115" s="60"/>
      <c r="G115" s="60">
        <v>2.6223000000000001</v>
      </c>
      <c r="H115" s="60" t="s">
        <v>430</v>
      </c>
      <c r="I115" s="60" t="s">
        <v>430</v>
      </c>
      <c r="J115" s="60" t="s">
        <v>430</v>
      </c>
      <c r="K115" s="60" t="s">
        <v>430</v>
      </c>
      <c r="L115" s="60">
        <v>1.032</v>
      </c>
      <c r="M115" s="60">
        <v>14.932399999999999</v>
      </c>
      <c r="N115" s="60">
        <v>0.32829999999999998</v>
      </c>
      <c r="O115" s="60">
        <v>6.8296000000000001</v>
      </c>
      <c r="P115" s="89">
        <v>1.032</v>
      </c>
    </row>
    <row r="116" spans="1:16" x14ac:dyDescent="0.35">
      <c r="A116" s="85" t="s">
        <v>4121</v>
      </c>
      <c r="B116" s="52">
        <v>1</v>
      </c>
      <c r="C116" s="60">
        <v>4.2016999999999998</v>
      </c>
      <c r="D116" s="60">
        <v>15.792199999999999</v>
      </c>
      <c r="E116" s="60">
        <v>21.7331</v>
      </c>
      <c r="F116" s="60"/>
      <c r="G116" s="60">
        <v>18.190899999999999</v>
      </c>
      <c r="H116" s="60">
        <v>10.618600000000001</v>
      </c>
      <c r="I116" s="60">
        <v>18.4985</v>
      </c>
      <c r="J116" s="60">
        <v>13.1524</v>
      </c>
      <c r="K116" s="60" t="s">
        <v>430</v>
      </c>
      <c r="L116" s="60">
        <v>1.0626</v>
      </c>
      <c r="M116" s="60">
        <v>32.883000000000003</v>
      </c>
      <c r="N116" s="60">
        <v>17.080500000000001</v>
      </c>
      <c r="O116" s="60">
        <v>17.14</v>
      </c>
      <c r="P116" s="89">
        <v>1.0626</v>
      </c>
    </row>
    <row r="117" spans="1:16" x14ac:dyDescent="0.35">
      <c r="A117" s="85" t="s">
        <v>4123</v>
      </c>
      <c r="B117" s="52">
        <v>1</v>
      </c>
      <c r="C117" s="60">
        <v>2.5581</v>
      </c>
      <c r="D117" s="60">
        <v>11.8005</v>
      </c>
      <c r="E117" s="60">
        <v>24.080200000000001</v>
      </c>
      <c r="F117" s="60"/>
      <c r="G117" s="60">
        <v>17.924099999999999</v>
      </c>
      <c r="H117" s="60">
        <v>10.1233</v>
      </c>
      <c r="I117" s="60">
        <v>40.913400000000003</v>
      </c>
      <c r="J117" s="60" t="s">
        <v>430</v>
      </c>
      <c r="K117" s="60" t="s">
        <v>430</v>
      </c>
      <c r="L117" s="60">
        <v>-1.8163</v>
      </c>
      <c r="M117" s="60">
        <v>33.238399999999999</v>
      </c>
      <c r="N117" s="60">
        <v>24.441099999999999</v>
      </c>
      <c r="O117" s="60">
        <v>23.1465</v>
      </c>
      <c r="P117" s="89">
        <v>-1.8163</v>
      </c>
    </row>
    <row r="118" spans="1:16" x14ac:dyDescent="0.35">
      <c r="A118" s="85" t="s">
        <v>4125</v>
      </c>
      <c r="B118" s="52">
        <v>1</v>
      </c>
      <c r="C118" s="60">
        <v>1.9945999999999999</v>
      </c>
      <c r="D118" s="60">
        <v>4.5753000000000004</v>
      </c>
      <c r="E118" s="60">
        <v>-2.3896000000000002</v>
      </c>
      <c r="F118" s="60"/>
      <c r="G118" s="60">
        <v>-3.9948000000000001</v>
      </c>
      <c r="H118" s="60">
        <v>0.40570000000000001</v>
      </c>
      <c r="I118" s="60">
        <v>11.886100000000001</v>
      </c>
      <c r="J118" s="60" t="s">
        <v>430</v>
      </c>
      <c r="K118" s="60" t="s">
        <v>430</v>
      </c>
      <c r="L118" s="60">
        <v>1.5584</v>
      </c>
      <c r="M118" s="60">
        <v>13.6334</v>
      </c>
      <c r="N118" s="60">
        <v>-4.0342000000000002</v>
      </c>
      <c r="O118" s="60">
        <v>-5.0617000000000001</v>
      </c>
      <c r="P118" s="89">
        <v>1.5584</v>
      </c>
    </row>
    <row r="119" spans="1:16" x14ac:dyDescent="0.35">
      <c r="A119" s="85" t="s">
        <v>4127</v>
      </c>
      <c r="B119" s="52">
        <v>1</v>
      </c>
      <c r="C119" s="60">
        <v>-1.5503</v>
      </c>
      <c r="D119" s="60">
        <v>0.43809999999999999</v>
      </c>
      <c r="E119" s="60">
        <v>-6.4114000000000004</v>
      </c>
      <c r="F119" s="60"/>
      <c r="G119" s="60">
        <v>-15.3028</v>
      </c>
      <c r="H119" s="60">
        <v>-9.5603999999999996</v>
      </c>
      <c r="I119" s="60">
        <v>-2.0240999999999998</v>
      </c>
      <c r="J119" s="60">
        <v>7.6764000000000001</v>
      </c>
      <c r="K119" s="60">
        <v>9.8870000000000005</v>
      </c>
      <c r="L119" s="60">
        <v>-0.2263</v>
      </c>
      <c r="M119" s="60">
        <v>6.0458999999999996</v>
      </c>
      <c r="N119" s="60">
        <v>-12.070399999999999</v>
      </c>
      <c r="O119" s="60">
        <v>-12.1227</v>
      </c>
      <c r="P119" s="89">
        <v>-0.2263</v>
      </c>
    </row>
    <row r="120" spans="1:16" x14ac:dyDescent="0.35">
      <c r="A120" s="85" t="s">
        <v>4129</v>
      </c>
      <c r="B120" s="52">
        <v>1</v>
      </c>
      <c r="C120" s="60">
        <v>3.9472999999999998</v>
      </c>
      <c r="D120" s="60">
        <v>11.042899999999999</v>
      </c>
      <c r="E120" s="60">
        <v>12.317600000000001</v>
      </c>
      <c r="F120" s="60"/>
      <c r="G120" s="60">
        <v>12.1274</v>
      </c>
      <c r="H120" s="60">
        <v>9.9159000000000006</v>
      </c>
      <c r="I120" s="60">
        <v>20.867799999999999</v>
      </c>
      <c r="J120" s="60">
        <v>17.322600000000001</v>
      </c>
      <c r="K120" s="60" t="s">
        <v>430</v>
      </c>
      <c r="L120" s="60">
        <v>1.9489000000000001</v>
      </c>
      <c r="M120" s="60">
        <v>22.542200000000001</v>
      </c>
      <c r="N120" s="60">
        <v>9.2339000000000002</v>
      </c>
      <c r="O120" s="60">
        <v>10.0382</v>
      </c>
      <c r="P120" s="89">
        <v>1.9489000000000001</v>
      </c>
    </row>
    <row r="121" spans="1:16" x14ac:dyDescent="0.35">
      <c r="A121" s="85" t="s">
        <v>4131</v>
      </c>
      <c r="B121" s="52">
        <v>1</v>
      </c>
      <c r="C121" s="60">
        <v>3.1829000000000001</v>
      </c>
      <c r="D121" s="60">
        <v>8.7590000000000003</v>
      </c>
      <c r="E121" s="60">
        <v>11.2003</v>
      </c>
      <c r="F121" s="60"/>
      <c r="G121" s="60">
        <v>25.248699999999999</v>
      </c>
      <c r="H121" s="60">
        <v>9.2933000000000003</v>
      </c>
      <c r="I121" s="60" t="s">
        <v>430</v>
      </c>
      <c r="J121" s="60" t="s">
        <v>430</v>
      </c>
      <c r="K121" s="60" t="s">
        <v>430</v>
      </c>
      <c r="L121" s="60">
        <v>1.3536999999999999</v>
      </c>
      <c r="M121" s="60">
        <v>19.9131</v>
      </c>
      <c r="N121" s="60">
        <v>8.3190000000000008</v>
      </c>
      <c r="O121" s="60">
        <v>16.467300000000002</v>
      </c>
      <c r="P121" s="89">
        <v>1.3536999999999999</v>
      </c>
    </row>
    <row r="122" spans="1:16" x14ac:dyDescent="0.35">
      <c r="A122" s="1044" t="s">
        <v>10165</v>
      </c>
      <c r="B122" s="1041"/>
      <c r="C122" s="1042"/>
      <c r="D122" s="1042"/>
      <c r="E122" s="1042"/>
      <c r="F122" s="1042"/>
      <c r="G122" s="1042"/>
      <c r="H122" s="1042"/>
      <c r="I122" s="1042"/>
      <c r="J122" s="1042"/>
      <c r="K122" s="1042"/>
      <c r="L122" s="1042"/>
      <c r="M122" s="1042"/>
      <c r="N122" s="1042"/>
      <c r="O122" s="1042"/>
      <c r="P122" s="1043"/>
    </row>
    <row r="123" spans="1:16" x14ac:dyDescent="0.35">
      <c r="A123" s="85" t="s">
        <v>156</v>
      </c>
      <c r="B123" s="52">
        <v>16</v>
      </c>
      <c r="C123" s="60">
        <v>1.5009999999999999</v>
      </c>
      <c r="D123" s="60">
        <v>2.9161000000000001</v>
      </c>
      <c r="E123" s="60">
        <v>-3.4000000000000002E-2</v>
      </c>
      <c r="F123" s="60"/>
      <c r="G123" s="60">
        <v>-0.12839999999999999</v>
      </c>
      <c r="H123" s="60">
        <v>1.3929</v>
      </c>
      <c r="I123" s="60">
        <v>13.3721</v>
      </c>
      <c r="J123" s="60">
        <v>12.2348</v>
      </c>
      <c r="K123" s="60">
        <v>13.265599999999999</v>
      </c>
      <c r="L123" s="60">
        <v>0.8528</v>
      </c>
      <c r="M123" s="60">
        <v>13.2255</v>
      </c>
      <c r="N123" s="60">
        <v>-1.3280000000000001</v>
      </c>
      <c r="O123" s="60">
        <v>2.3748999999999998</v>
      </c>
      <c r="P123" s="89">
        <v>0.8528</v>
      </c>
    </row>
    <row r="124" spans="1:16" x14ac:dyDescent="0.35">
      <c r="A124" s="85" t="s">
        <v>157</v>
      </c>
      <c r="B124" s="52">
        <v>16</v>
      </c>
      <c r="C124" s="60">
        <v>1.5729</v>
      </c>
      <c r="D124" s="60">
        <v>3.1391</v>
      </c>
      <c r="E124" s="60">
        <v>0.40039999999999998</v>
      </c>
      <c r="F124" s="60"/>
      <c r="G124" s="60">
        <v>0.75409999999999999</v>
      </c>
      <c r="H124" s="60">
        <v>2.2884000000000002</v>
      </c>
      <c r="I124" s="60">
        <v>14.382999999999999</v>
      </c>
      <c r="J124" s="60">
        <v>13.267099999999999</v>
      </c>
      <c r="K124" s="60">
        <v>14.3582</v>
      </c>
      <c r="L124" s="60">
        <v>0.89119999999999999</v>
      </c>
      <c r="M124" s="60">
        <v>13.5159</v>
      </c>
      <c r="N124" s="60">
        <v>-0.8609</v>
      </c>
      <c r="O124" s="60">
        <v>3.0895999999999999</v>
      </c>
      <c r="P124" s="89">
        <v>0.89119999999999999</v>
      </c>
    </row>
    <row r="125" spans="1:16" x14ac:dyDescent="0.35">
      <c r="A125" s="85" t="s">
        <v>158</v>
      </c>
      <c r="B125" s="52">
        <v>25</v>
      </c>
      <c r="C125" s="60">
        <v>1.8501000000000001</v>
      </c>
      <c r="D125" s="60">
        <v>3.2915000000000001</v>
      </c>
      <c r="E125" s="60">
        <v>-0.40210000000000001</v>
      </c>
      <c r="F125" s="60"/>
      <c r="G125" s="60">
        <v>-2.1848999999999998</v>
      </c>
      <c r="H125" s="60">
        <v>-1.0696000000000001</v>
      </c>
      <c r="I125" s="60">
        <v>11.0893</v>
      </c>
      <c r="J125" s="60">
        <v>11.048999999999999</v>
      </c>
      <c r="K125" s="60">
        <v>13.560700000000001</v>
      </c>
      <c r="L125" s="60">
        <v>1.1436999999999999</v>
      </c>
      <c r="M125" s="60">
        <v>13.628</v>
      </c>
      <c r="N125" s="60">
        <v>-2.1415000000000002</v>
      </c>
      <c r="O125" s="60">
        <v>1.1447000000000001</v>
      </c>
      <c r="P125" s="89">
        <v>1.1436999999999999</v>
      </c>
    </row>
    <row r="126" spans="1:16" x14ac:dyDescent="0.35">
      <c r="A126" s="85" t="s">
        <v>159</v>
      </c>
      <c r="B126" s="52">
        <v>26</v>
      </c>
      <c r="C126" s="60">
        <v>1.9211</v>
      </c>
      <c r="D126" s="60">
        <v>3.6107</v>
      </c>
      <c r="E126" s="60">
        <v>0.2412</v>
      </c>
      <c r="F126" s="60"/>
      <c r="G126" s="60">
        <v>-0.82679999999999998</v>
      </c>
      <c r="H126" s="60">
        <v>0.25019999999999998</v>
      </c>
      <c r="I126" s="60">
        <v>12.4618</v>
      </c>
      <c r="J126" s="60">
        <v>12.438700000000001</v>
      </c>
      <c r="K126" s="60">
        <v>14.5107</v>
      </c>
      <c r="L126" s="60">
        <v>1.1913</v>
      </c>
      <c r="M126" s="60">
        <v>14.070600000000001</v>
      </c>
      <c r="N126" s="60">
        <v>-1.4450000000000001</v>
      </c>
      <c r="O126" s="60">
        <v>2.2829000000000002</v>
      </c>
      <c r="P126" s="89">
        <v>1.1913</v>
      </c>
    </row>
    <row r="127" spans="1:16" x14ac:dyDescent="0.35">
      <c r="A127" s="1044" t="s">
        <v>10166</v>
      </c>
      <c r="B127" s="1041"/>
      <c r="C127" s="1042"/>
      <c r="D127" s="1042"/>
      <c r="E127" s="1042"/>
      <c r="F127" s="1042"/>
      <c r="G127" s="1042"/>
      <c r="H127" s="1042"/>
      <c r="I127" s="1042"/>
      <c r="J127" s="1042"/>
      <c r="K127" s="1042"/>
      <c r="L127" s="1042"/>
      <c r="M127" s="1042"/>
      <c r="N127" s="1042"/>
      <c r="O127" s="1042"/>
      <c r="P127" s="1043"/>
    </row>
    <row r="128" spans="1:16" x14ac:dyDescent="0.35">
      <c r="A128" s="85" t="s">
        <v>163</v>
      </c>
      <c r="B128" s="52">
        <v>259</v>
      </c>
      <c r="C128" s="60">
        <v>0.99170000000000003</v>
      </c>
      <c r="D128" s="60">
        <v>2.9986000000000002</v>
      </c>
      <c r="E128" s="60">
        <v>-5.0799999999999998E-2</v>
      </c>
      <c r="F128" s="60"/>
      <c r="G128" s="60">
        <v>-5.3699999999999998E-2</v>
      </c>
      <c r="H128" s="60">
        <v>-0.2321</v>
      </c>
      <c r="I128" s="60">
        <v>13.268700000000001</v>
      </c>
      <c r="J128" s="60">
        <v>11.1351</v>
      </c>
      <c r="K128" s="60">
        <v>11.4922</v>
      </c>
      <c r="L128" s="60">
        <v>1.1739999999999999</v>
      </c>
      <c r="M128" s="60">
        <v>14.3728</v>
      </c>
      <c r="N128" s="60">
        <v>-1.0609999999999999</v>
      </c>
      <c r="O128" s="60">
        <v>3.4897</v>
      </c>
      <c r="P128" s="89">
        <v>1.1739999999999999</v>
      </c>
    </row>
    <row r="129" spans="1:16" x14ac:dyDescent="0.35">
      <c r="A129" s="85" t="s">
        <v>164</v>
      </c>
      <c r="B129" s="52">
        <v>265</v>
      </c>
      <c r="C129" s="60">
        <v>1.0578000000000001</v>
      </c>
      <c r="D129" s="60">
        <v>3.1738</v>
      </c>
      <c r="E129" s="60">
        <v>0.23649999999999999</v>
      </c>
      <c r="F129" s="60"/>
      <c r="G129" s="60">
        <v>0.504</v>
      </c>
      <c r="H129" s="60">
        <v>0.31490000000000001</v>
      </c>
      <c r="I129" s="60">
        <v>13.849</v>
      </c>
      <c r="J129" s="60">
        <v>11.6396</v>
      </c>
      <c r="K129" s="60">
        <v>11.9345</v>
      </c>
      <c r="L129" s="60">
        <v>1.2061999999999999</v>
      </c>
      <c r="M129" s="60">
        <v>14.5692</v>
      </c>
      <c r="N129" s="60">
        <v>-0.77170000000000005</v>
      </c>
      <c r="O129" s="60">
        <v>3.9823</v>
      </c>
      <c r="P129" s="89">
        <v>1.2061999999999999</v>
      </c>
    </row>
    <row r="130" spans="1:16" x14ac:dyDescent="0.35">
      <c r="A130" s="1044" t="s">
        <v>10167</v>
      </c>
      <c r="B130" s="1041"/>
      <c r="C130" s="1042"/>
      <c r="D130" s="1042"/>
      <c r="E130" s="1042"/>
      <c r="F130" s="1042"/>
      <c r="G130" s="1042"/>
      <c r="H130" s="1042"/>
      <c r="I130" s="1042"/>
      <c r="J130" s="1042"/>
      <c r="K130" s="1042"/>
      <c r="L130" s="1042"/>
      <c r="M130" s="1042"/>
      <c r="N130" s="1042"/>
      <c r="O130" s="1042"/>
      <c r="P130" s="1043"/>
    </row>
    <row r="131" spans="1:16" x14ac:dyDescent="0.35">
      <c r="A131" s="85" t="s">
        <v>165</v>
      </c>
      <c r="B131" s="52">
        <v>273</v>
      </c>
      <c r="C131" s="60">
        <v>-2.8400000000000002E-2</v>
      </c>
      <c r="D131" s="60">
        <v>1.2633000000000001</v>
      </c>
      <c r="E131" s="60">
        <v>-2.4106999999999998</v>
      </c>
      <c r="F131" s="60"/>
      <c r="G131" s="60">
        <v>7.5362</v>
      </c>
      <c r="H131" s="60">
        <v>4.7952000000000004</v>
      </c>
      <c r="I131" s="60">
        <v>14.281000000000001</v>
      </c>
      <c r="J131" s="60">
        <v>11.5298</v>
      </c>
      <c r="K131" s="60">
        <v>12.6273</v>
      </c>
      <c r="L131" s="60">
        <v>0.94620000000000004</v>
      </c>
      <c r="M131" s="60">
        <v>11.885999999999999</v>
      </c>
      <c r="N131" s="60">
        <v>-1.8283</v>
      </c>
      <c r="O131" s="60">
        <v>6.9276</v>
      </c>
      <c r="P131" s="89">
        <v>0.94620000000000004</v>
      </c>
    </row>
    <row r="132" spans="1:16" x14ac:dyDescent="0.35">
      <c r="A132" s="1044" t="s">
        <v>10168</v>
      </c>
      <c r="B132" s="1041"/>
      <c r="C132" s="1042"/>
      <c r="D132" s="1042"/>
      <c r="E132" s="1042"/>
      <c r="F132" s="1042"/>
      <c r="G132" s="1042"/>
      <c r="H132" s="1042"/>
      <c r="I132" s="1042"/>
      <c r="J132" s="1042"/>
      <c r="K132" s="1042"/>
      <c r="L132" s="1042"/>
      <c r="M132" s="1042"/>
      <c r="N132" s="1042"/>
      <c r="O132" s="1042"/>
      <c r="P132" s="1043"/>
    </row>
    <row r="133" spans="1:16" x14ac:dyDescent="0.35">
      <c r="A133" s="85" t="s">
        <v>168</v>
      </c>
      <c r="B133" s="52">
        <v>26</v>
      </c>
      <c r="C133" s="60">
        <v>-5.7359</v>
      </c>
      <c r="D133" s="60">
        <v>-7.1132999999999997</v>
      </c>
      <c r="E133" s="60">
        <v>-0.14849999999999999</v>
      </c>
      <c r="F133" s="60"/>
      <c r="G133" s="60">
        <v>43.8795</v>
      </c>
      <c r="H133" s="60">
        <v>37.143799999999999</v>
      </c>
      <c r="I133" s="60">
        <v>32.378300000000003</v>
      </c>
      <c r="J133" s="60">
        <v>22.849299999999999</v>
      </c>
      <c r="K133" s="60">
        <v>14.9664</v>
      </c>
      <c r="L133" s="60">
        <v>0.38690000000000002</v>
      </c>
      <c r="M133" s="60">
        <v>-3.4626999999999999</v>
      </c>
      <c r="N133" s="60">
        <v>6.0918000000000001</v>
      </c>
      <c r="O133" s="60">
        <v>22.263300000000001</v>
      </c>
      <c r="P133" s="89">
        <v>0.38690000000000002</v>
      </c>
    </row>
    <row r="134" spans="1:16" x14ac:dyDescent="0.35">
      <c r="A134" s="1044" t="s">
        <v>10169</v>
      </c>
      <c r="B134" s="1041"/>
      <c r="C134" s="1042"/>
      <c r="D134" s="1042"/>
      <c r="E134" s="1042"/>
      <c r="F134" s="1042"/>
      <c r="G134" s="1042"/>
      <c r="H134" s="1042"/>
      <c r="I134" s="1042"/>
      <c r="J134" s="1042"/>
      <c r="K134" s="1042"/>
      <c r="L134" s="1042"/>
      <c r="M134" s="1042"/>
      <c r="N134" s="1042"/>
      <c r="O134" s="1042"/>
      <c r="P134" s="1043"/>
    </row>
    <row r="135" spans="1:16" x14ac:dyDescent="0.35">
      <c r="A135" s="85" t="s">
        <v>173</v>
      </c>
      <c r="B135" s="52">
        <v>53</v>
      </c>
      <c r="C135" s="60">
        <v>-0.8034</v>
      </c>
      <c r="D135" s="60">
        <v>7.016</v>
      </c>
      <c r="E135" s="60">
        <v>13.554</v>
      </c>
      <c r="F135" s="60"/>
      <c r="G135" s="60">
        <v>36.411700000000003</v>
      </c>
      <c r="H135" s="60">
        <v>24.5167</v>
      </c>
      <c r="I135" s="60">
        <v>21.605599999999999</v>
      </c>
      <c r="J135" s="60">
        <v>11.463200000000001</v>
      </c>
      <c r="K135" s="60">
        <v>11.885300000000001</v>
      </c>
      <c r="L135" s="60">
        <v>0.85840000000000005</v>
      </c>
      <c r="M135" s="60">
        <v>15.9064</v>
      </c>
      <c r="N135" s="60">
        <v>16.906700000000001</v>
      </c>
      <c r="O135" s="60">
        <v>21.4407</v>
      </c>
      <c r="P135" s="89">
        <v>0.85840000000000005</v>
      </c>
    </row>
    <row r="136" spans="1:16" x14ac:dyDescent="0.35">
      <c r="A136" s="85" t="s">
        <v>174</v>
      </c>
      <c r="B136" s="52">
        <v>53</v>
      </c>
      <c r="C136" s="60">
        <v>-0.75139999999999996</v>
      </c>
      <c r="D136" s="60">
        <v>7.1909999999999998</v>
      </c>
      <c r="E136" s="60">
        <v>13.9207</v>
      </c>
      <c r="F136" s="60"/>
      <c r="G136" s="60">
        <v>37.293100000000003</v>
      </c>
      <c r="H136" s="60">
        <v>25.317299999999999</v>
      </c>
      <c r="I136" s="60">
        <v>22.4102</v>
      </c>
      <c r="J136" s="60">
        <v>12.3165</v>
      </c>
      <c r="K136" s="60">
        <v>12.712199999999999</v>
      </c>
      <c r="L136" s="60">
        <v>0.88549999999999995</v>
      </c>
      <c r="M136" s="60">
        <v>16.129100000000001</v>
      </c>
      <c r="N136" s="60">
        <v>17.3139</v>
      </c>
      <c r="O136" s="60">
        <v>22.057200000000002</v>
      </c>
      <c r="P136" s="89">
        <v>0.88549999999999995</v>
      </c>
    </row>
    <row r="137" spans="1:16" x14ac:dyDescent="0.35">
      <c r="A137" s="1044" t="s">
        <v>10170</v>
      </c>
      <c r="B137" s="1041"/>
      <c r="C137" s="1042"/>
      <c r="D137" s="1042"/>
      <c r="E137" s="1042"/>
      <c r="F137" s="1042"/>
      <c r="G137" s="1042"/>
      <c r="H137" s="1042"/>
      <c r="I137" s="1042"/>
      <c r="J137" s="1042"/>
      <c r="K137" s="1042"/>
      <c r="L137" s="1042"/>
      <c r="M137" s="1042"/>
      <c r="N137" s="1042"/>
      <c r="O137" s="1042"/>
      <c r="P137" s="1043"/>
    </row>
    <row r="138" spans="1:16" x14ac:dyDescent="0.35">
      <c r="A138" s="85" t="s">
        <v>177</v>
      </c>
      <c r="B138" s="52">
        <v>115</v>
      </c>
      <c r="C138" s="60">
        <v>-2.5876999999999999</v>
      </c>
      <c r="D138" s="60">
        <v>-1.4135</v>
      </c>
      <c r="E138" s="60">
        <v>-2.0924999999999998</v>
      </c>
      <c r="F138" s="60"/>
      <c r="G138" s="60">
        <v>25.8291</v>
      </c>
      <c r="H138" s="60">
        <v>19.364599999999999</v>
      </c>
      <c r="I138" s="60">
        <v>21.758500000000002</v>
      </c>
      <c r="J138" s="60">
        <v>15.2881</v>
      </c>
      <c r="K138" s="60">
        <v>12.598599999999999</v>
      </c>
      <c r="L138" s="60">
        <v>0.35580000000000001</v>
      </c>
      <c r="M138" s="60">
        <v>6.7843999999999998</v>
      </c>
      <c r="N138" s="60">
        <v>1.843</v>
      </c>
      <c r="O138" s="60">
        <v>15.1815</v>
      </c>
      <c r="P138" s="89">
        <v>0.35580000000000001</v>
      </c>
    </row>
    <row r="139" spans="1:16" x14ac:dyDescent="0.35">
      <c r="A139" s="85" t="s">
        <v>178</v>
      </c>
      <c r="B139" s="52">
        <v>118</v>
      </c>
      <c r="C139" s="60">
        <v>-2.6497999999999999</v>
      </c>
      <c r="D139" s="60">
        <v>-1.4348000000000001</v>
      </c>
      <c r="E139" s="60">
        <v>-2.0486</v>
      </c>
      <c r="F139" s="60"/>
      <c r="G139" s="60">
        <v>27.3706</v>
      </c>
      <c r="H139" s="60">
        <v>19.902200000000001</v>
      </c>
      <c r="I139" s="60">
        <v>22.310500000000001</v>
      </c>
      <c r="J139" s="60">
        <v>15.8748</v>
      </c>
      <c r="K139" s="60">
        <v>13.1099</v>
      </c>
      <c r="L139" s="60">
        <v>0.35420000000000001</v>
      </c>
      <c r="M139" s="60">
        <v>6.7583000000000002</v>
      </c>
      <c r="N139" s="60">
        <v>2.0678999999999998</v>
      </c>
      <c r="O139" s="60">
        <v>15.9833</v>
      </c>
      <c r="P139" s="89">
        <v>0.35420000000000001</v>
      </c>
    </row>
    <row r="140" spans="1:16" x14ac:dyDescent="0.35">
      <c r="A140" s="1044" t="s">
        <v>10171</v>
      </c>
      <c r="B140" s="1041"/>
      <c r="C140" s="1042"/>
      <c r="D140" s="1042"/>
      <c r="E140" s="1042"/>
      <c r="F140" s="1042"/>
      <c r="G140" s="1042"/>
      <c r="H140" s="1042"/>
      <c r="I140" s="1042"/>
      <c r="J140" s="1042"/>
      <c r="K140" s="1042"/>
      <c r="L140" s="1042"/>
      <c r="M140" s="1042"/>
      <c r="N140" s="1042"/>
      <c r="O140" s="1042"/>
      <c r="P140" s="1043"/>
    </row>
    <row r="141" spans="1:16" x14ac:dyDescent="0.35">
      <c r="A141" s="85" t="s">
        <v>215</v>
      </c>
      <c r="B141" s="52">
        <v>18</v>
      </c>
      <c r="C141" s="60">
        <v>5.1896000000000004</v>
      </c>
      <c r="D141" s="60">
        <v>5.1534000000000004</v>
      </c>
      <c r="E141" s="60">
        <v>5.1473000000000004</v>
      </c>
      <c r="F141" s="60">
        <v>5.2592999999999996</v>
      </c>
      <c r="G141" s="60">
        <v>5.3446999999999996</v>
      </c>
      <c r="H141" s="60">
        <v>5.8460999999999999</v>
      </c>
      <c r="I141" s="60">
        <v>6.1620999999999997</v>
      </c>
      <c r="J141" s="60">
        <v>5.6422999999999996</v>
      </c>
      <c r="K141" s="60">
        <v>5.4055999999999997</v>
      </c>
      <c r="L141" s="60">
        <v>5.1528999999999998</v>
      </c>
      <c r="M141" s="60">
        <v>5.1520999999999999</v>
      </c>
      <c r="N141" s="60">
        <v>5.1715999999999998</v>
      </c>
      <c r="O141" s="60">
        <v>5.2758000000000003</v>
      </c>
      <c r="P141" s="89">
        <v>5.1528999999999998</v>
      </c>
    </row>
    <row r="142" spans="1:16" x14ac:dyDescent="0.35">
      <c r="A142" s="85" t="s">
        <v>216</v>
      </c>
      <c r="B142" s="52">
        <v>17</v>
      </c>
      <c r="C142" s="60">
        <v>5.1128</v>
      </c>
      <c r="D142" s="60">
        <v>5.0759999999999996</v>
      </c>
      <c r="E142" s="60">
        <v>5.0709999999999997</v>
      </c>
      <c r="F142" s="60">
        <v>5.1814</v>
      </c>
      <c r="G142" s="60">
        <v>5.2655000000000003</v>
      </c>
      <c r="H142" s="60">
        <v>5.7638999999999996</v>
      </c>
      <c r="I142" s="60">
        <v>6.0777000000000001</v>
      </c>
      <c r="J142" s="60">
        <v>5.5511999999999997</v>
      </c>
      <c r="K142" s="60">
        <v>5.3205999999999998</v>
      </c>
      <c r="L142" s="60">
        <v>5.0765000000000002</v>
      </c>
      <c r="M142" s="60">
        <v>5.0762999999999998</v>
      </c>
      <c r="N142" s="60">
        <v>5.0948000000000002</v>
      </c>
      <c r="O142" s="60">
        <v>5.1974999999999998</v>
      </c>
      <c r="P142" s="89">
        <v>5.0765000000000002</v>
      </c>
    </row>
    <row r="143" spans="1:16" x14ac:dyDescent="0.35">
      <c r="A143" s="85" t="s">
        <v>217</v>
      </c>
      <c r="B143" s="52">
        <v>20</v>
      </c>
      <c r="C143" s="60">
        <v>5.1334999999999997</v>
      </c>
      <c r="D143" s="60">
        <v>5.1238000000000001</v>
      </c>
      <c r="E143" s="60">
        <v>5.0742000000000003</v>
      </c>
      <c r="F143" s="60">
        <v>5.1787999999999998</v>
      </c>
      <c r="G143" s="60">
        <v>5.2689000000000004</v>
      </c>
      <c r="H143" s="60">
        <v>5.7732999999999999</v>
      </c>
      <c r="I143" s="60">
        <v>6.1150000000000002</v>
      </c>
      <c r="J143" s="60">
        <v>5.6058000000000003</v>
      </c>
      <c r="K143" s="60" t="s">
        <v>430</v>
      </c>
      <c r="L143" s="60">
        <v>5.1052</v>
      </c>
      <c r="M143" s="60">
        <v>5.1018999999999997</v>
      </c>
      <c r="N143" s="60">
        <v>5.0961999999999996</v>
      </c>
      <c r="O143" s="60">
        <v>5.1966000000000001</v>
      </c>
      <c r="P143" s="89">
        <v>5.1052</v>
      </c>
    </row>
    <row r="144" spans="1:16" x14ac:dyDescent="0.35">
      <c r="A144" s="85" t="s">
        <v>218</v>
      </c>
      <c r="B144" s="52">
        <v>19</v>
      </c>
      <c r="C144" s="60">
        <v>5.0622999999999996</v>
      </c>
      <c r="D144" s="60">
        <v>5.0544000000000002</v>
      </c>
      <c r="E144" s="60">
        <v>5.0019999999999998</v>
      </c>
      <c r="F144" s="60">
        <v>5.1055999999999999</v>
      </c>
      <c r="G144" s="60">
        <v>5.1943000000000001</v>
      </c>
      <c r="H144" s="60">
        <v>5.6948999999999996</v>
      </c>
      <c r="I144" s="60">
        <v>6.0323000000000002</v>
      </c>
      <c r="J144" s="60">
        <v>5.5350000000000001</v>
      </c>
      <c r="K144" s="60" t="s">
        <v>430</v>
      </c>
      <c r="L144" s="60">
        <v>5.0362</v>
      </c>
      <c r="M144" s="60">
        <v>5.0326000000000004</v>
      </c>
      <c r="N144" s="60">
        <v>5.0239000000000003</v>
      </c>
      <c r="O144" s="60">
        <v>5.1231999999999998</v>
      </c>
      <c r="P144" s="89">
        <v>5.0362</v>
      </c>
    </row>
    <row r="145" spans="1:16" x14ac:dyDescent="0.35">
      <c r="A145" s="1044" t="s">
        <v>10172</v>
      </c>
      <c r="B145" s="1041"/>
      <c r="C145" s="1042"/>
      <c r="D145" s="1042"/>
      <c r="E145" s="1042"/>
      <c r="F145" s="1042"/>
      <c r="G145" s="1042"/>
      <c r="H145" s="1042"/>
      <c r="I145" s="1042"/>
      <c r="J145" s="1042"/>
      <c r="K145" s="1042"/>
      <c r="L145" s="1042"/>
      <c r="M145" s="1042"/>
      <c r="N145" s="1042"/>
      <c r="O145" s="1042"/>
      <c r="P145" s="1043"/>
    </row>
    <row r="146" spans="1:16" x14ac:dyDescent="0.35">
      <c r="A146" s="85" t="s">
        <v>221</v>
      </c>
      <c r="B146" s="52">
        <v>19</v>
      </c>
      <c r="C146" s="60">
        <v>6.5072999999999999</v>
      </c>
      <c r="D146" s="60">
        <v>6.3452000000000002</v>
      </c>
      <c r="E146" s="60">
        <v>6.7671999999999999</v>
      </c>
      <c r="F146" s="60">
        <v>6.4984999999999999</v>
      </c>
      <c r="G146" s="60">
        <v>6.3646000000000003</v>
      </c>
      <c r="H146" s="60">
        <v>6.7854999999999999</v>
      </c>
      <c r="I146" s="60">
        <v>6.9828000000000001</v>
      </c>
      <c r="J146" s="60">
        <v>6.2477999999999998</v>
      </c>
      <c r="K146" s="60">
        <v>6.1351000000000004</v>
      </c>
      <c r="L146" s="60">
        <v>5.7431999999999999</v>
      </c>
      <c r="M146" s="60">
        <v>7.1055999999999999</v>
      </c>
      <c r="N146" s="60">
        <v>6.6513</v>
      </c>
      <c r="O146" s="60">
        <v>6.4737999999999998</v>
      </c>
      <c r="P146" s="89">
        <v>5.7431999999999999</v>
      </c>
    </row>
    <row r="147" spans="1:16" x14ac:dyDescent="0.35">
      <c r="A147" s="85" t="s">
        <v>222</v>
      </c>
      <c r="B147" s="52">
        <v>18</v>
      </c>
      <c r="C147" s="60">
        <v>6.3994</v>
      </c>
      <c r="D147" s="60">
        <v>6.2404000000000002</v>
      </c>
      <c r="E147" s="60">
        <v>6.6592000000000002</v>
      </c>
      <c r="F147" s="60">
        <v>6.3888999999999996</v>
      </c>
      <c r="G147" s="60">
        <v>6.2533000000000003</v>
      </c>
      <c r="H147" s="60">
        <v>6.6753</v>
      </c>
      <c r="I147" s="60">
        <v>6.8712999999999997</v>
      </c>
      <c r="J147" s="60">
        <v>6.1349999999999998</v>
      </c>
      <c r="K147" s="60">
        <v>6.032</v>
      </c>
      <c r="L147" s="60">
        <v>5.6315</v>
      </c>
      <c r="M147" s="60">
        <v>6.9970999999999997</v>
      </c>
      <c r="N147" s="60">
        <v>6.5434000000000001</v>
      </c>
      <c r="O147" s="60">
        <v>6.3640999999999996</v>
      </c>
      <c r="P147" s="89">
        <v>5.6315</v>
      </c>
    </row>
    <row r="148" spans="1:16" x14ac:dyDescent="0.35">
      <c r="A148" s="85" t="s">
        <v>223</v>
      </c>
      <c r="B148" s="52">
        <v>23</v>
      </c>
      <c r="C148" s="60">
        <v>6.2908999999999997</v>
      </c>
      <c r="D148" s="60">
        <v>6.1173000000000002</v>
      </c>
      <c r="E148" s="60">
        <v>6.5217999999999998</v>
      </c>
      <c r="F148" s="60">
        <v>6.3169000000000004</v>
      </c>
      <c r="G148" s="60">
        <v>6.2060000000000004</v>
      </c>
      <c r="H148" s="60">
        <v>6.6532999999999998</v>
      </c>
      <c r="I148" s="60">
        <v>6.8516000000000004</v>
      </c>
      <c r="J148" s="60">
        <v>6.1291000000000002</v>
      </c>
      <c r="K148" s="60">
        <v>5.9386000000000001</v>
      </c>
      <c r="L148" s="60">
        <v>5.7064000000000004</v>
      </c>
      <c r="M148" s="60">
        <v>6.7938999999999998</v>
      </c>
      <c r="N148" s="60">
        <v>6.4192</v>
      </c>
      <c r="O148" s="60">
        <v>6.2854000000000001</v>
      </c>
      <c r="P148" s="89">
        <v>5.7064000000000004</v>
      </c>
    </row>
    <row r="149" spans="1:16" x14ac:dyDescent="0.35">
      <c r="A149" s="85" t="s">
        <v>224</v>
      </c>
      <c r="B149" s="52">
        <v>23</v>
      </c>
      <c r="C149" s="60">
        <v>6.1626000000000003</v>
      </c>
      <c r="D149" s="60">
        <v>5.9878</v>
      </c>
      <c r="E149" s="60">
        <v>6.3910999999999998</v>
      </c>
      <c r="F149" s="60">
        <v>6.1855000000000002</v>
      </c>
      <c r="G149" s="60">
        <v>6.0743</v>
      </c>
      <c r="H149" s="60">
        <v>6.5217000000000001</v>
      </c>
      <c r="I149" s="60">
        <v>6.7229999999999999</v>
      </c>
      <c r="J149" s="60">
        <v>6.0087000000000002</v>
      </c>
      <c r="K149" s="60">
        <v>5.8583999999999996</v>
      </c>
      <c r="L149" s="60">
        <v>5.5785</v>
      </c>
      <c r="M149" s="60">
        <v>6.6654</v>
      </c>
      <c r="N149" s="60">
        <v>6.2877999999999998</v>
      </c>
      <c r="O149" s="60">
        <v>6.1555999999999997</v>
      </c>
      <c r="P149" s="89">
        <v>5.5785</v>
      </c>
    </row>
    <row r="150" spans="1:16" x14ac:dyDescent="0.35">
      <c r="A150" s="1044" t="s">
        <v>10173</v>
      </c>
      <c r="B150" s="1041"/>
      <c r="C150" s="1042"/>
      <c r="D150" s="1042"/>
      <c r="E150" s="1042"/>
      <c r="F150" s="1042"/>
      <c r="G150" s="1042"/>
      <c r="H150" s="1042"/>
      <c r="I150" s="1042"/>
      <c r="J150" s="1042"/>
      <c r="K150" s="1042"/>
      <c r="L150" s="1042"/>
      <c r="M150" s="1042"/>
      <c r="N150" s="1042"/>
      <c r="O150" s="1042"/>
      <c r="P150" s="1043"/>
    </row>
    <row r="151" spans="1:16" x14ac:dyDescent="0.35">
      <c r="A151" s="85" t="s">
        <v>227</v>
      </c>
      <c r="B151" s="52">
        <v>16</v>
      </c>
      <c r="C151" s="60">
        <v>7.44</v>
      </c>
      <c r="D151" s="60">
        <v>6.3540000000000001</v>
      </c>
      <c r="E151" s="60">
        <v>6.8905000000000003</v>
      </c>
      <c r="F151" s="60">
        <v>6.4657</v>
      </c>
      <c r="G151" s="60">
        <v>6.4451999999999998</v>
      </c>
      <c r="H151" s="60">
        <v>7.2142999999999997</v>
      </c>
      <c r="I151" s="60">
        <v>7.3250999999999999</v>
      </c>
      <c r="J151" s="60">
        <v>6.5739000000000001</v>
      </c>
      <c r="K151" s="60">
        <v>6.6726000000000001</v>
      </c>
      <c r="L151" s="60">
        <v>4.4404000000000003</v>
      </c>
      <c r="M151" s="60">
        <v>7.2611999999999997</v>
      </c>
      <c r="N151" s="60">
        <v>6.5525000000000002</v>
      </c>
      <c r="O151" s="60">
        <v>6.4983000000000004</v>
      </c>
      <c r="P151" s="89">
        <v>4.4404000000000003</v>
      </c>
    </row>
    <row r="152" spans="1:16" x14ac:dyDescent="0.35">
      <c r="A152" s="85" t="s">
        <v>228</v>
      </c>
      <c r="B152" s="52">
        <v>16</v>
      </c>
      <c r="C152" s="60">
        <v>6.9417</v>
      </c>
      <c r="D152" s="60">
        <v>5.8506999999999998</v>
      </c>
      <c r="E152" s="60">
        <v>6.3876999999999997</v>
      </c>
      <c r="F152" s="60">
        <v>5.9504000000000001</v>
      </c>
      <c r="G152" s="60">
        <v>5.9218999999999999</v>
      </c>
      <c r="H152" s="60">
        <v>6.6886999999999999</v>
      </c>
      <c r="I152" s="60">
        <v>6.8014999999999999</v>
      </c>
      <c r="J152" s="60">
        <v>6.0518000000000001</v>
      </c>
      <c r="K152" s="60">
        <v>6.0953999999999997</v>
      </c>
      <c r="L152" s="60">
        <v>3.9445000000000001</v>
      </c>
      <c r="M152" s="60">
        <v>6.7569999999999997</v>
      </c>
      <c r="N152" s="60">
        <v>6.0477999999999996</v>
      </c>
      <c r="O152" s="60">
        <v>5.9813000000000001</v>
      </c>
      <c r="P152" s="89">
        <v>3.9445000000000001</v>
      </c>
    </row>
    <row r="153" spans="1:16" x14ac:dyDescent="0.35">
      <c r="A153" s="85" t="s">
        <v>229</v>
      </c>
      <c r="B153" s="52">
        <v>9</v>
      </c>
      <c r="C153" s="60">
        <v>7.0675999999999997</v>
      </c>
      <c r="D153" s="60">
        <v>6.1896000000000004</v>
      </c>
      <c r="E153" s="60">
        <v>6.7851999999999997</v>
      </c>
      <c r="F153" s="60">
        <v>6.3178999999999998</v>
      </c>
      <c r="G153" s="60">
        <v>6.2782</v>
      </c>
      <c r="H153" s="60">
        <v>6.91</v>
      </c>
      <c r="I153" s="60">
        <v>6.9907000000000004</v>
      </c>
      <c r="J153" s="60">
        <v>6.1913</v>
      </c>
      <c r="K153" s="60">
        <v>6.0002000000000004</v>
      </c>
      <c r="L153" s="60">
        <v>4.3319000000000001</v>
      </c>
      <c r="M153" s="60">
        <v>7.1783999999999999</v>
      </c>
      <c r="N153" s="60">
        <v>6.4473000000000003</v>
      </c>
      <c r="O153" s="60">
        <v>6.3247999999999998</v>
      </c>
      <c r="P153" s="89">
        <v>4.3319000000000001</v>
      </c>
    </row>
    <row r="154" spans="1:16" x14ac:dyDescent="0.35">
      <c r="A154" s="85" t="s">
        <v>230</v>
      </c>
      <c r="B154" s="52">
        <v>9</v>
      </c>
      <c r="C154" s="60">
        <v>6.4010999999999996</v>
      </c>
      <c r="D154" s="60">
        <v>5.5247999999999999</v>
      </c>
      <c r="E154" s="60">
        <v>6.1425999999999998</v>
      </c>
      <c r="F154" s="60">
        <v>5.6726000000000001</v>
      </c>
      <c r="G154" s="60">
        <v>5.6146000000000003</v>
      </c>
      <c r="H154" s="60">
        <v>6.2446999999999999</v>
      </c>
      <c r="I154" s="60">
        <v>6.3360000000000003</v>
      </c>
      <c r="J154" s="60">
        <v>5.5858999999999996</v>
      </c>
      <c r="K154" s="60">
        <v>5.5270999999999999</v>
      </c>
      <c r="L154" s="60">
        <v>3.6572</v>
      </c>
      <c r="M154" s="60">
        <v>6.5126999999999997</v>
      </c>
      <c r="N154" s="60">
        <v>5.8056000000000001</v>
      </c>
      <c r="O154" s="60">
        <v>5.6786000000000003</v>
      </c>
      <c r="P154" s="89">
        <v>3.6572</v>
      </c>
    </row>
    <row r="155" spans="1:16" x14ac:dyDescent="0.35">
      <c r="A155" s="1044" t="s">
        <v>10174</v>
      </c>
      <c r="B155" s="1041"/>
      <c r="C155" s="1042"/>
      <c r="D155" s="1042"/>
      <c r="E155" s="1042"/>
      <c r="F155" s="1042"/>
      <c r="G155" s="1042"/>
      <c r="H155" s="1042"/>
      <c r="I155" s="1042"/>
      <c r="J155" s="1042"/>
      <c r="K155" s="1042"/>
      <c r="L155" s="1042"/>
      <c r="M155" s="1042"/>
      <c r="N155" s="1042"/>
      <c r="O155" s="1042"/>
      <c r="P155" s="1043"/>
    </row>
    <row r="156" spans="1:16" x14ac:dyDescent="0.35">
      <c r="A156" s="85" t="s">
        <v>233</v>
      </c>
      <c r="B156" s="52">
        <v>18</v>
      </c>
      <c r="C156" s="60">
        <v>7.2470999999999997</v>
      </c>
      <c r="D156" s="60">
        <v>6.2887000000000004</v>
      </c>
      <c r="E156" s="60">
        <v>6.6108000000000002</v>
      </c>
      <c r="F156" s="60">
        <v>6.1037999999999997</v>
      </c>
      <c r="G156" s="60">
        <v>6.1746999999999996</v>
      </c>
      <c r="H156" s="60">
        <v>7.3327999999999998</v>
      </c>
      <c r="I156" s="60">
        <v>7.3979999999999997</v>
      </c>
      <c r="J156" s="60">
        <v>6.5986000000000002</v>
      </c>
      <c r="K156" s="60">
        <v>6.8498999999999999</v>
      </c>
      <c r="L156" s="60">
        <v>3.4897</v>
      </c>
      <c r="M156" s="60">
        <v>7.2558999999999996</v>
      </c>
      <c r="N156" s="60">
        <v>6.1515000000000004</v>
      </c>
      <c r="O156" s="60">
        <v>6.2168000000000001</v>
      </c>
      <c r="P156" s="89">
        <v>3.4897</v>
      </c>
    </row>
    <row r="157" spans="1:16" x14ac:dyDescent="0.35">
      <c r="A157" s="85" t="s">
        <v>234</v>
      </c>
      <c r="B157" s="52">
        <v>18</v>
      </c>
      <c r="C157" s="60">
        <v>6.8086000000000002</v>
      </c>
      <c r="D157" s="60">
        <v>5.8432000000000004</v>
      </c>
      <c r="E157" s="60">
        <v>6.1528</v>
      </c>
      <c r="F157" s="60">
        <v>5.6291000000000002</v>
      </c>
      <c r="G157" s="60">
        <v>5.6889000000000003</v>
      </c>
      <c r="H157" s="60">
        <v>6.8613999999999997</v>
      </c>
      <c r="I157" s="60">
        <v>6.9287999999999998</v>
      </c>
      <c r="J157" s="60">
        <v>6.1292999999999997</v>
      </c>
      <c r="K157" s="60">
        <v>6.3944999999999999</v>
      </c>
      <c r="L157" s="60">
        <v>3.0571000000000002</v>
      </c>
      <c r="M157" s="60">
        <v>6.8071999999999999</v>
      </c>
      <c r="N157" s="60">
        <v>5.6890000000000001</v>
      </c>
      <c r="O157" s="60">
        <v>5.7397999999999998</v>
      </c>
      <c r="P157" s="89">
        <v>3.0571000000000002</v>
      </c>
    </row>
    <row r="158" spans="1:16" x14ac:dyDescent="0.35">
      <c r="A158" s="85" t="s">
        <v>235</v>
      </c>
      <c r="B158" s="52">
        <v>7</v>
      </c>
      <c r="C158" s="60">
        <v>7.2941000000000003</v>
      </c>
      <c r="D158" s="60">
        <v>6.1928000000000001</v>
      </c>
      <c r="E158" s="60">
        <v>6.6109</v>
      </c>
      <c r="F158" s="60">
        <v>6.0946999999999996</v>
      </c>
      <c r="G158" s="60">
        <v>6.1962000000000002</v>
      </c>
      <c r="H158" s="60">
        <v>7.3234000000000004</v>
      </c>
      <c r="I158" s="60">
        <v>7.3856000000000002</v>
      </c>
      <c r="J158" s="60">
        <v>6.5060000000000002</v>
      </c>
      <c r="K158" s="60">
        <v>5.9732000000000003</v>
      </c>
      <c r="L158" s="60">
        <v>3.6246999999999998</v>
      </c>
      <c r="M158" s="60">
        <v>7.3662000000000001</v>
      </c>
      <c r="N158" s="60">
        <v>6.1513999999999998</v>
      </c>
      <c r="O158" s="60">
        <v>6.1920999999999999</v>
      </c>
      <c r="P158" s="89">
        <v>3.6246999999999998</v>
      </c>
    </row>
    <row r="159" spans="1:16" x14ac:dyDescent="0.35">
      <c r="A159" s="85" t="s">
        <v>236</v>
      </c>
      <c r="B159" s="52">
        <v>6</v>
      </c>
      <c r="C159" s="60">
        <v>6.6553000000000004</v>
      </c>
      <c r="D159" s="60">
        <v>5.5911</v>
      </c>
      <c r="E159" s="60">
        <v>5.9074</v>
      </c>
      <c r="F159" s="60">
        <v>5.3631000000000002</v>
      </c>
      <c r="G159" s="60">
        <v>5.4493</v>
      </c>
      <c r="H159" s="60">
        <v>6.5854999999999997</v>
      </c>
      <c r="I159" s="60">
        <v>6.6592000000000002</v>
      </c>
      <c r="J159" s="60">
        <v>5.7938000000000001</v>
      </c>
      <c r="K159" s="60">
        <v>5.4282000000000004</v>
      </c>
      <c r="L159" s="60">
        <v>3.1312000000000002</v>
      </c>
      <c r="M159" s="60">
        <v>6.7458999999999998</v>
      </c>
      <c r="N159" s="60">
        <v>5.4424000000000001</v>
      </c>
      <c r="O159" s="60">
        <v>5.4561000000000002</v>
      </c>
      <c r="P159" s="89">
        <v>3.1312000000000002</v>
      </c>
    </row>
    <row r="160" spans="1:16" x14ac:dyDescent="0.35">
      <c r="A160" s="1044" t="s">
        <v>10175</v>
      </c>
      <c r="B160" s="1041"/>
      <c r="C160" s="1042"/>
      <c r="D160" s="1042"/>
      <c r="E160" s="1042"/>
      <c r="F160" s="1042"/>
      <c r="G160" s="1042"/>
      <c r="H160" s="1042"/>
      <c r="I160" s="1042"/>
      <c r="J160" s="1042"/>
      <c r="K160" s="1042"/>
      <c r="L160" s="1042"/>
      <c r="M160" s="1042"/>
      <c r="N160" s="1042"/>
      <c r="O160" s="1042"/>
      <c r="P160" s="1043"/>
    </row>
    <row r="161" spans="1:16" x14ac:dyDescent="0.35">
      <c r="A161" s="85" t="s">
        <v>239</v>
      </c>
      <c r="B161" s="52">
        <v>21</v>
      </c>
      <c r="C161" s="60">
        <v>7.7355999999999998</v>
      </c>
      <c r="D161" s="60">
        <v>6.0102000000000002</v>
      </c>
      <c r="E161" s="60">
        <v>6.6032000000000002</v>
      </c>
      <c r="F161" s="60">
        <v>6.2782</v>
      </c>
      <c r="G161" s="60">
        <v>6.2377000000000002</v>
      </c>
      <c r="H161" s="60">
        <v>7.1966000000000001</v>
      </c>
      <c r="I161" s="60">
        <v>7.2939999999999996</v>
      </c>
      <c r="J161" s="60">
        <v>6.5077999999999996</v>
      </c>
      <c r="K161" s="60">
        <v>6.6710000000000003</v>
      </c>
      <c r="L161" s="60">
        <v>3.6886000000000001</v>
      </c>
      <c r="M161" s="60">
        <v>7.2027999999999999</v>
      </c>
      <c r="N161" s="60">
        <v>6.3086000000000002</v>
      </c>
      <c r="O161" s="60">
        <v>6.2965999999999998</v>
      </c>
      <c r="P161" s="89">
        <v>3.6886000000000001</v>
      </c>
    </row>
    <row r="162" spans="1:16" x14ac:dyDescent="0.35">
      <c r="A162" s="85" t="s">
        <v>240</v>
      </c>
      <c r="B162" s="52">
        <v>20</v>
      </c>
      <c r="C162" s="60">
        <v>7.4782999999999999</v>
      </c>
      <c r="D162" s="60">
        <v>5.7683999999999997</v>
      </c>
      <c r="E162" s="60">
        <v>6.3482000000000003</v>
      </c>
      <c r="F162" s="60">
        <v>6.0187999999999997</v>
      </c>
      <c r="G162" s="60">
        <v>5.9748000000000001</v>
      </c>
      <c r="H162" s="60">
        <v>6.9245999999999999</v>
      </c>
      <c r="I162" s="60">
        <v>7.0335999999999999</v>
      </c>
      <c r="J162" s="60">
        <v>6.2470999999999997</v>
      </c>
      <c r="K162" s="60">
        <v>6.3787000000000003</v>
      </c>
      <c r="L162" s="60">
        <v>3.4441999999999999</v>
      </c>
      <c r="M162" s="60">
        <v>6.9619999999999997</v>
      </c>
      <c r="N162" s="60">
        <v>6.0491000000000001</v>
      </c>
      <c r="O162" s="60">
        <v>6.0380000000000003</v>
      </c>
      <c r="P162" s="89">
        <v>3.4441999999999999</v>
      </c>
    </row>
    <row r="163" spans="1:16" x14ac:dyDescent="0.35">
      <c r="A163" s="85" t="s">
        <v>241</v>
      </c>
      <c r="B163" s="52">
        <v>6</v>
      </c>
      <c r="C163" s="60">
        <v>7.3403</v>
      </c>
      <c r="D163" s="60">
        <v>5.9516999999999998</v>
      </c>
      <c r="E163" s="60">
        <v>6.5269000000000004</v>
      </c>
      <c r="F163" s="60">
        <v>6.3311999999999999</v>
      </c>
      <c r="G163" s="60">
        <v>6.2591000000000001</v>
      </c>
      <c r="H163" s="60">
        <v>7.0984999999999996</v>
      </c>
      <c r="I163" s="60">
        <v>7.1470000000000002</v>
      </c>
      <c r="J163" s="60">
        <v>6.4976000000000003</v>
      </c>
      <c r="K163" s="60" t="s">
        <v>430</v>
      </c>
      <c r="L163" s="60">
        <v>3.7732000000000001</v>
      </c>
      <c r="M163" s="60">
        <v>6.9581</v>
      </c>
      <c r="N163" s="60">
        <v>6.2525000000000004</v>
      </c>
      <c r="O163" s="60">
        <v>6.3437000000000001</v>
      </c>
      <c r="P163" s="89">
        <v>3.7732000000000001</v>
      </c>
    </row>
    <row r="164" spans="1:16" x14ac:dyDescent="0.35">
      <c r="A164" s="85" t="s">
        <v>242</v>
      </c>
      <c r="B164" s="52">
        <v>6</v>
      </c>
      <c r="C164" s="60">
        <v>6.9386999999999999</v>
      </c>
      <c r="D164" s="60">
        <v>5.5324999999999998</v>
      </c>
      <c r="E164" s="60">
        <v>6.0650000000000004</v>
      </c>
      <c r="F164" s="60">
        <v>5.8912000000000004</v>
      </c>
      <c r="G164" s="60">
        <v>5.8064999999999998</v>
      </c>
      <c r="H164" s="60">
        <v>6.6593999999999998</v>
      </c>
      <c r="I164" s="60">
        <v>6.7091000000000003</v>
      </c>
      <c r="J164" s="60">
        <v>6.0616000000000003</v>
      </c>
      <c r="K164" s="60" t="s">
        <v>430</v>
      </c>
      <c r="L164" s="60">
        <v>3.3769</v>
      </c>
      <c r="M164" s="60">
        <v>6.5327000000000002</v>
      </c>
      <c r="N164" s="60">
        <v>5.7923</v>
      </c>
      <c r="O164" s="60">
        <v>5.8997999999999999</v>
      </c>
      <c r="P164" s="89">
        <v>3.3769</v>
      </c>
    </row>
    <row r="165" spans="1:16" x14ac:dyDescent="0.35">
      <c r="A165" s="1044" t="s">
        <v>10176</v>
      </c>
      <c r="B165" s="1041"/>
      <c r="C165" s="1042"/>
      <c r="D165" s="1042"/>
      <c r="E165" s="1042"/>
      <c r="F165" s="1042"/>
      <c r="G165" s="1042"/>
      <c r="H165" s="1042"/>
      <c r="I165" s="1042"/>
      <c r="J165" s="1042"/>
      <c r="K165" s="1042"/>
      <c r="L165" s="1042"/>
      <c r="M165" s="1042"/>
      <c r="N165" s="1042"/>
      <c r="O165" s="1042"/>
      <c r="P165" s="1043"/>
    </row>
    <row r="166" spans="1:16" x14ac:dyDescent="0.35">
      <c r="A166" s="85" t="s">
        <v>245</v>
      </c>
      <c r="B166" s="52">
        <v>13</v>
      </c>
      <c r="C166" s="60">
        <v>8.7905999999999995</v>
      </c>
      <c r="D166" s="60">
        <v>7.5068000000000001</v>
      </c>
      <c r="E166" s="60">
        <v>6.7382</v>
      </c>
      <c r="F166" s="60">
        <v>5.5865999999999998</v>
      </c>
      <c r="G166" s="60">
        <v>5.7012999999999998</v>
      </c>
      <c r="H166" s="60">
        <v>7.6387999999999998</v>
      </c>
      <c r="I166" s="60">
        <v>7.6285999999999996</v>
      </c>
      <c r="J166" s="60">
        <v>6.7083000000000004</v>
      </c>
      <c r="K166" s="60">
        <v>7.2796000000000003</v>
      </c>
      <c r="L166" s="60">
        <v>1.7152000000000001</v>
      </c>
      <c r="M166" s="60">
        <v>8.8649000000000004</v>
      </c>
      <c r="N166" s="60">
        <v>5.9298999999999999</v>
      </c>
      <c r="O166" s="60">
        <v>6.0304000000000002</v>
      </c>
      <c r="P166" s="89">
        <v>1.7152000000000001</v>
      </c>
    </row>
    <row r="167" spans="1:16" x14ac:dyDescent="0.35">
      <c r="A167" s="85" t="s">
        <v>246</v>
      </c>
      <c r="B167" s="52">
        <v>13</v>
      </c>
      <c r="C167" s="60">
        <v>8.2337000000000007</v>
      </c>
      <c r="D167" s="60">
        <v>6.9455999999999998</v>
      </c>
      <c r="E167" s="60">
        <v>6.1773999999999996</v>
      </c>
      <c r="F167" s="60">
        <v>5.0138999999999996</v>
      </c>
      <c r="G167" s="60">
        <v>5.1199000000000003</v>
      </c>
      <c r="H167" s="60">
        <v>7.0419</v>
      </c>
      <c r="I167" s="60">
        <v>7.0336999999999996</v>
      </c>
      <c r="J167" s="60">
        <v>6.0743</v>
      </c>
      <c r="K167" s="60">
        <v>6.6170999999999998</v>
      </c>
      <c r="L167" s="60">
        <v>1.1611</v>
      </c>
      <c r="M167" s="60">
        <v>8.3000000000000007</v>
      </c>
      <c r="N167" s="60">
        <v>5.3680000000000003</v>
      </c>
      <c r="O167" s="60">
        <v>5.4543999999999997</v>
      </c>
      <c r="P167" s="89">
        <v>1.1611</v>
      </c>
    </row>
    <row r="168" spans="1:16" x14ac:dyDescent="0.35">
      <c r="A168" s="85" t="s">
        <v>247</v>
      </c>
      <c r="B168" s="52">
        <v>13</v>
      </c>
      <c r="C168" s="60">
        <v>8.1679999999999993</v>
      </c>
      <c r="D168" s="60">
        <v>7.0888999999999998</v>
      </c>
      <c r="E168" s="60">
        <v>6.3863000000000003</v>
      </c>
      <c r="F168" s="60">
        <v>5.2794999999999996</v>
      </c>
      <c r="G168" s="60">
        <v>5.4748999999999999</v>
      </c>
      <c r="H168" s="60">
        <v>7.5366999999999997</v>
      </c>
      <c r="I168" s="60">
        <v>7.4766000000000004</v>
      </c>
      <c r="J168" s="60">
        <v>6.9858000000000002</v>
      </c>
      <c r="K168" s="60">
        <v>6.6463000000000001</v>
      </c>
      <c r="L168" s="60">
        <v>1.6889000000000001</v>
      </c>
      <c r="M168" s="60">
        <v>8.4452999999999996</v>
      </c>
      <c r="N168" s="60">
        <v>5.6402000000000001</v>
      </c>
      <c r="O168" s="60">
        <v>5.6877000000000004</v>
      </c>
      <c r="P168" s="89">
        <v>1.6889000000000001</v>
      </c>
    </row>
    <row r="169" spans="1:16" x14ac:dyDescent="0.35">
      <c r="A169" s="85" t="s">
        <v>248</v>
      </c>
      <c r="B169" s="52">
        <v>12</v>
      </c>
      <c r="C169" s="60">
        <v>7.2037000000000004</v>
      </c>
      <c r="D169" s="60">
        <v>6.4333999999999998</v>
      </c>
      <c r="E169" s="60">
        <v>5.7107999999999999</v>
      </c>
      <c r="F169" s="60">
        <v>4.5929000000000002</v>
      </c>
      <c r="G169" s="60">
        <v>4.7732000000000001</v>
      </c>
      <c r="H169" s="60">
        <v>6.7645</v>
      </c>
      <c r="I169" s="60">
        <v>6.6913999999999998</v>
      </c>
      <c r="J169" s="60">
        <v>6.17</v>
      </c>
      <c r="K169" s="60">
        <v>5.8803999999999998</v>
      </c>
      <c r="L169" s="60">
        <v>1.0617000000000001</v>
      </c>
      <c r="M169" s="60">
        <v>7.7763</v>
      </c>
      <c r="N169" s="60">
        <v>4.9672999999999998</v>
      </c>
      <c r="O169" s="60">
        <v>4.9960000000000004</v>
      </c>
      <c r="P169" s="89">
        <v>1.0617000000000001</v>
      </c>
    </row>
    <row r="170" spans="1:16" x14ac:dyDescent="0.35">
      <c r="A170" s="1044" t="s">
        <v>10177</v>
      </c>
      <c r="B170" s="1041"/>
      <c r="C170" s="1042"/>
      <c r="D170" s="1042"/>
      <c r="E170" s="1042"/>
      <c r="F170" s="1042"/>
      <c r="G170" s="1042"/>
      <c r="H170" s="1042"/>
      <c r="I170" s="1042"/>
      <c r="J170" s="1042"/>
      <c r="K170" s="1042"/>
      <c r="L170" s="1042"/>
      <c r="M170" s="1042"/>
      <c r="N170" s="1042"/>
      <c r="O170" s="1042"/>
      <c r="P170" s="1043"/>
    </row>
    <row r="171" spans="1:16" x14ac:dyDescent="0.35">
      <c r="A171" s="85" t="s">
        <v>251</v>
      </c>
      <c r="B171" s="52">
        <v>11</v>
      </c>
      <c r="C171" s="60">
        <v>11.6974</v>
      </c>
      <c r="D171" s="60">
        <v>8.8893000000000004</v>
      </c>
      <c r="E171" s="60">
        <v>7.6528</v>
      </c>
      <c r="F171" s="60">
        <v>6.5987999999999998</v>
      </c>
      <c r="G171" s="60">
        <v>6.6036999999999999</v>
      </c>
      <c r="H171" s="60">
        <v>8.5353999999999992</v>
      </c>
      <c r="I171" s="60">
        <v>8.2804000000000002</v>
      </c>
      <c r="J171" s="60">
        <v>7.5118</v>
      </c>
      <c r="K171" s="60">
        <v>7.3127000000000004</v>
      </c>
      <c r="L171" s="60">
        <v>2.8532999999999999</v>
      </c>
      <c r="M171" s="60">
        <v>10.8284</v>
      </c>
      <c r="N171" s="60">
        <v>7.1736000000000004</v>
      </c>
      <c r="O171" s="60">
        <v>7.1146000000000003</v>
      </c>
      <c r="P171" s="89">
        <v>2.8532999999999999</v>
      </c>
    </row>
    <row r="172" spans="1:16" x14ac:dyDescent="0.35">
      <c r="A172" s="85" t="s">
        <v>252</v>
      </c>
      <c r="B172" s="52">
        <v>11</v>
      </c>
      <c r="C172" s="60">
        <v>11.0502</v>
      </c>
      <c r="D172" s="60">
        <v>8.2261000000000006</v>
      </c>
      <c r="E172" s="60">
        <v>6.9833999999999996</v>
      </c>
      <c r="F172" s="60">
        <v>5.9244000000000003</v>
      </c>
      <c r="G172" s="60">
        <v>5.9215999999999998</v>
      </c>
      <c r="H172" s="60">
        <v>7.8409000000000004</v>
      </c>
      <c r="I172" s="60">
        <v>7.5842999999999998</v>
      </c>
      <c r="J172" s="60">
        <v>6.8064999999999998</v>
      </c>
      <c r="K172" s="60">
        <v>6.5792000000000002</v>
      </c>
      <c r="L172" s="60">
        <v>2.2121</v>
      </c>
      <c r="M172" s="60">
        <v>10.1594</v>
      </c>
      <c r="N172" s="60">
        <v>6.5030000000000001</v>
      </c>
      <c r="O172" s="60">
        <v>6.4366000000000003</v>
      </c>
      <c r="P172" s="89">
        <v>2.2121</v>
      </c>
    </row>
    <row r="173" spans="1:16" x14ac:dyDescent="0.35">
      <c r="A173" s="85" t="s">
        <v>253</v>
      </c>
      <c r="B173" s="52">
        <v>2</v>
      </c>
      <c r="C173" s="60">
        <v>10.301500000000001</v>
      </c>
      <c r="D173" s="60">
        <v>7.7861000000000002</v>
      </c>
      <c r="E173" s="60">
        <v>5.9132999999999996</v>
      </c>
      <c r="F173" s="60">
        <v>4.6942000000000004</v>
      </c>
      <c r="G173" s="60">
        <v>4.5586000000000002</v>
      </c>
      <c r="H173" s="60">
        <v>6.6996000000000002</v>
      </c>
      <c r="I173" s="60">
        <v>6.7657999999999996</v>
      </c>
      <c r="J173" s="60">
        <v>5.6890999999999998</v>
      </c>
      <c r="K173" s="60">
        <v>6.1098999999999997</v>
      </c>
      <c r="L173" s="60">
        <v>3.4167000000000001</v>
      </c>
      <c r="M173" s="60">
        <v>9.4036000000000008</v>
      </c>
      <c r="N173" s="60">
        <v>5.1955999999999998</v>
      </c>
      <c r="O173" s="60">
        <v>5.2252999999999998</v>
      </c>
      <c r="P173" s="89">
        <v>3.4167000000000001</v>
      </c>
    </row>
    <row r="174" spans="1:16" x14ac:dyDescent="0.35">
      <c r="A174" s="85" t="s">
        <v>254</v>
      </c>
      <c r="B174" s="52">
        <v>2</v>
      </c>
      <c r="C174" s="60">
        <v>9.5381</v>
      </c>
      <c r="D174" s="60">
        <v>6.9722999999999997</v>
      </c>
      <c r="E174" s="60">
        <v>5.0411999999999999</v>
      </c>
      <c r="F174" s="60">
        <v>3.8254000000000001</v>
      </c>
      <c r="G174" s="60">
        <v>3.6993999999999998</v>
      </c>
      <c r="H174" s="60">
        <v>5.8479999999999999</v>
      </c>
      <c r="I174" s="60">
        <v>5.9038000000000004</v>
      </c>
      <c r="J174" s="60">
        <v>4.7797000000000001</v>
      </c>
      <c r="K174" s="60">
        <v>5.1548999999999996</v>
      </c>
      <c r="L174" s="60">
        <v>2.6583999999999999</v>
      </c>
      <c r="M174" s="60">
        <v>8.5898000000000003</v>
      </c>
      <c r="N174" s="60">
        <v>4.3181000000000003</v>
      </c>
      <c r="O174" s="60">
        <v>4.3544</v>
      </c>
      <c r="P174" s="89">
        <v>2.6583999999999999</v>
      </c>
    </row>
    <row r="175" spans="1:16" x14ac:dyDescent="0.35">
      <c r="A175" s="1044" t="s">
        <v>10178</v>
      </c>
      <c r="B175" s="1041"/>
      <c r="C175" s="1042"/>
      <c r="D175" s="1042"/>
      <c r="E175" s="1042"/>
      <c r="F175" s="1042"/>
      <c r="G175" s="1042"/>
      <c r="H175" s="1042"/>
      <c r="I175" s="1042"/>
      <c r="J175" s="1042"/>
      <c r="K175" s="1042"/>
      <c r="L175" s="1042"/>
      <c r="M175" s="1042"/>
      <c r="N175" s="1042"/>
      <c r="O175" s="1042"/>
      <c r="P175" s="1043"/>
    </row>
    <row r="176" spans="1:16" x14ac:dyDescent="0.35">
      <c r="A176" s="85" t="s">
        <v>257</v>
      </c>
      <c r="B176" s="52">
        <v>9</v>
      </c>
      <c r="C176" s="60">
        <v>16.005500000000001</v>
      </c>
      <c r="D176" s="60">
        <v>10.013</v>
      </c>
      <c r="E176" s="60">
        <v>7.4196999999999997</v>
      </c>
      <c r="F176" s="60">
        <v>4.7337999999999996</v>
      </c>
      <c r="G176" s="60">
        <v>4.3319000000000001</v>
      </c>
      <c r="H176" s="60">
        <v>6.6283000000000003</v>
      </c>
      <c r="I176" s="60">
        <v>6.9871999999999996</v>
      </c>
      <c r="J176" s="60">
        <v>6.4840999999999998</v>
      </c>
      <c r="K176" s="60">
        <v>6.9531000000000001</v>
      </c>
      <c r="L176" s="60">
        <v>0.57079999999999997</v>
      </c>
      <c r="M176" s="60">
        <v>13.009499999999999</v>
      </c>
      <c r="N176" s="60">
        <v>6.0617000000000001</v>
      </c>
      <c r="O176" s="60">
        <v>5.6814999999999998</v>
      </c>
      <c r="P176" s="89">
        <v>0.57079999999999997</v>
      </c>
    </row>
    <row r="177" spans="1:16" x14ac:dyDescent="0.35">
      <c r="A177" s="85" t="s">
        <v>258</v>
      </c>
      <c r="B177" s="52">
        <v>9</v>
      </c>
      <c r="C177" s="60">
        <v>15.357900000000001</v>
      </c>
      <c r="D177" s="60">
        <v>9.3803000000000001</v>
      </c>
      <c r="E177" s="60">
        <v>6.8884999999999996</v>
      </c>
      <c r="F177" s="60">
        <v>4.1661000000000001</v>
      </c>
      <c r="G177" s="60">
        <v>3.7406999999999999</v>
      </c>
      <c r="H177" s="60">
        <v>5.9648000000000003</v>
      </c>
      <c r="I177" s="60">
        <v>6.3010000000000002</v>
      </c>
      <c r="J177" s="60">
        <v>5.7363999999999997</v>
      </c>
      <c r="K177" s="60">
        <v>6.1824000000000003</v>
      </c>
      <c r="L177" s="60">
        <v>-7.1400000000000005E-2</v>
      </c>
      <c r="M177" s="60">
        <v>12.3705</v>
      </c>
      <c r="N177" s="60">
        <v>5.5243000000000002</v>
      </c>
      <c r="O177" s="60">
        <v>5.1039000000000003</v>
      </c>
      <c r="P177" s="89">
        <v>-7.1400000000000005E-2</v>
      </c>
    </row>
    <row r="178" spans="1:16" x14ac:dyDescent="0.35">
      <c r="A178" s="85" t="s">
        <v>259</v>
      </c>
      <c r="B178" s="52">
        <v>4</v>
      </c>
      <c r="C178" s="60">
        <v>12.446300000000001</v>
      </c>
      <c r="D178" s="60">
        <v>8.8414000000000001</v>
      </c>
      <c r="E178" s="60">
        <v>6.5799000000000003</v>
      </c>
      <c r="F178" s="60">
        <v>4.5682</v>
      </c>
      <c r="G178" s="60">
        <v>4.1520999999999999</v>
      </c>
      <c r="H178" s="60">
        <v>6.7022000000000004</v>
      </c>
      <c r="I178" s="60">
        <v>6.9989999999999997</v>
      </c>
      <c r="J178" s="60">
        <v>5.9370000000000003</v>
      </c>
      <c r="K178" s="60">
        <v>6.2027999999999999</v>
      </c>
      <c r="L178" s="60">
        <v>2.0169999999999999</v>
      </c>
      <c r="M178" s="60">
        <v>11.1068</v>
      </c>
      <c r="N178" s="60">
        <v>5.5793999999999997</v>
      </c>
      <c r="O178" s="60">
        <v>5.2843999999999998</v>
      </c>
      <c r="P178" s="89">
        <v>2.0169999999999999</v>
      </c>
    </row>
    <row r="179" spans="1:16" x14ac:dyDescent="0.35">
      <c r="A179" s="85" t="s">
        <v>260</v>
      </c>
      <c r="B179" s="52">
        <v>4</v>
      </c>
      <c r="C179" s="60">
        <v>11.8283</v>
      </c>
      <c r="D179" s="60">
        <v>8.2162000000000006</v>
      </c>
      <c r="E179" s="60">
        <v>5.9457000000000004</v>
      </c>
      <c r="F179" s="60">
        <v>3.8744000000000001</v>
      </c>
      <c r="G179" s="60">
        <v>3.4245999999999999</v>
      </c>
      <c r="H179" s="60">
        <v>5.8304</v>
      </c>
      <c r="I179" s="60">
        <v>6.1002999999999998</v>
      </c>
      <c r="J179" s="60">
        <v>5.0929000000000002</v>
      </c>
      <c r="K179" s="60">
        <v>5.3392999999999997</v>
      </c>
      <c r="L179" s="60">
        <v>1.4000999999999999</v>
      </c>
      <c r="M179" s="60">
        <v>10.4773</v>
      </c>
      <c r="N179" s="60">
        <v>4.9325000000000001</v>
      </c>
      <c r="O179" s="60">
        <v>4.5789999999999997</v>
      </c>
      <c r="P179" s="89">
        <v>1.4000999999999999</v>
      </c>
    </row>
    <row r="180" spans="1:16" x14ac:dyDescent="0.35">
      <c r="A180" s="1044" t="s">
        <v>10179</v>
      </c>
      <c r="B180" s="1041"/>
      <c r="C180" s="1042"/>
      <c r="D180" s="1042"/>
      <c r="E180" s="1042"/>
      <c r="F180" s="1042"/>
      <c r="G180" s="1042"/>
      <c r="H180" s="1042"/>
      <c r="I180" s="1042"/>
      <c r="J180" s="1042"/>
      <c r="K180" s="1042"/>
      <c r="L180" s="1042"/>
      <c r="M180" s="1042"/>
      <c r="N180" s="1042"/>
      <c r="O180" s="1042"/>
      <c r="P180" s="1043"/>
    </row>
    <row r="181" spans="1:16" x14ac:dyDescent="0.35">
      <c r="A181" s="85" t="s">
        <v>417</v>
      </c>
      <c r="B181" s="52">
        <v>9</v>
      </c>
      <c r="C181" s="60">
        <v>25.379100000000001</v>
      </c>
      <c r="D181" s="60">
        <v>12.288</v>
      </c>
      <c r="E181" s="60">
        <v>7.0606999999999998</v>
      </c>
      <c r="F181" s="60">
        <v>2.6762999999999999</v>
      </c>
      <c r="G181" s="60">
        <v>2.5217999999999998</v>
      </c>
      <c r="H181" s="60">
        <v>5.2561999999999998</v>
      </c>
      <c r="I181" s="60">
        <v>6.7111000000000001</v>
      </c>
      <c r="J181" s="60">
        <v>6.3217999999999996</v>
      </c>
      <c r="K181" s="60">
        <v>7.3018000000000001</v>
      </c>
      <c r="L181" s="60">
        <v>-5.0496999999999996</v>
      </c>
      <c r="M181" s="60">
        <v>18.366800000000001</v>
      </c>
      <c r="N181" s="60">
        <v>5.2013999999999996</v>
      </c>
      <c r="O181" s="60">
        <v>4.5808999999999997</v>
      </c>
      <c r="P181" s="89">
        <v>-5.0496999999999996</v>
      </c>
    </row>
    <row r="182" spans="1:16" x14ac:dyDescent="0.35">
      <c r="A182" s="85" t="s">
        <v>418</v>
      </c>
      <c r="B182" s="52">
        <v>9</v>
      </c>
      <c r="C182" s="60">
        <v>24.908899999999999</v>
      </c>
      <c r="D182" s="60">
        <v>11.848000000000001</v>
      </c>
      <c r="E182" s="60">
        <v>6.5975000000000001</v>
      </c>
      <c r="F182" s="60">
        <v>2.2124000000000001</v>
      </c>
      <c r="G182" s="60">
        <v>2.0524</v>
      </c>
      <c r="H182" s="60">
        <v>4.7628000000000004</v>
      </c>
      <c r="I182" s="60">
        <v>6.1722999999999999</v>
      </c>
      <c r="J182" s="60">
        <v>5.8712999999999997</v>
      </c>
      <c r="K182" s="60">
        <v>6.6596000000000002</v>
      </c>
      <c r="L182" s="60">
        <v>-5.5103</v>
      </c>
      <c r="M182" s="60">
        <v>17.911200000000001</v>
      </c>
      <c r="N182" s="60">
        <v>4.7392000000000003</v>
      </c>
      <c r="O182" s="60">
        <v>4.1090999999999998</v>
      </c>
      <c r="P182" s="89">
        <v>-5.5103</v>
      </c>
    </row>
    <row r="183" spans="1:16" x14ac:dyDescent="0.35">
      <c r="A183" s="85" t="s">
        <v>263</v>
      </c>
      <c r="B183" s="52">
        <v>2</v>
      </c>
      <c r="C183" s="60">
        <v>21.563800000000001</v>
      </c>
      <c r="D183" s="60">
        <v>11.1074</v>
      </c>
      <c r="E183" s="60">
        <v>6.5918000000000001</v>
      </c>
      <c r="F183" s="60">
        <v>3.2372999999999998</v>
      </c>
      <c r="G183" s="60">
        <v>3.0005999999999999</v>
      </c>
      <c r="H183" s="60" t="s">
        <v>430</v>
      </c>
      <c r="I183" s="60" t="s">
        <v>430</v>
      </c>
      <c r="J183" s="60" t="s">
        <v>430</v>
      </c>
      <c r="K183" s="60" t="s">
        <v>430</v>
      </c>
      <c r="L183" s="60">
        <v>-5.2149999999999999</v>
      </c>
      <c r="M183" s="60">
        <v>15.975899999999999</v>
      </c>
      <c r="N183" s="60">
        <v>5.0102000000000002</v>
      </c>
      <c r="O183" s="60">
        <v>4.8223000000000003</v>
      </c>
      <c r="P183" s="89">
        <v>-5.2149999999999999</v>
      </c>
    </row>
    <row r="184" spans="1:16" x14ac:dyDescent="0.35">
      <c r="A184" s="85" t="s">
        <v>264</v>
      </c>
      <c r="B184" s="52">
        <v>2</v>
      </c>
      <c r="C184" s="60">
        <v>21.049399999999999</v>
      </c>
      <c r="D184" s="60">
        <v>10.584099999999999</v>
      </c>
      <c r="E184" s="60">
        <v>6.0711000000000004</v>
      </c>
      <c r="F184" s="60">
        <v>2.7635000000000001</v>
      </c>
      <c r="G184" s="60">
        <v>2.5377000000000001</v>
      </c>
      <c r="H184" s="60" t="s">
        <v>430</v>
      </c>
      <c r="I184" s="60" t="s">
        <v>430</v>
      </c>
      <c r="J184" s="60" t="s">
        <v>430</v>
      </c>
      <c r="K184" s="60" t="s">
        <v>430</v>
      </c>
      <c r="L184" s="60">
        <v>-5.7153999999999998</v>
      </c>
      <c r="M184" s="60">
        <v>15.444000000000001</v>
      </c>
      <c r="N184" s="60">
        <v>4.4931000000000001</v>
      </c>
      <c r="O184" s="60">
        <v>4.3483000000000001</v>
      </c>
      <c r="P184" s="89">
        <v>-5.7153999999999998</v>
      </c>
    </row>
    <row r="185" spans="1:16" x14ac:dyDescent="0.35">
      <c r="A185" s="1044" t="s">
        <v>10180</v>
      </c>
      <c r="B185" s="1041"/>
      <c r="C185" s="1042"/>
      <c r="D185" s="1042"/>
      <c r="E185" s="1042"/>
      <c r="F185" s="1042"/>
      <c r="G185" s="1042"/>
      <c r="H185" s="1042"/>
      <c r="I185" s="1042"/>
      <c r="J185" s="1042"/>
      <c r="K185" s="1042"/>
      <c r="L185" s="1042"/>
      <c r="M185" s="1042"/>
      <c r="N185" s="1042"/>
      <c r="O185" s="1042"/>
      <c r="P185" s="1043"/>
    </row>
    <row r="186" spans="1:16" x14ac:dyDescent="0.35">
      <c r="A186" s="85" t="s">
        <v>267</v>
      </c>
      <c r="B186" s="52">
        <v>12</v>
      </c>
      <c r="C186" s="60">
        <v>15.8977</v>
      </c>
      <c r="D186" s="60">
        <v>10.168200000000001</v>
      </c>
      <c r="E186" s="60">
        <v>8.0082000000000004</v>
      </c>
      <c r="F186" s="60">
        <v>5.4984000000000002</v>
      </c>
      <c r="G186" s="60">
        <v>5.0984999999999996</v>
      </c>
      <c r="H186" s="60">
        <v>7.2107000000000001</v>
      </c>
      <c r="I186" s="60">
        <v>7.6151</v>
      </c>
      <c r="J186" s="60">
        <v>6.9622000000000002</v>
      </c>
      <c r="K186" s="60">
        <v>7.3734000000000002</v>
      </c>
      <c r="L186" s="60">
        <v>1.5436000000000001</v>
      </c>
      <c r="M186" s="60">
        <v>12.85</v>
      </c>
      <c r="N186" s="60">
        <v>6.8738000000000001</v>
      </c>
      <c r="O186" s="60">
        <v>6.4180999999999999</v>
      </c>
      <c r="P186" s="89">
        <v>1.5436000000000001</v>
      </c>
    </row>
    <row r="187" spans="1:16" x14ac:dyDescent="0.35">
      <c r="A187" s="85" t="s">
        <v>268</v>
      </c>
      <c r="B187" s="52">
        <v>12</v>
      </c>
      <c r="C187" s="60">
        <v>15.303800000000001</v>
      </c>
      <c r="D187" s="60">
        <v>9.5701000000000001</v>
      </c>
      <c r="E187" s="60">
        <v>7.4028</v>
      </c>
      <c r="F187" s="60">
        <v>4.8853999999999997</v>
      </c>
      <c r="G187" s="60">
        <v>4.4730999999999996</v>
      </c>
      <c r="H187" s="60">
        <v>6.5571000000000002</v>
      </c>
      <c r="I187" s="60">
        <v>6.9535999999999998</v>
      </c>
      <c r="J187" s="60">
        <v>6.2830000000000004</v>
      </c>
      <c r="K187" s="60">
        <v>6.6807999999999996</v>
      </c>
      <c r="L187" s="60">
        <v>0.95760000000000001</v>
      </c>
      <c r="M187" s="60">
        <v>12.2448</v>
      </c>
      <c r="N187" s="60">
        <v>6.2691999999999997</v>
      </c>
      <c r="O187" s="60">
        <v>5.7980999999999998</v>
      </c>
      <c r="P187" s="89">
        <v>0.95760000000000001</v>
      </c>
    </row>
    <row r="188" spans="1:16" x14ac:dyDescent="0.35">
      <c r="A188" s="85" t="s">
        <v>269</v>
      </c>
      <c r="B188" s="52">
        <v>10</v>
      </c>
      <c r="C188" s="60">
        <v>11.306900000000001</v>
      </c>
      <c r="D188" s="60">
        <v>7.5572999999999997</v>
      </c>
      <c r="E188" s="60">
        <v>5.8215000000000003</v>
      </c>
      <c r="F188" s="60">
        <v>3.5045999999999999</v>
      </c>
      <c r="G188" s="60">
        <v>3.4226000000000001</v>
      </c>
      <c r="H188" s="60">
        <v>6.1349</v>
      </c>
      <c r="I188" s="60">
        <v>6.7404000000000002</v>
      </c>
      <c r="J188" s="60">
        <v>5.9705000000000004</v>
      </c>
      <c r="K188" s="60">
        <v>6.8151999999999999</v>
      </c>
      <c r="L188" s="60">
        <v>0.73740000000000006</v>
      </c>
      <c r="M188" s="60">
        <v>9.8858999999999995</v>
      </c>
      <c r="N188" s="60">
        <v>4.6109</v>
      </c>
      <c r="O188" s="60">
        <v>4.4884000000000004</v>
      </c>
      <c r="P188" s="89">
        <v>0.73740000000000006</v>
      </c>
    </row>
    <row r="189" spans="1:16" x14ac:dyDescent="0.35">
      <c r="A189" s="85" t="s">
        <v>270</v>
      </c>
      <c r="B189" s="52">
        <v>10</v>
      </c>
      <c r="C189" s="60">
        <v>10.4573</v>
      </c>
      <c r="D189" s="60">
        <v>6.6997</v>
      </c>
      <c r="E189" s="60">
        <v>4.9516999999999998</v>
      </c>
      <c r="F189" s="60">
        <v>2.6347</v>
      </c>
      <c r="G189" s="60">
        <v>2.5472000000000001</v>
      </c>
      <c r="H189" s="60">
        <v>5.2369000000000003</v>
      </c>
      <c r="I189" s="60">
        <v>5.8365999999999998</v>
      </c>
      <c r="J189" s="60">
        <v>5.1025</v>
      </c>
      <c r="K189" s="60">
        <v>5.8851000000000004</v>
      </c>
      <c r="L189" s="60">
        <v>-0.1037</v>
      </c>
      <c r="M189" s="60">
        <v>9.0198</v>
      </c>
      <c r="N189" s="60">
        <v>3.7439</v>
      </c>
      <c r="O189" s="60">
        <v>3.6107</v>
      </c>
      <c r="P189" s="89">
        <v>-0.1037</v>
      </c>
    </row>
    <row r="190" spans="1:16" x14ac:dyDescent="0.35">
      <c r="A190" s="1044" t="s">
        <v>202</v>
      </c>
      <c r="B190" s="1041"/>
      <c r="C190" s="1042"/>
      <c r="D190" s="1042"/>
      <c r="E190" s="1042"/>
      <c r="F190" s="1042"/>
      <c r="G190" s="1042"/>
      <c r="H190" s="1042"/>
      <c r="I190" s="1042"/>
      <c r="J190" s="1042"/>
      <c r="K190" s="1042"/>
      <c r="L190" s="1042"/>
      <c r="M190" s="1042"/>
      <c r="N190" s="1042"/>
      <c r="O190" s="1042"/>
      <c r="P190" s="1043"/>
    </row>
    <row r="191" spans="1:16" x14ac:dyDescent="0.35">
      <c r="A191" s="85" t="s">
        <v>273</v>
      </c>
      <c r="B191" s="52">
        <v>14</v>
      </c>
      <c r="C191" s="60">
        <v>9.2866</v>
      </c>
      <c r="D191" s="60">
        <v>7.5631000000000004</v>
      </c>
      <c r="E191" s="60">
        <v>6.6390000000000002</v>
      </c>
      <c r="F191" s="60">
        <v>5.3007999999999997</v>
      </c>
      <c r="G191" s="60">
        <v>5.4602000000000004</v>
      </c>
      <c r="H191" s="60">
        <v>7.5753000000000004</v>
      </c>
      <c r="I191" s="60">
        <v>7.56</v>
      </c>
      <c r="J191" s="60">
        <v>6.5270999999999999</v>
      </c>
      <c r="K191" s="60">
        <v>7.4116</v>
      </c>
      <c r="L191" s="60">
        <v>1.1408</v>
      </c>
      <c r="M191" s="60">
        <v>9.1705000000000005</v>
      </c>
      <c r="N191" s="60">
        <v>5.6976000000000004</v>
      </c>
      <c r="O191" s="60">
        <v>5.8453999999999997</v>
      </c>
      <c r="P191" s="89">
        <v>1.1408</v>
      </c>
    </row>
    <row r="192" spans="1:16" x14ac:dyDescent="0.35">
      <c r="A192" s="85" t="s">
        <v>274</v>
      </c>
      <c r="B192" s="52">
        <v>14</v>
      </c>
      <c r="C192" s="60">
        <v>8.9234000000000009</v>
      </c>
      <c r="D192" s="60">
        <v>7.1989000000000001</v>
      </c>
      <c r="E192" s="60">
        <v>6.2709999999999999</v>
      </c>
      <c r="F192" s="60">
        <v>4.9287000000000001</v>
      </c>
      <c r="G192" s="60">
        <v>5.0838000000000001</v>
      </c>
      <c r="H192" s="60">
        <v>7.1886999999999999</v>
      </c>
      <c r="I192" s="60">
        <v>7.1745999999999999</v>
      </c>
      <c r="J192" s="60">
        <v>6.1516000000000002</v>
      </c>
      <c r="K192" s="60">
        <v>7.0453999999999999</v>
      </c>
      <c r="L192" s="60">
        <v>0.7802</v>
      </c>
      <c r="M192" s="60">
        <v>8.8040000000000003</v>
      </c>
      <c r="N192" s="60">
        <v>5.3300999999999998</v>
      </c>
      <c r="O192" s="60">
        <v>5.4706999999999999</v>
      </c>
      <c r="P192" s="89">
        <v>0.7802</v>
      </c>
    </row>
    <row r="193" spans="1:16" x14ac:dyDescent="0.35">
      <c r="A193" s="85" t="s">
        <v>275</v>
      </c>
      <c r="B193" s="52">
        <v>7</v>
      </c>
      <c r="C193" s="60">
        <v>8.0789000000000009</v>
      </c>
      <c r="D193" s="60">
        <v>7.0773999999999999</v>
      </c>
      <c r="E193" s="60">
        <v>6.1185</v>
      </c>
      <c r="F193" s="60">
        <v>4.7348999999999997</v>
      </c>
      <c r="G193" s="60">
        <v>5.0481999999999996</v>
      </c>
      <c r="H193" s="60">
        <v>7.2202000000000002</v>
      </c>
      <c r="I193" s="60">
        <v>7.2201000000000004</v>
      </c>
      <c r="J193" s="60">
        <v>6.1433</v>
      </c>
      <c r="K193" s="60">
        <v>6.8951000000000002</v>
      </c>
      <c r="L193" s="60">
        <v>0.86129999999999995</v>
      </c>
      <c r="M193" s="60">
        <v>8.5646000000000004</v>
      </c>
      <c r="N193" s="60">
        <v>5.2544000000000004</v>
      </c>
      <c r="O193" s="60">
        <v>5.3604000000000003</v>
      </c>
      <c r="P193" s="89">
        <v>0.86129999999999995</v>
      </c>
    </row>
    <row r="194" spans="1:16" x14ac:dyDescent="0.35">
      <c r="A194" s="85" t="s">
        <v>276</v>
      </c>
      <c r="B194" s="52">
        <v>7</v>
      </c>
      <c r="C194" s="60">
        <v>7.6483999999999996</v>
      </c>
      <c r="D194" s="60">
        <v>6.6387999999999998</v>
      </c>
      <c r="E194" s="60">
        <v>5.6604999999999999</v>
      </c>
      <c r="F194" s="60">
        <v>4.2736000000000001</v>
      </c>
      <c r="G194" s="60">
        <v>4.5819999999999999</v>
      </c>
      <c r="H194" s="60">
        <v>6.7614000000000001</v>
      </c>
      <c r="I194" s="60">
        <v>6.7558999999999996</v>
      </c>
      <c r="J194" s="60">
        <v>5.6680999999999999</v>
      </c>
      <c r="K194" s="60">
        <v>6.3022999999999998</v>
      </c>
      <c r="L194" s="60">
        <v>0.4345</v>
      </c>
      <c r="M194" s="60">
        <v>8.1214999999999993</v>
      </c>
      <c r="N194" s="60">
        <v>4.7960000000000003</v>
      </c>
      <c r="O194" s="60">
        <v>4.8960999999999997</v>
      </c>
      <c r="P194" s="89">
        <v>0.4345</v>
      </c>
    </row>
    <row r="195" spans="1:16" x14ac:dyDescent="0.35">
      <c r="A195" s="1044" t="s">
        <v>10181</v>
      </c>
      <c r="B195" s="1041"/>
      <c r="C195" s="1042"/>
      <c r="D195" s="1042"/>
      <c r="E195" s="1042"/>
      <c r="F195" s="1042"/>
      <c r="G195" s="1042"/>
      <c r="H195" s="1042"/>
      <c r="I195" s="1042"/>
      <c r="J195" s="1042"/>
      <c r="K195" s="1042"/>
      <c r="L195" s="1042"/>
      <c r="M195" s="1042"/>
      <c r="N195" s="1042"/>
      <c r="O195" s="1042"/>
      <c r="P195" s="1043"/>
    </row>
    <row r="196" spans="1:16" x14ac:dyDescent="0.35">
      <c r="A196" s="85" t="s">
        <v>279</v>
      </c>
      <c r="B196" s="52">
        <v>11</v>
      </c>
      <c r="C196" s="60">
        <v>11.611599999999999</v>
      </c>
      <c r="D196" s="60">
        <v>8.6729000000000003</v>
      </c>
      <c r="E196" s="60">
        <v>9.1170000000000009</v>
      </c>
      <c r="F196" s="60">
        <v>8.2683</v>
      </c>
      <c r="G196" s="60">
        <v>8.1843000000000004</v>
      </c>
      <c r="H196" s="60">
        <v>10.4574</v>
      </c>
      <c r="I196" s="60">
        <v>9.9201999999999995</v>
      </c>
      <c r="J196" s="60">
        <v>8.7075999999999993</v>
      </c>
      <c r="K196" s="60">
        <v>7.6378000000000004</v>
      </c>
      <c r="L196" s="60">
        <v>4.1493000000000002</v>
      </c>
      <c r="M196" s="60">
        <v>12.0555</v>
      </c>
      <c r="N196" s="60">
        <v>9.0113000000000003</v>
      </c>
      <c r="O196" s="60">
        <v>8.5396000000000001</v>
      </c>
      <c r="P196" s="89">
        <v>4.1493000000000002</v>
      </c>
    </row>
    <row r="197" spans="1:16" x14ac:dyDescent="0.35">
      <c r="A197" s="85" t="s">
        <v>280</v>
      </c>
      <c r="B197" s="52">
        <v>11</v>
      </c>
      <c r="C197" s="60">
        <v>10.8566</v>
      </c>
      <c r="D197" s="60">
        <v>7.9135</v>
      </c>
      <c r="E197" s="60">
        <v>8.3307000000000002</v>
      </c>
      <c r="F197" s="60">
        <v>7.4642999999999997</v>
      </c>
      <c r="G197" s="60">
        <v>7.3646000000000003</v>
      </c>
      <c r="H197" s="60">
        <v>9.6199999999999992</v>
      </c>
      <c r="I197" s="60">
        <v>9.0822000000000003</v>
      </c>
      <c r="J197" s="60">
        <v>7.8715999999999999</v>
      </c>
      <c r="K197" s="60">
        <v>6.7812999999999999</v>
      </c>
      <c r="L197" s="60">
        <v>3.3993000000000002</v>
      </c>
      <c r="M197" s="60">
        <v>11.2843</v>
      </c>
      <c r="N197" s="60">
        <v>8.2208000000000006</v>
      </c>
      <c r="O197" s="60">
        <v>7.7308000000000003</v>
      </c>
      <c r="P197" s="89">
        <v>3.3993000000000002</v>
      </c>
    </row>
    <row r="198" spans="1:16" x14ac:dyDescent="0.35">
      <c r="A198" s="85" t="s">
        <v>281</v>
      </c>
      <c r="B198" s="52">
        <v>3</v>
      </c>
      <c r="C198" s="60">
        <v>7.5739000000000001</v>
      </c>
      <c r="D198" s="60">
        <v>16.092600000000001</v>
      </c>
      <c r="E198" s="60">
        <v>11.6599</v>
      </c>
      <c r="F198" s="60">
        <v>11.891999999999999</v>
      </c>
      <c r="G198" s="60">
        <v>10.7658</v>
      </c>
      <c r="H198" s="60">
        <v>10.0008</v>
      </c>
      <c r="I198" s="60">
        <v>9.3495000000000008</v>
      </c>
      <c r="J198" s="60">
        <v>15.175700000000001</v>
      </c>
      <c r="K198" s="60">
        <v>5.8871000000000002</v>
      </c>
      <c r="L198" s="60">
        <v>2.7698</v>
      </c>
      <c r="M198" s="60">
        <v>15.7165</v>
      </c>
      <c r="N198" s="60">
        <v>14.0718</v>
      </c>
      <c r="O198" s="60">
        <v>11.814299999999999</v>
      </c>
      <c r="P198" s="89">
        <v>2.7698</v>
      </c>
    </row>
    <row r="199" spans="1:16" x14ac:dyDescent="0.35">
      <c r="A199" s="85" t="s">
        <v>282</v>
      </c>
      <c r="B199" s="52">
        <v>3</v>
      </c>
      <c r="C199" s="60">
        <v>6.7042000000000002</v>
      </c>
      <c r="D199" s="60">
        <v>15.2303</v>
      </c>
      <c r="E199" s="60">
        <v>10.8179</v>
      </c>
      <c r="F199" s="60">
        <v>11.0418</v>
      </c>
      <c r="G199" s="60">
        <v>9.9075000000000006</v>
      </c>
      <c r="H199" s="60">
        <v>9.1479999999999997</v>
      </c>
      <c r="I199" s="60">
        <v>8.5188000000000006</v>
      </c>
      <c r="J199" s="60">
        <v>14.3302</v>
      </c>
      <c r="K199" s="60">
        <v>5.1090999999999998</v>
      </c>
      <c r="L199" s="60">
        <v>1.8667</v>
      </c>
      <c r="M199" s="60">
        <v>14.851800000000001</v>
      </c>
      <c r="N199" s="60">
        <v>13.224</v>
      </c>
      <c r="O199" s="60">
        <v>10.9613</v>
      </c>
      <c r="P199" s="89">
        <v>1.8667</v>
      </c>
    </row>
    <row r="200" spans="1:16" x14ac:dyDescent="0.35">
      <c r="A200" s="1044" t="s">
        <v>10182</v>
      </c>
      <c r="B200" s="1041"/>
      <c r="C200" s="1042"/>
      <c r="D200" s="1042"/>
      <c r="E200" s="1042"/>
      <c r="F200" s="1042"/>
      <c r="G200" s="1042"/>
      <c r="H200" s="1042"/>
      <c r="I200" s="1042"/>
      <c r="J200" s="1042"/>
      <c r="K200" s="1042"/>
      <c r="L200" s="1042"/>
      <c r="M200" s="1042"/>
      <c r="N200" s="1042"/>
      <c r="O200" s="1042"/>
      <c r="P200" s="1043"/>
    </row>
    <row r="201" spans="1:16" x14ac:dyDescent="0.35">
      <c r="A201" s="85" t="s">
        <v>285</v>
      </c>
      <c r="B201" s="52">
        <v>13</v>
      </c>
      <c r="C201" s="60">
        <v>8.7402999999999995</v>
      </c>
      <c r="D201" s="60">
        <v>7.3194999999999997</v>
      </c>
      <c r="E201" s="60">
        <v>6.5734000000000004</v>
      </c>
      <c r="F201" s="60">
        <v>5.2427000000000001</v>
      </c>
      <c r="G201" s="60">
        <v>5.4005000000000001</v>
      </c>
      <c r="H201" s="60">
        <v>7.3070000000000004</v>
      </c>
      <c r="I201" s="60">
        <v>7.3254000000000001</v>
      </c>
      <c r="J201" s="60">
        <v>6.4417</v>
      </c>
      <c r="K201" s="60">
        <v>7.2546999999999997</v>
      </c>
      <c r="L201" s="60">
        <v>0.3306</v>
      </c>
      <c r="M201" s="60">
        <v>8.9143000000000008</v>
      </c>
      <c r="N201" s="60">
        <v>5.6201999999999996</v>
      </c>
      <c r="O201" s="60">
        <v>5.7797999999999998</v>
      </c>
      <c r="P201" s="89">
        <v>0.3306</v>
      </c>
    </row>
    <row r="202" spans="1:16" x14ac:dyDescent="0.35">
      <c r="A202" s="85" t="s">
        <v>286</v>
      </c>
      <c r="B202" s="52">
        <v>13</v>
      </c>
      <c r="C202" s="60">
        <v>8.4095999999999993</v>
      </c>
      <c r="D202" s="60">
        <v>6.9865000000000004</v>
      </c>
      <c r="E202" s="60">
        <v>6.2346000000000004</v>
      </c>
      <c r="F202" s="60">
        <v>4.8959999999999999</v>
      </c>
      <c r="G202" s="60">
        <v>5.0479000000000003</v>
      </c>
      <c r="H202" s="60">
        <v>6.9405999999999999</v>
      </c>
      <c r="I202" s="60">
        <v>6.9515000000000002</v>
      </c>
      <c r="J202" s="60">
        <v>6.0587</v>
      </c>
      <c r="K202" s="60">
        <v>6.8708</v>
      </c>
      <c r="L202" s="60">
        <v>1.4E-3</v>
      </c>
      <c r="M202" s="60">
        <v>8.5790000000000006</v>
      </c>
      <c r="N202" s="60">
        <v>5.2805999999999997</v>
      </c>
      <c r="O202" s="60">
        <v>5.4305000000000003</v>
      </c>
      <c r="P202" s="89">
        <v>1.4E-3</v>
      </c>
    </row>
    <row r="203" spans="1:16" x14ac:dyDescent="0.35">
      <c r="A203" s="85" t="s">
        <v>287</v>
      </c>
      <c r="B203" s="52">
        <v>9</v>
      </c>
      <c r="C203" s="60">
        <v>7.8722000000000003</v>
      </c>
      <c r="D203" s="60">
        <v>6.7232000000000003</v>
      </c>
      <c r="E203" s="60">
        <v>5.89</v>
      </c>
      <c r="F203" s="60">
        <v>4.7282999999999999</v>
      </c>
      <c r="G203" s="60">
        <v>4.9260000000000002</v>
      </c>
      <c r="H203" s="60">
        <v>7.0339</v>
      </c>
      <c r="I203" s="60">
        <v>7.0928000000000004</v>
      </c>
      <c r="J203" s="60">
        <v>6.1157000000000004</v>
      </c>
      <c r="K203" s="60">
        <v>6.9401999999999999</v>
      </c>
      <c r="L203" s="60">
        <v>0.6321</v>
      </c>
      <c r="M203" s="60">
        <v>8.1404999999999994</v>
      </c>
      <c r="N203" s="60">
        <v>5.0650000000000004</v>
      </c>
      <c r="O203" s="60">
        <v>5.2529000000000003</v>
      </c>
      <c r="P203" s="89">
        <v>0.6321</v>
      </c>
    </row>
    <row r="204" spans="1:16" x14ac:dyDescent="0.35">
      <c r="A204" s="85" t="s">
        <v>288</v>
      </c>
      <c r="B204" s="52">
        <v>9</v>
      </c>
      <c r="C204" s="60">
        <v>7.4851999999999999</v>
      </c>
      <c r="D204" s="60">
        <v>6.3361000000000001</v>
      </c>
      <c r="E204" s="60">
        <v>5.4980000000000002</v>
      </c>
      <c r="F204" s="60">
        <v>4.3327999999999998</v>
      </c>
      <c r="G204" s="60">
        <v>4.5254000000000003</v>
      </c>
      <c r="H204" s="60">
        <v>6.6238999999999999</v>
      </c>
      <c r="I204" s="60">
        <v>6.7187000000000001</v>
      </c>
      <c r="J204" s="60">
        <v>5.7287999999999997</v>
      </c>
      <c r="K204" s="60">
        <v>6.6470000000000002</v>
      </c>
      <c r="L204" s="60">
        <v>0.2442</v>
      </c>
      <c r="M204" s="60">
        <v>7.7488999999999999</v>
      </c>
      <c r="N204" s="60">
        <v>4.6737000000000002</v>
      </c>
      <c r="O204" s="60">
        <v>4.8551000000000002</v>
      </c>
      <c r="P204" s="89">
        <v>0.2442</v>
      </c>
    </row>
    <row r="205" spans="1:16" x14ac:dyDescent="0.35">
      <c r="A205" s="1044" t="s">
        <v>204</v>
      </c>
      <c r="B205" s="1041"/>
      <c r="C205" s="1042"/>
      <c r="D205" s="1042"/>
      <c r="E205" s="1042"/>
      <c r="F205" s="1042"/>
      <c r="G205" s="1042"/>
      <c r="H205" s="1042"/>
      <c r="I205" s="1042"/>
      <c r="J205" s="1042"/>
      <c r="K205" s="1042"/>
      <c r="L205" s="1042"/>
      <c r="M205" s="1042"/>
      <c r="N205" s="1042"/>
      <c r="O205" s="1042"/>
      <c r="P205" s="1043"/>
    </row>
    <row r="206" spans="1:16" x14ac:dyDescent="0.35">
      <c r="A206" s="85" t="s">
        <v>291</v>
      </c>
      <c r="B206" s="52">
        <v>14</v>
      </c>
      <c r="C206" s="60">
        <v>22.3718</v>
      </c>
      <c r="D206" s="60">
        <v>11.9922</v>
      </c>
      <c r="E206" s="60">
        <v>8.0602999999999998</v>
      </c>
      <c r="F206" s="60">
        <v>4.2850000000000001</v>
      </c>
      <c r="G206" s="60">
        <v>3.6892999999999998</v>
      </c>
      <c r="H206" s="60">
        <v>6.2199</v>
      </c>
      <c r="I206" s="60">
        <v>7.0571999999999999</v>
      </c>
      <c r="J206" s="60">
        <v>6.2910000000000004</v>
      </c>
      <c r="K206" s="60">
        <v>7.4134000000000002</v>
      </c>
      <c r="L206" s="60">
        <v>-1.9237</v>
      </c>
      <c r="M206" s="60">
        <v>16.912299999999998</v>
      </c>
      <c r="N206" s="60">
        <v>6.38</v>
      </c>
      <c r="O206" s="60">
        <v>5.6555999999999997</v>
      </c>
      <c r="P206" s="89">
        <v>-1.9237</v>
      </c>
    </row>
    <row r="207" spans="1:16" x14ac:dyDescent="0.35">
      <c r="A207" s="85" t="s">
        <v>292</v>
      </c>
      <c r="B207" s="52">
        <v>14</v>
      </c>
      <c r="C207" s="60">
        <v>21.713000000000001</v>
      </c>
      <c r="D207" s="60">
        <v>11.3268</v>
      </c>
      <c r="E207" s="60">
        <v>7.3936999999999999</v>
      </c>
      <c r="F207" s="60">
        <v>3.6212</v>
      </c>
      <c r="G207" s="60">
        <v>3.0234000000000001</v>
      </c>
      <c r="H207" s="60">
        <v>5.5320999999999998</v>
      </c>
      <c r="I207" s="60">
        <v>6.3678999999999997</v>
      </c>
      <c r="J207" s="60">
        <v>5.5881999999999996</v>
      </c>
      <c r="K207" s="60">
        <v>6.6818</v>
      </c>
      <c r="L207" s="60">
        <v>-2.5710000000000002</v>
      </c>
      <c r="M207" s="60">
        <v>16.234200000000001</v>
      </c>
      <c r="N207" s="60">
        <v>5.7159000000000004</v>
      </c>
      <c r="O207" s="60">
        <v>4.9832000000000001</v>
      </c>
      <c r="P207" s="89">
        <v>-2.5710000000000002</v>
      </c>
    </row>
    <row r="208" spans="1:16" x14ac:dyDescent="0.35">
      <c r="A208" s="85" t="s">
        <v>293</v>
      </c>
      <c r="B208" s="52">
        <v>9</v>
      </c>
      <c r="C208" s="60">
        <v>18.7224</v>
      </c>
      <c r="D208" s="60">
        <v>9.4542999999999999</v>
      </c>
      <c r="E208" s="60">
        <v>6.3754</v>
      </c>
      <c r="F208" s="60">
        <v>2.7463000000000002</v>
      </c>
      <c r="G208" s="60">
        <v>2.4655</v>
      </c>
      <c r="H208" s="60">
        <v>5.4353999999999996</v>
      </c>
      <c r="I208" s="60">
        <v>6.3102999999999998</v>
      </c>
      <c r="J208" s="60">
        <v>5.7214</v>
      </c>
      <c r="K208" s="60">
        <v>6.8483000000000001</v>
      </c>
      <c r="L208" s="60">
        <v>-0.26440000000000002</v>
      </c>
      <c r="M208" s="60">
        <v>14.0555</v>
      </c>
      <c r="N208" s="60">
        <v>4.6776999999999997</v>
      </c>
      <c r="O208" s="60">
        <v>4.1718000000000002</v>
      </c>
      <c r="P208" s="89">
        <v>-0.26440000000000002</v>
      </c>
    </row>
    <row r="209" spans="1:16" x14ac:dyDescent="0.35">
      <c r="A209" s="85" t="s">
        <v>294</v>
      </c>
      <c r="B209" s="52">
        <v>9</v>
      </c>
      <c r="C209" s="60">
        <v>17.947399999999998</v>
      </c>
      <c r="D209" s="60">
        <v>8.6828000000000003</v>
      </c>
      <c r="E209" s="60">
        <v>5.6058000000000003</v>
      </c>
      <c r="F209" s="60">
        <v>1.9764999999999999</v>
      </c>
      <c r="G209" s="60">
        <v>1.6918</v>
      </c>
      <c r="H209" s="60">
        <v>4.6959999999999997</v>
      </c>
      <c r="I209" s="60">
        <v>5.5594000000000001</v>
      </c>
      <c r="J209" s="60">
        <v>4.9729999999999999</v>
      </c>
      <c r="K209" s="60">
        <v>6.1161000000000003</v>
      </c>
      <c r="L209" s="60">
        <v>-1.0233000000000001</v>
      </c>
      <c r="M209" s="60">
        <v>13.2751</v>
      </c>
      <c r="N209" s="60">
        <v>3.9102999999999999</v>
      </c>
      <c r="O209" s="60">
        <v>3.3921000000000001</v>
      </c>
      <c r="P209" s="89">
        <v>-1.0233000000000001</v>
      </c>
    </row>
    <row r="210" spans="1:16" x14ac:dyDescent="0.35">
      <c r="A210" s="1044" t="s">
        <v>10183</v>
      </c>
      <c r="B210" s="1041"/>
      <c r="C210" s="1042"/>
      <c r="D210" s="1042"/>
      <c r="E210" s="1042"/>
      <c r="F210" s="1042"/>
      <c r="G210" s="1042"/>
      <c r="H210" s="1042"/>
      <c r="I210" s="1042"/>
      <c r="J210" s="1042"/>
      <c r="K210" s="1042"/>
      <c r="L210" s="1042"/>
      <c r="M210" s="1042"/>
      <c r="N210" s="1042"/>
      <c r="O210" s="1042"/>
      <c r="P210" s="1043"/>
    </row>
    <row r="211" spans="1:16" x14ac:dyDescent="0.35">
      <c r="A211" s="85" t="s">
        <v>297</v>
      </c>
      <c r="B211" s="52">
        <v>5</v>
      </c>
      <c r="C211" s="60">
        <v>17.6372</v>
      </c>
      <c r="D211" s="60">
        <v>11.4308</v>
      </c>
      <c r="E211" s="60">
        <v>6.9222000000000001</v>
      </c>
      <c r="F211" s="60">
        <v>5.0498000000000003</v>
      </c>
      <c r="G211" s="60">
        <v>4.2710999999999997</v>
      </c>
      <c r="H211" s="60">
        <v>7.3714000000000004</v>
      </c>
      <c r="I211" s="60">
        <v>7.4537000000000004</v>
      </c>
      <c r="J211" s="60">
        <v>6.1009000000000002</v>
      </c>
      <c r="K211" s="60">
        <v>7.6527000000000003</v>
      </c>
      <c r="L211" s="60">
        <v>6.7302999999999997</v>
      </c>
      <c r="M211" s="60">
        <v>14.441700000000001</v>
      </c>
      <c r="N211" s="60">
        <v>5.9678000000000004</v>
      </c>
      <c r="O211" s="60">
        <v>5.8624000000000001</v>
      </c>
      <c r="P211" s="89">
        <v>6.7302999999999997</v>
      </c>
    </row>
    <row r="212" spans="1:16" x14ac:dyDescent="0.35">
      <c r="A212" s="85" t="s">
        <v>298</v>
      </c>
      <c r="B212" s="52">
        <v>5</v>
      </c>
      <c r="C212" s="60">
        <v>17.371099999999998</v>
      </c>
      <c r="D212" s="60">
        <v>11.159000000000001</v>
      </c>
      <c r="E212" s="60">
        <v>6.6456</v>
      </c>
      <c r="F212" s="60">
        <v>4.7701000000000002</v>
      </c>
      <c r="G212" s="60">
        <v>3.9891999999999999</v>
      </c>
      <c r="H212" s="60">
        <v>7.0787000000000004</v>
      </c>
      <c r="I212" s="60">
        <v>7.1593999999999998</v>
      </c>
      <c r="J212" s="60">
        <v>5.8708999999999998</v>
      </c>
      <c r="K212" s="60">
        <v>7.4203000000000001</v>
      </c>
      <c r="L212" s="60">
        <v>6.4622000000000002</v>
      </c>
      <c r="M212" s="60">
        <v>14.165900000000001</v>
      </c>
      <c r="N212" s="60">
        <v>5.6908000000000003</v>
      </c>
      <c r="O212" s="60">
        <v>5.58</v>
      </c>
      <c r="P212" s="89">
        <v>6.4622000000000002</v>
      </c>
    </row>
    <row r="213" spans="1:16" x14ac:dyDescent="0.35">
      <c r="A213" s="1044" t="s">
        <v>10184</v>
      </c>
      <c r="B213" s="1041"/>
      <c r="C213" s="1042"/>
      <c r="D213" s="1042"/>
      <c r="E213" s="1042"/>
      <c r="F213" s="1042"/>
      <c r="G213" s="1042"/>
      <c r="H213" s="1042"/>
      <c r="I213" s="1042"/>
      <c r="J213" s="1042"/>
      <c r="K213" s="1042"/>
      <c r="L213" s="1042"/>
      <c r="M213" s="1042"/>
      <c r="N213" s="1042"/>
      <c r="O213" s="1042"/>
      <c r="P213" s="1043"/>
    </row>
    <row r="214" spans="1:16" x14ac:dyDescent="0.35">
      <c r="A214" s="85" t="s">
        <v>301</v>
      </c>
      <c r="B214" s="52">
        <v>12</v>
      </c>
      <c r="C214" s="60">
        <v>9.6777999999999995</v>
      </c>
      <c r="D214" s="60">
        <v>7.7648000000000001</v>
      </c>
      <c r="E214" s="60">
        <v>7.3907999999999996</v>
      </c>
      <c r="F214" s="60">
        <v>6.3490000000000002</v>
      </c>
      <c r="G214" s="60">
        <v>6.2506000000000004</v>
      </c>
      <c r="H214" s="60">
        <v>7.7763999999999998</v>
      </c>
      <c r="I214" s="60">
        <v>7.8895999999999997</v>
      </c>
      <c r="J214" s="60">
        <v>6.8304</v>
      </c>
      <c r="K214" s="60">
        <v>7.3460999999999999</v>
      </c>
      <c r="L214" s="60">
        <v>3.9140999999999999</v>
      </c>
      <c r="M214" s="60">
        <v>8.6829999999999998</v>
      </c>
      <c r="N214" s="60">
        <v>6.694</v>
      </c>
      <c r="O214" s="60">
        <v>6.6826999999999996</v>
      </c>
      <c r="P214" s="89">
        <v>3.9140999999999999</v>
      </c>
    </row>
    <row r="215" spans="1:16" x14ac:dyDescent="0.35">
      <c r="A215" s="85" t="s">
        <v>302</v>
      </c>
      <c r="B215" s="52">
        <v>12</v>
      </c>
      <c r="C215" s="60">
        <v>9.2990999999999993</v>
      </c>
      <c r="D215" s="60">
        <v>7.3903999999999996</v>
      </c>
      <c r="E215" s="60">
        <v>7.0025000000000004</v>
      </c>
      <c r="F215" s="60">
        <v>5.9480000000000004</v>
      </c>
      <c r="G215" s="60">
        <v>5.84</v>
      </c>
      <c r="H215" s="60">
        <v>7.3632999999999997</v>
      </c>
      <c r="I215" s="60">
        <v>7.4724000000000004</v>
      </c>
      <c r="J215" s="60">
        <v>6.4038000000000004</v>
      </c>
      <c r="K215" s="60">
        <v>6.8865999999999996</v>
      </c>
      <c r="L215" s="60">
        <v>3.5415999999999999</v>
      </c>
      <c r="M215" s="60">
        <v>8.3049999999999997</v>
      </c>
      <c r="N215" s="60">
        <v>6.3041999999999998</v>
      </c>
      <c r="O215" s="60">
        <v>6.2786999999999997</v>
      </c>
      <c r="P215" s="89">
        <v>3.5415999999999999</v>
      </c>
    </row>
    <row r="216" spans="1:16" x14ac:dyDescent="0.35">
      <c r="A216" s="85" t="s">
        <v>303</v>
      </c>
      <c r="B216" s="52">
        <v>1</v>
      </c>
      <c r="C216" s="60">
        <v>18.965</v>
      </c>
      <c r="D216" s="60">
        <v>10.9694</v>
      </c>
      <c r="E216" s="60">
        <v>9.4362999999999992</v>
      </c>
      <c r="F216" s="60">
        <v>6.9827000000000004</v>
      </c>
      <c r="G216" s="60">
        <v>6.5021000000000004</v>
      </c>
      <c r="H216" s="60">
        <v>8.3058999999999994</v>
      </c>
      <c r="I216" s="60">
        <v>8.4082000000000008</v>
      </c>
      <c r="J216" s="60" t="s">
        <v>430</v>
      </c>
      <c r="K216" s="60" t="s">
        <v>430</v>
      </c>
      <c r="L216" s="60">
        <v>2.2867999999999999</v>
      </c>
      <c r="M216" s="60">
        <v>14.2051</v>
      </c>
      <c r="N216" s="60">
        <v>8.2416</v>
      </c>
      <c r="O216" s="60">
        <v>7.9199000000000002</v>
      </c>
      <c r="P216" s="89">
        <v>2.2867999999999999</v>
      </c>
    </row>
    <row r="217" spans="1:16" x14ac:dyDescent="0.35">
      <c r="A217" s="85" t="s">
        <v>304</v>
      </c>
      <c r="B217" s="52">
        <v>1</v>
      </c>
      <c r="C217" s="60">
        <v>18.656300000000002</v>
      </c>
      <c r="D217" s="60">
        <v>10.768700000000001</v>
      </c>
      <c r="E217" s="60">
        <v>9.1773000000000007</v>
      </c>
      <c r="F217" s="60">
        <v>6.7039999999999997</v>
      </c>
      <c r="G217" s="60">
        <v>6.2058</v>
      </c>
      <c r="H217" s="60">
        <v>7.9810999999999996</v>
      </c>
      <c r="I217" s="60">
        <v>8.0646000000000004</v>
      </c>
      <c r="J217" s="60" t="s">
        <v>430</v>
      </c>
      <c r="K217" s="60" t="s">
        <v>430</v>
      </c>
      <c r="L217" s="60">
        <v>1.9794</v>
      </c>
      <c r="M217" s="60">
        <v>13.985099999999999</v>
      </c>
      <c r="N217" s="60">
        <v>7.9789000000000003</v>
      </c>
      <c r="O217" s="60">
        <v>7.6363000000000003</v>
      </c>
      <c r="P217" s="89">
        <v>1.9794</v>
      </c>
    </row>
    <row r="218" spans="1:16" x14ac:dyDescent="0.35">
      <c r="A218" s="1044" t="s">
        <v>10185</v>
      </c>
      <c r="B218" s="1041"/>
      <c r="C218" s="1042"/>
      <c r="D218" s="1042"/>
      <c r="E218" s="1042"/>
      <c r="F218" s="1042"/>
      <c r="G218" s="1042"/>
      <c r="H218" s="1042"/>
      <c r="I218" s="1042"/>
      <c r="J218" s="1042"/>
      <c r="K218" s="1042"/>
      <c r="L218" s="1042"/>
      <c r="M218" s="1042"/>
      <c r="N218" s="1042"/>
      <c r="O218" s="1042"/>
      <c r="P218" s="1043"/>
    </row>
    <row r="219" spans="1:16" x14ac:dyDescent="0.35">
      <c r="A219" s="85" t="s">
        <v>307</v>
      </c>
      <c r="B219" s="52">
        <v>158</v>
      </c>
      <c r="C219" s="60">
        <v>9.0754000000000001</v>
      </c>
      <c r="D219" s="60">
        <v>7.2915999999999999</v>
      </c>
      <c r="E219" s="60">
        <v>6.5096999999999996</v>
      </c>
      <c r="F219" s="60">
        <v>5.8254000000000001</v>
      </c>
      <c r="G219" s="60">
        <v>5.7968000000000002</v>
      </c>
      <c r="H219" s="60">
        <v>7.5179999999999998</v>
      </c>
      <c r="I219" s="60">
        <v>7.6288</v>
      </c>
      <c r="J219" s="60">
        <v>7.4059999999999997</v>
      </c>
      <c r="K219" s="60">
        <v>8.2621000000000002</v>
      </c>
      <c r="L219" s="60">
        <v>6.0080999999999998</v>
      </c>
      <c r="M219" s="60">
        <v>8.3743999999999996</v>
      </c>
      <c r="N219" s="60">
        <v>6.0689000000000002</v>
      </c>
      <c r="O219" s="60">
        <v>6.1406000000000001</v>
      </c>
      <c r="P219" s="89">
        <v>6.0080999999999998</v>
      </c>
    </row>
    <row r="220" spans="1:16" x14ac:dyDescent="0.35">
      <c r="A220" s="85" t="s">
        <v>308</v>
      </c>
      <c r="B220" s="52">
        <v>192</v>
      </c>
      <c r="C220" s="60">
        <v>8.7498000000000005</v>
      </c>
      <c r="D220" s="60">
        <v>7.0663</v>
      </c>
      <c r="E220" s="60">
        <v>6.1412000000000004</v>
      </c>
      <c r="F220" s="60">
        <v>5.3994999999999997</v>
      </c>
      <c r="G220" s="60">
        <v>5.3536999999999999</v>
      </c>
      <c r="H220" s="60">
        <v>7.0967000000000002</v>
      </c>
      <c r="I220" s="60">
        <v>7.3192000000000004</v>
      </c>
      <c r="J220" s="60">
        <v>6.4878</v>
      </c>
      <c r="K220" s="60">
        <v>7.0598999999999998</v>
      </c>
      <c r="L220" s="60">
        <v>5.3697999999999997</v>
      </c>
      <c r="M220" s="60">
        <v>8.1793999999999993</v>
      </c>
      <c r="N220" s="60">
        <v>5.6738999999999997</v>
      </c>
      <c r="O220" s="60">
        <v>5.7239000000000004</v>
      </c>
      <c r="P220" s="89">
        <v>5.3697999999999997</v>
      </c>
    </row>
    <row r="221" spans="1:16" x14ac:dyDescent="0.35">
      <c r="A221" s="1044" t="s">
        <v>10186</v>
      </c>
      <c r="B221" s="1041"/>
      <c r="C221" s="1042"/>
      <c r="D221" s="1042"/>
      <c r="E221" s="1042"/>
      <c r="F221" s="1042"/>
      <c r="G221" s="1042"/>
      <c r="H221" s="1042"/>
      <c r="I221" s="1042"/>
      <c r="J221" s="1042"/>
      <c r="K221" s="1042"/>
      <c r="L221" s="1042"/>
      <c r="M221" s="1042"/>
      <c r="N221" s="1042"/>
      <c r="O221" s="1042"/>
      <c r="P221" s="1043"/>
    </row>
    <row r="222" spans="1:16" x14ac:dyDescent="0.35">
      <c r="A222" s="85" t="s">
        <v>316</v>
      </c>
      <c r="B222" s="52">
        <v>15</v>
      </c>
      <c r="C222" s="60">
        <v>1.3839999999999999</v>
      </c>
      <c r="D222" s="60">
        <v>2.0386000000000002</v>
      </c>
      <c r="E222" s="60">
        <v>-0.1991</v>
      </c>
      <c r="F222" s="60"/>
      <c r="G222" s="60">
        <v>0.4733</v>
      </c>
      <c r="H222" s="60">
        <v>2.6488</v>
      </c>
      <c r="I222" s="60">
        <v>11.151899999999999</v>
      </c>
      <c r="J222" s="60">
        <v>10.673299999999999</v>
      </c>
      <c r="K222" s="60">
        <v>11.356299999999999</v>
      </c>
      <c r="L222" s="60">
        <v>0.74690000000000001</v>
      </c>
      <c r="M222" s="60">
        <v>9.8017000000000003</v>
      </c>
      <c r="N222" s="60">
        <v>-1.3853</v>
      </c>
      <c r="O222" s="60">
        <v>1.9038999999999999</v>
      </c>
      <c r="P222" s="89">
        <v>0.74690000000000001</v>
      </c>
    </row>
    <row r="223" spans="1:16" x14ac:dyDescent="0.35">
      <c r="A223" s="85" t="s">
        <v>317</v>
      </c>
      <c r="B223" s="52">
        <v>15</v>
      </c>
      <c r="C223" s="60">
        <v>1.4628000000000001</v>
      </c>
      <c r="D223" s="60">
        <v>2.2814999999999999</v>
      </c>
      <c r="E223" s="60">
        <v>0.27960000000000002</v>
      </c>
      <c r="F223" s="60"/>
      <c r="G223" s="60">
        <v>1.4539</v>
      </c>
      <c r="H223" s="60">
        <v>3.6553</v>
      </c>
      <c r="I223" s="60">
        <v>12.2475</v>
      </c>
      <c r="J223" s="60">
        <v>11.7805</v>
      </c>
      <c r="K223" s="60">
        <v>12.525499999999999</v>
      </c>
      <c r="L223" s="60">
        <v>0.78859999999999997</v>
      </c>
      <c r="M223" s="60">
        <v>10.109299999999999</v>
      </c>
      <c r="N223" s="60">
        <v>-0.87029999999999996</v>
      </c>
      <c r="O223" s="60">
        <v>2.6897000000000002</v>
      </c>
      <c r="P223" s="89">
        <v>0.78859999999999997</v>
      </c>
    </row>
    <row r="224" spans="1:16" x14ac:dyDescent="0.35">
      <c r="A224" s="85" t="s">
        <v>318</v>
      </c>
      <c r="B224" s="52">
        <v>15</v>
      </c>
      <c r="C224" s="60">
        <v>1.7737000000000001</v>
      </c>
      <c r="D224" s="60">
        <v>3.3325</v>
      </c>
      <c r="E224" s="60">
        <v>1.4937</v>
      </c>
      <c r="F224" s="60"/>
      <c r="G224" s="60">
        <v>1.0846</v>
      </c>
      <c r="H224" s="60">
        <v>1.8591</v>
      </c>
      <c r="I224" s="60">
        <v>11.317399999999999</v>
      </c>
      <c r="J224" s="60">
        <v>10.0441</v>
      </c>
      <c r="K224" s="60">
        <v>10.7653</v>
      </c>
      <c r="L224" s="60">
        <v>1.1025</v>
      </c>
      <c r="M224" s="60">
        <v>11.8294</v>
      </c>
      <c r="N224" s="60">
        <v>5.3499999999999999E-2</v>
      </c>
      <c r="O224" s="60">
        <v>3.0449999999999999</v>
      </c>
      <c r="P224" s="89">
        <v>1.1025</v>
      </c>
    </row>
    <row r="225" spans="1:16" x14ac:dyDescent="0.35">
      <c r="A225" s="85" t="s">
        <v>319</v>
      </c>
      <c r="B225" s="52">
        <v>15</v>
      </c>
      <c r="C225" s="60">
        <v>1.8902000000000001</v>
      </c>
      <c r="D225" s="60">
        <v>3.7029000000000001</v>
      </c>
      <c r="E225" s="60">
        <v>2.2079</v>
      </c>
      <c r="F225" s="60"/>
      <c r="G225" s="60">
        <v>2.5179999999999998</v>
      </c>
      <c r="H225" s="60">
        <v>3.3212000000000002</v>
      </c>
      <c r="I225" s="60">
        <v>12.9201</v>
      </c>
      <c r="J225" s="60">
        <v>11.6174</v>
      </c>
      <c r="K225" s="60">
        <v>12.1066</v>
      </c>
      <c r="L225" s="60">
        <v>1.1658999999999999</v>
      </c>
      <c r="M225" s="60">
        <v>12.2926</v>
      </c>
      <c r="N225" s="60">
        <v>0.8165</v>
      </c>
      <c r="O225" s="60">
        <v>4.2015000000000002</v>
      </c>
      <c r="P225" s="89">
        <v>1.1658999999999999</v>
      </c>
    </row>
    <row r="226" spans="1:16" x14ac:dyDescent="0.35">
      <c r="A226" s="1044" t="s">
        <v>10187</v>
      </c>
      <c r="B226" s="1041"/>
      <c r="C226" s="1042"/>
      <c r="D226" s="1042"/>
      <c r="E226" s="1042"/>
      <c r="F226" s="1042"/>
      <c r="G226" s="1042"/>
      <c r="H226" s="1042"/>
      <c r="I226" s="1042"/>
      <c r="J226" s="1042"/>
      <c r="K226" s="1042"/>
      <c r="L226" s="1042"/>
      <c r="M226" s="1042"/>
      <c r="N226" s="1042"/>
      <c r="O226" s="1042"/>
      <c r="P226" s="1043"/>
    </row>
    <row r="227" spans="1:16" x14ac:dyDescent="0.35">
      <c r="A227" s="85" t="s">
        <v>322</v>
      </c>
      <c r="B227" s="52">
        <v>15</v>
      </c>
      <c r="C227" s="60">
        <v>1.2483</v>
      </c>
      <c r="D227" s="60">
        <v>2.121</v>
      </c>
      <c r="E227" s="60">
        <v>0.53779999999999994</v>
      </c>
      <c r="F227" s="60"/>
      <c r="G227" s="60">
        <v>2.1493000000000002</v>
      </c>
      <c r="H227" s="60">
        <v>3.6400999999999999</v>
      </c>
      <c r="I227" s="60">
        <v>10.419700000000001</v>
      </c>
      <c r="J227" s="60">
        <v>9.8183000000000007</v>
      </c>
      <c r="K227" s="60">
        <v>10.4801</v>
      </c>
      <c r="L227" s="60">
        <v>0.85919999999999996</v>
      </c>
      <c r="M227" s="60">
        <v>8.2704000000000004</v>
      </c>
      <c r="N227" s="60">
        <v>-0.2767</v>
      </c>
      <c r="O227" s="60">
        <v>3.3330000000000002</v>
      </c>
      <c r="P227" s="89">
        <v>0.85919999999999996</v>
      </c>
    </row>
    <row r="228" spans="1:16" x14ac:dyDescent="0.35">
      <c r="A228" s="85" t="s">
        <v>323</v>
      </c>
      <c r="B228" s="52">
        <v>15</v>
      </c>
      <c r="C228" s="60">
        <v>1.3392999999999999</v>
      </c>
      <c r="D228" s="60">
        <v>2.3986000000000001</v>
      </c>
      <c r="E228" s="60">
        <v>1.0868</v>
      </c>
      <c r="F228" s="60"/>
      <c r="G228" s="60">
        <v>3.2896000000000001</v>
      </c>
      <c r="H228" s="60">
        <v>4.8010000000000002</v>
      </c>
      <c r="I228" s="60">
        <v>11.656599999999999</v>
      </c>
      <c r="J228" s="60">
        <v>11.0707</v>
      </c>
      <c r="K228" s="60">
        <v>11.6754</v>
      </c>
      <c r="L228" s="60">
        <v>0.90759999999999996</v>
      </c>
      <c r="M228" s="60">
        <v>8.6149000000000004</v>
      </c>
      <c r="N228" s="60">
        <v>0.32079999999999997</v>
      </c>
      <c r="O228" s="60">
        <v>4.2435</v>
      </c>
      <c r="P228" s="89">
        <v>0.90759999999999996</v>
      </c>
    </row>
    <row r="229" spans="1:16" x14ac:dyDescent="0.35">
      <c r="A229" s="85" t="s">
        <v>324</v>
      </c>
      <c r="B229" s="52">
        <v>22</v>
      </c>
      <c r="C229" s="60">
        <v>1.1838</v>
      </c>
      <c r="D229" s="60">
        <v>2.1027</v>
      </c>
      <c r="E229" s="60">
        <v>0.14960000000000001</v>
      </c>
      <c r="F229" s="60"/>
      <c r="G229" s="60">
        <v>0.1207</v>
      </c>
      <c r="H229" s="60">
        <v>1.101</v>
      </c>
      <c r="I229" s="60">
        <v>8.3756000000000004</v>
      </c>
      <c r="J229" s="60">
        <v>7.1371000000000002</v>
      </c>
      <c r="K229" s="60">
        <v>7.8182</v>
      </c>
      <c r="L229" s="60">
        <v>0.64790000000000003</v>
      </c>
      <c r="M229" s="60">
        <v>7.8913000000000002</v>
      </c>
      <c r="N229" s="60">
        <v>-0.86870000000000003</v>
      </c>
      <c r="O229" s="60">
        <v>1.8873</v>
      </c>
      <c r="P229" s="89">
        <v>0.64790000000000003</v>
      </c>
    </row>
    <row r="230" spans="1:16" x14ac:dyDescent="0.35">
      <c r="A230" s="85" t="s">
        <v>325</v>
      </c>
      <c r="B230" s="52">
        <v>22</v>
      </c>
      <c r="C230" s="60">
        <v>1.3003</v>
      </c>
      <c r="D230" s="60">
        <v>2.4563000000000001</v>
      </c>
      <c r="E230" s="60">
        <v>0.81559999999999999</v>
      </c>
      <c r="F230" s="60"/>
      <c r="G230" s="60">
        <v>1.486</v>
      </c>
      <c r="H230" s="60">
        <v>2.5360999999999998</v>
      </c>
      <c r="I230" s="60">
        <v>9.9702999999999999</v>
      </c>
      <c r="J230" s="60">
        <v>8.7015999999999991</v>
      </c>
      <c r="K230" s="60">
        <v>9.1327999999999996</v>
      </c>
      <c r="L230" s="60">
        <v>0.70889999999999997</v>
      </c>
      <c r="M230" s="60">
        <v>8.3256999999999994</v>
      </c>
      <c r="N230" s="60">
        <v>-0.1449</v>
      </c>
      <c r="O230" s="60">
        <v>2.9701</v>
      </c>
      <c r="P230" s="89">
        <v>0.70889999999999997</v>
      </c>
    </row>
    <row r="231" spans="1:16" x14ac:dyDescent="0.35">
      <c r="A231" s="1044" t="s">
        <v>10188</v>
      </c>
      <c r="B231" s="1041"/>
      <c r="C231" s="1042"/>
      <c r="D231" s="1042"/>
      <c r="E231" s="1042"/>
      <c r="F231" s="1042"/>
      <c r="G231" s="1042"/>
      <c r="H231" s="1042"/>
      <c r="I231" s="1042"/>
      <c r="J231" s="1042"/>
      <c r="K231" s="1042"/>
      <c r="L231" s="1042"/>
      <c r="M231" s="1042"/>
      <c r="N231" s="1042"/>
      <c r="O231" s="1042"/>
      <c r="P231" s="1043"/>
    </row>
    <row r="232" spans="1:16" x14ac:dyDescent="0.35">
      <c r="A232" s="85" t="s">
        <v>329</v>
      </c>
      <c r="B232" s="52">
        <v>15</v>
      </c>
      <c r="C232" s="60">
        <v>9.8277999999999999</v>
      </c>
      <c r="D232" s="60">
        <v>6.4573999999999998</v>
      </c>
      <c r="E232" s="60">
        <v>2.6772</v>
      </c>
      <c r="F232" s="60">
        <v>2.8508</v>
      </c>
      <c r="G232" s="60">
        <v>3.8277999999999999</v>
      </c>
      <c r="H232" s="60">
        <v>4.9069000000000003</v>
      </c>
      <c r="I232" s="60">
        <v>8.6367999999999991</v>
      </c>
      <c r="J232" s="60">
        <v>8.0389999999999997</v>
      </c>
      <c r="K232" s="60">
        <v>8.1347000000000005</v>
      </c>
      <c r="L232" s="60">
        <v>11.684200000000001</v>
      </c>
      <c r="M232" s="60">
        <v>15.776300000000001</v>
      </c>
      <c r="N232" s="60">
        <v>1.8452</v>
      </c>
      <c r="O232" s="60">
        <v>4.4326999999999996</v>
      </c>
      <c r="P232" s="89">
        <v>11.684200000000001</v>
      </c>
    </row>
    <row r="233" spans="1:16" x14ac:dyDescent="0.35">
      <c r="A233" s="85" t="s">
        <v>328</v>
      </c>
      <c r="B233" s="52">
        <v>15</v>
      </c>
      <c r="C233" s="60">
        <v>10.7377</v>
      </c>
      <c r="D233" s="60">
        <v>7.4402999999999997</v>
      </c>
      <c r="E233" s="60">
        <v>3.6414</v>
      </c>
      <c r="F233" s="60">
        <v>3.8372000000000002</v>
      </c>
      <c r="G233" s="60">
        <v>4.8299000000000003</v>
      </c>
      <c r="H233" s="60">
        <v>5.9256000000000002</v>
      </c>
      <c r="I233" s="60">
        <v>9.6875</v>
      </c>
      <c r="J233" s="60">
        <v>9.1305999999999994</v>
      </c>
      <c r="K233" s="60">
        <v>9.2140000000000004</v>
      </c>
      <c r="L233" s="60">
        <v>12.709</v>
      </c>
      <c r="M233" s="60">
        <v>16.782599999999999</v>
      </c>
      <c r="N233" s="60">
        <v>2.8113999999999999</v>
      </c>
      <c r="O233" s="60">
        <v>5.4273999999999996</v>
      </c>
      <c r="P233" s="89">
        <v>12.709</v>
      </c>
    </row>
    <row r="234" spans="1:16" x14ac:dyDescent="0.35">
      <c r="A234" s="85" t="s">
        <v>331</v>
      </c>
      <c r="B234" s="52">
        <v>10</v>
      </c>
      <c r="C234" s="60">
        <v>15.6997</v>
      </c>
      <c r="D234" s="60">
        <v>8.9440000000000008</v>
      </c>
      <c r="E234" s="60">
        <v>3.8736999999999999</v>
      </c>
      <c r="F234" s="60">
        <v>2.9003000000000001</v>
      </c>
      <c r="G234" s="60">
        <v>2.7915999999999999</v>
      </c>
      <c r="H234" s="60">
        <v>3.9161999999999999</v>
      </c>
      <c r="I234" s="60">
        <v>7.3097000000000003</v>
      </c>
      <c r="J234" s="60">
        <v>6.5296000000000003</v>
      </c>
      <c r="K234" s="60">
        <v>6.5343</v>
      </c>
      <c r="L234" s="60">
        <v>18.714500000000001</v>
      </c>
      <c r="M234" s="60">
        <v>18.458400000000001</v>
      </c>
      <c r="N234" s="60">
        <v>3.0546000000000002</v>
      </c>
      <c r="O234" s="60">
        <v>4.2649999999999997</v>
      </c>
      <c r="P234" s="89">
        <v>18.714500000000001</v>
      </c>
    </row>
    <row r="235" spans="1:16" x14ac:dyDescent="0.35">
      <c r="A235" s="85" t="s">
        <v>330</v>
      </c>
      <c r="B235" s="52">
        <v>10</v>
      </c>
      <c r="C235" s="60">
        <v>16.831499999999998</v>
      </c>
      <c r="D235" s="60">
        <v>10.0869</v>
      </c>
      <c r="E235" s="60">
        <v>5.0141999999999998</v>
      </c>
      <c r="F235" s="60">
        <v>4.0617000000000001</v>
      </c>
      <c r="G235" s="60">
        <v>3.8813</v>
      </c>
      <c r="H235" s="60">
        <v>4.9516999999999998</v>
      </c>
      <c r="I235" s="60">
        <v>8.3754000000000008</v>
      </c>
      <c r="J235" s="60">
        <v>7.6048</v>
      </c>
      <c r="K235" s="60">
        <v>7.65</v>
      </c>
      <c r="L235" s="60">
        <v>19.818000000000001</v>
      </c>
      <c r="M235" s="60">
        <v>19.649999999999999</v>
      </c>
      <c r="N235" s="60">
        <v>4.1809000000000003</v>
      </c>
      <c r="O235" s="60">
        <v>5.4375</v>
      </c>
      <c r="P235" s="89">
        <v>19.818000000000001</v>
      </c>
    </row>
    <row r="236" spans="1:16" x14ac:dyDescent="0.35">
      <c r="A236" s="1044" t="s">
        <v>10189</v>
      </c>
      <c r="B236" s="1041"/>
      <c r="C236" s="1042"/>
      <c r="D236" s="1042"/>
      <c r="E236" s="1042"/>
      <c r="F236" s="1042"/>
      <c r="G236" s="1042"/>
      <c r="H236" s="1042"/>
      <c r="I236" s="1042"/>
      <c r="J236" s="1042"/>
      <c r="K236" s="1042"/>
      <c r="L236" s="1042"/>
      <c r="M236" s="1042"/>
      <c r="N236" s="1042"/>
      <c r="O236" s="1042"/>
      <c r="P236" s="1043"/>
    </row>
    <row r="237" spans="1:16" x14ac:dyDescent="0.35">
      <c r="A237" s="85" t="s">
        <v>334</v>
      </c>
      <c r="B237" s="52">
        <v>15</v>
      </c>
      <c r="C237" s="60">
        <v>6.7087000000000003</v>
      </c>
      <c r="D237" s="60">
        <v>5.9581999999999997</v>
      </c>
      <c r="E237" s="60">
        <v>6.4622000000000002</v>
      </c>
      <c r="F237" s="60">
        <v>6.6239999999999997</v>
      </c>
      <c r="G237" s="60">
        <v>6.4999000000000002</v>
      </c>
      <c r="H237" s="60">
        <v>7.0225999999999997</v>
      </c>
      <c r="I237" s="60">
        <v>7.4787999999999997</v>
      </c>
      <c r="J237" s="60">
        <v>6.6919000000000004</v>
      </c>
      <c r="K237" s="60">
        <v>6.3895999999999997</v>
      </c>
      <c r="L237" s="60">
        <v>7.5919999999999996</v>
      </c>
      <c r="M237" s="60">
        <v>6.2050999999999998</v>
      </c>
      <c r="N237" s="60">
        <v>6.5265000000000004</v>
      </c>
      <c r="O237" s="60">
        <v>6.7359</v>
      </c>
      <c r="P237" s="89">
        <v>7.5919999999999996</v>
      </c>
    </row>
    <row r="238" spans="1:16" x14ac:dyDescent="0.35">
      <c r="A238" s="85" t="s">
        <v>335</v>
      </c>
      <c r="B238" s="52">
        <v>15</v>
      </c>
      <c r="C238" s="60">
        <v>6.0625999999999998</v>
      </c>
      <c r="D238" s="60">
        <v>5.3025000000000002</v>
      </c>
      <c r="E238" s="60">
        <v>5.8098000000000001</v>
      </c>
      <c r="F238" s="60">
        <v>5.9573999999999998</v>
      </c>
      <c r="G238" s="60">
        <v>5.8212000000000002</v>
      </c>
      <c r="H238" s="60">
        <v>6.3358999999999996</v>
      </c>
      <c r="I238" s="60">
        <v>6.7868000000000004</v>
      </c>
      <c r="J238" s="60">
        <v>6.0025000000000004</v>
      </c>
      <c r="K238" s="60">
        <v>5.7369000000000003</v>
      </c>
      <c r="L238" s="60">
        <v>6.9305000000000003</v>
      </c>
      <c r="M238" s="60">
        <v>5.5484</v>
      </c>
      <c r="N238" s="60">
        <v>5.8715999999999999</v>
      </c>
      <c r="O238" s="60">
        <v>6.0659999999999998</v>
      </c>
      <c r="P238" s="89">
        <v>6.9305000000000003</v>
      </c>
    </row>
    <row r="239" spans="1:16" x14ac:dyDescent="0.35">
      <c r="A239" s="85" t="s">
        <v>336</v>
      </c>
      <c r="B239" s="52">
        <v>24</v>
      </c>
      <c r="C239" s="60">
        <v>6.4367000000000001</v>
      </c>
      <c r="D239" s="60">
        <v>5.9269999999999996</v>
      </c>
      <c r="E239" s="60">
        <v>6.3926999999999996</v>
      </c>
      <c r="F239" s="60">
        <v>6.5446</v>
      </c>
      <c r="G239" s="60">
        <v>6.4187000000000003</v>
      </c>
      <c r="H239" s="60">
        <v>6.7309000000000001</v>
      </c>
      <c r="I239" s="60">
        <v>7.1351000000000004</v>
      </c>
      <c r="J239" s="60">
        <v>6.2066999999999997</v>
      </c>
      <c r="K239" s="60">
        <v>5.5251000000000001</v>
      </c>
      <c r="L239" s="60">
        <v>8.3955000000000002</v>
      </c>
      <c r="M239" s="60">
        <v>6.0061</v>
      </c>
      <c r="N239" s="60">
        <v>6.4859</v>
      </c>
      <c r="O239" s="60">
        <v>6.6592000000000002</v>
      </c>
      <c r="P239" s="89">
        <v>8.3955000000000002</v>
      </c>
    </row>
    <row r="240" spans="1:16" x14ac:dyDescent="0.35">
      <c r="A240" s="85" t="s">
        <v>337</v>
      </c>
      <c r="B240" s="52">
        <v>23</v>
      </c>
      <c r="C240" s="60">
        <v>5.5824999999999996</v>
      </c>
      <c r="D240" s="60">
        <v>5.1712999999999996</v>
      </c>
      <c r="E240" s="60">
        <v>5.6130000000000004</v>
      </c>
      <c r="F240" s="60">
        <v>5.7855999999999996</v>
      </c>
      <c r="G240" s="60">
        <v>5.6524999999999999</v>
      </c>
      <c r="H240" s="60">
        <v>6.0167000000000002</v>
      </c>
      <c r="I240" s="60">
        <v>6.3910999999999998</v>
      </c>
      <c r="J240" s="60">
        <v>5.4893999999999998</v>
      </c>
      <c r="K240" s="60">
        <v>4.9084000000000003</v>
      </c>
      <c r="L240" s="60">
        <v>7.5789999999999997</v>
      </c>
      <c r="M240" s="60">
        <v>5.2251000000000003</v>
      </c>
      <c r="N240" s="60">
        <v>5.7015000000000002</v>
      </c>
      <c r="O240" s="60">
        <v>5.8913000000000002</v>
      </c>
      <c r="P240" s="89">
        <v>7.5789999999999997</v>
      </c>
    </row>
    <row r="241" spans="1:16" x14ac:dyDescent="0.35">
      <c r="A241" s="1044" t="s">
        <v>10190</v>
      </c>
      <c r="B241" s="1041"/>
      <c r="C241" s="1042"/>
      <c r="D241" s="1042"/>
      <c r="E241" s="1042"/>
      <c r="F241" s="1042"/>
      <c r="G241" s="1042"/>
      <c r="H241" s="1042"/>
      <c r="I241" s="1042"/>
      <c r="J241" s="1042"/>
      <c r="K241" s="1042"/>
      <c r="L241" s="1042"/>
      <c r="M241" s="1042"/>
      <c r="N241" s="1042"/>
      <c r="O241" s="1042"/>
      <c r="P241" s="1043"/>
    </row>
    <row r="242" spans="1:16" x14ac:dyDescent="0.35">
      <c r="A242" s="85" t="s">
        <v>341</v>
      </c>
      <c r="B242" s="52">
        <v>15</v>
      </c>
      <c r="C242" s="60">
        <v>1.6716</v>
      </c>
      <c r="D242" s="60">
        <v>4.3041</v>
      </c>
      <c r="E242" s="60">
        <v>0.54600000000000004</v>
      </c>
      <c r="F242" s="60">
        <v>5.6074000000000002</v>
      </c>
      <c r="G242" s="60">
        <v>10.661</v>
      </c>
      <c r="H242" s="60">
        <v>9.1420999999999992</v>
      </c>
      <c r="I242" s="60">
        <v>14.9444</v>
      </c>
      <c r="J242" s="60">
        <v>13.451700000000001</v>
      </c>
      <c r="K242" s="60">
        <v>11.881</v>
      </c>
      <c r="L242" s="60">
        <v>18.242999999999999</v>
      </c>
      <c r="M242" s="60">
        <v>26.197299999999998</v>
      </c>
      <c r="N242" s="60">
        <v>2.2507999999999999</v>
      </c>
      <c r="O242" s="60">
        <v>10.2399</v>
      </c>
      <c r="P242" s="89">
        <v>18.242999999999999</v>
      </c>
    </row>
    <row r="243" spans="1:16" x14ac:dyDescent="0.35">
      <c r="A243" s="85" t="s">
        <v>340</v>
      </c>
      <c r="B243" s="52">
        <v>15</v>
      </c>
      <c r="C243" s="60">
        <v>2.8359000000000001</v>
      </c>
      <c r="D243" s="60">
        <v>5.4889999999999999</v>
      </c>
      <c r="E243" s="60">
        <v>1.7366999999999999</v>
      </c>
      <c r="F243" s="60">
        <v>6.8667999999999996</v>
      </c>
      <c r="G243" s="60">
        <v>11.9856</v>
      </c>
      <c r="H243" s="60">
        <v>10.492800000000001</v>
      </c>
      <c r="I243" s="60">
        <v>16.233699999999999</v>
      </c>
      <c r="J243" s="60">
        <v>14.700799999999999</v>
      </c>
      <c r="K243" s="60">
        <v>12.8788</v>
      </c>
      <c r="L243" s="60">
        <v>19.409700000000001</v>
      </c>
      <c r="M243" s="60">
        <v>27.461200000000002</v>
      </c>
      <c r="N243" s="60">
        <v>3.4565000000000001</v>
      </c>
      <c r="O243" s="60">
        <v>11.5518</v>
      </c>
      <c r="P243" s="89">
        <v>19.409700000000001</v>
      </c>
    </row>
    <row r="244" spans="1:16" x14ac:dyDescent="0.35">
      <c r="A244" s="85" t="s">
        <v>342</v>
      </c>
      <c r="B244" s="52">
        <v>22</v>
      </c>
      <c r="C244" s="60">
        <v>1.0579000000000001</v>
      </c>
      <c r="D244" s="60">
        <v>2.7970999999999999</v>
      </c>
      <c r="E244" s="60">
        <v>0.82669999999999999</v>
      </c>
      <c r="F244" s="60">
        <v>4.9081000000000001</v>
      </c>
      <c r="G244" s="60">
        <v>8.9086999999999996</v>
      </c>
      <c r="H244" s="60">
        <v>6.8487999999999998</v>
      </c>
      <c r="I244" s="60">
        <v>14.1472</v>
      </c>
      <c r="J244" s="60">
        <v>13.920999999999999</v>
      </c>
      <c r="K244" s="60">
        <v>14.3322</v>
      </c>
      <c r="L244" s="60">
        <v>14.036300000000001</v>
      </c>
      <c r="M244" s="60">
        <v>21.766300000000001</v>
      </c>
      <c r="N244" s="60">
        <v>2.7376</v>
      </c>
      <c r="O244" s="60">
        <v>9.4344999999999999</v>
      </c>
      <c r="P244" s="89">
        <v>14.036300000000001</v>
      </c>
    </row>
    <row r="245" spans="1:16" x14ac:dyDescent="0.35">
      <c r="A245" s="85" t="s">
        <v>343</v>
      </c>
      <c r="B245" s="52">
        <v>22</v>
      </c>
      <c r="C245" s="60">
        <v>2.44</v>
      </c>
      <c r="D245" s="60">
        <v>4.2122999999999999</v>
      </c>
      <c r="E245" s="60">
        <v>2.2086000000000001</v>
      </c>
      <c r="F245" s="60">
        <v>6.3098000000000001</v>
      </c>
      <c r="G245" s="60">
        <v>10.3294</v>
      </c>
      <c r="H245" s="60">
        <v>8.1897000000000002</v>
      </c>
      <c r="I245" s="60">
        <v>15.287800000000001</v>
      </c>
      <c r="J245" s="60">
        <v>15.466100000000001</v>
      </c>
      <c r="K245" s="60">
        <v>15.510999999999999</v>
      </c>
      <c r="L245" s="60">
        <v>15.499000000000001</v>
      </c>
      <c r="M245" s="60">
        <v>23.2624</v>
      </c>
      <c r="N245" s="60">
        <v>4.1390000000000002</v>
      </c>
      <c r="O245" s="60">
        <v>10.873100000000001</v>
      </c>
      <c r="P245" s="89">
        <v>15.499000000000001</v>
      </c>
    </row>
    <row r="246" spans="1:16" x14ac:dyDescent="0.35">
      <c r="A246" s="1044" t="s">
        <v>10191</v>
      </c>
      <c r="B246" s="1041"/>
      <c r="C246" s="1042"/>
      <c r="D246" s="1042"/>
      <c r="E246" s="1042"/>
      <c r="F246" s="1042"/>
      <c r="G246" s="1042"/>
      <c r="H246" s="1042"/>
      <c r="I246" s="1042"/>
      <c r="J246" s="1042"/>
      <c r="K246" s="1042"/>
      <c r="L246" s="1042"/>
      <c r="M246" s="1042"/>
      <c r="N246" s="1042"/>
      <c r="O246" s="1042"/>
      <c r="P246" s="1043"/>
    </row>
    <row r="247" spans="1:16" x14ac:dyDescent="0.35">
      <c r="A247" s="85" t="s">
        <v>346</v>
      </c>
      <c r="B247" s="52">
        <v>15</v>
      </c>
      <c r="C247" s="60">
        <v>12.139200000000001</v>
      </c>
      <c r="D247" s="60">
        <v>8.1222999999999992</v>
      </c>
      <c r="E247" s="60">
        <v>4.8179999999999996</v>
      </c>
      <c r="F247" s="60">
        <v>3.5703</v>
      </c>
      <c r="G247" s="60">
        <v>3.9891999999999999</v>
      </c>
      <c r="H247" s="60">
        <v>6.0284000000000004</v>
      </c>
      <c r="I247" s="60">
        <v>8.9224999999999994</v>
      </c>
      <c r="J247" s="60">
        <v>8.3952000000000009</v>
      </c>
      <c r="K247" s="60">
        <v>8.4403000000000006</v>
      </c>
      <c r="L247" s="60">
        <v>7.335</v>
      </c>
      <c r="M247" s="60">
        <v>16.149799999999999</v>
      </c>
      <c r="N247" s="60">
        <v>3.6991000000000001</v>
      </c>
      <c r="O247" s="60">
        <v>4.9321000000000002</v>
      </c>
      <c r="P247" s="89">
        <v>7.335</v>
      </c>
    </row>
    <row r="248" spans="1:16" x14ac:dyDescent="0.35">
      <c r="A248" s="85" t="s">
        <v>347</v>
      </c>
      <c r="B248" s="52">
        <v>15</v>
      </c>
      <c r="C248" s="60">
        <v>11.315300000000001</v>
      </c>
      <c r="D248" s="60">
        <v>7.2868000000000004</v>
      </c>
      <c r="E248" s="60">
        <v>3.9702999999999999</v>
      </c>
      <c r="F248" s="60">
        <v>2.7189000000000001</v>
      </c>
      <c r="G248" s="60">
        <v>3.1244999999999998</v>
      </c>
      <c r="H248" s="60">
        <v>5.1430999999999996</v>
      </c>
      <c r="I248" s="60">
        <v>8.0092999999999996</v>
      </c>
      <c r="J248" s="60">
        <v>7.4584000000000001</v>
      </c>
      <c r="K248" s="60">
        <v>7.4173</v>
      </c>
      <c r="L248" s="60">
        <v>6.5149999999999997</v>
      </c>
      <c r="M248" s="60">
        <v>15.2895</v>
      </c>
      <c r="N248" s="60">
        <v>2.8540999999999999</v>
      </c>
      <c r="O248" s="60">
        <v>4.0701000000000001</v>
      </c>
      <c r="P248" s="89">
        <v>6.5149999999999997</v>
      </c>
    </row>
    <row r="249" spans="1:16" x14ac:dyDescent="0.35">
      <c r="A249" s="85" t="s">
        <v>348</v>
      </c>
      <c r="B249" s="52">
        <v>3</v>
      </c>
      <c r="C249" s="60">
        <v>8.6572999999999993</v>
      </c>
      <c r="D249" s="60">
        <v>5.0983000000000001</v>
      </c>
      <c r="E249" s="60">
        <v>2.3611</v>
      </c>
      <c r="F249" s="60">
        <v>2.3988</v>
      </c>
      <c r="G249" s="60">
        <v>1.8596999999999999</v>
      </c>
      <c r="H249" s="60">
        <v>4.0349000000000004</v>
      </c>
      <c r="I249" s="60">
        <v>6.6612</v>
      </c>
      <c r="J249" s="60">
        <v>7.9390000000000001</v>
      </c>
      <c r="K249" s="60">
        <v>7.2018000000000004</v>
      </c>
      <c r="L249" s="60">
        <v>8.9529999999999994</v>
      </c>
      <c r="M249" s="60">
        <v>11.728400000000001</v>
      </c>
      <c r="N249" s="60">
        <v>1.0651999999999999</v>
      </c>
      <c r="O249" s="60">
        <v>3.6774</v>
      </c>
      <c r="P249" s="89">
        <v>8.9529999999999994</v>
      </c>
    </row>
    <row r="250" spans="1:16" x14ac:dyDescent="0.35">
      <c r="A250" s="85" t="s">
        <v>349</v>
      </c>
      <c r="B250" s="52">
        <v>3</v>
      </c>
      <c r="C250" s="60">
        <v>7.7309000000000001</v>
      </c>
      <c r="D250" s="60">
        <v>4.1455000000000002</v>
      </c>
      <c r="E250" s="60">
        <v>1.5181</v>
      </c>
      <c r="F250" s="60">
        <v>1.5481</v>
      </c>
      <c r="G250" s="60">
        <v>0.9919</v>
      </c>
      <c r="H250" s="60">
        <v>3.0838000000000001</v>
      </c>
      <c r="I250" s="60">
        <v>5.7008000000000001</v>
      </c>
      <c r="J250" s="60">
        <v>7.0303000000000004</v>
      </c>
      <c r="K250" s="60">
        <v>6.3143000000000002</v>
      </c>
      <c r="L250" s="60">
        <v>8.0184999999999995</v>
      </c>
      <c r="M250" s="60">
        <v>10.7606</v>
      </c>
      <c r="N250" s="60">
        <v>0.23980000000000001</v>
      </c>
      <c r="O250" s="60">
        <v>2.8142999999999998</v>
      </c>
      <c r="P250" s="89">
        <v>8.0184999999999995</v>
      </c>
    </row>
    <row r="251" spans="1:16" x14ac:dyDescent="0.35">
      <c r="A251" s="1044" t="s">
        <v>10192</v>
      </c>
      <c r="B251" s="1041"/>
      <c r="C251" s="1042"/>
      <c r="D251" s="1042"/>
      <c r="E251" s="1042"/>
      <c r="F251" s="1042"/>
      <c r="G251" s="1042"/>
      <c r="H251" s="1042"/>
      <c r="I251" s="1042"/>
      <c r="J251" s="1042"/>
      <c r="K251" s="1042"/>
      <c r="L251" s="1042"/>
      <c r="M251" s="1042"/>
      <c r="N251" s="1042"/>
      <c r="O251" s="1042"/>
      <c r="P251" s="1043"/>
    </row>
    <row r="252" spans="1:16" x14ac:dyDescent="0.35">
      <c r="A252" s="85" t="s">
        <v>10131</v>
      </c>
      <c r="B252" s="52">
        <v>2</v>
      </c>
      <c r="C252" s="60">
        <v>1.9686999999999999</v>
      </c>
      <c r="D252" s="60">
        <v>4.2583000000000002</v>
      </c>
      <c r="E252" s="60">
        <v>3.4274</v>
      </c>
      <c r="F252" s="60"/>
      <c r="G252" s="60">
        <v>4.8388</v>
      </c>
      <c r="H252" s="60">
        <v>5.8741000000000003</v>
      </c>
      <c r="I252" s="60" t="s">
        <v>430</v>
      </c>
      <c r="J252" s="60" t="s">
        <v>430</v>
      </c>
      <c r="K252" s="60" t="s">
        <v>430</v>
      </c>
      <c r="L252" s="60">
        <v>1.0691999999999999</v>
      </c>
      <c r="M252" s="60">
        <v>10.020099999999999</v>
      </c>
      <c r="N252" s="60">
        <v>2.4933000000000001</v>
      </c>
      <c r="O252" s="60">
        <v>5.1407999999999996</v>
      </c>
      <c r="P252" s="89">
        <v>1.0691999999999999</v>
      </c>
    </row>
    <row r="253" spans="1:16" x14ac:dyDescent="0.35">
      <c r="A253" s="86" t="s">
        <v>10138</v>
      </c>
      <c r="B253" s="53">
        <v>2</v>
      </c>
      <c r="C253" s="61">
        <v>1.8431999999999999</v>
      </c>
      <c r="D253" s="61">
        <v>3.8614999999999999</v>
      </c>
      <c r="E253" s="61">
        <v>2.6431</v>
      </c>
      <c r="F253" s="61"/>
      <c r="G253" s="61">
        <v>3.2555000000000001</v>
      </c>
      <c r="H253" s="61">
        <v>4.2923</v>
      </c>
      <c r="I253" s="61" t="s">
        <v>430</v>
      </c>
      <c r="J253" s="61" t="s">
        <v>430</v>
      </c>
      <c r="K253" s="61" t="s">
        <v>430</v>
      </c>
      <c r="L253" s="61">
        <v>1.0018</v>
      </c>
      <c r="M253" s="61">
        <v>9.5280000000000005</v>
      </c>
      <c r="N253" s="61">
        <v>1.6498999999999999</v>
      </c>
      <c r="O253" s="61">
        <v>3.8772000000000002</v>
      </c>
      <c r="P253" s="90">
        <v>1.0018</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6219-5AEC-4448-86B8-89E1A90917AC}">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908" bestFit="1" customWidth="1"/>
    <col min="2" max="2" width="1.1796875" style="908" customWidth="1"/>
    <col min="3" max="3" width="9.08984375" style="908" bestFit="1" customWidth="1"/>
    <col min="4" max="4" width="1.1796875" style="908" customWidth="1"/>
    <col min="5" max="5" width="6.453125" style="908" bestFit="1" customWidth="1"/>
    <col min="6" max="6" width="1.1796875" style="908" customWidth="1"/>
    <col min="7" max="7" width="6.08984375" style="908" bestFit="1" customWidth="1"/>
    <col min="8" max="8" width="1.1796875" style="908" customWidth="1"/>
    <col min="9" max="9" width="4.453125" style="908" bestFit="1" customWidth="1"/>
    <col min="10" max="10" width="5.08984375" style="908" bestFit="1" customWidth="1"/>
    <col min="11" max="11" width="6.26953125" style="908" bestFit="1" customWidth="1"/>
    <col min="12" max="13" width="6.90625" style="908" bestFit="1" customWidth="1"/>
    <col min="14" max="14" width="4.7265625" style="908" bestFit="1" customWidth="1"/>
    <col min="15" max="17" width="5.36328125" style="908" bestFit="1" customWidth="1"/>
    <col min="18" max="18" width="6.08984375" style="908" bestFit="1" customWidth="1"/>
    <col min="19" max="19" width="9.54296875" style="908" bestFit="1" customWidth="1"/>
    <col min="20" max="20" width="8.1796875" style="908" bestFit="1" customWidth="1"/>
    <col min="21" max="21" width="7.36328125" style="908" bestFit="1" customWidth="1"/>
    <col min="22" max="22" width="7.81640625" style="908" bestFit="1" customWidth="1"/>
    <col min="23" max="23" width="4.26953125" style="908" bestFit="1" customWidth="1"/>
    <col min="24" max="24" width="7" style="908" bestFit="1" customWidth="1"/>
    <col min="25" max="25" width="1.1796875" style="908" customWidth="1"/>
    <col min="26" max="26" width="4.453125" style="908" bestFit="1" customWidth="1"/>
    <col min="27" max="27" width="5.08984375" style="908" bestFit="1" customWidth="1"/>
    <col min="28" max="28" width="6.26953125" style="908" bestFit="1" customWidth="1"/>
    <col min="29" max="30" width="6.90625" style="908" bestFit="1" customWidth="1"/>
    <col min="31" max="31" width="4.7265625" style="908" bestFit="1" customWidth="1"/>
    <col min="32" max="34" width="5.36328125" style="908" bestFit="1" customWidth="1"/>
    <col min="35" max="35" width="6.08984375" style="908" bestFit="1" customWidth="1"/>
    <col min="36" max="36" width="9.54296875" style="908" bestFit="1" customWidth="1"/>
    <col min="37" max="37" width="8.1796875" style="908" bestFit="1" customWidth="1"/>
    <col min="38" max="38" width="7.36328125" style="908" bestFit="1" customWidth="1"/>
    <col min="39" max="39" width="7.81640625" style="908" bestFit="1" customWidth="1"/>
    <col min="40" max="40" width="4.36328125" style="908" bestFit="1" customWidth="1"/>
    <col min="41" max="41" width="1.1796875" style="908" customWidth="1"/>
    <col min="42" max="42" width="6.08984375" style="908" bestFit="1" customWidth="1"/>
    <col min="43" max="45" width="5.36328125" style="908" bestFit="1" customWidth="1"/>
    <col min="46" max="46" width="4.7265625" style="908" bestFit="1" customWidth="1"/>
    <col min="47" max="47" width="1.1796875" style="908" customWidth="1"/>
    <col min="48" max="48" width="6.08984375" style="908" bestFit="1" customWidth="1"/>
    <col min="49" max="51" width="5.36328125" style="908" bestFit="1" customWidth="1"/>
    <col min="52" max="52" width="4.7265625" style="908" bestFit="1" customWidth="1"/>
    <col min="53" max="53" width="1.1796875" style="908" customWidth="1"/>
    <col min="54" max="54" width="6" style="908" bestFit="1" customWidth="1"/>
    <col min="55" max="55" width="8.6328125" style="908" bestFit="1" customWidth="1"/>
    <col min="56" max="56" width="5.36328125" style="908" bestFit="1" customWidth="1"/>
    <col min="57" max="57" width="5.1796875" style="908" bestFit="1" customWidth="1"/>
    <col min="58" max="16384" width="8.7265625" style="908"/>
  </cols>
  <sheetData>
    <row r="1" spans="1:57" x14ac:dyDescent="0.35">
      <c r="A1" s="907"/>
    </row>
    <row r="3" spans="1:57" ht="20.5" x14ac:dyDescent="0.45">
      <c r="A3" s="23" t="s">
        <v>7223</v>
      </c>
    </row>
    <row r="4" spans="1:57" x14ac:dyDescent="0.35">
      <c r="A4" s="908" t="s">
        <v>425</v>
      </c>
    </row>
    <row r="5" spans="1:57" ht="27" customHeight="1" x14ac:dyDescent="0.35">
      <c r="A5" s="1075" t="s">
        <v>7224</v>
      </c>
      <c r="B5" s="1076"/>
      <c r="C5" s="1071" t="s">
        <v>44</v>
      </c>
      <c r="D5" s="1071"/>
      <c r="E5" s="1071" t="s">
        <v>45</v>
      </c>
      <c r="F5" s="1071"/>
      <c r="G5" s="1071" t="s">
        <v>46</v>
      </c>
      <c r="H5" s="1073"/>
      <c r="I5" s="839" t="s">
        <v>48</v>
      </c>
      <c r="J5" s="839" t="s">
        <v>49</v>
      </c>
      <c r="K5" s="839" t="s">
        <v>3</v>
      </c>
      <c r="L5" s="839" t="s">
        <v>50</v>
      </c>
      <c r="M5" s="839" t="s">
        <v>51</v>
      </c>
      <c r="N5" s="839" t="s">
        <v>4</v>
      </c>
      <c r="O5" s="839" t="s">
        <v>52</v>
      </c>
      <c r="P5" s="839" t="s">
        <v>53</v>
      </c>
      <c r="Q5" s="839" t="s">
        <v>54</v>
      </c>
      <c r="R5" s="839" t="s">
        <v>55</v>
      </c>
      <c r="S5" s="839" t="s">
        <v>421</v>
      </c>
      <c r="T5" s="839" t="s">
        <v>422</v>
      </c>
      <c r="U5" s="839" t="s">
        <v>423</v>
      </c>
      <c r="V5" s="839" t="s">
        <v>424</v>
      </c>
      <c r="W5" s="839" t="s">
        <v>11</v>
      </c>
      <c r="X5" s="839" t="s">
        <v>56</v>
      </c>
      <c r="Y5" s="835"/>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1"/>
      <c r="AP5" s="827" t="s">
        <v>55</v>
      </c>
      <c r="AQ5" s="839" t="s">
        <v>69</v>
      </c>
      <c r="AR5" s="839" t="s">
        <v>54</v>
      </c>
      <c r="AS5" s="839" t="s">
        <v>53</v>
      </c>
      <c r="AT5" s="833" t="s">
        <v>4</v>
      </c>
      <c r="AU5" s="834"/>
      <c r="AV5" s="246" t="s">
        <v>55</v>
      </c>
      <c r="AW5" s="240" t="s">
        <v>69</v>
      </c>
      <c r="AX5" s="240" t="s">
        <v>54</v>
      </c>
      <c r="AY5" s="240" t="s">
        <v>53</v>
      </c>
      <c r="AZ5" s="240" t="s">
        <v>4</v>
      </c>
      <c r="BA5" s="1056"/>
      <c r="BB5" s="1058" t="s">
        <v>76</v>
      </c>
      <c r="BC5" s="1059"/>
      <c r="BD5" s="1059"/>
      <c r="BE5" s="1060"/>
    </row>
    <row r="6" spans="1:57" ht="27" customHeight="1" x14ac:dyDescent="0.35">
      <c r="A6" s="1075"/>
      <c r="B6" s="1077"/>
      <c r="C6" s="1072"/>
      <c r="D6" s="1072"/>
      <c r="E6" s="1072"/>
      <c r="F6" s="1072"/>
      <c r="G6" s="1072"/>
      <c r="H6" s="1074"/>
      <c r="I6" s="1061" t="s">
        <v>47</v>
      </c>
      <c r="J6" s="1062"/>
      <c r="K6" s="1062"/>
      <c r="L6" s="1062"/>
      <c r="M6" s="1063"/>
      <c r="N6" s="1061" t="s">
        <v>57</v>
      </c>
      <c r="O6" s="1062"/>
      <c r="P6" s="1062"/>
      <c r="Q6" s="1062"/>
      <c r="R6" s="1062"/>
      <c r="S6" s="1062"/>
      <c r="T6" s="1062"/>
      <c r="U6" s="1062"/>
      <c r="V6" s="1062"/>
      <c r="W6" s="1062"/>
      <c r="X6" s="1063"/>
      <c r="Y6" s="831"/>
      <c r="Z6" s="1064" t="s">
        <v>68</v>
      </c>
      <c r="AA6" s="1065"/>
      <c r="AB6" s="1065"/>
      <c r="AC6" s="1065"/>
      <c r="AD6" s="1065"/>
      <c r="AE6" s="1065"/>
      <c r="AF6" s="1065"/>
      <c r="AG6" s="1065"/>
      <c r="AH6" s="1065"/>
      <c r="AI6" s="1065"/>
      <c r="AJ6" s="1065"/>
      <c r="AK6" s="1065"/>
      <c r="AL6" s="1065"/>
      <c r="AM6" s="1065"/>
      <c r="AN6" s="1066"/>
      <c r="AO6" s="1072"/>
      <c r="AP6" s="1067" t="s">
        <v>70</v>
      </c>
      <c r="AQ6" s="1062"/>
      <c r="AR6" s="1062"/>
      <c r="AS6" s="1062"/>
      <c r="AT6" s="1068"/>
      <c r="AU6" s="830"/>
      <c r="AV6" s="1069" t="s">
        <v>71</v>
      </c>
      <c r="AW6" s="1065"/>
      <c r="AX6" s="1065"/>
      <c r="AY6" s="1065"/>
      <c r="AZ6" s="1070"/>
      <c r="BA6" s="1057"/>
      <c r="BB6" s="837" t="s">
        <v>72</v>
      </c>
      <c r="BC6" s="837" t="s">
        <v>73</v>
      </c>
      <c r="BD6" s="837" t="s">
        <v>74</v>
      </c>
      <c r="BE6" s="837" t="s">
        <v>75</v>
      </c>
    </row>
    <row r="7" spans="1:57" x14ac:dyDescent="0.35">
      <c r="A7" s="29" t="s">
        <v>7225</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980" t="s">
        <v>437</v>
      </c>
      <c r="B8" s="981"/>
      <c r="C8" s="982">
        <v>44468</v>
      </c>
      <c r="D8" s="981"/>
      <c r="E8" s="983">
        <v>28949.4</v>
      </c>
      <c r="F8" s="981"/>
      <c r="G8" s="984">
        <v>20.213000000000001</v>
      </c>
      <c r="H8" s="986"/>
      <c r="I8" s="985">
        <v>-0.1235</v>
      </c>
      <c r="J8" s="985">
        <v>0.88839999999999997</v>
      </c>
      <c r="K8" s="985">
        <v>2.3961000000000001</v>
      </c>
      <c r="L8" s="985">
        <v>4.8120000000000003</v>
      </c>
      <c r="M8" s="985">
        <v>1.4862</v>
      </c>
      <c r="N8" s="987">
        <v>5.4683000000000002</v>
      </c>
      <c r="O8" s="985">
        <v>3.0181</v>
      </c>
      <c r="P8" s="985">
        <v>18.771599999999999</v>
      </c>
      <c r="Q8" s="985" t="s">
        <v>430</v>
      </c>
      <c r="R8" s="985" t="s">
        <v>430</v>
      </c>
      <c r="S8" s="985">
        <v>1.2928999999999999</v>
      </c>
      <c r="T8" s="985">
        <v>15.694599999999999</v>
      </c>
      <c r="U8" s="985">
        <v>0.18840000000000001</v>
      </c>
      <c r="V8" s="985">
        <v>5.298</v>
      </c>
      <c r="W8" s="985">
        <v>1.2928999999999999</v>
      </c>
      <c r="X8" s="985">
        <v>15.8002</v>
      </c>
      <c r="Y8" s="986"/>
      <c r="Z8" s="988" t="s">
        <v>7226</v>
      </c>
      <c r="AA8" s="988" t="s">
        <v>7227</v>
      </c>
      <c r="AB8" s="988" t="s">
        <v>7227</v>
      </c>
      <c r="AC8" s="988" t="s">
        <v>7228</v>
      </c>
      <c r="AD8" s="988" t="s">
        <v>7229</v>
      </c>
      <c r="AE8" s="988" t="s">
        <v>7230</v>
      </c>
      <c r="AF8" s="988" t="s">
        <v>7231</v>
      </c>
      <c r="AG8" s="988" t="s">
        <v>7232</v>
      </c>
      <c r="AH8" s="983" t="s">
        <v>430</v>
      </c>
      <c r="AI8" s="983" t="s">
        <v>430</v>
      </c>
      <c r="AJ8" s="988" t="s">
        <v>7227</v>
      </c>
      <c r="AK8" s="988" t="s">
        <v>7233</v>
      </c>
      <c r="AL8" s="988" t="s">
        <v>7228</v>
      </c>
      <c r="AM8" s="988" t="s">
        <v>7227</v>
      </c>
      <c r="AN8" s="988" t="s">
        <v>7227</v>
      </c>
      <c r="AO8" s="981"/>
      <c r="AP8" s="985" t="s">
        <v>430</v>
      </c>
      <c r="AQ8" s="985" t="s">
        <v>430</v>
      </c>
      <c r="AR8" s="985" t="s">
        <v>430</v>
      </c>
      <c r="AS8" s="985">
        <v>10.23</v>
      </c>
      <c r="AT8" s="985">
        <v>7.98</v>
      </c>
      <c r="AU8" s="989"/>
      <c r="AV8" s="983" t="s">
        <v>430</v>
      </c>
      <c r="AW8" s="983" t="s">
        <v>430</v>
      </c>
      <c r="AX8" s="983" t="s">
        <v>430</v>
      </c>
      <c r="AY8" s="988" t="s">
        <v>7234</v>
      </c>
      <c r="AZ8" s="988" t="s">
        <v>7235</v>
      </c>
      <c r="BA8" s="985"/>
      <c r="BB8" s="987">
        <v>16.083450646364899</v>
      </c>
      <c r="BC8" s="991">
        <v>1.0209772989986901</v>
      </c>
      <c r="BD8" s="991">
        <v>7.50004411882291E-2</v>
      </c>
      <c r="BE8" s="992">
        <v>0.30990939890003399</v>
      </c>
    </row>
    <row r="9" spans="1:57" x14ac:dyDescent="0.35">
      <c r="A9" s="980" t="s">
        <v>671</v>
      </c>
      <c r="B9" s="993"/>
      <c r="C9" s="994">
        <v>40067</v>
      </c>
      <c r="D9" s="993"/>
      <c r="E9" s="995">
        <v>56171.1</v>
      </c>
      <c r="F9" s="993"/>
      <c r="G9" s="996">
        <v>85.47</v>
      </c>
      <c r="H9" s="998"/>
      <c r="I9" s="997">
        <v>-0.16350000000000001</v>
      </c>
      <c r="J9" s="997">
        <v>0.52690000000000003</v>
      </c>
      <c r="K9" s="997">
        <v>1.2078</v>
      </c>
      <c r="L9" s="997">
        <v>0.86619999999999997</v>
      </c>
      <c r="M9" s="997">
        <v>-1.5980000000000001</v>
      </c>
      <c r="N9" s="999">
        <v>-0.65559999999999996</v>
      </c>
      <c r="O9" s="997">
        <v>1.2692000000000001</v>
      </c>
      <c r="P9" s="997">
        <v>12.7576</v>
      </c>
      <c r="Q9" s="997">
        <v>11.484</v>
      </c>
      <c r="R9" s="997">
        <v>13.0595</v>
      </c>
      <c r="S9" s="997">
        <v>0.45129999999999998</v>
      </c>
      <c r="T9" s="997">
        <v>11.5403</v>
      </c>
      <c r="U9" s="997">
        <v>-1.9165000000000001</v>
      </c>
      <c r="V9" s="997">
        <v>1.9319999999999999</v>
      </c>
      <c r="W9" s="997">
        <v>0.45129999999999998</v>
      </c>
      <c r="X9" s="997">
        <v>13.5755</v>
      </c>
      <c r="Y9" s="998"/>
      <c r="Z9" s="1000" t="s">
        <v>7236</v>
      </c>
      <c r="AA9" s="1000" t="s">
        <v>7228</v>
      </c>
      <c r="AB9" s="1000" t="s">
        <v>7237</v>
      </c>
      <c r="AC9" s="1000" t="s">
        <v>7238</v>
      </c>
      <c r="AD9" s="1000" t="s">
        <v>7228</v>
      </c>
      <c r="AE9" s="1000" t="s">
        <v>7239</v>
      </c>
      <c r="AF9" s="1000" t="s">
        <v>7233</v>
      </c>
      <c r="AG9" s="1000" t="s">
        <v>7240</v>
      </c>
      <c r="AH9" s="1000" t="s">
        <v>7241</v>
      </c>
      <c r="AI9" s="1000" t="s">
        <v>7242</v>
      </c>
      <c r="AJ9" s="1000" t="s">
        <v>7237</v>
      </c>
      <c r="AK9" s="1000" t="s">
        <v>7229</v>
      </c>
      <c r="AL9" s="1000" t="s">
        <v>7239</v>
      </c>
      <c r="AM9" s="1000" t="s">
        <v>7227</v>
      </c>
      <c r="AN9" s="1000" t="s">
        <v>7237</v>
      </c>
      <c r="AO9" s="993"/>
      <c r="AP9" s="997">
        <v>12.89</v>
      </c>
      <c r="AQ9" s="997">
        <v>13.35</v>
      </c>
      <c r="AR9" s="997">
        <v>11</v>
      </c>
      <c r="AS9" s="997">
        <v>6.9</v>
      </c>
      <c r="AT9" s="997">
        <v>0.57999999999999996</v>
      </c>
      <c r="AU9" s="1001"/>
      <c r="AV9" s="1000" t="s">
        <v>7243</v>
      </c>
      <c r="AW9" s="1000" t="s">
        <v>7244</v>
      </c>
      <c r="AX9" s="1000" t="s">
        <v>7234</v>
      </c>
      <c r="AY9" s="1000" t="s">
        <v>7227</v>
      </c>
      <c r="AZ9" s="1000" t="s">
        <v>7229</v>
      </c>
      <c r="BA9" s="1002"/>
      <c r="BB9" s="997">
        <v>13.880567876199301</v>
      </c>
      <c r="BC9" s="1003">
        <v>0.96950983733940999</v>
      </c>
      <c r="BD9" s="1003">
        <v>4.9244050229863598E-2</v>
      </c>
      <c r="BE9" s="1004">
        <v>1.5927065072008601E-2</v>
      </c>
    </row>
    <row r="10" spans="1:57" x14ac:dyDescent="0.35">
      <c r="A10" s="980" t="s">
        <v>1035</v>
      </c>
      <c r="B10" s="993"/>
      <c r="C10" s="994">
        <v>37656</v>
      </c>
      <c r="D10" s="993"/>
      <c r="E10" s="995">
        <v>10940.7</v>
      </c>
      <c r="F10" s="993"/>
      <c r="G10" s="996">
        <v>565.08699999999999</v>
      </c>
      <c r="H10" s="998"/>
      <c r="I10" s="997">
        <v>5.8099999999999999E-2</v>
      </c>
      <c r="J10" s="997">
        <v>0.65480000000000005</v>
      </c>
      <c r="K10" s="997">
        <v>1.3825000000000001</v>
      </c>
      <c r="L10" s="997">
        <v>0.91379999999999995</v>
      </c>
      <c r="M10" s="997">
        <v>-3.6695000000000002</v>
      </c>
      <c r="N10" s="999">
        <v>-1.9654</v>
      </c>
      <c r="O10" s="997">
        <v>0.33689999999999998</v>
      </c>
      <c r="P10" s="997">
        <v>10.587899999999999</v>
      </c>
      <c r="Q10" s="997">
        <v>10.2425</v>
      </c>
      <c r="R10" s="997">
        <v>11.9671</v>
      </c>
      <c r="S10" s="997">
        <v>1.0953999999999999</v>
      </c>
      <c r="T10" s="997">
        <v>9.7781000000000002</v>
      </c>
      <c r="U10" s="997">
        <v>-5.0117000000000003</v>
      </c>
      <c r="V10" s="997">
        <v>-0.2089</v>
      </c>
      <c r="W10" s="997">
        <v>1.0953999999999999</v>
      </c>
      <c r="X10" s="997">
        <v>17.8307</v>
      </c>
      <c r="Y10" s="998"/>
      <c r="Z10" s="1000" t="s">
        <v>7245</v>
      </c>
      <c r="AA10" s="1000" t="s">
        <v>7246</v>
      </c>
      <c r="AB10" s="1000" t="s">
        <v>7247</v>
      </c>
      <c r="AC10" s="1000" t="s">
        <v>7239</v>
      </c>
      <c r="AD10" s="1000" t="s">
        <v>7227</v>
      </c>
      <c r="AE10" s="1000" t="s">
        <v>7227</v>
      </c>
      <c r="AF10" s="1000" t="s">
        <v>7239</v>
      </c>
      <c r="AG10" s="1000" t="s">
        <v>7236</v>
      </c>
      <c r="AH10" s="1000" t="s">
        <v>7231</v>
      </c>
      <c r="AI10" s="1000" t="s">
        <v>7248</v>
      </c>
      <c r="AJ10" s="1000" t="s">
        <v>7247</v>
      </c>
      <c r="AK10" s="1000" t="s">
        <v>7239</v>
      </c>
      <c r="AL10" s="1000" t="s">
        <v>7227</v>
      </c>
      <c r="AM10" s="1000" t="s">
        <v>7247</v>
      </c>
      <c r="AN10" s="1000" t="s">
        <v>7247</v>
      </c>
      <c r="AO10" s="993"/>
      <c r="AP10" s="997">
        <v>12.25</v>
      </c>
      <c r="AQ10" s="997">
        <v>12.19</v>
      </c>
      <c r="AR10" s="997">
        <v>9.02</v>
      </c>
      <c r="AS10" s="997">
        <v>4.76</v>
      </c>
      <c r="AT10" s="997">
        <v>-2.31</v>
      </c>
      <c r="AU10" s="1001"/>
      <c r="AV10" s="1000" t="s">
        <v>7249</v>
      </c>
      <c r="AW10" s="1000" t="s">
        <v>7248</v>
      </c>
      <c r="AX10" s="1000" t="s">
        <v>7240</v>
      </c>
      <c r="AY10" s="1000" t="s">
        <v>7236</v>
      </c>
      <c r="AZ10" s="1000" t="s">
        <v>7227</v>
      </c>
      <c r="BA10" s="1002"/>
      <c r="BB10" s="997">
        <v>12.804452102678001</v>
      </c>
      <c r="BC10" s="1003">
        <v>1.0001546090055999</v>
      </c>
      <c r="BD10" s="1003">
        <v>4.1571624288146897E-2</v>
      </c>
      <c r="BE10" s="1004">
        <v>4.1924694838347001E-2</v>
      </c>
    </row>
    <row r="11" spans="1:57" x14ac:dyDescent="0.35">
      <c r="A11" s="980" t="s">
        <v>1226</v>
      </c>
      <c r="B11" s="993"/>
      <c r="C11" s="994">
        <v>38239</v>
      </c>
      <c r="D11" s="993"/>
      <c r="E11" s="995">
        <v>31904.9</v>
      </c>
      <c r="F11" s="993"/>
      <c r="G11" s="996">
        <v>354.47899999999998</v>
      </c>
      <c r="H11" s="998"/>
      <c r="I11" s="997">
        <v>5.4199999999999998E-2</v>
      </c>
      <c r="J11" s="997">
        <v>1.2705</v>
      </c>
      <c r="K11" s="997">
        <v>2.5110000000000001</v>
      </c>
      <c r="L11" s="997">
        <v>3.1667999999999998</v>
      </c>
      <c r="M11" s="997">
        <v>0.73970000000000002</v>
      </c>
      <c r="N11" s="999">
        <v>2.8304</v>
      </c>
      <c r="O11" s="997">
        <v>2.1535000000000002</v>
      </c>
      <c r="P11" s="997">
        <v>15.0054</v>
      </c>
      <c r="Q11" s="997">
        <v>14.196899999999999</v>
      </c>
      <c r="R11" s="997">
        <v>14.991099999999999</v>
      </c>
      <c r="S11" s="997">
        <v>1.8068</v>
      </c>
      <c r="T11" s="997">
        <v>13.4925</v>
      </c>
      <c r="U11" s="997">
        <v>0.59940000000000004</v>
      </c>
      <c r="V11" s="997">
        <v>4.6475999999999997</v>
      </c>
      <c r="W11" s="997">
        <v>1.8068</v>
      </c>
      <c r="X11" s="997">
        <v>17.7273</v>
      </c>
      <c r="Y11" s="998"/>
      <c r="Z11" s="1000" t="s">
        <v>7250</v>
      </c>
      <c r="AA11" s="1000" t="s">
        <v>7251</v>
      </c>
      <c r="AB11" s="1000" t="s">
        <v>7226</v>
      </c>
      <c r="AC11" s="1000" t="s">
        <v>7233</v>
      </c>
      <c r="AD11" s="1000" t="s">
        <v>7239</v>
      </c>
      <c r="AE11" s="1000" t="s">
        <v>7235</v>
      </c>
      <c r="AF11" s="1000" t="s">
        <v>7239</v>
      </c>
      <c r="AG11" s="1000" t="s">
        <v>7227</v>
      </c>
      <c r="AH11" s="1000" t="s">
        <v>7247</v>
      </c>
      <c r="AI11" s="1000" t="s">
        <v>7249</v>
      </c>
      <c r="AJ11" s="1000" t="s">
        <v>7230</v>
      </c>
      <c r="AK11" s="1000" t="s">
        <v>7228</v>
      </c>
      <c r="AL11" s="1000" t="s">
        <v>7226</v>
      </c>
      <c r="AM11" s="1000" t="s">
        <v>7235</v>
      </c>
      <c r="AN11" s="1000" t="s">
        <v>7230</v>
      </c>
      <c r="AO11" s="993"/>
      <c r="AP11" s="997">
        <v>15.45</v>
      </c>
      <c r="AQ11" s="997">
        <v>16.32</v>
      </c>
      <c r="AR11" s="997">
        <v>13.41</v>
      </c>
      <c r="AS11" s="997">
        <v>8.64</v>
      </c>
      <c r="AT11" s="997">
        <v>5.57</v>
      </c>
      <c r="AU11" s="1001"/>
      <c r="AV11" s="1000" t="s">
        <v>7248</v>
      </c>
      <c r="AW11" s="1000" t="s">
        <v>7231</v>
      </c>
      <c r="AX11" s="1000" t="s">
        <v>7247</v>
      </c>
      <c r="AY11" s="1000" t="s">
        <v>7227</v>
      </c>
      <c r="AZ11" s="1000" t="s">
        <v>7227</v>
      </c>
      <c r="BA11" s="1002"/>
      <c r="BB11" s="997">
        <v>14.5019997270656</v>
      </c>
      <c r="BC11" s="1003">
        <v>0.94347697120755603</v>
      </c>
      <c r="BD11" s="1003">
        <v>5.8928182355891798E-2</v>
      </c>
      <c r="BE11" s="1004">
        <v>3.3677685578097701E-2</v>
      </c>
    </row>
    <row r="12" spans="1:57" x14ac:dyDescent="0.35">
      <c r="A12" s="980" t="s">
        <v>1451</v>
      </c>
      <c r="B12" s="1005"/>
      <c r="C12" s="994">
        <v>39171</v>
      </c>
      <c r="D12" s="1005"/>
      <c r="E12" s="995">
        <v>69398.2</v>
      </c>
      <c r="F12" s="1005"/>
      <c r="G12" s="996">
        <v>146.351</v>
      </c>
      <c r="H12" s="1006"/>
      <c r="I12" s="997">
        <v>-0.50309999999999999</v>
      </c>
      <c r="J12" s="997">
        <v>0.92269999999999996</v>
      </c>
      <c r="K12" s="997">
        <v>2.7046000000000001</v>
      </c>
      <c r="L12" s="997">
        <v>7.3836000000000004</v>
      </c>
      <c r="M12" s="997">
        <v>9.0585000000000004</v>
      </c>
      <c r="N12" s="999">
        <v>6.7569999999999997</v>
      </c>
      <c r="O12" s="997">
        <v>5.6912000000000003</v>
      </c>
      <c r="P12" s="997">
        <v>19.857900000000001</v>
      </c>
      <c r="Q12" s="997">
        <v>17.145900000000001</v>
      </c>
      <c r="R12" s="997">
        <v>17.402000000000001</v>
      </c>
      <c r="S12" s="997">
        <v>1.7492000000000001</v>
      </c>
      <c r="T12" s="997">
        <v>19.984400000000001</v>
      </c>
      <c r="U12" s="997">
        <v>7.1478000000000002</v>
      </c>
      <c r="V12" s="997">
        <v>8.1245999999999992</v>
      </c>
      <c r="W12" s="997">
        <v>1.7492000000000001</v>
      </c>
      <c r="X12" s="997">
        <v>14.908799999999999</v>
      </c>
      <c r="Y12" s="1006"/>
      <c r="Z12" s="1000" t="s">
        <v>7252</v>
      </c>
      <c r="AA12" s="1000" t="s">
        <v>7253</v>
      </c>
      <c r="AB12" s="1000" t="s">
        <v>7254</v>
      </c>
      <c r="AC12" s="1000" t="s">
        <v>7255</v>
      </c>
      <c r="AD12" s="1000" t="s">
        <v>7256</v>
      </c>
      <c r="AE12" s="1000" t="s">
        <v>7254</v>
      </c>
      <c r="AF12" s="1000" t="s">
        <v>7257</v>
      </c>
      <c r="AG12" s="1000" t="s">
        <v>7254</v>
      </c>
      <c r="AH12" s="1000" t="s">
        <v>7253</v>
      </c>
      <c r="AI12" s="1000" t="s">
        <v>7258</v>
      </c>
      <c r="AJ12" s="1000" t="s">
        <v>7259</v>
      </c>
      <c r="AK12" s="1000" t="s">
        <v>7260</v>
      </c>
      <c r="AL12" s="1000" t="s">
        <v>7259</v>
      </c>
      <c r="AM12" s="1000" t="s">
        <v>7261</v>
      </c>
      <c r="AN12" s="1000" t="s">
        <v>7259</v>
      </c>
      <c r="AO12" s="1005"/>
      <c r="AP12" s="997">
        <v>18.87</v>
      </c>
      <c r="AQ12" s="997">
        <v>20.89</v>
      </c>
      <c r="AR12" s="997">
        <v>17.350000000000001</v>
      </c>
      <c r="AS12" s="997">
        <v>13.83</v>
      </c>
      <c r="AT12" s="997">
        <v>15.16</v>
      </c>
      <c r="AU12" s="1001"/>
      <c r="AV12" s="1000" t="s">
        <v>7262</v>
      </c>
      <c r="AW12" s="1000" t="s">
        <v>7257</v>
      </c>
      <c r="AX12" s="1000" t="s">
        <v>7257</v>
      </c>
      <c r="AY12" s="1000" t="s">
        <v>7259</v>
      </c>
      <c r="AZ12" s="1000" t="s">
        <v>7255</v>
      </c>
      <c r="BA12" s="1002"/>
      <c r="BB12" s="997">
        <v>16.3820876861577</v>
      </c>
      <c r="BC12" s="1003">
        <v>0.884352795518349</v>
      </c>
      <c r="BD12" s="1003">
        <v>7.2828411967363504E-2</v>
      </c>
      <c r="BE12" s="1004">
        <v>9.2918168618567804E-2</v>
      </c>
    </row>
    <row r="13" spans="1:57" x14ac:dyDescent="0.35">
      <c r="A13" s="980" t="s">
        <v>1704</v>
      </c>
      <c r="B13" s="1005"/>
      <c r="C13" s="994">
        <v>38407</v>
      </c>
      <c r="D13" s="1005"/>
      <c r="E13" s="995">
        <v>19113.3</v>
      </c>
      <c r="F13" s="1005"/>
      <c r="G13" s="996">
        <v>269.95699999999999</v>
      </c>
      <c r="H13" s="1006"/>
      <c r="I13" s="997">
        <v>-0.1583</v>
      </c>
      <c r="J13" s="997">
        <v>1.2178</v>
      </c>
      <c r="K13" s="997">
        <v>4.0709999999999997</v>
      </c>
      <c r="L13" s="997">
        <v>10.6182</v>
      </c>
      <c r="M13" s="997">
        <v>11.975899999999999</v>
      </c>
      <c r="N13" s="999">
        <v>-0.1638</v>
      </c>
      <c r="O13" s="997">
        <v>-0.65529999999999999</v>
      </c>
      <c r="P13" s="997">
        <v>13.184900000000001</v>
      </c>
      <c r="Q13" s="997">
        <v>12.959899999999999</v>
      </c>
      <c r="R13" s="997">
        <v>16.520299999999999</v>
      </c>
      <c r="S13" s="997">
        <v>1.6726000000000001</v>
      </c>
      <c r="T13" s="997">
        <v>23.777799999999999</v>
      </c>
      <c r="U13" s="997">
        <v>8.0874000000000006</v>
      </c>
      <c r="V13" s="997">
        <v>6.32</v>
      </c>
      <c r="W13" s="997">
        <v>1.6726000000000001</v>
      </c>
      <c r="X13" s="997">
        <v>16.647200000000002</v>
      </c>
      <c r="Y13" s="1006"/>
      <c r="Z13" s="1000" t="s">
        <v>7263</v>
      </c>
      <c r="AA13" s="1000" t="s">
        <v>7258</v>
      </c>
      <c r="AB13" s="1000" t="s">
        <v>7264</v>
      </c>
      <c r="AC13" s="1000" t="s">
        <v>7263</v>
      </c>
      <c r="AD13" s="1000" t="s">
        <v>7265</v>
      </c>
      <c r="AE13" s="1000" t="s">
        <v>7266</v>
      </c>
      <c r="AF13" s="1000" t="s">
        <v>7267</v>
      </c>
      <c r="AG13" s="1000" t="s">
        <v>7233</v>
      </c>
      <c r="AH13" s="1000" t="s">
        <v>7237</v>
      </c>
      <c r="AI13" s="1000" t="s">
        <v>7268</v>
      </c>
      <c r="AJ13" s="1000" t="s">
        <v>7269</v>
      </c>
      <c r="AK13" s="1000" t="s">
        <v>7270</v>
      </c>
      <c r="AL13" s="1000" t="s">
        <v>7263</v>
      </c>
      <c r="AM13" s="1000" t="s">
        <v>7266</v>
      </c>
      <c r="AN13" s="1000" t="s">
        <v>7269</v>
      </c>
      <c r="AO13" s="1005"/>
      <c r="AP13" s="997">
        <v>17.61</v>
      </c>
      <c r="AQ13" s="997">
        <v>18.63</v>
      </c>
      <c r="AR13" s="997">
        <v>11.73</v>
      </c>
      <c r="AS13" s="997">
        <v>7.59</v>
      </c>
      <c r="AT13" s="997">
        <v>16.52</v>
      </c>
      <c r="AU13" s="1001"/>
      <c r="AV13" s="1000" t="s">
        <v>7243</v>
      </c>
      <c r="AW13" s="1000" t="s">
        <v>7271</v>
      </c>
      <c r="AX13" s="1000" t="s">
        <v>7238</v>
      </c>
      <c r="AY13" s="1000" t="s">
        <v>7228</v>
      </c>
      <c r="AZ13" s="1000" t="s">
        <v>7272</v>
      </c>
      <c r="BA13" s="1002"/>
      <c r="BB13" s="997">
        <v>17.9527529294967</v>
      </c>
      <c r="BC13" s="1003">
        <v>0.82066838501830797</v>
      </c>
      <c r="BD13" s="1003">
        <v>4.2129112780519E-2</v>
      </c>
      <c r="BE13" s="1004">
        <v>-0.28978842915342701</v>
      </c>
    </row>
    <row r="14" spans="1:57" x14ac:dyDescent="0.35">
      <c r="A14" s="980" t="s">
        <v>1964</v>
      </c>
      <c r="B14" s="1005"/>
      <c r="C14" s="994">
        <v>46049</v>
      </c>
      <c r="D14" s="1005"/>
      <c r="E14" s="995">
        <v>239.00399999999999</v>
      </c>
      <c r="F14" s="1005"/>
      <c r="G14" s="996">
        <v>9.6709999999999994</v>
      </c>
      <c r="H14" s="1006"/>
      <c r="I14" s="997">
        <v>-0.2064</v>
      </c>
      <c r="J14" s="997">
        <v>0.45700000000000002</v>
      </c>
      <c r="K14" s="997">
        <v>1.1398999999999999</v>
      </c>
      <c r="L14" s="997">
        <v>0.8972</v>
      </c>
      <c r="M14" s="997" t="s">
        <v>430</v>
      </c>
      <c r="N14" s="999" t="s">
        <v>430</v>
      </c>
      <c r="O14" s="997" t="s">
        <v>430</v>
      </c>
      <c r="P14" s="997" t="s">
        <v>430</v>
      </c>
      <c r="Q14" s="997" t="s">
        <v>430</v>
      </c>
      <c r="R14" s="997" t="s">
        <v>430</v>
      </c>
      <c r="S14" s="997">
        <v>0.51970000000000005</v>
      </c>
      <c r="T14" s="997">
        <v>9.3633000000000006</v>
      </c>
      <c r="U14" s="997" t="s">
        <v>430</v>
      </c>
      <c r="V14" s="997" t="s">
        <v>430</v>
      </c>
      <c r="W14" s="997">
        <v>0.51970000000000005</v>
      </c>
      <c r="X14" s="997">
        <v>-3.29</v>
      </c>
      <c r="Y14" s="1006"/>
      <c r="Z14" s="1000" t="s">
        <v>7273</v>
      </c>
      <c r="AA14" s="1000" t="s">
        <v>7274</v>
      </c>
      <c r="AB14" s="1000" t="s">
        <v>7275</v>
      </c>
      <c r="AC14" s="1000" t="s">
        <v>7276</v>
      </c>
      <c r="AD14" s="995" t="s">
        <v>430</v>
      </c>
      <c r="AE14" s="995" t="s">
        <v>430</v>
      </c>
      <c r="AF14" s="995" t="s">
        <v>430</v>
      </c>
      <c r="AG14" s="995" t="s">
        <v>430</v>
      </c>
      <c r="AH14" s="995" t="s">
        <v>430</v>
      </c>
      <c r="AI14" s="995" t="s">
        <v>430</v>
      </c>
      <c r="AJ14" s="1000" t="s">
        <v>7277</v>
      </c>
      <c r="AK14" s="1000" t="s">
        <v>7276</v>
      </c>
      <c r="AL14" s="995" t="s">
        <v>430</v>
      </c>
      <c r="AM14" s="995" t="s">
        <v>430</v>
      </c>
      <c r="AN14" s="1000" t="s">
        <v>7277</v>
      </c>
      <c r="AO14" s="1005"/>
      <c r="AP14" s="997" t="s">
        <v>430</v>
      </c>
      <c r="AQ14" s="997" t="s">
        <v>430</v>
      </c>
      <c r="AR14" s="997" t="s">
        <v>430</v>
      </c>
      <c r="AS14" s="997" t="s">
        <v>430</v>
      </c>
      <c r="AT14" s="997" t="s">
        <v>430</v>
      </c>
      <c r="AU14" s="1001"/>
      <c r="AV14" s="995" t="s">
        <v>430</v>
      </c>
      <c r="AW14" s="995" t="s">
        <v>430</v>
      </c>
      <c r="AX14" s="995" t="s">
        <v>430</v>
      </c>
      <c r="AY14" s="995" t="s">
        <v>430</v>
      </c>
      <c r="AZ14" s="995" t="s">
        <v>430</v>
      </c>
      <c r="BA14" s="1002"/>
      <c r="BB14" s="997">
        <v>15.283695232962801</v>
      </c>
      <c r="BC14" s="1007">
        <v>0.84702764198482094</v>
      </c>
      <c r="BD14" s="1007">
        <v>-7.3460346423231807E-2</v>
      </c>
      <c r="BE14" s="1008">
        <v>-0.73358634202516804</v>
      </c>
    </row>
    <row r="15" spans="1:57" x14ac:dyDescent="0.35">
      <c r="A15" s="980" t="s">
        <v>2033</v>
      </c>
      <c r="B15" s="993"/>
      <c r="C15" s="994">
        <v>43662</v>
      </c>
      <c r="D15" s="993"/>
      <c r="E15" s="995">
        <v>4376.49</v>
      </c>
      <c r="F15" s="993"/>
      <c r="G15" s="996">
        <v>27.398</v>
      </c>
      <c r="H15" s="998"/>
      <c r="I15" s="997">
        <v>-0.1021</v>
      </c>
      <c r="J15" s="997">
        <v>0.75390000000000001</v>
      </c>
      <c r="K15" s="997">
        <v>3.1707000000000001</v>
      </c>
      <c r="L15" s="997">
        <v>4.8365999999999998</v>
      </c>
      <c r="M15" s="997">
        <v>1.9309000000000001</v>
      </c>
      <c r="N15" s="999">
        <v>8.0404999999999998</v>
      </c>
      <c r="O15" s="997">
        <v>5.0016999999999996</v>
      </c>
      <c r="P15" s="997">
        <v>15.204599999999999</v>
      </c>
      <c r="Q15" s="997">
        <v>12.8119</v>
      </c>
      <c r="R15" s="997" t="s">
        <v>430</v>
      </c>
      <c r="S15" s="997">
        <v>1.5907</v>
      </c>
      <c r="T15" s="997">
        <v>15.3017</v>
      </c>
      <c r="U15" s="997">
        <v>1.3465</v>
      </c>
      <c r="V15" s="997">
        <v>7.9936999999999996</v>
      </c>
      <c r="W15" s="997">
        <v>1.5907</v>
      </c>
      <c r="X15" s="997">
        <v>15.4735</v>
      </c>
      <c r="Y15" s="998"/>
      <c r="Z15" s="1000" t="s">
        <v>7278</v>
      </c>
      <c r="AA15" s="1000" t="s">
        <v>7260</v>
      </c>
      <c r="AB15" s="1000" t="s">
        <v>7259</v>
      </c>
      <c r="AC15" s="1000" t="s">
        <v>7257</v>
      </c>
      <c r="AD15" s="1000" t="s">
        <v>7255</v>
      </c>
      <c r="AE15" s="1000" t="s">
        <v>7256</v>
      </c>
      <c r="AF15" s="1000" t="s">
        <v>7259</v>
      </c>
      <c r="AG15" s="1000" t="s">
        <v>7258</v>
      </c>
      <c r="AH15" s="1000" t="s">
        <v>7279</v>
      </c>
      <c r="AI15" s="995" t="s">
        <v>430</v>
      </c>
      <c r="AJ15" s="1000" t="s">
        <v>7260</v>
      </c>
      <c r="AK15" s="1000" t="s">
        <v>7254</v>
      </c>
      <c r="AL15" s="1000" t="s">
        <v>7255</v>
      </c>
      <c r="AM15" s="1000" t="s">
        <v>7256</v>
      </c>
      <c r="AN15" s="1000" t="s">
        <v>7260</v>
      </c>
      <c r="AO15" s="993"/>
      <c r="AP15" s="997" t="s">
        <v>430</v>
      </c>
      <c r="AQ15" s="997">
        <v>15.14</v>
      </c>
      <c r="AR15" s="997">
        <v>13.04</v>
      </c>
      <c r="AS15" s="997">
        <v>11.08</v>
      </c>
      <c r="AT15" s="997">
        <v>9.11</v>
      </c>
      <c r="AU15" s="1001"/>
      <c r="AV15" s="995" t="s">
        <v>430</v>
      </c>
      <c r="AW15" s="1000" t="s">
        <v>7280</v>
      </c>
      <c r="AX15" s="1000" t="s">
        <v>7279</v>
      </c>
      <c r="AY15" s="1000" t="s">
        <v>7281</v>
      </c>
      <c r="AZ15" s="1000" t="s">
        <v>7259</v>
      </c>
      <c r="BA15" s="1002"/>
      <c r="BB15" s="997">
        <v>13.467996294618001</v>
      </c>
      <c r="BC15" s="1003">
        <v>0.93603289324495498</v>
      </c>
      <c r="BD15" s="1003">
        <v>6.2649315716345993E-2</v>
      </c>
      <c r="BE15" s="1004">
        <v>0.199204791674777</v>
      </c>
    </row>
    <row r="16" spans="1:57" x14ac:dyDescent="0.35">
      <c r="A16" s="980" t="s">
        <v>2217</v>
      </c>
      <c r="B16" s="993"/>
      <c r="C16" s="994">
        <v>38560</v>
      </c>
      <c r="D16" s="993"/>
      <c r="E16" s="995">
        <v>5440.07</v>
      </c>
      <c r="F16" s="993"/>
      <c r="G16" s="996">
        <v>153.84200000000001</v>
      </c>
      <c r="H16" s="998"/>
      <c r="I16" s="997">
        <v>-0.1026</v>
      </c>
      <c r="J16" s="997">
        <v>0.83640000000000003</v>
      </c>
      <c r="K16" s="997">
        <v>2.3559000000000001</v>
      </c>
      <c r="L16" s="997">
        <v>3.8279999999999998</v>
      </c>
      <c r="M16" s="997">
        <v>-0.8367</v>
      </c>
      <c r="N16" s="999">
        <v>1.1964999999999999</v>
      </c>
      <c r="O16" s="997">
        <v>1.0085999999999999</v>
      </c>
      <c r="P16" s="997">
        <v>16.142900000000001</v>
      </c>
      <c r="Q16" s="997">
        <v>14.786899999999999</v>
      </c>
      <c r="R16" s="997">
        <v>15.4499</v>
      </c>
      <c r="S16" s="997">
        <v>1.3833</v>
      </c>
      <c r="T16" s="997">
        <v>12.8842</v>
      </c>
      <c r="U16" s="997">
        <v>-1.9696</v>
      </c>
      <c r="V16" s="997">
        <v>2.7839999999999998</v>
      </c>
      <c r="W16" s="997">
        <v>1.3833</v>
      </c>
      <c r="X16" s="997">
        <v>13.912599999999999</v>
      </c>
      <c r="Y16" s="998"/>
      <c r="Z16" s="1000" t="s">
        <v>7249</v>
      </c>
      <c r="AA16" s="1000" t="s">
        <v>7247</v>
      </c>
      <c r="AB16" s="1000" t="s">
        <v>7230</v>
      </c>
      <c r="AC16" s="1000" t="s">
        <v>7279</v>
      </c>
      <c r="AD16" s="1000" t="s">
        <v>7226</v>
      </c>
      <c r="AE16" s="1000" t="s">
        <v>7279</v>
      </c>
      <c r="AF16" s="1000" t="s">
        <v>7227</v>
      </c>
      <c r="AG16" s="1000" t="s">
        <v>7247</v>
      </c>
      <c r="AH16" s="1000" t="s">
        <v>7282</v>
      </c>
      <c r="AI16" s="1000" t="s">
        <v>7283</v>
      </c>
      <c r="AJ16" s="1000" t="s">
        <v>7247</v>
      </c>
      <c r="AK16" s="1000" t="s">
        <v>7279</v>
      </c>
      <c r="AL16" s="1000" t="s">
        <v>7226</v>
      </c>
      <c r="AM16" s="1000" t="s">
        <v>7226</v>
      </c>
      <c r="AN16" s="1000" t="s">
        <v>7247</v>
      </c>
      <c r="AO16" s="993"/>
      <c r="AP16" s="997">
        <v>15.88</v>
      </c>
      <c r="AQ16" s="997">
        <v>16.72</v>
      </c>
      <c r="AR16" s="997">
        <v>13.81</v>
      </c>
      <c r="AS16" s="997">
        <v>7.95</v>
      </c>
      <c r="AT16" s="997">
        <v>3.5</v>
      </c>
      <c r="AU16" s="1001"/>
      <c r="AV16" s="1000" t="s">
        <v>7249</v>
      </c>
      <c r="AW16" s="1000" t="s">
        <v>7284</v>
      </c>
      <c r="AX16" s="1000" t="s">
        <v>7282</v>
      </c>
      <c r="AY16" s="1000" t="s">
        <v>7226</v>
      </c>
      <c r="AZ16" s="1000" t="s">
        <v>7226</v>
      </c>
      <c r="BA16" s="1002"/>
      <c r="BB16" s="997">
        <v>14.592820639153301</v>
      </c>
      <c r="BC16" s="1003">
        <v>1.0242884042787199</v>
      </c>
      <c r="BD16" s="1003">
        <v>6.5931764044200203E-2</v>
      </c>
      <c r="BE16" s="1004">
        <v>0.25680135216824601</v>
      </c>
    </row>
    <row r="17" spans="1:57" x14ac:dyDescent="0.35">
      <c r="A17" s="980" t="s">
        <v>2372</v>
      </c>
      <c r="B17" s="993"/>
      <c r="C17" s="994">
        <v>39503</v>
      </c>
      <c r="D17" s="993"/>
      <c r="E17" s="995">
        <v>2441.73</v>
      </c>
      <c r="F17" s="993"/>
      <c r="G17" s="996">
        <v>69.13</v>
      </c>
      <c r="H17" s="998"/>
      <c r="I17" s="997">
        <v>0.30320000000000003</v>
      </c>
      <c r="J17" s="997">
        <v>0.89029999999999998</v>
      </c>
      <c r="K17" s="997">
        <v>1.1840999999999999</v>
      </c>
      <c r="L17" s="997">
        <v>4.6837</v>
      </c>
      <c r="M17" s="997">
        <v>9.0465</v>
      </c>
      <c r="N17" s="999">
        <v>3.3580999999999999</v>
      </c>
      <c r="O17" s="997">
        <v>-1.8366</v>
      </c>
      <c r="P17" s="997">
        <v>16.2545</v>
      </c>
      <c r="Q17" s="997">
        <v>19.223099999999999</v>
      </c>
      <c r="R17" s="997">
        <v>15.2599</v>
      </c>
      <c r="S17" s="997">
        <v>-0.32869999999999999</v>
      </c>
      <c r="T17" s="997">
        <v>18.9313</v>
      </c>
      <c r="U17" s="997">
        <v>5.7648000000000001</v>
      </c>
      <c r="V17" s="997">
        <v>7.9954000000000001</v>
      </c>
      <c r="W17" s="997">
        <v>-0.32869999999999999</v>
      </c>
      <c r="X17" s="997">
        <v>11.079499999999999</v>
      </c>
      <c r="Y17" s="998"/>
      <c r="Z17" s="1000" t="s">
        <v>7246</v>
      </c>
      <c r="AA17" s="1000" t="s">
        <v>7247</v>
      </c>
      <c r="AB17" s="1000" t="s">
        <v>7247</v>
      </c>
      <c r="AC17" s="1000" t="s">
        <v>7227</v>
      </c>
      <c r="AD17" s="1000" t="s">
        <v>7227</v>
      </c>
      <c r="AE17" s="1000" t="s">
        <v>7227</v>
      </c>
      <c r="AF17" s="1000" t="s">
        <v>7233</v>
      </c>
      <c r="AG17" s="1000" t="s">
        <v>7237</v>
      </c>
      <c r="AH17" s="1000" t="s">
        <v>7227</v>
      </c>
      <c r="AI17" s="1000" t="s">
        <v>7235</v>
      </c>
      <c r="AJ17" s="1000" t="s">
        <v>7226</v>
      </c>
      <c r="AK17" s="1000" t="s">
        <v>7227</v>
      </c>
      <c r="AL17" s="1000" t="s">
        <v>7227</v>
      </c>
      <c r="AM17" s="1000" t="s">
        <v>7227</v>
      </c>
      <c r="AN17" s="1000" t="s">
        <v>7226</v>
      </c>
      <c r="AO17" s="993"/>
      <c r="AP17" s="997">
        <v>17.77</v>
      </c>
      <c r="AQ17" s="997">
        <v>20.92</v>
      </c>
      <c r="AR17" s="997">
        <v>16.09</v>
      </c>
      <c r="AS17" s="997">
        <v>9.26</v>
      </c>
      <c r="AT17" s="997">
        <v>12.63</v>
      </c>
      <c r="AU17" s="1001"/>
      <c r="AV17" s="1000" t="s">
        <v>7247</v>
      </c>
      <c r="AW17" s="1000" t="s">
        <v>7239</v>
      </c>
      <c r="AX17" s="1000" t="s">
        <v>7228</v>
      </c>
      <c r="AY17" s="1000" t="s">
        <v>7227</v>
      </c>
      <c r="AZ17" s="1000" t="s">
        <v>7247</v>
      </c>
      <c r="BA17" s="1002"/>
      <c r="BB17" s="997">
        <v>19.9406045682483</v>
      </c>
      <c r="BC17" s="1003">
        <v>1.1525176414748901</v>
      </c>
      <c r="BD17" s="1003">
        <v>5.0888884560843603E-2</v>
      </c>
      <c r="BE17" s="1004">
        <v>-0.203207343327521</v>
      </c>
    </row>
    <row r="18" spans="1:57" x14ac:dyDescent="0.35">
      <c r="A18" s="980" t="s">
        <v>3391</v>
      </c>
      <c r="B18" s="993"/>
      <c r="C18" s="994">
        <v>45889</v>
      </c>
      <c r="D18" s="993"/>
      <c r="E18" s="995">
        <v>1539.25</v>
      </c>
      <c r="F18" s="993"/>
      <c r="G18" s="996">
        <v>10.705</v>
      </c>
      <c r="H18" s="998"/>
      <c r="I18" s="997">
        <v>-0.30730000000000002</v>
      </c>
      <c r="J18" s="997">
        <v>0.56359999999999999</v>
      </c>
      <c r="K18" s="997">
        <v>2.5678000000000001</v>
      </c>
      <c r="L18" s="997">
        <v>4.5921000000000003</v>
      </c>
      <c r="M18" s="997">
        <v>2.2738</v>
      </c>
      <c r="N18" s="999" t="s">
        <v>430</v>
      </c>
      <c r="O18" s="997" t="s">
        <v>430</v>
      </c>
      <c r="P18" s="997" t="s">
        <v>430</v>
      </c>
      <c r="Q18" s="997" t="s">
        <v>430</v>
      </c>
      <c r="R18" s="997" t="s">
        <v>430</v>
      </c>
      <c r="S18" s="997">
        <v>1.9718</v>
      </c>
      <c r="T18" s="997">
        <v>15.880100000000001</v>
      </c>
      <c r="U18" s="997">
        <v>1.6040000000000001</v>
      </c>
      <c r="V18" s="997">
        <v>7.9676999999999998</v>
      </c>
      <c r="W18" s="997">
        <v>1.9718</v>
      </c>
      <c r="X18" s="997">
        <v>7.05</v>
      </c>
      <c r="Y18" s="998"/>
      <c r="Z18" s="1000" t="s">
        <v>7285</v>
      </c>
      <c r="AA18" s="1000" t="s">
        <v>7286</v>
      </c>
      <c r="AB18" s="1000" t="s">
        <v>7287</v>
      </c>
      <c r="AC18" s="1000" t="s">
        <v>7288</v>
      </c>
      <c r="AD18" s="1000" t="s">
        <v>7288</v>
      </c>
      <c r="AE18" s="995" t="s">
        <v>430</v>
      </c>
      <c r="AF18" s="995" t="s">
        <v>430</v>
      </c>
      <c r="AG18" s="995" t="s">
        <v>430</v>
      </c>
      <c r="AH18" s="995" t="s">
        <v>430</v>
      </c>
      <c r="AI18" s="995" t="s">
        <v>430</v>
      </c>
      <c r="AJ18" s="1000" t="s">
        <v>7289</v>
      </c>
      <c r="AK18" s="1000" t="s">
        <v>7288</v>
      </c>
      <c r="AL18" s="1000" t="s">
        <v>7288</v>
      </c>
      <c r="AM18" s="1000" t="s">
        <v>7288</v>
      </c>
      <c r="AN18" s="1000" t="s">
        <v>7289</v>
      </c>
      <c r="AO18" s="993"/>
      <c r="AP18" s="997" t="s">
        <v>430</v>
      </c>
      <c r="AQ18" s="997" t="s">
        <v>430</v>
      </c>
      <c r="AR18" s="997" t="s">
        <v>430</v>
      </c>
      <c r="AS18" s="997" t="s">
        <v>430</v>
      </c>
      <c r="AT18" s="997" t="s">
        <v>430</v>
      </c>
      <c r="AU18" s="1001"/>
      <c r="AV18" s="995" t="s">
        <v>430</v>
      </c>
      <c r="AW18" s="995" t="s">
        <v>430</v>
      </c>
      <c r="AX18" s="995" t="s">
        <v>430</v>
      </c>
      <c r="AY18" s="995" t="s">
        <v>430</v>
      </c>
      <c r="AZ18" s="995" t="s">
        <v>430</v>
      </c>
      <c r="BA18" s="1002"/>
      <c r="BB18" s="997">
        <v>14.012410906628901</v>
      </c>
      <c r="BC18" s="1003">
        <v>1.1121667022707</v>
      </c>
      <c r="BD18" s="1003">
        <v>1.1397025098222199E-2</v>
      </c>
      <c r="BE18" s="1004">
        <v>0.59046279285014502</v>
      </c>
    </row>
    <row r="19" spans="1:57" x14ac:dyDescent="0.35">
      <c r="A19" s="980" t="s">
        <v>2585</v>
      </c>
      <c r="B19" s="993"/>
      <c r="C19" s="994">
        <v>44984</v>
      </c>
      <c r="D19" s="993"/>
      <c r="E19" s="995">
        <v>1570.58</v>
      </c>
      <c r="F19" s="993"/>
      <c r="G19" s="996">
        <v>16.475000000000001</v>
      </c>
      <c r="H19" s="998"/>
      <c r="I19" s="997">
        <v>-0.63329999999999997</v>
      </c>
      <c r="J19" s="997">
        <v>0.73370000000000002</v>
      </c>
      <c r="K19" s="997">
        <v>2.2911000000000001</v>
      </c>
      <c r="L19" s="997">
        <v>4.9831000000000003</v>
      </c>
      <c r="M19" s="997">
        <v>1.341</v>
      </c>
      <c r="N19" s="999">
        <v>4.9763999999999999</v>
      </c>
      <c r="O19" s="997">
        <v>7.3471000000000002</v>
      </c>
      <c r="P19" s="997">
        <v>12.8474</v>
      </c>
      <c r="Q19" s="997" t="s">
        <v>430</v>
      </c>
      <c r="R19" s="997" t="s">
        <v>430</v>
      </c>
      <c r="S19" s="997">
        <v>0.86319999999999997</v>
      </c>
      <c r="T19" s="997">
        <v>17.863800000000001</v>
      </c>
      <c r="U19" s="997">
        <v>1.9493</v>
      </c>
      <c r="V19" s="997">
        <v>8.8895999999999997</v>
      </c>
      <c r="W19" s="997">
        <v>0.86319999999999997</v>
      </c>
      <c r="X19" s="997">
        <v>15.8996</v>
      </c>
      <c r="Y19" s="998"/>
      <c r="Z19" s="1000" t="s">
        <v>7290</v>
      </c>
      <c r="AA19" s="1000" t="s">
        <v>7291</v>
      </c>
      <c r="AB19" s="1000" t="s">
        <v>7292</v>
      </c>
      <c r="AC19" s="1000" t="s">
        <v>7293</v>
      </c>
      <c r="AD19" s="1000" t="s">
        <v>7294</v>
      </c>
      <c r="AE19" s="1000" t="s">
        <v>7295</v>
      </c>
      <c r="AF19" s="1000" t="s">
        <v>7296</v>
      </c>
      <c r="AG19" s="1000" t="s">
        <v>7270</v>
      </c>
      <c r="AH19" s="995" t="s">
        <v>430</v>
      </c>
      <c r="AI19" s="995" t="s">
        <v>430</v>
      </c>
      <c r="AJ19" s="1000" t="s">
        <v>7297</v>
      </c>
      <c r="AK19" s="1000" t="s">
        <v>7298</v>
      </c>
      <c r="AL19" s="1000" t="s">
        <v>7294</v>
      </c>
      <c r="AM19" s="1000" t="s">
        <v>7299</v>
      </c>
      <c r="AN19" s="1000" t="s">
        <v>7297</v>
      </c>
      <c r="AO19" s="993"/>
      <c r="AP19" s="997" t="s">
        <v>430</v>
      </c>
      <c r="AQ19" s="997" t="s">
        <v>430</v>
      </c>
      <c r="AR19" s="997" t="s">
        <v>430</v>
      </c>
      <c r="AS19" s="997">
        <v>11.08</v>
      </c>
      <c r="AT19" s="997">
        <v>9.3000000000000007</v>
      </c>
      <c r="AU19" s="1001"/>
      <c r="AV19" s="995" t="s">
        <v>430</v>
      </c>
      <c r="AW19" s="995" t="s">
        <v>430</v>
      </c>
      <c r="AX19" s="995" t="s">
        <v>430</v>
      </c>
      <c r="AY19" s="1000" t="s">
        <v>7259</v>
      </c>
      <c r="AZ19" s="1000" t="s">
        <v>7300</v>
      </c>
      <c r="BA19" s="1002"/>
      <c r="BB19" s="997">
        <v>14.5934336068538</v>
      </c>
      <c r="BC19" s="1003">
        <v>0.978003403506992</v>
      </c>
      <c r="BD19" s="1003">
        <v>4.85633155052888E-2</v>
      </c>
      <c r="BE19" s="1004">
        <v>0.167991612681064</v>
      </c>
    </row>
    <row r="20" spans="1:57" x14ac:dyDescent="0.35">
      <c r="A20" s="980" t="s">
        <v>2842</v>
      </c>
      <c r="B20" s="993"/>
      <c r="C20" s="994">
        <v>44832</v>
      </c>
      <c r="D20" s="993"/>
      <c r="E20" s="995">
        <v>3394.17</v>
      </c>
      <c r="F20" s="993"/>
      <c r="G20" s="996">
        <v>17.158000000000001</v>
      </c>
      <c r="H20" s="998"/>
      <c r="I20" s="997">
        <v>-0.36580000000000001</v>
      </c>
      <c r="J20" s="997">
        <v>0.82269999999999999</v>
      </c>
      <c r="K20" s="997">
        <v>3.6987999999999999</v>
      </c>
      <c r="L20" s="997">
        <v>7.54</v>
      </c>
      <c r="M20" s="997">
        <v>6.1559999999999997</v>
      </c>
      <c r="N20" s="999">
        <v>4.9291</v>
      </c>
      <c r="O20" s="997">
        <v>6.0644999999999998</v>
      </c>
      <c r="P20" s="997">
        <v>15.5228</v>
      </c>
      <c r="Q20" s="997" t="s">
        <v>430</v>
      </c>
      <c r="R20" s="997" t="s">
        <v>430</v>
      </c>
      <c r="S20" s="997">
        <v>2.1857000000000002</v>
      </c>
      <c r="T20" s="997">
        <v>19.335100000000001</v>
      </c>
      <c r="U20" s="997">
        <v>3.4674</v>
      </c>
      <c r="V20" s="997">
        <v>5.8548</v>
      </c>
      <c r="W20" s="997">
        <v>2.1857000000000002</v>
      </c>
      <c r="X20" s="997">
        <v>15.2661</v>
      </c>
      <c r="Y20" s="998"/>
      <c r="Z20" s="1000" t="s">
        <v>7301</v>
      </c>
      <c r="AA20" s="1000" t="s">
        <v>7302</v>
      </c>
      <c r="AB20" s="1000" t="s">
        <v>7303</v>
      </c>
      <c r="AC20" s="1000" t="s">
        <v>7304</v>
      </c>
      <c r="AD20" s="1000" t="s">
        <v>7305</v>
      </c>
      <c r="AE20" s="1000" t="s">
        <v>7306</v>
      </c>
      <c r="AF20" s="1000" t="s">
        <v>7307</v>
      </c>
      <c r="AG20" s="1000" t="s">
        <v>7308</v>
      </c>
      <c r="AH20" s="995" t="s">
        <v>430</v>
      </c>
      <c r="AI20" s="995" t="s">
        <v>430</v>
      </c>
      <c r="AJ20" s="1000" t="s">
        <v>7309</v>
      </c>
      <c r="AK20" s="1000" t="s">
        <v>7310</v>
      </c>
      <c r="AL20" s="1000" t="s">
        <v>7305</v>
      </c>
      <c r="AM20" s="1000" t="s">
        <v>7311</v>
      </c>
      <c r="AN20" s="1000" t="s">
        <v>7309</v>
      </c>
      <c r="AO20" s="993"/>
      <c r="AP20" s="997" t="s">
        <v>430</v>
      </c>
      <c r="AQ20" s="997" t="s">
        <v>430</v>
      </c>
      <c r="AR20" s="997" t="s">
        <v>430</v>
      </c>
      <c r="AS20" s="997">
        <v>11.68</v>
      </c>
      <c r="AT20" s="997">
        <v>12.29</v>
      </c>
      <c r="AU20" s="1001"/>
      <c r="AV20" s="995" t="s">
        <v>430</v>
      </c>
      <c r="AW20" s="995" t="s">
        <v>430</v>
      </c>
      <c r="AX20" s="995" t="s">
        <v>430</v>
      </c>
      <c r="AY20" s="1000" t="s">
        <v>7312</v>
      </c>
      <c r="AZ20" s="1000" t="s">
        <v>7306</v>
      </c>
      <c r="BA20" s="1002"/>
      <c r="BB20" s="997">
        <v>14.458521889165899</v>
      </c>
      <c r="BC20" s="1003">
        <v>0.97950116004370502</v>
      </c>
      <c r="BD20" s="1003">
        <v>6.04970994512554E-2</v>
      </c>
      <c r="BE20" s="1004">
        <v>0.20021025558967201</v>
      </c>
    </row>
    <row r="21" spans="1:57" x14ac:dyDescent="0.35">
      <c r="A21" s="980" t="s">
        <v>2740</v>
      </c>
      <c r="B21" s="993"/>
      <c r="C21" s="994">
        <v>45246</v>
      </c>
      <c r="D21" s="993"/>
      <c r="E21" s="995">
        <v>1735.8</v>
      </c>
      <c r="F21" s="993"/>
      <c r="G21" s="996">
        <v>14.119</v>
      </c>
      <c r="H21" s="998"/>
      <c r="I21" s="997">
        <v>-2.12E-2</v>
      </c>
      <c r="J21" s="997">
        <v>0.19869999999999999</v>
      </c>
      <c r="K21" s="997">
        <v>4.2300000000000004</v>
      </c>
      <c r="L21" s="997">
        <v>7.3525</v>
      </c>
      <c r="M21" s="997">
        <v>3.6181000000000001</v>
      </c>
      <c r="N21" s="999">
        <v>3.5497000000000001</v>
      </c>
      <c r="O21" s="997">
        <v>4.6993999999999998</v>
      </c>
      <c r="P21" s="997" t="s">
        <v>430</v>
      </c>
      <c r="Q21" s="997" t="s">
        <v>430</v>
      </c>
      <c r="R21" s="997" t="s">
        <v>430</v>
      </c>
      <c r="S21" s="997">
        <v>1.8320000000000001</v>
      </c>
      <c r="T21" s="997">
        <v>16.330200000000001</v>
      </c>
      <c r="U21" s="997">
        <v>-2.0874000000000001</v>
      </c>
      <c r="V21" s="997">
        <v>0.22720000000000001</v>
      </c>
      <c r="W21" s="997">
        <v>1.8320000000000001</v>
      </c>
      <c r="X21" s="997">
        <v>13.814</v>
      </c>
      <c r="Y21" s="998"/>
      <c r="Z21" s="1000" t="s">
        <v>7313</v>
      </c>
      <c r="AA21" s="1000" t="s">
        <v>7314</v>
      </c>
      <c r="AB21" s="1000" t="s">
        <v>7294</v>
      </c>
      <c r="AC21" s="1000" t="s">
        <v>7315</v>
      </c>
      <c r="AD21" s="1000" t="s">
        <v>7300</v>
      </c>
      <c r="AE21" s="1000" t="s">
        <v>7309</v>
      </c>
      <c r="AF21" s="1000" t="s">
        <v>7251</v>
      </c>
      <c r="AG21" s="995" t="s">
        <v>430</v>
      </c>
      <c r="AH21" s="995" t="s">
        <v>430</v>
      </c>
      <c r="AI21" s="995" t="s">
        <v>430</v>
      </c>
      <c r="AJ21" s="1000" t="s">
        <v>7314</v>
      </c>
      <c r="AK21" s="1000" t="s">
        <v>7316</v>
      </c>
      <c r="AL21" s="1000" t="s">
        <v>7317</v>
      </c>
      <c r="AM21" s="1000" t="s">
        <v>7318</v>
      </c>
      <c r="AN21" s="1000" t="s">
        <v>7314</v>
      </c>
      <c r="AO21" s="993"/>
      <c r="AP21" s="997" t="s">
        <v>430</v>
      </c>
      <c r="AQ21" s="997" t="s">
        <v>430</v>
      </c>
      <c r="AR21" s="997" t="s">
        <v>430</v>
      </c>
      <c r="AS21" s="997" t="s">
        <v>430</v>
      </c>
      <c r="AT21" s="997">
        <v>5.14</v>
      </c>
      <c r="AU21" s="1001"/>
      <c r="AV21" s="995" t="s">
        <v>430</v>
      </c>
      <c r="AW21" s="995" t="s">
        <v>430</v>
      </c>
      <c r="AX21" s="995" t="s">
        <v>430</v>
      </c>
      <c r="AY21" s="995" t="s">
        <v>430</v>
      </c>
      <c r="AZ21" s="1000" t="s">
        <v>7303</v>
      </c>
      <c r="BA21" s="1002"/>
      <c r="BB21" s="997">
        <v>15.860217178590601</v>
      </c>
      <c r="BC21" s="1003">
        <v>0.98430616751589595</v>
      </c>
      <c r="BD21" s="1003">
        <v>4.6197648264222103E-2</v>
      </c>
      <c r="BE21" s="1004">
        <v>0.108874931736909</v>
      </c>
    </row>
    <row r="22" spans="1:57" x14ac:dyDescent="0.35">
      <c r="A22" s="980" t="s">
        <v>3612</v>
      </c>
      <c r="B22" s="993"/>
      <c r="C22" s="994">
        <v>45772</v>
      </c>
      <c r="D22" s="993"/>
      <c r="E22" s="995">
        <v>271.07100000000003</v>
      </c>
      <c r="F22" s="993"/>
      <c r="G22" s="996">
        <v>10.657999999999999</v>
      </c>
      <c r="H22" s="998"/>
      <c r="I22" s="997">
        <v>0.90890000000000004</v>
      </c>
      <c r="J22" s="997">
        <v>1.5530999999999999</v>
      </c>
      <c r="K22" s="997">
        <v>-1.2141999999999999</v>
      </c>
      <c r="L22" s="997">
        <v>0.7087</v>
      </c>
      <c r="M22" s="997">
        <v>8.1043000000000003</v>
      </c>
      <c r="N22" s="999">
        <v>2.698</v>
      </c>
      <c r="O22" s="997" t="s">
        <v>430</v>
      </c>
      <c r="P22" s="997" t="s">
        <v>430</v>
      </c>
      <c r="Q22" s="997" t="s">
        <v>430</v>
      </c>
      <c r="R22" s="997" t="s">
        <v>430</v>
      </c>
      <c r="S22" s="997">
        <v>-0.62470000000000003</v>
      </c>
      <c r="T22" s="997">
        <v>10.8361</v>
      </c>
      <c r="U22" s="997">
        <v>4.3571999999999997</v>
      </c>
      <c r="V22" s="997">
        <v>4.9428999999999998</v>
      </c>
      <c r="W22" s="997">
        <v>-0.62470000000000003</v>
      </c>
      <c r="X22" s="997">
        <v>5.3413000000000004</v>
      </c>
      <c r="Y22" s="998"/>
      <c r="Z22" s="1000" t="s">
        <v>7319</v>
      </c>
      <c r="AA22" s="1000" t="s">
        <v>7320</v>
      </c>
      <c r="AB22" s="1000" t="s">
        <v>7321</v>
      </c>
      <c r="AC22" s="1000" t="s">
        <v>7322</v>
      </c>
      <c r="AD22" s="1000" t="s">
        <v>7323</v>
      </c>
      <c r="AE22" s="1000" t="s">
        <v>7322</v>
      </c>
      <c r="AF22" s="995" t="s">
        <v>430</v>
      </c>
      <c r="AG22" s="995" t="s">
        <v>430</v>
      </c>
      <c r="AH22" s="995" t="s">
        <v>430</v>
      </c>
      <c r="AI22" s="995" t="s">
        <v>430</v>
      </c>
      <c r="AJ22" s="1000" t="s">
        <v>7322</v>
      </c>
      <c r="AK22" s="1000" t="s">
        <v>7322</v>
      </c>
      <c r="AL22" s="1000" t="s">
        <v>7322</v>
      </c>
      <c r="AM22" s="1000" t="s">
        <v>7324</v>
      </c>
      <c r="AN22" s="1000" t="s">
        <v>7322</v>
      </c>
      <c r="AO22" s="993"/>
      <c r="AP22" s="997" t="s">
        <v>430</v>
      </c>
      <c r="AQ22" s="997" t="s">
        <v>430</v>
      </c>
      <c r="AR22" s="997" t="s">
        <v>430</v>
      </c>
      <c r="AS22" s="997" t="s">
        <v>430</v>
      </c>
      <c r="AT22" s="997">
        <v>7.53</v>
      </c>
      <c r="AU22" s="1001"/>
      <c r="AV22" s="995" t="s">
        <v>430</v>
      </c>
      <c r="AW22" s="995" t="s">
        <v>430</v>
      </c>
      <c r="AX22" s="995" t="s">
        <v>430</v>
      </c>
      <c r="AY22" s="995" t="s">
        <v>430</v>
      </c>
      <c r="AZ22" s="1000" t="s">
        <v>7324</v>
      </c>
      <c r="BA22" s="1002"/>
      <c r="BB22" s="997">
        <v>11.5320405660781</v>
      </c>
      <c r="BC22" s="1003">
        <v>0.820967029383463</v>
      </c>
      <c r="BD22" s="1003">
        <v>-4.2389116198614796E-3</v>
      </c>
      <c r="BE22" s="1004">
        <v>-0.379418930507049</v>
      </c>
    </row>
    <row r="23" spans="1:57" x14ac:dyDescent="0.35">
      <c r="A23" s="980" t="s">
        <v>3342</v>
      </c>
      <c r="B23" s="993"/>
      <c r="C23" s="994">
        <v>44176</v>
      </c>
      <c r="D23" s="993"/>
      <c r="E23" s="995">
        <v>754.19</v>
      </c>
      <c r="F23" s="993"/>
      <c r="G23" s="996">
        <v>16.783000000000001</v>
      </c>
      <c r="H23" s="998"/>
      <c r="I23" s="997">
        <v>0.13719999999999999</v>
      </c>
      <c r="J23" s="997">
        <v>0.87150000000000005</v>
      </c>
      <c r="K23" s="997">
        <v>1.7336</v>
      </c>
      <c r="L23" s="997">
        <v>0.71409999999999996</v>
      </c>
      <c r="M23" s="997">
        <v>-4.7503000000000002</v>
      </c>
      <c r="N23" s="999">
        <v>-2.4131</v>
      </c>
      <c r="O23" s="997">
        <v>-1.2970999999999999</v>
      </c>
      <c r="P23" s="997">
        <v>9.3956</v>
      </c>
      <c r="Q23" s="997">
        <v>7.5773999999999999</v>
      </c>
      <c r="R23" s="997" t="s">
        <v>430</v>
      </c>
      <c r="S23" s="997">
        <v>1.6043000000000001</v>
      </c>
      <c r="T23" s="997">
        <v>9.9370999999999992</v>
      </c>
      <c r="U23" s="997">
        <v>-5.2557</v>
      </c>
      <c r="V23" s="997">
        <v>-1.3287</v>
      </c>
      <c r="W23" s="997">
        <v>1.6043000000000001</v>
      </c>
      <c r="X23" s="997">
        <v>9.6801999999999992</v>
      </c>
      <c r="Y23" s="998"/>
      <c r="Z23" s="1000" t="s">
        <v>7325</v>
      </c>
      <c r="AA23" s="1000" t="s">
        <v>7242</v>
      </c>
      <c r="AB23" s="1000" t="s">
        <v>7243</v>
      </c>
      <c r="AC23" s="1000" t="s">
        <v>7326</v>
      </c>
      <c r="AD23" s="1000" t="s">
        <v>7327</v>
      </c>
      <c r="AE23" s="1000" t="s">
        <v>7328</v>
      </c>
      <c r="AF23" s="1000" t="s">
        <v>7288</v>
      </c>
      <c r="AG23" s="1000" t="s">
        <v>7285</v>
      </c>
      <c r="AH23" s="1000" t="s">
        <v>7288</v>
      </c>
      <c r="AI23" s="995" t="s">
        <v>430</v>
      </c>
      <c r="AJ23" s="1000" t="s">
        <v>7243</v>
      </c>
      <c r="AK23" s="1000" t="s">
        <v>7326</v>
      </c>
      <c r="AL23" s="1000" t="s">
        <v>7329</v>
      </c>
      <c r="AM23" s="1000" t="s">
        <v>7330</v>
      </c>
      <c r="AN23" s="1000" t="s">
        <v>7243</v>
      </c>
      <c r="AO23" s="993"/>
      <c r="AP23" s="997" t="s">
        <v>430</v>
      </c>
      <c r="AQ23" s="997" t="s">
        <v>430</v>
      </c>
      <c r="AR23" s="997">
        <v>7.33</v>
      </c>
      <c r="AS23" s="997">
        <v>3.28</v>
      </c>
      <c r="AT23" s="997">
        <v>-3.17</v>
      </c>
      <c r="AU23" s="1001"/>
      <c r="AV23" s="995" t="s">
        <v>430</v>
      </c>
      <c r="AW23" s="995" t="s">
        <v>430</v>
      </c>
      <c r="AX23" s="1000" t="s">
        <v>7285</v>
      </c>
      <c r="AY23" s="1000" t="s">
        <v>7285</v>
      </c>
      <c r="AZ23" s="1000" t="s">
        <v>7329</v>
      </c>
      <c r="BA23" s="1002"/>
      <c r="BB23" s="997">
        <v>13.850420854769601</v>
      </c>
      <c r="BC23" s="1003">
        <v>0.98463182477160804</v>
      </c>
      <c r="BD23" s="1003">
        <v>3.2536624705772302E-2</v>
      </c>
      <c r="BE23" s="1004">
        <v>-0.15605763556391</v>
      </c>
    </row>
    <row r="24" spans="1:57" x14ac:dyDescent="0.35">
      <c r="A24" s="980" t="s">
        <v>2999</v>
      </c>
      <c r="B24" s="993"/>
      <c r="C24" s="994">
        <v>45271</v>
      </c>
      <c r="D24" s="993"/>
      <c r="E24" s="995">
        <v>703.20899999999995</v>
      </c>
      <c r="F24" s="993"/>
      <c r="G24" s="996">
        <v>16.341999999999999</v>
      </c>
      <c r="H24" s="998"/>
      <c r="I24" s="997">
        <v>-6.7299999999999999E-2</v>
      </c>
      <c r="J24" s="997">
        <v>1.3959999999999999</v>
      </c>
      <c r="K24" s="997">
        <v>7.4494999999999996</v>
      </c>
      <c r="L24" s="997">
        <v>20.765599999999999</v>
      </c>
      <c r="M24" s="997">
        <v>25.1206</v>
      </c>
      <c r="N24" s="999">
        <v>18.6008</v>
      </c>
      <c r="O24" s="997">
        <v>16.204799999999999</v>
      </c>
      <c r="P24" s="997" t="s">
        <v>430</v>
      </c>
      <c r="Q24" s="997" t="s">
        <v>430</v>
      </c>
      <c r="R24" s="997" t="s">
        <v>430</v>
      </c>
      <c r="S24" s="997">
        <v>2.3485999999999998</v>
      </c>
      <c r="T24" s="997">
        <v>24.2927</v>
      </c>
      <c r="U24" s="997">
        <v>23.345199999999998</v>
      </c>
      <c r="V24" s="997">
        <v>24.491499999999998</v>
      </c>
      <c r="W24" s="997">
        <v>2.3485999999999998</v>
      </c>
      <c r="X24" s="997">
        <v>20.816700000000001</v>
      </c>
      <c r="Y24" s="998"/>
      <c r="Z24" s="1000" t="s">
        <v>7263</v>
      </c>
      <c r="AA24" s="1000" t="s">
        <v>7331</v>
      </c>
      <c r="AB24" s="1000" t="s">
        <v>7311</v>
      </c>
      <c r="AC24" s="1000" t="s">
        <v>7332</v>
      </c>
      <c r="AD24" s="1000" t="s">
        <v>7332</v>
      </c>
      <c r="AE24" s="1000" t="s">
        <v>7333</v>
      </c>
      <c r="AF24" s="1000" t="s">
        <v>7282</v>
      </c>
      <c r="AG24" s="995" t="s">
        <v>430</v>
      </c>
      <c r="AH24" s="995" t="s">
        <v>430</v>
      </c>
      <c r="AI24" s="995" t="s">
        <v>430</v>
      </c>
      <c r="AJ24" s="1000" t="s">
        <v>7334</v>
      </c>
      <c r="AK24" s="1000" t="s">
        <v>7332</v>
      </c>
      <c r="AL24" s="1000" t="s">
        <v>7332</v>
      </c>
      <c r="AM24" s="1000" t="s">
        <v>7333</v>
      </c>
      <c r="AN24" s="1000" t="s">
        <v>7334</v>
      </c>
      <c r="AO24" s="993"/>
      <c r="AP24" s="997" t="s">
        <v>430</v>
      </c>
      <c r="AQ24" s="997" t="s">
        <v>430</v>
      </c>
      <c r="AR24" s="997" t="s">
        <v>430</v>
      </c>
      <c r="AS24" s="997" t="s">
        <v>430</v>
      </c>
      <c r="AT24" s="997">
        <v>40.85</v>
      </c>
      <c r="AU24" s="1001"/>
      <c r="AV24" s="995" t="s">
        <v>430</v>
      </c>
      <c r="AW24" s="995" t="s">
        <v>430</v>
      </c>
      <c r="AX24" s="995" t="s">
        <v>430</v>
      </c>
      <c r="AY24" s="995" t="s">
        <v>430</v>
      </c>
      <c r="AZ24" s="1000" t="s">
        <v>7335</v>
      </c>
      <c r="BA24" s="1002"/>
      <c r="BB24" s="997">
        <v>14.5540752404101</v>
      </c>
      <c r="BC24" s="1003">
        <v>0.99829794441371</v>
      </c>
      <c r="BD24" s="1003">
        <v>8.4350665022863994E-2</v>
      </c>
      <c r="BE24" s="1004">
        <v>2.3234427352045301E-2</v>
      </c>
    </row>
    <row r="25" spans="1:57" x14ac:dyDescent="0.35">
      <c r="A25" s="980" t="s">
        <v>3141</v>
      </c>
      <c r="B25" s="993"/>
      <c r="C25" s="994">
        <v>44614</v>
      </c>
      <c r="D25" s="993"/>
      <c r="E25" s="995">
        <v>2850.95</v>
      </c>
      <c r="F25" s="993"/>
      <c r="G25" s="996">
        <v>21.359000000000002</v>
      </c>
      <c r="H25" s="998"/>
      <c r="I25" s="997">
        <v>0.82609999999999995</v>
      </c>
      <c r="J25" s="997">
        <v>2.4952999999999999</v>
      </c>
      <c r="K25" s="997">
        <v>2.8111000000000002</v>
      </c>
      <c r="L25" s="997">
        <v>6.8644999999999996</v>
      </c>
      <c r="M25" s="997">
        <v>9.3315000000000001</v>
      </c>
      <c r="N25" s="999">
        <v>12.766</v>
      </c>
      <c r="O25" s="997">
        <v>5.3055000000000003</v>
      </c>
      <c r="P25" s="997">
        <v>19.4651</v>
      </c>
      <c r="Q25" s="997" t="s">
        <v>430</v>
      </c>
      <c r="R25" s="997" t="s">
        <v>430</v>
      </c>
      <c r="S25" s="997">
        <v>2.653</v>
      </c>
      <c r="T25" s="997">
        <v>17.183299999999999</v>
      </c>
      <c r="U25" s="997">
        <v>7.9992000000000001</v>
      </c>
      <c r="V25" s="997">
        <v>12.575799999999999</v>
      </c>
      <c r="W25" s="997">
        <v>2.653</v>
      </c>
      <c r="X25" s="997">
        <v>18.8369</v>
      </c>
      <c r="Y25" s="998"/>
      <c r="Z25" s="1000" t="s">
        <v>7307</v>
      </c>
      <c r="AA25" s="1000" t="s">
        <v>7307</v>
      </c>
      <c r="AB25" s="1000" t="s">
        <v>7336</v>
      </c>
      <c r="AC25" s="1000" t="s">
        <v>7337</v>
      </c>
      <c r="AD25" s="1000" t="s">
        <v>7338</v>
      </c>
      <c r="AE25" s="1000" t="s">
        <v>7336</v>
      </c>
      <c r="AF25" s="1000" t="s">
        <v>7339</v>
      </c>
      <c r="AG25" s="1000" t="s">
        <v>7340</v>
      </c>
      <c r="AH25" s="995" t="s">
        <v>430</v>
      </c>
      <c r="AI25" s="995" t="s">
        <v>430</v>
      </c>
      <c r="AJ25" s="1000" t="s">
        <v>7307</v>
      </c>
      <c r="AK25" s="1000" t="s">
        <v>7341</v>
      </c>
      <c r="AL25" s="1000" t="s">
        <v>7337</v>
      </c>
      <c r="AM25" s="1000" t="s">
        <v>7234</v>
      </c>
      <c r="AN25" s="1000" t="s">
        <v>7307</v>
      </c>
      <c r="AO25" s="993"/>
      <c r="AP25" s="997" t="s">
        <v>430</v>
      </c>
      <c r="AQ25" s="997" t="s">
        <v>430</v>
      </c>
      <c r="AR25" s="997" t="s">
        <v>430</v>
      </c>
      <c r="AS25" s="997">
        <v>14.67</v>
      </c>
      <c r="AT25" s="997">
        <v>18.71</v>
      </c>
      <c r="AU25" s="1001"/>
      <c r="AV25" s="995" t="s">
        <v>430</v>
      </c>
      <c r="AW25" s="995" t="s">
        <v>430</v>
      </c>
      <c r="AX25" s="995" t="s">
        <v>430</v>
      </c>
      <c r="AY25" s="1000" t="s">
        <v>7342</v>
      </c>
      <c r="AZ25" s="1000" t="s">
        <v>7343</v>
      </c>
      <c r="BA25" s="1002"/>
      <c r="BB25" s="997">
        <v>15.1999064018813</v>
      </c>
      <c r="BC25" s="1003">
        <v>0.92109287962491104</v>
      </c>
      <c r="BD25" s="1003">
        <v>7.7598982821364904E-2</v>
      </c>
      <c r="BE25" s="1004">
        <v>4.0844687516918603E-2</v>
      </c>
    </row>
    <row r="26" spans="1:57" x14ac:dyDescent="0.35">
      <c r="A26" s="980" t="s">
        <v>3446</v>
      </c>
      <c r="B26" s="993"/>
      <c r="C26" s="994">
        <v>45593</v>
      </c>
      <c r="D26" s="993"/>
      <c r="E26" s="995">
        <v>2182.0500000000002</v>
      </c>
      <c r="F26" s="993"/>
      <c r="G26" s="996">
        <v>12.369</v>
      </c>
      <c r="H26" s="998"/>
      <c r="I26" s="997">
        <v>5.6599999999999998E-2</v>
      </c>
      <c r="J26" s="997">
        <v>0.24310000000000001</v>
      </c>
      <c r="K26" s="997">
        <v>2.0375999999999999</v>
      </c>
      <c r="L26" s="997">
        <v>12.5273</v>
      </c>
      <c r="M26" s="997">
        <v>17.2973</v>
      </c>
      <c r="N26" s="999">
        <v>20.473400000000002</v>
      </c>
      <c r="O26" s="997" t="s">
        <v>430</v>
      </c>
      <c r="P26" s="997" t="s">
        <v>430</v>
      </c>
      <c r="Q26" s="997" t="s">
        <v>430</v>
      </c>
      <c r="R26" s="997" t="s">
        <v>430</v>
      </c>
      <c r="S26" s="997">
        <v>0.32440000000000002</v>
      </c>
      <c r="T26" s="997">
        <v>23.369199999999999</v>
      </c>
      <c r="U26" s="997">
        <v>15.0177</v>
      </c>
      <c r="V26" s="997">
        <v>19.1159</v>
      </c>
      <c r="W26" s="997">
        <v>0.32440000000000002</v>
      </c>
      <c r="X26" s="997">
        <v>13.1976</v>
      </c>
      <c r="Y26" s="998"/>
      <c r="Z26" s="1000" t="s">
        <v>7344</v>
      </c>
      <c r="AA26" s="1000" t="s">
        <v>7345</v>
      </c>
      <c r="AB26" s="1000" t="s">
        <v>7346</v>
      </c>
      <c r="AC26" s="1000" t="s">
        <v>7347</v>
      </c>
      <c r="AD26" s="1000" t="s">
        <v>7347</v>
      </c>
      <c r="AE26" s="1000" t="s">
        <v>7320</v>
      </c>
      <c r="AF26" s="995" t="s">
        <v>430</v>
      </c>
      <c r="AG26" s="995" t="s">
        <v>430</v>
      </c>
      <c r="AH26" s="995" t="s">
        <v>430</v>
      </c>
      <c r="AI26" s="995" t="s">
        <v>430</v>
      </c>
      <c r="AJ26" s="1000" t="s">
        <v>7345</v>
      </c>
      <c r="AK26" s="1000" t="s">
        <v>7347</v>
      </c>
      <c r="AL26" s="1000" t="s">
        <v>7347</v>
      </c>
      <c r="AM26" s="1000" t="s">
        <v>7347</v>
      </c>
      <c r="AN26" s="1000" t="s">
        <v>7345</v>
      </c>
      <c r="AO26" s="993"/>
      <c r="AP26" s="997" t="s">
        <v>430</v>
      </c>
      <c r="AQ26" s="997" t="s">
        <v>430</v>
      </c>
      <c r="AR26" s="997" t="s">
        <v>430</v>
      </c>
      <c r="AS26" s="997" t="s">
        <v>430</v>
      </c>
      <c r="AT26" s="997">
        <v>30.42</v>
      </c>
      <c r="AU26" s="1001"/>
      <c r="AV26" s="995" t="s">
        <v>430</v>
      </c>
      <c r="AW26" s="995" t="s">
        <v>430</v>
      </c>
      <c r="AX26" s="995" t="s">
        <v>430</v>
      </c>
      <c r="AY26" s="995" t="s">
        <v>430</v>
      </c>
      <c r="AZ26" s="1000" t="s">
        <v>7347</v>
      </c>
      <c r="BA26" s="1002"/>
      <c r="BB26" s="997">
        <v>15.946882479026399</v>
      </c>
      <c r="BC26" s="1003">
        <v>1.04385365796802</v>
      </c>
      <c r="BD26" s="1003">
        <v>4.7985007907085798E-2</v>
      </c>
      <c r="BE26" s="1004">
        <v>0.212897417297853</v>
      </c>
    </row>
    <row r="27" spans="1:57" x14ac:dyDescent="0.35">
      <c r="A27" s="980" t="s">
        <v>3847</v>
      </c>
      <c r="B27" s="993"/>
      <c r="C27" s="994">
        <v>43769</v>
      </c>
      <c r="D27" s="993"/>
      <c r="E27" s="995">
        <v>3973.06</v>
      </c>
      <c r="F27" s="993"/>
      <c r="G27" s="996">
        <v>34.747</v>
      </c>
      <c r="H27" s="998"/>
      <c r="I27" s="997" t="s">
        <v>430</v>
      </c>
      <c r="J27" s="997">
        <v>0.51780000000000004</v>
      </c>
      <c r="K27" s="997">
        <v>3.8401999999999998</v>
      </c>
      <c r="L27" s="997">
        <v>10.680400000000001</v>
      </c>
      <c r="M27" s="997">
        <v>11.5688</v>
      </c>
      <c r="N27" s="999">
        <v>10.612299999999999</v>
      </c>
      <c r="O27" s="997">
        <v>8.4129000000000005</v>
      </c>
      <c r="P27" s="997">
        <v>19.194299999999998</v>
      </c>
      <c r="Q27" s="997">
        <v>15.607799999999999</v>
      </c>
      <c r="R27" s="997" t="s">
        <v>430</v>
      </c>
      <c r="S27" s="997">
        <v>1.8944000000000001</v>
      </c>
      <c r="T27" s="997">
        <v>22.069199999999999</v>
      </c>
      <c r="U27" s="997">
        <v>8.4420000000000002</v>
      </c>
      <c r="V27" s="997">
        <v>8.8666999999999998</v>
      </c>
      <c r="W27" s="997">
        <v>1.8944000000000001</v>
      </c>
      <c r="X27" s="997">
        <v>20.3978</v>
      </c>
      <c r="Y27" s="998"/>
      <c r="Z27" s="995" t="s">
        <v>430</v>
      </c>
      <c r="AA27" s="1000" t="s">
        <v>7348</v>
      </c>
      <c r="AB27" s="1000" t="s">
        <v>7348</v>
      </c>
      <c r="AC27" s="1000" t="s">
        <v>7348</v>
      </c>
      <c r="AD27" s="1000" t="s">
        <v>7348</v>
      </c>
      <c r="AE27" s="1000" t="s">
        <v>7348</v>
      </c>
      <c r="AF27" s="1000" t="s">
        <v>7348</v>
      </c>
      <c r="AG27" s="1000" t="s">
        <v>7348</v>
      </c>
      <c r="AH27" s="1000" t="s">
        <v>7348</v>
      </c>
      <c r="AI27" s="995" t="s">
        <v>430</v>
      </c>
      <c r="AJ27" s="1000" t="s">
        <v>7348</v>
      </c>
      <c r="AK27" s="1000" t="s">
        <v>7348</v>
      </c>
      <c r="AL27" s="1000" t="s">
        <v>7348</v>
      </c>
      <c r="AM27" s="1000" t="s">
        <v>7348</v>
      </c>
      <c r="AN27" s="1000" t="s">
        <v>7348</v>
      </c>
      <c r="AO27" s="993"/>
      <c r="AP27" s="997" t="s">
        <v>430</v>
      </c>
      <c r="AQ27" s="997" t="s">
        <v>430</v>
      </c>
      <c r="AR27" s="997">
        <v>17.39</v>
      </c>
      <c r="AS27" s="997">
        <v>15.27</v>
      </c>
      <c r="AT27" s="997">
        <v>19.079999999999998</v>
      </c>
      <c r="AU27" s="1001"/>
      <c r="AV27" s="995" t="s">
        <v>430</v>
      </c>
      <c r="AW27" s="995" t="s">
        <v>430</v>
      </c>
      <c r="AX27" s="1000" t="s">
        <v>7348</v>
      </c>
      <c r="AY27" s="1000" t="s">
        <v>7348</v>
      </c>
      <c r="AZ27" s="1000" t="s">
        <v>7348</v>
      </c>
      <c r="BA27" s="1002"/>
      <c r="BB27" s="997">
        <v>13.9007736866157</v>
      </c>
      <c r="BC27" s="1003">
        <v>0.90857231355073897</v>
      </c>
      <c r="BD27" s="1003">
        <v>8.2950670190702E-2</v>
      </c>
      <c r="BE27" s="1004">
        <v>0.52964978251760397</v>
      </c>
    </row>
    <row r="28" spans="1:57" x14ac:dyDescent="0.35">
      <c r="A28" s="980" t="s">
        <v>3301</v>
      </c>
      <c r="B28" s="993"/>
      <c r="C28" s="994">
        <v>45140</v>
      </c>
      <c r="D28" s="993"/>
      <c r="E28" s="995">
        <v>494.60399999999998</v>
      </c>
      <c r="F28" s="993"/>
      <c r="G28" s="996">
        <v>14.986000000000001</v>
      </c>
      <c r="H28" s="998"/>
      <c r="I28" s="997">
        <v>4.6699999999999998E-2</v>
      </c>
      <c r="J28" s="997">
        <v>0.42220000000000002</v>
      </c>
      <c r="K28" s="997">
        <v>0.29449999999999998</v>
      </c>
      <c r="L28" s="997">
        <v>1.9872000000000001</v>
      </c>
      <c r="M28" s="997">
        <v>-1.5116000000000001</v>
      </c>
      <c r="N28" s="999">
        <v>0.69879999999999998</v>
      </c>
      <c r="O28" s="997">
        <v>-2.9594999999999998</v>
      </c>
      <c r="P28" s="997" t="s">
        <v>430</v>
      </c>
      <c r="Q28" s="997" t="s">
        <v>430</v>
      </c>
      <c r="R28" s="997" t="s">
        <v>430</v>
      </c>
      <c r="S28" s="997">
        <v>-0.47820000000000001</v>
      </c>
      <c r="T28" s="997">
        <v>10.6713</v>
      </c>
      <c r="U28" s="997">
        <v>-2.1993</v>
      </c>
      <c r="V28" s="997">
        <v>1.7725</v>
      </c>
      <c r="W28" s="997">
        <v>-0.47820000000000001</v>
      </c>
      <c r="X28" s="997">
        <v>14.6648</v>
      </c>
      <c r="Y28" s="998"/>
      <c r="Z28" s="1000" t="s">
        <v>7349</v>
      </c>
      <c r="AA28" s="1000" t="s">
        <v>7244</v>
      </c>
      <c r="AB28" s="1000" t="s">
        <v>7350</v>
      </c>
      <c r="AC28" s="1000" t="s">
        <v>7275</v>
      </c>
      <c r="AD28" s="1000" t="s">
        <v>7241</v>
      </c>
      <c r="AE28" s="1000" t="s">
        <v>7241</v>
      </c>
      <c r="AF28" s="1000" t="s">
        <v>7273</v>
      </c>
      <c r="AG28" s="995" t="s">
        <v>430</v>
      </c>
      <c r="AH28" s="995" t="s">
        <v>430</v>
      </c>
      <c r="AI28" s="995" t="s">
        <v>430</v>
      </c>
      <c r="AJ28" s="1000" t="s">
        <v>7351</v>
      </c>
      <c r="AK28" s="1000" t="s">
        <v>7276</v>
      </c>
      <c r="AL28" s="1000" t="s">
        <v>7244</v>
      </c>
      <c r="AM28" s="1000" t="s">
        <v>7244</v>
      </c>
      <c r="AN28" s="1000" t="s">
        <v>7351</v>
      </c>
      <c r="AO28" s="993"/>
      <c r="AP28" s="997" t="s">
        <v>430</v>
      </c>
      <c r="AQ28" s="997" t="s">
        <v>430</v>
      </c>
      <c r="AR28" s="997" t="s">
        <v>430</v>
      </c>
      <c r="AS28" s="997">
        <v>5.07</v>
      </c>
      <c r="AT28" s="997">
        <v>0.15</v>
      </c>
      <c r="AU28" s="1001"/>
      <c r="AV28" s="995" t="s">
        <v>430</v>
      </c>
      <c r="AW28" s="995" t="s">
        <v>430</v>
      </c>
      <c r="AX28" s="995" t="s">
        <v>430</v>
      </c>
      <c r="AY28" s="1000" t="s">
        <v>7352</v>
      </c>
      <c r="AZ28" s="1000" t="s">
        <v>7276</v>
      </c>
      <c r="BA28" s="1002"/>
      <c r="BB28" s="997">
        <v>16.850319935302501</v>
      </c>
      <c r="BC28" s="1003">
        <v>1.0726280212005099</v>
      </c>
      <c r="BD28" s="1003">
        <v>4.8443979533543298E-2</v>
      </c>
      <c r="BE28" s="1004">
        <v>0.204372421393125</v>
      </c>
    </row>
    <row r="29" spans="1:57" x14ac:dyDescent="0.35">
      <c r="A29" s="980" t="s">
        <v>3812</v>
      </c>
      <c r="B29" s="993"/>
      <c r="C29" s="994">
        <v>45988</v>
      </c>
      <c r="D29" s="993"/>
      <c r="E29" s="995">
        <v>797.96100000000001</v>
      </c>
      <c r="F29" s="993"/>
      <c r="G29" s="996">
        <v>9.68</v>
      </c>
      <c r="H29" s="998"/>
      <c r="I29" s="997">
        <v>0.1552</v>
      </c>
      <c r="J29" s="997">
        <v>0.80179999999999996</v>
      </c>
      <c r="K29" s="997">
        <v>1.9699</v>
      </c>
      <c r="L29" s="997">
        <v>-1.7458</v>
      </c>
      <c r="M29" s="997">
        <v>-3.1128</v>
      </c>
      <c r="N29" s="999" t="s">
        <v>430</v>
      </c>
      <c r="O29" s="997" t="s">
        <v>430</v>
      </c>
      <c r="P29" s="997" t="s">
        <v>430</v>
      </c>
      <c r="Q29" s="997" t="s">
        <v>430</v>
      </c>
      <c r="R29" s="997" t="s">
        <v>430</v>
      </c>
      <c r="S29" s="997">
        <v>2.2282999999999999</v>
      </c>
      <c r="T29" s="997">
        <v>7.056</v>
      </c>
      <c r="U29" s="997">
        <v>-5.1444999999999999</v>
      </c>
      <c r="V29" s="997" t="s">
        <v>430</v>
      </c>
      <c r="W29" s="997">
        <v>2.2282999999999999</v>
      </c>
      <c r="X29" s="997">
        <v>-3.2</v>
      </c>
      <c r="Y29" s="998"/>
      <c r="Z29" s="1000" t="s">
        <v>7353</v>
      </c>
      <c r="AA29" s="1000" t="s">
        <v>7353</v>
      </c>
      <c r="AB29" s="1000" t="s">
        <v>7353</v>
      </c>
      <c r="AC29" s="1000" t="s">
        <v>7354</v>
      </c>
      <c r="AD29" s="1000" t="s">
        <v>7353</v>
      </c>
      <c r="AE29" s="995" t="s">
        <v>430</v>
      </c>
      <c r="AF29" s="995" t="s">
        <v>430</v>
      </c>
      <c r="AG29" s="995" t="s">
        <v>430</v>
      </c>
      <c r="AH29" s="995" t="s">
        <v>430</v>
      </c>
      <c r="AI29" s="995" t="s">
        <v>430</v>
      </c>
      <c r="AJ29" s="1000" t="s">
        <v>7353</v>
      </c>
      <c r="AK29" s="1000" t="s">
        <v>7354</v>
      </c>
      <c r="AL29" s="1000" t="s">
        <v>7353</v>
      </c>
      <c r="AM29" s="995" t="s">
        <v>430</v>
      </c>
      <c r="AN29" s="1000" t="s">
        <v>7353</v>
      </c>
      <c r="AO29" s="993"/>
      <c r="AP29" s="997" t="s">
        <v>430</v>
      </c>
      <c r="AQ29" s="997" t="s">
        <v>430</v>
      </c>
      <c r="AR29" s="997" t="s">
        <v>430</v>
      </c>
      <c r="AS29" s="997" t="s">
        <v>430</v>
      </c>
      <c r="AT29" s="997" t="s">
        <v>430</v>
      </c>
      <c r="AU29" s="1001"/>
      <c r="AV29" s="995" t="s">
        <v>430</v>
      </c>
      <c r="AW29" s="995" t="s">
        <v>430</v>
      </c>
      <c r="AX29" s="995" t="s">
        <v>430</v>
      </c>
      <c r="AY29" s="995" t="s">
        <v>430</v>
      </c>
      <c r="AZ29" s="995" t="s">
        <v>430</v>
      </c>
      <c r="BA29" s="1002"/>
      <c r="BB29" s="997">
        <v>16.4294811978273</v>
      </c>
      <c r="BC29" s="1003">
        <v>1.0854481021711599</v>
      </c>
      <c r="BD29" s="1003">
        <v>-5.3301709838657001E-2</v>
      </c>
      <c r="BE29" s="1004">
        <v>5.28836145233035E-2</v>
      </c>
    </row>
    <row r="30" spans="1:57" x14ac:dyDescent="0.35">
      <c r="A30" s="980" t="s">
        <v>3656</v>
      </c>
      <c r="B30" s="993"/>
      <c r="C30" s="994">
        <v>46078</v>
      </c>
      <c r="D30" s="993"/>
      <c r="E30" s="995">
        <v>763.95799999999997</v>
      </c>
      <c r="F30" s="993"/>
      <c r="G30" s="996">
        <v>10.461</v>
      </c>
      <c r="H30" s="998"/>
      <c r="I30" s="997">
        <v>-3.8199999999999998E-2</v>
      </c>
      <c r="J30" s="997">
        <v>0.90669999999999995</v>
      </c>
      <c r="K30" s="997">
        <v>2.6595</v>
      </c>
      <c r="L30" s="997">
        <v>1.4449000000000001</v>
      </c>
      <c r="M30" s="997" t="s">
        <v>430</v>
      </c>
      <c r="N30" s="999" t="s">
        <v>430</v>
      </c>
      <c r="O30" s="997" t="s">
        <v>430</v>
      </c>
      <c r="P30" s="997" t="s">
        <v>430</v>
      </c>
      <c r="Q30" s="997" t="s">
        <v>430</v>
      </c>
      <c r="R30" s="997" t="s">
        <v>430</v>
      </c>
      <c r="S30" s="997">
        <v>1.8201000000000001</v>
      </c>
      <c r="T30" s="997">
        <v>9.3788999999999998</v>
      </c>
      <c r="U30" s="997" t="s">
        <v>430</v>
      </c>
      <c r="V30" s="997" t="s">
        <v>430</v>
      </c>
      <c r="W30" s="997">
        <v>1.8201000000000001</v>
      </c>
      <c r="X30" s="997">
        <v>4.6100000000000003</v>
      </c>
      <c r="Y30" s="998"/>
      <c r="Z30" s="1000" t="s">
        <v>7355</v>
      </c>
      <c r="AA30" s="1000" t="s">
        <v>7356</v>
      </c>
      <c r="AB30" s="1000" t="s">
        <v>7357</v>
      </c>
      <c r="AC30" s="1000" t="s">
        <v>7357</v>
      </c>
      <c r="AD30" s="995" t="s">
        <v>430</v>
      </c>
      <c r="AE30" s="995" t="s">
        <v>430</v>
      </c>
      <c r="AF30" s="995" t="s">
        <v>430</v>
      </c>
      <c r="AG30" s="995" t="s">
        <v>430</v>
      </c>
      <c r="AH30" s="995" t="s">
        <v>430</v>
      </c>
      <c r="AI30" s="995" t="s">
        <v>430</v>
      </c>
      <c r="AJ30" s="1000" t="s">
        <v>7356</v>
      </c>
      <c r="AK30" s="1000" t="s">
        <v>7357</v>
      </c>
      <c r="AL30" s="995" t="s">
        <v>430</v>
      </c>
      <c r="AM30" s="995" t="s">
        <v>430</v>
      </c>
      <c r="AN30" s="1000" t="s">
        <v>7356</v>
      </c>
      <c r="AO30" s="993"/>
      <c r="AP30" s="997" t="s">
        <v>430</v>
      </c>
      <c r="AQ30" s="997" t="s">
        <v>430</v>
      </c>
      <c r="AR30" s="997" t="s">
        <v>430</v>
      </c>
      <c r="AS30" s="997" t="s">
        <v>430</v>
      </c>
      <c r="AT30" s="997" t="s">
        <v>430</v>
      </c>
      <c r="AU30" s="1001"/>
      <c r="AV30" s="995" t="s">
        <v>430</v>
      </c>
      <c r="AW30" s="995" t="s">
        <v>430</v>
      </c>
      <c r="AX30" s="995" t="s">
        <v>430</v>
      </c>
      <c r="AY30" s="995" t="s">
        <v>430</v>
      </c>
      <c r="AZ30" s="995" t="s">
        <v>430</v>
      </c>
      <c r="BA30" s="1002"/>
      <c r="BB30" s="997">
        <v>13.1500187579766</v>
      </c>
      <c r="BC30" s="1003">
        <v>1.0311173536125999</v>
      </c>
      <c r="BD30" s="1003">
        <v>7.8146995028513105E-2</v>
      </c>
      <c r="BE30" s="1004">
        <v>0.39443077710450902</v>
      </c>
    </row>
    <row r="31" spans="1:57" x14ac:dyDescent="0.35">
      <c r="A31" s="980" t="s">
        <v>3488</v>
      </c>
      <c r="B31" s="993"/>
      <c r="C31" s="994">
        <v>45472</v>
      </c>
      <c r="D31" s="993"/>
      <c r="E31" s="995">
        <v>1491.19</v>
      </c>
      <c r="F31" s="993"/>
      <c r="G31" s="996">
        <v>10.959</v>
      </c>
      <c r="H31" s="998"/>
      <c r="I31" s="997">
        <v>9.1300000000000006E-2</v>
      </c>
      <c r="J31" s="997">
        <v>1.4534</v>
      </c>
      <c r="K31" s="997">
        <v>4.5206999999999997</v>
      </c>
      <c r="L31" s="997">
        <v>15.248699999999999</v>
      </c>
      <c r="M31" s="997">
        <v>12.596299999999999</v>
      </c>
      <c r="N31" s="999">
        <v>12.6195</v>
      </c>
      <c r="O31" s="997">
        <v>4.3467000000000002</v>
      </c>
      <c r="P31" s="997" t="s">
        <v>430</v>
      </c>
      <c r="Q31" s="997" t="s">
        <v>430</v>
      </c>
      <c r="R31" s="997" t="s">
        <v>430</v>
      </c>
      <c r="S31" s="997">
        <v>2.8917000000000002</v>
      </c>
      <c r="T31" s="997">
        <v>28.115500000000001</v>
      </c>
      <c r="U31" s="997">
        <v>9.0991</v>
      </c>
      <c r="V31" s="997">
        <v>14.6099</v>
      </c>
      <c r="W31" s="997">
        <v>2.8917000000000002</v>
      </c>
      <c r="X31" s="997">
        <v>4.5762</v>
      </c>
      <c r="Y31" s="998"/>
      <c r="Z31" s="1000" t="s">
        <v>7323</v>
      </c>
      <c r="AA31" s="1000" t="s">
        <v>7347</v>
      </c>
      <c r="AB31" s="1000" t="s">
        <v>7347</v>
      </c>
      <c r="AC31" s="1000" t="s">
        <v>7347</v>
      </c>
      <c r="AD31" s="1000" t="s">
        <v>7347</v>
      </c>
      <c r="AE31" s="1000" t="s">
        <v>7323</v>
      </c>
      <c r="AF31" s="1000" t="s">
        <v>7322</v>
      </c>
      <c r="AG31" s="995" t="s">
        <v>430</v>
      </c>
      <c r="AH31" s="995" t="s">
        <v>430</v>
      </c>
      <c r="AI31" s="995" t="s">
        <v>430</v>
      </c>
      <c r="AJ31" s="1000" t="s">
        <v>7347</v>
      </c>
      <c r="AK31" s="1000" t="s">
        <v>7347</v>
      </c>
      <c r="AL31" s="1000" t="s">
        <v>7347</v>
      </c>
      <c r="AM31" s="1000" t="s">
        <v>7347</v>
      </c>
      <c r="AN31" s="1000" t="s">
        <v>7347</v>
      </c>
      <c r="AO31" s="993"/>
      <c r="AP31" s="997" t="s">
        <v>430</v>
      </c>
      <c r="AQ31" s="997" t="s">
        <v>430</v>
      </c>
      <c r="AR31" s="997" t="s">
        <v>430</v>
      </c>
      <c r="AS31" s="997" t="s">
        <v>430</v>
      </c>
      <c r="AT31" s="997">
        <v>26.65</v>
      </c>
      <c r="AU31" s="1001"/>
      <c r="AV31" s="995" t="s">
        <v>430</v>
      </c>
      <c r="AW31" s="995" t="s">
        <v>430</v>
      </c>
      <c r="AX31" s="995" t="s">
        <v>430</v>
      </c>
      <c r="AY31" s="995" t="s">
        <v>430</v>
      </c>
      <c r="AZ31" s="1000" t="s">
        <v>7320</v>
      </c>
      <c r="BA31" s="1002"/>
      <c r="BB31" s="997">
        <v>18.013556599015899</v>
      </c>
      <c r="BC31" s="1003">
        <v>1.1182982140708799</v>
      </c>
      <c r="BD31" s="1003">
        <v>1.7305109386054299E-3</v>
      </c>
      <c r="BE31" s="1004">
        <v>0.34756558291360001</v>
      </c>
    </row>
    <row r="32" spans="1:57" x14ac:dyDescent="0.35">
      <c r="A32" s="980" t="s">
        <v>3094</v>
      </c>
      <c r="B32" s="993"/>
      <c r="C32" s="994">
        <v>45355</v>
      </c>
      <c r="D32" s="993"/>
      <c r="E32" s="995">
        <v>544.52700000000004</v>
      </c>
      <c r="F32" s="993"/>
      <c r="G32" s="996">
        <v>9.9269999999999996</v>
      </c>
      <c r="H32" s="998"/>
      <c r="I32" s="997" t="s">
        <v>430</v>
      </c>
      <c r="J32" s="997">
        <v>1.9722999999999999</v>
      </c>
      <c r="K32" s="997">
        <v>3.2235</v>
      </c>
      <c r="L32" s="997">
        <v>-2.0813000000000001</v>
      </c>
      <c r="M32" s="997">
        <v>-16.446400000000001</v>
      </c>
      <c r="N32" s="999">
        <v>-15.1485</v>
      </c>
      <c r="O32" s="997">
        <v>-6.8521999999999998</v>
      </c>
      <c r="P32" s="997" t="s">
        <v>430</v>
      </c>
      <c r="Q32" s="997" t="s">
        <v>430</v>
      </c>
      <c r="R32" s="997" t="s">
        <v>430</v>
      </c>
      <c r="S32" s="997">
        <v>7.8318000000000003</v>
      </c>
      <c r="T32" s="997">
        <v>5.3373999999999997</v>
      </c>
      <c r="U32" s="997">
        <v>-16.164200000000001</v>
      </c>
      <c r="V32" s="997">
        <v>-8.9433000000000007</v>
      </c>
      <c r="W32" s="997">
        <v>7.8318000000000003</v>
      </c>
      <c r="X32" s="997">
        <v>-0.30940000000000001</v>
      </c>
      <c r="Y32" s="998"/>
      <c r="Z32" s="995" t="s">
        <v>430</v>
      </c>
      <c r="AA32" s="1000" t="s">
        <v>7358</v>
      </c>
      <c r="AB32" s="1000" t="s">
        <v>7248</v>
      </c>
      <c r="AC32" s="1000" t="s">
        <v>7359</v>
      </c>
      <c r="AD32" s="1000" t="s">
        <v>7337</v>
      </c>
      <c r="AE32" s="1000" t="s">
        <v>7360</v>
      </c>
      <c r="AF32" s="1000" t="s">
        <v>7330</v>
      </c>
      <c r="AG32" s="995" t="s">
        <v>430</v>
      </c>
      <c r="AH32" s="995" t="s">
        <v>430</v>
      </c>
      <c r="AI32" s="995" t="s">
        <v>430</v>
      </c>
      <c r="AJ32" s="1000" t="s">
        <v>7361</v>
      </c>
      <c r="AK32" s="1000" t="s">
        <v>7362</v>
      </c>
      <c r="AL32" s="1000" t="s">
        <v>7337</v>
      </c>
      <c r="AM32" s="1000" t="s">
        <v>7338</v>
      </c>
      <c r="AN32" s="1000" t="s">
        <v>7361</v>
      </c>
      <c r="AO32" s="993"/>
      <c r="AP32" s="997" t="s">
        <v>430</v>
      </c>
      <c r="AQ32" s="997" t="s">
        <v>430</v>
      </c>
      <c r="AR32" s="997" t="s">
        <v>430</v>
      </c>
      <c r="AS32" s="997" t="s">
        <v>430</v>
      </c>
      <c r="AT32" s="997">
        <v>-14.79</v>
      </c>
      <c r="AU32" s="1001"/>
      <c r="AV32" s="995" t="s">
        <v>430</v>
      </c>
      <c r="AW32" s="995" t="s">
        <v>430</v>
      </c>
      <c r="AX32" s="995" t="s">
        <v>430</v>
      </c>
      <c r="AY32" s="995" t="s">
        <v>430</v>
      </c>
      <c r="AZ32" s="1000" t="s">
        <v>7360</v>
      </c>
      <c r="BA32" s="1002"/>
      <c r="BB32" s="997">
        <v>21.3866645203505</v>
      </c>
      <c r="BC32" s="1003">
        <v>0.98522277634448596</v>
      </c>
      <c r="BD32" s="1003">
        <v>-1.4707600510647199E-2</v>
      </c>
      <c r="BE32" s="1004">
        <v>0.294428269474869</v>
      </c>
    </row>
    <row r="33" spans="1:57" x14ac:dyDescent="0.35">
      <c r="A33" s="980" t="s">
        <v>3576</v>
      </c>
      <c r="B33" s="993"/>
      <c r="C33" s="994">
        <v>45642</v>
      </c>
      <c r="D33" s="993"/>
      <c r="E33" s="995">
        <v>515.01499999999999</v>
      </c>
      <c r="F33" s="993"/>
      <c r="G33" s="996">
        <v>11.199</v>
      </c>
      <c r="H33" s="998"/>
      <c r="I33" s="997">
        <v>2.6800000000000001E-2</v>
      </c>
      <c r="J33" s="997">
        <v>0.1789</v>
      </c>
      <c r="K33" s="997">
        <v>3.0646</v>
      </c>
      <c r="L33" s="997">
        <v>3.5506000000000002</v>
      </c>
      <c r="M33" s="997">
        <v>-1.1213</v>
      </c>
      <c r="N33" s="999">
        <v>4.4584999999999999</v>
      </c>
      <c r="O33" s="997" t="s">
        <v>430</v>
      </c>
      <c r="P33" s="997" t="s">
        <v>430</v>
      </c>
      <c r="Q33" s="997" t="s">
        <v>430</v>
      </c>
      <c r="R33" s="997" t="s">
        <v>430</v>
      </c>
      <c r="S33" s="997">
        <v>0.47549999999999998</v>
      </c>
      <c r="T33" s="997">
        <v>14.0312</v>
      </c>
      <c r="U33" s="997">
        <v>-3.6231</v>
      </c>
      <c r="V33" s="997">
        <v>-1.9179999999999999</v>
      </c>
      <c r="W33" s="997">
        <v>0.47549999999999998</v>
      </c>
      <c r="X33" s="997">
        <v>7.4260999999999999</v>
      </c>
      <c r="Y33" s="998"/>
      <c r="Z33" s="1000" t="s">
        <v>7363</v>
      </c>
      <c r="AA33" s="1000" t="s">
        <v>7322</v>
      </c>
      <c r="AB33" s="1000" t="s">
        <v>7322</v>
      </c>
      <c r="AC33" s="1000" t="s">
        <v>7363</v>
      </c>
      <c r="AD33" s="1000" t="s">
        <v>7324</v>
      </c>
      <c r="AE33" s="1000" t="s">
        <v>7363</v>
      </c>
      <c r="AF33" s="995" t="s">
        <v>430</v>
      </c>
      <c r="AG33" s="995" t="s">
        <v>430</v>
      </c>
      <c r="AH33" s="995" t="s">
        <v>430</v>
      </c>
      <c r="AI33" s="995" t="s">
        <v>430</v>
      </c>
      <c r="AJ33" s="1000" t="s">
        <v>7363</v>
      </c>
      <c r="AK33" s="1000" t="s">
        <v>7363</v>
      </c>
      <c r="AL33" s="1000" t="s">
        <v>7363</v>
      </c>
      <c r="AM33" s="1000" t="s">
        <v>7363</v>
      </c>
      <c r="AN33" s="1000" t="s">
        <v>7363</v>
      </c>
      <c r="AO33" s="993"/>
      <c r="AP33" s="997" t="s">
        <v>430</v>
      </c>
      <c r="AQ33" s="997" t="s">
        <v>430</v>
      </c>
      <c r="AR33" s="997" t="s">
        <v>430</v>
      </c>
      <c r="AS33" s="997" t="s">
        <v>430</v>
      </c>
      <c r="AT33" s="997">
        <v>0.94</v>
      </c>
      <c r="AU33" s="1001"/>
      <c r="AV33" s="995" t="s">
        <v>430</v>
      </c>
      <c r="AW33" s="995" t="s">
        <v>430</v>
      </c>
      <c r="AX33" s="995" t="s">
        <v>430</v>
      </c>
      <c r="AY33" s="995" t="s">
        <v>430</v>
      </c>
      <c r="AZ33" s="1000" t="s">
        <v>7363</v>
      </c>
      <c r="BA33" s="1002"/>
      <c r="BB33" s="997">
        <v>16.822173163206699</v>
      </c>
      <c r="BC33" s="1003">
        <v>0.78393947060509495</v>
      </c>
      <c r="BD33" s="1003">
        <v>1.5295331937887799E-2</v>
      </c>
      <c r="BE33" s="1004">
        <v>0.121014314304782</v>
      </c>
    </row>
    <row r="34" spans="1:57" x14ac:dyDescent="0.35">
      <c r="A34" s="980" t="s">
        <v>4185</v>
      </c>
      <c r="B34" s="993"/>
      <c r="C34" s="994">
        <v>38679</v>
      </c>
      <c r="D34" s="993"/>
      <c r="E34" s="995">
        <v>6311.43</v>
      </c>
      <c r="F34" s="993"/>
      <c r="G34" s="996">
        <v>116.702</v>
      </c>
      <c r="H34" s="998"/>
      <c r="I34" s="997">
        <v>0.14069999999999999</v>
      </c>
      <c r="J34" s="997">
        <v>0.99609999999999999</v>
      </c>
      <c r="K34" s="997">
        <v>2.8338000000000001</v>
      </c>
      <c r="L34" s="997">
        <v>3.9763000000000002</v>
      </c>
      <c r="M34" s="997">
        <v>0.2457</v>
      </c>
      <c r="N34" s="999">
        <v>-0.77039999999999997</v>
      </c>
      <c r="O34" s="997">
        <v>-0.88400000000000001</v>
      </c>
      <c r="P34" s="997">
        <v>11.669</v>
      </c>
      <c r="Q34" s="997">
        <v>11.976100000000001</v>
      </c>
      <c r="R34" s="997">
        <v>13.6891</v>
      </c>
      <c r="S34" s="997">
        <v>2.0853999999999999</v>
      </c>
      <c r="T34" s="997">
        <v>14.115</v>
      </c>
      <c r="U34" s="997">
        <v>-0.59789999999999999</v>
      </c>
      <c r="V34" s="997">
        <v>2.5402</v>
      </c>
      <c r="W34" s="997">
        <v>2.0853999999999999</v>
      </c>
      <c r="X34" s="997">
        <v>12.6304</v>
      </c>
      <c r="Y34" s="998"/>
      <c r="Z34" s="1000" t="s">
        <v>7364</v>
      </c>
      <c r="AA34" s="1000" t="s">
        <v>7364</v>
      </c>
      <c r="AB34" s="1000" t="s">
        <v>7364</v>
      </c>
      <c r="AC34" s="1000" t="s">
        <v>7278</v>
      </c>
      <c r="AD34" s="1000" t="s">
        <v>7262</v>
      </c>
      <c r="AE34" s="1000" t="s">
        <v>7263</v>
      </c>
      <c r="AF34" s="1000" t="s">
        <v>7365</v>
      </c>
      <c r="AG34" s="1000" t="s">
        <v>7272</v>
      </c>
      <c r="AH34" s="1000" t="s">
        <v>7270</v>
      </c>
      <c r="AI34" s="1000" t="s">
        <v>7265</v>
      </c>
      <c r="AJ34" s="1000" t="s">
        <v>7364</v>
      </c>
      <c r="AK34" s="1000" t="s">
        <v>7258</v>
      </c>
      <c r="AL34" s="1000" t="s">
        <v>7258</v>
      </c>
      <c r="AM34" s="1000" t="s">
        <v>7264</v>
      </c>
      <c r="AN34" s="1000" t="s">
        <v>7364</v>
      </c>
      <c r="AO34" s="993"/>
      <c r="AP34" s="997">
        <v>13.71</v>
      </c>
      <c r="AQ34" s="997">
        <v>13.93</v>
      </c>
      <c r="AR34" s="997">
        <v>10.39</v>
      </c>
      <c r="AS34" s="997">
        <v>5.58</v>
      </c>
      <c r="AT34" s="997">
        <v>3.98</v>
      </c>
      <c r="AU34" s="1001"/>
      <c r="AV34" s="1000" t="s">
        <v>7270</v>
      </c>
      <c r="AW34" s="1000" t="s">
        <v>7269</v>
      </c>
      <c r="AX34" s="1000" t="s">
        <v>7263</v>
      </c>
      <c r="AY34" s="1000" t="s">
        <v>7269</v>
      </c>
      <c r="AZ34" s="1000" t="s">
        <v>7258</v>
      </c>
      <c r="BA34" s="1002"/>
      <c r="BB34" s="997">
        <v>14.3359358084408</v>
      </c>
      <c r="BC34" s="1003">
        <v>0.99015128196859303</v>
      </c>
      <c r="BD34" s="1003">
        <v>4.2795833975510802E-2</v>
      </c>
      <c r="BE34" s="1004">
        <v>-6.8303768484952093E-2</v>
      </c>
    </row>
    <row r="35" spans="1:57" x14ac:dyDescent="0.35">
      <c r="A35" s="913" t="s">
        <v>7366</v>
      </c>
      <c r="B35" s="915"/>
      <c r="C35" s="914"/>
      <c r="D35" s="914"/>
      <c r="E35" s="914"/>
      <c r="F35" s="914"/>
      <c r="G35" s="914"/>
      <c r="H35" s="914"/>
      <c r="I35" s="70">
        <f t="shared" ref="I35:X35" si="0">IFERROR(ROUND(AVERAGE(I8:I34),2),"--")</f>
        <v>0</v>
      </c>
      <c r="J35" s="59">
        <f t="shared" si="0"/>
        <v>0.91</v>
      </c>
      <c r="K35" s="59">
        <f t="shared" si="0"/>
        <v>2.6</v>
      </c>
      <c r="L35" s="59">
        <f t="shared" si="0"/>
        <v>5.23</v>
      </c>
      <c r="M35" s="59">
        <f t="shared" si="0"/>
        <v>3.95</v>
      </c>
      <c r="N35" s="70">
        <f t="shared" si="0"/>
        <v>4.47</v>
      </c>
      <c r="O35" s="59">
        <f t="shared" si="0"/>
        <v>2.82</v>
      </c>
      <c r="P35" s="59">
        <f t="shared" si="0"/>
        <v>15.06</v>
      </c>
      <c r="Q35" s="59">
        <f t="shared" si="0"/>
        <v>13.46</v>
      </c>
      <c r="R35" s="59">
        <f t="shared" si="0"/>
        <v>14.79</v>
      </c>
      <c r="S35" s="59">
        <f t="shared" si="0"/>
        <v>1.6</v>
      </c>
      <c r="T35" s="59">
        <f t="shared" si="0"/>
        <v>15.43</v>
      </c>
      <c r="U35" s="59">
        <f t="shared" si="0"/>
        <v>2.1800000000000002</v>
      </c>
      <c r="V35" s="59">
        <f t="shared" si="0"/>
        <v>6.02</v>
      </c>
      <c r="W35" s="59">
        <f t="shared" si="0"/>
        <v>1.6</v>
      </c>
      <c r="X35" s="88">
        <f t="shared" si="0"/>
        <v>11.64</v>
      </c>
      <c r="Y35" s="59"/>
      <c r="Z35" s="59"/>
      <c r="AA35" s="59"/>
      <c r="AB35" s="59"/>
      <c r="AC35" s="59"/>
      <c r="AD35" s="59"/>
      <c r="AE35" s="59"/>
      <c r="AF35" s="59"/>
      <c r="AG35" s="59"/>
      <c r="AH35" s="59"/>
      <c r="AI35" s="59"/>
      <c r="AJ35" s="59"/>
      <c r="AK35" s="59"/>
      <c r="AL35" s="59"/>
      <c r="AM35" s="59"/>
      <c r="AN35" s="59"/>
      <c r="AO35" s="59"/>
      <c r="AP35" s="59">
        <f>IFERROR(ROUND(AVERAGE(AP8:AP34),2),"--")</f>
        <v>15.55</v>
      </c>
      <c r="AQ35" s="59">
        <f>IFERROR(ROUND(AVERAGE(AQ8:AQ34),2),"--")</f>
        <v>16.45</v>
      </c>
      <c r="AR35" s="59">
        <f>IFERROR(ROUND(AVERAGE(AR8:AR34),2),"--")</f>
        <v>12.78</v>
      </c>
      <c r="AS35" s="59">
        <f>IFERROR(ROUND(AVERAGE(AS8:AS34),2),"--")</f>
        <v>9.18</v>
      </c>
      <c r="AT35" s="59">
        <f>IFERROR(ROUND(AVERAGE(AT8:AT34),2),"--")</f>
        <v>9.82</v>
      </c>
      <c r="AU35" s="914"/>
      <c r="AV35" s="914"/>
      <c r="AW35" s="914"/>
      <c r="AX35" s="914"/>
      <c r="AY35" s="914"/>
      <c r="AZ35" s="914"/>
      <c r="BA35" s="914"/>
      <c r="BB35" s="914"/>
      <c r="BC35" s="914"/>
      <c r="BD35" s="914"/>
      <c r="BE35" s="919"/>
    </row>
    <row r="36" spans="1:57" x14ac:dyDescent="0.35">
      <c r="A36" s="909" t="s">
        <v>94</v>
      </c>
      <c r="B36" s="916"/>
      <c r="C36" s="910"/>
      <c r="D36" s="910"/>
      <c r="E36" s="910"/>
      <c r="F36" s="910"/>
      <c r="G36" s="910"/>
      <c r="H36" s="910"/>
      <c r="I36" s="71">
        <f t="shared" ref="I36:X36" si="1">IF(COUNTIF(I8:I34,"--") = 27,"--",ROUND(MAX(I8:I34),2))</f>
        <v>0.91</v>
      </c>
      <c r="J36" s="60">
        <f t="shared" si="1"/>
        <v>2.5</v>
      </c>
      <c r="K36" s="60">
        <f t="shared" si="1"/>
        <v>7.45</v>
      </c>
      <c r="L36" s="60">
        <f t="shared" si="1"/>
        <v>20.77</v>
      </c>
      <c r="M36" s="60">
        <f t="shared" si="1"/>
        <v>25.12</v>
      </c>
      <c r="N36" s="71">
        <f t="shared" si="1"/>
        <v>20.47</v>
      </c>
      <c r="O36" s="60">
        <f t="shared" si="1"/>
        <v>16.2</v>
      </c>
      <c r="P36" s="60">
        <f t="shared" si="1"/>
        <v>19.86</v>
      </c>
      <c r="Q36" s="60">
        <f t="shared" si="1"/>
        <v>19.22</v>
      </c>
      <c r="R36" s="60">
        <f t="shared" si="1"/>
        <v>17.399999999999999</v>
      </c>
      <c r="S36" s="60">
        <f t="shared" si="1"/>
        <v>7.83</v>
      </c>
      <c r="T36" s="60">
        <f t="shared" si="1"/>
        <v>28.12</v>
      </c>
      <c r="U36" s="60">
        <f t="shared" si="1"/>
        <v>23.35</v>
      </c>
      <c r="V36" s="60">
        <f t="shared" si="1"/>
        <v>24.49</v>
      </c>
      <c r="W36" s="60">
        <f t="shared" si="1"/>
        <v>7.83</v>
      </c>
      <c r="X36" s="89">
        <f t="shared" si="1"/>
        <v>20.82</v>
      </c>
      <c r="Y36" s="60"/>
      <c r="Z36" s="60"/>
      <c r="AA36" s="60"/>
      <c r="AB36" s="60"/>
      <c r="AC36" s="60"/>
      <c r="AD36" s="60"/>
      <c r="AE36" s="60"/>
      <c r="AF36" s="60"/>
      <c r="AG36" s="60"/>
      <c r="AH36" s="60"/>
      <c r="AI36" s="60"/>
      <c r="AJ36" s="60"/>
      <c r="AK36" s="60"/>
      <c r="AL36" s="60"/>
      <c r="AM36" s="60"/>
      <c r="AN36" s="60"/>
      <c r="AO36" s="60"/>
      <c r="AP36" s="60">
        <f>IF(COUNTIF(AP8:AP34,"--") = 27,"--",ROUND(MAX(AP8:AP34),2))</f>
        <v>18.87</v>
      </c>
      <c r="AQ36" s="60">
        <f>IF(COUNTIF(AQ8:AQ34,"--") = 27,"--",ROUND(MAX(AQ8:AQ34),2))</f>
        <v>20.92</v>
      </c>
      <c r="AR36" s="60">
        <f>IF(COUNTIF(AR8:AR34,"--") = 27,"--",ROUND(MAX(AR8:AR34),2))</f>
        <v>17.39</v>
      </c>
      <c r="AS36" s="60">
        <f>IF(COUNTIF(AS8:AS34,"--") = 27,"--",ROUND(MAX(AS8:AS34),2))</f>
        <v>15.27</v>
      </c>
      <c r="AT36" s="60">
        <f>IF(COUNTIF(AT8:AT34,"--") = 27,"--",ROUND(MAX(AT8:AT34),2))</f>
        <v>40.85</v>
      </c>
      <c r="AU36" s="910"/>
      <c r="AV36" s="910"/>
      <c r="AW36" s="910"/>
      <c r="AX36" s="910"/>
      <c r="AY36" s="910"/>
      <c r="AZ36" s="910"/>
      <c r="BA36" s="910"/>
      <c r="BB36" s="910"/>
      <c r="BC36" s="910"/>
      <c r="BD36" s="910"/>
      <c r="BE36" s="920"/>
    </row>
    <row r="37" spans="1:57" x14ac:dyDescent="0.35">
      <c r="A37" s="909" t="s">
        <v>95</v>
      </c>
      <c r="B37" s="916"/>
      <c r="C37" s="910"/>
      <c r="D37" s="910"/>
      <c r="E37" s="910"/>
      <c r="F37" s="910"/>
      <c r="G37" s="910"/>
      <c r="H37" s="910"/>
      <c r="I37" s="71">
        <f t="shared" ref="I37:X37" si="2">IF(COUNTIF(I8:I34,"--") = 27,"--",ROUND(MIN(I8:I34),2))</f>
        <v>-0.63</v>
      </c>
      <c r="J37" s="60">
        <f t="shared" si="2"/>
        <v>0.18</v>
      </c>
      <c r="K37" s="60">
        <f t="shared" si="2"/>
        <v>-1.21</v>
      </c>
      <c r="L37" s="60">
        <f t="shared" si="2"/>
        <v>-2.08</v>
      </c>
      <c r="M37" s="60">
        <f t="shared" si="2"/>
        <v>-16.45</v>
      </c>
      <c r="N37" s="71">
        <f t="shared" si="2"/>
        <v>-15.15</v>
      </c>
      <c r="O37" s="60">
        <f t="shared" si="2"/>
        <v>-6.85</v>
      </c>
      <c r="P37" s="60">
        <f t="shared" si="2"/>
        <v>9.4</v>
      </c>
      <c r="Q37" s="60">
        <f t="shared" si="2"/>
        <v>7.58</v>
      </c>
      <c r="R37" s="60">
        <f t="shared" si="2"/>
        <v>11.97</v>
      </c>
      <c r="S37" s="60">
        <f t="shared" si="2"/>
        <v>-0.62</v>
      </c>
      <c r="T37" s="60">
        <f t="shared" si="2"/>
        <v>5.34</v>
      </c>
      <c r="U37" s="60">
        <f t="shared" si="2"/>
        <v>-16.16</v>
      </c>
      <c r="V37" s="60">
        <f t="shared" si="2"/>
        <v>-8.94</v>
      </c>
      <c r="W37" s="60">
        <f t="shared" si="2"/>
        <v>-0.62</v>
      </c>
      <c r="X37" s="89">
        <f t="shared" si="2"/>
        <v>-3.29</v>
      </c>
      <c r="Y37" s="60"/>
      <c r="Z37" s="60"/>
      <c r="AA37" s="60"/>
      <c r="AB37" s="60"/>
      <c r="AC37" s="60"/>
      <c r="AD37" s="60"/>
      <c r="AE37" s="60"/>
      <c r="AF37" s="60"/>
      <c r="AG37" s="60"/>
      <c r="AH37" s="60"/>
      <c r="AI37" s="60"/>
      <c r="AJ37" s="60"/>
      <c r="AK37" s="60"/>
      <c r="AL37" s="60"/>
      <c r="AM37" s="60"/>
      <c r="AN37" s="60"/>
      <c r="AO37" s="60"/>
      <c r="AP37" s="60">
        <f>IF(COUNTIF(AP8:AP34,"--") = 27,"--",ROUND(MIN(AP8:AP34),2))</f>
        <v>12.25</v>
      </c>
      <c r="AQ37" s="60">
        <f>IF(COUNTIF(AQ8:AQ34,"--") = 27,"--",ROUND(MIN(AQ8:AQ34),2))</f>
        <v>12.19</v>
      </c>
      <c r="AR37" s="60">
        <f>IF(COUNTIF(AR8:AR34,"--") = 27,"--",ROUND(MIN(AR8:AR34),2))</f>
        <v>7.33</v>
      </c>
      <c r="AS37" s="60">
        <f>IF(COUNTIF(AS8:AS34,"--") = 27,"--",ROUND(MIN(AS8:AS34),2))</f>
        <v>3.28</v>
      </c>
      <c r="AT37" s="60">
        <f>IF(COUNTIF(AT8:AT34,"--") = 27,"--",ROUND(MIN(AT8:AT34),2))</f>
        <v>-14.79</v>
      </c>
      <c r="AU37" s="910"/>
      <c r="AV37" s="910"/>
      <c r="AW37" s="910"/>
      <c r="AX37" s="910"/>
      <c r="AY37" s="910"/>
      <c r="AZ37" s="910"/>
      <c r="BA37" s="910"/>
      <c r="BB37" s="910"/>
      <c r="BC37" s="910"/>
      <c r="BD37" s="910"/>
      <c r="BE37" s="920"/>
    </row>
    <row r="38" spans="1:57" x14ac:dyDescent="0.35">
      <c r="A38" s="911" t="s">
        <v>96</v>
      </c>
      <c r="B38" s="917"/>
      <c r="C38" s="912"/>
      <c r="D38" s="912"/>
      <c r="E38" s="912"/>
      <c r="F38" s="912"/>
      <c r="G38" s="912"/>
      <c r="H38" s="912"/>
      <c r="I38" s="72">
        <f t="shared" ref="I38:X38" si="3">IFERROR(ROUND(MEDIAN(I8:I34),2),"--")</f>
        <v>-0.02</v>
      </c>
      <c r="J38" s="61">
        <f t="shared" si="3"/>
        <v>0.84</v>
      </c>
      <c r="K38" s="61">
        <f t="shared" si="3"/>
        <v>2.57</v>
      </c>
      <c r="L38" s="61">
        <f t="shared" si="3"/>
        <v>4.59</v>
      </c>
      <c r="M38" s="61">
        <f t="shared" si="3"/>
        <v>1.93</v>
      </c>
      <c r="N38" s="72">
        <f t="shared" si="3"/>
        <v>3.55</v>
      </c>
      <c r="O38" s="61">
        <f t="shared" si="3"/>
        <v>2.59</v>
      </c>
      <c r="P38" s="61">
        <f t="shared" si="3"/>
        <v>15.2</v>
      </c>
      <c r="Q38" s="61">
        <f t="shared" si="3"/>
        <v>12.96</v>
      </c>
      <c r="R38" s="61">
        <f t="shared" si="3"/>
        <v>15.13</v>
      </c>
      <c r="S38" s="61">
        <f t="shared" si="3"/>
        <v>1.67</v>
      </c>
      <c r="T38" s="61">
        <f t="shared" si="3"/>
        <v>15.3</v>
      </c>
      <c r="U38" s="61">
        <f t="shared" si="3"/>
        <v>1.35</v>
      </c>
      <c r="V38" s="61">
        <f t="shared" si="3"/>
        <v>5.58</v>
      </c>
      <c r="W38" s="61">
        <f t="shared" si="3"/>
        <v>1.67</v>
      </c>
      <c r="X38" s="90">
        <f t="shared" si="3"/>
        <v>13.81</v>
      </c>
      <c r="Y38" s="61"/>
      <c r="Z38" s="61"/>
      <c r="AA38" s="61"/>
      <c r="AB38" s="61"/>
      <c r="AC38" s="61"/>
      <c r="AD38" s="61"/>
      <c r="AE38" s="61"/>
      <c r="AF38" s="61"/>
      <c r="AG38" s="61"/>
      <c r="AH38" s="61"/>
      <c r="AI38" s="61"/>
      <c r="AJ38" s="61"/>
      <c r="AK38" s="61"/>
      <c r="AL38" s="61"/>
      <c r="AM38" s="61"/>
      <c r="AN38" s="61"/>
      <c r="AO38" s="61"/>
      <c r="AP38" s="61">
        <f>IFERROR(ROUND(MEDIAN(AP8:AP34),2),"--")</f>
        <v>15.67</v>
      </c>
      <c r="AQ38" s="61">
        <f>IFERROR(ROUND(MEDIAN(AQ8:AQ34),2),"--")</f>
        <v>16.32</v>
      </c>
      <c r="AR38" s="61">
        <f>IFERROR(ROUND(MEDIAN(AR8:AR34),2),"--")</f>
        <v>13.04</v>
      </c>
      <c r="AS38" s="61">
        <f>IFERROR(ROUND(MEDIAN(AS8:AS34),2),"--")</f>
        <v>8.9499999999999993</v>
      </c>
      <c r="AT38" s="61">
        <f>IFERROR(ROUND(MEDIAN(AT8:AT34),2),"--")</f>
        <v>7.98</v>
      </c>
      <c r="AU38" s="912"/>
      <c r="AV38" s="912"/>
      <c r="AW38" s="912"/>
      <c r="AX38" s="912"/>
      <c r="AY38" s="912"/>
      <c r="AZ38" s="912"/>
      <c r="BA38" s="912"/>
      <c r="BB38" s="912"/>
      <c r="BC38" s="912"/>
      <c r="BD38" s="912"/>
      <c r="BE38" s="921"/>
    </row>
    <row r="39" spans="1:57" x14ac:dyDescent="0.35">
      <c r="A39" s="39" t="s">
        <v>7367</v>
      </c>
      <c r="B39" s="922"/>
      <c r="C39" s="922"/>
      <c r="D39" s="922"/>
      <c r="E39" s="922"/>
      <c r="F39" s="922"/>
      <c r="G39" s="922"/>
      <c r="H39" s="922"/>
      <c r="I39" s="922"/>
      <c r="J39" s="922"/>
      <c r="K39" s="922"/>
      <c r="L39" s="922"/>
      <c r="M39" s="922"/>
      <c r="N39" s="922"/>
      <c r="O39" s="922"/>
      <c r="P39" s="922"/>
      <c r="Q39" s="922"/>
      <c r="R39" s="922"/>
      <c r="S39" s="922"/>
      <c r="T39" s="922"/>
      <c r="U39" s="922"/>
      <c r="V39" s="922"/>
      <c r="W39" s="922"/>
      <c r="X39" s="922"/>
      <c r="Y39" s="922"/>
      <c r="Z39" s="922"/>
      <c r="AA39" s="922"/>
      <c r="AB39" s="922"/>
      <c r="AC39" s="922"/>
      <c r="AD39" s="922"/>
      <c r="AE39" s="922"/>
      <c r="AF39" s="922"/>
      <c r="AG39" s="922"/>
      <c r="AH39" s="922"/>
      <c r="AI39" s="922"/>
      <c r="AJ39" s="922"/>
      <c r="AK39" s="922"/>
      <c r="AL39" s="922"/>
      <c r="AM39" s="922"/>
      <c r="AN39" s="922"/>
      <c r="AO39" s="922"/>
      <c r="AP39" s="922"/>
      <c r="AQ39" s="922"/>
      <c r="AR39" s="922"/>
      <c r="AS39" s="922"/>
      <c r="AT39" s="922"/>
      <c r="AU39" s="922"/>
      <c r="AV39" s="922"/>
      <c r="AW39" s="922"/>
      <c r="AX39" s="922"/>
      <c r="AY39" s="922"/>
      <c r="AZ39" s="922"/>
      <c r="BA39" s="922"/>
      <c r="BB39" s="922"/>
      <c r="BC39" s="922"/>
      <c r="BD39" s="922"/>
      <c r="BE39" s="922"/>
    </row>
    <row r="40" spans="1:57" x14ac:dyDescent="0.35">
      <c r="A40" s="980" t="s">
        <v>527</v>
      </c>
      <c r="B40" s="981"/>
      <c r="C40" s="982">
        <v>44468</v>
      </c>
      <c r="D40" s="981"/>
      <c r="E40" s="983">
        <v>28949.4</v>
      </c>
      <c r="F40" s="981"/>
      <c r="G40" s="984">
        <v>21.632000000000001</v>
      </c>
      <c r="H40" s="986"/>
      <c r="I40" s="985">
        <v>-0.12</v>
      </c>
      <c r="J40" s="985">
        <v>0.9143</v>
      </c>
      <c r="K40" s="985">
        <v>2.4922</v>
      </c>
      <c r="L40" s="985">
        <v>5.1117999999999997</v>
      </c>
      <c r="M40" s="985">
        <v>2.0714000000000001</v>
      </c>
      <c r="N40" s="987">
        <v>6.7088000000000001</v>
      </c>
      <c r="O40" s="985">
        <v>4.2662000000000004</v>
      </c>
      <c r="P40" s="985">
        <v>20.258900000000001</v>
      </c>
      <c r="Q40" s="985" t="s">
        <v>430</v>
      </c>
      <c r="R40" s="985" t="s">
        <v>430</v>
      </c>
      <c r="S40" s="985">
        <v>1.3446</v>
      </c>
      <c r="T40" s="985">
        <v>16.082599999999999</v>
      </c>
      <c r="U40" s="985">
        <v>0.81559999999999999</v>
      </c>
      <c r="V40" s="985">
        <v>6.2683999999999997</v>
      </c>
      <c r="W40" s="985">
        <v>1.3446</v>
      </c>
      <c r="X40" s="985">
        <v>17.4496</v>
      </c>
      <c r="Y40" s="986"/>
      <c r="Z40" s="988" t="s">
        <v>7226</v>
      </c>
      <c r="AA40" s="988" t="s">
        <v>7227</v>
      </c>
      <c r="AB40" s="988" t="s">
        <v>7227</v>
      </c>
      <c r="AC40" s="988" t="s">
        <v>7228</v>
      </c>
      <c r="AD40" s="988" t="s">
        <v>7229</v>
      </c>
      <c r="AE40" s="988" t="s">
        <v>7368</v>
      </c>
      <c r="AF40" s="988" t="s">
        <v>7236</v>
      </c>
      <c r="AG40" s="988" t="s">
        <v>7232</v>
      </c>
      <c r="AH40" s="983" t="s">
        <v>430</v>
      </c>
      <c r="AI40" s="983" t="s">
        <v>430</v>
      </c>
      <c r="AJ40" s="988" t="s">
        <v>7227</v>
      </c>
      <c r="AK40" s="988" t="s">
        <v>7233</v>
      </c>
      <c r="AL40" s="988" t="s">
        <v>7228</v>
      </c>
      <c r="AM40" s="988" t="s">
        <v>7227</v>
      </c>
      <c r="AN40" s="988" t="s">
        <v>7227</v>
      </c>
      <c r="AO40" s="981"/>
      <c r="AP40" s="985" t="s">
        <v>430</v>
      </c>
      <c r="AQ40" s="985" t="s">
        <v>430</v>
      </c>
      <c r="AR40" s="985" t="s">
        <v>430</v>
      </c>
      <c r="AS40" s="985">
        <v>11.59</v>
      </c>
      <c r="AT40" s="985">
        <v>9.23</v>
      </c>
      <c r="AU40" s="989"/>
      <c r="AV40" s="983" t="s">
        <v>430</v>
      </c>
      <c r="AW40" s="983" t="s">
        <v>430</v>
      </c>
      <c r="AX40" s="983" t="s">
        <v>430</v>
      </c>
      <c r="AY40" s="988" t="s">
        <v>7234</v>
      </c>
      <c r="AZ40" s="988" t="s">
        <v>7235</v>
      </c>
      <c r="BA40" s="985"/>
      <c r="BB40" s="987">
        <v>16.113710400492401</v>
      </c>
      <c r="BC40" s="991">
        <v>1.02278582654534</v>
      </c>
      <c r="BD40" s="991">
        <v>8.1455450839294799E-2</v>
      </c>
      <c r="BE40" s="992">
        <v>0.414605271842242</v>
      </c>
    </row>
    <row r="41" spans="1:57" x14ac:dyDescent="0.35">
      <c r="A41" s="980" t="s">
        <v>757</v>
      </c>
      <c r="B41" s="993"/>
      <c r="C41" s="994">
        <v>41275</v>
      </c>
      <c r="D41" s="993"/>
      <c r="E41" s="995">
        <v>56171.1</v>
      </c>
      <c r="F41" s="993"/>
      <c r="G41" s="996">
        <v>97.090999999999994</v>
      </c>
      <c r="H41" s="998"/>
      <c r="I41" s="997">
        <v>-0.16139999999999999</v>
      </c>
      <c r="J41" s="997">
        <v>0.54259999999999997</v>
      </c>
      <c r="K41" s="997">
        <v>1.2757000000000001</v>
      </c>
      <c r="L41" s="997">
        <v>1.0743</v>
      </c>
      <c r="M41" s="997">
        <v>-1.1897</v>
      </c>
      <c r="N41" s="999">
        <v>0.18260000000000001</v>
      </c>
      <c r="O41" s="997">
        <v>2.1297000000000001</v>
      </c>
      <c r="P41" s="997">
        <v>13.7224</v>
      </c>
      <c r="Q41" s="997">
        <v>12.472099999999999</v>
      </c>
      <c r="R41" s="997">
        <v>14.1515</v>
      </c>
      <c r="S41" s="997">
        <v>0.48749999999999999</v>
      </c>
      <c r="T41" s="997">
        <v>11.812200000000001</v>
      </c>
      <c r="U41" s="997">
        <v>-1.4735</v>
      </c>
      <c r="V41" s="997">
        <v>2.6103999999999998</v>
      </c>
      <c r="W41" s="997">
        <v>0.48749999999999999</v>
      </c>
      <c r="X41" s="997">
        <v>15.755599999999999</v>
      </c>
      <c r="Y41" s="998"/>
      <c r="Z41" s="1000" t="s">
        <v>7236</v>
      </c>
      <c r="AA41" s="1000" t="s">
        <v>7228</v>
      </c>
      <c r="AB41" s="1000" t="s">
        <v>7237</v>
      </c>
      <c r="AC41" s="1000" t="s">
        <v>7238</v>
      </c>
      <c r="AD41" s="1000" t="s">
        <v>7228</v>
      </c>
      <c r="AE41" s="1000" t="s">
        <v>7233</v>
      </c>
      <c r="AF41" s="1000" t="s">
        <v>7233</v>
      </c>
      <c r="AG41" s="1000" t="s">
        <v>7231</v>
      </c>
      <c r="AH41" s="1000" t="s">
        <v>7241</v>
      </c>
      <c r="AI41" s="1000" t="s">
        <v>7242</v>
      </c>
      <c r="AJ41" s="1000" t="s">
        <v>7238</v>
      </c>
      <c r="AK41" s="1000" t="s">
        <v>7229</v>
      </c>
      <c r="AL41" s="1000" t="s">
        <v>7239</v>
      </c>
      <c r="AM41" s="1000" t="s">
        <v>7227</v>
      </c>
      <c r="AN41" s="1000" t="s">
        <v>7238</v>
      </c>
      <c r="AO41" s="993"/>
      <c r="AP41" s="997">
        <v>13.93</v>
      </c>
      <c r="AQ41" s="997">
        <v>14.39</v>
      </c>
      <c r="AR41" s="997">
        <v>11.98</v>
      </c>
      <c r="AS41" s="997">
        <v>7.82</v>
      </c>
      <c r="AT41" s="997">
        <v>1.42</v>
      </c>
      <c r="AU41" s="1001"/>
      <c r="AV41" s="1000" t="s">
        <v>7243</v>
      </c>
      <c r="AW41" s="1000" t="s">
        <v>7244</v>
      </c>
      <c r="AX41" s="1000" t="s">
        <v>7234</v>
      </c>
      <c r="AY41" s="1000" t="s">
        <v>7227</v>
      </c>
      <c r="AZ41" s="1000" t="s">
        <v>7229</v>
      </c>
      <c r="BA41" s="1002"/>
      <c r="BB41" s="997">
        <v>13.8940384561763</v>
      </c>
      <c r="BC41" s="1003">
        <v>0.970505313243333</v>
      </c>
      <c r="BD41" s="1003">
        <v>5.43795348905564E-2</v>
      </c>
      <c r="BE41" s="1004">
        <v>8.7257543702783699E-2</v>
      </c>
    </row>
    <row r="42" spans="1:57" x14ac:dyDescent="0.35">
      <c r="A42" s="980" t="s">
        <v>1079</v>
      </c>
      <c r="B42" s="993"/>
      <c r="C42" s="994">
        <v>41275</v>
      </c>
      <c r="D42" s="993"/>
      <c r="E42" s="995">
        <v>10940.7</v>
      </c>
      <c r="F42" s="993"/>
      <c r="G42" s="996">
        <v>657.18399999999997</v>
      </c>
      <c r="H42" s="998"/>
      <c r="I42" s="997">
        <v>6.1100000000000002E-2</v>
      </c>
      <c r="J42" s="997">
        <v>0.67569999999999997</v>
      </c>
      <c r="K42" s="997">
        <v>1.4726999999999999</v>
      </c>
      <c r="L42" s="997">
        <v>1.1893</v>
      </c>
      <c r="M42" s="997">
        <v>-3.1421999999999999</v>
      </c>
      <c r="N42" s="999">
        <v>-0.87350000000000005</v>
      </c>
      <c r="O42" s="997">
        <v>1.4691000000000001</v>
      </c>
      <c r="P42" s="997">
        <v>11.855499999999999</v>
      </c>
      <c r="Q42" s="997">
        <v>11.562799999999999</v>
      </c>
      <c r="R42" s="997">
        <v>13.308</v>
      </c>
      <c r="S42" s="997">
        <v>1.1435</v>
      </c>
      <c r="T42" s="997">
        <v>10.1309</v>
      </c>
      <c r="U42" s="997">
        <v>-4.4457000000000004</v>
      </c>
      <c r="V42" s="997">
        <v>0.66620000000000001</v>
      </c>
      <c r="W42" s="997">
        <v>1.1435</v>
      </c>
      <c r="X42" s="997">
        <v>14.0227</v>
      </c>
      <c r="Y42" s="998"/>
      <c r="Z42" s="1000" t="s">
        <v>7245</v>
      </c>
      <c r="AA42" s="1000" t="s">
        <v>7246</v>
      </c>
      <c r="AB42" s="1000" t="s">
        <v>7247</v>
      </c>
      <c r="AC42" s="1000" t="s">
        <v>7227</v>
      </c>
      <c r="AD42" s="1000" t="s">
        <v>7247</v>
      </c>
      <c r="AE42" s="1000" t="s">
        <v>7226</v>
      </c>
      <c r="AF42" s="1000" t="s">
        <v>7235</v>
      </c>
      <c r="AG42" s="1000" t="s">
        <v>7282</v>
      </c>
      <c r="AH42" s="1000" t="s">
        <v>7282</v>
      </c>
      <c r="AI42" s="1000" t="s">
        <v>7249</v>
      </c>
      <c r="AJ42" s="1000" t="s">
        <v>7247</v>
      </c>
      <c r="AK42" s="1000" t="s">
        <v>7239</v>
      </c>
      <c r="AL42" s="1000" t="s">
        <v>7247</v>
      </c>
      <c r="AM42" s="1000" t="s">
        <v>7226</v>
      </c>
      <c r="AN42" s="1000" t="s">
        <v>7247</v>
      </c>
      <c r="AO42" s="993"/>
      <c r="AP42" s="997">
        <v>13.6</v>
      </c>
      <c r="AQ42" s="997">
        <v>13.57</v>
      </c>
      <c r="AR42" s="997">
        <v>10.33</v>
      </c>
      <c r="AS42" s="997">
        <v>5.97</v>
      </c>
      <c r="AT42" s="997">
        <v>-1.23</v>
      </c>
      <c r="AU42" s="1001"/>
      <c r="AV42" s="1000" t="s">
        <v>7361</v>
      </c>
      <c r="AW42" s="1000" t="s">
        <v>7249</v>
      </c>
      <c r="AX42" s="1000" t="s">
        <v>7236</v>
      </c>
      <c r="AY42" s="1000" t="s">
        <v>7369</v>
      </c>
      <c r="AZ42" s="1000" t="s">
        <v>7247</v>
      </c>
      <c r="BA42" s="1002"/>
      <c r="BB42" s="997">
        <v>12.823249675676401</v>
      </c>
      <c r="BC42" s="1003">
        <v>1.0016233006536901</v>
      </c>
      <c r="BD42" s="1003">
        <v>4.9023445196346299E-2</v>
      </c>
      <c r="BE42" s="1004">
        <v>0.137542598994464</v>
      </c>
    </row>
    <row r="43" spans="1:57" x14ac:dyDescent="0.35">
      <c r="A43" s="980" t="s">
        <v>1303</v>
      </c>
      <c r="B43" s="993"/>
      <c r="C43" s="994">
        <v>41275</v>
      </c>
      <c r="D43" s="993"/>
      <c r="E43" s="995">
        <v>31904.9</v>
      </c>
      <c r="F43" s="993"/>
      <c r="G43" s="996">
        <v>411.1</v>
      </c>
      <c r="H43" s="998"/>
      <c r="I43" s="997">
        <v>5.7000000000000002E-2</v>
      </c>
      <c r="J43" s="997">
        <v>1.2896000000000001</v>
      </c>
      <c r="K43" s="997">
        <v>2.5947</v>
      </c>
      <c r="L43" s="997">
        <v>3.4266000000000001</v>
      </c>
      <c r="M43" s="997">
        <v>1.2494000000000001</v>
      </c>
      <c r="N43" s="999">
        <v>3.8925999999999998</v>
      </c>
      <c r="O43" s="997">
        <v>3.2288000000000001</v>
      </c>
      <c r="P43" s="997">
        <v>16.241900000000001</v>
      </c>
      <c r="Q43" s="997">
        <v>15.4932</v>
      </c>
      <c r="R43" s="997">
        <v>16.337700000000002</v>
      </c>
      <c r="S43" s="997">
        <v>1.8512</v>
      </c>
      <c r="T43" s="997">
        <v>13.828900000000001</v>
      </c>
      <c r="U43" s="997">
        <v>1.1537999999999999</v>
      </c>
      <c r="V43" s="997">
        <v>5.4987000000000004</v>
      </c>
      <c r="W43" s="997">
        <v>1.8512</v>
      </c>
      <c r="X43" s="997">
        <v>16.699300000000001</v>
      </c>
      <c r="Y43" s="998"/>
      <c r="Z43" s="1000" t="s">
        <v>7250</v>
      </c>
      <c r="AA43" s="1000" t="s">
        <v>7370</v>
      </c>
      <c r="AB43" s="1000" t="s">
        <v>7226</v>
      </c>
      <c r="AC43" s="1000" t="s">
        <v>7233</v>
      </c>
      <c r="AD43" s="1000" t="s">
        <v>7239</v>
      </c>
      <c r="AE43" s="1000" t="s">
        <v>7235</v>
      </c>
      <c r="AF43" s="1000" t="s">
        <v>7235</v>
      </c>
      <c r="AG43" s="1000" t="s">
        <v>7227</v>
      </c>
      <c r="AH43" s="1000" t="s">
        <v>7226</v>
      </c>
      <c r="AI43" s="1000" t="s">
        <v>7361</v>
      </c>
      <c r="AJ43" s="1000" t="s">
        <v>7230</v>
      </c>
      <c r="AK43" s="1000" t="s">
        <v>7228</v>
      </c>
      <c r="AL43" s="1000" t="s">
        <v>7226</v>
      </c>
      <c r="AM43" s="1000" t="s">
        <v>7235</v>
      </c>
      <c r="AN43" s="1000" t="s">
        <v>7230</v>
      </c>
      <c r="AO43" s="993"/>
      <c r="AP43" s="997">
        <v>16.77</v>
      </c>
      <c r="AQ43" s="997">
        <v>17.670000000000002</v>
      </c>
      <c r="AR43" s="997">
        <v>14.69</v>
      </c>
      <c r="AS43" s="997">
        <v>9.81</v>
      </c>
      <c r="AT43" s="997">
        <v>6.65</v>
      </c>
      <c r="AU43" s="1001"/>
      <c r="AV43" s="1000" t="s">
        <v>7249</v>
      </c>
      <c r="AW43" s="1000" t="s">
        <v>7240</v>
      </c>
      <c r="AX43" s="1000" t="s">
        <v>7279</v>
      </c>
      <c r="AY43" s="1000" t="s">
        <v>7227</v>
      </c>
      <c r="AZ43" s="1000" t="s">
        <v>7227</v>
      </c>
      <c r="BA43" s="1002"/>
      <c r="BB43" s="997">
        <v>14.5227912311347</v>
      </c>
      <c r="BC43" s="1003">
        <v>0.94487602215792899</v>
      </c>
      <c r="BD43" s="1003">
        <v>6.5088821029930605E-2</v>
      </c>
      <c r="BE43" s="1004">
        <v>0.12315527662215001</v>
      </c>
    </row>
    <row r="44" spans="1:57" x14ac:dyDescent="0.35">
      <c r="A44" s="980" t="s">
        <v>1543</v>
      </c>
      <c r="B44" s="1005"/>
      <c r="C44" s="994">
        <v>41275</v>
      </c>
      <c r="D44" s="1005"/>
      <c r="E44" s="995">
        <v>69398.2</v>
      </c>
      <c r="F44" s="1005"/>
      <c r="G44" s="996">
        <v>171.107</v>
      </c>
      <c r="H44" s="1006"/>
      <c r="I44" s="997">
        <v>-0.50070000000000003</v>
      </c>
      <c r="J44" s="997">
        <v>0.94210000000000005</v>
      </c>
      <c r="K44" s="997">
        <v>2.7873000000000001</v>
      </c>
      <c r="L44" s="997">
        <v>7.6475999999999997</v>
      </c>
      <c r="M44" s="997">
        <v>9.5997000000000003</v>
      </c>
      <c r="N44" s="999">
        <v>7.8383000000000003</v>
      </c>
      <c r="O44" s="997">
        <v>6.7786</v>
      </c>
      <c r="P44" s="997">
        <v>21.127199999999998</v>
      </c>
      <c r="Q44" s="997">
        <v>18.468900000000001</v>
      </c>
      <c r="R44" s="997">
        <v>18.821899999999999</v>
      </c>
      <c r="S44" s="997">
        <v>1.7930999999999999</v>
      </c>
      <c r="T44" s="997">
        <v>20.333500000000001</v>
      </c>
      <c r="U44" s="997">
        <v>7.7268999999999997</v>
      </c>
      <c r="V44" s="997">
        <v>8.9867000000000008</v>
      </c>
      <c r="W44" s="997">
        <v>1.7930999999999999</v>
      </c>
      <c r="X44" s="997">
        <v>20.353200000000001</v>
      </c>
      <c r="Y44" s="1006"/>
      <c r="Z44" s="1000" t="s">
        <v>7252</v>
      </c>
      <c r="AA44" s="1000" t="s">
        <v>7253</v>
      </c>
      <c r="AB44" s="1000" t="s">
        <v>7254</v>
      </c>
      <c r="AC44" s="1000" t="s">
        <v>7255</v>
      </c>
      <c r="AD44" s="1000" t="s">
        <v>7256</v>
      </c>
      <c r="AE44" s="1000" t="s">
        <v>7260</v>
      </c>
      <c r="AF44" s="1000" t="s">
        <v>7257</v>
      </c>
      <c r="AG44" s="1000" t="s">
        <v>7254</v>
      </c>
      <c r="AH44" s="1000" t="s">
        <v>7257</v>
      </c>
      <c r="AI44" s="1000" t="s">
        <v>7278</v>
      </c>
      <c r="AJ44" s="1000" t="s">
        <v>7259</v>
      </c>
      <c r="AK44" s="1000" t="s">
        <v>7260</v>
      </c>
      <c r="AL44" s="1000" t="s">
        <v>7259</v>
      </c>
      <c r="AM44" s="1000" t="s">
        <v>7261</v>
      </c>
      <c r="AN44" s="1000" t="s">
        <v>7259</v>
      </c>
      <c r="AO44" s="1005"/>
      <c r="AP44" s="997">
        <v>20.239999999999998</v>
      </c>
      <c r="AQ44" s="997">
        <v>22.31</v>
      </c>
      <c r="AR44" s="997">
        <v>18.63</v>
      </c>
      <c r="AS44" s="997">
        <v>15.02</v>
      </c>
      <c r="AT44" s="997">
        <v>16.29</v>
      </c>
      <c r="AU44" s="1001"/>
      <c r="AV44" s="1000" t="s">
        <v>7258</v>
      </c>
      <c r="AW44" s="1000" t="s">
        <v>7257</v>
      </c>
      <c r="AX44" s="1000" t="s">
        <v>7257</v>
      </c>
      <c r="AY44" s="1000" t="s">
        <v>7255</v>
      </c>
      <c r="AZ44" s="1000" t="s">
        <v>7255</v>
      </c>
      <c r="BA44" s="1002"/>
      <c r="BB44" s="997">
        <v>16.4049026997072</v>
      </c>
      <c r="BC44" s="1003">
        <v>0.88565951294689005</v>
      </c>
      <c r="BD44" s="1003">
        <v>7.8192743460683001E-2</v>
      </c>
      <c r="BE44" s="1004">
        <v>0.18095548759907901</v>
      </c>
    </row>
    <row r="45" spans="1:57" x14ac:dyDescent="0.35">
      <c r="A45" s="980" t="s">
        <v>1764</v>
      </c>
      <c r="B45" s="1005"/>
      <c r="C45" s="994">
        <v>41275</v>
      </c>
      <c r="D45" s="1005"/>
      <c r="E45" s="995">
        <v>19113.3</v>
      </c>
      <c r="F45" s="1005"/>
      <c r="G45" s="996">
        <v>320.26799999999997</v>
      </c>
      <c r="H45" s="1006"/>
      <c r="I45" s="997">
        <v>-0.15529999999999999</v>
      </c>
      <c r="J45" s="997">
        <v>1.2387999999999999</v>
      </c>
      <c r="K45" s="997">
        <v>4.1643999999999997</v>
      </c>
      <c r="L45" s="997">
        <v>10.9192</v>
      </c>
      <c r="M45" s="997">
        <v>12.5916</v>
      </c>
      <c r="N45" s="999">
        <v>0.95230000000000004</v>
      </c>
      <c r="O45" s="997">
        <v>0.46489999999999998</v>
      </c>
      <c r="P45" s="997">
        <v>14.4971</v>
      </c>
      <c r="Q45" s="997">
        <v>14.3674</v>
      </c>
      <c r="R45" s="997">
        <v>18.073699999999999</v>
      </c>
      <c r="S45" s="997">
        <v>1.7211000000000001</v>
      </c>
      <c r="T45" s="997">
        <v>24.175799999999999</v>
      </c>
      <c r="U45" s="997">
        <v>8.7346000000000004</v>
      </c>
      <c r="V45" s="997">
        <v>7.2572000000000001</v>
      </c>
      <c r="W45" s="997">
        <v>1.7211000000000001</v>
      </c>
      <c r="X45" s="997">
        <v>18.979700000000001</v>
      </c>
      <c r="Y45" s="1006"/>
      <c r="Z45" s="1000" t="s">
        <v>7263</v>
      </c>
      <c r="AA45" s="1000" t="s">
        <v>7258</v>
      </c>
      <c r="AB45" s="1000" t="s">
        <v>7264</v>
      </c>
      <c r="AC45" s="1000" t="s">
        <v>7270</v>
      </c>
      <c r="AD45" s="1000" t="s">
        <v>7265</v>
      </c>
      <c r="AE45" s="1000" t="s">
        <v>7266</v>
      </c>
      <c r="AF45" s="1000" t="s">
        <v>7267</v>
      </c>
      <c r="AG45" s="1000" t="s">
        <v>7233</v>
      </c>
      <c r="AH45" s="1000" t="s">
        <v>7237</v>
      </c>
      <c r="AI45" s="1000" t="s">
        <v>7243</v>
      </c>
      <c r="AJ45" s="1000" t="s">
        <v>7269</v>
      </c>
      <c r="AK45" s="1000" t="s">
        <v>7264</v>
      </c>
      <c r="AL45" s="1000" t="s">
        <v>7263</v>
      </c>
      <c r="AM45" s="1000" t="s">
        <v>7266</v>
      </c>
      <c r="AN45" s="1000" t="s">
        <v>7269</v>
      </c>
      <c r="AO45" s="1005"/>
      <c r="AP45" s="997">
        <v>19.13</v>
      </c>
      <c r="AQ45" s="997">
        <v>20.22</v>
      </c>
      <c r="AR45" s="997">
        <v>13.07</v>
      </c>
      <c r="AS45" s="997">
        <v>8.8000000000000007</v>
      </c>
      <c r="AT45" s="997">
        <v>17.77</v>
      </c>
      <c r="AU45" s="1001"/>
      <c r="AV45" s="1000" t="s">
        <v>7242</v>
      </c>
      <c r="AW45" s="1000" t="s">
        <v>7271</v>
      </c>
      <c r="AX45" s="1000" t="s">
        <v>7238</v>
      </c>
      <c r="AY45" s="1000" t="s">
        <v>7228</v>
      </c>
      <c r="AZ45" s="1000" t="s">
        <v>7272</v>
      </c>
      <c r="BA45" s="1002"/>
      <c r="BB45" s="997">
        <v>17.979391591685602</v>
      </c>
      <c r="BC45" s="1003">
        <v>0.82197948818701605</v>
      </c>
      <c r="BD45" s="1003">
        <v>4.7498640623592499E-2</v>
      </c>
      <c r="BE45" s="1004">
        <v>-0.19379661095416101</v>
      </c>
    </row>
    <row r="46" spans="1:57" x14ac:dyDescent="0.35">
      <c r="A46" s="980" t="s">
        <v>1979</v>
      </c>
      <c r="B46" s="1005"/>
      <c r="C46" s="994">
        <v>46049</v>
      </c>
      <c r="D46" s="1005"/>
      <c r="E46" s="995">
        <v>239.00399999999999</v>
      </c>
      <c r="F46" s="1005"/>
      <c r="G46" s="996">
        <v>9.7390000000000008</v>
      </c>
      <c r="H46" s="1006"/>
      <c r="I46" s="997">
        <v>-0.2049</v>
      </c>
      <c r="J46" s="997">
        <v>0.4849</v>
      </c>
      <c r="K46" s="997">
        <v>1.2581</v>
      </c>
      <c r="L46" s="997">
        <v>1.2685999999999999</v>
      </c>
      <c r="M46" s="997" t="s">
        <v>430</v>
      </c>
      <c r="N46" s="999" t="s">
        <v>430</v>
      </c>
      <c r="O46" s="997" t="s">
        <v>430</v>
      </c>
      <c r="P46" s="997" t="s">
        <v>430</v>
      </c>
      <c r="Q46" s="997" t="s">
        <v>430</v>
      </c>
      <c r="R46" s="997" t="s">
        <v>430</v>
      </c>
      <c r="S46" s="997">
        <v>0.57830000000000004</v>
      </c>
      <c r="T46" s="997">
        <v>9.8341999999999992</v>
      </c>
      <c r="U46" s="997" t="s">
        <v>430</v>
      </c>
      <c r="V46" s="997" t="s">
        <v>430</v>
      </c>
      <c r="W46" s="997">
        <v>0.57830000000000004</v>
      </c>
      <c r="X46" s="997">
        <v>-2.61</v>
      </c>
      <c r="Y46" s="1006"/>
      <c r="Z46" s="1000" t="s">
        <v>7273</v>
      </c>
      <c r="AA46" s="1000" t="s">
        <v>7274</v>
      </c>
      <c r="AB46" s="1000" t="s">
        <v>7275</v>
      </c>
      <c r="AC46" s="1000" t="s">
        <v>7276</v>
      </c>
      <c r="AD46" s="995" t="s">
        <v>430</v>
      </c>
      <c r="AE46" s="995" t="s">
        <v>430</v>
      </c>
      <c r="AF46" s="995" t="s">
        <v>430</v>
      </c>
      <c r="AG46" s="995" t="s">
        <v>430</v>
      </c>
      <c r="AH46" s="995" t="s">
        <v>430</v>
      </c>
      <c r="AI46" s="995" t="s">
        <v>430</v>
      </c>
      <c r="AJ46" s="1000" t="s">
        <v>7277</v>
      </c>
      <c r="AK46" s="1000" t="s">
        <v>7276</v>
      </c>
      <c r="AL46" s="995" t="s">
        <v>430</v>
      </c>
      <c r="AM46" s="995" t="s">
        <v>430</v>
      </c>
      <c r="AN46" s="1000" t="s">
        <v>7277</v>
      </c>
      <c r="AO46" s="1005"/>
      <c r="AP46" s="997" t="s">
        <v>430</v>
      </c>
      <c r="AQ46" s="997" t="s">
        <v>430</v>
      </c>
      <c r="AR46" s="997" t="s">
        <v>430</v>
      </c>
      <c r="AS46" s="997" t="s">
        <v>430</v>
      </c>
      <c r="AT46" s="997" t="s">
        <v>430</v>
      </c>
      <c r="AU46" s="1001"/>
      <c r="AV46" s="995" t="s">
        <v>430</v>
      </c>
      <c r="AW46" s="995" t="s">
        <v>430</v>
      </c>
      <c r="AX46" s="995" t="s">
        <v>430</v>
      </c>
      <c r="AY46" s="995" t="s">
        <v>430</v>
      </c>
      <c r="AZ46" s="995" t="s">
        <v>430</v>
      </c>
      <c r="BA46" s="1002"/>
      <c r="BB46" s="997">
        <v>15.341336053438001</v>
      </c>
      <c r="BC46" s="1007">
        <v>0.85033847698103904</v>
      </c>
      <c r="BD46" s="1007">
        <v>-6.5239862946373198E-2</v>
      </c>
      <c r="BE46" s="1008">
        <v>-0.61018632387140603</v>
      </c>
    </row>
    <row r="47" spans="1:57" x14ac:dyDescent="0.35">
      <c r="A47" s="980" t="s">
        <v>2081</v>
      </c>
      <c r="B47" s="993"/>
      <c r="C47" s="994">
        <v>43662</v>
      </c>
      <c r="D47" s="993"/>
      <c r="E47" s="995">
        <v>4376.49</v>
      </c>
      <c r="F47" s="993"/>
      <c r="G47" s="996">
        <v>30.513000000000002</v>
      </c>
      <c r="H47" s="998"/>
      <c r="I47" s="997">
        <v>-9.8199999999999996E-2</v>
      </c>
      <c r="J47" s="997">
        <v>0.77949999999999997</v>
      </c>
      <c r="K47" s="997">
        <v>3.2833000000000001</v>
      </c>
      <c r="L47" s="997">
        <v>5.1845999999999997</v>
      </c>
      <c r="M47" s="997">
        <v>2.6061000000000001</v>
      </c>
      <c r="N47" s="999">
        <v>9.4911999999999992</v>
      </c>
      <c r="O47" s="997">
        <v>6.423</v>
      </c>
      <c r="P47" s="997">
        <v>16.783799999999999</v>
      </c>
      <c r="Q47" s="997">
        <v>14.4613</v>
      </c>
      <c r="R47" s="997" t="s">
        <v>430</v>
      </c>
      <c r="S47" s="997">
        <v>1.649</v>
      </c>
      <c r="T47" s="997">
        <v>15.750500000000001</v>
      </c>
      <c r="U47" s="997">
        <v>2.0775000000000001</v>
      </c>
      <c r="V47" s="997">
        <v>9.1387</v>
      </c>
      <c r="W47" s="997">
        <v>1.649</v>
      </c>
      <c r="X47" s="997">
        <v>17.2622</v>
      </c>
      <c r="Y47" s="998"/>
      <c r="Z47" s="1000" t="s">
        <v>7278</v>
      </c>
      <c r="AA47" s="1000" t="s">
        <v>7260</v>
      </c>
      <c r="AB47" s="1000" t="s">
        <v>7259</v>
      </c>
      <c r="AC47" s="1000" t="s">
        <v>7257</v>
      </c>
      <c r="AD47" s="1000" t="s">
        <v>7255</v>
      </c>
      <c r="AE47" s="1000" t="s">
        <v>7333</v>
      </c>
      <c r="AF47" s="1000" t="s">
        <v>7256</v>
      </c>
      <c r="AG47" s="1000" t="s">
        <v>7278</v>
      </c>
      <c r="AH47" s="1000" t="s">
        <v>7279</v>
      </c>
      <c r="AI47" s="995" t="s">
        <v>430</v>
      </c>
      <c r="AJ47" s="1000" t="s">
        <v>7260</v>
      </c>
      <c r="AK47" s="1000" t="s">
        <v>7254</v>
      </c>
      <c r="AL47" s="1000" t="s">
        <v>7259</v>
      </c>
      <c r="AM47" s="1000" t="s">
        <v>7256</v>
      </c>
      <c r="AN47" s="1000" t="s">
        <v>7260</v>
      </c>
      <c r="AO47" s="993"/>
      <c r="AP47" s="997" t="s">
        <v>430</v>
      </c>
      <c r="AQ47" s="997">
        <v>16.88</v>
      </c>
      <c r="AR47" s="997">
        <v>14.63</v>
      </c>
      <c r="AS47" s="997">
        <v>12.6</v>
      </c>
      <c r="AT47" s="997">
        <v>10.56</v>
      </c>
      <c r="AU47" s="1001"/>
      <c r="AV47" s="995" t="s">
        <v>430</v>
      </c>
      <c r="AW47" s="1000" t="s">
        <v>7336</v>
      </c>
      <c r="AX47" s="1000" t="s">
        <v>7279</v>
      </c>
      <c r="AY47" s="1000" t="s">
        <v>7281</v>
      </c>
      <c r="AZ47" s="1000" t="s">
        <v>7259</v>
      </c>
      <c r="BA47" s="1002"/>
      <c r="BB47" s="997">
        <v>13.489543140970801</v>
      </c>
      <c r="BC47" s="1003">
        <v>0.93764792343686099</v>
      </c>
      <c r="BD47" s="1003">
        <v>7.1098562610923899E-2</v>
      </c>
      <c r="BE47" s="1004">
        <v>0.31341905115643398</v>
      </c>
    </row>
    <row r="48" spans="1:57" x14ac:dyDescent="0.35">
      <c r="A48" s="980" t="s">
        <v>2255</v>
      </c>
      <c r="B48" s="993"/>
      <c r="C48" s="994">
        <v>41275</v>
      </c>
      <c r="D48" s="993"/>
      <c r="E48" s="995">
        <v>5440.07</v>
      </c>
      <c r="F48" s="993"/>
      <c r="G48" s="996">
        <v>183.726</v>
      </c>
      <c r="H48" s="998"/>
      <c r="I48" s="997">
        <v>-9.9500000000000005E-2</v>
      </c>
      <c r="J48" s="997">
        <v>0.85970000000000002</v>
      </c>
      <c r="K48" s="997">
        <v>2.4592999999999998</v>
      </c>
      <c r="L48" s="997">
        <v>4.1519000000000004</v>
      </c>
      <c r="M48" s="997">
        <v>-0.2167</v>
      </c>
      <c r="N48" s="999">
        <v>2.4862000000000002</v>
      </c>
      <c r="O48" s="997">
        <v>2.3153000000000001</v>
      </c>
      <c r="P48" s="997">
        <v>17.665500000000002</v>
      </c>
      <c r="Q48" s="997">
        <v>16.327500000000001</v>
      </c>
      <c r="R48" s="997">
        <v>17.056100000000001</v>
      </c>
      <c r="S48" s="997">
        <v>1.4377</v>
      </c>
      <c r="T48" s="997">
        <v>13.299899999999999</v>
      </c>
      <c r="U48" s="997">
        <v>-1.3022</v>
      </c>
      <c r="V48" s="997">
        <v>3.8157999999999999</v>
      </c>
      <c r="W48" s="997">
        <v>1.4377</v>
      </c>
      <c r="X48" s="997">
        <v>16.418199999999999</v>
      </c>
      <c r="Y48" s="998"/>
      <c r="Z48" s="1000" t="s">
        <v>7361</v>
      </c>
      <c r="AA48" s="1000" t="s">
        <v>7247</v>
      </c>
      <c r="AB48" s="1000" t="s">
        <v>7230</v>
      </c>
      <c r="AC48" s="1000" t="s">
        <v>7279</v>
      </c>
      <c r="AD48" s="1000" t="s">
        <v>7226</v>
      </c>
      <c r="AE48" s="1000" t="s">
        <v>7279</v>
      </c>
      <c r="AF48" s="1000" t="s">
        <v>7227</v>
      </c>
      <c r="AG48" s="1000" t="s">
        <v>7279</v>
      </c>
      <c r="AH48" s="1000" t="s">
        <v>7369</v>
      </c>
      <c r="AI48" s="1000" t="s">
        <v>7283</v>
      </c>
      <c r="AJ48" s="1000" t="s">
        <v>7226</v>
      </c>
      <c r="AK48" s="1000" t="s">
        <v>7279</v>
      </c>
      <c r="AL48" s="1000" t="s">
        <v>7226</v>
      </c>
      <c r="AM48" s="1000" t="s">
        <v>7226</v>
      </c>
      <c r="AN48" s="1000" t="s">
        <v>7226</v>
      </c>
      <c r="AO48" s="993"/>
      <c r="AP48" s="997">
        <v>17.45</v>
      </c>
      <c r="AQ48" s="997">
        <v>18.34</v>
      </c>
      <c r="AR48" s="997">
        <v>15.36</v>
      </c>
      <c r="AS48" s="997">
        <v>9.3699999999999992</v>
      </c>
      <c r="AT48" s="997">
        <v>4.8</v>
      </c>
      <c r="AU48" s="1001"/>
      <c r="AV48" s="1000" t="s">
        <v>7371</v>
      </c>
      <c r="AW48" s="1000" t="s">
        <v>7249</v>
      </c>
      <c r="AX48" s="1000" t="s">
        <v>7369</v>
      </c>
      <c r="AY48" s="1000" t="s">
        <v>7226</v>
      </c>
      <c r="AZ48" s="1000" t="s">
        <v>7226</v>
      </c>
      <c r="BA48" s="1002"/>
      <c r="BB48" s="997">
        <v>14.617286323921</v>
      </c>
      <c r="BC48" s="1003">
        <v>1.0259589673910201</v>
      </c>
      <c r="BD48" s="1003">
        <v>7.3373865823208706E-2</v>
      </c>
      <c r="BE48" s="1004">
        <v>0.366047394098651</v>
      </c>
    </row>
    <row r="49" spans="1:57" x14ac:dyDescent="0.35">
      <c r="A49" s="980" t="s">
        <v>2433</v>
      </c>
      <c r="B49" s="993"/>
      <c r="C49" s="994">
        <v>41275</v>
      </c>
      <c r="D49" s="993"/>
      <c r="E49" s="995">
        <v>2441.73</v>
      </c>
      <c r="F49" s="993"/>
      <c r="G49" s="996">
        <v>82.656999999999996</v>
      </c>
      <c r="H49" s="998"/>
      <c r="I49" s="997">
        <v>0.307</v>
      </c>
      <c r="J49" s="997">
        <v>0.91569999999999996</v>
      </c>
      <c r="K49" s="997">
        <v>1.2928999999999999</v>
      </c>
      <c r="L49" s="997">
        <v>5.024</v>
      </c>
      <c r="M49" s="997">
        <v>9.76</v>
      </c>
      <c r="N49" s="999">
        <v>4.7365000000000004</v>
      </c>
      <c r="O49" s="997">
        <v>-0.51619999999999999</v>
      </c>
      <c r="P49" s="997">
        <v>17.8444</v>
      </c>
      <c r="Q49" s="997">
        <v>20.8843</v>
      </c>
      <c r="R49" s="997">
        <v>16.892700000000001</v>
      </c>
      <c r="S49" s="997">
        <v>-0.2727</v>
      </c>
      <c r="T49" s="997">
        <v>19.386099999999999</v>
      </c>
      <c r="U49" s="997">
        <v>6.5180999999999996</v>
      </c>
      <c r="V49" s="997">
        <v>9.1311</v>
      </c>
      <c r="W49" s="997">
        <v>-0.2727</v>
      </c>
      <c r="X49" s="997">
        <v>17.7852</v>
      </c>
      <c r="Y49" s="998"/>
      <c r="Z49" s="1000" t="s">
        <v>7246</v>
      </c>
      <c r="AA49" s="1000" t="s">
        <v>7247</v>
      </c>
      <c r="AB49" s="1000" t="s">
        <v>7247</v>
      </c>
      <c r="AC49" s="1000" t="s">
        <v>7227</v>
      </c>
      <c r="AD49" s="1000" t="s">
        <v>7227</v>
      </c>
      <c r="AE49" s="1000" t="s">
        <v>7227</v>
      </c>
      <c r="AF49" s="1000" t="s">
        <v>7235</v>
      </c>
      <c r="AG49" s="1000" t="s">
        <v>7229</v>
      </c>
      <c r="AH49" s="1000" t="s">
        <v>7227</v>
      </c>
      <c r="AI49" s="1000" t="s">
        <v>7235</v>
      </c>
      <c r="AJ49" s="1000" t="s">
        <v>7226</v>
      </c>
      <c r="AK49" s="1000" t="s">
        <v>7247</v>
      </c>
      <c r="AL49" s="1000" t="s">
        <v>7227</v>
      </c>
      <c r="AM49" s="1000" t="s">
        <v>7247</v>
      </c>
      <c r="AN49" s="1000" t="s">
        <v>7226</v>
      </c>
      <c r="AO49" s="993"/>
      <c r="AP49" s="997">
        <v>19.350000000000001</v>
      </c>
      <c r="AQ49" s="997">
        <v>22.66</v>
      </c>
      <c r="AR49" s="997">
        <v>17.75</v>
      </c>
      <c r="AS49" s="997">
        <v>10.75</v>
      </c>
      <c r="AT49" s="997">
        <v>14.09</v>
      </c>
      <c r="AU49" s="1001"/>
      <c r="AV49" s="1000" t="s">
        <v>7247</v>
      </c>
      <c r="AW49" s="1000" t="s">
        <v>7235</v>
      </c>
      <c r="AX49" s="1000" t="s">
        <v>7235</v>
      </c>
      <c r="AY49" s="1000" t="s">
        <v>7227</v>
      </c>
      <c r="AZ49" s="1000" t="s">
        <v>7247</v>
      </c>
      <c r="BA49" s="1002"/>
      <c r="BB49" s="997">
        <v>19.972346109710799</v>
      </c>
      <c r="BC49" s="1003">
        <v>1.15437434995878</v>
      </c>
      <c r="BD49" s="1003">
        <v>5.6576270456294597E-2</v>
      </c>
      <c r="BE49" s="1004">
        <v>-8.9963752368639405E-2</v>
      </c>
    </row>
    <row r="50" spans="1:57" x14ac:dyDescent="0.35">
      <c r="A50" s="980" t="s">
        <v>4025</v>
      </c>
      <c r="B50" s="993"/>
      <c r="C50" s="994">
        <v>45889</v>
      </c>
      <c r="D50" s="993"/>
      <c r="E50" s="995">
        <v>1539.25</v>
      </c>
      <c r="F50" s="993"/>
      <c r="G50" s="996">
        <v>10.839</v>
      </c>
      <c r="H50" s="998"/>
      <c r="I50" s="997">
        <v>-0.2944</v>
      </c>
      <c r="J50" s="997">
        <v>0.59399999999999997</v>
      </c>
      <c r="K50" s="997">
        <v>2.6808999999999998</v>
      </c>
      <c r="L50" s="997">
        <v>4.9477000000000002</v>
      </c>
      <c r="M50" s="997">
        <v>2.9638</v>
      </c>
      <c r="N50" s="999" t="s">
        <v>430</v>
      </c>
      <c r="O50" s="997" t="s">
        <v>430</v>
      </c>
      <c r="P50" s="997" t="s">
        <v>430</v>
      </c>
      <c r="Q50" s="997" t="s">
        <v>430</v>
      </c>
      <c r="R50" s="997" t="s">
        <v>430</v>
      </c>
      <c r="S50" s="997">
        <v>2.0428999999999999</v>
      </c>
      <c r="T50" s="997">
        <v>16.348199999999999</v>
      </c>
      <c r="U50" s="997">
        <v>2.3609</v>
      </c>
      <c r="V50" s="997">
        <v>9.1431000000000004</v>
      </c>
      <c r="W50" s="997">
        <v>2.0428999999999999</v>
      </c>
      <c r="X50" s="997">
        <v>8.39</v>
      </c>
      <c r="Y50" s="998"/>
      <c r="Z50" s="1000" t="s">
        <v>7288</v>
      </c>
      <c r="AA50" s="1000" t="s">
        <v>7286</v>
      </c>
      <c r="AB50" s="1000" t="s">
        <v>7287</v>
      </c>
      <c r="AC50" s="1000" t="s">
        <v>7288</v>
      </c>
      <c r="AD50" s="1000" t="s">
        <v>7288</v>
      </c>
      <c r="AE50" s="995" t="s">
        <v>430</v>
      </c>
      <c r="AF50" s="995" t="s">
        <v>430</v>
      </c>
      <c r="AG50" s="995" t="s">
        <v>430</v>
      </c>
      <c r="AH50" s="995" t="s">
        <v>430</v>
      </c>
      <c r="AI50" s="995" t="s">
        <v>430</v>
      </c>
      <c r="AJ50" s="1000" t="s">
        <v>7289</v>
      </c>
      <c r="AK50" s="1000" t="s">
        <v>7288</v>
      </c>
      <c r="AL50" s="1000" t="s">
        <v>7288</v>
      </c>
      <c r="AM50" s="1000" t="s">
        <v>7288</v>
      </c>
      <c r="AN50" s="1000" t="s">
        <v>7289</v>
      </c>
      <c r="AO50" s="993"/>
      <c r="AP50" s="997" t="s">
        <v>430</v>
      </c>
      <c r="AQ50" s="997" t="s">
        <v>430</v>
      </c>
      <c r="AR50" s="997" t="s">
        <v>430</v>
      </c>
      <c r="AS50" s="997" t="s">
        <v>430</v>
      </c>
      <c r="AT50" s="997" t="s">
        <v>430</v>
      </c>
      <c r="AU50" s="1001"/>
      <c r="AV50" s="995" t="s">
        <v>430</v>
      </c>
      <c r="AW50" s="995" t="s">
        <v>430</v>
      </c>
      <c r="AX50" s="995" t="s">
        <v>430</v>
      </c>
      <c r="AY50" s="995" t="s">
        <v>430</v>
      </c>
      <c r="AZ50" s="995" t="s">
        <v>430</v>
      </c>
      <c r="BA50" s="1002"/>
      <c r="BB50" s="997">
        <v>14.02996062996</v>
      </c>
      <c r="BC50" s="1003">
        <v>1.1134882632243901</v>
      </c>
      <c r="BD50" s="1003">
        <v>1.9532901235249901E-2</v>
      </c>
      <c r="BE50" s="1004">
        <v>0.705320694689621</v>
      </c>
    </row>
    <row r="51" spans="1:57" x14ac:dyDescent="0.35">
      <c r="A51" s="980" t="s">
        <v>3878</v>
      </c>
      <c r="B51" s="993"/>
      <c r="C51" s="994">
        <v>44984</v>
      </c>
      <c r="D51" s="993"/>
      <c r="E51" s="995">
        <v>1570.58</v>
      </c>
      <c r="F51" s="993"/>
      <c r="G51" s="996">
        <v>17.361999999999998</v>
      </c>
      <c r="H51" s="998"/>
      <c r="I51" s="997">
        <v>-0.62390000000000001</v>
      </c>
      <c r="J51" s="997">
        <v>0.7661</v>
      </c>
      <c r="K51" s="997">
        <v>2.4186000000000001</v>
      </c>
      <c r="L51" s="997">
        <v>5.3647</v>
      </c>
      <c r="M51" s="997">
        <v>2.0693999999999999</v>
      </c>
      <c r="N51" s="999">
        <v>6.5152999999999999</v>
      </c>
      <c r="O51" s="997">
        <v>8.9525000000000006</v>
      </c>
      <c r="P51" s="997">
        <v>14.5829</v>
      </c>
      <c r="Q51" s="997" t="s">
        <v>430</v>
      </c>
      <c r="R51" s="997" t="s">
        <v>430</v>
      </c>
      <c r="S51" s="997">
        <v>0.93010000000000004</v>
      </c>
      <c r="T51" s="997">
        <v>18.3584</v>
      </c>
      <c r="U51" s="997">
        <v>2.7458999999999998</v>
      </c>
      <c r="V51" s="997">
        <v>10.144</v>
      </c>
      <c r="W51" s="997">
        <v>0.93010000000000004</v>
      </c>
      <c r="X51" s="997">
        <v>17.709900000000001</v>
      </c>
      <c r="Y51" s="998"/>
      <c r="Z51" s="1000" t="s">
        <v>7290</v>
      </c>
      <c r="AA51" s="1000" t="s">
        <v>7291</v>
      </c>
      <c r="AB51" s="1000" t="s">
        <v>7292</v>
      </c>
      <c r="AC51" s="1000" t="s">
        <v>7372</v>
      </c>
      <c r="AD51" s="1000" t="s">
        <v>7294</v>
      </c>
      <c r="AE51" s="1000" t="s">
        <v>7295</v>
      </c>
      <c r="AF51" s="1000" t="s">
        <v>7373</v>
      </c>
      <c r="AG51" s="1000" t="s">
        <v>7265</v>
      </c>
      <c r="AH51" s="995" t="s">
        <v>430</v>
      </c>
      <c r="AI51" s="995" t="s">
        <v>430</v>
      </c>
      <c r="AJ51" s="1000" t="s">
        <v>7297</v>
      </c>
      <c r="AK51" s="1000" t="s">
        <v>7298</v>
      </c>
      <c r="AL51" s="1000" t="s">
        <v>7294</v>
      </c>
      <c r="AM51" s="1000" t="s">
        <v>7299</v>
      </c>
      <c r="AN51" s="1000" t="s">
        <v>7297</v>
      </c>
      <c r="AO51" s="993"/>
      <c r="AP51" s="997" t="s">
        <v>430</v>
      </c>
      <c r="AQ51" s="997" t="s">
        <v>430</v>
      </c>
      <c r="AR51" s="997" t="s">
        <v>430</v>
      </c>
      <c r="AS51" s="997">
        <v>12.76</v>
      </c>
      <c r="AT51" s="997">
        <v>10.88</v>
      </c>
      <c r="AU51" s="1001"/>
      <c r="AV51" s="995" t="s">
        <v>430</v>
      </c>
      <c r="AW51" s="995" t="s">
        <v>430</v>
      </c>
      <c r="AX51" s="995" t="s">
        <v>430</v>
      </c>
      <c r="AY51" s="1000" t="s">
        <v>7259</v>
      </c>
      <c r="AZ51" s="1000" t="s">
        <v>7300</v>
      </c>
      <c r="BA51" s="1002"/>
      <c r="BB51" s="997">
        <v>14.620386357771499</v>
      </c>
      <c r="BC51" s="1003">
        <v>0.979656631480323</v>
      </c>
      <c r="BD51" s="1003">
        <v>5.7333966340761197E-2</v>
      </c>
      <c r="BE51" s="1004">
        <v>0.296616802568755</v>
      </c>
    </row>
    <row r="52" spans="1:57" x14ac:dyDescent="0.35">
      <c r="A52" s="980" t="s">
        <v>3923</v>
      </c>
      <c r="B52" s="993"/>
      <c r="C52" s="994">
        <v>44832</v>
      </c>
      <c r="D52" s="993"/>
      <c r="E52" s="995">
        <v>3394.17</v>
      </c>
      <c r="F52" s="993"/>
      <c r="G52" s="996">
        <v>18.164999999999999</v>
      </c>
      <c r="H52" s="998"/>
      <c r="I52" s="997">
        <v>-0.36199999999999999</v>
      </c>
      <c r="J52" s="997">
        <v>0.84940000000000004</v>
      </c>
      <c r="K52" s="997">
        <v>3.8119000000000001</v>
      </c>
      <c r="L52" s="997">
        <v>7.8937999999999997</v>
      </c>
      <c r="M52" s="997">
        <v>6.8529</v>
      </c>
      <c r="N52" s="999">
        <v>6.3338000000000001</v>
      </c>
      <c r="O52" s="997">
        <v>7.53</v>
      </c>
      <c r="P52" s="997">
        <v>17.189699999999998</v>
      </c>
      <c r="Q52" s="997" t="s">
        <v>430</v>
      </c>
      <c r="R52" s="997" t="s">
        <v>430</v>
      </c>
      <c r="S52" s="997">
        <v>2.2458999999999998</v>
      </c>
      <c r="T52" s="997">
        <v>19.798200000000001</v>
      </c>
      <c r="U52" s="997">
        <v>4.2049000000000003</v>
      </c>
      <c r="V52" s="997">
        <v>6.9661999999999997</v>
      </c>
      <c r="W52" s="997">
        <v>2.2458999999999998</v>
      </c>
      <c r="X52" s="997">
        <v>17.0092</v>
      </c>
      <c r="Y52" s="998"/>
      <c r="Z52" s="1000" t="s">
        <v>7301</v>
      </c>
      <c r="AA52" s="1000" t="s">
        <v>7302</v>
      </c>
      <c r="AB52" s="1000" t="s">
        <v>7303</v>
      </c>
      <c r="AC52" s="1000" t="s">
        <v>7304</v>
      </c>
      <c r="AD52" s="1000" t="s">
        <v>7305</v>
      </c>
      <c r="AE52" s="1000" t="s">
        <v>7306</v>
      </c>
      <c r="AF52" s="1000" t="s">
        <v>7307</v>
      </c>
      <c r="AG52" s="1000" t="s">
        <v>7374</v>
      </c>
      <c r="AH52" s="995" t="s">
        <v>430</v>
      </c>
      <c r="AI52" s="995" t="s">
        <v>430</v>
      </c>
      <c r="AJ52" s="1000" t="s">
        <v>7309</v>
      </c>
      <c r="AK52" s="1000" t="s">
        <v>7310</v>
      </c>
      <c r="AL52" s="1000" t="s">
        <v>7305</v>
      </c>
      <c r="AM52" s="1000" t="s">
        <v>7311</v>
      </c>
      <c r="AN52" s="1000" t="s">
        <v>7309</v>
      </c>
      <c r="AO52" s="993"/>
      <c r="AP52" s="997" t="s">
        <v>430</v>
      </c>
      <c r="AQ52" s="997" t="s">
        <v>430</v>
      </c>
      <c r="AR52" s="997" t="s">
        <v>430</v>
      </c>
      <c r="AS52" s="997">
        <v>13.24</v>
      </c>
      <c r="AT52" s="997">
        <v>13.75</v>
      </c>
      <c r="AU52" s="1001"/>
      <c r="AV52" s="995" t="s">
        <v>430</v>
      </c>
      <c r="AW52" s="995" t="s">
        <v>430</v>
      </c>
      <c r="AX52" s="995" t="s">
        <v>430</v>
      </c>
      <c r="AY52" s="1000" t="s">
        <v>7312</v>
      </c>
      <c r="AZ52" s="1000" t="s">
        <v>7306</v>
      </c>
      <c r="BA52" s="1002"/>
      <c r="BB52" s="997">
        <v>14.486967253965799</v>
      </c>
      <c r="BC52" s="1003">
        <v>0.98150237356166803</v>
      </c>
      <c r="BD52" s="1003">
        <v>6.87703637312055E-2</v>
      </c>
      <c r="BE52" s="1004">
        <v>0.32040758279966702</v>
      </c>
    </row>
    <row r="53" spans="1:57" x14ac:dyDescent="0.35">
      <c r="A53" s="980" t="s">
        <v>3905</v>
      </c>
      <c r="B53" s="993"/>
      <c r="C53" s="994">
        <v>45246</v>
      </c>
      <c r="D53" s="993"/>
      <c r="E53" s="995">
        <v>1735.8</v>
      </c>
      <c r="F53" s="993"/>
      <c r="G53" s="996">
        <v>14.728999999999999</v>
      </c>
      <c r="H53" s="998"/>
      <c r="I53" s="997">
        <v>-6.7999999999999996E-3</v>
      </c>
      <c r="J53" s="997">
        <v>0.23139999999999999</v>
      </c>
      <c r="K53" s="997">
        <v>4.3647999999999998</v>
      </c>
      <c r="L53" s="997">
        <v>7.7548000000000004</v>
      </c>
      <c r="M53" s="997">
        <v>4.4017999999999997</v>
      </c>
      <c r="N53" s="999">
        <v>5.1395999999999997</v>
      </c>
      <c r="O53" s="997">
        <v>6.3403</v>
      </c>
      <c r="P53" s="997" t="s">
        <v>430</v>
      </c>
      <c r="Q53" s="997" t="s">
        <v>430</v>
      </c>
      <c r="R53" s="997" t="s">
        <v>430</v>
      </c>
      <c r="S53" s="997">
        <v>1.9026000000000001</v>
      </c>
      <c r="T53" s="997">
        <v>16.8505</v>
      </c>
      <c r="U53" s="997">
        <v>-1.2802</v>
      </c>
      <c r="V53" s="997">
        <v>1.4394</v>
      </c>
      <c r="W53" s="997">
        <v>1.9026000000000001</v>
      </c>
      <c r="X53" s="997">
        <v>15.6343</v>
      </c>
      <c r="Y53" s="998"/>
      <c r="Z53" s="1000" t="s">
        <v>7375</v>
      </c>
      <c r="AA53" s="1000" t="s">
        <v>7376</v>
      </c>
      <c r="AB53" s="1000" t="s">
        <v>7294</v>
      </c>
      <c r="AC53" s="1000" t="s">
        <v>7315</v>
      </c>
      <c r="AD53" s="1000" t="s">
        <v>7300</v>
      </c>
      <c r="AE53" s="1000" t="s">
        <v>7309</v>
      </c>
      <c r="AF53" s="1000" t="s">
        <v>7251</v>
      </c>
      <c r="AG53" s="995" t="s">
        <v>430</v>
      </c>
      <c r="AH53" s="995" t="s">
        <v>430</v>
      </c>
      <c r="AI53" s="995" t="s">
        <v>430</v>
      </c>
      <c r="AJ53" s="1000" t="s">
        <v>7314</v>
      </c>
      <c r="AK53" s="1000" t="s">
        <v>7316</v>
      </c>
      <c r="AL53" s="1000" t="s">
        <v>7317</v>
      </c>
      <c r="AM53" s="1000" t="s">
        <v>7303</v>
      </c>
      <c r="AN53" s="1000" t="s">
        <v>7314</v>
      </c>
      <c r="AO53" s="993"/>
      <c r="AP53" s="997" t="s">
        <v>430</v>
      </c>
      <c r="AQ53" s="997" t="s">
        <v>430</v>
      </c>
      <c r="AR53" s="997" t="s">
        <v>430</v>
      </c>
      <c r="AS53" s="997" t="s">
        <v>430</v>
      </c>
      <c r="AT53" s="997">
        <v>6.71</v>
      </c>
      <c r="AU53" s="1001"/>
      <c r="AV53" s="995" t="s">
        <v>430</v>
      </c>
      <c r="AW53" s="995" t="s">
        <v>430</v>
      </c>
      <c r="AX53" s="995" t="s">
        <v>430</v>
      </c>
      <c r="AY53" s="995" t="s">
        <v>430</v>
      </c>
      <c r="AZ53" s="1000" t="s">
        <v>7303</v>
      </c>
      <c r="BA53" s="1002"/>
      <c r="BB53" s="997">
        <v>15.8984175957814</v>
      </c>
      <c r="BC53" s="1003">
        <v>0.98674585027796702</v>
      </c>
      <c r="BD53" s="1003">
        <v>5.4518537629497599E-2</v>
      </c>
      <c r="BE53" s="1004">
        <v>0.241382462249739</v>
      </c>
    </row>
    <row r="54" spans="1:57" x14ac:dyDescent="0.35">
      <c r="A54" s="980" t="s">
        <v>4068</v>
      </c>
      <c r="B54" s="993"/>
      <c r="C54" s="994">
        <v>45772</v>
      </c>
      <c r="D54" s="993"/>
      <c r="E54" s="995">
        <v>271.07100000000003</v>
      </c>
      <c r="F54" s="993"/>
      <c r="G54" s="996">
        <v>10.859</v>
      </c>
      <c r="H54" s="998"/>
      <c r="I54" s="997">
        <v>0.92010000000000003</v>
      </c>
      <c r="J54" s="997">
        <v>1.5809</v>
      </c>
      <c r="K54" s="997">
        <v>-1.093</v>
      </c>
      <c r="L54" s="997">
        <v>1.0986</v>
      </c>
      <c r="M54" s="997">
        <v>8.9385999999999992</v>
      </c>
      <c r="N54" s="999">
        <v>4.2831000000000001</v>
      </c>
      <c r="O54" s="997" t="s">
        <v>430</v>
      </c>
      <c r="P54" s="997" t="s">
        <v>430</v>
      </c>
      <c r="Q54" s="997" t="s">
        <v>430</v>
      </c>
      <c r="R54" s="997" t="s">
        <v>430</v>
      </c>
      <c r="S54" s="997">
        <v>-0.55859999999999999</v>
      </c>
      <c r="T54" s="997">
        <v>11.3287</v>
      </c>
      <c r="U54" s="997">
        <v>5.2229000000000001</v>
      </c>
      <c r="V54" s="997">
        <v>6.2213000000000003</v>
      </c>
      <c r="W54" s="997">
        <v>-0.55859999999999999</v>
      </c>
      <c r="X54" s="997">
        <v>6.9607000000000001</v>
      </c>
      <c r="Y54" s="998"/>
      <c r="Z54" s="1000" t="s">
        <v>7319</v>
      </c>
      <c r="AA54" s="1000" t="s">
        <v>7320</v>
      </c>
      <c r="AB54" s="1000" t="s">
        <v>7321</v>
      </c>
      <c r="AC54" s="1000" t="s">
        <v>7322</v>
      </c>
      <c r="AD54" s="1000" t="s">
        <v>7323</v>
      </c>
      <c r="AE54" s="1000" t="s">
        <v>7322</v>
      </c>
      <c r="AF54" s="995" t="s">
        <v>430</v>
      </c>
      <c r="AG54" s="995" t="s">
        <v>430</v>
      </c>
      <c r="AH54" s="995" t="s">
        <v>430</v>
      </c>
      <c r="AI54" s="995" t="s">
        <v>430</v>
      </c>
      <c r="AJ54" s="1000" t="s">
        <v>7322</v>
      </c>
      <c r="AK54" s="1000" t="s">
        <v>7322</v>
      </c>
      <c r="AL54" s="1000" t="s">
        <v>7322</v>
      </c>
      <c r="AM54" s="1000" t="s">
        <v>7324</v>
      </c>
      <c r="AN54" s="1000" t="s">
        <v>7322</v>
      </c>
      <c r="AO54" s="993"/>
      <c r="AP54" s="997" t="s">
        <v>430</v>
      </c>
      <c r="AQ54" s="997" t="s">
        <v>430</v>
      </c>
      <c r="AR54" s="997" t="s">
        <v>430</v>
      </c>
      <c r="AS54" s="997" t="s">
        <v>430</v>
      </c>
      <c r="AT54" s="997">
        <v>9.18</v>
      </c>
      <c r="AU54" s="1001"/>
      <c r="AV54" s="995" t="s">
        <v>430</v>
      </c>
      <c r="AW54" s="995" t="s">
        <v>430</v>
      </c>
      <c r="AX54" s="995" t="s">
        <v>430</v>
      </c>
      <c r="AY54" s="995" t="s">
        <v>430</v>
      </c>
      <c r="AZ54" s="1000" t="s">
        <v>7324</v>
      </c>
      <c r="BA54" s="1002"/>
      <c r="BB54" s="997">
        <v>11.5667160515564</v>
      </c>
      <c r="BC54" s="1003">
        <v>0.82315052435770197</v>
      </c>
      <c r="BD54" s="1003">
        <v>6.8303439176084701E-3</v>
      </c>
      <c r="BE54" s="1004">
        <v>-0.252410094241028</v>
      </c>
    </row>
    <row r="55" spans="1:57" x14ac:dyDescent="0.35">
      <c r="A55" s="980" t="s">
        <v>4016</v>
      </c>
      <c r="B55" s="993"/>
      <c r="C55" s="994">
        <v>44176</v>
      </c>
      <c r="D55" s="993"/>
      <c r="E55" s="995">
        <v>754.19</v>
      </c>
      <c r="F55" s="993"/>
      <c r="G55" s="996">
        <v>18.341999999999999</v>
      </c>
      <c r="H55" s="998"/>
      <c r="I55" s="997">
        <v>0.13650000000000001</v>
      </c>
      <c r="J55" s="997">
        <v>0.8911</v>
      </c>
      <c r="K55" s="997">
        <v>1.8433999999999999</v>
      </c>
      <c r="L55" s="997">
        <v>1.069</v>
      </c>
      <c r="M55" s="997">
        <v>-4.069</v>
      </c>
      <c r="N55" s="999">
        <v>-1.0092000000000001</v>
      </c>
      <c r="O55" s="997">
        <v>0.12839999999999999</v>
      </c>
      <c r="P55" s="997">
        <v>11.0055</v>
      </c>
      <c r="Q55" s="997">
        <v>9.2712000000000003</v>
      </c>
      <c r="R55" s="997" t="s">
        <v>430</v>
      </c>
      <c r="S55" s="997">
        <v>1.6628000000000001</v>
      </c>
      <c r="T55" s="997">
        <v>10.3942</v>
      </c>
      <c r="U55" s="997">
        <v>-4.5185000000000004</v>
      </c>
      <c r="V55" s="997">
        <v>-0.20669999999999999</v>
      </c>
      <c r="W55" s="997">
        <v>1.6628000000000001</v>
      </c>
      <c r="X55" s="997">
        <v>11.434699999999999</v>
      </c>
      <c r="Y55" s="998"/>
      <c r="Z55" s="1000" t="s">
        <v>7325</v>
      </c>
      <c r="AA55" s="1000" t="s">
        <v>7242</v>
      </c>
      <c r="AB55" s="1000" t="s">
        <v>7243</v>
      </c>
      <c r="AC55" s="1000" t="s">
        <v>7326</v>
      </c>
      <c r="AD55" s="1000" t="s">
        <v>7327</v>
      </c>
      <c r="AE55" s="1000" t="s">
        <v>7308</v>
      </c>
      <c r="AF55" s="1000" t="s">
        <v>7288</v>
      </c>
      <c r="AG55" s="1000" t="s">
        <v>7287</v>
      </c>
      <c r="AH55" s="1000" t="s">
        <v>7285</v>
      </c>
      <c r="AI55" s="995" t="s">
        <v>430</v>
      </c>
      <c r="AJ55" s="1000" t="s">
        <v>7243</v>
      </c>
      <c r="AK55" s="1000" t="s">
        <v>7326</v>
      </c>
      <c r="AL55" s="1000" t="s">
        <v>7329</v>
      </c>
      <c r="AM55" s="1000" t="s">
        <v>7273</v>
      </c>
      <c r="AN55" s="1000" t="s">
        <v>7243</v>
      </c>
      <c r="AO55" s="993"/>
      <c r="AP55" s="997" t="s">
        <v>430</v>
      </c>
      <c r="AQ55" s="997" t="s">
        <v>430</v>
      </c>
      <c r="AR55" s="997">
        <v>8.99</v>
      </c>
      <c r="AS55" s="997">
        <v>4.8099999999999996</v>
      </c>
      <c r="AT55" s="997">
        <v>-1.79</v>
      </c>
      <c r="AU55" s="1001"/>
      <c r="AV55" s="995" t="s">
        <v>430</v>
      </c>
      <c r="AW55" s="995" t="s">
        <v>430</v>
      </c>
      <c r="AX55" s="1000" t="s">
        <v>7377</v>
      </c>
      <c r="AY55" s="1000" t="s">
        <v>7285</v>
      </c>
      <c r="AZ55" s="1000" t="s">
        <v>7329</v>
      </c>
      <c r="BA55" s="1002"/>
      <c r="BB55" s="997">
        <v>13.878397977302701</v>
      </c>
      <c r="BC55" s="1003">
        <v>0.986590026655495</v>
      </c>
      <c r="BD55" s="1003">
        <v>4.1400591465196902E-2</v>
      </c>
      <c r="BE55" s="1004">
        <v>-3.3336287282964797E-2</v>
      </c>
    </row>
    <row r="56" spans="1:57" x14ac:dyDescent="0.35">
      <c r="A56" s="980" t="s">
        <v>3952</v>
      </c>
      <c r="B56" s="993"/>
      <c r="C56" s="994">
        <v>45271</v>
      </c>
      <c r="D56" s="993"/>
      <c r="E56" s="995">
        <v>703.20899999999995</v>
      </c>
      <c r="F56" s="993"/>
      <c r="G56" s="996">
        <v>17.050999999999998</v>
      </c>
      <c r="H56" s="998"/>
      <c r="I56" s="997">
        <v>-5.8599999999999999E-2</v>
      </c>
      <c r="J56" s="997">
        <v>1.4276</v>
      </c>
      <c r="K56" s="997">
        <v>7.5841000000000003</v>
      </c>
      <c r="L56" s="997">
        <v>21.247199999999999</v>
      </c>
      <c r="M56" s="997">
        <v>26.116900000000001</v>
      </c>
      <c r="N56" s="999">
        <v>20.5273</v>
      </c>
      <c r="O56" s="997">
        <v>18.105</v>
      </c>
      <c r="P56" s="997" t="s">
        <v>430</v>
      </c>
      <c r="Q56" s="997" t="s">
        <v>430</v>
      </c>
      <c r="R56" s="997" t="s">
        <v>430</v>
      </c>
      <c r="S56" s="997">
        <v>2.4207000000000001</v>
      </c>
      <c r="T56" s="997">
        <v>24.87</v>
      </c>
      <c r="U56" s="997">
        <v>24.414400000000001</v>
      </c>
      <c r="V56" s="997">
        <v>26.088899999999999</v>
      </c>
      <c r="W56" s="997">
        <v>2.4207000000000001</v>
      </c>
      <c r="X56" s="997">
        <v>22.808499999999999</v>
      </c>
      <c r="Y56" s="998"/>
      <c r="Z56" s="1000" t="s">
        <v>7263</v>
      </c>
      <c r="AA56" s="1000" t="s">
        <v>7331</v>
      </c>
      <c r="AB56" s="1000" t="s">
        <v>7311</v>
      </c>
      <c r="AC56" s="1000" t="s">
        <v>7332</v>
      </c>
      <c r="AD56" s="1000" t="s">
        <v>7332</v>
      </c>
      <c r="AE56" s="1000" t="s">
        <v>7333</v>
      </c>
      <c r="AF56" s="1000" t="s">
        <v>7369</v>
      </c>
      <c r="AG56" s="995" t="s">
        <v>430</v>
      </c>
      <c r="AH56" s="995" t="s">
        <v>430</v>
      </c>
      <c r="AI56" s="995" t="s">
        <v>430</v>
      </c>
      <c r="AJ56" s="1000" t="s">
        <v>7334</v>
      </c>
      <c r="AK56" s="1000" t="s">
        <v>7332</v>
      </c>
      <c r="AL56" s="1000" t="s">
        <v>7332</v>
      </c>
      <c r="AM56" s="1000" t="s">
        <v>7333</v>
      </c>
      <c r="AN56" s="1000" t="s">
        <v>7334</v>
      </c>
      <c r="AO56" s="993"/>
      <c r="AP56" s="997" t="s">
        <v>430</v>
      </c>
      <c r="AQ56" s="997" t="s">
        <v>430</v>
      </c>
      <c r="AR56" s="997" t="s">
        <v>430</v>
      </c>
      <c r="AS56" s="997" t="s">
        <v>430</v>
      </c>
      <c r="AT56" s="997">
        <v>43.05</v>
      </c>
      <c r="AU56" s="1001"/>
      <c r="AV56" s="995" t="s">
        <v>430</v>
      </c>
      <c r="AW56" s="995" t="s">
        <v>430</v>
      </c>
      <c r="AX56" s="995" t="s">
        <v>430</v>
      </c>
      <c r="AY56" s="995" t="s">
        <v>430</v>
      </c>
      <c r="AZ56" s="1000" t="s">
        <v>7335</v>
      </c>
      <c r="BA56" s="1002"/>
      <c r="BB56" s="997">
        <v>14.5808991286113</v>
      </c>
      <c r="BC56" s="1003">
        <v>1.0002102150433201</v>
      </c>
      <c r="BD56" s="1003">
        <v>9.3761547759560096E-2</v>
      </c>
      <c r="BE56" s="1004">
        <v>0.16040908453053401</v>
      </c>
    </row>
    <row r="57" spans="1:57" x14ac:dyDescent="0.35">
      <c r="A57" s="980" t="s">
        <v>3978</v>
      </c>
      <c r="B57" s="993"/>
      <c r="C57" s="994">
        <v>44614</v>
      </c>
      <c r="D57" s="993"/>
      <c r="E57" s="995">
        <v>2850.95</v>
      </c>
      <c r="F57" s="993"/>
      <c r="G57" s="996">
        <v>22.863</v>
      </c>
      <c r="H57" s="998"/>
      <c r="I57" s="997">
        <v>0.82909999999999995</v>
      </c>
      <c r="J57" s="997">
        <v>2.5200999999999998</v>
      </c>
      <c r="K57" s="997">
        <v>2.9216000000000002</v>
      </c>
      <c r="L57" s="997">
        <v>7.2323000000000004</v>
      </c>
      <c r="M57" s="997">
        <v>10.0823</v>
      </c>
      <c r="N57" s="999">
        <v>14.349299999999999</v>
      </c>
      <c r="O57" s="997">
        <v>6.8193999999999999</v>
      </c>
      <c r="P57" s="997">
        <v>21.233000000000001</v>
      </c>
      <c r="Q57" s="997" t="s">
        <v>430</v>
      </c>
      <c r="R57" s="997" t="s">
        <v>430</v>
      </c>
      <c r="S57" s="997">
        <v>2.7134999999999998</v>
      </c>
      <c r="T57" s="997">
        <v>17.650400000000001</v>
      </c>
      <c r="U57" s="997">
        <v>8.8041</v>
      </c>
      <c r="V57" s="997">
        <v>13.819900000000001</v>
      </c>
      <c r="W57" s="997">
        <v>2.7134999999999998</v>
      </c>
      <c r="X57" s="997">
        <v>20.690200000000001</v>
      </c>
      <c r="Y57" s="998"/>
      <c r="Z57" s="1000" t="s">
        <v>7307</v>
      </c>
      <c r="AA57" s="1000" t="s">
        <v>7307</v>
      </c>
      <c r="AB57" s="1000" t="s">
        <v>7336</v>
      </c>
      <c r="AC57" s="1000" t="s">
        <v>7337</v>
      </c>
      <c r="AD57" s="1000" t="s">
        <v>7337</v>
      </c>
      <c r="AE57" s="1000" t="s">
        <v>7336</v>
      </c>
      <c r="AF57" s="1000" t="s">
        <v>7339</v>
      </c>
      <c r="AG57" s="1000" t="s">
        <v>7378</v>
      </c>
      <c r="AH57" s="995" t="s">
        <v>430</v>
      </c>
      <c r="AI57" s="995" t="s">
        <v>430</v>
      </c>
      <c r="AJ57" s="1000" t="s">
        <v>7307</v>
      </c>
      <c r="AK57" s="1000" t="s">
        <v>7343</v>
      </c>
      <c r="AL57" s="1000" t="s">
        <v>7337</v>
      </c>
      <c r="AM57" s="1000" t="s">
        <v>7234</v>
      </c>
      <c r="AN57" s="1000" t="s">
        <v>7307</v>
      </c>
      <c r="AO57" s="993"/>
      <c r="AP57" s="997" t="s">
        <v>430</v>
      </c>
      <c r="AQ57" s="997" t="s">
        <v>430</v>
      </c>
      <c r="AR57" s="997" t="s">
        <v>430</v>
      </c>
      <c r="AS57" s="997">
        <v>16.329999999999998</v>
      </c>
      <c r="AT57" s="997">
        <v>20.34</v>
      </c>
      <c r="AU57" s="1001"/>
      <c r="AV57" s="995" t="s">
        <v>430</v>
      </c>
      <c r="AW57" s="995" t="s">
        <v>430</v>
      </c>
      <c r="AX57" s="995" t="s">
        <v>430</v>
      </c>
      <c r="AY57" s="1000" t="s">
        <v>7342</v>
      </c>
      <c r="AZ57" s="1000" t="s">
        <v>7343</v>
      </c>
      <c r="BA57" s="1002"/>
      <c r="BB57" s="997">
        <v>15.2259931571454</v>
      </c>
      <c r="BC57" s="1003">
        <v>0.92272160400234005</v>
      </c>
      <c r="BD57" s="1003">
        <v>8.5668428212683403E-2</v>
      </c>
      <c r="BE57" s="1004">
        <v>0.163720888721369</v>
      </c>
    </row>
    <row r="58" spans="1:57" x14ac:dyDescent="0.35">
      <c r="A58" s="980" t="s">
        <v>4036</v>
      </c>
      <c r="B58" s="993"/>
      <c r="C58" s="994">
        <v>45593</v>
      </c>
      <c r="D58" s="993"/>
      <c r="E58" s="995">
        <v>2182.0500000000002</v>
      </c>
      <c r="F58" s="993"/>
      <c r="G58" s="996">
        <v>12.678000000000001</v>
      </c>
      <c r="H58" s="998"/>
      <c r="I58" s="997">
        <v>5.5199999999999999E-2</v>
      </c>
      <c r="J58" s="997">
        <v>0.26889999999999997</v>
      </c>
      <c r="K58" s="997">
        <v>2.1513</v>
      </c>
      <c r="L58" s="997">
        <v>12.914099999999999</v>
      </c>
      <c r="M58" s="997">
        <v>18.121700000000001</v>
      </c>
      <c r="N58" s="999">
        <v>22.197600000000001</v>
      </c>
      <c r="O58" s="997" t="s">
        <v>430</v>
      </c>
      <c r="P58" s="997" t="s">
        <v>430</v>
      </c>
      <c r="Q58" s="997" t="s">
        <v>430</v>
      </c>
      <c r="R58" s="997" t="s">
        <v>430</v>
      </c>
      <c r="S58" s="997">
        <v>0.38</v>
      </c>
      <c r="T58" s="997">
        <v>23.8691</v>
      </c>
      <c r="U58" s="997">
        <v>15.8972</v>
      </c>
      <c r="V58" s="997">
        <v>20.444600000000001</v>
      </c>
      <c r="W58" s="997">
        <v>0.38</v>
      </c>
      <c r="X58" s="997">
        <v>14.837999999999999</v>
      </c>
      <c r="Y58" s="998"/>
      <c r="Z58" s="1000" t="s">
        <v>7344</v>
      </c>
      <c r="AA58" s="1000" t="s">
        <v>7345</v>
      </c>
      <c r="AB58" s="1000" t="s">
        <v>7346</v>
      </c>
      <c r="AC58" s="1000" t="s">
        <v>7347</v>
      </c>
      <c r="AD58" s="1000" t="s">
        <v>7347</v>
      </c>
      <c r="AE58" s="1000" t="s">
        <v>7320</v>
      </c>
      <c r="AF58" s="995" t="s">
        <v>430</v>
      </c>
      <c r="AG58" s="995" t="s">
        <v>430</v>
      </c>
      <c r="AH58" s="995" t="s">
        <v>430</v>
      </c>
      <c r="AI58" s="995" t="s">
        <v>430</v>
      </c>
      <c r="AJ58" s="1000" t="s">
        <v>7345</v>
      </c>
      <c r="AK58" s="1000" t="s">
        <v>7347</v>
      </c>
      <c r="AL58" s="1000" t="s">
        <v>7347</v>
      </c>
      <c r="AM58" s="1000" t="s">
        <v>7347</v>
      </c>
      <c r="AN58" s="1000" t="s">
        <v>7345</v>
      </c>
      <c r="AO58" s="993"/>
      <c r="AP58" s="997" t="s">
        <v>430</v>
      </c>
      <c r="AQ58" s="997" t="s">
        <v>430</v>
      </c>
      <c r="AR58" s="997" t="s">
        <v>430</v>
      </c>
      <c r="AS58" s="997" t="s">
        <v>430</v>
      </c>
      <c r="AT58" s="997">
        <v>32.24</v>
      </c>
      <c r="AU58" s="1001"/>
      <c r="AV58" s="995" t="s">
        <v>430</v>
      </c>
      <c r="AW58" s="995" t="s">
        <v>430</v>
      </c>
      <c r="AX58" s="995" t="s">
        <v>430</v>
      </c>
      <c r="AY58" s="995" t="s">
        <v>430</v>
      </c>
      <c r="AZ58" s="1000" t="s">
        <v>7347</v>
      </c>
      <c r="BA58" s="1002"/>
      <c r="BB58" s="997">
        <v>15.9730775968677</v>
      </c>
      <c r="BC58" s="1003">
        <v>1.0457052108259599</v>
      </c>
      <c r="BD58" s="1003">
        <v>5.5510421937618702E-2</v>
      </c>
      <c r="BE58" s="1004">
        <v>0.33337873655209299</v>
      </c>
    </row>
    <row r="59" spans="1:57" x14ac:dyDescent="0.35">
      <c r="A59" s="980" t="s">
        <v>4130</v>
      </c>
      <c r="B59" s="993"/>
      <c r="C59" s="994">
        <v>43769</v>
      </c>
      <c r="D59" s="993"/>
      <c r="E59" s="995">
        <v>3973.06</v>
      </c>
      <c r="F59" s="993"/>
      <c r="G59" s="996">
        <v>38.552999999999997</v>
      </c>
      <c r="H59" s="998"/>
      <c r="I59" s="997" t="s">
        <v>430</v>
      </c>
      <c r="J59" s="997">
        <v>0.53979999999999995</v>
      </c>
      <c r="K59" s="997">
        <v>3.9472999999999998</v>
      </c>
      <c r="L59" s="997">
        <v>11.042899999999999</v>
      </c>
      <c r="M59" s="997">
        <v>12.317600000000001</v>
      </c>
      <c r="N59" s="999">
        <v>12.1274</v>
      </c>
      <c r="O59" s="997">
        <v>9.9159000000000006</v>
      </c>
      <c r="P59" s="997">
        <v>20.867799999999999</v>
      </c>
      <c r="Q59" s="997">
        <v>17.322600000000001</v>
      </c>
      <c r="R59" s="997" t="s">
        <v>430</v>
      </c>
      <c r="S59" s="997">
        <v>1.9489000000000001</v>
      </c>
      <c r="T59" s="997">
        <v>22.542200000000001</v>
      </c>
      <c r="U59" s="997">
        <v>9.2339000000000002</v>
      </c>
      <c r="V59" s="997">
        <v>10.0382</v>
      </c>
      <c r="W59" s="997">
        <v>1.9489000000000001</v>
      </c>
      <c r="X59" s="997">
        <v>22.2774</v>
      </c>
      <c r="Y59" s="998"/>
      <c r="Z59" s="995" t="s">
        <v>430</v>
      </c>
      <c r="AA59" s="1000" t="s">
        <v>7348</v>
      </c>
      <c r="AB59" s="1000" t="s">
        <v>7348</v>
      </c>
      <c r="AC59" s="1000" t="s">
        <v>7348</v>
      </c>
      <c r="AD59" s="1000" t="s">
        <v>7348</v>
      </c>
      <c r="AE59" s="1000" t="s">
        <v>7348</v>
      </c>
      <c r="AF59" s="1000" t="s">
        <v>7348</v>
      </c>
      <c r="AG59" s="1000" t="s">
        <v>7348</v>
      </c>
      <c r="AH59" s="1000" t="s">
        <v>7348</v>
      </c>
      <c r="AI59" s="995" t="s">
        <v>430</v>
      </c>
      <c r="AJ59" s="1000" t="s">
        <v>7348</v>
      </c>
      <c r="AK59" s="1000" t="s">
        <v>7348</v>
      </c>
      <c r="AL59" s="1000" t="s">
        <v>7348</v>
      </c>
      <c r="AM59" s="1000" t="s">
        <v>7348</v>
      </c>
      <c r="AN59" s="1000" t="s">
        <v>7348</v>
      </c>
      <c r="AO59" s="993"/>
      <c r="AP59" s="997" t="s">
        <v>430</v>
      </c>
      <c r="AQ59" s="997" t="s">
        <v>430</v>
      </c>
      <c r="AR59" s="997">
        <v>19.07</v>
      </c>
      <c r="AS59" s="997">
        <v>16.87</v>
      </c>
      <c r="AT59" s="997">
        <v>20.66</v>
      </c>
      <c r="AU59" s="1001"/>
      <c r="AV59" s="995" t="s">
        <v>430</v>
      </c>
      <c r="AW59" s="995" t="s">
        <v>430</v>
      </c>
      <c r="AX59" s="1000" t="s">
        <v>7348</v>
      </c>
      <c r="AY59" s="1000" t="s">
        <v>7348</v>
      </c>
      <c r="AZ59" s="1000" t="s">
        <v>7348</v>
      </c>
      <c r="BA59" s="1002"/>
      <c r="BB59" s="997">
        <v>13.9223483615162</v>
      </c>
      <c r="BC59" s="1003">
        <v>0.91020313448394197</v>
      </c>
      <c r="BD59" s="1003">
        <v>9.1309841532264305E-2</v>
      </c>
      <c r="BE59" s="1004">
        <v>0.64669970269478805</v>
      </c>
    </row>
    <row r="60" spans="1:57" x14ac:dyDescent="0.35">
      <c r="A60" s="980" t="s">
        <v>4008</v>
      </c>
      <c r="B60" s="993"/>
      <c r="C60" s="994">
        <v>45140</v>
      </c>
      <c r="D60" s="993"/>
      <c r="E60" s="995">
        <v>494.60399999999998</v>
      </c>
      <c r="F60" s="993"/>
      <c r="G60" s="996">
        <v>15.161</v>
      </c>
      <c r="H60" s="998"/>
      <c r="I60" s="997">
        <v>4.6199999999999998E-2</v>
      </c>
      <c r="J60" s="997">
        <v>0.43719999999999998</v>
      </c>
      <c r="K60" s="997">
        <v>0.3508</v>
      </c>
      <c r="L60" s="997">
        <v>2.1493000000000002</v>
      </c>
      <c r="M60" s="997">
        <v>-1.1926000000000001</v>
      </c>
      <c r="N60" s="999">
        <v>1.3368</v>
      </c>
      <c r="O60" s="997">
        <v>-2.4986000000000002</v>
      </c>
      <c r="P60" s="997" t="s">
        <v>430</v>
      </c>
      <c r="Q60" s="997" t="s">
        <v>430</v>
      </c>
      <c r="R60" s="997" t="s">
        <v>430</v>
      </c>
      <c r="S60" s="997">
        <v>-0.44650000000000001</v>
      </c>
      <c r="T60" s="997">
        <v>10.8828</v>
      </c>
      <c r="U60" s="997">
        <v>-1.8514999999999999</v>
      </c>
      <c r="V60" s="997">
        <v>2.294</v>
      </c>
      <c r="W60" s="997">
        <v>-0.44650000000000001</v>
      </c>
      <c r="X60" s="997">
        <v>15.116099999999999</v>
      </c>
      <c r="Y60" s="998"/>
      <c r="Z60" s="1000" t="s">
        <v>7349</v>
      </c>
      <c r="AA60" s="1000" t="s">
        <v>7244</v>
      </c>
      <c r="AB60" s="1000" t="s">
        <v>7350</v>
      </c>
      <c r="AC60" s="1000" t="s">
        <v>7275</v>
      </c>
      <c r="AD60" s="1000" t="s">
        <v>7241</v>
      </c>
      <c r="AE60" s="1000" t="s">
        <v>7241</v>
      </c>
      <c r="AF60" s="1000" t="s">
        <v>7329</v>
      </c>
      <c r="AG60" s="995" t="s">
        <v>430</v>
      </c>
      <c r="AH60" s="995" t="s">
        <v>430</v>
      </c>
      <c r="AI60" s="995" t="s">
        <v>430</v>
      </c>
      <c r="AJ60" s="1000" t="s">
        <v>7351</v>
      </c>
      <c r="AK60" s="1000" t="s">
        <v>7276</v>
      </c>
      <c r="AL60" s="1000" t="s">
        <v>7244</v>
      </c>
      <c r="AM60" s="1000" t="s">
        <v>7276</v>
      </c>
      <c r="AN60" s="1000" t="s">
        <v>7351</v>
      </c>
      <c r="AO60" s="993"/>
      <c r="AP60" s="997" t="s">
        <v>430</v>
      </c>
      <c r="AQ60" s="997" t="s">
        <v>430</v>
      </c>
      <c r="AR60" s="997" t="s">
        <v>430</v>
      </c>
      <c r="AS60" s="997">
        <v>5.6</v>
      </c>
      <c r="AT60" s="997">
        <v>0.8</v>
      </c>
      <c r="AU60" s="1001"/>
      <c r="AV60" s="995" t="s">
        <v>430</v>
      </c>
      <c r="AW60" s="995" t="s">
        <v>430</v>
      </c>
      <c r="AX60" s="995" t="s">
        <v>430</v>
      </c>
      <c r="AY60" s="1000" t="s">
        <v>7352</v>
      </c>
      <c r="AZ60" s="1000" t="s">
        <v>7276</v>
      </c>
      <c r="BA60" s="1002"/>
      <c r="BB60" s="997">
        <v>16.848359278308799</v>
      </c>
      <c r="BC60" s="1003">
        <v>1.0732651752748801</v>
      </c>
      <c r="BD60" s="1003">
        <v>5.04223319906138E-2</v>
      </c>
      <c r="BE60" s="1004">
        <v>0.23724594197351201</v>
      </c>
    </row>
    <row r="61" spans="1:57" x14ac:dyDescent="0.35">
      <c r="A61" s="980" t="s">
        <v>4113</v>
      </c>
      <c r="B61" s="993"/>
      <c r="C61" s="994">
        <v>45988</v>
      </c>
      <c r="D61" s="993"/>
      <c r="E61" s="995">
        <v>797.96100000000001</v>
      </c>
      <c r="F61" s="993"/>
      <c r="G61" s="996">
        <v>9.7759999999999998</v>
      </c>
      <c r="H61" s="998"/>
      <c r="I61" s="997">
        <v>0.1537</v>
      </c>
      <c r="J61" s="997">
        <v>0.82509999999999994</v>
      </c>
      <c r="K61" s="997">
        <v>2.0886</v>
      </c>
      <c r="L61" s="997">
        <v>-1.3522000000000001</v>
      </c>
      <c r="M61" s="997">
        <v>-2.3473999999999999</v>
      </c>
      <c r="N61" s="999" t="s">
        <v>430</v>
      </c>
      <c r="O61" s="997" t="s">
        <v>430</v>
      </c>
      <c r="P61" s="997" t="s">
        <v>430</v>
      </c>
      <c r="Q61" s="997" t="s">
        <v>430</v>
      </c>
      <c r="R61" s="997" t="s">
        <v>430</v>
      </c>
      <c r="S61" s="997">
        <v>2.2915000000000001</v>
      </c>
      <c r="T61" s="997">
        <v>7.5468000000000002</v>
      </c>
      <c r="U61" s="997">
        <v>-4.3350999999999997</v>
      </c>
      <c r="V61" s="997" t="s">
        <v>430</v>
      </c>
      <c r="W61" s="997">
        <v>2.2915000000000001</v>
      </c>
      <c r="X61" s="997">
        <v>-2.2400000000000002</v>
      </c>
      <c r="Y61" s="998"/>
      <c r="Z61" s="1000" t="s">
        <v>7353</v>
      </c>
      <c r="AA61" s="1000" t="s">
        <v>7353</v>
      </c>
      <c r="AB61" s="1000" t="s">
        <v>7353</v>
      </c>
      <c r="AC61" s="1000" t="s">
        <v>7354</v>
      </c>
      <c r="AD61" s="1000" t="s">
        <v>7353</v>
      </c>
      <c r="AE61" s="995" t="s">
        <v>430</v>
      </c>
      <c r="AF61" s="995" t="s">
        <v>430</v>
      </c>
      <c r="AG61" s="995" t="s">
        <v>430</v>
      </c>
      <c r="AH61" s="995" t="s">
        <v>430</v>
      </c>
      <c r="AI61" s="995" t="s">
        <v>430</v>
      </c>
      <c r="AJ61" s="1000" t="s">
        <v>7353</v>
      </c>
      <c r="AK61" s="1000" t="s">
        <v>7354</v>
      </c>
      <c r="AL61" s="1000" t="s">
        <v>7353</v>
      </c>
      <c r="AM61" s="995" t="s">
        <v>430</v>
      </c>
      <c r="AN61" s="1000" t="s">
        <v>7353</v>
      </c>
      <c r="AO61" s="993"/>
      <c r="AP61" s="997" t="s">
        <v>430</v>
      </c>
      <c r="AQ61" s="997" t="s">
        <v>430</v>
      </c>
      <c r="AR61" s="997" t="s">
        <v>430</v>
      </c>
      <c r="AS61" s="997" t="s">
        <v>430</v>
      </c>
      <c r="AT61" s="997" t="s">
        <v>430</v>
      </c>
      <c r="AU61" s="1001"/>
      <c r="AV61" s="995" t="s">
        <v>430</v>
      </c>
      <c r="AW61" s="995" t="s">
        <v>430</v>
      </c>
      <c r="AX61" s="995" t="s">
        <v>430</v>
      </c>
      <c r="AY61" s="995" t="s">
        <v>430</v>
      </c>
      <c r="AZ61" s="995" t="s">
        <v>430</v>
      </c>
      <c r="BA61" s="1002"/>
      <c r="BB61" s="997">
        <v>16.443796744530701</v>
      </c>
      <c r="BC61" s="1003">
        <v>1.0868702568995099</v>
      </c>
      <c r="BD61" s="1003">
        <v>-4.5407009105400499E-2</v>
      </c>
      <c r="BE61" s="1004">
        <v>0.18315608187941201</v>
      </c>
    </row>
    <row r="62" spans="1:57" x14ac:dyDescent="0.35">
      <c r="A62" s="980" t="s">
        <v>4078</v>
      </c>
      <c r="B62" s="993"/>
      <c r="C62" s="994">
        <v>46078</v>
      </c>
      <c r="D62" s="993"/>
      <c r="E62" s="995">
        <v>763.95799999999997</v>
      </c>
      <c r="F62" s="993"/>
      <c r="G62" s="996">
        <v>10.519</v>
      </c>
      <c r="H62" s="998"/>
      <c r="I62" s="997">
        <v>-2.8500000000000001E-2</v>
      </c>
      <c r="J62" s="997">
        <v>0.93069999999999997</v>
      </c>
      <c r="K62" s="997">
        <v>2.7747999999999999</v>
      </c>
      <c r="L62" s="997">
        <v>1.8001</v>
      </c>
      <c r="M62" s="997" t="s">
        <v>430</v>
      </c>
      <c r="N62" s="999" t="s">
        <v>430</v>
      </c>
      <c r="O62" s="997" t="s">
        <v>430</v>
      </c>
      <c r="P62" s="997" t="s">
        <v>430</v>
      </c>
      <c r="Q62" s="997" t="s">
        <v>430</v>
      </c>
      <c r="R62" s="997" t="s">
        <v>430</v>
      </c>
      <c r="S62" s="997">
        <v>1.8789</v>
      </c>
      <c r="T62" s="997">
        <v>9.8361000000000001</v>
      </c>
      <c r="U62" s="997" t="s">
        <v>430</v>
      </c>
      <c r="V62" s="997" t="s">
        <v>430</v>
      </c>
      <c r="W62" s="997">
        <v>1.8789</v>
      </c>
      <c r="X62" s="997">
        <v>5.19</v>
      </c>
      <c r="Y62" s="998"/>
      <c r="Z62" s="1000" t="s">
        <v>7355</v>
      </c>
      <c r="AA62" s="1000" t="s">
        <v>7356</v>
      </c>
      <c r="AB62" s="1000" t="s">
        <v>7357</v>
      </c>
      <c r="AC62" s="1000" t="s">
        <v>7357</v>
      </c>
      <c r="AD62" s="995" t="s">
        <v>430</v>
      </c>
      <c r="AE62" s="995" t="s">
        <v>430</v>
      </c>
      <c r="AF62" s="995" t="s">
        <v>430</v>
      </c>
      <c r="AG62" s="995" t="s">
        <v>430</v>
      </c>
      <c r="AH62" s="995" t="s">
        <v>430</v>
      </c>
      <c r="AI62" s="995" t="s">
        <v>430</v>
      </c>
      <c r="AJ62" s="1000" t="s">
        <v>7356</v>
      </c>
      <c r="AK62" s="1000" t="s">
        <v>7357</v>
      </c>
      <c r="AL62" s="995" t="s">
        <v>430</v>
      </c>
      <c r="AM62" s="995" t="s">
        <v>430</v>
      </c>
      <c r="AN62" s="1000" t="s">
        <v>7356</v>
      </c>
      <c r="AO62" s="993"/>
      <c r="AP62" s="997" t="s">
        <v>430</v>
      </c>
      <c r="AQ62" s="997" t="s">
        <v>430</v>
      </c>
      <c r="AR62" s="997" t="s">
        <v>430</v>
      </c>
      <c r="AS62" s="997" t="s">
        <v>430</v>
      </c>
      <c r="AT62" s="997" t="s">
        <v>430</v>
      </c>
      <c r="AU62" s="1001"/>
      <c r="AV62" s="995" t="s">
        <v>430</v>
      </c>
      <c r="AW62" s="995" t="s">
        <v>430</v>
      </c>
      <c r="AX62" s="995" t="s">
        <v>430</v>
      </c>
      <c r="AY62" s="995" t="s">
        <v>430</v>
      </c>
      <c r="AZ62" s="995" t="s">
        <v>430</v>
      </c>
      <c r="BA62" s="1002"/>
      <c r="BB62" s="997">
        <v>13.195636026300299</v>
      </c>
      <c r="BC62" s="1003">
        <v>1.0347130087882299</v>
      </c>
      <c r="BD62" s="1003">
        <v>8.7170138656965698E-2</v>
      </c>
      <c r="BE62" s="1004">
        <v>0.51485367599262499</v>
      </c>
    </row>
    <row r="63" spans="1:57" x14ac:dyDescent="0.35">
      <c r="A63" s="980" t="s">
        <v>4044</v>
      </c>
      <c r="B63" s="993"/>
      <c r="C63" s="994">
        <v>45472</v>
      </c>
      <c r="D63" s="993"/>
      <c r="E63" s="995">
        <v>1491.19</v>
      </c>
      <c r="F63" s="993"/>
      <c r="G63" s="996">
        <v>11.273</v>
      </c>
      <c r="H63" s="998"/>
      <c r="I63" s="997">
        <v>9.7699999999999995E-2</v>
      </c>
      <c r="J63" s="997">
        <v>1.4762999999999999</v>
      </c>
      <c r="K63" s="997">
        <v>4.6315</v>
      </c>
      <c r="L63" s="997">
        <v>15.632400000000001</v>
      </c>
      <c r="M63" s="997">
        <v>13.353400000000001</v>
      </c>
      <c r="N63" s="999">
        <v>14.1685</v>
      </c>
      <c r="O63" s="997">
        <v>5.7942</v>
      </c>
      <c r="P63" s="997" t="s">
        <v>430</v>
      </c>
      <c r="Q63" s="997" t="s">
        <v>430</v>
      </c>
      <c r="R63" s="997" t="s">
        <v>430</v>
      </c>
      <c r="S63" s="997">
        <v>2.9498000000000002</v>
      </c>
      <c r="T63" s="997">
        <v>28.628499999999999</v>
      </c>
      <c r="U63" s="997">
        <v>9.8947000000000003</v>
      </c>
      <c r="V63" s="997">
        <v>15.8344</v>
      </c>
      <c r="W63" s="997">
        <v>2.9498000000000002</v>
      </c>
      <c r="X63" s="997">
        <v>6.0297000000000001</v>
      </c>
      <c r="Y63" s="998"/>
      <c r="Z63" s="1000" t="s">
        <v>7323</v>
      </c>
      <c r="AA63" s="1000" t="s">
        <v>7347</v>
      </c>
      <c r="AB63" s="1000" t="s">
        <v>7347</v>
      </c>
      <c r="AC63" s="1000" t="s">
        <v>7347</v>
      </c>
      <c r="AD63" s="1000" t="s">
        <v>7347</v>
      </c>
      <c r="AE63" s="1000" t="s">
        <v>7323</v>
      </c>
      <c r="AF63" s="1000" t="s">
        <v>7321</v>
      </c>
      <c r="AG63" s="995" t="s">
        <v>430</v>
      </c>
      <c r="AH63" s="995" t="s">
        <v>430</v>
      </c>
      <c r="AI63" s="995" t="s">
        <v>430</v>
      </c>
      <c r="AJ63" s="1000" t="s">
        <v>7347</v>
      </c>
      <c r="AK63" s="1000" t="s">
        <v>7347</v>
      </c>
      <c r="AL63" s="1000" t="s">
        <v>7347</v>
      </c>
      <c r="AM63" s="1000" t="s">
        <v>7347</v>
      </c>
      <c r="AN63" s="1000" t="s">
        <v>7347</v>
      </c>
      <c r="AO63" s="993"/>
      <c r="AP63" s="997" t="s">
        <v>430</v>
      </c>
      <c r="AQ63" s="997" t="s">
        <v>430</v>
      </c>
      <c r="AR63" s="997" t="s">
        <v>430</v>
      </c>
      <c r="AS63" s="997" t="s">
        <v>430</v>
      </c>
      <c r="AT63" s="997">
        <v>28.32</v>
      </c>
      <c r="AU63" s="1001"/>
      <c r="AV63" s="995" t="s">
        <v>430</v>
      </c>
      <c r="AW63" s="995" t="s">
        <v>430</v>
      </c>
      <c r="AX63" s="995" t="s">
        <v>430</v>
      </c>
      <c r="AY63" s="995" t="s">
        <v>430</v>
      </c>
      <c r="AZ63" s="1000" t="s">
        <v>7320</v>
      </c>
      <c r="BA63" s="1002"/>
      <c r="BB63" s="997">
        <v>18.0504326980831</v>
      </c>
      <c r="BC63" s="1003">
        <v>1.1209760529539701</v>
      </c>
      <c r="BD63" s="1003">
        <v>8.1344771257225706E-3</v>
      </c>
      <c r="BE63" s="1004">
        <v>0.46398138181194098</v>
      </c>
    </row>
    <row r="64" spans="1:57" x14ac:dyDescent="0.35">
      <c r="A64" s="980" t="s">
        <v>3969</v>
      </c>
      <c r="B64" s="993"/>
      <c r="C64" s="994">
        <v>45355</v>
      </c>
      <c r="D64" s="993"/>
      <c r="E64" s="995">
        <v>544.52700000000004</v>
      </c>
      <c r="F64" s="993"/>
      <c r="G64" s="996">
        <v>10.275</v>
      </c>
      <c r="H64" s="998"/>
      <c r="I64" s="997" t="s">
        <v>430</v>
      </c>
      <c r="J64" s="997">
        <v>1.9952000000000001</v>
      </c>
      <c r="K64" s="997">
        <v>3.339</v>
      </c>
      <c r="L64" s="997">
        <v>-1.7311000000000001</v>
      </c>
      <c r="M64" s="997">
        <v>-15.8339</v>
      </c>
      <c r="N64" s="999">
        <v>-13.8934</v>
      </c>
      <c r="O64" s="997">
        <v>-5.4832999999999998</v>
      </c>
      <c r="P64" s="997" t="s">
        <v>430</v>
      </c>
      <c r="Q64" s="997" t="s">
        <v>430</v>
      </c>
      <c r="R64" s="997" t="s">
        <v>430</v>
      </c>
      <c r="S64" s="997">
        <v>7.8967000000000001</v>
      </c>
      <c r="T64" s="997">
        <v>5.7969999999999997</v>
      </c>
      <c r="U64" s="997">
        <v>-15.4947</v>
      </c>
      <c r="V64" s="997">
        <v>-7.8806000000000003</v>
      </c>
      <c r="W64" s="997">
        <v>7.8967000000000001</v>
      </c>
      <c r="X64" s="997">
        <v>1.1539999999999999</v>
      </c>
      <c r="Y64" s="998"/>
      <c r="Z64" s="995" t="s">
        <v>430</v>
      </c>
      <c r="AA64" s="1000" t="s">
        <v>7358</v>
      </c>
      <c r="AB64" s="1000" t="s">
        <v>7248</v>
      </c>
      <c r="AC64" s="1000" t="s">
        <v>7379</v>
      </c>
      <c r="AD64" s="1000" t="s">
        <v>7341</v>
      </c>
      <c r="AE64" s="1000" t="s">
        <v>7360</v>
      </c>
      <c r="AF64" s="1000" t="s">
        <v>7330</v>
      </c>
      <c r="AG64" s="995" t="s">
        <v>430</v>
      </c>
      <c r="AH64" s="995" t="s">
        <v>430</v>
      </c>
      <c r="AI64" s="995" t="s">
        <v>430</v>
      </c>
      <c r="AJ64" s="1000" t="s">
        <v>7361</v>
      </c>
      <c r="AK64" s="1000" t="s">
        <v>7362</v>
      </c>
      <c r="AL64" s="1000" t="s">
        <v>7337</v>
      </c>
      <c r="AM64" s="1000" t="s">
        <v>7341</v>
      </c>
      <c r="AN64" s="1000" t="s">
        <v>7361</v>
      </c>
      <c r="AO64" s="993"/>
      <c r="AP64" s="997" t="s">
        <v>430</v>
      </c>
      <c r="AQ64" s="997" t="s">
        <v>430</v>
      </c>
      <c r="AR64" s="997" t="s">
        <v>430</v>
      </c>
      <c r="AS64" s="997" t="s">
        <v>430</v>
      </c>
      <c r="AT64" s="997">
        <v>-13.55</v>
      </c>
      <c r="AU64" s="1001"/>
      <c r="AV64" s="995" t="s">
        <v>430</v>
      </c>
      <c r="AW64" s="995" t="s">
        <v>430</v>
      </c>
      <c r="AX64" s="995" t="s">
        <v>430</v>
      </c>
      <c r="AY64" s="995" t="s">
        <v>430</v>
      </c>
      <c r="AZ64" s="1000" t="s">
        <v>7337</v>
      </c>
      <c r="BA64" s="1002"/>
      <c r="BB64" s="997">
        <v>21.419742757558701</v>
      </c>
      <c r="BC64" s="1003">
        <v>0.98674305065884005</v>
      </c>
      <c r="BD64" s="1003">
        <v>-8.9891719605816808E-3</v>
      </c>
      <c r="BE64" s="1004">
        <v>0.41736873130415902</v>
      </c>
    </row>
    <row r="65" spans="1:57" x14ac:dyDescent="0.35">
      <c r="A65" s="980" t="s">
        <v>4061</v>
      </c>
      <c r="B65" s="993"/>
      <c r="C65" s="994">
        <v>45642</v>
      </c>
      <c r="D65" s="993"/>
      <c r="E65" s="995">
        <v>515.01499999999999</v>
      </c>
      <c r="F65" s="993"/>
      <c r="G65" s="996">
        <v>11.481999999999999</v>
      </c>
      <c r="H65" s="998"/>
      <c r="I65" s="997">
        <v>2.6100000000000002E-2</v>
      </c>
      <c r="J65" s="997">
        <v>0.20949999999999999</v>
      </c>
      <c r="K65" s="997">
        <v>3.1997</v>
      </c>
      <c r="L65" s="997">
        <v>3.9565000000000001</v>
      </c>
      <c r="M65" s="997">
        <v>-0.34720000000000001</v>
      </c>
      <c r="N65" s="999">
        <v>6.1085000000000003</v>
      </c>
      <c r="O65" s="997" t="s">
        <v>430</v>
      </c>
      <c r="P65" s="997" t="s">
        <v>430</v>
      </c>
      <c r="Q65" s="997" t="s">
        <v>430</v>
      </c>
      <c r="R65" s="997" t="s">
        <v>430</v>
      </c>
      <c r="S65" s="997">
        <v>0.54290000000000005</v>
      </c>
      <c r="T65" s="997">
        <v>14.5565</v>
      </c>
      <c r="U65" s="997">
        <v>-2.8102</v>
      </c>
      <c r="V65" s="997">
        <v>-0.69189999999999996</v>
      </c>
      <c r="W65" s="997">
        <v>0.54290000000000005</v>
      </c>
      <c r="X65" s="997">
        <v>9.1355000000000004</v>
      </c>
      <c r="Y65" s="998"/>
      <c r="Z65" s="1000" t="s">
        <v>7324</v>
      </c>
      <c r="AA65" s="1000" t="s">
        <v>7322</v>
      </c>
      <c r="AB65" s="1000" t="s">
        <v>7321</v>
      </c>
      <c r="AC65" s="1000" t="s">
        <v>7363</v>
      </c>
      <c r="AD65" s="1000" t="s">
        <v>7324</v>
      </c>
      <c r="AE65" s="1000" t="s">
        <v>7363</v>
      </c>
      <c r="AF65" s="995" t="s">
        <v>430</v>
      </c>
      <c r="AG65" s="995" t="s">
        <v>430</v>
      </c>
      <c r="AH65" s="995" t="s">
        <v>430</v>
      </c>
      <c r="AI65" s="995" t="s">
        <v>430</v>
      </c>
      <c r="AJ65" s="1000" t="s">
        <v>7363</v>
      </c>
      <c r="AK65" s="1000" t="s">
        <v>7363</v>
      </c>
      <c r="AL65" s="1000" t="s">
        <v>7363</v>
      </c>
      <c r="AM65" s="1000" t="s">
        <v>7324</v>
      </c>
      <c r="AN65" s="1000" t="s">
        <v>7363</v>
      </c>
      <c r="AO65" s="993"/>
      <c r="AP65" s="997" t="s">
        <v>430</v>
      </c>
      <c r="AQ65" s="997" t="s">
        <v>430</v>
      </c>
      <c r="AR65" s="997" t="s">
        <v>430</v>
      </c>
      <c r="AS65" s="997" t="s">
        <v>430</v>
      </c>
      <c r="AT65" s="997">
        <v>2.5099999999999998</v>
      </c>
      <c r="AU65" s="1001"/>
      <c r="AV65" s="995" t="s">
        <v>430</v>
      </c>
      <c r="AW65" s="995" t="s">
        <v>430</v>
      </c>
      <c r="AX65" s="995" t="s">
        <v>430</v>
      </c>
      <c r="AY65" s="995" t="s">
        <v>430</v>
      </c>
      <c r="AZ65" s="1000" t="s">
        <v>7363</v>
      </c>
      <c r="BA65" s="1002"/>
      <c r="BB65" s="997">
        <v>16.8554031803702</v>
      </c>
      <c r="BC65" s="1003">
        <v>0.78523810748616296</v>
      </c>
      <c r="BD65" s="1003">
        <v>2.3127247272305099E-2</v>
      </c>
      <c r="BE65" s="1004">
        <v>0.25330690349513602</v>
      </c>
    </row>
    <row r="66" spans="1:57" x14ac:dyDescent="0.35">
      <c r="A66" s="980" t="s">
        <v>4228</v>
      </c>
      <c r="B66" s="993"/>
      <c r="C66" s="994">
        <v>41275</v>
      </c>
      <c r="D66" s="993"/>
      <c r="E66" s="995">
        <v>6311.43</v>
      </c>
      <c r="F66" s="993"/>
      <c r="G66" s="996">
        <v>138.25800000000001</v>
      </c>
      <c r="H66" s="998"/>
      <c r="I66" s="997">
        <v>0.1434</v>
      </c>
      <c r="J66" s="997">
        <v>1.0178</v>
      </c>
      <c r="K66" s="997">
        <v>2.9287000000000001</v>
      </c>
      <c r="L66" s="997">
        <v>4.274</v>
      </c>
      <c r="M66" s="997">
        <v>0.81889999999999996</v>
      </c>
      <c r="N66" s="999">
        <v>0.371</v>
      </c>
      <c r="O66" s="997">
        <v>0.25629999999999997</v>
      </c>
      <c r="P66" s="997">
        <v>12.9861</v>
      </c>
      <c r="Q66" s="997">
        <v>13.3703</v>
      </c>
      <c r="R66" s="997">
        <v>15.130100000000001</v>
      </c>
      <c r="S66" s="997">
        <v>2.1356999999999999</v>
      </c>
      <c r="T66" s="997">
        <v>14.501300000000001</v>
      </c>
      <c r="U66" s="997">
        <v>2.0299999999999999E-2</v>
      </c>
      <c r="V66" s="997">
        <v>3.4741</v>
      </c>
      <c r="W66" s="997">
        <v>2.1356999999999999</v>
      </c>
      <c r="X66" s="997">
        <v>15.2066</v>
      </c>
      <c r="Y66" s="998"/>
      <c r="Z66" s="1000" t="s">
        <v>7364</v>
      </c>
      <c r="AA66" s="1000" t="s">
        <v>7364</v>
      </c>
      <c r="AB66" s="1000" t="s">
        <v>7364</v>
      </c>
      <c r="AC66" s="1000" t="s">
        <v>7278</v>
      </c>
      <c r="AD66" s="1000" t="s">
        <v>7262</v>
      </c>
      <c r="AE66" s="1000" t="s">
        <v>7270</v>
      </c>
      <c r="AF66" s="1000" t="s">
        <v>7267</v>
      </c>
      <c r="AG66" s="1000" t="s">
        <v>7263</v>
      </c>
      <c r="AH66" s="1000" t="s">
        <v>7264</v>
      </c>
      <c r="AI66" s="1000" t="s">
        <v>7262</v>
      </c>
      <c r="AJ66" s="1000" t="s">
        <v>7364</v>
      </c>
      <c r="AK66" s="1000" t="s">
        <v>7258</v>
      </c>
      <c r="AL66" s="1000" t="s">
        <v>7258</v>
      </c>
      <c r="AM66" s="1000" t="s">
        <v>7264</v>
      </c>
      <c r="AN66" s="1000" t="s">
        <v>7364</v>
      </c>
      <c r="AO66" s="993"/>
      <c r="AP66" s="997">
        <v>15.14</v>
      </c>
      <c r="AQ66" s="997">
        <v>15.41</v>
      </c>
      <c r="AR66" s="997">
        <v>11.75</v>
      </c>
      <c r="AS66" s="997">
        <v>6.82</v>
      </c>
      <c r="AT66" s="997">
        <v>5.16</v>
      </c>
      <c r="AU66" s="1001"/>
      <c r="AV66" s="1000" t="s">
        <v>7265</v>
      </c>
      <c r="AW66" s="1000" t="s">
        <v>7263</v>
      </c>
      <c r="AX66" s="1000" t="s">
        <v>7270</v>
      </c>
      <c r="AY66" s="1000" t="s">
        <v>7263</v>
      </c>
      <c r="AZ66" s="1000" t="s">
        <v>7258</v>
      </c>
      <c r="BA66" s="1002"/>
      <c r="BB66" s="997">
        <v>14.3592773818115</v>
      </c>
      <c r="BC66" s="1003">
        <v>0.99180344186522995</v>
      </c>
      <c r="BD66" s="1003">
        <v>4.9629142061670503E-2</v>
      </c>
      <c r="BE66" s="1004">
        <v>2.9678836005134102E-2</v>
      </c>
    </row>
    <row r="67" spans="1:57" x14ac:dyDescent="0.35">
      <c r="A67" s="913" t="s">
        <v>7366</v>
      </c>
      <c r="B67" s="915"/>
      <c r="C67" s="914"/>
      <c r="D67" s="914"/>
      <c r="E67" s="914"/>
      <c r="F67" s="914"/>
      <c r="G67" s="914"/>
      <c r="H67" s="914"/>
      <c r="I67" s="70">
        <f t="shared" ref="I67:X67" si="4">IFERROR(ROUND(AVERAGE(I40:I66),2),"--")</f>
        <v>0</v>
      </c>
      <c r="J67" s="59">
        <f t="shared" si="4"/>
        <v>0.93</v>
      </c>
      <c r="K67" s="59">
        <f t="shared" si="4"/>
        <v>2.7</v>
      </c>
      <c r="L67" s="59">
        <f t="shared" si="4"/>
        <v>5.57</v>
      </c>
      <c r="M67" s="59">
        <f t="shared" si="4"/>
        <v>4.62</v>
      </c>
      <c r="N67" s="70">
        <f t="shared" si="4"/>
        <v>5.82</v>
      </c>
      <c r="O67" s="59">
        <f t="shared" si="4"/>
        <v>4.12</v>
      </c>
      <c r="P67" s="59">
        <f t="shared" si="4"/>
        <v>16.52</v>
      </c>
      <c r="Q67" s="59">
        <f t="shared" si="4"/>
        <v>14.91</v>
      </c>
      <c r="R67" s="59">
        <f t="shared" si="4"/>
        <v>16.22</v>
      </c>
      <c r="S67" s="59">
        <f t="shared" si="4"/>
        <v>1.65</v>
      </c>
      <c r="T67" s="59">
        <f t="shared" si="4"/>
        <v>15.87</v>
      </c>
      <c r="U67" s="59">
        <f t="shared" si="4"/>
        <v>2.89</v>
      </c>
      <c r="V67" s="59">
        <f t="shared" si="4"/>
        <v>7.1</v>
      </c>
      <c r="W67" s="59">
        <f t="shared" si="4"/>
        <v>1.65</v>
      </c>
      <c r="X67" s="88">
        <f t="shared" si="4"/>
        <v>13.31</v>
      </c>
      <c r="Y67" s="59"/>
      <c r="Z67" s="59"/>
      <c r="AA67" s="59"/>
      <c r="AB67" s="59"/>
      <c r="AC67" s="59"/>
      <c r="AD67" s="59"/>
      <c r="AE67" s="59"/>
      <c r="AF67" s="59"/>
      <c r="AG67" s="59"/>
      <c r="AH67" s="59"/>
      <c r="AI67" s="59"/>
      <c r="AJ67" s="59"/>
      <c r="AK67" s="59"/>
      <c r="AL67" s="59"/>
      <c r="AM67" s="59"/>
      <c r="AN67" s="59"/>
      <c r="AO67" s="59"/>
      <c r="AP67" s="59">
        <f>IFERROR(ROUND(AVERAGE(AP40:AP66),2),"--")</f>
        <v>16.95</v>
      </c>
      <c r="AQ67" s="59">
        <f>IFERROR(ROUND(AVERAGE(AQ40:AQ66),2),"--")</f>
        <v>17.940000000000001</v>
      </c>
      <c r="AR67" s="59">
        <f>IFERROR(ROUND(AVERAGE(AR40:AR66),2),"--")</f>
        <v>14.2</v>
      </c>
      <c r="AS67" s="59">
        <f>IFERROR(ROUND(AVERAGE(AS40:AS66),2),"--")</f>
        <v>10.51</v>
      </c>
      <c r="AT67" s="59">
        <f>IFERROR(ROUND(AVERAGE(AT40:AT66),2),"--")</f>
        <v>11.21</v>
      </c>
      <c r="AU67" s="914"/>
      <c r="AV67" s="914"/>
      <c r="AW67" s="914"/>
      <c r="AX67" s="914"/>
      <c r="AY67" s="914"/>
      <c r="AZ67" s="914"/>
      <c r="BA67" s="914"/>
      <c r="BB67" s="914"/>
      <c r="BC67" s="914"/>
      <c r="BD67" s="914"/>
      <c r="BE67" s="919"/>
    </row>
    <row r="68" spans="1:57" x14ac:dyDescent="0.35">
      <c r="A68" s="909" t="s">
        <v>94</v>
      </c>
      <c r="B68" s="916"/>
      <c r="C68" s="910"/>
      <c r="D68" s="910"/>
      <c r="E68" s="910"/>
      <c r="F68" s="910"/>
      <c r="G68" s="910"/>
      <c r="H68" s="910"/>
      <c r="I68" s="71">
        <f t="shared" ref="I68:X68" si="5">IF(COUNTIF(I40:I66,"--") = 27,"--",ROUND(MAX(I40:I66),2))</f>
        <v>0.92</v>
      </c>
      <c r="J68" s="60">
        <f t="shared" si="5"/>
        <v>2.52</v>
      </c>
      <c r="K68" s="60">
        <f t="shared" si="5"/>
        <v>7.58</v>
      </c>
      <c r="L68" s="60">
        <f t="shared" si="5"/>
        <v>21.25</v>
      </c>
      <c r="M68" s="60">
        <f t="shared" si="5"/>
        <v>26.12</v>
      </c>
      <c r="N68" s="71">
        <f t="shared" si="5"/>
        <v>22.2</v>
      </c>
      <c r="O68" s="60">
        <f t="shared" si="5"/>
        <v>18.11</v>
      </c>
      <c r="P68" s="60">
        <f t="shared" si="5"/>
        <v>21.23</v>
      </c>
      <c r="Q68" s="60">
        <f t="shared" si="5"/>
        <v>20.88</v>
      </c>
      <c r="R68" s="60">
        <f t="shared" si="5"/>
        <v>18.82</v>
      </c>
      <c r="S68" s="60">
        <f t="shared" si="5"/>
        <v>7.9</v>
      </c>
      <c r="T68" s="60">
        <f t="shared" si="5"/>
        <v>28.63</v>
      </c>
      <c r="U68" s="60">
        <f t="shared" si="5"/>
        <v>24.41</v>
      </c>
      <c r="V68" s="60">
        <f t="shared" si="5"/>
        <v>26.09</v>
      </c>
      <c r="W68" s="60">
        <f t="shared" si="5"/>
        <v>7.9</v>
      </c>
      <c r="X68" s="89">
        <f t="shared" si="5"/>
        <v>22.81</v>
      </c>
      <c r="Y68" s="60"/>
      <c r="Z68" s="60"/>
      <c r="AA68" s="60"/>
      <c r="AB68" s="60"/>
      <c r="AC68" s="60"/>
      <c r="AD68" s="60"/>
      <c r="AE68" s="60"/>
      <c r="AF68" s="60"/>
      <c r="AG68" s="60"/>
      <c r="AH68" s="60"/>
      <c r="AI68" s="60"/>
      <c r="AJ68" s="60"/>
      <c r="AK68" s="60"/>
      <c r="AL68" s="60"/>
      <c r="AM68" s="60"/>
      <c r="AN68" s="60"/>
      <c r="AO68" s="60"/>
      <c r="AP68" s="60">
        <f>IF(COUNTIF(AP40:AP66,"--") = 27,"--",ROUND(MAX(AP40:AP66),2))</f>
        <v>20.239999999999998</v>
      </c>
      <c r="AQ68" s="60">
        <f>IF(COUNTIF(AQ40:AQ66,"--") = 27,"--",ROUND(MAX(AQ40:AQ66),2))</f>
        <v>22.66</v>
      </c>
      <c r="AR68" s="60">
        <f>IF(COUNTIF(AR40:AR66,"--") = 27,"--",ROUND(MAX(AR40:AR66),2))</f>
        <v>19.07</v>
      </c>
      <c r="AS68" s="60">
        <f>IF(COUNTIF(AS40:AS66,"--") = 27,"--",ROUND(MAX(AS40:AS66),2))</f>
        <v>16.87</v>
      </c>
      <c r="AT68" s="60">
        <f>IF(COUNTIF(AT40:AT66,"--") = 27,"--",ROUND(MAX(AT40:AT66),2))</f>
        <v>43.05</v>
      </c>
      <c r="AU68" s="910"/>
      <c r="AV68" s="910"/>
      <c r="AW68" s="910"/>
      <c r="AX68" s="910"/>
      <c r="AY68" s="910"/>
      <c r="AZ68" s="910"/>
      <c r="BA68" s="910"/>
      <c r="BB68" s="910"/>
      <c r="BC68" s="910"/>
      <c r="BD68" s="910"/>
      <c r="BE68" s="920"/>
    </row>
    <row r="69" spans="1:57" x14ac:dyDescent="0.35">
      <c r="A69" s="909" t="s">
        <v>95</v>
      </c>
      <c r="B69" s="916"/>
      <c r="C69" s="910"/>
      <c r="D69" s="910"/>
      <c r="E69" s="910"/>
      <c r="F69" s="910"/>
      <c r="G69" s="910"/>
      <c r="H69" s="910"/>
      <c r="I69" s="71">
        <f t="shared" ref="I69:X69" si="6">IF(COUNTIF(I40:I66,"--") = 27,"--",ROUND(MIN(I40:I66),2))</f>
        <v>-0.62</v>
      </c>
      <c r="J69" s="60">
        <f t="shared" si="6"/>
        <v>0.21</v>
      </c>
      <c r="K69" s="60">
        <f t="shared" si="6"/>
        <v>-1.0900000000000001</v>
      </c>
      <c r="L69" s="60">
        <f t="shared" si="6"/>
        <v>-1.73</v>
      </c>
      <c r="M69" s="60">
        <f t="shared" si="6"/>
        <v>-15.83</v>
      </c>
      <c r="N69" s="71">
        <f t="shared" si="6"/>
        <v>-13.89</v>
      </c>
      <c r="O69" s="60">
        <f t="shared" si="6"/>
        <v>-5.48</v>
      </c>
      <c r="P69" s="60">
        <f t="shared" si="6"/>
        <v>11.01</v>
      </c>
      <c r="Q69" s="60">
        <f t="shared" si="6"/>
        <v>9.27</v>
      </c>
      <c r="R69" s="60">
        <f t="shared" si="6"/>
        <v>13.31</v>
      </c>
      <c r="S69" s="60">
        <f t="shared" si="6"/>
        <v>-0.56000000000000005</v>
      </c>
      <c r="T69" s="60">
        <f t="shared" si="6"/>
        <v>5.8</v>
      </c>
      <c r="U69" s="60">
        <f t="shared" si="6"/>
        <v>-15.49</v>
      </c>
      <c r="V69" s="60">
        <f t="shared" si="6"/>
        <v>-7.88</v>
      </c>
      <c r="W69" s="60">
        <f t="shared" si="6"/>
        <v>-0.56000000000000005</v>
      </c>
      <c r="X69" s="89">
        <f t="shared" si="6"/>
        <v>-2.61</v>
      </c>
      <c r="Y69" s="60"/>
      <c r="Z69" s="60"/>
      <c r="AA69" s="60"/>
      <c r="AB69" s="60"/>
      <c r="AC69" s="60"/>
      <c r="AD69" s="60"/>
      <c r="AE69" s="60"/>
      <c r="AF69" s="60"/>
      <c r="AG69" s="60"/>
      <c r="AH69" s="60"/>
      <c r="AI69" s="60"/>
      <c r="AJ69" s="60"/>
      <c r="AK69" s="60"/>
      <c r="AL69" s="60"/>
      <c r="AM69" s="60"/>
      <c r="AN69" s="60"/>
      <c r="AO69" s="60"/>
      <c r="AP69" s="60">
        <f>IF(COUNTIF(AP40:AP66,"--") = 27,"--",ROUND(MIN(AP40:AP66),2))</f>
        <v>13.6</v>
      </c>
      <c r="AQ69" s="60">
        <f>IF(COUNTIF(AQ40:AQ66,"--") = 27,"--",ROUND(MIN(AQ40:AQ66),2))</f>
        <v>13.57</v>
      </c>
      <c r="AR69" s="60">
        <f>IF(COUNTIF(AR40:AR66,"--") = 27,"--",ROUND(MIN(AR40:AR66),2))</f>
        <v>8.99</v>
      </c>
      <c r="AS69" s="60">
        <f>IF(COUNTIF(AS40:AS66,"--") = 27,"--",ROUND(MIN(AS40:AS66),2))</f>
        <v>4.8099999999999996</v>
      </c>
      <c r="AT69" s="60">
        <f>IF(COUNTIF(AT40:AT66,"--") = 27,"--",ROUND(MIN(AT40:AT66),2))</f>
        <v>-13.55</v>
      </c>
      <c r="AU69" s="910"/>
      <c r="AV69" s="910"/>
      <c r="AW69" s="910"/>
      <c r="AX69" s="910"/>
      <c r="AY69" s="910"/>
      <c r="AZ69" s="910"/>
      <c r="BA69" s="910"/>
      <c r="BB69" s="910"/>
      <c r="BC69" s="910"/>
      <c r="BD69" s="910"/>
      <c r="BE69" s="920"/>
    </row>
    <row r="70" spans="1:57" x14ac:dyDescent="0.35">
      <c r="A70" s="911" t="s">
        <v>96</v>
      </c>
      <c r="B70" s="917"/>
      <c r="C70" s="912"/>
      <c r="D70" s="912"/>
      <c r="E70" s="912"/>
      <c r="F70" s="912"/>
      <c r="G70" s="912"/>
      <c r="H70" s="912"/>
      <c r="I70" s="72">
        <f t="shared" ref="I70:X70" si="7">IFERROR(ROUND(MEDIAN(I40:I66),2),"--")</f>
        <v>-0.01</v>
      </c>
      <c r="J70" s="61">
        <f t="shared" si="7"/>
        <v>0.86</v>
      </c>
      <c r="K70" s="61">
        <f t="shared" si="7"/>
        <v>2.68</v>
      </c>
      <c r="L70" s="61">
        <f t="shared" si="7"/>
        <v>4.95</v>
      </c>
      <c r="M70" s="61">
        <f t="shared" si="7"/>
        <v>2.61</v>
      </c>
      <c r="N70" s="72">
        <f t="shared" si="7"/>
        <v>5.14</v>
      </c>
      <c r="O70" s="61">
        <f t="shared" si="7"/>
        <v>3.75</v>
      </c>
      <c r="P70" s="61">
        <f t="shared" si="7"/>
        <v>16.78</v>
      </c>
      <c r="Q70" s="61">
        <f t="shared" si="7"/>
        <v>14.46</v>
      </c>
      <c r="R70" s="61">
        <f t="shared" si="7"/>
        <v>16.62</v>
      </c>
      <c r="S70" s="61">
        <f t="shared" si="7"/>
        <v>1.72</v>
      </c>
      <c r="T70" s="61">
        <f t="shared" si="7"/>
        <v>15.75</v>
      </c>
      <c r="U70" s="61">
        <f t="shared" si="7"/>
        <v>2.08</v>
      </c>
      <c r="V70" s="61">
        <f t="shared" si="7"/>
        <v>6.62</v>
      </c>
      <c r="W70" s="61">
        <f t="shared" si="7"/>
        <v>1.72</v>
      </c>
      <c r="X70" s="90">
        <f t="shared" si="7"/>
        <v>15.63</v>
      </c>
      <c r="Y70" s="61"/>
      <c r="Z70" s="61"/>
      <c r="AA70" s="61"/>
      <c r="AB70" s="61"/>
      <c r="AC70" s="61"/>
      <c r="AD70" s="61"/>
      <c r="AE70" s="61"/>
      <c r="AF70" s="61"/>
      <c r="AG70" s="61"/>
      <c r="AH70" s="61"/>
      <c r="AI70" s="61"/>
      <c r="AJ70" s="61"/>
      <c r="AK70" s="61"/>
      <c r="AL70" s="61"/>
      <c r="AM70" s="61"/>
      <c r="AN70" s="61"/>
      <c r="AO70" s="61"/>
      <c r="AP70" s="61">
        <f>IFERROR(ROUND(MEDIAN(AP40:AP66),2),"--")</f>
        <v>17.11</v>
      </c>
      <c r="AQ70" s="61">
        <f>IFERROR(ROUND(MEDIAN(AQ40:AQ66),2),"--")</f>
        <v>17.670000000000002</v>
      </c>
      <c r="AR70" s="61">
        <f>IFERROR(ROUND(MEDIAN(AR40:AR66),2),"--")</f>
        <v>14.63</v>
      </c>
      <c r="AS70" s="61">
        <f>IFERROR(ROUND(MEDIAN(AS40:AS66),2),"--")</f>
        <v>10.28</v>
      </c>
      <c r="AT70" s="61">
        <f>IFERROR(ROUND(MEDIAN(AT40:AT66),2),"--")</f>
        <v>9.23</v>
      </c>
      <c r="AU70" s="912"/>
      <c r="AV70" s="912"/>
      <c r="AW70" s="912"/>
      <c r="AX70" s="912"/>
      <c r="AY70" s="912"/>
      <c r="AZ70" s="912"/>
      <c r="BA70" s="912"/>
      <c r="BB70" s="912"/>
      <c r="BC70" s="912"/>
      <c r="BD70" s="912"/>
      <c r="BE70" s="921"/>
    </row>
    <row r="71" spans="1:57" x14ac:dyDescent="0.35">
      <c r="A71" s="39" t="s">
        <v>7380</v>
      </c>
      <c r="B71" s="927"/>
      <c r="C71" s="922"/>
      <c r="D71" s="922"/>
      <c r="E71" s="922"/>
      <c r="F71" s="922"/>
      <c r="G71" s="922"/>
      <c r="H71" s="922"/>
      <c r="I71" s="922"/>
      <c r="J71" s="922"/>
      <c r="K71" s="922"/>
      <c r="L71" s="922"/>
      <c r="M71" s="922"/>
      <c r="N71" s="922"/>
      <c r="O71" s="922"/>
      <c r="P71" s="922"/>
      <c r="Q71" s="922"/>
      <c r="R71" s="922"/>
      <c r="S71" s="922"/>
      <c r="T71" s="922"/>
      <c r="U71" s="922"/>
      <c r="V71" s="922"/>
      <c r="W71" s="922"/>
      <c r="X71" s="922"/>
      <c r="Y71" s="922"/>
      <c r="Z71" s="922"/>
      <c r="AA71" s="922"/>
      <c r="AB71" s="922"/>
      <c r="AC71" s="922"/>
      <c r="AD71" s="922"/>
      <c r="AE71" s="922"/>
      <c r="AF71" s="922"/>
      <c r="AG71" s="922"/>
      <c r="AH71" s="922"/>
      <c r="AI71" s="922"/>
      <c r="AJ71" s="922"/>
      <c r="AK71" s="922"/>
      <c r="AL71" s="922"/>
      <c r="AM71" s="922"/>
      <c r="AN71" s="922"/>
      <c r="AO71" s="922"/>
      <c r="AP71" s="922"/>
      <c r="AQ71" s="922"/>
      <c r="AR71" s="922"/>
      <c r="AS71" s="922"/>
      <c r="AT71" s="922"/>
      <c r="AU71" s="922"/>
      <c r="AV71" s="922"/>
      <c r="AW71" s="922"/>
      <c r="AX71" s="922"/>
      <c r="AY71" s="922"/>
      <c r="AZ71" s="922"/>
      <c r="BA71" s="922"/>
      <c r="BB71" s="922"/>
      <c r="BC71" s="922"/>
      <c r="BD71" s="922"/>
      <c r="BE71" s="924"/>
    </row>
    <row r="72" spans="1:57" x14ac:dyDescent="0.35">
      <c r="A72" s="126" t="s">
        <v>427</v>
      </c>
      <c r="B72" s="928"/>
      <c r="C72" s="727"/>
      <c r="D72" s="131"/>
      <c r="E72" s="135"/>
      <c r="F72" s="131"/>
      <c r="G72" s="135"/>
      <c r="H72" s="131"/>
      <c r="I72" s="130">
        <v>-0.1265</v>
      </c>
      <c r="J72" s="130">
        <v>0.81530000000000002</v>
      </c>
      <c r="K72" s="130">
        <v>1.8127</v>
      </c>
      <c r="L72" s="130">
        <v>4.8986999999999998</v>
      </c>
      <c r="M72" s="130">
        <v>2.2887</v>
      </c>
      <c r="N72" s="132">
        <v>0.88460000000000005</v>
      </c>
      <c r="O72" s="130">
        <v>1.6258999999999999</v>
      </c>
      <c r="P72" s="130">
        <v>14.826000000000001</v>
      </c>
      <c r="Q72" s="130">
        <v>13.748100000000001</v>
      </c>
      <c r="R72" s="130">
        <v>14.8271</v>
      </c>
      <c r="S72" s="130">
        <v>1.3045</v>
      </c>
      <c r="T72" s="130">
        <v>16.553999999999998</v>
      </c>
      <c r="U72" s="130">
        <v>0.46150000000000002</v>
      </c>
      <c r="V72" s="130">
        <v>4.8250999999999999</v>
      </c>
      <c r="W72" s="130">
        <v>1.3045</v>
      </c>
      <c r="X72" s="130">
        <v>12.4962</v>
      </c>
      <c r="Y72" s="131"/>
      <c r="Z72" s="128"/>
      <c r="AA72" s="128"/>
      <c r="AB72" s="128"/>
      <c r="AC72" s="128"/>
      <c r="AD72" s="128"/>
      <c r="AE72" s="128"/>
      <c r="AF72" s="128"/>
      <c r="AG72" s="128"/>
      <c r="AH72" s="128"/>
      <c r="AI72" s="128"/>
      <c r="AJ72" s="128"/>
      <c r="AK72" s="128"/>
      <c r="AL72" s="128"/>
      <c r="AM72" s="128"/>
      <c r="AN72" s="128"/>
      <c r="AO72" s="131"/>
      <c r="AP72" s="130">
        <v>15.52</v>
      </c>
      <c r="AQ72" s="130">
        <v>16.87</v>
      </c>
      <c r="AR72" s="130">
        <v>12.92</v>
      </c>
      <c r="AS72" s="130">
        <v>7.94</v>
      </c>
      <c r="AT72" s="130">
        <v>6.74</v>
      </c>
      <c r="AU72" s="131"/>
      <c r="AV72" s="248"/>
      <c r="AW72" s="248"/>
      <c r="AX72" s="248"/>
      <c r="AY72" s="248"/>
      <c r="AZ72" s="248"/>
      <c r="BA72" s="135"/>
      <c r="BB72" s="295"/>
      <c r="BC72" s="295"/>
      <c r="BD72" s="295"/>
      <c r="BE72" s="925"/>
    </row>
    <row r="73" spans="1:57" x14ac:dyDescent="0.35">
      <c r="A73" s="108" t="s">
        <v>426</v>
      </c>
      <c r="B73" s="929"/>
      <c r="C73" s="728"/>
      <c r="D73" s="113"/>
      <c r="E73" s="117"/>
      <c r="F73" s="113"/>
      <c r="G73" s="117"/>
      <c r="H73" s="113"/>
      <c r="I73" s="112">
        <v>-2.3800000000000002E-2</v>
      </c>
      <c r="J73" s="112">
        <v>0.48820000000000002</v>
      </c>
      <c r="K73" s="112">
        <v>0.6623</v>
      </c>
      <c r="L73" s="112">
        <v>6.1100000000000002E-2</v>
      </c>
      <c r="M73" s="112">
        <v>-5.7176</v>
      </c>
      <c r="N73" s="114">
        <v>-3.4198</v>
      </c>
      <c r="O73" s="112">
        <v>5.91E-2</v>
      </c>
      <c r="P73" s="112">
        <v>8.4113000000000007</v>
      </c>
      <c r="Q73" s="112">
        <v>9.8932000000000002</v>
      </c>
      <c r="R73" s="112">
        <v>12.254300000000001</v>
      </c>
      <c r="S73" s="112">
        <v>0.94899999999999995</v>
      </c>
      <c r="T73" s="112">
        <v>8.4191000000000003</v>
      </c>
      <c r="U73" s="112">
        <v>-7.2321</v>
      </c>
      <c r="V73" s="112">
        <v>-1.3619000000000001</v>
      </c>
      <c r="W73" s="112">
        <v>0.94899999999999995</v>
      </c>
      <c r="X73" s="112">
        <v>7.8722000000000003</v>
      </c>
      <c r="Y73" s="113"/>
      <c r="Z73" s="110"/>
      <c r="AA73" s="110"/>
      <c r="AB73" s="110"/>
      <c r="AC73" s="110"/>
      <c r="AD73" s="110"/>
      <c r="AE73" s="110"/>
      <c r="AF73" s="110"/>
      <c r="AG73" s="110"/>
      <c r="AH73" s="110"/>
      <c r="AI73" s="110"/>
      <c r="AJ73" s="110"/>
      <c r="AK73" s="110"/>
      <c r="AL73" s="110"/>
      <c r="AM73" s="110"/>
      <c r="AN73" s="110"/>
      <c r="AO73" s="113"/>
      <c r="AP73" s="112">
        <v>11.79</v>
      </c>
      <c r="AQ73" s="112">
        <v>11.19</v>
      </c>
      <c r="AR73" s="112">
        <v>7.61</v>
      </c>
      <c r="AS73" s="112">
        <v>3.22</v>
      </c>
      <c r="AT73" s="112">
        <v>-5.33</v>
      </c>
      <c r="AU73" s="113"/>
      <c r="AV73" s="249"/>
      <c r="AW73" s="249"/>
      <c r="AX73" s="249"/>
      <c r="AY73" s="249"/>
      <c r="AZ73" s="249"/>
      <c r="BA73" s="117"/>
      <c r="BB73" s="290"/>
      <c r="BC73" s="290"/>
      <c r="BD73" s="290"/>
      <c r="BE73" s="926"/>
    </row>
    <row r="74" spans="1:57" x14ac:dyDescent="0.35">
      <c r="A74" s="345" t="s">
        <v>664</v>
      </c>
      <c r="B74" s="930"/>
      <c r="C74" s="731"/>
      <c r="D74" s="352"/>
      <c r="E74" s="352"/>
      <c r="F74" s="352"/>
      <c r="G74" s="352"/>
      <c r="H74" s="349"/>
      <c r="I74" s="348">
        <v>-0.1341</v>
      </c>
      <c r="J74" s="348">
        <v>0.68010000000000004</v>
      </c>
      <c r="K74" s="348">
        <v>1.2284999999999999</v>
      </c>
      <c r="L74" s="348">
        <v>2.9459</v>
      </c>
      <c r="M74" s="348">
        <v>-0.5746</v>
      </c>
      <c r="N74" s="350">
        <v>-7.1900000000000006E-2</v>
      </c>
      <c r="O74" s="348">
        <v>1.0156000000000001</v>
      </c>
      <c r="P74" s="348">
        <v>12.527699999999999</v>
      </c>
      <c r="Q74" s="348">
        <v>12.1816</v>
      </c>
      <c r="R74" s="348">
        <v>13.6541</v>
      </c>
      <c r="S74" s="348">
        <v>1.0894999999999999</v>
      </c>
      <c r="T74" s="348">
        <v>13.620900000000001</v>
      </c>
      <c r="U74" s="348">
        <v>-2.1482000000000001</v>
      </c>
      <c r="V74" s="348">
        <v>2.8761000000000001</v>
      </c>
      <c r="W74" s="348">
        <v>1.0894999999999999</v>
      </c>
      <c r="X74" s="348" t="s">
        <v>428</v>
      </c>
      <c r="Y74" s="349"/>
      <c r="Z74" s="346"/>
      <c r="AA74" s="346"/>
      <c r="AB74" s="346"/>
      <c r="AC74" s="346"/>
      <c r="AD74" s="346"/>
      <c r="AE74" s="346"/>
      <c r="AF74" s="346"/>
      <c r="AG74" s="346"/>
      <c r="AH74" s="346"/>
      <c r="AI74" s="346"/>
      <c r="AJ74" s="346"/>
      <c r="AK74" s="346"/>
      <c r="AL74" s="346"/>
      <c r="AM74" s="346"/>
      <c r="AN74" s="346"/>
      <c r="AO74" s="349"/>
      <c r="AP74" s="348">
        <v>13.8</v>
      </c>
      <c r="AQ74" s="348">
        <v>14.26</v>
      </c>
      <c r="AR74" s="348">
        <v>10.84</v>
      </c>
      <c r="AS74" s="348">
        <v>6.4</v>
      </c>
      <c r="AT74" s="348">
        <v>2.4500000000000002</v>
      </c>
      <c r="AU74" s="349"/>
      <c r="AV74" s="493"/>
      <c r="AW74" s="493"/>
      <c r="AX74" s="493"/>
      <c r="AY74" s="493"/>
      <c r="AZ74" s="493"/>
      <c r="BA74" s="349"/>
      <c r="BB74" s="363"/>
      <c r="BC74" s="363"/>
      <c r="BD74" s="363"/>
      <c r="BE74" s="682"/>
    </row>
    <row r="75" spans="1:57" x14ac:dyDescent="0.35">
      <c r="A75" s="345" t="s">
        <v>982</v>
      </c>
      <c r="B75" s="931"/>
      <c r="C75" s="731"/>
      <c r="D75" s="374"/>
      <c r="E75" s="372"/>
      <c r="F75" s="374"/>
      <c r="G75" s="372"/>
      <c r="H75" s="374"/>
      <c r="I75" s="348">
        <v>-8.3199999999999996E-2</v>
      </c>
      <c r="J75" s="348">
        <v>0.50480000000000003</v>
      </c>
      <c r="K75" s="348">
        <v>0.58509999999999995</v>
      </c>
      <c r="L75" s="348">
        <v>0.77110000000000001</v>
      </c>
      <c r="M75" s="348">
        <v>-3.8967000000000001</v>
      </c>
      <c r="N75" s="350">
        <v>-1.8645</v>
      </c>
      <c r="O75" s="348">
        <v>-1.44E-2</v>
      </c>
      <c r="P75" s="348">
        <v>10.060700000000001</v>
      </c>
      <c r="Q75" s="348">
        <v>10.41</v>
      </c>
      <c r="R75" s="348">
        <v>12.4886</v>
      </c>
      <c r="S75" s="348">
        <v>0.84709999999999996</v>
      </c>
      <c r="T75" s="348">
        <v>10.3169</v>
      </c>
      <c r="U75" s="348">
        <v>-5.3034999999999997</v>
      </c>
      <c r="V75" s="348">
        <v>5.4600000000000003E-2</v>
      </c>
      <c r="W75" s="348">
        <v>0.84709999999999996</v>
      </c>
      <c r="X75" s="348">
        <v>16.449100000000001</v>
      </c>
      <c r="Y75" s="374"/>
      <c r="Z75" s="346"/>
      <c r="AA75" s="346"/>
      <c r="AB75" s="346"/>
      <c r="AC75" s="346"/>
      <c r="AD75" s="346"/>
      <c r="AE75" s="346"/>
      <c r="AF75" s="346"/>
      <c r="AG75" s="346"/>
      <c r="AH75" s="346"/>
      <c r="AI75" s="346"/>
      <c r="AJ75" s="346"/>
      <c r="AK75" s="346"/>
      <c r="AL75" s="346"/>
      <c r="AM75" s="346"/>
      <c r="AN75" s="346"/>
      <c r="AO75" s="374"/>
      <c r="AP75" s="348">
        <v>12.14</v>
      </c>
      <c r="AQ75" s="348">
        <v>11.88</v>
      </c>
      <c r="AR75" s="348">
        <v>8.5500000000000007</v>
      </c>
      <c r="AS75" s="348">
        <v>4.3499999999999996</v>
      </c>
      <c r="AT75" s="348">
        <v>-2.68</v>
      </c>
      <c r="AU75" s="374"/>
      <c r="AV75" s="429"/>
      <c r="AW75" s="429"/>
      <c r="AX75" s="429"/>
      <c r="AY75" s="429"/>
      <c r="AZ75" s="429"/>
      <c r="BA75" s="374"/>
      <c r="BB75" s="375"/>
      <c r="BC75" s="375"/>
      <c r="BD75" s="375"/>
      <c r="BE75" s="467"/>
    </row>
    <row r="76" spans="1:57" x14ac:dyDescent="0.35">
      <c r="A76" s="345" t="s">
        <v>1214</v>
      </c>
      <c r="B76" s="931"/>
      <c r="C76" s="731"/>
      <c r="D76" s="374"/>
      <c r="E76" s="372"/>
      <c r="F76" s="374"/>
      <c r="G76" s="372"/>
      <c r="H76" s="374"/>
      <c r="I76" s="348">
        <v>-0.2437</v>
      </c>
      <c r="J76" s="348">
        <v>0.70720000000000005</v>
      </c>
      <c r="K76" s="348">
        <v>1.1791</v>
      </c>
      <c r="L76" s="348">
        <v>3.4174000000000002</v>
      </c>
      <c r="M76" s="348">
        <v>0.64459999999999995</v>
      </c>
      <c r="N76" s="350">
        <v>1.7921</v>
      </c>
      <c r="O76" s="348">
        <v>2.1930000000000001</v>
      </c>
      <c r="P76" s="348">
        <v>14.9259</v>
      </c>
      <c r="Q76" s="348">
        <v>14.184799999999999</v>
      </c>
      <c r="R76" s="348">
        <v>15.421099999999999</v>
      </c>
      <c r="S76" s="348">
        <v>1.0670999999999999</v>
      </c>
      <c r="T76" s="348">
        <v>14.571199999999999</v>
      </c>
      <c r="U76" s="348">
        <v>-0.77390000000000003</v>
      </c>
      <c r="V76" s="348">
        <v>5.0015999999999998</v>
      </c>
      <c r="W76" s="348">
        <v>1.0670999999999999</v>
      </c>
      <c r="X76" s="348" t="s">
        <v>430</v>
      </c>
      <c r="Y76" s="374"/>
      <c r="Z76" s="346"/>
      <c r="AA76" s="346"/>
      <c r="AB76" s="346"/>
      <c r="AC76" s="346"/>
      <c r="AD76" s="346"/>
      <c r="AE76" s="346"/>
      <c r="AF76" s="346"/>
      <c r="AG76" s="346"/>
      <c r="AH76" s="346"/>
      <c r="AI76" s="346"/>
      <c r="AJ76" s="346"/>
      <c r="AK76" s="346"/>
      <c r="AL76" s="346"/>
      <c r="AM76" s="346"/>
      <c r="AN76" s="346"/>
      <c r="AO76" s="374"/>
      <c r="AP76" s="348">
        <v>15.77</v>
      </c>
      <c r="AQ76" s="348">
        <v>16.78</v>
      </c>
      <c r="AR76" s="348">
        <v>13.08</v>
      </c>
      <c r="AS76" s="348">
        <v>8.1300000000000008</v>
      </c>
      <c r="AT76" s="348">
        <v>4.67</v>
      </c>
      <c r="AU76" s="374"/>
      <c r="AV76" s="429"/>
      <c r="AW76" s="429"/>
      <c r="AX76" s="429"/>
      <c r="AY76" s="429"/>
      <c r="AZ76" s="429"/>
      <c r="BA76" s="374"/>
      <c r="BB76" s="375"/>
      <c r="BC76" s="375"/>
      <c r="BD76" s="375"/>
      <c r="BE76" s="467"/>
    </row>
    <row r="77" spans="1:57" x14ac:dyDescent="0.35">
      <c r="A77" s="108" t="s">
        <v>1444</v>
      </c>
      <c r="B77" s="932"/>
      <c r="C77" s="728"/>
      <c r="D77" s="117"/>
      <c r="E77" s="117"/>
      <c r="F77" s="117"/>
      <c r="G77" s="117"/>
      <c r="H77" s="113"/>
      <c r="I77" s="112">
        <v>-0.4027</v>
      </c>
      <c r="J77" s="112">
        <v>0.90910000000000002</v>
      </c>
      <c r="K77" s="112">
        <v>1.7759</v>
      </c>
      <c r="L77" s="112">
        <v>6.0412999999999997</v>
      </c>
      <c r="M77" s="112">
        <v>5.2779999999999996</v>
      </c>
      <c r="N77" s="114">
        <v>5.4682000000000004</v>
      </c>
      <c r="O77" s="112">
        <v>4.2541000000000002</v>
      </c>
      <c r="P77" s="112">
        <v>19.711300000000001</v>
      </c>
      <c r="Q77" s="112">
        <v>17.837599999999998</v>
      </c>
      <c r="R77" s="112">
        <v>18.1797</v>
      </c>
      <c r="S77" s="112">
        <v>1.2864</v>
      </c>
      <c r="T77" s="112">
        <v>18.867899999999999</v>
      </c>
      <c r="U77" s="112">
        <v>3.8515999999999999</v>
      </c>
      <c r="V77" s="112">
        <v>10.068</v>
      </c>
      <c r="W77" s="112">
        <v>1.2864</v>
      </c>
      <c r="X77" s="112">
        <v>15.809900000000001</v>
      </c>
      <c r="Y77" s="113"/>
      <c r="Z77" s="110"/>
      <c r="AA77" s="110"/>
      <c r="AB77" s="110"/>
      <c r="AC77" s="110"/>
      <c r="AD77" s="110"/>
      <c r="AE77" s="110"/>
      <c r="AF77" s="110"/>
      <c r="AG77" s="110"/>
      <c r="AH77" s="110"/>
      <c r="AI77" s="110"/>
      <c r="AJ77" s="110"/>
      <c r="AK77" s="110"/>
      <c r="AL77" s="110"/>
      <c r="AM77" s="110"/>
      <c r="AN77" s="110"/>
      <c r="AO77" s="113"/>
      <c r="AP77" s="112">
        <v>19.22</v>
      </c>
      <c r="AQ77" s="112">
        <v>21.62</v>
      </c>
      <c r="AR77" s="112">
        <v>17.54</v>
      </c>
      <c r="AS77" s="112">
        <v>11.81</v>
      </c>
      <c r="AT77" s="112">
        <v>12.35</v>
      </c>
      <c r="AU77" s="113"/>
      <c r="AV77" s="249"/>
      <c r="AW77" s="249"/>
      <c r="AX77" s="249"/>
      <c r="AY77" s="249"/>
      <c r="AZ77" s="249"/>
      <c r="BA77" s="113"/>
      <c r="BB77" s="290"/>
      <c r="BC77" s="290"/>
      <c r="BD77" s="290"/>
      <c r="BE77" s="926"/>
    </row>
    <row r="78" spans="1:57" x14ac:dyDescent="0.35">
      <c r="A78" s="117" t="s">
        <v>1667</v>
      </c>
      <c r="B78" s="932"/>
      <c r="C78" s="728"/>
      <c r="D78" s="117"/>
      <c r="E78" s="117"/>
      <c r="F78" s="117"/>
      <c r="G78" s="117"/>
      <c r="H78" s="113"/>
      <c r="I78" s="112">
        <v>6.2799999999999995E-2</v>
      </c>
      <c r="J78" s="112">
        <v>1.3379000000000001</v>
      </c>
      <c r="K78" s="112">
        <v>4.3277000000000001</v>
      </c>
      <c r="L78" s="112">
        <v>11.938599999999999</v>
      </c>
      <c r="M78" s="112">
        <v>11.9969</v>
      </c>
      <c r="N78" s="114">
        <v>1.2988</v>
      </c>
      <c r="O78" s="112">
        <v>1.5186999999999999</v>
      </c>
      <c r="P78" s="112">
        <v>18.883800000000001</v>
      </c>
      <c r="Q78" s="112">
        <v>15.701499999999999</v>
      </c>
      <c r="R78" s="112">
        <v>15.4468</v>
      </c>
      <c r="S78" s="112">
        <v>2.234</v>
      </c>
      <c r="T78" s="112">
        <v>26.916799999999999</v>
      </c>
      <c r="U78" s="112">
        <v>8.7918000000000003</v>
      </c>
      <c r="V78" s="112">
        <v>8.8324999999999996</v>
      </c>
      <c r="W78" s="112">
        <v>2.234</v>
      </c>
      <c r="X78" s="112" t="s">
        <v>430</v>
      </c>
      <c r="Y78" s="113"/>
      <c r="Z78" s="110"/>
      <c r="AA78" s="110"/>
      <c r="AB78" s="110"/>
      <c r="AC78" s="110"/>
      <c r="AD78" s="110"/>
      <c r="AE78" s="110"/>
      <c r="AF78" s="110"/>
      <c r="AG78" s="110"/>
      <c r="AH78" s="110"/>
      <c r="AI78" s="110"/>
      <c r="AJ78" s="110"/>
      <c r="AK78" s="110"/>
      <c r="AL78" s="110"/>
      <c r="AM78" s="110"/>
      <c r="AN78" s="110"/>
      <c r="AO78" s="113"/>
      <c r="AP78" s="112">
        <v>17.93</v>
      </c>
      <c r="AQ78" s="112">
        <v>21.69</v>
      </c>
      <c r="AR78" s="112">
        <v>16.489999999999998</v>
      </c>
      <c r="AS78" s="112">
        <v>10.62</v>
      </c>
      <c r="AT78" s="112">
        <v>20.74</v>
      </c>
      <c r="AU78" s="113"/>
      <c r="AV78" s="249"/>
      <c r="AW78" s="249"/>
      <c r="AX78" s="249"/>
      <c r="AY78" s="249"/>
      <c r="AZ78" s="249"/>
      <c r="BA78" s="113"/>
      <c r="BB78" s="290"/>
      <c r="BC78" s="290"/>
      <c r="BD78" s="290"/>
      <c r="BE78" s="926"/>
    </row>
    <row r="79" spans="1:57" x14ac:dyDescent="0.35">
      <c r="A79" s="345" t="s">
        <v>2333</v>
      </c>
      <c r="B79" s="933"/>
      <c r="C79" s="731"/>
      <c r="D79" s="372"/>
      <c r="E79" s="372"/>
      <c r="F79" s="372"/>
      <c r="G79" s="372"/>
      <c r="H79" s="374"/>
      <c r="I79" s="348">
        <v>-6.9699999999999998E-2</v>
      </c>
      <c r="J79" s="348">
        <v>6.3E-2</v>
      </c>
      <c r="K79" s="348">
        <v>-0.98209999999999997</v>
      </c>
      <c r="L79" s="348">
        <v>1.331</v>
      </c>
      <c r="M79" s="348">
        <v>1.2419</v>
      </c>
      <c r="N79" s="350">
        <v>1.2381</v>
      </c>
      <c r="O79" s="348">
        <v>0.86250000000000004</v>
      </c>
      <c r="P79" s="348">
        <v>17.895499999999998</v>
      </c>
      <c r="Q79" s="348">
        <v>17.0899</v>
      </c>
      <c r="R79" s="348">
        <v>13.795199999999999</v>
      </c>
      <c r="S79" s="348">
        <v>-0.63719999999999999</v>
      </c>
      <c r="T79" s="348">
        <v>9.2922999999999991</v>
      </c>
      <c r="U79" s="348">
        <v>-2.5895000000000001</v>
      </c>
      <c r="V79" s="348">
        <v>4.1167999999999996</v>
      </c>
      <c r="W79" s="348">
        <v>-0.63719999999999999</v>
      </c>
      <c r="X79" s="348">
        <v>5.01</v>
      </c>
      <c r="Y79" s="374"/>
      <c r="Z79" s="346"/>
      <c r="AA79" s="346"/>
      <c r="AB79" s="346"/>
      <c r="AC79" s="346"/>
      <c r="AD79" s="346"/>
      <c r="AE79" s="346"/>
      <c r="AF79" s="346"/>
      <c r="AG79" s="346"/>
      <c r="AH79" s="346"/>
      <c r="AI79" s="346"/>
      <c r="AJ79" s="346"/>
      <c r="AK79" s="346"/>
      <c r="AL79" s="346"/>
      <c r="AM79" s="346"/>
      <c r="AN79" s="346"/>
      <c r="AO79" s="374"/>
      <c r="AP79" s="348">
        <v>16.21</v>
      </c>
      <c r="AQ79" s="348">
        <v>18.11</v>
      </c>
      <c r="AR79" s="348">
        <v>14.8</v>
      </c>
      <c r="AS79" s="348">
        <v>8.11</v>
      </c>
      <c r="AT79" s="348">
        <v>1.43</v>
      </c>
      <c r="AU79" s="374"/>
      <c r="AV79" s="429"/>
      <c r="AW79" s="429"/>
      <c r="AX79" s="429"/>
      <c r="AY79" s="429"/>
      <c r="AZ79" s="429"/>
      <c r="BA79" s="374"/>
      <c r="BB79" s="375"/>
      <c r="BC79" s="375"/>
      <c r="BD79" s="375"/>
      <c r="BE79" s="467"/>
    </row>
    <row r="80" spans="1:57" x14ac:dyDescent="0.35">
      <c r="A80" s="345" t="s">
        <v>2502</v>
      </c>
      <c r="B80" s="931"/>
      <c r="C80" s="731"/>
      <c r="D80" s="374"/>
      <c r="E80" s="372"/>
      <c r="F80" s="374"/>
      <c r="G80" s="372"/>
      <c r="H80" s="374"/>
      <c r="I80" s="348">
        <v>-0.51190000000000002</v>
      </c>
      <c r="J80" s="348">
        <v>0.30009999999999998</v>
      </c>
      <c r="K80" s="348">
        <v>0.8387</v>
      </c>
      <c r="L80" s="348">
        <v>1.3959999999999999</v>
      </c>
      <c r="M80" s="348">
        <v>-2.8793000000000002</v>
      </c>
      <c r="N80" s="350">
        <v>-0.34389999999999998</v>
      </c>
      <c r="O80" s="348">
        <v>6.9916999999999998</v>
      </c>
      <c r="P80" s="348">
        <v>10.848800000000001</v>
      </c>
      <c r="Q80" s="348">
        <v>10.480600000000001</v>
      </c>
      <c r="R80" s="348">
        <v>13.889099999999999</v>
      </c>
      <c r="S80" s="348">
        <v>5.3499999999999999E-2</v>
      </c>
      <c r="T80" s="348">
        <v>13.559799999999999</v>
      </c>
      <c r="U80" s="348">
        <v>-3.1964000000000001</v>
      </c>
      <c r="V80" s="348">
        <v>2.7646999999999999</v>
      </c>
      <c r="W80" s="348">
        <v>5.3499999999999999E-2</v>
      </c>
      <c r="X80" s="348">
        <v>13.373799999999999</v>
      </c>
      <c r="Y80" s="374"/>
      <c r="Z80" s="346"/>
      <c r="AA80" s="346"/>
      <c r="AB80" s="346"/>
      <c r="AC80" s="346"/>
      <c r="AD80" s="346"/>
      <c r="AE80" s="346"/>
      <c r="AF80" s="346"/>
      <c r="AG80" s="346"/>
      <c r="AH80" s="346"/>
      <c r="AI80" s="346"/>
      <c r="AJ80" s="346"/>
      <c r="AK80" s="346"/>
      <c r="AL80" s="346"/>
      <c r="AM80" s="346"/>
      <c r="AN80" s="346"/>
      <c r="AO80" s="374"/>
      <c r="AP80" s="348">
        <v>12.81</v>
      </c>
      <c r="AQ80" s="348">
        <v>12.47</v>
      </c>
      <c r="AR80" s="348">
        <v>10.62</v>
      </c>
      <c r="AS80" s="348">
        <v>8.7899999999999991</v>
      </c>
      <c r="AT80" s="348">
        <v>-0.53</v>
      </c>
      <c r="AU80" s="374"/>
      <c r="AV80" s="429"/>
      <c r="AW80" s="429"/>
      <c r="AX80" s="429"/>
      <c r="AY80" s="429"/>
      <c r="AZ80" s="429"/>
      <c r="BA80" s="374"/>
      <c r="BB80" s="375"/>
      <c r="BC80" s="375"/>
      <c r="BD80" s="375"/>
      <c r="BE80" s="467"/>
    </row>
    <row r="81" spans="1:57" x14ac:dyDescent="0.35">
      <c r="A81" s="345" t="s">
        <v>2508</v>
      </c>
      <c r="B81" s="931"/>
      <c r="C81" s="731"/>
      <c r="D81" s="374"/>
      <c r="E81" s="372"/>
      <c r="F81" s="374"/>
      <c r="G81" s="372"/>
      <c r="H81" s="374"/>
      <c r="I81" s="348">
        <v>0.21629999999999999</v>
      </c>
      <c r="J81" s="348">
        <v>-0.32950000000000002</v>
      </c>
      <c r="K81" s="348">
        <v>1.7668999999999999</v>
      </c>
      <c r="L81" s="348">
        <v>3.6924999999999999</v>
      </c>
      <c r="M81" s="348">
        <v>-1.6552</v>
      </c>
      <c r="N81" s="350">
        <v>-0.37469999999999998</v>
      </c>
      <c r="O81" s="348">
        <v>1.6632</v>
      </c>
      <c r="P81" s="348">
        <v>12.355499999999999</v>
      </c>
      <c r="Q81" s="348">
        <v>13.9114</v>
      </c>
      <c r="R81" s="348">
        <v>12.9861</v>
      </c>
      <c r="S81" s="348">
        <v>1.3967000000000001</v>
      </c>
      <c r="T81" s="348">
        <v>13.208500000000001</v>
      </c>
      <c r="U81" s="348">
        <v>-4.7186000000000003</v>
      </c>
      <c r="V81" s="348">
        <v>-2.8715000000000002</v>
      </c>
      <c r="W81" s="348">
        <v>1.3967000000000001</v>
      </c>
      <c r="X81" s="348">
        <v>12.6075</v>
      </c>
      <c r="Y81" s="374"/>
      <c r="Z81" s="346"/>
      <c r="AA81" s="346"/>
      <c r="AB81" s="346"/>
      <c r="AC81" s="346"/>
      <c r="AD81" s="346"/>
      <c r="AE81" s="346"/>
      <c r="AF81" s="346"/>
      <c r="AG81" s="346"/>
      <c r="AH81" s="346"/>
      <c r="AI81" s="346"/>
      <c r="AJ81" s="346"/>
      <c r="AK81" s="346"/>
      <c r="AL81" s="346"/>
      <c r="AM81" s="346"/>
      <c r="AN81" s="346"/>
      <c r="AO81" s="374"/>
      <c r="AP81" s="348">
        <v>13.43</v>
      </c>
      <c r="AQ81" s="348">
        <v>13.96</v>
      </c>
      <c r="AR81" s="348">
        <v>11.28</v>
      </c>
      <c r="AS81" s="348">
        <v>6.05</v>
      </c>
      <c r="AT81" s="348">
        <v>-1.73</v>
      </c>
      <c r="AU81" s="374"/>
      <c r="AV81" s="429"/>
      <c r="AW81" s="429"/>
      <c r="AX81" s="429"/>
      <c r="AY81" s="429"/>
      <c r="AZ81" s="429"/>
      <c r="BA81" s="374"/>
      <c r="BB81" s="375"/>
      <c r="BC81" s="375"/>
      <c r="BD81" s="375"/>
      <c r="BE81" s="467"/>
    </row>
    <row r="82" spans="1:57" x14ac:dyDescent="0.35">
      <c r="A82" s="345" t="s">
        <v>2501</v>
      </c>
      <c r="B82" s="931"/>
      <c r="C82" s="731"/>
      <c r="D82" s="374"/>
      <c r="E82" s="372"/>
      <c r="F82" s="374"/>
      <c r="G82" s="372"/>
      <c r="H82" s="374"/>
      <c r="I82" s="348">
        <v>-0.09</v>
      </c>
      <c r="J82" s="348">
        <v>1.3162</v>
      </c>
      <c r="K82" s="348">
        <v>-1.3966000000000001</v>
      </c>
      <c r="L82" s="348">
        <v>3.1577000000000002</v>
      </c>
      <c r="M82" s="348">
        <v>15.122400000000001</v>
      </c>
      <c r="N82" s="350">
        <v>9.6056000000000008</v>
      </c>
      <c r="O82" s="348">
        <v>-3.2865000000000002</v>
      </c>
      <c r="P82" s="348">
        <v>17.346699999999998</v>
      </c>
      <c r="Q82" s="348">
        <v>16.798100000000002</v>
      </c>
      <c r="R82" s="348">
        <v>18.0869</v>
      </c>
      <c r="S82" s="348">
        <v>-0.97989999999999999</v>
      </c>
      <c r="T82" s="348">
        <v>13.0298</v>
      </c>
      <c r="U82" s="348">
        <v>11.930999999999999</v>
      </c>
      <c r="V82" s="348">
        <v>13.165800000000001</v>
      </c>
      <c r="W82" s="348">
        <v>-0.97989999999999999</v>
      </c>
      <c r="X82" s="348">
        <v>14.007199999999999</v>
      </c>
      <c r="Y82" s="374"/>
      <c r="Z82" s="346"/>
      <c r="AA82" s="346"/>
      <c r="AB82" s="346"/>
      <c r="AC82" s="346"/>
      <c r="AD82" s="346"/>
      <c r="AE82" s="346"/>
      <c r="AF82" s="346"/>
      <c r="AG82" s="346"/>
      <c r="AH82" s="346"/>
      <c r="AI82" s="346"/>
      <c r="AJ82" s="346"/>
      <c r="AK82" s="346"/>
      <c r="AL82" s="346"/>
      <c r="AM82" s="346"/>
      <c r="AN82" s="346"/>
      <c r="AO82" s="374"/>
      <c r="AP82" s="348">
        <v>16.239999999999998</v>
      </c>
      <c r="AQ82" s="348">
        <v>16.350000000000001</v>
      </c>
      <c r="AR82" s="348">
        <v>12.36</v>
      </c>
      <c r="AS82" s="348">
        <v>8.4600000000000009</v>
      </c>
      <c r="AT82" s="348">
        <v>18.190000000000001</v>
      </c>
      <c r="AU82" s="374"/>
      <c r="AV82" s="429"/>
      <c r="AW82" s="429"/>
      <c r="AX82" s="429"/>
      <c r="AY82" s="429"/>
      <c r="AZ82" s="429"/>
      <c r="BA82" s="374"/>
      <c r="BB82" s="375"/>
      <c r="BC82" s="375"/>
      <c r="BD82" s="375"/>
      <c r="BE82" s="467"/>
    </row>
    <row r="83" spans="1:57" x14ac:dyDescent="0.35">
      <c r="A83" s="345" t="s">
        <v>2519</v>
      </c>
      <c r="B83" s="931"/>
      <c r="C83" s="731"/>
      <c r="D83" s="374"/>
      <c r="E83" s="372"/>
      <c r="F83" s="374"/>
      <c r="G83" s="372"/>
      <c r="H83" s="374"/>
      <c r="I83" s="348">
        <v>1.6999999999999999E-3</v>
      </c>
      <c r="J83" s="348">
        <v>1.0482</v>
      </c>
      <c r="K83" s="348">
        <v>1.6095999999999999</v>
      </c>
      <c r="L83" s="348">
        <v>1.1181000000000001</v>
      </c>
      <c r="M83" s="348">
        <v>-3.7193999999999998</v>
      </c>
      <c r="N83" s="350">
        <v>0.95030000000000003</v>
      </c>
      <c r="O83" s="348">
        <v>1.5841000000000001</v>
      </c>
      <c r="P83" s="348">
        <v>11.537599999999999</v>
      </c>
      <c r="Q83" s="348">
        <v>10.203200000000001</v>
      </c>
      <c r="R83" s="348">
        <v>13.387</v>
      </c>
      <c r="S83" s="348">
        <v>2.3544999999999998</v>
      </c>
      <c r="T83" s="348">
        <v>11.939</v>
      </c>
      <c r="U83" s="348">
        <v>-3.8050999999999999</v>
      </c>
      <c r="V83" s="348">
        <v>2.2786</v>
      </c>
      <c r="W83" s="348">
        <v>2.3544999999999998</v>
      </c>
      <c r="X83" s="348">
        <v>13.1366</v>
      </c>
      <c r="Y83" s="374"/>
      <c r="Z83" s="346"/>
      <c r="AA83" s="346"/>
      <c r="AB83" s="346"/>
      <c r="AC83" s="346"/>
      <c r="AD83" s="346"/>
      <c r="AE83" s="346"/>
      <c r="AF83" s="346"/>
      <c r="AG83" s="346"/>
      <c r="AH83" s="346"/>
      <c r="AI83" s="346"/>
      <c r="AJ83" s="346"/>
      <c r="AK83" s="346"/>
      <c r="AL83" s="346"/>
      <c r="AM83" s="346"/>
      <c r="AN83" s="346"/>
      <c r="AO83" s="374"/>
      <c r="AP83" s="348">
        <v>13.15</v>
      </c>
      <c r="AQ83" s="348">
        <v>12.6</v>
      </c>
      <c r="AR83" s="348">
        <v>9.39</v>
      </c>
      <c r="AS83" s="348">
        <v>6.12</v>
      </c>
      <c r="AT83" s="348">
        <v>0.21</v>
      </c>
      <c r="AU83" s="374"/>
      <c r="AV83" s="429"/>
      <c r="AW83" s="429"/>
      <c r="AX83" s="429"/>
      <c r="AY83" s="429"/>
      <c r="AZ83" s="429"/>
      <c r="BA83" s="374"/>
      <c r="BB83" s="375"/>
      <c r="BC83" s="375"/>
      <c r="BD83" s="375"/>
      <c r="BE83" s="467"/>
    </row>
    <row r="84" spans="1:57" x14ac:dyDescent="0.35">
      <c r="A84" s="345" t="s">
        <v>2504</v>
      </c>
      <c r="B84" s="931"/>
      <c r="C84" s="731"/>
      <c r="D84" s="374"/>
      <c r="E84" s="372"/>
      <c r="F84" s="374"/>
      <c r="G84" s="372"/>
      <c r="H84" s="374"/>
      <c r="I84" s="348">
        <v>-8.5000000000000006E-2</v>
      </c>
      <c r="J84" s="348">
        <v>1.1884999999999999</v>
      </c>
      <c r="K84" s="348">
        <v>6.9923000000000002</v>
      </c>
      <c r="L84" s="348">
        <v>14.486000000000001</v>
      </c>
      <c r="M84" s="348">
        <v>15.0703</v>
      </c>
      <c r="N84" s="350">
        <v>12.539899999999999</v>
      </c>
      <c r="O84" s="348">
        <v>12.624700000000001</v>
      </c>
      <c r="P84" s="348">
        <v>22.880800000000001</v>
      </c>
      <c r="Q84" s="348">
        <v>13.6991</v>
      </c>
      <c r="R84" s="348">
        <v>10.8476</v>
      </c>
      <c r="S84" s="348">
        <v>2.3048000000000002</v>
      </c>
      <c r="T84" s="348">
        <v>16.371500000000001</v>
      </c>
      <c r="U84" s="348">
        <v>13.0962</v>
      </c>
      <c r="V84" s="348">
        <v>17.110800000000001</v>
      </c>
      <c r="W84" s="348">
        <v>2.3048000000000002</v>
      </c>
      <c r="X84" s="348">
        <v>20.951899999999998</v>
      </c>
      <c r="Y84" s="374"/>
      <c r="Z84" s="346"/>
      <c r="AA84" s="346"/>
      <c r="AB84" s="346"/>
      <c r="AC84" s="346"/>
      <c r="AD84" s="346"/>
      <c r="AE84" s="346"/>
      <c r="AF84" s="346"/>
      <c r="AG84" s="346"/>
      <c r="AH84" s="346"/>
      <c r="AI84" s="346"/>
      <c r="AJ84" s="346"/>
      <c r="AK84" s="346"/>
      <c r="AL84" s="346"/>
      <c r="AM84" s="346"/>
      <c r="AN84" s="346"/>
      <c r="AO84" s="374"/>
      <c r="AP84" s="348">
        <v>16.420000000000002</v>
      </c>
      <c r="AQ84" s="348">
        <v>19.11</v>
      </c>
      <c r="AR84" s="348">
        <v>19</v>
      </c>
      <c r="AS84" s="348">
        <v>17.16</v>
      </c>
      <c r="AT84" s="348">
        <v>25.23</v>
      </c>
      <c r="AU84" s="374"/>
      <c r="AV84" s="429"/>
      <c r="AW84" s="429"/>
      <c r="AX84" s="429"/>
      <c r="AY84" s="429"/>
      <c r="AZ84" s="429"/>
      <c r="BA84" s="374"/>
      <c r="BB84" s="375"/>
      <c r="BC84" s="375"/>
      <c r="BD84" s="375"/>
      <c r="BE84" s="467"/>
    </row>
    <row r="85" spans="1:57" x14ac:dyDescent="0.35">
      <c r="A85" s="345" t="s">
        <v>2511</v>
      </c>
      <c r="B85" s="931"/>
      <c r="C85" s="731"/>
      <c r="D85" s="374"/>
      <c r="E85" s="372"/>
      <c r="F85" s="374"/>
      <c r="G85" s="372"/>
      <c r="H85" s="374"/>
      <c r="I85" s="348">
        <v>0.26529999999999998</v>
      </c>
      <c r="J85" s="348">
        <v>1.0507</v>
      </c>
      <c r="K85" s="348">
        <v>0.63039999999999996</v>
      </c>
      <c r="L85" s="348">
        <v>3.7303000000000002</v>
      </c>
      <c r="M85" s="348">
        <v>5.6298000000000004</v>
      </c>
      <c r="N85" s="350">
        <v>11.132199999999999</v>
      </c>
      <c r="O85" s="348">
        <v>4.3333000000000004</v>
      </c>
      <c r="P85" s="348">
        <v>20.181100000000001</v>
      </c>
      <c r="Q85" s="348">
        <v>17.295500000000001</v>
      </c>
      <c r="R85" s="348">
        <v>14.600899999999999</v>
      </c>
      <c r="S85" s="348">
        <v>0.61399999999999999</v>
      </c>
      <c r="T85" s="348">
        <v>14.1197</v>
      </c>
      <c r="U85" s="348">
        <v>4.1067</v>
      </c>
      <c r="V85" s="348">
        <v>8.6649999999999991</v>
      </c>
      <c r="W85" s="348">
        <v>0.61399999999999999</v>
      </c>
      <c r="X85" s="348">
        <v>19.0502</v>
      </c>
      <c r="Y85" s="374"/>
      <c r="Z85" s="346"/>
      <c r="AA85" s="346"/>
      <c r="AB85" s="346"/>
      <c r="AC85" s="346"/>
      <c r="AD85" s="346"/>
      <c r="AE85" s="346"/>
      <c r="AF85" s="346"/>
      <c r="AG85" s="346"/>
      <c r="AH85" s="346"/>
      <c r="AI85" s="346"/>
      <c r="AJ85" s="346"/>
      <c r="AK85" s="346"/>
      <c r="AL85" s="346"/>
      <c r="AM85" s="346"/>
      <c r="AN85" s="346"/>
      <c r="AO85" s="374"/>
      <c r="AP85" s="348">
        <v>17.46</v>
      </c>
      <c r="AQ85" s="348">
        <v>20.8</v>
      </c>
      <c r="AR85" s="348">
        <v>17.75</v>
      </c>
      <c r="AS85" s="348">
        <v>13.48</v>
      </c>
      <c r="AT85" s="348">
        <v>10.99</v>
      </c>
      <c r="AU85" s="374"/>
      <c r="AV85" s="429"/>
      <c r="AW85" s="429"/>
      <c r="AX85" s="429"/>
      <c r="AY85" s="429"/>
      <c r="AZ85" s="429"/>
      <c r="BA85" s="374"/>
      <c r="BB85" s="375"/>
      <c r="BC85" s="375"/>
      <c r="BD85" s="375"/>
      <c r="BE85" s="467"/>
    </row>
    <row r="86" spans="1:57" x14ac:dyDescent="0.35">
      <c r="A86" s="345" t="s">
        <v>2514</v>
      </c>
      <c r="B86" s="931"/>
      <c r="C86" s="731"/>
      <c r="D86" s="374"/>
      <c r="E86" s="372"/>
      <c r="F86" s="374"/>
      <c r="G86" s="372"/>
      <c r="H86" s="374"/>
      <c r="I86" s="348">
        <v>0.28760000000000002</v>
      </c>
      <c r="J86" s="348">
        <v>0.31659999999999999</v>
      </c>
      <c r="K86" s="348">
        <v>0.56020000000000003</v>
      </c>
      <c r="L86" s="348">
        <v>6.4527999999999999</v>
      </c>
      <c r="M86" s="348">
        <v>7.6797000000000004</v>
      </c>
      <c r="N86" s="350">
        <v>12.9399</v>
      </c>
      <c r="O86" s="348">
        <v>3.5682999999999998</v>
      </c>
      <c r="P86" s="348">
        <v>15.0329</v>
      </c>
      <c r="Q86" s="348">
        <v>14.290800000000001</v>
      </c>
      <c r="R86" s="348">
        <v>14.1373</v>
      </c>
      <c r="S86" s="348">
        <v>0.21029999999999999</v>
      </c>
      <c r="T86" s="348">
        <v>17.5579</v>
      </c>
      <c r="U86" s="348">
        <v>7.2150999999999996</v>
      </c>
      <c r="V86" s="348">
        <v>10.055099999999999</v>
      </c>
      <c r="W86" s="348">
        <v>0.21029999999999999</v>
      </c>
      <c r="X86" s="348">
        <v>7.8348000000000004</v>
      </c>
      <c r="Y86" s="374"/>
      <c r="Z86" s="346"/>
      <c r="AA86" s="346"/>
      <c r="AB86" s="346"/>
      <c r="AC86" s="346"/>
      <c r="AD86" s="346"/>
      <c r="AE86" s="346"/>
      <c r="AF86" s="346"/>
      <c r="AG86" s="346"/>
      <c r="AH86" s="346"/>
      <c r="AI86" s="346"/>
      <c r="AJ86" s="346"/>
      <c r="AK86" s="346"/>
      <c r="AL86" s="346"/>
      <c r="AM86" s="346"/>
      <c r="AN86" s="346"/>
      <c r="AO86" s="374"/>
      <c r="AP86" s="348">
        <v>14.25</v>
      </c>
      <c r="AQ86" s="348">
        <v>15.63</v>
      </c>
      <c r="AR86" s="348">
        <v>14.51</v>
      </c>
      <c r="AS86" s="348">
        <v>12.61</v>
      </c>
      <c r="AT86" s="348">
        <v>15.27</v>
      </c>
      <c r="AU86" s="374"/>
      <c r="AV86" s="429"/>
      <c r="AW86" s="429"/>
      <c r="AX86" s="429"/>
      <c r="AY86" s="429"/>
      <c r="AZ86" s="429"/>
      <c r="BA86" s="374"/>
      <c r="BB86" s="375"/>
      <c r="BC86" s="375"/>
      <c r="BD86" s="375"/>
      <c r="BE86" s="467"/>
    </row>
    <row r="87" spans="1:57" x14ac:dyDescent="0.35">
      <c r="A87" s="37" t="s">
        <v>2496</v>
      </c>
      <c r="B87" s="44"/>
      <c r="C87" s="721"/>
      <c r="D87" s="44"/>
      <c r="E87" s="52"/>
      <c r="F87" s="44"/>
      <c r="G87" s="56"/>
      <c r="H87" s="67"/>
      <c r="I87" s="60">
        <v>-0.14860000000000001</v>
      </c>
      <c r="J87" s="60">
        <v>0.57389999999999997</v>
      </c>
      <c r="K87" s="60">
        <v>0.76239999999999997</v>
      </c>
      <c r="L87" s="60">
        <v>1.7917000000000001</v>
      </c>
      <c r="M87" s="60">
        <v>-2.2488000000000001</v>
      </c>
      <c r="N87" s="71">
        <v>-0.40360000000000001</v>
      </c>
      <c r="O87" s="60">
        <v>0.89490000000000003</v>
      </c>
      <c r="P87" s="60">
        <v>11.690799999999999</v>
      </c>
      <c r="Q87" s="60">
        <v>11.646599999999999</v>
      </c>
      <c r="R87" s="60">
        <v>13.2187</v>
      </c>
      <c r="S87" s="60">
        <v>0.97</v>
      </c>
      <c r="T87" s="60">
        <v>11.9794</v>
      </c>
      <c r="U87" s="60">
        <v>-3.6006</v>
      </c>
      <c r="V87" s="60">
        <v>2.1013999999999999</v>
      </c>
      <c r="W87" s="60">
        <v>0.97</v>
      </c>
      <c r="X87" s="60">
        <v>11.786799999999999</v>
      </c>
      <c r="Y87" s="67"/>
      <c r="Z87" s="52"/>
      <c r="AA87" s="52"/>
      <c r="AB87" s="52"/>
      <c r="AC87" s="52"/>
      <c r="AD87" s="52"/>
      <c r="AE87" s="52"/>
      <c r="AF87" s="52"/>
      <c r="AG87" s="52"/>
      <c r="AH87" s="52"/>
      <c r="AI87" s="52"/>
      <c r="AJ87" s="52"/>
      <c r="AK87" s="52"/>
      <c r="AL87" s="52"/>
      <c r="AM87" s="52"/>
      <c r="AN87" s="52"/>
      <c r="AO87" s="44"/>
      <c r="AP87" s="60">
        <v>13.2</v>
      </c>
      <c r="AQ87" s="60">
        <v>13.4</v>
      </c>
      <c r="AR87" s="60">
        <v>10.08</v>
      </c>
      <c r="AS87" s="60">
        <v>5.77</v>
      </c>
      <c r="AT87" s="60">
        <v>0.11</v>
      </c>
      <c r="AU87" s="79"/>
      <c r="AV87" s="52"/>
      <c r="AW87" s="52"/>
      <c r="AX87" s="52"/>
      <c r="AY87" s="52"/>
      <c r="AZ87" s="52"/>
      <c r="BA87" s="259"/>
      <c r="BB87" s="60"/>
      <c r="BC87" s="277"/>
      <c r="BD87" s="277"/>
      <c r="BE87" s="551"/>
    </row>
    <row r="88" spans="1:57" x14ac:dyDescent="0.35">
      <c r="A88" s="345" t="s">
        <v>2516</v>
      </c>
      <c r="B88" s="931"/>
      <c r="C88" s="731"/>
      <c r="D88" s="374"/>
      <c r="E88" s="372"/>
      <c r="F88" s="374"/>
      <c r="G88" s="372"/>
      <c r="H88" s="374"/>
      <c r="I88" s="348">
        <v>9.2799999999999994E-2</v>
      </c>
      <c r="J88" s="348">
        <v>0.34370000000000001</v>
      </c>
      <c r="K88" s="348">
        <v>0.49159999999999998</v>
      </c>
      <c r="L88" s="348">
        <v>1.1538999999999999</v>
      </c>
      <c r="M88" s="348">
        <v>-3.1326000000000001</v>
      </c>
      <c r="N88" s="350">
        <v>2.0529999999999999</v>
      </c>
      <c r="O88" s="348">
        <v>1.4131</v>
      </c>
      <c r="P88" s="348">
        <v>11.9278</v>
      </c>
      <c r="Q88" s="348">
        <v>13.6942</v>
      </c>
      <c r="R88" s="348">
        <v>11.8515</v>
      </c>
      <c r="S88" s="348">
        <v>1.0412999999999999</v>
      </c>
      <c r="T88" s="348">
        <v>10.5779</v>
      </c>
      <c r="U88" s="348">
        <v>-4.7153999999999998</v>
      </c>
      <c r="V88" s="348">
        <v>0.2525</v>
      </c>
      <c r="W88" s="348">
        <v>1.0412999999999999</v>
      </c>
      <c r="X88" s="348">
        <v>-4.4621000000000004</v>
      </c>
      <c r="Y88" s="374"/>
      <c r="Z88" s="346"/>
      <c r="AA88" s="346"/>
      <c r="AB88" s="346"/>
      <c r="AC88" s="346"/>
      <c r="AD88" s="346"/>
      <c r="AE88" s="346"/>
      <c r="AF88" s="346"/>
      <c r="AG88" s="346"/>
      <c r="AH88" s="346"/>
      <c r="AI88" s="346"/>
      <c r="AJ88" s="346"/>
      <c r="AK88" s="346"/>
      <c r="AL88" s="346"/>
      <c r="AM88" s="346"/>
      <c r="AN88" s="346"/>
      <c r="AO88" s="374"/>
      <c r="AP88" s="348">
        <v>13.22</v>
      </c>
      <c r="AQ88" s="348">
        <v>14.79</v>
      </c>
      <c r="AR88" s="348">
        <v>11.64</v>
      </c>
      <c r="AS88" s="348">
        <v>6.48</v>
      </c>
      <c r="AT88" s="348">
        <v>-1.74</v>
      </c>
      <c r="AU88" s="374"/>
      <c r="AV88" s="429"/>
      <c r="AW88" s="429"/>
      <c r="AX88" s="429"/>
      <c r="AY88" s="429"/>
      <c r="AZ88" s="429"/>
      <c r="BA88" s="374"/>
      <c r="BB88" s="375"/>
      <c r="BC88" s="375"/>
      <c r="BD88" s="375"/>
      <c r="BE88" s="467"/>
    </row>
    <row r="89" spans="1:57" x14ac:dyDescent="0.35">
      <c r="A89" s="345" t="s">
        <v>2517</v>
      </c>
      <c r="B89" s="931"/>
      <c r="C89" s="731"/>
      <c r="D89" s="374"/>
      <c r="E89" s="372"/>
      <c r="F89" s="374"/>
      <c r="G89" s="372"/>
      <c r="H89" s="374"/>
      <c r="I89" s="348">
        <v>-0.1663</v>
      </c>
      <c r="J89" s="348">
        <v>0.79400000000000004</v>
      </c>
      <c r="K89" s="348">
        <v>2.1107999999999998</v>
      </c>
      <c r="L89" s="348">
        <v>0.59140000000000004</v>
      </c>
      <c r="M89" s="348">
        <v>-6.8007</v>
      </c>
      <c r="N89" s="350">
        <v>-5.2866999999999997</v>
      </c>
      <c r="O89" s="348">
        <v>1.1889000000000001</v>
      </c>
      <c r="P89" s="348">
        <v>8.6585000000000001</v>
      </c>
      <c r="Q89" s="348">
        <v>8.3112999999999992</v>
      </c>
      <c r="R89" s="348">
        <v>12.327</v>
      </c>
      <c r="S89" s="348">
        <v>1.9881</v>
      </c>
      <c r="T89" s="348">
        <v>10.2705</v>
      </c>
      <c r="U89" s="348">
        <v>-6.9424000000000001</v>
      </c>
      <c r="V89" s="348">
        <v>-1.4585999999999999</v>
      </c>
      <c r="W89" s="348">
        <v>1.9881</v>
      </c>
      <c r="X89" s="348">
        <v>-4.4695999999999998</v>
      </c>
      <c r="Y89" s="374"/>
      <c r="Z89" s="346"/>
      <c r="AA89" s="346"/>
      <c r="AB89" s="346"/>
      <c r="AC89" s="346"/>
      <c r="AD89" s="346"/>
      <c r="AE89" s="346"/>
      <c r="AF89" s="346"/>
      <c r="AG89" s="346"/>
      <c r="AH89" s="346"/>
      <c r="AI89" s="346"/>
      <c r="AJ89" s="346"/>
      <c r="AK89" s="346"/>
      <c r="AL89" s="346"/>
      <c r="AM89" s="346"/>
      <c r="AN89" s="346"/>
      <c r="AO89" s="374"/>
      <c r="AP89" s="348">
        <v>11.12</v>
      </c>
      <c r="AQ89" s="348">
        <v>10</v>
      </c>
      <c r="AR89" s="348">
        <v>6.65</v>
      </c>
      <c r="AS89" s="348">
        <v>3.39</v>
      </c>
      <c r="AT89" s="348">
        <v>-5.2</v>
      </c>
      <c r="AU89" s="374"/>
      <c r="AV89" s="429"/>
      <c r="AW89" s="429"/>
      <c r="AX89" s="429"/>
      <c r="AY89" s="429"/>
      <c r="AZ89" s="429"/>
      <c r="BA89" s="374"/>
      <c r="BB89" s="375"/>
      <c r="BC89" s="375"/>
      <c r="BD89" s="375"/>
      <c r="BE89" s="467"/>
    </row>
    <row r="90" spans="1:57" x14ac:dyDescent="0.35">
      <c r="A90" s="345" t="s">
        <v>2493</v>
      </c>
      <c r="B90" s="373"/>
      <c r="C90" s="719"/>
      <c r="D90" s="373"/>
      <c r="E90" s="346"/>
      <c r="F90" s="373"/>
      <c r="G90" s="347"/>
      <c r="H90" s="374"/>
      <c r="I90" s="348">
        <v>0.49559999999999998</v>
      </c>
      <c r="J90" s="348">
        <v>2.6288999999999998</v>
      </c>
      <c r="K90" s="348">
        <v>0.49990000000000001</v>
      </c>
      <c r="L90" s="348">
        <v>-4.7980999999999998</v>
      </c>
      <c r="M90" s="348">
        <v>-19.852900000000002</v>
      </c>
      <c r="N90" s="350">
        <v>-16.313600000000001</v>
      </c>
      <c r="O90" s="348">
        <v>-8.1450999999999993</v>
      </c>
      <c r="P90" s="348">
        <v>3.8504999999999998</v>
      </c>
      <c r="Q90" s="348">
        <v>4.3269000000000002</v>
      </c>
      <c r="R90" s="348">
        <v>11.772399999999999</v>
      </c>
      <c r="S90" s="348">
        <v>6.3413000000000004</v>
      </c>
      <c r="T90" s="348">
        <v>1.8675999999999999</v>
      </c>
      <c r="U90" s="348">
        <v>-18.8443</v>
      </c>
      <c r="V90" s="348">
        <v>-8.4109999999999996</v>
      </c>
      <c r="W90" s="348">
        <v>6.3413000000000004</v>
      </c>
      <c r="X90" s="348">
        <v>-3.2757000000000001</v>
      </c>
      <c r="Y90" s="374"/>
      <c r="Z90" s="346"/>
      <c r="AA90" s="346"/>
      <c r="AB90" s="346"/>
      <c r="AC90" s="346"/>
      <c r="AD90" s="346"/>
      <c r="AE90" s="346"/>
      <c r="AF90" s="346"/>
      <c r="AG90" s="346"/>
      <c r="AH90" s="346"/>
      <c r="AI90" s="346"/>
      <c r="AJ90" s="346"/>
      <c r="AK90" s="346"/>
      <c r="AL90" s="346"/>
      <c r="AM90" s="346"/>
      <c r="AN90" s="346"/>
      <c r="AO90" s="373"/>
      <c r="AP90" s="348">
        <v>10.220000000000001</v>
      </c>
      <c r="AQ90" s="348">
        <v>6.4</v>
      </c>
      <c r="AR90" s="348">
        <v>0.01</v>
      </c>
      <c r="AS90" s="348">
        <v>-6.68</v>
      </c>
      <c r="AT90" s="348">
        <v>-18.440000000000001</v>
      </c>
      <c r="AU90" s="351"/>
      <c r="AV90" s="346"/>
      <c r="AW90" s="346"/>
      <c r="AX90" s="346"/>
      <c r="AY90" s="346"/>
      <c r="AZ90" s="346"/>
      <c r="BA90" s="362"/>
      <c r="BB90" s="348"/>
      <c r="BC90" s="375"/>
      <c r="BD90" s="375"/>
      <c r="BE90" s="467"/>
    </row>
    <row r="91" spans="1:57" x14ac:dyDescent="0.35">
      <c r="A91" s="484" t="s">
        <v>2518</v>
      </c>
      <c r="B91" s="934"/>
      <c r="C91" s="744"/>
      <c r="D91" s="417"/>
      <c r="E91" s="412"/>
      <c r="F91" s="417"/>
      <c r="G91" s="412"/>
      <c r="H91" s="417"/>
      <c r="I91" s="416">
        <v>-1.2200000000000001E-2</v>
      </c>
      <c r="J91" s="416">
        <v>3.5400000000000001E-2</v>
      </c>
      <c r="K91" s="416">
        <v>2.0360999999999998</v>
      </c>
      <c r="L91" s="416">
        <v>4.2355</v>
      </c>
      <c r="M91" s="416">
        <v>-0.8347</v>
      </c>
      <c r="N91" s="418">
        <v>7.5433000000000003</v>
      </c>
      <c r="O91" s="416">
        <v>2.0059</v>
      </c>
      <c r="P91" s="416">
        <v>20.251999999999999</v>
      </c>
      <c r="Q91" s="416">
        <v>20.733699999999999</v>
      </c>
      <c r="R91" s="416">
        <v>14.3573</v>
      </c>
      <c r="S91" s="416">
        <v>1.8383</v>
      </c>
      <c r="T91" s="416">
        <v>16.349599999999999</v>
      </c>
      <c r="U91" s="416">
        <v>-2.8841000000000001</v>
      </c>
      <c r="V91" s="416">
        <v>-1.2151000000000001</v>
      </c>
      <c r="W91" s="416">
        <v>1.8383</v>
      </c>
      <c r="X91" s="416">
        <v>5.6959999999999997</v>
      </c>
      <c r="Y91" s="417"/>
      <c r="Z91" s="414"/>
      <c r="AA91" s="414"/>
      <c r="AB91" s="414"/>
      <c r="AC91" s="414"/>
      <c r="AD91" s="414"/>
      <c r="AE91" s="414"/>
      <c r="AF91" s="414"/>
      <c r="AG91" s="414"/>
      <c r="AH91" s="414"/>
      <c r="AI91" s="414"/>
      <c r="AJ91" s="414"/>
      <c r="AK91" s="414"/>
      <c r="AL91" s="414"/>
      <c r="AM91" s="414"/>
      <c r="AN91" s="414"/>
      <c r="AO91" s="417"/>
      <c r="AP91" s="416">
        <v>17.739999999999998</v>
      </c>
      <c r="AQ91" s="416">
        <v>22.25</v>
      </c>
      <c r="AR91" s="416">
        <v>19.010000000000002</v>
      </c>
      <c r="AS91" s="416">
        <v>11.03</v>
      </c>
      <c r="AT91" s="416">
        <v>2.37</v>
      </c>
      <c r="AU91" s="417"/>
      <c r="AV91" s="633"/>
      <c r="AW91" s="633"/>
      <c r="AX91" s="633"/>
      <c r="AY91" s="633"/>
      <c r="AZ91" s="633"/>
      <c r="BA91" s="417"/>
      <c r="BB91" s="421"/>
      <c r="BC91" s="421"/>
      <c r="BD91" s="421"/>
      <c r="BE91" s="477"/>
    </row>
    <row r="95" spans="1:57" x14ac:dyDescent="0.35">
      <c r="A95" s="22" t="s">
        <v>179</v>
      </c>
    </row>
    <row r="96" spans="1:57" x14ac:dyDescent="0.35">
      <c r="A96" s="22" t="s">
        <v>7381</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294D4-6335-4C43-9D44-639DBD56FE48}">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075" t="s">
        <v>90</v>
      </c>
      <c r="B5" s="1076"/>
      <c r="C5" s="1071" t="s">
        <v>44</v>
      </c>
      <c r="D5" s="1071"/>
      <c r="E5" s="1071" t="s">
        <v>45</v>
      </c>
      <c r="F5" s="1071"/>
      <c r="G5" s="1071" t="s">
        <v>46</v>
      </c>
      <c r="H5" s="107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1"/>
      <c r="AP5" s="243" t="s">
        <v>55</v>
      </c>
      <c r="AQ5" s="236" t="s">
        <v>69</v>
      </c>
      <c r="AR5" s="236" t="s">
        <v>54</v>
      </c>
      <c r="AS5" s="236" t="s">
        <v>53</v>
      </c>
      <c r="AT5" s="244" t="s">
        <v>4</v>
      </c>
      <c r="AU5" s="225"/>
      <c r="AV5" s="246" t="s">
        <v>55</v>
      </c>
      <c r="AW5" s="240" t="s">
        <v>69</v>
      </c>
      <c r="AX5" s="240" t="s">
        <v>54</v>
      </c>
      <c r="AY5" s="240" t="s">
        <v>53</v>
      </c>
      <c r="AZ5" s="240" t="s">
        <v>4</v>
      </c>
      <c r="BA5" s="1056"/>
      <c r="BB5" s="1058" t="s">
        <v>76</v>
      </c>
      <c r="BC5" s="1059"/>
      <c r="BD5" s="1059"/>
      <c r="BE5" s="1060"/>
      <c r="BF5" s="1078"/>
      <c r="BG5" s="1080" t="s">
        <v>81</v>
      </c>
      <c r="BH5" s="1059"/>
      <c r="BI5" s="1059"/>
      <c r="BJ5" s="1060"/>
      <c r="BK5" s="1056"/>
      <c r="BL5" s="1081" t="s">
        <v>87</v>
      </c>
      <c r="BM5" s="1082"/>
      <c r="BN5" s="1082"/>
      <c r="BO5" s="1082"/>
      <c r="BP5" s="1083"/>
      <c r="BQ5" s="1071"/>
      <c r="BR5" s="1089" t="s">
        <v>88</v>
      </c>
    </row>
    <row r="6" spans="1:70" ht="33" customHeight="1" x14ac:dyDescent="0.25">
      <c r="A6" s="1075"/>
      <c r="B6" s="1077"/>
      <c r="C6" s="1091"/>
      <c r="D6" s="1091"/>
      <c r="E6" s="1091"/>
      <c r="F6" s="1091"/>
      <c r="G6" s="1091"/>
      <c r="H6" s="1085"/>
      <c r="I6" s="1086" t="s">
        <v>47</v>
      </c>
      <c r="J6" s="1087"/>
      <c r="K6" s="1087"/>
      <c r="L6" s="1087"/>
      <c r="M6" s="1088"/>
      <c r="N6" s="1086" t="s">
        <v>57</v>
      </c>
      <c r="O6" s="1087"/>
      <c r="P6" s="1087"/>
      <c r="Q6" s="1087"/>
      <c r="R6" s="1087"/>
      <c r="S6" s="1087"/>
      <c r="T6" s="1087"/>
      <c r="U6" s="1087"/>
      <c r="V6" s="1087"/>
      <c r="W6" s="1087"/>
      <c r="X6" s="1088"/>
      <c r="Y6" s="227"/>
      <c r="Z6" s="1097" t="s">
        <v>68</v>
      </c>
      <c r="AA6" s="1095"/>
      <c r="AB6" s="1095"/>
      <c r="AC6" s="1095"/>
      <c r="AD6" s="1095"/>
      <c r="AE6" s="1095"/>
      <c r="AF6" s="1095"/>
      <c r="AG6" s="1095"/>
      <c r="AH6" s="1095"/>
      <c r="AI6" s="1095"/>
      <c r="AJ6" s="1095"/>
      <c r="AK6" s="1095"/>
      <c r="AL6" s="1095"/>
      <c r="AM6" s="1095"/>
      <c r="AN6" s="1098"/>
      <c r="AO6" s="1091"/>
      <c r="AP6" s="1092" t="s">
        <v>70</v>
      </c>
      <c r="AQ6" s="1087"/>
      <c r="AR6" s="1087"/>
      <c r="AS6" s="1087"/>
      <c r="AT6" s="1093"/>
      <c r="AU6" s="77"/>
      <c r="AV6" s="1094" t="s">
        <v>71</v>
      </c>
      <c r="AW6" s="1095"/>
      <c r="AX6" s="1095"/>
      <c r="AY6" s="1095"/>
      <c r="AZ6" s="1096"/>
      <c r="BA6" s="1079"/>
      <c r="BB6" s="273" t="s">
        <v>72</v>
      </c>
      <c r="BC6" s="273" t="s">
        <v>73</v>
      </c>
      <c r="BD6" s="273" t="s">
        <v>74</v>
      </c>
      <c r="BE6" s="273" t="s">
        <v>75</v>
      </c>
      <c r="BF6" s="1079"/>
      <c r="BG6" s="236" t="s">
        <v>77</v>
      </c>
      <c r="BH6" s="236" t="s">
        <v>78</v>
      </c>
      <c r="BI6" s="236" t="s">
        <v>79</v>
      </c>
      <c r="BJ6" s="236" t="s">
        <v>80</v>
      </c>
      <c r="BK6" s="1079"/>
      <c r="BL6" s="228" t="s">
        <v>82</v>
      </c>
      <c r="BM6" s="228" t="s">
        <v>83</v>
      </c>
      <c r="BN6" s="228" t="s">
        <v>84</v>
      </c>
      <c r="BO6" s="228" t="s">
        <v>85</v>
      </c>
      <c r="BP6" s="228" t="s">
        <v>86</v>
      </c>
      <c r="BQ6" s="1084"/>
      <c r="BR6" s="1090"/>
    </row>
    <row r="7" spans="1:70" ht="14.5" x14ac:dyDescent="0.25">
      <c r="A7" s="29" t="s">
        <v>92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7">
        <v>38439</v>
      </c>
      <c r="D8" s="365"/>
      <c r="E8" s="329">
        <v>55369.3</v>
      </c>
      <c r="F8" s="365"/>
      <c r="G8" s="330">
        <v>303.1789</v>
      </c>
      <c r="H8" s="366"/>
      <c r="I8" s="331">
        <v>-0.1643</v>
      </c>
      <c r="J8" s="331">
        <v>0.78859999999999997</v>
      </c>
      <c r="K8" s="331">
        <v>1.5307999999999999</v>
      </c>
      <c r="L8" s="331">
        <v>3.3334999999999999</v>
      </c>
      <c r="M8" s="331">
        <v>3.9127000000000001</v>
      </c>
      <c r="N8" s="333">
        <v>0.3024</v>
      </c>
      <c r="O8" s="331">
        <v>1.6711</v>
      </c>
      <c r="P8" s="331">
        <v>16.006399999999999</v>
      </c>
      <c r="Q8" s="331">
        <v>18.763200000000001</v>
      </c>
      <c r="R8" s="331">
        <v>15.3063</v>
      </c>
      <c r="S8" s="331">
        <v>0.62390000000000001</v>
      </c>
      <c r="T8" s="331">
        <v>14.2179</v>
      </c>
      <c r="U8" s="331">
        <v>0.84499999999999997</v>
      </c>
      <c r="V8" s="331">
        <v>2.2101999999999999</v>
      </c>
      <c r="W8" s="331">
        <v>0.62390000000000001</v>
      </c>
      <c r="X8" s="331">
        <v>17.3584</v>
      </c>
      <c r="Y8" s="366"/>
      <c r="Z8" s="329">
        <v>9</v>
      </c>
      <c r="AA8" s="329">
        <v>10</v>
      </c>
      <c r="AB8" s="329">
        <v>14</v>
      </c>
      <c r="AC8" s="329">
        <v>14</v>
      </c>
      <c r="AD8" s="329">
        <v>9</v>
      </c>
      <c r="AE8" s="329">
        <v>10</v>
      </c>
      <c r="AF8" s="329">
        <v>12</v>
      </c>
      <c r="AG8" s="329">
        <v>6</v>
      </c>
      <c r="AH8" s="329">
        <v>1</v>
      </c>
      <c r="AI8" s="329">
        <v>1</v>
      </c>
      <c r="AJ8" s="329">
        <v>13</v>
      </c>
      <c r="AK8" s="329">
        <v>14</v>
      </c>
      <c r="AL8" s="329">
        <v>10</v>
      </c>
      <c r="AM8" s="329">
        <v>12</v>
      </c>
      <c r="AN8" s="329">
        <v>13</v>
      </c>
      <c r="AO8" s="365"/>
      <c r="AP8" s="331">
        <v>17.260000000000002</v>
      </c>
      <c r="AQ8" s="331">
        <v>19.8</v>
      </c>
      <c r="AR8" s="331">
        <v>15.34</v>
      </c>
      <c r="AS8" s="331">
        <v>8.0500000000000007</v>
      </c>
      <c r="AT8" s="331">
        <v>4.3600000000000003</v>
      </c>
      <c r="AU8" s="334"/>
      <c r="AV8" s="329">
        <v>1</v>
      </c>
      <c r="AW8" s="329">
        <v>1</v>
      </c>
      <c r="AX8" s="329">
        <v>2</v>
      </c>
      <c r="AY8" s="329">
        <v>8</v>
      </c>
      <c r="AZ8" s="329">
        <v>14</v>
      </c>
      <c r="BA8" s="331"/>
      <c r="BB8" s="333">
        <v>14.599210564613299</v>
      </c>
      <c r="BC8" s="367">
        <v>0.910930185609932</v>
      </c>
      <c r="BD8" s="367">
        <v>6.5650187480825697E-2</v>
      </c>
      <c r="BE8" s="461">
        <v>0.158699144064819</v>
      </c>
      <c r="BF8" s="462"/>
      <c r="BG8" s="331">
        <v>45.634300000000003</v>
      </c>
      <c r="BH8" s="331">
        <v>26.637</v>
      </c>
      <c r="BI8" s="331">
        <v>27.1172</v>
      </c>
      <c r="BJ8" s="331">
        <v>0.61150000000000004</v>
      </c>
      <c r="BK8" s="365"/>
      <c r="BL8" s="364" t="s">
        <v>431</v>
      </c>
      <c r="BM8" s="364" t="s">
        <v>432</v>
      </c>
      <c r="BN8" s="364" t="s">
        <v>433</v>
      </c>
      <c r="BO8" s="364" t="s">
        <v>434</v>
      </c>
      <c r="BP8" s="364" t="s">
        <v>435</v>
      </c>
      <c r="BQ8" s="365"/>
      <c r="BR8" s="335" t="s">
        <v>436</v>
      </c>
    </row>
    <row r="9" spans="1:70" ht="11" x14ac:dyDescent="0.3">
      <c r="A9" s="841" t="s">
        <v>437</v>
      </c>
      <c r="B9" s="842"/>
      <c r="C9" s="843">
        <v>44468</v>
      </c>
      <c r="D9" s="842"/>
      <c r="E9" s="844">
        <v>28949.4</v>
      </c>
      <c r="F9" s="842"/>
      <c r="G9" s="845">
        <v>20.213000000000001</v>
      </c>
      <c r="H9" s="847"/>
      <c r="I9" s="846">
        <v>-0.1235</v>
      </c>
      <c r="J9" s="846">
        <v>0.88839999999999997</v>
      </c>
      <c r="K9" s="846">
        <v>2.3961000000000001</v>
      </c>
      <c r="L9" s="846">
        <v>4.8120000000000003</v>
      </c>
      <c r="M9" s="846">
        <v>1.4862</v>
      </c>
      <c r="N9" s="848">
        <v>5.4683000000000002</v>
      </c>
      <c r="O9" s="846">
        <v>3.0181</v>
      </c>
      <c r="P9" s="846">
        <v>18.771599999999999</v>
      </c>
      <c r="Q9" s="846" t="s">
        <v>430</v>
      </c>
      <c r="R9" s="846" t="s">
        <v>430</v>
      </c>
      <c r="S9" s="846">
        <v>1.2928999999999999</v>
      </c>
      <c r="T9" s="846">
        <v>15.694599999999999</v>
      </c>
      <c r="U9" s="846">
        <v>0.18840000000000001</v>
      </c>
      <c r="V9" s="846">
        <v>5.298</v>
      </c>
      <c r="W9" s="846">
        <v>1.2928999999999999</v>
      </c>
      <c r="X9" s="846">
        <v>15.8002</v>
      </c>
      <c r="Y9" s="847"/>
      <c r="Z9" s="844">
        <v>6</v>
      </c>
      <c r="AA9" s="844">
        <v>8</v>
      </c>
      <c r="AB9" s="844">
        <v>8</v>
      </c>
      <c r="AC9" s="844">
        <v>12</v>
      </c>
      <c r="AD9" s="844">
        <v>13</v>
      </c>
      <c r="AE9" s="844">
        <v>3</v>
      </c>
      <c r="AF9" s="844">
        <v>8</v>
      </c>
      <c r="AG9" s="844">
        <v>2</v>
      </c>
      <c r="AH9" s="844" t="s">
        <v>430</v>
      </c>
      <c r="AI9" s="844" t="s">
        <v>430</v>
      </c>
      <c r="AJ9" s="844">
        <v>8</v>
      </c>
      <c r="AK9" s="844">
        <v>11</v>
      </c>
      <c r="AL9" s="844">
        <v>12</v>
      </c>
      <c r="AM9" s="844">
        <v>8</v>
      </c>
      <c r="AN9" s="844">
        <v>8</v>
      </c>
      <c r="AO9" s="842"/>
      <c r="AP9" s="846" t="s">
        <v>430</v>
      </c>
      <c r="AQ9" s="846" t="s">
        <v>430</v>
      </c>
      <c r="AR9" s="846" t="s">
        <v>430</v>
      </c>
      <c r="AS9" s="846">
        <v>10.23</v>
      </c>
      <c r="AT9" s="846">
        <v>7.98</v>
      </c>
      <c r="AU9" s="849"/>
      <c r="AV9" s="844" t="s">
        <v>430</v>
      </c>
      <c r="AW9" s="844" t="s">
        <v>430</v>
      </c>
      <c r="AX9" s="844" t="s">
        <v>430</v>
      </c>
      <c r="AY9" s="844">
        <v>5</v>
      </c>
      <c r="AZ9" s="844">
        <v>9</v>
      </c>
      <c r="BA9" s="846"/>
      <c r="BB9" s="848">
        <v>16.083450646364899</v>
      </c>
      <c r="BC9" s="852">
        <v>1.0209772989986901</v>
      </c>
      <c r="BD9" s="852">
        <v>7.50004411882291E-2</v>
      </c>
      <c r="BE9" s="853">
        <v>0.30990939890003399</v>
      </c>
      <c r="BF9" s="854"/>
      <c r="BG9" s="846">
        <v>40.981299999999997</v>
      </c>
      <c r="BH9" s="846">
        <v>25.514800000000001</v>
      </c>
      <c r="BI9" s="846">
        <v>31.158899999999999</v>
      </c>
      <c r="BJ9" s="846">
        <v>2.3450000000000002</v>
      </c>
      <c r="BK9" s="842"/>
      <c r="BL9" s="855" t="s">
        <v>438</v>
      </c>
      <c r="BM9" s="855" t="s">
        <v>439</v>
      </c>
      <c r="BN9" s="855" t="s">
        <v>440</v>
      </c>
      <c r="BO9" s="855" t="s">
        <v>441</v>
      </c>
      <c r="BP9" s="855" t="s">
        <v>442</v>
      </c>
      <c r="BQ9" s="842"/>
      <c r="BR9" s="856" t="s">
        <v>443</v>
      </c>
    </row>
    <row r="10" spans="1:70" s="107" customFormat="1" x14ac:dyDescent="0.25">
      <c r="A10" s="345" t="s">
        <v>444</v>
      </c>
      <c r="B10" s="373"/>
      <c r="C10" s="719">
        <v>44628</v>
      </c>
      <c r="D10" s="373"/>
      <c r="E10" s="346">
        <v>23983.200000000001</v>
      </c>
      <c r="F10" s="373"/>
      <c r="G10" s="347">
        <v>17.091699999999999</v>
      </c>
      <c r="H10" s="374"/>
      <c r="I10" s="348">
        <v>5.6800000000000003E-2</v>
      </c>
      <c r="J10" s="348">
        <v>0.92949999999999999</v>
      </c>
      <c r="K10" s="348">
        <v>2.4418000000000002</v>
      </c>
      <c r="L10" s="348">
        <v>4.5126999999999997</v>
      </c>
      <c r="M10" s="348">
        <v>2.5733999999999999</v>
      </c>
      <c r="N10" s="350">
        <v>-1.6571</v>
      </c>
      <c r="O10" s="348">
        <v>3.3111000000000002</v>
      </c>
      <c r="P10" s="348">
        <v>13.9369</v>
      </c>
      <c r="Q10" s="348" t="s">
        <v>430</v>
      </c>
      <c r="R10" s="348" t="s">
        <v>430</v>
      </c>
      <c r="S10" s="348">
        <v>1.2577</v>
      </c>
      <c r="T10" s="348">
        <v>14.879799999999999</v>
      </c>
      <c r="U10" s="348">
        <v>0.72960000000000003</v>
      </c>
      <c r="V10" s="348">
        <v>1.4843999999999999</v>
      </c>
      <c r="W10" s="348">
        <v>1.2577</v>
      </c>
      <c r="X10" s="348">
        <v>13.084899999999999</v>
      </c>
      <c r="Y10" s="374"/>
      <c r="Z10" s="346">
        <v>3</v>
      </c>
      <c r="AA10" s="346">
        <v>6</v>
      </c>
      <c r="AB10" s="346">
        <v>7</v>
      </c>
      <c r="AC10" s="346">
        <v>13</v>
      </c>
      <c r="AD10" s="346">
        <v>11</v>
      </c>
      <c r="AE10" s="346">
        <v>13</v>
      </c>
      <c r="AF10" s="346">
        <v>5</v>
      </c>
      <c r="AG10" s="346">
        <v>8</v>
      </c>
      <c r="AH10" s="346" t="s">
        <v>430</v>
      </c>
      <c r="AI10" s="346" t="s">
        <v>430</v>
      </c>
      <c r="AJ10" s="346">
        <v>9</v>
      </c>
      <c r="AK10" s="346">
        <v>13</v>
      </c>
      <c r="AL10" s="346">
        <v>11</v>
      </c>
      <c r="AM10" s="346">
        <v>14</v>
      </c>
      <c r="AN10" s="346">
        <v>9</v>
      </c>
      <c r="AO10" s="373"/>
      <c r="AP10" s="348" t="s">
        <v>430</v>
      </c>
      <c r="AQ10" s="348" t="s">
        <v>430</v>
      </c>
      <c r="AR10" s="348" t="s">
        <v>430</v>
      </c>
      <c r="AS10" s="348">
        <v>7.79</v>
      </c>
      <c r="AT10" s="348">
        <v>4.57</v>
      </c>
      <c r="AU10" s="351"/>
      <c r="AV10" s="346" t="s">
        <v>430</v>
      </c>
      <c r="AW10" s="346" t="s">
        <v>430</v>
      </c>
      <c r="AX10" s="346" t="s">
        <v>430</v>
      </c>
      <c r="AY10" s="346">
        <v>10</v>
      </c>
      <c r="AZ10" s="346">
        <v>13</v>
      </c>
      <c r="BA10" s="348"/>
      <c r="BB10" s="350">
        <v>12.9870361357167</v>
      </c>
      <c r="BC10" s="375">
        <v>0.81302572578614896</v>
      </c>
      <c r="BD10" s="375">
        <v>5.7209208350756199E-2</v>
      </c>
      <c r="BE10" s="467">
        <v>2.9190500874562701E-2</v>
      </c>
      <c r="BF10" s="468"/>
      <c r="BG10" s="348">
        <v>37.267800000000001</v>
      </c>
      <c r="BH10" s="348">
        <v>28.471699999999998</v>
      </c>
      <c r="BI10" s="348">
        <v>30.328099999999999</v>
      </c>
      <c r="BJ10" s="348">
        <v>3.9323999999999999</v>
      </c>
      <c r="BK10" s="373"/>
      <c r="BL10" s="372" t="s">
        <v>445</v>
      </c>
      <c r="BM10" s="372" t="s">
        <v>446</v>
      </c>
      <c r="BN10" s="372" t="s">
        <v>447</v>
      </c>
      <c r="BO10" s="372" t="s">
        <v>448</v>
      </c>
      <c r="BP10" s="372" t="s">
        <v>449</v>
      </c>
      <c r="BQ10" s="373"/>
      <c r="BR10" s="354" t="s">
        <v>450</v>
      </c>
    </row>
    <row r="11" spans="1:70" s="107" customFormat="1" x14ac:dyDescent="0.25">
      <c r="A11" s="345" t="s">
        <v>451</v>
      </c>
      <c r="B11" s="373"/>
      <c r="C11" s="719">
        <v>44540</v>
      </c>
      <c r="D11" s="373"/>
      <c r="E11" s="346">
        <v>20499.599999999999</v>
      </c>
      <c r="F11" s="373"/>
      <c r="G11" s="347">
        <v>18.805</v>
      </c>
      <c r="H11" s="374"/>
      <c r="I11" s="348">
        <v>-0.1434</v>
      </c>
      <c r="J11" s="348">
        <v>0.66920000000000002</v>
      </c>
      <c r="K11" s="348">
        <v>1.9019999999999999</v>
      </c>
      <c r="L11" s="348">
        <v>3.0297999999999998</v>
      </c>
      <c r="M11" s="348">
        <v>0.2132</v>
      </c>
      <c r="N11" s="350">
        <v>-2.6505000000000001</v>
      </c>
      <c r="O11" s="348">
        <v>-0.95140000000000002</v>
      </c>
      <c r="P11" s="348">
        <v>13.655900000000001</v>
      </c>
      <c r="Q11" s="348" t="s">
        <v>430</v>
      </c>
      <c r="R11" s="348" t="s">
        <v>430</v>
      </c>
      <c r="S11" s="348">
        <v>1.1185</v>
      </c>
      <c r="T11" s="348">
        <v>13.735300000000001</v>
      </c>
      <c r="U11" s="348">
        <v>-1.9908999999999999</v>
      </c>
      <c r="V11" s="348">
        <v>0.83650000000000002</v>
      </c>
      <c r="W11" s="348">
        <v>1.1185</v>
      </c>
      <c r="X11" s="348">
        <v>14.716200000000001</v>
      </c>
      <c r="Y11" s="374"/>
      <c r="Z11" s="346">
        <v>7</v>
      </c>
      <c r="AA11" s="346">
        <v>12</v>
      </c>
      <c r="AB11" s="346">
        <v>12</v>
      </c>
      <c r="AC11" s="346">
        <v>15</v>
      </c>
      <c r="AD11" s="346">
        <v>15</v>
      </c>
      <c r="AE11" s="346">
        <v>15</v>
      </c>
      <c r="AF11" s="346">
        <v>14</v>
      </c>
      <c r="AG11" s="346">
        <v>9</v>
      </c>
      <c r="AH11" s="346" t="s">
        <v>430</v>
      </c>
      <c r="AI11" s="346" t="s">
        <v>430</v>
      </c>
      <c r="AJ11" s="346">
        <v>11</v>
      </c>
      <c r="AK11" s="346">
        <v>15</v>
      </c>
      <c r="AL11" s="346">
        <v>15</v>
      </c>
      <c r="AM11" s="346">
        <v>15</v>
      </c>
      <c r="AN11" s="346">
        <v>11</v>
      </c>
      <c r="AO11" s="373"/>
      <c r="AP11" s="348" t="s">
        <v>430</v>
      </c>
      <c r="AQ11" s="348" t="s">
        <v>430</v>
      </c>
      <c r="AR11" s="348" t="s">
        <v>430</v>
      </c>
      <c r="AS11" s="348">
        <v>5.41</v>
      </c>
      <c r="AT11" s="348">
        <v>1.79</v>
      </c>
      <c r="AU11" s="351"/>
      <c r="AV11" s="346" t="s">
        <v>430</v>
      </c>
      <c r="AW11" s="346" t="s">
        <v>430</v>
      </c>
      <c r="AX11" s="346" t="s">
        <v>430</v>
      </c>
      <c r="AY11" s="346">
        <v>12</v>
      </c>
      <c r="AZ11" s="346">
        <v>15</v>
      </c>
      <c r="BA11" s="348"/>
      <c r="BB11" s="350">
        <v>15.847678917164</v>
      </c>
      <c r="BC11" s="375">
        <v>1.0244955277525301</v>
      </c>
      <c r="BD11" s="375">
        <v>5.0742628475007302E-2</v>
      </c>
      <c r="BE11" s="467">
        <v>-9.5292404590062496E-2</v>
      </c>
      <c r="BF11" s="468"/>
      <c r="BG11" s="348">
        <v>45.457500000000003</v>
      </c>
      <c r="BH11" s="348">
        <v>26.116499999999998</v>
      </c>
      <c r="BI11" s="348">
        <v>27.311399999999999</v>
      </c>
      <c r="BJ11" s="348">
        <v>1.1146</v>
      </c>
      <c r="BK11" s="373"/>
      <c r="BL11" s="372" t="s">
        <v>452</v>
      </c>
      <c r="BM11" s="372" t="s">
        <v>453</v>
      </c>
      <c r="BN11" s="372" t="s">
        <v>454</v>
      </c>
      <c r="BO11" s="372" t="s">
        <v>455</v>
      </c>
      <c r="BP11" s="372" t="s">
        <v>456</v>
      </c>
      <c r="BQ11" s="373"/>
      <c r="BR11" s="354" t="s">
        <v>443</v>
      </c>
    </row>
    <row r="12" spans="1:70" s="107" customFormat="1" x14ac:dyDescent="0.25">
      <c r="A12" s="345" t="s">
        <v>457</v>
      </c>
      <c r="B12" s="373"/>
      <c r="C12" s="719">
        <v>34608</v>
      </c>
      <c r="D12" s="373"/>
      <c r="E12" s="346">
        <v>18452.2</v>
      </c>
      <c r="F12" s="373"/>
      <c r="G12" s="347">
        <v>851.89</v>
      </c>
      <c r="H12" s="374"/>
      <c r="I12" s="348">
        <v>7.0499999999999993E-2</v>
      </c>
      <c r="J12" s="348">
        <v>1.0114000000000001</v>
      </c>
      <c r="K12" s="348">
        <v>0.34749999999999998</v>
      </c>
      <c r="L12" s="348">
        <v>5.5678000000000001</v>
      </c>
      <c r="M12" s="348">
        <v>7.5198</v>
      </c>
      <c r="N12" s="350">
        <v>5.5141999999999998</v>
      </c>
      <c r="O12" s="348">
        <v>4.5571000000000002</v>
      </c>
      <c r="P12" s="348">
        <v>17.246200000000002</v>
      </c>
      <c r="Q12" s="348">
        <v>15.2057</v>
      </c>
      <c r="R12" s="348">
        <v>14.577199999999999</v>
      </c>
      <c r="S12" s="348">
        <v>0.52869999999999995</v>
      </c>
      <c r="T12" s="348">
        <v>19.188800000000001</v>
      </c>
      <c r="U12" s="348">
        <v>5.6974999999999998</v>
      </c>
      <c r="V12" s="348">
        <v>9.6679999999999993</v>
      </c>
      <c r="W12" s="348">
        <v>0.52869999999999995</v>
      </c>
      <c r="X12" s="348">
        <v>14.9961</v>
      </c>
      <c r="Y12" s="374"/>
      <c r="Z12" s="346">
        <v>2</v>
      </c>
      <c r="AA12" s="346">
        <v>4</v>
      </c>
      <c r="AB12" s="346">
        <v>15</v>
      </c>
      <c r="AC12" s="346">
        <v>9</v>
      </c>
      <c r="AD12" s="346">
        <v>1</v>
      </c>
      <c r="AE12" s="346">
        <v>2</v>
      </c>
      <c r="AF12" s="346">
        <v>3</v>
      </c>
      <c r="AG12" s="346">
        <v>5</v>
      </c>
      <c r="AH12" s="346">
        <v>3</v>
      </c>
      <c r="AI12" s="346">
        <v>2</v>
      </c>
      <c r="AJ12" s="346">
        <v>14</v>
      </c>
      <c r="AK12" s="346">
        <v>4</v>
      </c>
      <c r="AL12" s="346">
        <v>2</v>
      </c>
      <c r="AM12" s="346">
        <v>3</v>
      </c>
      <c r="AN12" s="346">
        <v>14</v>
      </c>
      <c r="AO12" s="373"/>
      <c r="AP12" s="348">
        <v>15.96</v>
      </c>
      <c r="AQ12" s="348">
        <v>18.02</v>
      </c>
      <c r="AR12" s="348">
        <v>15.43</v>
      </c>
      <c r="AS12" s="348">
        <v>10.93</v>
      </c>
      <c r="AT12" s="348">
        <v>13.31</v>
      </c>
      <c r="AU12" s="351"/>
      <c r="AV12" s="346">
        <v>2</v>
      </c>
      <c r="AW12" s="346">
        <v>3</v>
      </c>
      <c r="AX12" s="346">
        <v>1</v>
      </c>
      <c r="AY12" s="346">
        <v>3</v>
      </c>
      <c r="AZ12" s="346">
        <v>4</v>
      </c>
      <c r="BA12" s="348"/>
      <c r="BB12" s="350">
        <v>13.792726260337099</v>
      </c>
      <c r="BC12" s="375">
        <v>0.87062339708809899</v>
      </c>
      <c r="BD12" s="375">
        <v>7.4069229580259605E-2</v>
      </c>
      <c r="BE12" s="467">
        <v>0.25726177084024998</v>
      </c>
      <c r="BF12" s="468"/>
      <c r="BG12" s="348">
        <v>34.887099999999997</v>
      </c>
      <c r="BH12" s="348">
        <v>34.5443</v>
      </c>
      <c r="BI12" s="348">
        <v>27.759499999999999</v>
      </c>
      <c r="BJ12" s="348">
        <v>2.8090999999999999</v>
      </c>
      <c r="BK12" s="373"/>
      <c r="BL12" s="372" t="s">
        <v>458</v>
      </c>
      <c r="BM12" s="372" t="s">
        <v>459</v>
      </c>
      <c r="BN12" s="372" t="s">
        <v>460</v>
      </c>
      <c r="BO12" s="372" t="s">
        <v>461</v>
      </c>
      <c r="BP12" s="372" t="s">
        <v>462</v>
      </c>
      <c r="BQ12" s="373"/>
      <c r="BR12" s="354" t="s">
        <v>463</v>
      </c>
    </row>
    <row r="13" spans="1:70" s="107" customFormat="1" x14ac:dyDescent="0.25">
      <c r="A13" s="345" t="s">
        <v>464</v>
      </c>
      <c r="B13" s="373"/>
      <c r="C13" s="719">
        <v>44547</v>
      </c>
      <c r="D13" s="373"/>
      <c r="E13" s="346">
        <v>10674.3</v>
      </c>
      <c r="F13" s="373"/>
      <c r="G13" s="347">
        <v>18.850000000000001</v>
      </c>
      <c r="H13" s="374"/>
      <c r="I13" s="348">
        <v>-0.31730000000000003</v>
      </c>
      <c r="J13" s="348">
        <v>0.91010000000000002</v>
      </c>
      <c r="K13" s="348">
        <v>3.0617999999999999</v>
      </c>
      <c r="L13" s="348">
        <v>7.7142999999999997</v>
      </c>
      <c r="M13" s="348">
        <v>6.2569999999999997</v>
      </c>
      <c r="N13" s="350">
        <v>4.9554999999999998</v>
      </c>
      <c r="O13" s="348">
        <v>5.0846</v>
      </c>
      <c r="P13" s="348">
        <v>18.6126</v>
      </c>
      <c r="Q13" s="348" t="s">
        <v>430</v>
      </c>
      <c r="R13" s="348" t="s">
        <v>430</v>
      </c>
      <c r="S13" s="348">
        <v>1.4532</v>
      </c>
      <c r="T13" s="348">
        <v>18.107800000000001</v>
      </c>
      <c r="U13" s="348">
        <v>4.2587999999999999</v>
      </c>
      <c r="V13" s="348">
        <v>6.6176000000000004</v>
      </c>
      <c r="W13" s="348">
        <v>1.4532</v>
      </c>
      <c r="X13" s="348">
        <v>14.842000000000001</v>
      </c>
      <c r="Y13" s="374"/>
      <c r="Z13" s="346">
        <v>12</v>
      </c>
      <c r="AA13" s="346">
        <v>7</v>
      </c>
      <c r="AB13" s="346">
        <v>3</v>
      </c>
      <c r="AC13" s="346">
        <v>2</v>
      </c>
      <c r="AD13" s="346">
        <v>3</v>
      </c>
      <c r="AE13" s="346">
        <v>4</v>
      </c>
      <c r="AF13" s="346">
        <v>2</v>
      </c>
      <c r="AG13" s="346">
        <v>3</v>
      </c>
      <c r="AH13" s="346" t="s">
        <v>430</v>
      </c>
      <c r="AI13" s="346" t="s">
        <v>430</v>
      </c>
      <c r="AJ13" s="346">
        <v>5</v>
      </c>
      <c r="AK13" s="346">
        <v>8</v>
      </c>
      <c r="AL13" s="346">
        <v>5</v>
      </c>
      <c r="AM13" s="346">
        <v>5</v>
      </c>
      <c r="AN13" s="346">
        <v>5</v>
      </c>
      <c r="AO13" s="373"/>
      <c r="AP13" s="348" t="s">
        <v>430</v>
      </c>
      <c r="AQ13" s="348" t="s">
        <v>430</v>
      </c>
      <c r="AR13" s="348" t="s">
        <v>430</v>
      </c>
      <c r="AS13" s="348">
        <v>11.63</v>
      </c>
      <c r="AT13" s="348">
        <v>12.14</v>
      </c>
      <c r="AU13" s="351"/>
      <c r="AV13" s="346" t="s">
        <v>430</v>
      </c>
      <c r="AW13" s="346" t="s">
        <v>430</v>
      </c>
      <c r="AX13" s="346" t="s">
        <v>430</v>
      </c>
      <c r="AY13" s="346">
        <v>1</v>
      </c>
      <c r="AZ13" s="346">
        <v>5</v>
      </c>
      <c r="BA13" s="348"/>
      <c r="BB13" s="350">
        <v>15.3954825805277</v>
      </c>
      <c r="BC13" s="375">
        <v>0.97889807742502</v>
      </c>
      <c r="BD13" s="375">
        <v>7.4334350007242297E-2</v>
      </c>
      <c r="BE13" s="467">
        <v>0.284999714092253</v>
      </c>
      <c r="BF13" s="468"/>
      <c r="BG13" s="348">
        <v>40.732399999999998</v>
      </c>
      <c r="BH13" s="348">
        <v>25.593</v>
      </c>
      <c r="BI13" s="348">
        <v>28.978899999999999</v>
      </c>
      <c r="BJ13" s="348">
        <v>4.6957000000000004</v>
      </c>
      <c r="BK13" s="373"/>
      <c r="BL13" s="372" t="s">
        <v>465</v>
      </c>
      <c r="BM13" s="372" t="s">
        <v>466</v>
      </c>
      <c r="BN13" s="372" t="s">
        <v>467</v>
      </c>
      <c r="BO13" s="372" t="s">
        <v>468</v>
      </c>
      <c r="BP13" s="372" t="s">
        <v>469</v>
      </c>
      <c r="BQ13" s="373"/>
      <c r="BR13" s="354" t="s">
        <v>436</v>
      </c>
    </row>
    <row r="14" spans="1:70" s="107" customFormat="1" x14ac:dyDescent="0.25">
      <c r="A14" s="345" t="s">
        <v>470</v>
      </c>
      <c r="B14" s="373"/>
      <c r="C14" s="719">
        <v>44323</v>
      </c>
      <c r="D14" s="373"/>
      <c r="E14" s="346">
        <v>7090.74</v>
      </c>
      <c r="F14" s="373"/>
      <c r="G14" s="347">
        <v>20.6</v>
      </c>
      <c r="H14" s="374"/>
      <c r="I14" s="348">
        <v>-0.38679999999999998</v>
      </c>
      <c r="J14" s="348">
        <v>0.83209999999999995</v>
      </c>
      <c r="K14" s="348">
        <v>2.2839999999999998</v>
      </c>
      <c r="L14" s="348">
        <v>6.7358000000000002</v>
      </c>
      <c r="M14" s="348">
        <v>4.7279999999999998</v>
      </c>
      <c r="N14" s="350">
        <v>3.1547000000000001</v>
      </c>
      <c r="O14" s="348">
        <v>3.0994999999999999</v>
      </c>
      <c r="P14" s="348">
        <v>14.162699999999999</v>
      </c>
      <c r="Q14" s="348">
        <v>12.6935</v>
      </c>
      <c r="R14" s="348" t="s">
        <v>430</v>
      </c>
      <c r="S14" s="348">
        <v>0.73350000000000004</v>
      </c>
      <c r="T14" s="348">
        <v>18.187000000000001</v>
      </c>
      <c r="U14" s="348">
        <v>3.7261000000000002</v>
      </c>
      <c r="V14" s="348">
        <v>6.5701000000000001</v>
      </c>
      <c r="W14" s="348">
        <v>0.73350000000000004</v>
      </c>
      <c r="X14" s="348">
        <v>14.927199999999999</v>
      </c>
      <c r="Y14" s="374"/>
      <c r="Z14" s="346">
        <v>13</v>
      </c>
      <c r="AA14" s="346">
        <v>9</v>
      </c>
      <c r="AB14" s="346">
        <v>9</v>
      </c>
      <c r="AC14" s="346">
        <v>7</v>
      </c>
      <c r="AD14" s="346">
        <v>7</v>
      </c>
      <c r="AE14" s="346">
        <v>8</v>
      </c>
      <c r="AF14" s="346">
        <v>7</v>
      </c>
      <c r="AG14" s="346">
        <v>7</v>
      </c>
      <c r="AH14" s="346">
        <v>4</v>
      </c>
      <c r="AI14" s="346" t="s">
        <v>430</v>
      </c>
      <c r="AJ14" s="346">
        <v>12</v>
      </c>
      <c r="AK14" s="346">
        <v>7</v>
      </c>
      <c r="AL14" s="346">
        <v>7</v>
      </c>
      <c r="AM14" s="346">
        <v>6</v>
      </c>
      <c r="AN14" s="346">
        <v>12</v>
      </c>
      <c r="AO14" s="373"/>
      <c r="AP14" s="348" t="s">
        <v>430</v>
      </c>
      <c r="AQ14" s="348" t="s">
        <v>430</v>
      </c>
      <c r="AR14" s="348">
        <v>12.52</v>
      </c>
      <c r="AS14" s="348">
        <v>9.17</v>
      </c>
      <c r="AT14" s="348">
        <v>10.84</v>
      </c>
      <c r="AU14" s="351"/>
      <c r="AV14" s="346" t="s">
        <v>430</v>
      </c>
      <c r="AW14" s="346" t="s">
        <v>430</v>
      </c>
      <c r="AX14" s="346">
        <v>4</v>
      </c>
      <c r="AY14" s="346">
        <v>6</v>
      </c>
      <c r="AZ14" s="346">
        <v>7</v>
      </c>
      <c r="BA14" s="348"/>
      <c r="BB14" s="350">
        <v>15.350141057862199</v>
      </c>
      <c r="BC14" s="375">
        <v>0.98439886325336701</v>
      </c>
      <c r="BD14" s="375">
        <v>5.1456989733180698E-2</v>
      </c>
      <c r="BE14" s="467">
        <v>-7.4370783977615304E-2</v>
      </c>
      <c r="BF14" s="468"/>
      <c r="BG14" s="348">
        <v>36.917999999999999</v>
      </c>
      <c r="BH14" s="348">
        <v>30.202400000000001</v>
      </c>
      <c r="BI14" s="348">
        <v>28.910900000000002</v>
      </c>
      <c r="BJ14" s="348">
        <v>3.9687000000000001</v>
      </c>
      <c r="BK14" s="373"/>
      <c r="BL14" s="372" t="s">
        <v>471</v>
      </c>
      <c r="BM14" s="372" t="s">
        <v>472</v>
      </c>
      <c r="BN14" s="372" t="s">
        <v>473</v>
      </c>
      <c r="BO14" s="372" t="s">
        <v>474</v>
      </c>
      <c r="BP14" s="372" t="s">
        <v>475</v>
      </c>
      <c r="BQ14" s="373"/>
      <c r="BR14" s="354" t="s">
        <v>476</v>
      </c>
    </row>
    <row r="15" spans="1:70" s="107" customFormat="1" x14ac:dyDescent="0.25">
      <c r="A15" s="345" t="s">
        <v>477</v>
      </c>
      <c r="B15" s="373"/>
      <c r="C15" s="719">
        <v>42866</v>
      </c>
      <c r="D15" s="373"/>
      <c r="E15" s="346">
        <v>7090.29</v>
      </c>
      <c r="F15" s="373"/>
      <c r="G15" s="347">
        <v>38.179499999999997</v>
      </c>
      <c r="H15" s="374"/>
      <c r="I15" s="348">
        <v>-0.16339999999999999</v>
      </c>
      <c r="J15" s="348">
        <v>1.1086</v>
      </c>
      <c r="K15" s="348">
        <v>2.2023000000000001</v>
      </c>
      <c r="L15" s="348">
        <v>6.7910000000000004</v>
      </c>
      <c r="M15" s="348">
        <v>5.8438999999999997</v>
      </c>
      <c r="N15" s="350">
        <v>4.8757999999999999</v>
      </c>
      <c r="O15" s="348">
        <v>4.0128000000000004</v>
      </c>
      <c r="P15" s="348">
        <v>17.344999999999999</v>
      </c>
      <c r="Q15" s="348">
        <v>15.462999999999999</v>
      </c>
      <c r="R15" s="348" t="s">
        <v>430</v>
      </c>
      <c r="S15" s="348">
        <v>1.3278000000000001</v>
      </c>
      <c r="T15" s="348">
        <v>18.3886</v>
      </c>
      <c r="U15" s="348">
        <v>5.9908999999999999</v>
      </c>
      <c r="V15" s="348">
        <v>10.7882</v>
      </c>
      <c r="W15" s="348">
        <v>1.3278000000000001</v>
      </c>
      <c r="X15" s="348">
        <v>15.700900000000001</v>
      </c>
      <c r="Y15" s="374"/>
      <c r="Z15" s="346">
        <v>8</v>
      </c>
      <c r="AA15" s="346">
        <v>3</v>
      </c>
      <c r="AB15" s="346">
        <v>10</v>
      </c>
      <c r="AC15" s="346">
        <v>6</v>
      </c>
      <c r="AD15" s="346">
        <v>5</v>
      </c>
      <c r="AE15" s="346">
        <v>5</v>
      </c>
      <c r="AF15" s="346">
        <v>4</v>
      </c>
      <c r="AG15" s="346">
        <v>4</v>
      </c>
      <c r="AH15" s="346">
        <v>2</v>
      </c>
      <c r="AI15" s="346" t="s">
        <v>430</v>
      </c>
      <c r="AJ15" s="346">
        <v>7</v>
      </c>
      <c r="AK15" s="346">
        <v>6</v>
      </c>
      <c r="AL15" s="346">
        <v>1</v>
      </c>
      <c r="AM15" s="346">
        <v>1</v>
      </c>
      <c r="AN15" s="346">
        <v>7</v>
      </c>
      <c r="AO15" s="373"/>
      <c r="AP15" s="348" t="s">
        <v>430</v>
      </c>
      <c r="AQ15" s="348">
        <v>18.920000000000002</v>
      </c>
      <c r="AR15" s="348">
        <v>15.17</v>
      </c>
      <c r="AS15" s="348">
        <v>11.15</v>
      </c>
      <c r="AT15" s="348">
        <v>14.36</v>
      </c>
      <c r="AU15" s="351"/>
      <c r="AV15" s="346" t="s">
        <v>430</v>
      </c>
      <c r="AW15" s="346">
        <v>2</v>
      </c>
      <c r="AX15" s="346">
        <v>3</v>
      </c>
      <c r="AY15" s="346">
        <v>2</v>
      </c>
      <c r="AZ15" s="346">
        <v>1</v>
      </c>
      <c r="BA15" s="348"/>
      <c r="BB15" s="350">
        <v>16.204918117435302</v>
      </c>
      <c r="BC15" s="375">
        <v>1.03887449394402</v>
      </c>
      <c r="BD15" s="375">
        <v>6.6924836736741197E-2</v>
      </c>
      <c r="BE15" s="467">
        <v>0.172442346117476</v>
      </c>
      <c r="BF15" s="468"/>
      <c r="BG15" s="348">
        <v>41.028399999999998</v>
      </c>
      <c r="BH15" s="348">
        <v>29.5838</v>
      </c>
      <c r="BI15" s="348">
        <v>27.418199999999999</v>
      </c>
      <c r="BJ15" s="348">
        <v>1.9696</v>
      </c>
      <c r="BK15" s="373"/>
      <c r="BL15" s="372" t="s">
        <v>478</v>
      </c>
      <c r="BM15" s="372" t="s">
        <v>479</v>
      </c>
      <c r="BN15" s="372" t="s">
        <v>480</v>
      </c>
      <c r="BO15" s="372" t="s">
        <v>481</v>
      </c>
      <c r="BP15" s="372" t="s">
        <v>482</v>
      </c>
      <c r="BQ15" s="373"/>
      <c r="BR15" s="354" t="s">
        <v>476</v>
      </c>
    </row>
    <row r="16" spans="1:70" s="107" customFormat="1" x14ac:dyDescent="0.25">
      <c r="A16" s="345" t="s">
        <v>483</v>
      </c>
      <c r="B16" s="373"/>
      <c r="C16" s="719">
        <v>44956</v>
      </c>
      <c r="D16" s="373"/>
      <c r="E16" s="346">
        <v>6017.19</v>
      </c>
      <c r="F16" s="373"/>
      <c r="G16" s="347">
        <v>19.740600000000001</v>
      </c>
      <c r="H16" s="374"/>
      <c r="I16" s="348">
        <v>-0.54510000000000003</v>
      </c>
      <c r="J16" s="348">
        <v>0.44829999999999998</v>
      </c>
      <c r="K16" s="348">
        <v>2.0049000000000001</v>
      </c>
      <c r="L16" s="348">
        <v>6.9939999999999998</v>
      </c>
      <c r="M16" s="348">
        <v>5.7411000000000003</v>
      </c>
      <c r="N16" s="350">
        <v>4.8131000000000004</v>
      </c>
      <c r="O16" s="348">
        <v>2.4843999999999999</v>
      </c>
      <c r="P16" s="348">
        <v>19.365300000000001</v>
      </c>
      <c r="Q16" s="348" t="s">
        <v>430</v>
      </c>
      <c r="R16" s="348" t="s">
        <v>430</v>
      </c>
      <c r="S16" s="348">
        <v>0.1517</v>
      </c>
      <c r="T16" s="348">
        <v>18.070699999999999</v>
      </c>
      <c r="U16" s="348">
        <v>3.9241000000000001</v>
      </c>
      <c r="V16" s="348">
        <v>7.2567000000000004</v>
      </c>
      <c r="W16" s="348">
        <v>0.1517</v>
      </c>
      <c r="X16" s="348">
        <v>21.718800000000002</v>
      </c>
      <c r="Y16" s="374"/>
      <c r="Z16" s="346">
        <v>15</v>
      </c>
      <c r="AA16" s="346">
        <v>14</v>
      </c>
      <c r="AB16" s="346">
        <v>11</v>
      </c>
      <c r="AC16" s="346">
        <v>4</v>
      </c>
      <c r="AD16" s="346">
        <v>6</v>
      </c>
      <c r="AE16" s="346">
        <v>6</v>
      </c>
      <c r="AF16" s="346">
        <v>10</v>
      </c>
      <c r="AG16" s="346">
        <v>1</v>
      </c>
      <c r="AH16" s="346" t="s">
        <v>430</v>
      </c>
      <c r="AI16" s="346" t="s">
        <v>430</v>
      </c>
      <c r="AJ16" s="346">
        <v>15</v>
      </c>
      <c r="AK16" s="346">
        <v>9</v>
      </c>
      <c r="AL16" s="346">
        <v>6</v>
      </c>
      <c r="AM16" s="346">
        <v>4</v>
      </c>
      <c r="AN16" s="346">
        <v>15</v>
      </c>
      <c r="AO16" s="373"/>
      <c r="AP16" s="348" t="s">
        <v>430</v>
      </c>
      <c r="AQ16" s="348" t="s">
        <v>430</v>
      </c>
      <c r="AR16" s="348" t="s">
        <v>430</v>
      </c>
      <c r="AS16" s="348">
        <v>10.44</v>
      </c>
      <c r="AT16" s="348">
        <v>11.48</v>
      </c>
      <c r="AU16" s="351"/>
      <c r="AV16" s="346" t="s">
        <v>430</v>
      </c>
      <c r="AW16" s="346" t="s">
        <v>430</v>
      </c>
      <c r="AX16" s="346" t="s">
        <v>430</v>
      </c>
      <c r="AY16" s="346">
        <v>4</v>
      </c>
      <c r="AZ16" s="346">
        <v>6</v>
      </c>
      <c r="BA16" s="348"/>
      <c r="BB16" s="350">
        <v>16.825119272452199</v>
      </c>
      <c r="BC16" s="375">
        <v>1.0682435530409899</v>
      </c>
      <c r="BD16" s="375">
        <v>7.0668710001875204E-2</v>
      </c>
      <c r="BE16" s="467">
        <v>0.25115605869026802</v>
      </c>
      <c r="BF16" s="468"/>
      <c r="BG16" s="348">
        <v>39.433</v>
      </c>
      <c r="BH16" s="348">
        <v>27.599499999999999</v>
      </c>
      <c r="BI16" s="348">
        <v>31.351600000000001</v>
      </c>
      <c r="BJ16" s="348">
        <v>1.6158999999999999</v>
      </c>
      <c r="BK16" s="373"/>
      <c r="BL16" s="372" t="s">
        <v>484</v>
      </c>
      <c r="BM16" s="372" t="s">
        <v>485</v>
      </c>
      <c r="BN16" s="372" t="s">
        <v>486</v>
      </c>
      <c r="BO16" s="372" t="s">
        <v>487</v>
      </c>
      <c r="BP16" s="372" t="s">
        <v>488</v>
      </c>
      <c r="BQ16" s="373"/>
      <c r="BR16" s="354" t="s">
        <v>443</v>
      </c>
    </row>
    <row r="17" spans="1:70" s="107" customFormat="1" x14ac:dyDescent="0.25">
      <c r="A17" s="345" t="s">
        <v>489</v>
      </c>
      <c r="B17" s="373"/>
      <c r="C17" s="719">
        <v>45135</v>
      </c>
      <c r="D17" s="373"/>
      <c r="E17" s="346">
        <v>5634.73</v>
      </c>
      <c r="F17" s="373"/>
      <c r="G17" s="347">
        <v>14.78</v>
      </c>
      <c r="H17" s="374"/>
      <c r="I17" s="348">
        <v>-0.26989999999999997</v>
      </c>
      <c r="J17" s="348">
        <v>0.54420000000000002</v>
      </c>
      <c r="K17" s="348">
        <v>2.6389</v>
      </c>
      <c r="L17" s="348">
        <v>4.8971</v>
      </c>
      <c r="M17" s="348">
        <v>1.3716999999999999</v>
      </c>
      <c r="N17" s="350">
        <v>0</v>
      </c>
      <c r="O17" s="348">
        <v>2.6745999999999999</v>
      </c>
      <c r="P17" s="348" t="s">
        <v>430</v>
      </c>
      <c r="Q17" s="348" t="s">
        <v>430</v>
      </c>
      <c r="R17" s="348" t="s">
        <v>430</v>
      </c>
      <c r="S17" s="348">
        <v>1.5109999999999999</v>
      </c>
      <c r="T17" s="348">
        <v>15.019500000000001</v>
      </c>
      <c r="U17" s="348">
        <v>-0.8054</v>
      </c>
      <c r="V17" s="348">
        <v>3.2122999999999999</v>
      </c>
      <c r="W17" s="348">
        <v>1.5109999999999999</v>
      </c>
      <c r="X17" s="348">
        <v>14.059699999999999</v>
      </c>
      <c r="Y17" s="374"/>
      <c r="Z17" s="346">
        <v>11</v>
      </c>
      <c r="AA17" s="346">
        <v>13</v>
      </c>
      <c r="AB17" s="346">
        <v>6</v>
      </c>
      <c r="AC17" s="346">
        <v>11</v>
      </c>
      <c r="AD17" s="346">
        <v>14</v>
      </c>
      <c r="AE17" s="346">
        <v>11</v>
      </c>
      <c r="AF17" s="346">
        <v>9</v>
      </c>
      <c r="AG17" s="346" t="s">
        <v>430</v>
      </c>
      <c r="AH17" s="346" t="s">
        <v>430</v>
      </c>
      <c r="AI17" s="346" t="s">
        <v>430</v>
      </c>
      <c r="AJ17" s="346">
        <v>4</v>
      </c>
      <c r="AK17" s="346">
        <v>12</v>
      </c>
      <c r="AL17" s="346">
        <v>14</v>
      </c>
      <c r="AM17" s="346">
        <v>11</v>
      </c>
      <c r="AN17" s="346">
        <v>4</v>
      </c>
      <c r="AO17" s="373"/>
      <c r="AP17" s="348" t="s">
        <v>430</v>
      </c>
      <c r="AQ17" s="348" t="s">
        <v>430</v>
      </c>
      <c r="AR17" s="348" t="s">
        <v>430</v>
      </c>
      <c r="AS17" s="348">
        <v>8.0299999999999994</v>
      </c>
      <c r="AT17" s="348">
        <v>5.05</v>
      </c>
      <c r="AU17" s="351"/>
      <c r="AV17" s="346" t="s">
        <v>430</v>
      </c>
      <c r="AW17" s="346" t="s">
        <v>430</v>
      </c>
      <c r="AX17" s="346" t="s">
        <v>430</v>
      </c>
      <c r="AY17" s="346">
        <v>9</v>
      </c>
      <c r="AZ17" s="346">
        <v>12</v>
      </c>
      <c r="BA17" s="348"/>
      <c r="BB17" s="350">
        <v>14.941083875083001</v>
      </c>
      <c r="BC17" s="375">
        <v>0.92680930386021598</v>
      </c>
      <c r="BD17" s="375">
        <v>5.0684412864895403E-2</v>
      </c>
      <c r="BE17" s="467">
        <v>2.46611967351829E-2</v>
      </c>
      <c r="BF17" s="468"/>
      <c r="BG17" s="348">
        <v>43.189399999999999</v>
      </c>
      <c r="BH17" s="348">
        <v>26.338899999999999</v>
      </c>
      <c r="BI17" s="348">
        <v>27.261199999999999</v>
      </c>
      <c r="BJ17" s="348">
        <v>3.2105000000000001</v>
      </c>
      <c r="BK17" s="373"/>
      <c r="BL17" s="372" t="s">
        <v>490</v>
      </c>
      <c r="BM17" s="372" t="s">
        <v>491</v>
      </c>
      <c r="BN17" s="372" t="s">
        <v>492</v>
      </c>
      <c r="BO17" s="372" t="s">
        <v>493</v>
      </c>
      <c r="BP17" s="372" t="s">
        <v>494</v>
      </c>
      <c r="BQ17" s="373"/>
      <c r="BR17" s="354" t="s">
        <v>443</v>
      </c>
    </row>
    <row r="18" spans="1:70" s="107" customFormat="1" x14ac:dyDescent="0.25">
      <c r="A18" s="345" t="s">
        <v>495</v>
      </c>
      <c r="B18" s="373"/>
      <c r="C18" s="719">
        <v>45159</v>
      </c>
      <c r="D18" s="373"/>
      <c r="E18" s="346">
        <v>5436.5</v>
      </c>
      <c r="F18" s="373"/>
      <c r="G18" s="347">
        <v>14.773</v>
      </c>
      <c r="H18" s="374"/>
      <c r="I18" s="348">
        <v>0</v>
      </c>
      <c r="J18" s="348">
        <v>0.98429999999999995</v>
      </c>
      <c r="K18" s="348">
        <v>3.0482999999999998</v>
      </c>
      <c r="L18" s="348">
        <v>5.3708999999999998</v>
      </c>
      <c r="M18" s="348">
        <v>1.7915000000000001</v>
      </c>
      <c r="N18" s="350">
        <v>2.1646000000000001</v>
      </c>
      <c r="O18" s="348">
        <v>3.1593</v>
      </c>
      <c r="P18" s="348" t="s">
        <v>430</v>
      </c>
      <c r="Q18" s="348" t="s">
        <v>430</v>
      </c>
      <c r="R18" s="348" t="s">
        <v>430</v>
      </c>
      <c r="S18" s="348">
        <v>2.2353000000000001</v>
      </c>
      <c r="T18" s="348">
        <v>16.791799999999999</v>
      </c>
      <c r="U18" s="348">
        <v>-6.0900000000000003E-2</v>
      </c>
      <c r="V18" s="348">
        <v>4.2187000000000001</v>
      </c>
      <c r="W18" s="348">
        <v>2.2353000000000001</v>
      </c>
      <c r="X18" s="348">
        <v>14.3812</v>
      </c>
      <c r="Y18" s="374"/>
      <c r="Z18" s="346">
        <v>4</v>
      </c>
      <c r="AA18" s="346">
        <v>5</v>
      </c>
      <c r="AB18" s="346">
        <v>4</v>
      </c>
      <c r="AC18" s="346">
        <v>10</v>
      </c>
      <c r="AD18" s="346">
        <v>12</v>
      </c>
      <c r="AE18" s="346">
        <v>9</v>
      </c>
      <c r="AF18" s="346">
        <v>6</v>
      </c>
      <c r="AG18" s="346" t="s">
        <v>430</v>
      </c>
      <c r="AH18" s="346" t="s">
        <v>430</v>
      </c>
      <c r="AI18" s="346" t="s">
        <v>430</v>
      </c>
      <c r="AJ18" s="346">
        <v>2</v>
      </c>
      <c r="AK18" s="346">
        <v>10</v>
      </c>
      <c r="AL18" s="346">
        <v>13</v>
      </c>
      <c r="AM18" s="346">
        <v>10</v>
      </c>
      <c r="AN18" s="346">
        <v>2</v>
      </c>
      <c r="AO18" s="373"/>
      <c r="AP18" s="348" t="s">
        <v>430</v>
      </c>
      <c r="AQ18" s="348" t="s">
        <v>430</v>
      </c>
      <c r="AR18" s="348" t="s">
        <v>430</v>
      </c>
      <c r="AS18" s="348" t="s">
        <v>430</v>
      </c>
      <c r="AT18" s="348">
        <v>6.75</v>
      </c>
      <c r="AU18" s="351"/>
      <c r="AV18" s="346" t="s">
        <v>430</v>
      </c>
      <c r="AW18" s="346" t="s">
        <v>430</v>
      </c>
      <c r="AX18" s="346" t="s">
        <v>430</v>
      </c>
      <c r="AY18" s="346" t="s">
        <v>430</v>
      </c>
      <c r="AZ18" s="346">
        <v>11</v>
      </c>
      <c r="BA18" s="348"/>
      <c r="BB18" s="350">
        <v>15.5284963275547</v>
      </c>
      <c r="BC18" s="375">
        <v>0.97844231895000799</v>
      </c>
      <c r="BD18" s="375">
        <v>4.1071112449347399E-2</v>
      </c>
      <c r="BE18" s="467">
        <v>1.39244209962575E-3</v>
      </c>
      <c r="BF18" s="468"/>
      <c r="BG18" s="348">
        <v>38.119900000000001</v>
      </c>
      <c r="BH18" s="348">
        <v>29.1815</v>
      </c>
      <c r="BI18" s="348">
        <v>31.602599999999999</v>
      </c>
      <c r="BJ18" s="348">
        <v>1.0960000000000001</v>
      </c>
      <c r="BK18" s="373"/>
      <c r="BL18" s="372" t="s">
        <v>496</v>
      </c>
      <c r="BM18" s="372" t="s">
        <v>497</v>
      </c>
      <c r="BN18" s="372" t="s">
        <v>498</v>
      </c>
      <c r="BO18" s="372" t="s">
        <v>499</v>
      </c>
      <c r="BP18" s="372" t="s">
        <v>500</v>
      </c>
      <c r="BQ18" s="373"/>
      <c r="BR18" s="354" t="s">
        <v>443</v>
      </c>
    </row>
    <row r="19" spans="1:70" s="107" customFormat="1" x14ac:dyDescent="0.25">
      <c r="A19" s="345" t="s">
        <v>501</v>
      </c>
      <c r="B19" s="373"/>
      <c r="C19" s="719">
        <v>45502</v>
      </c>
      <c r="D19" s="373"/>
      <c r="E19" s="346">
        <v>5096.88</v>
      </c>
      <c r="F19" s="373"/>
      <c r="G19" s="347">
        <v>10.7651</v>
      </c>
      <c r="H19" s="374"/>
      <c r="I19" s="348">
        <v>0.31119999999999998</v>
      </c>
      <c r="J19" s="348">
        <v>1.3005</v>
      </c>
      <c r="K19" s="348">
        <v>3.0064000000000002</v>
      </c>
      <c r="L19" s="348">
        <v>6.9664000000000001</v>
      </c>
      <c r="M19" s="348">
        <v>3.2484999999999999</v>
      </c>
      <c r="N19" s="350">
        <v>3.8130000000000002</v>
      </c>
      <c r="O19" s="348" t="s">
        <v>430</v>
      </c>
      <c r="P19" s="348" t="s">
        <v>430</v>
      </c>
      <c r="Q19" s="348" t="s">
        <v>430</v>
      </c>
      <c r="R19" s="348" t="s">
        <v>430</v>
      </c>
      <c r="S19" s="348">
        <v>1.7986</v>
      </c>
      <c r="T19" s="348">
        <v>19.210899999999999</v>
      </c>
      <c r="U19" s="348">
        <v>1.3491</v>
      </c>
      <c r="V19" s="348">
        <v>5.7434000000000003</v>
      </c>
      <c r="W19" s="348">
        <v>1.7986</v>
      </c>
      <c r="X19" s="348">
        <v>3.8243999999999998</v>
      </c>
      <c r="Y19" s="374"/>
      <c r="Z19" s="346">
        <v>1</v>
      </c>
      <c r="AA19" s="346">
        <v>2</v>
      </c>
      <c r="AB19" s="346">
        <v>5</v>
      </c>
      <c r="AC19" s="346">
        <v>5</v>
      </c>
      <c r="AD19" s="346">
        <v>10</v>
      </c>
      <c r="AE19" s="346">
        <v>7</v>
      </c>
      <c r="AF19" s="346" t="s">
        <v>430</v>
      </c>
      <c r="AG19" s="346" t="s">
        <v>430</v>
      </c>
      <c r="AH19" s="346" t="s">
        <v>430</v>
      </c>
      <c r="AI19" s="346" t="s">
        <v>430</v>
      </c>
      <c r="AJ19" s="346">
        <v>3</v>
      </c>
      <c r="AK19" s="346">
        <v>3</v>
      </c>
      <c r="AL19" s="346">
        <v>9</v>
      </c>
      <c r="AM19" s="346">
        <v>7</v>
      </c>
      <c r="AN19" s="346">
        <v>3</v>
      </c>
      <c r="AO19" s="373"/>
      <c r="AP19" s="348" t="s">
        <v>430</v>
      </c>
      <c r="AQ19" s="348" t="s">
        <v>430</v>
      </c>
      <c r="AR19" s="348" t="s">
        <v>430</v>
      </c>
      <c r="AS19" s="348" t="s">
        <v>430</v>
      </c>
      <c r="AT19" s="348">
        <v>9.8000000000000007</v>
      </c>
      <c r="AU19" s="351"/>
      <c r="AV19" s="346" t="s">
        <v>430</v>
      </c>
      <c r="AW19" s="346" t="s">
        <v>430</v>
      </c>
      <c r="AX19" s="346" t="s">
        <v>430</v>
      </c>
      <c r="AY19" s="346" t="s">
        <v>430</v>
      </c>
      <c r="AZ19" s="346">
        <v>8</v>
      </c>
      <c r="BA19" s="348"/>
      <c r="BB19" s="350">
        <v>17.3317824659735</v>
      </c>
      <c r="BC19" s="375">
        <v>1.03160777215901</v>
      </c>
      <c r="BD19" s="375">
        <v>-1.5425303574888201E-3</v>
      </c>
      <c r="BE19" s="467">
        <v>0.14712901385767299</v>
      </c>
      <c r="BF19" s="468"/>
      <c r="BG19" s="348">
        <v>28.5504</v>
      </c>
      <c r="BH19" s="348">
        <v>28.981000000000002</v>
      </c>
      <c r="BI19" s="348">
        <v>35.9514</v>
      </c>
      <c r="BJ19" s="348">
        <v>6.5171999999999999</v>
      </c>
      <c r="BK19" s="373"/>
      <c r="BL19" s="372" t="s">
        <v>502</v>
      </c>
      <c r="BM19" s="372" t="s">
        <v>503</v>
      </c>
      <c r="BN19" s="372" t="s">
        <v>504</v>
      </c>
      <c r="BO19" s="372" t="s">
        <v>505</v>
      </c>
      <c r="BP19" s="372" t="s">
        <v>506</v>
      </c>
      <c r="BQ19" s="373"/>
      <c r="BR19" s="354" t="s">
        <v>443</v>
      </c>
    </row>
    <row r="20" spans="1:70" s="107" customFormat="1" x14ac:dyDescent="0.25">
      <c r="A20" s="345" t="s">
        <v>507</v>
      </c>
      <c r="B20" s="373"/>
      <c r="C20" s="719">
        <v>39524</v>
      </c>
      <c r="D20" s="373"/>
      <c r="E20" s="346">
        <v>4382.4399999999996</v>
      </c>
      <c r="F20" s="373"/>
      <c r="G20" s="347">
        <v>129.88</v>
      </c>
      <c r="H20" s="374"/>
      <c r="I20" s="348">
        <v>-0.54369999999999996</v>
      </c>
      <c r="J20" s="348">
        <v>0.16189999999999999</v>
      </c>
      <c r="K20" s="348">
        <v>3.4159000000000002</v>
      </c>
      <c r="L20" s="348">
        <v>7.3742999999999999</v>
      </c>
      <c r="M20" s="348">
        <v>4.5648</v>
      </c>
      <c r="N20" s="350">
        <v>-2.1913999999999998</v>
      </c>
      <c r="O20" s="348">
        <v>0.92110000000000003</v>
      </c>
      <c r="P20" s="348">
        <v>13.639200000000001</v>
      </c>
      <c r="Q20" s="348">
        <v>11.3416</v>
      </c>
      <c r="R20" s="348">
        <v>13.358499999999999</v>
      </c>
      <c r="S20" s="348">
        <v>1.129</v>
      </c>
      <c r="T20" s="348">
        <v>20.627800000000001</v>
      </c>
      <c r="U20" s="348">
        <v>2.5827</v>
      </c>
      <c r="V20" s="348">
        <v>2.0989</v>
      </c>
      <c r="W20" s="348">
        <v>1.129</v>
      </c>
      <c r="X20" s="348">
        <v>15.002800000000001</v>
      </c>
      <c r="Y20" s="374"/>
      <c r="Z20" s="346">
        <v>14</v>
      </c>
      <c r="AA20" s="346">
        <v>15</v>
      </c>
      <c r="AB20" s="346">
        <v>2</v>
      </c>
      <c r="AC20" s="346">
        <v>3</v>
      </c>
      <c r="AD20" s="346">
        <v>8</v>
      </c>
      <c r="AE20" s="346">
        <v>14</v>
      </c>
      <c r="AF20" s="346">
        <v>13</v>
      </c>
      <c r="AG20" s="346">
        <v>10</v>
      </c>
      <c r="AH20" s="346">
        <v>5</v>
      </c>
      <c r="AI20" s="346">
        <v>3</v>
      </c>
      <c r="AJ20" s="346">
        <v>10</v>
      </c>
      <c r="AK20" s="346">
        <v>2</v>
      </c>
      <c r="AL20" s="346">
        <v>8</v>
      </c>
      <c r="AM20" s="346">
        <v>13</v>
      </c>
      <c r="AN20" s="346">
        <v>10</v>
      </c>
      <c r="AO20" s="373"/>
      <c r="AP20" s="348">
        <v>13.9</v>
      </c>
      <c r="AQ20" s="348">
        <v>14.97</v>
      </c>
      <c r="AR20" s="348">
        <v>11.49</v>
      </c>
      <c r="AS20" s="348">
        <v>6.3</v>
      </c>
      <c r="AT20" s="348">
        <v>7.6</v>
      </c>
      <c r="AU20" s="351"/>
      <c r="AV20" s="346">
        <v>3</v>
      </c>
      <c r="AW20" s="346">
        <v>4</v>
      </c>
      <c r="AX20" s="346">
        <v>5</v>
      </c>
      <c r="AY20" s="346">
        <v>11</v>
      </c>
      <c r="AZ20" s="346">
        <v>10</v>
      </c>
      <c r="BA20" s="348"/>
      <c r="BB20" s="350">
        <v>17.293661555726501</v>
      </c>
      <c r="BC20" s="375">
        <v>1.0877281607551601</v>
      </c>
      <c r="BD20" s="375">
        <v>4.7244608185813802E-2</v>
      </c>
      <c r="BE20" s="467">
        <v>-0.137927462118274</v>
      </c>
      <c r="BF20" s="468"/>
      <c r="BG20" s="348">
        <v>38.298200000000001</v>
      </c>
      <c r="BH20" s="348">
        <v>32.444400000000002</v>
      </c>
      <c r="BI20" s="348">
        <v>28.800799999999999</v>
      </c>
      <c r="BJ20" s="348">
        <v>0.45660000000000001</v>
      </c>
      <c r="BK20" s="373"/>
      <c r="BL20" s="372" t="s">
        <v>508</v>
      </c>
      <c r="BM20" s="372" t="s">
        <v>509</v>
      </c>
      <c r="BN20" s="372" t="s">
        <v>510</v>
      </c>
      <c r="BO20" s="372" t="s">
        <v>511</v>
      </c>
      <c r="BP20" s="372" t="s">
        <v>468</v>
      </c>
      <c r="BQ20" s="373"/>
      <c r="BR20" s="354" t="s">
        <v>512</v>
      </c>
    </row>
    <row r="21" spans="1:70" s="107" customFormat="1" x14ac:dyDescent="0.25">
      <c r="A21" s="345" t="s">
        <v>513</v>
      </c>
      <c r="B21" s="373"/>
      <c r="C21" s="719">
        <v>45461</v>
      </c>
      <c r="D21" s="373"/>
      <c r="E21" s="346">
        <v>4389.97</v>
      </c>
      <c r="F21" s="373"/>
      <c r="G21" s="347">
        <v>13.766500000000001</v>
      </c>
      <c r="H21" s="374"/>
      <c r="I21" s="348">
        <v>-9.1399999999999995E-2</v>
      </c>
      <c r="J21" s="348">
        <v>2.2786</v>
      </c>
      <c r="K21" s="348">
        <v>5.6125999999999996</v>
      </c>
      <c r="L21" s="348">
        <v>14.914300000000001</v>
      </c>
      <c r="M21" s="348">
        <v>6.5270999999999999</v>
      </c>
      <c r="N21" s="350">
        <v>-0.25359999999999999</v>
      </c>
      <c r="O21" s="348">
        <v>12.494999999999999</v>
      </c>
      <c r="P21" s="348" t="s">
        <v>430</v>
      </c>
      <c r="Q21" s="348" t="s">
        <v>430</v>
      </c>
      <c r="R21" s="348" t="s">
        <v>430</v>
      </c>
      <c r="S21" s="348">
        <v>4.1882999999999999</v>
      </c>
      <c r="T21" s="348">
        <v>27.7408</v>
      </c>
      <c r="U21" s="348">
        <v>4.3715000000000002</v>
      </c>
      <c r="V21" s="348">
        <v>5.1143000000000001</v>
      </c>
      <c r="W21" s="348">
        <v>4.1882999999999999</v>
      </c>
      <c r="X21" s="348">
        <v>16.6401</v>
      </c>
      <c r="Y21" s="374"/>
      <c r="Z21" s="346">
        <v>5</v>
      </c>
      <c r="AA21" s="346">
        <v>1</v>
      </c>
      <c r="AB21" s="346">
        <v>1</v>
      </c>
      <c r="AC21" s="346">
        <v>1</v>
      </c>
      <c r="AD21" s="346">
        <v>2</v>
      </c>
      <c r="AE21" s="346">
        <v>12</v>
      </c>
      <c r="AF21" s="346">
        <v>1</v>
      </c>
      <c r="AG21" s="346" t="s">
        <v>430</v>
      </c>
      <c r="AH21" s="346" t="s">
        <v>430</v>
      </c>
      <c r="AI21" s="346" t="s">
        <v>430</v>
      </c>
      <c r="AJ21" s="346">
        <v>1</v>
      </c>
      <c r="AK21" s="346">
        <v>1</v>
      </c>
      <c r="AL21" s="346">
        <v>4</v>
      </c>
      <c r="AM21" s="346">
        <v>9</v>
      </c>
      <c r="AN21" s="346">
        <v>1</v>
      </c>
      <c r="AO21" s="373"/>
      <c r="AP21" s="348" t="s">
        <v>430</v>
      </c>
      <c r="AQ21" s="348" t="s">
        <v>430</v>
      </c>
      <c r="AR21" s="348" t="s">
        <v>430</v>
      </c>
      <c r="AS21" s="348" t="s">
        <v>430</v>
      </c>
      <c r="AT21" s="348">
        <v>13.7</v>
      </c>
      <c r="AU21" s="351"/>
      <c r="AV21" s="346" t="s">
        <v>430</v>
      </c>
      <c r="AW21" s="346" t="s">
        <v>430</v>
      </c>
      <c r="AX21" s="346" t="s">
        <v>430</v>
      </c>
      <c r="AY21" s="346" t="s">
        <v>430</v>
      </c>
      <c r="AZ21" s="346">
        <v>3</v>
      </c>
      <c r="BA21" s="348"/>
      <c r="BB21" s="350">
        <v>22.1775723548473</v>
      </c>
      <c r="BC21" s="375">
        <v>1.1962834768128101</v>
      </c>
      <c r="BD21" s="375">
        <v>3.27270427508407E-2</v>
      </c>
      <c r="BE21" s="467">
        <v>0.98115454549307701</v>
      </c>
      <c r="BF21" s="468"/>
      <c r="BG21" s="348">
        <v>37.265599999999999</v>
      </c>
      <c r="BH21" s="348">
        <v>30.208300000000001</v>
      </c>
      <c r="BI21" s="348">
        <v>30.677199999999999</v>
      </c>
      <c r="BJ21" s="348">
        <v>1.8489</v>
      </c>
      <c r="BK21" s="373"/>
      <c r="BL21" s="372" t="s">
        <v>514</v>
      </c>
      <c r="BM21" s="372" t="s">
        <v>515</v>
      </c>
      <c r="BN21" s="372" t="s">
        <v>516</v>
      </c>
      <c r="BO21" s="372" t="s">
        <v>517</v>
      </c>
      <c r="BP21" s="372" t="s">
        <v>518</v>
      </c>
      <c r="BQ21" s="373"/>
      <c r="BR21" s="354" t="s">
        <v>443</v>
      </c>
    </row>
    <row r="22" spans="1:70" s="107" customFormat="1" x14ac:dyDescent="0.25">
      <c r="A22" s="345" t="s">
        <v>519</v>
      </c>
      <c r="B22" s="373"/>
      <c r="C22" s="719">
        <v>44959</v>
      </c>
      <c r="D22" s="373"/>
      <c r="E22" s="346">
        <v>3521.84</v>
      </c>
      <c r="F22" s="373"/>
      <c r="G22" s="347">
        <v>15.496600000000001</v>
      </c>
      <c r="H22" s="374"/>
      <c r="I22" s="348">
        <v>-0.1759</v>
      </c>
      <c r="J22" s="348">
        <v>0.71160000000000001</v>
      </c>
      <c r="K22" s="348">
        <v>1.9004000000000001</v>
      </c>
      <c r="L22" s="348">
        <v>6.5769000000000002</v>
      </c>
      <c r="M22" s="348">
        <v>6.0423</v>
      </c>
      <c r="N22" s="350">
        <v>7.4443999999999999</v>
      </c>
      <c r="O22" s="348">
        <v>2.3609</v>
      </c>
      <c r="P22" s="348">
        <v>11.482900000000001</v>
      </c>
      <c r="Q22" s="348" t="s">
        <v>430</v>
      </c>
      <c r="R22" s="348" t="s">
        <v>430</v>
      </c>
      <c r="S22" s="348">
        <v>1.3380000000000001</v>
      </c>
      <c r="T22" s="348">
        <v>19.1524</v>
      </c>
      <c r="U22" s="348">
        <v>4.5993000000000004</v>
      </c>
      <c r="V22" s="348">
        <v>9.99</v>
      </c>
      <c r="W22" s="348">
        <v>1.3380000000000001</v>
      </c>
      <c r="X22" s="348">
        <v>13.529400000000001</v>
      </c>
      <c r="Y22" s="374"/>
      <c r="Z22" s="346">
        <v>10</v>
      </c>
      <c r="AA22" s="346">
        <v>11</v>
      </c>
      <c r="AB22" s="346">
        <v>13</v>
      </c>
      <c r="AC22" s="346">
        <v>8</v>
      </c>
      <c r="AD22" s="346">
        <v>4</v>
      </c>
      <c r="AE22" s="346">
        <v>1</v>
      </c>
      <c r="AF22" s="346">
        <v>11</v>
      </c>
      <c r="AG22" s="346">
        <v>11</v>
      </c>
      <c r="AH22" s="346" t="s">
        <v>430</v>
      </c>
      <c r="AI22" s="346" t="s">
        <v>430</v>
      </c>
      <c r="AJ22" s="346">
        <v>6</v>
      </c>
      <c r="AK22" s="346">
        <v>5</v>
      </c>
      <c r="AL22" s="346">
        <v>3</v>
      </c>
      <c r="AM22" s="346">
        <v>2</v>
      </c>
      <c r="AN22" s="346">
        <v>6</v>
      </c>
      <c r="AO22" s="373"/>
      <c r="AP22" s="348" t="s">
        <v>430</v>
      </c>
      <c r="AQ22" s="348" t="s">
        <v>430</v>
      </c>
      <c r="AR22" s="348" t="s">
        <v>430</v>
      </c>
      <c r="AS22" s="348">
        <v>8.6</v>
      </c>
      <c r="AT22" s="348">
        <v>14.16</v>
      </c>
      <c r="AU22" s="351"/>
      <c r="AV22" s="346" t="s">
        <v>430</v>
      </c>
      <c r="AW22" s="346" t="s">
        <v>430</v>
      </c>
      <c r="AX22" s="346" t="s">
        <v>430</v>
      </c>
      <c r="AY22" s="346">
        <v>7</v>
      </c>
      <c r="AZ22" s="346">
        <v>2</v>
      </c>
      <c r="BA22" s="348"/>
      <c r="BB22" s="350">
        <v>15.085761188115001</v>
      </c>
      <c r="BC22" s="375">
        <v>0.95481463277317102</v>
      </c>
      <c r="BD22" s="375">
        <v>4.0689373814211199E-2</v>
      </c>
      <c r="BE22" s="467">
        <v>-0.22443948834438501</v>
      </c>
      <c r="BF22" s="468"/>
      <c r="BG22" s="348">
        <v>41.792099999999998</v>
      </c>
      <c r="BH22" s="348">
        <v>27.0076</v>
      </c>
      <c r="BI22" s="348">
        <v>27.671600000000002</v>
      </c>
      <c r="BJ22" s="348">
        <v>3.5287000000000002</v>
      </c>
      <c r="BK22" s="373"/>
      <c r="BL22" s="372" t="s">
        <v>520</v>
      </c>
      <c r="BM22" s="372" t="s">
        <v>521</v>
      </c>
      <c r="BN22" s="372" t="s">
        <v>522</v>
      </c>
      <c r="BO22" s="372" t="s">
        <v>523</v>
      </c>
      <c r="BP22" s="372" t="s">
        <v>524</v>
      </c>
      <c r="BQ22" s="373"/>
      <c r="BR22" s="354" t="s">
        <v>525</v>
      </c>
    </row>
    <row r="23" spans="1:70" x14ac:dyDescent="0.25">
      <c r="A23" s="36" t="s">
        <v>93</v>
      </c>
      <c r="B23" s="43"/>
      <c r="C23" s="720"/>
      <c r="D23" s="43"/>
      <c r="E23" s="51"/>
      <c r="F23" s="43"/>
      <c r="G23" s="55"/>
      <c r="H23" s="66"/>
      <c r="I23" s="59">
        <v>-0.16569999999999999</v>
      </c>
      <c r="J23" s="59">
        <v>0.90449999999999997</v>
      </c>
      <c r="K23" s="59">
        <v>2.5196000000000001</v>
      </c>
      <c r="L23" s="59">
        <v>6.3727</v>
      </c>
      <c r="M23" s="59">
        <v>4.1214000000000004</v>
      </c>
      <c r="N23" s="70">
        <v>2.3835999999999999</v>
      </c>
      <c r="O23" s="59">
        <v>3.4213</v>
      </c>
      <c r="P23" s="59">
        <v>15.8386</v>
      </c>
      <c r="Q23" s="59">
        <v>14.6934</v>
      </c>
      <c r="R23" s="59">
        <v>14.414</v>
      </c>
      <c r="S23" s="59">
        <v>1.3792</v>
      </c>
      <c r="T23" s="59">
        <v>17.9343</v>
      </c>
      <c r="U23" s="59">
        <v>2.3603999999999998</v>
      </c>
      <c r="V23" s="59">
        <v>5.4071999999999996</v>
      </c>
      <c r="W23" s="59">
        <v>1.3792</v>
      </c>
      <c r="X23" s="59">
        <v>14.705500000000001</v>
      </c>
      <c r="Y23" s="66"/>
      <c r="Z23" s="51">
        <v>15</v>
      </c>
      <c r="AA23" s="51">
        <v>15</v>
      </c>
      <c r="AB23" s="51">
        <v>15</v>
      </c>
      <c r="AC23" s="51">
        <v>15</v>
      </c>
      <c r="AD23" s="51">
        <v>15</v>
      </c>
      <c r="AE23" s="51">
        <v>15</v>
      </c>
      <c r="AF23" s="51">
        <v>14</v>
      </c>
      <c r="AG23" s="51">
        <v>11</v>
      </c>
      <c r="AH23" s="51">
        <v>5</v>
      </c>
      <c r="AI23" s="51">
        <v>3</v>
      </c>
      <c r="AJ23" s="51">
        <v>15</v>
      </c>
      <c r="AK23" s="51">
        <v>15</v>
      </c>
      <c r="AL23" s="51">
        <v>15</v>
      </c>
      <c r="AM23" s="51">
        <v>15</v>
      </c>
      <c r="AN23" s="51">
        <v>15</v>
      </c>
      <c r="AO23" s="43"/>
      <c r="AP23" s="59">
        <v>15.706666666666701</v>
      </c>
      <c r="AQ23" s="59">
        <v>17.927499999999998</v>
      </c>
      <c r="AR23" s="59">
        <v>13.99</v>
      </c>
      <c r="AS23" s="59">
        <v>8.9774999999999991</v>
      </c>
      <c r="AT23" s="59">
        <v>9.1926666666666694</v>
      </c>
      <c r="AU23" s="78"/>
      <c r="AV23" s="51">
        <v>3</v>
      </c>
      <c r="AW23" s="51">
        <v>4</v>
      </c>
      <c r="AX23" s="51">
        <v>5</v>
      </c>
      <c r="AY23" s="51">
        <v>12</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0.31119999999999998</v>
      </c>
      <c r="J24" s="60">
        <v>2.2786</v>
      </c>
      <c r="K24" s="60">
        <v>5.6125999999999996</v>
      </c>
      <c r="L24" s="60">
        <v>14.914300000000001</v>
      </c>
      <c r="M24" s="60">
        <v>7.5198</v>
      </c>
      <c r="N24" s="71">
        <v>7.4443999999999999</v>
      </c>
      <c r="O24" s="60">
        <v>12.494999999999999</v>
      </c>
      <c r="P24" s="60">
        <v>19.365300000000001</v>
      </c>
      <c r="Q24" s="60">
        <v>18.763200000000001</v>
      </c>
      <c r="R24" s="60">
        <v>15.3063</v>
      </c>
      <c r="S24" s="60">
        <v>4.1882999999999999</v>
      </c>
      <c r="T24" s="60">
        <v>27.7408</v>
      </c>
      <c r="U24" s="60">
        <v>5.9908999999999999</v>
      </c>
      <c r="V24" s="60">
        <v>10.7882</v>
      </c>
      <c r="W24" s="60">
        <v>4.1882999999999999</v>
      </c>
      <c r="X24" s="60">
        <v>21.718800000000002</v>
      </c>
      <c r="Y24" s="67"/>
      <c r="Z24" s="52"/>
      <c r="AA24" s="52"/>
      <c r="AB24" s="52"/>
      <c r="AC24" s="52"/>
      <c r="AD24" s="52"/>
      <c r="AE24" s="52"/>
      <c r="AF24" s="52"/>
      <c r="AG24" s="52"/>
      <c r="AH24" s="52"/>
      <c r="AI24" s="52"/>
      <c r="AJ24" s="52"/>
      <c r="AK24" s="52"/>
      <c r="AL24" s="52"/>
      <c r="AM24" s="52"/>
      <c r="AN24" s="52"/>
      <c r="AO24" s="44"/>
      <c r="AP24" s="60">
        <v>17.260000000000002</v>
      </c>
      <c r="AQ24" s="60">
        <v>19.8</v>
      </c>
      <c r="AR24" s="60">
        <v>15.43</v>
      </c>
      <c r="AS24" s="60">
        <v>11.63</v>
      </c>
      <c r="AT24" s="60">
        <v>14.36</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-0.54510000000000003</v>
      </c>
      <c r="J25" s="60">
        <v>0.16189999999999999</v>
      </c>
      <c r="K25" s="60">
        <v>0.34749999999999998</v>
      </c>
      <c r="L25" s="60">
        <v>3.0297999999999998</v>
      </c>
      <c r="M25" s="60">
        <v>0.2132</v>
      </c>
      <c r="N25" s="71">
        <v>-2.6505000000000001</v>
      </c>
      <c r="O25" s="60">
        <v>-0.95140000000000002</v>
      </c>
      <c r="P25" s="60">
        <v>11.482900000000001</v>
      </c>
      <c r="Q25" s="60">
        <v>11.3416</v>
      </c>
      <c r="R25" s="60">
        <v>13.358499999999999</v>
      </c>
      <c r="S25" s="60">
        <v>0.1517</v>
      </c>
      <c r="T25" s="60">
        <v>13.735300000000001</v>
      </c>
      <c r="U25" s="60">
        <v>-1.9908999999999999</v>
      </c>
      <c r="V25" s="60">
        <v>0.83650000000000002</v>
      </c>
      <c r="W25" s="60">
        <v>0.1517</v>
      </c>
      <c r="X25" s="60">
        <v>3.8243999999999998</v>
      </c>
      <c r="Y25" s="67"/>
      <c r="Z25" s="52"/>
      <c r="AA25" s="52"/>
      <c r="AB25" s="52"/>
      <c r="AC25" s="52"/>
      <c r="AD25" s="52"/>
      <c r="AE25" s="52"/>
      <c r="AF25" s="52"/>
      <c r="AG25" s="52"/>
      <c r="AH25" s="52"/>
      <c r="AI25" s="52"/>
      <c r="AJ25" s="52"/>
      <c r="AK25" s="52"/>
      <c r="AL25" s="52"/>
      <c r="AM25" s="52"/>
      <c r="AN25" s="52"/>
      <c r="AO25" s="44"/>
      <c r="AP25" s="60">
        <v>13.9</v>
      </c>
      <c r="AQ25" s="60">
        <v>14.97</v>
      </c>
      <c r="AR25" s="60">
        <v>11.49</v>
      </c>
      <c r="AS25" s="60">
        <v>5.41</v>
      </c>
      <c r="AT25" s="60">
        <v>1.79</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-0.16339999999999999</v>
      </c>
      <c r="J26" s="61">
        <v>0.88839999999999997</v>
      </c>
      <c r="K26" s="61">
        <v>2.3961000000000001</v>
      </c>
      <c r="L26" s="61">
        <v>6.5769000000000002</v>
      </c>
      <c r="M26" s="61">
        <v>4.5648</v>
      </c>
      <c r="N26" s="72">
        <v>3.1547000000000001</v>
      </c>
      <c r="O26" s="61">
        <v>3.0588000000000002</v>
      </c>
      <c r="P26" s="61">
        <v>16.006399999999999</v>
      </c>
      <c r="Q26" s="61">
        <v>15.2057</v>
      </c>
      <c r="R26" s="61">
        <v>14.577199999999999</v>
      </c>
      <c r="S26" s="61">
        <v>1.2928999999999999</v>
      </c>
      <c r="T26" s="61">
        <v>18.107800000000001</v>
      </c>
      <c r="U26" s="61">
        <v>2.5827</v>
      </c>
      <c r="V26" s="61">
        <v>5.298</v>
      </c>
      <c r="W26" s="61">
        <v>1.2928999999999999</v>
      </c>
      <c r="X26" s="61">
        <v>14.927199999999999</v>
      </c>
      <c r="Y26" s="68"/>
      <c r="Z26" s="53"/>
      <c r="AA26" s="53"/>
      <c r="AB26" s="53"/>
      <c r="AC26" s="53"/>
      <c r="AD26" s="53"/>
      <c r="AE26" s="53"/>
      <c r="AF26" s="53"/>
      <c r="AG26" s="53"/>
      <c r="AH26" s="53"/>
      <c r="AI26" s="53"/>
      <c r="AJ26" s="53"/>
      <c r="AK26" s="53"/>
      <c r="AL26" s="53"/>
      <c r="AM26" s="53"/>
      <c r="AN26" s="53"/>
      <c r="AO26" s="45"/>
      <c r="AP26" s="61">
        <v>15.96</v>
      </c>
      <c r="AQ26" s="61">
        <v>18.47</v>
      </c>
      <c r="AR26" s="61">
        <v>15.17</v>
      </c>
      <c r="AS26" s="61">
        <v>8.8800000000000008</v>
      </c>
      <c r="AT26" s="61">
        <v>9.8000000000000007</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526</v>
      </c>
      <c r="B28" s="365"/>
      <c r="C28" s="717">
        <v>41275</v>
      </c>
      <c r="D28" s="365"/>
      <c r="E28" s="329">
        <v>55369.3</v>
      </c>
      <c r="F28" s="365"/>
      <c r="G28" s="330">
        <v>335.19240000000002</v>
      </c>
      <c r="H28" s="366"/>
      <c r="I28" s="331">
        <v>-0.1623</v>
      </c>
      <c r="J28" s="331">
        <v>0.80249999999999999</v>
      </c>
      <c r="K28" s="331">
        <v>1.5906</v>
      </c>
      <c r="L28" s="331">
        <v>3.5183</v>
      </c>
      <c r="M28" s="331">
        <v>4.2950999999999997</v>
      </c>
      <c r="N28" s="333">
        <v>1.0707</v>
      </c>
      <c r="O28" s="331">
        <v>2.4719000000000002</v>
      </c>
      <c r="P28" s="331">
        <v>16.918099999999999</v>
      </c>
      <c r="Q28" s="331">
        <v>19.665099999999999</v>
      </c>
      <c r="R28" s="331">
        <v>16.158200000000001</v>
      </c>
      <c r="S28" s="331">
        <v>0.65549999999999997</v>
      </c>
      <c r="T28" s="331">
        <v>14.4597</v>
      </c>
      <c r="U28" s="331">
        <v>1.2506999999999999</v>
      </c>
      <c r="V28" s="331">
        <v>2.8233999999999999</v>
      </c>
      <c r="W28" s="331">
        <v>0.65549999999999997</v>
      </c>
      <c r="X28" s="331">
        <v>16.106200000000001</v>
      </c>
      <c r="Y28" s="366"/>
      <c r="Z28" s="329">
        <v>9</v>
      </c>
      <c r="AA28" s="329">
        <v>10</v>
      </c>
      <c r="AB28" s="329">
        <v>14</v>
      </c>
      <c r="AC28" s="329">
        <v>14</v>
      </c>
      <c r="AD28" s="329">
        <v>9</v>
      </c>
      <c r="AE28" s="329">
        <v>11</v>
      </c>
      <c r="AF28" s="329">
        <v>12</v>
      </c>
      <c r="AG28" s="329">
        <v>6</v>
      </c>
      <c r="AH28" s="329">
        <v>1</v>
      </c>
      <c r="AI28" s="329">
        <v>1</v>
      </c>
      <c r="AJ28" s="329">
        <v>13</v>
      </c>
      <c r="AK28" s="329">
        <v>14</v>
      </c>
      <c r="AL28" s="329">
        <v>10</v>
      </c>
      <c r="AM28" s="329">
        <v>13</v>
      </c>
      <c r="AN28" s="329">
        <v>13</v>
      </c>
      <c r="AO28" s="365"/>
      <c r="AP28" s="331">
        <v>18.12</v>
      </c>
      <c r="AQ28" s="331">
        <v>20.75</v>
      </c>
      <c r="AR28" s="331">
        <v>16.27</v>
      </c>
      <c r="AS28" s="331">
        <v>8.91</v>
      </c>
      <c r="AT28" s="331">
        <v>5.13</v>
      </c>
      <c r="AU28" s="334"/>
      <c r="AV28" s="329">
        <v>1</v>
      </c>
      <c r="AW28" s="329">
        <v>2</v>
      </c>
      <c r="AX28" s="329">
        <v>3</v>
      </c>
      <c r="AY28" s="329">
        <v>9</v>
      </c>
      <c r="AZ28" s="329">
        <v>14</v>
      </c>
      <c r="BA28" s="331"/>
      <c r="BB28" s="333">
        <v>14.611015759928801</v>
      </c>
      <c r="BC28" s="367">
        <v>0.911718265081641</v>
      </c>
      <c r="BD28" s="367">
        <v>7.0119368967693704E-2</v>
      </c>
      <c r="BE28" s="461">
        <v>0.22408155224049101</v>
      </c>
      <c r="BF28" s="462"/>
      <c r="BG28" s="331">
        <v>45.634300000000003</v>
      </c>
      <c r="BH28" s="331">
        <v>26.637</v>
      </c>
      <c r="BI28" s="331">
        <v>27.1172</v>
      </c>
      <c r="BJ28" s="331">
        <v>0.61150000000000004</v>
      </c>
      <c r="BK28" s="365"/>
      <c r="BL28" s="364" t="s">
        <v>431</v>
      </c>
      <c r="BM28" s="364" t="s">
        <v>432</v>
      </c>
      <c r="BN28" s="364" t="s">
        <v>433</v>
      </c>
      <c r="BO28" s="364" t="s">
        <v>434</v>
      </c>
      <c r="BP28" s="364" t="s">
        <v>435</v>
      </c>
      <c r="BQ28" s="365"/>
      <c r="BR28" s="335" t="s">
        <v>436</v>
      </c>
    </row>
    <row r="29" spans="1:70" s="107" customFormat="1" ht="11" x14ac:dyDescent="0.3">
      <c r="A29" s="841" t="s">
        <v>527</v>
      </c>
      <c r="B29" s="842"/>
      <c r="C29" s="843">
        <v>44468</v>
      </c>
      <c r="D29" s="842"/>
      <c r="E29" s="844">
        <v>28949.4</v>
      </c>
      <c r="F29" s="842"/>
      <c r="G29" s="845">
        <v>21.632000000000001</v>
      </c>
      <c r="H29" s="847"/>
      <c r="I29" s="846">
        <v>-0.12</v>
      </c>
      <c r="J29" s="846">
        <v>0.9143</v>
      </c>
      <c r="K29" s="846">
        <v>2.4922</v>
      </c>
      <c r="L29" s="846">
        <v>5.1117999999999997</v>
      </c>
      <c r="M29" s="846">
        <v>2.0714000000000001</v>
      </c>
      <c r="N29" s="848">
        <v>6.7088000000000001</v>
      </c>
      <c r="O29" s="846">
        <v>4.2662000000000004</v>
      </c>
      <c r="P29" s="846">
        <v>20.258900000000001</v>
      </c>
      <c r="Q29" s="846" t="s">
        <v>430</v>
      </c>
      <c r="R29" s="846" t="s">
        <v>430</v>
      </c>
      <c r="S29" s="846">
        <v>1.3446</v>
      </c>
      <c r="T29" s="846">
        <v>16.082599999999999</v>
      </c>
      <c r="U29" s="846">
        <v>0.81559999999999999</v>
      </c>
      <c r="V29" s="846">
        <v>6.2683999999999997</v>
      </c>
      <c r="W29" s="846">
        <v>1.3446</v>
      </c>
      <c r="X29" s="846">
        <v>17.4496</v>
      </c>
      <c r="Y29" s="847"/>
      <c r="Z29" s="844">
        <v>6</v>
      </c>
      <c r="AA29" s="844">
        <v>8</v>
      </c>
      <c r="AB29" s="844">
        <v>8</v>
      </c>
      <c r="AC29" s="844">
        <v>12</v>
      </c>
      <c r="AD29" s="844">
        <v>13</v>
      </c>
      <c r="AE29" s="844">
        <v>2</v>
      </c>
      <c r="AF29" s="844">
        <v>6</v>
      </c>
      <c r="AG29" s="844">
        <v>2</v>
      </c>
      <c r="AH29" s="844" t="s">
        <v>430</v>
      </c>
      <c r="AI29" s="844" t="s">
        <v>430</v>
      </c>
      <c r="AJ29" s="844">
        <v>8</v>
      </c>
      <c r="AK29" s="844">
        <v>11</v>
      </c>
      <c r="AL29" s="844">
        <v>12</v>
      </c>
      <c r="AM29" s="844">
        <v>8</v>
      </c>
      <c r="AN29" s="844">
        <v>8</v>
      </c>
      <c r="AO29" s="842"/>
      <c r="AP29" s="846" t="s">
        <v>430</v>
      </c>
      <c r="AQ29" s="846" t="s">
        <v>430</v>
      </c>
      <c r="AR29" s="846" t="s">
        <v>430</v>
      </c>
      <c r="AS29" s="846">
        <v>11.59</v>
      </c>
      <c r="AT29" s="846">
        <v>9.23</v>
      </c>
      <c r="AU29" s="849"/>
      <c r="AV29" s="844" t="s">
        <v>430</v>
      </c>
      <c r="AW29" s="844" t="s">
        <v>430</v>
      </c>
      <c r="AX29" s="844" t="s">
        <v>430</v>
      </c>
      <c r="AY29" s="844">
        <v>5</v>
      </c>
      <c r="AZ29" s="844">
        <v>9</v>
      </c>
      <c r="BA29" s="846"/>
      <c r="BB29" s="848">
        <v>16.113710400492401</v>
      </c>
      <c r="BC29" s="852">
        <v>1.02278582654534</v>
      </c>
      <c r="BD29" s="852">
        <v>8.1455450839294799E-2</v>
      </c>
      <c r="BE29" s="853">
        <v>0.414605271842242</v>
      </c>
      <c r="BF29" s="854"/>
      <c r="BG29" s="846">
        <v>40.981299999999997</v>
      </c>
      <c r="BH29" s="846">
        <v>25.514800000000001</v>
      </c>
      <c r="BI29" s="846">
        <v>31.158899999999999</v>
      </c>
      <c r="BJ29" s="846">
        <v>2.3450000000000002</v>
      </c>
      <c r="BK29" s="842"/>
      <c r="BL29" s="855" t="s">
        <v>438</v>
      </c>
      <c r="BM29" s="855" t="s">
        <v>439</v>
      </c>
      <c r="BN29" s="855" t="s">
        <v>440</v>
      </c>
      <c r="BO29" s="855" t="s">
        <v>441</v>
      </c>
      <c r="BP29" s="855" t="s">
        <v>442</v>
      </c>
      <c r="BQ29" s="842"/>
      <c r="BR29" s="856" t="s">
        <v>443</v>
      </c>
    </row>
    <row r="30" spans="1:70" s="107" customFormat="1" x14ac:dyDescent="0.25">
      <c r="A30" s="345" t="s">
        <v>528</v>
      </c>
      <c r="B30" s="373"/>
      <c r="C30" s="719">
        <v>44628</v>
      </c>
      <c r="D30" s="373"/>
      <c r="E30" s="346">
        <v>23983.200000000001</v>
      </c>
      <c r="F30" s="373"/>
      <c r="G30" s="347">
        <v>17.779599999999999</v>
      </c>
      <c r="H30" s="374"/>
      <c r="I30" s="348">
        <v>5.91E-2</v>
      </c>
      <c r="J30" s="348">
        <v>0.94530000000000003</v>
      </c>
      <c r="K30" s="348">
        <v>2.508</v>
      </c>
      <c r="L30" s="348">
        <v>4.7134</v>
      </c>
      <c r="M30" s="348">
        <v>2.9775999999999998</v>
      </c>
      <c r="N30" s="350">
        <v>-0.85599999999999998</v>
      </c>
      <c r="O30" s="348">
        <v>4.1558000000000002</v>
      </c>
      <c r="P30" s="348">
        <v>14.875400000000001</v>
      </c>
      <c r="Q30" s="348" t="s">
        <v>430</v>
      </c>
      <c r="R30" s="348" t="s">
        <v>430</v>
      </c>
      <c r="S30" s="348">
        <v>1.2932999999999999</v>
      </c>
      <c r="T30" s="348">
        <v>15.1394</v>
      </c>
      <c r="U30" s="348">
        <v>1.163</v>
      </c>
      <c r="V30" s="348">
        <v>2.1364000000000001</v>
      </c>
      <c r="W30" s="348">
        <v>1.2932999999999999</v>
      </c>
      <c r="X30" s="348">
        <v>14.113200000000001</v>
      </c>
      <c r="Y30" s="374"/>
      <c r="Z30" s="346">
        <v>3</v>
      </c>
      <c r="AA30" s="346">
        <v>7</v>
      </c>
      <c r="AB30" s="346">
        <v>7</v>
      </c>
      <c r="AC30" s="346">
        <v>13</v>
      </c>
      <c r="AD30" s="346">
        <v>11</v>
      </c>
      <c r="AE30" s="346">
        <v>13</v>
      </c>
      <c r="AF30" s="346">
        <v>8</v>
      </c>
      <c r="AG30" s="346">
        <v>9</v>
      </c>
      <c r="AH30" s="346" t="s">
        <v>430</v>
      </c>
      <c r="AI30" s="346" t="s">
        <v>430</v>
      </c>
      <c r="AJ30" s="346">
        <v>9</v>
      </c>
      <c r="AK30" s="346">
        <v>13</v>
      </c>
      <c r="AL30" s="346">
        <v>11</v>
      </c>
      <c r="AM30" s="346">
        <v>14</v>
      </c>
      <c r="AN30" s="346">
        <v>9</v>
      </c>
      <c r="AO30" s="373"/>
      <c r="AP30" s="348" t="s">
        <v>430</v>
      </c>
      <c r="AQ30" s="348" t="s">
        <v>430</v>
      </c>
      <c r="AR30" s="348" t="s">
        <v>430</v>
      </c>
      <c r="AS30" s="348">
        <v>8.68</v>
      </c>
      <c r="AT30" s="348">
        <v>5.39</v>
      </c>
      <c r="AU30" s="351"/>
      <c r="AV30" s="346" t="s">
        <v>430</v>
      </c>
      <c r="AW30" s="346" t="s">
        <v>430</v>
      </c>
      <c r="AX30" s="346" t="s">
        <v>430</v>
      </c>
      <c r="AY30" s="346">
        <v>10</v>
      </c>
      <c r="AZ30" s="346">
        <v>13</v>
      </c>
      <c r="BA30" s="348"/>
      <c r="BB30" s="350">
        <v>13.0014351529218</v>
      </c>
      <c r="BC30" s="375">
        <v>0.81396312054780495</v>
      </c>
      <c r="BD30" s="375">
        <v>6.2488080589473E-2</v>
      </c>
      <c r="BE30" s="467">
        <v>9.7824196273814001E-2</v>
      </c>
      <c r="BF30" s="468"/>
      <c r="BG30" s="348">
        <v>37.267800000000001</v>
      </c>
      <c r="BH30" s="348">
        <v>28.471699999999998</v>
      </c>
      <c r="BI30" s="348">
        <v>30.328099999999999</v>
      </c>
      <c r="BJ30" s="348">
        <v>3.9323999999999999</v>
      </c>
      <c r="BK30" s="373"/>
      <c r="BL30" s="372" t="s">
        <v>445</v>
      </c>
      <c r="BM30" s="372" t="s">
        <v>446</v>
      </c>
      <c r="BN30" s="372" t="s">
        <v>447</v>
      </c>
      <c r="BO30" s="372" t="s">
        <v>448</v>
      </c>
      <c r="BP30" s="372" t="s">
        <v>449</v>
      </c>
      <c r="BQ30" s="373"/>
      <c r="BR30" s="354" t="s">
        <v>450</v>
      </c>
    </row>
    <row r="31" spans="1:70" s="107" customFormat="1" x14ac:dyDescent="0.25">
      <c r="A31" s="345" t="s">
        <v>529</v>
      </c>
      <c r="B31" s="373"/>
      <c r="C31" s="719">
        <v>44540</v>
      </c>
      <c r="D31" s="373"/>
      <c r="E31" s="346">
        <v>20499.599999999999</v>
      </c>
      <c r="F31" s="373"/>
      <c r="G31" s="347">
        <v>19.835000000000001</v>
      </c>
      <c r="H31" s="374"/>
      <c r="I31" s="348">
        <v>-0.14099999999999999</v>
      </c>
      <c r="J31" s="348">
        <v>0.69040000000000001</v>
      </c>
      <c r="K31" s="348">
        <v>1.9742</v>
      </c>
      <c r="L31" s="348">
        <v>3.2481</v>
      </c>
      <c r="M31" s="348">
        <v>0.64949999999999997</v>
      </c>
      <c r="N31" s="350">
        <v>-1.7632000000000001</v>
      </c>
      <c r="O31" s="348">
        <v>-2.2700000000000001E-2</v>
      </c>
      <c r="P31" s="348">
        <v>14.8066</v>
      </c>
      <c r="Q31" s="348" t="s">
        <v>430</v>
      </c>
      <c r="R31" s="348" t="s">
        <v>430</v>
      </c>
      <c r="S31" s="348">
        <v>1.1577</v>
      </c>
      <c r="T31" s="348">
        <v>14.0205</v>
      </c>
      <c r="U31" s="348">
        <v>-1.5242</v>
      </c>
      <c r="V31" s="348">
        <v>1.5565</v>
      </c>
      <c r="W31" s="348">
        <v>1.1577</v>
      </c>
      <c r="X31" s="348">
        <v>16.053699999999999</v>
      </c>
      <c r="Y31" s="374"/>
      <c r="Z31" s="346">
        <v>7</v>
      </c>
      <c r="AA31" s="346">
        <v>12</v>
      </c>
      <c r="AB31" s="346">
        <v>13</v>
      </c>
      <c r="AC31" s="346">
        <v>15</v>
      </c>
      <c r="AD31" s="346">
        <v>15</v>
      </c>
      <c r="AE31" s="346">
        <v>15</v>
      </c>
      <c r="AF31" s="346">
        <v>14</v>
      </c>
      <c r="AG31" s="346">
        <v>10</v>
      </c>
      <c r="AH31" s="346" t="s">
        <v>430</v>
      </c>
      <c r="AI31" s="346" t="s">
        <v>430</v>
      </c>
      <c r="AJ31" s="346">
        <v>11</v>
      </c>
      <c r="AK31" s="346">
        <v>15</v>
      </c>
      <c r="AL31" s="346">
        <v>15</v>
      </c>
      <c r="AM31" s="346">
        <v>15</v>
      </c>
      <c r="AN31" s="346">
        <v>11</v>
      </c>
      <c r="AO31" s="373"/>
      <c r="AP31" s="348" t="s">
        <v>430</v>
      </c>
      <c r="AQ31" s="348" t="s">
        <v>430</v>
      </c>
      <c r="AR31" s="348" t="s">
        <v>430</v>
      </c>
      <c r="AS31" s="348">
        <v>6.43</v>
      </c>
      <c r="AT31" s="348">
        <v>2.69</v>
      </c>
      <c r="AU31" s="351"/>
      <c r="AV31" s="346" t="s">
        <v>430</v>
      </c>
      <c r="AW31" s="346" t="s">
        <v>430</v>
      </c>
      <c r="AX31" s="346" t="s">
        <v>430</v>
      </c>
      <c r="AY31" s="346">
        <v>12</v>
      </c>
      <c r="AZ31" s="346">
        <v>15</v>
      </c>
      <c r="BA31" s="348"/>
      <c r="BB31" s="350">
        <v>15.875603660836299</v>
      </c>
      <c r="BC31" s="375">
        <v>1.0262099459115901</v>
      </c>
      <c r="BD31" s="375">
        <v>5.6046846029299303E-2</v>
      </c>
      <c r="BE31" s="467">
        <v>-1.11729298243483E-2</v>
      </c>
      <c r="BF31" s="468"/>
      <c r="BG31" s="348">
        <v>45.457500000000003</v>
      </c>
      <c r="BH31" s="348">
        <v>26.116499999999998</v>
      </c>
      <c r="BI31" s="348">
        <v>27.311399999999999</v>
      </c>
      <c r="BJ31" s="348">
        <v>1.1146</v>
      </c>
      <c r="BK31" s="373"/>
      <c r="BL31" s="372" t="s">
        <v>452</v>
      </c>
      <c r="BM31" s="372" t="s">
        <v>453</v>
      </c>
      <c r="BN31" s="372" t="s">
        <v>454</v>
      </c>
      <c r="BO31" s="372" t="s">
        <v>455</v>
      </c>
      <c r="BP31" s="372" t="s">
        <v>456</v>
      </c>
      <c r="BQ31" s="373"/>
      <c r="BR31" s="354" t="s">
        <v>443</v>
      </c>
    </row>
    <row r="32" spans="1:70" s="107" customFormat="1" x14ac:dyDescent="0.25">
      <c r="A32" s="345" t="s">
        <v>530</v>
      </c>
      <c r="B32" s="373"/>
      <c r="C32" s="719">
        <v>41275</v>
      </c>
      <c r="D32" s="373"/>
      <c r="E32" s="346">
        <v>18452.2</v>
      </c>
      <c r="F32" s="373"/>
      <c r="G32" s="347">
        <v>958.04</v>
      </c>
      <c r="H32" s="374"/>
      <c r="I32" s="348">
        <v>7.2099999999999997E-2</v>
      </c>
      <c r="J32" s="348">
        <v>1.0249999999999999</v>
      </c>
      <c r="K32" s="348">
        <v>0.40870000000000001</v>
      </c>
      <c r="L32" s="348">
        <v>5.7648999999999999</v>
      </c>
      <c r="M32" s="348">
        <v>7.9298999999999999</v>
      </c>
      <c r="N32" s="350">
        <v>6.3460999999999999</v>
      </c>
      <c r="O32" s="348">
        <v>5.3882000000000003</v>
      </c>
      <c r="P32" s="348">
        <v>18.189900000000002</v>
      </c>
      <c r="Q32" s="348">
        <v>16.173200000000001</v>
      </c>
      <c r="R32" s="348">
        <v>15.6488</v>
      </c>
      <c r="S32" s="348">
        <v>0.5605</v>
      </c>
      <c r="T32" s="348">
        <v>19.451899999999998</v>
      </c>
      <c r="U32" s="348">
        <v>6.1387</v>
      </c>
      <c r="V32" s="348">
        <v>10.347799999999999</v>
      </c>
      <c r="W32" s="348">
        <v>0.5605</v>
      </c>
      <c r="X32" s="348">
        <v>16.374199999999998</v>
      </c>
      <c r="Y32" s="374"/>
      <c r="Z32" s="346">
        <v>2</v>
      </c>
      <c r="AA32" s="346">
        <v>4</v>
      </c>
      <c r="AB32" s="346">
        <v>15</v>
      </c>
      <c r="AC32" s="346">
        <v>9</v>
      </c>
      <c r="AD32" s="346">
        <v>1</v>
      </c>
      <c r="AE32" s="346">
        <v>3</v>
      </c>
      <c r="AF32" s="346">
        <v>4</v>
      </c>
      <c r="AG32" s="346">
        <v>5</v>
      </c>
      <c r="AH32" s="346">
        <v>3</v>
      </c>
      <c r="AI32" s="346">
        <v>2</v>
      </c>
      <c r="AJ32" s="346">
        <v>14</v>
      </c>
      <c r="AK32" s="346">
        <v>5</v>
      </c>
      <c r="AL32" s="346">
        <v>2</v>
      </c>
      <c r="AM32" s="346">
        <v>3</v>
      </c>
      <c r="AN32" s="346">
        <v>14</v>
      </c>
      <c r="AO32" s="373"/>
      <c r="AP32" s="348">
        <v>16.96</v>
      </c>
      <c r="AQ32" s="348">
        <v>19.05</v>
      </c>
      <c r="AR32" s="348">
        <v>16.39</v>
      </c>
      <c r="AS32" s="348">
        <v>11.82</v>
      </c>
      <c r="AT32" s="348">
        <v>14.18</v>
      </c>
      <c r="AU32" s="351"/>
      <c r="AV32" s="346">
        <v>2</v>
      </c>
      <c r="AW32" s="346">
        <v>3</v>
      </c>
      <c r="AX32" s="346">
        <v>2</v>
      </c>
      <c r="AY32" s="346">
        <v>4</v>
      </c>
      <c r="AZ32" s="346">
        <v>4</v>
      </c>
      <c r="BA32" s="348"/>
      <c r="BB32" s="350">
        <v>13.8073597090299</v>
      </c>
      <c r="BC32" s="375">
        <v>0.87155832609309303</v>
      </c>
      <c r="BD32" s="375">
        <v>7.8905909426708595E-2</v>
      </c>
      <c r="BE32" s="467">
        <v>0.32430662626568701</v>
      </c>
      <c r="BF32" s="468"/>
      <c r="BG32" s="348">
        <v>34.887099999999997</v>
      </c>
      <c r="BH32" s="348">
        <v>34.5443</v>
      </c>
      <c r="BI32" s="348">
        <v>27.759499999999999</v>
      </c>
      <c r="BJ32" s="348">
        <v>2.8090999999999999</v>
      </c>
      <c r="BK32" s="373"/>
      <c r="BL32" s="372" t="s">
        <v>458</v>
      </c>
      <c r="BM32" s="372" t="s">
        <v>459</v>
      </c>
      <c r="BN32" s="372" t="s">
        <v>460</v>
      </c>
      <c r="BO32" s="372" t="s">
        <v>461</v>
      </c>
      <c r="BP32" s="372" t="s">
        <v>462</v>
      </c>
      <c r="BQ32" s="373"/>
      <c r="BR32" s="354" t="s">
        <v>463</v>
      </c>
    </row>
    <row r="33" spans="1:70" s="107" customFormat="1" x14ac:dyDescent="0.25">
      <c r="A33" s="345" t="s">
        <v>531</v>
      </c>
      <c r="B33" s="373"/>
      <c r="C33" s="719">
        <v>44547</v>
      </c>
      <c r="D33" s="373"/>
      <c r="E33" s="346">
        <v>10674.3</v>
      </c>
      <c r="F33" s="373"/>
      <c r="G33" s="347">
        <v>19.97</v>
      </c>
      <c r="H33" s="374"/>
      <c r="I33" s="348">
        <v>-0.29959999999999998</v>
      </c>
      <c r="J33" s="348">
        <v>0.96060000000000001</v>
      </c>
      <c r="K33" s="348">
        <v>3.0975999999999999</v>
      </c>
      <c r="L33" s="348">
        <v>7.9459</v>
      </c>
      <c r="M33" s="348">
        <v>6.7914000000000003</v>
      </c>
      <c r="N33" s="350">
        <v>6.0541999999999998</v>
      </c>
      <c r="O33" s="348">
        <v>6.2190000000000003</v>
      </c>
      <c r="P33" s="348">
        <v>19.9634</v>
      </c>
      <c r="Q33" s="348" t="s">
        <v>430</v>
      </c>
      <c r="R33" s="348" t="s">
        <v>430</v>
      </c>
      <c r="S33" s="348">
        <v>1.4736</v>
      </c>
      <c r="T33" s="348">
        <v>18.446000000000002</v>
      </c>
      <c r="U33" s="348">
        <v>4.8293999999999997</v>
      </c>
      <c r="V33" s="348">
        <v>7.4812000000000003</v>
      </c>
      <c r="W33" s="348">
        <v>1.4736</v>
      </c>
      <c r="X33" s="348">
        <v>16.298200000000001</v>
      </c>
      <c r="Y33" s="374"/>
      <c r="Z33" s="346">
        <v>12</v>
      </c>
      <c r="AA33" s="346">
        <v>6</v>
      </c>
      <c r="AB33" s="346">
        <v>5</v>
      </c>
      <c r="AC33" s="346">
        <v>2</v>
      </c>
      <c r="AD33" s="346">
        <v>3</v>
      </c>
      <c r="AE33" s="346">
        <v>6</v>
      </c>
      <c r="AF33" s="346">
        <v>2</v>
      </c>
      <c r="AG33" s="346">
        <v>3</v>
      </c>
      <c r="AH33" s="346" t="s">
        <v>430</v>
      </c>
      <c r="AI33" s="346" t="s">
        <v>430</v>
      </c>
      <c r="AJ33" s="346">
        <v>5</v>
      </c>
      <c r="AK33" s="346">
        <v>9</v>
      </c>
      <c r="AL33" s="346">
        <v>5</v>
      </c>
      <c r="AM33" s="346">
        <v>5</v>
      </c>
      <c r="AN33" s="346">
        <v>5</v>
      </c>
      <c r="AO33" s="373"/>
      <c r="AP33" s="348" t="s">
        <v>430</v>
      </c>
      <c r="AQ33" s="348" t="s">
        <v>430</v>
      </c>
      <c r="AR33" s="348" t="s">
        <v>430</v>
      </c>
      <c r="AS33" s="348">
        <v>12.85</v>
      </c>
      <c r="AT33" s="348">
        <v>13.25</v>
      </c>
      <c r="AU33" s="351"/>
      <c r="AV33" s="346" t="s">
        <v>430</v>
      </c>
      <c r="AW33" s="346" t="s">
        <v>430</v>
      </c>
      <c r="AX33" s="346" t="s">
        <v>430</v>
      </c>
      <c r="AY33" s="346">
        <v>1</v>
      </c>
      <c r="AZ33" s="346">
        <v>5</v>
      </c>
      <c r="BA33" s="348"/>
      <c r="BB33" s="350">
        <v>15.4550831989344</v>
      </c>
      <c r="BC33" s="375">
        <v>0.98260177562772599</v>
      </c>
      <c r="BD33" s="375">
        <v>8.02985655717144E-2</v>
      </c>
      <c r="BE33" s="467">
        <v>0.37835591142755898</v>
      </c>
      <c r="BF33" s="468"/>
      <c r="BG33" s="348">
        <v>40.732399999999998</v>
      </c>
      <c r="BH33" s="348">
        <v>25.593</v>
      </c>
      <c r="BI33" s="348">
        <v>28.978899999999999</v>
      </c>
      <c r="BJ33" s="348">
        <v>4.6957000000000004</v>
      </c>
      <c r="BK33" s="373"/>
      <c r="BL33" s="372" t="s">
        <v>465</v>
      </c>
      <c r="BM33" s="372" t="s">
        <v>466</v>
      </c>
      <c r="BN33" s="372" t="s">
        <v>467</v>
      </c>
      <c r="BO33" s="372" t="s">
        <v>468</v>
      </c>
      <c r="BP33" s="372" t="s">
        <v>469</v>
      </c>
      <c r="BQ33" s="373"/>
      <c r="BR33" s="354" t="s">
        <v>436</v>
      </c>
    </row>
    <row r="34" spans="1:70" s="107" customFormat="1" x14ac:dyDescent="0.25">
      <c r="A34" s="345" t="s">
        <v>532</v>
      </c>
      <c r="B34" s="373"/>
      <c r="C34" s="719">
        <v>44323</v>
      </c>
      <c r="D34" s="373"/>
      <c r="E34" s="346">
        <v>7090.74</v>
      </c>
      <c r="F34" s="373"/>
      <c r="G34" s="347">
        <v>22.09</v>
      </c>
      <c r="H34" s="374"/>
      <c r="I34" s="348">
        <v>-0.40579999999999999</v>
      </c>
      <c r="J34" s="348">
        <v>0.86760000000000004</v>
      </c>
      <c r="K34" s="348">
        <v>2.3159000000000001</v>
      </c>
      <c r="L34" s="348">
        <v>7.0251999999999999</v>
      </c>
      <c r="M34" s="348">
        <v>5.2405999999999997</v>
      </c>
      <c r="N34" s="350">
        <v>4.1981000000000002</v>
      </c>
      <c r="O34" s="348">
        <v>4.1875</v>
      </c>
      <c r="P34" s="348">
        <v>15.4458</v>
      </c>
      <c r="Q34" s="348">
        <v>14.1972</v>
      </c>
      <c r="R34" s="348" t="s">
        <v>430</v>
      </c>
      <c r="S34" s="348">
        <v>0.77549999999999997</v>
      </c>
      <c r="T34" s="348">
        <v>18.508600000000001</v>
      </c>
      <c r="U34" s="348">
        <v>4.2965</v>
      </c>
      <c r="V34" s="348">
        <v>7.4416000000000002</v>
      </c>
      <c r="W34" s="348">
        <v>0.77549999999999997</v>
      </c>
      <c r="X34" s="348">
        <v>16.482700000000001</v>
      </c>
      <c r="Y34" s="374"/>
      <c r="Z34" s="346">
        <v>13</v>
      </c>
      <c r="AA34" s="346">
        <v>9</v>
      </c>
      <c r="AB34" s="346">
        <v>9</v>
      </c>
      <c r="AC34" s="346">
        <v>7</v>
      </c>
      <c r="AD34" s="346">
        <v>7</v>
      </c>
      <c r="AE34" s="346">
        <v>8</v>
      </c>
      <c r="AF34" s="346">
        <v>7</v>
      </c>
      <c r="AG34" s="346">
        <v>7</v>
      </c>
      <c r="AH34" s="346">
        <v>4</v>
      </c>
      <c r="AI34" s="346" t="s">
        <v>430</v>
      </c>
      <c r="AJ34" s="346">
        <v>12</v>
      </c>
      <c r="AK34" s="346">
        <v>8</v>
      </c>
      <c r="AL34" s="346">
        <v>7</v>
      </c>
      <c r="AM34" s="346">
        <v>6</v>
      </c>
      <c r="AN34" s="346">
        <v>12</v>
      </c>
      <c r="AO34" s="373"/>
      <c r="AP34" s="348" t="s">
        <v>430</v>
      </c>
      <c r="AQ34" s="348" t="s">
        <v>430</v>
      </c>
      <c r="AR34" s="348">
        <v>13.86</v>
      </c>
      <c r="AS34" s="348">
        <v>10.35</v>
      </c>
      <c r="AT34" s="348">
        <v>11.93</v>
      </c>
      <c r="AU34" s="351"/>
      <c r="AV34" s="346" t="s">
        <v>430</v>
      </c>
      <c r="AW34" s="346" t="s">
        <v>430</v>
      </c>
      <c r="AX34" s="346">
        <v>4</v>
      </c>
      <c r="AY34" s="346">
        <v>6</v>
      </c>
      <c r="AZ34" s="346">
        <v>7</v>
      </c>
      <c r="BA34" s="348"/>
      <c r="BB34" s="350">
        <v>15.3776195814802</v>
      </c>
      <c r="BC34" s="375">
        <v>0.98655008316590997</v>
      </c>
      <c r="BD34" s="375">
        <v>5.7593183739225597E-2</v>
      </c>
      <c r="BE34" s="467">
        <v>1.95145938857859E-2</v>
      </c>
      <c r="BF34" s="468"/>
      <c r="BG34" s="348">
        <v>36.917999999999999</v>
      </c>
      <c r="BH34" s="348">
        <v>30.202400000000001</v>
      </c>
      <c r="BI34" s="348">
        <v>28.910900000000002</v>
      </c>
      <c r="BJ34" s="348">
        <v>3.9687000000000001</v>
      </c>
      <c r="BK34" s="373"/>
      <c r="BL34" s="372" t="s">
        <v>471</v>
      </c>
      <c r="BM34" s="372" t="s">
        <v>472</v>
      </c>
      <c r="BN34" s="372" t="s">
        <v>473</v>
      </c>
      <c r="BO34" s="372" t="s">
        <v>474</v>
      </c>
      <c r="BP34" s="372" t="s">
        <v>475</v>
      </c>
      <c r="BQ34" s="373"/>
      <c r="BR34" s="354" t="s">
        <v>476</v>
      </c>
    </row>
    <row r="35" spans="1:70" s="107" customFormat="1" x14ac:dyDescent="0.25">
      <c r="A35" s="345" t="s">
        <v>533</v>
      </c>
      <c r="B35" s="373"/>
      <c r="C35" s="719">
        <v>42866</v>
      </c>
      <c r="D35" s="373"/>
      <c r="E35" s="346">
        <v>7090.29</v>
      </c>
      <c r="F35" s="373"/>
      <c r="G35" s="347">
        <v>44.9009</v>
      </c>
      <c r="H35" s="374"/>
      <c r="I35" s="348">
        <v>-0.15989999999999999</v>
      </c>
      <c r="J35" s="348">
        <v>1.1335999999999999</v>
      </c>
      <c r="K35" s="348">
        <v>2.3111999999999999</v>
      </c>
      <c r="L35" s="348">
        <v>7.1429</v>
      </c>
      <c r="M35" s="348">
        <v>6.5411000000000001</v>
      </c>
      <c r="N35" s="350">
        <v>6.2987000000000002</v>
      </c>
      <c r="O35" s="348">
        <v>5.4539999999999997</v>
      </c>
      <c r="P35" s="348">
        <v>19.028300000000002</v>
      </c>
      <c r="Q35" s="348">
        <v>17.284600000000001</v>
      </c>
      <c r="R35" s="348" t="s">
        <v>430</v>
      </c>
      <c r="S35" s="348">
        <v>1.3853</v>
      </c>
      <c r="T35" s="348">
        <v>18.850200000000001</v>
      </c>
      <c r="U35" s="348">
        <v>6.7529000000000003</v>
      </c>
      <c r="V35" s="348">
        <v>11.9709</v>
      </c>
      <c r="W35" s="348">
        <v>1.3853</v>
      </c>
      <c r="X35" s="348">
        <v>17.761399999999998</v>
      </c>
      <c r="Y35" s="374"/>
      <c r="Z35" s="346">
        <v>8</v>
      </c>
      <c r="AA35" s="346">
        <v>3</v>
      </c>
      <c r="AB35" s="346">
        <v>10</v>
      </c>
      <c r="AC35" s="346">
        <v>6</v>
      </c>
      <c r="AD35" s="346">
        <v>5</v>
      </c>
      <c r="AE35" s="346">
        <v>4</v>
      </c>
      <c r="AF35" s="346">
        <v>3</v>
      </c>
      <c r="AG35" s="346">
        <v>4</v>
      </c>
      <c r="AH35" s="346">
        <v>2</v>
      </c>
      <c r="AI35" s="346" t="s">
        <v>430</v>
      </c>
      <c r="AJ35" s="346">
        <v>7</v>
      </c>
      <c r="AK35" s="346">
        <v>6</v>
      </c>
      <c r="AL35" s="346">
        <v>1</v>
      </c>
      <c r="AM35" s="346">
        <v>1</v>
      </c>
      <c r="AN35" s="346">
        <v>7</v>
      </c>
      <c r="AO35" s="373"/>
      <c r="AP35" s="348" t="s">
        <v>430</v>
      </c>
      <c r="AQ35" s="348">
        <v>20.86</v>
      </c>
      <c r="AR35" s="348">
        <v>16.899999999999999</v>
      </c>
      <c r="AS35" s="348">
        <v>12.7</v>
      </c>
      <c r="AT35" s="348">
        <v>15.87</v>
      </c>
      <c r="AU35" s="351"/>
      <c r="AV35" s="346" t="s">
        <v>430</v>
      </c>
      <c r="AW35" s="346">
        <v>1</v>
      </c>
      <c r="AX35" s="346">
        <v>1</v>
      </c>
      <c r="AY35" s="346">
        <v>2</v>
      </c>
      <c r="AZ35" s="346">
        <v>1</v>
      </c>
      <c r="BA35" s="348"/>
      <c r="BB35" s="350">
        <v>16.2395280910848</v>
      </c>
      <c r="BC35" s="375">
        <v>1.0410811914167699</v>
      </c>
      <c r="BD35" s="375">
        <v>7.4239776465180402E-2</v>
      </c>
      <c r="BE35" s="467">
        <v>0.29161243485848398</v>
      </c>
      <c r="BF35" s="468"/>
      <c r="BG35" s="348">
        <v>41.028399999999998</v>
      </c>
      <c r="BH35" s="348">
        <v>29.5838</v>
      </c>
      <c r="BI35" s="348">
        <v>27.418199999999999</v>
      </c>
      <c r="BJ35" s="348">
        <v>1.9696</v>
      </c>
      <c r="BK35" s="373"/>
      <c r="BL35" s="372" t="s">
        <v>478</v>
      </c>
      <c r="BM35" s="372" t="s">
        <v>479</v>
      </c>
      <c r="BN35" s="372" t="s">
        <v>480</v>
      </c>
      <c r="BO35" s="372" t="s">
        <v>481</v>
      </c>
      <c r="BP35" s="372" t="s">
        <v>482</v>
      </c>
      <c r="BQ35" s="373"/>
      <c r="BR35" s="354" t="s">
        <v>476</v>
      </c>
    </row>
    <row r="36" spans="1:70" s="107" customFormat="1" x14ac:dyDescent="0.25">
      <c r="A36" s="345" t="s">
        <v>534</v>
      </c>
      <c r="B36" s="373"/>
      <c r="C36" s="719">
        <v>44956</v>
      </c>
      <c r="D36" s="373"/>
      <c r="E36" s="346">
        <v>6017.19</v>
      </c>
      <c r="F36" s="373"/>
      <c r="G36" s="347">
        <v>20.650700000000001</v>
      </c>
      <c r="H36" s="374"/>
      <c r="I36" s="348">
        <v>-0.54179999999999995</v>
      </c>
      <c r="J36" s="348">
        <v>0.47289999999999999</v>
      </c>
      <c r="K36" s="348">
        <v>2.1114000000000002</v>
      </c>
      <c r="L36" s="348">
        <v>7.3315999999999999</v>
      </c>
      <c r="M36" s="348">
        <v>6.3986000000000001</v>
      </c>
      <c r="N36" s="350">
        <v>6.1351000000000004</v>
      </c>
      <c r="O36" s="348">
        <v>3.7856000000000001</v>
      </c>
      <c r="P36" s="348">
        <v>20.9176</v>
      </c>
      <c r="Q36" s="348" t="s">
        <v>430</v>
      </c>
      <c r="R36" s="348" t="s">
        <v>430</v>
      </c>
      <c r="S36" s="348">
        <v>0.2072</v>
      </c>
      <c r="T36" s="348">
        <v>18.512599999999999</v>
      </c>
      <c r="U36" s="348">
        <v>4.6266999999999996</v>
      </c>
      <c r="V36" s="348">
        <v>8.3253000000000004</v>
      </c>
      <c r="W36" s="348">
        <v>0.2072</v>
      </c>
      <c r="X36" s="348">
        <v>23.314599999999999</v>
      </c>
      <c r="Y36" s="374"/>
      <c r="Z36" s="346">
        <v>15</v>
      </c>
      <c r="AA36" s="346">
        <v>14</v>
      </c>
      <c r="AB36" s="346">
        <v>11</v>
      </c>
      <c r="AC36" s="346">
        <v>4</v>
      </c>
      <c r="AD36" s="346">
        <v>6</v>
      </c>
      <c r="AE36" s="346">
        <v>5</v>
      </c>
      <c r="AF36" s="346">
        <v>11</v>
      </c>
      <c r="AG36" s="346">
        <v>1</v>
      </c>
      <c r="AH36" s="346" t="s">
        <v>430</v>
      </c>
      <c r="AI36" s="346" t="s">
        <v>430</v>
      </c>
      <c r="AJ36" s="346">
        <v>15</v>
      </c>
      <c r="AK36" s="346">
        <v>7</v>
      </c>
      <c r="AL36" s="346">
        <v>6</v>
      </c>
      <c r="AM36" s="346">
        <v>4</v>
      </c>
      <c r="AN36" s="346">
        <v>15</v>
      </c>
      <c r="AO36" s="373"/>
      <c r="AP36" s="348" t="s">
        <v>430</v>
      </c>
      <c r="AQ36" s="348" t="s">
        <v>430</v>
      </c>
      <c r="AR36" s="348" t="s">
        <v>430</v>
      </c>
      <c r="AS36" s="348">
        <v>11.87</v>
      </c>
      <c r="AT36" s="348">
        <v>12.87</v>
      </c>
      <c r="AU36" s="351"/>
      <c r="AV36" s="346" t="s">
        <v>430</v>
      </c>
      <c r="AW36" s="346" t="s">
        <v>430</v>
      </c>
      <c r="AX36" s="346" t="s">
        <v>430</v>
      </c>
      <c r="AY36" s="346">
        <v>3</v>
      </c>
      <c r="AZ36" s="346">
        <v>6</v>
      </c>
      <c r="BA36" s="348"/>
      <c r="BB36" s="350">
        <v>16.856110098390499</v>
      </c>
      <c r="BC36" s="375">
        <v>1.0701857276706901</v>
      </c>
      <c r="BD36" s="375">
        <v>7.7057151641103105E-2</v>
      </c>
      <c r="BE36" s="467">
        <v>0.35932530381300498</v>
      </c>
      <c r="BF36" s="468"/>
      <c r="BG36" s="348">
        <v>39.433</v>
      </c>
      <c r="BH36" s="348">
        <v>27.599499999999999</v>
      </c>
      <c r="BI36" s="348">
        <v>31.351600000000001</v>
      </c>
      <c r="BJ36" s="348">
        <v>1.6158999999999999</v>
      </c>
      <c r="BK36" s="373"/>
      <c r="BL36" s="372" t="s">
        <v>484</v>
      </c>
      <c r="BM36" s="372" t="s">
        <v>485</v>
      </c>
      <c r="BN36" s="372" t="s">
        <v>486</v>
      </c>
      <c r="BO36" s="372" t="s">
        <v>487</v>
      </c>
      <c r="BP36" s="372" t="s">
        <v>488</v>
      </c>
      <c r="BQ36" s="373"/>
      <c r="BR36" s="354" t="s">
        <v>443</v>
      </c>
    </row>
    <row r="37" spans="1:70" s="107" customFormat="1" x14ac:dyDescent="0.25">
      <c r="A37" s="345" t="s">
        <v>535</v>
      </c>
      <c r="B37" s="373"/>
      <c r="C37" s="719">
        <v>45135</v>
      </c>
      <c r="D37" s="373"/>
      <c r="E37" s="346">
        <v>5634.73</v>
      </c>
      <c r="F37" s="373"/>
      <c r="G37" s="347">
        <v>15.42</v>
      </c>
      <c r="H37" s="374"/>
      <c r="I37" s="348">
        <v>-0.25869999999999999</v>
      </c>
      <c r="J37" s="348">
        <v>0.58709999999999996</v>
      </c>
      <c r="K37" s="348">
        <v>2.8</v>
      </c>
      <c r="L37" s="348">
        <v>5.1841999999999997</v>
      </c>
      <c r="M37" s="348">
        <v>1.9841</v>
      </c>
      <c r="N37" s="350">
        <v>1.3807</v>
      </c>
      <c r="O37" s="348">
        <v>4.0974000000000004</v>
      </c>
      <c r="P37" s="348" t="s">
        <v>430</v>
      </c>
      <c r="Q37" s="348" t="s">
        <v>430</v>
      </c>
      <c r="R37" s="348" t="s">
        <v>430</v>
      </c>
      <c r="S37" s="348">
        <v>1.581</v>
      </c>
      <c r="T37" s="348">
        <v>15.4192</v>
      </c>
      <c r="U37" s="348">
        <v>-6.4799999999999996E-2</v>
      </c>
      <c r="V37" s="348">
        <v>4.3301999999999996</v>
      </c>
      <c r="W37" s="348">
        <v>1.581</v>
      </c>
      <c r="X37" s="348">
        <v>15.699400000000001</v>
      </c>
      <c r="Y37" s="374"/>
      <c r="Z37" s="346">
        <v>11</v>
      </c>
      <c r="AA37" s="346">
        <v>13</v>
      </c>
      <c r="AB37" s="346">
        <v>6</v>
      </c>
      <c r="AC37" s="346">
        <v>11</v>
      </c>
      <c r="AD37" s="346">
        <v>14</v>
      </c>
      <c r="AE37" s="346">
        <v>10</v>
      </c>
      <c r="AF37" s="346">
        <v>9</v>
      </c>
      <c r="AG37" s="346" t="s">
        <v>430</v>
      </c>
      <c r="AH37" s="346" t="s">
        <v>430</v>
      </c>
      <c r="AI37" s="346" t="s">
        <v>430</v>
      </c>
      <c r="AJ37" s="346">
        <v>4</v>
      </c>
      <c r="AK37" s="346">
        <v>12</v>
      </c>
      <c r="AL37" s="346">
        <v>14</v>
      </c>
      <c r="AM37" s="346">
        <v>11</v>
      </c>
      <c r="AN37" s="346">
        <v>4</v>
      </c>
      <c r="AO37" s="373"/>
      <c r="AP37" s="348" t="s">
        <v>430</v>
      </c>
      <c r="AQ37" s="348" t="s">
        <v>430</v>
      </c>
      <c r="AR37" s="348" t="s">
        <v>430</v>
      </c>
      <c r="AS37" s="348">
        <v>9.57</v>
      </c>
      <c r="AT37" s="348">
        <v>6.46</v>
      </c>
      <c r="AU37" s="351"/>
      <c r="AV37" s="346" t="s">
        <v>430</v>
      </c>
      <c r="AW37" s="346" t="s">
        <v>430</v>
      </c>
      <c r="AX37" s="346" t="s">
        <v>430</v>
      </c>
      <c r="AY37" s="346">
        <v>8</v>
      </c>
      <c r="AZ37" s="346">
        <v>12</v>
      </c>
      <c r="BA37" s="348"/>
      <c r="BB37" s="350">
        <v>15.006213571644199</v>
      </c>
      <c r="BC37" s="375">
        <v>0.93106255856946796</v>
      </c>
      <c r="BD37" s="375">
        <v>5.8483984261071001E-2</v>
      </c>
      <c r="BE37" s="467">
        <v>0.14164220307984399</v>
      </c>
      <c r="BF37" s="468"/>
      <c r="BG37" s="348">
        <v>43.189399999999999</v>
      </c>
      <c r="BH37" s="348">
        <v>26.338899999999999</v>
      </c>
      <c r="BI37" s="348">
        <v>27.261199999999999</v>
      </c>
      <c r="BJ37" s="348">
        <v>3.2105000000000001</v>
      </c>
      <c r="BK37" s="373"/>
      <c r="BL37" s="372" t="s">
        <v>490</v>
      </c>
      <c r="BM37" s="372" t="s">
        <v>491</v>
      </c>
      <c r="BN37" s="372" t="s">
        <v>492</v>
      </c>
      <c r="BO37" s="372" t="s">
        <v>493</v>
      </c>
      <c r="BP37" s="372" t="s">
        <v>494</v>
      </c>
      <c r="BQ37" s="373"/>
      <c r="BR37" s="354" t="s">
        <v>443</v>
      </c>
    </row>
    <row r="38" spans="1:70" s="107" customFormat="1" x14ac:dyDescent="0.25">
      <c r="A38" s="345" t="s">
        <v>536</v>
      </c>
      <c r="B38" s="373"/>
      <c r="C38" s="719">
        <v>45159</v>
      </c>
      <c r="D38" s="373"/>
      <c r="E38" s="346">
        <v>5436.5</v>
      </c>
      <c r="F38" s="373"/>
      <c r="G38" s="347">
        <v>15.420999999999999</v>
      </c>
      <c r="H38" s="374"/>
      <c r="I38" s="348">
        <v>6.4999999999999997E-3</v>
      </c>
      <c r="J38" s="348">
        <v>1.0153000000000001</v>
      </c>
      <c r="K38" s="348">
        <v>3.1781000000000001</v>
      </c>
      <c r="L38" s="348">
        <v>5.7537000000000003</v>
      </c>
      <c r="M38" s="348">
        <v>2.5196000000000001</v>
      </c>
      <c r="N38" s="350">
        <v>3.6427</v>
      </c>
      <c r="O38" s="348">
        <v>4.6612</v>
      </c>
      <c r="P38" s="348" t="s">
        <v>430</v>
      </c>
      <c r="Q38" s="348" t="s">
        <v>430</v>
      </c>
      <c r="R38" s="348" t="s">
        <v>430</v>
      </c>
      <c r="S38" s="348">
        <v>2.302</v>
      </c>
      <c r="T38" s="348">
        <v>17.287800000000001</v>
      </c>
      <c r="U38" s="348">
        <v>0.71840000000000004</v>
      </c>
      <c r="V38" s="348">
        <v>5.4138999999999999</v>
      </c>
      <c r="W38" s="348">
        <v>2.302</v>
      </c>
      <c r="X38" s="348">
        <v>16.084599999999998</v>
      </c>
      <c r="Y38" s="374"/>
      <c r="Z38" s="346">
        <v>4</v>
      </c>
      <c r="AA38" s="346">
        <v>5</v>
      </c>
      <c r="AB38" s="346">
        <v>3</v>
      </c>
      <c r="AC38" s="346">
        <v>10</v>
      </c>
      <c r="AD38" s="346">
        <v>12</v>
      </c>
      <c r="AE38" s="346">
        <v>9</v>
      </c>
      <c r="AF38" s="346">
        <v>5</v>
      </c>
      <c r="AG38" s="346" t="s">
        <v>430</v>
      </c>
      <c r="AH38" s="346" t="s">
        <v>430</v>
      </c>
      <c r="AI38" s="346" t="s">
        <v>430</v>
      </c>
      <c r="AJ38" s="346">
        <v>2</v>
      </c>
      <c r="AK38" s="346">
        <v>10</v>
      </c>
      <c r="AL38" s="346">
        <v>13</v>
      </c>
      <c r="AM38" s="346">
        <v>10</v>
      </c>
      <c r="AN38" s="346">
        <v>2</v>
      </c>
      <c r="AO38" s="373"/>
      <c r="AP38" s="348" t="s">
        <v>430</v>
      </c>
      <c r="AQ38" s="348" t="s">
        <v>430</v>
      </c>
      <c r="AR38" s="348" t="s">
        <v>430</v>
      </c>
      <c r="AS38" s="348" t="s">
        <v>430</v>
      </c>
      <c r="AT38" s="348">
        <v>8.27</v>
      </c>
      <c r="AU38" s="351"/>
      <c r="AV38" s="346" t="s">
        <v>430</v>
      </c>
      <c r="AW38" s="346" t="s">
        <v>430</v>
      </c>
      <c r="AX38" s="346" t="s">
        <v>430</v>
      </c>
      <c r="AY38" s="346" t="s">
        <v>430</v>
      </c>
      <c r="AZ38" s="346">
        <v>11</v>
      </c>
      <c r="BA38" s="348"/>
      <c r="BB38" s="350">
        <v>15.5575670212285</v>
      </c>
      <c r="BC38" s="375">
        <v>0.98022798337529704</v>
      </c>
      <c r="BD38" s="375">
        <v>4.8994593940417698E-2</v>
      </c>
      <c r="BE38" s="467">
        <v>0.124695103666254</v>
      </c>
      <c r="BF38" s="468"/>
      <c r="BG38" s="348">
        <v>38.119900000000001</v>
      </c>
      <c r="BH38" s="348">
        <v>29.1815</v>
      </c>
      <c r="BI38" s="348">
        <v>31.602599999999999</v>
      </c>
      <c r="BJ38" s="348">
        <v>1.0960000000000001</v>
      </c>
      <c r="BK38" s="373"/>
      <c r="BL38" s="372" t="s">
        <v>496</v>
      </c>
      <c r="BM38" s="372" t="s">
        <v>497</v>
      </c>
      <c r="BN38" s="372" t="s">
        <v>498</v>
      </c>
      <c r="BO38" s="372" t="s">
        <v>499</v>
      </c>
      <c r="BP38" s="372" t="s">
        <v>500</v>
      </c>
      <c r="BQ38" s="373"/>
      <c r="BR38" s="354" t="s">
        <v>443</v>
      </c>
    </row>
    <row r="39" spans="1:70" s="107" customFormat="1" x14ac:dyDescent="0.25">
      <c r="A39" s="345" t="s">
        <v>537</v>
      </c>
      <c r="B39" s="373"/>
      <c r="C39" s="719">
        <v>45502</v>
      </c>
      <c r="D39" s="373"/>
      <c r="E39" s="346">
        <v>5096.88</v>
      </c>
      <c r="F39" s="373"/>
      <c r="G39" s="347">
        <v>11.0747</v>
      </c>
      <c r="H39" s="374"/>
      <c r="I39" s="348">
        <v>0.31519999999999998</v>
      </c>
      <c r="J39" s="348">
        <v>1.3267</v>
      </c>
      <c r="K39" s="348">
        <v>3.1212</v>
      </c>
      <c r="L39" s="348">
        <v>7.3254999999999999</v>
      </c>
      <c r="M39" s="348">
        <v>3.9390000000000001</v>
      </c>
      <c r="N39" s="350">
        <v>5.2447999999999997</v>
      </c>
      <c r="O39" s="348" t="s">
        <v>430</v>
      </c>
      <c r="P39" s="348" t="s">
        <v>430</v>
      </c>
      <c r="Q39" s="348" t="s">
        <v>430</v>
      </c>
      <c r="R39" s="348" t="s">
        <v>430</v>
      </c>
      <c r="S39" s="348">
        <v>1.8588</v>
      </c>
      <c r="T39" s="348">
        <v>19.686399999999999</v>
      </c>
      <c r="U39" s="348">
        <v>2.0878999999999999</v>
      </c>
      <c r="V39" s="348">
        <v>6.8811</v>
      </c>
      <c r="W39" s="348">
        <v>1.8588</v>
      </c>
      <c r="X39" s="348">
        <v>5.3338000000000001</v>
      </c>
      <c r="Y39" s="374"/>
      <c r="Z39" s="346">
        <v>1</v>
      </c>
      <c r="AA39" s="346">
        <v>2</v>
      </c>
      <c r="AB39" s="346">
        <v>4</v>
      </c>
      <c r="AC39" s="346">
        <v>5</v>
      </c>
      <c r="AD39" s="346">
        <v>10</v>
      </c>
      <c r="AE39" s="346">
        <v>7</v>
      </c>
      <c r="AF39" s="346" t="s">
        <v>430</v>
      </c>
      <c r="AG39" s="346" t="s">
        <v>430</v>
      </c>
      <c r="AH39" s="346" t="s">
        <v>430</v>
      </c>
      <c r="AI39" s="346" t="s">
        <v>430</v>
      </c>
      <c r="AJ39" s="346">
        <v>3</v>
      </c>
      <c r="AK39" s="346">
        <v>3</v>
      </c>
      <c r="AL39" s="346">
        <v>9</v>
      </c>
      <c r="AM39" s="346">
        <v>7</v>
      </c>
      <c r="AN39" s="346">
        <v>3</v>
      </c>
      <c r="AO39" s="373"/>
      <c r="AP39" s="348" t="s">
        <v>430</v>
      </c>
      <c r="AQ39" s="348" t="s">
        <v>430</v>
      </c>
      <c r="AR39" s="348" t="s">
        <v>430</v>
      </c>
      <c r="AS39" s="348" t="s">
        <v>430</v>
      </c>
      <c r="AT39" s="348">
        <v>11.26</v>
      </c>
      <c r="AU39" s="351"/>
      <c r="AV39" s="346" t="s">
        <v>430</v>
      </c>
      <c r="AW39" s="346" t="s">
        <v>430</v>
      </c>
      <c r="AX39" s="346" t="s">
        <v>430</v>
      </c>
      <c r="AY39" s="346" t="s">
        <v>430</v>
      </c>
      <c r="AZ39" s="346">
        <v>8</v>
      </c>
      <c r="BA39" s="348"/>
      <c r="BB39" s="350">
        <v>17.366623298233101</v>
      </c>
      <c r="BC39" s="375">
        <v>1.0337045489782299</v>
      </c>
      <c r="BD39" s="375">
        <v>5.4090314422819297E-3</v>
      </c>
      <c r="BE39" s="467">
        <v>0.268153809864139</v>
      </c>
      <c r="BF39" s="468"/>
      <c r="BG39" s="348">
        <v>28.5504</v>
      </c>
      <c r="BH39" s="348">
        <v>28.981000000000002</v>
      </c>
      <c r="BI39" s="348">
        <v>35.9514</v>
      </c>
      <c r="BJ39" s="348">
        <v>6.5171999999999999</v>
      </c>
      <c r="BK39" s="373"/>
      <c r="BL39" s="372" t="s">
        <v>502</v>
      </c>
      <c r="BM39" s="372" t="s">
        <v>503</v>
      </c>
      <c r="BN39" s="372" t="s">
        <v>504</v>
      </c>
      <c r="BO39" s="372" t="s">
        <v>505</v>
      </c>
      <c r="BP39" s="372" t="s">
        <v>506</v>
      </c>
      <c r="BQ39" s="373"/>
      <c r="BR39" s="354" t="s">
        <v>443</v>
      </c>
    </row>
    <row r="40" spans="1:70" s="107" customFormat="1" x14ac:dyDescent="0.25">
      <c r="A40" s="345" t="s">
        <v>538</v>
      </c>
      <c r="B40" s="373"/>
      <c r="C40" s="719">
        <v>41275</v>
      </c>
      <c r="D40" s="373"/>
      <c r="E40" s="346">
        <v>4382.4399999999996</v>
      </c>
      <c r="F40" s="373"/>
      <c r="G40" s="347">
        <v>156.36000000000001</v>
      </c>
      <c r="H40" s="374"/>
      <c r="I40" s="348">
        <v>-0.54069999999999996</v>
      </c>
      <c r="J40" s="348">
        <v>0.18579999999999999</v>
      </c>
      <c r="K40" s="348">
        <v>3.5154000000000001</v>
      </c>
      <c r="L40" s="348">
        <v>7.6859999999999999</v>
      </c>
      <c r="M40" s="348">
        <v>5.1795999999999998</v>
      </c>
      <c r="N40" s="350">
        <v>-1.0192000000000001</v>
      </c>
      <c r="O40" s="348">
        <v>2.1524999999999999</v>
      </c>
      <c r="P40" s="348">
        <v>15.037699999999999</v>
      </c>
      <c r="Q40" s="348">
        <v>12.771800000000001</v>
      </c>
      <c r="R40" s="348">
        <v>14.9452</v>
      </c>
      <c r="S40" s="348">
        <v>1.1777</v>
      </c>
      <c r="T40" s="348">
        <v>21.040400000000002</v>
      </c>
      <c r="U40" s="348">
        <v>3.242</v>
      </c>
      <c r="V40" s="348">
        <v>3.0718999999999999</v>
      </c>
      <c r="W40" s="348">
        <v>1.1777</v>
      </c>
      <c r="X40" s="348">
        <v>17.400700000000001</v>
      </c>
      <c r="Y40" s="374"/>
      <c r="Z40" s="346">
        <v>14</v>
      </c>
      <c r="AA40" s="346">
        <v>15</v>
      </c>
      <c r="AB40" s="346">
        <v>2</v>
      </c>
      <c r="AC40" s="346">
        <v>3</v>
      </c>
      <c r="AD40" s="346">
        <v>8</v>
      </c>
      <c r="AE40" s="346">
        <v>14</v>
      </c>
      <c r="AF40" s="346">
        <v>13</v>
      </c>
      <c r="AG40" s="346">
        <v>8</v>
      </c>
      <c r="AH40" s="346">
        <v>5</v>
      </c>
      <c r="AI40" s="346">
        <v>3</v>
      </c>
      <c r="AJ40" s="346">
        <v>10</v>
      </c>
      <c r="AK40" s="346">
        <v>2</v>
      </c>
      <c r="AL40" s="346">
        <v>8</v>
      </c>
      <c r="AM40" s="346">
        <v>12</v>
      </c>
      <c r="AN40" s="346">
        <v>10</v>
      </c>
      <c r="AO40" s="373"/>
      <c r="AP40" s="348">
        <v>15.41</v>
      </c>
      <c r="AQ40" s="348">
        <v>16.510000000000002</v>
      </c>
      <c r="AR40" s="348">
        <v>12.92</v>
      </c>
      <c r="AS40" s="348">
        <v>7.62</v>
      </c>
      <c r="AT40" s="348">
        <v>8.85</v>
      </c>
      <c r="AU40" s="351"/>
      <c r="AV40" s="346">
        <v>3</v>
      </c>
      <c r="AW40" s="346">
        <v>4</v>
      </c>
      <c r="AX40" s="346">
        <v>5</v>
      </c>
      <c r="AY40" s="346">
        <v>11</v>
      </c>
      <c r="AZ40" s="346">
        <v>10</v>
      </c>
      <c r="BA40" s="348"/>
      <c r="BB40" s="350">
        <v>17.320453399649502</v>
      </c>
      <c r="BC40" s="375">
        <v>1.0893537806984099</v>
      </c>
      <c r="BD40" s="375">
        <v>5.3162668970924302E-2</v>
      </c>
      <c r="BE40" s="467">
        <v>-3.55853921770138E-2</v>
      </c>
      <c r="BF40" s="468"/>
      <c r="BG40" s="348">
        <v>38.298200000000001</v>
      </c>
      <c r="BH40" s="348">
        <v>32.444400000000002</v>
      </c>
      <c r="BI40" s="348">
        <v>28.800799999999999</v>
      </c>
      <c r="BJ40" s="348">
        <v>0.45660000000000001</v>
      </c>
      <c r="BK40" s="373"/>
      <c r="BL40" s="372" t="s">
        <v>508</v>
      </c>
      <c r="BM40" s="372" t="s">
        <v>509</v>
      </c>
      <c r="BN40" s="372" t="s">
        <v>510</v>
      </c>
      <c r="BO40" s="372" t="s">
        <v>511</v>
      </c>
      <c r="BP40" s="372" t="s">
        <v>468</v>
      </c>
      <c r="BQ40" s="373"/>
      <c r="BR40" s="354" t="s">
        <v>512</v>
      </c>
    </row>
    <row r="41" spans="1:70" s="107" customFormat="1" x14ac:dyDescent="0.25">
      <c r="A41" s="345" t="s">
        <v>539</v>
      </c>
      <c r="B41" s="373"/>
      <c r="C41" s="719">
        <v>45461</v>
      </c>
      <c r="D41" s="373"/>
      <c r="E41" s="346">
        <v>4389.97</v>
      </c>
      <c r="F41" s="373"/>
      <c r="G41" s="347">
        <v>14.1411</v>
      </c>
      <c r="H41" s="374"/>
      <c r="I41" s="348">
        <v>-8.8300000000000003E-2</v>
      </c>
      <c r="J41" s="348">
        <v>2.3012000000000001</v>
      </c>
      <c r="K41" s="348">
        <v>5.7144000000000004</v>
      </c>
      <c r="L41" s="348">
        <v>15.250299999999999</v>
      </c>
      <c r="M41" s="348">
        <v>7.1116999999999999</v>
      </c>
      <c r="N41" s="350">
        <v>0.91559999999999997</v>
      </c>
      <c r="O41" s="348">
        <v>13.950900000000001</v>
      </c>
      <c r="P41" s="348" t="s">
        <v>430</v>
      </c>
      <c r="Q41" s="348" t="s">
        <v>430</v>
      </c>
      <c r="R41" s="348" t="s">
        <v>430</v>
      </c>
      <c r="S41" s="348">
        <v>4.2416</v>
      </c>
      <c r="T41" s="348">
        <v>28.179099999999998</v>
      </c>
      <c r="U41" s="348">
        <v>4.9969999999999999</v>
      </c>
      <c r="V41" s="348">
        <v>6.0625</v>
      </c>
      <c r="W41" s="348">
        <v>4.2416</v>
      </c>
      <c r="X41" s="348">
        <v>18.157800000000002</v>
      </c>
      <c r="Y41" s="374"/>
      <c r="Z41" s="346">
        <v>5</v>
      </c>
      <c r="AA41" s="346">
        <v>1</v>
      </c>
      <c r="AB41" s="346">
        <v>1</v>
      </c>
      <c r="AC41" s="346">
        <v>1</v>
      </c>
      <c r="AD41" s="346">
        <v>2</v>
      </c>
      <c r="AE41" s="346">
        <v>12</v>
      </c>
      <c r="AF41" s="346">
        <v>1</v>
      </c>
      <c r="AG41" s="346" t="s">
        <v>430</v>
      </c>
      <c r="AH41" s="346" t="s">
        <v>430</v>
      </c>
      <c r="AI41" s="346" t="s">
        <v>430</v>
      </c>
      <c r="AJ41" s="346">
        <v>1</v>
      </c>
      <c r="AK41" s="346">
        <v>1</v>
      </c>
      <c r="AL41" s="346">
        <v>4</v>
      </c>
      <c r="AM41" s="346">
        <v>9</v>
      </c>
      <c r="AN41" s="346">
        <v>1</v>
      </c>
      <c r="AO41" s="373"/>
      <c r="AP41" s="348" t="s">
        <v>430</v>
      </c>
      <c r="AQ41" s="348" t="s">
        <v>430</v>
      </c>
      <c r="AR41" s="348" t="s">
        <v>430</v>
      </c>
      <c r="AS41" s="348" t="s">
        <v>430</v>
      </c>
      <c r="AT41" s="348">
        <v>14.94</v>
      </c>
      <c r="AU41" s="351"/>
      <c r="AV41" s="346" t="s">
        <v>430</v>
      </c>
      <c r="AW41" s="346" t="s">
        <v>430</v>
      </c>
      <c r="AX41" s="346" t="s">
        <v>430</v>
      </c>
      <c r="AY41" s="346" t="s">
        <v>430</v>
      </c>
      <c r="AZ41" s="346">
        <v>3</v>
      </c>
      <c r="BA41" s="348"/>
      <c r="BB41" s="350">
        <v>22.2184548461167</v>
      </c>
      <c r="BC41" s="375">
        <v>1.19837198719973</v>
      </c>
      <c r="BD41" s="375">
        <v>3.7562374194358102E-2</v>
      </c>
      <c r="BE41" s="467">
        <v>1.0903718970002401</v>
      </c>
      <c r="BF41" s="468"/>
      <c r="BG41" s="348">
        <v>37.265599999999999</v>
      </c>
      <c r="BH41" s="348">
        <v>30.208300000000001</v>
      </c>
      <c r="BI41" s="348">
        <v>30.677199999999999</v>
      </c>
      <c r="BJ41" s="348">
        <v>1.8489</v>
      </c>
      <c r="BK41" s="373"/>
      <c r="BL41" s="372" t="s">
        <v>514</v>
      </c>
      <c r="BM41" s="372" t="s">
        <v>515</v>
      </c>
      <c r="BN41" s="372" t="s">
        <v>516</v>
      </c>
      <c r="BO41" s="372" t="s">
        <v>517</v>
      </c>
      <c r="BP41" s="372" t="s">
        <v>518</v>
      </c>
      <c r="BQ41" s="373"/>
      <c r="BR41" s="354" t="s">
        <v>443</v>
      </c>
    </row>
    <row r="42" spans="1:70" s="107" customFormat="1" x14ac:dyDescent="0.25">
      <c r="A42" s="345" t="s">
        <v>540</v>
      </c>
      <c r="B42" s="373"/>
      <c r="C42" s="719">
        <v>44959</v>
      </c>
      <c r="D42" s="373"/>
      <c r="E42" s="346">
        <v>3521.84</v>
      </c>
      <c r="F42" s="373"/>
      <c r="G42" s="347">
        <v>16.343800000000002</v>
      </c>
      <c r="H42" s="374"/>
      <c r="I42" s="348">
        <v>-0.1716</v>
      </c>
      <c r="J42" s="348">
        <v>0.73839999999999995</v>
      </c>
      <c r="K42" s="348">
        <v>2.0179999999999998</v>
      </c>
      <c r="L42" s="348">
        <v>6.9493999999999998</v>
      </c>
      <c r="M42" s="348">
        <v>6.7887000000000004</v>
      </c>
      <c r="N42" s="350">
        <v>9.0103000000000009</v>
      </c>
      <c r="O42" s="348">
        <v>3.8752</v>
      </c>
      <c r="P42" s="348">
        <v>13.1999</v>
      </c>
      <c r="Q42" s="348" t="s">
        <v>430</v>
      </c>
      <c r="R42" s="348" t="s">
        <v>430</v>
      </c>
      <c r="S42" s="348">
        <v>1.4003000000000001</v>
      </c>
      <c r="T42" s="348">
        <v>19.6463</v>
      </c>
      <c r="U42" s="348">
        <v>5.4036999999999997</v>
      </c>
      <c r="V42" s="348">
        <v>11.249700000000001</v>
      </c>
      <c r="W42" s="348">
        <v>1.4003000000000001</v>
      </c>
      <c r="X42" s="348">
        <v>15.2935</v>
      </c>
      <c r="Y42" s="374"/>
      <c r="Z42" s="346">
        <v>10</v>
      </c>
      <c r="AA42" s="346">
        <v>11</v>
      </c>
      <c r="AB42" s="346">
        <v>12</v>
      </c>
      <c r="AC42" s="346">
        <v>8</v>
      </c>
      <c r="AD42" s="346">
        <v>4</v>
      </c>
      <c r="AE42" s="346">
        <v>1</v>
      </c>
      <c r="AF42" s="346">
        <v>10</v>
      </c>
      <c r="AG42" s="346">
        <v>11</v>
      </c>
      <c r="AH42" s="346" t="s">
        <v>430</v>
      </c>
      <c r="AI42" s="346" t="s">
        <v>430</v>
      </c>
      <c r="AJ42" s="346">
        <v>6</v>
      </c>
      <c r="AK42" s="346">
        <v>4</v>
      </c>
      <c r="AL42" s="346">
        <v>3</v>
      </c>
      <c r="AM42" s="346">
        <v>2</v>
      </c>
      <c r="AN42" s="346">
        <v>6</v>
      </c>
      <c r="AO42" s="373"/>
      <c r="AP42" s="348" t="s">
        <v>430</v>
      </c>
      <c r="AQ42" s="348" t="s">
        <v>430</v>
      </c>
      <c r="AR42" s="348" t="s">
        <v>430</v>
      </c>
      <c r="AS42" s="348">
        <v>10.199999999999999</v>
      </c>
      <c r="AT42" s="348">
        <v>15.78</v>
      </c>
      <c r="AU42" s="351"/>
      <c r="AV42" s="346" t="s">
        <v>430</v>
      </c>
      <c r="AW42" s="346" t="s">
        <v>430</v>
      </c>
      <c r="AX42" s="346" t="s">
        <v>430</v>
      </c>
      <c r="AY42" s="346">
        <v>7</v>
      </c>
      <c r="AZ42" s="346">
        <v>2</v>
      </c>
      <c r="BA42" s="348"/>
      <c r="BB42" s="350">
        <v>15.121664447986801</v>
      </c>
      <c r="BC42" s="375">
        <v>0.95729809708493196</v>
      </c>
      <c r="BD42" s="375">
        <v>4.9144455067810101E-2</v>
      </c>
      <c r="BE42" s="467">
        <v>-9.7304037477848299E-2</v>
      </c>
      <c r="BF42" s="468"/>
      <c r="BG42" s="348">
        <v>41.792099999999998</v>
      </c>
      <c r="BH42" s="348">
        <v>27.0076</v>
      </c>
      <c r="BI42" s="348">
        <v>27.671600000000002</v>
      </c>
      <c r="BJ42" s="348">
        <v>3.5287000000000002</v>
      </c>
      <c r="BK42" s="373"/>
      <c r="BL42" s="372" t="s">
        <v>520</v>
      </c>
      <c r="BM42" s="372" t="s">
        <v>521</v>
      </c>
      <c r="BN42" s="372" t="s">
        <v>522</v>
      </c>
      <c r="BO42" s="372" t="s">
        <v>523</v>
      </c>
      <c r="BP42" s="372" t="s">
        <v>524</v>
      </c>
      <c r="BQ42" s="373"/>
      <c r="BR42" s="354" t="s">
        <v>525</v>
      </c>
    </row>
    <row r="43" spans="1:70" x14ac:dyDescent="0.25">
      <c r="A43" s="36" t="s">
        <v>93</v>
      </c>
      <c r="B43" s="43"/>
      <c r="C43" s="720"/>
      <c r="D43" s="43"/>
      <c r="E43" s="51"/>
      <c r="F43" s="43"/>
      <c r="G43" s="55"/>
      <c r="H43" s="66"/>
      <c r="I43" s="59">
        <v>-0.16250000000000001</v>
      </c>
      <c r="J43" s="59">
        <v>0.93110000000000004</v>
      </c>
      <c r="K43" s="59">
        <v>2.6105</v>
      </c>
      <c r="L43" s="59">
        <v>6.6634000000000002</v>
      </c>
      <c r="M43" s="59">
        <v>4.6944999999999997</v>
      </c>
      <c r="N43" s="70">
        <v>3.5577999999999999</v>
      </c>
      <c r="O43" s="59">
        <v>4.6173000000000002</v>
      </c>
      <c r="P43" s="59">
        <v>17.1492</v>
      </c>
      <c r="Q43" s="59">
        <v>16.0184</v>
      </c>
      <c r="R43" s="59">
        <v>15.584099999999999</v>
      </c>
      <c r="S43" s="59">
        <v>1.4276</v>
      </c>
      <c r="T43" s="59">
        <v>18.3154</v>
      </c>
      <c r="U43" s="59">
        <v>2.9822000000000002</v>
      </c>
      <c r="V43" s="59">
        <v>6.3574000000000002</v>
      </c>
      <c r="W43" s="59">
        <v>1.4276</v>
      </c>
      <c r="X43" s="59">
        <v>16.1282</v>
      </c>
      <c r="Y43" s="66"/>
      <c r="Z43" s="51">
        <v>15</v>
      </c>
      <c r="AA43" s="51">
        <v>15</v>
      </c>
      <c r="AB43" s="51">
        <v>15</v>
      </c>
      <c r="AC43" s="51">
        <v>15</v>
      </c>
      <c r="AD43" s="51">
        <v>15</v>
      </c>
      <c r="AE43" s="51">
        <v>15</v>
      </c>
      <c r="AF43" s="51">
        <v>14</v>
      </c>
      <c r="AG43" s="51">
        <v>11</v>
      </c>
      <c r="AH43" s="51">
        <v>5</v>
      </c>
      <c r="AI43" s="51">
        <v>3</v>
      </c>
      <c r="AJ43" s="51">
        <v>15</v>
      </c>
      <c r="AK43" s="51">
        <v>15</v>
      </c>
      <c r="AL43" s="51">
        <v>15</v>
      </c>
      <c r="AM43" s="51">
        <v>15</v>
      </c>
      <c r="AN43" s="51">
        <v>15</v>
      </c>
      <c r="AO43" s="43"/>
      <c r="AP43" s="59">
        <v>16.829999999999998</v>
      </c>
      <c r="AQ43" s="59">
        <v>19.2925</v>
      </c>
      <c r="AR43" s="59">
        <v>15.268000000000001</v>
      </c>
      <c r="AS43" s="59">
        <v>10.2158333333333</v>
      </c>
      <c r="AT43" s="59">
        <v>10.4066666666667</v>
      </c>
      <c r="AU43" s="78"/>
      <c r="AV43" s="51">
        <v>3</v>
      </c>
      <c r="AW43" s="51">
        <v>4</v>
      </c>
      <c r="AX43" s="51">
        <v>5</v>
      </c>
      <c r="AY43" s="51">
        <v>12</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0.31519999999999998</v>
      </c>
      <c r="J44" s="60">
        <v>2.3012000000000001</v>
      </c>
      <c r="K44" s="60">
        <v>5.7144000000000004</v>
      </c>
      <c r="L44" s="60">
        <v>15.250299999999999</v>
      </c>
      <c r="M44" s="60">
        <v>7.9298999999999999</v>
      </c>
      <c r="N44" s="71">
        <v>9.0103000000000009</v>
      </c>
      <c r="O44" s="60">
        <v>13.950900000000001</v>
      </c>
      <c r="P44" s="60">
        <v>20.9176</v>
      </c>
      <c r="Q44" s="60">
        <v>19.665099999999999</v>
      </c>
      <c r="R44" s="60">
        <v>16.158200000000001</v>
      </c>
      <c r="S44" s="60">
        <v>4.2416</v>
      </c>
      <c r="T44" s="60">
        <v>28.179099999999998</v>
      </c>
      <c r="U44" s="60">
        <v>6.7529000000000003</v>
      </c>
      <c r="V44" s="60">
        <v>11.9709</v>
      </c>
      <c r="W44" s="60">
        <v>4.2416</v>
      </c>
      <c r="X44" s="60">
        <v>23.314599999999999</v>
      </c>
      <c r="Y44" s="67"/>
      <c r="Z44" s="52"/>
      <c r="AA44" s="52"/>
      <c r="AB44" s="52"/>
      <c r="AC44" s="52"/>
      <c r="AD44" s="52"/>
      <c r="AE44" s="52"/>
      <c r="AF44" s="52"/>
      <c r="AG44" s="52"/>
      <c r="AH44" s="52"/>
      <c r="AI44" s="52"/>
      <c r="AJ44" s="52"/>
      <c r="AK44" s="52"/>
      <c r="AL44" s="52"/>
      <c r="AM44" s="52"/>
      <c r="AN44" s="52"/>
      <c r="AO44" s="44"/>
      <c r="AP44" s="60">
        <v>18.12</v>
      </c>
      <c r="AQ44" s="60">
        <v>20.86</v>
      </c>
      <c r="AR44" s="60">
        <v>16.899999999999999</v>
      </c>
      <c r="AS44" s="60">
        <v>12.85</v>
      </c>
      <c r="AT44" s="60">
        <v>15.87</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-0.54179999999999995</v>
      </c>
      <c r="J45" s="60">
        <v>0.18579999999999999</v>
      </c>
      <c r="K45" s="60">
        <v>0.40870000000000001</v>
      </c>
      <c r="L45" s="60">
        <v>3.2481</v>
      </c>
      <c r="M45" s="60">
        <v>0.64949999999999997</v>
      </c>
      <c r="N45" s="71">
        <v>-1.7632000000000001</v>
      </c>
      <c r="O45" s="60">
        <v>-2.2700000000000001E-2</v>
      </c>
      <c r="P45" s="60">
        <v>13.1999</v>
      </c>
      <c r="Q45" s="60">
        <v>12.771800000000001</v>
      </c>
      <c r="R45" s="60">
        <v>14.9452</v>
      </c>
      <c r="S45" s="60">
        <v>0.2072</v>
      </c>
      <c r="T45" s="60">
        <v>14.0205</v>
      </c>
      <c r="U45" s="60">
        <v>-1.5242</v>
      </c>
      <c r="V45" s="60">
        <v>1.5565</v>
      </c>
      <c r="W45" s="60">
        <v>0.2072</v>
      </c>
      <c r="X45" s="60">
        <v>5.3338000000000001</v>
      </c>
      <c r="Y45" s="67"/>
      <c r="Z45" s="52"/>
      <c r="AA45" s="52"/>
      <c r="AB45" s="52"/>
      <c r="AC45" s="52"/>
      <c r="AD45" s="52"/>
      <c r="AE45" s="52"/>
      <c r="AF45" s="52"/>
      <c r="AG45" s="52"/>
      <c r="AH45" s="52"/>
      <c r="AI45" s="52"/>
      <c r="AJ45" s="52"/>
      <c r="AK45" s="52"/>
      <c r="AL45" s="52"/>
      <c r="AM45" s="52"/>
      <c r="AN45" s="52"/>
      <c r="AO45" s="44"/>
      <c r="AP45" s="60">
        <v>15.41</v>
      </c>
      <c r="AQ45" s="60">
        <v>16.510000000000002</v>
      </c>
      <c r="AR45" s="60">
        <v>12.92</v>
      </c>
      <c r="AS45" s="60">
        <v>6.43</v>
      </c>
      <c r="AT45" s="60">
        <v>2.69</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-0.15989999999999999</v>
      </c>
      <c r="J46" s="61">
        <v>0.9143</v>
      </c>
      <c r="K46" s="61">
        <v>2.4922</v>
      </c>
      <c r="L46" s="61">
        <v>6.9493999999999998</v>
      </c>
      <c r="M46" s="61">
        <v>5.1795999999999998</v>
      </c>
      <c r="N46" s="72">
        <v>4.1981000000000002</v>
      </c>
      <c r="O46" s="61">
        <v>4.1716499999999996</v>
      </c>
      <c r="P46" s="61">
        <v>16.918099999999999</v>
      </c>
      <c r="Q46" s="61">
        <v>16.173200000000001</v>
      </c>
      <c r="R46" s="61">
        <v>15.6488</v>
      </c>
      <c r="S46" s="61">
        <v>1.3446</v>
      </c>
      <c r="T46" s="61">
        <v>18.508600000000001</v>
      </c>
      <c r="U46" s="61">
        <v>3.242</v>
      </c>
      <c r="V46" s="61">
        <v>6.2683999999999997</v>
      </c>
      <c r="W46" s="61">
        <v>1.3446</v>
      </c>
      <c r="X46" s="61">
        <v>16.298200000000001</v>
      </c>
      <c r="Y46" s="68"/>
      <c r="Z46" s="53"/>
      <c r="AA46" s="53"/>
      <c r="AB46" s="53"/>
      <c r="AC46" s="53"/>
      <c r="AD46" s="53"/>
      <c r="AE46" s="53"/>
      <c r="AF46" s="53"/>
      <c r="AG46" s="53"/>
      <c r="AH46" s="53"/>
      <c r="AI46" s="53"/>
      <c r="AJ46" s="53"/>
      <c r="AK46" s="53"/>
      <c r="AL46" s="53"/>
      <c r="AM46" s="53"/>
      <c r="AN46" s="53"/>
      <c r="AO46" s="45"/>
      <c r="AP46" s="61">
        <v>16.96</v>
      </c>
      <c r="AQ46" s="61">
        <v>19.899999999999999</v>
      </c>
      <c r="AR46" s="61">
        <v>16.27</v>
      </c>
      <c r="AS46" s="61">
        <v>10.27</v>
      </c>
      <c r="AT46" s="61">
        <v>11.26</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541</v>
      </c>
      <c r="B48" s="402"/>
      <c r="C48" s="724">
        <v>36985</v>
      </c>
      <c r="D48" s="402"/>
      <c r="E48" s="403">
        <v>7835.07</v>
      </c>
      <c r="F48" s="402"/>
      <c r="G48" s="404">
        <v>663.51980000000003</v>
      </c>
      <c r="H48" s="406"/>
      <c r="I48" s="405">
        <v>4.24E-2</v>
      </c>
      <c r="J48" s="405">
        <v>1.131</v>
      </c>
      <c r="K48" s="405">
        <v>3.3039000000000001</v>
      </c>
      <c r="L48" s="405">
        <v>9.5111000000000008</v>
      </c>
      <c r="M48" s="405">
        <v>12.9079</v>
      </c>
      <c r="N48" s="407">
        <v>3.7366999999999999</v>
      </c>
      <c r="O48" s="405">
        <v>-4.4770000000000003</v>
      </c>
      <c r="P48" s="405">
        <v>11.941700000000001</v>
      </c>
      <c r="Q48" s="405">
        <v>12.112399999999999</v>
      </c>
      <c r="R48" s="405">
        <v>17.403099999999998</v>
      </c>
      <c r="S48" s="405">
        <v>1.1117999999999999</v>
      </c>
      <c r="T48" s="405">
        <v>23.730599999999999</v>
      </c>
      <c r="U48" s="405">
        <v>9.0020000000000007</v>
      </c>
      <c r="V48" s="405">
        <v>8.952</v>
      </c>
      <c r="W48" s="405">
        <v>1.1117999999999999</v>
      </c>
      <c r="X48" s="405">
        <v>18.035900000000002</v>
      </c>
      <c r="Y48" s="406"/>
      <c r="Z48" s="403">
        <v>1</v>
      </c>
      <c r="AA48" s="403">
        <v>2</v>
      </c>
      <c r="AB48" s="403">
        <v>4</v>
      </c>
      <c r="AC48" s="403">
        <v>2</v>
      </c>
      <c r="AD48" s="403">
        <v>1</v>
      </c>
      <c r="AE48" s="403">
        <v>9</v>
      </c>
      <c r="AF48" s="403">
        <v>11</v>
      </c>
      <c r="AG48" s="403">
        <v>8</v>
      </c>
      <c r="AH48" s="403">
        <v>3</v>
      </c>
      <c r="AI48" s="403">
        <v>1</v>
      </c>
      <c r="AJ48" s="403">
        <v>8</v>
      </c>
      <c r="AK48" s="403">
        <v>1</v>
      </c>
      <c r="AL48" s="403">
        <v>2</v>
      </c>
      <c r="AM48" s="403">
        <v>7</v>
      </c>
      <c r="AN48" s="403">
        <v>8</v>
      </c>
      <c r="AO48" s="402"/>
      <c r="AP48" s="405">
        <v>17.579999999999998</v>
      </c>
      <c r="AQ48" s="405">
        <v>16.940000000000001</v>
      </c>
      <c r="AR48" s="405">
        <v>10.07</v>
      </c>
      <c r="AS48" s="405">
        <v>5.87</v>
      </c>
      <c r="AT48" s="405">
        <v>18.95</v>
      </c>
      <c r="AU48" s="408"/>
      <c r="AV48" s="403">
        <v>1</v>
      </c>
      <c r="AW48" s="403">
        <v>1</v>
      </c>
      <c r="AX48" s="403">
        <v>4</v>
      </c>
      <c r="AY48" s="403">
        <v>8</v>
      </c>
      <c r="AZ48" s="403">
        <v>3</v>
      </c>
      <c r="BA48" s="405"/>
      <c r="BB48" s="407">
        <v>16.237734486579502</v>
      </c>
      <c r="BC48" s="410">
        <v>0.98597650577719897</v>
      </c>
      <c r="BD48" s="410">
        <v>3.9829438244964203E-2</v>
      </c>
      <c r="BE48" s="474">
        <v>-0.21888806681499601</v>
      </c>
      <c r="BF48" s="475"/>
      <c r="BG48" s="405">
        <v>28.3294</v>
      </c>
      <c r="BH48" s="405">
        <v>20.8416</v>
      </c>
      <c r="BI48" s="405">
        <v>28.731999999999999</v>
      </c>
      <c r="BJ48" s="405">
        <v>22.097000000000001</v>
      </c>
      <c r="BK48" s="402"/>
      <c r="BL48" s="401" t="s">
        <v>542</v>
      </c>
      <c r="BM48" s="401" t="s">
        <v>543</v>
      </c>
      <c r="BN48" s="401" t="s">
        <v>544</v>
      </c>
      <c r="BO48" s="401" t="s">
        <v>545</v>
      </c>
      <c r="BP48" s="401" t="s">
        <v>546</v>
      </c>
      <c r="BQ48" s="402"/>
      <c r="BR48" s="411" t="s">
        <v>547</v>
      </c>
    </row>
    <row r="49" spans="1:70" s="107" customFormat="1" x14ac:dyDescent="0.25">
      <c r="A49" s="345" t="s">
        <v>548</v>
      </c>
      <c r="B49" s="373"/>
      <c r="C49" s="719">
        <v>45191</v>
      </c>
      <c r="D49" s="373"/>
      <c r="E49" s="346">
        <v>4048.44</v>
      </c>
      <c r="F49" s="373"/>
      <c r="G49" s="347">
        <v>16.03</v>
      </c>
      <c r="H49" s="374"/>
      <c r="I49" s="348">
        <v>-0.25509999999999999</v>
      </c>
      <c r="J49" s="348">
        <v>1.0145999999999999</v>
      </c>
      <c r="K49" s="348">
        <v>4.1382000000000003</v>
      </c>
      <c r="L49" s="348">
        <v>7.7213000000000003</v>
      </c>
      <c r="M49" s="348">
        <v>5.0045999999999999</v>
      </c>
      <c r="N49" s="350">
        <v>5.8365</v>
      </c>
      <c r="O49" s="348">
        <v>7.3773</v>
      </c>
      <c r="P49" s="348" t="s">
        <v>430</v>
      </c>
      <c r="Q49" s="348" t="s">
        <v>430</v>
      </c>
      <c r="R49" s="348" t="s">
        <v>430</v>
      </c>
      <c r="S49" s="348">
        <v>2.3889</v>
      </c>
      <c r="T49" s="348">
        <v>19.137899999999998</v>
      </c>
      <c r="U49" s="348">
        <v>3.8616000000000001</v>
      </c>
      <c r="V49" s="348">
        <v>7.8372000000000002</v>
      </c>
      <c r="W49" s="348">
        <v>2.3889</v>
      </c>
      <c r="X49" s="348">
        <v>18.239699999999999</v>
      </c>
      <c r="Y49" s="374"/>
      <c r="Z49" s="346">
        <v>7</v>
      </c>
      <c r="AA49" s="346">
        <v>5</v>
      </c>
      <c r="AB49" s="346">
        <v>1</v>
      </c>
      <c r="AC49" s="346">
        <v>8</v>
      </c>
      <c r="AD49" s="346">
        <v>10</v>
      </c>
      <c r="AE49" s="346">
        <v>6</v>
      </c>
      <c r="AF49" s="346">
        <v>1</v>
      </c>
      <c r="AG49" s="346" t="s">
        <v>430</v>
      </c>
      <c r="AH49" s="346" t="s">
        <v>430</v>
      </c>
      <c r="AI49" s="346" t="s">
        <v>430</v>
      </c>
      <c r="AJ49" s="346">
        <v>1</v>
      </c>
      <c r="AK49" s="346">
        <v>8</v>
      </c>
      <c r="AL49" s="346">
        <v>10</v>
      </c>
      <c r="AM49" s="346">
        <v>9</v>
      </c>
      <c r="AN49" s="346">
        <v>1</v>
      </c>
      <c r="AO49" s="373"/>
      <c r="AP49" s="348" t="s">
        <v>430</v>
      </c>
      <c r="AQ49" s="348" t="s">
        <v>430</v>
      </c>
      <c r="AR49" s="348" t="s">
        <v>430</v>
      </c>
      <c r="AS49" s="348" t="s">
        <v>430</v>
      </c>
      <c r="AT49" s="348">
        <v>12.59</v>
      </c>
      <c r="AU49" s="351"/>
      <c r="AV49" s="346" t="s">
        <v>430</v>
      </c>
      <c r="AW49" s="346" t="s">
        <v>430</v>
      </c>
      <c r="AX49" s="346" t="s">
        <v>430</v>
      </c>
      <c r="AY49" s="346" t="s">
        <v>430</v>
      </c>
      <c r="AZ49" s="346">
        <v>9</v>
      </c>
      <c r="BA49" s="348"/>
      <c r="BB49" s="350">
        <v>15.707904064653601</v>
      </c>
      <c r="BC49" s="375">
        <v>0.96877167207932502</v>
      </c>
      <c r="BD49" s="375">
        <v>6.5528258111355306E-2</v>
      </c>
      <c r="BE49" s="467">
        <v>0.34333838034416397</v>
      </c>
      <c r="BF49" s="468"/>
      <c r="BG49" s="348">
        <v>31.238299999999999</v>
      </c>
      <c r="BH49" s="348">
        <v>25.293800000000001</v>
      </c>
      <c r="BI49" s="348">
        <v>31.984100000000002</v>
      </c>
      <c r="BJ49" s="348">
        <v>11.4838</v>
      </c>
      <c r="BK49" s="373"/>
      <c r="BL49" s="372" t="s">
        <v>549</v>
      </c>
      <c r="BM49" s="372" t="s">
        <v>550</v>
      </c>
      <c r="BN49" s="372" t="s">
        <v>551</v>
      </c>
      <c r="BO49" s="372" t="s">
        <v>552</v>
      </c>
      <c r="BP49" s="372" t="s">
        <v>553</v>
      </c>
      <c r="BQ49" s="373"/>
      <c r="BR49" s="354" t="s">
        <v>554</v>
      </c>
    </row>
    <row r="50" spans="1:70" s="107" customFormat="1" x14ac:dyDescent="0.25">
      <c r="A50" s="345" t="s">
        <v>555</v>
      </c>
      <c r="B50" s="373"/>
      <c r="C50" s="719">
        <v>37876</v>
      </c>
      <c r="D50" s="373"/>
      <c r="E50" s="346">
        <v>3414.43</v>
      </c>
      <c r="F50" s="373"/>
      <c r="G50" s="347">
        <v>294.82569999999998</v>
      </c>
      <c r="H50" s="374"/>
      <c r="I50" s="348">
        <v>-0.30759999999999998</v>
      </c>
      <c r="J50" s="348">
        <v>1.0525</v>
      </c>
      <c r="K50" s="348">
        <v>2.1785999999999999</v>
      </c>
      <c r="L50" s="348">
        <v>5.7679</v>
      </c>
      <c r="M50" s="348">
        <v>3.5449999999999999</v>
      </c>
      <c r="N50" s="350">
        <v>2.3483999999999998</v>
      </c>
      <c r="O50" s="348">
        <v>1.7638</v>
      </c>
      <c r="P50" s="348">
        <v>14.9504</v>
      </c>
      <c r="Q50" s="348">
        <v>14.1387</v>
      </c>
      <c r="R50" s="348">
        <v>14.0275</v>
      </c>
      <c r="S50" s="348">
        <v>1.7968999999999999</v>
      </c>
      <c r="T50" s="348">
        <v>16.357399999999998</v>
      </c>
      <c r="U50" s="348">
        <v>2.2671999999999999</v>
      </c>
      <c r="V50" s="348">
        <v>5.4283000000000001</v>
      </c>
      <c r="W50" s="348">
        <v>1.7968999999999999</v>
      </c>
      <c r="X50" s="348">
        <v>15.9558</v>
      </c>
      <c r="Y50" s="374"/>
      <c r="Z50" s="346">
        <v>12</v>
      </c>
      <c r="AA50" s="346">
        <v>3</v>
      </c>
      <c r="AB50" s="346">
        <v>12</v>
      </c>
      <c r="AC50" s="346">
        <v>13</v>
      </c>
      <c r="AD50" s="346">
        <v>12</v>
      </c>
      <c r="AE50" s="346">
        <v>11</v>
      </c>
      <c r="AF50" s="346">
        <v>7</v>
      </c>
      <c r="AG50" s="346">
        <v>5</v>
      </c>
      <c r="AH50" s="346">
        <v>1</v>
      </c>
      <c r="AI50" s="346">
        <v>3</v>
      </c>
      <c r="AJ50" s="346">
        <v>3</v>
      </c>
      <c r="AK50" s="346">
        <v>12</v>
      </c>
      <c r="AL50" s="346">
        <v>11</v>
      </c>
      <c r="AM50" s="346">
        <v>12</v>
      </c>
      <c r="AN50" s="346">
        <v>3</v>
      </c>
      <c r="AO50" s="373"/>
      <c r="AP50" s="348">
        <v>15.34</v>
      </c>
      <c r="AQ50" s="348">
        <v>16.670000000000002</v>
      </c>
      <c r="AR50" s="348">
        <v>12.86</v>
      </c>
      <c r="AS50" s="348">
        <v>8.2200000000000006</v>
      </c>
      <c r="AT50" s="348">
        <v>8.15</v>
      </c>
      <c r="AU50" s="351"/>
      <c r="AV50" s="346">
        <v>2</v>
      </c>
      <c r="AW50" s="346">
        <v>2</v>
      </c>
      <c r="AX50" s="346">
        <v>2</v>
      </c>
      <c r="AY50" s="346">
        <v>5</v>
      </c>
      <c r="AZ50" s="346">
        <v>12</v>
      </c>
      <c r="BA50" s="348"/>
      <c r="BB50" s="350">
        <v>15.0905257572796</v>
      </c>
      <c r="BC50" s="375">
        <v>0.94931526202045702</v>
      </c>
      <c r="BD50" s="375">
        <v>5.7998249002883299E-2</v>
      </c>
      <c r="BE50" s="467">
        <v>4.1782521720363897E-2</v>
      </c>
      <c r="BF50" s="468"/>
      <c r="BG50" s="348">
        <v>37.766399999999997</v>
      </c>
      <c r="BH50" s="348">
        <v>29.548300000000001</v>
      </c>
      <c r="BI50" s="348">
        <v>30.5791</v>
      </c>
      <c r="BJ50" s="348">
        <v>2.1061999999999999</v>
      </c>
      <c r="BK50" s="373"/>
      <c r="BL50" s="372" t="s">
        <v>556</v>
      </c>
      <c r="BM50" s="372" t="s">
        <v>557</v>
      </c>
      <c r="BN50" s="372" t="s">
        <v>558</v>
      </c>
      <c r="BO50" s="372" t="s">
        <v>559</v>
      </c>
      <c r="BP50" s="372" t="s">
        <v>560</v>
      </c>
      <c r="BQ50" s="373"/>
      <c r="BR50" s="354" t="s">
        <v>443</v>
      </c>
    </row>
    <row r="51" spans="1:70" s="107" customFormat="1" x14ac:dyDescent="0.25">
      <c r="A51" s="345" t="s">
        <v>561</v>
      </c>
      <c r="B51" s="373"/>
      <c r="C51" s="719">
        <v>45224</v>
      </c>
      <c r="D51" s="373"/>
      <c r="E51" s="346">
        <v>3382.91</v>
      </c>
      <c r="F51" s="373"/>
      <c r="G51" s="347">
        <v>15.610200000000001</v>
      </c>
      <c r="H51" s="374"/>
      <c r="I51" s="348">
        <v>-0.29699999999999999</v>
      </c>
      <c r="J51" s="348">
        <v>0.76170000000000004</v>
      </c>
      <c r="K51" s="348">
        <v>1.881</v>
      </c>
      <c r="L51" s="348">
        <v>5.2468000000000004</v>
      </c>
      <c r="M51" s="348">
        <v>2.6236999999999999</v>
      </c>
      <c r="N51" s="350">
        <v>2.7014</v>
      </c>
      <c r="O51" s="348">
        <v>2.6532</v>
      </c>
      <c r="P51" s="348" t="s">
        <v>430</v>
      </c>
      <c r="Q51" s="348" t="s">
        <v>430</v>
      </c>
      <c r="R51" s="348" t="s">
        <v>430</v>
      </c>
      <c r="S51" s="348">
        <v>0.84760000000000002</v>
      </c>
      <c r="T51" s="348">
        <v>15.752000000000001</v>
      </c>
      <c r="U51" s="348">
        <v>1.5826</v>
      </c>
      <c r="V51" s="348">
        <v>6.8620999999999999</v>
      </c>
      <c r="W51" s="348">
        <v>0.84760000000000002</v>
      </c>
      <c r="X51" s="348">
        <v>17.746700000000001</v>
      </c>
      <c r="Y51" s="374"/>
      <c r="Z51" s="346">
        <v>11</v>
      </c>
      <c r="AA51" s="346">
        <v>10</v>
      </c>
      <c r="AB51" s="346">
        <v>16</v>
      </c>
      <c r="AC51" s="346">
        <v>14</v>
      </c>
      <c r="AD51" s="346">
        <v>13</v>
      </c>
      <c r="AE51" s="346">
        <v>10</v>
      </c>
      <c r="AF51" s="346">
        <v>5</v>
      </c>
      <c r="AG51" s="346" t="s">
        <v>430</v>
      </c>
      <c r="AH51" s="346" t="s">
        <v>430</v>
      </c>
      <c r="AI51" s="346" t="s">
        <v>430</v>
      </c>
      <c r="AJ51" s="346">
        <v>11</v>
      </c>
      <c r="AK51" s="346">
        <v>15</v>
      </c>
      <c r="AL51" s="346">
        <v>13</v>
      </c>
      <c r="AM51" s="346">
        <v>10</v>
      </c>
      <c r="AN51" s="346">
        <v>11</v>
      </c>
      <c r="AO51" s="373"/>
      <c r="AP51" s="348" t="s">
        <v>430</v>
      </c>
      <c r="AQ51" s="348" t="s">
        <v>430</v>
      </c>
      <c r="AR51" s="348" t="s">
        <v>430</v>
      </c>
      <c r="AS51" s="348" t="s">
        <v>430</v>
      </c>
      <c r="AT51" s="348">
        <v>8.1300000000000008</v>
      </c>
      <c r="AU51" s="351"/>
      <c r="AV51" s="346" t="s">
        <v>430</v>
      </c>
      <c r="AW51" s="346" t="s">
        <v>430</v>
      </c>
      <c r="AX51" s="346" t="s">
        <v>430</v>
      </c>
      <c r="AY51" s="346" t="s">
        <v>430</v>
      </c>
      <c r="AZ51" s="346">
        <v>13</v>
      </c>
      <c r="BA51" s="348"/>
      <c r="BB51" s="350">
        <v>16.751289384304201</v>
      </c>
      <c r="BC51" s="375">
        <v>1.0291329567360501</v>
      </c>
      <c r="BD51" s="375">
        <v>4.9559069621407402E-2</v>
      </c>
      <c r="BE51" s="467">
        <v>0.12690082244391199</v>
      </c>
      <c r="BF51" s="468"/>
      <c r="BG51" s="348">
        <v>43.230800000000002</v>
      </c>
      <c r="BH51" s="348">
        <v>26.8064</v>
      </c>
      <c r="BI51" s="348">
        <v>27.988499999999998</v>
      </c>
      <c r="BJ51" s="348">
        <v>1.9742999999999999</v>
      </c>
      <c r="BK51" s="373"/>
      <c r="BL51" s="372" t="s">
        <v>465</v>
      </c>
      <c r="BM51" s="372" t="s">
        <v>562</v>
      </c>
      <c r="BN51" s="372" t="s">
        <v>563</v>
      </c>
      <c r="BO51" s="372" t="s">
        <v>564</v>
      </c>
      <c r="BP51" s="372" t="s">
        <v>565</v>
      </c>
      <c r="BQ51" s="373"/>
      <c r="BR51" s="354" t="s">
        <v>476</v>
      </c>
    </row>
    <row r="52" spans="1:70" s="107" customFormat="1" x14ac:dyDescent="0.25">
      <c r="A52" s="345" t="s">
        <v>566</v>
      </c>
      <c r="B52" s="373"/>
      <c r="C52" s="719">
        <v>44532</v>
      </c>
      <c r="D52" s="373"/>
      <c r="E52" s="346">
        <v>3037.59</v>
      </c>
      <c r="F52" s="373"/>
      <c r="G52" s="347">
        <v>17.456</v>
      </c>
      <c r="H52" s="374"/>
      <c r="I52" s="348">
        <v>-0.27989999999999998</v>
      </c>
      <c r="J52" s="348">
        <v>0.33339999999999997</v>
      </c>
      <c r="K52" s="348">
        <v>0.99509999999999998</v>
      </c>
      <c r="L52" s="348">
        <v>5.1820000000000004</v>
      </c>
      <c r="M52" s="348">
        <v>2.3092000000000001</v>
      </c>
      <c r="N52" s="350">
        <v>0.3276</v>
      </c>
      <c r="O52" s="348">
        <v>0.95</v>
      </c>
      <c r="P52" s="348">
        <v>13.2301</v>
      </c>
      <c r="Q52" s="348" t="s">
        <v>430</v>
      </c>
      <c r="R52" s="348" t="s">
        <v>430</v>
      </c>
      <c r="S52" s="348">
        <v>0.50670000000000004</v>
      </c>
      <c r="T52" s="348">
        <v>16.017499999999998</v>
      </c>
      <c r="U52" s="348">
        <v>-0.42780000000000001</v>
      </c>
      <c r="V52" s="348">
        <v>3.5779999999999998</v>
      </c>
      <c r="W52" s="348">
        <v>0.50670000000000004</v>
      </c>
      <c r="X52" s="348">
        <v>12.809900000000001</v>
      </c>
      <c r="Y52" s="374"/>
      <c r="Z52" s="346">
        <v>9</v>
      </c>
      <c r="AA52" s="346">
        <v>15</v>
      </c>
      <c r="AB52" s="346">
        <v>17</v>
      </c>
      <c r="AC52" s="346">
        <v>15</v>
      </c>
      <c r="AD52" s="346">
        <v>14</v>
      </c>
      <c r="AE52" s="346">
        <v>13</v>
      </c>
      <c r="AF52" s="346">
        <v>10</v>
      </c>
      <c r="AG52" s="346">
        <v>7</v>
      </c>
      <c r="AH52" s="346" t="s">
        <v>430</v>
      </c>
      <c r="AI52" s="346" t="s">
        <v>430</v>
      </c>
      <c r="AJ52" s="346">
        <v>14</v>
      </c>
      <c r="AK52" s="346">
        <v>14</v>
      </c>
      <c r="AL52" s="346">
        <v>14</v>
      </c>
      <c r="AM52" s="346">
        <v>13</v>
      </c>
      <c r="AN52" s="346">
        <v>14</v>
      </c>
      <c r="AO52" s="373"/>
      <c r="AP52" s="348" t="s">
        <v>430</v>
      </c>
      <c r="AQ52" s="348" t="s">
        <v>430</v>
      </c>
      <c r="AR52" s="348" t="s">
        <v>430</v>
      </c>
      <c r="AS52" s="348">
        <v>6.93</v>
      </c>
      <c r="AT52" s="348">
        <v>5.0999999999999996</v>
      </c>
      <c r="AU52" s="351"/>
      <c r="AV52" s="346" t="s">
        <v>430</v>
      </c>
      <c r="AW52" s="346" t="s">
        <v>430</v>
      </c>
      <c r="AX52" s="346" t="s">
        <v>430</v>
      </c>
      <c r="AY52" s="346">
        <v>7</v>
      </c>
      <c r="AZ52" s="346">
        <v>15</v>
      </c>
      <c r="BA52" s="348"/>
      <c r="BB52" s="350">
        <v>13.8661897777195</v>
      </c>
      <c r="BC52" s="375">
        <v>0.89369575024880099</v>
      </c>
      <c r="BD52" s="375">
        <v>5.3171270943325799E-2</v>
      </c>
      <c r="BE52" s="467">
        <v>-4.7328038078913302E-2</v>
      </c>
      <c r="BF52" s="468"/>
      <c r="BG52" s="348">
        <v>45.4131</v>
      </c>
      <c r="BH52" s="348">
        <v>25.854600000000001</v>
      </c>
      <c r="BI52" s="348">
        <v>25.2255</v>
      </c>
      <c r="BJ52" s="348">
        <v>3.5068000000000001</v>
      </c>
      <c r="BK52" s="373"/>
      <c r="BL52" s="372" t="s">
        <v>567</v>
      </c>
      <c r="BM52" s="372" t="s">
        <v>568</v>
      </c>
      <c r="BN52" s="372" t="s">
        <v>569</v>
      </c>
      <c r="BO52" s="372" t="s">
        <v>570</v>
      </c>
      <c r="BP52" s="372" t="s">
        <v>571</v>
      </c>
      <c r="BQ52" s="373"/>
      <c r="BR52" s="354" t="s">
        <v>443</v>
      </c>
    </row>
    <row r="53" spans="1:70" s="107" customFormat="1" x14ac:dyDescent="0.25">
      <c r="A53" s="345" t="s">
        <v>572</v>
      </c>
      <c r="B53" s="373"/>
      <c r="C53" s="719">
        <v>45321</v>
      </c>
      <c r="D53" s="373"/>
      <c r="E53" s="346">
        <v>2997.86</v>
      </c>
      <c r="F53" s="373"/>
      <c r="G53" s="347">
        <v>12.384</v>
      </c>
      <c r="H53" s="374"/>
      <c r="I53" s="348">
        <v>-0.44219999999999998</v>
      </c>
      <c r="J53" s="348">
        <v>0.55210000000000004</v>
      </c>
      <c r="K53" s="348">
        <v>3.2343999999999999</v>
      </c>
      <c r="L53" s="348">
        <v>7.5092999999999996</v>
      </c>
      <c r="M53" s="348">
        <v>4.0759999999999996</v>
      </c>
      <c r="N53" s="350">
        <v>-0.50609999999999999</v>
      </c>
      <c r="O53" s="348">
        <v>1.0873999999999999</v>
      </c>
      <c r="P53" s="348" t="s">
        <v>430</v>
      </c>
      <c r="Q53" s="348" t="s">
        <v>430</v>
      </c>
      <c r="R53" s="348" t="s">
        <v>430</v>
      </c>
      <c r="S53" s="348">
        <v>1.7835000000000001</v>
      </c>
      <c r="T53" s="348">
        <v>19.398399999999999</v>
      </c>
      <c r="U53" s="348">
        <v>2.0939999999999999</v>
      </c>
      <c r="V53" s="348">
        <v>3.0796999999999999</v>
      </c>
      <c r="W53" s="348">
        <v>1.7835000000000001</v>
      </c>
      <c r="X53" s="348">
        <v>9.0798000000000005</v>
      </c>
      <c r="Y53" s="374"/>
      <c r="Z53" s="346">
        <v>16</v>
      </c>
      <c r="AA53" s="346">
        <v>11</v>
      </c>
      <c r="AB53" s="346">
        <v>5</v>
      </c>
      <c r="AC53" s="346">
        <v>10</v>
      </c>
      <c r="AD53" s="346">
        <v>11</v>
      </c>
      <c r="AE53" s="346">
        <v>15</v>
      </c>
      <c r="AF53" s="346">
        <v>9</v>
      </c>
      <c r="AG53" s="346" t="s">
        <v>430</v>
      </c>
      <c r="AH53" s="346" t="s">
        <v>430</v>
      </c>
      <c r="AI53" s="346" t="s">
        <v>430</v>
      </c>
      <c r="AJ53" s="346">
        <v>4</v>
      </c>
      <c r="AK53" s="346">
        <v>7</v>
      </c>
      <c r="AL53" s="346">
        <v>12</v>
      </c>
      <c r="AM53" s="346">
        <v>14</v>
      </c>
      <c r="AN53" s="346">
        <v>4</v>
      </c>
      <c r="AO53" s="373"/>
      <c r="AP53" s="348" t="s">
        <v>430</v>
      </c>
      <c r="AQ53" s="348" t="s">
        <v>430</v>
      </c>
      <c r="AR53" s="348" t="s">
        <v>430</v>
      </c>
      <c r="AS53" s="348" t="s">
        <v>430</v>
      </c>
      <c r="AT53" s="348">
        <v>9.0399999999999991</v>
      </c>
      <c r="AU53" s="351"/>
      <c r="AV53" s="346" t="s">
        <v>430</v>
      </c>
      <c r="AW53" s="346" t="s">
        <v>430</v>
      </c>
      <c r="AX53" s="346" t="s">
        <v>430</v>
      </c>
      <c r="AY53" s="346" t="s">
        <v>430</v>
      </c>
      <c r="AZ53" s="346">
        <v>11</v>
      </c>
      <c r="BA53" s="348"/>
      <c r="BB53" s="350">
        <v>17.014864683187898</v>
      </c>
      <c r="BC53" s="375">
        <v>1.0069027516228799</v>
      </c>
      <c r="BD53" s="375">
        <v>2.07051539556607E-2</v>
      </c>
      <c r="BE53" s="467">
        <v>5.8921763219600597E-2</v>
      </c>
      <c r="BF53" s="468"/>
      <c r="BG53" s="348">
        <v>29.541499999999999</v>
      </c>
      <c r="BH53" s="348">
        <v>26.604399999999998</v>
      </c>
      <c r="BI53" s="348">
        <v>33.642699999999998</v>
      </c>
      <c r="BJ53" s="348">
        <v>10.211399999999999</v>
      </c>
      <c r="BK53" s="373"/>
      <c r="BL53" s="372" t="s">
        <v>573</v>
      </c>
      <c r="BM53" s="372" t="s">
        <v>574</v>
      </c>
      <c r="BN53" s="372" t="s">
        <v>575</v>
      </c>
      <c r="BO53" s="372" t="s">
        <v>576</v>
      </c>
      <c r="BP53" s="372" t="s">
        <v>577</v>
      </c>
      <c r="BQ53" s="373"/>
      <c r="BR53" s="354" t="s">
        <v>436</v>
      </c>
    </row>
    <row r="54" spans="1:70" s="107" customFormat="1" x14ac:dyDescent="0.25">
      <c r="A54" s="345" t="s">
        <v>578</v>
      </c>
      <c r="B54" s="373"/>
      <c r="C54" s="719">
        <v>36824</v>
      </c>
      <c r="D54" s="373"/>
      <c r="E54" s="346">
        <v>2980.54</v>
      </c>
      <c r="F54" s="373"/>
      <c r="G54" s="347">
        <v>387.77730000000003</v>
      </c>
      <c r="H54" s="374"/>
      <c r="I54" s="348">
        <v>-0.31890000000000002</v>
      </c>
      <c r="J54" s="348">
        <v>1.0302</v>
      </c>
      <c r="K54" s="348">
        <v>3.3635999999999999</v>
      </c>
      <c r="L54" s="348">
        <v>5.8948</v>
      </c>
      <c r="M54" s="348">
        <v>1.9222999999999999</v>
      </c>
      <c r="N54" s="350">
        <v>8.1000000000000003E-2</v>
      </c>
      <c r="O54" s="348">
        <v>1.72</v>
      </c>
      <c r="P54" s="348">
        <v>14.0877</v>
      </c>
      <c r="Q54" s="348">
        <v>12.8279</v>
      </c>
      <c r="R54" s="348">
        <v>14.364800000000001</v>
      </c>
      <c r="S54" s="348">
        <v>2.073</v>
      </c>
      <c r="T54" s="348">
        <v>16.133500000000002</v>
      </c>
      <c r="U54" s="348">
        <v>-0.70120000000000005</v>
      </c>
      <c r="V54" s="348">
        <v>2.4569000000000001</v>
      </c>
      <c r="W54" s="348">
        <v>2.073</v>
      </c>
      <c r="X54" s="348">
        <v>15.270200000000001</v>
      </c>
      <c r="Y54" s="374"/>
      <c r="Z54" s="346">
        <v>13</v>
      </c>
      <c r="AA54" s="346">
        <v>4</v>
      </c>
      <c r="AB54" s="346">
        <v>2</v>
      </c>
      <c r="AC54" s="346">
        <v>12</v>
      </c>
      <c r="AD54" s="346">
        <v>15</v>
      </c>
      <c r="AE54" s="346">
        <v>14</v>
      </c>
      <c r="AF54" s="346">
        <v>8</v>
      </c>
      <c r="AG54" s="346">
        <v>6</v>
      </c>
      <c r="AH54" s="346">
        <v>2</v>
      </c>
      <c r="AI54" s="346">
        <v>2</v>
      </c>
      <c r="AJ54" s="346">
        <v>2</v>
      </c>
      <c r="AK54" s="346">
        <v>13</v>
      </c>
      <c r="AL54" s="346">
        <v>15</v>
      </c>
      <c r="AM54" s="346">
        <v>16</v>
      </c>
      <c r="AN54" s="346">
        <v>2</v>
      </c>
      <c r="AO54" s="373"/>
      <c r="AP54" s="348">
        <v>14.31</v>
      </c>
      <c r="AQ54" s="348">
        <v>15.39</v>
      </c>
      <c r="AR54" s="348">
        <v>11.57</v>
      </c>
      <c r="AS54" s="348">
        <v>7.41</v>
      </c>
      <c r="AT54" s="348">
        <v>5.61</v>
      </c>
      <c r="AU54" s="351"/>
      <c r="AV54" s="346">
        <v>3</v>
      </c>
      <c r="AW54" s="346">
        <v>4</v>
      </c>
      <c r="AX54" s="346">
        <v>3</v>
      </c>
      <c r="AY54" s="346">
        <v>6</v>
      </c>
      <c r="AZ54" s="346">
        <v>14</v>
      </c>
      <c r="BA54" s="348"/>
      <c r="BB54" s="350">
        <v>14.7921756835929</v>
      </c>
      <c r="BC54" s="375">
        <v>0.94829867919639899</v>
      </c>
      <c r="BD54" s="375">
        <v>5.37650204859762E-2</v>
      </c>
      <c r="BE54" s="467">
        <v>-3.7247421662800297E-2</v>
      </c>
      <c r="BF54" s="468"/>
      <c r="BG54" s="348">
        <v>39.861199999999997</v>
      </c>
      <c r="BH54" s="348">
        <v>28.2027</v>
      </c>
      <c r="BI54" s="348">
        <v>29.472899999999999</v>
      </c>
      <c r="BJ54" s="348">
        <v>2.4632000000000001</v>
      </c>
      <c r="BK54" s="373"/>
      <c r="BL54" s="372" t="s">
        <v>579</v>
      </c>
      <c r="BM54" s="372" t="s">
        <v>580</v>
      </c>
      <c r="BN54" s="372" t="s">
        <v>581</v>
      </c>
      <c r="BO54" s="372" t="s">
        <v>582</v>
      </c>
      <c r="BP54" s="372" t="s">
        <v>583</v>
      </c>
      <c r="BQ54" s="373"/>
      <c r="BR54" s="354" t="s">
        <v>443</v>
      </c>
    </row>
    <row r="55" spans="1:70" s="107" customFormat="1" x14ac:dyDescent="0.25">
      <c r="A55" s="345" t="s">
        <v>584</v>
      </c>
      <c r="B55" s="373"/>
      <c r="C55" s="719">
        <v>44865</v>
      </c>
      <c r="D55" s="373"/>
      <c r="E55" s="346">
        <v>2096.88</v>
      </c>
      <c r="F55" s="373"/>
      <c r="G55" s="347">
        <v>18.190899999999999</v>
      </c>
      <c r="H55" s="374"/>
      <c r="I55" s="348">
        <v>-0.32329999999999998</v>
      </c>
      <c r="J55" s="348">
        <v>6.0000000000000001E-3</v>
      </c>
      <c r="K55" s="348">
        <v>2.6511</v>
      </c>
      <c r="L55" s="348">
        <v>8.8629999999999995</v>
      </c>
      <c r="M55" s="348">
        <v>8.1401000000000003</v>
      </c>
      <c r="N55" s="350">
        <v>5.9625000000000004</v>
      </c>
      <c r="O55" s="348">
        <v>4.2461000000000002</v>
      </c>
      <c r="P55" s="348">
        <v>18.0078</v>
      </c>
      <c r="Q55" s="348" t="s">
        <v>430</v>
      </c>
      <c r="R55" s="348" t="s">
        <v>430</v>
      </c>
      <c r="S55" s="348">
        <v>0.95620000000000005</v>
      </c>
      <c r="T55" s="348">
        <v>21.2193</v>
      </c>
      <c r="U55" s="348">
        <v>4.9973999999999998</v>
      </c>
      <c r="V55" s="348">
        <v>8.3992000000000004</v>
      </c>
      <c r="W55" s="348">
        <v>0.95620000000000005</v>
      </c>
      <c r="X55" s="348">
        <v>17.5031</v>
      </c>
      <c r="Y55" s="374"/>
      <c r="Z55" s="346">
        <v>14</v>
      </c>
      <c r="AA55" s="346">
        <v>17</v>
      </c>
      <c r="AB55" s="346">
        <v>9</v>
      </c>
      <c r="AC55" s="346">
        <v>3</v>
      </c>
      <c r="AD55" s="346">
        <v>6</v>
      </c>
      <c r="AE55" s="346">
        <v>5</v>
      </c>
      <c r="AF55" s="346">
        <v>4</v>
      </c>
      <c r="AG55" s="346">
        <v>2</v>
      </c>
      <c r="AH55" s="346" t="s">
        <v>430</v>
      </c>
      <c r="AI55" s="346" t="s">
        <v>430</v>
      </c>
      <c r="AJ55" s="346">
        <v>10</v>
      </c>
      <c r="AK55" s="346">
        <v>4</v>
      </c>
      <c r="AL55" s="346">
        <v>7</v>
      </c>
      <c r="AM55" s="346">
        <v>8</v>
      </c>
      <c r="AN55" s="346">
        <v>10</v>
      </c>
      <c r="AO55" s="373"/>
      <c r="AP55" s="348" t="s">
        <v>430</v>
      </c>
      <c r="AQ55" s="348" t="s">
        <v>430</v>
      </c>
      <c r="AR55" s="348" t="s">
        <v>430</v>
      </c>
      <c r="AS55" s="348">
        <v>11.96</v>
      </c>
      <c r="AT55" s="348">
        <v>14.33</v>
      </c>
      <c r="AU55" s="351"/>
      <c r="AV55" s="346" t="s">
        <v>430</v>
      </c>
      <c r="AW55" s="346" t="s">
        <v>430</v>
      </c>
      <c r="AX55" s="346" t="s">
        <v>430</v>
      </c>
      <c r="AY55" s="346">
        <v>2</v>
      </c>
      <c r="AZ55" s="346">
        <v>6</v>
      </c>
      <c r="BA55" s="348"/>
      <c r="BB55" s="350">
        <v>16.034697135021599</v>
      </c>
      <c r="BC55" s="375">
        <v>0.99903339698948501</v>
      </c>
      <c r="BD55" s="375">
        <v>6.8048540532400906E-2</v>
      </c>
      <c r="BE55" s="467">
        <v>0.21404666508175599</v>
      </c>
      <c r="BF55" s="468"/>
      <c r="BG55" s="348">
        <v>39.066499999999998</v>
      </c>
      <c r="BH55" s="348">
        <v>28.002099999999999</v>
      </c>
      <c r="BI55" s="348">
        <v>28.054099999999998</v>
      </c>
      <c r="BJ55" s="348">
        <v>4.8773</v>
      </c>
      <c r="BK55" s="373"/>
      <c r="BL55" s="372" t="s">
        <v>585</v>
      </c>
      <c r="BM55" s="372" t="s">
        <v>586</v>
      </c>
      <c r="BN55" s="372" t="s">
        <v>587</v>
      </c>
      <c r="BO55" s="372" t="s">
        <v>588</v>
      </c>
      <c r="BP55" s="372" t="s">
        <v>589</v>
      </c>
      <c r="BQ55" s="373"/>
      <c r="BR55" s="354" t="s">
        <v>436</v>
      </c>
    </row>
    <row r="56" spans="1:70" s="107" customFormat="1" x14ac:dyDescent="0.25">
      <c r="A56" s="345" t="s">
        <v>590</v>
      </c>
      <c r="B56" s="373"/>
      <c r="C56" s="719">
        <v>45793</v>
      </c>
      <c r="D56" s="373"/>
      <c r="E56" s="346">
        <v>2080.34</v>
      </c>
      <c r="F56" s="373"/>
      <c r="G56" s="347">
        <v>10.482100000000001</v>
      </c>
      <c r="H56" s="374"/>
      <c r="I56" s="348">
        <v>1.0500000000000001E-2</v>
      </c>
      <c r="J56" s="348">
        <v>0.93600000000000005</v>
      </c>
      <c r="K56" s="348">
        <v>2.5305</v>
      </c>
      <c r="L56" s="348">
        <v>4.3909000000000002</v>
      </c>
      <c r="M56" s="348">
        <v>0.1883</v>
      </c>
      <c r="N56" s="350">
        <v>0.74</v>
      </c>
      <c r="O56" s="348" t="s">
        <v>430</v>
      </c>
      <c r="P56" s="348" t="s">
        <v>430</v>
      </c>
      <c r="Q56" s="348" t="s">
        <v>430</v>
      </c>
      <c r="R56" s="348" t="s">
        <v>430</v>
      </c>
      <c r="S56" s="348">
        <v>1.5324</v>
      </c>
      <c r="T56" s="348">
        <v>14.3735</v>
      </c>
      <c r="U56" s="348">
        <v>-1.5773999999999999</v>
      </c>
      <c r="V56" s="348">
        <v>3.0627</v>
      </c>
      <c r="W56" s="348">
        <v>1.5324</v>
      </c>
      <c r="X56" s="348">
        <v>4.1166999999999998</v>
      </c>
      <c r="Y56" s="374"/>
      <c r="Z56" s="346">
        <v>3</v>
      </c>
      <c r="AA56" s="346">
        <v>8</v>
      </c>
      <c r="AB56" s="346">
        <v>10</v>
      </c>
      <c r="AC56" s="346">
        <v>17</v>
      </c>
      <c r="AD56" s="346">
        <v>17</v>
      </c>
      <c r="AE56" s="346">
        <v>12</v>
      </c>
      <c r="AF56" s="346" t="s">
        <v>430</v>
      </c>
      <c r="AG56" s="346" t="s">
        <v>430</v>
      </c>
      <c r="AH56" s="346" t="s">
        <v>430</v>
      </c>
      <c r="AI56" s="346" t="s">
        <v>430</v>
      </c>
      <c r="AJ56" s="346">
        <v>5</v>
      </c>
      <c r="AK56" s="346">
        <v>16</v>
      </c>
      <c r="AL56" s="346">
        <v>16</v>
      </c>
      <c r="AM56" s="346">
        <v>15</v>
      </c>
      <c r="AN56" s="346">
        <v>5</v>
      </c>
      <c r="AO56" s="373"/>
      <c r="AP56" s="348" t="s">
        <v>430</v>
      </c>
      <c r="AQ56" s="348" t="s">
        <v>430</v>
      </c>
      <c r="AR56" s="348" t="s">
        <v>430</v>
      </c>
      <c r="AS56" s="348" t="s">
        <v>430</v>
      </c>
      <c r="AT56" s="348">
        <v>4.3600000000000003</v>
      </c>
      <c r="AU56" s="351"/>
      <c r="AV56" s="346" t="s">
        <v>430</v>
      </c>
      <c r="AW56" s="346" t="s">
        <v>430</v>
      </c>
      <c r="AX56" s="346" t="s">
        <v>430</v>
      </c>
      <c r="AY56" s="346" t="s">
        <v>430</v>
      </c>
      <c r="AZ56" s="346">
        <v>16</v>
      </c>
      <c r="BA56" s="348"/>
      <c r="BB56" s="350">
        <v>11.497575782753801</v>
      </c>
      <c r="BC56" s="375">
        <v>0.92406763717455198</v>
      </c>
      <c r="BD56" s="375">
        <v>-5.5360965502978098E-3</v>
      </c>
      <c r="BE56" s="467">
        <v>-4.4903202514900702E-2</v>
      </c>
      <c r="BF56" s="468"/>
      <c r="BG56" s="348">
        <v>35.654400000000003</v>
      </c>
      <c r="BH56" s="348">
        <v>27.945799999999998</v>
      </c>
      <c r="BI56" s="348">
        <v>32.006100000000004</v>
      </c>
      <c r="BJ56" s="348">
        <v>4.3936999999999999</v>
      </c>
      <c r="BK56" s="373"/>
      <c r="BL56" s="372" t="s">
        <v>591</v>
      </c>
      <c r="BM56" s="372" t="s">
        <v>592</v>
      </c>
      <c r="BN56" s="372" t="s">
        <v>593</v>
      </c>
      <c r="BO56" s="372" t="s">
        <v>594</v>
      </c>
      <c r="BP56" s="372" t="s">
        <v>595</v>
      </c>
      <c r="BQ56" s="373"/>
      <c r="BR56" s="354" t="s">
        <v>476</v>
      </c>
    </row>
    <row r="57" spans="1:70" s="107" customFormat="1" x14ac:dyDescent="0.25">
      <c r="A57" s="345" t="s">
        <v>596</v>
      </c>
      <c r="B57" s="373"/>
      <c r="C57" s="719">
        <v>43601</v>
      </c>
      <c r="D57" s="373"/>
      <c r="E57" s="346">
        <v>1479.71</v>
      </c>
      <c r="F57" s="373"/>
      <c r="G57" s="347">
        <v>25.638400000000001</v>
      </c>
      <c r="H57" s="374"/>
      <c r="I57" s="348">
        <v>1.72E-2</v>
      </c>
      <c r="J57" s="348">
        <v>0.98470000000000002</v>
      </c>
      <c r="K57" s="348">
        <v>2.0926</v>
      </c>
      <c r="L57" s="348">
        <v>8.2780000000000005</v>
      </c>
      <c r="M57" s="348">
        <v>9.1167999999999996</v>
      </c>
      <c r="N57" s="350">
        <v>7.5423</v>
      </c>
      <c r="O57" s="348">
        <v>2.2555999999999998</v>
      </c>
      <c r="P57" s="348">
        <v>17.042400000000001</v>
      </c>
      <c r="Q57" s="348">
        <v>12.044499999999999</v>
      </c>
      <c r="R57" s="348" t="s">
        <v>430</v>
      </c>
      <c r="S57" s="348">
        <v>0.27729999999999999</v>
      </c>
      <c r="T57" s="348">
        <v>20.183</v>
      </c>
      <c r="U57" s="348">
        <v>6.3018000000000001</v>
      </c>
      <c r="V57" s="348">
        <v>12.074999999999999</v>
      </c>
      <c r="W57" s="348">
        <v>0.27729999999999999</v>
      </c>
      <c r="X57" s="348">
        <v>14.026899999999999</v>
      </c>
      <c r="Y57" s="374"/>
      <c r="Z57" s="346">
        <v>2</v>
      </c>
      <c r="AA57" s="346">
        <v>6</v>
      </c>
      <c r="AB57" s="346">
        <v>14</v>
      </c>
      <c r="AC57" s="346">
        <v>5</v>
      </c>
      <c r="AD57" s="346">
        <v>4</v>
      </c>
      <c r="AE57" s="346">
        <v>3</v>
      </c>
      <c r="AF57" s="346">
        <v>6</v>
      </c>
      <c r="AG57" s="346">
        <v>3</v>
      </c>
      <c r="AH57" s="346">
        <v>4</v>
      </c>
      <c r="AI57" s="346" t="s">
        <v>430</v>
      </c>
      <c r="AJ57" s="346">
        <v>15</v>
      </c>
      <c r="AK57" s="346">
        <v>5</v>
      </c>
      <c r="AL57" s="346">
        <v>4</v>
      </c>
      <c r="AM57" s="346">
        <v>4</v>
      </c>
      <c r="AN57" s="346">
        <v>15</v>
      </c>
      <c r="AO57" s="373"/>
      <c r="AP57" s="348" t="s">
        <v>430</v>
      </c>
      <c r="AQ57" s="348">
        <v>15.43</v>
      </c>
      <c r="AR57" s="348">
        <v>15.1</v>
      </c>
      <c r="AS57" s="348">
        <v>10.85</v>
      </c>
      <c r="AT57" s="348">
        <v>16.66</v>
      </c>
      <c r="AU57" s="351"/>
      <c r="AV57" s="346" t="s">
        <v>430</v>
      </c>
      <c r="AW57" s="346">
        <v>3</v>
      </c>
      <c r="AX57" s="346">
        <v>1</v>
      </c>
      <c r="AY57" s="346">
        <v>3</v>
      </c>
      <c r="AZ57" s="346">
        <v>5</v>
      </c>
      <c r="BA57" s="348"/>
      <c r="BB57" s="350">
        <v>16.317745918003801</v>
      </c>
      <c r="BC57" s="375">
        <v>1.0503046135971199</v>
      </c>
      <c r="BD57" s="375">
        <v>6.4696600785360894E-2</v>
      </c>
      <c r="BE57" s="467">
        <v>0.13359858442231501</v>
      </c>
      <c r="BF57" s="468"/>
      <c r="BG57" s="348">
        <v>43.072600000000001</v>
      </c>
      <c r="BH57" s="348">
        <v>24.893599999999999</v>
      </c>
      <c r="BI57" s="348">
        <v>28.3582</v>
      </c>
      <c r="BJ57" s="348">
        <v>3.6756000000000002</v>
      </c>
      <c r="BK57" s="373"/>
      <c r="BL57" s="372" t="s">
        <v>597</v>
      </c>
      <c r="BM57" s="372" t="s">
        <v>598</v>
      </c>
      <c r="BN57" s="372" t="s">
        <v>599</v>
      </c>
      <c r="BO57" s="372" t="s">
        <v>600</v>
      </c>
      <c r="BP57" s="372" t="s">
        <v>601</v>
      </c>
      <c r="BQ57" s="373"/>
      <c r="BR57" s="354" t="s">
        <v>602</v>
      </c>
    </row>
    <row r="58" spans="1:70" s="107" customFormat="1" x14ac:dyDescent="0.25">
      <c r="A58" s="345" t="s">
        <v>603</v>
      </c>
      <c r="B58" s="373"/>
      <c r="C58" s="719">
        <v>45715</v>
      </c>
      <c r="D58" s="373"/>
      <c r="E58" s="346">
        <v>1474.39</v>
      </c>
      <c r="F58" s="373"/>
      <c r="G58" s="347">
        <v>12.019</v>
      </c>
      <c r="H58" s="374"/>
      <c r="I58" s="348">
        <v>-6.6500000000000004E-2</v>
      </c>
      <c r="J58" s="348">
        <v>0.31719999999999998</v>
      </c>
      <c r="K58" s="348">
        <v>2.2633000000000001</v>
      </c>
      <c r="L58" s="348">
        <v>7.6104000000000003</v>
      </c>
      <c r="M58" s="348">
        <v>5.0061</v>
      </c>
      <c r="N58" s="350">
        <v>4.0156000000000001</v>
      </c>
      <c r="O58" s="348" t="s">
        <v>430</v>
      </c>
      <c r="P58" s="348" t="s">
        <v>430</v>
      </c>
      <c r="Q58" s="348" t="s">
        <v>430</v>
      </c>
      <c r="R58" s="348" t="s">
        <v>430</v>
      </c>
      <c r="S58" s="348">
        <v>0.56059999999999999</v>
      </c>
      <c r="T58" s="348">
        <v>19.639700000000001</v>
      </c>
      <c r="U58" s="348">
        <v>4.5766999999999998</v>
      </c>
      <c r="V58" s="348">
        <v>10.3977</v>
      </c>
      <c r="W58" s="348">
        <v>0.56059999999999999</v>
      </c>
      <c r="X58" s="348">
        <v>14.246</v>
      </c>
      <c r="Y58" s="374"/>
      <c r="Z58" s="346">
        <v>5</v>
      </c>
      <c r="AA58" s="346">
        <v>16</v>
      </c>
      <c r="AB58" s="346">
        <v>11</v>
      </c>
      <c r="AC58" s="346">
        <v>9</v>
      </c>
      <c r="AD58" s="346">
        <v>9</v>
      </c>
      <c r="AE58" s="346">
        <v>8</v>
      </c>
      <c r="AF58" s="346" t="s">
        <v>430</v>
      </c>
      <c r="AG58" s="346" t="s">
        <v>430</v>
      </c>
      <c r="AH58" s="346" t="s">
        <v>430</v>
      </c>
      <c r="AI58" s="346" t="s">
        <v>430</v>
      </c>
      <c r="AJ58" s="346">
        <v>13</v>
      </c>
      <c r="AK58" s="346">
        <v>6</v>
      </c>
      <c r="AL58" s="346">
        <v>8</v>
      </c>
      <c r="AM58" s="346">
        <v>5</v>
      </c>
      <c r="AN58" s="346">
        <v>13</v>
      </c>
      <c r="AO58" s="373"/>
      <c r="AP58" s="348" t="s">
        <v>430</v>
      </c>
      <c r="AQ58" s="348" t="s">
        <v>430</v>
      </c>
      <c r="AR58" s="348" t="s">
        <v>430</v>
      </c>
      <c r="AS58" s="348" t="s">
        <v>430</v>
      </c>
      <c r="AT58" s="348">
        <v>14.24</v>
      </c>
      <c r="AU58" s="351"/>
      <c r="AV58" s="346" t="s">
        <v>430</v>
      </c>
      <c r="AW58" s="346" t="s">
        <v>430</v>
      </c>
      <c r="AX58" s="346" t="s">
        <v>430</v>
      </c>
      <c r="AY58" s="346" t="s">
        <v>430</v>
      </c>
      <c r="AZ58" s="346">
        <v>7</v>
      </c>
      <c r="BA58" s="348"/>
      <c r="BB58" s="350">
        <v>14.5461145061871</v>
      </c>
      <c r="BC58" s="375">
        <v>1.01126459085496</v>
      </c>
      <c r="BD58" s="375">
        <v>5.4519308182668501E-2</v>
      </c>
      <c r="BE58" s="467">
        <v>-1.09741462936982E-2</v>
      </c>
      <c r="BF58" s="468"/>
      <c r="BG58" s="348">
        <v>33.7577</v>
      </c>
      <c r="BH58" s="348">
        <v>29.545500000000001</v>
      </c>
      <c r="BI58" s="348">
        <v>33.958399999999997</v>
      </c>
      <c r="BJ58" s="348">
        <v>2.7383999999999999</v>
      </c>
      <c r="BK58" s="373"/>
      <c r="BL58" s="372" t="s">
        <v>604</v>
      </c>
      <c r="BM58" s="372" t="s">
        <v>605</v>
      </c>
      <c r="BN58" s="372" t="s">
        <v>606</v>
      </c>
      <c r="BO58" s="372" t="s">
        <v>607</v>
      </c>
      <c r="BP58" s="372" t="s">
        <v>608</v>
      </c>
      <c r="BQ58" s="373"/>
      <c r="BR58" s="354" t="s">
        <v>609</v>
      </c>
    </row>
    <row r="59" spans="1:70" s="107" customFormat="1" x14ac:dyDescent="0.25">
      <c r="A59" s="345" t="s">
        <v>610</v>
      </c>
      <c r="B59" s="373"/>
      <c r="C59" s="719">
        <v>44914</v>
      </c>
      <c r="D59" s="373"/>
      <c r="E59" s="346">
        <v>1446.18</v>
      </c>
      <c r="F59" s="373"/>
      <c r="G59" s="347">
        <v>17.09</v>
      </c>
      <c r="H59" s="374"/>
      <c r="I59" s="348">
        <v>-0.29170000000000001</v>
      </c>
      <c r="J59" s="348">
        <v>0.94510000000000005</v>
      </c>
      <c r="K59" s="348">
        <v>3.0760000000000001</v>
      </c>
      <c r="L59" s="348">
        <v>7.7553999999999998</v>
      </c>
      <c r="M59" s="348">
        <v>7.2145999999999999</v>
      </c>
      <c r="N59" s="350">
        <v>6.8125</v>
      </c>
      <c r="O59" s="348">
        <v>4.6332000000000004</v>
      </c>
      <c r="P59" s="348">
        <v>15.184699999999999</v>
      </c>
      <c r="Q59" s="348" t="s">
        <v>430</v>
      </c>
      <c r="R59" s="348" t="s">
        <v>430</v>
      </c>
      <c r="S59" s="348">
        <v>0.82599999999999996</v>
      </c>
      <c r="T59" s="348">
        <v>18.351800000000001</v>
      </c>
      <c r="U59" s="348">
        <v>5.234</v>
      </c>
      <c r="V59" s="348">
        <v>8.9923000000000002</v>
      </c>
      <c r="W59" s="348">
        <v>0.82599999999999996</v>
      </c>
      <c r="X59" s="348">
        <v>16.1707</v>
      </c>
      <c r="Y59" s="374"/>
      <c r="Z59" s="346">
        <v>10</v>
      </c>
      <c r="AA59" s="346">
        <v>7</v>
      </c>
      <c r="AB59" s="346">
        <v>6</v>
      </c>
      <c r="AC59" s="346">
        <v>7</v>
      </c>
      <c r="AD59" s="346">
        <v>7</v>
      </c>
      <c r="AE59" s="346">
        <v>4</v>
      </c>
      <c r="AF59" s="346">
        <v>3</v>
      </c>
      <c r="AG59" s="346">
        <v>4</v>
      </c>
      <c r="AH59" s="346" t="s">
        <v>430</v>
      </c>
      <c r="AI59" s="346" t="s">
        <v>430</v>
      </c>
      <c r="AJ59" s="346">
        <v>12</v>
      </c>
      <c r="AK59" s="346">
        <v>10</v>
      </c>
      <c r="AL59" s="346">
        <v>6</v>
      </c>
      <c r="AM59" s="346">
        <v>6</v>
      </c>
      <c r="AN59" s="346">
        <v>12</v>
      </c>
      <c r="AO59" s="373"/>
      <c r="AP59" s="348" t="s">
        <v>430</v>
      </c>
      <c r="AQ59" s="348" t="s">
        <v>430</v>
      </c>
      <c r="AR59" s="348" t="s">
        <v>430</v>
      </c>
      <c r="AS59" s="348">
        <v>10.63</v>
      </c>
      <c r="AT59" s="348">
        <v>14.11</v>
      </c>
      <c r="AU59" s="351"/>
      <c r="AV59" s="346" t="s">
        <v>430</v>
      </c>
      <c r="AW59" s="346" t="s">
        <v>430</v>
      </c>
      <c r="AX59" s="346" t="s">
        <v>430</v>
      </c>
      <c r="AY59" s="346">
        <v>4</v>
      </c>
      <c r="AZ59" s="346">
        <v>8</v>
      </c>
      <c r="BA59" s="348"/>
      <c r="BB59" s="350">
        <v>14.8846227974737</v>
      </c>
      <c r="BC59" s="375">
        <v>0.95019812646231605</v>
      </c>
      <c r="BD59" s="375">
        <v>6.0690632627001299E-2</v>
      </c>
      <c r="BE59" s="467">
        <v>6.9140523522051398E-2</v>
      </c>
      <c r="BF59" s="468"/>
      <c r="BG59" s="348">
        <v>36.912700000000001</v>
      </c>
      <c r="BH59" s="348">
        <v>27.105699999999999</v>
      </c>
      <c r="BI59" s="348">
        <v>33.279899999999998</v>
      </c>
      <c r="BJ59" s="348">
        <v>2.7017000000000002</v>
      </c>
      <c r="BK59" s="373"/>
      <c r="BL59" s="372" t="s">
        <v>611</v>
      </c>
      <c r="BM59" s="372" t="s">
        <v>612</v>
      </c>
      <c r="BN59" s="372" t="s">
        <v>613</v>
      </c>
      <c r="BO59" s="372" t="s">
        <v>614</v>
      </c>
      <c r="BP59" s="372" t="s">
        <v>615</v>
      </c>
      <c r="BQ59" s="373"/>
      <c r="BR59" s="354" t="s">
        <v>547</v>
      </c>
    </row>
    <row r="60" spans="1:70" s="107" customFormat="1" x14ac:dyDescent="0.25">
      <c r="A60" s="345" t="s">
        <v>616</v>
      </c>
      <c r="B60" s="373"/>
      <c r="C60" s="719">
        <v>44988</v>
      </c>
      <c r="D60" s="373"/>
      <c r="E60" s="346">
        <v>1230.93</v>
      </c>
      <c r="F60" s="373"/>
      <c r="G60" s="347">
        <v>19.809999999999999</v>
      </c>
      <c r="H60" s="374"/>
      <c r="I60" s="348">
        <v>0</v>
      </c>
      <c r="J60" s="348">
        <v>0.50739999999999996</v>
      </c>
      <c r="K60" s="348">
        <v>3.3384999999999998</v>
      </c>
      <c r="L60" s="348">
        <v>7.7801999999999998</v>
      </c>
      <c r="M60" s="348">
        <v>8.6669999999999998</v>
      </c>
      <c r="N60" s="350">
        <v>9.5079999999999991</v>
      </c>
      <c r="O60" s="348">
        <v>5.4950999999999999</v>
      </c>
      <c r="P60" s="348">
        <v>19.505600000000001</v>
      </c>
      <c r="Q60" s="348" t="s">
        <v>430</v>
      </c>
      <c r="R60" s="348" t="s">
        <v>430</v>
      </c>
      <c r="S60" s="348">
        <v>1.4857</v>
      </c>
      <c r="T60" s="348">
        <v>18.765000000000001</v>
      </c>
      <c r="U60" s="348">
        <v>6.1060999999999996</v>
      </c>
      <c r="V60" s="348">
        <v>13.394399999999999</v>
      </c>
      <c r="W60" s="348">
        <v>1.4857</v>
      </c>
      <c r="X60" s="348">
        <v>22.4696</v>
      </c>
      <c r="Y60" s="374"/>
      <c r="Z60" s="346">
        <v>4</v>
      </c>
      <c r="AA60" s="346">
        <v>12</v>
      </c>
      <c r="AB60" s="346">
        <v>3</v>
      </c>
      <c r="AC60" s="346">
        <v>6</v>
      </c>
      <c r="AD60" s="346">
        <v>5</v>
      </c>
      <c r="AE60" s="346">
        <v>2</v>
      </c>
      <c r="AF60" s="346">
        <v>2</v>
      </c>
      <c r="AG60" s="346">
        <v>1</v>
      </c>
      <c r="AH60" s="346" t="s">
        <v>430</v>
      </c>
      <c r="AI60" s="346" t="s">
        <v>430</v>
      </c>
      <c r="AJ60" s="346">
        <v>6</v>
      </c>
      <c r="AK60" s="346">
        <v>9</v>
      </c>
      <c r="AL60" s="346">
        <v>5</v>
      </c>
      <c r="AM60" s="346">
        <v>3</v>
      </c>
      <c r="AN60" s="346">
        <v>6</v>
      </c>
      <c r="AO60" s="373"/>
      <c r="AP60" s="348" t="s">
        <v>430</v>
      </c>
      <c r="AQ60" s="348" t="s">
        <v>430</v>
      </c>
      <c r="AR60" s="348" t="s">
        <v>430</v>
      </c>
      <c r="AS60" s="348">
        <v>13.16</v>
      </c>
      <c r="AT60" s="348">
        <v>18.559999999999999</v>
      </c>
      <c r="AU60" s="351"/>
      <c r="AV60" s="346" t="s">
        <v>430</v>
      </c>
      <c r="AW60" s="346" t="s">
        <v>430</v>
      </c>
      <c r="AX60" s="346" t="s">
        <v>430</v>
      </c>
      <c r="AY60" s="346">
        <v>1</v>
      </c>
      <c r="AZ60" s="346">
        <v>4</v>
      </c>
      <c r="BA60" s="348"/>
      <c r="BB60" s="350">
        <v>15.1971477386315</v>
      </c>
      <c r="BC60" s="375">
        <v>0.96360515515105205</v>
      </c>
      <c r="BD60" s="375">
        <v>7.6972269645079194E-2</v>
      </c>
      <c r="BE60" s="467">
        <v>0.323771740465712</v>
      </c>
      <c r="BF60" s="468"/>
      <c r="BG60" s="348">
        <v>34.240400000000001</v>
      </c>
      <c r="BH60" s="348">
        <v>28.381</v>
      </c>
      <c r="BI60" s="348">
        <v>33.9801</v>
      </c>
      <c r="BJ60" s="348">
        <v>3.3984999999999999</v>
      </c>
      <c r="BK60" s="373"/>
      <c r="BL60" s="372" t="s">
        <v>617</v>
      </c>
      <c r="BM60" s="372" t="s">
        <v>618</v>
      </c>
      <c r="BN60" s="372" t="s">
        <v>619</v>
      </c>
      <c r="BO60" s="372" t="s">
        <v>620</v>
      </c>
      <c r="BP60" s="372" t="s">
        <v>621</v>
      </c>
      <c r="BQ60" s="373"/>
      <c r="BR60" s="354" t="s">
        <v>443</v>
      </c>
    </row>
    <row r="61" spans="1:70" s="107" customFormat="1" x14ac:dyDescent="0.25">
      <c r="A61" s="345" t="s">
        <v>622</v>
      </c>
      <c r="B61" s="373"/>
      <c r="C61" s="719">
        <v>45642</v>
      </c>
      <c r="D61" s="373"/>
      <c r="E61" s="346">
        <v>830.12</v>
      </c>
      <c r="F61" s="373"/>
      <c r="G61" s="347">
        <v>11.632400000000001</v>
      </c>
      <c r="H61" s="374"/>
      <c r="I61" s="348">
        <v>-0.4919</v>
      </c>
      <c r="J61" s="348">
        <v>0.86450000000000005</v>
      </c>
      <c r="K61" s="348">
        <v>1.909</v>
      </c>
      <c r="L61" s="348">
        <v>8.7088999999999999</v>
      </c>
      <c r="M61" s="348">
        <v>11.805899999999999</v>
      </c>
      <c r="N61" s="350">
        <v>12.103300000000001</v>
      </c>
      <c r="O61" s="348" t="s">
        <v>430</v>
      </c>
      <c r="P61" s="348" t="s">
        <v>430</v>
      </c>
      <c r="Q61" s="348" t="s">
        <v>430</v>
      </c>
      <c r="R61" s="348" t="s">
        <v>430</v>
      </c>
      <c r="S61" s="348">
        <v>0.99060000000000004</v>
      </c>
      <c r="T61" s="348">
        <v>23.229800000000001</v>
      </c>
      <c r="U61" s="348">
        <v>9.36</v>
      </c>
      <c r="V61" s="348">
        <v>13.491300000000001</v>
      </c>
      <c r="W61" s="348">
        <v>0.99060000000000004</v>
      </c>
      <c r="X61" s="348">
        <v>10.037599999999999</v>
      </c>
      <c r="Y61" s="374"/>
      <c r="Z61" s="346">
        <v>17</v>
      </c>
      <c r="AA61" s="346">
        <v>9</v>
      </c>
      <c r="AB61" s="346">
        <v>15</v>
      </c>
      <c r="AC61" s="346">
        <v>4</v>
      </c>
      <c r="AD61" s="346">
        <v>2</v>
      </c>
      <c r="AE61" s="346">
        <v>1</v>
      </c>
      <c r="AF61" s="346" t="s">
        <v>430</v>
      </c>
      <c r="AG61" s="346" t="s">
        <v>430</v>
      </c>
      <c r="AH61" s="346" t="s">
        <v>430</v>
      </c>
      <c r="AI61" s="346" t="s">
        <v>430</v>
      </c>
      <c r="AJ61" s="346">
        <v>9</v>
      </c>
      <c r="AK61" s="346">
        <v>2</v>
      </c>
      <c r="AL61" s="346">
        <v>1</v>
      </c>
      <c r="AM61" s="346">
        <v>2</v>
      </c>
      <c r="AN61" s="346">
        <v>9</v>
      </c>
      <c r="AO61" s="373"/>
      <c r="AP61" s="348" t="s">
        <v>430</v>
      </c>
      <c r="AQ61" s="348" t="s">
        <v>430</v>
      </c>
      <c r="AR61" s="348" t="s">
        <v>430</v>
      </c>
      <c r="AS61" s="348" t="s">
        <v>430</v>
      </c>
      <c r="AT61" s="348">
        <v>20.89</v>
      </c>
      <c r="AU61" s="351"/>
      <c r="AV61" s="346" t="s">
        <v>430</v>
      </c>
      <c r="AW61" s="346" t="s">
        <v>430</v>
      </c>
      <c r="AX61" s="346" t="s">
        <v>430</v>
      </c>
      <c r="AY61" s="346" t="s">
        <v>430</v>
      </c>
      <c r="AZ61" s="346">
        <v>1</v>
      </c>
      <c r="BA61" s="348"/>
      <c r="BB61" s="350">
        <v>17.3517155314631</v>
      </c>
      <c r="BC61" s="375">
        <v>1.07200845554945</v>
      </c>
      <c r="BD61" s="375">
        <v>2.6715584944655101E-2</v>
      </c>
      <c r="BE61" s="467">
        <v>0.75371833232277996</v>
      </c>
      <c r="BF61" s="468"/>
      <c r="BG61" s="348">
        <v>30.966200000000001</v>
      </c>
      <c r="BH61" s="348">
        <v>27.532599999999999</v>
      </c>
      <c r="BI61" s="348">
        <v>39.025799999999997</v>
      </c>
      <c r="BJ61" s="348">
        <v>2.4754</v>
      </c>
      <c r="BK61" s="373"/>
      <c r="BL61" s="372" t="s">
        <v>623</v>
      </c>
      <c r="BM61" s="372" t="s">
        <v>624</v>
      </c>
      <c r="BN61" s="372" t="s">
        <v>625</v>
      </c>
      <c r="BO61" s="372" t="s">
        <v>626</v>
      </c>
      <c r="BP61" s="372" t="s">
        <v>627</v>
      </c>
      <c r="BQ61" s="373"/>
      <c r="BR61" s="354" t="s">
        <v>443</v>
      </c>
    </row>
    <row r="62" spans="1:70" s="107" customFormat="1" x14ac:dyDescent="0.25">
      <c r="A62" s="345" t="s">
        <v>628</v>
      </c>
      <c r="B62" s="373"/>
      <c r="C62" s="719">
        <v>45859</v>
      </c>
      <c r="D62" s="373"/>
      <c r="E62" s="346">
        <v>644.92999999999995</v>
      </c>
      <c r="F62" s="373"/>
      <c r="G62" s="347">
        <v>11.32</v>
      </c>
      <c r="H62" s="374"/>
      <c r="I62" s="348">
        <v>-0.26429999999999998</v>
      </c>
      <c r="J62" s="348">
        <v>0.35460000000000003</v>
      </c>
      <c r="K62" s="348">
        <v>3.0026999999999999</v>
      </c>
      <c r="L62" s="348">
        <v>10.6549</v>
      </c>
      <c r="M62" s="348">
        <v>10.0097</v>
      </c>
      <c r="N62" s="350" t="s">
        <v>430</v>
      </c>
      <c r="O62" s="348" t="s">
        <v>430</v>
      </c>
      <c r="P62" s="348" t="s">
        <v>430</v>
      </c>
      <c r="Q62" s="348" t="s">
        <v>430</v>
      </c>
      <c r="R62" s="348" t="s">
        <v>430</v>
      </c>
      <c r="S62" s="348">
        <v>0.26569999999999999</v>
      </c>
      <c r="T62" s="348">
        <v>21.982800000000001</v>
      </c>
      <c r="U62" s="348">
        <v>8.1183999999999994</v>
      </c>
      <c r="V62" s="348">
        <v>13.768800000000001</v>
      </c>
      <c r="W62" s="348">
        <v>0.26569999999999999</v>
      </c>
      <c r="X62" s="348">
        <v>13.2</v>
      </c>
      <c r="Y62" s="374"/>
      <c r="Z62" s="346">
        <v>8</v>
      </c>
      <c r="AA62" s="346">
        <v>14</v>
      </c>
      <c r="AB62" s="346">
        <v>7</v>
      </c>
      <c r="AC62" s="346">
        <v>1</v>
      </c>
      <c r="AD62" s="346">
        <v>3</v>
      </c>
      <c r="AE62" s="346" t="s">
        <v>430</v>
      </c>
      <c r="AF62" s="346" t="s">
        <v>430</v>
      </c>
      <c r="AG62" s="346" t="s">
        <v>430</v>
      </c>
      <c r="AH62" s="346" t="s">
        <v>430</v>
      </c>
      <c r="AI62" s="346" t="s">
        <v>430</v>
      </c>
      <c r="AJ62" s="346">
        <v>16</v>
      </c>
      <c r="AK62" s="346">
        <v>3</v>
      </c>
      <c r="AL62" s="346">
        <v>3</v>
      </c>
      <c r="AM62" s="346">
        <v>1</v>
      </c>
      <c r="AN62" s="346">
        <v>16</v>
      </c>
      <c r="AO62" s="373"/>
      <c r="AP62" s="348" t="s">
        <v>430</v>
      </c>
      <c r="AQ62" s="348" t="s">
        <v>430</v>
      </c>
      <c r="AR62" s="348" t="s">
        <v>430</v>
      </c>
      <c r="AS62" s="348" t="s">
        <v>430</v>
      </c>
      <c r="AT62" s="348">
        <v>20.149999999999999</v>
      </c>
      <c r="AU62" s="351"/>
      <c r="AV62" s="346" t="s">
        <v>430</v>
      </c>
      <c r="AW62" s="346" t="s">
        <v>430</v>
      </c>
      <c r="AX62" s="346" t="s">
        <v>430</v>
      </c>
      <c r="AY62" s="346" t="s">
        <v>430</v>
      </c>
      <c r="AZ62" s="346">
        <v>2</v>
      </c>
      <c r="BA62" s="348"/>
      <c r="BB62" s="350">
        <v>14.4338721495626</v>
      </c>
      <c r="BC62" s="375">
        <v>1.10338575685868</v>
      </c>
      <c r="BD62" s="375">
        <v>5.27020026313436E-2</v>
      </c>
      <c r="BE62" s="467">
        <v>0.69125225326597495</v>
      </c>
      <c r="BF62" s="468"/>
      <c r="BG62" s="348">
        <v>33.466200000000001</v>
      </c>
      <c r="BH62" s="348">
        <v>33.306899999999999</v>
      </c>
      <c r="BI62" s="348">
        <v>28.9117</v>
      </c>
      <c r="BJ62" s="348">
        <v>4.3151999999999999</v>
      </c>
      <c r="BK62" s="373"/>
      <c r="BL62" s="372" t="s">
        <v>629</v>
      </c>
      <c r="BM62" s="372" t="s">
        <v>630</v>
      </c>
      <c r="BN62" s="372" t="s">
        <v>631</v>
      </c>
      <c r="BO62" s="372" t="s">
        <v>632</v>
      </c>
      <c r="BP62" s="372" t="s">
        <v>633</v>
      </c>
      <c r="BQ62" s="373"/>
      <c r="BR62" s="354" t="s">
        <v>609</v>
      </c>
    </row>
    <row r="63" spans="1:70" s="107" customFormat="1" x14ac:dyDescent="0.25">
      <c r="A63" s="345" t="s">
        <v>634</v>
      </c>
      <c r="B63" s="373"/>
      <c r="C63" s="719">
        <v>45545</v>
      </c>
      <c r="D63" s="373"/>
      <c r="E63" s="346">
        <v>442.49400000000003</v>
      </c>
      <c r="F63" s="373"/>
      <c r="G63" s="347">
        <v>10.34</v>
      </c>
      <c r="H63" s="374"/>
      <c r="I63" s="348">
        <v>-0.38540000000000002</v>
      </c>
      <c r="J63" s="348">
        <v>0.4859</v>
      </c>
      <c r="K63" s="348">
        <v>2.8856000000000002</v>
      </c>
      <c r="L63" s="348">
        <v>6.8182</v>
      </c>
      <c r="M63" s="348">
        <v>6.3785999999999996</v>
      </c>
      <c r="N63" s="350">
        <v>4.3391000000000002</v>
      </c>
      <c r="O63" s="348" t="s">
        <v>430</v>
      </c>
      <c r="P63" s="348" t="s">
        <v>430</v>
      </c>
      <c r="Q63" s="348" t="s">
        <v>430</v>
      </c>
      <c r="R63" s="348" t="s">
        <v>430</v>
      </c>
      <c r="S63" s="348">
        <v>1.3725000000000001</v>
      </c>
      <c r="T63" s="348">
        <v>17.901900000000001</v>
      </c>
      <c r="U63" s="348">
        <v>4.2339000000000002</v>
      </c>
      <c r="V63" s="348">
        <v>6.1601999999999997</v>
      </c>
      <c r="W63" s="348">
        <v>1.3725000000000001</v>
      </c>
      <c r="X63" s="348">
        <v>1.8270999999999999</v>
      </c>
      <c r="Y63" s="374"/>
      <c r="Z63" s="346">
        <v>15</v>
      </c>
      <c r="AA63" s="346">
        <v>13</v>
      </c>
      <c r="AB63" s="346">
        <v>8</v>
      </c>
      <c r="AC63" s="346">
        <v>11</v>
      </c>
      <c r="AD63" s="346">
        <v>8</v>
      </c>
      <c r="AE63" s="346">
        <v>7</v>
      </c>
      <c r="AF63" s="346" t="s">
        <v>430</v>
      </c>
      <c r="AG63" s="346" t="s">
        <v>430</v>
      </c>
      <c r="AH63" s="346" t="s">
        <v>430</v>
      </c>
      <c r="AI63" s="346" t="s">
        <v>430</v>
      </c>
      <c r="AJ63" s="346">
        <v>7</v>
      </c>
      <c r="AK63" s="346">
        <v>11</v>
      </c>
      <c r="AL63" s="346">
        <v>9</v>
      </c>
      <c r="AM63" s="346">
        <v>11</v>
      </c>
      <c r="AN63" s="346">
        <v>7</v>
      </c>
      <c r="AO63" s="373"/>
      <c r="AP63" s="348" t="s">
        <v>430</v>
      </c>
      <c r="AQ63" s="348" t="s">
        <v>430</v>
      </c>
      <c r="AR63" s="348" t="s">
        <v>430</v>
      </c>
      <c r="AS63" s="348" t="s">
        <v>430</v>
      </c>
      <c r="AT63" s="348">
        <v>10.73</v>
      </c>
      <c r="AU63" s="351"/>
      <c r="AV63" s="346" t="s">
        <v>430</v>
      </c>
      <c r="AW63" s="346" t="s">
        <v>430</v>
      </c>
      <c r="AX63" s="346" t="s">
        <v>430</v>
      </c>
      <c r="AY63" s="346" t="s">
        <v>430</v>
      </c>
      <c r="AZ63" s="346">
        <v>10</v>
      </c>
      <c r="BA63" s="348"/>
      <c r="BB63" s="350">
        <v>16.3283993008001</v>
      </c>
      <c r="BC63" s="375">
        <v>0.96426316381783606</v>
      </c>
      <c r="BD63" s="375">
        <v>-1.4403296963097501E-2</v>
      </c>
      <c r="BE63" s="467">
        <v>0.117210472013909</v>
      </c>
      <c r="BF63" s="468"/>
      <c r="BG63" s="348">
        <v>41.25</v>
      </c>
      <c r="BH63" s="348">
        <v>26.272400000000001</v>
      </c>
      <c r="BI63" s="348">
        <v>28.286300000000001</v>
      </c>
      <c r="BJ63" s="348">
        <v>4.1913</v>
      </c>
      <c r="BK63" s="373"/>
      <c r="BL63" s="372" t="s">
        <v>478</v>
      </c>
      <c r="BM63" s="372" t="s">
        <v>635</v>
      </c>
      <c r="BN63" s="372" t="s">
        <v>636</v>
      </c>
      <c r="BO63" s="372" t="s">
        <v>637</v>
      </c>
      <c r="BP63" s="372" t="s">
        <v>638</v>
      </c>
      <c r="BQ63" s="373"/>
      <c r="BR63" s="354" t="s">
        <v>602</v>
      </c>
    </row>
    <row r="64" spans="1:70" s="107" customFormat="1" x14ac:dyDescent="0.25">
      <c r="A64" s="345" t="s">
        <v>639</v>
      </c>
      <c r="B64" s="373"/>
      <c r="C64" s="719">
        <v>45595</v>
      </c>
      <c r="D64" s="373"/>
      <c r="E64" s="346">
        <v>239.08</v>
      </c>
      <c r="F64" s="373"/>
      <c r="G64" s="347">
        <v>8.68</v>
      </c>
      <c r="H64" s="374"/>
      <c r="I64" s="348">
        <v>-0.22989999999999999</v>
      </c>
      <c r="J64" s="348">
        <v>1.1655</v>
      </c>
      <c r="K64" s="348">
        <v>2.1175999999999999</v>
      </c>
      <c r="L64" s="348">
        <v>4.9577</v>
      </c>
      <c r="M64" s="348">
        <v>0.46300000000000002</v>
      </c>
      <c r="N64" s="350">
        <v>-12.2346</v>
      </c>
      <c r="O64" s="348" t="s">
        <v>430</v>
      </c>
      <c r="P64" s="348" t="s">
        <v>430</v>
      </c>
      <c r="Q64" s="348" t="s">
        <v>430</v>
      </c>
      <c r="R64" s="348" t="s">
        <v>430</v>
      </c>
      <c r="S64" s="348">
        <v>0.1153</v>
      </c>
      <c r="T64" s="348">
        <v>9.4578000000000007</v>
      </c>
      <c r="U64" s="348">
        <v>-2.0316000000000001</v>
      </c>
      <c r="V64" s="348">
        <v>-4.6154000000000002</v>
      </c>
      <c r="W64" s="348">
        <v>0.1153</v>
      </c>
      <c r="X64" s="348">
        <v>-7.9470000000000001</v>
      </c>
      <c r="Y64" s="374"/>
      <c r="Z64" s="346">
        <v>6</v>
      </c>
      <c r="AA64" s="346">
        <v>1</v>
      </c>
      <c r="AB64" s="346">
        <v>13</v>
      </c>
      <c r="AC64" s="346">
        <v>16</v>
      </c>
      <c r="AD64" s="346">
        <v>16</v>
      </c>
      <c r="AE64" s="346">
        <v>16</v>
      </c>
      <c r="AF64" s="346" t="s">
        <v>430</v>
      </c>
      <c r="AG64" s="346" t="s">
        <v>430</v>
      </c>
      <c r="AH64" s="346" t="s">
        <v>430</v>
      </c>
      <c r="AI64" s="346" t="s">
        <v>430</v>
      </c>
      <c r="AJ64" s="346">
        <v>17</v>
      </c>
      <c r="AK64" s="346">
        <v>17</v>
      </c>
      <c r="AL64" s="346">
        <v>17</v>
      </c>
      <c r="AM64" s="346">
        <v>17</v>
      </c>
      <c r="AN64" s="346">
        <v>17</v>
      </c>
      <c r="AO64" s="373"/>
      <c r="AP64" s="348" t="s">
        <v>430</v>
      </c>
      <c r="AQ64" s="348" t="s">
        <v>430</v>
      </c>
      <c r="AR64" s="348" t="s">
        <v>430</v>
      </c>
      <c r="AS64" s="348" t="s">
        <v>430</v>
      </c>
      <c r="AT64" s="348">
        <v>-1.39</v>
      </c>
      <c r="AU64" s="351"/>
      <c r="AV64" s="346" t="s">
        <v>430</v>
      </c>
      <c r="AW64" s="346" t="s">
        <v>430</v>
      </c>
      <c r="AX64" s="346" t="s">
        <v>430</v>
      </c>
      <c r="AY64" s="346" t="s">
        <v>430</v>
      </c>
      <c r="AZ64" s="346">
        <v>17</v>
      </c>
      <c r="BA64" s="348"/>
      <c r="BB64" s="350">
        <v>12.082231583282301</v>
      </c>
      <c r="BC64" s="375">
        <v>0.66108809341915298</v>
      </c>
      <c r="BD64" s="375">
        <v>-7.5490445031493394E-2</v>
      </c>
      <c r="BE64" s="467">
        <v>-0.96417388221561096</v>
      </c>
      <c r="BF64" s="468"/>
      <c r="BG64" s="348">
        <v>15.878399999999999</v>
      </c>
      <c r="BH64" s="348">
        <v>21.8187</v>
      </c>
      <c r="BI64" s="348">
        <v>49.507899999999999</v>
      </c>
      <c r="BJ64" s="348">
        <v>12.795</v>
      </c>
      <c r="BK64" s="373"/>
      <c r="BL64" s="372" t="s">
        <v>640</v>
      </c>
      <c r="BM64" s="372" t="s">
        <v>641</v>
      </c>
      <c r="BN64" s="372" t="s">
        <v>642</v>
      </c>
      <c r="BO64" s="372" t="s">
        <v>643</v>
      </c>
      <c r="BP64" s="372" t="s">
        <v>644</v>
      </c>
      <c r="BQ64" s="373"/>
      <c r="BR64" s="354" t="s">
        <v>436</v>
      </c>
    </row>
    <row r="65" spans="1:70" x14ac:dyDescent="0.25">
      <c r="A65" s="36" t="s">
        <v>93</v>
      </c>
      <c r="B65" s="43"/>
      <c r="C65" s="720"/>
      <c r="D65" s="43"/>
      <c r="E65" s="51"/>
      <c r="F65" s="43"/>
      <c r="G65" s="55"/>
      <c r="H65" s="66"/>
      <c r="I65" s="59">
        <v>-0.22839999999999999</v>
      </c>
      <c r="J65" s="59">
        <v>0.7319</v>
      </c>
      <c r="K65" s="59">
        <v>2.6448</v>
      </c>
      <c r="L65" s="59">
        <v>7.2148000000000003</v>
      </c>
      <c r="M65" s="59">
        <v>5.8457999999999997</v>
      </c>
      <c r="N65" s="70">
        <v>3.3321000000000001</v>
      </c>
      <c r="O65" s="59">
        <v>2.5186000000000002</v>
      </c>
      <c r="P65" s="59">
        <v>15.4938</v>
      </c>
      <c r="Q65" s="59">
        <v>12.780900000000001</v>
      </c>
      <c r="R65" s="59">
        <v>15.2651</v>
      </c>
      <c r="S65" s="59">
        <v>1.1112</v>
      </c>
      <c r="T65" s="59">
        <v>18.331299999999999</v>
      </c>
      <c r="U65" s="59">
        <v>3.7057000000000002</v>
      </c>
      <c r="V65" s="59">
        <v>7.2542</v>
      </c>
      <c r="W65" s="59">
        <v>1.1112</v>
      </c>
      <c r="X65" s="59">
        <v>12.516999999999999</v>
      </c>
      <c r="Y65" s="66"/>
      <c r="Z65" s="51">
        <v>17</v>
      </c>
      <c r="AA65" s="51">
        <v>17</v>
      </c>
      <c r="AB65" s="51">
        <v>17</v>
      </c>
      <c r="AC65" s="51">
        <v>17</v>
      </c>
      <c r="AD65" s="51">
        <v>17</v>
      </c>
      <c r="AE65" s="51">
        <v>16</v>
      </c>
      <c r="AF65" s="51">
        <v>11</v>
      </c>
      <c r="AG65" s="51">
        <v>8</v>
      </c>
      <c r="AH65" s="51">
        <v>4</v>
      </c>
      <c r="AI65" s="51">
        <v>3</v>
      </c>
      <c r="AJ65" s="51">
        <v>17</v>
      </c>
      <c r="AK65" s="51">
        <v>17</v>
      </c>
      <c r="AL65" s="51">
        <v>17</v>
      </c>
      <c r="AM65" s="51">
        <v>17</v>
      </c>
      <c r="AN65" s="51">
        <v>17</v>
      </c>
      <c r="AO65" s="43"/>
      <c r="AP65" s="59">
        <v>15.7433333333333</v>
      </c>
      <c r="AQ65" s="59">
        <v>16.107500000000002</v>
      </c>
      <c r="AR65" s="59">
        <v>12.4</v>
      </c>
      <c r="AS65" s="59">
        <v>9.3787500000000001</v>
      </c>
      <c r="AT65" s="59">
        <v>11.7770588235294</v>
      </c>
      <c r="AU65" s="78"/>
      <c r="AV65" s="51">
        <v>3</v>
      </c>
      <c r="AW65" s="51">
        <v>4</v>
      </c>
      <c r="AX65" s="51">
        <v>4</v>
      </c>
      <c r="AY65" s="51">
        <v>8</v>
      </c>
      <c r="AZ65" s="51">
        <v>17</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4.24E-2</v>
      </c>
      <c r="J66" s="60">
        <v>1.1655</v>
      </c>
      <c r="K66" s="60">
        <v>4.1382000000000003</v>
      </c>
      <c r="L66" s="60">
        <v>10.6549</v>
      </c>
      <c r="M66" s="60">
        <v>12.9079</v>
      </c>
      <c r="N66" s="71">
        <v>12.103300000000001</v>
      </c>
      <c r="O66" s="60">
        <v>7.3773</v>
      </c>
      <c r="P66" s="60">
        <v>19.505600000000001</v>
      </c>
      <c r="Q66" s="60">
        <v>14.1387</v>
      </c>
      <c r="R66" s="60">
        <v>17.403099999999998</v>
      </c>
      <c r="S66" s="60">
        <v>2.3889</v>
      </c>
      <c r="T66" s="60">
        <v>23.730599999999999</v>
      </c>
      <c r="U66" s="60">
        <v>9.36</v>
      </c>
      <c r="V66" s="60">
        <v>13.768800000000001</v>
      </c>
      <c r="W66" s="60">
        <v>2.3889</v>
      </c>
      <c r="X66" s="60">
        <v>22.4696</v>
      </c>
      <c r="Y66" s="67"/>
      <c r="Z66" s="52"/>
      <c r="AA66" s="52"/>
      <c r="AB66" s="52"/>
      <c r="AC66" s="52"/>
      <c r="AD66" s="52"/>
      <c r="AE66" s="52"/>
      <c r="AF66" s="52"/>
      <c r="AG66" s="52"/>
      <c r="AH66" s="52"/>
      <c r="AI66" s="52"/>
      <c r="AJ66" s="52"/>
      <c r="AK66" s="52"/>
      <c r="AL66" s="52"/>
      <c r="AM66" s="52"/>
      <c r="AN66" s="52"/>
      <c r="AO66" s="44"/>
      <c r="AP66" s="60">
        <v>17.579999999999998</v>
      </c>
      <c r="AQ66" s="60">
        <v>16.940000000000001</v>
      </c>
      <c r="AR66" s="60">
        <v>15.1</v>
      </c>
      <c r="AS66" s="60">
        <v>13.16</v>
      </c>
      <c r="AT66" s="60">
        <v>20.89</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-0.4919</v>
      </c>
      <c r="J67" s="60">
        <v>6.0000000000000001E-3</v>
      </c>
      <c r="K67" s="60">
        <v>0.99509999999999998</v>
      </c>
      <c r="L67" s="60">
        <v>4.3909000000000002</v>
      </c>
      <c r="M67" s="60">
        <v>0.1883</v>
      </c>
      <c r="N67" s="71">
        <v>-12.2346</v>
      </c>
      <c r="O67" s="60">
        <v>-4.4770000000000003</v>
      </c>
      <c r="P67" s="60">
        <v>11.941700000000001</v>
      </c>
      <c r="Q67" s="60">
        <v>12.044499999999999</v>
      </c>
      <c r="R67" s="60">
        <v>14.0275</v>
      </c>
      <c r="S67" s="60">
        <v>0.1153</v>
      </c>
      <c r="T67" s="60">
        <v>9.4578000000000007</v>
      </c>
      <c r="U67" s="60">
        <v>-2.0316000000000001</v>
      </c>
      <c r="V67" s="60">
        <v>-4.6154000000000002</v>
      </c>
      <c r="W67" s="60">
        <v>0.1153</v>
      </c>
      <c r="X67" s="60">
        <v>-7.9470000000000001</v>
      </c>
      <c r="Y67" s="67"/>
      <c r="Z67" s="52"/>
      <c r="AA67" s="52"/>
      <c r="AB67" s="52"/>
      <c r="AC67" s="52"/>
      <c r="AD67" s="52"/>
      <c r="AE67" s="52"/>
      <c r="AF67" s="52"/>
      <c r="AG67" s="52"/>
      <c r="AH67" s="52"/>
      <c r="AI67" s="52"/>
      <c r="AJ67" s="52"/>
      <c r="AK67" s="52"/>
      <c r="AL67" s="52"/>
      <c r="AM67" s="52"/>
      <c r="AN67" s="52"/>
      <c r="AO67" s="44"/>
      <c r="AP67" s="60">
        <v>14.31</v>
      </c>
      <c r="AQ67" s="60">
        <v>15.39</v>
      </c>
      <c r="AR67" s="60">
        <v>10.07</v>
      </c>
      <c r="AS67" s="60">
        <v>5.87</v>
      </c>
      <c r="AT67" s="60">
        <v>-1.39</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-0.27989999999999998</v>
      </c>
      <c r="J68" s="61">
        <v>0.86450000000000005</v>
      </c>
      <c r="K68" s="61">
        <v>2.6511</v>
      </c>
      <c r="L68" s="61">
        <v>7.6104000000000003</v>
      </c>
      <c r="M68" s="61">
        <v>5.0061</v>
      </c>
      <c r="N68" s="72">
        <v>3.87615</v>
      </c>
      <c r="O68" s="61">
        <v>2.2555999999999998</v>
      </c>
      <c r="P68" s="61">
        <v>15.067600000000001</v>
      </c>
      <c r="Q68" s="61">
        <v>12.4702</v>
      </c>
      <c r="R68" s="61">
        <v>14.364800000000001</v>
      </c>
      <c r="S68" s="61">
        <v>0.99060000000000004</v>
      </c>
      <c r="T68" s="61">
        <v>18.765000000000001</v>
      </c>
      <c r="U68" s="61">
        <v>4.2339000000000002</v>
      </c>
      <c r="V68" s="61">
        <v>7.8372000000000002</v>
      </c>
      <c r="W68" s="61">
        <v>0.99060000000000004</v>
      </c>
      <c r="X68" s="61">
        <v>14.246</v>
      </c>
      <c r="Y68" s="68"/>
      <c r="Z68" s="53"/>
      <c r="AA68" s="53"/>
      <c r="AB68" s="53"/>
      <c r="AC68" s="53"/>
      <c r="AD68" s="53"/>
      <c r="AE68" s="53"/>
      <c r="AF68" s="53"/>
      <c r="AG68" s="53"/>
      <c r="AH68" s="53"/>
      <c r="AI68" s="53"/>
      <c r="AJ68" s="53"/>
      <c r="AK68" s="53"/>
      <c r="AL68" s="53"/>
      <c r="AM68" s="53"/>
      <c r="AN68" s="53"/>
      <c r="AO68" s="45"/>
      <c r="AP68" s="61">
        <v>15.34</v>
      </c>
      <c r="AQ68" s="61">
        <v>16.05</v>
      </c>
      <c r="AR68" s="61">
        <v>12.22</v>
      </c>
      <c r="AS68" s="61">
        <v>9.43</v>
      </c>
      <c r="AT68" s="61">
        <v>12.59</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645</v>
      </c>
      <c r="B70" s="402"/>
      <c r="C70" s="724">
        <v>41281</v>
      </c>
      <c r="D70" s="402"/>
      <c r="E70" s="403">
        <v>7835.07</v>
      </c>
      <c r="F70" s="402"/>
      <c r="G70" s="404">
        <v>731.26660000000004</v>
      </c>
      <c r="H70" s="406"/>
      <c r="I70" s="405">
        <v>4.5499999999999999E-2</v>
      </c>
      <c r="J70" s="405">
        <v>1.1529</v>
      </c>
      <c r="K70" s="405">
        <v>3.3999000000000001</v>
      </c>
      <c r="L70" s="405">
        <v>9.8201000000000001</v>
      </c>
      <c r="M70" s="405">
        <v>13.5322</v>
      </c>
      <c r="N70" s="407">
        <v>4.8998999999999997</v>
      </c>
      <c r="O70" s="405">
        <v>-3.3904000000000001</v>
      </c>
      <c r="P70" s="405">
        <v>13.1816</v>
      </c>
      <c r="Q70" s="405">
        <v>13.526400000000001</v>
      </c>
      <c r="R70" s="405">
        <v>18.496700000000001</v>
      </c>
      <c r="S70" s="405">
        <v>1.1617999999999999</v>
      </c>
      <c r="T70" s="405">
        <v>24.141300000000001</v>
      </c>
      <c r="U70" s="405">
        <v>9.6577999999999999</v>
      </c>
      <c r="V70" s="405">
        <v>9.9158000000000008</v>
      </c>
      <c r="W70" s="405">
        <v>1.1617999999999999</v>
      </c>
      <c r="X70" s="405">
        <v>18.462199999999999</v>
      </c>
      <c r="Y70" s="406"/>
      <c r="Z70" s="403">
        <v>1</v>
      </c>
      <c r="AA70" s="403">
        <v>1</v>
      </c>
      <c r="AB70" s="403">
        <v>4</v>
      </c>
      <c r="AC70" s="403">
        <v>2</v>
      </c>
      <c r="AD70" s="403">
        <v>1</v>
      </c>
      <c r="AE70" s="403">
        <v>9</v>
      </c>
      <c r="AF70" s="403">
        <v>11</v>
      </c>
      <c r="AG70" s="403">
        <v>8</v>
      </c>
      <c r="AH70" s="403">
        <v>4</v>
      </c>
      <c r="AI70" s="403">
        <v>1</v>
      </c>
      <c r="AJ70" s="403">
        <v>8</v>
      </c>
      <c r="AK70" s="403">
        <v>1</v>
      </c>
      <c r="AL70" s="403">
        <v>2</v>
      </c>
      <c r="AM70" s="403">
        <v>7</v>
      </c>
      <c r="AN70" s="403">
        <v>8</v>
      </c>
      <c r="AO70" s="402"/>
      <c r="AP70" s="405">
        <v>18.95</v>
      </c>
      <c r="AQ70" s="405">
        <v>18.52</v>
      </c>
      <c r="AR70" s="405">
        <v>11.36</v>
      </c>
      <c r="AS70" s="405">
        <v>7.05</v>
      </c>
      <c r="AT70" s="405">
        <v>20.25</v>
      </c>
      <c r="AU70" s="408"/>
      <c r="AV70" s="403">
        <v>1</v>
      </c>
      <c r="AW70" s="403">
        <v>1</v>
      </c>
      <c r="AX70" s="403">
        <v>4</v>
      </c>
      <c r="AY70" s="403">
        <v>8</v>
      </c>
      <c r="AZ70" s="403">
        <v>3</v>
      </c>
      <c r="BA70" s="405"/>
      <c r="BB70" s="407">
        <v>16.252936264881399</v>
      </c>
      <c r="BC70" s="410">
        <v>0.98711110515345601</v>
      </c>
      <c r="BD70" s="410">
        <v>4.5524462169975403E-2</v>
      </c>
      <c r="BE70" s="474">
        <v>-0.126717837471643</v>
      </c>
      <c r="BF70" s="475"/>
      <c r="BG70" s="405">
        <v>28.3294</v>
      </c>
      <c r="BH70" s="405">
        <v>20.8416</v>
      </c>
      <c r="BI70" s="405">
        <v>28.731999999999999</v>
      </c>
      <c r="BJ70" s="405">
        <v>22.097000000000001</v>
      </c>
      <c r="BK70" s="402"/>
      <c r="BL70" s="401" t="s">
        <v>542</v>
      </c>
      <c r="BM70" s="401" t="s">
        <v>543</v>
      </c>
      <c r="BN70" s="401" t="s">
        <v>544</v>
      </c>
      <c r="BO70" s="401" t="s">
        <v>545</v>
      </c>
      <c r="BP70" s="401" t="s">
        <v>546</v>
      </c>
      <c r="BQ70" s="402"/>
      <c r="BR70" s="411" t="s">
        <v>547</v>
      </c>
    </row>
    <row r="71" spans="1:70" s="107" customFormat="1" x14ac:dyDescent="0.25">
      <c r="A71" s="345" t="s">
        <v>646</v>
      </c>
      <c r="B71" s="373"/>
      <c r="C71" s="719">
        <v>45191</v>
      </c>
      <c r="D71" s="373"/>
      <c r="E71" s="346">
        <v>4048.44</v>
      </c>
      <c r="F71" s="373"/>
      <c r="G71" s="347">
        <v>16.748999999999999</v>
      </c>
      <c r="H71" s="374"/>
      <c r="I71" s="348">
        <v>-0.2442</v>
      </c>
      <c r="J71" s="348">
        <v>1.0437000000000001</v>
      </c>
      <c r="K71" s="348">
        <v>4.2576999999999998</v>
      </c>
      <c r="L71" s="348">
        <v>8.0998999999999999</v>
      </c>
      <c r="M71" s="348">
        <v>5.7186000000000003</v>
      </c>
      <c r="N71" s="350">
        <v>7.3379000000000003</v>
      </c>
      <c r="O71" s="348">
        <v>8.9972999999999992</v>
      </c>
      <c r="P71" s="348" t="s">
        <v>430</v>
      </c>
      <c r="Q71" s="348" t="s">
        <v>430</v>
      </c>
      <c r="R71" s="348" t="s">
        <v>430</v>
      </c>
      <c r="S71" s="348">
        <v>2.4529000000000001</v>
      </c>
      <c r="T71" s="348">
        <v>19.627199999999998</v>
      </c>
      <c r="U71" s="348">
        <v>4.6288999999999998</v>
      </c>
      <c r="V71" s="348">
        <v>9.0358999999999998</v>
      </c>
      <c r="W71" s="348">
        <v>2.4529000000000001</v>
      </c>
      <c r="X71" s="348">
        <v>20.0962</v>
      </c>
      <c r="Y71" s="374"/>
      <c r="Z71" s="346">
        <v>8</v>
      </c>
      <c r="AA71" s="346">
        <v>5</v>
      </c>
      <c r="AB71" s="346">
        <v>1</v>
      </c>
      <c r="AC71" s="346">
        <v>7</v>
      </c>
      <c r="AD71" s="346">
        <v>10</v>
      </c>
      <c r="AE71" s="346">
        <v>6</v>
      </c>
      <c r="AF71" s="346">
        <v>1</v>
      </c>
      <c r="AG71" s="346" t="s">
        <v>430</v>
      </c>
      <c r="AH71" s="346" t="s">
        <v>430</v>
      </c>
      <c r="AI71" s="346" t="s">
        <v>430</v>
      </c>
      <c r="AJ71" s="346">
        <v>1</v>
      </c>
      <c r="AK71" s="346">
        <v>8</v>
      </c>
      <c r="AL71" s="346">
        <v>10</v>
      </c>
      <c r="AM71" s="346">
        <v>9</v>
      </c>
      <c r="AN71" s="346">
        <v>1</v>
      </c>
      <c r="AO71" s="373"/>
      <c r="AP71" s="348" t="s">
        <v>430</v>
      </c>
      <c r="AQ71" s="348" t="s">
        <v>430</v>
      </c>
      <c r="AR71" s="348" t="s">
        <v>430</v>
      </c>
      <c r="AS71" s="348" t="s">
        <v>430</v>
      </c>
      <c r="AT71" s="348">
        <v>14.12</v>
      </c>
      <c r="AU71" s="351"/>
      <c r="AV71" s="346" t="s">
        <v>430</v>
      </c>
      <c r="AW71" s="346" t="s">
        <v>430</v>
      </c>
      <c r="AX71" s="346" t="s">
        <v>430</v>
      </c>
      <c r="AY71" s="346" t="s">
        <v>430</v>
      </c>
      <c r="AZ71" s="346">
        <v>9</v>
      </c>
      <c r="BA71" s="348"/>
      <c r="BB71" s="350">
        <v>15.7443852332518</v>
      </c>
      <c r="BC71" s="375">
        <v>0.97115158078986197</v>
      </c>
      <c r="BD71" s="375">
        <v>7.3734940082508596E-2</v>
      </c>
      <c r="BE71" s="467">
        <v>0.473252911274819</v>
      </c>
      <c r="BF71" s="468"/>
      <c r="BG71" s="348">
        <v>31.238299999999999</v>
      </c>
      <c r="BH71" s="348">
        <v>25.293800000000001</v>
      </c>
      <c r="BI71" s="348">
        <v>31.984100000000002</v>
      </c>
      <c r="BJ71" s="348">
        <v>11.4838</v>
      </c>
      <c r="BK71" s="373"/>
      <c r="BL71" s="372" t="s">
        <v>549</v>
      </c>
      <c r="BM71" s="372" t="s">
        <v>550</v>
      </c>
      <c r="BN71" s="372" t="s">
        <v>551</v>
      </c>
      <c r="BO71" s="372" t="s">
        <v>552</v>
      </c>
      <c r="BP71" s="372" t="s">
        <v>553</v>
      </c>
      <c r="BQ71" s="373"/>
      <c r="BR71" s="354" t="s">
        <v>554</v>
      </c>
    </row>
    <row r="72" spans="1:70" s="107" customFormat="1" x14ac:dyDescent="0.25">
      <c r="A72" s="345" t="s">
        <v>647</v>
      </c>
      <c r="B72" s="373"/>
      <c r="C72" s="719">
        <v>41276</v>
      </c>
      <c r="D72" s="373"/>
      <c r="E72" s="346">
        <v>3414.43</v>
      </c>
      <c r="F72" s="373"/>
      <c r="G72" s="347">
        <v>334.38709999999998</v>
      </c>
      <c r="H72" s="374"/>
      <c r="I72" s="348">
        <v>-0.30470000000000003</v>
      </c>
      <c r="J72" s="348">
        <v>1.0731999999999999</v>
      </c>
      <c r="K72" s="348">
        <v>2.2683</v>
      </c>
      <c r="L72" s="348">
        <v>6.0503999999999998</v>
      </c>
      <c r="M72" s="348">
        <v>4.0933999999999999</v>
      </c>
      <c r="N72" s="350">
        <v>3.4333</v>
      </c>
      <c r="O72" s="348">
        <v>2.8477999999999999</v>
      </c>
      <c r="P72" s="348">
        <v>16.153500000000001</v>
      </c>
      <c r="Q72" s="348">
        <v>15.3146</v>
      </c>
      <c r="R72" s="348">
        <v>15.1275</v>
      </c>
      <c r="S72" s="348">
        <v>1.8445</v>
      </c>
      <c r="T72" s="348">
        <v>16.722899999999999</v>
      </c>
      <c r="U72" s="348">
        <v>2.8567</v>
      </c>
      <c r="V72" s="348">
        <v>6.3155000000000001</v>
      </c>
      <c r="W72" s="348">
        <v>1.8445</v>
      </c>
      <c r="X72" s="348">
        <v>14.9077</v>
      </c>
      <c r="Y72" s="374"/>
      <c r="Z72" s="346">
        <v>11</v>
      </c>
      <c r="AA72" s="346">
        <v>3</v>
      </c>
      <c r="AB72" s="346">
        <v>12</v>
      </c>
      <c r="AC72" s="346">
        <v>13</v>
      </c>
      <c r="AD72" s="346">
        <v>12</v>
      </c>
      <c r="AE72" s="346">
        <v>11</v>
      </c>
      <c r="AF72" s="346">
        <v>7</v>
      </c>
      <c r="AG72" s="346">
        <v>5</v>
      </c>
      <c r="AH72" s="346">
        <v>1</v>
      </c>
      <c r="AI72" s="346">
        <v>3</v>
      </c>
      <c r="AJ72" s="346">
        <v>3</v>
      </c>
      <c r="AK72" s="346">
        <v>12</v>
      </c>
      <c r="AL72" s="346">
        <v>12</v>
      </c>
      <c r="AM72" s="346">
        <v>12</v>
      </c>
      <c r="AN72" s="346">
        <v>3</v>
      </c>
      <c r="AO72" s="373"/>
      <c r="AP72" s="348">
        <v>16.47</v>
      </c>
      <c r="AQ72" s="348">
        <v>17.899999999999999</v>
      </c>
      <c r="AR72" s="348">
        <v>14.07</v>
      </c>
      <c r="AS72" s="348">
        <v>9.39</v>
      </c>
      <c r="AT72" s="348">
        <v>9.2899999999999991</v>
      </c>
      <c r="AU72" s="351"/>
      <c r="AV72" s="346">
        <v>2</v>
      </c>
      <c r="AW72" s="346">
        <v>2</v>
      </c>
      <c r="AX72" s="346">
        <v>2</v>
      </c>
      <c r="AY72" s="346">
        <v>5</v>
      </c>
      <c r="AZ72" s="346">
        <v>13</v>
      </c>
      <c r="BA72" s="348"/>
      <c r="BB72" s="350">
        <v>15.1073215934926</v>
      </c>
      <c r="BC72" s="375">
        <v>0.950407970747426</v>
      </c>
      <c r="BD72" s="375">
        <v>6.3755534520481896E-2</v>
      </c>
      <c r="BE72" s="467">
        <v>0.12877448226798999</v>
      </c>
      <c r="BF72" s="468"/>
      <c r="BG72" s="348">
        <v>37.766399999999997</v>
      </c>
      <c r="BH72" s="348">
        <v>29.548300000000001</v>
      </c>
      <c r="BI72" s="348">
        <v>30.5791</v>
      </c>
      <c r="BJ72" s="348">
        <v>2.1061999999999999</v>
      </c>
      <c r="BK72" s="373"/>
      <c r="BL72" s="372" t="s">
        <v>556</v>
      </c>
      <c r="BM72" s="372" t="s">
        <v>557</v>
      </c>
      <c r="BN72" s="372" t="s">
        <v>558</v>
      </c>
      <c r="BO72" s="372" t="s">
        <v>559</v>
      </c>
      <c r="BP72" s="372" t="s">
        <v>560</v>
      </c>
      <c r="BQ72" s="373"/>
      <c r="BR72" s="354" t="s">
        <v>443</v>
      </c>
    </row>
    <row r="73" spans="1:70" s="107" customFormat="1" x14ac:dyDescent="0.25">
      <c r="A73" s="345" t="s">
        <v>648</v>
      </c>
      <c r="B73" s="373"/>
      <c r="C73" s="719">
        <v>45224</v>
      </c>
      <c r="D73" s="373"/>
      <c r="E73" s="346">
        <v>3382.91</v>
      </c>
      <c r="F73" s="373"/>
      <c r="G73" s="347">
        <v>16.284099999999999</v>
      </c>
      <c r="H73" s="374"/>
      <c r="I73" s="348">
        <v>-0.29330000000000001</v>
      </c>
      <c r="J73" s="348">
        <v>0.78849999999999998</v>
      </c>
      <c r="K73" s="348">
        <v>1.9981</v>
      </c>
      <c r="L73" s="348">
        <v>5.6161000000000003</v>
      </c>
      <c r="M73" s="348">
        <v>3.3523999999999998</v>
      </c>
      <c r="N73" s="350">
        <v>4.2129000000000003</v>
      </c>
      <c r="O73" s="348">
        <v>4.2220000000000004</v>
      </c>
      <c r="P73" s="348" t="s">
        <v>430</v>
      </c>
      <c r="Q73" s="348" t="s">
        <v>430</v>
      </c>
      <c r="R73" s="348" t="s">
        <v>430</v>
      </c>
      <c r="S73" s="348">
        <v>0.90910000000000002</v>
      </c>
      <c r="T73" s="348">
        <v>16.231100000000001</v>
      </c>
      <c r="U73" s="348">
        <v>2.3706999999999998</v>
      </c>
      <c r="V73" s="348">
        <v>8.0966000000000005</v>
      </c>
      <c r="W73" s="348">
        <v>0.90910000000000002</v>
      </c>
      <c r="X73" s="348">
        <v>19.586500000000001</v>
      </c>
      <c r="Y73" s="374"/>
      <c r="Z73" s="346">
        <v>10</v>
      </c>
      <c r="AA73" s="346">
        <v>10</v>
      </c>
      <c r="AB73" s="346">
        <v>16</v>
      </c>
      <c r="AC73" s="346">
        <v>14</v>
      </c>
      <c r="AD73" s="346">
        <v>13</v>
      </c>
      <c r="AE73" s="346">
        <v>10</v>
      </c>
      <c r="AF73" s="346">
        <v>5</v>
      </c>
      <c r="AG73" s="346" t="s">
        <v>430</v>
      </c>
      <c r="AH73" s="346" t="s">
        <v>430</v>
      </c>
      <c r="AI73" s="346" t="s">
        <v>430</v>
      </c>
      <c r="AJ73" s="346">
        <v>11</v>
      </c>
      <c r="AK73" s="346">
        <v>15</v>
      </c>
      <c r="AL73" s="346">
        <v>13</v>
      </c>
      <c r="AM73" s="346">
        <v>10</v>
      </c>
      <c r="AN73" s="346">
        <v>11</v>
      </c>
      <c r="AO73" s="373"/>
      <c r="AP73" s="348" t="s">
        <v>430</v>
      </c>
      <c r="AQ73" s="348" t="s">
        <v>430</v>
      </c>
      <c r="AR73" s="348" t="s">
        <v>430</v>
      </c>
      <c r="AS73" s="348" t="s">
        <v>430</v>
      </c>
      <c r="AT73" s="348">
        <v>9.68</v>
      </c>
      <c r="AU73" s="351"/>
      <c r="AV73" s="346" t="s">
        <v>430</v>
      </c>
      <c r="AW73" s="346" t="s">
        <v>430</v>
      </c>
      <c r="AX73" s="346" t="s">
        <v>430</v>
      </c>
      <c r="AY73" s="346" t="s">
        <v>430</v>
      </c>
      <c r="AZ73" s="346">
        <v>12</v>
      </c>
      <c r="BA73" s="348"/>
      <c r="BB73" s="350">
        <v>16.785644069271399</v>
      </c>
      <c r="BC73" s="375">
        <v>1.03125500732213</v>
      </c>
      <c r="BD73" s="375">
        <v>5.7230024905846499E-2</v>
      </c>
      <c r="BE73" s="467">
        <v>0.25591519029120502</v>
      </c>
      <c r="BF73" s="468"/>
      <c r="BG73" s="348">
        <v>43.230800000000002</v>
      </c>
      <c r="BH73" s="348">
        <v>26.8064</v>
      </c>
      <c r="BI73" s="348">
        <v>27.988499999999998</v>
      </c>
      <c r="BJ73" s="348">
        <v>1.9742999999999999</v>
      </c>
      <c r="BK73" s="373"/>
      <c r="BL73" s="372" t="s">
        <v>465</v>
      </c>
      <c r="BM73" s="372" t="s">
        <v>562</v>
      </c>
      <c r="BN73" s="372" t="s">
        <v>563</v>
      </c>
      <c r="BO73" s="372" t="s">
        <v>564</v>
      </c>
      <c r="BP73" s="372" t="s">
        <v>565</v>
      </c>
      <c r="BQ73" s="373"/>
      <c r="BR73" s="354" t="s">
        <v>476</v>
      </c>
    </row>
    <row r="74" spans="1:70" s="107" customFormat="1" x14ac:dyDescent="0.25">
      <c r="A74" s="345" t="s">
        <v>649</v>
      </c>
      <c r="B74" s="373"/>
      <c r="C74" s="719">
        <v>44532</v>
      </c>
      <c r="D74" s="373"/>
      <c r="E74" s="346">
        <v>3037.59</v>
      </c>
      <c r="F74" s="373"/>
      <c r="G74" s="347">
        <v>18.728999999999999</v>
      </c>
      <c r="H74" s="374"/>
      <c r="I74" s="348">
        <v>-0.27689999999999998</v>
      </c>
      <c r="J74" s="348">
        <v>0.35899999999999999</v>
      </c>
      <c r="K74" s="348">
        <v>1.1067</v>
      </c>
      <c r="L74" s="348">
        <v>5.5452000000000004</v>
      </c>
      <c r="M74" s="348">
        <v>3.0085000000000002</v>
      </c>
      <c r="N74" s="350">
        <v>1.7217</v>
      </c>
      <c r="O74" s="348">
        <v>2.3723999999999998</v>
      </c>
      <c r="P74" s="348">
        <v>14.8651</v>
      </c>
      <c r="Q74" s="348" t="s">
        <v>430</v>
      </c>
      <c r="R74" s="348" t="s">
        <v>430</v>
      </c>
      <c r="S74" s="348">
        <v>0.56379999999999997</v>
      </c>
      <c r="T74" s="348">
        <v>16.481100000000001</v>
      </c>
      <c r="U74" s="348">
        <v>0.316</v>
      </c>
      <c r="V74" s="348">
        <v>4.7131999999999996</v>
      </c>
      <c r="W74" s="348">
        <v>0.56379999999999997</v>
      </c>
      <c r="X74" s="348">
        <v>14.5411</v>
      </c>
      <c r="Y74" s="374"/>
      <c r="Z74" s="346">
        <v>9</v>
      </c>
      <c r="AA74" s="346">
        <v>14</v>
      </c>
      <c r="AB74" s="346">
        <v>17</v>
      </c>
      <c r="AC74" s="346">
        <v>15</v>
      </c>
      <c r="AD74" s="346">
        <v>14</v>
      </c>
      <c r="AE74" s="346">
        <v>13</v>
      </c>
      <c r="AF74" s="346">
        <v>10</v>
      </c>
      <c r="AG74" s="346">
        <v>7</v>
      </c>
      <c r="AH74" s="346" t="s">
        <v>430</v>
      </c>
      <c r="AI74" s="346" t="s">
        <v>430</v>
      </c>
      <c r="AJ74" s="346">
        <v>14</v>
      </c>
      <c r="AK74" s="346">
        <v>14</v>
      </c>
      <c r="AL74" s="346">
        <v>14</v>
      </c>
      <c r="AM74" s="346">
        <v>13</v>
      </c>
      <c r="AN74" s="346">
        <v>14</v>
      </c>
      <c r="AO74" s="373"/>
      <c r="AP74" s="348" t="s">
        <v>430</v>
      </c>
      <c r="AQ74" s="348" t="s">
        <v>430</v>
      </c>
      <c r="AR74" s="348" t="s">
        <v>430</v>
      </c>
      <c r="AS74" s="348">
        <v>8.4600000000000009</v>
      </c>
      <c r="AT74" s="348">
        <v>6.53</v>
      </c>
      <c r="AU74" s="351"/>
      <c r="AV74" s="346" t="s">
        <v>430</v>
      </c>
      <c r="AW74" s="346" t="s">
        <v>430</v>
      </c>
      <c r="AX74" s="346" t="s">
        <v>430</v>
      </c>
      <c r="AY74" s="346">
        <v>7</v>
      </c>
      <c r="AZ74" s="346">
        <v>15</v>
      </c>
      <c r="BA74" s="348"/>
      <c r="BB74" s="350">
        <v>13.8985886958694</v>
      </c>
      <c r="BC74" s="375">
        <v>0.89574664831560902</v>
      </c>
      <c r="BD74" s="375">
        <v>6.1789898954512701E-2</v>
      </c>
      <c r="BE74" s="467">
        <v>7.2380854609426296E-2</v>
      </c>
      <c r="BF74" s="468"/>
      <c r="BG74" s="348">
        <v>45.4131</v>
      </c>
      <c r="BH74" s="348">
        <v>25.854600000000001</v>
      </c>
      <c r="BI74" s="348">
        <v>25.2255</v>
      </c>
      <c r="BJ74" s="348">
        <v>3.5068000000000001</v>
      </c>
      <c r="BK74" s="373"/>
      <c r="BL74" s="372" t="s">
        <v>567</v>
      </c>
      <c r="BM74" s="372" t="s">
        <v>568</v>
      </c>
      <c r="BN74" s="372" t="s">
        <v>569</v>
      </c>
      <c r="BO74" s="372" t="s">
        <v>570</v>
      </c>
      <c r="BP74" s="372" t="s">
        <v>571</v>
      </c>
      <c r="BQ74" s="373"/>
      <c r="BR74" s="354" t="s">
        <v>443</v>
      </c>
    </row>
    <row r="75" spans="1:70" s="107" customFormat="1" x14ac:dyDescent="0.25">
      <c r="A75" s="345" t="s">
        <v>650</v>
      </c>
      <c r="B75" s="373"/>
      <c r="C75" s="719">
        <v>45321</v>
      </c>
      <c r="D75" s="373"/>
      <c r="E75" s="346">
        <v>2997.86</v>
      </c>
      <c r="F75" s="373"/>
      <c r="G75" s="347">
        <v>12.842000000000001</v>
      </c>
      <c r="H75" s="374"/>
      <c r="I75" s="348">
        <v>-0.44190000000000002</v>
      </c>
      <c r="J75" s="348">
        <v>0.5796</v>
      </c>
      <c r="K75" s="348">
        <v>3.3477999999999999</v>
      </c>
      <c r="L75" s="348">
        <v>7.8796999999999997</v>
      </c>
      <c r="M75" s="348">
        <v>4.7984</v>
      </c>
      <c r="N75" s="350">
        <v>0.9194</v>
      </c>
      <c r="O75" s="348">
        <v>2.5722</v>
      </c>
      <c r="P75" s="348" t="s">
        <v>430</v>
      </c>
      <c r="Q75" s="348" t="s">
        <v>430</v>
      </c>
      <c r="R75" s="348" t="s">
        <v>430</v>
      </c>
      <c r="S75" s="348">
        <v>1.8398000000000001</v>
      </c>
      <c r="T75" s="348">
        <v>19.8842</v>
      </c>
      <c r="U75" s="348">
        <v>2.8677000000000001</v>
      </c>
      <c r="V75" s="348">
        <v>4.2454999999999998</v>
      </c>
      <c r="W75" s="348">
        <v>1.8398000000000001</v>
      </c>
      <c r="X75" s="348">
        <v>10.7018</v>
      </c>
      <c r="Y75" s="374"/>
      <c r="Z75" s="346">
        <v>16</v>
      </c>
      <c r="AA75" s="346">
        <v>11</v>
      </c>
      <c r="AB75" s="346">
        <v>5</v>
      </c>
      <c r="AC75" s="346">
        <v>10</v>
      </c>
      <c r="AD75" s="346">
        <v>11</v>
      </c>
      <c r="AE75" s="346">
        <v>15</v>
      </c>
      <c r="AF75" s="346">
        <v>9</v>
      </c>
      <c r="AG75" s="346" t="s">
        <v>430</v>
      </c>
      <c r="AH75" s="346" t="s">
        <v>430</v>
      </c>
      <c r="AI75" s="346" t="s">
        <v>430</v>
      </c>
      <c r="AJ75" s="346">
        <v>4</v>
      </c>
      <c r="AK75" s="346">
        <v>7</v>
      </c>
      <c r="AL75" s="346">
        <v>11</v>
      </c>
      <c r="AM75" s="346">
        <v>15</v>
      </c>
      <c r="AN75" s="346">
        <v>4</v>
      </c>
      <c r="AO75" s="373"/>
      <c r="AP75" s="348" t="s">
        <v>430</v>
      </c>
      <c r="AQ75" s="348" t="s">
        <v>430</v>
      </c>
      <c r="AR75" s="348" t="s">
        <v>430</v>
      </c>
      <c r="AS75" s="348" t="s">
        <v>430</v>
      </c>
      <c r="AT75" s="348">
        <v>10.55</v>
      </c>
      <c r="AU75" s="351"/>
      <c r="AV75" s="346" t="s">
        <v>430</v>
      </c>
      <c r="AW75" s="346" t="s">
        <v>430</v>
      </c>
      <c r="AX75" s="346" t="s">
        <v>430</v>
      </c>
      <c r="AY75" s="346" t="s">
        <v>430</v>
      </c>
      <c r="AZ75" s="346">
        <v>11</v>
      </c>
      <c r="BA75" s="348"/>
      <c r="BB75" s="350">
        <v>17.0518286090647</v>
      </c>
      <c r="BC75" s="375">
        <v>1.0091923104209299</v>
      </c>
      <c r="BD75" s="375">
        <v>2.79201507960764E-2</v>
      </c>
      <c r="BE75" s="467">
        <v>0.18204890512497399</v>
      </c>
      <c r="BF75" s="468"/>
      <c r="BG75" s="348">
        <v>29.541499999999999</v>
      </c>
      <c r="BH75" s="348">
        <v>26.604399999999998</v>
      </c>
      <c r="BI75" s="348">
        <v>33.642699999999998</v>
      </c>
      <c r="BJ75" s="348">
        <v>10.211399999999999</v>
      </c>
      <c r="BK75" s="373"/>
      <c r="BL75" s="372" t="s">
        <v>573</v>
      </c>
      <c r="BM75" s="372" t="s">
        <v>574</v>
      </c>
      <c r="BN75" s="372" t="s">
        <v>575</v>
      </c>
      <c r="BO75" s="372" t="s">
        <v>576</v>
      </c>
      <c r="BP75" s="372" t="s">
        <v>577</v>
      </c>
      <c r="BQ75" s="373"/>
      <c r="BR75" s="354" t="s">
        <v>436</v>
      </c>
    </row>
    <row r="76" spans="1:70" s="107" customFormat="1" x14ac:dyDescent="0.25">
      <c r="A76" s="345" t="s">
        <v>651</v>
      </c>
      <c r="B76" s="373"/>
      <c r="C76" s="719">
        <v>41275</v>
      </c>
      <c r="D76" s="373"/>
      <c r="E76" s="346">
        <v>2980.54</v>
      </c>
      <c r="F76" s="373"/>
      <c r="G76" s="347">
        <v>436.24930000000001</v>
      </c>
      <c r="H76" s="374"/>
      <c r="I76" s="348">
        <v>-0.31609999999999999</v>
      </c>
      <c r="J76" s="348">
        <v>1.0502</v>
      </c>
      <c r="K76" s="348">
        <v>3.4512</v>
      </c>
      <c r="L76" s="348">
        <v>6.1673</v>
      </c>
      <c r="M76" s="348">
        <v>2.4618000000000002</v>
      </c>
      <c r="N76" s="350">
        <v>1.1482000000000001</v>
      </c>
      <c r="O76" s="348">
        <v>2.806</v>
      </c>
      <c r="P76" s="348">
        <v>15.3245</v>
      </c>
      <c r="Q76" s="348">
        <v>14.0456</v>
      </c>
      <c r="R76" s="348">
        <v>15.462400000000001</v>
      </c>
      <c r="S76" s="348">
        <v>2.1191</v>
      </c>
      <c r="T76" s="348">
        <v>16.488700000000001</v>
      </c>
      <c r="U76" s="348">
        <v>-0.1275</v>
      </c>
      <c r="V76" s="348">
        <v>3.3233000000000001</v>
      </c>
      <c r="W76" s="348">
        <v>2.1191</v>
      </c>
      <c r="X76" s="348">
        <v>16.032399999999999</v>
      </c>
      <c r="Y76" s="374"/>
      <c r="Z76" s="346">
        <v>12</v>
      </c>
      <c r="AA76" s="346">
        <v>4</v>
      </c>
      <c r="AB76" s="346">
        <v>3</v>
      </c>
      <c r="AC76" s="346">
        <v>12</v>
      </c>
      <c r="AD76" s="346">
        <v>15</v>
      </c>
      <c r="AE76" s="346">
        <v>14</v>
      </c>
      <c r="AF76" s="346">
        <v>8</v>
      </c>
      <c r="AG76" s="346">
        <v>6</v>
      </c>
      <c r="AH76" s="346">
        <v>3</v>
      </c>
      <c r="AI76" s="346">
        <v>2</v>
      </c>
      <c r="AJ76" s="346">
        <v>2</v>
      </c>
      <c r="AK76" s="346">
        <v>13</v>
      </c>
      <c r="AL76" s="346">
        <v>15</v>
      </c>
      <c r="AM76" s="346">
        <v>16</v>
      </c>
      <c r="AN76" s="346">
        <v>2</v>
      </c>
      <c r="AO76" s="373"/>
      <c r="AP76" s="348">
        <v>15.47</v>
      </c>
      <c r="AQ76" s="348">
        <v>16.66</v>
      </c>
      <c r="AR76" s="348">
        <v>12.81</v>
      </c>
      <c r="AS76" s="348">
        <v>8.57</v>
      </c>
      <c r="AT76" s="348">
        <v>6.72</v>
      </c>
      <c r="AU76" s="351"/>
      <c r="AV76" s="346">
        <v>3</v>
      </c>
      <c r="AW76" s="346">
        <v>4</v>
      </c>
      <c r="AX76" s="346">
        <v>3</v>
      </c>
      <c r="AY76" s="346">
        <v>6</v>
      </c>
      <c r="AZ76" s="346">
        <v>14</v>
      </c>
      <c r="BA76" s="348"/>
      <c r="BB76" s="350">
        <v>14.812216332399901</v>
      </c>
      <c r="BC76" s="375">
        <v>0.94961242773403698</v>
      </c>
      <c r="BD76" s="375">
        <v>5.9850713448092202E-2</v>
      </c>
      <c r="BE76" s="467">
        <v>5.2819272931801199E-2</v>
      </c>
      <c r="BF76" s="468"/>
      <c r="BG76" s="348">
        <v>39.861199999999997</v>
      </c>
      <c r="BH76" s="348">
        <v>28.2027</v>
      </c>
      <c r="BI76" s="348">
        <v>29.472899999999999</v>
      </c>
      <c r="BJ76" s="348">
        <v>2.4632000000000001</v>
      </c>
      <c r="BK76" s="373"/>
      <c r="BL76" s="372" t="s">
        <v>579</v>
      </c>
      <c r="BM76" s="372" t="s">
        <v>580</v>
      </c>
      <c r="BN76" s="372" t="s">
        <v>581</v>
      </c>
      <c r="BO76" s="372" t="s">
        <v>582</v>
      </c>
      <c r="BP76" s="372" t="s">
        <v>583</v>
      </c>
      <c r="BQ76" s="373"/>
      <c r="BR76" s="354" t="s">
        <v>443</v>
      </c>
    </row>
    <row r="77" spans="1:70" s="107" customFormat="1" x14ac:dyDescent="0.25">
      <c r="A77" s="345" t="s">
        <v>652</v>
      </c>
      <c r="B77" s="373"/>
      <c r="C77" s="719">
        <v>44865</v>
      </c>
      <c r="D77" s="373"/>
      <c r="E77" s="346">
        <v>2096.88</v>
      </c>
      <c r="F77" s="373"/>
      <c r="G77" s="347">
        <v>19.308800000000002</v>
      </c>
      <c r="H77" s="374"/>
      <c r="I77" s="348">
        <v>-0.3196</v>
      </c>
      <c r="J77" s="348">
        <v>3.2099999999999997E-2</v>
      </c>
      <c r="K77" s="348">
        <v>2.7665000000000002</v>
      </c>
      <c r="L77" s="348">
        <v>9.2368000000000006</v>
      </c>
      <c r="M77" s="348">
        <v>8.8911999999999995</v>
      </c>
      <c r="N77" s="350">
        <v>7.5297999999999998</v>
      </c>
      <c r="O77" s="348">
        <v>5.8371000000000004</v>
      </c>
      <c r="P77" s="348">
        <v>19.865300000000001</v>
      </c>
      <c r="Q77" s="348" t="s">
        <v>430</v>
      </c>
      <c r="R77" s="348" t="s">
        <v>430</v>
      </c>
      <c r="S77" s="348">
        <v>1.0165</v>
      </c>
      <c r="T77" s="348">
        <v>21.709199999999999</v>
      </c>
      <c r="U77" s="348">
        <v>5.7981999999999996</v>
      </c>
      <c r="V77" s="348">
        <v>9.6504999999999992</v>
      </c>
      <c r="W77" s="348">
        <v>1.0165</v>
      </c>
      <c r="X77" s="348">
        <v>19.407499999999999</v>
      </c>
      <c r="Y77" s="374"/>
      <c r="Z77" s="346">
        <v>13</v>
      </c>
      <c r="AA77" s="346">
        <v>17</v>
      </c>
      <c r="AB77" s="346">
        <v>9</v>
      </c>
      <c r="AC77" s="346">
        <v>3</v>
      </c>
      <c r="AD77" s="346">
        <v>6</v>
      </c>
      <c r="AE77" s="346">
        <v>5</v>
      </c>
      <c r="AF77" s="346">
        <v>4</v>
      </c>
      <c r="AG77" s="346">
        <v>2</v>
      </c>
      <c r="AH77" s="346" t="s">
        <v>430</v>
      </c>
      <c r="AI77" s="346" t="s">
        <v>430</v>
      </c>
      <c r="AJ77" s="346">
        <v>10</v>
      </c>
      <c r="AK77" s="346">
        <v>4</v>
      </c>
      <c r="AL77" s="346">
        <v>7</v>
      </c>
      <c r="AM77" s="346">
        <v>8</v>
      </c>
      <c r="AN77" s="346">
        <v>10</v>
      </c>
      <c r="AO77" s="373"/>
      <c r="AP77" s="348" t="s">
        <v>430</v>
      </c>
      <c r="AQ77" s="348" t="s">
        <v>430</v>
      </c>
      <c r="AR77" s="348" t="s">
        <v>430</v>
      </c>
      <c r="AS77" s="348">
        <v>13.69</v>
      </c>
      <c r="AT77" s="348">
        <v>15.94</v>
      </c>
      <c r="AU77" s="351"/>
      <c r="AV77" s="346" t="s">
        <v>430</v>
      </c>
      <c r="AW77" s="346" t="s">
        <v>430</v>
      </c>
      <c r="AX77" s="346" t="s">
        <v>430</v>
      </c>
      <c r="AY77" s="346">
        <v>2</v>
      </c>
      <c r="AZ77" s="346">
        <v>6</v>
      </c>
      <c r="BA77" s="348"/>
      <c r="BB77" s="350">
        <v>16.067754289133401</v>
      </c>
      <c r="BC77" s="375">
        <v>1.0011758552155201</v>
      </c>
      <c r="BD77" s="375">
        <v>7.6163346172224297E-2</v>
      </c>
      <c r="BE77" s="467">
        <v>0.34480191018291501</v>
      </c>
      <c r="BF77" s="468"/>
      <c r="BG77" s="348">
        <v>39.066499999999998</v>
      </c>
      <c r="BH77" s="348">
        <v>28.002099999999999</v>
      </c>
      <c r="BI77" s="348">
        <v>28.054099999999998</v>
      </c>
      <c r="BJ77" s="348">
        <v>4.8773</v>
      </c>
      <c r="BK77" s="373"/>
      <c r="BL77" s="372" t="s">
        <v>585</v>
      </c>
      <c r="BM77" s="372" t="s">
        <v>586</v>
      </c>
      <c r="BN77" s="372" t="s">
        <v>587</v>
      </c>
      <c r="BO77" s="372" t="s">
        <v>588</v>
      </c>
      <c r="BP77" s="372" t="s">
        <v>589</v>
      </c>
      <c r="BQ77" s="373"/>
      <c r="BR77" s="354" t="s">
        <v>436</v>
      </c>
    </row>
    <row r="78" spans="1:70" s="107" customFormat="1" x14ac:dyDescent="0.25">
      <c r="A78" s="345" t="s">
        <v>653</v>
      </c>
      <c r="B78" s="373"/>
      <c r="C78" s="719">
        <v>45793</v>
      </c>
      <c r="D78" s="373"/>
      <c r="E78" s="346">
        <v>2080.34</v>
      </c>
      <c r="F78" s="373"/>
      <c r="G78" s="347">
        <v>10.669499999999999</v>
      </c>
      <c r="H78" s="374"/>
      <c r="I78" s="348">
        <v>1.41E-2</v>
      </c>
      <c r="J78" s="348">
        <v>0.96330000000000005</v>
      </c>
      <c r="K78" s="348">
        <v>2.6505999999999998</v>
      </c>
      <c r="L78" s="348">
        <v>4.7632000000000003</v>
      </c>
      <c r="M78" s="348">
        <v>0.88119999999999998</v>
      </c>
      <c r="N78" s="350">
        <v>2.2610000000000001</v>
      </c>
      <c r="O78" s="348" t="s">
        <v>430</v>
      </c>
      <c r="P78" s="348" t="s">
        <v>430</v>
      </c>
      <c r="Q78" s="348" t="s">
        <v>430</v>
      </c>
      <c r="R78" s="348" t="s">
        <v>430</v>
      </c>
      <c r="S78" s="348">
        <v>1.5959000000000001</v>
      </c>
      <c r="T78" s="348">
        <v>14.853</v>
      </c>
      <c r="U78" s="348">
        <v>-0.83550000000000002</v>
      </c>
      <c r="V78" s="348">
        <v>4.2483000000000004</v>
      </c>
      <c r="W78" s="348">
        <v>1.5959000000000001</v>
      </c>
      <c r="X78" s="348">
        <v>5.7095000000000002</v>
      </c>
      <c r="Y78" s="374"/>
      <c r="Z78" s="346">
        <v>3</v>
      </c>
      <c r="AA78" s="346">
        <v>7</v>
      </c>
      <c r="AB78" s="346">
        <v>10</v>
      </c>
      <c r="AC78" s="346">
        <v>17</v>
      </c>
      <c r="AD78" s="346">
        <v>17</v>
      </c>
      <c r="AE78" s="346">
        <v>12</v>
      </c>
      <c r="AF78" s="346" t="s">
        <v>430</v>
      </c>
      <c r="AG78" s="346" t="s">
        <v>430</v>
      </c>
      <c r="AH78" s="346" t="s">
        <v>430</v>
      </c>
      <c r="AI78" s="346" t="s">
        <v>430</v>
      </c>
      <c r="AJ78" s="346">
        <v>5</v>
      </c>
      <c r="AK78" s="346">
        <v>16</v>
      </c>
      <c r="AL78" s="346">
        <v>16</v>
      </c>
      <c r="AM78" s="346">
        <v>14</v>
      </c>
      <c r="AN78" s="346">
        <v>5</v>
      </c>
      <c r="AO78" s="373"/>
      <c r="AP78" s="348" t="s">
        <v>430</v>
      </c>
      <c r="AQ78" s="348" t="s">
        <v>430</v>
      </c>
      <c r="AR78" s="348" t="s">
        <v>430</v>
      </c>
      <c r="AS78" s="348" t="s">
        <v>430</v>
      </c>
      <c r="AT78" s="348">
        <v>5.84</v>
      </c>
      <c r="AU78" s="351"/>
      <c r="AV78" s="346" t="s">
        <v>430</v>
      </c>
      <c r="AW78" s="346" t="s">
        <v>430</v>
      </c>
      <c r="AX78" s="346" t="s">
        <v>430</v>
      </c>
      <c r="AY78" s="346" t="s">
        <v>430</v>
      </c>
      <c r="AZ78" s="346">
        <v>16</v>
      </c>
      <c r="BA78" s="348"/>
      <c r="BB78" s="350">
        <v>11.535765013445101</v>
      </c>
      <c r="BC78" s="375">
        <v>0.92673306904570896</v>
      </c>
      <c r="BD78" s="375">
        <v>5.5229787656830001E-3</v>
      </c>
      <c r="BE78" s="467">
        <v>8.2514351502549294E-2</v>
      </c>
      <c r="BF78" s="468"/>
      <c r="BG78" s="348">
        <v>35.654400000000003</v>
      </c>
      <c r="BH78" s="348">
        <v>27.945799999999998</v>
      </c>
      <c r="BI78" s="348">
        <v>32.006100000000004</v>
      </c>
      <c r="BJ78" s="348">
        <v>4.3936999999999999</v>
      </c>
      <c r="BK78" s="373"/>
      <c r="BL78" s="372" t="s">
        <v>591</v>
      </c>
      <c r="BM78" s="372" t="s">
        <v>592</v>
      </c>
      <c r="BN78" s="372" t="s">
        <v>593</v>
      </c>
      <c r="BO78" s="372" t="s">
        <v>594</v>
      </c>
      <c r="BP78" s="372" t="s">
        <v>595</v>
      </c>
      <c r="BQ78" s="373"/>
      <c r="BR78" s="354" t="s">
        <v>476</v>
      </c>
    </row>
    <row r="79" spans="1:70" s="107" customFormat="1" x14ac:dyDescent="0.25">
      <c r="A79" s="345" t="s">
        <v>654</v>
      </c>
      <c r="B79" s="373"/>
      <c r="C79" s="719">
        <v>43601</v>
      </c>
      <c r="D79" s="373"/>
      <c r="E79" s="346">
        <v>1479.71</v>
      </c>
      <c r="F79" s="373"/>
      <c r="G79" s="347">
        <v>29.404299999999999</v>
      </c>
      <c r="H79" s="374"/>
      <c r="I79" s="348">
        <v>2.1100000000000001E-2</v>
      </c>
      <c r="J79" s="348">
        <v>1.0130999999999999</v>
      </c>
      <c r="K79" s="348">
        <v>2.2153999999999998</v>
      </c>
      <c r="L79" s="348">
        <v>8.6853999999999996</v>
      </c>
      <c r="M79" s="348">
        <v>9.9484999999999992</v>
      </c>
      <c r="N79" s="350">
        <v>9.1509999999999998</v>
      </c>
      <c r="O79" s="348">
        <v>3.8649</v>
      </c>
      <c r="P79" s="348">
        <v>18.956800000000001</v>
      </c>
      <c r="Q79" s="348">
        <v>14.0913</v>
      </c>
      <c r="R79" s="348" t="s">
        <v>430</v>
      </c>
      <c r="S79" s="348">
        <v>0.34160000000000001</v>
      </c>
      <c r="T79" s="348">
        <v>20.6999</v>
      </c>
      <c r="U79" s="348">
        <v>7.1859000000000002</v>
      </c>
      <c r="V79" s="348">
        <v>13.4215</v>
      </c>
      <c r="W79" s="348">
        <v>0.34160000000000001</v>
      </c>
      <c r="X79" s="348">
        <v>16.226600000000001</v>
      </c>
      <c r="Y79" s="374"/>
      <c r="Z79" s="346">
        <v>2</v>
      </c>
      <c r="AA79" s="346">
        <v>6</v>
      </c>
      <c r="AB79" s="346">
        <v>13</v>
      </c>
      <c r="AC79" s="346">
        <v>5</v>
      </c>
      <c r="AD79" s="346">
        <v>4</v>
      </c>
      <c r="AE79" s="346">
        <v>3</v>
      </c>
      <c r="AF79" s="346">
        <v>6</v>
      </c>
      <c r="AG79" s="346">
        <v>3</v>
      </c>
      <c r="AH79" s="346">
        <v>2</v>
      </c>
      <c r="AI79" s="346" t="s">
        <v>430</v>
      </c>
      <c r="AJ79" s="346">
        <v>16</v>
      </c>
      <c r="AK79" s="346">
        <v>5</v>
      </c>
      <c r="AL79" s="346">
        <v>4</v>
      </c>
      <c r="AM79" s="346">
        <v>4</v>
      </c>
      <c r="AN79" s="346">
        <v>16</v>
      </c>
      <c r="AO79" s="373"/>
      <c r="AP79" s="348" t="s">
        <v>430</v>
      </c>
      <c r="AQ79" s="348">
        <v>17.54</v>
      </c>
      <c r="AR79" s="348">
        <v>17.079999999999998</v>
      </c>
      <c r="AS79" s="348">
        <v>12.6</v>
      </c>
      <c r="AT79" s="348">
        <v>18.41</v>
      </c>
      <c r="AU79" s="351"/>
      <c r="AV79" s="346" t="s">
        <v>430</v>
      </c>
      <c r="AW79" s="346">
        <v>3</v>
      </c>
      <c r="AX79" s="346">
        <v>1</v>
      </c>
      <c r="AY79" s="346">
        <v>3</v>
      </c>
      <c r="AZ79" s="346">
        <v>5</v>
      </c>
      <c r="BA79" s="348"/>
      <c r="BB79" s="350">
        <v>16.3521958127745</v>
      </c>
      <c r="BC79" s="375">
        <v>1.0525725486970801</v>
      </c>
      <c r="BD79" s="375">
        <v>7.2996606652993498E-2</v>
      </c>
      <c r="BE79" s="467">
        <v>0.26955958646299999</v>
      </c>
      <c r="BF79" s="468"/>
      <c r="BG79" s="348">
        <v>43.072600000000001</v>
      </c>
      <c r="BH79" s="348">
        <v>24.893599999999999</v>
      </c>
      <c r="BI79" s="348">
        <v>28.3582</v>
      </c>
      <c r="BJ79" s="348">
        <v>3.6756000000000002</v>
      </c>
      <c r="BK79" s="373"/>
      <c r="BL79" s="372" t="s">
        <v>597</v>
      </c>
      <c r="BM79" s="372" t="s">
        <v>598</v>
      </c>
      <c r="BN79" s="372" t="s">
        <v>599</v>
      </c>
      <c r="BO79" s="372" t="s">
        <v>600</v>
      </c>
      <c r="BP79" s="372" t="s">
        <v>601</v>
      </c>
      <c r="BQ79" s="373"/>
      <c r="BR79" s="354" t="s">
        <v>602</v>
      </c>
    </row>
    <row r="80" spans="1:70" s="107" customFormat="1" x14ac:dyDescent="0.25">
      <c r="A80" s="345" t="s">
        <v>655</v>
      </c>
      <c r="B80" s="373"/>
      <c r="C80" s="719">
        <v>45715</v>
      </c>
      <c r="D80" s="373"/>
      <c r="E80" s="346">
        <v>1474.39</v>
      </c>
      <c r="F80" s="373"/>
      <c r="G80" s="347">
        <v>12.276</v>
      </c>
      <c r="H80" s="374"/>
      <c r="I80" s="348">
        <v>-6.5100000000000005E-2</v>
      </c>
      <c r="J80" s="348">
        <v>0.34329999999999999</v>
      </c>
      <c r="K80" s="348">
        <v>2.3853</v>
      </c>
      <c r="L80" s="348">
        <v>8.0062999999999995</v>
      </c>
      <c r="M80" s="348">
        <v>5.7637999999999998</v>
      </c>
      <c r="N80" s="350">
        <v>5.5728</v>
      </c>
      <c r="O80" s="348" t="s">
        <v>430</v>
      </c>
      <c r="P80" s="348" t="s">
        <v>430</v>
      </c>
      <c r="Q80" s="348" t="s">
        <v>430</v>
      </c>
      <c r="R80" s="348" t="s">
        <v>430</v>
      </c>
      <c r="S80" s="348">
        <v>0.623</v>
      </c>
      <c r="T80" s="348">
        <v>20.164400000000001</v>
      </c>
      <c r="U80" s="348">
        <v>5.4005000000000001</v>
      </c>
      <c r="V80" s="348">
        <v>11.6812</v>
      </c>
      <c r="W80" s="348">
        <v>0.623</v>
      </c>
      <c r="X80" s="348">
        <v>16.010000000000002</v>
      </c>
      <c r="Y80" s="374"/>
      <c r="Z80" s="346">
        <v>5</v>
      </c>
      <c r="AA80" s="346">
        <v>16</v>
      </c>
      <c r="AB80" s="346">
        <v>11</v>
      </c>
      <c r="AC80" s="346">
        <v>9</v>
      </c>
      <c r="AD80" s="346">
        <v>9</v>
      </c>
      <c r="AE80" s="346">
        <v>8</v>
      </c>
      <c r="AF80" s="346" t="s">
        <v>430</v>
      </c>
      <c r="AG80" s="346" t="s">
        <v>430</v>
      </c>
      <c r="AH80" s="346" t="s">
        <v>430</v>
      </c>
      <c r="AI80" s="346" t="s">
        <v>430</v>
      </c>
      <c r="AJ80" s="346">
        <v>13</v>
      </c>
      <c r="AK80" s="346">
        <v>6</v>
      </c>
      <c r="AL80" s="346">
        <v>8</v>
      </c>
      <c r="AM80" s="346">
        <v>5</v>
      </c>
      <c r="AN80" s="346">
        <v>13</v>
      </c>
      <c r="AO80" s="373"/>
      <c r="AP80" s="348" t="s">
        <v>430</v>
      </c>
      <c r="AQ80" s="348" t="s">
        <v>430</v>
      </c>
      <c r="AR80" s="348" t="s">
        <v>430</v>
      </c>
      <c r="AS80" s="348" t="s">
        <v>430</v>
      </c>
      <c r="AT80" s="348">
        <v>15.9</v>
      </c>
      <c r="AU80" s="351"/>
      <c r="AV80" s="346" t="s">
        <v>430</v>
      </c>
      <c r="AW80" s="346" t="s">
        <v>430</v>
      </c>
      <c r="AX80" s="346" t="s">
        <v>430</v>
      </c>
      <c r="AY80" s="346" t="s">
        <v>430</v>
      </c>
      <c r="AZ80" s="346">
        <v>7</v>
      </c>
      <c r="BA80" s="348"/>
      <c r="BB80" s="350">
        <v>14.579727691998899</v>
      </c>
      <c r="BC80" s="375">
        <v>1.01435320515996</v>
      </c>
      <c r="BD80" s="375">
        <v>6.3289834550431398E-2</v>
      </c>
      <c r="BE80" s="467">
        <v>0.116274667029416</v>
      </c>
      <c r="BF80" s="468"/>
      <c r="BG80" s="348">
        <v>33.7577</v>
      </c>
      <c r="BH80" s="348">
        <v>29.545500000000001</v>
      </c>
      <c r="BI80" s="348">
        <v>33.958399999999997</v>
      </c>
      <c r="BJ80" s="348">
        <v>2.7383999999999999</v>
      </c>
      <c r="BK80" s="373"/>
      <c r="BL80" s="372" t="s">
        <v>604</v>
      </c>
      <c r="BM80" s="372" t="s">
        <v>605</v>
      </c>
      <c r="BN80" s="372" t="s">
        <v>606</v>
      </c>
      <c r="BO80" s="372" t="s">
        <v>607</v>
      </c>
      <c r="BP80" s="372" t="s">
        <v>608</v>
      </c>
      <c r="BQ80" s="373"/>
      <c r="BR80" s="354" t="s">
        <v>609</v>
      </c>
    </row>
    <row r="81" spans="1:70" s="107" customFormat="1" x14ac:dyDescent="0.25">
      <c r="A81" s="345" t="s">
        <v>656</v>
      </c>
      <c r="B81" s="373"/>
      <c r="C81" s="719">
        <v>44914</v>
      </c>
      <c r="D81" s="373"/>
      <c r="E81" s="346">
        <v>1446.18</v>
      </c>
      <c r="F81" s="373"/>
      <c r="G81" s="347">
        <v>17.89</v>
      </c>
      <c r="H81" s="374"/>
      <c r="I81" s="348">
        <v>-0.22309999999999999</v>
      </c>
      <c r="J81" s="348">
        <v>0.95940000000000003</v>
      </c>
      <c r="K81" s="348">
        <v>3.1718999999999999</v>
      </c>
      <c r="L81" s="348">
        <v>8.0967000000000002</v>
      </c>
      <c r="M81" s="348">
        <v>7.8360000000000003</v>
      </c>
      <c r="N81" s="350">
        <v>8.0967000000000002</v>
      </c>
      <c r="O81" s="348">
        <v>5.9402999999999997</v>
      </c>
      <c r="P81" s="348">
        <v>16.672699999999999</v>
      </c>
      <c r="Q81" s="348" t="s">
        <v>430</v>
      </c>
      <c r="R81" s="348" t="s">
        <v>430</v>
      </c>
      <c r="S81" s="348">
        <v>0.90239999999999998</v>
      </c>
      <c r="T81" s="348">
        <v>18.791499999999999</v>
      </c>
      <c r="U81" s="348">
        <v>5.9207000000000001</v>
      </c>
      <c r="V81" s="348">
        <v>10.0246</v>
      </c>
      <c r="W81" s="348">
        <v>0.90239999999999998</v>
      </c>
      <c r="X81" s="348">
        <v>17.666699999999999</v>
      </c>
      <c r="Y81" s="374"/>
      <c r="Z81" s="346">
        <v>7</v>
      </c>
      <c r="AA81" s="346">
        <v>8</v>
      </c>
      <c r="AB81" s="346">
        <v>6</v>
      </c>
      <c r="AC81" s="346">
        <v>8</v>
      </c>
      <c r="AD81" s="346">
        <v>7</v>
      </c>
      <c r="AE81" s="346">
        <v>4</v>
      </c>
      <c r="AF81" s="346">
        <v>3</v>
      </c>
      <c r="AG81" s="346">
        <v>4</v>
      </c>
      <c r="AH81" s="346" t="s">
        <v>430</v>
      </c>
      <c r="AI81" s="346" t="s">
        <v>430</v>
      </c>
      <c r="AJ81" s="346">
        <v>12</v>
      </c>
      <c r="AK81" s="346">
        <v>10</v>
      </c>
      <c r="AL81" s="346">
        <v>6</v>
      </c>
      <c r="AM81" s="346">
        <v>6</v>
      </c>
      <c r="AN81" s="346">
        <v>12</v>
      </c>
      <c r="AO81" s="373"/>
      <c r="AP81" s="348" t="s">
        <v>430</v>
      </c>
      <c r="AQ81" s="348" t="s">
        <v>430</v>
      </c>
      <c r="AR81" s="348" t="s">
        <v>430</v>
      </c>
      <c r="AS81" s="348">
        <v>12</v>
      </c>
      <c r="AT81" s="348">
        <v>15.46</v>
      </c>
      <c r="AU81" s="351"/>
      <c r="AV81" s="346" t="s">
        <v>430</v>
      </c>
      <c r="AW81" s="346" t="s">
        <v>430</v>
      </c>
      <c r="AX81" s="346" t="s">
        <v>430</v>
      </c>
      <c r="AY81" s="346">
        <v>4</v>
      </c>
      <c r="AZ81" s="346">
        <v>8</v>
      </c>
      <c r="BA81" s="348"/>
      <c r="BB81" s="350">
        <v>14.892211626459099</v>
      </c>
      <c r="BC81" s="375">
        <v>0.95061506997034095</v>
      </c>
      <c r="BD81" s="375">
        <v>6.7877141187859105E-2</v>
      </c>
      <c r="BE81" s="467">
        <v>0.176258049442716</v>
      </c>
      <c r="BF81" s="468"/>
      <c r="BG81" s="348">
        <v>36.912700000000001</v>
      </c>
      <c r="BH81" s="348">
        <v>27.105699999999999</v>
      </c>
      <c r="BI81" s="348">
        <v>33.279899999999998</v>
      </c>
      <c r="BJ81" s="348">
        <v>2.7017000000000002</v>
      </c>
      <c r="BK81" s="373"/>
      <c r="BL81" s="372" t="s">
        <v>611</v>
      </c>
      <c r="BM81" s="372" t="s">
        <v>612</v>
      </c>
      <c r="BN81" s="372" t="s">
        <v>613</v>
      </c>
      <c r="BO81" s="372" t="s">
        <v>614</v>
      </c>
      <c r="BP81" s="372" t="s">
        <v>615</v>
      </c>
      <c r="BQ81" s="373"/>
      <c r="BR81" s="354" t="s">
        <v>547</v>
      </c>
    </row>
    <row r="82" spans="1:70" s="107" customFormat="1" x14ac:dyDescent="0.25">
      <c r="A82" s="345" t="s">
        <v>657</v>
      </c>
      <c r="B82" s="373"/>
      <c r="C82" s="719">
        <v>44988</v>
      </c>
      <c r="D82" s="373"/>
      <c r="E82" s="346">
        <v>1230.93</v>
      </c>
      <c r="F82" s="373"/>
      <c r="G82" s="347">
        <v>20.58</v>
      </c>
      <c r="H82" s="374"/>
      <c r="I82" s="348">
        <v>0</v>
      </c>
      <c r="J82" s="348">
        <v>0.53739999999999999</v>
      </c>
      <c r="K82" s="348">
        <v>3.4691000000000001</v>
      </c>
      <c r="L82" s="348">
        <v>8.1449999999999996</v>
      </c>
      <c r="M82" s="348">
        <v>9.3518000000000008</v>
      </c>
      <c r="N82" s="350">
        <v>10.883599999999999</v>
      </c>
      <c r="O82" s="348">
        <v>6.7786</v>
      </c>
      <c r="P82" s="348">
        <v>20.8916</v>
      </c>
      <c r="Q82" s="348" t="s">
        <v>430</v>
      </c>
      <c r="R82" s="348" t="s">
        <v>430</v>
      </c>
      <c r="S82" s="348">
        <v>1.5294000000000001</v>
      </c>
      <c r="T82" s="348">
        <v>19.235199999999999</v>
      </c>
      <c r="U82" s="348">
        <v>6.8536000000000001</v>
      </c>
      <c r="V82" s="348">
        <v>14.587999999999999</v>
      </c>
      <c r="W82" s="348">
        <v>1.5294000000000001</v>
      </c>
      <c r="X82" s="348">
        <v>23.862200000000001</v>
      </c>
      <c r="Y82" s="374"/>
      <c r="Z82" s="346">
        <v>4</v>
      </c>
      <c r="AA82" s="346">
        <v>12</v>
      </c>
      <c r="AB82" s="346">
        <v>2</v>
      </c>
      <c r="AC82" s="346">
        <v>6</v>
      </c>
      <c r="AD82" s="346">
        <v>5</v>
      </c>
      <c r="AE82" s="346">
        <v>2</v>
      </c>
      <c r="AF82" s="346">
        <v>2</v>
      </c>
      <c r="AG82" s="346">
        <v>1</v>
      </c>
      <c r="AH82" s="346" t="s">
        <v>430</v>
      </c>
      <c r="AI82" s="346" t="s">
        <v>430</v>
      </c>
      <c r="AJ82" s="346">
        <v>6</v>
      </c>
      <c r="AK82" s="346">
        <v>9</v>
      </c>
      <c r="AL82" s="346">
        <v>5</v>
      </c>
      <c r="AM82" s="346">
        <v>3</v>
      </c>
      <c r="AN82" s="346">
        <v>6</v>
      </c>
      <c r="AO82" s="373"/>
      <c r="AP82" s="348" t="s">
        <v>430</v>
      </c>
      <c r="AQ82" s="348" t="s">
        <v>430</v>
      </c>
      <c r="AR82" s="348" t="s">
        <v>430</v>
      </c>
      <c r="AS82" s="348">
        <v>14.54</v>
      </c>
      <c r="AT82" s="348">
        <v>20.09</v>
      </c>
      <c r="AU82" s="351"/>
      <c r="AV82" s="346" t="s">
        <v>430</v>
      </c>
      <c r="AW82" s="346" t="s">
        <v>430</v>
      </c>
      <c r="AX82" s="346" t="s">
        <v>430</v>
      </c>
      <c r="AY82" s="346">
        <v>1</v>
      </c>
      <c r="AZ82" s="346">
        <v>4</v>
      </c>
      <c r="BA82" s="348"/>
      <c r="BB82" s="350">
        <v>15.185565004717001</v>
      </c>
      <c r="BC82" s="375">
        <v>0.96338840185134</v>
      </c>
      <c r="BD82" s="375">
        <v>8.3430410266981295E-2</v>
      </c>
      <c r="BE82" s="467">
        <v>0.42114100169630297</v>
      </c>
      <c r="BF82" s="468"/>
      <c r="BG82" s="348">
        <v>34.240400000000001</v>
      </c>
      <c r="BH82" s="348">
        <v>28.381</v>
      </c>
      <c r="BI82" s="348">
        <v>33.9801</v>
      </c>
      <c r="BJ82" s="348">
        <v>3.3984999999999999</v>
      </c>
      <c r="BK82" s="373"/>
      <c r="BL82" s="372" t="s">
        <v>617</v>
      </c>
      <c r="BM82" s="372" t="s">
        <v>618</v>
      </c>
      <c r="BN82" s="372" t="s">
        <v>619</v>
      </c>
      <c r="BO82" s="372" t="s">
        <v>620</v>
      </c>
      <c r="BP82" s="372" t="s">
        <v>621</v>
      </c>
      <c r="BQ82" s="373"/>
      <c r="BR82" s="354" t="s">
        <v>443</v>
      </c>
    </row>
    <row r="83" spans="1:70" s="107" customFormat="1" x14ac:dyDescent="0.25">
      <c r="A83" s="345" t="s">
        <v>658</v>
      </c>
      <c r="B83" s="373"/>
      <c r="C83" s="719">
        <v>45642</v>
      </c>
      <c r="D83" s="373"/>
      <c r="E83" s="346">
        <v>830.12</v>
      </c>
      <c r="F83" s="373"/>
      <c r="G83" s="347">
        <v>11.9764</v>
      </c>
      <c r="H83" s="374"/>
      <c r="I83" s="348">
        <v>-0.4869</v>
      </c>
      <c r="J83" s="348">
        <v>0.89980000000000004</v>
      </c>
      <c r="K83" s="348">
        <v>2.0632000000000001</v>
      </c>
      <c r="L83" s="348">
        <v>9.2080000000000002</v>
      </c>
      <c r="M83" s="348">
        <v>12.832700000000001</v>
      </c>
      <c r="N83" s="350">
        <v>14.187099999999999</v>
      </c>
      <c r="O83" s="348" t="s">
        <v>430</v>
      </c>
      <c r="P83" s="348" t="s">
        <v>430</v>
      </c>
      <c r="Q83" s="348" t="s">
        <v>430</v>
      </c>
      <c r="R83" s="348" t="s">
        <v>430</v>
      </c>
      <c r="S83" s="348">
        <v>1.0718000000000001</v>
      </c>
      <c r="T83" s="348">
        <v>23.895900000000001</v>
      </c>
      <c r="U83" s="348">
        <v>10.4549</v>
      </c>
      <c r="V83" s="348">
        <v>15.162100000000001</v>
      </c>
      <c r="W83" s="348">
        <v>1.0718000000000001</v>
      </c>
      <c r="X83" s="348">
        <v>12.085100000000001</v>
      </c>
      <c r="Y83" s="374"/>
      <c r="Z83" s="346">
        <v>17</v>
      </c>
      <c r="AA83" s="346">
        <v>9</v>
      </c>
      <c r="AB83" s="346">
        <v>15</v>
      </c>
      <c r="AC83" s="346">
        <v>4</v>
      </c>
      <c r="AD83" s="346">
        <v>2</v>
      </c>
      <c r="AE83" s="346">
        <v>1</v>
      </c>
      <c r="AF83" s="346" t="s">
        <v>430</v>
      </c>
      <c r="AG83" s="346" t="s">
        <v>430</v>
      </c>
      <c r="AH83" s="346" t="s">
        <v>430</v>
      </c>
      <c r="AI83" s="346" t="s">
        <v>430</v>
      </c>
      <c r="AJ83" s="346">
        <v>9</v>
      </c>
      <c r="AK83" s="346">
        <v>2</v>
      </c>
      <c r="AL83" s="346">
        <v>1</v>
      </c>
      <c r="AM83" s="346">
        <v>2</v>
      </c>
      <c r="AN83" s="346">
        <v>9</v>
      </c>
      <c r="AO83" s="373"/>
      <c r="AP83" s="348" t="s">
        <v>430</v>
      </c>
      <c r="AQ83" s="348" t="s">
        <v>430</v>
      </c>
      <c r="AR83" s="348" t="s">
        <v>430</v>
      </c>
      <c r="AS83" s="348" t="s">
        <v>430</v>
      </c>
      <c r="AT83" s="348">
        <v>23.1</v>
      </c>
      <c r="AU83" s="351"/>
      <c r="AV83" s="346" t="s">
        <v>430</v>
      </c>
      <c r="AW83" s="346" t="s">
        <v>430</v>
      </c>
      <c r="AX83" s="346" t="s">
        <v>430</v>
      </c>
      <c r="AY83" s="346" t="s">
        <v>430</v>
      </c>
      <c r="AZ83" s="346">
        <v>1</v>
      </c>
      <c r="BA83" s="348"/>
      <c r="BB83" s="350">
        <v>17.3917497743277</v>
      </c>
      <c r="BC83" s="375">
        <v>1.0745041181889301</v>
      </c>
      <c r="BD83" s="375">
        <v>3.55717022687949E-2</v>
      </c>
      <c r="BE83" s="467">
        <v>0.90948674004177199</v>
      </c>
      <c r="BF83" s="468"/>
      <c r="BG83" s="348">
        <v>30.966200000000001</v>
      </c>
      <c r="BH83" s="348">
        <v>27.532599999999999</v>
      </c>
      <c r="BI83" s="348">
        <v>39.025799999999997</v>
      </c>
      <c r="BJ83" s="348">
        <v>2.4754</v>
      </c>
      <c r="BK83" s="373"/>
      <c r="BL83" s="372" t="s">
        <v>623</v>
      </c>
      <c r="BM83" s="372" t="s">
        <v>624</v>
      </c>
      <c r="BN83" s="372" t="s">
        <v>625</v>
      </c>
      <c r="BO83" s="372" t="s">
        <v>626</v>
      </c>
      <c r="BP83" s="372" t="s">
        <v>627</v>
      </c>
      <c r="BQ83" s="373"/>
      <c r="BR83" s="354" t="s">
        <v>443</v>
      </c>
    </row>
    <row r="84" spans="1:70" s="107" customFormat="1" x14ac:dyDescent="0.25">
      <c r="A84" s="345" t="s">
        <v>659</v>
      </c>
      <c r="B84" s="373"/>
      <c r="C84" s="719">
        <v>45859</v>
      </c>
      <c r="D84" s="373"/>
      <c r="E84" s="346">
        <v>644.92999999999995</v>
      </c>
      <c r="F84" s="373"/>
      <c r="G84" s="347">
        <v>11.53</v>
      </c>
      <c r="H84" s="374"/>
      <c r="I84" s="348">
        <v>-0.17319999999999999</v>
      </c>
      <c r="J84" s="348">
        <v>0.34810000000000002</v>
      </c>
      <c r="K84" s="348">
        <v>3.1305999999999998</v>
      </c>
      <c r="L84" s="348">
        <v>11.1861</v>
      </c>
      <c r="M84" s="348">
        <v>10.972099999999999</v>
      </c>
      <c r="N84" s="350" t="s">
        <v>430</v>
      </c>
      <c r="O84" s="348" t="s">
        <v>430</v>
      </c>
      <c r="P84" s="348" t="s">
        <v>430</v>
      </c>
      <c r="Q84" s="348" t="s">
        <v>430</v>
      </c>
      <c r="R84" s="348" t="s">
        <v>430</v>
      </c>
      <c r="S84" s="348">
        <v>0.4355</v>
      </c>
      <c r="T84" s="348">
        <v>22.659600000000001</v>
      </c>
      <c r="U84" s="348">
        <v>9.2890999999999995</v>
      </c>
      <c r="V84" s="348">
        <v>15.4154</v>
      </c>
      <c r="W84" s="348">
        <v>0.4355</v>
      </c>
      <c r="X84" s="348">
        <v>15.3</v>
      </c>
      <c r="Y84" s="374"/>
      <c r="Z84" s="346">
        <v>6</v>
      </c>
      <c r="AA84" s="346">
        <v>15</v>
      </c>
      <c r="AB84" s="346">
        <v>7</v>
      </c>
      <c r="AC84" s="346">
        <v>1</v>
      </c>
      <c r="AD84" s="346">
        <v>3</v>
      </c>
      <c r="AE84" s="346" t="s">
        <v>430</v>
      </c>
      <c r="AF84" s="346" t="s">
        <v>430</v>
      </c>
      <c r="AG84" s="346" t="s">
        <v>430</v>
      </c>
      <c r="AH84" s="346" t="s">
        <v>430</v>
      </c>
      <c r="AI84" s="346" t="s">
        <v>430</v>
      </c>
      <c r="AJ84" s="346">
        <v>15</v>
      </c>
      <c r="AK84" s="346">
        <v>3</v>
      </c>
      <c r="AL84" s="346">
        <v>3</v>
      </c>
      <c r="AM84" s="346">
        <v>1</v>
      </c>
      <c r="AN84" s="346">
        <v>15</v>
      </c>
      <c r="AO84" s="373"/>
      <c r="AP84" s="348" t="s">
        <v>430</v>
      </c>
      <c r="AQ84" s="348" t="s">
        <v>430</v>
      </c>
      <c r="AR84" s="348" t="s">
        <v>430</v>
      </c>
      <c r="AS84" s="348" t="s">
        <v>430</v>
      </c>
      <c r="AT84" s="348">
        <v>22.32</v>
      </c>
      <c r="AU84" s="351"/>
      <c r="AV84" s="346" t="s">
        <v>430</v>
      </c>
      <c r="AW84" s="346" t="s">
        <v>430</v>
      </c>
      <c r="AX84" s="346" t="s">
        <v>430</v>
      </c>
      <c r="AY84" s="346" t="s">
        <v>430</v>
      </c>
      <c r="AZ84" s="346">
        <v>2</v>
      </c>
      <c r="BA84" s="348"/>
      <c r="BB84" s="350">
        <v>14.4325883046381</v>
      </c>
      <c r="BC84" s="375">
        <v>1.1031784591348199</v>
      </c>
      <c r="BD84" s="375">
        <v>6.3145262476789601E-2</v>
      </c>
      <c r="BE84" s="467">
        <v>0.84192090828214206</v>
      </c>
      <c r="BF84" s="468"/>
      <c r="BG84" s="348">
        <v>33.466200000000001</v>
      </c>
      <c r="BH84" s="348">
        <v>33.306899999999999</v>
      </c>
      <c r="BI84" s="348">
        <v>28.9117</v>
      </c>
      <c r="BJ84" s="348">
        <v>4.3151999999999999</v>
      </c>
      <c r="BK84" s="373"/>
      <c r="BL84" s="372" t="s">
        <v>629</v>
      </c>
      <c r="BM84" s="372" t="s">
        <v>630</v>
      </c>
      <c r="BN84" s="372" t="s">
        <v>631</v>
      </c>
      <c r="BO84" s="372" t="s">
        <v>632</v>
      </c>
      <c r="BP84" s="372" t="s">
        <v>633</v>
      </c>
      <c r="BQ84" s="373"/>
      <c r="BR84" s="354" t="s">
        <v>609</v>
      </c>
    </row>
    <row r="85" spans="1:70" s="107" customFormat="1" x14ac:dyDescent="0.25">
      <c r="A85" s="345" t="s">
        <v>660</v>
      </c>
      <c r="B85" s="373"/>
      <c r="C85" s="719">
        <v>45545</v>
      </c>
      <c r="D85" s="373"/>
      <c r="E85" s="346">
        <v>442.49400000000003</v>
      </c>
      <c r="F85" s="373"/>
      <c r="G85" s="347">
        <v>10.67</v>
      </c>
      <c r="H85" s="374"/>
      <c r="I85" s="348">
        <v>-0.3735</v>
      </c>
      <c r="J85" s="348">
        <v>0.4708</v>
      </c>
      <c r="K85" s="348">
        <v>2.9923000000000002</v>
      </c>
      <c r="L85" s="348">
        <v>7.3441000000000001</v>
      </c>
      <c r="M85" s="348">
        <v>7.2362000000000002</v>
      </c>
      <c r="N85" s="350">
        <v>6.0636000000000001</v>
      </c>
      <c r="O85" s="348" t="s">
        <v>430</v>
      </c>
      <c r="P85" s="348" t="s">
        <v>430</v>
      </c>
      <c r="Q85" s="348" t="s">
        <v>430</v>
      </c>
      <c r="R85" s="348" t="s">
        <v>430</v>
      </c>
      <c r="S85" s="348">
        <v>1.4258999999999999</v>
      </c>
      <c r="T85" s="348">
        <v>18.423999999999999</v>
      </c>
      <c r="U85" s="348">
        <v>5.2267999999999999</v>
      </c>
      <c r="V85" s="348">
        <v>7.6689999999999996</v>
      </c>
      <c r="W85" s="348">
        <v>1.4258999999999999</v>
      </c>
      <c r="X85" s="348">
        <v>3.5743999999999998</v>
      </c>
      <c r="Y85" s="374"/>
      <c r="Z85" s="346">
        <v>15</v>
      </c>
      <c r="AA85" s="346">
        <v>13</v>
      </c>
      <c r="AB85" s="346">
        <v>8</v>
      </c>
      <c r="AC85" s="346">
        <v>11</v>
      </c>
      <c r="AD85" s="346">
        <v>8</v>
      </c>
      <c r="AE85" s="346">
        <v>7</v>
      </c>
      <c r="AF85" s="346" t="s">
        <v>430</v>
      </c>
      <c r="AG85" s="346" t="s">
        <v>430</v>
      </c>
      <c r="AH85" s="346" t="s">
        <v>430</v>
      </c>
      <c r="AI85" s="346" t="s">
        <v>430</v>
      </c>
      <c r="AJ85" s="346">
        <v>7</v>
      </c>
      <c r="AK85" s="346">
        <v>11</v>
      </c>
      <c r="AL85" s="346">
        <v>9</v>
      </c>
      <c r="AM85" s="346">
        <v>11</v>
      </c>
      <c r="AN85" s="346">
        <v>7</v>
      </c>
      <c r="AO85" s="373"/>
      <c r="AP85" s="348" t="s">
        <v>430</v>
      </c>
      <c r="AQ85" s="348" t="s">
        <v>430</v>
      </c>
      <c r="AR85" s="348" t="s">
        <v>430</v>
      </c>
      <c r="AS85" s="348" t="s">
        <v>430</v>
      </c>
      <c r="AT85" s="348">
        <v>12.59</v>
      </c>
      <c r="AU85" s="351"/>
      <c r="AV85" s="346" t="s">
        <v>430</v>
      </c>
      <c r="AW85" s="346" t="s">
        <v>430</v>
      </c>
      <c r="AX85" s="346" t="s">
        <v>430</v>
      </c>
      <c r="AY85" s="346" t="s">
        <v>430</v>
      </c>
      <c r="AZ85" s="346">
        <v>10</v>
      </c>
      <c r="BA85" s="348"/>
      <c r="BB85" s="350">
        <v>16.347062724919802</v>
      </c>
      <c r="BC85" s="375">
        <v>0.96544229827261696</v>
      </c>
      <c r="BD85" s="375">
        <v>-5.6289463229213799E-3</v>
      </c>
      <c r="BE85" s="467">
        <v>0.26080743616025598</v>
      </c>
      <c r="BF85" s="468"/>
      <c r="BG85" s="348">
        <v>41.25</v>
      </c>
      <c r="BH85" s="348">
        <v>26.272400000000001</v>
      </c>
      <c r="BI85" s="348">
        <v>28.286300000000001</v>
      </c>
      <c r="BJ85" s="348">
        <v>4.1913</v>
      </c>
      <c r="BK85" s="373"/>
      <c r="BL85" s="372" t="s">
        <v>478</v>
      </c>
      <c r="BM85" s="372" t="s">
        <v>635</v>
      </c>
      <c r="BN85" s="372" t="s">
        <v>636</v>
      </c>
      <c r="BO85" s="372" t="s">
        <v>637</v>
      </c>
      <c r="BP85" s="372" t="s">
        <v>638</v>
      </c>
      <c r="BQ85" s="373"/>
      <c r="BR85" s="354" t="s">
        <v>602</v>
      </c>
    </row>
    <row r="86" spans="1:70" s="107" customFormat="1" x14ac:dyDescent="0.25">
      <c r="A86" s="345" t="s">
        <v>661</v>
      </c>
      <c r="B86" s="373"/>
      <c r="C86" s="719">
        <v>45595</v>
      </c>
      <c r="D86" s="373"/>
      <c r="E86" s="346">
        <v>239.08</v>
      </c>
      <c r="F86" s="373"/>
      <c r="G86" s="347">
        <v>8.91</v>
      </c>
      <c r="H86" s="374"/>
      <c r="I86" s="348">
        <v>-0.33560000000000001</v>
      </c>
      <c r="J86" s="348">
        <v>1.1351</v>
      </c>
      <c r="K86" s="348">
        <v>2.1789000000000001</v>
      </c>
      <c r="L86" s="348">
        <v>5.3190999999999997</v>
      </c>
      <c r="M86" s="348">
        <v>1.25</v>
      </c>
      <c r="N86" s="350">
        <v>-10.9</v>
      </c>
      <c r="O86" s="348" t="s">
        <v>430</v>
      </c>
      <c r="P86" s="348" t="s">
        <v>430</v>
      </c>
      <c r="Q86" s="348" t="s">
        <v>430</v>
      </c>
      <c r="R86" s="348" t="s">
        <v>430</v>
      </c>
      <c r="S86" s="348">
        <v>0.1124</v>
      </c>
      <c r="T86" s="348">
        <v>9.8643999999999998</v>
      </c>
      <c r="U86" s="348">
        <v>-1.3289</v>
      </c>
      <c r="V86" s="348">
        <v>-3.4670000000000001</v>
      </c>
      <c r="W86" s="348">
        <v>0.1124</v>
      </c>
      <c r="X86" s="348">
        <v>-6.5279999999999996</v>
      </c>
      <c r="Y86" s="374"/>
      <c r="Z86" s="346">
        <v>14</v>
      </c>
      <c r="AA86" s="346">
        <v>2</v>
      </c>
      <c r="AB86" s="346">
        <v>14</v>
      </c>
      <c r="AC86" s="346">
        <v>16</v>
      </c>
      <c r="AD86" s="346">
        <v>16</v>
      </c>
      <c r="AE86" s="346">
        <v>16</v>
      </c>
      <c r="AF86" s="346" t="s">
        <v>430</v>
      </c>
      <c r="AG86" s="346" t="s">
        <v>430</v>
      </c>
      <c r="AH86" s="346" t="s">
        <v>430</v>
      </c>
      <c r="AI86" s="346" t="s">
        <v>430</v>
      </c>
      <c r="AJ86" s="346">
        <v>17</v>
      </c>
      <c r="AK86" s="346">
        <v>17</v>
      </c>
      <c r="AL86" s="346">
        <v>17</v>
      </c>
      <c r="AM86" s="346">
        <v>17</v>
      </c>
      <c r="AN86" s="346">
        <v>17</v>
      </c>
      <c r="AO86" s="373"/>
      <c r="AP86" s="348" t="s">
        <v>430</v>
      </c>
      <c r="AQ86" s="348" t="s">
        <v>430</v>
      </c>
      <c r="AR86" s="348" t="s">
        <v>430</v>
      </c>
      <c r="AS86" s="348" t="s">
        <v>430</v>
      </c>
      <c r="AT86" s="348">
        <v>-0.04</v>
      </c>
      <c r="AU86" s="351"/>
      <c r="AV86" s="346" t="s">
        <v>430</v>
      </c>
      <c r="AW86" s="346" t="s">
        <v>430</v>
      </c>
      <c r="AX86" s="346" t="s">
        <v>430</v>
      </c>
      <c r="AY86" s="346" t="s">
        <v>430</v>
      </c>
      <c r="AZ86" s="346">
        <v>17</v>
      </c>
      <c r="BA86" s="348"/>
      <c r="BB86" s="350">
        <v>12.0916016113233</v>
      </c>
      <c r="BC86" s="375">
        <v>0.66113984757936395</v>
      </c>
      <c r="BD86" s="375">
        <v>-6.5092485579286999E-2</v>
      </c>
      <c r="BE86" s="467">
        <v>-0.83915732375364005</v>
      </c>
      <c r="BF86" s="468"/>
      <c r="BG86" s="348">
        <v>15.878399999999999</v>
      </c>
      <c r="BH86" s="348">
        <v>21.8187</v>
      </c>
      <c r="BI86" s="348">
        <v>49.507899999999999</v>
      </c>
      <c r="BJ86" s="348">
        <v>12.795</v>
      </c>
      <c r="BK86" s="373"/>
      <c r="BL86" s="372" t="s">
        <v>640</v>
      </c>
      <c r="BM86" s="372" t="s">
        <v>641</v>
      </c>
      <c r="BN86" s="372" t="s">
        <v>642</v>
      </c>
      <c r="BO86" s="372" t="s">
        <v>643</v>
      </c>
      <c r="BP86" s="372" t="s">
        <v>644</v>
      </c>
      <c r="BQ86" s="373"/>
      <c r="BR86" s="354" t="s">
        <v>436</v>
      </c>
    </row>
    <row r="87" spans="1:70" x14ac:dyDescent="0.25">
      <c r="A87" s="36" t="s">
        <v>93</v>
      </c>
      <c r="B87" s="43"/>
      <c r="C87" s="720"/>
      <c r="D87" s="43"/>
      <c r="E87" s="51"/>
      <c r="F87" s="43"/>
      <c r="G87" s="55"/>
      <c r="H87" s="66"/>
      <c r="I87" s="59">
        <v>-0.222</v>
      </c>
      <c r="J87" s="59">
        <v>0.75</v>
      </c>
      <c r="K87" s="59">
        <v>2.7561</v>
      </c>
      <c r="L87" s="59">
        <v>7.5982000000000003</v>
      </c>
      <c r="M87" s="59">
        <v>6.5839999999999996</v>
      </c>
      <c r="N87" s="70">
        <v>4.7824</v>
      </c>
      <c r="O87" s="59">
        <v>3.8953000000000002</v>
      </c>
      <c r="P87" s="59">
        <v>16.988900000000001</v>
      </c>
      <c r="Q87" s="59">
        <v>14.2445</v>
      </c>
      <c r="R87" s="59">
        <v>16.362200000000001</v>
      </c>
      <c r="S87" s="59">
        <v>1.1733</v>
      </c>
      <c r="T87" s="59">
        <v>18.816099999999999</v>
      </c>
      <c r="U87" s="59">
        <v>4.5021000000000004</v>
      </c>
      <c r="V87" s="59">
        <v>8.4728999999999992</v>
      </c>
      <c r="W87" s="59">
        <v>1.1733</v>
      </c>
      <c r="X87" s="59">
        <v>13.978899999999999</v>
      </c>
      <c r="Y87" s="66"/>
      <c r="Z87" s="51">
        <v>17</v>
      </c>
      <c r="AA87" s="51">
        <v>17</v>
      </c>
      <c r="AB87" s="51">
        <v>17</v>
      </c>
      <c r="AC87" s="51">
        <v>17</v>
      </c>
      <c r="AD87" s="51">
        <v>17</v>
      </c>
      <c r="AE87" s="51">
        <v>16</v>
      </c>
      <c r="AF87" s="51">
        <v>11</v>
      </c>
      <c r="AG87" s="51">
        <v>8</v>
      </c>
      <c r="AH87" s="51">
        <v>4</v>
      </c>
      <c r="AI87" s="51">
        <v>3</v>
      </c>
      <c r="AJ87" s="51">
        <v>17</v>
      </c>
      <c r="AK87" s="51">
        <v>17</v>
      </c>
      <c r="AL87" s="51">
        <v>17</v>
      </c>
      <c r="AM87" s="51">
        <v>17</v>
      </c>
      <c r="AN87" s="51">
        <v>17</v>
      </c>
      <c r="AO87" s="43"/>
      <c r="AP87" s="59">
        <v>16.963333333333299</v>
      </c>
      <c r="AQ87" s="59">
        <v>17.655000000000001</v>
      </c>
      <c r="AR87" s="59">
        <v>13.83</v>
      </c>
      <c r="AS87" s="59">
        <v>10.7875</v>
      </c>
      <c r="AT87" s="59">
        <v>13.338235294117601</v>
      </c>
      <c r="AU87" s="78"/>
      <c r="AV87" s="51">
        <v>3</v>
      </c>
      <c r="AW87" s="51">
        <v>4</v>
      </c>
      <c r="AX87" s="51">
        <v>4</v>
      </c>
      <c r="AY87" s="51">
        <v>8</v>
      </c>
      <c r="AZ87" s="51">
        <v>17</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1"/>
      <c r="D88" s="44"/>
      <c r="E88" s="52"/>
      <c r="F88" s="44"/>
      <c r="G88" s="56"/>
      <c r="H88" s="67"/>
      <c r="I88" s="60">
        <v>4.5499999999999999E-2</v>
      </c>
      <c r="J88" s="60">
        <v>1.1529</v>
      </c>
      <c r="K88" s="60">
        <v>4.2576999999999998</v>
      </c>
      <c r="L88" s="60">
        <v>11.1861</v>
      </c>
      <c r="M88" s="60">
        <v>13.5322</v>
      </c>
      <c r="N88" s="71">
        <v>14.187099999999999</v>
      </c>
      <c r="O88" s="60">
        <v>8.9972999999999992</v>
      </c>
      <c r="P88" s="60">
        <v>20.8916</v>
      </c>
      <c r="Q88" s="60">
        <v>15.3146</v>
      </c>
      <c r="R88" s="60">
        <v>18.496700000000001</v>
      </c>
      <c r="S88" s="60">
        <v>2.4529000000000001</v>
      </c>
      <c r="T88" s="60">
        <v>24.141300000000001</v>
      </c>
      <c r="U88" s="60">
        <v>10.4549</v>
      </c>
      <c r="V88" s="60">
        <v>15.4154</v>
      </c>
      <c r="W88" s="60">
        <v>2.4529000000000001</v>
      </c>
      <c r="X88" s="60">
        <v>23.862200000000001</v>
      </c>
      <c r="Y88" s="67"/>
      <c r="Z88" s="52"/>
      <c r="AA88" s="52"/>
      <c r="AB88" s="52"/>
      <c r="AC88" s="52"/>
      <c r="AD88" s="52"/>
      <c r="AE88" s="52"/>
      <c r="AF88" s="52"/>
      <c r="AG88" s="52"/>
      <c r="AH88" s="52"/>
      <c r="AI88" s="52"/>
      <c r="AJ88" s="52"/>
      <c r="AK88" s="52"/>
      <c r="AL88" s="52"/>
      <c r="AM88" s="52"/>
      <c r="AN88" s="52"/>
      <c r="AO88" s="44"/>
      <c r="AP88" s="60">
        <v>18.95</v>
      </c>
      <c r="AQ88" s="60">
        <v>18.52</v>
      </c>
      <c r="AR88" s="60">
        <v>17.079999999999998</v>
      </c>
      <c r="AS88" s="60">
        <v>14.54</v>
      </c>
      <c r="AT88" s="60">
        <v>23.1</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1"/>
      <c r="D89" s="66"/>
      <c r="E89" s="52"/>
      <c r="F89" s="44"/>
      <c r="G89" s="56"/>
      <c r="H89" s="67"/>
      <c r="I89" s="60">
        <v>-0.4869</v>
      </c>
      <c r="J89" s="60">
        <v>3.2099999999999997E-2</v>
      </c>
      <c r="K89" s="60">
        <v>1.1067</v>
      </c>
      <c r="L89" s="60">
        <v>4.7632000000000003</v>
      </c>
      <c r="M89" s="60">
        <v>0.88119999999999998</v>
      </c>
      <c r="N89" s="71">
        <v>-10.9</v>
      </c>
      <c r="O89" s="60">
        <v>-3.3904000000000001</v>
      </c>
      <c r="P89" s="60">
        <v>13.1816</v>
      </c>
      <c r="Q89" s="60">
        <v>13.526400000000001</v>
      </c>
      <c r="R89" s="60">
        <v>15.1275</v>
      </c>
      <c r="S89" s="60">
        <v>0.1124</v>
      </c>
      <c r="T89" s="60">
        <v>9.8643999999999998</v>
      </c>
      <c r="U89" s="60">
        <v>-1.3289</v>
      </c>
      <c r="V89" s="60">
        <v>-3.4670000000000001</v>
      </c>
      <c r="W89" s="60">
        <v>0.1124</v>
      </c>
      <c r="X89" s="60">
        <v>-6.5279999999999996</v>
      </c>
      <c r="Y89" s="67"/>
      <c r="Z89" s="52"/>
      <c r="AA89" s="52"/>
      <c r="AB89" s="52"/>
      <c r="AC89" s="52"/>
      <c r="AD89" s="52"/>
      <c r="AE89" s="52"/>
      <c r="AF89" s="52"/>
      <c r="AG89" s="52"/>
      <c r="AH89" s="52"/>
      <c r="AI89" s="52"/>
      <c r="AJ89" s="52"/>
      <c r="AK89" s="52"/>
      <c r="AL89" s="52"/>
      <c r="AM89" s="52"/>
      <c r="AN89" s="52"/>
      <c r="AO89" s="44"/>
      <c r="AP89" s="60">
        <v>15.47</v>
      </c>
      <c r="AQ89" s="60">
        <v>16.66</v>
      </c>
      <c r="AR89" s="60">
        <v>11.36</v>
      </c>
      <c r="AS89" s="60">
        <v>7.05</v>
      </c>
      <c r="AT89" s="60">
        <v>-0.04</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2"/>
      <c r="D90" s="68"/>
      <c r="E90" s="53"/>
      <c r="F90" s="45"/>
      <c r="G90" s="57"/>
      <c r="H90" s="68"/>
      <c r="I90" s="61">
        <v>-0.27689999999999998</v>
      </c>
      <c r="J90" s="61">
        <v>0.89980000000000004</v>
      </c>
      <c r="K90" s="61">
        <v>2.7665000000000002</v>
      </c>
      <c r="L90" s="61">
        <v>8.0062999999999995</v>
      </c>
      <c r="M90" s="61">
        <v>5.7637999999999998</v>
      </c>
      <c r="N90" s="72">
        <v>5.2363499999999998</v>
      </c>
      <c r="O90" s="61">
        <v>3.8649</v>
      </c>
      <c r="P90" s="61">
        <v>16.4131</v>
      </c>
      <c r="Q90" s="61">
        <v>14.0685</v>
      </c>
      <c r="R90" s="61">
        <v>15.462400000000001</v>
      </c>
      <c r="S90" s="61">
        <v>1.0718000000000001</v>
      </c>
      <c r="T90" s="61">
        <v>19.235199999999999</v>
      </c>
      <c r="U90" s="61">
        <v>5.2267999999999999</v>
      </c>
      <c r="V90" s="61">
        <v>9.0358999999999998</v>
      </c>
      <c r="W90" s="61">
        <v>1.0718000000000001</v>
      </c>
      <c r="X90" s="61">
        <v>16.010000000000002</v>
      </c>
      <c r="Y90" s="68"/>
      <c r="Z90" s="53"/>
      <c r="AA90" s="53"/>
      <c r="AB90" s="53"/>
      <c r="AC90" s="53"/>
      <c r="AD90" s="53"/>
      <c r="AE90" s="53"/>
      <c r="AF90" s="53"/>
      <c r="AG90" s="53"/>
      <c r="AH90" s="53"/>
      <c r="AI90" s="53"/>
      <c r="AJ90" s="53"/>
      <c r="AK90" s="53"/>
      <c r="AL90" s="53"/>
      <c r="AM90" s="53"/>
      <c r="AN90" s="53"/>
      <c r="AO90" s="45"/>
      <c r="AP90" s="61">
        <v>16.47</v>
      </c>
      <c r="AQ90" s="61">
        <v>17.72</v>
      </c>
      <c r="AR90" s="61">
        <v>13.44</v>
      </c>
      <c r="AS90" s="61">
        <v>10.7</v>
      </c>
      <c r="AT90" s="61">
        <v>14.12</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7"/>
      <c r="D92" s="131"/>
      <c r="E92" s="135"/>
      <c r="F92" s="131"/>
      <c r="G92" s="135"/>
      <c r="H92" s="131"/>
      <c r="I92" s="130">
        <v>-2.3800000000000002E-2</v>
      </c>
      <c r="J92" s="130">
        <v>0.48820000000000002</v>
      </c>
      <c r="K92" s="130">
        <v>0.6623</v>
      </c>
      <c r="L92" s="130">
        <v>6.1100000000000002E-2</v>
      </c>
      <c r="M92" s="130">
        <v>-5.7176</v>
      </c>
      <c r="N92" s="132">
        <v>-3.4198</v>
      </c>
      <c r="O92" s="130">
        <v>5.91E-2</v>
      </c>
      <c r="P92" s="130">
        <v>8.4113000000000007</v>
      </c>
      <c r="Q92" s="130">
        <v>9.8932000000000002</v>
      </c>
      <c r="R92" s="130">
        <v>12.254300000000001</v>
      </c>
      <c r="S92" s="130">
        <v>0.94899999999999995</v>
      </c>
      <c r="T92" s="130">
        <v>8.4191000000000003</v>
      </c>
      <c r="U92" s="130">
        <v>-7.2321</v>
      </c>
      <c r="V92" s="130">
        <v>-1.3619000000000001</v>
      </c>
      <c r="W92" s="130">
        <v>0.94899999999999995</v>
      </c>
      <c r="X92" s="130" t="s">
        <v>428</v>
      </c>
      <c r="Y92" s="131"/>
      <c r="Z92" s="128"/>
      <c r="AA92" s="128"/>
      <c r="AB92" s="128"/>
      <c r="AC92" s="128"/>
      <c r="AD92" s="128"/>
      <c r="AE92" s="128"/>
      <c r="AF92" s="128"/>
      <c r="AG92" s="128"/>
      <c r="AH92" s="128"/>
      <c r="AI92" s="128"/>
      <c r="AJ92" s="128"/>
      <c r="AK92" s="128"/>
      <c r="AL92" s="128"/>
      <c r="AM92" s="128"/>
      <c r="AN92" s="128"/>
      <c r="AO92" s="131"/>
      <c r="AP92" s="130">
        <v>11.79</v>
      </c>
      <c r="AQ92" s="130">
        <v>11.19</v>
      </c>
      <c r="AR92" s="130">
        <v>7.61</v>
      </c>
      <c r="AS92" s="130">
        <v>3.22</v>
      </c>
      <c r="AT92" s="130">
        <v>-5.33</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9"/>
      <c r="D93" s="122"/>
      <c r="E93" s="140"/>
      <c r="F93" s="122"/>
      <c r="G93" s="140"/>
      <c r="H93" s="141"/>
      <c r="I93" s="142">
        <v>-0.1265</v>
      </c>
      <c r="J93" s="142">
        <v>0.81530000000000002</v>
      </c>
      <c r="K93" s="142">
        <v>1.8127</v>
      </c>
      <c r="L93" s="142">
        <v>4.8986999999999998</v>
      </c>
      <c r="M93" s="142">
        <v>2.2887</v>
      </c>
      <c r="N93" s="143">
        <v>0.88460000000000005</v>
      </c>
      <c r="O93" s="142">
        <v>1.6258999999999999</v>
      </c>
      <c r="P93" s="142">
        <v>14.826000000000001</v>
      </c>
      <c r="Q93" s="142">
        <v>13.748100000000001</v>
      </c>
      <c r="R93" s="142">
        <v>14.8271</v>
      </c>
      <c r="S93" s="142">
        <v>1.3045</v>
      </c>
      <c r="T93" s="142">
        <v>16.553999999999998</v>
      </c>
      <c r="U93" s="142">
        <v>0.46150000000000002</v>
      </c>
      <c r="V93" s="142">
        <v>4.8250999999999999</v>
      </c>
      <c r="W93" s="142">
        <v>1.3045</v>
      </c>
      <c r="X93" s="142">
        <v>12.4962</v>
      </c>
      <c r="Y93" s="141"/>
      <c r="Z93" s="144"/>
      <c r="AA93" s="144"/>
      <c r="AB93" s="144"/>
      <c r="AC93" s="144"/>
      <c r="AD93" s="144"/>
      <c r="AE93" s="144"/>
      <c r="AF93" s="144"/>
      <c r="AG93" s="144"/>
      <c r="AH93" s="144"/>
      <c r="AI93" s="144"/>
      <c r="AJ93" s="144"/>
      <c r="AK93" s="144"/>
      <c r="AL93" s="144"/>
      <c r="AM93" s="144"/>
      <c r="AN93" s="144"/>
      <c r="AO93" s="141"/>
      <c r="AP93" s="142">
        <v>15.52</v>
      </c>
      <c r="AQ93" s="142">
        <v>16.87</v>
      </c>
      <c r="AR93" s="142">
        <v>12.92</v>
      </c>
      <c r="AS93" s="142">
        <v>7.94</v>
      </c>
      <c r="AT93" s="142">
        <v>6.74</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179</v>
      </c>
    </row>
    <row r="98" spans="1:1" x14ac:dyDescent="0.25">
      <c r="A98" s="488" t="s">
        <v>10409</v>
      </c>
    </row>
    <row r="99" spans="1:1" x14ac:dyDescent="0.25">
      <c r="A9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D0AB-A79F-41C4-993C-36B0241167DB}">
  <sheetPr codeName="Sheet7"/>
  <dimension ref="A1:BR127"/>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075" t="s">
        <v>101</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076"/>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326" t="s">
        <v>72</v>
      </c>
      <c r="BC6" s="303" t="s">
        <v>73</v>
      </c>
      <c r="BD6" s="303" t="s">
        <v>74</v>
      </c>
      <c r="BE6" s="327" t="s">
        <v>75</v>
      </c>
      <c r="BF6" s="1077"/>
      <c r="BG6" s="326" t="s">
        <v>77</v>
      </c>
      <c r="BH6" s="303" t="s">
        <v>78</v>
      </c>
      <c r="BI6" s="303" t="s">
        <v>79</v>
      </c>
      <c r="BJ6" s="327" t="s">
        <v>80</v>
      </c>
      <c r="BK6" s="1077"/>
      <c r="BL6" s="83" t="s">
        <v>82</v>
      </c>
      <c r="BM6" s="28" t="s">
        <v>83</v>
      </c>
      <c r="BN6" s="28" t="s">
        <v>84</v>
      </c>
      <c r="BO6" s="28" t="s">
        <v>85</v>
      </c>
      <c r="BP6" s="82" t="s">
        <v>86</v>
      </c>
      <c r="BQ6" s="1077"/>
      <c r="BR6" s="1107"/>
    </row>
    <row r="7" spans="1:70" ht="14.5" x14ac:dyDescent="0.25">
      <c r="A7" s="29" t="s">
        <v>102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665</v>
      </c>
      <c r="B8" s="365"/>
      <c r="C8" s="717">
        <v>34700</v>
      </c>
      <c r="D8" s="365"/>
      <c r="E8" s="329">
        <v>108713</v>
      </c>
      <c r="F8" s="365"/>
      <c r="G8" s="330">
        <v>2028.943</v>
      </c>
      <c r="H8" s="366"/>
      <c r="I8" s="331">
        <v>-0.18360000000000001</v>
      </c>
      <c r="J8" s="331">
        <v>0.62670000000000003</v>
      </c>
      <c r="K8" s="331">
        <v>2.2250000000000001</v>
      </c>
      <c r="L8" s="331">
        <v>2.3140000000000001</v>
      </c>
      <c r="M8" s="331">
        <v>-2.0059999999999998</v>
      </c>
      <c r="N8" s="333">
        <v>1.7892999999999999</v>
      </c>
      <c r="O8" s="331">
        <v>4.7153</v>
      </c>
      <c r="P8" s="331">
        <v>16.681999999999999</v>
      </c>
      <c r="Q8" s="331">
        <v>17.6433</v>
      </c>
      <c r="R8" s="331">
        <v>15.504799999999999</v>
      </c>
      <c r="S8" s="331">
        <v>1.3765000000000001</v>
      </c>
      <c r="T8" s="331">
        <v>11.6281</v>
      </c>
      <c r="U8" s="331">
        <v>-2.0945</v>
      </c>
      <c r="V8" s="331">
        <v>1.2952999999999999</v>
      </c>
      <c r="W8" s="331">
        <v>1.3765000000000001</v>
      </c>
      <c r="X8" s="331">
        <v>18.334099999999999</v>
      </c>
      <c r="Y8" s="366"/>
      <c r="Z8" s="329">
        <v>8</v>
      </c>
      <c r="AA8" s="329">
        <v>9</v>
      </c>
      <c r="AB8" s="329">
        <v>8</v>
      </c>
      <c r="AC8" s="329">
        <v>12</v>
      </c>
      <c r="AD8" s="329">
        <v>13</v>
      </c>
      <c r="AE8" s="329">
        <v>6</v>
      </c>
      <c r="AF8" s="329">
        <v>4</v>
      </c>
      <c r="AG8" s="329">
        <v>2</v>
      </c>
      <c r="AH8" s="329">
        <v>1</v>
      </c>
      <c r="AI8" s="329">
        <v>1</v>
      </c>
      <c r="AJ8" s="329">
        <v>6</v>
      </c>
      <c r="AK8" s="329">
        <v>12</v>
      </c>
      <c r="AL8" s="329">
        <v>11</v>
      </c>
      <c r="AM8" s="329">
        <v>10</v>
      </c>
      <c r="AN8" s="329">
        <v>6</v>
      </c>
      <c r="AO8" s="365"/>
      <c r="AP8" s="331">
        <v>16.850000000000001</v>
      </c>
      <c r="AQ8" s="331">
        <v>18.96</v>
      </c>
      <c r="AR8" s="331">
        <v>15.27</v>
      </c>
      <c r="AS8" s="331">
        <v>9.19</v>
      </c>
      <c r="AT8" s="331">
        <v>1.41</v>
      </c>
      <c r="AU8" s="334"/>
      <c r="AV8" s="329">
        <v>1</v>
      </c>
      <c r="AW8" s="329">
        <v>1</v>
      </c>
      <c r="AX8" s="329">
        <v>1</v>
      </c>
      <c r="AY8" s="329">
        <v>5</v>
      </c>
      <c r="AZ8" s="329">
        <v>10</v>
      </c>
      <c r="BA8" s="360"/>
      <c r="BB8" s="331">
        <v>12.281189185905699</v>
      </c>
      <c r="BC8" s="367">
        <v>0.84183297866425699</v>
      </c>
      <c r="BD8" s="367">
        <v>7.7846370717020802E-2</v>
      </c>
      <c r="BE8" s="367">
        <v>0.37635648050003701</v>
      </c>
      <c r="BF8" s="365"/>
      <c r="BG8" s="331">
        <v>74.483800000000002</v>
      </c>
      <c r="BH8" s="331">
        <v>10.529400000000001</v>
      </c>
      <c r="BI8" s="331">
        <v>9.00549</v>
      </c>
      <c r="BJ8" s="331">
        <v>5.9813099999999997</v>
      </c>
      <c r="BK8" s="365"/>
      <c r="BL8" s="364" t="s">
        <v>666</v>
      </c>
      <c r="BM8" s="364" t="s">
        <v>667</v>
      </c>
      <c r="BN8" s="364" t="s">
        <v>668</v>
      </c>
      <c r="BO8" s="364" t="s">
        <v>669</v>
      </c>
      <c r="BP8" s="364" t="s">
        <v>670</v>
      </c>
      <c r="BQ8" s="365"/>
      <c r="BR8" s="335" t="s">
        <v>512</v>
      </c>
    </row>
    <row r="9" spans="1:70" ht="11" x14ac:dyDescent="0.3">
      <c r="A9" s="841" t="s">
        <v>671</v>
      </c>
      <c r="B9" s="842"/>
      <c r="C9" s="843">
        <v>40067</v>
      </c>
      <c r="D9" s="842"/>
      <c r="E9" s="844">
        <v>56171.1</v>
      </c>
      <c r="F9" s="842"/>
      <c r="G9" s="845">
        <v>85.47</v>
      </c>
      <c r="H9" s="847"/>
      <c r="I9" s="846">
        <v>-0.16350000000000001</v>
      </c>
      <c r="J9" s="846">
        <v>0.52690000000000003</v>
      </c>
      <c r="K9" s="846">
        <v>1.2078</v>
      </c>
      <c r="L9" s="846">
        <v>0.86619999999999997</v>
      </c>
      <c r="M9" s="846">
        <v>-1.5980000000000001</v>
      </c>
      <c r="N9" s="848">
        <v>-0.65559999999999996</v>
      </c>
      <c r="O9" s="846">
        <v>1.2692000000000001</v>
      </c>
      <c r="P9" s="846">
        <v>12.7576</v>
      </c>
      <c r="Q9" s="846">
        <v>11.484</v>
      </c>
      <c r="R9" s="846">
        <v>13.0595</v>
      </c>
      <c r="S9" s="846">
        <v>0.45129999999999998</v>
      </c>
      <c r="T9" s="846">
        <v>11.5403</v>
      </c>
      <c r="U9" s="846">
        <v>-1.9165000000000001</v>
      </c>
      <c r="V9" s="846">
        <v>1.9319999999999999</v>
      </c>
      <c r="W9" s="846">
        <v>0.45129999999999998</v>
      </c>
      <c r="X9" s="846">
        <v>13.5755</v>
      </c>
      <c r="Y9" s="847"/>
      <c r="Z9" s="844">
        <v>6</v>
      </c>
      <c r="AA9" s="844">
        <v>12</v>
      </c>
      <c r="AB9" s="844">
        <v>14</v>
      </c>
      <c r="AC9" s="844">
        <v>15</v>
      </c>
      <c r="AD9" s="844">
        <v>12</v>
      </c>
      <c r="AE9" s="844">
        <v>10</v>
      </c>
      <c r="AF9" s="844">
        <v>11</v>
      </c>
      <c r="AG9" s="844">
        <v>7</v>
      </c>
      <c r="AH9" s="844">
        <v>5</v>
      </c>
      <c r="AI9" s="844">
        <v>5</v>
      </c>
      <c r="AJ9" s="844">
        <v>14</v>
      </c>
      <c r="AK9" s="844">
        <v>13</v>
      </c>
      <c r="AL9" s="844">
        <v>10</v>
      </c>
      <c r="AM9" s="844">
        <v>8</v>
      </c>
      <c r="AN9" s="844">
        <v>14</v>
      </c>
      <c r="AO9" s="842"/>
      <c r="AP9" s="846">
        <v>12.89</v>
      </c>
      <c r="AQ9" s="846">
        <v>13.35</v>
      </c>
      <c r="AR9" s="846">
        <v>11</v>
      </c>
      <c r="AS9" s="846">
        <v>6.9</v>
      </c>
      <c r="AT9" s="846">
        <v>0.57999999999999996</v>
      </c>
      <c r="AU9" s="849"/>
      <c r="AV9" s="844">
        <v>6</v>
      </c>
      <c r="AW9" s="844">
        <v>6</v>
      </c>
      <c r="AX9" s="844">
        <v>5</v>
      </c>
      <c r="AY9" s="844">
        <v>8</v>
      </c>
      <c r="AZ9" s="844">
        <v>13</v>
      </c>
      <c r="BA9" s="851"/>
      <c r="BB9" s="846">
        <v>13.880567876199301</v>
      </c>
      <c r="BC9" s="852">
        <v>0.96950983733940999</v>
      </c>
      <c r="BD9" s="852">
        <v>4.9244050229863598E-2</v>
      </c>
      <c r="BE9" s="852">
        <v>1.5927065072008601E-2</v>
      </c>
      <c r="BF9" s="842"/>
      <c r="BG9" s="846">
        <v>65.925799999999995</v>
      </c>
      <c r="BH9" s="846">
        <v>27.335799999999999</v>
      </c>
      <c r="BI9" s="846">
        <v>5.1499499999999996</v>
      </c>
      <c r="BJ9" s="846">
        <v>1.5884499999999999</v>
      </c>
      <c r="BK9" s="842"/>
      <c r="BL9" s="855" t="s">
        <v>672</v>
      </c>
      <c r="BM9" s="855" t="s">
        <v>673</v>
      </c>
      <c r="BN9" s="855" t="s">
        <v>674</v>
      </c>
      <c r="BO9" s="855" t="s">
        <v>675</v>
      </c>
      <c r="BP9" s="855" t="s">
        <v>676</v>
      </c>
      <c r="BQ9" s="842"/>
      <c r="BR9" s="856" t="s">
        <v>443</v>
      </c>
    </row>
    <row r="10" spans="1:70" s="107" customFormat="1" x14ac:dyDescent="0.25">
      <c r="A10" s="345" t="s">
        <v>677</v>
      </c>
      <c r="B10" s="373"/>
      <c r="C10" s="719">
        <v>36034</v>
      </c>
      <c r="D10" s="373"/>
      <c r="E10" s="346">
        <v>27241.9</v>
      </c>
      <c r="F10" s="373"/>
      <c r="G10" s="347">
        <v>1911.97</v>
      </c>
      <c r="H10" s="374"/>
      <c r="I10" s="348">
        <v>-0.1118</v>
      </c>
      <c r="J10" s="348">
        <v>0.59930000000000005</v>
      </c>
      <c r="K10" s="348">
        <v>2.2574999999999998</v>
      </c>
      <c r="L10" s="348">
        <v>4.8051000000000004</v>
      </c>
      <c r="M10" s="348">
        <v>2.4986999999999999</v>
      </c>
      <c r="N10" s="350">
        <v>6.1775000000000002</v>
      </c>
      <c r="O10" s="348">
        <v>5.7889999999999997</v>
      </c>
      <c r="P10" s="348">
        <v>15.1829</v>
      </c>
      <c r="Q10" s="348">
        <v>12.174300000000001</v>
      </c>
      <c r="R10" s="348">
        <v>13.8035</v>
      </c>
      <c r="S10" s="348">
        <v>1.6616</v>
      </c>
      <c r="T10" s="348">
        <v>15.2372</v>
      </c>
      <c r="U10" s="348">
        <v>0.98450000000000004</v>
      </c>
      <c r="V10" s="348">
        <v>8.0428999999999995</v>
      </c>
      <c r="W10" s="348">
        <v>1.6616</v>
      </c>
      <c r="X10" s="348">
        <v>20.7151</v>
      </c>
      <c r="Y10" s="374"/>
      <c r="Z10" s="346">
        <v>5</v>
      </c>
      <c r="AA10" s="346">
        <v>10</v>
      </c>
      <c r="AB10" s="346">
        <v>7</v>
      </c>
      <c r="AC10" s="346">
        <v>6</v>
      </c>
      <c r="AD10" s="346">
        <v>3</v>
      </c>
      <c r="AE10" s="346">
        <v>1</v>
      </c>
      <c r="AF10" s="346">
        <v>1</v>
      </c>
      <c r="AG10" s="346">
        <v>4</v>
      </c>
      <c r="AH10" s="346">
        <v>3</v>
      </c>
      <c r="AI10" s="346">
        <v>3</v>
      </c>
      <c r="AJ10" s="346">
        <v>4</v>
      </c>
      <c r="AK10" s="346">
        <v>8</v>
      </c>
      <c r="AL10" s="346">
        <v>4</v>
      </c>
      <c r="AM10" s="346">
        <v>1</v>
      </c>
      <c r="AN10" s="346">
        <v>4</v>
      </c>
      <c r="AO10" s="373"/>
      <c r="AP10" s="348">
        <v>13.96</v>
      </c>
      <c r="AQ10" s="348">
        <v>15.24</v>
      </c>
      <c r="AR10" s="348">
        <v>13.15</v>
      </c>
      <c r="AS10" s="348">
        <v>10.53</v>
      </c>
      <c r="AT10" s="348">
        <v>8.91</v>
      </c>
      <c r="AU10" s="351"/>
      <c r="AV10" s="346">
        <v>3</v>
      </c>
      <c r="AW10" s="346">
        <v>2</v>
      </c>
      <c r="AX10" s="346">
        <v>4</v>
      </c>
      <c r="AY10" s="346">
        <v>2</v>
      </c>
      <c r="AZ10" s="346">
        <v>2</v>
      </c>
      <c r="BA10" s="362"/>
      <c r="BB10" s="348">
        <v>13.3416066598584</v>
      </c>
      <c r="BC10" s="375">
        <v>0.944576216262905</v>
      </c>
      <c r="BD10" s="375">
        <v>6.6018882627256206E-2</v>
      </c>
      <c r="BE10" s="375">
        <v>0.230359037791278</v>
      </c>
      <c r="BF10" s="373"/>
      <c r="BG10" s="348">
        <v>54.127499999999998</v>
      </c>
      <c r="BH10" s="348">
        <v>26.117599999999999</v>
      </c>
      <c r="BI10" s="348">
        <v>18.240600000000001</v>
      </c>
      <c r="BJ10" s="348">
        <v>1.5143</v>
      </c>
      <c r="BK10" s="373"/>
      <c r="BL10" s="372" t="s">
        <v>678</v>
      </c>
      <c r="BM10" s="372" t="s">
        <v>679</v>
      </c>
      <c r="BN10" s="372" t="s">
        <v>680</v>
      </c>
      <c r="BO10" s="372" t="s">
        <v>681</v>
      </c>
      <c r="BP10" s="372" t="s">
        <v>682</v>
      </c>
      <c r="BQ10" s="373"/>
      <c r="BR10" s="354" t="s">
        <v>476</v>
      </c>
    </row>
    <row r="11" spans="1:70" s="107" customFormat="1" x14ac:dyDescent="0.25">
      <c r="A11" s="345" t="s">
        <v>683</v>
      </c>
      <c r="B11" s="373"/>
      <c r="C11" s="719">
        <v>33714</v>
      </c>
      <c r="D11" s="373"/>
      <c r="E11" s="346">
        <v>23461.200000000001</v>
      </c>
      <c r="F11" s="373"/>
      <c r="G11" s="347">
        <v>318.64049999999997</v>
      </c>
      <c r="H11" s="374"/>
      <c r="I11" s="348">
        <v>0.47489999999999999</v>
      </c>
      <c r="J11" s="348">
        <v>1.5027999999999999</v>
      </c>
      <c r="K11" s="348">
        <v>4.6715999999999998</v>
      </c>
      <c r="L11" s="348">
        <v>7.6858000000000004</v>
      </c>
      <c r="M11" s="348">
        <v>0.50670000000000004</v>
      </c>
      <c r="N11" s="350">
        <v>-2.6806000000000001</v>
      </c>
      <c r="O11" s="348">
        <v>1.6141000000000001</v>
      </c>
      <c r="P11" s="348">
        <v>8.1545000000000005</v>
      </c>
      <c r="Q11" s="348">
        <v>6.0266999999999999</v>
      </c>
      <c r="R11" s="348">
        <v>11.516400000000001</v>
      </c>
      <c r="S11" s="348">
        <v>3.6698</v>
      </c>
      <c r="T11" s="348">
        <v>18.6784</v>
      </c>
      <c r="U11" s="348">
        <v>-0.77810000000000001</v>
      </c>
      <c r="V11" s="348">
        <v>-0.41</v>
      </c>
      <c r="W11" s="348">
        <v>3.6698</v>
      </c>
      <c r="X11" s="348">
        <v>12.1813</v>
      </c>
      <c r="Y11" s="374"/>
      <c r="Z11" s="346">
        <v>1</v>
      </c>
      <c r="AA11" s="346">
        <v>2</v>
      </c>
      <c r="AB11" s="346">
        <v>2</v>
      </c>
      <c r="AC11" s="346">
        <v>1</v>
      </c>
      <c r="AD11" s="346">
        <v>8</v>
      </c>
      <c r="AE11" s="346">
        <v>13</v>
      </c>
      <c r="AF11" s="346">
        <v>9</v>
      </c>
      <c r="AG11" s="346">
        <v>14</v>
      </c>
      <c r="AH11" s="346">
        <v>11</v>
      </c>
      <c r="AI11" s="346">
        <v>9</v>
      </c>
      <c r="AJ11" s="346">
        <v>1</v>
      </c>
      <c r="AK11" s="346">
        <v>1</v>
      </c>
      <c r="AL11" s="346">
        <v>7</v>
      </c>
      <c r="AM11" s="346">
        <v>15</v>
      </c>
      <c r="AN11" s="346">
        <v>1</v>
      </c>
      <c r="AO11" s="373"/>
      <c r="AP11" s="348">
        <v>10.87</v>
      </c>
      <c r="AQ11" s="348">
        <v>9.68</v>
      </c>
      <c r="AR11" s="348">
        <v>6.41</v>
      </c>
      <c r="AS11" s="348">
        <v>4.59</v>
      </c>
      <c r="AT11" s="348">
        <v>4.3099999999999996</v>
      </c>
      <c r="AU11" s="351"/>
      <c r="AV11" s="346">
        <v>10</v>
      </c>
      <c r="AW11" s="346">
        <v>11</v>
      </c>
      <c r="AX11" s="346">
        <v>12</v>
      </c>
      <c r="AY11" s="346">
        <v>14</v>
      </c>
      <c r="AZ11" s="346">
        <v>7</v>
      </c>
      <c r="BA11" s="362"/>
      <c r="BB11" s="348">
        <v>14.3698443728097</v>
      </c>
      <c r="BC11" s="375">
        <v>0.95769795142885905</v>
      </c>
      <c r="BD11" s="375">
        <v>2.20410818219831E-2</v>
      </c>
      <c r="BE11" s="375">
        <v>-0.34274768959792001</v>
      </c>
      <c r="BF11" s="373"/>
      <c r="BG11" s="348">
        <v>59.728499999999997</v>
      </c>
      <c r="BH11" s="348">
        <v>24.590399999999999</v>
      </c>
      <c r="BI11" s="348">
        <v>12.664899999999999</v>
      </c>
      <c r="BJ11" s="348">
        <v>3.0162</v>
      </c>
      <c r="BK11" s="373"/>
      <c r="BL11" s="372" t="s">
        <v>684</v>
      </c>
      <c r="BM11" s="372" t="s">
        <v>685</v>
      </c>
      <c r="BN11" s="372" t="s">
        <v>686</v>
      </c>
      <c r="BO11" s="372" t="s">
        <v>687</v>
      </c>
      <c r="BP11" s="372" t="s">
        <v>688</v>
      </c>
      <c r="BQ11" s="373"/>
      <c r="BR11" s="354" t="s">
        <v>512</v>
      </c>
    </row>
    <row r="12" spans="1:70" s="107" customFormat="1" x14ac:dyDescent="0.25">
      <c r="A12" s="345" t="s">
        <v>689</v>
      </c>
      <c r="B12" s="373"/>
      <c r="C12" s="719">
        <v>38624</v>
      </c>
      <c r="D12" s="373"/>
      <c r="E12" s="346">
        <v>22918.9</v>
      </c>
      <c r="F12" s="373"/>
      <c r="G12" s="347">
        <v>107.9759</v>
      </c>
      <c r="H12" s="374"/>
      <c r="I12" s="348" t="s">
        <v>430</v>
      </c>
      <c r="J12" s="348">
        <v>1.3431999999999999</v>
      </c>
      <c r="K12" s="348">
        <v>1.7089000000000001</v>
      </c>
      <c r="L12" s="348">
        <v>1.1987000000000001</v>
      </c>
      <c r="M12" s="348">
        <v>-2.7808999999999999</v>
      </c>
      <c r="N12" s="350">
        <v>-0.99170000000000003</v>
      </c>
      <c r="O12" s="348">
        <v>-0.52710000000000001</v>
      </c>
      <c r="P12" s="348">
        <v>8.6784999999999997</v>
      </c>
      <c r="Q12" s="348">
        <v>8.8156999999999996</v>
      </c>
      <c r="R12" s="348">
        <v>11.6312</v>
      </c>
      <c r="S12" s="348">
        <v>1.1801999999999999</v>
      </c>
      <c r="T12" s="348">
        <v>11.0992</v>
      </c>
      <c r="U12" s="348">
        <v>-4.4870999999999999</v>
      </c>
      <c r="V12" s="348">
        <v>-0.23280000000000001</v>
      </c>
      <c r="W12" s="348">
        <v>1.1801999999999999</v>
      </c>
      <c r="X12" s="348">
        <v>12.115600000000001</v>
      </c>
      <c r="Y12" s="374"/>
      <c r="Z12" s="346" t="s">
        <v>430</v>
      </c>
      <c r="AA12" s="346">
        <v>3</v>
      </c>
      <c r="AB12" s="346">
        <v>12</v>
      </c>
      <c r="AC12" s="346">
        <v>14</v>
      </c>
      <c r="AD12" s="346">
        <v>15</v>
      </c>
      <c r="AE12" s="346">
        <v>12</v>
      </c>
      <c r="AF12" s="346">
        <v>14</v>
      </c>
      <c r="AG12" s="346">
        <v>13</v>
      </c>
      <c r="AH12" s="346">
        <v>10</v>
      </c>
      <c r="AI12" s="346">
        <v>8</v>
      </c>
      <c r="AJ12" s="346">
        <v>7</v>
      </c>
      <c r="AK12" s="346">
        <v>14</v>
      </c>
      <c r="AL12" s="346">
        <v>15</v>
      </c>
      <c r="AM12" s="346">
        <v>14</v>
      </c>
      <c r="AN12" s="346">
        <v>7</v>
      </c>
      <c r="AO12" s="373"/>
      <c r="AP12" s="348">
        <v>11.1</v>
      </c>
      <c r="AQ12" s="348">
        <v>10.96</v>
      </c>
      <c r="AR12" s="348">
        <v>7.54</v>
      </c>
      <c r="AS12" s="348">
        <v>3.6</v>
      </c>
      <c r="AT12" s="348">
        <v>-1.19</v>
      </c>
      <c r="AU12" s="351"/>
      <c r="AV12" s="346">
        <v>9</v>
      </c>
      <c r="AW12" s="346">
        <v>10</v>
      </c>
      <c r="AX12" s="346">
        <v>11</v>
      </c>
      <c r="AY12" s="346">
        <v>15</v>
      </c>
      <c r="AZ12" s="346">
        <v>14</v>
      </c>
      <c r="BA12" s="362"/>
      <c r="BB12" s="348">
        <v>12.285457528178499</v>
      </c>
      <c r="BC12" s="375">
        <v>0.87101840858147295</v>
      </c>
      <c r="BD12" s="375">
        <v>2.9718318690813001E-2</v>
      </c>
      <c r="BE12" s="375">
        <v>-0.204203028857327</v>
      </c>
      <c r="BF12" s="373"/>
      <c r="BG12" s="348">
        <v>59.911200000000001</v>
      </c>
      <c r="BH12" s="348">
        <v>19.689299999999999</v>
      </c>
      <c r="BI12" s="348">
        <v>16.0535</v>
      </c>
      <c r="BJ12" s="348">
        <v>4.3460000000000001</v>
      </c>
      <c r="BK12" s="373"/>
      <c r="BL12" s="372" t="s">
        <v>690</v>
      </c>
      <c r="BM12" s="372" t="s">
        <v>691</v>
      </c>
      <c r="BN12" s="372" t="s">
        <v>692</v>
      </c>
      <c r="BO12" s="372" t="s">
        <v>693</v>
      </c>
      <c r="BP12" s="372" t="s">
        <v>694</v>
      </c>
      <c r="BQ12" s="373"/>
      <c r="BR12" s="354" t="s">
        <v>695</v>
      </c>
    </row>
    <row r="13" spans="1:70" s="107" customFormat="1" x14ac:dyDescent="0.25">
      <c r="A13" s="345" t="s">
        <v>696</v>
      </c>
      <c r="B13" s="373"/>
      <c r="C13" s="719">
        <v>44394</v>
      </c>
      <c r="D13" s="373"/>
      <c r="E13" s="346">
        <v>22945.4</v>
      </c>
      <c r="F13" s="373"/>
      <c r="G13" s="347">
        <v>19.84</v>
      </c>
      <c r="H13" s="374"/>
      <c r="I13" s="348">
        <v>0</v>
      </c>
      <c r="J13" s="348">
        <v>0.25269999999999998</v>
      </c>
      <c r="K13" s="348">
        <v>2.5853000000000002</v>
      </c>
      <c r="L13" s="348">
        <v>3.9832000000000001</v>
      </c>
      <c r="M13" s="348">
        <v>2.1627000000000001</v>
      </c>
      <c r="N13" s="350">
        <v>5.9263000000000003</v>
      </c>
      <c r="O13" s="348">
        <v>4.1795999999999998</v>
      </c>
      <c r="P13" s="348">
        <v>15.5334</v>
      </c>
      <c r="Q13" s="348" t="s">
        <v>430</v>
      </c>
      <c r="R13" s="348" t="s">
        <v>430</v>
      </c>
      <c r="S13" s="348">
        <v>1.1729000000000001</v>
      </c>
      <c r="T13" s="348">
        <v>16.431899999999999</v>
      </c>
      <c r="U13" s="348">
        <v>0.25269999999999998</v>
      </c>
      <c r="V13" s="348">
        <v>3.1185</v>
      </c>
      <c r="W13" s="348">
        <v>1.1729000000000001</v>
      </c>
      <c r="X13" s="348">
        <v>14.685499999999999</v>
      </c>
      <c r="Y13" s="374"/>
      <c r="Z13" s="346">
        <v>2</v>
      </c>
      <c r="AA13" s="346">
        <v>15</v>
      </c>
      <c r="AB13" s="346">
        <v>6</v>
      </c>
      <c r="AC13" s="346">
        <v>8</v>
      </c>
      <c r="AD13" s="346">
        <v>4</v>
      </c>
      <c r="AE13" s="346">
        <v>2</v>
      </c>
      <c r="AF13" s="346">
        <v>5</v>
      </c>
      <c r="AG13" s="346">
        <v>3</v>
      </c>
      <c r="AH13" s="346" t="s">
        <v>430</v>
      </c>
      <c r="AI13" s="346" t="s">
        <v>430</v>
      </c>
      <c r="AJ13" s="346">
        <v>8</v>
      </c>
      <c r="AK13" s="346">
        <v>6</v>
      </c>
      <c r="AL13" s="346">
        <v>6</v>
      </c>
      <c r="AM13" s="346">
        <v>5</v>
      </c>
      <c r="AN13" s="346">
        <v>8</v>
      </c>
      <c r="AO13" s="373"/>
      <c r="AP13" s="348" t="s">
        <v>430</v>
      </c>
      <c r="AQ13" s="348" t="s">
        <v>430</v>
      </c>
      <c r="AR13" s="348">
        <v>13.99</v>
      </c>
      <c r="AS13" s="348">
        <v>9.8000000000000007</v>
      </c>
      <c r="AT13" s="348">
        <v>6.89</v>
      </c>
      <c r="AU13" s="351"/>
      <c r="AV13" s="346" t="s">
        <v>430</v>
      </c>
      <c r="AW13" s="346" t="s">
        <v>430</v>
      </c>
      <c r="AX13" s="346">
        <v>2</v>
      </c>
      <c r="AY13" s="346">
        <v>3</v>
      </c>
      <c r="AZ13" s="346">
        <v>5</v>
      </c>
      <c r="BA13" s="362"/>
      <c r="BB13" s="348">
        <v>15.219741367274599</v>
      </c>
      <c r="BC13" s="375">
        <v>1.04396352815163</v>
      </c>
      <c r="BD13" s="375">
        <v>5.7822116893902098E-2</v>
      </c>
      <c r="BE13" s="375">
        <v>0.19232495230587299</v>
      </c>
      <c r="BF13" s="373"/>
      <c r="BG13" s="348">
        <v>62.381500000000003</v>
      </c>
      <c r="BH13" s="348">
        <v>8.3983600000000003</v>
      </c>
      <c r="BI13" s="348">
        <v>25.980599999999999</v>
      </c>
      <c r="BJ13" s="348">
        <v>3.2395399999999999</v>
      </c>
      <c r="BK13" s="373"/>
      <c r="BL13" s="372" t="s">
        <v>697</v>
      </c>
      <c r="BM13" s="372" t="s">
        <v>698</v>
      </c>
      <c r="BN13" s="372" t="s">
        <v>699</v>
      </c>
      <c r="BO13" s="372" t="s">
        <v>700</v>
      </c>
      <c r="BP13" s="372" t="s">
        <v>701</v>
      </c>
      <c r="BQ13" s="373"/>
      <c r="BR13" s="354" t="s">
        <v>463</v>
      </c>
    </row>
    <row r="14" spans="1:70" s="107" customFormat="1" x14ac:dyDescent="0.25">
      <c r="A14" s="345" t="s">
        <v>702</v>
      </c>
      <c r="B14" s="373"/>
      <c r="C14" s="719">
        <v>34606</v>
      </c>
      <c r="D14" s="373"/>
      <c r="E14" s="346">
        <v>19475.400000000001</v>
      </c>
      <c r="F14" s="373"/>
      <c r="G14" s="347">
        <v>1601.6907000000001</v>
      </c>
      <c r="H14" s="374"/>
      <c r="I14" s="348">
        <v>-0.2208</v>
      </c>
      <c r="J14" s="348">
        <v>0.47389999999999999</v>
      </c>
      <c r="K14" s="348">
        <v>1.5335000000000001</v>
      </c>
      <c r="L14" s="348">
        <v>1.3092999999999999</v>
      </c>
      <c r="M14" s="348">
        <v>-2.4630999999999998</v>
      </c>
      <c r="N14" s="350">
        <v>-3.1774</v>
      </c>
      <c r="O14" s="348">
        <v>-9.2600000000000002E-2</v>
      </c>
      <c r="P14" s="348">
        <v>13.34</v>
      </c>
      <c r="Q14" s="348">
        <v>13.231299999999999</v>
      </c>
      <c r="R14" s="348">
        <v>12.836399999999999</v>
      </c>
      <c r="S14" s="348">
        <v>1.028</v>
      </c>
      <c r="T14" s="348">
        <v>10.6981</v>
      </c>
      <c r="U14" s="348">
        <v>-3.8449</v>
      </c>
      <c r="V14" s="348">
        <v>0.11310000000000001</v>
      </c>
      <c r="W14" s="348">
        <v>1.028</v>
      </c>
      <c r="X14" s="348">
        <v>17.297999999999998</v>
      </c>
      <c r="Y14" s="374"/>
      <c r="Z14" s="346">
        <v>10</v>
      </c>
      <c r="AA14" s="346">
        <v>13</v>
      </c>
      <c r="AB14" s="346">
        <v>13</v>
      </c>
      <c r="AC14" s="346">
        <v>13</v>
      </c>
      <c r="AD14" s="346">
        <v>14</v>
      </c>
      <c r="AE14" s="346">
        <v>14</v>
      </c>
      <c r="AF14" s="346">
        <v>13</v>
      </c>
      <c r="AG14" s="346">
        <v>6</v>
      </c>
      <c r="AH14" s="346">
        <v>2</v>
      </c>
      <c r="AI14" s="346">
        <v>6</v>
      </c>
      <c r="AJ14" s="346">
        <v>12</v>
      </c>
      <c r="AK14" s="346">
        <v>15</v>
      </c>
      <c r="AL14" s="346">
        <v>14</v>
      </c>
      <c r="AM14" s="346">
        <v>13</v>
      </c>
      <c r="AN14" s="346">
        <v>12</v>
      </c>
      <c r="AO14" s="373"/>
      <c r="AP14" s="348">
        <v>14.07</v>
      </c>
      <c r="AQ14" s="348">
        <v>15.16</v>
      </c>
      <c r="AR14" s="348">
        <v>10.83</v>
      </c>
      <c r="AS14" s="348">
        <v>4.63</v>
      </c>
      <c r="AT14" s="348">
        <v>-1.48</v>
      </c>
      <c r="AU14" s="351"/>
      <c r="AV14" s="346">
        <v>2</v>
      </c>
      <c r="AW14" s="346">
        <v>3</v>
      </c>
      <c r="AX14" s="346">
        <v>6</v>
      </c>
      <c r="AY14" s="346">
        <v>13</v>
      </c>
      <c r="AZ14" s="346">
        <v>15</v>
      </c>
      <c r="BA14" s="362"/>
      <c r="BB14" s="348">
        <v>13.627274307292099</v>
      </c>
      <c r="BC14" s="375">
        <v>0.95840450648111897</v>
      </c>
      <c r="BD14" s="375">
        <v>5.4147206327499003E-2</v>
      </c>
      <c r="BE14" s="375">
        <v>0.15513642605415401</v>
      </c>
      <c r="BF14" s="373"/>
      <c r="BG14" s="348">
        <v>74.076599999999999</v>
      </c>
      <c r="BH14" s="348">
        <v>10.8691</v>
      </c>
      <c r="BI14" s="348">
        <v>10.661300000000001</v>
      </c>
      <c r="BJ14" s="348">
        <v>4.3929999999999998</v>
      </c>
      <c r="BK14" s="373"/>
      <c r="BL14" s="372" t="s">
        <v>703</v>
      </c>
      <c r="BM14" s="372" t="s">
        <v>704</v>
      </c>
      <c r="BN14" s="372" t="s">
        <v>705</v>
      </c>
      <c r="BO14" s="372" t="s">
        <v>706</v>
      </c>
      <c r="BP14" s="372" t="s">
        <v>707</v>
      </c>
      <c r="BQ14" s="373"/>
      <c r="BR14" s="354" t="s">
        <v>512</v>
      </c>
    </row>
    <row r="15" spans="1:70" s="107" customFormat="1" x14ac:dyDescent="0.25">
      <c r="A15" s="345" t="s">
        <v>708</v>
      </c>
      <c r="B15" s="373"/>
      <c r="C15" s="719">
        <v>43059</v>
      </c>
      <c r="D15" s="373"/>
      <c r="E15" s="346">
        <v>13278.8</v>
      </c>
      <c r="F15" s="373"/>
      <c r="G15" s="347">
        <v>27.51</v>
      </c>
      <c r="H15" s="374"/>
      <c r="I15" s="348">
        <v>-0.21759999999999999</v>
      </c>
      <c r="J15" s="348">
        <v>0.76919999999999999</v>
      </c>
      <c r="K15" s="348">
        <v>2.9565999999999999</v>
      </c>
      <c r="L15" s="348">
        <v>6.3804999999999996</v>
      </c>
      <c r="M15" s="348">
        <v>4.8799000000000001</v>
      </c>
      <c r="N15" s="350">
        <v>1.9266000000000001</v>
      </c>
      <c r="O15" s="348">
        <v>3.5017999999999998</v>
      </c>
      <c r="P15" s="348">
        <v>12.3887</v>
      </c>
      <c r="Q15" s="348">
        <v>9.6518999999999995</v>
      </c>
      <c r="R15" s="348" t="s">
        <v>430</v>
      </c>
      <c r="S15" s="348">
        <v>0.43809999999999999</v>
      </c>
      <c r="T15" s="348">
        <v>17.363499999999998</v>
      </c>
      <c r="U15" s="348">
        <v>3.6158000000000001</v>
      </c>
      <c r="V15" s="348">
        <v>4.1650999999999998</v>
      </c>
      <c r="W15" s="348">
        <v>0.43809999999999999</v>
      </c>
      <c r="X15" s="348">
        <v>12.3994</v>
      </c>
      <c r="Y15" s="374"/>
      <c r="Z15" s="346">
        <v>9</v>
      </c>
      <c r="AA15" s="346">
        <v>5</v>
      </c>
      <c r="AB15" s="346">
        <v>5</v>
      </c>
      <c r="AC15" s="346">
        <v>4</v>
      </c>
      <c r="AD15" s="346">
        <v>2</v>
      </c>
      <c r="AE15" s="346">
        <v>5</v>
      </c>
      <c r="AF15" s="346">
        <v>6</v>
      </c>
      <c r="AG15" s="346">
        <v>9</v>
      </c>
      <c r="AH15" s="346">
        <v>9</v>
      </c>
      <c r="AI15" s="346" t="s">
        <v>430</v>
      </c>
      <c r="AJ15" s="346">
        <v>15</v>
      </c>
      <c r="AK15" s="346">
        <v>4</v>
      </c>
      <c r="AL15" s="346">
        <v>2</v>
      </c>
      <c r="AM15" s="346">
        <v>4</v>
      </c>
      <c r="AN15" s="346">
        <v>15</v>
      </c>
      <c r="AO15" s="373"/>
      <c r="AP15" s="348" t="s">
        <v>430</v>
      </c>
      <c r="AQ15" s="348">
        <v>12.06</v>
      </c>
      <c r="AR15" s="348">
        <v>10.33</v>
      </c>
      <c r="AS15" s="348">
        <v>8.58</v>
      </c>
      <c r="AT15" s="348">
        <v>8.48</v>
      </c>
      <c r="AU15" s="351"/>
      <c r="AV15" s="346" t="s">
        <v>430</v>
      </c>
      <c r="AW15" s="346">
        <v>9</v>
      </c>
      <c r="AX15" s="346">
        <v>8</v>
      </c>
      <c r="AY15" s="346">
        <v>6</v>
      </c>
      <c r="AZ15" s="346">
        <v>3</v>
      </c>
      <c r="BA15" s="362"/>
      <c r="BB15" s="348">
        <v>14.6516235047783</v>
      </c>
      <c r="BC15" s="375">
        <v>1.0085940644751501</v>
      </c>
      <c r="BD15" s="375">
        <v>4.5504691028423298E-2</v>
      </c>
      <c r="BE15" s="375">
        <v>-2.7804269708800899E-2</v>
      </c>
      <c r="BF15" s="373"/>
      <c r="BG15" s="348">
        <v>58.470599999999997</v>
      </c>
      <c r="BH15" s="348">
        <v>19.0517</v>
      </c>
      <c r="BI15" s="348">
        <v>15.1577</v>
      </c>
      <c r="BJ15" s="348">
        <v>7.32</v>
      </c>
      <c r="BK15" s="373"/>
      <c r="BL15" s="372" t="s">
        <v>709</v>
      </c>
      <c r="BM15" s="372" t="s">
        <v>710</v>
      </c>
      <c r="BN15" s="372" t="s">
        <v>711</v>
      </c>
      <c r="BO15" s="372" t="s">
        <v>712</v>
      </c>
      <c r="BP15" s="372" t="s">
        <v>713</v>
      </c>
      <c r="BQ15" s="373"/>
      <c r="BR15" s="354" t="s">
        <v>554</v>
      </c>
    </row>
    <row r="16" spans="1:70" s="107" customFormat="1" x14ac:dyDescent="0.25">
      <c r="A16" s="345" t="s">
        <v>714</v>
      </c>
      <c r="B16" s="373"/>
      <c r="C16" s="719">
        <v>37880</v>
      </c>
      <c r="D16" s="373"/>
      <c r="E16" s="346">
        <v>13489.8</v>
      </c>
      <c r="F16" s="373"/>
      <c r="G16" s="347">
        <v>340.39</v>
      </c>
      <c r="H16" s="374"/>
      <c r="I16" s="348">
        <v>-0.27250000000000002</v>
      </c>
      <c r="J16" s="348">
        <v>0.54649999999999999</v>
      </c>
      <c r="K16" s="348">
        <v>1.9222999999999999</v>
      </c>
      <c r="L16" s="348">
        <v>2.7561</v>
      </c>
      <c r="M16" s="348">
        <v>-0.8679</v>
      </c>
      <c r="N16" s="350">
        <v>-0.91979999999999995</v>
      </c>
      <c r="O16" s="348">
        <v>1.8045</v>
      </c>
      <c r="P16" s="348">
        <v>11.3444</v>
      </c>
      <c r="Q16" s="348">
        <v>10.452999999999999</v>
      </c>
      <c r="R16" s="348">
        <v>13.8385</v>
      </c>
      <c r="S16" s="348">
        <v>1.0929</v>
      </c>
      <c r="T16" s="348">
        <v>12.981299999999999</v>
      </c>
      <c r="U16" s="348">
        <v>-2.5842999999999998</v>
      </c>
      <c r="V16" s="348">
        <v>0.53759999999999997</v>
      </c>
      <c r="W16" s="348">
        <v>1.0929</v>
      </c>
      <c r="X16" s="348">
        <v>16.695699999999999</v>
      </c>
      <c r="Y16" s="374"/>
      <c r="Z16" s="346">
        <v>12</v>
      </c>
      <c r="AA16" s="346">
        <v>11</v>
      </c>
      <c r="AB16" s="346">
        <v>11</v>
      </c>
      <c r="AC16" s="346">
        <v>10</v>
      </c>
      <c r="AD16" s="346">
        <v>10</v>
      </c>
      <c r="AE16" s="346">
        <v>11</v>
      </c>
      <c r="AF16" s="346">
        <v>8</v>
      </c>
      <c r="AG16" s="346">
        <v>12</v>
      </c>
      <c r="AH16" s="346">
        <v>7</v>
      </c>
      <c r="AI16" s="346">
        <v>2</v>
      </c>
      <c r="AJ16" s="346">
        <v>11</v>
      </c>
      <c r="AK16" s="346">
        <v>10</v>
      </c>
      <c r="AL16" s="346">
        <v>13</v>
      </c>
      <c r="AM16" s="346">
        <v>12</v>
      </c>
      <c r="AN16" s="346">
        <v>11</v>
      </c>
      <c r="AO16" s="373"/>
      <c r="AP16" s="348">
        <v>13.2</v>
      </c>
      <c r="AQ16" s="348">
        <v>12.72</v>
      </c>
      <c r="AR16" s="348">
        <v>9.65</v>
      </c>
      <c r="AS16" s="348">
        <v>6.13</v>
      </c>
      <c r="AT16" s="348">
        <v>0.68</v>
      </c>
      <c r="AU16" s="351"/>
      <c r="AV16" s="346">
        <v>5</v>
      </c>
      <c r="AW16" s="346">
        <v>7</v>
      </c>
      <c r="AX16" s="346">
        <v>10</v>
      </c>
      <c r="AY16" s="346">
        <v>11</v>
      </c>
      <c r="AZ16" s="346">
        <v>12</v>
      </c>
      <c r="BA16" s="362"/>
      <c r="BB16" s="348">
        <v>13.115401400752701</v>
      </c>
      <c r="BC16" s="375">
        <v>0.93329650828271704</v>
      </c>
      <c r="BD16" s="375">
        <v>4.33197653875627E-2</v>
      </c>
      <c r="BE16" s="375">
        <v>-4.6654516909682898E-2</v>
      </c>
      <c r="BF16" s="373"/>
      <c r="BG16" s="348">
        <v>73.954599999999999</v>
      </c>
      <c r="BH16" s="348">
        <v>17.844899999999999</v>
      </c>
      <c r="BI16" s="348">
        <v>4.4870900000000002</v>
      </c>
      <c r="BJ16" s="348">
        <v>3.7134100000000001</v>
      </c>
      <c r="BK16" s="373"/>
      <c r="BL16" s="372" t="s">
        <v>715</v>
      </c>
      <c r="BM16" s="372" t="s">
        <v>716</v>
      </c>
      <c r="BN16" s="372" t="s">
        <v>717</v>
      </c>
      <c r="BO16" s="372" t="s">
        <v>693</v>
      </c>
      <c r="BP16" s="372" t="s">
        <v>718</v>
      </c>
      <c r="BQ16" s="373"/>
      <c r="BR16" s="354" t="s">
        <v>512</v>
      </c>
    </row>
    <row r="17" spans="1:70" s="107" customFormat="1" x14ac:dyDescent="0.25">
      <c r="A17" s="345" t="s">
        <v>719</v>
      </c>
      <c r="B17" s="373"/>
      <c r="C17" s="719">
        <v>41757</v>
      </c>
      <c r="D17" s="373"/>
      <c r="E17" s="346">
        <v>13786.5</v>
      </c>
      <c r="F17" s="373"/>
      <c r="G17" s="347">
        <v>60.468400000000003</v>
      </c>
      <c r="H17" s="374"/>
      <c r="I17" s="348">
        <v>-0.47499999999999998</v>
      </c>
      <c r="J17" s="348">
        <v>2.4891999999999999</v>
      </c>
      <c r="K17" s="348">
        <v>5.0579000000000001</v>
      </c>
      <c r="L17" s="348">
        <v>7.1116999999999999</v>
      </c>
      <c r="M17" s="348">
        <v>1.1749000000000001</v>
      </c>
      <c r="N17" s="350">
        <v>-3.7734000000000001</v>
      </c>
      <c r="O17" s="348">
        <v>2.9784000000000002</v>
      </c>
      <c r="P17" s="348">
        <v>18.290299999999998</v>
      </c>
      <c r="Q17" s="348">
        <v>12.0875</v>
      </c>
      <c r="R17" s="348">
        <v>12.446199999999999</v>
      </c>
      <c r="S17" s="348">
        <v>3.2665000000000002</v>
      </c>
      <c r="T17" s="348">
        <v>18.438700000000001</v>
      </c>
      <c r="U17" s="348">
        <v>0.32119999999999999</v>
      </c>
      <c r="V17" s="348">
        <v>1.0780000000000001</v>
      </c>
      <c r="W17" s="348">
        <v>3.2665000000000002</v>
      </c>
      <c r="X17" s="348">
        <v>15.8592</v>
      </c>
      <c r="Y17" s="374"/>
      <c r="Z17" s="346">
        <v>14</v>
      </c>
      <c r="AA17" s="346">
        <v>1</v>
      </c>
      <c r="AB17" s="346">
        <v>1</v>
      </c>
      <c r="AC17" s="346">
        <v>2</v>
      </c>
      <c r="AD17" s="346">
        <v>6</v>
      </c>
      <c r="AE17" s="346">
        <v>15</v>
      </c>
      <c r="AF17" s="346">
        <v>7</v>
      </c>
      <c r="AG17" s="346">
        <v>1</v>
      </c>
      <c r="AH17" s="346">
        <v>4</v>
      </c>
      <c r="AI17" s="346">
        <v>7</v>
      </c>
      <c r="AJ17" s="346">
        <v>2</v>
      </c>
      <c r="AK17" s="346">
        <v>2</v>
      </c>
      <c r="AL17" s="346">
        <v>5</v>
      </c>
      <c r="AM17" s="346">
        <v>11</v>
      </c>
      <c r="AN17" s="346">
        <v>2</v>
      </c>
      <c r="AO17" s="373"/>
      <c r="AP17" s="348">
        <v>12.58</v>
      </c>
      <c r="AQ17" s="348">
        <v>14.37</v>
      </c>
      <c r="AR17" s="348">
        <v>13.86</v>
      </c>
      <c r="AS17" s="348">
        <v>8.35</v>
      </c>
      <c r="AT17" s="348">
        <v>4.8499999999999996</v>
      </c>
      <c r="AU17" s="351"/>
      <c r="AV17" s="346">
        <v>7</v>
      </c>
      <c r="AW17" s="346">
        <v>4</v>
      </c>
      <c r="AX17" s="346">
        <v>3</v>
      </c>
      <c r="AY17" s="346">
        <v>7</v>
      </c>
      <c r="AZ17" s="346">
        <v>6</v>
      </c>
      <c r="BA17" s="362"/>
      <c r="BB17" s="348">
        <v>18.2787061332047</v>
      </c>
      <c r="BC17" s="375">
        <v>1.1996852152401301</v>
      </c>
      <c r="BD17" s="375">
        <v>6.2555776839719093E-2</v>
      </c>
      <c r="BE17" s="375">
        <v>0.31733066762280898</v>
      </c>
      <c r="BF17" s="373"/>
      <c r="BG17" s="348">
        <v>40.380400000000002</v>
      </c>
      <c r="BH17" s="348">
        <v>36.200299999999999</v>
      </c>
      <c r="BI17" s="348">
        <v>21.680900000000001</v>
      </c>
      <c r="BJ17" s="348">
        <v>1.7383999999999999</v>
      </c>
      <c r="BK17" s="373"/>
      <c r="BL17" s="372" t="s">
        <v>720</v>
      </c>
      <c r="BM17" s="372" t="s">
        <v>721</v>
      </c>
      <c r="BN17" s="372" t="s">
        <v>722</v>
      </c>
      <c r="BO17" s="372" t="s">
        <v>723</v>
      </c>
      <c r="BP17" s="372" t="s">
        <v>724</v>
      </c>
      <c r="BQ17" s="373"/>
      <c r="BR17" s="354" t="s">
        <v>443</v>
      </c>
    </row>
    <row r="18" spans="1:70" s="107" customFormat="1" x14ac:dyDescent="0.25">
      <c r="A18" s="345" t="s">
        <v>725</v>
      </c>
      <c r="B18" s="373"/>
      <c r="C18" s="719">
        <v>39240</v>
      </c>
      <c r="D18" s="373"/>
      <c r="E18" s="346">
        <v>12422.3</v>
      </c>
      <c r="F18" s="373"/>
      <c r="G18" s="347">
        <v>103.657</v>
      </c>
      <c r="H18" s="374"/>
      <c r="I18" s="348">
        <v>-0.35759999999999997</v>
      </c>
      <c r="J18" s="348">
        <v>0.62709999999999999</v>
      </c>
      <c r="K18" s="348">
        <v>2.2057000000000002</v>
      </c>
      <c r="L18" s="348">
        <v>3.9929000000000001</v>
      </c>
      <c r="M18" s="348">
        <v>0.1149</v>
      </c>
      <c r="N18" s="350">
        <v>-0.40260000000000001</v>
      </c>
      <c r="O18" s="348">
        <v>1.0509999999999999</v>
      </c>
      <c r="P18" s="348">
        <v>12.5624</v>
      </c>
      <c r="Q18" s="348">
        <v>10.4336</v>
      </c>
      <c r="R18" s="348">
        <v>13.769600000000001</v>
      </c>
      <c r="S18" s="348">
        <v>1.1653</v>
      </c>
      <c r="T18" s="348">
        <v>14.6661</v>
      </c>
      <c r="U18" s="348">
        <v>-1.1396999999999999</v>
      </c>
      <c r="V18" s="348">
        <v>2.0095000000000001</v>
      </c>
      <c r="W18" s="348">
        <v>1.1653</v>
      </c>
      <c r="X18" s="348">
        <v>13.0097</v>
      </c>
      <c r="Y18" s="374"/>
      <c r="Z18" s="346">
        <v>13</v>
      </c>
      <c r="AA18" s="346">
        <v>8</v>
      </c>
      <c r="AB18" s="346">
        <v>9</v>
      </c>
      <c r="AC18" s="346">
        <v>7</v>
      </c>
      <c r="AD18" s="346">
        <v>9</v>
      </c>
      <c r="AE18" s="346">
        <v>9</v>
      </c>
      <c r="AF18" s="346">
        <v>12</v>
      </c>
      <c r="AG18" s="346">
        <v>8</v>
      </c>
      <c r="AH18" s="346">
        <v>8</v>
      </c>
      <c r="AI18" s="346">
        <v>4</v>
      </c>
      <c r="AJ18" s="346">
        <v>9</v>
      </c>
      <c r="AK18" s="346">
        <v>9</v>
      </c>
      <c r="AL18" s="346">
        <v>9</v>
      </c>
      <c r="AM18" s="346">
        <v>7</v>
      </c>
      <c r="AN18" s="346">
        <v>9</v>
      </c>
      <c r="AO18" s="373"/>
      <c r="AP18" s="348">
        <v>13.54</v>
      </c>
      <c r="AQ18" s="348">
        <v>13.53</v>
      </c>
      <c r="AR18" s="348">
        <v>10.77</v>
      </c>
      <c r="AS18" s="348">
        <v>6.39</v>
      </c>
      <c r="AT18" s="348">
        <v>3.58</v>
      </c>
      <c r="AU18" s="351"/>
      <c r="AV18" s="346">
        <v>4</v>
      </c>
      <c r="AW18" s="346">
        <v>5</v>
      </c>
      <c r="AX18" s="346">
        <v>7</v>
      </c>
      <c r="AY18" s="346">
        <v>9</v>
      </c>
      <c r="AZ18" s="346">
        <v>8</v>
      </c>
      <c r="BA18" s="362"/>
      <c r="BB18" s="348">
        <v>14.598600034470699</v>
      </c>
      <c r="BC18" s="375">
        <v>1.0151568622235401</v>
      </c>
      <c r="BD18" s="375">
        <v>4.6344389701254797E-2</v>
      </c>
      <c r="BE18" s="375">
        <v>-2.2477829809438899E-2</v>
      </c>
      <c r="BF18" s="373"/>
      <c r="BG18" s="348">
        <v>59.9741</v>
      </c>
      <c r="BH18" s="348">
        <v>21.467600000000001</v>
      </c>
      <c r="BI18" s="348">
        <v>11.050700000000001</v>
      </c>
      <c r="BJ18" s="348">
        <v>7.5076000000000001</v>
      </c>
      <c r="BK18" s="373"/>
      <c r="BL18" s="372" t="s">
        <v>726</v>
      </c>
      <c r="BM18" s="372" t="s">
        <v>727</v>
      </c>
      <c r="BN18" s="372" t="s">
        <v>728</v>
      </c>
      <c r="BO18" s="372" t="s">
        <v>729</v>
      </c>
      <c r="BP18" s="372" t="s">
        <v>730</v>
      </c>
      <c r="BQ18" s="373"/>
      <c r="BR18" s="354" t="s">
        <v>731</v>
      </c>
    </row>
    <row r="19" spans="1:70" s="107" customFormat="1" x14ac:dyDescent="0.25">
      <c r="A19" s="345" t="s">
        <v>732</v>
      </c>
      <c r="B19" s="373"/>
      <c r="C19" s="719">
        <v>44421</v>
      </c>
      <c r="D19" s="373"/>
      <c r="E19" s="346">
        <v>9674.14</v>
      </c>
      <c r="F19" s="373"/>
      <c r="G19" s="347">
        <v>16.7148</v>
      </c>
      <c r="H19" s="374"/>
      <c r="I19" s="348">
        <v>-3.6499999999999998E-2</v>
      </c>
      <c r="J19" s="348">
        <v>0.66610000000000003</v>
      </c>
      <c r="K19" s="348">
        <v>2.1575000000000002</v>
      </c>
      <c r="L19" s="348">
        <v>3.6789000000000001</v>
      </c>
      <c r="M19" s="348">
        <v>0.70860000000000001</v>
      </c>
      <c r="N19" s="350">
        <v>-0.19819999999999999</v>
      </c>
      <c r="O19" s="348">
        <v>-0.81320000000000003</v>
      </c>
      <c r="P19" s="348">
        <v>11.8108</v>
      </c>
      <c r="Q19" s="348" t="s">
        <v>430</v>
      </c>
      <c r="R19" s="348" t="s">
        <v>430</v>
      </c>
      <c r="S19" s="348">
        <v>0.88300000000000001</v>
      </c>
      <c r="T19" s="348">
        <v>15.595000000000001</v>
      </c>
      <c r="U19" s="348">
        <v>-1.1011</v>
      </c>
      <c r="V19" s="348">
        <v>1.5647</v>
      </c>
      <c r="W19" s="348">
        <v>0.88300000000000001</v>
      </c>
      <c r="X19" s="348">
        <v>10.9916</v>
      </c>
      <c r="Y19" s="374"/>
      <c r="Z19" s="346">
        <v>3</v>
      </c>
      <c r="AA19" s="346">
        <v>7</v>
      </c>
      <c r="AB19" s="346">
        <v>10</v>
      </c>
      <c r="AC19" s="346">
        <v>9</v>
      </c>
      <c r="AD19" s="346">
        <v>7</v>
      </c>
      <c r="AE19" s="346">
        <v>8</v>
      </c>
      <c r="AF19" s="346">
        <v>15</v>
      </c>
      <c r="AG19" s="346">
        <v>11</v>
      </c>
      <c r="AH19" s="346" t="s">
        <v>430</v>
      </c>
      <c r="AI19" s="346" t="s">
        <v>430</v>
      </c>
      <c r="AJ19" s="346">
        <v>13</v>
      </c>
      <c r="AK19" s="346">
        <v>7</v>
      </c>
      <c r="AL19" s="346">
        <v>8</v>
      </c>
      <c r="AM19" s="346">
        <v>9</v>
      </c>
      <c r="AN19" s="346">
        <v>13</v>
      </c>
      <c r="AO19" s="373"/>
      <c r="AP19" s="348" t="s">
        <v>430</v>
      </c>
      <c r="AQ19" s="348" t="s">
        <v>430</v>
      </c>
      <c r="AR19" s="348" t="s">
        <v>430</v>
      </c>
      <c r="AS19" s="348">
        <v>5.1100000000000003</v>
      </c>
      <c r="AT19" s="348">
        <v>3.44</v>
      </c>
      <c r="AU19" s="351"/>
      <c r="AV19" s="346" t="s">
        <v>430</v>
      </c>
      <c r="AW19" s="346" t="s">
        <v>430</v>
      </c>
      <c r="AX19" s="346" t="s">
        <v>430</v>
      </c>
      <c r="AY19" s="346">
        <v>12</v>
      </c>
      <c r="AZ19" s="346">
        <v>9</v>
      </c>
      <c r="BA19" s="362"/>
      <c r="BB19" s="348">
        <v>14.805950932198501</v>
      </c>
      <c r="BC19" s="375">
        <v>1.0399038681149799</v>
      </c>
      <c r="BD19" s="375">
        <v>4.4366447975090401E-2</v>
      </c>
      <c r="BE19" s="375">
        <v>-5.9194473486138002E-2</v>
      </c>
      <c r="BF19" s="373"/>
      <c r="BG19" s="348">
        <v>61.597200000000001</v>
      </c>
      <c r="BH19" s="348">
        <v>22.192900000000002</v>
      </c>
      <c r="BI19" s="348">
        <v>14.082800000000001</v>
      </c>
      <c r="BJ19" s="348">
        <v>2.1271</v>
      </c>
      <c r="BK19" s="373"/>
      <c r="BL19" s="372" t="s">
        <v>733</v>
      </c>
      <c r="BM19" s="372" t="s">
        <v>734</v>
      </c>
      <c r="BN19" s="372" t="s">
        <v>735</v>
      </c>
      <c r="BO19" s="372" t="s">
        <v>736</v>
      </c>
      <c r="BP19" s="372" t="s">
        <v>737</v>
      </c>
      <c r="BQ19" s="373"/>
      <c r="BR19" s="354" t="s">
        <v>436</v>
      </c>
    </row>
    <row r="20" spans="1:70" s="107" customFormat="1" x14ac:dyDescent="0.25">
      <c r="A20" s="345" t="s">
        <v>738</v>
      </c>
      <c r="B20" s="373"/>
      <c r="C20" s="719">
        <v>44775</v>
      </c>
      <c r="D20" s="373"/>
      <c r="E20" s="346">
        <v>8918.89</v>
      </c>
      <c r="F20" s="373"/>
      <c r="G20" s="347">
        <v>17.917999999999999</v>
      </c>
      <c r="H20" s="374"/>
      <c r="I20" s="348">
        <v>-0.22270000000000001</v>
      </c>
      <c r="J20" s="348">
        <v>0.73650000000000004</v>
      </c>
      <c r="K20" s="348">
        <v>3.6741000000000001</v>
      </c>
      <c r="L20" s="348">
        <v>5.9985999999999997</v>
      </c>
      <c r="M20" s="348">
        <v>1.7721</v>
      </c>
      <c r="N20" s="350">
        <v>2.8292999999999999</v>
      </c>
      <c r="O20" s="348">
        <v>4.8457999999999997</v>
      </c>
      <c r="P20" s="348">
        <v>15.006</v>
      </c>
      <c r="Q20" s="348" t="s">
        <v>430</v>
      </c>
      <c r="R20" s="348" t="s">
        <v>430</v>
      </c>
      <c r="S20" s="348">
        <v>2.19</v>
      </c>
      <c r="T20" s="348">
        <v>16.767700000000001</v>
      </c>
      <c r="U20" s="348">
        <v>1.1060000000000001</v>
      </c>
      <c r="V20" s="348">
        <v>5.0232000000000001</v>
      </c>
      <c r="W20" s="348">
        <v>2.19</v>
      </c>
      <c r="X20" s="348">
        <v>15.8841</v>
      </c>
      <c r="Y20" s="374"/>
      <c r="Z20" s="346">
        <v>11</v>
      </c>
      <c r="AA20" s="346">
        <v>6</v>
      </c>
      <c r="AB20" s="346">
        <v>3</v>
      </c>
      <c r="AC20" s="346">
        <v>5</v>
      </c>
      <c r="AD20" s="346">
        <v>5</v>
      </c>
      <c r="AE20" s="346">
        <v>4</v>
      </c>
      <c r="AF20" s="346">
        <v>3</v>
      </c>
      <c r="AG20" s="346">
        <v>5</v>
      </c>
      <c r="AH20" s="346" t="s">
        <v>430</v>
      </c>
      <c r="AI20" s="346" t="s">
        <v>430</v>
      </c>
      <c r="AJ20" s="346">
        <v>3</v>
      </c>
      <c r="AK20" s="346">
        <v>5</v>
      </c>
      <c r="AL20" s="346">
        <v>3</v>
      </c>
      <c r="AM20" s="346">
        <v>3</v>
      </c>
      <c r="AN20" s="346">
        <v>3</v>
      </c>
      <c r="AO20" s="373"/>
      <c r="AP20" s="348" t="s">
        <v>430</v>
      </c>
      <c r="AQ20" s="348" t="s">
        <v>430</v>
      </c>
      <c r="AR20" s="348" t="s">
        <v>430</v>
      </c>
      <c r="AS20" s="348">
        <v>9.44</v>
      </c>
      <c r="AT20" s="348">
        <v>7.73</v>
      </c>
      <c r="AU20" s="351"/>
      <c r="AV20" s="346" t="s">
        <v>430</v>
      </c>
      <c r="AW20" s="346" t="s">
        <v>430</v>
      </c>
      <c r="AX20" s="346" t="s">
        <v>430</v>
      </c>
      <c r="AY20" s="346">
        <v>4</v>
      </c>
      <c r="AZ20" s="346">
        <v>4</v>
      </c>
      <c r="BA20" s="362"/>
      <c r="BB20" s="348">
        <v>14.079880951054999</v>
      </c>
      <c r="BC20" s="375">
        <v>0.991047257724196</v>
      </c>
      <c r="BD20" s="375">
        <v>6.2799693738136098E-2</v>
      </c>
      <c r="BE20" s="375">
        <v>0.23135818070545699</v>
      </c>
      <c r="BF20" s="373"/>
      <c r="BG20" s="348">
        <v>52.662100000000002</v>
      </c>
      <c r="BH20" s="348">
        <v>6.86083</v>
      </c>
      <c r="BI20" s="348">
        <v>30.261199999999999</v>
      </c>
      <c r="BJ20" s="348">
        <v>10.215870000000001</v>
      </c>
      <c r="BK20" s="373"/>
      <c r="BL20" s="372" t="s">
        <v>739</v>
      </c>
      <c r="BM20" s="372" t="s">
        <v>740</v>
      </c>
      <c r="BN20" s="372" t="s">
        <v>741</v>
      </c>
      <c r="BO20" s="372" t="s">
        <v>742</v>
      </c>
      <c r="BP20" s="372" t="s">
        <v>743</v>
      </c>
      <c r="BQ20" s="373"/>
      <c r="BR20" s="354" t="s">
        <v>554</v>
      </c>
    </row>
    <row r="21" spans="1:70" s="107" customFormat="1" x14ac:dyDescent="0.25">
      <c r="A21" s="345" t="s">
        <v>744</v>
      </c>
      <c r="B21" s="373"/>
      <c r="C21" s="719">
        <v>45152</v>
      </c>
      <c r="D21" s="373"/>
      <c r="E21" s="346">
        <v>7998.88</v>
      </c>
      <c r="F21" s="373"/>
      <c r="G21" s="347">
        <v>15.538</v>
      </c>
      <c r="H21" s="374"/>
      <c r="I21" s="348">
        <v>-8.3599999999999994E-2</v>
      </c>
      <c r="J21" s="348">
        <v>0.86339999999999995</v>
      </c>
      <c r="K21" s="348">
        <v>3.1739999999999999</v>
      </c>
      <c r="L21" s="348">
        <v>6.4976000000000003</v>
      </c>
      <c r="M21" s="348">
        <v>5.0433000000000003</v>
      </c>
      <c r="N21" s="350">
        <v>4.4570999999999996</v>
      </c>
      <c r="O21" s="348">
        <v>5.4439000000000002</v>
      </c>
      <c r="P21" s="348" t="s">
        <v>430</v>
      </c>
      <c r="Q21" s="348" t="s">
        <v>430</v>
      </c>
      <c r="R21" s="348" t="s">
        <v>430</v>
      </c>
      <c r="S21" s="348">
        <v>1.4031</v>
      </c>
      <c r="T21" s="348">
        <v>18.016100000000002</v>
      </c>
      <c r="U21" s="348">
        <v>4.0026999999999999</v>
      </c>
      <c r="V21" s="348">
        <v>7.5517000000000003</v>
      </c>
      <c r="W21" s="348">
        <v>1.4031</v>
      </c>
      <c r="X21" s="348">
        <v>16.2713</v>
      </c>
      <c r="Y21" s="374"/>
      <c r="Z21" s="346">
        <v>4</v>
      </c>
      <c r="AA21" s="346">
        <v>4</v>
      </c>
      <c r="AB21" s="346">
        <v>4</v>
      </c>
      <c r="AC21" s="346">
        <v>3</v>
      </c>
      <c r="AD21" s="346">
        <v>1</v>
      </c>
      <c r="AE21" s="346">
        <v>3</v>
      </c>
      <c r="AF21" s="346">
        <v>2</v>
      </c>
      <c r="AG21" s="346" t="s">
        <v>430</v>
      </c>
      <c r="AH21" s="346" t="s">
        <v>430</v>
      </c>
      <c r="AI21" s="346" t="s">
        <v>430</v>
      </c>
      <c r="AJ21" s="346">
        <v>5</v>
      </c>
      <c r="AK21" s="346">
        <v>3</v>
      </c>
      <c r="AL21" s="346">
        <v>1</v>
      </c>
      <c r="AM21" s="346">
        <v>2</v>
      </c>
      <c r="AN21" s="346">
        <v>5</v>
      </c>
      <c r="AO21" s="373"/>
      <c r="AP21" s="348" t="s">
        <v>430</v>
      </c>
      <c r="AQ21" s="348" t="s">
        <v>430</v>
      </c>
      <c r="AR21" s="348" t="s">
        <v>430</v>
      </c>
      <c r="AS21" s="348">
        <v>11.64</v>
      </c>
      <c r="AT21" s="348">
        <v>11.54</v>
      </c>
      <c r="AU21" s="351"/>
      <c r="AV21" s="346" t="s">
        <v>430</v>
      </c>
      <c r="AW21" s="346" t="s">
        <v>430</v>
      </c>
      <c r="AX21" s="346" t="s">
        <v>430</v>
      </c>
      <c r="AY21" s="346">
        <v>1</v>
      </c>
      <c r="AZ21" s="346">
        <v>1</v>
      </c>
      <c r="BA21" s="362"/>
      <c r="BB21" s="348">
        <v>14.3675064356381</v>
      </c>
      <c r="BC21" s="375">
        <v>0.94863048116767701</v>
      </c>
      <c r="BD21" s="375">
        <v>6.2195715051255401E-2</v>
      </c>
      <c r="BE21" s="375">
        <v>0.32823276464552098</v>
      </c>
      <c r="BF21" s="373"/>
      <c r="BG21" s="348">
        <v>45.298699999999997</v>
      </c>
      <c r="BH21" s="348">
        <v>22.053799999999999</v>
      </c>
      <c r="BI21" s="348">
        <v>30.0884</v>
      </c>
      <c r="BJ21" s="348">
        <v>2.5590999999999999</v>
      </c>
      <c r="BK21" s="373"/>
      <c r="BL21" s="372" t="s">
        <v>745</v>
      </c>
      <c r="BM21" s="372" t="s">
        <v>746</v>
      </c>
      <c r="BN21" s="372" t="s">
        <v>747</v>
      </c>
      <c r="BO21" s="372" t="s">
        <v>748</v>
      </c>
      <c r="BP21" s="372" t="s">
        <v>749</v>
      </c>
      <c r="BQ21" s="373"/>
      <c r="BR21" s="354" t="s">
        <v>609</v>
      </c>
    </row>
    <row r="22" spans="1:70" s="107" customFormat="1" x14ac:dyDescent="0.25">
      <c r="A22" s="345" t="s">
        <v>750</v>
      </c>
      <c r="B22" s="373"/>
      <c r="C22" s="719">
        <v>38623</v>
      </c>
      <c r="D22" s="373"/>
      <c r="E22" s="346">
        <v>7500.13</v>
      </c>
      <c r="F22" s="373"/>
      <c r="G22" s="347">
        <v>210.12899999999999</v>
      </c>
      <c r="H22" s="374"/>
      <c r="I22" s="348">
        <v>-0.18049999999999999</v>
      </c>
      <c r="J22" s="348">
        <v>0.36919999999999997</v>
      </c>
      <c r="K22" s="348">
        <v>0.90280000000000005</v>
      </c>
      <c r="L22" s="348">
        <v>2.7248999999999999</v>
      </c>
      <c r="M22" s="348">
        <v>-1.0612999999999999</v>
      </c>
      <c r="N22" s="350">
        <v>-8.6099999999999996E-2</v>
      </c>
      <c r="O22" s="348">
        <v>1.4836</v>
      </c>
      <c r="P22" s="348">
        <v>12.124700000000001</v>
      </c>
      <c r="Q22" s="348">
        <v>10.8698</v>
      </c>
      <c r="R22" s="348">
        <v>10.760400000000001</v>
      </c>
      <c r="S22" s="348">
        <v>1.1577999999999999</v>
      </c>
      <c r="T22" s="348">
        <v>12.497199999999999</v>
      </c>
      <c r="U22" s="348">
        <v>-2.5026999999999999</v>
      </c>
      <c r="V22" s="348">
        <v>2.2545000000000002</v>
      </c>
      <c r="W22" s="348">
        <v>1.1577999999999999</v>
      </c>
      <c r="X22" s="348">
        <v>15.757099999999999</v>
      </c>
      <c r="Y22" s="374"/>
      <c r="Z22" s="346">
        <v>7</v>
      </c>
      <c r="AA22" s="346">
        <v>14</v>
      </c>
      <c r="AB22" s="346">
        <v>15</v>
      </c>
      <c r="AC22" s="346">
        <v>11</v>
      </c>
      <c r="AD22" s="346">
        <v>11</v>
      </c>
      <c r="AE22" s="346">
        <v>7</v>
      </c>
      <c r="AF22" s="346">
        <v>10</v>
      </c>
      <c r="AG22" s="346">
        <v>10</v>
      </c>
      <c r="AH22" s="346">
        <v>6</v>
      </c>
      <c r="AI22" s="346">
        <v>10</v>
      </c>
      <c r="AJ22" s="346">
        <v>10</v>
      </c>
      <c r="AK22" s="346">
        <v>11</v>
      </c>
      <c r="AL22" s="346">
        <v>12</v>
      </c>
      <c r="AM22" s="346">
        <v>6</v>
      </c>
      <c r="AN22" s="346">
        <v>10</v>
      </c>
      <c r="AO22" s="373"/>
      <c r="AP22" s="348">
        <v>11.56</v>
      </c>
      <c r="AQ22" s="348">
        <v>12.55</v>
      </c>
      <c r="AR22" s="348">
        <v>10.050000000000001</v>
      </c>
      <c r="AS22" s="348">
        <v>6.25</v>
      </c>
      <c r="AT22" s="348">
        <v>1.1000000000000001</v>
      </c>
      <c r="AU22" s="351"/>
      <c r="AV22" s="346">
        <v>8</v>
      </c>
      <c r="AW22" s="346">
        <v>8</v>
      </c>
      <c r="AX22" s="346">
        <v>9</v>
      </c>
      <c r="AY22" s="346">
        <v>10</v>
      </c>
      <c r="AZ22" s="346">
        <v>11</v>
      </c>
      <c r="BA22" s="362"/>
      <c r="BB22" s="348">
        <v>12.348129081223799</v>
      </c>
      <c r="BC22" s="375">
        <v>0.870466275294697</v>
      </c>
      <c r="BD22" s="375">
        <v>5.05412592581325E-2</v>
      </c>
      <c r="BE22" s="375">
        <v>5.0668885271679197E-2</v>
      </c>
      <c r="BF22" s="373"/>
      <c r="BG22" s="348">
        <v>75.252600000000001</v>
      </c>
      <c r="BH22" s="348">
        <v>10.324199999999999</v>
      </c>
      <c r="BI22" s="348">
        <v>11.2986</v>
      </c>
      <c r="BJ22" s="348">
        <v>3.1246</v>
      </c>
      <c r="BK22" s="373"/>
      <c r="BL22" s="372" t="s">
        <v>751</v>
      </c>
      <c r="BM22" s="372" t="s">
        <v>752</v>
      </c>
      <c r="BN22" s="372" t="s">
        <v>753</v>
      </c>
      <c r="BO22" s="372" t="s">
        <v>754</v>
      </c>
      <c r="BP22" s="372" t="s">
        <v>755</v>
      </c>
      <c r="BQ22" s="373"/>
      <c r="BR22" s="354" t="s">
        <v>443</v>
      </c>
    </row>
    <row r="23" spans="1:70" x14ac:dyDescent="0.25">
      <c r="A23" s="36" t="s">
        <v>93</v>
      </c>
      <c r="B23" s="43"/>
      <c r="C23" s="720"/>
      <c r="D23" s="43"/>
      <c r="E23" s="51"/>
      <c r="F23" s="43"/>
      <c r="G23" s="55"/>
      <c r="H23" s="66"/>
      <c r="I23" s="59">
        <v>-0.14649999999999999</v>
      </c>
      <c r="J23" s="59">
        <v>0.82620000000000005</v>
      </c>
      <c r="K23" s="59">
        <v>2.5493999999999999</v>
      </c>
      <c r="L23" s="59">
        <v>4.0869</v>
      </c>
      <c r="M23" s="59">
        <v>0.53900000000000003</v>
      </c>
      <c r="N23" s="70">
        <v>0.68140000000000001</v>
      </c>
      <c r="O23" s="59">
        <v>2.4828999999999999</v>
      </c>
      <c r="P23" s="59">
        <v>13.1326</v>
      </c>
      <c r="Q23" s="59">
        <v>11.1701</v>
      </c>
      <c r="R23" s="59">
        <v>12.916700000000001</v>
      </c>
      <c r="S23" s="59">
        <v>1.4758</v>
      </c>
      <c r="T23" s="59">
        <v>14.7759</v>
      </c>
      <c r="U23" s="59">
        <v>-0.67769999999999997</v>
      </c>
      <c r="V23" s="59">
        <v>2.5362</v>
      </c>
      <c r="W23" s="59">
        <v>1.4758</v>
      </c>
      <c r="X23" s="59">
        <v>15.051500000000001</v>
      </c>
      <c r="Y23" s="66"/>
      <c r="Z23" s="51">
        <v>14</v>
      </c>
      <c r="AA23" s="51">
        <v>15</v>
      </c>
      <c r="AB23" s="51">
        <v>15</v>
      </c>
      <c r="AC23" s="51">
        <v>15</v>
      </c>
      <c r="AD23" s="51">
        <v>15</v>
      </c>
      <c r="AE23" s="51">
        <v>15</v>
      </c>
      <c r="AF23" s="51">
        <v>15</v>
      </c>
      <c r="AG23" s="51">
        <v>14</v>
      </c>
      <c r="AH23" s="51">
        <v>11</v>
      </c>
      <c r="AI23" s="51">
        <v>10</v>
      </c>
      <c r="AJ23" s="51">
        <v>15</v>
      </c>
      <c r="AK23" s="51">
        <v>15</v>
      </c>
      <c r="AL23" s="51">
        <v>15</v>
      </c>
      <c r="AM23" s="51">
        <v>15</v>
      </c>
      <c r="AN23" s="51">
        <v>15</v>
      </c>
      <c r="AO23" s="43"/>
      <c r="AP23" s="59">
        <v>13.061999999999999</v>
      </c>
      <c r="AQ23" s="59">
        <v>13.507272727272699</v>
      </c>
      <c r="AR23" s="59">
        <v>11.070833333333301</v>
      </c>
      <c r="AS23" s="59">
        <v>7.4086666666666696</v>
      </c>
      <c r="AT23" s="59">
        <v>4.0553333333333299</v>
      </c>
      <c r="AU23" s="78"/>
      <c r="AV23" s="51">
        <v>10</v>
      </c>
      <c r="AW23" s="51">
        <v>11</v>
      </c>
      <c r="AX23" s="51">
        <v>12</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0.47489999999999999</v>
      </c>
      <c r="J24" s="60">
        <v>2.4891999999999999</v>
      </c>
      <c r="K24" s="60">
        <v>5.0579000000000001</v>
      </c>
      <c r="L24" s="60">
        <v>7.6858000000000004</v>
      </c>
      <c r="M24" s="60">
        <v>5.0433000000000003</v>
      </c>
      <c r="N24" s="71">
        <v>6.1775000000000002</v>
      </c>
      <c r="O24" s="60">
        <v>5.7889999999999997</v>
      </c>
      <c r="P24" s="60">
        <v>18.290299999999998</v>
      </c>
      <c r="Q24" s="60">
        <v>17.6433</v>
      </c>
      <c r="R24" s="60">
        <v>15.504799999999999</v>
      </c>
      <c r="S24" s="60">
        <v>3.6698</v>
      </c>
      <c r="T24" s="60">
        <v>18.6784</v>
      </c>
      <c r="U24" s="60">
        <v>4.0026999999999999</v>
      </c>
      <c r="V24" s="60">
        <v>8.0428999999999995</v>
      </c>
      <c r="W24" s="60">
        <v>3.6698</v>
      </c>
      <c r="X24" s="60">
        <v>20.7151</v>
      </c>
      <c r="Y24" s="67"/>
      <c r="Z24" s="52"/>
      <c r="AA24" s="52"/>
      <c r="AB24" s="52"/>
      <c r="AC24" s="52"/>
      <c r="AD24" s="52"/>
      <c r="AE24" s="52"/>
      <c r="AF24" s="52"/>
      <c r="AG24" s="52"/>
      <c r="AH24" s="52"/>
      <c r="AI24" s="52"/>
      <c r="AJ24" s="52"/>
      <c r="AK24" s="52"/>
      <c r="AL24" s="52"/>
      <c r="AM24" s="52"/>
      <c r="AN24" s="52"/>
      <c r="AO24" s="44"/>
      <c r="AP24" s="60">
        <v>16.850000000000001</v>
      </c>
      <c r="AQ24" s="60">
        <v>18.96</v>
      </c>
      <c r="AR24" s="60">
        <v>15.27</v>
      </c>
      <c r="AS24" s="60">
        <v>11.64</v>
      </c>
      <c r="AT24" s="60">
        <v>11.54</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-0.47499999999999998</v>
      </c>
      <c r="J25" s="60">
        <v>0.25269999999999998</v>
      </c>
      <c r="K25" s="60">
        <v>0.90280000000000005</v>
      </c>
      <c r="L25" s="60">
        <v>0.86619999999999997</v>
      </c>
      <c r="M25" s="60">
        <v>-2.7808999999999999</v>
      </c>
      <c r="N25" s="71">
        <v>-3.7734000000000001</v>
      </c>
      <c r="O25" s="60">
        <v>-0.81320000000000003</v>
      </c>
      <c r="P25" s="60">
        <v>8.1545000000000005</v>
      </c>
      <c r="Q25" s="60">
        <v>6.0266999999999999</v>
      </c>
      <c r="R25" s="60">
        <v>10.760400000000001</v>
      </c>
      <c r="S25" s="60">
        <v>0.43809999999999999</v>
      </c>
      <c r="T25" s="60">
        <v>10.6981</v>
      </c>
      <c r="U25" s="60">
        <v>-4.4870999999999999</v>
      </c>
      <c r="V25" s="60">
        <v>-0.41</v>
      </c>
      <c r="W25" s="60">
        <v>0.43809999999999999</v>
      </c>
      <c r="X25" s="60">
        <v>10.9916</v>
      </c>
      <c r="Y25" s="67"/>
      <c r="Z25" s="52"/>
      <c r="AA25" s="52"/>
      <c r="AB25" s="52"/>
      <c r="AC25" s="52"/>
      <c r="AD25" s="52"/>
      <c r="AE25" s="52"/>
      <c r="AF25" s="52"/>
      <c r="AG25" s="52"/>
      <c r="AH25" s="52"/>
      <c r="AI25" s="52"/>
      <c r="AJ25" s="52"/>
      <c r="AK25" s="52"/>
      <c r="AL25" s="52"/>
      <c r="AM25" s="52"/>
      <c r="AN25" s="52"/>
      <c r="AO25" s="44"/>
      <c r="AP25" s="60">
        <v>10.87</v>
      </c>
      <c r="AQ25" s="60">
        <v>9.68</v>
      </c>
      <c r="AR25" s="60">
        <v>6.41</v>
      </c>
      <c r="AS25" s="60">
        <v>3.6</v>
      </c>
      <c r="AT25" s="60">
        <v>-1.48</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-0.18204999999999999</v>
      </c>
      <c r="J26" s="61">
        <v>0.62709999999999999</v>
      </c>
      <c r="K26" s="61">
        <v>2.2250000000000001</v>
      </c>
      <c r="L26" s="61">
        <v>3.9832000000000001</v>
      </c>
      <c r="M26" s="61">
        <v>0.50670000000000004</v>
      </c>
      <c r="N26" s="72">
        <v>-0.19819999999999999</v>
      </c>
      <c r="O26" s="61">
        <v>1.8045</v>
      </c>
      <c r="P26" s="61">
        <v>12.66</v>
      </c>
      <c r="Q26" s="61">
        <v>10.8698</v>
      </c>
      <c r="R26" s="61">
        <v>12.947900000000001</v>
      </c>
      <c r="S26" s="61">
        <v>1.1729000000000001</v>
      </c>
      <c r="T26" s="61">
        <v>15.2372</v>
      </c>
      <c r="U26" s="61">
        <v>-1.1011</v>
      </c>
      <c r="V26" s="61">
        <v>1.9319999999999999</v>
      </c>
      <c r="W26" s="61">
        <v>1.1729000000000001</v>
      </c>
      <c r="X26" s="61">
        <v>15.757099999999999</v>
      </c>
      <c r="Y26" s="68"/>
      <c r="Z26" s="53"/>
      <c r="AA26" s="53"/>
      <c r="AB26" s="53"/>
      <c r="AC26" s="53"/>
      <c r="AD26" s="53"/>
      <c r="AE26" s="53"/>
      <c r="AF26" s="53"/>
      <c r="AG26" s="53"/>
      <c r="AH26" s="53"/>
      <c r="AI26" s="53"/>
      <c r="AJ26" s="53"/>
      <c r="AK26" s="53"/>
      <c r="AL26" s="53"/>
      <c r="AM26" s="53"/>
      <c r="AN26" s="53"/>
      <c r="AO26" s="45"/>
      <c r="AP26" s="61">
        <v>13.04</v>
      </c>
      <c r="AQ26" s="61">
        <v>13.35</v>
      </c>
      <c r="AR26" s="61">
        <v>10.8</v>
      </c>
      <c r="AS26" s="61">
        <v>6.9</v>
      </c>
      <c r="AT26" s="61">
        <v>3.58</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756</v>
      </c>
      <c r="B28" s="365"/>
      <c r="C28" s="717">
        <v>41275</v>
      </c>
      <c r="D28" s="365"/>
      <c r="E28" s="329">
        <v>108713</v>
      </c>
      <c r="F28" s="365"/>
      <c r="G28" s="330">
        <v>2232.6109999999999</v>
      </c>
      <c r="H28" s="366"/>
      <c r="I28" s="331">
        <v>-0.182</v>
      </c>
      <c r="J28" s="331">
        <v>0.63839999999999997</v>
      </c>
      <c r="K28" s="331">
        <v>2.2753000000000001</v>
      </c>
      <c r="L28" s="331">
        <v>2.4666999999999999</v>
      </c>
      <c r="M28" s="331">
        <v>-1.6983999999999999</v>
      </c>
      <c r="N28" s="333">
        <v>2.4558</v>
      </c>
      <c r="O28" s="331">
        <v>5.3997000000000002</v>
      </c>
      <c r="P28" s="331">
        <v>17.451699999999999</v>
      </c>
      <c r="Q28" s="331">
        <v>18.416399999999999</v>
      </c>
      <c r="R28" s="331">
        <v>16.308299999999999</v>
      </c>
      <c r="S28" s="331">
        <v>1.4032</v>
      </c>
      <c r="T28" s="331">
        <v>11.8268</v>
      </c>
      <c r="U28" s="331">
        <v>-1.7581</v>
      </c>
      <c r="V28" s="331">
        <v>1.8173999999999999</v>
      </c>
      <c r="W28" s="331">
        <v>1.4032</v>
      </c>
      <c r="X28" s="331">
        <v>16.062000000000001</v>
      </c>
      <c r="Y28" s="366"/>
      <c r="Z28" s="329">
        <v>8</v>
      </c>
      <c r="AA28" s="329">
        <v>9</v>
      </c>
      <c r="AB28" s="329">
        <v>9</v>
      </c>
      <c r="AC28" s="329">
        <v>12</v>
      </c>
      <c r="AD28" s="329">
        <v>13</v>
      </c>
      <c r="AE28" s="329">
        <v>6</v>
      </c>
      <c r="AF28" s="329">
        <v>4</v>
      </c>
      <c r="AG28" s="329">
        <v>2</v>
      </c>
      <c r="AH28" s="329">
        <v>1</v>
      </c>
      <c r="AI28" s="329">
        <v>1</v>
      </c>
      <c r="AJ28" s="329">
        <v>6</v>
      </c>
      <c r="AK28" s="329">
        <v>12</v>
      </c>
      <c r="AL28" s="329">
        <v>11</v>
      </c>
      <c r="AM28" s="329">
        <v>10</v>
      </c>
      <c r="AN28" s="329">
        <v>6</v>
      </c>
      <c r="AO28" s="365"/>
      <c r="AP28" s="331">
        <v>17.61</v>
      </c>
      <c r="AQ28" s="331">
        <v>19.77</v>
      </c>
      <c r="AR28" s="331">
        <v>16.05</v>
      </c>
      <c r="AS28" s="331">
        <v>9.93</v>
      </c>
      <c r="AT28" s="331">
        <v>2.06</v>
      </c>
      <c r="AU28" s="334"/>
      <c r="AV28" s="329">
        <v>1</v>
      </c>
      <c r="AW28" s="329">
        <v>1</v>
      </c>
      <c r="AX28" s="329">
        <v>1</v>
      </c>
      <c r="AY28" s="329">
        <v>5</v>
      </c>
      <c r="AZ28" s="329">
        <v>10</v>
      </c>
      <c r="BA28" s="360"/>
      <c r="BB28" s="331">
        <v>12.2927647278214</v>
      </c>
      <c r="BC28" s="367">
        <v>0.84263622224753998</v>
      </c>
      <c r="BD28" s="367">
        <v>8.2296608853710596E-2</v>
      </c>
      <c r="BE28" s="367">
        <v>0.43141020810925801</v>
      </c>
      <c r="BF28" s="365"/>
      <c r="BG28" s="331">
        <v>74.483800000000002</v>
      </c>
      <c r="BH28" s="331">
        <v>10.529400000000001</v>
      </c>
      <c r="BI28" s="331">
        <v>9.00549</v>
      </c>
      <c r="BJ28" s="331">
        <v>5.9813099999999997</v>
      </c>
      <c r="BK28" s="365"/>
      <c r="BL28" s="364" t="s">
        <v>666</v>
      </c>
      <c r="BM28" s="364" t="s">
        <v>667</v>
      </c>
      <c r="BN28" s="364" t="s">
        <v>668</v>
      </c>
      <c r="BO28" s="364" t="s">
        <v>669</v>
      </c>
      <c r="BP28" s="364" t="s">
        <v>670</v>
      </c>
      <c r="BQ28" s="365"/>
      <c r="BR28" s="335" t="s">
        <v>512</v>
      </c>
    </row>
    <row r="29" spans="1:70" s="107" customFormat="1" ht="11" x14ac:dyDescent="0.3">
      <c r="A29" s="841" t="s">
        <v>757</v>
      </c>
      <c r="B29" s="842"/>
      <c r="C29" s="843">
        <v>41275</v>
      </c>
      <c r="D29" s="842"/>
      <c r="E29" s="844">
        <v>56171.1</v>
      </c>
      <c r="F29" s="842"/>
      <c r="G29" s="845">
        <v>97.090999999999994</v>
      </c>
      <c r="H29" s="847"/>
      <c r="I29" s="846">
        <v>-0.16139999999999999</v>
      </c>
      <c r="J29" s="846">
        <v>0.54259999999999997</v>
      </c>
      <c r="K29" s="846">
        <v>1.2757000000000001</v>
      </c>
      <c r="L29" s="846">
        <v>1.0743</v>
      </c>
      <c r="M29" s="846">
        <v>-1.1897</v>
      </c>
      <c r="N29" s="848">
        <v>0.18260000000000001</v>
      </c>
      <c r="O29" s="846">
        <v>2.1297000000000001</v>
      </c>
      <c r="P29" s="846">
        <v>13.7224</v>
      </c>
      <c r="Q29" s="846">
        <v>12.472099999999999</v>
      </c>
      <c r="R29" s="846">
        <v>14.1515</v>
      </c>
      <c r="S29" s="846">
        <v>0.48749999999999999</v>
      </c>
      <c r="T29" s="846">
        <v>11.812200000000001</v>
      </c>
      <c r="U29" s="846">
        <v>-1.4735</v>
      </c>
      <c r="V29" s="846">
        <v>2.6103999999999998</v>
      </c>
      <c r="W29" s="846">
        <v>0.48749999999999999</v>
      </c>
      <c r="X29" s="846">
        <v>15.755599999999999</v>
      </c>
      <c r="Y29" s="847"/>
      <c r="Z29" s="844">
        <v>6</v>
      </c>
      <c r="AA29" s="844">
        <v>12</v>
      </c>
      <c r="AB29" s="844">
        <v>14</v>
      </c>
      <c r="AC29" s="844">
        <v>15</v>
      </c>
      <c r="AD29" s="844">
        <v>12</v>
      </c>
      <c r="AE29" s="844">
        <v>11</v>
      </c>
      <c r="AF29" s="844">
        <v>11</v>
      </c>
      <c r="AG29" s="844">
        <v>8</v>
      </c>
      <c r="AH29" s="844">
        <v>5</v>
      </c>
      <c r="AI29" s="844">
        <v>5</v>
      </c>
      <c r="AJ29" s="844">
        <v>15</v>
      </c>
      <c r="AK29" s="844">
        <v>13</v>
      </c>
      <c r="AL29" s="844">
        <v>10</v>
      </c>
      <c r="AM29" s="844">
        <v>8</v>
      </c>
      <c r="AN29" s="844">
        <v>15</v>
      </c>
      <c r="AO29" s="842"/>
      <c r="AP29" s="846">
        <v>13.93</v>
      </c>
      <c r="AQ29" s="846">
        <v>14.39</v>
      </c>
      <c r="AR29" s="846">
        <v>11.98</v>
      </c>
      <c r="AS29" s="846">
        <v>7.82</v>
      </c>
      <c r="AT29" s="846">
        <v>1.42</v>
      </c>
      <c r="AU29" s="849"/>
      <c r="AV29" s="844">
        <v>6</v>
      </c>
      <c r="AW29" s="844">
        <v>6</v>
      </c>
      <c r="AX29" s="844">
        <v>5</v>
      </c>
      <c r="AY29" s="844">
        <v>8</v>
      </c>
      <c r="AZ29" s="844">
        <v>13</v>
      </c>
      <c r="BA29" s="851"/>
      <c r="BB29" s="846">
        <v>13.8940384561763</v>
      </c>
      <c r="BC29" s="852">
        <v>0.970505313243333</v>
      </c>
      <c r="BD29" s="852">
        <v>5.43795348905564E-2</v>
      </c>
      <c r="BE29" s="852">
        <v>8.7257543702783699E-2</v>
      </c>
      <c r="BF29" s="842"/>
      <c r="BG29" s="846">
        <v>65.925799999999995</v>
      </c>
      <c r="BH29" s="846">
        <v>27.335799999999999</v>
      </c>
      <c r="BI29" s="846">
        <v>5.1499499999999996</v>
      </c>
      <c r="BJ29" s="846">
        <v>1.5884499999999999</v>
      </c>
      <c r="BK29" s="842"/>
      <c r="BL29" s="855" t="s">
        <v>672</v>
      </c>
      <c r="BM29" s="855" t="s">
        <v>673</v>
      </c>
      <c r="BN29" s="855" t="s">
        <v>674</v>
      </c>
      <c r="BO29" s="855" t="s">
        <v>675</v>
      </c>
      <c r="BP29" s="855" t="s">
        <v>676</v>
      </c>
      <c r="BQ29" s="842"/>
      <c r="BR29" s="856" t="s">
        <v>443</v>
      </c>
    </row>
    <row r="30" spans="1:70" s="107" customFormat="1" x14ac:dyDescent="0.25">
      <c r="A30" s="345" t="s">
        <v>758</v>
      </c>
      <c r="B30" s="373"/>
      <c r="C30" s="719">
        <v>41275</v>
      </c>
      <c r="D30" s="373"/>
      <c r="E30" s="346">
        <v>27241.9</v>
      </c>
      <c r="F30" s="373"/>
      <c r="G30" s="347">
        <v>2153.4699999999998</v>
      </c>
      <c r="H30" s="374"/>
      <c r="I30" s="348">
        <v>-0.1099</v>
      </c>
      <c r="J30" s="348">
        <v>0.61350000000000005</v>
      </c>
      <c r="K30" s="348">
        <v>2.3210999999999999</v>
      </c>
      <c r="L30" s="348">
        <v>5.0042999999999997</v>
      </c>
      <c r="M30" s="348">
        <v>2.8936000000000002</v>
      </c>
      <c r="N30" s="350">
        <v>7.0190999999999999</v>
      </c>
      <c r="O30" s="348">
        <v>6.6252000000000004</v>
      </c>
      <c r="P30" s="348">
        <v>16.104700000000001</v>
      </c>
      <c r="Q30" s="348">
        <v>13.099</v>
      </c>
      <c r="R30" s="348">
        <v>14.8324</v>
      </c>
      <c r="S30" s="348">
        <v>1.6953</v>
      </c>
      <c r="T30" s="348">
        <v>15.494199999999999</v>
      </c>
      <c r="U30" s="348">
        <v>1.409</v>
      </c>
      <c r="V30" s="348">
        <v>8.7165999999999997</v>
      </c>
      <c r="W30" s="348">
        <v>1.6953</v>
      </c>
      <c r="X30" s="348">
        <v>16.298300000000001</v>
      </c>
      <c r="Y30" s="374"/>
      <c r="Z30" s="346">
        <v>5</v>
      </c>
      <c r="AA30" s="346">
        <v>10</v>
      </c>
      <c r="AB30" s="346">
        <v>7</v>
      </c>
      <c r="AC30" s="346">
        <v>6</v>
      </c>
      <c r="AD30" s="346">
        <v>3</v>
      </c>
      <c r="AE30" s="346">
        <v>1</v>
      </c>
      <c r="AF30" s="346">
        <v>2</v>
      </c>
      <c r="AG30" s="346">
        <v>5</v>
      </c>
      <c r="AH30" s="346">
        <v>3</v>
      </c>
      <c r="AI30" s="346">
        <v>4</v>
      </c>
      <c r="AJ30" s="346">
        <v>4</v>
      </c>
      <c r="AK30" s="346">
        <v>8</v>
      </c>
      <c r="AL30" s="346">
        <v>4</v>
      </c>
      <c r="AM30" s="346">
        <v>1</v>
      </c>
      <c r="AN30" s="346">
        <v>4</v>
      </c>
      <c r="AO30" s="373"/>
      <c r="AP30" s="348">
        <v>14.93</v>
      </c>
      <c r="AQ30" s="348">
        <v>16.21</v>
      </c>
      <c r="AR30" s="348">
        <v>14.07</v>
      </c>
      <c r="AS30" s="348">
        <v>11.42</v>
      </c>
      <c r="AT30" s="348">
        <v>9.75</v>
      </c>
      <c r="AU30" s="351"/>
      <c r="AV30" s="346">
        <v>3</v>
      </c>
      <c r="AW30" s="346">
        <v>2</v>
      </c>
      <c r="AX30" s="346">
        <v>4</v>
      </c>
      <c r="AY30" s="346">
        <v>2</v>
      </c>
      <c r="AZ30" s="346">
        <v>2</v>
      </c>
      <c r="BA30" s="362"/>
      <c r="BB30" s="348">
        <v>13.3543192383173</v>
      </c>
      <c r="BC30" s="375">
        <v>0.94552694869141896</v>
      </c>
      <c r="BD30" s="375">
        <v>7.1008491164069001E-2</v>
      </c>
      <c r="BE30" s="375">
        <v>0.29717645517277702</v>
      </c>
      <c r="BF30" s="373"/>
      <c r="BG30" s="348">
        <v>54.127499999999998</v>
      </c>
      <c r="BH30" s="348">
        <v>26.117599999999999</v>
      </c>
      <c r="BI30" s="348">
        <v>18.240600000000001</v>
      </c>
      <c r="BJ30" s="348">
        <v>1.5143</v>
      </c>
      <c r="BK30" s="373"/>
      <c r="BL30" s="372" t="s">
        <v>678</v>
      </c>
      <c r="BM30" s="372" t="s">
        <v>679</v>
      </c>
      <c r="BN30" s="372" t="s">
        <v>680</v>
      </c>
      <c r="BO30" s="372" t="s">
        <v>681</v>
      </c>
      <c r="BP30" s="372" t="s">
        <v>682</v>
      </c>
      <c r="BQ30" s="373"/>
      <c r="BR30" s="354" t="s">
        <v>476</v>
      </c>
    </row>
    <row r="31" spans="1:70" s="107" customFormat="1" x14ac:dyDescent="0.25">
      <c r="A31" s="345" t="s">
        <v>759</v>
      </c>
      <c r="B31" s="373"/>
      <c r="C31" s="719">
        <v>41275</v>
      </c>
      <c r="D31" s="373"/>
      <c r="E31" s="346">
        <v>23461.200000000001</v>
      </c>
      <c r="F31" s="373"/>
      <c r="G31" s="347">
        <v>343.89980000000003</v>
      </c>
      <c r="H31" s="374"/>
      <c r="I31" s="348">
        <v>0.47660000000000002</v>
      </c>
      <c r="J31" s="348">
        <v>1.5147999999999999</v>
      </c>
      <c r="K31" s="348">
        <v>4.7247000000000003</v>
      </c>
      <c r="L31" s="348">
        <v>7.8516000000000004</v>
      </c>
      <c r="M31" s="348">
        <v>0.81740000000000002</v>
      </c>
      <c r="N31" s="350">
        <v>-2.0598999999999998</v>
      </c>
      <c r="O31" s="348">
        <v>2.2578999999999998</v>
      </c>
      <c r="P31" s="348">
        <v>8.8864000000000001</v>
      </c>
      <c r="Q31" s="348">
        <v>6.8059000000000003</v>
      </c>
      <c r="R31" s="348">
        <v>12.236499999999999</v>
      </c>
      <c r="S31" s="348">
        <v>3.6979000000000002</v>
      </c>
      <c r="T31" s="348">
        <v>18.8933</v>
      </c>
      <c r="U31" s="348">
        <v>-0.44379999999999997</v>
      </c>
      <c r="V31" s="348">
        <v>8.7599999999999997E-2</v>
      </c>
      <c r="W31" s="348">
        <v>3.6979000000000002</v>
      </c>
      <c r="X31" s="348">
        <v>13.3409</v>
      </c>
      <c r="Y31" s="374"/>
      <c r="Z31" s="346">
        <v>1</v>
      </c>
      <c r="AA31" s="346">
        <v>2</v>
      </c>
      <c r="AB31" s="346">
        <v>2</v>
      </c>
      <c r="AC31" s="346">
        <v>1</v>
      </c>
      <c r="AD31" s="346">
        <v>8</v>
      </c>
      <c r="AE31" s="346">
        <v>13</v>
      </c>
      <c r="AF31" s="346">
        <v>9</v>
      </c>
      <c r="AG31" s="346">
        <v>14</v>
      </c>
      <c r="AH31" s="346">
        <v>11</v>
      </c>
      <c r="AI31" s="346">
        <v>9</v>
      </c>
      <c r="AJ31" s="346">
        <v>1</v>
      </c>
      <c r="AK31" s="346">
        <v>1</v>
      </c>
      <c r="AL31" s="346">
        <v>8</v>
      </c>
      <c r="AM31" s="346">
        <v>15</v>
      </c>
      <c r="AN31" s="346">
        <v>1</v>
      </c>
      <c r="AO31" s="373"/>
      <c r="AP31" s="348">
        <v>11.66</v>
      </c>
      <c r="AQ31" s="348">
        <v>10.49</v>
      </c>
      <c r="AR31" s="348">
        <v>7.14</v>
      </c>
      <c r="AS31" s="348">
        <v>5.27</v>
      </c>
      <c r="AT31" s="348">
        <v>4.9400000000000004</v>
      </c>
      <c r="AU31" s="351"/>
      <c r="AV31" s="346">
        <v>10</v>
      </c>
      <c r="AW31" s="346">
        <v>11</v>
      </c>
      <c r="AX31" s="346">
        <v>12</v>
      </c>
      <c r="AY31" s="346">
        <v>14</v>
      </c>
      <c r="AZ31" s="346">
        <v>7</v>
      </c>
      <c r="BA31" s="362"/>
      <c r="BB31" s="348">
        <v>14.384228529949</v>
      </c>
      <c r="BC31" s="375">
        <v>0.95889864633170896</v>
      </c>
      <c r="BD31" s="375">
        <v>2.5975680125943399E-2</v>
      </c>
      <c r="BE31" s="375">
        <v>-0.28666128930481199</v>
      </c>
      <c r="BF31" s="373"/>
      <c r="BG31" s="348">
        <v>59.728499999999997</v>
      </c>
      <c r="BH31" s="348">
        <v>24.590399999999999</v>
      </c>
      <c r="BI31" s="348">
        <v>12.664899999999999</v>
      </c>
      <c r="BJ31" s="348">
        <v>3.0162</v>
      </c>
      <c r="BK31" s="373"/>
      <c r="BL31" s="372" t="s">
        <v>684</v>
      </c>
      <c r="BM31" s="372" t="s">
        <v>685</v>
      </c>
      <c r="BN31" s="372" t="s">
        <v>686</v>
      </c>
      <c r="BO31" s="372" t="s">
        <v>687</v>
      </c>
      <c r="BP31" s="372" t="s">
        <v>688</v>
      </c>
      <c r="BQ31" s="373"/>
      <c r="BR31" s="354" t="s">
        <v>512</v>
      </c>
    </row>
    <row r="32" spans="1:70" s="107" customFormat="1" x14ac:dyDescent="0.25">
      <c r="A32" s="345" t="s">
        <v>760</v>
      </c>
      <c r="B32" s="373"/>
      <c r="C32" s="719">
        <v>41278</v>
      </c>
      <c r="D32" s="373"/>
      <c r="E32" s="346">
        <v>22918.9</v>
      </c>
      <c r="F32" s="373"/>
      <c r="G32" s="347">
        <v>121.5802</v>
      </c>
      <c r="H32" s="374"/>
      <c r="I32" s="348" t="s">
        <v>430</v>
      </c>
      <c r="J32" s="348">
        <v>1.3565</v>
      </c>
      <c r="K32" s="348">
        <v>1.7738</v>
      </c>
      <c r="L32" s="348">
        <v>1.3985000000000001</v>
      </c>
      <c r="M32" s="348">
        <v>-2.3898000000000001</v>
      </c>
      <c r="N32" s="350">
        <v>-0.17899999999999999</v>
      </c>
      <c r="O32" s="348">
        <v>0.29239999999999999</v>
      </c>
      <c r="P32" s="348">
        <v>9.5848999999999993</v>
      </c>
      <c r="Q32" s="348">
        <v>9.7561</v>
      </c>
      <c r="R32" s="348">
        <v>12.693899999999999</v>
      </c>
      <c r="S32" s="348">
        <v>1.2136</v>
      </c>
      <c r="T32" s="348">
        <v>11.358599999999999</v>
      </c>
      <c r="U32" s="348">
        <v>-4.0679999999999996</v>
      </c>
      <c r="V32" s="348">
        <v>0.4123</v>
      </c>
      <c r="W32" s="348">
        <v>1.2136</v>
      </c>
      <c r="X32" s="348">
        <v>14.6904</v>
      </c>
      <c r="Y32" s="374"/>
      <c r="Z32" s="346" t="s">
        <v>430</v>
      </c>
      <c r="AA32" s="346">
        <v>3</v>
      </c>
      <c r="AB32" s="346">
        <v>12</v>
      </c>
      <c r="AC32" s="346">
        <v>14</v>
      </c>
      <c r="AD32" s="346">
        <v>15</v>
      </c>
      <c r="AE32" s="346">
        <v>12</v>
      </c>
      <c r="AF32" s="346">
        <v>15</v>
      </c>
      <c r="AG32" s="346">
        <v>13</v>
      </c>
      <c r="AH32" s="346">
        <v>10</v>
      </c>
      <c r="AI32" s="346">
        <v>8</v>
      </c>
      <c r="AJ32" s="346">
        <v>7</v>
      </c>
      <c r="AK32" s="346">
        <v>14</v>
      </c>
      <c r="AL32" s="346">
        <v>15</v>
      </c>
      <c r="AM32" s="346">
        <v>14</v>
      </c>
      <c r="AN32" s="346">
        <v>7</v>
      </c>
      <c r="AO32" s="373"/>
      <c r="AP32" s="348">
        <v>12.11</v>
      </c>
      <c r="AQ32" s="348">
        <v>11.97</v>
      </c>
      <c r="AR32" s="348">
        <v>8.4700000000000006</v>
      </c>
      <c r="AS32" s="348">
        <v>4.47</v>
      </c>
      <c r="AT32" s="348">
        <v>-0.39</v>
      </c>
      <c r="AU32" s="351"/>
      <c r="AV32" s="346">
        <v>9</v>
      </c>
      <c r="AW32" s="346">
        <v>10</v>
      </c>
      <c r="AX32" s="346">
        <v>11</v>
      </c>
      <c r="AY32" s="346">
        <v>15</v>
      </c>
      <c r="AZ32" s="346">
        <v>14</v>
      </c>
      <c r="BA32" s="362"/>
      <c r="BB32" s="348">
        <v>12.2990945933853</v>
      </c>
      <c r="BC32" s="375">
        <v>0.87195157695370196</v>
      </c>
      <c r="BD32" s="375">
        <v>3.5368866114122502E-2</v>
      </c>
      <c r="BE32" s="375">
        <v>-0.13491106894028701</v>
      </c>
      <c r="BF32" s="373"/>
      <c r="BG32" s="348">
        <v>59.911200000000001</v>
      </c>
      <c r="BH32" s="348">
        <v>19.689299999999999</v>
      </c>
      <c r="BI32" s="348">
        <v>16.0535</v>
      </c>
      <c r="BJ32" s="348">
        <v>4.3460000000000001</v>
      </c>
      <c r="BK32" s="373"/>
      <c r="BL32" s="372" t="s">
        <v>690</v>
      </c>
      <c r="BM32" s="372" t="s">
        <v>691</v>
      </c>
      <c r="BN32" s="372" t="s">
        <v>692</v>
      </c>
      <c r="BO32" s="372" t="s">
        <v>693</v>
      </c>
      <c r="BP32" s="372" t="s">
        <v>694</v>
      </c>
      <c r="BQ32" s="373"/>
      <c r="BR32" s="354" t="s">
        <v>695</v>
      </c>
    </row>
    <row r="33" spans="1:70" s="107" customFormat="1" x14ac:dyDescent="0.25">
      <c r="A33" s="345" t="s">
        <v>761</v>
      </c>
      <c r="B33" s="373"/>
      <c r="C33" s="719">
        <v>44394</v>
      </c>
      <c r="D33" s="373"/>
      <c r="E33" s="346">
        <v>22945.4</v>
      </c>
      <c r="F33" s="373"/>
      <c r="G33" s="347">
        <v>21</v>
      </c>
      <c r="H33" s="374"/>
      <c r="I33" s="348">
        <v>0</v>
      </c>
      <c r="J33" s="348">
        <v>0.28649999999999998</v>
      </c>
      <c r="K33" s="348">
        <v>2.6393</v>
      </c>
      <c r="L33" s="348">
        <v>4.2701000000000002</v>
      </c>
      <c r="M33" s="348">
        <v>2.6393</v>
      </c>
      <c r="N33" s="350">
        <v>6.8701999999999996</v>
      </c>
      <c r="O33" s="348">
        <v>5.1592000000000002</v>
      </c>
      <c r="P33" s="348">
        <v>16.630700000000001</v>
      </c>
      <c r="Q33" s="348" t="s">
        <v>430</v>
      </c>
      <c r="R33" s="348" t="s">
        <v>430</v>
      </c>
      <c r="S33" s="348">
        <v>1.2048000000000001</v>
      </c>
      <c r="T33" s="348">
        <v>16.7315</v>
      </c>
      <c r="U33" s="348">
        <v>0.71940000000000004</v>
      </c>
      <c r="V33" s="348">
        <v>3.8576000000000001</v>
      </c>
      <c r="W33" s="348">
        <v>1.2048000000000001</v>
      </c>
      <c r="X33" s="348">
        <v>15.9962</v>
      </c>
      <c r="Y33" s="374"/>
      <c r="Z33" s="346">
        <v>2</v>
      </c>
      <c r="AA33" s="346">
        <v>15</v>
      </c>
      <c r="AB33" s="346">
        <v>6</v>
      </c>
      <c r="AC33" s="346">
        <v>7</v>
      </c>
      <c r="AD33" s="346">
        <v>4</v>
      </c>
      <c r="AE33" s="346">
        <v>2</v>
      </c>
      <c r="AF33" s="346">
        <v>5</v>
      </c>
      <c r="AG33" s="346">
        <v>3</v>
      </c>
      <c r="AH33" s="346" t="s">
        <v>430</v>
      </c>
      <c r="AI33" s="346" t="s">
        <v>430</v>
      </c>
      <c r="AJ33" s="346">
        <v>9</v>
      </c>
      <c r="AK33" s="346">
        <v>6</v>
      </c>
      <c r="AL33" s="346">
        <v>6</v>
      </c>
      <c r="AM33" s="346">
        <v>5</v>
      </c>
      <c r="AN33" s="346">
        <v>9</v>
      </c>
      <c r="AO33" s="373"/>
      <c r="AP33" s="348" t="s">
        <v>430</v>
      </c>
      <c r="AQ33" s="348" t="s">
        <v>430</v>
      </c>
      <c r="AR33" s="348">
        <v>15.17</v>
      </c>
      <c r="AS33" s="348">
        <v>10.83</v>
      </c>
      <c r="AT33" s="348">
        <v>7.84</v>
      </c>
      <c r="AU33" s="351"/>
      <c r="AV33" s="346" t="s">
        <v>430</v>
      </c>
      <c r="AW33" s="346" t="s">
        <v>430</v>
      </c>
      <c r="AX33" s="346">
        <v>2</v>
      </c>
      <c r="AY33" s="346">
        <v>4</v>
      </c>
      <c r="AZ33" s="346">
        <v>5</v>
      </c>
      <c r="BA33" s="362"/>
      <c r="BB33" s="348">
        <v>15.240464825299</v>
      </c>
      <c r="BC33" s="375">
        <v>1.04541105402737</v>
      </c>
      <c r="BD33" s="375">
        <v>6.3032037871113306E-2</v>
      </c>
      <c r="BE33" s="375">
        <v>0.27197128383354602</v>
      </c>
      <c r="BF33" s="373"/>
      <c r="BG33" s="348">
        <v>62.381500000000003</v>
      </c>
      <c r="BH33" s="348">
        <v>8.3983600000000003</v>
      </c>
      <c r="BI33" s="348">
        <v>25.980599999999999</v>
      </c>
      <c r="BJ33" s="348">
        <v>3.2395399999999999</v>
      </c>
      <c r="BK33" s="373"/>
      <c r="BL33" s="372" t="s">
        <v>697</v>
      </c>
      <c r="BM33" s="372" t="s">
        <v>698</v>
      </c>
      <c r="BN33" s="372" t="s">
        <v>699</v>
      </c>
      <c r="BO33" s="372" t="s">
        <v>700</v>
      </c>
      <c r="BP33" s="372" t="s">
        <v>701</v>
      </c>
      <c r="BQ33" s="373"/>
      <c r="BR33" s="354" t="s">
        <v>463</v>
      </c>
    </row>
    <row r="34" spans="1:70" s="107" customFormat="1" x14ac:dyDescent="0.25">
      <c r="A34" s="345" t="s">
        <v>762</v>
      </c>
      <c r="B34" s="373"/>
      <c r="C34" s="719">
        <v>41275</v>
      </c>
      <c r="D34" s="373"/>
      <c r="E34" s="346">
        <v>19475.400000000001</v>
      </c>
      <c r="F34" s="373"/>
      <c r="G34" s="347">
        <v>1797.0980999999999</v>
      </c>
      <c r="H34" s="374"/>
      <c r="I34" s="348">
        <v>-0.21870000000000001</v>
      </c>
      <c r="J34" s="348">
        <v>0.48880000000000001</v>
      </c>
      <c r="K34" s="348">
        <v>1.5981000000000001</v>
      </c>
      <c r="L34" s="348">
        <v>1.5032000000000001</v>
      </c>
      <c r="M34" s="348">
        <v>-2.0865</v>
      </c>
      <c r="N34" s="350">
        <v>-2.4098000000000002</v>
      </c>
      <c r="O34" s="348">
        <v>0.6946</v>
      </c>
      <c r="P34" s="348">
        <v>14.2249</v>
      </c>
      <c r="Q34" s="348">
        <v>14.099600000000001</v>
      </c>
      <c r="R34" s="348">
        <v>13.792999999999999</v>
      </c>
      <c r="S34" s="348">
        <v>1.0622</v>
      </c>
      <c r="T34" s="348">
        <v>10.949199999999999</v>
      </c>
      <c r="U34" s="348">
        <v>-3.44</v>
      </c>
      <c r="V34" s="348">
        <v>0.73829999999999996</v>
      </c>
      <c r="W34" s="348">
        <v>1.0622</v>
      </c>
      <c r="X34" s="348">
        <v>15.550700000000001</v>
      </c>
      <c r="Y34" s="374"/>
      <c r="Z34" s="346">
        <v>11</v>
      </c>
      <c r="AA34" s="346">
        <v>13</v>
      </c>
      <c r="AB34" s="346">
        <v>13</v>
      </c>
      <c r="AC34" s="346">
        <v>13</v>
      </c>
      <c r="AD34" s="346">
        <v>14</v>
      </c>
      <c r="AE34" s="346">
        <v>14</v>
      </c>
      <c r="AF34" s="346">
        <v>13</v>
      </c>
      <c r="AG34" s="346">
        <v>6</v>
      </c>
      <c r="AH34" s="346">
        <v>2</v>
      </c>
      <c r="AI34" s="346">
        <v>6</v>
      </c>
      <c r="AJ34" s="346">
        <v>12</v>
      </c>
      <c r="AK34" s="346">
        <v>15</v>
      </c>
      <c r="AL34" s="346">
        <v>14</v>
      </c>
      <c r="AM34" s="346">
        <v>13</v>
      </c>
      <c r="AN34" s="346">
        <v>12</v>
      </c>
      <c r="AO34" s="373"/>
      <c r="AP34" s="348">
        <v>14.98</v>
      </c>
      <c r="AQ34" s="348">
        <v>16.09</v>
      </c>
      <c r="AR34" s="348">
        <v>11.73</v>
      </c>
      <c r="AS34" s="348">
        <v>5.47</v>
      </c>
      <c r="AT34" s="348">
        <v>-0.71</v>
      </c>
      <c r="AU34" s="351"/>
      <c r="AV34" s="346">
        <v>2</v>
      </c>
      <c r="AW34" s="346">
        <v>3</v>
      </c>
      <c r="AX34" s="346">
        <v>7</v>
      </c>
      <c r="AY34" s="346">
        <v>13</v>
      </c>
      <c r="AZ34" s="346">
        <v>15</v>
      </c>
      <c r="BA34" s="362"/>
      <c r="BB34" s="348">
        <v>13.6392415218425</v>
      </c>
      <c r="BC34" s="375">
        <v>0.95916070592330105</v>
      </c>
      <c r="BD34" s="375">
        <v>5.89370043696354E-2</v>
      </c>
      <c r="BE34" s="375">
        <v>0.22065383474872199</v>
      </c>
      <c r="BF34" s="373"/>
      <c r="BG34" s="348">
        <v>74.076599999999999</v>
      </c>
      <c r="BH34" s="348">
        <v>10.8691</v>
      </c>
      <c r="BI34" s="348">
        <v>10.661300000000001</v>
      </c>
      <c r="BJ34" s="348">
        <v>4.3929999999999998</v>
      </c>
      <c r="BK34" s="373"/>
      <c r="BL34" s="372" t="s">
        <v>703</v>
      </c>
      <c r="BM34" s="372" t="s">
        <v>704</v>
      </c>
      <c r="BN34" s="372" t="s">
        <v>705</v>
      </c>
      <c r="BO34" s="372" t="s">
        <v>706</v>
      </c>
      <c r="BP34" s="372" t="s">
        <v>707</v>
      </c>
      <c r="BQ34" s="373"/>
      <c r="BR34" s="354" t="s">
        <v>512</v>
      </c>
    </row>
    <row r="35" spans="1:70" s="107" customFormat="1" x14ac:dyDescent="0.25">
      <c r="A35" s="345" t="s">
        <v>763</v>
      </c>
      <c r="B35" s="373"/>
      <c r="C35" s="719">
        <v>43059</v>
      </c>
      <c r="D35" s="373"/>
      <c r="E35" s="346">
        <v>13278.8</v>
      </c>
      <c r="F35" s="373"/>
      <c r="G35" s="347">
        <v>30.68</v>
      </c>
      <c r="H35" s="374"/>
      <c r="I35" s="348">
        <v>-0.19520000000000001</v>
      </c>
      <c r="J35" s="348">
        <v>0.78839999999999999</v>
      </c>
      <c r="K35" s="348">
        <v>3.0222000000000002</v>
      </c>
      <c r="L35" s="348">
        <v>6.6759000000000004</v>
      </c>
      <c r="M35" s="348">
        <v>5.3933</v>
      </c>
      <c r="N35" s="350">
        <v>2.9529999999999998</v>
      </c>
      <c r="O35" s="348">
        <v>4.5644</v>
      </c>
      <c r="P35" s="348">
        <v>13.5382</v>
      </c>
      <c r="Q35" s="348">
        <v>10.8324</v>
      </c>
      <c r="R35" s="348" t="s">
        <v>430</v>
      </c>
      <c r="S35" s="348">
        <v>0.49130000000000001</v>
      </c>
      <c r="T35" s="348">
        <v>17.683199999999999</v>
      </c>
      <c r="U35" s="348">
        <v>4.1765999999999996</v>
      </c>
      <c r="V35" s="348">
        <v>4.9965999999999999</v>
      </c>
      <c r="W35" s="348">
        <v>0.49130000000000001</v>
      </c>
      <c r="X35" s="348">
        <v>13.824299999999999</v>
      </c>
      <c r="Y35" s="374"/>
      <c r="Z35" s="346">
        <v>9</v>
      </c>
      <c r="AA35" s="346">
        <v>5</v>
      </c>
      <c r="AB35" s="346">
        <v>5</v>
      </c>
      <c r="AC35" s="346">
        <v>4</v>
      </c>
      <c r="AD35" s="346">
        <v>2</v>
      </c>
      <c r="AE35" s="346">
        <v>5</v>
      </c>
      <c r="AF35" s="346">
        <v>6</v>
      </c>
      <c r="AG35" s="346">
        <v>9</v>
      </c>
      <c r="AH35" s="346">
        <v>9</v>
      </c>
      <c r="AI35" s="346" t="s">
        <v>430</v>
      </c>
      <c r="AJ35" s="346">
        <v>14</v>
      </c>
      <c r="AK35" s="346">
        <v>4</v>
      </c>
      <c r="AL35" s="346">
        <v>2</v>
      </c>
      <c r="AM35" s="346">
        <v>4</v>
      </c>
      <c r="AN35" s="346">
        <v>14</v>
      </c>
      <c r="AO35" s="373"/>
      <c r="AP35" s="348" t="s">
        <v>430</v>
      </c>
      <c r="AQ35" s="348">
        <v>13.31</v>
      </c>
      <c r="AR35" s="348">
        <v>11.48</v>
      </c>
      <c r="AS35" s="348">
        <v>9.69</v>
      </c>
      <c r="AT35" s="348">
        <v>9.57</v>
      </c>
      <c r="AU35" s="351"/>
      <c r="AV35" s="346" t="s">
        <v>430</v>
      </c>
      <c r="AW35" s="346">
        <v>9</v>
      </c>
      <c r="AX35" s="346">
        <v>8</v>
      </c>
      <c r="AY35" s="346">
        <v>6</v>
      </c>
      <c r="AZ35" s="346">
        <v>3</v>
      </c>
      <c r="BA35" s="362"/>
      <c r="BB35" s="348">
        <v>14.6508989365913</v>
      </c>
      <c r="BC35" s="375">
        <v>1.0089080199128599</v>
      </c>
      <c r="BD35" s="375">
        <v>5.1255700120171201E-2</v>
      </c>
      <c r="BE35" s="375">
        <v>5.6204021067570602E-2</v>
      </c>
      <c r="BF35" s="373"/>
      <c r="BG35" s="348">
        <v>58.470599999999997</v>
      </c>
      <c r="BH35" s="348">
        <v>19.0517</v>
      </c>
      <c r="BI35" s="348">
        <v>15.1577</v>
      </c>
      <c r="BJ35" s="348">
        <v>7.32</v>
      </c>
      <c r="BK35" s="373"/>
      <c r="BL35" s="372" t="s">
        <v>709</v>
      </c>
      <c r="BM35" s="372" t="s">
        <v>710</v>
      </c>
      <c r="BN35" s="372" t="s">
        <v>711</v>
      </c>
      <c r="BO35" s="372" t="s">
        <v>712</v>
      </c>
      <c r="BP35" s="372" t="s">
        <v>713</v>
      </c>
      <c r="BQ35" s="373"/>
      <c r="BR35" s="354" t="s">
        <v>554</v>
      </c>
    </row>
    <row r="36" spans="1:70" s="107" customFormat="1" x14ac:dyDescent="0.25">
      <c r="A36" s="345" t="s">
        <v>764</v>
      </c>
      <c r="B36" s="373"/>
      <c r="C36" s="719">
        <v>41276</v>
      </c>
      <c r="D36" s="373"/>
      <c r="E36" s="346">
        <v>13489.8</v>
      </c>
      <c r="F36" s="373"/>
      <c r="G36" s="347">
        <v>386.07</v>
      </c>
      <c r="H36" s="374"/>
      <c r="I36" s="348">
        <v>-0.26869999999999999</v>
      </c>
      <c r="J36" s="348">
        <v>0.57050000000000001</v>
      </c>
      <c r="K36" s="348">
        <v>2.0215999999999998</v>
      </c>
      <c r="L36" s="348">
        <v>3.0508999999999999</v>
      </c>
      <c r="M36" s="348">
        <v>-0.30470000000000003</v>
      </c>
      <c r="N36" s="350">
        <v>0.2155</v>
      </c>
      <c r="O36" s="348">
        <v>2.97</v>
      </c>
      <c r="P36" s="348">
        <v>12.625500000000001</v>
      </c>
      <c r="Q36" s="348">
        <v>11.801600000000001</v>
      </c>
      <c r="R36" s="348">
        <v>15.0654</v>
      </c>
      <c r="S36" s="348">
        <v>1.1449</v>
      </c>
      <c r="T36" s="348">
        <v>13.36</v>
      </c>
      <c r="U36" s="348">
        <v>-1.9827999999999999</v>
      </c>
      <c r="V36" s="348">
        <v>1.4504999999999999</v>
      </c>
      <c r="W36" s="348">
        <v>1.1449</v>
      </c>
      <c r="X36" s="348">
        <v>14.139900000000001</v>
      </c>
      <c r="Y36" s="374"/>
      <c r="Z36" s="346">
        <v>12</v>
      </c>
      <c r="AA36" s="346">
        <v>11</v>
      </c>
      <c r="AB36" s="346">
        <v>11</v>
      </c>
      <c r="AC36" s="346">
        <v>10</v>
      </c>
      <c r="AD36" s="346">
        <v>10</v>
      </c>
      <c r="AE36" s="346">
        <v>10</v>
      </c>
      <c r="AF36" s="346">
        <v>8</v>
      </c>
      <c r="AG36" s="346">
        <v>12</v>
      </c>
      <c r="AH36" s="346">
        <v>6</v>
      </c>
      <c r="AI36" s="346">
        <v>2</v>
      </c>
      <c r="AJ36" s="346">
        <v>11</v>
      </c>
      <c r="AK36" s="346">
        <v>10</v>
      </c>
      <c r="AL36" s="346">
        <v>12</v>
      </c>
      <c r="AM36" s="346">
        <v>12</v>
      </c>
      <c r="AN36" s="346">
        <v>11</v>
      </c>
      <c r="AO36" s="373"/>
      <c r="AP36" s="348">
        <v>14.55</v>
      </c>
      <c r="AQ36" s="348">
        <v>14.14</v>
      </c>
      <c r="AR36" s="348">
        <v>10.96</v>
      </c>
      <c r="AS36" s="348">
        <v>7.37</v>
      </c>
      <c r="AT36" s="348">
        <v>1.82</v>
      </c>
      <c r="AU36" s="351"/>
      <c r="AV36" s="346">
        <v>5</v>
      </c>
      <c r="AW36" s="346">
        <v>7</v>
      </c>
      <c r="AX36" s="346">
        <v>9</v>
      </c>
      <c r="AY36" s="346">
        <v>10</v>
      </c>
      <c r="AZ36" s="346">
        <v>12</v>
      </c>
      <c r="BA36" s="362"/>
      <c r="BB36" s="348">
        <v>13.132965220475301</v>
      </c>
      <c r="BC36" s="375">
        <v>0.93459489488830705</v>
      </c>
      <c r="BD36" s="375">
        <v>5.0606316088610603E-2</v>
      </c>
      <c r="BE36" s="375">
        <v>4.8945046236154997E-2</v>
      </c>
      <c r="BF36" s="373"/>
      <c r="BG36" s="348">
        <v>73.954599999999999</v>
      </c>
      <c r="BH36" s="348">
        <v>17.844899999999999</v>
      </c>
      <c r="BI36" s="348">
        <v>4.4870900000000002</v>
      </c>
      <c r="BJ36" s="348">
        <v>3.7134100000000001</v>
      </c>
      <c r="BK36" s="373"/>
      <c r="BL36" s="372" t="s">
        <v>715</v>
      </c>
      <c r="BM36" s="372" t="s">
        <v>716</v>
      </c>
      <c r="BN36" s="372" t="s">
        <v>717</v>
      </c>
      <c r="BO36" s="372" t="s">
        <v>693</v>
      </c>
      <c r="BP36" s="372" t="s">
        <v>718</v>
      </c>
      <c r="BQ36" s="373"/>
      <c r="BR36" s="354" t="s">
        <v>512</v>
      </c>
    </row>
    <row r="37" spans="1:70" s="107" customFormat="1" x14ac:dyDescent="0.25">
      <c r="A37" s="345" t="s">
        <v>765</v>
      </c>
      <c r="B37" s="373"/>
      <c r="C37" s="719">
        <v>41757</v>
      </c>
      <c r="D37" s="373"/>
      <c r="E37" s="346">
        <v>13786.5</v>
      </c>
      <c r="F37" s="373"/>
      <c r="G37" s="347">
        <v>67.581400000000002</v>
      </c>
      <c r="H37" s="374"/>
      <c r="I37" s="348">
        <v>-0.47270000000000001</v>
      </c>
      <c r="J37" s="348">
        <v>2.5053999999999998</v>
      </c>
      <c r="K37" s="348">
        <v>5.1299000000000001</v>
      </c>
      <c r="L37" s="348">
        <v>7.3350999999999997</v>
      </c>
      <c r="M37" s="348">
        <v>1.6066</v>
      </c>
      <c r="N37" s="350">
        <v>-2.9462000000000002</v>
      </c>
      <c r="O37" s="348">
        <v>3.8692000000000002</v>
      </c>
      <c r="P37" s="348">
        <v>19.301500000000001</v>
      </c>
      <c r="Q37" s="348">
        <v>13.0519</v>
      </c>
      <c r="R37" s="348">
        <v>13.446</v>
      </c>
      <c r="S37" s="348">
        <v>3.3039999999999998</v>
      </c>
      <c r="T37" s="348">
        <v>18.729500000000002</v>
      </c>
      <c r="U37" s="348">
        <v>0.78710000000000002</v>
      </c>
      <c r="V37" s="348">
        <v>1.7647999999999999</v>
      </c>
      <c r="W37" s="348">
        <v>3.3039999999999998</v>
      </c>
      <c r="X37" s="348">
        <v>16.917999999999999</v>
      </c>
      <c r="Y37" s="374"/>
      <c r="Z37" s="346">
        <v>14</v>
      </c>
      <c r="AA37" s="346">
        <v>1</v>
      </c>
      <c r="AB37" s="346">
        <v>1</v>
      </c>
      <c r="AC37" s="346">
        <v>2</v>
      </c>
      <c r="AD37" s="346">
        <v>6</v>
      </c>
      <c r="AE37" s="346">
        <v>15</v>
      </c>
      <c r="AF37" s="346">
        <v>7</v>
      </c>
      <c r="AG37" s="346">
        <v>1</v>
      </c>
      <c r="AH37" s="346">
        <v>4</v>
      </c>
      <c r="AI37" s="346">
        <v>7</v>
      </c>
      <c r="AJ37" s="346">
        <v>2</v>
      </c>
      <c r="AK37" s="346">
        <v>2</v>
      </c>
      <c r="AL37" s="346">
        <v>5</v>
      </c>
      <c r="AM37" s="346">
        <v>11</v>
      </c>
      <c r="AN37" s="346">
        <v>2</v>
      </c>
      <c r="AO37" s="373"/>
      <c r="AP37" s="348">
        <v>13.55</v>
      </c>
      <c r="AQ37" s="348">
        <v>15.38</v>
      </c>
      <c r="AR37" s="348">
        <v>14.86</v>
      </c>
      <c r="AS37" s="348">
        <v>9.31</v>
      </c>
      <c r="AT37" s="348">
        <v>5.72</v>
      </c>
      <c r="AU37" s="351"/>
      <c r="AV37" s="346">
        <v>7</v>
      </c>
      <c r="AW37" s="346">
        <v>4</v>
      </c>
      <c r="AX37" s="346">
        <v>3</v>
      </c>
      <c r="AY37" s="346">
        <v>7</v>
      </c>
      <c r="AZ37" s="346">
        <v>6</v>
      </c>
      <c r="BA37" s="362"/>
      <c r="BB37" s="348">
        <v>18.291773448607302</v>
      </c>
      <c r="BC37" s="375">
        <v>1.20053488872472</v>
      </c>
      <c r="BD37" s="375">
        <v>6.6451564535871296E-2</v>
      </c>
      <c r="BE37" s="375">
        <v>0.38882388110175298</v>
      </c>
      <c r="BF37" s="373"/>
      <c r="BG37" s="348">
        <v>40.380400000000002</v>
      </c>
      <c r="BH37" s="348">
        <v>36.200299999999999</v>
      </c>
      <c r="BI37" s="348">
        <v>21.680900000000001</v>
      </c>
      <c r="BJ37" s="348">
        <v>1.7383999999999999</v>
      </c>
      <c r="BK37" s="373"/>
      <c r="BL37" s="372" t="s">
        <v>720</v>
      </c>
      <c r="BM37" s="372" t="s">
        <v>721</v>
      </c>
      <c r="BN37" s="372" t="s">
        <v>722</v>
      </c>
      <c r="BO37" s="372" t="s">
        <v>723</v>
      </c>
      <c r="BP37" s="372" t="s">
        <v>724</v>
      </c>
      <c r="BQ37" s="373"/>
      <c r="BR37" s="354" t="s">
        <v>443</v>
      </c>
    </row>
    <row r="38" spans="1:70" s="107" customFormat="1" x14ac:dyDescent="0.25">
      <c r="A38" s="345" t="s">
        <v>766</v>
      </c>
      <c r="B38" s="373"/>
      <c r="C38" s="719">
        <v>41275</v>
      </c>
      <c r="D38" s="373"/>
      <c r="E38" s="346">
        <v>12422.3</v>
      </c>
      <c r="F38" s="373"/>
      <c r="G38" s="347">
        <v>116.45399999999999</v>
      </c>
      <c r="H38" s="374"/>
      <c r="I38" s="348">
        <v>-0.35420000000000001</v>
      </c>
      <c r="J38" s="348">
        <v>0.64649999999999996</v>
      </c>
      <c r="K38" s="348">
        <v>2.2917000000000001</v>
      </c>
      <c r="L38" s="348">
        <v>4.2625999999999999</v>
      </c>
      <c r="M38" s="348">
        <v>0.63080000000000003</v>
      </c>
      <c r="N38" s="350">
        <v>0.65169999999999995</v>
      </c>
      <c r="O38" s="348">
        <v>2.11</v>
      </c>
      <c r="P38" s="348">
        <v>13.735099999999999</v>
      </c>
      <c r="Q38" s="348">
        <v>11.617100000000001</v>
      </c>
      <c r="R38" s="348">
        <v>14.8597</v>
      </c>
      <c r="S38" s="348">
        <v>1.2115</v>
      </c>
      <c r="T38" s="348">
        <v>15.0152</v>
      </c>
      <c r="U38" s="348">
        <v>-0.58479999999999999</v>
      </c>
      <c r="V38" s="348">
        <v>2.8626999999999998</v>
      </c>
      <c r="W38" s="348">
        <v>1.2115</v>
      </c>
      <c r="X38" s="348">
        <v>14.757099999999999</v>
      </c>
      <c r="Y38" s="374"/>
      <c r="Z38" s="346">
        <v>13</v>
      </c>
      <c r="AA38" s="346">
        <v>8</v>
      </c>
      <c r="AB38" s="346">
        <v>8</v>
      </c>
      <c r="AC38" s="346">
        <v>8</v>
      </c>
      <c r="AD38" s="346">
        <v>9</v>
      </c>
      <c r="AE38" s="346">
        <v>8</v>
      </c>
      <c r="AF38" s="346">
        <v>12</v>
      </c>
      <c r="AG38" s="346">
        <v>7</v>
      </c>
      <c r="AH38" s="346">
        <v>8</v>
      </c>
      <c r="AI38" s="346">
        <v>3</v>
      </c>
      <c r="AJ38" s="346">
        <v>8</v>
      </c>
      <c r="AK38" s="346">
        <v>9</v>
      </c>
      <c r="AL38" s="346">
        <v>9</v>
      </c>
      <c r="AM38" s="346">
        <v>6</v>
      </c>
      <c r="AN38" s="346">
        <v>8</v>
      </c>
      <c r="AO38" s="373"/>
      <c r="AP38" s="348">
        <v>14.72</v>
      </c>
      <c r="AQ38" s="348">
        <v>14.78</v>
      </c>
      <c r="AR38" s="348">
        <v>11.97</v>
      </c>
      <c r="AS38" s="348">
        <v>7.53</v>
      </c>
      <c r="AT38" s="348">
        <v>4.6500000000000004</v>
      </c>
      <c r="AU38" s="351"/>
      <c r="AV38" s="346">
        <v>4</v>
      </c>
      <c r="AW38" s="346">
        <v>5</v>
      </c>
      <c r="AX38" s="346">
        <v>6</v>
      </c>
      <c r="AY38" s="346">
        <v>9</v>
      </c>
      <c r="AZ38" s="346">
        <v>9</v>
      </c>
      <c r="BA38" s="362"/>
      <c r="BB38" s="348">
        <v>14.616445247354401</v>
      </c>
      <c r="BC38" s="375">
        <v>1.0163915608394101</v>
      </c>
      <c r="BD38" s="375">
        <v>5.2276139037325503E-2</v>
      </c>
      <c r="BE38" s="375">
        <v>6.4200066721842794E-2</v>
      </c>
      <c r="BF38" s="373"/>
      <c r="BG38" s="348">
        <v>59.9741</v>
      </c>
      <c r="BH38" s="348">
        <v>21.467600000000001</v>
      </c>
      <c r="BI38" s="348">
        <v>11.050700000000001</v>
      </c>
      <c r="BJ38" s="348">
        <v>7.5076000000000001</v>
      </c>
      <c r="BK38" s="373"/>
      <c r="BL38" s="372" t="s">
        <v>726</v>
      </c>
      <c r="BM38" s="372" t="s">
        <v>727</v>
      </c>
      <c r="BN38" s="372" t="s">
        <v>728</v>
      </c>
      <c r="BO38" s="372" t="s">
        <v>729</v>
      </c>
      <c r="BP38" s="372" t="s">
        <v>730</v>
      </c>
      <c r="BQ38" s="373"/>
      <c r="BR38" s="354" t="s">
        <v>731</v>
      </c>
    </row>
    <row r="39" spans="1:70" s="107" customFormat="1" x14ac:dyDescent="0.25">
      <c r="A39" s="345" t="s">
        <v>767</v>
      </c>
      <c r="B39" s="373"/>
      <c r="C39" s="719">
        <v>44421</v>
      </c>
      <c r="D39" s="373"/>
      <c r="E39" s="346">
        <v>9674.14</v>
      </c>
      <c r="F39" s="373"/>
      <c r="G39" s="347">
        <v>17.8979</v>
      </c>
      <c r="H39" s="374"/>
      <c r="I39" s="348">
        <v>-3.3000000000000002E-2</v>
      </c>
      <c r="J39" s="348">
        <v>0.68920000000000003</v>
      </c>
      <c r="K39" s="348">
        <v>2.2591000000000001</v>
      </c>
      <c r="L39" s="348">
        <v>3.9910999999999999</v>
      </c>
      <c r="M39" s="348">
        <v>1.3282</v>
      </c>
      <c r="N39" s="350">
        <v>1.0644</v>
      </c>
      <c r="O39" s="348">
        <v>0.45850000000000002</v>
      </c>
      <c r="P39" s="348">
        <v>13.258800000000001</v>
      </c>
      <c r="Q39" s="348" t="s">
        <v>430</v>
      </c>
      <c r="R39" s="348" t="s">
        <v>430</v>
      </c>
      <c r="S39" s="348">
        <v>0.93669999999999998</v>
      </c>
      <c r="T39" s="348">
        <v>16.010000000000002</v>
      </c>
      <c r="U39" s="348">
        <v>-0.43719999999999998</v>
      </c>
      <c r="V39" s="348">
        <v>2.5737999999999999</v>
      </c>
      <c r="W39" s="348">
        <v>0.93669999999999998</v>
      </c>
      <c r="X39" s="348">
        <v>12.5433</v>
      </c>
      <c r="Y39" s="374"/>
      <c r="Z39" s="346">
        <v>3</v>
      </c>
      <c r="AA39" s="346">
        <v>7</v>
      </c>
      <c r="AB39" s="346">
        <v>10</v>
      </c>
      <c r="AC39" s="346">
        <v>9</v>
      </c>
      <c r="AD39" s="346">
        <v>7</v>
      </c>
      <c r="AE39" s="346">
        <v>7</v>
      </c>
      <c r="AF39" s="346">
        <v>14</v>
      </c>
      <c r="AG39" s="346">
        <v>10</v>
      </c>
      <c r="AH39" s="346" t="s">
        <v>430</v>
      </c>
      <c r="AI39" s="346" t="s">
        <v>430</v>
      </c>
      <c r="AJ39" s="346">
        <v>13</v>
      </c>
      <c r="AK39" s="346">
        <v>7</v>
      </c>
      <c r="AL39" s="346">
        <v>7</v>
      </c>
      <c r="AM39" s="346">
        <v>9</v>
      </c>
      <c r="AN39" s="346">
        <v>13</v>
      </c>
      <c r="AO39" s="373"/>
      <c r="AP39" s="348" t="s">
        <v>430</v>
      </c>
      <c r="AQ39" s="348" t="s">
        <v>430</v>
      </c>
      <c r="AR39" s="348" t="s">
        <v>430</v>
      </c>
      <c r="AS39" s="348">
        <v>6.47</v>
      </c>
      <c r="AT39" s="348">
        <v>4.71</v>
      </c>
      <c r="AU39" s="351"/>
      <c r="AV39" s="346" t="s">
        <v>430</v>
      </c>
      <c r="AW39" s="346" t="s">
        <v>430</v>
      </c>
      <c r="AX39" s="346" t="s">
        <v>430</v>
      </c>
      <c r="AY39" s="346">
        <v>12</v>
      </c>
      <c r="AZ39" s="346">
        <v>8</v>
      </c>
      <c r="BA39" s="362"/>
      <c r="BB39" s="348">
        <v>14.831252886560501</v>
      </c>
      <c r="BC39" s="375">
        <v>1.0415738208165399</v>
      </c>
      <c r="BD39" s="375">
        <v>5.1623290649775701E-2</v>
      </c>
      <c r="BE39" s="375">
        <v>4.8406217172822903E-2</v>
      </c>
      <c r="BF39" s="373"/>
      <c r="BG39" s="348">
        <v>61.597200000000001</v>
      </c>
      <c r="BH39" s="348">
        <v>22.192900000000002</v>
      </c>
      <c r="BI39" s="348">
        <v>14.082800000000001</v>
      </c>
      <c r="BJ39" s="348">
        <v>2.1271</v>
      </c>
      <c r="BK39" s="373"/>
      <c r="BL39" s="372" t="s">
        <v>733</v>
      </c>
      <c r="BM39" s="372" t="s">
        <v>734</v>
      </c>
      <c r="BN39" s="372" t="s">
        <v>735</v>
      </c>
      <c r="BO39" s="372" t="s">
        <v>736</v>
      </c>
      <c r="BP39" s="372" t="s">
        <v>737</v>
      </c>
      <c r="BQ39" s="373"/>
      <c r="BR39" s="354" t="s">
        <v>436</v>
      </c>
    </row>
    <row r="40" spans="1:70" s="107" customFormat="1" x14ac:dyDescent="0.25">
      <c r="A40" s="345" t="s">
        <v>768</v>
      </c>
      <c r="B40" s="373"/>
      <c r="C40" s="719">
        <v>44775</v>
      </c>
      <c r="D40" s="373"/>
      <c r="E40" s="346">
        <v>8918.89</v>
      </c>
      <c r="F40" s="373"/>
      <c r="G40" s="347">
        <v>18.972999999999999</v>
      </c>
      <c r="H40" s="374"/>
      <c r="I40" s="348">
        <v>-0.21560000000000001</v>
      </c>
      <c r="J40" s="348">
        <v>0.76480000000000004</v>
      </c>
      <c r="K40" s="348">
        <v>3.7797000000000001</v>
      </c>
      <c r="L40" s="348">
        <v>6.3330000000000002</v>
      </c>
      <c r="M40" s="348">
        <v>2.4073000000000002</v>
      </c>
      <c r="N40" s="350">
        <v>4.1557000000000004</v>
      </c>
      <c r="O40" s="348">
        <v>6.2548000000000004</v>
      </c>
      <c r="P40" s="348">
        <v>16.6143</v>
      </c>
      <c r="Q40" s="348" t="s">
        <v>430</v>
      </c>
      <c r="R40" s="348" t="s">
        <v>430</v>
      </c>
      <c r="S40" s="348">
        <v>2.2473000000000001</v>
      </c>
      <c r="T40" s="348">
        <v>17.2041</v>
      </c>
      <c r="U40" s="348">
        <v>1.7919</v>
      </c>
      <c r="V40" s="348">
        <v>6.0833000000000004</v>
      </c>
      <c r="W40" s="348">
        <v>2.2473000000000001</v>
      </c>
      <c r="X40" s="348">
        <v>17.572199999999999</v>
      </c>
      <c r="Y40" s="374"/>
      <c r="Z40" s="346">
        <v>10</v>
      </c>
      <c r="AA40" s="346">
        <v>6</v>
      </c>
      <c r="AB40" s="346">
        <v>3</v>
      </c>
      <c r="AC40" s="346">
        <v>5</v>
      </c>
      <c r="AD40" s="346">
        <v>5</v>
      </c>
      <c r="AE40" s="346">
        <v>4</v>
      </c>
      <c r="AF40" s="346">
        <v>3</v>
      </c>
      <c r="AG40" s="346">
        <v>4</v>
      </c>
      <c r="AH40" s="346" t="s">
        <v>430</v>
      </c>
      <c r="AI40" s="346" t="s">
        <v>430</v>
      </c>
      <c r="AJ40" s="346">
        <v>3</v>
      </c>
      <c r="AK40" s="346">
        <v>5</v>
      </c>
      <c r="AL40" s="346">
        <v>3</v>
      </c>
      <c r="AM40" s="346">
        <v>3</v>
      </c>
      <c r="AN40" s="346">
        <v>3</v>
      </c>
      <c r="AO40" s="373"/>
      <c r="AP40" s="348" t="s">
        <v>430</v>
      </c>
      <c r="AQ40" s="348" t="s">
        <v>430</v>
      </c>
      <c r="AR40" s="348" t="s">
        <v>430</v>
      </c>
      <c r="AS40" s="348">
        <v>10.93</v>
      </c>
      <c r="AT40" s="348">
        <v>9.07</v>
      </c>
      <c r="AU40" s="351"/>
      <c r="AV40" s="346" t="s">
        <v>430</v>
      </c>
      <c r="AW40" s="346" t="s">
        <v>430</v>
      </c>
      <c r="AX40" s="346" t="s">
        <v>430</v>
      </c>
      <c r="AY40" s="346">
        <v>3</v>
      </c>
      <c r="AZ40" s="346">
        <v>4</v>
      </c>
      <c r="BA40" s="362"/>
      <c r="BB40" s="348">
        <v>14.1117481451363</v>
      </c>
      <c r="BC40" s="375">
        <v>0.99335776422149102</v>
      </c>
      <c r="BD40" s="375">
        <v>7.1013288938303304E-2</v>
      </c>
      <c r="BE40" s="375">
        <v>0.347745567563365</v>
      </c>
      <c r="BF40" s="373"/>
      <c r="BG40" s="348">
        <v>52.662100000000002</v>
      </c>
      <c r="BH40" s="348">
        <v>6.86083</v>
      </c>
      <c r="BI40" s="348">
        <v>30.261199999999999</v>
      </c>
      <c r="BJ40" s="348">
        <v>10.215870000000001</v>
      </c>
      <c r="BK40" s="373"/>
      <c r="BL40" s="372" t="s">
        <v>739</v>
      </c>
      <c r="BM40" s="372" t="s">
        <v>740</v>
      </c>
      <c r="BN40" s="372" t="s">
        <v>741</v>
      </c>
      <c r="BO40" s="372" t="s">
        <v>742</v>
      </c>
      <c r="BP40" s="372" t="s">
        <v>743</v>
      </c>
      <c r="BQ40" s="373"/>
      <c r="BR40" s="354" t="s">
        <v>554</v>
      </c>
    </row>
    <row r="41" spans="1:70" s="107" customFormat="1" x14ac:dyDescent="0.25">
      <c r="A41" s="345" t="s">
        <v>769</v>
      </c>
      <c r="B41" s="373"/>
      <c r="C41" s="719">
        <v>45152</v>
      </c>
      <c r="D41" s="373"/>
      <c r="E41" s="346">
        <v>7998.88</v>
      </c>
      <c r="F41" s="373"/>
      <c r="G41" s="347">
        <v>16.181000000000001</v>
      </c>
      <c r="H41" s="374"/>
      <c r="I41" s="348">
        <v>-8.0299999999999996E-2</v>
      </c>
      <c r="J41" s="348">
        <v>0.89159999999999995</v>
      </c>
      <c r="K41" s="348">
        <v>3.2873999999999999</v>
      </c>
      <c r="L41" s="348">
        <v>6.8334999999999999</v>
      </c>
      <c r="M41" s="348">
        <v>5.7098000000000004</v>
      </c>
      <c r="N41" s="350">
        <v>5.8135000000000003</v>
      </c>
      <c r="O41" s="348">
        <v>6.8569000000000004</v>
      </c>
      <c r="P41" s="348" t="s">
        <v>430</v>
      </c>
      <c r="Q41" s="348" t="s">
        <v>430</v>
      </c>
      <c r="R41" s="348" t="s">
        <v>430</v>
      </c>
      <c r="S41" s="348">
        <v>1.4610000000000001</v>
      </c>
      <c r="T41" s="348">
        <v>18.455300000000001</v>
      </c>
      <c r="U41" s="348">
        <v>4.7178000000000004</v>
      </c>
      <c r="V41" s="348">
        <v>8.6484000000000005</v>
      </c>
      <c r="W41" s="348">
        <v>1.4610000000000001</v>
      </c>
      <c r="X41" s="348">
        <v>17.895399999999999</v>
      </c>
      <c r="Y41" s="374"/>
      <c r="Z41" s="346">
        <v>4</v>
      </c>
      <c r="AA41" s="346">
        <v>4</v>
      </c>
      <c r="AB41" s="346">
        <v>4</v>
      </c>
      <c r="AC41" s="346">
        <v>3</v>
      </c>
      <c r="AD41" s="346">
        <v>1</v>
      </c>
      <c r="AE41" s="346">
        <v>3</v>
      </c>
      <c r="AF41" s="346">
        <v>1</v>
      </c>
      <c r="AG41" s="346" t="s">
        <v>430</v>
      </c>
      <c r="AH41" s="346" t="s">
        <v>430</v>
      </c>
      <c r="AI41" s="346" t="s">
        <v>430</v>
      </c>
      <c r="AJ41" s="346">
        <v>5</v>
      </c>
      <c r="AK41" s="346">
        <v>3</v>
      </c>
      <c r="AL41" s="346">
        <v>1</v>
      </c>
      <c r="AM41" s="346">
        <v>2</v>
      </c>
      <c r="AN41" s="346">
        <v>5</v>
      </c>
      <c r="AO41" s="373"/>
      <c r="AP41" s="348" t="s">
        <v>430</v>
      </c>
      <c r="AQ41" s="348" t="s">
        <v>430</v>
      </c>
      <c r="AR41" s="348" t="s">
        <v>430</v>
      </c>
      <c r="AS41" s="348">
        <v>13.17</v>
      </c>
      <c r="AT41" s="348">
        <v>12.94</v>
      </c>
      <c r="AU41" s="351"/>
      <c r="AV41" s="346" t="s">
        <v>430</v>
      </c>
      <c r="AW41" s="346" t="s">
        <v>430</v>
      </c>
      <c r="AX41" s="346" t="s">
        <v>430</v>
      </c>
      <c r="AY41" s="346">
        <v>1</v>
      </c>
      <c r="AZ41" s="346">
        <v>1</v>
      </c>
      <c r="BA41" s="362"/>
      <c r="BB41" s="348">
        <v>14.400790739756999</v>
      </c>
      <c r="BC41" s="375">
        <v>0.95047983283003701</v>
      </c>
      <c r="BD41" s="375">
        <v>7.0203349049424602E-2</v>
      </c>
      <c r="BE41" s="375">
        <v>0.44451699109849402</v>
      </c>
      <c r="BF41" s="373"/>
      <c r="BG41" s="348">
        <v>45.298699999999997</v>
      </c>
      <c r="BH41" s="348">
        <v>22.053799999999999</v>
      </c>
      <c r="BI41" s="348">
        <v>30.0884</v>
      </c>
      <c r="BJ41" s="348">
        <v>2.5590999999999999</v>
      </c>
      <c r="BK41" s="373"/>
      <c r="BL41" s="372" t="s">
        <v>745</v>
      </c>
      <c r="BM41" s="372" t="s">
        <v>746</v>
      </c>
      <c r="BN41" s="372" t="s">
        <v>747</v>
      </c>
      <c r="BO41" s="372" t="s">
        <v>748</v>
      </c>
      <c r="BP41" s="372" t="s">
        <v>749</v>
      </c>
      <c r="BQ41" s="373"/>
      <c r="BR41" s="354" t="s">
        <v>609</v>
      </c>
    </row>
    <row r="42" spans="1:70" s="107" customFormat="1" x14ac:dyDescent="0.25">
      <c r="A42" s="345" t="s">
        <v>770</v>
      </c>
      <c r="B42" s="373"/>
      <c r="C42" s="719">
        <v>41275</v>
      </c>
      <c r="D42" s="373"/>
      <c r="E42" s="346">
        <v>7500.13</v>
      </c>
      <c r="F42" s="373"/>
      <c r="G42" s="347">
        <v>231.40299999999999</v>
      </c>
      <c r="H42" s="374"/>
      <c r="I42" s="348">
        <v>-0.17860000000000001</v>
      </c>
      <c r="J42" s="348">
        <v>0.38300000000000001</v>
      </c>
      <c r="K42" s="348">
        <v>0.96209999999999996</v>
      </c>
      <c r="L42" s="348">
        <v>2.9116</v>
      </c>
      <c r="M42" s="348">
        <v>-0.70120000000000005</v>
      </c>
      <c r="N42" s="350">
        <v>0.64190000000000003</v>
      </c>
      <c r="O42" s="348">
        <v>2.2155999999999998</v>
      </c>
      <c r="P42" s="348">
        <v>12.9339</v>
      </c>
      <c r="Q42" s="348">
        <v>11.665900000000001</v>
      </c>
      <c r="R42" s="348">
        <v>11.558199999999999</v>
      </c>
      <c r="S42" s="348">
        <v>1.1894</v>
      </c>
      <c r="T42" s="348">
        <v>12.7387</v>
      </c>
      <c r="U42" s="348">
        <v>-2.1162999999999998</v>
      </c>
      <c r="V42" s="348">
        <v>2.8462000000000001</v>
      </c>
      <c r="W42" s="348">
        <v>1.1894</v>
      </c>
      <c r="X42" s="348">
        <v>13.7438</v>
      </c>
      <c r="Y42" s="374"/>
      <c r="Z42" s="346">
        <v>7</v>
      </c>
      <c r="AA42" s="346">
        <v>14</v>
      </c>
      <c r="AB42" s="346">
        <v>15</v>
      </c>
      <c r="AC42" s="346">
        <v>11</v>
      </c>
      <c r="AD42" s="346">
        <v>11</v>
      </c>
      <c r="AE42" s="346">
        <v>9</v>
      </c>
      <c r="AF42" s="346">
        <v>10</v>
      </c>
      <c r="AG42" s="346">
        <v>11</v>
      </c>
      <c r="AH42" s="346">
        <v>7</v>
      </c>
      <c r="AI42" s="346">
        <v>10</v>
      </c>
      <c r="AJ42" s="346">
        <v>10</v>
      </c>
      <c r="AK42" s="346">
        <v>11</v>
      </c>
      <c r="AL42" s="346">
        <v>13</v>
      </c>
      <c r="AM42" s="346">
        <v>7</v>
      </c>
      <c r="AN42" s="346">
        <v>10</v>
      </c>
      <c r="AO42" s="373"/>
      <c r="AP42" s="348">
        <v>12.35</v>
      </c>
      <c r="AQ42" s="348">
        <v>13.39</v>
      </c>
      <c r="AR42" s="348">
        <v>10.86</v>
      </c>
      <c r="AS42" s="348">
        <v>7.03</v>
      </c>
      <c r="AT42" s="348">
        <v>1.84</v>
      </c>
      <c r="AU42" s="351"/>
      <c r="AV42" s="346">
        <v>8</v>
      </c>
      <c r="AW42" s="346">
        <v>8</v>
      </c>
      <c r="AX42" s="346">
        <v>10</v>
      </c>
      <c r="AY42" s="346">
        <v>11</v>
      </c>
      <c r="AZ42" s="346">
        <v>11</v>
      </c>
      <c r="BA42" s="362"/>
      <c r="BB42" s="348">
        <v>12.3591886574805</v>
      </c>
      <c r="BC42" s="375">
        <v>0.87123015097575196</v>
      </c>
      <c r="BD42" s="375">
        <v>5.5401203563734E-2</v>
      </c>
      <c r="BE42" s="375">
        <v>0.110789614343757</v>
      </c>
      <c r="BF42" s="373"/>
      <c r="BG42" s="348">
        <v>75.252600000000001</v>
      </c>
      <c r="BH42" s="348">
        <v>10.324199999999999</v>
      </c>
      <c r="BI42" s="348">
        <v>11.2986</v>
      </c>
      <c r="BJ42" s="348">
        <v>3.1246</v>
      </c>
      <c r="BK42" s="373"/>
      <c r="BL42" s="372" t="s">
        <v>751</v>
      </c>
      <c r="BM42" s="372" t="s">
        <v>752</v>
      </c>
      <c r="BN42" s="372" t="s">
        <v>753</v>
      </c>
      <c r="BO42" s="372" t="s">
        <v>754</v>
      </c>
      <c r="BP42" s="372" t="s">
        <v>755</v>
      </c>
      <c r="BQ42" s="373"/>
      <c r="BR42" s="354" t="s">
        <v>443</v>
      </c>
    </row>
    <row r="43" spans="1:70" x14ac:dyDescent="0.25">
      <c r="A43" s="36" t="s">
        <v>93</v>
      </c>
      <c r="B43" s="43"/>
      <c r="C43" s="720"/>
      <c r="D43" s="43"/>
      <c r="E43" s="51"/>
      <c r="F43" s="43"/>
      <c r="G43" s="55"/>
      <c r="H43" s="66"/>
      <c r="I43" s="59">
        <v>-0.1424</v>
      </c>
      <c r="J43" s="59">
        <v>0.84540000000000004</v>
      </c>
      <c r="K43" s="59">
        <v>2.6240999999999999</v>
      </c>
      <c r="L43" s="59">
        <v>4.3308</v>
      </c>
      <c r="M43" s="59">
        <v>1.0037</v>
      </c>
      <c r="N43" s="70">
        <v>1.6286</v>
      </c>
      <c r="O43" s="59">
        <v>3.4571999999999998</v>
      </c>
      <c r="P43" s="59">
        <v>14.1866</v>
      </c>
      <c r="Q43" s="59">
        <v>12.1471</v>
      </c>
      <c r="R43" s="59">
        <v>13.894500000000001</v>
      </c>
      <c r="S43" s="59">
        <v>1.5166999999999999</v>
      </c>
      <c r="T43" s="59">
        <v>15.084099999999999</v>
      </c>
      <c r="U43" s="59">
        <v>-0.1802</v>
      </c>
      <c r="V43" s="59">
        <v>3.2978000000000001</v>
      </c>
      <c r="W43" s="59">
        <v>1.5166999999999999</v>
      </c>
      <c r="X43" s="59">
        <v>15.272500000000001</v>
      </c>
      <c r="Y43" s="66"/>
      <c r="Z43" s="51">
        <v>14</v>
      </c>
      <c r="AA43" s="51">
        <v>15</v>
      </c>
      <c r="AB43" s="51">
        <v>15</v>
      </c>
      <c r="AC43" s="51">
        <v>15</v>
      </c>
      <c r="AD43" s="51">
        <v>15</v>
      </c>
      <c r="AE43" s="51">
        <v>15</v>
      </c>
      <c r="AF43" s="51">
        <v>15</v>
      </c>
      <c r="AG43" s="51">
        <v>14</v>
      </c>
      <c r="AH43" s="51">
        <v>11</v>
      </c>
      <c r="AI43" s="51">
        <v>10</v>
      </c>
      <c r="AJ43" s="51">
        <v>15</v>
      </c>
      <c r="AK43" s="51">
        <v>15</v>
      </c>
      <c r="AL43" s="51">
        <v>15</v>
      </c>
      <c r="AM43" s="51">
        <v>15</v>
      </c>
      <c r="AN43" s="51">
        <v>15</v>
      </c>
      <c r="AO43" s="43"/>
      <c r="AP43" s="59">
        <v>14.039</v>
      </c>
      <c r="AQ43" s="59">
        <v>14.538181818181799</v>
      </c>
      <c r="AR43" s="59">
        <v>12.061666666666699</v>
      </c>
      <c r="AS43" s="59">
        <v>8.4473333333333294</v>
      </c>
      <c r="AT43" s="59">
        <v>5.0153333333333299</v>
      </c>
      <c r="AU43" s="78"/>
      <c r="AV43" s="51">
        <v>10</v>
      </c>
      <c r="AW43" s="51">
        <v>11</v>
      </c>
      <c r="AX43" s="51">
        <v>12</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0.47660000000000002</v>
      </c>
      <c r="J44" s="60">
        <v>2.5053999999999998</v>
      </c>
      <c r="K44" s="60">
        <v>5.1299000000000001</v>
      </c>
      <c r="L44" s="60">
        <v>7.8516000000000004</v>
      </c>
      <c r="M44" s="60">
        <v>5.7098000000000004</v>
      </c>
      <c r="N44" s="71">
        <v>7.0190999999999999</v>
      </c>
      <c r="O44" s="60">
        <v>6.8569000000000004</v>
      </c>
      <c r="P44" s="60">
        <v>19.301500000000001</v>
      </c>
      <c r="Q44" s="60">
        <v>18.416399999999999</v>
      </c>
      <c r="R44" s="60">
        <v>16.308299999999999</v>
      </c>
      <c r="S44" s="60">
        <v>3.6979000000000002</v>
      </c>
      <c r="T44" s="60">
        <v>18.8933</v>
      </c>
      <c r="U44" s="60">
        <v>4.7178000000000004</v>
      </c>
      <c r="V44" s="60">
        <v>8.7165999999999997</v>
      </c>
      <c r="W44" s="60">
        <v>3.6979000000000002</v>
      </c>
      <c r="X44" s="60">
        <v>17.895399999999999</v>
      </c>
      <c r="Y44" s="67"/>
      <c r="Z44" s="52"/>
      <c r="AA44" s="52"/>
      <c r="AB44" s="52"/>
      <c r="AC44" s="52"/>
      <c r="AD44" s="52"/>
      <c r="AE44" s="52"/>
      <c r="AF44" s="52"/>
      <c r="AG44" s="52"/>
      <c r="AH44" s="52"/>
      <c r="AI44" s="52"/>
      <c r="AJ44" s="52"/>
      <c r="AK44" s="52"/>
      <c r="AL44" s="52"/>
      <c r="AM44" s="52"/>
      <c r="AN44" s="52"/>
      <c r="AO44" s="44"/>
      <c r="AP44" s="60">
        <v>17.61</v>
      </c>
      <c r="AQ44" s="60">
        <v>19.77</v>
      </c>
      <c r="AR44" s="60">
        <v>16.05</v>
      </c>
      <c r="AS44" s="60">
        <v>13.17</v>
      </c>
      <c r="AT44" s="60">
        <v>12.94</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-0.47270000000000001</v>
      </c>
      <c r="J45" s="60">
        <v>0.28649999999999998</v>
      </c>
      <c r="K45" s="60">
        <v>0.96209999999999996</v>
      </c>
      <c r="L45" s="60">
        <v>1.0743</v>
      </c>
      <c r="M45" s="60">
        <v>-2.3898000000000001</v>
      </c>
      <c r="N45" s="71">
        <v>-2.9462000000000002</v>
      </c>
      <c r="O45" s="60">
        <v>0.29239999999999999</v>
      </c>
      <c r="P45" s="60">
        <v>8.8864000000000001</v>
      </c>
      <c r="Q45" s="60">
        <v>6.8059000000000003</v>
      </c>
      <c r="R45" s="60">
        <v>11.558199999999999</v>
      </c>
      <c r="S45" s="60">
        <v>0.48749999999999999</v>
      </c>
      <c r="T45" s="60">
        <v>10.949199999999999</v>
      </c>
      <c r="U45" s="60">
        <v>-4.0679999999999996</v>
      </c>
      <c r="V45" s="60">
        <v>8.7599999999999997E-2</v>
      </c>
      <c r="W45" s="60">
        <v>0.48749999999999999</v>
      </c>
      <c r="X45" s="60">
        <v>12.5433</v>
      </c>
      <c r="Y45" s="67"/>
      <c r="Z45" s="52"/>
      <c r="AA45" s="52"/>
      <c r="AB45" s="52"/>
      <c r="AC45" s="52"/>
      <c r="AD45" s="52"/>
      <c r="AE45" s="52"/>
      <c r="AF45" s="52"/>
      <c r="AG45" s="52"/>
      <c r="AH45" s="52"/>
      <c r="AI45" s="52"/>
      <c r="AJ45" s="52"/>
      <c r="AK45" s="52"/>
      <c r="AL45" s="52"/>
      <c r="AM45" s="52"/>
      <c r="AN45" s="52"/>
      <c r="AO45" s="44"/>
      <c r="AP45" s="60">
        <v>11.66</v>
      </c>
      <c r="AQ45" s="60">
        <v>10.49</v>
      </c>
      <c r="AR45" s="60">
        <v>7.14</v>
      </c>
      <c r="AS45" s="60">
        <v>4.47</v>
      </c>
      <c r="AT45" s="60">
        <v>-0.71</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-0.18029999999999999</v>
      </c>
      <c r="J46" s="61">
        <v>0.64649999999999996</v>
      </c>
      <c r="K46" s="61">
        <v>2.2917000000000001</v>
      </c>
      <c r="L46" s="61">
        <v>4.2625999999999999</v>
      </c>
      <c r="M46" s="61">
        <v>0.81740000000000002</v>
      </c>
      <c r="N46" s="72">
        <v>0.65169999999999995</v>
      </c>
      <c r="O46" s="61">
        <v>2.97</v>
      </c>
      <c r="P46" s="61">
        <v>13.7288</v>
      </c>
      <c r="Q46" s="61">
        <v>11.801600000000001</v>
      </c>
      <c r="R46" s="61">
        <v>13.972200000000001</v>
      </c>
      <c r="S46" s="61">
        <v>1.2115</v>
      </c>
      <c r="T46" s="61">
        <v>15.494199999999999</v>
      </c>
      <c r="U46" s="61">
        <v>-0.44379999999999997</v>
      </c>
      <c r="V46" s="61">
        <v>2.6103999999999998</v>
      </c>
      <c r="W46" s="61">
        <v>1.2115</v>
      </c>
      <c r="X46" s="61">
        <v>15.550700000000001</v>
      </c>
      <c r="Y46" s="68"/>
      <c r="Z46" s="53"/>
      <c r="AA46" s="53"/>
      <c r="AB46" s="53"/>
      <c r="AC46" s="53"/>
      <c r="AD46" s="53"/>
      <c r="AE46" s="53"/>
      <c r="AF46" s="53"/>
      <c r="AG46" s="53"/>
      <c r="AH46" s="53"/>
      <c r="AI46" s="53"/>
      <c r="AJ46" s="53"/>
      <c r="AK46" s="53"/>
      <c r="AL46" s="53"/>
      <c r="AM46" s="53"/>
      <c r="AN46" s="53"/>
      <c r="AO46" s="45"/>
      <c r="AP46" s="61">
        <v>14.24</v>
      </c>
      <c r="AQ46" s="61">
        <v>14.39</v>
      </c>
      <c r="AR46" s="61">
        <v>11.85</v>
      </c>
      <c r="AS46" s="61">
        <v>7.82</v>
      </c>
      <c r="AT46" s="61">
        <v>4.71</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771</v>
      </c>
      <c r="B48" s="402"/>
      <c r="C48" s="724">
        <v>41418</v>
      </c>
      <c r="D48" s="402"/>
      <c r="E48" s="403">
        <v>146489</v>
      </c>
      <c r="F48" s="402"/>
      <c r="G48" s="404">
        <v>83.098299999999995</v>
      </c>
      <c r="H48" s="406"/>
      <c r="I48" s="405" t="s">
        <v>430</v>
      </c>
      <c r="J48" s="405">
        <v>0.86480000000000001</v>
      </c>
      <c r="K48" s="405">
        <v>0.57599999999999996</v>
      </c>
      <c r="L48" s="405">
        <v>-0.49409999999999998</v>
      </c>
      <c r="M48" s="405">
        <v>-3.1926999999999999</v>
      </c>
      <c r="N48" s="407">
        <v>-2.0106999999999999</v>
      </c>
      <c r="O48" s="405">
        <v>3.2932999999999999</v>
      </c>
      <c r="P48" s="405">
        <v>13.7346</v>
      </c>
      <c r="Q48" s="405">
        <v>12.8018</v>
      </c>
      <c r="R48" s="405">
        <v>16.805099999999999</v>
      </c>
      <c r="S48" s="405">
        <v>1.4074</v>
      </c>
      <c r="T48" s="405">
        <v>6.1764999999999999</v>
      </c>
      <c r="U48" s="405">
        <v>-4.5664999999999996</v>
      </c>
      <c r="V48" s="405">
        <v>-1.5401</v>
      </c>
      <c r="W48" s="405">
        <v>1.4074</v>
      </c>
      <c r="X48" s="405">
        <v>17.470099999999999</v>
      </c>
      <c r="Y48" s="406"/>
      <c r="Z48" s="403" t="s">
        <v>430</v>
      </c>
      <c r="AA48" s="403">
        <v>11</v>
      </c>
      <c r="AB48" s="403">
        <v>28</v>
      </c>
      <c r="AC48" s="403">
        <v>29</v>
      </c>
      <c r="AD48" s="403">
        <v>25</v>
      </c>
      <c r="AE48" s="403">
        <v>19</v>
      </c>
      <c r="AF48" s="403">
        <v>4</v>
      </c>
      <c r="AG48" s="403">
        <v>9</v>
      </c>
      <c r="AH48" s="403">
        <v>5</v>
      </c>
      <c r="AI48" s="403">
        <v>2</v>
      </c>
      <c r="AJ48" s="403">
        <v>11</v>
      </c>
      <c r="AK48" s="403">
        <v>29</v>
      </c>
      <c r="AL48" s="403">
        <v>25</v>
      </c>
      <c r="AM48" s="403">
        <v>24</v>
      </c>
      <c r="AN48" s="403">
        <v>11</v>
      </c>
      <c r="AO48" s="402"/>
      <c r="AP48" s="405">
        <v>16.600000000000001</v>
      </c>
      <c r="AQ48" s="405">
        <v>15.98</v>
      </c>
      <c r="AR48" s="405">
        <v>11.73</v>
      </c>
      <c r="AS48" s="405">
        <v>6.11</v>
      </c>
      <c r="AT48" s="405">
        <v>-3.71</v>
      </c>
      <c r="AU48" s="408"/>
      <c r="AV48" s="403">
        <v>2</v>
      </c>
      <c r="AW48" s="403">
        <v>3</v>
      </c>
      <c r="AX48" s="403">
        <v>6</v>
      </c>
      <c r="AY48" s="403">
        <v>13</v>
      </c>
      <c r="AZ48" s="403">
        <v>25</v>
      </c>
      <c r="BA48" s="409"/>
      <c r="BB48" s="405">
        <v>9.0519558511560394</v>
      </c>
      <c r="BC48" s="410">
        <v>0.58076237728956903</v>
      </c>
      <c r="BD48" s="410">
        <v>7.7792211945038603E-2</v>
      </c>
      <c r="BE48" s="410">
        <v>0.30567400880030099</v>
      </c>
      <c r="BF48" s="402"/>
      <c r="BG48" s="405">
        <v>66.575199999999995</v>
      </c>
      <c r="BH48" s="405">
        <v>2.0901800000000001</v>
      </c>
      <c r="BI48" s="405">
        <v>4.2058799999999996</v>
      </c>
      <c r="BJ48" s="405">
        <v>27.128740000000001</v>
      </c>
      <c r="BK48" s="402"/>
      <c r="BL48" s="401" t="s">
        <v>772</v>
      </c>
      <c r="BM48" s="401" t="s">
        <v>773</v>
      </c>
      <c r="BN48" s="401" t="s">
        <v>774</v>
      </c>
      <c r="BO48" s="401" t="s">
        <v>775</v>
      </c>
      <c r="BP48" s="401" t="s">
        <v>776</v>
      </c>
      <c r="BQ48" s="402"/>
      <c r="BR48" s="411" t="s">
        <v>777</v>
      </c>
    </row>
    <row r="49" spans="1:70" s="355" customFormat="1" x14ac:dyDescent="0.25">
      <c r="A49" s="345" t="s">
        <v>778</v>
      </c>
      <c r="B49" s="373"/>
      <c r="C49" s="719">
        <v>45243</v>
      </c>
      <c r="D49" s="373"/>
      <c r="E49" s="346">
        <v>7985.88</v>
      </c>
      <c r="F49" s="373"/>
      <c r="G49" s="347">
        <v>15.56</v>
      </c>
      <c r="H49" s="374"/>
      <c r="I49" s="348">
        <v>-0.25640000000000002</v>
      </c>
      <c r="J49" s="348">
        <v>0.64680000000000004</v>
      </c>
      <c r="K49" s="348">
        <v>3.8025000000000002</v>
      </c>
      <c r="L49" s="348">
        <v>8.3565000000000005</v>
      </c>
      <c r="M49" s="348">
        <v>5.8502999999999998</v>
      </c>
      <c r="N49" s="350">
        <v>7.0888</v>
      </c>
      <c r="O49" s="348">
        <v>6.3010999999999999</v>
      </c>
      <c r="P49" s="348" t="s">
        <v>430</v>
      </c>
      <c r="Q49" s="348" t="s">
        <v>430</v>
      </c>
      <c r="R49" s="348" t="s">
        <v>430</v>
      </c>
      <c r="S49" s="348">
        <v>1.8325</v>
      </c>
      <c r="T49" s="348">
        <v>20.807500000000001</v>
      </c>
      <c r="U49" s="348">
        <v>3.1145999999999998</v>
      </c>
      <c r="V49" s="348">
        <v>6.4295</v>
      </c>
      <c r="W49" s="348">
        <v>1.8325</v>
      </c>
      <c r="X49" s="348">
        <v>17.979600000000001</v>
      </c>
      <c r="Y49" s="374"/>
      <c r="Z49" s="346">
        <v>21</v>
      </c>
      <c r="AA49" s="346">
        <v>13</v>
      </c>
      <c r="AB49" s="346">
        <v>3</v>
      </c>
      <c r="AC49" s="346">
        <v>5</v>
      </c>
      <c r="AD49" s="346">
        <v>6</v>
      </c>
      <c r="AE49" s="346">
        <v>5</v>
      </c>
      <c r="AF49" s="346">
        <v>1</v>
      </c>
      <c r="AG49" s="346" t="s">
        <v>430</v>
      </c>
      <c r="AH49" s="346" t="s">
        <v>430</v>
      </c>
      <c r="AI49" s="346" t="s">
        <v>430</v>
      </c>
      <c r="AJ49" s="346">
        <v>4</v>
      </c>
      <c r="AK49" s="346">
        <v>5</v>
      </c>
      <c r="AL49" s="346">
        <v>7</v>
      </c>
      <c r="AM49" s="346">
        <v>6</v>
      </c>
      <c r="AN49" s="346">
        <v>4</v>
      </c>
      <c r="AO49" s="373"/>
      <c r="AP49" s="348" t="s">
        <v>430</v>
      </c>
      <c r="AQ49" s="348" t="s">
        <v>430</v>
      </c>
      <c r="AR49" s="348" t="s">
        <v>430</v>
      </c>
      <c r="AS49" s="348" t="s">
        <v>430</v>
      </c>
      <c r="AT49" s="348">
        <v>12.17</v>
      </c>
      <c r="AU49" s="351"/>
      <c r="AV49" s="346" t="s">
        <v>430</v>
      </c>
      <c r="AW49" s="346" t="s">
        <v>430</v>
      </c>
      <c r="AX49" s="346" t="s">
        <v>430</v>
      </c>
      <c r="AY49" s="346" t="s">
        <v>430</v>
      </c>
      <c r="AZ49" s="346">
        <v>6</v>
      </c>
      <c r="BA49" s="362"/>
      <c r="BB49" s="348">
        <v>16.110402232904899</v>
      </c>
      <c r="BC49" s="375">
        <v>1.0415279283810199</v>
      </c>
      <c r="BD49" s="375">
        <v>5.9913701896040998E-2</v>
      </c>
      <c r="BE49" s="375">
        <v>0.35667362533168001</v>
      </c>
      <c r="BF49" s="373"/>
      <c r="BG49" s="348">
        <v>58.828200000000002</v>
      </c>
      <c r="BH49" s="348">
        <v>23.0334</v>
      </c>
      <c r="BI49" s="348">
        <v>17.169</v>
      </c>
      <c r="BJ49" s="348">
        <v>0.96940000000000004</v>
      </c>
      <c r="BK49" s="373"/>
      <c r="BL49" s="372" t="s">
        <v>779</v>
      </c>
      <c r="BM49" s="372" t="s">
        <v>780</v>
      </c>
      <c r="BN49" s="372" t="s">
        <v>781</v>
      </c>
      <c r="BO49" s="372" t="s">
        <v>782</v>
      </c>
      <c r="BP49" s="372" t="s">
        <v>783</v>
      </c>
      <c r="BQ49" s="373"/>
      <c r="BR49" s="354" t="s">
        <v>476</v>
      </c>
    </row>
    <row r="50" spans="1:70" s="355" customFormat="1" x14ac:dyDescent="0.25">
      <c r="A50" s="345" t="s">
        <v>784</v>
      </c>
      <c r="B50" s="373"/>
      <c r="C50" s="719">
        <v>39736</v>
      </c>
      <c r="D50" s="373"/>
      <c r="E50" s="346">
        <v>7255.45</v>
      </c>
      <c r="F50" s="373"/>
      <c r="G50" s="347">
        <v>108.4641</v>
      </c>
      <c r="H50" s="374"/>
      <c r="I50" s="348">
        <v>-5.9499999999999997E-2</v>
      </c>
      <c r="J50" s="348">
        <v>0.97140000000000004</v>
      </c>
      <c r="K50" s="348">
        <v>1.7263999999999999</v>
      </c>
      <c r="L50" s="348">
        <v>8.4981000000000009</v>
      </c>
      <c r="M50" s="348">
        <v>13.3926</v>
      </c>
      <c r="N50" s="350">
        <v>8.6675000000000004</v>
      </c>
      <c r="O50" s="348">
        <v>-0.4355</v>
      </c>
      <c r="P50" s="348">
        <v>17.154800000000002</v>
      </c>
      <c r="Q50" s="348">
        <v>14.8888</v>
      </c>
      <c r="R50" s="348">
        <v>18.986699999999999</v>
      </c>
      <c r="S50" s="348">
        <v>5.5E-2</v>
      </c>
      <c r="T50" s="348">
        <v>23.784700000000001</v>
      </c>
      <c r="U50" s="348">
        <v>9.5523000000000007</v>
      </c>
      <c r="V50" s="348">
        <v>13.3125</v>
      </c>
      <c r="W50" s="348">
        <v>5.5E-2</v>
      </c>
      <c r="X50" s="348">
        <v>14.3636</v>
      </c>
      <c r="Y50" s="374"/>
      <c r="Z50" s="346">
        <v>4</v>
      </c>
      <c r="AA50" s="346">
        <v>9</v>
      </c>
      <c r="AB50" s="346">
        <v>17</v>
      </c>
      <c r="AC50" s="346">
        <v>4</v>
      </c>
      <c r="AD50" s="346">
        <v>1</v>
      </c>
      <c r="AE50" s="346">
        <v>1</v>
      </c>
      <c r="AF50" s="346">
        <v>18</v>
      </c>
      <c r="AG50" s="346">
        <v>4</v>
      </c>
      <c r="AH50" s="346">
        <v>3</v>
      </c>
      <c r="AI50" s="346">
        <v>1</v>
      </c>
      <c r="AJ50" s="346">
        <v>27</v>
      </c>
      <c r="AK50" s="346">
        <v>1</v>
      </c>
      <c r="AL50" s="346">
        <v>2</v>
      </c>
      <c r="AM50" s="346">
        <v>1</v>
      </c>
      <c r="AN50" s="346">
        <v>27</v>
      </c>
      <c r="AO50" s="373"/>
      <c r="AP50" s="348">
        <v>19.829999999999998</v>
      </c>
      <c r="AQ50" s="348">
        <v>21.31</v>
      </c>
      <c r="AR50" s="348">
        <v>14.66</v>
      </c>
      <c r="AS50" s="348">
        <v>10.39</v>
      </c>
      <c r="AT50" s="348">
        <v>21.48</v>
      </c>
      <c r="AU50" s="351"/>
      <c r="AV50" s="346">
        <v>1</v>
      </c>
      <c r="AW50" s="346">
        <v>1</v>
      </c>
      <c r="AX50" s="346">
        <v>2</v>
      </c>
      <c r="AY50" s="346">
        <v>3</v>
      </c>
      <c r="AZ50" s="346">
        <v>1</v>
      </c>
      <c r="BA50" s="362"/>
      <c r="BB50" s="348">
        <v>16.883844930518599</v>
      </c>
      <c r="BC50" s="375">
        <v>1.0735456118342499</v>
      </c>
      <c r="BD50" s="375">
        <v>6.18106714560148E-2</v>
      </c>
      <c r="BE50" s="375">
        <v>0.30435402860923699</v>
      </c>
      <c r="BF50" s="373"/>
      <c r="BG50" s="348">
        <v>60.619199999999999</v>
      </c>
      <c r="BH50" s="348">
        <v>16.436</v>
      </c>
      <c r="BI50" s="348">
        <v>4.8075200000000002</v>
      </c>
      <c r="BJ50" s="348">
        <v>18.137280000000001</v>
      </c>
      <c r="BK50" s="373"/>
      <c r="BL50" s="372" t="s">
        <v>785</v>
      </c>
      <c r="BM50" s="372" t="s">
        <v>786</v>
      </c>
      <c r="BN50" s="372" t="s">
        <v>787</v>
      </c>
      <c r="BO50" s="372" t="s">
        <v>788</v>
      </c>
      <c r="BP50" s="372" t="s">
        <v>789</v>
      </c>
      <c r="BQ50" s="373"/>
      <c r="BR50" s="354" t="s">
        <v>547</v>
      </c>
    </row>
    <row r="51" spans="1:70" s="355" customFormat="1" x14ac:dyDescent="0.25">
      <c r="A51" s="345" t="s">
        <v>790</v>
      </c>
      <c r="B51" s="373"/>
      <c r="C51" s="719">
        <v>42067</v>
      </c>
      <c r="D51" s="373"/>
      <c r="E51" s="346">
        <v>5873.83</v>
      </c>
      <c r="F51" s="373"/>
      <c r="G51" s="347">
        <v>36.4</v>
      </c>
      <c r="H51" s="374"/>
      <c r="I51" s="348">
        <v>-0.21929999999999999</v>
      </c>
      <c r="J51" s="348">
        <v>0.55249999999999999</v>
      </c>
      <c r="K51" s="348">
        <v>2.0752000000000002</v>
      </c>
      <c r="L51" s="348">
        <v>3.7037</v>
      </c>
      <c r="M51" s="348">
        <v>0.4138</v>
      </c>
      <c r="N51" s="350">
        <v>-0.5736</v>
      </c>
      <c r="O51" s="348">
        <v>2.0240999999999998</v>
      </c>
      <c r="P51" s="348">
        <v>9.2431000000000001</v>
      </c>
      <c r="Q51" s="348">
        <v>8.3681000000000001</v>
      </c>
      <c r="R51" s="348">
        <v>13.258599999999999</v>
      </c>
      <c r="S51" s="348">
        <v>1.1673</v>
      </c>
      <c r="T51" s="348">
        <v>13.714499999999999</v>
      </c>
      <c r="U51" s="348">
        <v>-1.1137999999999999</v>
      </c>
      <c r="V51" s="348">
        <v>1.7897000000000001</v>
      </c>
      <c r="W51" s="348">
        <v>1.1673</v>
      </c>
      <c r="X51" s="348">
        <v>12.027900000000001</v>
      </c>
      <c r="Y51" s="374"/>
      <c r="Z51" s="346">
        <v>19</v>
      </c>
      <c r="AA51" s="346">
        <v>19</v>
      </c>
      <c r="AB51" s="346">
        <v>14</v>
      </c>
      <c r="AC51" s="346">
        <v>19</v>
      </c>
      <c r="AD51" s="346">
        <v>17</v>
      </c>
      <c r="AE51" s="346">
        <v>17</v>
      </c>
      <c r="AF51" s="346">
        <v>9</v>
      </c>
      <c r="AG51" s="346">
        <v>19</v>
      </c>
      <c r="AH51" s="346">
        <v>12</v>
      </c>
      <c r="AI51" s="346">
        <v>5</v>
      </c>
      <c r="AJ51" s="346">
        <v>13</v>
      </c>
      <c r="AK51" s="346">
        <v>18</v>
      </c>
      <c r="AL51" s="346">
        <v>17</v>
      </c>
      <c r="AM51" s="346">
        <v>18</v>
      </c>
      <c r="AN51" s="346">
        <v>13</v>
      </c>
      <c r="AO51" s="373"/>
      <c r="AP51" s="348">
        <v>13.18</v>
      </c>
      <c r="AQ51" s="348">
        <v>12.59</v>
      </c>
      <c r="AR51" s="348">
        <v>8.17</v>
      </c>
      <c r="AS51" s="348">
        <v>5.66</v>
      </c>
      <c r="AT51" s="348">
        <v>2.25</v>
      </c>
      <c r="AU51" s="351"/>
      <c r="AV51" s="346">
        <v>7</v>
      </c>
      <c r="AW51" s="346">
        <v>8</v>
      </c>
      <c r="AX51" s="346">
        <v>12</v>
      </c>
      <c r="AY51" s="346">
        <v>14</v>
      </c>
      <c r="AZ51" s="346">
        <v>17</v>
      </c>
      <c r="BA51" s="362"/>
      <c r="BB51" s="348">
        <v>13.4869258941483</v>
      </c>
      <c r="BC51" s="375">
        <v>0.943119643107173</v>
      </c>
      <c r="BD51" s="375">
        <v>3.1251670889108699E-2</v>
      </c>
      <c r="BE51" s="375">
        <v>-0.227946954947046</v>
      </c>
      <c r="BF51" s="373"/>
      <c r="BG51" s="348">
        <v>58.7483</v>
      </c>
      <c r="BH51" s="348">
        <v>20.378</v>
      </c>
      <c r="BI51" s="348">
        <v>17.081499999999998</v>
      </c>
      <c r="BJ51" s="348">
        <v>3.7921999999999998</v>
      </c>
      <c r="BK51" s="373"/>
      <c r="BL51" s="372" t="s">
        <v>791</v>
      </c>
      <c r="BM51" s="372" t="s">
        <v>792</v>
      </c>
      <c r="BN51" s="372" t="s">
        <v>793</v>
      </c>
      <c r="BO51" s="372" t="s">
        <v>794</v>
      </c>
      <c r="BP51" s="372" t="s">
        <v>795</v>
      </c>
      <c r="BQ51" s="373"/>
      <c r="BR51" s="354" t="s">
        <v>602</v>
      </c>
    </row>
    <row r="52" spans="1:70" s="355" customFormat="1" x14ac:dyDescent="0.25">
      <c r="A52" s="345" t="s">
        <v>796</v>
      </c>
      <c r="B52" s="373"/>
      <c r="C52" s="719">
        <v>38041</v>
      </c>
      <c r="D52" s="373"/>
      <c r="E52" s="346">
        <v>5673.19</v>
      </c>
      <c r="F52" s="373"/>
      <c r="G52" s="347">
        <v>225.88079999999999</v>
      </c>
      <c r="H52" s="374"/>
      <c r="I52" s="348">
        <v>-0.43059999999999998</v>
      </c>
      <c r="J52" s="348">
        <v>0.63790000000000002</v>
      </c>
      <c r="K52" s="348">
        <v>0.91149999999999998</v>
      </c>
      <c r="L52" s="348">
        <v>4.3612000000000002</v>
      </c>
      <c r="M52" s="348">
        <v>2.7450000000000001</v>
      </c>
      <c r="N52" s="350">
        <v>1.5317000000000001</v>
      </c>
      <c r="O52" s="348">
        <v>2.3292000000000002</v>
      </c>
      <c r="P52" s="348">
        <v>15.6805</v>
      </c>
      <c r="Q52" s="348">
        <v>13.2858</v>
      </c>
      <c r="R52" s="348">
        <v>12.585599999999999</v>
      </c>
      <c r="S52" s="348">
        <v>0.16980000000000001</v>
      </c>
      <c r="T52" s="348">
        <v>17.421099999999999</v>
      </c>
      <c r="U52" s="348">
        <v>1.5588</v>
      </c>
      <c r="V52" s="348">
        <v>4.4313000000000002</v>
      </c>
      <c r="W52" s="348">
        <v>0.16980000000000001</v>
      </c>
      <c r="X52" s="348">
        <v>14.928100000000001</v>
      </c>
      <c r="Y52" s="374"/>
      <c r="Z52" s="346">
        <v>26</v>
      </c>
      <c r="AA52" s="346">
        <v>16</v>
      </c>
      <c r="AB52" s="346">
        <v>27</v>
      </c>
      <c r="AC52" s="346">
        <v>17</v>
      </c>
      <c r="AD52" s="346">
        <v>14</v>
      </c>
      <c r="AE52" s="346">
        <v>10</v>
      </c>
      <c r="AF52" s="346">
        <v>8</v>
      </c>
      <c r="AG52" s="346">
        <v>6</v>
      </c>
      <c r="AH52" s="346">
        <v>4</v>
      </c>
      <c r="AI52" s="346">
        <v>7</v>
      </c>
      <c r="AJ52" s="346">
        <v>26</v>
      </c>
      <c r="AK52" s="346">
        <v>12</v>
      </c>
      <c r="AL52" s="346">
        <v>10</v>
      </c>
      <c r="AM52" s="346">
        <v>11</v>
      </c>
      <c r="AN52" s="346">
        <v>26</v>
      </c>
      <c r="AO52" s="373"/>
      <c r="AP52" s="348">
        <v>13.85</v>
      </c>
      <c r="AQ52" s="348">
        <v>15.59</v>
      </c>
      <c r="AR52" s="348">
        <v>13.17</v>
      </c>
      <c r="AS52" s="348">
        <v>8.81</v>
      </c>
      <c r="AT52" s="348">
        <v>6.87</v>
      </c>
      <c r="AU52" s="351"/>
      <c r="AV52" s="346">
        <v>5</v>
      </c>
      <c r="AW52" s="346">
        <v>4</v>
      </c>
      <c r="AX52" s="346">
        <v>4</v>
      </c>
      <c r="AY52" s="346">
        <v>6</v>
      </c>
      <c r="AZ52" s="346">
        <v>11</v>
      </c>
      <c r="BA52" s="362"/>
      <c r="BB52" s="348">
        <v>16.2254559375016</v>
      </c>
      <c r="BC52" s="375">
        <v>1.1288172475499001</v>
      </c>
      <c r="BD52" s="375">
        <v>5.8896157573086402E-2</v>
      </c>
      <c r="BE52" s="375">
        <v>0.178308978862078</v>
      </c>
      <c r="BF52" s="373"/>
      <c r="BG52" s="348">
        <v>48.6233</v>
      </c>
      <c r="BH52" s="348">
        <v>24.3703</v>
      </c>
      <c r="BI52" s="348">
        <v>25.630600000000001</v>
      </c>
      <c r="BJ52" s="348">
        <v>1.3757999999999999</v>
      </c>
      <c r="BK52" s="373"/>
      <c r="BL52" s="372" t="s">
        <v>549</v>
      </c>
      <c r="BM52" s="372" t="s">
        <v>797</v>
      </c>
      <c r="BN52" s="372" t="s">
        <v>798</v>
      </c>
      <c r="BO52" s="372" t="s">
        <v>799</v>
      </c>
      <c r="BP52" s="372" t="s">
        <v>800</v>
      </c>
      <c r="BQ52" s="373"/>
      <c r="BR52" s="354" t="s">
        <v>443</v>
      </c>
    </row>
    <row r="53" spans="1:70" s="355" customFormat="1" x14ac:dyDescent="0.25">
      <c r="A53" s="345" t="s">
        <v>801</v>
      </c>
      <c r="B53" s="373"/>
      <c r="C53" s="719">
        <v>46020</v>
      </c>
      <c r="D53" s="373"/>
      <c r="E53" s="346">
        <v>5693.3</v>
      </c>
      <c r="F53" s="373"/>
      <c r="G53" s="347">
        <v>10.988</v>
      </c>
      <c r="H53" s="374"/>
      <c r="I53" s="348">
        <v>0.3745</v>
      </c>
      <c r="J53" s="348">
        <v>1.0484</v>
      </c>
      <c r="K53" s="348">
        <v>3.0575999999999999</v>
      </c>
      <c r="L53" s="348">
        <v>9.1053999999999995</v>
      </c>
      <c r="M53" s="348">
        <v>10.034000000000001</v>
      </c>
      <c r="N53" s="350" t="s">
        <v>430</v>
      </c>
      <c r="O53" s="348" t="s">
        <v>430</v>
      </c>
      <c r="P53" s="348" t="s">
        <v>430</v>
      </c>
      <c r="Q53" s="348" t="s">
        <v>430</v>
      </c>
      <c r="R53" s="348" t="s">
        <v>430</v>
      </c>
      <c r="S53" s="348">
        <v>1.5245</v>
      </c>
      <c r="T53" s="348">
        <v>21.013200000000001</v>
      </c>
      <c r="U53" s="348">
        <v>9.5731999999999999</v>
      </c>
      <c r="V53" s="348" t="s">
        <v>430</v>
      </c>
      <c r="W53" s="348">
        <v>1.5245</v>
      </c>
      <c r="X53" s="348">
        <v>9.8800000000000008</v>
      </c>
      <c r="Y53" s="374"/>
      <c r="Z53" s="346">
        <v>1</v>
      </c>
      <c r="AA53" s="346">
        <v>6</v>
      </c>
      <c r="AB53" s="346">
        <v>7</v>
      </c>
      <c r="AC53" s="346">
        <v>3</v>
      </c>
      <c r="AD53" s="346">
        <v>2</v>
      </c>
      <c r="AE53" s="346" t="s">
        <v>430</v>
      </c>
      <c r="AF53" s="346" t="s">
        <v>430</v>
      </c>
      <c r="AG53" s="346" t="s">
        <v>430</v>
      </c>
      <c r="AH53" s="346" t="s">
        <v>430</v>
      </c>
      <c r="AI53" s="346" t="s">
        <v>430</v>
      </c>
      <c r="AJ53" s="346">
        <v>8</v>
      </c>
      <c r="AK53" s="346">
        <v>4</v>
      </c>
      <c r="AL53" s="346">
        <v>1</v>
      </c>
      <c r="AM53" s="346" t="s">
        <v>430</v>
      </c>
      <c r="AN53" s="346">
        <v>8</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16.899572673917501</v>
      </c>
      <c r="BC53" s="375">
        <v>1.0377539037696399</v>
      </c>
      <c r="BD53" s="375">
        <v>7.4134867937404897E-2</v>
      </c>
      <c r="BE53" s="375">
        <v>1.7771566088895301</v>
      </c>
      <c r="BF53" s="373"/>
      <c r="BG53" s="348">
        <v>42.842100000000002</v>
      </c>
      <c r="BH53" s="348">
        <v>19.067299999999999</v>
      </c>
      <c r="BI53" s="348">
        <v>30.3795</v>
      </c>
      <c r="BJ53" s="348">
        <v>7.7111000000000001</v>
      </c>
      <c r="BK53" s="373"/>
      <c r="BL53" s="372" t="s">
        <v>802</v>
      </c>
      <c r="BM53" s="372" t="s">
        <v>803</v>
      </c>
      <c r="BN53" s="372" t="s">
        <v>804</v>
      </c>
      <c r="BO53" s="372" t="s">
        <v>805</v>
      </c>
      <c r="BP53" s="372" t="s">
        <v>806</v>
      </c>
      <c r="BQ53" s="373"/>
      <c r="BR53" s="354" t="s">
        <v>476</v>
      </c>
    </row>
    <row r="54" spans="1:70" s="355" customFormat="1" x14ac:dyDescent="0.25">
      <c r="A54" s="345" t="s">
        <v>807</v>
      </c>
      <c r="B54" s="373"/>
      <c r="C54" s="719">
        <v>44606</v>
      </c>
      <c r="D54" s="373"/>
      <c r="E54" s="346">
        <v>5388.01</v>
      </c>
      <c r="F54" s="373"/>
      <c r="G54" s="347">
        <v>19.29</v>
      </c>
      <c r="H54" s="374"/>
      <c r="I54" s="348">
        <v>-0.56699999999999995</v>
      </c>
      <c r="J54" s="348">
        <v>0.41639999999999999</v>
      </c>
      <c r="K54" s="348">
        <v>3.9331999999999998</v>
      </c>
      <c r="L54" s="348">
        <v>8.3099000000000007</v>
      </c>
      <c r="M54" s="348">
        <v>5.1226000000000003</v>
      </c>
      <c r="N54" s="350">
        <v>0.41639999999999999</v>
      </c>
      <c r="O54" s="348">
        <v>4.4245000000000001</v>
      </c>
      <c r="P54" s="348">
        <v>17.9817</v>
      </c>
      <c r="Q54" s="348" t="s">
        <v>430</v>
      </c>
      <c r="R54" s="348" t="s">
        <v>430</v>
      </c>
      <c r="S54" s="348">
        <v>0.94189999999999996</v>
      </c>
      <c r="T54" s="348">
        <v>22.476199999999999</v>
      </c>
      <c r="U54" s="348">
        <v>2.6063999999999998</v>
      </c>
      <c r="V54" s="348">
        <v>2.6063999999999998</v>
      </c>
      <c r="W54" s="348">
        <v>0.94189999999999996</v>
      </c>
      <c r="X54" s="348">
        <v>16.0291</v>
      </c>
      <c r="Y54" s="374"/>
      <c r="Z54" s="346">
        <v>28</v>
      </c>
      <c r="AA54" s="346">
        <v>22</v>
      </c>
      <c r="AB54" s="346">
        <v>2</v>
      </c>
      <c r="AC54" s="346">
        <v>6</v>
      </c>
      <c r="AD54" s="346">
        <v>8</v>
      </c>
      <c r="AE54" s="346">
        <v>15</v>
      </c>
      <c r="AF54" s="346">
        <v>2</v>
      </c>
      <c r="AG54" s="346">
        <v>3</v>
      </c>
      <c r="AH54" s="346" t="s">
        <v>430</v>
      </c>
      <c r="AI54" s="346" t="s">
        <v>430</v>
      </c>
      <c r="AJ54" s="346">
        <v>16</v>
      </c>
      <c r="AK54" s="346">
        <v>2</v>
      </c>
      <c r="AL54" s="346">
        <v>8</v>
      </c>
      <c r="AM54" s="346">
        <v>17</v>
      </c>
      <c r="AN54" s="346">
        <v>16</v>
      </c>
      <c r="AO54" s="373"/>
      <c r="AP54" s="348" t="s">
        <v>430</v>
      </c>
      <c r="AQ54" s="348" t="s">
        <v>430</v>
      </c>
      <c r="AR54" s="348" t="s">
        <v>430</v>
      </c>
      <c r="AS54" s="348">
        <v>10.32</v>
      </c>
      <c r="AT54" s="348">
        <v>9.32</v>
      </c>
      <c r="AU54" s="351"/>
      <c r="AV54" s="346" t="s">
        <v>430</v>
      </c>
      <c r="AW54" s="346" t="s">
        <v>430</v>
      </c>
      <c r="AX54" s="346" t="s">
        <v>430</v>
      </c>
      <c r="AY54" s="346">
        <v>4</v>
      </c>
      <c r="AZ54" s="346">
        <v>8</v>
      </c>
      <c r="BA54" s="362"/>
      <c r="BB54" s="348">
        <v>16.7426608287814</v>
      </c>
      <c r="BC54" s="375">
        <v>1.1408466330393601</v>
      </c>
      <c r="BD54" s="375">
        <v>6.5260633508473304E-2</v>
      </c>
      <c r="BE54" s="375">
        <v>0.34110203354339802</v>
      </c>
      <c r="BF54" s="373"/>
      <c r="BG54" s="348">
        <v>46.065800000000003</v>
      </c>
      <c r="BH54" s="348">
        <v>29.418500000000002</v>
      </c>
      <c r="BI54" s="348">
        <v>23.057700000000001</v>
      </c>
      <c r="BJ54" s="348">
        <v>1.458</v>
      </c>
      <c r="BK54" s="373"/>
      <c r="BL54" s="372" t="s">
        <v>808</v>
      </c>
      <c r="BM54" s="372" t="s">
        <v>809</v>
      </c>
      <c r="BN54" s="372" t="s">
        <v>810</v>
      </c>
      <c r="BO54" s="372" t="s">
        <v>811</v>
      </c>
      <c r="BP54" s="372" t="s">
        <v>812</v>
      </c>
      <c r="BQ54" s="373"/>
      <c r="BR54" s="354" t="s">
        <v>443</v>
      </c>
    </row>
    <row r="55" spans="1:70" s="355" customFormat="1" x14ac:dyDescent="0.25">
      <c r="A55" s="345" t="s">
        <v>813</v>
      </c>
      <c r="B55" s="373"/>
      <c r="C55" s="719">
        <v>39714</v>
      </c>
      <c r="D55" s="373"/>
      <c r="E55" s="346">
        <v>5146.25</v>
      </c>
      <c r="F55" s="373"/>
      <c r="G55" s="347">
        <v>97.872600000000006</v>
      </c>
      <c r="H55" s="374"/>
      <c r="I55" s="348">
        <v>-0.11310000000000001</v>
      </c>
      <c r="J55" s="348">
        <v>1.0593999999999999</v>
      </c>
      <c r="K55" s="348">
        <v>2.2671000000000001</v>
      </c>
      <c r="L55" s="348">
        <v>6.4623999999999997</v>
      </c>
      <c r="M55" s="348">
        <v>2.7917000000000001</v>
      </c>
      <c r="N55" s="350">
        <v>-1.4345000000000001</v>
      </c>
      <c r="O55" s="348">
        <v>-3.9754</v>
      </c>
      <c r="P55" s="348">
        <v>15.3162</v>
      </c>
      <c r="Q55" s="348">
        <v>16.3813</v>
      </c>
      <c r="R55" s="348">
        <v>15.936999999999999</v>
      </c>
      <c r="S55" s="348">
        <v>0.72970000000000002</v>
      </c>
      <c r="T55" s="348">
        <v>17.4544</v>
      </c>
      <c r="U55" s="348">
        <v>0.90410000000000001</v>
      </c>
      <c r="V55" s="348">
        <v>1.3547</v>
      </c>
      <c r="W55" s="348">
        <v>0.72970000000000002</v>
      </c>
      <c r="X55" s="348">
        <v>13.654500000000001</v>
      </c>
      <c r="Y55" s="374"/>
      <c r="Z55" s="346">
        <v>9</v>
      </c>
      <c r="AA55" s="346">
        <v>5</v>
      </c>
      <c r="AB55" s="346">
        <v>13</v>
      </c>
      <c r="AC55" s="346">
        <v>8</v>
      </c>
      <c r="AD55" s="346">
        <v>13</v>
      </c>
      <c r="AE55" s="346">
        <v>18</v>
      </c>
      <c r="AF55" s="346">
        <v>21</v>
      </c>
      <c r="AG55" s="346">
        <v>7</v>
      </c>
      <c r="AH55" s="346">
        <v>1</v>
      </c>
      <c r="AI55" s="346">
        <v>3</v>
      </c>
      <c r="AJ55" s="346">
        <v>21</v>
      </c>
      <c r="AK55" s="346">
        <v>11</v>
      </c>
      <c r="AL55" s="346">
        <v>14</v>
      </c>
      <c r="AM55" s="346">
        <v>19</v>
      </c>
      <c r="AN55" s="346">
        <v>21</v>
      </c>
      <c r="AO55" s="373"/>
      <c r="AP55" s="348">
        <v>16</v>
      </c>
      <c r="AQ55" s="348">
        <v>16.88</v>
      </c>
      <c r="AR55" s="348">
        <v>13.38</v>
      </c>
      <c r="AS55" s="348">
        <v>5.16</v>
      </c>
      <c r="AT55" s="348">
        <v>5.75</v>
      </c>
      <c r="AU55" s="351"/>
      <c r="AV55" s="346">
        <v>3</v>
      </c>
      <c r="AW55" s="346">
        <v>2</v>
      </c>
      <c r="AX55" s="346">
        <v>3</v>
      </c>
      <c r="AY55" s="346">
        <v>15</v>
      </c>
      <c r="AZ55" s="346">
        <v>14</v>
      </c>
      <c r="BA55" s="362"/>
      <c r="BB55" s="348">
        <v>16.0617777679584</v>
      </c>
      <c r="BC55" s="375">
        <v>1.0643706876136201</v>
      </c>
      <c r="BD55" s="375">
        <v>5.6736678286555403E-2</v>
      </c>
      <c r="BE55" s="375">
        <v>0.21013595553438599</v>
      </c>
      <c r="BF55" s="373"/>
      <c r="BG55" s="348">
        <v>53.848599999999998</v>
      </c>
      <c r="BH55" s="348">
        <v>16.170999999999999</v>
      </c>
      <c r="BI55" s="348">
        <v>28.569900000000001</v>
      </c>
      <c r="BJ55" s="348">
        <v>1.4105000000000001</v>
      </c>
      <c r="BK55" s="373"/>
      <c r="BL55" s="372" t="s">
        <v>814</v>
      </c>
      <c r="BM55" s="372" t="s">
        <v>815</v>
      </c>
      <c r="BN55" s="372" t="s">
        <v>816</v>
      </c>
      <c r="BO55" s="372" t="s">
        <v>817</v>
      </c>
      <c r="BP55" s="372" t="s">
        <v>818</v>
      </c>
      <c r="BQ55" s="373"/>
      <c r="BR55" s="354" t="s">
        <v>463</v>
      </c>
    </row>
    <row r="56" spans="1:70" s="355" customFormat="1" x14ac:dyDescent="0.25">
      <c r="A56" s="345" t="s">
        <v>819</v>
      </c>
      <c r="B56" s="373"/>
      <c r="C56" s="719">
        <v>44981</v>
      </c>
      <c r="D56" s="373"/>
      <c r="E56" s="346">
        <v>4352.68</v>
      </c>
      <c r="F56" s="373"/>
      <c r="G56" s="347">
        <v>16.106999999999999</v>
      </c>
      <c r="H56" s="374"/>
      <c r="I56" s="348">
        <v>-0.35880000000000001</v>
      </c>
      <c r="J56" s="348">
        <v>0.61219999999999997</v>
      </c>
      <c r="K56" s="348">
        <v>1.5958000000000001</v>
      </c>
      <c r="L56" s="348">
        <v>2.4293</v>
      </c>
      <c r="M56" s="348">
        <v>-1.2687999999999999</v>
      </c>
      <c r="N56" s="350">
        <v>1.4870000000000001</v>
      </c>
      <c r="O56" s="348">
        <v>3.2395999999999998</v>
      </c>
      <c r="P56" s="348">
        <v>12.0845</v>
      </c>
      <c r="Q56" s="348" t="s">
        <v>430</v>
      </c>
      <c r="R56" s="348" t="s">
        <v>430</v>
      </c>
      <c r="S56" s="348">
        <v>0.88939999999999997</v>
      </c>
      <c r="T56" s="348">
        <v>12.66</v>
      </c>
      <c r="U56" s="348">
        <v>-2.3759000000000001</v>
      </c>
      <c r="V56" s="348">
        <v>3.5687000000000002</v>
      </c>
      <c r="W56" s="348">
        <v>0.88939999999999997</v>
      </c>
      <c r="X56" s="348">
        <v>15.0891</v>
      </c>
      <c r="Y56" s="374"/>
      <c r="Z56" s="346">
        <v>24</v>
      </c>
      <c r="AA56" s="346">
        <v>17</v>
      </c>
      <c r="AB56" s="346">
        <v>18</v>
      </c>
      <c r="AC56" s="346">
        <v>21</v>
      </c>
      <c r="AD56" s="346">
        <v>19</v>
      </c>
      <c r="AE56" s="346">
        <v>11</v>
      </c>
      <c r="AF56" s="346">
        <v>5</v>
      </c>
      <c r="AG56" s="346">
        <v>12</v>
      </c>
      <c r="AH56" s="346" t="s">
        <v>430</v>
      </c>
      <c r="AI56" s="346" t="s">
        <v>430</v>
      </c>
      <c r="AJ56" s="346">
        <v>17</v>
      </c>
      <c r="AK56" s="346">
        <v>19</v>
      </c>
      <c r="AL56" s="346">
        <v>21</v>
      </c>
      <c r="AM56" s="346">
        <v>14</v>
      </c>
      <c r="AN56" s="346">
        <v>17</v>
      </c>
      <c r="AO56" s="373"/>
      <c r="AP56" s="348" t="s">
        <v>430</v>
      </c>
      <c r="AQ56" s="348" t="s">
        <v>430</v>
      </c>
      <c r="AR56" s="348" t="s">
        <v>430</v>
      </c>
      <c r="AS56" s="348">
        <v>7.39</v>
      </c>
      <c r="AT56" s="348">
        <v>2.57</v>
      </c>
      <c r="AU56" s="351"/>
      <c r="AV56" s="346" t="s">
        <v>430</v>
      </c>
      <c r="AW56" s="346" t="s">
        <v>430</v>
      </c>
      <c r="AX56" s="346" t="s">
        <v>430</v>
      </c>
      <c r="AY56" s="346">
        <v>9</v>
      </c>
      <c r="AZ56" s="346">
        <v>16</v>
      </c>
      <c r="BA56" s="362"/>
      <c r="BB56" s="348">
        <v>13.449559911218</v>
      </c>
      <c r="BC56" s="375">
        <v>0.95454613199973304</v>
      </c>
      <c r="BD56" s="375">
        <v>5.0158001645277298E-2</v>
      </c>
      <c r="BE56" s="375">
        <v>1.72987983180726E-2</v>
      </c>
      <c r="BF56" s="373"/>
      <c r="BG56" s="348">
        <v>62.966700000000003</v>
      </c>
      <c r="BH56" s="348">
        <v>23.7227</v>
      </c>
      <c r="BI56" s="348">
        <v>11.818099999999999</v>
      </c>
      <c r="BJ56" s="348">
        <v>1.4924999999999999</v>
      </c>
      <c r="BK56" s="373"/>
      <c r="BL56" s="372" t="s">
        <v>820</v>
      </c>
      <c r="BM56" s="372" t="s">
        <v>821</v>
      </c>
      <c r="BN56" s="372" t="s">
        <v>822</v>
      </c>
      <c r="BO56" s="372" t="s">
        <v>823</v>
      </c>
      <c r="BP56" s="372" t="s">
        <v>824</v>
      </c>
      <c r="BQ56" s="373"/>
      <c r="BR56" s="354" t="s">
        <v>443</v>
      </c>
    </row>
    <row r="57" spans="1:70" s="355" customFormat="1" x14ac:dyDescent="0.25">
      <c r="A57" s="345" t="s">
        <v>825</v>
      </c>
      <c r="B57" s="373"/>
      <c r="C57" s="719">
        <v>43349</v>
      </c>
      <c r="D57" s="373"/>
      <c r="E57" s="346">
        <v>3708.84</v>
      </c>
      <c r="F57" s="373"/>
      <c r="G57" s="347">
        <v>23.808900000000001</v>
      </c>
      <c r="H57" s="374"/>
      <c r="I57" s="348">
        <v>-0.06</v>
      </c>
      <c r="J57" s="348">
        <v>0.9476</v>
      </c>
      <c r="K57" s="348">
        <v>1.33</v>
      </c>
      <c r="L57" s="348">
        <v>1.2662</v>
      </c>
      <c r="M57" s="348">
        <v>-3.5291999999999999</v>
      </c>
      <c r="N57" s="350">
        <v>-3.9983</v>
      </c>
      <c r="O57" s="348">
        <v>1.4742999999999999</v>
      </c>
      <c r="P57" s="348">
        <v>11.394299999999999</v>
      </c>
      <c r="Q57" s="348">
        <v>10.025600000000001</v>
      </c>
      <c r="R57" s="348" t="s">
        <v>430</v>
      </c>
      <c r="S57" s="348">
        <v>1.8557999999999999</v>
      </c>
      <c r="T57" s="348">
        <v>10.4842</v>
      </c>
      <c r="U57" s="348">
        <v>-4.6958000000000002</v>
      </c>
      <c r="V57" s="348">
        <v>-1.1685000000000001</v>
      </c>
      <c r="W57" s="348">
        <v>1.8557999999999999</v>
      </c>
      <c r="X57" s="348">
        <v>11.6639</v>
      </c>
      <c r="Y57" s="374"/>
      <c r="Z57" s="346">
        <v>5</v>
      </c>
      <c r="AA57" s="346">
        <v>10</v>
      </c>
      <c r="AB57" s="346">
        <v>23</v>
      </c>
      <c r="AC57" s="346">
        <v>26</v>
      </c>
      <c r="AD57" s="346">
        <v>26</v>
      </c>
      <c r="AE57" s="346">
        <v>23</v>
      </c>
      <c r="AF57" s="346">
        <v>12</v>
      </c>
      <c r="AG57" s="346">
        <v>15</v>
      </c>
      <c r="AH57" s="346">
        <v>11</v>
      </c>
      <c r="AI57" s="346" t="s">
        <v>430</v>
      </c>
      <c r="AJ57" s="346">
        <v>3</v>
      </c>
      <c r="AK57" s="346">
        <v>25</v>
      </c>
      <c r="AL57" s="346">
        <v>27</v>
      </c>
      <c r="AM57" s="346">
        <v>22</v>
      </c>
      <c r="AN57" s="346">
        <v>3</v>
      </c>
      <c r="AO57" s="373"/>
      <c r="AP57" s="348" t="s">
        <v>430</v>
      </c>
      <c r="AQ57" s="348">
        <v>11.55</v>
      </c>
      <c r="AR57" s="348">
        <v>9.15</v>
      </c>
      <c r="AS57" s="348">
        <v>4.8</v>
      </c>
      <c r="AT57" s="348">
        <v>-2.5299999999999998</v>
      </c>
      <c r="AU57" s="351"/>
      <c r="AV57" s="346" t="s">
        <v>430</v>
      </c>
      <c r="AW57" s="346">
        <v>11</v>
      </c>
      <c r="AX57" s="346">
        <v>11</v>
      </c>
      <c r="AY57" s="346">
        <v>17</v>
      </c>
      <c r="AZ57" s="346">
        <v>24</v>
      </c>
      <c r="BA57" s="362"/>
      <c r="BB57" s="348">
        <v>12.678319868608799</v>
      </c>
      <c r="BC57" s="375">
        <v>0.87252111205760197</v>
      </c>
      <c r="BD57" s="375">
        <v>4.40057443371994E-2</v>
      </c>
      <c r="BE57" s="375">
        <v>-4.2902593235634799E-2</v>
      </c>
      <c r="BF57" s="373"/>
      <c r="BG57" s="348">
        <v>63.201799999999999</v>
      </c>
      <c r="BH57" s="348">
        <v>14.4917</v>
      </c>
      <c r="BI57" s="348">
        <v>15.7607</v>
      </c>
      <c r="BJ57" s="348">
        <v>6.5457999999999998</v>
      </c>
      <c r="BK57" s="373"/>
      <c r="BL57" s="372" t="s">
        <v>826</v>
      </c>
      <c r="BM57" s="372" t="s">
        <v>827</v>
      </c>
      <c r="BN57" s="372" t="s">
        <v>828</v>
      </c>
      <c r="BO57" s="372" t="s">
        <v>829</v>
      </c>
      <c r="BP57" s="372" t="s">
        <v>830</v>
      </c>
      <c r="BQ57" s="373"/>
      <c r="BR57" s="354" t="s">
        <v>525</v>
      </c>
    </row>
    <row r="58" spans="1:70" s="355" customFormat="1" x14ac:dyDescent="0.25">
      <c r="A58" s="345" t="s">
        <v>831</v>
      </c>
      <c r="B58" s="373"/>
      <c r="C58" s="719">
        <v>42038</v>
      </c>
      <c r="D58" s="373"/>
      <c r="E58" s="346">
        <v>3537.9</v>
      </c>
      <c r="F58" s="373"/>
      <c r="G58" s="347">
        <v>38.567999999999998</v>
      </c>
      <c r="H58" s="374"/>
      <c r="I58" s="348">
        <v>-0.18629999999999999</v>
      </c>
      <c r="J58" s="348">
        <v>0.43490000000000001</v>
      </c>
      <c r="K58" s="348">
        <v>1.3081</v>
      </c>
      <c r="L58" s="348">
        <v>1.8539000000000001</v>
      </c>
      <c r="M58" s="348">
        <v>-2.2927</v>
      </c>
      <c r="N58" s="350">
        <v>0.94750000000000001</v>
      </c>
      <c r="O58" s="348">
        <v>0.81630000000000003</v>
      </c>
      <c r="P58" s="348">
        <v>14.148</v>
      </c>
      <c r="Q58" s="348">
        <v>12.541700000000001</v>
      </c>
      <c r="R58" s="348">
        <v>14.113799999999999</v>
      </c>
      <c r="S58" s="348">
        <v>0.68130000000000002</v>
      </c>
      <c r="T58" s="348">
        <v>11.1534</v>
      </c>
      <c r="U58" s="348">
        <v>-3.2826</v>
      </c>
      <c r="V58" s="348">
        <v>2.6755</v>
      </c>
      <c r="W58" s="348">
        <v>0.68130000000000002</v>
      </c>
      <c r="X58" s="348">
        <v>12.506500000000001</v>
      </c>
      <c r="Y58" s="374"/>
      <c r="Z58" s="346">
        <v>16</v>
      </c>
      <c r="AA58" s="346">
        <v>21</v>
      </c>
      <c r="AB58" s="346">
        <v>24</v>
      </c>
      <c r="AC58" s="346">
        <v>24</v>
      </c>
      <c r="AD58" s="346">
        <v>23</v>
      </c>
      <c r="AE58" s="346">
        <v>12</v>
      </c>
      <c r="AF58" s="346">
        <v>16</v>
      </c>
      <c r="AG58" s="346">
        <v>8</v>
      </c>
      <c r="AH58" s="346">
        <v>6</v>
      </c>
      <c r="AI58" s="346">
        <v>4</v>
      </c>
      <c r="AJ58" s="346">
        <v>22</v>
      </c>
      <c r="AK58" s="346">
        <v>23</v>
      </c>
      <c r="AL58" s="346">
        <v>23</v>
      </c>
      <c r="AM58" s="346">
        <v>16</v>
      </c>
      <c r="AN58" s="346">
        <v>22</v>
      </c>
      <c r="AO58" s="373"/>
      <c r="AP58" s="348">
        <v>14.17</v>
      </c>
      <c r="AQ58" s="348">
        <v>14.9</v>
      </c>
      <c r="AR58" s="348">
        <v>11.88</v>
      </c>
      <c r="AS58" s="348">
        <v>6.91</v>
      </c>
      <c r="AT58" s="348">
        <v>0.78</v>
      </c>
      <c r="AU58" s="351"/>
      <c r="AV58" s="346">
        <v>4</v>
      </c>
      <c r="AW58" s="346">
        <v>5</v>
      </c>
      <c r="AX58" s="346">
        <v>5</v>
      </c>
      <c r="AY58" s="346">
        <v>10</v>
      </c>
      <c r="AZ58" s="346">
        <v>19</v>
      </c>
      <c r="BA58" s="362"/>
      <c r="BB58" s="348">
        <v>14.521677258458</v>
      </c>
      <c r="BC58" s="375">
        <v>1.0279114239557201</v>
      </c>
      <c r="BD58" s="375">
        <v>5.4719837979543599E-2</v>
      </c>
      <c r="BE58" s="375">
        <v>8.6799946112880805E-2</v>
      </c>
      <c r="BF58" s="373"/>
      <c r="BG58" s="348">
        <v>63.411700000000003</v>
      </c>
      <c r="BH58" s="348">
        <v>26.518699999999999</v>
      </c>
      <c r="BI58" s="348">
        <v>7.95038</v>
      </c>
      <c r="BJ58" s="348">
        <v>2.1192199999999999</v>
      </c>
      <c r="BK58" s="373"/>
      <c r="BL58" s="372" t="s">
        <v>832</v>
      </c>
      <c r="BM58" s="372" t="s">
        <v>833</v>
      </c>
      <c r="BN58" s="372" t="s">
        <v>834</v>
      </c>
      <c r="BO58" s="372" t="s">
        <v>835</v>
      </c>
      <c r="BP58" s="372" t="s">
        <v>836</v>
      </c>
      <c r="BQ58" s="373"/>
      <c r="BR58" s="354" t="s">
        <v>476</v>
      </c>
    </row>
    <row r="59" spans="1:70" s="355" customFormat="1" x14ac:dyDescent="0.25">
      <c r="A59" s="345" t="s">
        <v>837</v>
      </c>
      <c r="B59" s="373"/>
      <c r="C59" s="719">
        <v>44011</v>
      </c>
      <c r="D59" s="373"/>
      <c r="E59" s="346">
        <v>2736.72</v>
      </c>
      <c r="F59" s="373"/>
      <c r="G59" s="347">
        <v>37.71</v>
      </c>
      <c r="H59" s="374"/>
      <c r="I59" s="348">
        <v>-0.31719999999999998</v>
      </c>
      <c r="J59" s="348">
        <v>1.3982000000000001</v>
      </c>
      <c r="K59" s="348">
        <v>2.9483999999999999</v>
      </c>
      <c r="L59" s="348">
        <v>5.4824999999999999</v>
      </c>
      <c r="M59" s="348">
        <v>8.1755999999999993</v>
      </c>
      <c r="N59" s="350">
        <v>7.4970999999999997</v>
      </c>
      <c r="O59" s="348">
        <v>1.4635</v>
      </c>
      <c r="P59" s="348">
        <v>20.350300000000001</v>
      </c>
      <c r="Q59" s="348">
        <v>15.726599999999999</v>
      </c>
      <c r="R59" s="348" t="s">
        <v>430</v>
      </c>
      <c r="S59" s="348">
        <v>1.5621</v>
      </c>
      <c r="T59" s="348">
        <v>18.622199999999999</v>
      </c>
      <c r="U59" s="348">
        <v>6.7365000000000004</v>
      </c>
      <c r="V59" s="348">
        <v>9.3994999999999997</v>
      </c>
      <c r="W59" s="348">
        <v>1.5621</v>
      </c>
      <c r="X59" s="348">
        <v>24.535399999999999</v>
      </c>
      <c r="Y59" s="374"/>
      <c r="Z59" s="346">
        <v>23</v>
      </c>
      <c r="AA59" s="346">
        <v>1</v>
      </c>
      <c r="AB59" s="346">
        <v>8</v>
      </c>
      <c r="AC59" s="346">
        <v>11</v>
      </c>
      <c r="AD59" s="346">
        <v>3</v>
      </c>
      <c r="AE59" s="346">
        <v>3</v>
      </c>
      <c r="AF59" s="346">
        <v>13</v>
      </c>
      <c r="AG59" s="346">
        <v>1</v>
      </c>
      <c r="AH59" s="346">
        <v>2</v>
      </c>
      <c r="AI59" s="346" t="s">
        <v>430</v>
      </c>
      <c r="AJ59" s="346">
        <v>6</v>
      </c>
      <c r="AK59" s="346">
        <v>8</v>
      </c>
      <c r="AL59" s="346">
        <v>3</v>
      </c>
      <c r="AM59" s="346">
        <v>4</v>
      </c>
      <c r="AN59" s="346">
        <v>6</v>
      </c>
      <c r="AO59" s="373"/>
      <c r="AP59" s="348" t="s">
        <v>430</v>
      </c>
      <c r="AQ59" s="348" t="s">
        <v>430</v>
      </c>
      <c r="AR59" s="348">
        <v>16.23</v>
      </c>
      <c r="AS59" s="348">
        <v>11.41</v>
      </c>
      <c r="AT59" s="348">
        <v>15.83</v>
      </c>
      <c r="AU59" s="351"/>
      <c r="AV59" s="346" t="s">
        <v>430</v>
      </c>
      <c r="AW59" s="346" t="s">
        <v>430</v>
      </c>
      <c r="AX59" s="346">
        <v>1</v>
      </c>
      <c r="AY59" s="346">
        <v>2</v>
      </c>
      <c r="AZ59" s="346">
        <v>3</v>
      </c>
      <c r="BA59" s="362"/>
      <c r="BB59" s="348">
        <v>17.613512491683501</v>
      </c>
      <c r="BC59" s="375">
        <v>1.1797038954895001</v>
      </c>
      <c r="BD59" s="375">
        <v>7.21091117293544E-2</v>
      </c>
      <c r="BE59" s="375">
        <v>0.49296283512142097</v>
      </c>
      <c r="BF59" s="373"/>
      <c r="BG59" s="348">
        <v>47.059699999999999</v>
      </c>
      <c r="BH59" s="348">
        <v>15.742900000000001</v>
      </c>
      <c r="BI59" s="348">
        <v>30.8384</v>
      </c>
      <c r="BJ59" s="348">
        <v>6.359</v>
      </c>
      <c r="BK59" s="373"/>
      <c r="BL59" s="372" t="s">
        <v>838</v>
      </c>
      <c r="BM59" s="372" t="s">
        <v>839</v>
      </c>
      <c r="BN59" s="372" t="s">
        <v>840</v>
      </c>
      <c r="BO59" s="372" t="s">
        <v>841</v>
      </c>
      <c r="BP59" s="372" t="s">
        <v>842</v>
      </c>
      <c r="BQ59" s="373"/>
      <c r="BR59" s="354" t="s">
        <v>476</v>
      </c>
    </row>
    <row r="60" spans="1:70" s="355" customFormat="1" x14ac:dyDescent="0.25">
      <c r="A60" s="345" t="s">
        <v>843</v>
      </c>
      <c r="B60" s="373"/>
      <c r="C60" s="719">
        <v>45174</v>
      </c>
      <c r="D60" s="373"/>
      <c r="E60" s="346">
        <v>2643.6</v>
      </c>
      <c r="F60" s="373"/>
      <c r="G60" s="347">
        <v>12.96</v>
      </c>
      <c r="H60" s="374"/>
      <c r="I60" s="348">
        <v>-0.15409999999999999</v>
      </c>
      <c r="J60" s="348">
        <v>0.38729999999999998</v>
      </c>
      <c r="K60" s="348">
        <v>2.3696999999999999</v>
      </c>
      <c r="L60" s="348">
        <v>4.3478000000000003</v>
      </c>
      <c r="M60" s="348">
        <v>-2.0407999999999999</v>
      </c>
      <c r="N60" s="350">
        <v>-5.2632000000000003</v>
      </c>
      <c r="O60" s="348">
        <v>-7.6923000000000004</v>
      </c>
      <c r="P60" s="348" t="s">
        <v>430</v>
      </c>
      <c r="Q60" s="348" t="s">
        <v>430</v>
      </c>
      <c r="R60" s="348" t="s">
        <v>430</v>
      </c>
      <c r="S60" s="348">
        <v>1.8868</v>
      </c>
      <c r="T60" s="348">
        <v>12.207800000000001</v>
      </c>
      <c r="U60" s="348">
        <v>-2.9213</v>
      </c>
      <c r="V60" s="348">
        <v>-2.4096000000000002</v>
      </c>
      <c r="W60" s="348">
        <v>1.8868</v>
      </c>
      <c r="X60" s="348">
        <v>9.4789999999999992</v>
      </c>
      <c r="Y60" s="374"/>
      <c r="Z60" s="346">
        <v>13</v>
      </c>
      <c r="AA60" s="346">
        <v>24</v>
      </c>
      <c r="AB60" s="346">
        <v>11</v>
      </c>
      <c r="AC60" s="346">
        <v>18</v>
      </c>
      <c r="AD60" s="346">
        <v>21</v>
      </c>
      <c r="AE60" s="346">
        <v>24</v>
      </c>
      <c r="AF60" s="346">
        <v>22</v>
      </c>
      <c r="AG60" s="346" t="s">
        <v>430</v>
      </c>
      <c r="AH60" s="346" t="s">
        <v>430</v>
      </c>
      <c r="AI60" s="346" t="s">
        <v>430</v>
      </c>
      <c r="AJ60" s="346">
        <v>2</v>
      </c>
      <c r="AK60" s="346">
        <v>20</v>
      </c>
      <c r="AL60" s="346">
        <v>22</v>
      </c>
      <c r="AM60" s="346">
        <v>26</v>
      </c>
      <c r="AN60" s="346">
        <v>2</v>
      </c>
      <c r="AO60" s="373"/>
      <c r="AP60" s="348" t="s">
        <v>430</v>
      </c>
      <c r="AQ60" s="348" t="s">
        <v>430</v>
      </c>
      <c r="AR60" s="348" t="s">
        <v>430</v>
      </c>
      <c r="AS60" s="348" t="s">
        <v>430</v>
      </c>
      <c r="AT60" s="348">
        <v>-1.22</v>
      </c>
      <c r="AU60" s="351"/>
      <c r="AV60" s="346" t="s">
        <v>430</v>
      </c>
      <c r="AW60" s="346" t="s">
        <v>430</v>
      </c>
      <c r="AX60" s="346" t="s">
        <v>430</v>
      </c>
      <c r="AY60" s="346" t="s">
        <v>430</v>
      </c>
      <c r="AZ60" s="346">
        <v>21</v>
      </c>
      <c r="BA60" s="362"/>
      <c r="BB60" s="348">
        <v>16.2821960409727</v>
      </c>
      <c r="BC60" s="375">
        <v>1.0216110793951401</v>
      </c>
      <c r="BD60" s="375">
        <v>2.2876961012998701E-2</v>
      </c>
      <c r="BE60" s="375">
        <v>-0.15471887571936299</v>
      </c>
      <c r="BF60" s="373"/>
      <c r="BG60" s="348">
        <v>59.886200000000002</v>
      </c>
      <c r="BH60" s="348">
        <v>17.8203</v>
      </c>
      <c r="BI60" s="348">
        <v>18.624600000000001</v>
      </c>
      <c r="BJ60" s="348">
        <v>3.6688999999999998</v>
      </c>
      <c r="BK60" s="373"/>
      <c r="BL60" s="372" t="s">
        <v>844</v>
      </c>
      <c r="BM60" s="372" t="s">
        <v>845</v>
      </c>
      <c r="BN60" s="372" t="s">
        <v>846</v>
      </c>
      <c r="BO60" s="372" t="s">
        <v>847</v>
      </c>
      <c r="BP60" s="372" t="s">
        <v>848</v>
      </c>
      <c r="BQ60" s="373"/>
      <c r="BR60" s="354" t="s">
        <v>463</v>
      </c>
    </row>
    <row r="61" spans="1:70" s="355" customFormat="1" x14ac:dyDescent="0.25">
      <c r="A61" s="345" t="s">
        <v>849</v>
      </c>
      <c r="B61" s="373"/>
      <c r="C61" s="719">
        <v>40704</v>
      </c>
      <c r="D61" s="373"/>
      <c r="E61" s="346">
        <v>2395.2199999999998</v>
      </c>
      <c r="F61" s="373"/>
      <c r="G61" s="347">
        <v>52</v>
      </c>
      <c r="H61" s="374"/>
      <c r="I61" s="348">
        <v>-0.15359999999999999</v>
      </c>
      <c r="J61" s="348">
        <v>1.1476</v>
      </c>
      <c r="K61" s="348">
        <v>3.4207999999999998</v>
      </c>
      <c r="L61" s="348">
        <v>4.9233000000000002</v>
      </c>
      <c r="M61" s="348">
        <v>1.8010999999999999</v>
      </c>
      <c r="N61" s="350">
        <v>0.4249</v>
      </c>
      <c r="O61" s="348">
        <v>1.7364999999999999</v>
      </c>
      <c r="P61" s="348">
        <v>11.430099999999999</v>
      </c>
      <c r="Q61" s="348">
        <v>10.9</v>
      </c>
      <c r="R61" s="348">
        <v>12.848599999999999</v>
      </c>
      <c r="S61" s="348">
        <v>0.81430000000000002</v>
      </c>
      <c r="T61" s="348">
        <v>15.2227</v>
      </c>
      <c r="U61" s="348">
        <v>-0.1153</v>
      </c>
      <c r="V61" s="348">
        <v>3.0518999999999998</v>
      </c>
      <c r="W61" s="348">
        <v>0.81430000000000002</v>
      </c>
      <c r="X61" s="348">
        <v>11.5289</v>
      </c>
      <c r="Y61" s="374"/>
      <c r="Z61" s="346">
        <v>12</v>
      </c>
      <c r="AA61" s="346">
        <v>4</v>
      </c>
      <c r="AB61" s="346">
        <v>6</v>
      </c>
      <c r="AC61" s="346">
        <v>15</v>
      </c>
      <c r="AD61" s="346">
        <v>16</v>
      </c>
      <c r="AE61" s="346">
        <v>14</v>
      </c>
      <c r="AF61" s="346">
        <v>11</v>
      </c>
      <c r="AG61" s="346">
        <v>14</v>
      </c>
      <c r="AH61" s="346">
        <v>8</v>
      </c>
      <c r="AI61" s="346">
        <v>6</v>
      </c>
      <c r="AJ61" s="346">
        <v>19</v>
      </c>
      <c r="AK61" s="346">
        <v>16</v>
      </c>
      <c r="AL61" s="346">
        <v>16</v>
      </c>
      <c r="AM61" s="346">
        <v>15</v>
      </c>
      <c r="AN61" s="346">
        <v>19</v>
      </c>
      <c r="AO61" s="373"/>
      <c r="AP61" s="348">
        <v>13.46</v>
      </c>
      <c r="AQ61" s="348">
        <v>13.63</v>
      </c>
      <c r="AR61" s="348">
        <v>10.17</v>
      </c>
      <c r="AS61" s="348">
        <v>6.27</v>
      </c>
      <c r="AT61" s="348">
        <v>5.59</v>
      </c>
      <c r="AU61" s="351"/>
      <c r="AV61" s="346">
        <v>6</v>
      </c>
      <c r="AW61" s="346">
        <v>6</v>
      </c>
      <c r="AX61" s="346">
        <v>9</v>
      </c>
      <c r="AY61" s="346">
        <v>12</v>
      </c>
      <c r="AZ61" s="346">
        <v>15</v>
      </c>
      <c r="BA61" s="362"/>
      <c r="BB61" s="348">
        <v>13.7563856350191</v>
      </c>
      <c r="BC61" s="375">
        <v>0.96908920833304901</v>
      </c>
      <c r="BD61" s="375">
        <v>4.4592596733935702E-2</v>
      </c>
      <c r="BE61" s="375">
        <v>-2.4956172159809199E-2</v>
      </c>
      <c r="BF61" s="373"/>
      <c r="BG61" s="348">
        <v>54.897799999999997</v>
      </c>
      <c r="BH61" s="348">
        <v>15.549300000000001</v>
      </c>
      <c r="BI61" s="348">
        <v>25.527799999999999</v>
      </c>
      <c r="BJ61" s="348">
        <v>4.0251000000000001</v>
      </c>
      <c r="BK61" s="373"/>
      <c r="BL61" s="372" t="s">
        <v>850</v>
      </c>
      <c r="BM61" s="372" t="s">
        <v>851</v>
      </c>
      <c r="BN61" s="372" t="s">
        <v>852</v>
      </c>
      <c r="BO61" s="372" t="s">
        <v>853</v>
      </c>
      <c r="BP61" s="372" t="s">
        <v>854</v>
      </c>
      <c r="BQ61" s="373"/>
      <c r="BR61" s="354" t="s">
        <v>547</v>
      </c>
    </row>
    <row r="62" spans="1:70" s="355" customFormat="1" x14ac:dyDescent="0.25">
      <c r="A62" s="345" t="s">
        <v>855</v>
      </c>
      <c r="B62" s="373"/>
      <c r="C62" s="719">
        <v>45107</v>
      </c>
      <c r="D62" s="373"/>
      <c r="E62" s="346">
        <v>2161.33</v>
      </c>
      <c r="F62" s="373"/>
      <c r="G62" s="347">
        <v>15.823700000000001</v>
      </c>
      <c r="H62" s="374"/>
      <c r="I62" s="348">
        <v>-0.1225</v>
      </c>
      <c r="J62" s="348">
        <v>0.63919999999999999</v>
      </c>
      <c r="K62" s="348">
        <v>2.8508</v>
      </c>
      <c r="L62" s="348">
        <v>7.9976000000000003</v>
      </c>
      <c r="M62" s="348">
        <v>6.5496999999999996</v>
      </c>
      <c r="N62" s="350">
        <v>4.0957999999999997</v>
      </c>
      <c r="O62" s="348">
        <v>1.9713000000000001</v>
      </c>
      <c r="P62" s="348">
        <v>16.0916</v>
      </c>
      <c r="Q62" s="348" t="s">
        <v>430</v>
      </c>
      <c r="R62" s="348" t="s">
        <v>430</v>
      </c>
      <c r="S62" s="348">
        <v>1.7770999999999999</v>
      </c>
      <c r="T62" s="348">
        <v>20.380800000000001</v>
      </c>
      <c r="U62" s="348">
        <v>4.0347999999999997</v>
      </c>
      <c r="V62" s="348">
        <v>6.9421999999999997</v>
      </c>
      <c r="W62" s="348">
        <v>1.7770999999999999</v>
      </c>
      <c r="X62" s="348">
        <v>16.257300000000001</v>
      </c>
      <c r="Y62" s="374"/>
      <c r="Z62" s="346">
        <v>10</v>
      </c>
      <c r="AA62" s="346">
        <v>15</v>
      </c>
      <c r="AB62" s="346">
        <v>9</v>
      </c>
      <c r="AC62" s="346">
        <v>7</v>
      </c>
      <c r="AD62" s="346">
        <v>5</v>
      </c>
      <c r="AE62" s="346">
        <v>7</v>
      </c>
      <c r="AF62" s="346">
        <v>10</v>
      </c>
      <c r="AG62" s="346">
        <v>5</v>
      </c>
      <c r="AH62" s="346" t="s">
        <v>430</v>
      </c>
      <c r="AI62" s="346" t="s">
        <v>430</v>
      </c>
      <c r="AJ62" s="346">
        <v>5</v>
      </c>
      <c r="AK62" s="346">
        <v>6</v>
      </c>
      <c r="AL62" s="346">
        <v>6</v>
      </c>
      <c r="AM62" s="346">
        <v>5</v>
      </c>
      <c r="AN62" s="346">
        <v>5</v>
      </c>
      <c r="AO62" s="373"/>
      <c r="AP62" s="348" t="s">
        <v>430</v>
      </c>
      <c r="AQ62" s="348" t="s">
        <v>430</v>
      </c>
      <c r="AR62" s="348" t="s">
        <v>430</v>
      </c>
      <c r="AS62" s="348">
        <v>9.7100000000000009</v>
      </c>
      <c r="AT62" s="348">
        <v>12.28</v>
      </c>
      <c r="AU62" s="351"/>
      <c r="AV62" s="346" t="s">
        <v>430</v>
      </c>
      <c r="AW62" s="346" t="s">
        <v>430</v>
      </c>
      <c r="AX62" s="346" t="s">
        <v>430</v>
      </c>
      <c r="AY62" s="346">
        <v>5</v>
      </c>
      <c r="AZ62" s="346">
        <v>5</v>
      </c>
      <c r="BA62" s="362"/>
      <c r="BB62" s="348">
        <v>15.7077354766865</v>
      </c>
      <c r="BC62" s="375">
        <v>1.08412125105979</v>
      </c>
      <c r="BD62" s="375">
        <v>5.7384192392061398E-2</v>
      </c>
      <c r="BE62" s="375">
        <v>0.26513726509566199</v>
      </c>
      <c r="BF62" s="373"/>
      <c r="BG62" s="348">
        <v>49.055500000000002</v>
      </c>
      <c r="BH62" s="348">
        <v>21.634399999999999</v>
      </c>
      <c r="BI62" s="348">
        <v>25.7423</v>
      </c>
      <c r="BJ62" s="348">
        <v>3.5678000000000001</v>
      </c>
      <c r="BK62" s="373"/>
      <c r="BL62" s="372" t="s">
        <v>856</v>
      </c>
      <c r="BM62" s="372" t="s">
        <v>857</v>
      </c>
      <c r="BN62" s="372" t="s">
        <v>858</v>
      </c>
      <c r="BO62" s="372" t="s">
        <v>859</v>
      </c>
      <c r="BP62" s="372" t="s">
        <v>860</v>
      </c>
      <c r="BQ62" s="373"/>
      <c r="BR62" s="354" t="s">
        <v>443</v>
      </c>
    </row>
    <row r="63" spans="1:70" s="355" customFormat="1" x14ac:dyDescent="0.25">
      <c r="A63" s="345" t="s">
        <v>861</v>
      </c>
      <c r="B63" s="373"/>
      <c r="C63" s="719">
        <v>44810</v>
      </c>
      <c r="D63" s="373"/>
      <c r="E63" s="346">
        <v>2005.32</v>
      </c>
      <c r="F63" s="373"/>
      <c r="G63" s="347">
        <v>14.3954</v>
      </c>
      <c r="H63" s="374"/>
      <c r="I63" s="348">
        <v>-0.2107</v>
      </c>
      <c r="J63" s="348">
        <v>0.1893</v>
      </c>
      <c r="K63" s="348">
        <v>1.2983</v>
      </c>
      <c r="L63" s="348">
        <v>0.27029999999999998</v>
      </c>
      <c r="M63" s="348">
        <v>-4.2057000000000002</v>
      </c>
      <c r="N63" s="350">
        <v>-3.7856000000000001</v>
      </c>
      <c r="O63" s="348">
        <v>0.74099999999999999</v>
      </c>
      <c r="P63" s="348">
        <v>9.3847000000000005</v>
      </c>
      <c r="Q63" s="348" t="s">
        <v>430</v>
      </c>
      <c r="R63" s="348" t="s">
        <v>430</v>
      </c>
      <c r="S63" s="348">
        <v>0.95660000000000001</v>
      </c>
      <c r="T63" s="348">
        <v>10.2935</v>
      </c>
      <c r="U63" s="348">
        <v>-5.8963999999999999</v>
      </c>
      <c r="V63" s="348">
        <v>-1.5039</v>
      </c>
      <c r="W63" s="348">
        <v>0.95660000000000001</v>
      </c>
      <c r="X63" s="348">
        <v>9.8975000000000009</v>
      </c>
      <c r="Y63" s="374"/>
      <c r="Z63" s="346">
        <v>17</v>
      </c>
      <c r="AA63" s="346">
        <v>27</v>
      </c>
      <c r="AB63" s="346">
        <v>25</v>
      </c>
      <c r="AC63" s="346">
        <v>28</v>
      </c>
      <c r="AD63" s="346">
        <v>28</v>
      </c>
      <c r="AE63" s="346">
        <v>22</v>
      </c>
      <c r="AF63" s="346">
        <v>17</v>
      </c>
      <c r="AG63" s="346">
        <v>18</v>
      </c>
      <c r="AH63" s="346" t="s">
        <v>430</v>
      </c>
      <c r="AI63" s="346" t="s">
        <v>430</v>
      </c>
      <c r="AJ63" s="346">
        <v>15</v>
      </c>
      <c r="AK63" s="346">
        <v>27</v>
      </c>
      <c r="AL63" s="346">
        <v>28</v>
      </c>
      <c r="AM63" s="346">
        <v>23</v>
      </c>
      <c r="AN63" s="346">
        <v>15</v>
      </c>
      <c r="AO63" s="373"/>
      <c r="AP63" s="348" t="s">
        <v>430</v>
      </c>
      <c r="AQ63" s="348" t="s">
        <v>430</v>
      </c>
      <c r="AR63" s="348" t="s">
        <v>430</v>
      </c>
      <c r="AS63" s="348">
        <v>3.71</v>
      </c>
      <c r="AT63" s="348">
        <v>-3.85</v>
      </c>
      <c r="AU63" s="351"/>
      <c r="AV63" s="346" t="s">
        <v>430</v>
      </c>
      <c r="AW63" s="346" t="s">
        <v>430</v>
      </c>
      <c r="AX63" s="346" t="s">
        <v>430</v>
      </c>
      <c r="AY63" s="346">
        <v>18</v>
      </c>
      <c r="AZ63" s="346">
        <v>26</v>
      </c>
      <c r="BA63" s="362"/>
      <c r="BB63" s="348">
        <v>12.9130106541296</v>
      </c>
      <c r="BC63" s="375">
        <v>0.90121742242913905</v>
      </c>
      <c r="BD63" s="375">
        <v>3.3822093169414598E-2</v>
      </c>
      <c r="BE63" s="375">
        <v>-0.183836839616877</v>
      </c>
      <c r="BF63" s="373"/>
      <c r="BG63" s="348">
        <v>64.374099999999999</v>
      </c>
      <c r="BH63" s="348">
        <v>13.985900000000001</v>
      </c>
      <c r="BI63" s="348">
        <v>18.952500000000001</v>
      </c>
      <c r="BJ63" s="348">
        <v>2.6875</v>
      </c>
      <c r="BK63" s="373"/>
      <c r="BL63" s="372" t="s">
        <v>862</v>
      </c>
      <c r="BM63" s="372" t="s">
        <v>863</v>
      </c>
      <c r="BN63" s="372" t="s">
        <v>864</v>
      </c>
      <c r="BO63" s="372" t="s">
        <v>865</v>
      </c>
      <c r="BP63" s="372" t="s">
        <v>866</v>
      </c>
      <c r="BQ63" s="373"/>
      <c r="BR63" s="354" t="s">
        <v>443</v>
      </c>
    </row>
    <row r="64" spans="1:70" s="355" customFormat="1" x14ac:dyDescent="0.25">
      <c r="A64" s="345" t="s">
        <v>867</v>
      </c>
      <c r="B64" s="373"/>
      <c r="C64" s="719">
        <v>44431</v>
      </c>
      <c r="D64" s="373"/>
      <c r="E64" s="346">
        <v>1571.58</v>
      </c>
      <c r="F64" s="373"/>
      <c r="G64" s="347">
        <v>15.838200000000001</v>
      </c>
      <c r="H64" s="374"/>
      <c r="I64" s="348">
        <v>-0.14000000000000001</v>
      </c>
      <c r="J64" s="348">
        <v>0.59189999999999998</v>
      </c>
      <c r="K64" s="348">
        <v>1.419</v>
      </c>
      <c r="L64" s="348">
        <v>1.9464999999999999</v>
      </c>
      <c r="M64" s="348">
        <v>-3.5626000000000002</v>
      </c>
      <c r="N64" s="350">
        <v>-3.4903</v>
      </c>
      <c r="O64" s="348">
        <v>-1.3771</v>
      </c>
      <c r="P64" s="348">
        <v>10.324999999999999</v>
      </c>
      <c r="Q64" s="348" t="s">
        <v>430</v>
      </c>
      <c r="R64" s="348" t="s">
        <v>430</v>
      </c>
      <c r="S64" s="348">
        <v>0.87829999999999997</v>
      </c>
      <c r="T64" s="348">
        <v>10.879200000000001</v>
      </c>
      <c r="U64" s="348">
        <v>-4.6471999999999998</v>
      </c>
      <c r="V64" s="348">
        <v>-0.85570000000000002</v>
      </c>
      <c r="W64" s="348">
        <v>0.87829999999999997</v>
      </c>
      <c r="X64" s="348">
        <v>9.8417999999999992</v>
      </c>
      <c r="Y64" s="374"/>
      <c r="Z64" s="346">
        <v>11</v>
      </c>
      <c r="AA64" s="346">
        <v>18</v>
      </c>
      <c r="AB64" s="346">
        <v>20</v>
      </c>
      <c r="AC64" s="346">
        <v>23</v>
      </c>
      <c r="AD64" s="346">
        <v>27</v>
      </c>
      <c r="AE64" s="346">
        <v>21</v>
      </c>
      <c r="AF64" s="346">
        <v>19</v>
      </c>
      <c r="AG64" s="346">
        <v>17</v>
      </c>
      <c r="AH64" s="346" t="s">
        <v>430</v>
      </c>
      <c r="AI64" s="346" t="s">
        <v>430</v>
      </c>
      <c r="AJ64" s="346">
        <v>18</v>
      </c>
      <c r="AK64" s="346">
        <v>24</v>
      </c>
      <c r="AL64" s="346">
        <v>26</v>
      </c>
      <c r="AM64" s="346">
        <v>21</v>
      </c>
      <c r="AN64" s="346">
        <v>18</v>
      </c>
      <c r="AO64" s="373"/>
      <c r="AP64" s="348" t="s">
        <v>430</v>
      </c>
      <c r="AQ64" s="348" t="s">
        <v>430</v>
      </c>
      <c r="AR64" s="348" t="s">
        <v>430</v>
      </c>
      <c r="AS64" s="348">
        <v>3.68</v>
      </c>
      <c r="AT64" s="348">
        <v>-2.19</v>
      </c>
      <c r="AU64" s="351"/>
      <c r="AV64" s="346" t="s">
        <v>430</v>
      </c>
      <c r="AW64" s="346" t="s">
        <v>430</v>
      </c>
      <c r="AX64" s="346" t="s">
        <v>430</v>
      </c>
      <c r="AY64" s="346">
        <v>19</v>
      </c>
      <c r="AZ64" s="346">
        <v>23</v>
      </c>
      <c r="BA64" s="362"/>
      <c r="BB64" s="348">
        <v>13.842372787757199</v>
      </c>
      <c r="BC64" s="375">
        <v>0.98281385743675798</v>
      </c>
      <c r="BD64" s="375">
        <v>3.72760652750758E-2</v>
      </c>
      <c r="BE64" s="375">
        <v>-0.16078032601370301</v>
      </c>
      <c r="BF64" s="373"/>
      <c r="BG64" s="348">
        <v>58.229799999999997</v>
      </c>
      <c r="BH64" s="348">
        <v>20.533200000000001</v>
      </c>
      <c r="BI64" s="348">
        <v>16.2196</v>
      </c>
      <c r="BJ64" s="348">
        <v>5.0174000000000003</v>
      </c>
      <c r="BK64" s="373"/>
      <c r="BL64" s="372" t="s">
        <v>868</v>
      </c>
      <c r="BM64" s="372" t="s">
        <v>869</v>
      </c>
      <c r="BN64" s="372" t="s">
        <v>870</v>
      </c>
      <c r="BO64" s="372" t="s">
        <v>871</v>
      </c>
      <c r="BP64" s="372" t="s">
        <v>872</v>
      </c>
      <c r="BQ64" s="373"/>
      <c r="BR64" s="354" t="s">
        <v>476</v>
      </c>
    </row>
    <row r="65" spans="1:70" s="355" customFormat="1" x14ac:dyDescent="0.25">
      <c r="A65" s="345" t="s">
        <v>873</v>
      </c>
      <c r="B65" s="373"/>
      <c r="C65" s="719">
        <v>44978</v>
      </c>
      <c r="D65" s="373"/>
      <c r="E65" s="346">
        <v>1446.55</v>
      </c>
      <c r="F65" s="373"/>
      <c r="G65" s="347">
        <v>19.459399999999999</v>
      </c>
      <c r="H65" s="374"/>
      <c r="I65" s="348">
        <v>-9.7500000000000003E-2</v>
      </c>
      <c r="J65" s="348">
        <v>0.97189999999999999</v>
      </c>
      <c r="K65" s="348">
        <v>2.7999000000000001</v>
      </c>
      <c r="L65" s="348">
        <v>9.6094000000000008</v>
      </c>
      <c r="M65" s="348">
        <v>8.1402000000000001</v>
      </c>
      <c r="N65" s="350">
        <v>7.5877999999999997</v>
      </c>
      <c r="O65" s="348">
        <v>4.1928000000000001</v>
      </c>
      <c r="P65" s="348">
        <v>18.338899999999999</v>
      </c>
      <c r="Q65" s="348" t="s">
        <v>430</v>
      </c>
      <c r="R65" s="348" t="s">
        <v>430</v>
      </c>
      <c r="S65" s="348">
        <v>1.2365999999999999</v>
      </c>
      <c r="T65" s="348">
        <v>21.560500000000001</v>
      </c>
      <c r="U65" s="348">
        <v>5.9943999999999997</v>
      </c>
      <c r="V65" s="348">
        <v>11.2805</v>
      </c>
      <c r="W65" s="348">
        <v>1.2365999999999999</v>
      </c>
      <c r="X65" s="348">
        <v>21.629300000000001</v>
      </c>
      <c r="Y65" s="374"/>
      <c r="Z65" s="346">
        <v>7</v>
      </c>
      <c r="AA65" s="346">
        <v>8</v>
      </c>
      <c r="AB65" s="346">
        <v>10</v>
      </c>
      <c r="AC65" s="346">
        <v>1</v>
      </c>
      <c r="AD65" s="346">
        <v>4</v>
      </c>
      <c r="AE65" s="346">
        <v>2</v>
      </c>
      <c r="AF65" s="346">
        <v>3</v>
      </c>
      <c r="AG65" s="346">
        <v>2</v>
      </c>
      <c r="AH65" s="346" t="s">
        <v>430</v>
      </c>
      <c r="AI65" s="346" t="s">
        <v>430</v>
      </c>
      <c r="AJ65" s="346">
        <v>12</v>
      </c>
      <c r="AK65" s="346">
        <v>3</v>
      </c>
      <c r="AL65" s="346">
        <v>4</v>
      </c>
      <c r="AM65" s="346">
        <v>2</v>
      </c>
      <c r="AN65" s="346">
        <v>12</v>
      </c>
      <c r="AO65" s="373"/>
      <c r="AP65" s="348" t="s">
        <v>430</v>
      </c>
      <c r="AQ65" s="348" t="s">
        <v>430</v>
      </c>
      <c r="AR65" s="348" t="s">
        <v>430</v>
      </c>
      <c r="AS65" s="348">
        <v>12.13</v>
      </c>
      <c r="AT65" s="348">
        <v>17.57</v>
      </c>
      <c r="AU65" s="351"/>
      <c r="AV65" s="346" t="s">
        <v>430</v>
      </c>
      <c r="AW65" s="346" t="s">
        <v>430</v>
      </c>
      <c r="AX65" s="346" t="s">
        <v>430</v>
      </c>
      <c r="AY65" s="346">
        <v>1</v>
      </c>
      <c r="AZ65" s="346">
        <v>2</v>
      </c>
      <c r="BA65" s="362"/>
      <c r="BB65" s="348">
        <v>16.3703509176548</v>
      </c>
      <c r="BC65" s="375">
        <v>1.1218262709043201</v>
      </c>
      <c r="BD65" s="375">
        <v>6.6546733885749498E-2</v>
      </c>
      <c r="BE65" s="375">
        <v>0.316899369632195</v>
      </c>
      <c r="BF65" s="373"/>
      <c r="BG65" s="348">
        <v>51.942</v>
      </c>
      <c r="BH65" s="348">
        <v>13.111700000000001</v>
      </c>
      <c r="BI65" s="348">
        <v>29.368500000000001</v>
      </c>
      <c r="BJ65" s="348">
        <v>5.5777999999999999</v>
      </c>
      <c r="BK65" s="373"/>
      <c r="BL65" s="372" t="s">
        <v>874</v>
      </c>
      <c r="BM65" s="372" t="s">
        <v>875</v>
      </c>
      <c r="BN65" s="372" t="s">
        <v>876</v>
      </c>
      <c r="BO65" s="372" t="s">
        <v>877</v>
      </c>
      <c r="BP65" s="372" t="s">
        <v>878</v>
      </c>
      <c r="BQ65" s="373"/>
      <c r="BR65" s="354" t="s">
        <v>602</v>
      </c>
    </row>
    <row r="66" spans="1:70" s="355" customFormat="1" x14ac:dyDescent="0.25">
      <c r="A66" s="345" t="s">
        <v>879</v>
      </c>
      <c r="B66" s="373"/>
      <c r="C66" s="719">
        <v>44790</v>
      </c>
      <c r="D66" s="373"/>
      <c r="E66" s="346">
        <v>1256.69</v>
      </c>
      <c r="F66" s="373"/>
      <c r="G66" s="347">
        <v>15.901</v>
      </c>
      <c r="H66" s="374"/>
      <c r="I66" s="348">
        <v>0.13039999999999999</v>
      </c>
      <c r="J66" s="348">
        <v>1.33</v>
      </c>
      <c r="K66" s="348">
        <v>2.3599000000000001</v>
      </c>
      <c r="L66" s="348">
        <v>5.1513999999999998</v>
      </c>
      <c r="M66" s="348">
        <v>2.1764000000000001</v>
      </c>
      <c r="N66" s="350">
        <v>0.5756</v>
      </c>
      <c r="O66" s="348">
        <v>0.89259999999999995</v>
      </c>
      <c r="P66" s="348">
        <v>12.791399999999999</v>
      </c>
      <c r="Q66" s="348" t="s">
        <v>430</v>
      </c>
      <c r="R66" s="348" t="s">
        <v>430</v>
      </c>
      <c r="S66" s="348">
        <v>1.5402</v>
      </c>
      <c r="T66" s="348">
        <v>15.169600000000001</v>
      </c>
      <c r="U66" s="348">
        <v>0.3997</v>
      </c>
      <c r="V66" s="348">
        <v>5.6361999999999997</v>
      </c>
      <c r="W66" s="348">
        <v>1.5402</v>
      </c>
      <c r="X66" s="348">
        <v>12.576700000000001</v>
      </c>
      <c r="Y66" s="374"/>
      <c r="Z66" s="346">
        <v>2</v>
      </c>
      <c r="AA66" s="346">
        <v>2</v>
      </c>
      <c r="AB66" s="346">
        <v>12</v>
      </c>
      <c r="AC66" s="346">
        <v>14</v>
      </c>
      <c r="AD66" s="346">
        <v>15</v>
      </c>
      <c r="AE66" s="346">
        <v>13</v>
      </c>
      <c r="AF66" s="346">
        <v>15</v>
      </c>
      <c r="AG66" s="346">
        <v>10</v>
      </c>
      <c r="AH66" s="346" t="s">
        <v>430</v>
      </c>
      <c r="AI66" s="346" t="s">
        <v>430</v>
      </c>
      <c r="AJ66" s="346">
        <v>7</v>
      </c>
      <c r="AK66" s="346">
        <v>17</v>
      </c>
      <c r="AL66" s="346">
        <v>15</v>
      </c>
      <c r="AM66" s="346">
        <v>8</v>
      </c>
      <c r="AN66" s="346">
        <v>7</v>
      </c>
      <c r="AO66" s="373"/>
      <c r="AP66" s="348" t="s">
        <v>430</v>
      </c>
      <c r="AQ66" s="348" t="s">
        <v>430</v>
      </c>
      <c r="AR66" s="348" t="s">
        <v>430</v>
      </c>
      <c r="AS66" s="348">
        <v>6.81</v>
      </c>
      <c r="AT66" s="348">
        <v>6.3</v>
      </c>
      <c r="AU66" s="351"/>
      <c r="AV66" s="346" t="s">
        <v>430</v>
      </c>
      <c r="AW66" s="346" t="s">
        <v>430</v>
      </c>
      <c r="AX66" s="346" t="s">
        <v>430</v>
      </c>
      <c r="AY66" s="346">
        <v>11</v>
      </c>
      <c r="AZ66" s="346">
        <v>13</v>
      </c>
      <c r="BA66" s="362"/>
      <c r="BB66" s="348">
        <v>14.746252504473899</v>
      </c>
      <c r="BC66" s="375">
        <v>1.02420957042234</v>
      </c>
      <c r="BD66" s="375">
        <v>4.8451819179362601E-2</v>
      </c>
      <c r="BE66" s="375">
        <v>9.2079902742040493E-3</v>
      </c>
      <c r="BF66" s="373"/>
      <c r="BG66" s="348">
        <v>52.257199999999997</v>
      </c>
      <c r="BH66" s="348">
        <v>31.866399999999999</v>
      </c>
      <c r="BI66" s="348">
        <v>12.649800000000001</v>
      </c>
      <c r="BJ66" s="348">
        <v>3.2265999999999999</v>
      </c>
      <c r="BK66" s="373"/>
      <c r="BL66" s="372" t="s">
        <v>880</v>
      </c>
      <c r="BM66" s="372" t="s">
        <v>881</v>
      </c>
      <c r="BN66" s="372" t="s">
        <v>882</v>
      </c>
      <c r="BO66" s="372" t="s">
        <v>883</v>
      </c>
      <c r="BP66" s="372" t="s">
        <v>884</v>
      </c>
      <c r="BQ66" s="373"/>
      <c r="BR66" s="354" t="s">
        <v>436</v>
      </c>
    </row>
    <row r="67" spans="1:70" s="355" customFormat="1" x14ac:dyDescent="0.25">
      <c r="A67" s="345" t="s">
        <v>885</v>
      </c>
      <c r="B67" s="373"/>
      <c r="C67" s="719">
        <v>34074</v>
      </c>
      <c r="D67" s="373"/>
      <c r="E67" s="346">
        <v>1072.1500000000001</v>
      </c>
      <c r="F67" s="373"/>
      <c r="G67" s="347">
        <v>104.1713</v>
      </c>
      <c r="H67" s="374"/>
      <c r="I67" s="348">
        <v>-0.45950000000000002</v>
      </c>
      <c r="J67" s="348">
        <v>0.2014</v>
      </c>
      <c r="K67" s="348">
        <v>4.9892000000000003</v>
      </c>
      <c r="L67" s="348">
        <v>9.1092999999999993</v>
      </c>
      <c r="M67" s="348">
        <v>3.7705000000000002</v>
      </c>
      <c r="N67" s="350">
        <v>4.4729999999999999</v>
      </c>
      <c r="O67" s="348">
        <v>1.2833000000000001</v>
      </c>
      <c r="P67" s="348">
        <v>11.939399999999999</v>
      </c>
      <c r="Q67" s="348">
        <v>10.743399999999999</v>
      </c>
      <c r="R67" s="348">
        <v>10.007999999999999</v>
      </c>
      <c r="S67" s="348">
        <v>1.4829000000000001</v>
      </c>
      <c r="T67" s="348">
        <v>19.885000000000002</v>
      </c>
      <c r="U67" s="348">
        <v>1.7141999999999999</v>
      </c>
      <c r="V67" s="348">
        <v>5.476</v>
      </c>
      <c r="W67" s="348">
        <v>1.4829000000000001</v>
      </c>
      <c r="X67" s="348">
        <v>7.2968000000000002</v>
      </c>
      <c r="Y67" s="374"/>
      <c r="Z67" s="346">
        <v>27</v>
      </c>
      <c r="AA67" s="346">
        <v>26</v>
      </c>
      <c r="AB67" s="346">
        <v>1</v>
      </c>
      <c r="AC67" s="346">
        <v>2</v>
      </c>
      <c r="AD67" s="346">
        <v>10</v>
      </c>
      <c r="AE67" s="346">
        <v>6</v>
      </c>
      <c r="AF67" s="346">
        <v>14</v>
      </c>
      <c r="AG67" s="346">
        <v>13</v>
      </c>
      <c r="AH67" s="346">
        <v>9</v>
      </c>
      <c r="AI67" s="346">
        <v>8</v>
      </c>
      <c r="AJ67" s="346">
        <v>9</v>
      </c>
      <c r="AK67" s="346">
        <v>7</v>
      </c>
      <c r="AL67" s="346">
        <v>9</v>
      </c>
      <c r="AM67" s="346">
        <v>9</v>
      </c>
      <c r="AN67" s="346">
        <v>9</v>
      </c>
      <c r="AO67" s="373"/>
      <c r="AP67" s="348">
        <v>11.37</v>
      </c>
      <c r="AQ67" s="348">
        <v>12.27</v>
      </c>
      <c r="AR67" s="348">
        <v>10.97</v>
      </c>
      <c r="AS67" s="348">
        <v>8.1300000000000008</v>
      </c>
      <c r="AT67" s="348">
        <v>11.83</v>
      </c>
      <c r="AU67" s="351"/>
      <c r="AV67" s="346">
        <v>8</v>
      </c>
      <c r="AW67" s="346">
        <v>9</v>
      </c>
      <c r="AX67" s="346">
        <v>7</v>
      </c>
      <c r="AY67" s="346">
        <v>8</v>
      </c>
      <c r="AZ67" s="346">
        <v>7</v>
      </c>
      <c r="BA67" s="362"/>
      <c r="BB67" s="348">
        <v>16.603785479403601</v>
      </c>
      <c r="BC67" s="375">
        <v>1.10882200225575</v>
      </c>
      <c r="BD67" s="375">
        <v>4.0088688054592501E-2</v>
      </c>
      <c r="BE67" s="375">
        <v>-9.7915248958325804E-2</v>
      </c>
      <c r="BF67" s="373"/>
      <c r="BG67" s="348">
        <v>45.073399999999999</v>
      </c>
      <c r="BH67" s="348">
        <v>32.475299999999997</v>
      </c>
      <c r="BI67" s="348">
        <v>20.231000000000002</v>
      </c>
      <c r="BJ67" s="348">
        <v>2.2202999999999999</v>
      </c>
      <c r="BK67" s="373"/>
      <c r="BL67" s="372" t="s">
        <v>886</v>
      </c>
      <c r="BM67" s="372" t="s">
        <v>887</v>
      </c>
      <c r="BN67" s="372" t="s">
        <v>626</v>
      </c>
      <c r="BO67" s="372" t="s">
        <v>888</v>
      </c>
      <c r="BP67" s="372" t="s">
        <v>889</v>
      </c>
      <c r="BQ67" s="373"/>
      <c r="BR67" s="354" t="s">
        <v>476</v>
      </c>
    </row>
    <row r="68" spans="1:70" s="355" customFormat="1" x14ac:dyDescent="0.25">
      <c r="A68" s="345" t="s">
        <v>890</v>
      </c>
      <c r="B68" s="373"/>
      <c r="C68" s="719">
        <v>45408</v>
      </c>
      <c r="D68" s="373"/>
      <c r="E68" s="346">
        <v>987.39</v>
      </c>
      <c r="F68" s="373"/>
      <c r="G68" s="347">
        <v>11.73</v>
      </c>
      <c r="H68" s="374"/>
      <c r="I68" s="348">
        <v>-0.17019999999999999</v>
      </c>
      <c r="J68" s="348">
        <v>0.17080000000000001</v>
      </c>
      <c r="K68" s="348">
        <v>1.8229</v>
      </c>
      <c r="L68" s="348">
        <v>5.8663999999999996</v>
      </c>
      <c r="M68" s="348">
        <v>3.2570000000000001</v>
      </c>
      <c r="N68" s="350">
        <v>2.8046000000000002</v>
      </c>
      <c r="O68" s="348">
        <v>2.3386999999999998</v>
      </c>
      <c r="P68" s="348" t="s">
        <v>430</v>
      </c>
      <c r="Q68" s="348" t="s">
        <v>430</v>
      </c>
      <c r="R68" s="348" t="s">
        <v>430</v>
      </c>
      <c r="S68" s="348">
        <v>0.42809999999999998</v>
      </c>
      <c r="T68" s="348">
        <v>15.794700000000001</v>
      </c>
      <c r="U68" s="348">
        <v>1.5584</v>
      </c>
      <c r="V68" s="348">
        <v>5.0133999999999999</v>
      </c>
      <c r="W68" s="348">
        <v>0.42809999999999998</v>
      </c>
      <c r="X68" s="348">
        <v>7.4455</v>
      </c>
      <c r="Y68" s="374"/>
      <c r="Z68" s="346">
        <v>14</v>
      </c>
      <c r="AA68" s="346">
        <v>28</v>
      </c>
      <c r="AB68" s="346">
        <v>16</v>
      </c>
      <c r="AC68" s="346">
        <v>9</v>
      </c>
      <c r="AD68" s="346">
        <v>11</v>
      </c>
      <c r="AE68" s="346">
        <v>8</v>
      </c>
      <c r="AF68" s="346">
        <v>7</v>
      </c>
      <c r="AG68" s="346" t="s">
        <v>430</v>
      </c>
      <c r="AH68" s="346" t="s">
        <v>430</v>
      </c>
      <c r="AI68" s="346" t="s">
        <v>430</v>
      </c>
      <c r="AJ68" s="346">
        <v>25</v>
      </c>
      <c r="AK68" s="346">
        <v>14</v>
      </c>
      <c r="AL68" s="346">
        <v>11</v>
      </c>
      <c r="AM68" s="346">
        <v>10</v>
      </c>
      <c r="AN68" s="346">
        <v>25</v>
      </c>
      <c r="AO68" s="373"/>
      <c r="AP68" s="348" t="s">
        <v>430</v>
      </c>
      <c r="AQ68" s="348" t="s">
        <v>430</v>
      </c>
      <c r="AR68" s="348" t="s">
        <v>430</v>
      </c>
      <c r="AS68" s="348" t="s">
        <v>430</v>
      </c>
      <c r="AT68" s="348">
        <v>7.44</v>
      </c>
      <c r="AU68" s="351"/>
      <c r="AV68" s="346" t="s">
        <v>430</v>
      </c>
      <c r="AW68" s="346" t="s">
        <v>430</v>
      </c>
      <c r="AX68" s="346" t="s">
        <v>430</v>
      </c>
      <c r="AY68" s="346" t="s">
        <v>430</v>
      </c>
      <c r="AZ68" s="346">
        <v>10</v>
      </c>
      <c r="BA68" s="362"/>
      <c r="BB68" s="348">
        <v>16.0120759704023</v>
      </c>
      <c r="BC68" s="375">
        <v>1.02774374035845</v>
      </c>
      <c r="BD68" s="375">
        <v>1.3694594150748101E-2</v>
      </c>
      <c r="BE68" s="375">
        <v>9.2681425907922402E-2</v>
      </c>
      <c r="BF68" s="373"/>
      <c r="BG68" s="348">
        <v>53.0931</v>
      </c>
      <c r="BH68" s="348">
        <v>23.4816</v>
      </c>
      <c r="BI68" s="348">
        <v>20.384</v>
      </c>
      <c r="BJ68" s="348">
        <v>3.0413000000000001</v>
      </c>
      <c r="BK68" s="373"/>
      <c r="BL68" s="372" t="s">
        <v>438</v>
      </c>
      <c r="BM68" s="372" t="s">
        <v>891</v>
      </c>
      <c r="BN68" s="372" t="s">
        <v>892</v>
      </c>
      <c r="BO68" s="372" t="s">
        <v>893</v>
      </c>
      <c r="BP68" s="372" t="s">
        <v>894</v>
      </c>
      <c r="BQ68" s="373"/>
      <c r="BR68" s="354" t="s">
        <v>609</v>
      </c>
    </row>
    <row r="69" spans="1:70" s="355" customFormat="1" x14ac:dyDescent="0.25">
      <c r="A69" s="345" t="s">
        <v>895</v>
      </c>
      <c r="B69" s="373"/>
      <c r="C69" s="719">
        <v>45873</v>
      </c>
      <c r="D69" s="373"/>
      <c r="E69" s="346">
        <v>448.39</v>
      </c>
      <c r="F69" s="373"/>
      <c r="G69" s="347">
        <v>10.0136</v>
      </c>
      <c r="H69" s="374"/>
      <c r="I69" s="348">
        <v>-5.1900000000000002E-2</v>
      </c>
      <c r="J69" s="348">
        <v>0.64219999999999999</v>
      </c>
      <c r="K69" s="348">
        <v>3.4826000000000001</v>
      </c>
      <c r="L69" s="348">
        <v>1.0668</v>
      </c>
      <c r="M69" s="348">
        <v>-2.2347999999999999</v>
      </c>
      <c r="N69" s="350" t="s">
        <v>430</v>
      </c>
      <c r="O69" s="348" t="s">
        <v>430</v>
      </c>
      <c r="P69" s="348" t="s">
        <v>430</v>
      </c>
      <c r="Q69" s="348" t="s">
        <v>430</v>
      </c>
      <c r="R69" s="348" t="s">
        <v>430</v>
      </c>
      <c r="S69" s="348">
        <v>1.0434000000000001</v>
      </c>
      <c r="T69" s="348">
        <v>6.3478000000000003</v>
      </c>
      <c r="U69" s="348">
        <v>-1.9926999999999999</v>
      </c>
      <c r="V69" s="348">
        <v>4.0557999999999996</v>
      </c>
      <c r="W69" s="348">
        <v>1.0434000000000001</v>
      </c>
      <c r="X69" s="348">
        <v>0.13600000000000001</v>
      </c>
      <c r="Y69" s="374"/>
      <c r="Z69" s="346">
        <v>3</v>
      </c>
      <c r="AA69" s="346">
        <v>14</v>
      </c>
      <c r="AB69" s="346">
        <v>4</v>
      </c>
      <c r="AC69" s="346">
        <v>27</v>
      </c>
      <c r="AD69" s="346">
        <v>22</v>
      </c>
      <c r="AE69" s="346" t="s">
        <v>430</v>
      </c>
      <c r="AF69" s="346" t="s">
        <v>430</v>
      </c>
      <c r="AG69" s="346" t="s">
        <v>430</v>
      </c>
      <c r="AH69" s="346" t="s">
        <v>430</v>
      </c>
      <c r="AI69" s="346" t="s">
        <v>430</v>
      </c>
      <c r="AJ69" s="346">
        <v>14</v>
      </c>
      <c r="AK69" s="346">
        <v>28</v>
      </c>
      <c r="AL69" s="346">
        <v>19</v>
      </c>
      <c r="AM69" s="346">
        <v>12</v>
      </c>
      <c r="AN69" s="346">
        <v>14</v>
      </c>
      <c r="AO69" s="373"/>
      <c r="AP69" s="348" t="s">
        <v>430</v>
      </c>
      <c r="AQ69" s="348" t="s">
        <v>430</v>
      </c>
      <c r="AR69" s="348" t="s">
        <v>430</v>
      </c>
      <c r="AS69" s="348" t="s">
        <v>430</v>
      </c>
      <c r="AT69" s="348">
        <v>1.04</v>
      </c>
      <c r="AU69" s="351"/>
      <c r="AV69" s="346" t="s">
        <v>430</v>
      </c>
      <c r="AW69" s="346" t="s">
        <v>430</v>
      </c>
      <c r="AX69" s="346" t="s">
        <v>430</v>
      </c>
      <c r="AY69" s="346" t="s">
        <v>430</v>
      </c>
      <c r="AZ69" s="346">
        <v>18</v>
      </c>
      <c r="BA69" s="362"/>
      <c r="BB69" s="348">
        <v>8.6409661711749894</v>
      </c>
      <c r="BC69" s="375">
        <v>0.51967314197974301</v>
      </c>
      <c r="BD69" s="375">
        <v>-3.5062205907055499E-2</v>
      </c>
      <c r="BE69" s="375">
        <v>-0.24450082792469</v>
      </c>
      <c r="BF69" s="373"/>
      <c r="BG69" s="348">
        <v>31.622399999999999</v>
      </c>
      <c r="BH69" s="348">
        <v>31.1907</v>
      </c>
      <c r="BI69" s="348">
        <v>29.948699999999999</v>
      </c>
      <c r="BJ69" s="348">
        <v>7.2382</v>
      </c>
      <c r="BK69" s="373"/>
      <c r="BL69" s="372" t="s">
        <v>896</v>
      </c>
      <c r="BM69" s="372" t="s">
        <v>897</v>
      </c>
      <c r="BN69" s="372" t="s">
        <v>898</v>
      </c>
      <c r="BO69" s="372" t="s">
        <v>899</v>
      </c>
      <c r="BP69" s="372" t="s">
        <v>900</v>
      </c>
      <c r="BQ69" s="373"/>
      <c r="BR69" s="354" t="s">
        <v>436</v>
      </c>
    </row>
    <row r="70" spans="1:70" s="355" customFormat="1" x14ac:dyDescent="0.25">
      <c r="A70" s="345" t="s">
        <v>901</v>
      </c>
      <c r="B70" s="373"/>
      <c r="C70" s="719">
        <v>35067</v>
      </c>
      <c r="D70" s="373"/>
      <c r="E70" s="346">
        <v>358.23899999999998</v>
      </c>
      <c r="F70" s="373"/>
      <c r="G70" s="347">
        <v>228.6</v>
      </c>
      <c r="H70" s="374"/>
      <c r="I70" s="348">
        <v>-8.7400000000000005E-2</v>
      </c>
      <c r="J70" s="348">
        <v>1.3028</v>
      </c>
      <c r="K70" s="348">
        <v>3.4622999999999999</v>
      </c>
      <c r="L70" s="348">
        <v>5.4768999999999997</v>
      </c>
      <c r="M70" s="348">
        <v>3.9422000000000001</v>
      </c>
      <c r="N70" s="350">
        <v>-6.9900000000000004E-2</v>
      </c>
      <c r="O70" s="348">
        <v>-1.8771</v>
      </c>
      <c r="P70" s="348">
        <v>12.2835</v>
      </c>
      <c r="Q70" s="348">
        <v>10.3339</v>
      </c>
      <c r="R70" s="348">
        <v>9.5434000000000001</v>
      </c>
      <c r="S70" s="348">
        <v>2.7738999999999998</v>
      </c>
      <c r="T70" s="348">
        <v>17.695499999999999</v>
      </c>
      <c r="U70" s="348">
        <v>1.5412999999999999</v>
      </c>
      <c r="V70" s="348">
        <v>3.7111000000000001</v>
      </c>
      <c r="W70" s="348">
        <v>2.7738999999999998</v>
      </c>
      <c r="X70" s="348">
        <v>12.181699999999999</v>
      </c>
      <c r="Y70" s="374"/>
      <c r="Z70" s="346">
        <v>6</v>
      </c>
      <c r="AA70" s="346">
        <v>3</v>
      </c>
      <c r="AB70" s="346">
        <v>5</v>
      </c>
      <c r="AC70" s="346">
        <v>12</v>
      </c>
      <c r="AD70" s="346">
        <v>9</v>
      </c>
      <c r="AE70" s="346">
        <v>16</v>
      </c>
      <c r="AF70" s="346">
        <v>20</v>
      </c>
      <c r="AG70" s="346">
        <v>11</v>
      </c>
      <c r="AH70" s="346">
        <v>10</v>
      </c>
      <c r="AI70" s="346">
        <v>9</v>
      </c>
      <c r="AJ70" s="346">
        <v>1</v>
      </c>
      <c r="AK70" s="346">
        <v>10</v>
      </c>
      <c r="AL70" s="346">
        <v>12</v>
      </c>
      <c r="AM70" s="346">
        <v>13</v>
      </c>
      <c r="AN70" s="346">
        <v>1</v>
      </c>
      <c r="AO70" s="373"/>
      <c r="AP70" s="348">
        <v>10.34</v>
      </c>
      <c r="AQ70" s="348">
        <v>11.67</v>
      </c>
      <c r="AR70" s="348">
        <v>9.35</v>
      </c>
      <c r="AS70" s="348">
        <v>4.88</v>
      </c>
      <c r="AT70" s="348">
        <v>6.87</v>
      </c>
      <c r="AU70" s="351"/>
      <c r="AV70" s="346">
        <v>9</v>
      </c>
      <c r="AW70" s="346">
        <v>10</v>
      </c>
      <c r="AX70" s="346">
        <v>10</v>
      </c>
      <c r="AY70" s="346">
        <v>16</v>
      </c>
      <c r="AZ70" s="346">
        <v>11</v>
      </c>
      <c r="BA70" s="362"/>
      <c r="BB70" s="348">
        <v>14.0680163620643</v>
      </c>
      <c r="BC70" s="375">
        <v>0.97635767553479502</v>
      </c>
      <c r="BD70" s="375">
        <v>4.6760645141579502E-2</v>
      </c>
      <c r="BE70" s="375">
        <v>1.46522767842375E-2</v>
      </c>
      <c r="BF70" s="373"/>
      <c r="BG70" s="348">
        <v>59.329300000000003</v>
      </c>
      <c r="BH70" s="348">
        <v>9.5198999999999998</v>
      </c>
      <c r="BI70" s="348">
        <v>24.869</v>
      </c>
      <c r="BJ70" s="348">
        <v>6.2817999999999996</v>
      </c>
      <c r="BK70" s="373"/>
      <c r="BL70" s="372" t="s">
        <v>902</v>
      </c>
      <c r="BM70" s="372" t="s">
        <v>903</v>
      </c>
      <c r="BN70" s="372" t="s">
        <v>904</v>
      </c>
      <c r="BO70" s="372" t="s">
        <v>905</v>
      </c>
      <c r="BP70" s="372" t="s">
        <v>906</v>
      </c>
      <c r="BQ70" s="373"/>
      <c r="BR70" s="354" t="s">
        <v>907</v>
      </c>
    </row>
    <row r="71" spans="1:70" s="355" customFormat="1" x14ac:dyDescent="0.25">
      <c r="A71" s="345" t="s">
        <v>908</v>
      </c>
      <c r="B71" s="373"/>
      <c r="C71" s="719">
        <v>44596</v>
      </c>
      <c r="D71" s="373"/>
      <c r="E71" s="346">
        <v>272.52</v>
      </c>
      <c r="F71" s="373"/>
      <c r="G71" s="347">
        <v>9.73</v>
      </c>
      <c r="H71" s="374"/>
      <c r="I71" s="348">
        <v>-0.40939999999999999</v>
      </c>
      <c r="J71" s="348">
        <v>0.20599999999999999</v>
      </c>
      <c r="K71" s="348">
        <v>-1.0173000000000001</v>
      </c>
      <c r="L71" s="348">
        <v>3.1812999999999998</v>
      </c>
      <c r="M71" s="348">
        <v>-0.8155</v>
      </c>
      <c r="N71" s="350">
        <v>-9.7402999999999995</v>
      </c>
      <c r="O71" s="348">
        <v>-12.3323</v>
      </c>
      <c r="P71" s="348">
        <v>-2.5</v>
      </c>
      <c r="Q71" s="348" t="s">
        <v>430</v>
      </c>
      <c r="R71" s="348" t="s">
        <v>430</v>
      </c>
      <c r="S71" s="348">
        <v>-1.8163</v>
      </c>
      <c r="T71" s="348">
        <v>10.4427</v>
      </c>
      <c r="U71" s="348">
        <v>-2.0141</v>
      </c>
      <c r="V71" s="348">
        <v>-2.4072</v>
      </c>
      <c r="W71" s="348">
        <v>-1.8163</v>
      </c>
      <c r="X71" s="348">
        <v>-0.61370000000000002</v>
      </c>
      <c r="Y71" s="374"/>
      <c r="Z71" s="346">
        <v>25</v>
      </c>
      <c r="AA71" s="346">
        <v>25</v>
      </c>
      <c r="AB71" s="346">
        <v>29</v>
      </c>
      <c r="AC71" s="346">
        <v>20</v>
      </c>
      <c r="AD71" s="346">
        <v>18</v>
      </c>
      <c r="AE71" s="346">
        <v>25</v>
      </c>
      <c r="AF71" s="346">
        <v>24</v>
      </c>
      <c r="AG71" s="346">
        <v>21</v>
      </c>
      <c r="AH71" s="346" t="s">
        <v>430</v>
      </c>
      <c r="AI71" s="346" t="s">
        <v>430</v>
      </c>
      <c r="AJ71" s="346">
        <v>29</v>
      </c>
      <c r="AK71" s="346">
        <v>26</v>
      </c>
      <c r="AL71" s="346">
        <v>20</v>
      </c>
      <c r="AM71" s="346">
        <v>25</v>
      </c>
      <c r="AN71" s="346">
        <v>29</v>
      </c>
      <c r="AO71" s="373"/>
      <c r="AP71" s="348" t="s">
        <v>430</v>
      </c>
      <c r="AQ71" s="348" t="s">
        <v>430</v>
      </c>
      <c r="AR71" s="348" t="s">
        <v>430</v>
      </c>
      <c r="AS71" s="348">
        <v>-6.5</v>
      </c>
      <c r="AT71" s="348">
        <v>-2.12</v>
      </c>
      <c r="AU71" s="351"/>
      <c r="AV71" s="346" t="s">
        <v>430</v>
      </c>
      <c r="AW71" s="346" t="s">
        <v>430</v>
      </c>
      <c r="AX71" s="346" t="s">
        <v>430</v>
      </c>
      <c r="AY71" s="346">
        <v>21</v>
      </c>
      <c r="AZ71" s="346">
        <v>22</v>
      </c>
      <c r="BA71" s="362"/>
      <c r="BB71" s="348">
        <v>18.886133971753299</v>
      </c>
      <c r="BC71" s="375">
        <v>1.18252281467554</v>
      </c>
      <c r="BD71" s="375">
        <v>-2.0184280667922098E-2</v>
      </c>
      <c r="BE71" s="375">
        <v>-1.1954929259306699</v>
      </c>
      <c r="BF71" s="373"/>
      <c r="BG71" s="348">
        <v>27.316199999999998</v>
      </c>
      <c r="BH71" s="348">
        <v>32.0807</v>
      </c>
      <c r="BI71" s="348">
        <v>37.978400000000001</v>
      </c>
      <c r="BJ71" s="348">
        <v>2.6246999999999998</v>
      </c>
      <c r="BK71" s="373"/>
      <c r="BL71" s="372" t="s">
        <v>909</v>
      </c>
      <c r="BM71" s="372" t="s">
        <v>910</v>
      </c>
      <c r="BN71" s="372" t="s">
        <v>911</v>
      </c>
      <c r="BO71" s="372" t="s">
        <v>912</v>
      </c>
      <c r="BP71" s="372" t="s">
        <v>913</v>
      </c>
      <c r="BQ71" s="373"/>
      <c r="BR71" s="354" t="s">
        <v>436</v>
      </c>
    </row>
    <row r="72" spans="1:70" s="355" customFormat="1" x14ac:dyDescent="0.25">
      <c r="A72" s="345" t="s">
        <v>914</v>
      </c>
      <c r="B72" s="373"/>
      <c r="C72" s="719">
        <v>43290</v>
      </c>
      <c r="D72" s="373"/>
      <c r="E72" s="346">
        <v>287.57</v>
      </c>
      <c r="F72" s="373"/>
      <c r="G72" s="347">
        <v>24.612300000000001</v>
      </c>
      <c r="H72" s="374"/>
      <c r="I72" s="348">
        <v>-0.1043</v>
      </c>
      <c r="J72" s="348">
        <v>0.4834</v>
      </c>
      <c r="K72" s="348">
        <v>1.5044999999999999</v>
      </c>
      <c r="L72" s="348">
        <v>5.6951999999999998</v>
      </c>
      <c r="M72" s="348">
        <v>5.7455999999999996</v>
      </c>
      <c r="N72" s="350">
        <v>7.4454000000000002</v>
      </c>
      <c r="O72" s="348">
        <v>2.9424000000000001</v>
      </c>
      <c r="P72" s="348">
        <v>10.768599999999999</v>
      </c>
      <c r="Q72" s="348">
        <v>11.156599999999999</v>
      </c>
      <c r="R72" s="348" t="s">
        <v>430</v>
      </c>
      <c r="S72" s="348">
        <v>0.46450000000000002</v>
      </c>
      <c r="T72" s="348">
        <v>18.486699999999999</v>
      </c>
      <c r="U72" s="348">
        <v>4.3990999999999998</v>
      </c>
      <c r="V72" s="348">
        <v>9.6277000000000008</v>
      </c>
      <c r="W72" s="348">
        <v>0.46450000000000002</v>
      </c>
      <c r="X72" s="348">
        <v>11.877800000000001</v>
      </c>
      <c r="Y72" s="374"/>
      <c r="Z72" s="346">
        <v>8</v>
      </c>
      <c r="AA72" s="346">
        <v>20</v>
      </c>
      <c r="AB72" s="346">
        <v>19</v>
      </c>
      <c r="AC72" s="346">
        <v>10</v>
      </c>
      <c r="AD72" s="346">
        <v>7</v>
      </c>
      <c r="AE72" s="346">
        <v>4</v>
      </c>
      <c r="AF72" s="346">
        <v>6</v>
      </c>
      <c r="AG72" s="346">
        <v>16</v>
      </c>
      <c r="AH72" s="346">
        <v>7</v>
      </c>
      <c r="AI72" s="346" t="s">
        <v>430</v>
      </c>
      <c r="AJ72" s="346">
        <v>24</v>
      </c>
      <c r="AK72" s="346">
        <v>9</v>
      </c>
      <c r="AL72" s="346">
        <v>5</v>
      </c>
      <c r="AM72" s="346">
        <v>3</v>
      </c>
      <c r="AN72" s="346">
        <v>24</v>
      </c>
      <c r="AO72" s="373"/>
      <c r="AP72" s="348" t="s">
        <v>430</v>
      </c>
      <c r="AQ72" s="348">
        <v>12.97</v>
      </c>
      <c r="AR72" s="348">
        <v>10.64</v>
      </c>
      <c r="AS72" s="348">
        <v>8.4600000000000009</v>
      </c>
      <c r="AT72" s="348">
        <v>13.22</v>
      </c>
      <c r="AU72" s="351"/>
      <c r="AV72" s="346" t="s">
        <v>430</v>
      </c>
      <c r="AW72" s="346">
        <v>7</v>
      </c>
      <c r="AX72" s="346">
        <v>8</v>
      </c>
      <c r="AY72" s="346">
        <v>7</v>
      </c>
      <c r="AZ72" s="346">
        <v>4</v>
      </c>
      <c r="BA72" s="362"/>
      <c r="BB72" s="348">
        <v>13.5981601206047</v>
      </c>
      <c r="BC72" s="375">
        <v>0.94381840430072805</v>
      </c>
      <c r="BD72" s="375">
        <v>4.0723731303541899E-2</v>
      </c>
      <c r="BE72" s="375">
        <v>-9.6149275050142605E-2</v>
      </c>
      <c r="BF72" s="373"/>
      <c r="BG72" s="348">
        <v>40.227200000000003</v>
      </c>
      <c r="BH72" s="348">
        <v>11.8962</v>
      </c>
      <c r="BI72" s="348">
        <v>39.853900000000003</v>
      </c>
      <c r="BJ72" s="348">
        <v>8.0227000000000004</v>
      </c>
      <c r="BK72" s="373"/>
      <c r="BL72" s="372" t="s">
        <v>915</v>
      </c>
      <c r="BM72" s="372" t="s">
        <v>916</v>
      </c>
      <c r="BN72" s="372" t="s">
        <v>917</v>
      </c>
      <c r="BO72" s="372" t="s">
        <v>918</v>
      </c>
      <c r="BP72" s="372" t="s">
        <v>919</v>
      </c>
      <c r="BQ72" s="373"/>
      <c r="BR72" s="354" t="s">
        <v>554</v>
      </c>
    </row>
    <row r="73" spans="1:70" s="355" customFormat="1" x14ac:dyDescent="0.25">
      <c r="A73" s="345" t="s">
        <v>920</v>
      </c>
      <c r="B73" s="373"/>
      <c r="C73" s="719">
        <v>45944</v>
      </c>
      <c r="D73" s="373"/>
      <c r="E73" s="346">
        <v>246.80199999999999</v>
      </c>
      <c r="F73" s="373"/>
      <c r="G73" s="347">
        <v>10.0036</v>
      </c>
      <c r="H73" s="374"/>
      <c r="I73" s="348">
        <v>-0.26819999999999999</v>
      </c>
      <c r="J73" s="348">
        <v>0.74629999999999996</v>
      </c>
      <c r="K73" s="348">
        <v>1.3402000000000001</v>
      </c>
      <c r="L73" s="348">
        <v>1.5542</v>
      </c>
      <c r="M73" s="348">
        <v>-1.9802999999999999</v>
      </c>
      <c r="N73" s="350" t="s">
        <v>430</v>
      </c>
      <c r="O73" s="348" t="s">
        <v>430</v>
      </c>
      <c r="P73" s="348" t="s">
        <v>430</v>
      </c>
      <c r="Q73" s="348" t="s">
        <v>430</v>
      </c>
      <c r="R73" s="348" t="s">
        <v>430</v>
      </c>
      <c r="S73" s="348">
        <v>0.67120000000000002</v>
      </c>
      <c r="T73" s="348">
        <v>15.4564</v>
      </c>
      <c r="U73" s="348">
        <v>-1.9139999999999999</v>
      </c>
      <c r="V73" s="348" t="s">
        <v>430</v>
      </c>
      <c r="W73" s="348">
        <v>0.67120000000000002</v>
      </c>
      <c r="X73" s="348">
        <v>3.5999999999999997E-2</v>
      </c>
      <c r="Y73" s="374"/>
      <c r="Z73" s="346">
        <v>22</v>
      </c>
      <c r="AA73" s="346">
        <v>12</v>
      </c>
      <c r="AB73" s="346">
        <v>22</v>
      </c>
      <c r="AC73" s="346">
        <v>25</v>
      </c>
      <c r="AD73" s="346">
        <v>20</v>
      </c>
      <c r="AE73" s="346" t="s">
        <v>430</v>
      </c>
      <c r="AF73" s="346" t="s">
        <v>430</v>
      </c>
      <c r="AG73" s="346" t="s">
        <v>430</v>
      </c>
      <c r="AH73" s="346" t="s">
        <v>430</v>
      </c>
      <c r="AI73" s="346" t="s">
        <v>430</v>
      </c>
      <c r="AJ73" s="346">
        <v>23</v>
      </c>
      <c r="AK73" s="346">
        <v>15</v>
      </c>
      <c r="AL73" s="346">
        <v>18</v>
      </c>
      <c r="AM73" s="346" t="s">
        <v>430</v>
      </c>
      <c r="AN73" s="346">
        <v>23</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13.9669044497145</v>
      </c>
      <c r="BC73" s="375">
        <v>0.98356223861564096</v>
      </c>
      <c r="BD73" s="375">
        <v>-2.6967568016788301E-2</v>
      </c>
      <c r="BE73" s="375">
        <v>8.9318974368840995E-2</v>
      </c>
      <c r="BF73" s="373"/>
      <c r="BG73" s="348">
        <v>49.793300000000002</v>
      </c>
      <c r="BH73" s="348">
        <v>24.767800000000001</v>
      </c>
      <c r="BI73" s="348">
        <v>18.436</v>
      </c>
      <c r="BJ73" s="348">
        <v>7.0029000000000003</v>
      </c>
      <c r="BK73" s="373"/>
      <c r="BL73" s="372" t="s">
        <v>921</v>
      </c>
      <c r="BM73" s="372" t="s">
        <v>922</v>
      </c>
      <c r="BN73" s="372" t="s">
        <v>923</v>
      </c>
      <c r="BO73" s="372" t="s">
        <v>924</v>
      </c>
      <c r="BP73" s="372" t="s">
        <v>925</v>
      </c>
      <c r="BQ73" s="373"/>
      <c r="BR73" s="354" t="s">
        <v>463</v>
      </c>
    </row>
    <row r="74" spans="1:70" s="355" customFormat="1" x14ac:dyDescent="0.25">
      <c r="A74" s="345" t="s">
        <v>926</v>
      </c>
      <c r="B74" s="373"/>
      <c r="C74" s="719">
        <v>46083</v>
      </c>
      <c r="D74" s="373"/>
      <c r="E74" s="346">
        <v>231.06299999999999</v>
      </c>
      <c r="F74" s="373"/>
      <c r="G74" s="347">
        <v>11.02</v>
      </c>
      <c r="H74" s="374"/>
      <c r="I74" s="348">
        <v>-0.1812</v>
      </c>
      <c r="J74" s="348">
        <v>-0.1812</v>
      </c>
      <c r="K74" s="348">
        <v>1.1938</v>
      </c>
      <c r="L74" s="348">
        <v>4.6534000000000004</v>
      </c>
      <c r="M74" s="348" t="s">
        <v>430</v>
      </c>
      <c r="N74" s="350" t="s">
        <v>430</v>
      </c>
      <c r="O74" s="348" t="s">
        <v>430</v>
      </c>
      <c r="P74" s="348" t="s">
        <v>430</v>
      </c>
      <c r="Q74" s="348" t="s">
        <v>430</v>
      </c>
      <c r="R74" s="348" t="s">
        <v>430</v>
      </c>
      <c r="S74" s="348">
        <v>-0.27150000000000002</v>
      </c>
      <c r="T74" s="348">
        <v>11.8782</v>
      </c>
      <c r="U74" s="348" t="s">
        <v>430</v>
      </c>
      <c r="V74" s="348" t="s">
        <v>430</v>
      </c>
      <c r="W74" s="348">
        <v>-0.27150000000000002</v>
      </c>
      <c r="X74" s="348">
        <v>10.199999999999999</v>
      </c>
      <c r="Y74" s="374"/>
      <c r="Z74" s="346">
        <v>15</v>
      </c>
      <c r="AA74" s="346">
        <v>29</v>
      </c>
      <c r="AB74" s="346">
        <v>26</v>
      </c>
      <c r="AC74" s="346">
        <v>16</v>
      </c>
      <c r="AD74" s="346" t="s">
        <v>430</v>
      </c>
      <c r="AE74" s="346" t="s">
        <v>430</v>
      </c>
      <c r="AF74" s="346" t="s">
        <v>430</v>
      </c>
      <c r="AG74" s="346" t="s">
        <v>430</v>
      </c>
      <c r="AH74" s="346" t="s">
        <v>430</v>
      </c>
      <c r="AI74" s="346" t="s">
        <v>430</v>
      </c>
      <c r="AJ74" s="346">
        <v>28</v>
      </c>
      <c r="AK74" s="346">
        <v>22</v>
      </c>
      <c r="AL74" s="346" t="s">
        <v>430</v>
      </c>
      <c r="AM74" s="346" t="s">
        <v>430</v>
      </c>
      <c r="AN74" s="346">
        <v>28</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62"/>
      <c r="BB74" s="348">
        <v>8.8186584862278394</v>
      </c>
      <c r="BC74" s="375">
        <v>0.96976506498867199</v>
      </c>
      <c r="BD74" s="375">
        <v>0.23882687572532901</v>
      </c>
      <c r="BE74" s="375">
        <v>0.56322629848980699</v>
      </c>
      <c r="BF74" s="373"/>
      <c r="BG74" s="348">
        <v>30.6708</v>
      </c>
      <c r="BH74" s="348">
        <v>20.148900000000001</v>
      </c>
      <c r="BI74" s="348">
        <v>45.534500000000001</v>
      </c>
      <c r="BJ74" s="348">
        <v>3.6457999999999999</v>
      </c>
      <c r="BK74" s="373"/>
      <c r="BL74" s="372" t="s">
        <v>927</v>
      </c>
      <c r="BM74" s="372" t="s">
        <v>928</v>
      </c>
      <c r="BN74" s="372" t="s">
        <v>929</v>
      </c>
      <c r="BO74" s="372" t="s">
        <v>930</v>
      </c>
      <c r="BP74" s="372" t="s">
        <v>931</v>
      </c>
      <c r="BQ74" s="373"/>
      <c r="BR74" s="354" t="s">
        <v>443</v>
      </c>
    </row>
    <row r="75" spans="1:70" s="355" customFormat="1" x14ac:dyDescent="0.25">
      <c r="A75" s="345" t="s">
        <v>932</v>
      </c>
      <c r="B75" s="373"/>
      <c r="C75" s="719">
        <v>45814</v>
      </c>
      <c r="D75" s="373"/>
      <c r="E75" s="346">
        <v>226.17400000000001</v>
      </c>
      <c r="F75" s="373"/>
      <c r="G75" s="347">
        <v>10.483599999999999</v>
      </c>
      <c r="H75" s="374"/>
      <c r="I75" s="348">
        <v>-0.2142</v>
      </c>
      <c r="J75" s="348">
        <v>1.0399</v>
      </c>
      <c r="K75" s="348">
        <v>1.9835</v>
      </c>
      <c r="L75" s="348">
        <v>5.2516999999999996</v>
      </c>
      <c r="M75" s="348">
        <v>3.0045999999999999</v>
      </c>
      <c r="N75" s="350">
        <v>1.6216999999999999</v>
      </c>
      <c r="O75" s="348" t="s">
        <v>430</v>
      </c>
      <c r="P75" s="348" t="s">
        <v>430</v>
      </c>
      <c r="Q75" s="348" t="s">
        <v>430</v>
      </c>
      <c r="R75" s="348" t="s">
        <v>430</v>
      </c>
      <c r="S75" s="348">
        <v>1.4642999999999999</v>
      </c>
      <c r="T75" s="348">
        <v>16.226199999999999</v>
      </c>
      <c r="U75" s="348">
        <v>1.4958</v>
      </c>
      <c r="V75" s="348">
        <v>5.9184999999999999</v>
      </c>
      <c r="W75" s="348">
        <v>1.4642999999999999</v>
      </c>
      <c r="X75" s="348">
        <v>4.3480999999999996</v>
      </c>
      <c r="Y75" s="374"/>
      <c r="Z75" s="346">
        <v>18</v>
      </c>
      <c r="AA75" s="346">
        <v>7</v>
      </c>
      <c r="AB75" s="346">
        <v>15</v>
      </c>
      <c r="AC75" s="346">
        <v>13</v>
      </c>
      <c r="AD75" s="346">
        <v>12</v>
      </c>
      <c r="AE75" s="346">
        <v>9</v>
      </c>
      <c r="AF75" s="346" t="s">
        <v>430</v>
      </c>
      <c r="AG75" s="346" t="s">
        <v>430</v>
      </c>
      <c r="AH75" s="346" t="s">
        <v>430</v>
      </c>
      <c r="AI75" s="346" t="s">
        <v>430</v>
      </c>
      <c r="AJ75" s="346">
        <v>10</v>
      </c>
      <c r="AK75" s="346">
        <v>13</v>
      </c>
      <c r="AL75" s="346">
        <v>13</v>
      </c>
      <c r="AM75" s="346">
        <v>7</v>
      </c>
      <c r="AN75" s="346">
        <v>10</v>
      </c>
      <c r="AO75" s="373"/>
      <c r="AP75" s="348" t="s">
        <v>430</v>
      </c>
      <c r="AQ75" s="348" t="s">
        <v>430</v>
      </c>
      <c r="AR75" s="348" t="s">
        <v>430</v>
      </c>
      <c r="AS75" s="348" t="s">
        <v>430</v>
      </c>
      <c r="AT75" s="348">
        <v>8.23</v>
      </c>
      <c r="AU75" s="351"/>
      <c r="AV75" s="346" t="s">
        <v>430</v>
      </c>
      <c r="AW75" s="346" t="s">
        <v>430</v>
      </c>
      <c r="AX75" s="346" t="s">
        <v>430</v>
      </c>
      <c r="AY75" s="346" t="s">
        <v>430</v>
      </c>
      <c r="AZ75" s="346">
        <v>9</v>
      </c>
      <c r="BA75" s="362"/>
      <c r="BB75" s="348">
        <v>11.8169728634482</v>
      </c>
      <c r="BC75" s="375">
        <v>0.99163843763093595</v>
      </c>
      <c r="BD75" s="375">
        <v>-8.1357312434571193E-3</v>
      </c>
      <c r="BE75" s="375">
        <v>0.16958464201756701</v>
      </c>
      <c r="BF75" s="373"/>
      <c r="BG75" s="348">
        <v>51.087699999999998</v>
      </c>
      <c r="BH75" s="348">
        <v>8.9377399999999998</v>
      </c>
      <c r="BI75" s="348">
        <v>37.64</v>
      </c>
      <c r="BJ75" s="348">
        <v>2.3345600000000002</v>
      </c>
      <c r="BK75" s="373"/>
      <c r="BL75" s="372" t="s">
        <v>933</v>
      </c>
      <c r="BM75" s="372" t="s">
        <v>934</v>
      </c>
      <c r="BN75" s="372" t="s">
        <v>935</v>
      </c>
      <c r="BO75" s="372" t="s">
        <v>936</v>
      </c>
      <c r="BP75" s="372" t="s">
        <v>937</v>
      </c>
      <c r="BQ75" s="373"/>
      <c r="BR75" s="354" t="s">
        <v>436</v>
      </c>
    </row>
    <row r="76" spans="1:70" s="355" customFormat="1" x14ac:dyDescent="0.25">
      <c r="A76" s="345" t="s">
        <v>938</v>
      </c>
      <c r="B76" s="373"/>
      <c r="C76" s="719">
        <v>43371</v>
      </c>
      <c r="D76" s="373"/>
      <c r="E76" s="346">
        <v>134.91900000000001</v>
      </c>
      <c r="F76" s="373"/>
      <c r="G76" s="347">
        <v>19.828099999999999</v>
      </c>
      <c r="H76" s="374"/>
      <c r="I76" s="348">
        <v>-0.22289999999999999</v>
      </c>
      <c r="J76" s="348">
        <v>0.40710000000000002</v>
      </c>
      <c r="K76" s="348">
        <v>1.4189000000000001</v>
      </c>
      <c r="L76" s="348">
        <v>2.2357</v>
      </c>
      <c r="M76" s="348">
        <v>-2.3338000000000001</v>
      </c>
      <c r="N76" s="350">
        <v>-3.0983999999999998</v>
      </c>
      <c r="O76" s="348">
        <v>-8.1671999999999993</v>
      </c>
      <c r="P76" s="348">
        <v>7.5084</v>
      </c>
      <c r="Q76" s="348">
        <v>7.8493000000000004</v>
      </c>
      <c r="R76" s="348" t="s">
        <v>430</v>
      </c>
      <c r="S76" s="348">
        <v>0.76070000000000004</v>
      </c>
      <c r="T76" s="348">
        <v>11.922000000000001</v>
      </c>
      <c r="U76" s="348">
        <v>-3.7250999999999999</v>
      </c>
      <c r="V76" s="348">
        <v>0.83860000000000001</v>
      </c>
      <c r="W76" s="348">
        <v>0.76070000000000004</v>
      </c>
      <c r="X76" s="348">
        <v>9.1691000000000003</v>
      </c>
      <c r="Y76" s="374"/>
      <c r="Z76" s="346">
        <v>20</v>
      </c>
      <c r="AA76" s="346">
        <v>23</v>
      </c>
      <c r="AB76" s="346">
        <v>21</v>
      </c>
      <c r="AC76" s="346">
        <v>22</v>
      </c>
      <c r="AD76" s="346">
        <v>24</v>
      </c>
      <c r="AE76" s="346">
        <v>20</v>
      </c>
      <c r="AF76" s="346">
        <v>23</v>
      </c>
      <c r="AG76" s="346">
        <v>20</v>
      </c>
      <c r="AH76" s="346">
        <v>13</v>
      </c>
      <c r="AI76" s="346" t="s">
        <v>430</v>
      </c>
      <c r="AJ76" s="346">
        <v>20</v>
      </c>
      <c r="AK76" s="346">
        <v>21</v>
      </c>
      <c r="AL76" s="346">
        <v>24</v>
      </c>
      <c r="AM76" s="346">
        <v>20</v>
      </c>
      <c r="AN76" s="346">
        <v>20</v>
      </c>
      <c r="AO76" s="373"/>
      <c r="AP76" s="348" t="s">
        <v>430</v>
      </c>
      <c r="AQ76" s="348">
        <v>8.4700000000000006</v>
      </c>
      <c r="AR76" s="348">
        <v>5.45</v>
      </c>
      <c r="AS76" s="348">
        <v>0.06</v>
      </c>
      <c r="AT76" s="348">
        <v>-0.28000000000000003</v>
      </c>
      <c r="AU76" s="351"/>
      <c r="AV76" s="346" t="s">
        <v>430</v>
      </c>
      <c r="AW76" s="346">
        <v>12</v>
      </c>
      <c r="AX76" s="346">
        <v>13</v>
      </c>
      <c r="AY76" s="346">
        <v>20</v>
      </c>
      <c r="AZ76" s="346">
        <v>20</v>
      </c>
      <c r="BA76" s="362"/>
      <c r="BB76" s="348">
        <v>16.2438777103185</v>
      </c>
      <c r="BC76" s="375">
        <v>1.09814461106102</v>
      </c>
      <c r="BD76" s="375">
        <v>2.00638396874365E-2</v>
      </c>
      <c r="BE76" s="375">
        <v>-0.430272173388838</v>
      </c>
      <c r="BF76" s="373"/>
      <c r="BG76" s="348">
        <v>63.596699999999998</v>
      </c>
      <c r="BH76" s="348">
        <v>8.3516899999999996</v>
      </c>
      <c r="BI76" s="348">
        <v>25.5123</v>
      </c>
      <c r="BJ76" s="348">
        <v>2.53931</v>
      </c>
      <c r="BK76" s="373"/>
      <c r="BL76" s="372" t="s">
        <v>939</v>
      </c>
      <c r="BM76" s="372" t="s">
        <v>940</v>
      </c>
      <c r="BN76" s="372" t="s">
        <v>941</v>
      </c>
      <c r="BO76" s="372" t="s">
        <v>942</v>
      </c>
      <c r="BP76" s="372" t="s">
        <v>943</v>
      </c>
      <c r="BQ76" s="373"/>
      <c r="BR76" s="354" t="s">
        <v>476</v>
      </c>
    </row>
    <row r="77" spans="1:70" s="355" customFormat="1" x14ac:dyDescent="0.25">
      <c r="A77" s="345" t="s">
        <v>944</v>
      </c>
      <c r="B77" s="373"/>
      <c r="C77" s="719" t="s">
        <v>430</v>
      </c>
      <c r="D77" s="373"/>
      <c r="E77" s="346">
        <v>3242.4</v>
      </c>
      <c r="F77" s="373"/>
      <c r="G77" s="347" t="s">
        <v>430</v>
      </c>
      <c r="H77" s="374"/>
      <c r="I77" s="348" t="s">
        <v>430</v>
      </c>
      <c r="J77" s="348" t="s">
        <v>430</v>
      </c>
      <c r="K77" s="348" t="s">
        <v>430</v>
      </c>
      <c r="L77" s="348" t="s">
        <v>430</v>
      </c>
      <c r="M77" s="348" t="s">
        <v>430</v>
      </c>
      <c r="N77" s="350" t="s">
        <v>430</v>
      </c>
      <c r="O77" s="348" t="s">
        <v>430</v>
      </c>
      <c r="P77" s="348" t="s">
        <v>430</v>
      </c>
      <c r="Q77" s="348" t="s">
        <v>430</v>
      </c>
      <c r="R77" s="348" t="s">
        <v>430</v>
      </c>
      <c r="S77" s="348" t="s">
        <v>430</v>
      </c>
      <c r="T77" s="348" t="s">
        <v>430</v>
      </c>
      <c r="U77" s="348" t="s">
        <v>430</v>
      </c>
      <c r="V77" s="348" t="s">
        <v>430</v>
      </c>
      <c r="W77" s="348" t="s">
        <v>430</v>
      </c>
      <c r="X77" s="348" t="s">
        <v>430</v>
      </c>
      <c r="Y77" s="374"/>
      <c r="Z77" s="346" t="s">
        <v>430</v>
      </c>
      <c r="AA77" s="346" t="s">
        <v>430</v>
      </c>
      <c r="AB77" s="346" t="s">
        <v>430</v>
      </c>
      <c r="AC77" s="346" t="s">
        <v>430</v>
      </c>
      <c r="AD77" s="346" t="s">
        <v>430</v>
      </c>
      <c r="AE77" s="346" t="s">
        <v>430</v>
      </c>
      <c r="AF77" s="346" t="s">
        <v>430</v>
      </c>
      <c r="AG77" s="346" t="s">
        <v>430</v>
      </c>
      <c r="AH77" s="346" t="s">
        <v>430</v>
      </c>
      <c r="AI77" s="346" t="s">
        <v>430</v>
      </c>
      <c r="AJ77" s="346" t="s">
        <v>430</v>
      </c>
      <c r="AK77" s="346" t="s">
        <v>430</v>
      </c>
      <c r="AL77" s="346" t="s">
        <v>430</v>
      </c>
      <c r="AM77" s="346" t="s">
        <v>430</v>
      </c>
      <c r="AN77" s="346" t="s">
        <v>430</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62"/>
      <c r="BB77" s="348" t="s">
        <v>430</v>
      </c>
      <c r="BC77" s="375">
        <v>0</v>
      </c>
      <c r="BD77" s="375">
        <v>0</v>
      </c>
      <c r="BE77" s="375" t="s">
        <v>430</v>
      </c>
      <c r="BF77" s="373"/>
      <c r="BG77" s="348">
        <v>62.959099999999999</v>
      </c>
      <c r="BH77" s="348">
        <v>16.263500000000001</v>
      </c>
      <c r="BI77" s="348">
        <v>20.107199999999999</v>
      </c>
      <c r="BJ77" s="348">
        <v>0.67020000000000002</v>
      </c>
      <c r="BK77" s="373"/>
      <c r="BL77" s="372" t="s">
        <v>430</v>
      </c>
      <c r="BM77" s="372" t="s">
        <v>430</v>
      </c>
      <c r="BN77" s="372" t="s">
        <v>430</v>
      </c>
      <c r="BO77" s="372" t="s">
        <v>430</v>
      </c>
      <c r="BP77" s="372" t="s">
        <v>430</v>
      </c>
      <c r="BQ77" s="373"/>
      <c r="BR77" s="354" t="s">
        <v>554</v>
      </c>
    </row>
    <row r="78" spans="1:70" x14ac:dyDescent="0.25">
      <c r="A78" s="36" t="s">
        <v>93</v>
      </c>
      <c r="B78" s="43"/>
      <c r="C78" s="720"/>
      <c r="D78" s="43"/>
      <c r="E78" s="51"/>
      <c r="F78" s="43"/>
      <c r="G78" s="55"/>
      <c r="H78" s="66"/>
      <c r="I78" s="59">
        <v>-0.1825</v>
      </c>
      <c r="J78" s="59">
        <v>0.68500000000000005</v>
      </c>
      <c r="K78" s="59">
        <v>2.1459000000000001</v>
      </c>
      <c r="L78" s="59">
        <v>4.7473000000000001</v>
      </c>
      <c r="M78" s="59">
        <v>2.1234000000000002</v>
      </c>
      <c r="N78" s="70">
        <v>0.92800000000000005</v>
      </c>
      <c r="O78" s="59">
        <v>0.23369999999999999</v>
      </c>
      <c r="P78" s="59">
        <v>12.640499999999999</v>
      </c>
      <c r="Q78" s="59">
        <v>11.923299999999999</v>
      </c>
      <c r="R78" s="59">
        <v>13.7874</v>
      </c>
      <c r="S78" s="59">
        <v>0.99680000000000002</v>
      </c>
      <c r="T78" s="59">
        <v>15.366099999999999</v>
      </c>
      <c r="U78" s="59">
        <v>0.56869999999999998</v>
      </c>
      <c r="V78" s="59">
        <v>3.7397999999999998</v>
      </c>
      <c r="W78" s="59">
        <v>0.99680000000000002</v>
      </c>
      <c r="X78" s="59">
        <v>11.4971</v>
      </c>
      <c r="Y78" s="66"/>
      <c r="Z78" s="51">
        <v>28</v>
      </c>
      <c r="AA78" s="51">
        <v>29</v>
      </c>
      <c r="AB78" s="51">
        <v>29</v>
      </c>
      <c r="AC78" s="51">
        <v>29</v>
      </c>
      <c r="AD78" s="51">
        <v>28</v>
      </c>
      <c r="AE78" s="51">
        <v>25</v>
      </c>
      <c r="AF78" s="51">
        <v>24</v>
      </c>
      <c r="AG78" s="51">
        <v>21</v>
      </c>
      <c r="AH78" s="51">
        <v>13</v>
      </c>
      <c r="AI78" s="51">
        <v>9</v>
      </c>
      <c r="AJ78" s="51">
        <v>29</v>
      </c>
      <c r="AK78" s="51">
        <v>29</v>
      </c>
      <c r="AL78" s="51">
        <v>28</v>
      </c>
      <c r="AM78" s="51">
        <v>26</v>
      </c>
      <c r="AN78" s="51">
        <v>29</v>
      </c>
      <c r="AO78" s="43"/>
      <c r="AP78" s="59">
        <v>14.311111111111099</v>
      </c>
      <c r="AQ78" s="59">
        <v>13.984166666666701</v>
      </c>
      <c r="AR78" s="59">
        <v>11.15</v>
      </c>
      <c r="AS78" s="59">
        <v>6.3952380952381001</v>
      </c>
      <c r="AT78" s="59">
        <v>5.8265384615384601</v>
      </c>
      <c r="AU78" s="78"/>
      <c r="AV78" s="51">
        <v>9</v>
      </c>
      <c r="AW78" s="51">
        <v>12</v>
      </c>
      <c r="AX78" s="51">
        <v>13</v>
      </c>
      <c r="AY78" s="51">
        <v>21</v>
      </c>
      <c r="AZ78" s="51">
        <v>26</v>
      </c>
      <c r="BA78" s="258"/>
      <c r="BB78" s="59"/>
      <c r="BC78" s="276"/>
      <c r="BD78" s="276"/>
      <c r="BE78" s="276"/>
      <c r="BF78" s="43"/>
      <c r="BG78" s="59"/>
      <c r="BH78" s="59"/>
      <c r="BI78" s="59"/>
      <c r="BJ78" s="59"/>
      <c r="BK78" s="43"/>
      <c r="BL78" s="84"/>
      <c r="BM78" s="84"/>
      <c r="BN78" s="84"/>
      <c r="BO78" s="84"/>
      <c r="BP78" s="84"/>
      <c r="BQ78" s="43"/>
      <c r="BR78" s="88"/>
    </row>
    <row r="79" spans="1:70" x14ac:dyDescent="0.25">
      <c r="A79" s="37" t="s">
        <v>94</v>
      </c>
      <c r="B79" s="44"/>
      <c r="C79" s="721"/>
      <c r="D79" s="44"/>
      <c r="E79" s="52"/>
      <c r="F79" s="44"/>
      <c r="G79" s="56"/>
      <c r="H79" s="67"/>
      <c r="I79" s="60">
        <v>0.3745</v>
      </c>
      <c r="J79" s="60">
        <v>1.3982000000000001</v>
      </c>
      <c r="K79" s="60">
        <v>4.9892000000000003</v>
      </c>
      <c r="L79" s="60">
        <v>9.6094000000000008</v>
      </c>
      <c r="M79" s="60">
        <v>13.3926</v>
      </c>
      <c r="N79" s="71">
        <v>8.6675000000000004</v>
      </c>
      <c r="O79" s="60">
        <v>6.3010999999999999</v>
      </c>
      <c r="P79" s="60">
        <v>20.350300000000001</v>
      </c>
      <c r="Q79" s="60">
        <v>16.3813</v>
      </c>
      <c r="R79" s="60">
        <v>18.986699999999999</v>
      </c>
      <c r="S79" s="60">
        <v>2.7738999999999998</v>
      </c>
      <c r="T79" s="60">
        <v>23.784700000000001</v>
      </c>
      <c r="U79" s="60">
        <v>9.5731999999999999</v>
      </c>
      <c r="V79" s="60">
        <v>13.3125</v>
      </c>
      <c r="W79" s="60">
        <v>2.7738999999999998</v>
      </c>
      <c r="X79" s="60">
        <v>24.535399999999999</v>
      </c>
      <c r="Y79" s="67"/>
      <c r="Z79" s="52"/>
      <c r="AA79" s="52"/>
      <c r="AB79" s="52"/>
      <c r="AC79" s="52"/>
      <c r="AD79" s="52"/>
      <c r="AE79" s="52"/>
      <c r="AF79" s="52"/>
      <c r="AG79" s="52"/>
      <c r="AH79" s="52"/>
      <c r="AI79" s="52"/>
      <c r="AJ79" s="52"/>
      <c r="AK79" s="52"/>
      <c r="AL79" s="52"/>
      <c r="AM79" s="52"/>
      <c r="AN79" s="52"/>
      <c r="AO79" s="44"/>
      <c r="AP79" s="60">
        <v>19.829999999999998</v>
      </c>
      <c r="AQ79" s="60">
        <v>21.31</v>
      </c>
      <c r="AR79" s="60">
        <v>16.23</v>
      </c>
      <c r="AS79" s="60">
        <v>12.13</v>
      </c>
      <c r="AT79" s="60">
        <v>21.48</v>
      </c>
      <c r="AU79" s="79"/>
      <c r="AV79" s="52"/>
      <c r="AW79" s="52"/>
      <c r="AX79" s="52"/>
      <c r="AY79" s="52"/>
      <c r="AZ79" s="52"/>
      <c r="BA79" s="259"/>
      <c r="BB79" s="60"/>
      <c r="BC79" s="277"/>
      <c r="BD79" s="277"/>
      <c r="BE79" s="277"/>
      <c r="BF79" s="44"/>
      <c r="BG79" s="60"/>
      <c r="BH79" s="60"/>
      <c r="BI79" s="60"/>
      <c r="BJ79" s="60"/>
      <c r="BK79" s="44"/>
      <c r="BL79" s="85"/>
      <c r="BM79" s="85"/>
      <c r="BN79" s="85"/>
      <c r="BO79" s="85"/>
      <c r="BP79" s="85"/>
      <c r="BQ79" s="44"/>
      <c r="BR79" s="89"/>
    </row>
    <row r="80" spans="1:70" x14ac:dyDescent="0.25">
      <c r="A80" s="37" t="s">
        <v>95</v>
      </c>
      <c r="B80" s="44"/>
      <c r="C80" s="721"/>
      <c r="D80" s="44"/>
      <c r="E80" s="52"/>
      <c r="F80" s="44"/>
      <c r="G80" s="56"/>
      <c r="H80" s="67"/>
      <c r="I80" s="60">
        <v>-0.56699999999999995</v>
      </c>
      <c r="J80" s="60">
        <v>-0.1812</v>
      </c>
      <c r="K80" s="60">
        <v>-1.0173000000000001</v>
      </c>
      <c r="L80" s="60">
        <v>-0.49409999999999998</v>
      </c>
      <c r="M80" s="60">
        <v>-4.2057000000000002</v>
      </c>
      <c r="N80" s="71">
        <v>-9.7402999999999995</v>
      </c>
      <c r="O80" s="60">
        <v>-12.3323</v>
      </c>
      <c r="P80" s="60">
        <v>-2.5</v>
      </c>
      <c r="Q80" s="60">
        <v>7.8493000000000004</v>
      </c>
      <c r="R80" s="60">
        <v>9.5434000000000001</v>
      </c>
      <c r="S80" s="60">
        <v>-1.8163</v>
      </c>
      <c r="T80" s="60">
        <v>6.1764999999999999</v>
      </c>
      <c r="U80" s="60">
        <v>-5.8963999999999999</v>
      </c>
      <c r="V80" s="60">
        <v>-2.4096000000000002</v>
      </c>
      <c r="W80" s="60">
        <v>-1.8163</v>
      </c>
      <c r="X80" s="60">
        <v>-0.61370000000000002</v>
      </c>
      <c r="Y80" s="67"/>
      <c r="Z80" s="52"/>
      <c r="AA80" s="52"/>
      <c r="AB80" s="52"/>
      <c r="AC80" s="52"/>
      <c r="AD80" s="52"/>
      <c r="AE80" s="52"/>
      <c r="AF80" s="52"/>
      <c r="AG80" s="52"/>
      <c r="AH80" s="52"/>
      <c r="AI80" s="52"/>
      <c r="AJ80" s="52"/>
      <c r="AK80" s="52"/>
      <c r="AL80" s="52"/>
      <c r="AM80" s="52"/>
      <c r="AN80" s="52"/>
      <c r="AO80" s="44"/>
      <c r="AP80" s="60">
        <v>10.34</v>
      </c>
      <c r="AQ80" s="60">
        <v>8.4700000000000006</v>
      </c>
      <c r="AR80" s="60">
        <v>5.45</v>
      </c>
      <c r="AS80" s="60">
        <v>-6.5</v>
      </c>
      <c r="AT80" s="60">
        <v>-3.85</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8" t="s">
        <v>96</v>
      </c>
      <c r="B81" s="45"/>
      <c r="C81" s="722"/>
      <c r="D81" s="45"/>
      <c r="E81" s="53"/>
      <c r="F81" s="45"/>
      <c r="G81" s="57"/>
      <c r="H81" s="68"/>
      <c r="I81" s="61">
        <v>-0.1757</v>
      </c>
      <c r="J81" s="61">
        <v>0.63919999999999999</v>
      </c>
      <c r="K81" s="61">
        <v>1.9835</v>
      </c>
      <c r="L81" s="61">
        <v>4.9233000000000002</v>
      </c>
      <c r="M81" s="61">
        <v>2.4607000000000001</v>
      </c>
      <c r="N81" s="72">
        <v>0.5756</v>
      </c>
      <c r="O81" s="61">
        <v>1.4689000000000001</v>
      </c>
      <c r="P81" s="61">
        <v>12.2835</v>
      </c>
      <c r="Q81" s="61">
        <v>11.156599999999999</v>
      </c>
      <c r="R81" s="61">
        <v>13.258599999999999</v>
      </c>
      <c r="S81" s="61">
        <v>0.95660000000000001</v>
      </c>
      <c r="T81" s="61">
        <v>15.4564</v>
      </c>
      <c r="U81" s="61">
        <v>0.3997</v>
      </c>
      <c r="V81" s="61">
        <v>3.0518999999999998</v>
      </c>
      <c r="W81" s="61">
        <v>0.95660000000000001</v>
      </c>
      <c r="X81" s="61">
        <v>11.877800000000001</v>
      </c>
      <c r="Y81" s="68"/>
      <c r="Z81" s="53"/>
      <c r="AA81" s="53"/>
      <c r="AB81" s="53"/>
      <c r="AC81" s="53"/>
      <c r="AD81" s="53"/>
      <c r="AE81" s="53"/>
      <c r="AF81" s="53"/>
      <c r="AG81" s="53"/>
      <c r="AH81" s="53"/>
      <c r="AI81" s="53"/>
      <c r="AJ81" s="53"/>
      <c r="AK81" s="53"/>
      <c r="AL81" s="53"/>
      <c r="AM81" s="53"/>
      <c r="AN81" s="53"/>
      <c r="AO81" s="45"/>
      <c r="AP81" s="61">
        <v>13.85</v>
      </c>
      <c r="AQ81" s="61">
        <v>13.3</v>
      </c>
      <c r="AR81" s="61">
        <v>10.97</v>
      </c>
      <c r="AS81" s="61">
        <v>6.81</v>
      </c>
      <c r="AT81" s="61">
        <v>6.02</v>
      </c>
      <c r="AU81" s="80"/>
      <c r="AV81" s="53"/>
      <c r="AW81" s="53"/>
      <c r="AX81" s="53"/>
      <c r="AY81" s="53"/>
      <c r="AZ81" s="53"/>
      <c r="BA81" s="262"/>
      <c r="BB81" s="61"/>
      <c r="BC81" s="279"/>
      <c r="BD81" s="279"/>
      <c r="BE81" s="279"/>
      <c r="BF81" s="45"/>
      <c r="BG81" s="61"/>
      <c r="BH81" s="61"/>
      <c r="BI81" s="61"/>
      <c r="BJ81" s="61"/>
      <c r="BK81" s="45"/>
      <c r="BL81" s="86"/>
      <c r="BM81" s="86"/>
      <c r="BN81" s="86"/>
      <c r="BO81" s="86"/>
      <c r="BP81" s="86"/>
      <c r="BQ81" s="45"/>
      <c r="BR81" s="90"/>
    </row>
    <row r="82" spans="1:70" ht="14.5" x14ac:dyDescent="0.25">
      <c r="A82" s="39" t="s">
        <v>105</v>
      </c>
      <c r="B82" s="46"/>
      <c r="C82" s="723"/>
      <c r="D82" s="46"/>
      <c r="E82" s="54"/>
      <c r="F82" s="46"/>
      <c r="G82" s="58"/>
      <c r="H82" s="69"/>
      <c r="I82" s="62"/>
      <c r="J82" s="62"/>
      <c r="K82" s="62"/>
      <c r="L82" s="62"/>
      <c r="M82" s="62"/>
      <c r="N82" s="73"/>
      <c r="O82" s="62"/>
      <c r="P82" s="62"/>
      <c r="Q82" s="62"/>
      <c r="R82" s="62"/>
      <c r="S82" s="62"/>
      <c r="T82" s="62"/>
      <c r="U82" s="62"/>
      <c r="V82" s="62"/>
      <c r="W82" s="62"/>
      <c r="X82" s="62"/>
      <c r="Y82" s="69"/>
      <c r="Z82" s="54"/>
      <c r="AA82" s="54"/>
      <c r="AB82" s="54"/>
      <c r="AC82" s="54"/>
      <c r="AD82" s="54"/>
      <c r="AE82" s="54"/>
      <c r="AF82" s="54"/>
      <c r="AG82" s="54"/>
      <c r="AH82" s="54"/>
      <c r="AI82" s="54"/>
      <c r="AJ82" s="54"/>
      <c r="AK82" s="54"/>
      <c r="AL82" s="54"/>
      <c r="AM82" s="54"/>
      <c r="AN82" s="54"/>
      <c r="AO82" s="46"/>
      <c r="AP82" s="62"/>
      <c r="AQ82" s="62"/>
      <c r="AR82" s="62"/>
      <c r="AS82" s="62"/>
      <c r="AT82" s="62"/>
      <c r="AU82" s="81"/>
      <c r="AV82" s="54"/>
      <c r="AW82" s="54"/>
      <c r="AX82" s="54"/>
      <c r="AY82" s="54"/>
      <c r="AZ82" s="54"/>
      <c r="BA82" s="263"/>
      <c r="BB82" s="62"/>
      <c r="BC82" s="245"/>
      <c r="BD82" s="245"/>
      <c r="BE82" s="245"/>
      <c r="BF82" s="46"/>
      <c r="BG82" s="62"/>
      <c r="BH82" s="62"/>
      <c r="BI82" s="62"/>
      <c r="BJ82" s="62"/>
      <c r="BK82" s="46"/>
      <c r="BL82" s="87"/>
      <c r="BM82" s="87"/>
      <c r="BN82" s="87"/>
      <c r="BO82" s="87"/>
      <c r="BP82" s="87"/>
      <c r="BQ82" s="46"/>
      <c r="BR82" s="91"/>
    </row>
    <row r="83" spans="1:70" s="107" customFormat="1" x14ac:dyDescent="0.25">
      <c r="A83" s="481" t="s">
        <v>945</v>
      </c>
      <c r="B83" s="402"/>
      <c r="C83" s="724">
        <v>41418</v>
      </c>
      <c r="D83" s="402"/>
      <c r="E83" s="403">
        <v>146489</v>
      </c>
      <c r="F83" s="402"/>
      <c r="G83" s="404">
        <v>91.126199999999997</v>
      </c>
      <c r="H83" s="406"/>
      <c r="I83" s="405" t="s">
        <v>430</v>
      </c>
      <c r="J83" s="405">
        <v>0.875</v>
      </c>
      <c r="K83" s="405">
        <v>0.62470000000000003</v>
      </c>
      <c r="L83" s="405">
        <v>-0.34849999999999998</v>
      </c>
      <c r="M83" s="405">
        <v>-2.8990999999999998</v>
      </c>
      <c r="N83" s="407">
        <v>-1.3914</v>
      </c>
      <c r="O83" s="405">
        <v>3.9719000000000002</v>
      </c>
      <c r="P83" s="405">
        <v>14.515499999999999</v>
      </c>
      <c r="Q83" s="405">
        <v>13.6951</v>
      </c>
      <c r="R83" s="405">
        <v>17.702200000000001</v>
      </c>
      <c r="S83" s="405">
        <v>1.4328000000000001</v>
      </c>
      <c r="T83" s="405">
        <v>6.359</v>
      </c>
      <c r="U83" s="405">
        <v>-4.2499000000000002</v>
      </c>
      <c r="V83" s="405">
        <v>-1.0526</v>
      </c>
      <c r="W83" s="405">
        <v>1.4328000000000001</v>
      </c>
      <c r="X83" s="405">
        <v>18.296800000000001</v>
      </c>
      <c r="Y83" s="406"/>
      <c r="Z83" s="403" t="s">
        <v>430</v>
      </c>
      <c r="AA83" s="403">
        <v>11</v>
      </c>
      <c r="AB83" s="403">
        <v>29</v>
      </c>
      <c r="AC83" s="403">
        <v>30</v>
      </c>
      <c r="AD83" s="403">
        <v>27</v>
      </c>
      <c r="AE83" s="403">
        <v>19</v>
      </c>
      <c r="AF83" s="403">
        <v>7</v>
      </c>
      <c r="AG83" s="403">
        <v>9</v>
      </c>
      <c r="AH83" s="403">
        <v>6</v>
      </c>
      <c r="AI83" s="403">
        <v>2</v>
      </c>
      <c r="AJ83" s="403">
        <v>11</v>
      </c>
      <c r="AK83" s="403">
        <v>30</v>
      </c>
      <c r="AL83" s="403">
        <v>28</v>
      </c>
      <c r="AM83" s="403">
        <v>24</v>
      </c>
      <c r="AN83" s="403">
        <v>11</v>
      </c>
      <c r="AO83" s="402"/>
      <c r="AP83" s="405">
        <v>17.55</v>
      </c>
      <c r="AQ83" s="405">
        <v>16.940000000000001</v>
      </c>
      <c r="AR83" s="405">
        <v>12.56</v>
      </c>
      <c r="AS83" s="405">
        <v>6.83</v>
      </c>
      <c r="AT83" s="405">
        <v>-3.12</v>
      </c>
      <c r="AU83" s="408"/>
      <c r="AV83" s="403">
        <v>2</v>
      </c>
      <c r="AW83" s="403">
        <v>3</v>
      </c>
      <c r="AX83" s="403">
        <v>7</v>
      </c>
      <c r="AY83" s="403">
        <v>14</v>
      </c>
      <c r="AZ83" s="403">
        <v>26</v>
      </c>
      <c r="BA83" s="409"/>
      <c r="BB83" s="405">
        <v>9.0654068261053506</v>
      </c>
      <c r="BC83" s="410">
        <v>0.58150544456975395</v>
      </c>
      <c r="BD83" s="410">
        <v>8.4068286145473695E-2</v>
      </c>
      <c r="BE83" s="410">
        <v>0.36310569051264202</v>
      </c>
      <c r="BF83" s="402"/>
      <c r="BG83" s="405">
        <v>66.575199999999995</v>
      </c>
      <c r="BH83" s="405">
        <v>2.0901800000000001</v>
      </c>
      <c r="BI83" s="405">
        <v>4.2058799999999996</v>
      </c>
      <c r="BJ83" s="405">
        <v>27.128740000000001</v>
      </c>
      <c r="BK83" s="402"/>
      <c r="BL83" s="401" t="s">
        <v>772</v>
      </c>
      <c r="BM83" s="401" t="s">
        <v>773</v>
      </c>
      <c r="BN83" s="401" t="s">
        <v>774</v>
      </c>
      <c r="BO83" s="401" t="s">
        <v>775</v>
      </c>
      <c r="BP83" s="401" t="s">
        <v>776</v>
      </c>
      <c r="BQ83" s="402"/>
      <c r="BR83" s="411" t="s">
        <v>777</v>
      </c>
    </row>
    <row r="84" spans="1:70" s="107" customFormat="1" x14ac:dyDescent="0.25">
      <c r="A84" s="345" t="s">
        <v>946</v>
      </c>
      <c r="B84" s="373"/>
      <c r="C84" s="719">
        <v>45243</v>
      </c>
      <c r="D84" s="373"/>
      <c r="E84" s="346">
        <v>7985.88</v>
      </c>
      <c r="F84" s="373"/>
      <c r="G84" s="347">
        <v>16.170000000000002</v>
      </c>
      <c r="H84" s="374"/>
      <c r="I84" s="348">
        <v>-0.24679999999999999</v>
      </c>
      <c r="J84" s="348">
        <v>0.68489999999999995</v>
      </c>
      <c r="K84" s="348">
        <v>3.9870999999999999</v>
      </c>
      <c r="L84" s="348">
        <v>8.7423999999999999</v>
      </c>
      <c r="M84" s="348">
        <v>6.5919999999999996</v>
      </c>
      <c r="N84" s="350">
        <v>8.5235000000000003</v>
      </c>
      <c r="O84" s="348">
        <v>7.8179999999999996</v>
      </c>
      <c r="P84" s="348" t="s">
        <v>430</v>
      </c>
      <c r="Q84" s="348" t="s">
        <v>430</v>
      </c>
      <c r="R84" s="348" t="s">
        <v>430</v>
      </c>
      <c r="S84" s="348">
        <v>1.8904000000000001</v>
      </c>
      <c r="T84" s="348">
        <v>21.305299999999999</v>
      </c>
      <c r="U84" s="348">
        <v>3.8536000000000001</v>
      </c>
      <c r="V84" s="348">
        <v>7.5848000000000004</v>
      </c>
      <c r="W84" s="348">
        <v>1.8904000000000001</v>
      </c>
      <c r="X84" s="348">
        <v>19.688500000000001</v>
      </c>
      <c r="Y84" s="374"/>
      <c r="Z84" s="346">
        <v>22</v>
      </c>
      <c r="AA84" s="346">
        <v>13</v>
      </c>
      <c r="AB84" s="346">
        <v>3</v>
      </c>
      <c r="AC84" s="346">
        <v>5</v>
      </c>
      <c r="AD84" s="346">
        <v>7</v>
      </c>
      <c r="AE84" s="346">
        <v>5</v>
      </c>
      <c r="AF84" s="346">
        <v>1</v>
      </c>
      <c r="AG84" s="346" t="s">
        <v>430</v>
      </c>
      <c r="AH84" s="346" t="s">
        <v>430</v>
      </c>
      <c r="AI84" s="346" t="s">
        <v>430</v>
      </c>
      <c r="AJ84" s="346">
        <v>3</v>
      </c>
      <c r="AK84" s="346">
        <v>5</v>
      </c>
      <c r="AL84" s="346">
        <v>7</v>
      </c>
      <c r="AM84" s="346">
        <v>6</v>
      </c>
      <c r="AN84" s="346">
        <v>3</v>
      </c>
      <c r="AO84" s="373"/>
      <c r="AP84" s="348" t="s">
        <v>430</v>
      </c>
      <c r="AQ84" s="348" t="s">
        <v>430</v>
      </c>
      <c r="AR84" s="348" t="s">
        <v>430</v>
      </c>
      <c r="AS84" s="348" t="s">
        <v>430</v>
      </c>
      <c r="AT84" s="348">
        <v>13.67</v>
      </c>
      <c r="AU84" s="351"/>
      <c r="AV84" s="346" t="s">
        <v>430</v>
      </c>
      <c r="AW84" s="346" t="s">
        <v>430</v>
      </c>
      <c r="AX84" s="346" t="s">
        <v>430</v>
      </c>
      <c r="AY84" s="346" t="s">
        <v>430</v>
      </c>
      <c r="AZ84" s="346">
        <v>6</v>
      </c>
      <c r="BA84" s="362"/>
      <c r="BB84" s="348">
        <v>16.114196246858999</v>
      </c>
      <c r="BC84" s="375">
        <v>1.0399609698083101</v>
      </c>
      <c r="BD84" s="375">
        <v>6.7263508660692903E-2</v>
      </c>
      <c r="BE84" s="375">
        <v>0.47625273437280302</v>
      </c>
      <c r="BF84" s="373"/>
      <c r="BG84" s="348">
        <v>58.828200000000002</v>
      </c>
      <c r="BH84" s="348">
        <v>23.0334</v>
      </c>
      <c r="BI84" s="348">
        <v>17.169</v>
      </c>
      <c r="BJ84" s="348">
        <v>0.96940000000000004</v>
      </c>
      <c r="BK84" s="373"/>
      <c r="BL84" s="372" t="s">
        <v>779</v>
      </c>
      <c r="BM84" s="372" t="s">
        <v>780</v>
      </c>
      <c r="BN84" s="372" t="s">
        <v>781</v>
      </c>
      <c r="BO84" s="372" t="s">
        <v>782</v>
      </c>
      <c r="BP84" s="372" t="s">
        <v>783</v>
      </c>
      <c r="BQ84" s="373"/>
      <c r="BR84" s="354" t="s">
        <v>476</v>
      </c>
    </row>
    <row r="85" spans="1:70" s="107" customFormat="1" x14ac:dyDescent="0.25">
      <c r="A85" s="345" t="s">
        <v>947</v>
      </c>
      <c r="B85" s="373"/>
      <c r="C85" s="719">
        <v>41281</v>
      </c>
      <c r="D85" s="373"/>
      <c r="E85" s="346">
        <v>7255.45</v>
      </c>
      <c r="F85" s="373"/>
      <c r="G85" s="347">
        <v>121.9161</v>
      </c>
      <c r="H85" s="374"/>
      <c r="I85" s="348">
        <v>-5.6300000000000003E-2</v>
      </c>
      <c r="J85" s="348">
        <v>0.99390000000000001</v>
      </c>
      <c r="K85" s="348">
        <v>1.8231999999999999</v>
      </c>
      <c r="L85" s="348">
        <v>8.8118999999999996</v>
      </c>
      <c r="M85" s="348">
        <v>14.0358</v>
      </c>
      <c r="N85" s="350">
        <v>9.9077000000000002</v>
      </c>
      <c r="O85" s="348">
        <v>0.71950000000000003</v>
      </c>
      <c r="P85" s="348">
        <v>18.528700000000001</v>
      </c>
      <c r="Q85" s="348">
        <v>16.154499999999999</v>
      </c>
      <c r="R85" s="348">
        <v>20.203800000000001</v>
      </c>
      <c r="S85" s="348">
        <v>0.10580000000000001</v>
      </c>
      <c r="T85" s="348">
        <v>24.2058</v>
      </c>
      <c r="U85" s="348">
        <v>10.227600000000001</v>
      </c>
      <c r="V85" s="348">
        <v>14.334899999999999</v>
      </c>
      <c r="W85" s="348">
        <v>0.10580000000000001</v>
      </c>
      <c r="X85" s="348">
        <v>18.754200000000001</v>
      </c>
      <c r="Y85" s="374"/>
      <c r="Z85" s="346">
        <v>4</v>
      </c>
      <c r="AA85" s="346">
        <v>9</v>
      </c>
      <c r="AB85" s="346">
        <v>17</v>
      </c>
      <c r="AC85" s="346">
        <v>4</v>
      </c>
      <c r="AD85" s="346">
        <v>1</v>
      </c>
      <c r="AE85" s="346">
        <v>1</v>
      </c>
      <c r="AF85" s="346">
        <v>18</v>
      </c>
      <c r="AG85" s="346">
        <v>4</v>
      </c>
      <c r="AH85" s="346">
        <v>3</v>
      </c>
      <c r="AI85" s="346">
        <v>1</v>
      </c>
      <c r="AJ85" s="346">
        <v>28</v>
      </c>
      <c r="AK85" s="346">
        <v>1</v>
      </c>
      <c r="AL85" s="346">
        <v>2</v>
      </c>
      <c r="AM85" s="346">
        <v>1</v>
      </c>
      <c r="AN85" s="346">
        <v>28</v>
      </c>
      <c r="AO85" s="373"/>
      <c r="AP85" s="348">
        <v>21.1</v>
      </c>
      <c r="AQ85" s="348">
        <v>22.71</v>
      </c>
      <c r="AR85" s="348">
        <v>16.059999999999999</v>
      </c>
      <c r="AS85" s="348">
        <v>11.66</v>
      </c>
      <c r="AT85" s="348">
        <v>22.85</v>
      </c>
      <c r="AU85" s="351"/>
      <c r="AV85" s="346">
        <v>1</v>
      </c>
      <c r="AW85" s="346">
        <v>1</v>
      </c>
      <c r="AX85" s="346">
        <v>2</v>
      </c>
      <c r="AY85" s="346">
        <v>4</v>
      </c>
      <c r="AZ85" s="346">
        <v>1</v>
      </c>
      <c r="BA85" s="362"/>
      <c r="BB85" s="348">
        <v>16.906027072807099</v>
      </c>
      <c r="BC85" s="375">
        <v>1.07523959024147</v>
      </c>
      <c r="BD85" s="375">
        <v>6.7608941493789002E-2</v>
      </c>
      <c r="BE85" s="375">
        <v>0.40258435170718898</v>
      </c>
      <c r="BF85" s="373"/>
      <c r="BG85" s="348">
        <v>60.619199999999999</v>
      </c>
      <c r="BH85" s="348">
        <v>16.436</v>
      </c>
      <c r="BI85" s="348">
        <v>4.8075200000000002</v>
      </c>
      <c r="BJ85" s="348">
        <v>18.137280000000001</v>
      </c>
      <c r="BK85" s="373"/>
      <c r="BL85" s="372" t="s">
        <v>785</v>
      </c>
      <c r="BM85" s="372" t="s">
        <v>786</v>
      </c>
      <c r="BN85" s="372" t="s">
        <v>787</v>
      </c>
      <c r="BO85" s="372" t="s">
        <v>788</v>
      </c>
      <c r="BP85" s="372" t="s">
        <v>789</v>
      </c>
      <c r="BQ85" s="373"/>
      <c r="BR85" s="354" t="s">
        <v>547</v>
      </c>
    </row>
    <row r="86" spans="1:70" s="107" customFormat="1" x14ac:dyDescent="0.25">
      <c r="A86" s="345" t="s">
        <v>948</v>
      </c>
      <c r="B86" s="373"/>
      <c r="C86" s="719">
        <v>42067</v>
      </c>
      <c r="D86" s="373"/>
      <c r="E86" s="346">
        <v>5873.83</v>
      </c>
      <c r="F86" s="373"/>
      <c r="G86" s="347">
        <v>43.1</v>
      </c>
      <c r="H86" s="374"/>
      <c r="I86" s="348">
        <v>-0.2084</v>
      </c>
      <c r="J86" s="348">
        <v>0.58340000000000003</v>
      </c>
      <c r="K86" s="348">
        <v>2.1810999999999998</v>
      </c>
      <c r="L86" s="348">
        <v>4.0308999999999999</v>
      </c>
      <c r="M86" s="348">
        <v>1.0550999999999999</v>
      </c>
      <c r="N86" s="350">
        <v>0.72450000000000003</v>
      </c>
      <c r="O86" s="348">
        <v>3.39</v>
      </c>
      <c r="P86" s="348">
        <v>10.7171</v>
      </c>
      <c r="Q86" s="348">
        <v>9.9792000000000005</v>
      </c>
      <c r="R86" s="348">
        <v>15.110099999999999</v>
      </c>
      <c r="S86" s="348">
        <v>1.2212000000000001</v>
      </c>
      <c r="T86" s="348">
        <v>14.1419</v>
      </c>
      <c r="U86" s="348">
        <v>-0.41589999999999999</v>
      </c>
      <c r="V86" s="348">
        <v>2.8393999999999999</v>
      </c>
      <c r="W86" s="348">
        <v>1.2212000000000001</v>
      </c>
      <c r="X86" s="348">
        <v>13.7042</v>
      </c>
      <c r="Y86" s="374"/>
      <c r="Z86" s="346">
        <v>17</v>
      </c>
      <c r="AA86" s="346">
        <v>19</v>
      </c>
      <c r="AB86" s="346">
        <v>14</v>
      </c>
      <c r="AC86" s="346">
        <v>19</v>
      </c>
      <c r="AD86" s="346">
        <v>17</v>
      </c>
      <c r="AE86" s="346">
        <v>16</v>
      </c>
      <c r="AF86" s="346">
        <v>9</v>
      </c>
      <c r="AG86" s="346">
        <v>19</v>
      </c>
      <c r="AH86" s="346">
        <v>12</v>
      </c>
      <c r="AI86" s="346">
        <v>5</v>
      </c>
      <c r="AJ86" s="346">
        <v>13</v>
      </c>
      <c r="AK86" s="346">
        <v>18</v>
      </c>
      <c r="AL86" s="346">
        <v>17</v>
      </c>
      <c r="AM86" s="346">
        <v>18</v>
      </c>
      <c r="AN86" s="346">
        <v>13</v>
      </c>
      <c r="AO86" s="373"/>
      <c r="AP86" s="348">
        <v>15.05</v>
      </c>
      <c r="AQ86" s="348">
        <v>14.38</v>
      </c>
      <c r="AR86" s="348">
        <v>9.68</v>
      </c>
      <c r="AS86" s="348">
        <v>7.09</v>
      </c>
      <c r="AT86" s="348">
        <v>3.56</v>
      </c>
      <c r="AU86" s="351"/>
      <c r="AV86" s="346">
        <v>5</v>
      </c>
      <c r="AW86" s="346">
        <v>8</v>
      </c>
      <c r="AX86" s="346">
        <v>11</v>
      </c>
      <c r="AY86" s="346">
        <v>13</v>
      </c>
      <c r="AZ86" s="346">
        <v>17</v>
      </c>
      <c r="BA86" s="362"/>
      <c r="BB86" s="348">
        <v>13.518897953744901</v>
      </c>
      <c r="BC86" s="375">
        <v>0.94511805262090198</v>
      </c>
      <c r="BD86" s="375">
        <v>3.9524104975489797E-2</v>
      </c>
      <c r="BE86" s="375">
        <v>-0.11648969513186599</v>
      </c>
      <c r="BF86" s="373"/>
      <c r="BG86" s="348">
        <v>58.7483</v>
      </c>
      <c r="BH86" s="348">
        <v>20.378</v>
      </c>
      <c r="BI86" s="348">
        <v>17.081499999999998</v>
      </c>
      <c r="BJ86" s="348">
        <v>3.7921999999999998</v>
      </c>
      <c r="BK86" s="373"/>
      <c r="BL86" s="372" t="s">
        <v>791</v>
      </c>
      <c r="BM86" s="372" t="s">
        <v>792</v>
      </c>
      <c r="BN86" s="372" t="s">
        <v>793</v>
      </c>
      <c r="BO86" s="372" t="s">
        <v>794</v>
      </c>
      <c r="BP86" s="372" t="s">
        <v>795</v>
      </c>
      <c r="BQ86" s="373"/>
      <c r="BR86" s="354" t="s">
        <v>602</v>
      </c>
    </row>
    <row r="87" spans="1:70" s="107" customFormat="1" x14ac:dyDescent="0.25">
      <c r="A87" s="345" t="s">
        <v>949</v>
      </c>
      <c r="B87" s="373"/>
      <c r="C87" s="719">
        <v>41275</v>
      </c>
      <c r="D87" s="373"/>
      <c r="E87" s="346">
        <v>5673.19</v>
      </c>
      <c r="F87" s="373"/>
      <c r="G87" s="347">
        <v>253.84719999999999</v>
      </c>
      <c r="H87" s="374"/>
      <c r="I87" s="348">
        <v>-0.4284</v>
      </c>
      <c r="J87" s="348">
        <v>0.65359999999999996</v>
      </c>
      <c r="K87" s="348">
        <v>0.97899999999999998</v>
      </c>
      <c r="L87" s="348">
        <v>4.5732999999999997</v>
      </c>
      <c r="M87" s="348">
        <v>3.1429999999999998</v>
      </c>
      <c r="N87" s="350">
        <v>2.3048000000000002</v>
      </c>
      <c r="O87" s="348">
        <v>3.1124000000000001</v>
      </c>
      <c r="P87" s="348">
        <v>16.558900000000001</v>
      </c>
      <c r="Q87" s="348">
        <v>14.2943</v>
      </c>
      <c r="R87" s="348">
        <v>13.6073</v>
      </c>
      <c r="S87" s="348">
        <v>0.20549999999999999</v>
      </c>
      <c r="T87" s="348">
        <v>17.704000000000001</v>
      </c>
      <c r="U87" s="348">
        <v>1.9847999999999999</v>
      </c>
      <c r="V87" s="348">
        <v>5.0677000000000003</v>
      </c>
      <c r="W87" s="348">
        <v>0.20549999999999999</v>
      </c>
      <c r="X87" s="348">
        <v>14.992100000000001</v>
      </c>
      <c r="Y87" s="374"/>
      <c r="Z87" s="346">
        <v>27</v>
      </c>
      <c r="AA87" s="346">
        <v>16</v>
      </c>
      <c r="AB87" s="346">
        <v>28</v>
      </c>
      <c r="AC87" s="346">
        <v>18</v>
      </c>
      <c r="AD87" s="346">
        <v>14</v>
      </c>
      <c r="AE87" s="346">
        <v>12</v>
      </c>
      <c r="AF87" s="346">
        <v>10</v>
      </c>
      <c r="AG87" s="346">
        <v>7</v>
      </c>
      <c r="AH87" s="346">
        <v>5</v>
      </c>
      <c r="AI87" s="346">
        <v>7</v>
      </c>
      <c r="AJ87" s="346">
        <v>27</v>
      </c>
      <c r="AK87" s="346">
        <v>12</v>
      </c>
      <c r="AL87" s="346">
        <v>12</v>
      </c>
      <c r="AM87" s="346">
        <v>12</v>
      </c>
      <c r="AN87" s="346">
        <v>27</v>
      </c>
      <c r="AO87" s="373"/>
      <c r="AP87" s="348">
        <v>14.89</v>
      </c>
      <c r="AQ87" s="348">
        <v>16.649999999999999</v>
      </c>
      <c r="AR87" s="348">
        <v>14.1</v>
      </c>
      <c r="AS87" s="348">
        <v>9.66</v>
      </c>
      <c r="AT87" s="348">
        <v>7.7</v>
      </c>
      <c r="AU87" s="351"/>
      <c r="AV87" s="346">
        <v>6</v>
      </c>
      <c r="AW87" s="346">
        <v>5</v>
      </c>
      <c r="AX87" s="346">
        <v>4</v>
      </c>
      <c r="AY87" s="346">
        <v>7</v>
      </c>
      <c r="AZ87" s="346">
        <v>11</v>
      </c>
      <c r="BA87" s="362"/>
      <c r="BB87" s="348">
        <v>16.2402337080831</v>
      </c>
      <c r="BC87" s="375">
        <v>1.12983558580391</v>
      </c>
      <c r="BD87" s="375">
        <v>6.2789861328067006E-2</v>
      </c>
      <c r="BE87" s="375">
        <v>0.241712759979862</v>
      </c>
      <c r="BF87" s="373"/>
      <c r="BG87" s="348">
        <v>48.6233</v>
      </c>
      <c r="BH87" s="348">
        <v>24.3703</v>
      </c>
      <c r="BI87" s="348">
        <v>25.630600000000001</v>
      </c>
      <c r="BJ87" s="348">
        <v>1.3757999999999999</v>
      </c>
      <c r="BK87" s="373"/>
      <c r="BL87" s="372" t="s">
        <v>549</v>
      </c>
      <c r="BM87" s="372" t="s">
        <v>797</v>
      </c>
      <c r="BN87" s="372" t="s">
        <v>798</v>
      </c>
      <c r="BO87" s="372" t="s">
        <v>799</v>
      </c>
      <c r="BP87" s="372" t="s">
        <v>800</v>
      </c>
      <c r="BQ87" s="373"/>
      <c r="BR87" s="354" t="s">
        <v>443</v>
      </c>
    </row>
    <row r="88" spans="1:70" s="107" customFormat="1" x14ac:dyDescent="0.25">
      <c r="A88" s="345" t="s">
        <v>950</v>
      </c>
      <c r="B88" s="373"/>
      <c r="C88" s="719">
        <v>46020</v>
      </c>
      <c r="D88" s="373"/>
      <c r="E88" s="346">
        <v>5693.3</v>
      </c>
      <c r="F88" s="373"/>
      <c r="G88" s="347">
        <v>11.074</v>
      </c>
      <c r="H88" s="374"/>
      <c r="I88" s="348">
        <v>0.38069999999999998</v>
      </c>
      <c r="J88" s="348">
        <v>1.0678000000000001</v>
      </c>
      <c r="K88" s="348">
        <v>3.1675</v>
      </c>
      <c r="L88" s="348">
        <v>9.4809999999999999</v>
      </c>
      <c r="M88" s="348">
        <v>10.795400000000001</v>
      </c>
      <c r="N88" s="350" t="s">
        <v>430</v>
      </c>
      <c r="O88" s="348" t="s">
        <v>430</v>
      </c>
      <c r="P88" s="348" t="s">
        <v>430</v>
      </c>
      <c r="Q88" s="348" t="s">
        <v>430</v>
      </c>
      <c r="R88" s="348" t="s">
        <v>430</v>
      </c>
      <c r="S88" s="348">
        <v>1.587</v>
      </c>
      <c r="T88" s="348">
        <v>21.505400000000002</v>
      </c>
      <c r="U88" s="348">
        <v>10.4198</v>
      </c>
      <c r="V88" s="348" t="s">
        <v>430</v>
      </c>
      <c r="W88" s="348">
        <v>1.587</v>
      </c>
      <c r="X88" s="348">
        <v>10.74</v>
      </c>
      <c r="Y88" s="374"/>
      <c r="Z88" s="346">
        <v>1</v>
      </c>
      <c r="AA88" s="346">
        <v>6</v>
      </c>
      <c r="AB88" s="346">
        <v>7</v>
      </c>
      <c r="AC88" s="346">
        <v>2</v>
      </c>
      <c r="AD88" s="346">
        <v>2</v>
      </c>
      <c r="AE88" s="346" t="s">
        <v>430</v>
      </c>
      <c r="AF88" s="346" t="s">
        <v>430</v>
      </c>
      <c r="AG88" s="346" t="s">
        <v>430</v>
      </c>
      <c r="AH88" s="346" t="s">
        <v>430</v>
      </c>
      <c r="AI88" s="346" t="s">
        <v>430</v>
      </c>
      <c r="AJ88" s="346">
        <v>8</v>
      </c>
      <c r="AK88" s="346">
        <v>4</v>
      </c>
      <c r="AL88" s="346">
        <v>1</v>
      </c>
      <c r="AM88" s="346" t="s">
        <v>430</v>
      </c>
      <c r="AN88" s="346">
        <v>8</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16.9274312652134</v>
      </c>
      <c r="BC88" s="375">
        <v>1.03942493339711</v>
      </c>
      <c r="BD88" s="375">
        <v>8.0927577778914503E-2</v>
      </c>
      <c r="BE88" s="375">
        <v>1.8950492925539399</v>
      </c>
      <c r="BF88" s="373"/>
      <c r="BG88" s="348">
        <v>42.842100000000002</v>
      </c>
      <c r="BH88" s="348">
        <v>19.067299999999999</v>
      </c>
      <c r="BI88" s="348">
        <v>30.3795</v>
      </c>
      <c r="BJ88" s="348">
        <v>7.7111000000000001</v>
      </c>
      <c r="BK88" s="373"/>
      <c r="BL88" s="372" t="s">
        <v>802</v>
      </c>
      <c r="BM88" s="372" t="s">
        <v>803</v>
      </c>
      <c r="BN88" s="372" t="s">
        <v>804</v>
      </c>
      <c r="BO88" s="372" t="s">
        <v>805</v>
      </c>
      <c r="BP88" s="372" t="s">
        <v>806</v>
      </c>
      <c r="BQ88" s="373"/>
      <c r="BR88" s="354" t="s">
        <v>476</v>
      </c>
    </row>
    <row r="89" spans="1:70" s="107" customFormat="1" x14ac:dyDescent="0.25">
      <c r="A89" s="345" t="s">
        <v>951</v>
      </c>
      <c r="B89" s="373"/>
      <c r="C89" s="719">
        <v>44606</v>
      </c>
      <c r="D89" s="373"/>
      <c r="E89" s="346">
        <v>5388.01</v>
      </c>
      <c r="F89" s="373"/>
      <c r="G89" s="347">
        <v>20.62</v>
      </c>
      <c r="H89" s="374"/>
      <c r="I89" s="348">
        <v>-0.5786</v>
      </c>
      <c r="J89" s="348">
        <v>0.43840000000000001</v>
      </c>
      <c r="K89" s="348">
        <v>4.0362999999999998</v>
      </c>
      <c r="L89" s="348">
        <v>8.6979000000000006</v>
      </c>
      <c r="M89" s="348">
        <v>5.7977999999999996</v>
      </c>
      <c r="N89" s="350">
        <v>1.7266999999999999</v>
      </c>
      <c r="O89" s="348">
        <v>5.8320999999999996</v>
      </c>
      <c r="P89" s="348">
        <v>19.6175</v>
      </c>
      <c r="Q89" s="348" t="s">
        <v>430</v>
      </c>
      <c r="R89" s="348" t="s">
        <v>430</v>
      </c>
      <c r="S89" s="348">
        <v>0.97940000000000005</v>
      </c>
      <c r="T89" s="348">
        <v>22.957699999999999</v>
      </c>
      <c r="U89" s="348">
        <v>3.3066</v>
      </c>
      <c r="V89" s="348">
        <v>3.6701999999999999</v>
      </c>
      <c r="W89" s="348">
        <v>0.97940000000000005</v>
      </c>
      <c r="X89" s="348">
        <v>17.792899999999999</v>
      </c>
      <c r="Y89" s="374"/>
      <c r="Z89" s="346">
        <v>29</v>
      </c>
      <c r="AA89" s="346">
        <v>23</v>
      </c>
      <c r="AB89" s="346">
        <v>2</v>
      </c>
      <c r="AC89" s="346">
        <v>6</v>
      </c>
      <c r="AD89" s="346">
        <v>8</v>
      </c>
      <c r="AE89" s="346">
        <v>14</v>
      </c>
      <c r="AF89" s="346">
        <v>3</v>
      </c>
      <c r="AG89" s="346">
        <v>3</v>
      </c>
      <c r="AH89" s="346" t="s">
        <v>430</v>
      </c>
      <c r="AI89" s="346" t="s">
        <v>430</v>
      </c>
      <c r="AJ89" s="346">
        <v>17</v>
      </c>
      <c r="AK89" s="346">
        <v>2</v>
      </c>
      <c r="AL89" s="346">
        <v>8</v>
      </c>
      <c r="AM89" s="346">
        <v>17</v>
      </c>
      <c r="AN89" s="346">
        <v>17</v>
      </c>
      <c r="AO89" s="373"/>
      <c r="AP89" s="348" t="s">
        <v>430</v>
      </c>
      <c r="AQ89" s="348" t="s">
        <v>430</v>
      </c>
      <c r="AR89" s="348" t="s">
        <v>430</v>
      </c>
      <c r="AS89" s="348">
        <v>11.84</v>
      </c>
      <c r="AT89" s="348">
        <v>10.72</v>
      </c>
      <c r="AU89" s="351"/>
      <c r="AV89" s="346" t="s">
        <v>430</v>
      </c>
      <c r="AW89" s="346" t="s">
        <v>430</v>
      </c>
      <c r="AX89" s="346" t="s">
        <v>430</v>
      </c>
      <c r="AY89" s="346">
        <v>3</v>
      </c>
      <c r="AZ89" s="346">
        <v>8</v>
      </c>
      <c r="BA89" s="362"/>
      <c r="BB89" s="348">
        <v>16.7505521604986</v>
      </c>
      <c r="BC89" s="375">
        <v>1.1415699941403501</v>
      </c>
      <c r="BD89" s="375">
        <v>7.2313461065883405E-2</v>
      </c>
      <c r="BE89" s="375">
        <v>0.459279267400383</v>
      </c>
      <c r="BF89" s="373"/>
      <c r="BG89" s="348">
        <v>46.065800000000003</v>
      </c>
      <c r="BH89" s="348">
        <v>29.418500000000002</v>
      </c>
      <c r="BI89" s="348">
        <v>23.057700000000001</v>
      </c>
      <c r="BJ89" s="348">
        <v>1.458</v>
      </c>
      <c r="BK89" s="373"/>
      <c r="BL89" s="372" t="s">
        <v>808</v>
      </c>
      <c r="BM89" s="372" t="s">
        <v>809</v>
      </c>
      <c r="BN89" s="372" t="s">
        <v>810</v>
      </c>
      <c r="BO89" s="372" t="s">
        <v>811</v>
      </c>
      <c r="BP89" s="372" t="s">
        <v>812</v>
      </c>
      <c r="BQ89" s="373"/>
      <c r="BR89" s="354" t="s">
        <v>443</v>
      </c>
    </row>
    <row r="90" spans="1:70" s="107" customFormat="1" x14ac:dyDescent="0.25">
      <c r="A90" s="345" t="s">
        <v>952</v>
      </c>
      <c r="B90" s="373"/>
      <c r="C90" s="719">
        <v>41275</v>
      </c>
      <c r="D90" s="373"/>
      <c r="E90" s="346">
        <v>5146.25</v>
      </c>
      <c r="F90" s="373"/>
      <c r="G90" s="347">
        <v>112.7269</v>
      </c>
      <c r="H90" s="374"/>
      <c r="I90" s="348">
        <v>-0.10970000000000001</v>
      </c>
      <c r="J90" s="348">
        <v>1.083</v>
      </c>
      <c r="K90" s="348">
        <v>2.3696999999999999</v>
      </c>
      <c r="L90" s="348">
        <v>6.7854999999999999</v>
      </c>
      <c r="M90" s="348">
        <v>3.4073000000000002</v>
      </c>
      <c r="N90" s="350">
        <v>-0.21779999999999999</v>
      </c>
      <c r="O90" s="348">
        <v>-2.7467000000000001</v>
      </c>
      <c r="P90" s="348">
        <v>16.862300000000001</v>
      </c>
      <c r="Q90" s="348">
        <v>17.705100000000002</v>
      </c>
      <c r="R90" s="348">
        <v>17.143999999999998</v>
      </c>
      <c r="S90" s="348">
        <v>0.78349999999999997</v>
      </c>
      <c r="T90" s="348">
        <v>17.870699999999999</v>
      </c>
      <c r="U90" s="348">
        <v>1.5636000000000001</v>
      </c>
      <c r="V90" s="348">
        <v>2.3380000000000001</v>
      </c>
      <c r="W90" s="348">
        <v>0.78349999999999997</v>
      </c>
      <c r="X90" s="348">
        <v>16.814299999999999</v>
      </c>
      <c r="Y90" s="374"/>
      <c r="Z90" s="346">
        <v>9</v>
      </c>
      <c r="AA90" s="346">
        <v>5</v>
      </c>
      <c r="AB90" s="346">
        <v>13</v>
      </c>
      <c r="AC90" s="346">
        <v>8</v>
      </c>
      <c r="AD90" s="346">
        <v>13</v>
      </c>
      <c r="AE90" s="346">
        <v>18</v>
      </c>
      <c r="AF90" s="346">
        <v>21</v>
      </c>
      <c r="AG90" s="346">
        <v>6</v>
      </c>
      <c r="AH90" s="346">
        <v>1</v>
      </c>
      <c r="AI90" s="346">
        <v>3</v>
      </c>
      <c r="AJ90" s="346">
        <v>22</v>
      </c>
      <c r="AK90" s="346">
        <v>10</v>
      </c>
      <c r="AL90" s="346">
        <v>14</v>
      </c>
      <c r="AM90" s="346">
        <v>19</v>
      </c>
      <c r="AN90" s="346">
        <v>22</v>
      </c>
      <c r="AO90" s="373"/>
      <c r="AP90" s="348">
        <v>17.22</v>
      </c>
      <c r="AQ90" s="348">
        <v>18.28</v>
      </c>
      <c r="AR90" s="348">
        <v>14.85</v>
      </c>
      <c r="AS90" s="348">
        <v>6.55</v>
      </c>
      <c r="AT90" s="348">
        <v>7.01</v>
      </c>
      <c r="AU90" s="351"/>
      <c r="AV90" s="346">
        <v>3</v>
      </c>
      <c r="AW90" s="346">
        <v>2</v>
      </c>
      <c r="AX90" s="346">
        <v>3</v>
      </c>
      <c r="AY90" s="346">
        <v>15</v>
      </c>
      <c r="AZ90" s="346">
        <v>13</v>
      </c>
      <c r="BA90" s="362"/>
      <c r="BB90" s="348">
        <v>16.097138842461199</v>
      </c>
      <c r="BC90" s="375">
        <v>1.0663468437832699</v>
      </c>
      <c r="BD90" s="375">
        <v>6.3585137443122094E-2</v>
      </c>
      <c r="BE90" s="375">
        <v>0.32108102717589498</v>
      </c>
      <c r="BF90" s="373"/>
      <c r="BG90" s="348">
        <v>53.848599999999998</v>
      </c>
      <c r="BH90" s="348">
        <v>16.170999999999999</v>
      </c>
      <c r="BI90" s="348">
        <v>28.569900000000001</v>
      </c>
      <c r="BJ90" s="348">
        <v>1.4105000000000001</v>
      </c>
      <c r="BK90" s="373"/>
      <c r="BL90" s="372" t="s">
        <v>814</v>
      </c>
      <c r="BM90" s="372" t="s">
        <v>815</v>
      </c>
      <c r="BN90" s="372" t="s">
        <v>816</v>
      </c>
      <c r="BO90" s="372" t="s">
        <v>817</v>
      </c>
      <c r="BP90" s="372" t="s">
        <v>818</v>
      </c>
      <c r="BQ90" s="373"/>
      <c r="BR90" s="354" t="s">
        <v>463</v>
      </c>
    </row>
    <row r="91" spans="1:70" s="107" customFormat="1" x14ac:dyDescent="0.25">
      <c r="A91" s="345" t="s">
        <v>953</v>
      </c>
      <c r="B91" s="373"/>
      <c r="C91" s="719">
        <v>44981</v>
      </c>
      <c r="D91" s="373"/>
      <c r="E91" s="346">
        <v>4352.68</v>
      </c>
      <c r="F91" s="373"/>
      <c r="G91" s="347">
        <v>16.931999999999999</v>
      </c>
      <c r="H91" s="374"/>
      <c r="I91" s="348">
        <v>-0.35310000000000002</v>
      </c>
      <c r="J91" s="348">
        <v>0.64190000000000003</v>
      </c>
      <c r="K91" s="348">
        <v>1.7181</v>
      </c>
      <c r="L91" s="348">
        <v>2.7864</v>
      </c>
      <c r="M91" s="348">
        <v>-0.5696</v>
      </c>
      <c r="N91" s="350">
        <v>2.9426000000000001</v>
      </c>
      <c r="O91" s="348">
        <v>4.7304000000000004</v>
      </c>
      <c r="P91" s="348">
        <v>13.723599999999999</v>
      </c>
      <c r="Q91" s="348" t="s">
        <v>430</v>
      </c>
      <c r="R91" s="348" t="s">
        <v>430</v>
      </c>
      <c r="S91" s="348">
        <v>0.94799999999999995</v>
      </c>
      <c r="T91" s="348">
        <v>13.1289</v>
      </c>
      <c r="U91" s="348">
        <v>-1.6211</v>
      </c>
      <c r="V91" s="348">
        <v>4.7447999999999997</v>
      </c>
      <c r="W91" s="348">
        <v>0.94799999999999995</v>
      </c>
      <c r="X91" s="348">
        <v>16.796600000000002</v>
      </c>
      <c r="Y91" s="374"/>
      <c r="Z91" s="346">
        <v>25</v>
      </c>
      <c r="AA91" s="346">
        <v>17</v>
      </c>
      <c r="AB91" s="346">
        <v>18</v>
      </c>
      <c r="AC91" s="346">
        <v>21</v>
      </c>
      <c r="AD91" s="346">
        <v>19</v>
      </c>
      <c r="AE91" s="346">
        <v>10</v>
      </c>
      <c r="AF91" s="346">
        <v>5</v>
      </c>
      <c r="AG91" s="346">
        <v>11</v>
      </c>
      <c r="AH91" s="346" t="s">
        <v>430</v>
      </c>
      <c r="AI91" s="346" t="s">
        <v>430</v>
      </c>
      <c r="AJ91" s="346">
        <v>18</v>
      </c>
      <c r="AK91" s="346">
        <v>19</v>
      </c>
      <c r="AL91" s="346">
        <v>21</v>
      </c>
      <c r="AM91" s="346">
        <v>13</v>
      </c>
      <c r="AN91" s="346">
        <v>18</v>
      </c>
      <c r="AO91" s="373"/>
      <c r="AP91" s="348" t="s">
        <v>430</v>
      </c>
      <c r="AQ91" s="348" t="s">
        <v>430</v>
      </c>
      <c r="AR91" s="348" t="s">
        <v>430</v>
      </c>
      <c r="AS91" s="348">
        <v>8.9700000000000006</v>
      </c>
      <c r="AT91" s="348">
        <v>4.03</v>
      </c>
      <c r="AU91" s="351"/>
      <c r="AV91" s="346" t="s">
        <v>430</v>
      </c>
      <c r="AW91" s="346" t="s">
        <v>430</v>
      </c>
      <c r="AX91" s="346" t="s">
        <v>430</v>
      </c>
      <c r="AY91" s="346">
        <v>9</v>
      </c>
      <c r="AZ91" s="346">
        <v>16</v>
      </c>
      <c r="BA91" s="362"/>
      <c r="BB91" s="348">
        <v>13.4721648109944</v>
      </c>
      <c r="BC91" s="375">
        <v>0.956161105809062</v>
      </c>
      <c r="BD91" s="375">
        <v>5.9181500204527102E-2</v>
      </c>
      <c r="BE91" s="375">
        <v>0.13888659731418401</v>
      </c>
      <c r="BF91" s="373"/>
      <c r="BG91" s="348">
        <v>62.966700000000003</v>
      </c>
      <c r="BH91" s="348">
        <v>23.7227</v>
      </c>
      <c r="BI91" s="348">
        <v>11.818099999999999</v>
      </c>
      <c r="BJ91" s="348">
        <v>1.4924999999999999</v>
      </c>
      <c r="BK91" s="373"/>
      <c r="BL91" s="372" t="s">
        <v>820</v>
      </c>
      <c r="BM91" s="372" t="s">
        <v>821</v>
      </c>
      <c r="BN91" s="372" t="s">
        <v>822</v>
      </c>
      <c r="BO91" s="372" t="s">
        <v>823</v>
      </c>
      <c r="BP91" s="372" t="s">
        <v>824</v>
      </c>
      <c r="BQ91" s="373"/>
      <c r="BR91" s="354" t="s">
        <v>443</v>
      </c>
    </row>
    <row r="92" spans="1:70" s="107" customFormat="1" x14ac:dyDescent="0.25">
      <c r="A92" s="345" t="s">
        <v>954</v>
      </c>
      <c r="B92" s="373"/>
      <c r="C92" s="719">
        <v>43349</v>
      </c>
      <c r="D92" s="373"/>
      <c r="E92" s="346">
        <v>3708.84</v>
      </c>
      <c r="F92" s="373"/>
      <c r="G92" s="347">
        <v>26.766500000000001</v>
      </c>
      <c r="H92" s="374"/>
      <c r="I92" s="348">
        <v>-5.6800000000000003E-2</v>
      </c>
      <c r="J92" s="348">
        <v>0.97170000000000001</v>
      </c>
      <c r="K92" s="348">
        <v>1.4336</v>
      </c>
      <c r="L92" s="348">
        <v>1.581</v>
      </c>
      <c r="M92" s="348">
        <v>-2.9249999999999998</v>
      </c>
      <c r="N92" s="350">
        <v>-2.7768999999999999</v>
      </c>
      <c r="O92" s="348">
        <v>2.7698999999999998</v>
      </c>
      <c r="P92" s="348">
        <v>12.816800000000001</v>
      </c>
      <c r="Q92" s="348">
        <v>11.473000000000001</v>
      </c>
      <c r="R92" s="348" t="s">
        <v>430</v>
      </c>
      <c r="S92" s="348">
        <v>1.9113</v>
      </c>
      <c r="T92" s="348">
        <v>10.8881</v>
      </c>
      <c r="U92" s="348">
        <v>-4.0454999999999997</v>
      </c>
      <c r="V92" s="348">
        <v>-0.1734</v>
      </c>
      <c r="W92" s="348">
        <v>1.9113</v>
      </c>
      <c r="X92" s="348">
        <v>13.3392</v>
      </c>
      <c r="Y92" s="374"/>
      <c r="Z92" s="346">
        <v>5</v>
      </c>
      <c r="AA92" s="346">
        <v>10</v>
      </c>
      <c r="AB92" s="346">
        <v>23</v>
      </c>
      <c r="AC92" s="346">
        <v>27</v>
      </c>
      <c r="AD92" s="346">
        <v>28</v>
      </c>
      <c r="AE92" s="346">
        <v>23</v>
      </c>
      <c r="AF92" s="346">
        <v>13</v>
      </c>
      <c r="AG92" s="346">
        <v>13</v>
      </c>
      <c r="AH92" s="346">
        <v>10</v>
      </c>
      <c r="AI92" s="346" t="s">
        <v>430</v>
      </c>
      <c r="AJ92" s="346">
        <v>2</v>
      </c>
      <c r="AK92" s="346">
        <v>27</v>
      </c>
      <c r="AL92" s="346">
        <v>27</v>
      </c>
      <c r="AM92" s="346">
        <v>22</v>
      </c>
      <c r="AN92" s="346">
        <v>2</v>
      </c>
      <c r="AO92" s="373"/>
      <c r="AP92" s="348" t="s">
        <v>430</v>
      </c>
      <c r="AQ92" s="348">
        <v>13.1</v>
      </c>
      <c r="AR92" s="348">
        <v>10.6</v>
      </c>
      <c r="AS92" s="348">
        <v>6.17</v>
      </c>
      <c r="AT92" s="348">
        <v>-1.3</v>
      </c>
      <c r="AU92" s="351"/>
      <c r="AV92" s="346" t="s">
        <v>430</v>
      </c>
      <c r="AW92" s="346">
        <v>10</v>
      </c>
      <c r="AX92" s="346">
        <v>10</v>
      </c>
      <c r="AY92" s="346">
        <v>16</v>
      </c>
      <c r="AZ92" s="346">
        <v>24</v>
      </c>
      <c r="BA92" s="362"/>
      <c r="BB92" s="348">
        <v>12.699453131010699</v>
      </c>
      <c r="BC92" s="375">
        <v>0.87387418193127497</v>
      </c>
      <c r="BD92" s="375">
        <v>5.2358052865655397E-2</v>
      </c>
      <c r="BE92" s="375">
        <v>6.3165413121598499E-2</v>
      </c>
      <c r="BF92" s="373"/>
      <c r="BG92" s="348">
        <v>63.201799999999999</v>
      </c>
      <c r="BH92" s="348">
        <v>14.4917</v>
      </c>
      <c r="BI92" s="348">
        <v>15.7607</v>
      </c>
      <c r="BJ92" s="348">
        <v>6.5457999999999998</v>
      </c>
      <c r="BK92" s="373"/>
      <c r="BL92" s="372" t="s">
        <v>826</v>
      </c>
      <c r="BM92" s="372" t="s">
        <v>827</v>
      </c>
      <c r="BN92" s="372" t="s">
        <v>828</v>
      </c>
      <c r="BO92" s="372" t="s">
        <v>829</v>
      </c>
      <c r="BP92" s="372" t="s">
        <v>830</v>
      </c>
      <c r="BQ92" s="373"/>
      <c r="BR92" s="354" t="s">
        <v>525</v>
      </c>
    </row>
    <row r="93" spans="1:70" s="107" customFormat="1" x14ac:dyDescent="0.25">
      <c r="A93" s="345" t="s">
        <v>955</v>
      </c>
      <c r="B93" s="373"/>
      <c r="C93" s="719">
        <v>42038</v>
      </c>
      <c r="D93" s="373"/>
      <c r="E93" s="346">
        <v>3537.9</v>
      </c>
      <c r="F93" s="373"/>
      <c r="G93" s="347">
        <v>45.256</v>
      </c>
      <c r="H93" s="374"/>
      <c r="I93" s="348">
        <v>-0.18090000000000001</v>
      </c>
      <c r="J93" s="348">
        <v>0.4617</v>
      </c>
      <c r="K93" s="348">
        <v>1.4231</v>
      </c>
      <c r="L93" s="348">
        <v>2.2065000000000001</v>
      </c>
      <c r="M93" s="348">
        <v>-1.6024</v>
      </c>
      <c r="N93" s="350">
        <v>2.4216000000000002</v>
      </c>
      <c r="O93" s="348">
        <v>2.3212000000000002</v>
      </c>
      <c r="P93" s="348">
        <v>15.8927</v>
      </c>
      <c r="Q93" s="348">
        <v>14.3436</v>
      </c>
      <c r="R93" s="348">
        <v>15.778700000000001</v>
      </c>
      <c r="S93" s="348">
        <v>0.74129999999999996</v>
      </c>
      <c r="T93" s="348">
        <v>11.6082</v>
      </c>
      <c r="U93" s="348">
        <v>-2.5369000000000002</v>
      </c>
      <c r="V93" s="348">
        <v>3.8506</v>
      </c>
      <c r="W93" s="348">
        <v>0.74129999999999996</v>
      </c>
      <c r="X93" s="348">
        <v>14.088100000000001</v>
      </c>
      <c r="Y93" s="374"/>
      <c r="Z93" s="346">
        <v>15</v>
      </c>
      <c r="AA93" s="346">
        <v>22</v>
      </c>
      <c r="AB93" s="346">
        <v>24</v>
      </c>
      <c r="AC93" s="346">
        <v>24</v>
      </c>
      <c r="AD93" s="346">
        <v>25</v>
      </c>
      <c r="AE93" s="346">
        <v>11</v>
      </c>
      <c r="AF93" s="346">
        <v>14</v>
      </c>
      <c r="AG93" s="346">
        <v>8</v>
      </c>
      <c r="AH93" s="346">
        <v>4</v>
      </c>
      <c r="AI93" s="346">
        <v>4</v>
      </c>
      <c r="AJ93" s="346">
        <v>24</v>
      </c>
      <c r="AK93" s="346">
        <v>24</v>
      </c>
      <c r="AL93" s="346">
        <v>23</v>
      </c>
      <c r="AM93" s="346">
        <v>15</v>
      </c>
      <c r="AN93" s="346">
        <v>24</v>
      </c>
      <c r="AO93" s="373"/>
      <c r="AP93" s="348">
        <v>16</v>
      </c>
      <c r="AQ93" s="348">
        <v>16.809999999999999</v>
      </c>
      <c r="AR93" s="348">
        <v>13.66</v>
      </c>
      <c r="AS93" s="348">
        <v>8.5500000000000007</v>
      </c>
      <c r="AT93" s="348">
        <v>2.21</v>
      </c>
      <c r="AU93" s="351"/>
      <c r="AV93" s="346">
        <v>4</v>
      </c>
      <c r="AW93" s="346">
        <v>4</v>
      </c>
      <c r="AX93" s="346">
        <v>5</v>
      </c>
      <c r="AY93" s="346">
        <v>10</v>
      </c>
      <c r="AZ93" s="346">
        <v>19</v>
      </c>
      <c r="BA93" s="362"/>
      <c r="BB93" s="348">
        <v>14.550612266651701</v>
      </c>
      <c r="BC93" s="375">
        <v>1.0299521449358</v>
      </c>
      <c r="BD93" s="375">
        <v>6.3433998083106E-2</v>
      </c>
      <c r="BE93" s="375">
        <v>0.213774381414366</v>
      </c>
      <c r="BF93" s="373"/>
      <c r="BG93" s="348">
        <v>63.411700000000003</v>
      </c>
      <c r="BH93" s="348">
        <v>26.518699999999999</v>
      </c>
      <c r="BI93" s="348">
        <v>7.95038</v>
      </c>
      <c r="BJ93" s="348">
        <v>2.1192199999999999</v>
      </c>
      <c r="BK93" s="373"/>
      <c r="BL93" s="372" t="s">
        <v>832</v>
      </c>
      <c r="BM93" s="372" t="s">
        <v>833</v>
      </c>
      <c r="BN93" s="372" t="s">
        <v>834</v>
      </c>
      <c r="BO93" s="372" t="s">
        <v>835</v>
      </c>
      <c r="BP93" s="372" t="s">
        <v>836</v>
      </c>
      <c r="BQ93" s="373"/>
      <c r="BR93" s="354" t="s">
        <v>476</v>
      </c>
    </row>
    <row r="94" spans="1:70" s="107" customFormat="1" x14ac:dyDescent="0.25">
      <c r="A94" s="345" t="s">
        <v>956</v>
      </c>
      <c r="B94" s="373"/>
      <c r="C94" s="719">
        <v>45943</v>
      </c>
      <c r="D94" s="373"/>
      <c r="E94" s="346">
        <v>3242.4</v>
      </c>
      <c r="F94" s="373"/>
      <c r="G94" s="347">
        <v>9.9577000000000009</v>
      </c>
      <c r="H94" s="374"/>
      <c r="I94" s="348">
        <v>-0.1144</v>
      </c>
      <c r="J94" s="348">
        <v>0.52190000000000003</v>
      </c>
      <c r="K94" s="348">
        <v>1.361</v>
      </c>
      <c r="L94" s="348">
        <v>1.9212</v>
      </c>
      <c r="M94" s="348">
        <v>-1.5064</v>
      </c>
      <c r="N94" s="350" t="s">
        <v>430</v>
      </c>
      <c r="O94" s="348" t="s">
        <v>430</v>
      </c>
      <c r="P94" s="348" t="s">
        <v>430</v>
      </c>
      <c r="Q94" s="348" t="s">
        <v>430</v>
      </c>
      <c r="R94" s="348" t="s">
        <v>430</v>
      </c>
      <c r="S94" s="348">
        <v>1.0389999999999999</v>
      </c>
      <c r="T94" s="348">
        <v>12.1363</v>
      </c>
      <c r="U94" s="348">
        <v>-3.1352000000000002</v>
      </c>
      <c r="V94" s="348" t="s">
        <v>430</v>
      </c>
      <c r="W94" s="348">
        <v>1.0389999999999999</v>
      </c>
      <c r="X94" s="348">
        <v>-0.42299999999999999</v>
      </c>
      <c r="Y94" s="374"/>
      <c r="Z94" s="346">
        <v>10</v>
      </c>
      <c r="AA94" s="346">
        <v>20</v>
      </c>
      <c r="AB94" s="346">
        <v>27</v>
      </c>
      <c r="AC94" s="346">
        <v>26</v>
      </c>
      <c r="AD94" s="346">
        <v>22</v>
      </c>
      <c r="AE94" s="346" t="s">
        <v>430</v>
      </c>
      <c r="AF94" s="346" t="s">
        <v>430</v>
      </c>
      <c r="AG94" s="346" t="s">
        <v>430</v>
      </c>
      <c r="AH94" s="346" t="s">
        <v>430</v>
      </c>
      <c r="AI94" s="346" t="s">
        <v>430</v>
      </c>
      <c r="AJ94" s="346">
        <v>15</v>
      </c>
      <c r="AK94" s="346">
        <v>23</v>
      </c>
      <c r="AL94" s="346">
        <v>25</v>
      </c>
      <c r="AM94" s="346" t="s">
        <v>430</v>
      </c>
      <c r="AN94" s="346">
        <v>15</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v>13.7108820788635</v>
      </c>
      <c r="BC94" s="375">
        <v>1.05259881800092</v>
      </c>
      <c r="BD94" s="375">
        <v>-3.1227551532672201E-2</v>
      </c>
      <c r="BE94" s="375">
        <v>7.0521911444379998E-2</v>
      </c>
      <c r="BF94" s="373"/>
      <c r="BG94" s="348">
        <v>62.959099999999999</v>
      </c>
      <c r="BH94" s="348">
        <v>16.263500000000001</v>
      </c>
      <c r="BI94" s="348">
        <v>20.107199999999999</v>
      </c>
      <c r="BJ94" s="348">
        <v>0.67020000000000002</v>
      </c>
      <c r="BK94" s="373"/>
      <c r="BL94" s="372" t="s">
        <v>957</v>
      </c>
      <c r="BM94" s="372" t="s">
        <v>958</v>
      </c>
      <c r="BN94" s="372" t="s">
        <v>959</v>
      </c>
      <c r="BO94" s="372" t="s">
        <v>960</v>
      </c>
      <c r="BP94" s="372" t="s">
        <v>961</v>
      </c>
      <c r="BQ94" s="373"/>
      <c r="BR94" s="354" t="s">
        <v>554</v>
      </c>
    </row>
    <row r="95" spans="1:70" s="107" customFormat="1" x14ac:dyDescent="0.25">
      <c r="A95" s="345" t="s">
        <v>962</v>
      </c>
      <c r="B95" s="373"/>
      <c r="C95" s="719">
        <v>44011</v>
      </c>
      <c r="D95" s="373"/>
      <c r="E95" s="346">
        <v>2736.72</v>
      </c>
      <c r="F95" s="373"/>
      <c r="G95" s="347">
        <v>41.42</v>
      </c>
      <c r="H95" s="374"/>
      <c r="I95" s="348">
        <v>-0.28889999999999999</v>
      </c>
      <c r="J95" s="348">
        <v>1.4201999999999999</v>
      </c>
      <c r="K95" s="348">
        <v>3.0861000000000001</v>
      </c>
      <c r="L95" s="348">
        <v>5.8792999999999997</v>
      </c>
      <c r="M95" s="348">
        <v>8.9427000000000003</v>
      </c>
      <c r="N95" s="350">
        <v>9.0573999999999995</v>
      </c>
      <c r="O95" s="348">
        <v>2.9502999999999999</v>
      </c>
      <c r="P95" s="348">
        <v>22.0946</v>
      </c>
      <c r="Q95" s="348">
        <v>17.468800000000002</v>
      </c>
      <c r="R95" s="348" t="s">
        <v>430</v>
      </c>
      <c r="S95" s="348">
        <v>1.6192</v>
      </c>
      <c r="T95" s="348">
        <v>19.125699999999998</v>
      </c>
      <c r="U95" s="348">
        <v>7.5564999999999998</v>
      </c>
      <c r="V95" s="348">
        <v>10.6303</v>
      </c>
      <c r="W95" s="348">
        <v>1.6192</v>
      </c>
      <c r="X95" s="348">
        <v>26.482299999999999</v>
      </c>
      <c r="Y95" s="374"/>
      <c r="Z95" s="346">
        <v>24</v>
      </c>
      <c r="AA95" s="346">
        <v>1</v>
      </c>
      <c r="AB95" s="346">
        <v>8</v>
      </c>
      <c r="AC95" s="346">
        <v>11</v>
      </c>
      <c r="AD95" s="346">
        <v>4</v>
      </c>
      <c r="AE95" s="346">
        <v>4</v>
      </c>
      <c r="AF95" s="346">
        <v>11</v>
      </c>
      <c r="AG95" s="346">
        <v>1</v>
      </c>
      <c r="AH95" s="346">
        <v>2</v>
      </c>
      <c r="AI95" s="346" t="s">
        <v>430</v>
      </c>
      <c r="AJ95" s="346">
        <v>6</v>
      </c>
      <c r="AK95" s="346">
        <v>9</v>
      </c>
      <c r="AL95" s="346">
        <v>3</v>
      </c>
      <c r="AM95" s="346">
        <v>4</v>
      </c>
      <c r="AN95" s="346">
        <v>6</v>
      </c>
      <c r="AO95" s="373"/>
      <c r="AP95" s="348" t="s">
        <v>430</v>
      </c>
      <c r="AQ95" s="348" t="s">
        <v>430</v>
      </c>
      <c r="AR95" s="348">
        <v>17.97</v>
      </c>
      <c r="AS95" s="348">
        <v>13.06</v>
      </c>
      <c r="AT95" s="348">
        <v>17.489999999999998</v>
      </c>
      <c r="AU95" s="351"/>
      <c r="AV95" s="346" t="s">
        <v>430</v>
      </c>
      <c r="AW95" s="346" t="s">
        <v>430</v>
      </c>
      <c r="AX95" s="346">
        <v>1</v>
      </c>
      <c r="AY95" s="346">
        <v>2</v>
      </c>
      <c r="AZ95" s="346">
        <v>3</v>
      </c>
      <c r="BA95" s="362"/>
      <c r="BB95" s="348">
        <v>17.638923451815302</v>
      </c>
      <c r="BC95" s="375">
        <v>1.1816146308720199</v>
      </c>
      <c r="BD95" s="375">
        <v>7.8885343452306605E-2</v>
      </c>
      <c r="BE95" s="375">
        <v>0.61306192942347104</v>
      </c>
      <c r="BF95" s="373"/>
      <c r="BG95" s="348">
        <v>47.059699999999999</v>
      </c>
      <c r="BH95" s="348">
        <v>15.742900000000001</v>
      </c>
      <c r="BI95" s="348">
        <v>30.8384</v>
      </c>
      <c r="BJ95" s="348">
        <v>6.359</v>
      </c>
      <c r="BK95" s="373"/>
      <c r="BL95" s="372" t="s">
        <v>838</v>
      </c>
      <c r="BM95" s="372" t="s">
        <v>839</v>
      </c>
      <c r="BN95" s="372" t="s">
        <v>840</v>
      </c>
      <c r="BO95" s="372" t="s">
        <v>841</v>
      </c>
      <c r="BP95" s="372" t="s">
        <v>842</v>
      </c>
      <c r="BQ95" s="373"/>
      <c r="BR95" s="354" t="s">
        <v>476</v>
      </c>
    </row>
    <row r="96" spans="1:70" s="107" customFormat="1" x14ac:dyDescent="0.25">
      <c r="A96" s="345" t="s">
        <v>963</v>
      </c>
      <c r="B96" s="373"/>
      <c r="C96" s="719">
        <v>45174</v>
      </c>
      <c r="D96" s="373"/>
      <c r="E96" s="346">
        <v>2643.6</v>
      </c>
      <c r="F96" s="373"/>
      <c r="G96" s="347">
        <v>13.55</v>
      </c>
      <c r="H96" s="374"/>
      <c r="I96" s="348">
        <v>-0.22090000000000001</v>
      </c>
      <c r="J96" s="348">
        <v>0.37040000000000001</v>
      </c>
      <c r="K96" s="348">
        <v>2.4186999999999999</v>
      </c>
      <c r="L96" s="348">
        <v>4.7141000000000002</v>
      </c>
      <c r="M96" s="348">
        <v>-1.3828</v>
      </c>
      <c r="N96" s="350">
        <v>-3.9007000000000001</v>
      </c>
      <c r="O96" s="348">
        <v>-6.3807999999999998</v>
      </c>
      <c r="P96" s="348" t="s">
        <v>430</v>
      </c>
      <c r="Q96" s="348" t="s">
        <v>430</v>
      </c>
      <c r="R96" s="348" t="s">
        <v>430</v>
      </c>
      <c r="S96" s="348">
        <v>1.8796999999999999</v>
      </c>
      <c r="T96" s="348">
        <v>12.6351</v>
      </c>
      <c r="U96" s="348">
        <v>-2.2366999999999999</v>
      </c>
      <c r="V96" s="348">
        <v>-1.3109999999999999</v>
      </c>
      <c r="W96" s="348">
        <v>1.8796999999999999</v>
      </c>
      <c r="X96" s="348">
        <v>11.194699999999999</v>
      </c>
      <c r="Y96" s="374"/>
      <c r="Z96" s="346">
        <v>20</v>
      </c>
      <c r="AA96" s="346">
        <v>25</v>
      </c>
      <c r="AB96" s="346">
        <v>12</v>
      </c>
      <c r="AC96" s="346">
        <v>17</v>
      </c>
      <c r="AD96" s="346">
        <v>21</v>
      </c>
      <c r="AE96" s="346">
        <v>24</v>
      </c>
      <c r="AF96" s="346">
        <v>22</v>
      </c>
      <c r="AG96" s="346" t="s">
        <v>430</v>
      </c>
      <c r="AH96" s="346" t="s">
        <v>430</v>
      </c>
      <c r="AI96" s="346" t="s">
        <v>430</v>
      </c>
      <c r="AJ96" s="346">
        <v>4</v>
      </c>
      <c r="AK96" s="346">
        <v>20</v>
      </c>
      <c r="AL96" s="346">
        <v>22</v>
      </c>
      <c r="AM96" s="346">
        <v>26</v>
      </c>
      <c r="AN96" s="346">
        <v>4</v>
      </c>
      <c r="AO96" s="373"/>
      <c r="AP96" s="348" t="s">
        <v>430</v>
      </c>
      <c r="AQ96" s="348" t="s">
        <v>430</v>
      </c>
      <c r="AR96" s="348" t="s">
        <v>430</v>
      </c>
      <c r="AS96" s="348" t="s">
        <v>430</v>
      </c>
      <c r="AT96" s="348">
        <v>0.14000000000000001</v>
      </c>
      <c r="AU96" s="351"/>
      <c r="AV96" s="346" t="s">
        <v>430</v>
      </c>
      <c r="AW96" s="346" t="s">
        <v>430</v>
      </c>
      <c r="AX96" s="346" t="s">
        <v>430</v>
      </c>
      <c r="AY96" s="346" t="s">
        <v>430</v>
      </c>
      <c r="AZ96" s="346">
        <v>21</v>
      </c>
      <c r="BA96" s="362"/>
      <c r="BB96" s="348">
        <v>16.3516217303603</v>
      </c>
      <c r="BC96" s="375">
        <v>1.0254536678088599</v>
      </c>
      <c r="BD96" s="375">
        <v>3.0896752522120801E-2</v>
      </c>
      <c r="BE96" s="375">
        <v>-2.3977011266863999E-2</v>
      </c>
      <c r="BF96" s="373"/>
      <c r="BG96" s="348">
        <v>59.886200000000002</v>
      </c>
      <c r="BH96" s="348">
        <v>17.8203</v>
      </c>
      <c r="BI96" s="348">
        <v>18.624600000000001</v>
      </c>
      <c r="BJ96" s="348">
        <v>3.6688999999999998</v>
      </c>
      <c r="BK96" s="373"/>
      <c r="BL96" s="372" t="s">
        <v>844</v>
      </c>
      <c r="BM96" s="372" t="s">
        <v>845</v>
      </c>
      <c r="BN96" s="372" t="s">
        <v>846</v>
      </c>
      <c r="BO96" s="372" t="s">
        <v>847</v>
      </c>
      <c r="BP96" s="372" t="s">
        <v>848</v>
      </c>
      <c r="BQ96" s="373"/>
      <c r="BR96" s="354" t="s">
        <v>463</v>
      </c>
    </row>
    <row r="97" spans="1:70" s="107" customFormat="1" x14ac:dyDescent="0.25">
      <c r="A97" s="345" t="s">
        <v>964</v>
      </c>
      <c r="B97" s="373"/>
      <c r="C97" s="719">
        <v>41275</v>
      </c>
      <c r="D97" s="373"/>
      <c r="E97" s="346">
        <v>2395.2199999999998</v>
      </c>
      <c r="F97" s="373"/>
      <c r="G97" s="347">
        <v>58.52</v>
      </c>
      <c r="H97" s="374"/>
      <c r="I97" s="348">
        <v>-0.15359999999999999</v>
      </c>
      <c r="J97" s="348">
        <v>1.1581999999999999</v>
      </c>
      <c r="K97" s="348">
        <v>3.5019</v>
      </c>
      <c r="L97" s="348">
        <v>5.1950000000000003</v>
      </c>
      <c r="M97" s="348">
        <v>2.3256000000000001</v>
      </c>
      <c r="N97" s="350">
        <v>1.5091000000000001</v>
      </c>
      <c r="O97" s="348">
        <v>2.8609</v>
      </c>
      <c r="P97" s="348">
        <v>12.683400000000001</v>
      </c>
      <c r="Q97" s="348">
        <v>12.145899999999999</v>
      </c>
      <c r="R97" s="348">
        <v>13.876799999999999</v>
      </c>
      <c r="S97" s="348">
        <v>0.84440000000000004</v>
      </c>
      <c r="T97" s="348">
        <v>15.583600000000001</v>
      </c>
      <c r="U97" s="348">
        <v>0.44629999999999997</v>
      </c>
      <c r="V97" s="348">
        <v>3.9247000000000001</v>
      </c>
      <c r="W97" s="348">
        <v>0.84440000000000004</v>
      </c>
      <c r="X97" s="348">
        <v>13.217599999999999</v>
      </c>
      <c r="Y97" s="374"/>
      <c r="Z97" s="346">
        <v>13</v>
      </c>
      <c r="AA97" s="346">
        <v>4</v>
      </c>
      <c r="AB97" s="346">
        <v>5</v>
      </c>
      <c r="AC97" s="346">
        <v>15</v>
      </c>
      <c r="AD97" s="346">
        <v>16</v>
      </c>
      <c r="AE97" s="346">
        <v>15</v>
      </c>
      <c r="AF97" s="346">
        <v>12</v>
      </c>
      <c r="AG97" s="346">
        <v>15</v>
      </c>
      <c r="AH97" s="346">
        <v>8</v>
      </c>
      <c r="AI97" s="346">
        <v>6</v>
      </c>
      <c r="AJ97" s="346">
        <v>20</v>
      </c>
      <c r="AK97" s="346">
        <v>16</v>
      </c>
      <c r="AL97" s="346">
        <v>16</v>
      </c>
      <c r="AM97" s="346">
        <v>14</v>
      </c>
      <c r="AN97" s="346">
        <v>20</v>
      </c>
      <c r="AO97" s="373"/>
      <c r="AP97" s="348">
        <v>14.6</v>
      </c>
      <c r="AQ97" s="348">
        <v>14.92</v>
      </c>
      <c r="AR97" s="348">
        <v>11.44</v>
      </c>
      <c r="AS97" s="348">
        <v>7.46</v>
      </c>
      <c r="AT97" s="348">
        <v>6.69</v>
      </c>
      <c r="AU97" s="351"/>
      <c r="AV97" s="346">
        <v>7</v>
      </c>
      <c r="AW97" s="346">
        <v>7</v>
      </c>
      <c r="AX97" s="346">
        <v>9</v>
      </c>
      <c r="AY97" s="346">
        <v>12</v>
      </c>
      <c r="AZ97" s="346">
        <v>15</v>
      </c>
      <c r="BA97" s="362"/>
      <c r="BB97" s="348">
        <v>13.77742345281</v>
      </c>
      <c r="BC97" s="375">
        <v>0.970664358564575</v>
      </c>
      <c r="BD97" s="375">
        <v>5.1431404678076498E-2</v>
      </c>
      <c r="BE97" s="375">
        <v>6.9165478886696302E-2</v>
      </c>
      <c r="BF97" s="373"/>
      <c r="BG97" s="348">
        <v>54.897799999999997</v>
      </c>
      <c r="BH97" s="348">
        <v>15.549300000000001</v>
      </c>
      <c r="BI97" s="348">
        <v>25.527799999999999</v>
      </c>
      <c r="BJ97" s="348">
        <v>4.0251000000000001</v>
      </c>
      <c r="BK97" s="373"/>
      <c r="BL97" s="372" t="s">
        <v>850</v>
      </c>
      <c r="BM97" s="372" t="s">
        <v>851</v>
      </c>
      <c r="BN97" s="372" t="s">
        <v>852</v>
      </c>
      <c r="BO97" s="372" t="s">
        <v>853</v>
      </c>
      <c r="BP97" s="372" t="s">
        <v>854</v>
      </c>
      <c r="BQ97" s="373"/>
      <c r="BR97" s="354" t="s">
        <v>547</v>
      </c>
    </row>
    <row r="98" spans="1:70" s="107" customFormat="1" x14ac:dyDescent="0.25">
      <c r="A98" s="345" t="s">
        <v>965</v>
      </c>
      <c r="B98" s="373"/>
      <c r="C98" s="719">
        <v>45107</v>
      </c>
      <c r="D98" s="373"/>
      <c r="E98" s="346">
        <v>2161.33</v>
      </c>
      <c r="F98" s="373"/>
      <c r="G98" s="347">
        <v>16.593</v>
      </c>
      <c r="H98" s="374"/>
      <c r="I98" s="348">
        <v>-0.1186</v>
      </c>
      <c r="J98" s="348">
        <v>0.66739999999999999</v>
      </c>
      <c r="K98" s="348">
        <v>2.9731999999999998</v>
      </c>
      <c r="L98" s="348">
        <v>8.3908000000000005</v>
      </c>
      <c r="M98" s="348">
        <v>7.3348000000000004</v>
      </c>
      <c r="N98" s="350">
        <v>5.6657000000000002</v>
      </c>
      <c r="O98" s="348">
        <v>3.5590000000000002</v>
      </c>
      <c r="P98" s="348">
        <v>17.914100000000001</v>
      </c>
      <c r="Q98" s="348" t="s">
        <v>430</v>
      </c>
      <c r="R98" s="348" t="s">
        <v>430</v>
      </c>
      <c r="S98" s="348">
        <v>1.8419000000000001</v>
      </c>
      <c r="T98" s="348">
        <v>20.897099999999998</v>
      </c>
      <c r="U98" s="348">
        <v>4.8710000000000004</v>
      </c>
      <c r="V98" s="348">
        <v>8.2126000000000001</v>
      </c>
      <c r="W98" s="348">
        <v>1.8419000000000001</v>
      </c>
      <c r="X98" s="348">
        <v>18.083100000000002</v>
      </c>
      <c r="Y98" s="374"/>
      <c r="Z98" s="346">
        <v>11</v>
      </c>
      <c r="AA98" s="346">
        <v>15</v>
      </c>
      <c r="AB98" s="346">
        <v>9</v>
      </c>
      <c r="AC98" s="346">
        <v>7</v>
      </c>
      <c r="AD98" s="346">
        <v>5</v>
      </c>
      <c r="AE98" s="346">
        <v>6</v>
      </c>
      <c r="AF98" s="346">
        <v>8</v>
      </c>
      <c r="AG98" s="346">
        <v>5</v>
      </c>
      <c r="AH98" s="346" t="s">
        <v>430</v>
      </c>
      <c r="AI98" s="346" t="s">
        <v>430</v>
      </c>
      <c r="AJ98" s="346">
        <v>5</v>
      </c>
      <c r="AK98" s="346">
        <v>6</v>
      </c>
      <c r="AL98" s="346">
        <v>6</v>
      </c>
      <c r="AM98" s="346">
        <v>5</v>
      </c>
      <c r="AN98" s="346">
        <v>5</v>
      </c>
      <c r="AO98" s="373"/>
      <c r="AP98" s="348" t="s">
        <v>430</v>
      </c>
      <c r="AQ98" s="348" t="s">
        <v>430</v>
      </c>
      <c r="AR98" s="348" t="s">
        <v>430</v>
      </c>
      <c r="AS98" s="348">
        <v>11.44</v>
      </c>
      <c r="AT98" s="348">
        <v>13.93</v>
      </c>
      <c r="AU98" s="351"/>
      <c r="AV98" s="346" t="s">
        <v>430</v>
      </c>
      <c r="AW98" s="346" t="s">
        <v>430</v>
      </c>
      <c r="AX98" s="346" t="s">
        <v>430</v>
      </c>
      <c r="AY98" s="346">
        <v>5</v>
      </c>
      <c r="AZ98" s="346">
        <v>5</v>
      </c>
      <c r="BA98" s="362"/>
      <c r="BB98" s="348">
        <v>15.741931921169</v>
      </c>
      <c r="BC98" s="375">
        <v>1.08634199359479</v>
      </c>
      <c r="BD98" s="375">
        <v>6.5656300932240494E-2</v>
      </c>
      <c r="BE98" s="375">
        <v>0.39601528232540101</v>
      </c>
      <c r="BF98" s="373"/>
      <c r="BG98" s="348">
        <v>49.055500000000002</v>
      </c>
      <c r="BH98" s="348">
        <v>21.634399999999999</v>
      </c>
      <c r="BI98" s="348">
        <v>25.7423</v>
      </c>
      <c r="BJ98" s="348">
        <v>3.5678000000000001</v>
      </c>
      <c r="BK98" s="373"/>
      <c r="BL98" s="372" t="s">
        <v>856</v>
      </c>
      <c r="BM98" s="372" t="s">
        <v>857</v>
      </c>
      <c r="BN98" s="372" t="s">
        <v>858</v>
      </c>
      <c r="BO98" s="372" t="s">
        <v>859</v>
      </c>
      <c r="BP98" s="372" t="s">
        <v>860</v>
      </c>
      <c r="BQ98" s="373"/>
      <c r="BR98" s="354" t="s">
        <v>443</v>
      </c>
    </row>
    <row r="99" spans="1:70" s="107" customFormat="1" x14ac:dyDescent="0.25">
      <c r="A99" s="345" t="s">
        <v>966</v>
      </c>
      <c r="B99" s="373"/>
      <c r="C99" s="719">
        <v>44810</v>
      </c>
      <c r="D99" s="373"/>
      <c r="E99" s="346">
        <v>2005.32</v>
      </c>
      <c r="F99" s="373"/>
      <c r="G99" s="347">
        <v>15.2622</v>
      </c>
      <c r="H99" s="374"/>
      <c r="I99" s="348">
        <v>-0.20730000000000001</v>
      </c>
      <c r="J99" s="348">
        <v>0.2147</v>
      </c>
      <c r="K99" s="348">
        <v>1.4078999999999999</v>
      </c>
      <c r="L99" s="348">
        <v>0.5998</v>
      </c>
      <c r="M99" s="348">
        <v>-3.5758999999999999</v>
      </c>
      <c r="N99" s="350">
        <v>-2.4754999999999998</v>
      </c>
      <c r="O99" s="348">
        <v>2.1280000000000001</v>
      </c>
      <c r="P99" s="348">
        <v>10.961</v>
      </c>
      <c r="Q99" s="348" t="s">
        <v>430</v>
      </c>
      <c r="R99" s="348" t="s">
        <v>430</v>
      </c>
      <c r="S99" s="348">
        <v>1.0145999999999999</v>
      </c>
      <c r="T99" s="348">
        <v>10.72</v>
      </c>
      <c r="U99" s="348">
        <v>-5.2220000000000004</v>
      </c>
      <c r="V99" s="348">
        <v>-0.45069999999999999</v>
      </c>
      <c r="W99" s="348">
        <v>1.0145999999999999</v>
      </c>
      <c r="X99" s="348">
        <v>11.5747</v>
      </c>
      <c r="Y99" s="374"/>
      <c r="Z99" s="346">
        <v>16</v>
      </c>
      <c r="AA99" s="346">
        <v>27</v>
      </c>
      <c r="AB99" s="346">
        <v>25</v>
      </c>
      <c r="AC99" s="346">
        <v>29</v>
      </c>
      <c r="AD99" s="346">
        <v>29</v>
      </c>
      <c r="AE99" s="346">
        <v>22</v>
      </c>
      <c r="AF99" s="346">
        <v>16</v>
      </c>
      <c r="AG99" s="346">
        <v>18</v>
      </c>
      <c r="AH99" s="346" t="s">
        <v>430</v>
      </c>
      <c r="AI99" s="346" t="s">
        <v>430</v>
      </c>
      <c r="AJ99" s="346">
        <v>16</v>
      </c>
      <c r="AK99" s="346">
        <v>28</v>
      </c>
      <c r="AL99" s="346">
        <v>29</v>
      </c>
      <c r="AM99" s="346">
        <v>23</v>
      </c>
      <c r="AN99" s="346">
        <v>16</v>
      </c>
      <c r="AO99" s="373"/>
      <c r="AP99" s="348" t="s">
        <v>430</v>
      </c>
      <c r="AQ99" s="348" t="s">
        <v>430</v>
      </c>
      <c r="AR99" s="348" t="s">
        <v>430</v>
      </c>
      <c r="AS99" s="348">
        <v>5.19</v>
      </c>
      <c r="AT99" s="348">
        <v>-2.57</v>
      </c>
      <c r="AU99" s="351"/>
      <c r="AV99" s="346" t="s">
        <v>430</v>
      </c>
      <c r="AW99" s="346" t="s">
        <v>430</v>
      </c>
      <c r="AX99" s="346" t="s">
        <v>430</v>
      </c>
      <c r="AY99" s="346">
        <v>18</v>
      </c>
      <c r="AZ99" s="346">
        <v>25</v>
      </c>
      <c r="BA99" s="362"/>
      <c r="BB99" s="348">
        <v>12.939852790126199</v>
      </c>
      <c r="BC99" s="375">
        <v>0.90311300536202199</v>
      </c>
      <c r="BD99" s="375">
        <v>4.3113388090244599E-2</v>
      </c>
      <c r="BE99" s="375">
        <v>-6.4006299807870204E-2</v>
      </c>
      <c r="BF99" s="373"/>
      <c r="BG99" s="348">
        <v>64.374099999999999</v>
      </c>
      <c r="BH99" s="348">
        <v>13.985900000000001</v>
      </c>
      <c r="BI99" s="348">
        <v>18.952500000000001</v>
      </c>
      <c r="BJ99" s="348">
        <v>2.6875</v>
      </c>
      <c r="BK99" s="373"/>
      <c r="BL99" s="372" t="s">
        <v>862</v>
      </c>
      <c r="BM99" s="372" t="s">
        <v>863</v>
      </c>
      <c r="BN99" s="372" t="s">
        <v>864</v>
      </c>
      <c r="BO99" s="372" t="s">
        <v>865</v>
      </c>
      <c r="BP99" s="372" t="s">
        <v>866</v>
      </c>
      <c r="BQ99" s="373"/>
      <c r="BR99" s="354" t="s">
        <v>443</v>
      </c>
    </row>
    <row r="100" spans="1:70" s="107" customFormat="1" x14ac:dyDescent="0.25">
      <c r="A100" s="345" t="s">
        <v>967</v>
      </c>
      <c r="B100" s="373"/>
      <c r="C100" s="719">
        <v>44431</v>
      </c>
      <c r="D100" s="373"/>
      <c r="E100" s="346">
        <v>1571.58</v>
      </c>
      <c r="F100" s="373"/>
      <c r="G100" s="347">
        <v>17.289000000000001</v>
      </c>
      <c r="H100" s="374"/>
      <c r="I100" s="348">
        <v>-0.13569999999999999</v>
      </c>
      <c r="J100" s="348">
        <v>0.62219999999999998</v>
      </c>
      <c r="K100" s="348">
        <v>1.5477000000000001</v>
      </c>
      <c r="L100" s="348">
        <v>2.3411</v>
      </c>
      <c r="M100" s="348">
        <v>-2.8184</v>
      </c>
      <c r="N100" s="350">
        <v>-1.9470000000000001</v>
      </c>
      <c r="O100" s="348">
        <v>0.2293</v>
      </c>
      <c r="P100" s="348">
        <v>12.1601</v>
      </c>
      <c r="Q100" s="348" t="s">
        <v>430</v>
      </c>
      <c r="R100" s="348" t="s">
        <v>430</v>
      </c>
      <c r="S100" s="348">
        <v>0.94650000000000001</v>
      </c>
      <c r="T100" s="348">
        <v>11.381</v>
      </c>
      <c r="U100" s="348">
        <v>-3.8426</v>
      </c>
      <c r="V100" s="348">
        <v>0.3896</v>
      </c>
      <c r="W100" s="348">
        <v>0.94650000000000001</v>
      </c>
      <c r="X100" s="348">
        <v>11.8248</v>
      </c>
      <c r="Y100" s="374"/>
      <c r="Z100" s="346">
        <v>12</v>
      </c>
      <c r="AA100" s="346">
        <v>18</v>
      </c>
      <c r="AB100" s="346">
        <v>21</v>
      </c>
      <c r="AC100" s="346">
        <v>23</v>
      </c>
      <c r="AD100" s="346">
        <v>26</v>
      </c>
      <c r="AE100" s="346">
        <v>21</v>
      </c>
      <c r="AF100" s="346">
        <v>19</v>
      </c>
      <c r="AG100" s="346">
        <v>17</v>
      </c>
      <c r="AH100" s="346" t="s">
        <v>430</v>
      </c>
      <c r="AI100" s="346" t="s">
        <v>430</v>
      </c>
      <c r="AJ100" s="346">
        <v>19</v>
      </c>
      <c r="AK100" s="346">
        <v>25</v>
      </c>
      <c r="AL100" s="346">
        <v>26</v>
      </c>
      <c r="AM100" s="346">
        <v>21</v>
      </c>
      <c r="AN100" s="346">
        <v>19</v>
      </c>
      <c r="AO100" s="373"/>
      <c r="AP100" s="348" t="s">
        <v>430</v>
      </c>
      <c r="AQ100" s="348" t="s">
        <v>430</v>
      </c>
      <c r="AR100" s="348" t="s">
        <v>430</v>
      </c>
      <c r="AS100" s="348">
        <v>5.41</v>
      </c>
      <c r="AT100" s="348">
        <v>-0.66</v>
      </c>
      <c r="AU100" s="351"/>
      <c r="AV100" s="346" t="s">
        <v>430</v>
      </c>
      <c r="AW100" s="346" t="s">
        <v>430</v>
      </c>
      <c r="AX100" s="346" t="s">
        <v>430</v>
      </c>
      <c r="AY100" s="346">
        <v>17</v>
      </c>
      <c r="AZ100" s="346">
        <v>22</v>
      </c>
      <c r="BA100" s="362"/>
      <c r="BB100" s="348">
        <v>13.875225155623101</v>
      </c>
      <c r="BC100" s="375">
        <v>0.98506066624319399</v>
      </c>
      <c r="BD100" s="375">
        <v>4.7227291420893797E-2</v>
      </c>
      <c r="BE100" s="375">
        <v>-2.3027377106281801E-2</v>
      </c>
      <c r="BF100" s="373"/>
      <c r="BG100" s="348">
        <v>58.229799999999997</v>
      </c>
      <c r="BH100" s="348">
        <v>20.533200000000001</v>
      </c>
      <c r="BI100" s="348">
        <v>16.2196</v>
      </c>
      <c r="BJ100" s="348">
        <v>5.0174000000000003</v>
      </c>
      <c r="BK100" s="373"/>
      <c r="BL100" s="372" t="s">
        <v>868</v>
      </c>
      <c r="BM100" s="372" t="s">
        <v>869</v>
      </c>
      <c r="BN100" s="372" t="s">
        <v>870</v>
      </c>
      <c r="BO100" s="372" t="s">
        <v>871</v>
      </c>
      <c r="BP100" s="372" t="s">
        <v>872</v>
      </c>
      <c r="BQ100" s="373"/>
      <c r="BR100" s="354" t="s">
        <v>476</v>
      </c>
    </row>
    <row r="101" spans="1:70" s="107" customFormat="1" x14ac:dyDescent="0.25">
      <c r="A101" s="345" t="s">
        <v>968</v>
      </c>
      <c r="B101" s="373"/>
      <c r="C101" s="719">
        <v>44978</v>
      </c>
      <c r="D101" s="373"/>
      <c r="E101" s="346">
        <v>1446.55</v>
      </c>
      <c r="F101" s="373"/>
      <c r="G101" s="347">
        <v>20.625</v>
      </c>
      <c r="H101" s="374"/>
      <c r="I101" s="348">
        <v>-9.4E-2</v>
      </c>
      <c r="J101" s="348">
        <v>0.99950000000000006</v>
      </c>
      <c r="K101" s="348">
        <v>2.9217</v>
      </c>
      <c r="L101" s="348">
        <v>10.0182</v>
      </c>
      <c r="M101" s="348">
        <v>8.9603999999999999</v>
      </c>
      <c r="N101" s="350">
        <v>9.2043999999999997</v>
      </c>
      <c r="O101" s="348">
        <v>5.8655999999999997</v>
      </c>
      <c r="P101" s="348">
        <v>20.3203</v>
      </c>
      <c r="Q101" s="348" t="s">
        <v>430</v>
      </c>
      <c r="R101" s="348" t="s">
        <v>430</v>
      </c>
      <c r="S101" s="348">
        <v>1.3006</v>
      </c>
      <c r="T101" s="348">
        <v>22.080400000000001</v>
      </c>
      <c r="U101" s="348">
        <v>6.8719000000000001</v>
      </c>
      <c r="V101" s="348">
        <v>12.616899999999999</v>
      </c>
      <c r="W101" s="348">
        <v>1.3006</v>
      </c>
      <c r="X101" s="348">
        <v>23.728200000000001</v>
      </c>
      <c r="Y101" s="374"/>
      <c r="Z101" s="346">
        <v>7</v>
      </c>
      <c r="AA101" s="346">
        <v>8</v>
      </c>
      <c r="AB101" s="346">
        <v>10</v>
      </c>
      <c r="AC101" s="346">
        <v>1</v>
      </c>
      <c r="AD101" s="346">
        <v>3</v>
      </c>
      <c r="AE101" s="346">
        <v>3</v>
      </c>
      <c r="AF101" s="346">
        <v>2</v>
      </c>
      <c r="AG101" s="346">
        <v>2</v>
      </c>
      <c r="AH101" s="346" t="s">
        <v>430</v>
      </c>
      <c r="AI101" s="346" t="s">
        <v>430</v>
      </c>
      <c r="AJ101" s="346">
        <v>12</v>
      </c>
      <c r="AK101" s="346">
        <v>3</v>
      </c>
      <c r="AL101" s="346">
        <v>4</v>
      </c>
      <c r="AM101" s="346">
        <v>2</v>
      </c>
      <c r="AN101" s="346">
        <v>12</v>
      </c>
      <c r="AO101" s="373"/>
      <c r="AP101" s="348" t="s">
        <v>430</v>
      </c>
      <c r="AQ101" s="348" t="s">
        <v>430</v>
      </c>
      <c r="AR101" s="348" t="s">
        <v>430</v>
      </c>
      <c r="AS101" s="348">
        <v>13.93</v>
      </c>
      <c r="AT101" s="348">
        <v>19.32</v>
      </c>
      <c r="AU101" s="351"/>
      <c r="AV101" s="346" t="s">
        <v>430</v>
      </c>
      <c r="AW101" s="346" t="s">
        <v>430</v>
      </c>
      <c r="AX101" s="346" t="s">
        <v>430</v>
      </c>
      <c r="AY101" s="346">
        <v>1</v>
      </c>
      <c r="AZ101" s="346">
        <v>2</v>
      </c>
      <c r="BA101" s="362"/>
      <c r="BB101" s="348">
        <v>16.407294136949702</v>
      </c>
      <c r="BC101" s="375">
        <v>1.1244760110746701</v>
      </c>
      <c r="BD101" s="375">
        <v>7.5018552770806907E-2</v>
      </c>
      <c r="BE101" s="375">
        <v>0.45653282295405401</v>
      </c>
      <c r="BF101" s="373"/>
      <c r="BG101" s="348">
        <v>51.942</v>
      </c>
      <c r="BH101" s="348">
        <v>13.111700000000001</v>
      </c>
      <c r="BI101" s="348">
        <v>29.368500000000001</v>
      </c>
      <c r="BJ101" s="348">
        <v>5.5777999999999999</v>
      </c>
      <c r="BK101" s="373"/>
      <c r="BL101" s="372" t="s">
        <v>874</v>
      </c>
      <c r="BM101" s="372" t="s">
        <v>875</v>
      </c>
      <c r="BN101" s="372" t="s">
        <v>876</v>
      </c>
      <c r="BO101" s="372" t="s">
        <v>877</v>
      </c>
      <c r="BP101" s="372" t="s">
        <v>878</v>
      </c>
      <c r="BQ101" s="373"/>
      <c r="BR101" s="354" t="s">
        <v>602</v>
      </c>
    </row>
    <row r="102" spans="1:70" s="107" customFormat="1" x14ac:dyDescent="0.25">
      <c r="A102" s="345" t="s">
        <v>969</v>
      </c>
      <c r="B102" s="373"/>
      <c r="C102" s="719">
        <v>44790</v>
      </c>
      <c r="D102" s="373"/>
      <c r="E102" s="346">
        <v>1256.69</v>
      </c>
      <c r="F102" s="373"/>
      <c r="G102" s="347">
        <v>16.7775</v>
      </c>
      <c r="H102" s="374"/>
      <c r="I102" s="348">
        <v>0.13370000000000001</v>
      </c>
      <c r="J102" s="348">
        <v>1.3526</v>
      </c>
      <c r="K102" s="348">
        <v>2.4599000000000002</v>
      </c>
      <c r="L102" s="348">
        <v>5.4638</v>
      </c>
      <c r="M102" s="348">
        <v>2.7761999999999998</v>
      </c>
      <c r="N102" s="350">
        <v>1.7805</v>
      </c>
      <c r="O102" s="348">
        <v>2.1147</v>
      </c>
      <c r="P102" s="348">
        <v>14.195499999999999</v>
      </c>
      <c r="Q102" s="348" t="s">
        <v>430</v>
      </c>
      <c r="R102" s="348" t="s">
        <v>430</v>
      </c>
      <c r="S102" s="348">
        <v>1.5925</v>
      </c>
      <c r="T102" s="348">
        <v>15.5722</v>
      </c>
      <c r="U102" s="348">
        <v>1.0412999999999999</v>
      </c>
      <c r="V102" s="348">
        <v>6.6334999999999997</v>
      </c>
      <c r="W102" s="348">
        <v>1.5925</v>
      </c>
      <c r="X102" s="348">
        <v>14.1302</v>
      </c>
      <c r="Y102" s="374"/>
      <c r="Z102" s="346">
        <v>2</v>
      </c>
      <c r="AA102" s="346">
        <v>2</v>
      </c>
      <c r="AB102" s="346">
        <v>11</v>
      </c>
      <c r="AC102" s="346">
        <v>14</v>
      </c>
      <c r="AD102" s="346">
        <v>15</v>
      </c>
      <c r="AE102" s="346">
        <v>13</v>
      </c>
      <c r="AF102" s="346">
        <v>17</v>
      </c>
      <c r="AG102" s="346">
        <v>10</v>
      </c>
      <c r="AH102" s="346" t="s">
        <v>430</v>
      </c>
      <c r="AI102" s="346" t="s">
        <v>430</v>
      </c>
      <c r="AJ102" s="346">
        <v>7</v>
      </c>
      <c r="AK102" s="346">
        <v>17</v>
      </c>
      <c r="AL102" s="346">
        <v>15</v>
      </c>
      <c r="AM102" s="346">
        <v>8</v>
      </c>
      <c r="AN102" s="346">
        <v>7</v>
      </c>
      <c r="AO102" s="373"/>
      <c r="AP102" s="348" t="s">
        <v>430</v>
      </c>
      <c r="AQ102" s="348" t="s">
        <v>430</v>
      </c>
      <c r="AR102" s="348" t="s">
        <v>430</v>
      </c>
      <c r="AS102" s="348">
        <v>8.1199999999999992</v>
      </c>
      <c r="AT102" s="348">
        <v>7.55</v>
      </c>
      <c r="AU102" s="351"/>
      <c r="AV102" s="346" t="s">
        <v>430</v>
      </c>
      <c r="AW102" s="346" t="s">
        <v>430</v>
      </c>
      <c r="AX102" s="346" t="s">
        <v>430</v>
      </c>
      <c r="AY102" s="346">
        <v>11</v>
      </c>
      <c r="AZ102" s="346">
        <v>12</v>
      </c>
      <c r="BA102" s="362"/>
      <c r="BB102" s="348">
        <v>14.7725650529667</v>
      </c>
      <c r="BC102" s="375">
        <v>1.0260913075529901</v>
      </c>
      <c r="BD102" s="375">
        <v>5.55210415822429E-2</v>
      </c>
      <c r="BE102" s="375">
        <v>0.113617657289942</v>
      </c>
      <c r="BF102" s="373"/>
      <c r="BG102" s="348">
        <v>52.257199999999997</v>
      </c>
      <c r="BH102" s="348">
        <v>31.866399999999999</v>
      </c>
      <c r="BI102" s="348">
        <v>12.649800000000001</v>
      </c>
      <c r="BJ102" s="348">
        <v>3.2265999999999999</v>
      </c>
      <c r="BK102" s="373"/>
      <c r="BL102" s="372" t="s">
        <v>880</v>
      </c>
      <c r="BM102" s="372" t="s">
        <v>881</v>
      </c>
      <c r="BN102" s="372" t="s">
        <v>882</v>
      </c>
      <c r="BO102" s="372" t="s">
        <v>883</v>
      </c>
      <c r="BP102" s="372" t="s">
        <v>884</v>
      </c>
      <c r="BQ102" s="373"/>
      <c r="BR102" s="354" t="s">
        <v>436</v>
      </c>
    </row>
    <row r="103" spans="1:70" s="107" customFormat="1" x14ac:dyDescent="0.25">
      <c r="A103" s="345" t="s">
        <v>970</v>
      </c>
      <c r="B103" s="373"/>
      <c r="C103" s="719">
        <v>41275</v>
      </c>
      <c r="D103" s="373"/>
      <c r="E103" s="346">
        <v>1072.1500000000001</v>
      </c>
      <c r="F103" s="373"/>
      <c r="G103" s="347">
        <v>115.8523</v>
      </c>
      <c r="H103" s="374"/>
      <c r="I103" s="348">
        <v>-0.45650000000000002</v>
      </c>
      <c r="J103" s="348">
        <v>0.22289999999999999</v>
      </c>
      <c r="K103" s="348">
        <v>5.0857000000000001</v>
      </c>
      <c r="L103" s="348">
        <v>9.4138999999999999</v>
      </c>
      <c r="M103" s="348">
        <v>4.2714999999999996</v>
      </c>
      <c r="N103" s="350">
        <v>5.4688999999999997</v>
      </c>
      <c r="O103" s="348">
        <v>2.2780999999999998</v>
      </c>
      <c r="P103" s="348">
        <v>12.984400000000001</v>
      </c>
      <c r="Q103" s="348">
        <v>11.7446</v>
      </c>
      <c r="R103" s="348">
        <v>10.9621</v>
      </c>
      <c r="S103" s="348">
        <v>1.5327</v>
      </c>
      <c r="T103" s="348">
        <v>20.278700000000001</v>
      </c>
      <c r="U103" s="348">
        <v>2.2467999999999999</v>
      </c>
      <c r="V103" s="348">
        <v>6.2762000000000002</v>
      </c>
      <c r="W103" s="348">
        <v>1.5327</v>
      </c>
      <c r="X103" s="348">
        <v>11.209099999999999</v>
      </c>
      <c r="Y103" s="374"/>
      <c r="Z103" s="346">
        <v>28</v>
      </c>
      <c r="AA103" s="346">
        <v>26</v>
      </c>
      <c r="AB103" s="346">
        <v>1</v>
      </c>
      <c r="AC103" s="346">
        <v>3</v>
      </c>
      <c r="AD103" s="346">
        <v>9</v>
      </c>
      <c r="AE103" s="346">
        <v>7</v>
      </c>
      <c r="AF103" s="346">
        <v>15</v>
      </c>
      <c r="AG103" s="346">
        <v>12</v>
      </c>
      <c r="AH103" s="346">
        <v>9</v>
      </c>
      <c r="AI103" s="346">
        <v>8</v>
      </c>
      <c r="AJ103" s="346">
        <v>9</v>
      </c>
      <c r="AK103" s="346">
        <v>7</v>
      </c>
      <c r="AL103" s="346">
        <v>10</v>
      </c>
      <c r="AM103" s="346">
        <v>10</v>
      </c>
      <c r="AN103" s="346">
        <v>9</v>
      </c>
      <c r="AO103" s="373"/>
      <c r="AP103" s="348">
        <v>12.35</v>
      </c>
      <c r="AQ103" s="348">
        <v>13.31</v>
      </c>
      <c r="AR103" s="348">
        <v>12</v>
      </c>
      <c r="AS103" s="348">
        <v>9.17</v>
      </c>
      <c r="AT103" s="348">
        <v>12.91</v>
      </c>
      <c r="AU103" s="351"/>
      <c r="AV103" s="346">
        <v>8</v>
      </c>
      <c r="AW103" s="346">
        <v>9</v>
      </c>
      <c r="AX103" s="346">
        <v>8</v>
      </c>
      <c r="AY103" s="346">
        <v>8</v>
      </c>
      <c r="AZ103" s="346">
        <v>7</v>
      </c>
      <c r="BA103" s="362"/>
      <c r="BB103" s="348">
        <v>16.621552672121702</v>
      </c>
      <c r="BC103" s="375">
        <v>1.1097410093444999</v>
      </c>
      <c r="BD103" s="375">
        <v>4.47483531180045E-2</v>
      </c>
      <c r="BE103" s="375">
        <v>-2.0384949149694399E-2</v>
      </c>
      <c r="BF103" s="373"/>
      <c r="BG103" s="348">
        <v>45.073399999999999</v>
      </c>
      <c r="BH103" s="348">
        <v>32.475299999999997</v>
      </c>
      <c r="BI103" s="348">
        <v>20.231000000000002</v>
      </c>
      <c r="BJ103" s="348">
        <v>2.2202999999999999</v>
      </c>
      <c r="BK103" s="373"/>
      <c r="BL103" s="372" t="s">
        <v>886</v>
      </c>
      <c r="BM103" s="372" t="s">
        <v>887</v>
      </c>
      <c r="BN103" s="372" t="s">
        <v>626</v>
      </c>
      <c r="BO103" s="372" t="s">
        <v>888</v>
      </c>
      <c r="BP103" s="372" t="s">
        <v>889</v>
      </c>
      <c r="BQ103" s="373"/>
      <c r="BR103" s="354" t="s">
        <v>476</v>
      </c>
    </row>
    <row r="104" spans="1:70" s="107" customFormat="1" x14ac:dyDescent="0.25">
      <c r="A104" s="345" t="s">
        <v>971</v>
      </c>
      <c r="B104" s="373"/>
      <c r="C104" s="719">
        <v>45408</v>
      </c>
      <c r="D104" s="373"/>
      <c r="E104" s="346">
        <v>987.39</v>
      </c>
      <c r="F104" s="373"/>
      <c r="G104" s="347">
        <v>12.17</v>
      </c>
      <c r="H104" s="374"/>
      <c r="I104" s="348">
        <v>-0.24590000000000001</v>
      </c>
      <c r="J104" s="348">
        <v>0.1646</v>
      </c>
      <c r="K104" s="348">
        <v>1.9262999999999999</v>
      </c>
      <c r="L104" s="348">
        <v>6.1955</v>
      </c>
      <c r="M104" s="348">
        <v>4.0171000000000001</v>
      </c>
      <c r="N104" s="350">
        <v>4.3738999999999999</v>
      </c>
      <c r="O104" s="348">
        <v>4.0084999999999997</v>
      </c>
      <c r="P104" s="348" t="s">
        <v>430</v>
      </c>
      <c r="Q104" s="348" t="s">
        <v>430</v>
      </c>
      <c r="R104" s="348" t="s">
        <v>430</v>
      </c>
      <c r="S104" s="348">
        <v>0.41249999999999998</v>
      </c>
      <c r="T104" s="348">
        <v>16.236899999999999</v>
      </c>
      <c r="U104" s="348">
        <v>2.3549000000000002</v>
      </c>
      <c r="V104" s="348">
        <v>6.2881999999999998</v>
      </c>
      <c r="W104" s="348">
        <v>0.41249999999999998</v>
      </c>
      <c r="X104" s="348">
        <v>9.2410999999999994</v>
      </c>
      <c r="Y104" s="374"/>
      <c r="Z104" s="346">
        <v>21</v>
      </c>
      <c r="AA104" s="346">
        <v>29</v>
      </c>
      <c r="AB104" s="346">
        <v>16</v>
      </c>
      <c r="AC104" s="346">
        <v>9</v>
      </c>
      <c r="AD104" s="346">
        <v>10</v>
      </c>
      <c r="AE104" s="346">
        <v>8</v>
      </c>
      <c r="AF104" s="346">
        <v>6</v>
      </c>
      <c r="AG104" s="346" t="s">
        <v>430</v>
      </c>
      <c r="AH104" s="346" t="s">
        <v>430</v>
      </c>
      <c r="AI104" s="346" t="s">
        <v>430</v>
      </c>
      <c r="AJ104" s="346">
        <v>26</v>
      </c>
      <c r="AK104" s="346">
        <v>14</v>
      </c>
      <c r="AL104" s="346">
        <v>9</v>
      </c>
      <c r="AM104" s="346">
        <v>9</v>
      </c>
      <c r="AN104" s="346">
        <v>26</v>
      </c>
      <c r="AO104" s="373"/>
      <c r="AP104" s="348" t="s">
        <v>430</v>
      </c>
      <c r="AQ104" s="348" t="s">
        <v>430</v>
      </c>
      <c r="AR104" s="348" t="s">
        <v>430</v>
      </c>
      <c r="AS104" s="348" t="s">
        <v>430</v>
      </c>
      <c r="AT104" s="348">
        <v>9.0500000000000007</v>
      </c>
      <c r="AU104" s="351"/>
      <c r="AV104" s="346" t="s">
        <v>430</v>
      </c>
      <c r="AW104" s="346" t="s">
        <v>430</v>
      </c>
      <c r="AX104" s="346" t="s">
        <v>430</v>
      </c>
      <c r="AY104" s="346" t="s">
        <v>430</v>
      </c>
      <c r="AZ104" s="346">
        <v>10</v>
      </c>
      <c r="BA104" s="362"/>
      <c r="BB104" s="348">
        <v>16.058068650430702</v>
      </c>
      <c r="BC104" s="375">
        <v>1.0308507781565599</v>
      </c>
      <c r="BD104" s="375">
        <v>2.2319219235898299E-2</v>
      </c>
      <c r="BE104" s="375">
        <v>0.231423373834587</v>
      </c>
      <c r="BF104" s="373"/>
      <c r="BG104" s="348">
        <v>53.0931</v>
      </c>
      <c r="BH104" s="348">
        <v>23.4816</v>
      </c>
      <c r="BI104" s="348">
        <v>20.384</v>
      </c>
      <c r="BJ104" s="348">
        <v>3.0413000000000001</v>
      </c>
      <c r="BK104" s="373"/>
      <c r="BL104" s="372" t="s">
        <v>438</v>
      </c>
      <c r="BM104" s="372" t="s">
        <v>891</v>
      </c>
      <c r="BN104" s="372" t="s">
        <v>892</v>
      </c>
      <c r="BO104" s="372" t="s">
        <v>893</v>
      </c>
      <c r="BP104" s="372" t="s">
        <v>894</v>
      </c>
      <c r="BQ104" s="373"/>
      <c r="BR104" s="354" t="s">
        <v>609</v>
      </c>
    </row>
    <row r="105" spans="1:70" s="107" customFormat="1" x14ac:dyDescent="0.25">
      <c r="A105" s="345" t="s">
        <v>972</v>
      </c>
      <c r="B105" s="373"/>
      <c r="C105" s="719">
        <v>45873</v>
      </c>
      <c r="D105" s="373"/>
      <c r="E105" s="346">
        <v>448.39</v>
      </c>
      <c r="F105" s="373"/>
      <c r="G105" s="347">
        <v>10.148400000000001</v>
      </c>
      <c r="H105" s="374"/>
      <c r="I105" s="348">
        <v>-4.8300000000000003E-2</v>
      </c>
      <c r="J105" s="348">
        <v>0.66959999999999997</v>
      </c>
      <c r="K105" s="348">
        <v>3.6057999999999999</v>
      </c>
      <c r="L105" s="348">
        <v>1.4281999999999999</v>
      </c>
      <c r="M105" s="348">
        <v>-1.5445</v>
      </c>
      <c r="N105" s="350" t="s">
        <v>430</v>
      </c>
      <c r="O105" s="348" t="s">
        <v>430</v>
      </c>
      <c r="P105" s="348" t="s">
        <v>430</v>
      </c>
      <c r="Q105" s="348" t="s">
        <v>430</v>
      </c>
      <c r="R105" s="348" t="s">
        <v>430</v>
      </c>
      <c r="S105" s="348">
        <v>1.1089</v>
      </c>
      <c r="T105" s="348">
        <v>6.7949000000000002</v>
      </c>
      <c r="U105" s="348">
        <v>-1.2407999999999999</v>
      </c>
      <c r="V105" s="348">
        <v>5.2236000000000002</v>
      </c>
      <c r="W105" s="348">
        <v>1.1089</v>
      </c>
      <c r="X105" s="348">
        <v>1.484</v>
      </c>
      <c r="Y105" s="374"/>
      <c r="Z105" s="346">
        <v>3</v>
      </c>
      <c r="AA105" s="346">
        <v>14</v>
      </c>
      <c r="AB105" s="346">
        <v>4</v>
      </c>
      <c r="AC105" s="346">
        <v>28</v>
      </c>
      <c r="AD105" s="346">
        <v>24</v>
      </c>
      <c r="AE105" s="346" t="s">
        <v>430</v>
      </c>
      <c r="AF105" s="346" t="s">
        <v>430</v>
      </c>
      <c r="AG105" s="346" t="s">
        <v>430</v>
      </c>
      <c r="AH105" s="346" t="s">
        <v>430</v>
      </c>
      <c r="AI105" s="346" t="s">
        <v>430</v>
      </c>
      <c r="AJ105" s="346">
        <v>14</v>
      </c>
      <c r="AK105" s="346">
        <v>29</v>
      </c>
      <c r="AL105" s="346">
        <v>20</v>
      </c>
      <c r="AM105" s="346">
        <v>11</v>
      </c>
      <c r="AN105" s="346">
        <v>14</v>
      </c>
      <c r="AO105" s="373"/>
      <c r="AP105" s="348" t="s">
        <v>430</v>
      </c>
      <c r="AQ105" s="348" t="s">
        <v>430</v>
      </c>
      <c r="AR105" s="348" t="s">
        <v>430</v>
      </c>
      <c r="AS105" s="348" t="s">
        <v>430</v>
      </c>
      <c r="AT105" s="348">
        <v>2.4700000000000002</v>
      </c>
      <c r="AU105" s="351"/>
      <c r="AV105" s="346" t="s">
        <v>430</v>
      </c>
      <c r="AW105" s="346" t="s">
        <v>430</v>
      </c>
      <c r="AX105" s="346" t="s">
        <v>430</v>
      </c>
      <c r="AY105" s="346" t="s">
        <v>430</v>
      </c>
      <c r="AZ105" s="346">
        <v>18</v>
      </c>
      <c r="BA105" s="362"/>
      <c r="BB105" s="348">
        <v>8.6578679032182304</v>
      </c>
      <c r="BC105" s="375">
        <v>0.52134832763499095</v>
      </c>
      <c r="BD105" s="375">
        <v>-2.13550805816758E-2</v>
      </c>
      <c r="BE105" s="375">
        <v>-0.12623047768430201</v>
      </c>
      <c r="BF105" s="373"/>
      <c r="BG105" s="348">
        <v>31.622399999999999</v>
      </c>
      <c r="BH105" s="348">
        <v>31.1907</v>
      </c>
      <c r="BI105" s="348">
        <v>29.948699999999999</v>
      </c>
      <c r="BJ105" s="348">
        <v>7.2382</v>
      </c>
      <c r="BK105" s="373"/>
      <c r="BL105" s="372" t="s">
        <v>896</v>
      </c>
      <c r="BM105" s="372" t="s">
        <v>897</v>
      </c>
      <c r="BN105" s="372" t="s">
        <v>898</v>
      </c>
      <c r="BO105" s="372" t="s">
        <v>899</v>
      </c>
      <c r="BP105" s="372" t="s">
        <v>900</v>
      </c>
      <c r="BQ105" s="373"/>
      <c r="BR105" s="354" t="s">
        <v>436</v>
      </c>
    </row>
    <row r="106" spans="1:70" s="107" customFormat="1" x14ac:dyDescent="0.25">
      <c r="A106" s="345" t="s">
        <v>973</v>
      </c>
      <c r="B106" s="373"/>
      <c r="C106" s="719">
        <v>41275</v>
      </c>
      <c r="D106" s="373"/>
      <c r="E106" s="346">
        <v>358.23899999999998</v>
      </c>
      <c r="F106" s="373"/>
      <c r="G106" s="347">
        <v>237.99</v>
      </c>
      <c r="H106" s="374"/>
      <c r="I106" s="348">
        <v>-8.4000000000000005E-2</v>
      </c>
      <c r="J106" s="348">
        <v>1.3025</v>
      </c>
      <c r="K106" s="348">
        <v>3.4693999999999998</v>
      </c>
      <c r="L106" s="348">
        <v>5.4966999999999997</v>
      </c>
      <c r="M106" s="348">
        <v>3.9803000000000002</v>
      </c>
      <c r="N106" s="350">
        <v>4.1999999999999997E-3</v>
      </c>
      <c r="O106" s="348">
        <v>-1.8109999999999999</v>
      </c>
      <c r="P106" s="348">
        <v>12.353999999999999</v>
      </c>
      <c r="Q106" s="348">
        <v>10.3933</v>
      </c>
      <c r="R106" s="348">
        <v>9.6506000000000007</v>
      </c>
      <c r="S106" s="348">
        <v>2.7768000000000002</v>
      </c>
      <c r="T106" s="348">
        <v>17.7178</v>
      </c>
      <c r="U106" s="348">
        <v>1.5835999999999999</v>
      </c>
      <c r="V106" s="348">
        <v>3.7717000000000001</v>
      </c>
      <c r="W106" s="348">
        <v>2.7768000000000002</v>
      </c>
      <c r="X106" s="348">
        <v>10.1791</v>
      </c>
      <c r="Y106" s="374"/>
      <c r="Z106" s="346">
        <v>6</v>
      </c>
      <c r="AA106" s="346">
        <v>3</v>
      </c>
      <c r="AB106" s="346">
        <v>6</v>
      </c>
      <c r="AC106" s="346">
        <v>13</v>
      </c>
      <c r="AD106" s="346">
        <v>11</v>
      </c>
      <c r="AE106" s="346">
        <v>17</v>
      </c>
      <c r="AF106" s="346">
        <v>20</v>
      </c>
      <c r="AG106" s="346">
        <v>16</v>
      </c>
      <c r="AH106" s="346">
        <v>11</v>
      </c>
      <c r="AI106" s="346">
        <v>9</v>
      </c>
      <c r="AJ106" s="346">
        <v>1</v>
      </c>
      <c r="AK106" s="346">
        <v>11</v>
      </c>
      <c r="AL106" s="346">
        <v>13</v>
      </c>
      <c r="AM106" s="346">
        <v>16</v>
      </c>
      <c r="AN106" s="346">
        <v>1</v>
      </c>
      <c r="AO106" s="373"/>
      <c r="AP106" s="348">
        <v>10.42</v>
      </c>
      <c r="AQ106" s="348">
        <v>11.74</v>
      </c>
      <c r="AR106" s="348">
        <v>9.41</v>
      </c>
      <c r="AS106" s="348">
        <v>4.96</v>
      </c>
      <c r="AT106" s="348">
        <v>6.95</v>
      </c>
      <c r="AU106" s="351"/>
      <c r="AV106" s="346">
        <v>9</v>
      </c>
      <c r="AW106" s="346">
        <v>11</v>
      </c>
      <c r="AX106" s="346">
        <v>12</v>
      </c>
      <c r="AY106" s="346">
        <v>19</v>
      </c>
      <c r="AZ106" s="346">
        <v>14</v>
      </c>
      <c r="BA106" s="362"/>
      <c r="BB106" s="348">
        <v>14.0675105814317</v>
      </c>
      <c r="BC106" s="375">
        <v>0.97631491022632</v>
      </c>
      <c r="BD106" s="375">
        <v>4.7137708836094597E-2</v>
      </c>
      <c r="BE106" s="375">
        <v>1.9961145386174099E-2</v>
      </c>
      <c r="BF106" s="373"/>
      <c r="BG106" s="348">
        <v>59.329300000000003</v>
      </c>
      <c r="BH106" s="348">
        <v>9.5198999999999998</v>
      </c>
      <c r="BI106" s="348">
        <v>24.869</v>
      </c>
      <c r="BJ106" s="348">
        <v>6.2817999999999996</v>
      </c>
      <c r="BK106" s="373"/>
      <c r="BL106" s="372" t="s">
        <v>902</v>
      </c>
      <c r="BM106" s="372" t="s">
        <v>903</v>
      </c>
      <c r="BN106" s="372" t="s">
        <v>904</v>
      </c>
      <c r="BO106" s="372" t="s">
        <v>905</v>
      </c>
      <c r="BP106" s="372" t="s">
        <v>906</v>
      </c>
      <c r="BQ106" s="373"/>
      <c r="BR106" s="354" t="s">
        <v>907</v>
      </c>
    </row>
    <row r="107" spans="1:70" s="107" customFormat="1" x14ac:dyDescent="0.25">
      <c r="A107" s="345" t="s">
        <v>974</v>
      </c>
      <c r="B107" s="373"/>
      <c r="C107" s="719">
        <v>44596</v>
      </c>
      <c r="D107" s="373"/>
      <c r="E107" s="346">
        <v>272.52</v>
      </c>
      <c r="F107" s="373"/>
      <c r="G107" s="347">
        <v>10.38</v>
      </c>
      <c r="H107" s="374"/>
      <c r="I107" s="348">
        <v>-0.38390000000000002</v>
      </c>
      <c r="J107" s="348">
        <v>0.19309999999999999</v>
      </c>
      <c r="K107" s="348">
        <v>-0.85960000000000003</v>
      </c>
      <c r="L107" s="348">
        <v>3.4895</v>
      </c>
      <c r="M107" s="348">
        <v>-9.6199999999999994E-2</v>
      </c>
      <c r="N107" s="350">
        <v>-8.3848000000000003</v>
      </c>
      <c r="O107" s="348">
        <v>-11.0868</v>
      </c>
      <c r="P107" s="348">
        <v>-1.127</v>
      </c>
      <c r="Q107" s="348" t="s">
        <v>430</v>
      </c>
      <c r="R107" s="348" t="s">
        <v>430</v>
      </c>
      <c r="S107" s="348">
        <v>-1.7044999999999999</v>
      </c>
      <c r="T107" s="348">
        <v>11.016</v>
      </c>
      <c r="U107" s="348">
        <v>-1.2369000000000001</v>
      </c>
      <c r="V107" s="348">
        <v>-1.2369000000000001</v>
      </c>
      <c r="W107" s="348">
        <v>-1.7044999999999999</v>
      </c>
      <c r="X107" s="348">
        <v>0.84230000000000005</v>
      </c>
      <c r="Y107" s="374"/>
      <c r="Z107" s="346">
        <v>26</v>
      </c>
      <c r="AA107" s="346">
        <v>28</v>
      </c>
      <c r="AB107" s="346">
        <v>30</v>
      </c>
      <c r="AC107" s="346">
        <v>20</v>
      </c>
      <c r="AD107" s="346">
        <v>18</v>
      </c>
      <c r="AE107" s="346">
        <v>25</v>
      </c>
      <c r="AF107" s="346">
        <v>24</v>
      </c>
      <c r="AG107" s="346">
        <v>21</v>
      </c>
      <c r="AH107" s="346" t="s">
        <v>430</v>
      </c>
      <c r="AI107" s="346" t="s">
        <v>430</v>
      </c>
      <c r="AJ107" s="346">
        <v>30</v>
      </c>
      <c r="AK107" s="346">
        <v>26</v>
      </c>
      <c r="AL107" s="346">
        <v>19</v>
      </c>
      <c r="AM107" s="346">
        <v>25</v>
      </c>
      <c r="AN107" s="346">
        <v>30</v>
      </c>
      <c r="AO107" s="373"/>
      <c r="AP107" s="348" t="s">
        <v>430</v>
      </c>
      <c r="AQ107" s="348" t="s">
        <v>430</v>
      </c>
      <c r="AR107" s="348" t="s">
        <v>430</v>
      </c>
      <c r="AS107" s="348">
        <v>-5.16</v>
      </c>
      <c r="AT107" s="348">
        <v>-0.66</v>
      </c>
      <c r="AU107" s="351"/>
      <c r="AV107" s="346" t="s">
        <v>430</v>
      </c>
      <c r="AW107" s="346" t="s">
        <v>430</v>
      </c>
      <c r="AX107" s="346" t="s">
        <v>430</v>
      </c>
      <c r="AY107" s="346">
        <v>21</v>
      </c>
      <c r="AZ107" s="346">
        <v>22</v>
      </c>
      <c r="BA107" s="362"/>
      <c r="BB107" s="348">
        <v>18.931414686638401</v>
      </c>
      <c r="BC107" s="375">
        <v>1.18578280375088</v>
      </c>
      <c r="BD107" s="375">
        <v>-1.3982570467587101E-2</v>
      </c>
      <c r="BE107" s="375">
        <v>-1.0812445784181</v>
      </c>
      <c r="BF107" s="373"/>
      <c r="BG107" s="348">
        <v>27.316199999999998</v>
      </c>
      <c r="BH107" s="348">
        <v>32.0807</v>
      </c>
      <c r="BI107" s="348">
        <v>37.978400000000001</v>
      </c>
      <c r="BJ107" s="348">
        <v>2.6246999999999998</v>
      </c>
      <c r="BK107" s="373"/>
      <c r="BL107" s="372" t="s">
        <v>909</v>
      </c>
      <c r="BM107" s="372" t="s">
        <v>910</v>
      </c>
      <c r="BN107" s="372" t="s">
        <v>911</v>
      </c>
      <c r="BO107" s="372" t="s">
        <v>912</v>
      </c>
      <c r="BP107" s="372" t="s">
        <v>913</v>
      </c>
      <c r="BQ107" s="373"/>
      <c r="BR107" s="354" t="s">
        <v>436</v>
      </c>
    </row>
    <row r="108" spans="1:70" s="107" customFormat="1" x14ac:dyDescent="0.25">
      <c r="A108" s="345" t="s">
        <v>975</v>
      </c>
      <c r="B108" s="373"/>
      <c r="C108" s="719">
        <v>43290</v>
      </c>
      <c r="D108" s="373"/>
      <c r="E108" s="346">
        <v>287.57</v>
      </c>
      <c r="F108" s="373"/>
      <c r="G108" s="347">
        <v>28.7712</v>
      </c>
      <c r="H108" s="374"/>
      <c r="I108" s="348">
        <v>-9.9000000000000005E-2</v>
      </c>
      <c r="J108" s="348">
        <v>0.51990000000000003</v>
      </c>
      <c r="K108" s="348">
        <v>1.6617999999999999</v>
      </c>
      <c r="L108" s="348">
        <v>6.1914999999999996</v>
      </c>
      <c r="M108" s="348">
        <v>6.6904000000000003</v>
      </c>
      <c r="N108" s="350">
        <v>9.3251000000000008</v>
      </c>
      <c r="O108" s="348">
        <v>4.8087</v>
      </c>
      <c r="P108" s="348">
        <v>12.799099999999999</v>
      </c>
      <c r="Q108" s="348">
        <v>13.2355</v>
      </c>
      <c r="R108" s="348" t="s">
        <v>430</v>
      </c>
      <c r="S108" s="348">
        <v>0.54759999999999998</v>
      </c>
      <c r="T108" s="348">
        <v>19.140799999999999</v>
      </c>
      <c r="U108" s="348">
        <v>5.4086999999999996</v>
      </c>
      <c r="V108" s="348">
        <v>11.156499999999999</v>
      </c>
      <c r="W108" s="348">
        <v>0.54759999999999998</v>
      </c>
      <c r="X108" s="348">
        <v>14.075799999999999</v>
      </c>
      <c r="Y108" s="374"/>
      <c r="Z108" s="346">
        <v>8</v>
      </c>
      <c r="AA108" s="346">
        <v>21</v>
      </c>
      <c r="AB108" s="346">
        <v>19</v>
      </c>
      <c r="AC108" s="346">
        <v>10</v>
      </c>
      <c r="AD108" s="346">
        <v>6</v>
      </c>
      <c r="AE108" s="346">
        <v>2</v>
      </c>
      <c r="AF108" s="346">
        <v>4</v>
      </c>
      <c r="AG108" s="346">
        <v>14</v>
      </c>
      <c r="AH108" s="346">
        <v>7</v>
      </c>
      <c r="AI108" s="346" t="s">
        <v>430</v>
      </c>
      <c r="AJ108" s="346">
        <v>25</v>
      </c>
      <c r="AK108" s="346">
        <v>8</v>
      </c>
      <c r="AL108" s="346">
        <v>5</v>
      </c>
      <c r="AM108" s="346">
        <v>3</v>
      </c>
      <c r="AN108" s="346">
        <v>25</v>
      </c>
      <c r="AO108" s="373"/>
      <c r="AP108" s="348" t="s">
        <v>430</v>
      </c>
      <c r="AQ108" s="348">
        <v>15.14</v>
      </c>
      <c r="AR108" s="348">
        <v>12.69</v>
      </c>
      <c r="AS108" s="348">
        <v>10.41</v>
      </c>
      <c r="AT108" s="348">
        <v>15.23</v>
      </c>
      <c r="AU108" s="351"/>
      <c r="AV108" s="346" t="s">
        <v>430</v>
      </c>
      <c r="AW108" s="346">
        <v>6</v>
      </c>
      <c r="AX108" s="346">
        <v>6</v>
      </c>
      <c r="AY108" s="346">
        <v>6</v>
      </c>
      <c r="AZ108" s="346">
        <v>4</v>
      </c>
      <c r="BA108" s="362"/>
      <c r="BB108" s="348">
        <v>13.631690961000899</v>
      </c>
      <c r="BC108" s="375">
        <v>0.94624042400746899</v>
      </c>
      <c r="BD108" s="375">
        <v>5.1866214673965197E-2</v>
      </c>
      <c r="BE108" s="375">
        <v>5.5439303358502702E-2</v>
      </c>
      <c r="BF108" s="373"/>
      <c r="BG108" s="348">
        <v>40.227200000000003</v>
      </c>
      <c r="BH108" s="348">
        <v>11.8962</v>
      </c>
      <c r="BI108" s="348">
        <v>39.853900000000003</v>
      </c>
      <c r="BJ108" s="348">
        <v>8.0227000000000004</v>
      </c>
      <c r="BK108" s="373"/>
      <c r="BL108" s="372" t="s">
        <v>915</v>
      </c>
      <c r="BM108" s="372" t="s">
        <v>916</v>
      </c>
      <c r="BN108" s="372" t="s">
        <v>917</v>
      </c>
      <c r="BO108" s="372" t="s">
        <v>918</v>
      </c>
      <c r="BP108" s="372" t="s">
        <v>919</v>
      </c>
      <c r="BQ108" s="373"/>
      <c r="BR108" s="354" t="s">
        <v>554</v>
      </c>
    </row>
    <row r="109" spans="1:70" s="107" customFormat="1" x14ac:dyDescent="0.25">
      <c r="A109" s="345" t="s">
        <v>976</v>
      </c>
      <c r="B109" s="373"/>
      <c r="C109" s="719">
        <v>45944</v>
      </c>
      <c r="D109" s="373"/>
      <c r="E109" s="346">
        <v>246.80199999999999</v>
      </c>
      <c r="F109" s="373"/>
      <c r="G109" s="347">
        <v>10.1561</v>
      </c>
      <c r="H109" s="374"/>
      <c r="I109" s="348">
        <v>-0.26219999999999999</v>
      </c>
      <c r="J109" s="348">
        <v>0.78700000000000003</v>
      </c>
      <c r="K109" s="348">
        <v>1.5123</v>
      </c>
      <c r="L109" s="348">
        <v>2.0764999999999998</v>
      </c>
      <c r="M109" s="348">
        <v>-0.99429999999999996</v>
      </c>
      <c r="N109" s="350" t="s">
        <v>430</v>
      </c>
      <c r="O109" s="348" t="s">
        <v>430</v>
      </c>
      <c r="P109" s="348" t="s">
        <v>430</v>
      </c>
      <c r="Q109" s="348" t="s">
        <v>430</v>
      </c>
      <c r="R109" s="348" t="s">
        <v>430</v>
      </c>
      <c r="S109" s="348">
        <v>0.76200000000000001</v>
      </c>
      <c r="T109" s="348">
        <v>16.155999999999999</v>
      </c>
      <c r="U109" s="348">
        <v>-0.84260000000000002</v>
      </c>
      <c r="V109" s="348" t="s">
        <v>430</v>
      </c>
      <c r="W109" s="348">
        <v>0.76200000000000001</v>
      </c>
      <c r="X109" s="348">
        <v>1.5609999999999999</v>
      </c>
      <c r="Y109" s="374"/>
      <c r="Z109" s="346">
        <v>23</v>
      </c>
      <c r="AA109" s="346">
        <v>12</v>
      </c>
      <c r="AB109" s="346">
        <v>22</v>
      </c>
      <c r="AC109" s="346">
        <v>25</v>
      </c>
      <c r="AD109" s="346">
        <v>20</v>
      </c>
      <c r="AE109" s="346" t="s">
        <v>430</v>
      </c>
      <c r="AF109" s="346" t="s">
        <v>430</v>
      </c>
      <c r="AG109" s="346" t="s">
        <v>430</v>
      </c>
      <c r="AH109" s="346" t="s">
        <v>430</v>
      </c>
      <c r="AI109" s="346" t="s">
        <v>430</v>
      </c>
      <c r="AJ109" s="346">
        <v>23</v>
      </c>
      <c r="AK109" s="346">
        <v>15</v>
      </c>
      <c r="AL109" s="346">
        <v>18</v>
      </c>
      <c r="AM109" s="346" t="s">
        <v>430</v>
      </c>
      <c r="AN109" s="346">
        <v>23</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62"/>
      <c r="BB109" s="348">
        <v>14.013143147106399</v>
      </c>
      <c r="BC109" s="375">
        <v>0.98760242079572003</v>
      </c>
      <c r="BD109" s="375">
        <v>-1.48459668971678E-2</v>
      </c>
      <c r="BE109" s="375">
        <v>0.25984783741584799</v>
      </c>
      <c r="BF109" s="373"/>
      <c r="BG109" s="348">
        <v>49.793300000000002</v>
      </c>
      <c r="BH109" s="348">
        <v>24.767800000000001</v>
      </c>
      <c r="BI109" s="348">
        <v>18.436</v>
      </c>
      <c r="BJ109" s="348">
        <v>7.0029000000000003</v>
      </c>
      <c r="BK109" s="373"/>
      <c r="BL109" s="372" t="s">
        <v>921</v>
      </c>
      <c r="BM109" s="372" t="s">
        <v>922</v>
      </c>
      <c r="BN109" s="372" t="s">
        <v>923</v>
      </c>
      <c r="BO109" s="372" t="s">
        <v>924</v>
      </c>
      <c r="BP109" s="372" t="s">
        <v>925</v>
      </c>
      <c r="BQ109" s="373"/>
      <c r="BR109" s="354" t="s">
        <v>463</v>
      </c>
    </row>
    <row r="110" spans="1:70" s="107" customFormat="1" x14ac:dyDescent="0.25">
      <c r="A110" s="345" t="s">
        <v>977</v>
      </c>
      <c r="B110" s="373"/>
      <c r="C110" s="719">
        <v>46083</v>
      </c>
      <c r="D110" s="373"/>
      <c r="E110" s="346">
        <v>231.06299999999999</v>
      </c>
      <c r="F110" s="373"/>
      <c r="G110" s="347">
        <v>11.09</v>
      </c>
      <c r="H110" s="374"/>
      <c r="I110" s="348">
        <v>-0.18</v>
      </c>
      <c r="J110" s="348">
        <v>-9.01E-2</v>
      </c>
      <c r="K110" s="348">
        <v>1.3711</v>
      </c>
      <c r="L110" s="348">
        <v>5.0189000000000004</v>
      </c>
      <c r="M110" s="348" t="s">
        <v>430</v>
      </c>
      <c r="N110" s="350" t="s">
        <v>430</v>
      </c>
      <c r="O110" s="348" t="s">
        <v>430</v>
      </c>
      <c r="P110" s="348" t="s">
        <v>430</v>
      </c>
      <c r="Q110" s="348" t="s">
        <v>430</v>
      </c>
      <c r="R110" s="348" t="s">
        <v>430</v>
      </c>
      <c r="S110" s="348">
        <v>-0.18</v>
      </c>
      <c r="T110" s="348">
        <v>12.474600000000001</v>
      </c>
      <c r="U110" s="348" t="s">
        <v>430</v>
      </c>
      <c r="V110" s="348" t="s">
        <v>430</v>
      </c>
      <c r="W110" s="348">
        <v>-0.18</v>
      </c>
      <c r="X110" s="348">
        <v>10.9</v>
      </c>
      <c r="Y110" s="374"/>
      <c r="Z110" s="346">
        <v>14</v>
      </c>
      <c r="AA110" s="346">
        <v>30</v>
      </c>
      <c r="AB110" s="346">
        <v>26</v>
      </c>
      <c r="AC110" s="346">
        <v>16</v>
      </c>
      <c r="AD110" s="346" t="s">
        <v>430</v>
      </c>
      <c r="AE110" s="346" t="s">
        <v>430</v>
      </c>
      <c r="AF110" s="346" t="s">
        <v>430</v>
      </c>
      <c r="AG110" s="346" t="s">
        <v>430</v>
      </c>
      <c r="AH110" s="346" t="s">
        <v>430</v>
      </c>
      <c r="AI110" s="346" t="s">
        <v>430</v>
      </c>
      <c r="AJ110" s="346">
        <v>29</v>
      </c>
      <c r="AK110" s="346">
        <v>21</v>
      </c>
      <c r="AL110" s="346" t="s">
        <v>430</v>
      </c>
      <c r="AM110" s="346" t="s">
        <v>430</v>
      </c>
      <c r="AN110" s="346">
        <v>29</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62"/>
      <c r="BB110" s="348">
        <v>9.0626831628501101</v>
      </c>
      <c r="BC110" s="375">
        <v>0.99775866474383901</v>
      </c>
      <c r="BD110" s="375">
        <v>0.24762271215975101</v>
      </c>
      <c r="BE110" s="375">
        <v>0.65668171852241697</v>
      </c>
      <c r="BF110" s="373"/>
      <c r="BG110" s="348">
        <v>30.6708</v>
      </c>
      <c r="BH110" s="348">
        <v>20.148900000000001</v>
      </c>
      <c r="BI110" s="348">
        <v>45.534500000000001</v>
      </c>
      <c r="BJ110" s="348">
        <v>3.6457999999999999</v>
      </c>
      <c r="BK110" s="373"/>
      <c r="BL110" s="372" t="s">
        <v>927</v>
      </c>
      <c r="BM110" s="372" t="s">
        <v>928</v>
      </c>
      <c r="BN110" s="372" t="s">
        <v>929</v>
      </c>
      <c r="BO110" s="372" t="s">
        <v>930</v>
      </c>
      <c r="BP110" s="372" t="s">
        <v>931</v>
      </c>
      <c r="BQ110" s="373"/>
      <c r="BR110" s="354" t="s">
        <v>443</v>
      </c>
    </row>
    <row r="111" spans="1:70" s="107" customFormat="1" x14ac:dyDescent="0.25">
      <c r="A111" s="345" t="s">
        <v>978</v>
      </c>
      <c r="B111" s="373"/>
      <c r="C111" s="719">
        <v>45814</v>
      </c>
      <c r="D111" s="373"/>
      <c r="E111" s="346">
        <v>226.17400000000001</v>
      </c>
      <c r="F111" s="373"/>
      <c r="G111" s="347">
        <v>10.636100000000001</v>
      </c>
      <c r="H111" s="374"/>
      <c r="I111" s="348">
        <v>-0.2102</v>
      </c>
      <c r="J111" s="348">
        <v>1.0651999999999999</v>
      </c>
      <c r="K111" s="348">
        <v>2.0914999999999999</v>
      </c>
      <c r="L111" s="348">
        <v>5.5911999999999997</v>
      </c>
      <c r="M111" s="348">
        <v>3.6677</v>
      </c>
      <c r="N111" s="350">
        <v>2.9493</v>
      </c>
      <c r="O111" s="348" t="s">
        <v>430</v>
      </c>
      <c r="P111" s="348" t="s">
        <v>430</v>
      </c>
      <c r="Q111" s="348" t="s">
        <v>430</v>
      </c>
      <c r="R111" s="348" t="s">
        <v>430</v>
      </c>
      <c r="S111" s="348">
        <v>1.5224</v>
      </c>
      <c r="T111" s="348">
        <v>16.667400000000001</v>
      </c>
      <c r="U111" s="348">
        <v>2.2073</v>
      </c>
      <c r="V111" s="348">
        <v>7.0115999999999996</v>
      </c>
      <c r="W111" s="348">
        <v>1.5224</v>
      </c>
      <c r="X111" s="348">
        <v>5.7152000000000003</v>
      </c>
      <c r="Y111" s="374"/>
      <c r="Z111" s="346">
        <v>18</v>
      </c>
      <c r="AA111" s="346">
        <v>7</v>
      </c>
      <c r="AB111" s="346">
        <v>15</v>
      </c>
      <c r="AC111" s="346">
        <v>12</v>
      </c>
      <c r="AD111" s="346">
        <v>12</v>
      </c>
      <c r="AE111" s="346">
        <v>9</v>
      </c>
      <c r="AF111" s="346" t="s">
        <v>430</v>
      </c>
      <c r="AG111" s="346" t="s">
        <v>430</v>
      </c>
      <c r="AH111" s="346" t="s">
        <v>430</v>
      </c>
      <c r="AI111" s="346" t="s">
        <v>430</v>
      </c>
      <c r="AJ111" s="346">
        <v>10</v>
      </c>
      <c r="AK111" s="346">
        <v>13</v>
      </c>
      <c r="AL111" s="346">
        <v>11</v>
      </c>
      <c r="AM111" s="346">
        <v>7</v>
      </c>
      <c r="AN111" s="346">
        <v>10</v>
      </c>
      <c r="AO111" s="373"/>
      <c r="AP111" s="348" t="s">
        <v>430</v>
      </c>
      <c r="AQ111" s="348" t="s">
        <v>430</v>
      </c>
      <c r="AR111" s="348" t="s">
        <v>430</v>
      </c>
      <c r="AS111" s="348" t="s">
        <v>430</v>
      </c>
      <c r="AT111" s="348">
        <v>9.6199999999999992</v>
      </c>
      <c r="AU111" s="351"/>
      <c r="AV111" s="346" t="s">
        <v>430</v>
      </c>
      <c r="AW111" s="346" t="s">
        <v>430</v>
      </c>
      <c r="AX111" s="346" t="s">
        <v>430</v>
      </c>
      <c r="AY111" s="346" t="s">
        <v>430</v>
      </c>
      <c r="AZ111" s="346">
        <v>9</v>
      </c>
      <c r="BA111" s="362"/>
      <c r="BB111" s="348">
        <v>11.838898699679</v>
      </c>
      <c r="BC111" s="375">
        <v>0.99358809481640398</v>
      </c>
      <c r="BD111" s="375">
        <v>1.0497608534200901E-3</v>
      </c>
      <c r="BE111" s="375">
        <v>0.27867480956409302</v>
      </c>
      <c r="BF111" s="373"/>
      <c r="BG111" s="348">
        <v>51.087699999999998</v>
      </c>
      <c r="BH111" s="348">
        <v>8.9377399999999998</v>
      </c>
      <c r="BI111" s="348">
        <v>37.64</v>
      </c>
      <c r="BJ111" s="348">
        <v>2.3345600000000002</v>
      </c>
      <c r="BK111" s="373"/>
      <c r="BL111" s="372" t="s">
        <v>933</v>
      </c>
      <c r="BM111" s="372" t="s">
        <v>934</v>
      </c>
      <c r="BN111" s="372" t="s">
        <v>935</v>
      </c>
      <c r="BO111" s="372" t="s">
        <v>936</v>
      </c>
      <c r="BP111" s="372" t="s">
        <v>937</v>
      </c>
      <c r="BQ111" s="373"/>
      <c r="BR111" s="354" t="s">
        <v>436</v>
      </c>
    </row>
    <row r="112" spans="1:70" s="107" customFormat="1" x14ac:dyDescent="0.25">
      <c r="A112" s="345" t="s">
        <v>979</v>
      </c>
      <c r="B112" s="373"/>
      <c r="C112" s="719">
        <v>43371</v>
      </c>
      <c r="D112" s="373"/>
      <c r="E112" s="346">
        <v>134.91900000000001</v>
      </c>
      <c r="F112" s="373"/>
      <c r="G112" s="347">
        <v>22.7424</v>
      </c>
      <c r="H112" s="374"/>
      <c r="I112" s="348">
        <v>-0.2185</v>
      </c>
      <c r="J112" s="348">
        <v>0.43769999999999998</v>
      </c>
      <c r="K112" s="348">
        <v>1.5494000000000001</v>
      </c>
      <c r="L112" s="348">
        <v>2.6360000000000001</v>
      </c>
      <c r="M112" s="348">
        <v>-1.5263</v>
      </c>
      <c r="N112" s="350">
        <v>-1.5049999999999999</v>
      </c>
      <c r="O112" s="348">
        <v>-6.6562000000000001</v>
      </c>
      <c r="P112" s="348">
        <v>9.3091000000000008</v>
      </c>
      <c r="Q112" s="348">
        <v>9.7279999999999998</v>
      </c>
      <c r="R112" s="348" t="s">
        <v>430</v>
      </c>
      <c r="S112" s="348">
        <v>0.83</v>
      </c>
      <c r="T112" s="348">
        <v>12.448600000000001</v>
      </c>
      <c r="U112" s="348">
        <v>-2.8613</v>
      </c>
      <c r="V112" s="348">
        <v>2.1524000000000001</v>
      </c>
      <c r="W112" s="348">
        <v>0.83</v>
      </c>
      <c r="X112" s="348">
        <v>11.1046</v>
      </c>
      <c r="Y112" s="374"/>
      <c r="Z112" s="346">
        <v>19</v>
      </c>
      <c r="AA112" s="346">
        <v>24</v>
      </c>
      <c r="AB112" s="346">
        <v>20</v>
      </c>
      <c r="AC112" s="346">
        <v>22</v>
      </c>
      <c r="AD112" s="346">
        <v>23</v>
      </c>
      <c r="AE112" s="346">
        <v>20</v>
      </c>
      <c r="AF112" s="346">
        <v>23</v>
      </c>
      <c r="AG112" s="346">
        <v>20</v>
      </c>
      <c r="AH112" s="346">
        <v>13</v>
      </c>
      <c r="AI112" s="346" t="s">
        <v>430</v>
      </c>
      <c r="AJ112" s="346">
        <v>21</v>
      </c>
      <c r="AK112" s="346">
        <v>22</v>
      </c>
      <c r="AL112" s="346">
        <v>24</v>
      </c>
      <c r="AM112" s="346">
        <v>20</v>
      </c>
      <c r="AN112" s="346">
        <v>21</v>
      </c>
      <c r="AO112" s="373"/>
      <c r="AP112" s="348" t="s">
        <v>430</v>
      </c>
      <c r="AQ112" s="348">
        <v>10.44</v>
      </c>
      <c r="AR112" s="348">
        <v>7.3</v>
      </c>
      <c r="AS112" s="348">
        <v>1.75</v>
      </c>
      <c r="AT112" s="348">
        <v>1.34</v>
      </c>
      <c r="AU112" s="351"/>
      <c r="AV112" s="346" t="s">
        <v>430</v>
      </c>
      <c r="AW112" s="346">
        <v>12</v>
      </c>
      <c r="AX112" s="346">
        <v>13</v>
      </c>
      <c r="AY112" s="346">
        <v>20</v>
      </c>
      <c r="AZ112" s="346">
        <v>20</v>
      </c>
      <c r="BA112" s="362"/>
      <c r="BB112" s="348">
        <v>16.282290862540201</v>
      </c>
      <c r="BC112" s="375">
        <v>1.1006748362972301</v>
      </c>
      <c r="BD112" s="375">
        <v>2.8622421278187801E-2</v>
      </c>
      <c r="BE112" s="375">
        <v>-0.29189046635558202</v>
      </c>
      <c r="BF112" s="373"/>
      <c r="BG112" s="348">
        <v>63.596699999999998</v>
      </c>
      <c r="BH112" s="348">
        <v>8.3516899999999996</v>
      </c>
      <c r="BI112" s="348">
        <v>25.5123</v>
      </c>
      <c r="BJ112" s="348">
        <v>2.53931</v>
      </c>
      <c r="BK112" s="373"/>
      <c r="BL112" s="372" t="s">
        <v>939</v>
      </c>
      <c r="BM112" s="372" t="s">
        <v>940</v>
      </c>
      <c r="BN112" s="372" t="s">
        <v>941</v>
      </c>
      <c r="BO112" s="372" t="s">
        <v>942</v>
      </c>
      <c r="BP112" s="372" t="s">
        <v>943</v>
      </c>
      <c r="BQ112" s="373"/>
      <c r="BR112" s="354" t="s">
        <v>476</v>
      </c>
    </row>
    <row r="113" spans="1:70" x14ac:dyDescent="0.25">
      <c r="A113" s="36" t="s">
        <v>93</v>
      </c>
      <c r="B113" s="43"/>
      <c r="C113" s="720"/>
      <c r="D113" s="43"/>
      <c r="E113" s="51"/>
      <c r="F113" s="43"/>
      <c r="G113" s="55"/>
      <c r="H113" s="66"/>
      <c r="I113" s="59">
        <v>-0.1802</v>
      </c>
      <c r="J113" s="59">
        <v>0.70179999999999998</v>
      </c>
      <c r="K113" s="59">
        <v>2.2277999999999998</v>
      </c>
      <c r="L113" s="59">
        <v>4.9802999999999997</v>
      </c>
      <c r="M113" s="59">
        <v>2.6328</v>
      </c>
      <c r="N113" s="70">
        <v>2.2115999999999998</v>
      </c>
      <c r="O113" s="59">
        <v>1.5327999999999999</v>
      </c>
      <c r="P113" s="59">
        <v>14.089600000000001</v>
      </c>
      <c r="Q113" s="59">
        <v>13.2585</v>
      </c>
      <c r="R113" s="59">
        <v>14.892799999999999</v>
      </c>
      <c r="S113" s="59">
        <v>1.0498000000000001</v>
      </c>
      <c r="T113" s="59">
        <v>15.6913</v>
      </c>
      <c r="U113" s="59">
        <v>1.1192</v>
      </c>
      <c r="V113" s="59">
        <v>4.7881999999999998</v>
      </c>
      <c r="W113" s="59">
        <v>1.0498000000000001</v>
      </c>
      <c r="X113" s="59">
        <v>12.7044</v>
      </c>
      <c r="Y113" s="66"/>
      <c r="Z113" s="51">
        <v>29</v>
      </c>
      <c r="AA113" s="51">
        <v>30</v>
      </c>
      <c r="AB113" s="51">
        <v>30</v>
      </c>
      <c r="AC113" s="51">
        <v>30</v>
      </c>
      <c r="AD113" s="51">
        <v>29</v>
      </c>
      <c r="AE113" s="51">
        <v>25</v>
      </c>
      <c r="AF113" s="51">
        <v>24</v>
      </c>
      <c r="AG113" s="51">
        <v>21</v>
      </c>
      <c r="AH113" s="51">
        <v>13</v>
      </c>
      <c r="AI113" s="51">
        <v>9</v>
      </c>
      <c r="AJ113" s="51">
        <v>30</v>
      </c>
      <c r="AK113" s="51">
        <v>30</v>
      </c>
      <c r="AL113" s="51">
        <v>29</v>
      </c>
      <c r="AM113" s="51">
        <v>26</v>
      </c>
      <c r="AN113" s="51">
        <v>30</v>
      </c>
      <c r="AO113" s="43"/>
      <c r="AP113" s="59">
        <v>15.4644444444444</v>
      </c>
      <c r="AQ113" s="59">
        <v>15.3683333333333</v>
      </c>
      <c r="AR113" s="59">
        <v>12.486153846153799</v>
      </c>
      <c r="AS113" s="59">
        <v>7.7647619047619001</v>
      </c>
      <c r="AT113" s="59">
        <v>7.1588461538461496</v>
      </c>
      <c r="AU113" s="78"/>
      <c r="AV113" s="51">
        <v>9</v>
      </c>
      <c r="AW113" s="51">
        <v>12</v>
      </c>
      <c r="AX113" s="51">
        <v>13</v>
      </c>
      <c r="AY113" s="51">
        <v>21</v>
      </c>
      <c r="AZ113" s="51">
        <v>26</v>
      </c>
      <c r="BA113" s="258"/>
      <c r="BB113" s="59"/>
      <c r="BC113" s="276"/>
      <c r="BD113" s="276"/>
      <c r="BE113" s="276"/>
      <c r="BF113" s="43"/>
      <c r="BG113" s="59"/>
      <c r="BH113" s="59"/>
      <c r="BI113" s="59"/>
      <c r="BJ113" s="59"/>
      <c r="BK113" s="43"/>
      <c r="BL113" s="84"/>
      <c r="BM113" s="84"/>
      <c r="BN113" s="84"/>
      <c r="BO113" s="84"/>
      <c r="BP113" s="84"/>
      <c r="BQ113" s="43"/>
      <c r="BR113" s="88"/>
    </row>
    <row r="114" spans="1:70" x14ac:dyDescent="0.25">
      <c r="A114" s="37" t="s">
        <v>94</v>
      </c>
      <c r="B114" s="44"/>
      <c r="C114" s="721"/>
      <c r="D114" s="44"/>
      <c r="E114" s="52"/>
      <c r="F114" s="44"/>
      <c r="G114" s="56"/>
      <c r="H114" s="67"/>
      <c r="I114" s="60">
        <v>0.38069999999999998</v>
      </c>
      <c r="J114" s="60">
        <v>1.4201999999999999</v>
      </c>
      <c r="K114" s="60">
        <v>5.0857000000000001</v>
      </c>
      <c r="L114" s="60">
        <v>10.0182</v>
      </c>
      <c r="M114" s="60">
        <v>14.0358</v>
      </c>
      <c r="N114" s="71">
        <v>9.9077000000000002</v>
      </c>
      <c r="O114" s="60">
        <v>7.8179999999999996</v>
      </c>
      <c r="P114" s="60">
        <v>22.0946</v>
      </c>
      <c r="Q114" s="60">
        <v>17.705100000000002</v>
      </c>
      <c r="R114" s="60">
        <v>20.203800000000001</v>
      </c>
      <c r="S114" s="60">
        <v>2.7768000000000002</v>
      </c>
      <c r="T114" s="60">
        <v>24.2058</v>
      </c>
      <c r="U114" s="60">
        <v>10.4198</v>
      </c>
      <c r="V114" s="60">
        <v>14.334899999999999</v>
      </c>
      <c r="W114" s="60">
        <v>2.7768000000000002</v>
      </c>
      <c r="X114" s="60">
        <v>26.482299999999999</v>
      </c>
      <c r="Y114" s="67"/>
      <c r="Z114" s="52"/>
      <c r="AA114" s="52"/>
      <c r="AB114" s="52"/>
      <c r="AC114" s="52"/>
      <c r="AD114" s="52"/>
      <c r="AE114" s="52"/>
      <c r="AF114" s="52"/>
      <c r="AG114" s="52"/>
      <c r="AH114" s="52"/>
      <c r="AI114" s="52"/>
      <c r="AJ114" s="52"/>
      <c r="AK114" s="52"/>
      <c r="AL114" s="52"/>
      <c r="AM114" s="52"/>
      <c r="AN114" s="52"/>
      <c r="AO114" s="44"/>
      <c r="AP114" s="60">
        <v>21.1</v>
      </c>
      <c r="AQ114" s="60">
        <v>22.71</v>
      </c>
      <c r="AR114" s="60">
        <v>17.97</v>
      </c>
      <c r="AS114" s="60">
        <v>13.93</v>
      </c>
      <c r="AT114" s="60">
        <v>22.85</v>
      </c>
      <c r="AU114" s="79"/>
      <c r="AV114" s="52"/>
      <c r="AW114" s="52"/>
      <c r="AX114" s="52"/>
      <c r="AY114" s="52"/>
      <c r="AZ114" s="52"/>
      <c r="BA114" s="259"/>
      <c r="BB114" s="60"/>
      <c r="BC114" s="277"/>
      <c r="BD114" s="277"/>
      <c r="BE114" s="277"/>
      <c r="BF114" s="44"/>
      <c r="BG114" s="60"/>
      <c r="BH114" s="60"/>
      <c r="BI114" s="60"/>
      <c r="BJ114" s="60"/>
      <c r="BK114" s="44"/>
      <c r="BL114" s="85"/>
      <c r="BM114" s="85"/>
      <c r="BN114" s="85"/>
      <c r="BO114" s="85"/>
      <c r="BP114" s="85"/>
      <c r="BQ114" s="44"/>
      <c r="BR114" s="89"/>
    </row>
    <row r="115" spans="1:70" x14ac:dyDescent="0.25">
      <c r="A115" s="37" t="s">
        <v>95</v>
      </c>
      <c r="B115" s="44"/>
      <c r="C115" s="721"/>
      <c r="D115" s="44"/>
      <c r="E115" s="52"/>
      <c r="F115" s="44"/>
      <c r="G115" s="56"/>
      <c r="H115" s="67"/>
      <c r="I115" s="60">
        <v>-0.5786</v>
      </c>
      <c r="J115" s="60">
        <v>-9.01E-2</v>
      </c>
      <c r="K115" s="60">
        <v>-0.85960000000000003</v>
      </c>
      <c r="L115" s="60">
        <v>-0.34849999999999998</v>
      </c>
      <c r="M115" s="60">
        <v>-3.5758999999999999</v>
      </c>
      <c r="N115" s="71">
        <v>-8.3848000000000003</v>
      </c>
      <c r="O115" s="60">
        <v>-11.0868</v>
      </c>
      <c r="P115" s="60">
        <v>-1.127</v>
      </c>
      <c r="Q115" s="60">
        <v>9.7279999999999998</v>
      </c>
      <c r="R115" s="60">
        <v>9.6506000000000007</v>
      </c>
      <c r="S115" s="60">
        <v>-1.7044999999999999</v>
      </c>
      <c r="T115" s="60">
        <v>6.359</v>
      </c>
      <c r="U115" s="60">
        <v>-5.2220000000000004</v>
      </c>
      <c r="V115" s="60">
        <v>-1.3109999999999999</v>
      </c>
      <c r="W115" s="60">
        <v>-1.7044999999999999</v>
      </c>
      <c r="X115" s="60">
        <v>-0.42299999999999999</v>
      </c>
      <c r="Y115" s="67"/>
      <c r="Z115" s="52"/>
      <c r="AA115" s="52"/>
      <c r="AB115" s="52"/>
      <c r="AC115" s="52"/>
      <c r="AD115" s="52"/>
      <c r="AE115" s="52"/>
      <c r="AF115" s="52"/>
      <c r="AG115" s="52"/>
      <c r="AH115" s="52"/>
      <c r="AI115" s="52"/>
      <c r="AJ115" s="52"/>
      <c r="AK115" s="52"/>
      <c r="AL115" s="52"/>
      <c r="AM115" s="52"/>
      <c r="AN115" s="52"/>
      <c r="AO115" s="44"/>
      <c r="AP115" s="60">
        <v>10.42</v>
      </c>
      <c r="AQ115" s="60">
        <v>10.44</v>
      </c>
      <c r="AR115" s="60">
        <v>7.3</v>
      </c>
      <c r="AS115" s="60">
        <v>-5.16</v>
      </c>
      <c r="AT115" s="60">
        <v>-3.12</v>
      </c>
      <c r="AU115" s="79"/>
      <c r="AV115" s="52"/>
      <c r="AW115" s="52"/>
      <c r="AX115" s="52"/>
      <c r="AY115" s="52"/>
      <c r="AZ115" s="52"/>
      <c r="BA115" s="259"/>
      <c r="BB115" s="60"/>
      <c r="BC115" s="277"/>
      <c r="BD115" s="277"/>
      <c r="BE115" s="277"/>
      <c r="BF115" s="44"/>
      <c r="BG115" s="60"/>
      <c r="BH115" s="60"/>
      <c r="BI115" s="60"/>
      <c r="BJ115" s="60"/>
      <c r="BK115" s="44"/>
      <c r="BL115" s="85"/>
      <c r="BM115" s="85"/>
      <c r="BN115" s="85"/>
      <c r="BO115" s="85"/>
      <c r="BP115" s="85"/>
      <c r="BQ115" s="66"/>
      <c r="BR115" s="89"/>
    </row>
    <row r="116" spans="1:70" x14ac:dyDescent="0.25">
      <c r="A116" s="38" t="s">
        <v>96</v>
      </c>
      <c r="B116" s="69"/>
      <c r="C116" s="722"/>
      <c r="D116" s="45"/>
      <c r="E116" s="53"/>
      <c r="F116" s="45"/>
      <c r="G116" s="57"/>
      <c r="H116" s="68"/>
      <c r="I116" s="61">
        <v>-0.18090000000000001</v>
      </c>
      <c r="J116" s="61">
        <v>0.66049999999999998</v>
      </c>
      <c r="K116" s="61">
        <v>2.0089000000000001</v>
      </c>
      <c r="L116" s="61">
        <v>5.1069500000000003</v>
      </c>
      <c r="M116" s="61">
        <v>2.7761999999999998</v>
      </c>
      <c r="N116" s="72">
        <v>1.7805</v>
      </c>
      <c r="O116" s="61">
        <v>2.8153999999999999</v>
      </c>
      <c r="P116" s="61">
        <v>13.723599999999999</v>
      </c>
      <c r="Q116" s="61">
        <v>13.2355</v>
      </c>
      <c r="R116" s="61">
        <v>15.110099999999999</v>
      </c>
      <c r="S116" s="61">
        <v>1.0267999999999999</v>
      </c>
      <c r="T116" s="61">
        <v>15.8698</v>
      </c>
      <c r="U116" s="61">
        <v>0.74380000000000002</v>
      </c>
      <c r="V116" s="61">
        <v>3.8111000000000002</v>
      </c>
      <c r="W116" s="61">
        <v>1.0267999999999999</v>
      </c>
      <c r="X116" s="61">
        <v>13.2784</v>
      </c>
      <c r="Y116" s="68"/>
      <c r="Z116" s="53"/>
      <c r="AA116" s="53"/>
      <c r="AB116" s="53"/>
      <c r="AC116" s="53"/>
      <c r="AD116" s="53"/>
      <c r="AE116" s="53"/>
      <c r="AF116" s="53"/>
      <c r="AG116" s="53"/>
      <c r="AH116" s="53"/>
      <c r="AI116" s="53"/>
      <c r="AJ116" s="53"/>
      <c r="AK116" s="53"/>
      <c r="AL116" s="53"/>
      <c r="AM116" s="53"/>
      <c r="AN116" s="53"/>
      <c r="AO116" s="45"/>
      <c r="AP116" s="61">
        <v>15.05</v>
      </c>
      <c r="AQ116" s="61">
        <v>15.03</v>
      </c>
      <c r="AR116" s="61">
        <v>12.56</v>
      </c>
      <c r="AS116" s="61">
        <v>8.1199999999999992</v>
      </c>
      <c r="AT116" s="61">
        <v>6.98</v>
      </c>
      <c r="AU116" s="80"/>
      <c r="AV116" s="53"/>
      <c r="AW116" s="53"/>
      <c r="AX116" s="53"/>
      <c r="AY116" s="53"/>
      <c r="AZ116" s="53"/>
      <c r="BA116" s="262"/>
      <c r="BB116" s="61"/>
      <c r="BC116" s="279"/>
      <c r="BD116" s="279"/>
      <c r="BE116" s="279"/>
      <c r="BF116" s="45"/>
      <c r="BG116" s="61"/>
      <c r="BH116" s="61"/>
      <c r="BI116" s="61"/>
      <c r="BJ116" s="61"/>
      <c r="BK116" s="45"/>
      <c r="BL116" s="86"/>
      <c r="BM116" s="86"/>
      <c r="BN116" s="86"/>
      <c r="BO116" s="86"/>
      <c r="BP116" s="86"/>
      <c r="BQ116" s="68"/>
      <c r="BR116" s="90"/>
    </row>
    <row r="117" spans="1:70" ht="14.5" x14ac:dyDescent="0.25">
      <c r="A117" s="39" t="s">
        <v>91</v>
      </c>
      <c r="B117" s="69"/>
      <c r="C117" s="726"/>
      <c r="D117" s="40"/>
      <c r="E117" s="40"/>
      <c r="F117" s="40"/>
      <c r="G117" s="40"/>
      <c r="H117" s="69"/>
      <c r="I117" s="62"/>
      <c r="J117" s="62"/>
      <c r="K117" s="62"/>
      <c r="L117" s="62"/>
      <c r="M117" s="62"/>
      <c r="N117" s="73"/>
      <c r="O117" s="62"/>
      <c r="P117" s="62"/>
      <c r="Q117" s="62"/>
      <c r="R117" s="62"/>
      <c r="S117" s="62"/>
      <c r="T117" s="62"/>
      <c r="U117" s="62"/>
      <c r="V117" s="62"/>
      <c r="W117" s="62"/>
      <c r="X117" s="62"/>
      <c r="Y117" s="69"/>
      <c r="Z117" s="54"/>
      <c r="AA117" s="54"/>
      <c r="AB117" s="54"/>
      <c r="AC117" s="54"/>
      <c r="AD117" s="54"/>
      <c r="AE117" s="54"/>
      <c r="AF117" s="54"/>
      <c r="AG117" s="54"/>
      <c r="AH117" s="54"/>
      <c r="AI117" s="54"/>
      <c r="AJ117" s="54"/>
      <c r="AK117" s="54"/>
      <c r="AL117" s="54"/>
      <c r="AM117" s="54"/>
      <c r="AN117" s="54"/>
      <c r="AO117" s="69"/>
      <c r="AP117" s="245"/>
      <c r="AQ117" s="245"/>
      <c r="AR117" s="245"/>
      <c r="AS117" s="245"/>
      <c r="AT117" s="245"/>
      <c r="AU117" s="69"/>
      <c r="AV117" s="247"/>
      <c r="AW117" s="247"/>
      <c r="AX117" s="247"/>
      <c r="AY117" s="247"/>
      <c r="AZ117" s="247"/>
      <c r="BA117" s="69"/>
      <c r="BB117" s="245"/>
      <c r="BC117" s="245"/>
      <c r="BD117" s="245"/>
      <c r="BE117" s="245"/>
      <c r="BF117" s="40"/>
      <c r="BG117" s="245"/>
      <c r="BH117" s="245"/>
      <c r="BI117" s="245"/>
      <c r="BJ117" s="245"/>
      <c r="BK117" s="40"/>
      <c r="BL117" s="40"/>
      <c r="BM117" s="41"/>
      <c r="BN117" s="255"/>
      <c r="BO117" s="40"/>
      <c r="BP117" s="40"/>
      <c r="BQ117" s="69"/>
      <c r="BR117" s="69"/>
    </row>
    <row r="118" spans="1:70" s="107" customFormat="1" x14ac:dyDescent="0.25">
      <c r="A118" s="481" t="s">
        <v>662</v>
      </c>
      <c r="B118" s="482"/>
      <c r="C118" s="730"/>
      <c r="D118" s="490"/>
      <c r="E118" s="490"/>
      <c r="F118" s="490"/>
      <c r="G118" s="490"/>
      <c r="H118" s="482"/>
      <c r="I118" s="405">
        <v>-0.12770000000000001</v>
      </c>
      <c r="J118" s="405">
        <v>0.70050000000000001</v>
      </c>
      <c r="K118" s="405">
        <v>1.2959000000000001</v>
      </c>
      <c r="L118" s="405">
        <v>2.7721</v>
      </c>
      <c r="M118" s="405">
        <v>-0.86599999999999999</v>
      </c>
      <c r="N118" s="407">
        <v>-0.37219999999999998</v>
      </c>
      <c r="O118" s="405">
        <v>0.60589999999999999</v>
      </c>
      <c r="P118" s="405">
        <v>12.1251</v>
      </c>
      <c r="Q118" s="405">
        <v>12.0046</v>
      </c>
      <c r="R118" s="405">
        <v>13.678699999999999</v>
      </c>
      <c r="S118" s="405">
        <v>1.0944</v>
      </c>
      <c r="T118" s="405">
        <v>13.3239</v>
      </c>
      <c r="U118" s="405">
        <v>-2.4782999999999999</v>
      </c>
      <c r="V118" s="405">
        <v>2.4199000000000002</v>
      </c>
      <c r="W118" s="405">
        <v>1.0944</v>
      </c>
      <c r="X118" s="405" t="s">
        <v>428</v>
      </c>
      <c r="Y118" s="482"/>
      <c r="Z118" s="403"/>
      <c r="AA118" s="403"/>
      <c r="AB118" s="403"/>
      <c r="AC118" s="403"/>
      <c r="AD118" s="403"/>
      <c r="AE118" s="403"/>
      <c r="AF118" s="403"/>
      <c r="AG118" s="403"/>
      <c r="AH118" s="403"/>
      <c r="AI118" s="403"/>
      <c r="AJ118" s="403"/>
      <c r="AK118" s="403"/>
      <c r="AL118" s="403"/>
      <c r="AM118" s="403"/>
      <c r="AN118" s="403"/>
      <c r="AO118" s="482"/>
      <c r="AP118" s="405">
        <v>13.74</v>
      </c>
      <c r="AQ118" s="405">
        <v>14.09</v>
      </c>
      <c r="AR118" s="405">
        <v>10.53</v>
      </c>
      <c r="AS118" s="405">
        <v>6.01</v>
      </c>
      <c r="AT118" s="405">
        <v>1.97</v>
      </c>
      <c r="AU118" s="482"/>
      <c r="AV118" s="491"/>
      <c r="AW118" s="491"/>
      <c r="AX118" s="491"/>
      <c r="AY118" s="491"/>
      <c r="AZ118" s="491"/>
      <c r="BA118" s="482"/>
      <c r="BB118" s="487"/>
      <c r="BC118" s="487"/>
      <c r="BD118" s="487"/>
      <c r="BE118" s="487"/>
      <c r="BF118" s="490"/>
      <c r="BG118" s="487"/>
      <c r="BH118" s="487"/>
      <c r="BI118" s="487"/>
      <c r="BJ118" s="487"/>
      <c r="BK118" s="490"/>
      <c r="BL118" s="490"/>
      <c r="BM118" s="492"/>
      <c r="BN118" s="355"/>
      <c r="BO118" s="355"/>
      <c r="BP118" s="355"/>
      <c r="BQ118" s="349"/>
      <c r="BR118" s="349"/>
    </row>
    <row r="119" spans="1:70" s="107" customFormat="1" x14ac:dyDescent="0.25">
      <c r="A119" s="345" t="s">
        <v>426</v>
      </c>
      <c r="B119" s="349"/>
      <c r="C119" s="731"/>
      <c r="D119" s="352"/>
      <c r="E119" s="352"/>
      <c r="F119" s="352"/>
      <c r="G119" s="352"/>
      <c r="H119" s="349"/>
      <c r="I119" s="348">
        <v>-2.3800000000000002E-2</v>
      </c>
      <c r="J119" s="348">
        <v>0.48820000000000002</v>
      </c>
      <c r="K119" s="348">
        <v>0.6623</v>
      </c>
      <c r="L119" s="348">
        <v>6.1100000000000002E-2</v>
      </c>
      <c r="M119" s="348">
        <v>-5.7176</v>
      </c>
      <c r="N119" s="350">
        <v>-3.4198</v>
      </c>
      <c r="O119" s="348">
        <v>5.91E-2</v>
      </c>
      <c r="P119" s="348">
        <v>8.4113000000000007</v>
      </c>
      <c r="Q119" s="348">
        <v>9.8932000000000002</v>
      </c>
      <c r="R119" s="348">
        <v>12.254300000000001</v>
      </c>
      <c r="S119" s="348">
        <v>0.94899999999999995</v>
      </c>
      <c r="T119" s="348">
        <v>8.4191000000000003</v>
      </c>
      <c r="U119" s="348">
        <v>-7.2321</v>
      </c>
      <c r="V119" s="348">
        <v>-1.3619000000000001</v>
      </c>
      <c r="W119" s="348">
        <v>0.94899999999999995</v>
      </c>
      <c r="X119" s="348" t="s">
        <v>428</v>
      </c>
      <c r="Y119" s="349"/>
      <c r="Z119" s="346"/>
      <c r="AA119" s="346"/>
      <c r="AB119" s="346"/>
      <c r="AC119" s="346"/>
      <c r="AD119" s="346"/>
      <c r="AE119" s="346"/>
      <c r="AF119" s="346"/>
      <c r="AG119" s="346"/>
      <c r="AH119" s="346"/>
      <c r="AI119" s="346"/>
      <c r="AJ119" s="346"/>
      <c r="AK119" s="346"/>
      <c r="AL119" s="346"/>
      <c r="AM119" s="346"/>
      <c r="AN119" s="346"/>
      <c r="AO119" s="349"/>
      <c r="AP119" s="348">
        <v>11.79</v>
      </c>
      <c r="AQ119" s="348">
        <v>11.19</v>
      </c>
      <c r="AR119" s="348">
        <v>7.61</v>
      </c>
      <c r="AS119" s="348">
        <v>3.22</v>
      </c>
      <c r="AT119" s="348">
        <v>-5.33</v>
      </c>
      <c r="AU119" s="349"/>
      <c r="AV119" s="493"/>
      <c r="AW119" s="493"/>
      <c r="AX119" s="493"/>
      <c r="AY119" s="493"/>
      <c r="AZ119" s="493"/>
      <c r="BA119" s="349"/>
      <c r="BB119" s="363"/>
      <c r="BC119" s="363"/>
      <c r="BD119" s="363"/>
      <c r="BE119" s="363"/>
      <c r="BF119" s="352"/>
      <c r="BG119" s="363"/>
      <c r="BH119" s="363"/>
      <c r="BI119" s="363"/>
      <c r="BJ119" s="363"/>
      <c r="BK119" s="352"/>
      <c r="BL119" s="352"/>
      <c r="BM119" s="494"/>
      <c r="BN119" s="355"/>
      <c r="BO119" s="355"/>
      <c r="BP119" s="355"/>
      <c r="BQ119" s="349"/>
      <c r="BR119" s="349"/>
    </row>
    <row r="120" spans="1:70" s="107" customFormat="1" x14ac:dyDescent="0.25">
      <c r="A120" s="345" t="s">
        <v>663</v>
      </c>
      <c r="B120" s="349"/>
      <c r="C120" s="731"/>
      <c r="D120" s="352"/>
      <c r="E120" s="352"/>
      <c r="F120" s="352"/>
      <c r="G120" s="352"/>
      <c r="H120" s="349"/>
      <c r="I120" s="348">
        <v>-0.1343</v>
      </c>
      <c r="J120" s="348">
        <v>0.65639999999999998</v>
      </c>
      <c r="K120" s="348">
        <v>1.0236000000000001</v>
      </c>
      <c r="L120" s="348">
        <v>2.5438999999999998</v>
      </c>
      <c r="M120" s="348">
        <v>-1.0758000000000001</v>
      </c>
      <c r="N120" s="350">
        <v>-1.0218</v>
      </c>
      <c r="O120" s="348">
        <v>6.1199999999999997E-2</v>
      </c>
      <c r="P120" s="348">
        <v>11.454800000000001</v>
      </c>
      <c r="Q120" s="348">
        <v>11.0664</v>
      </c>
      <c r="R120" s="348">
        <v>12.426500000000001</v>
      </c>
      <c r="S120" s="348">
        <v>1.0306</v>
      </c>
      <c r="T120" s="348">
        <v>13.1751</v>
      </c>
      <c r="U120" s="348">
        <v>-2.6764000000000001</v>
      </c>
      <c r="V120" s="348">
        <v>2.1930000000000001</v>
      </c>
      <c r="W120" s="348">
        <v>1.0306</v>
      </c>
      <c r="X120" s="348" t="s">
        <v>428</v>
      </c>
      <c r="Y120" s="349"/>
      <c r="Z120" s="346"/>
      <c r="AA120" s="346"/>
      <c r="AB120" s="346"/>
      <c r="AC120" s="346"/>
      <c r="AD120" s="346"/>
      <c r="AE120" s="346"/>
      <c r="AF120" s="346"/>
      <c r="AG120" s="346"/>
      <c r="AH120" s="346"/>
      <c r="AI120" s="346"/>
      <c r="AJ120" s="346"/>
      <c r="AK120" s="346"/>
      <c r="AL120" s="346"/>
      <c r="AM120" s="346"/>
      <c r="AN120" s="346"/>
      <c r="AO120" s="349"/>
      <c r="AP120" s="348">
        <v>12.61</v>
      </c>
      <c r="AQ120" s="348">
        <v>13.07</v>
      </c>
      <c r="AR120" s="348">
        <v>9.73</v>
      </c>
      <c r="AS120" s="348">
        <v>5.36</v>
      </c>
      <c r="AT120" s="348">
        <v>1.44</v>
      </c>
      <c r="AU120" s="349"/>
      <c r="AV120" s="493"/>
      <c r="AW120" s="493"/>
      <c r="AX120" s="493"/>
      <c r="AY120" s="493"/>
      <c r="AZ120" s="493"/>
      <c r="BA120" s="349"/>
      <c r="BB120" s="363"/>
      <c r="BC120" s="363"/>
      <c r="BD120" s="363"/>
      <c r="BE120" s="363"/>
      <c r="BF120" s="352"/>
      <c r="BG120" s="363"/>
      <c r="BH120" s="363"/>
      <c r="BI120" s="363"/>
      <c r="BJ120" s="363"/>
      <c r="BK120" s="352"/>
      <c r="BL120" s="352"/>
      <c r="BM120" s="494"/>
      <c r="BN120" s="355"/>
      <c r="BO120" s="355"/>
      <c r="BP120" s="355"/>
      <c r="BQ120" s="349"/>
      <c r="BR120" s="349"/>
    </row>
    <row r="121" spans="1:70" s="107" customFormat="1" x14ac:dyDescent="0.25">
      <c r="A121" s="495" t="s">
        <v>664</v>
      </c>
      <c r="B121" s="485"/>
      <c r="C121" s="732"/>
      <c r="D121" s="496"/>
      <c r="E121" s="496"/>
      <c r="F121" s="496"/>
      <c r="G121" s="496"/>
      <c r="H121" s="497"/>
      <c r="I121" s="433">
        <v>-0.1341</v>
      </c>
      <c r="J121" s="433">
        <v>0.68010000000000004</v>
      </c>
      <c r="K121" s="433">
        <v>1.2284999999999999</v>
      </c>
      <c r="L121" s="433">
        <v>2.9459</v>
      </c>
      <c r="M121" s="433">
        <v>-0.5746</v>
      </c>
      <c r="N121" s="434">
        <v>-7.1900000000000006E-2</v>
      </c>
      <c r="O121" s="433">
        <v>1.0156000000000001</v>
      </c>
      <c r="P121" s="433">
        <v>12.527699999999999</v>
      </c>
      <c r="Q121" s="433">
        <v>12.1816</v>
      </c>
      <c r="R121" s="433">
        <v>13.6541</v>
      </c>
      <c r="S121" s="433">
        <v>1.0894999999999999</v>
      </c>
      <c r="T121" s="433">
        <v>13.620900000000001</v>
      </c>
      <c r="U121" s="433">
        <v>-2.1482000000000001</v>
      </c>
      <c r="V121" s="433">
        <v>2.8761000000000001</v>
      </c>
      <c r="W121" s="433">
        <v>1.0894999999999999</v>
      </c>
      <c r="X121" s="433">
        <v>12.359400000000001</v>
      </c>
      <c r="Y121" s="497"/>
      <c r="Z121" s="435"/>
      <c r="AA121" s="435"/>
      <c r="AB121" s="435"/>
      <c r="AC121" s="435"/>
      <c r="AD121" s="435"/>
      <c r="AE121" s="435"/>
      <c r="AF121" s="435"/>
      <c r="AG121" s="435"/>
      <c r="AH121" s="435"/>
      <c r="AI121" s="435"/>
      <c r="AJ121" s="435"/>
      <c r="AK121" s="435"/>
      <c r="AL121" s="435"/>
      <c r="AM121" s="435"/>
      <c r="AN121" s="435"/>
      <c r="AO121" s="497"/>
      <c r="AP121" s="433">
        <v>13.8</v>
      </c>
      <c r="AQ121" s="433">
        <v>14.26</v>
      </c>
      <c r="AR121" s="433">
        <v>10.84</v>
      </c>
      <c r="AS121" s="433">
        <v>6.4</v>
      </c>
      <c r="AT121" s="433">
        <v>2.4500000000000002</v>
      </c>
      <c r="AU121" s="497"/>
      <c r="AV121" s="498"/>
      <c r="AW121" s="498"/>
      <c r="AX121" s="498"/>
      <c r="AY121" s="498"/>
      <c r="AZ121" s="498"/>
      <c r="BA121" s="485"/>
      <c r="BB121" s="499"/>
      <c r="BC121" s="499"/>
      <c r="BD121" s="499"/>
      <c r="BE121" s="499"/>
      <c r="BF121" s="496"/>
      <c r="BG121" s="499"/>
      <c r="BH121" s="499"/>
      <c r="BI121" s="499"/>
      <c r="BJ121" s="499"/>
      <c r="BK121" s="496"/>
      <c r="BL121" s="496"/>
      <c r="BM121" s="500"/>
      <c r="BN121" s="486"/>
      <c r="BO121" s="502"/>
      <c r="BP121" s="503"/>
      <c r="BQ121" s="485"/>
      <c r="BR121" s="485"/>
    </row>
    <row r="125" spans="1:70" hidden="1" x14ac:dyDescent="0.25">
      <c r="A125" s="488" t="s">
        <v>179</v>
      </c>
    </row>
    <row r="126" spans="1:70" x14ac:dyDescent="0.25">
      <c r="A126" s="488" t="s">
        <v>10409</v>
      </c>
    </row>
    <row r="127" spans="1:70" x14ac:dyDescent="0.25">
      <c r="A127"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43C0-BF76-476B-9507-756DEB727D77}">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075" t="s">
        <v>107</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100"/>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326" t="s">
        <v>72</v>
      </c>
      <c r="BC6" s="303" t="s">
        <v>73</v>
      </c>
      <c r="BD6" s="303" t="s">
        <v>74</v>
      </c>
      <c r="BE6" s="327" t="s">
        <v>75</v>
      </c>
      <c r="BF6" s="1103"/>
      <c r="BG6" s="326" t="s">
        <v>77</v>
      </c>
      <c r="BH6" s="303" t="s">
        <v>78</v>
      </c>
      <c r="BI6" s="303" t="s">
        <v>79</v>
      </c>
      <c r="BJ6" s="327" t="s">
        <v>80</v>
      </c>
      <c r="BK6" s="1077"/>
      <c r="BL6" s="83" t="s">
        <v>82</v>
      </c>
      <c r="BM6" s="28" t="s">
        <v>83</v>
      </c>
      <c r="BN6" s="28" t="s">
        <v>84</v>
      </c>
      <c r="BO6" s="28" t="s">
        <v>85</v>
      </c>
      <c r="BP6" s="82" t="s">
        <v>86</v>
      </c>
      <c r="BQ6" s="1077"/>
      <c r="BR6" s="1107"/>
    </row>
    <row r="7" spans="1:70" ht="14.5" x14ac:dyDescent="0.25">
      <c r="A7" s="29" t="s">
        <v>108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983</v>
      </c>
      <c r="B8" s="365"/>
      <c r="C8" s="717">
        <v>39591</v>
      </c>
      <c r="D8" s="365"/>
      <c r="E8" s="329">
        <v>80348.3</v>
      </c>
      <c r="F8" s="365"/>
      <c r="G8" s="330">
        <v>108.42</v>
      </c>
      <c r="H8" s="366"/>
      <c r="I8" s="331">
        <v>-0.1106</v>
      </c>
      <c r="J8" s="331">
        <v>0.3982</v>
      </c>
      <c r="K8" s="331">
        <v>0.79959999999999998</v>
      </c>
      <c r="L8" s="331">
        <v>6.4600000000000005E-2</v>
      </c>
      <c r="M8" s="331">
        <v>-4.4337</v>
      </c>
      <c r="N8" s="333">
        <v>-2.2010000000000001</v>
      </c>
      <c r="O8" s="331">
        <v>0.78859999999999997</v>
      </c>
      <c r="P8" s="331">
        <v>12.3985</v>
      </c>
      <c r="Q8" s="331">
        <v>12.933400000000001</v>
      </c>
      <c r="R8" s="331">
        <v>13.2425</v>
      </c>
      <c r="S8" s="331">
        <v>0.79959999999999998</v>
      </c>
      <c r="T8" s="331">
        <v>8.5610999999999997</v>
      </c>
      <c r="U8" s="331">
        <v>-6.1379999999999999</v>
      </c>
      <c r="V8" s="331">
        <v>-1.2118</v>
      </c>
      <c r="W8" s="331">
        <v>0.79959999999999998</v>
      </c>
      <c r="X8" s="331">
        <v>14.025700000000001</v>
      </c>
      <c r="Y8" s="366"/>
      <c r="Z8" s="329">
        <v>9</v>
      </c>
      <c r="AA8" s="329">
        <v>13</v>
      </c>
      <c r="AB8" s="329">
        <v>12</v>
      </c>
      <c r="AC8" s="329">
        <v>15</v>
      </c>
      <c r="AD8" s="329">
        <v>11</v>
      </c>
      <c r="AE8" s="329">
        <v>9</v>
      </c>
      <c r="AF8" s="329">
        <v>6</v>
      </c>
      <c r="AG8" s="329">
        <v>2</v>
      </c>
      <c r="AH8" s="329">
        <v>2</v>
      </c>
      <c r="AI8" s="329">
        <v>2</v>
      </c>
      <c r="AJ8" s="329">
        <v>11</v>
      </c>
      <c r="AK8" s="329">
        <v>14</v>
      </c>
      <c r="AL8" s="329">
        <v>14</v>
      </c>
      <c r="AM8" s="329">
        <v>12</v>
      </c>
      <c r="AN8" s="329">
        <v>11</v>
      </c>
      <c r="AO8" s="365"/>
      <c r="AP8" s="331">
        <v>13.52</v>
      </c>
      <c r="AQ8" s="331">
        <v>13.98</v>
      </c>
      <c r="AR8" s="331">
        <v>10.57</v>
      </c>
      <c r="AS8" s="331">
        <v>4.88</v>
      </c>
      <c r="AT8" s="331">
        <v>-4.01</v>
      </c>
      <c r="AU8" s="334"/>
      <c r="AV8" s="329">
        <v>2</v>
      </c>
      <c r="AW8" s="329">
        <v>2</v>
      </c>
      <c r="AX8" s="329">
        <v>2</v>
      </c>
      <c r="AY8" s="329">
        <v>4</v>
      </c>
      <c r="AZ8" s="329">
        <v>13</v>
      </c>
      <c r="BA8" s="360"/>
      <c r="BB8" s="331">
        <v>12.084097166379101</v>
      </c>
      <c r="BC8" s="367">
        <v>0.93673284981457605</v>
      </c>
      <c r="BD8" s="367">
        <v>5.5234477356870398E-2</v>
      </c>
      <c r="BE8" s="367">
        <v>0.20817738968239999</v>
      </c>
      <c r="BF8" s="366"/>
      <c r="BG8" s="331">
        <v>86.091999999999999</v>
      </c>
      <c r="BH8" s="331">
        <v>8.2365999999999993</v>
      </c>
      <c r="BI8" s="331">
        <v>1.7101999999999999E-2</v>
      </c>
      <c r="BJ8" s="331">
        <v>5.6542979999999998</v>
      </c>
      <c r="BK8" s="365"/>
      <c r="BL8" s="364" t="s">
        <v>984</v>
      </c>
      <c r="BM8" s="364" t="s">
        <v>985</v>
      </c>
      <c r="BN8" s="364" t="s">
        <v>986</v>
      </c>
      <c r="BO8" s="364" t="s">
        <v>987</v>
      </c>
      <c r="BP8" s="364" t="s">
        <v>988</v>
      </c>
      <c r="BQ8" s="365"/>
      <c r="BR8" s="335" t="s">
        <v>463</v>
      </c>
    </row>
    <row r="9" spans="1:70" s="446" customFormat="1" ht="11" x14ac:dyDescent="0.3">
      <c r="A9" s="337" t="s">
        <v>989</v>
      </c>
      <c r="B9" s="369"/>
      <c r="C9" s="718">
        <v>38762</v>
      </c>
      <c r="D9" s="369"/>
      <c r="E9" s="338">
        <v>55274.8</v>
      </c>
      <c r="F9" s="369"/>
      <c r="G9" s="339">
        <v>93.658500000000004</v>
      </c>
      <c r="H9" s="370"/>
      <c r="I9" s="340">
        <v>-0.18429999999999999</v>
      </c>
      <c r="J9" s="340">
        <v>0.40920000000000001</v>
      </c>
      <c r="K9" s="340">
        <v>0.36130000000000001</v>
      </c>
      <c r="L9" s="340">
        <v>1.4544999999999999</v>
      </c>
      <c r="M9" s="340">
        <v>-2.2086000000000001</v>
      </c>
      <c r="N9" s="342">
        <v>0.2601</v>
      </c>
      <c r="O9" s="340">
        <v>2.1671</v>
      </c>
      <c r="P9" s="340">
        <v>9.6357999999999997</v>
      </c>
      <c r="Q9" s="340">
        <v>10.689</v>
      </c>
      <c r="R9" s="340">
        <v>11.7379</v>
      </c>
      <c r="S9" s="340">
        <v>5.6000000000000001E-2</v>
      </c>
      <c r="T9" s="340">
        <v>11.771800000000001</v>
      </c>
      <c r="U9" s="340">
        <v>-2.7435</v>
      </c>
      <c r="V9" s="340">
        <v>2.6604999999999999</v>
      </c>
      <c r="W9" s="340">
        <v>5.6000000000000001E-2</v>
      </c>
      <c r="X9" s="340">
        <v>11.5718</v>
      </c>
      <c r="Y9" s="370"/>
      <c r="Z9" s="338">
        <v>14</v>
      </c>
      <c r="AA9" s="338">
        <v>12</v>
      </c>
      <c r="AB9" s="338">
        <v>13</v>
      </c>
      <c r="AC9" s="338">
        <v>6</v>
      </c>
      <c r="AD9" s="338">
        <v>2</v>
      </c>
      <c r="AE9" s="338">
        <v>2</v>
      </c>
      <c r="AF9" s="338">
        <v>2</v>
      </c>
      <c r="AG9" s="338">
        <v>10</v>
      </c>
      <c r="AH9" s="338">
        <v>5</v>
      </c>
      <c r="AI9" s="338">
        <v>7</v>
      </c>
      <c r="AJ9" s="338">
        <v>15</v>
      </c>
      <c r="AK9" s="338">
        <v>4</v>
      </c>
      <c r="AL9" s="338">
        <v>1</v>
      </c>
      <c r="AM9" s="338">
        <v>1</v>
      </c>
      <c r="AN9" s="338">
        <v>15</v>
      </c>
      <c r="AO9" s="369"/>
      <c r="AP9" s="340">
        <v>12.14</v>
      </c>
      <c r="AQ9" s="340">
        <v>12.47</v>
      </c>
      <c r="AR9" s="340">
        <v>9.43</v>
      </c>
      <c r="AS9" s="340">
        <v>5.9</v>
      </c>
      <c r="AT9" s="340">
        <v>1.06</v>
      </c>
      <c r="AU9" s="343"/>
      <c r="AV9" s="338">
        <v>6</v>
      </c>
      <c r="AW9" s="338">
        <v>5</v>
      </c>
      <c r="AX9" s="338">
        <v>6</v>
      </c>
      <c r="AY9" s="338">
        <v>1</v>
      </c>
      <c r="AZ9" s="338">
        <v>2</v>
      </c>
      <c r="BA9" s="361"/>
      <c r="BB9" s="340">
        <v>11.963307364211101</v>
      </c>
      <c r="BC9" s="371">
        <v>0.91654028961057699</v>
      </c>
      <c r="BD9" s="371">
        <v>3.7157794666253997E-2</v>
      </c>
      <c r="BE9" s="371">
        <v>-4.1025538949308604E-3</v>
      </c>
      <c r="BF9" s="370"/>
      <c r="BG9" s="340">
        <v>81.377600000000001</v>
      </c>
      <c r="BH9" s="340">
        <v>13.241</v>
      </c>
      <c r="BI9" s="340">
        <v>3.1539299999999999</v>
      </c>
      <c r="BJ9" s="340">
        <v>2.2274699999999998</v>
      </c>
      <c r="BK9" s="369"/>
      <c r="BL9" s="368" t="s">
        <v>990</v>
      </c>
      <c r="BM9" s="368" t="s">
        <v>991</v>
      </c>
      <c r="BN9" s="368" t="s">
        <v>992</v>
      </c>
      <c r="BO9" s="368" t="s">
        <v>993</v>
      </c>
      <c r="BP9" s="368" t="s">
        <v>994</v>
      </c>
      <c r="BQ9" s="369"/>
      <c r="BR9" s="344" t="s">
        <v>450</v>
      </c>
    </row>
    <row r="10" spans="1:70" s="449" customFormat="1" ht="11" x14ac:dyDescent="0.3">
      <c r="A10" s="345" t="s">
        <v>995</v>
      </c>
      <c r="B10" s="373"/>
      <c r="C10" s="719">
        <v>39302</v>
      </c>
      <c r="D10" s="373"/>
      <c r="E10" s="346">
        <v>53755.4</v>
      </c>
      <c r="F10" s="373"/>
      <c r="G10" s="347">
        <v>89.870599999999996</v>
      </c>
      <c r="H10" s="374"/>
      <c r="I10" s="348">
        <v>3.3099999999999997E-2</v>
      </c>
      <c r="J10" s="348">
        <v>0.73319999999999996</v>
      </c>
      <c r="K10" s="348">
        <v>0.9909</v>
      </c>
      <c r="L10" s="348">
        <v>0.94240000000000002</v>
      </c>
      <c r="M10" s="348">
        <v>-2.4647999999999999</v>
      </c>
      <c r="N10" s="350">
        <v>-1.3511</v>
      </c>
      <c r="O10" s="348">
        <v>0.97030000000000005</v>
      </c>
      <c r="P10" s="348">
        <v>12.509399999999999</v>
      </c>
      <c r="Q10" s="348">
        <v>14.8065</v>
      </c>
      <c r="R10" s="348">
        <v>13.9046</v>
      </c>
      <c r="S10" s="348">
        <v>0.53969999999999996</v>
      </c>
      <c r="T10" s="348">
        <v>10.254200000000001</v>
      </c>
      <c r="U10" s="348">
        <v>-4.4698000000000002</v>
      </c>
      <c r="V10" s="348">
        <v>-0.86309999999999998</v>
      </c>
      <c r="W10" s="348">
        <v>0.53969999999999996</v>
      </c>
      <c r="X10" s="348">
        <v>12.284800000000001</v>
      </c>
      <c r="Y10" s="374"/>
      <c r="Z10" s="346">
        <v>4</v>
      </c>
      <c r="AA10" s="346">
        <v>3</v>
      </c>
      <c r="AB10" s="346">
        <v>11</v>
      </c>
      <c r="AC10" s="346">
        <v>8</v>
      </c>
      <c r="AD10" s="346">
        <v>4</v>
      </c>
      <c r="AE10" s="346">
        <v>4</v>
      </c>
      <c r="AF10" s="346">
        <v>5</v>
      </c>
      <c r="AG10" s="346">
        <v>1</v>
      </c>
      <c r="AH10" s="346">
        <v>1</v>
      </c>
      <c r="AI10" s="346">
        <v>1</v>
      </c>
      <c r="AJ10" s="346">
        <v>13</v>
      </c>
      <c r="AK10" s="346">
        <v>8</v>
      </c>
      <c r="AL10" s="346">
        <v>6</v>
      </c>
      <c r="AM10" s="346">
        <v>10</v>
      </c>
      <c r="AN10" s="346">
        <v>13</v>
      </c>
      <c r="AO10" s="373"/>
      <c r="AP10" s="348">
        <v>14.33</v>
      </c>
      <c r="AQ10" s="348">
        <v>15.57</v>
      </c>
      <c r="AR10" s="348">
        <v>11.88</v>
      </c>
      <c r="AS10" s="348">
        <v>5.5</v>
      </c>
      <c r="AT10" s="348">
        <v>-2.2599999999999998</v>
      </c>
      <c r="AU10" s="351"/>
      <c r="AV10" s="346">
        <v>1</v>
      </c>
      <c r="AW10" s="346">
        <v>1</v>
      </c>
      <c r="AX10" s="346">
        <v>1</v>
      </c>
      <c r="AY10" s="346">
        <v>3</v>
      </c>
      <c r="AZ10" s="346">
        <v>7</v>
      </c>
      <c r="BA10" s="362"/>
      <c r="BB10" s="348">
        <v>12.7675986537624</v>
      </c>
      <c r="BC10" s="375">
        <v>0.982907596557416</v>
      </c>
      <c r="BD10" s="375">
        <v>5.3509692821059301E-2</v>
      </c>
      <c r="BE10" s="375">
        <v>0.20207181202812299</v>
      </c>
      <c r="BF10" s="374"/>
      <c r="BG10" s="348">
        <v>83.656400000000005</v>
      </c>
      <c r="BH10" s="348">
        <v>12.5928</v>
      </c>
      <c r="BI10" s="348">
        <v>2.5981000000000001</v>
      </c>
      <c r="BJ10" s="348">
        <v>1.1527000000000001</v>
      </c>
      <c r="BK10" s="373"/>
      <c r="BL10" s="372" t="s">
        <v>996</v>
      </c>
      <c r="BM10" s="372" t="s">
        <v>997</v>
      </c>
      <c r="BN10" s="372" t="s">
        <v>998</v>
      </c>
      <c r="BO10" s="372" t="s">
        <v>999</v>
      </c>
      <c r="BP10" s="372" t="s">
        <v>1000</v>
      </c>
      <c r="BQ10" s="373"/>
      <c r="BR10" s="354" t="s">
        <v>1001</v>
      </c>
    </row>
    <row r="11" spans="1:70" s="449" customFormat="1" ht="11" x14ac:dyDescent="0.3">
      <c r="A11" s="345" t="s">
        <v>1002</v>
      </c>
      <c r="B11" s="373"/>
      <c r="C11" s="719">
        <v>35349</v>
      </c>
      <c r="D11" s="373"/>
      <c r="E11" s="346">
        <v>39751</v>
      </c>
      <c r="F11" s="373"/>
      <c r="G11" s="347">
        <v>1132.23</v>
      </c>
      <c r="H11" s="374"/>
      <c r="I11" s="348">
        <v>-0.15060000000000001</v>
      </c>
      <c r="J11" s="348">
        <v>0.32819999999999999</v>
      </c>
      <c r="K11" s="348">
        <v>2.2877000000000001</v>
      </c>
      <c r="L11" s="348">
        <v>2.5396999999999998</v>
      </c>
      <c r="M11" s="348">
        <v>-3.5179999999999998</v>
      </c>
      <c r="N11" s="350">
        <v>-1.1523000000000001</v>
      </c>
      <c r="O11" s="348">
        <v>-0.2122</v>
      </c>
      <c r="P11" s="348">
        <v>10.6868</v>
      </c>
      <c r="Q11" s="348">
        <v>12.3452</v>
      </c>
      <c r="R11" s="348">
        <v>12.309100000000001</v>
      </c>
      <c r="S11" s="348">
        <v>1.6662999999999999</v>
      </c>
      <c r="T11" s="348">
        <v>11.060600000000001</v>
      </c>
      <c r="U11" s="348">
        <v>-4.0644999999999998</v>
      </c>
      <c r="V11" s="348">
        <v>0.81830000000000003</v>
      </c>
      <c r="W11" s="348">
        <v>1.6662999999999999</v>
      </c>
      <c r="X11" s="348">
        <v>17.9924</v>
      </c>
      <c r="Y11" s="374"/>
      <c r="Z11" s="346">
        <v>12</v>
      </c>
      <c r="AA11" s="346">
        <v>14</v>
      </c>
      <c r="AB11" s="346">
        <v>1</v>
      </c>
      <c r="AC11" s="346">
        <v>2</v>
      </c>
      <c r="AD11" s="346">
        <v>7</v>
      </c>
      <c r="AE11" s="346">
        <v>3</v>
      </c>
      <c r="AF11" s="346">
        <v>13</v>
      </c>
      <c r="AG11" s="346">
        <v>5</v>
      </c>
      <c r="AH11" s="346">
        <v>3</v>
      </c>
      <c r="AI11" s="346">
        <v>5</v>
      </c>
      <c r="AJ11" s="346">
        <v>4</v>
      </c>
      <c r="AK11" s="346">
        <v>5</v>
      </c>
      <c r="AL11" s="346">
        <v>4</v>
      </c>
      <c r="AM11" s="346">
        <v>3</v>
      </c>
      <c r="AN11" s="346">
        <v>4</v>
      </c>
      <c r="AO11" s="373"/>
      <c r="AP11" s="348">
        <v>12.48</v>
      </c>
      <c r="AQ11" s="348">
        <v>13.23</v>
      </c>
      <c r="AR11" s="348">
        <v>9.76</v>
      </c>
      <c r="AS11" s="348">
        <v>4.08</v>
      </c>
      <c r="AT11" s="348">
        <v>-0.53</v>
      </c>
      <c r="AU11" s="351"/>
      <c r="AV11" s="346">
        <v>3</v>
      </c>
      <c r="AW11" s="346">
        <v>3</v>
      </c>
      <c r="AX11" s="346">
        <v>4</v>
      </c>
      <c r="AY11" s="346">
        <v>11</v>
      </c>
      <c r="AZ11" s="346">
        <v>3</v>
      </c>
      <c r="BA11" s="362"/>
      <c r="BB11" s="348">
        <v>12.112700482942399</v>
      </c>
      <c r="BC11" s="375">
        <v>0.93637260632518704</v>
      </c>
      <c r="BD11" s="375">
        <v>4.4220217486882603E-2</v>
      </c>
      <c r="BE11" s="375">
        <v>7.65214759541617E-2</v>
      </c>
      <c r="BF11" s="374"/>
      <c r="BG11" s="348">
        <v>83.087599999999995</v>
      </c>
      <c r="BH11" s="348">
        <v>13.6899</v>
      </c>
      <c r="BI11" s="348" t="s">
        <v>430</v>
      </c>
      <c r="BJ11" s="348">
        <v>3.2225000000000001</v>
      </c>
      <c r="BK11" s="373"/>
      <c r="BL11" s="372" t="s">
        <v>1003</v>
      </c>
      <c r="BM11" s="372" t="s">
        <v>789</v>
      </c>
      <c r="BN11" s="372" t="s">
        <v>1004</v>
      </c>
      <c r="BO11" s="372" t="s">
        <v>1005</v>
      </c>
      <c r="BP11" s="372" t="s">
        <v>1006</v>
      </c>
      <c r="BQ11" s="373"/>
      <c r="BR11" s="354" t="s">
        <v>512</v>
      </c>
    </row>
    <row r="12" spans="1:70" s="449" customFormat="1" ht="11" x14ac:dyDescent="0.3">
      <c r="A12" s="345" t="s">
        <v>1007</v>
      </c>
      <c r="B12" s="373"/>
      <c r="C12" s="719">
        <v>39542</v>
      </c>
      <c r="D12" s="373"/>
      <c r="E12" s="346">
        <v>38578.5</v>
      </c>
      <c r="F12" s="373"/>
      <c r="G12" s="347">
        <v>111.96599999999999</v>
      </c>
      <c r="H12" s="374"/>
      <c r="I12" s="348">
        <v>-6.9599999999999995E-2</v>
      </c>
      <c r="J12" s="348">
        <v>0.58660000000000001</v>
      </c>
      <c r="K12" s="348">
        <v>1.4359</v>
      </c>
      <c r="L12" s="348">
        <v>2.3679999999999999</v>
      </c>
      <c r="M12" s="348">
        <v>-3.4908999999999999</v>
      </c>
      <c r="N12" s="350">
        <v>-1.5623</v>
      </c>
      <c r="O12" s="348">
        <v>1.0898000000000001</v>
      </c>
      <c r="P12" s="348">
        <v>9.1480999999999995</v>
      </c>
      <c r="Q12" s="348">
        <v>9.0915999999999997</v>
      </c>
      <c r="R12" s="348">
        <v>12.317299999999999</v>
      </c>
      <c r="S12" s="348">
        <v>1.2908999999999999</v>
      </c>
      <c r="T12" s="348">
        <v>12.328799999999999</v>
      </c>
      <c r="U12" s="348">
        <v>-4.9596999999999998</v>
      </c>
      <c r="V12" s="348">
        <v>0.38729999999999998</v>
      </c>
      <c r="W12" s="348">
        <v>1.2908999999999999</v>
      </c>
      <c r="X12" s="348">
        <v>14.1165</v>
      </c>
      <c r="Y12" s="374"/>
      <c r="Z12" s="346">
        <v>6</v>
      </c>
      <c r="AA12" s="346">
        <v>7</v>
      </c>
      <c r="AB12" s="346">
        <v>6</v>
      </c>
      <c r="AC12" s="346">
        <v>4</v>
      </c>
      <c r="AD12" s="346">
        <v>6</v>
      </c>
      <c r="AE12" s="346">
        <v>5</v>
      </c>
      <c r="AF12" s="346">
        <v>3</v>
      </c>
      <c r="AG12" s="346">
        <v>11</v>
      </c>
      <c r="AH12" s="346">
        <v>10</v>
      </c>
      <c r="AI12" s="346">
        <v>4</v>
      </c>
      <c r="AJ12" s="346">
        <v>6</v>
      </c>
      <c r="AK12" s="346">
        <v>3</v>
      </c>
      <c r="AL12" s="346">
        <v>7</v>
      </c>
      <c r="AM12" s="346">
        <v>4</v>
      </c>
      <c r="AN12" s="346">
        <v>6</v>
      </c>
      <c r="AO12" s="373"/>
      <c r="AP12" s="348">
        <v>11.32</v>
      </c>
      <c r="AQ12" s="348">
        <v>10.92</v>
      </c>
      <c r="AR12" s="348">
        <v>7.96</v>
      </c>
      <c r="AS12" s="348">
        <v>4.78</v>
      </c>
      <c r="AT12" s="348">
        <v>-1.02</v>
      </c>
      <c r="AU12" s="351"/>
      <c r="AV12" s="346">
        <v>9</v>
      </c>
      <c r="AW12" s="346">
        <v>11</v>
      </c>
      <c r="AX12" s="346">
        <v>11</v>
      </c>
      <c r="AY12" s="346">
        <v>5</v>
      </c>
      <c r="AZ12" s="346">
        <v>5</v>
      </c>
      <c r="BA12" s="362"/>
      <c r="BB12" s="348">
        <v>12.831698023185</v>
      </c>
      <c r="BC12" s="375">
        <v>0.98806065969222701</v>
      </c>
      <c r="BD12" s="375">
        <v>3.2436208552328802E-2</v>
      </c>
      <c r="BE12" s="375">
        <v>-6.82358640857708E-2</v>
      </c>
      <c r="BF12" s="374"/>
      <c r="BG12" s="348">
        <v>87.624799999999993</v>
      </c>
      <c r="BH12" s="348">
        <v>6.69693</v>
      </c>
      <c r="BI12" s="348">
        <v>4.9619999999999997</v>
      </c>
      <c r="BJ12" s="348">
        <v>0.71626999999999996</v>
      </c>
      <c r="BK12" s="373"/>
      <c r="BL12" s="372" t="s">
        <v>1008</v>
      </c>
      <c r="BM12" s="372" t="s">
        <v>1009</v>
      </c>
      <c r="BN12" s="372" t="s">
        <v>1010</v>
      </c>
      <c r="BO12" s="372" t="s">
        <v>1011</v>
      </c>
      <c r="BP12" s="372" t="s">
        <v>1012</v>
      </c>
      <c r="BQ12" s="373"/>
      <c r="BR12" s="354" t="s">
        <v>443</v>
      </c>
    </row>
    <row r="13" spans="1:70" s="449" customFormat="1" ht="11" x14ac:dyDescent="0.3">
      <c r="A13" s="345" t="s">
        <v>1013</v>
      </c>
      <c r="B13" s="373"/>
      <c r="C13" s="719">
        <v>40183</v>
      </c>
      <c r="D13" s="373"/>
      <c r="E13" s="346">
        <v>31000.799999999999</v>
      </c>
      <c r="F13" s="373"/>
      <c r="G13" s="347">
        <v>59.6</v>
      </c>
      <c r="H13" s="374"/>
      <c r="I13" s="348">
        <v>-5.0299999999999997E-2</v>
      </c>
      <c r="J13" s="348">
        <v>0.5907</v>
      </c>
      <c r="K13" s="348">
        <v>2.0548000000000002</v>
      </c>
      <c r="L13" s="348">
        <v>2.5112000000000001</v>
      </c>
      <c r="M13" s="348">
        <v>-2.6939000000000002</v>
      </c>
      <c r="N13" s="350">
        <v>-1.796</v>
      </c>
      <c r="O13" s="348">
        <v>0.1598</v>
      </c>
      <c r="P13" s="348">
        <v>8.4536999999999995</v>
      </c>
      <c r="Q13" s="348">
        <v>7.0282999999999998</v>
      </c>
      <c r="R13" s="348">
        <v>11.5221</v>
      </c>
      <c r="S13" s="348">
        <v>1.0511999999999999</v>
      </c>
      <c r="T13" s="348">
        <v>10.821899999999999</v>
      </c>
      <c r="U13" s="348">
        <v>-3.8555000000000001</v>
      </c>
      <c r="V13" s="348">
        <v>-0.38440000000000002</v>
      </c>
      <c r="W13" s="348">
        <v>1.0511999999999999</v>
      </c>
      <c r="X13" s="348">
        <v>11.3985</v>
      </c>
      <c r="Y13" s="374"/>
      <c r="Z13" s="346">
        <v>5</v>
      </c>
      <c r="AA13" s="346">
        <v>6</v>
      </c>
      <c r="AB13" s="346">
        <v>2</v>
      </c>
      <c r="AC13" s="346">
        <v>3</v>
      </c>
      <c r="AD13" s="346">
        <v>5</v>
      </c>
      <c r="AE13" s="346">
        <v>6</v>
      </c>
      <c r="AF13" s="346">
        <v>11</v>
      </c>
      <c r="AG13" s="346">
        <v>12</v>
      </c>
      <c r="AH13" s="346">
        <v>14</v>
      </c>
      <c r="AI13" s="346">
        <v>9</v>
      </c>
      <c r="AJ13" s="346">
        <v>9</v>
      </c>
      <c r="AK13" s="346">
        <v>6</v>
      </c>
      <c r="AL13" s="346">
        <v>3</v>
      </c>
      <c r="AM13" s="346">
        <v>8</v>
      </c>
      <c r="AN13" s="346">
        <v>9</v>
      </c>
      <c r="AO13" s="373"/>
      <c r="AP13" s="348">
        <v>10.34</v>
      </c>
      <c r="AQ13" s="348">
        <v>8.85</v>
      </c>
      <c r="AR13" s="348">
        <v>6.62</v>
      </c>
      <c r="AS13" s="348">
        <v>3.76</v>
      </c>
      <c r="AT13" s="348">
        <v>-1.29</v>
      </c>
      <c r="AU13" s="351"/>
      <c r="AV13" s="346">
        <v>13</v>
      </c>
      <c r="AW13" s="346">
        <v>13</v>
      </c>
      <c r="AX13" s="346">
        <v>12</v>
      </c>
      <c r="AY13" s="346">
        <v>12</v>
      </c>
      <c r="AZ13" s="346">
        <v>6</v>
      </c>
      <c r="BA13" s="362"/>
      <c r="BB13" s="348">
        <v>11.969748246667701</v>
      </c>
      <c r="BC13" s="375">
        <v>0.91118727991215598</v>
      </c>
      <c r="BD13" s="375">
        <v>2.9632667171487E-2</v>
      </c>
      <c r="BE13" s="375">
        <v>-9.13168888903583E-2</v>
      </c>
      <c r="BF13" s="374"/>
      <c r="BG13" s="348">
        <v>94.218400000000003</v>
      </c>
      <c r="BH13" s="348">
        <v>1.4567000000000001</v>
      </c>
      <c r="BI13" s="348" t="s">
        <v>430</v>
      </c>
      <c r="BJ13" s="348">
        <v>4.3249000000000004</v>
      </c>
      <c r="BK13" s="373"/>
      <c r="BL13" s="372" t="s">
        <v>1014</v>
      </c>
      <c r="BM13" s="372" t="s">
        <v>1015</v>
      </c>
      <c r="BN13" s="372" t="s">
        <v>881</v>
      </c>
      <c r="BO13" s="372" t="s">
        <v>1016</v>
      </c>
      <c r="BP13" s="372" t="s">
        <v>1017</v>
      </c>
      <c r="BQ13" s="373"/>
      <c r="BR13" s="354" t="s">
        <v>554</v>
      </c>
    </row>
    <row r="14" spans="1:70" s="449" customFormat="1" ht="11" x14ac:dyDescent="0.3">
      <c r="A14" s="345" t="s">
        <v>1018</v>
      </c>
      <c r="B14" s="373"/>
      <c r="C14" s="719">
        <v>37498</v>
      </c>
      <c r="D14" s="373"/>
      <c r="E14" s="346">
        <v>29405.8</v>
      </c>
      <c r="F14" s="373"/>
      <c r="G14" s="347">
        <v>514.64</v>
      </c>
      <c r="H14" s="374"/>
      <c r="I14" s="348">
        <v>-0.1668</v>
      </c>
      <c r="J14" s="348">
        <v>0.46850000000000003</v>
      </c>
      <c r="K14" s="348">
        <v>1.3749</v>
      </c>
      <c r="L14" s="348">
        <v>0.74780000000000002</v>
      </c>
      <c r="M14" s="348">
        <v>-4.8987999999999996</v>
      </c>
      <c r="N14" s="350">
        <v>-3.3649</v>
      </c>
      <c r="O14" s="348">
        <v>0.13819999999999999</v>
      </c>
      <c r="P14" s="348">
        <v>10.182700000000001</v>
      </c>
      <c r="Q14" s="348">
        <v>10.577999999999999</v>
      </c>
      <c r="R14" s="348">
        <v>11.4261</v>
      </c>
      <c r="S14" s="348">
        <v>1.3769</v>
      </c>
      <c r="T14" s="348">
        <v>10.3833</v>
      </c>
      <c r="U14" s="348">
        <v>-6.0823999999999998</v>
      </c>
      <c r="V14" s="348">
        <v>-0.90500000000000003</v>
      </c>
      <c r="W14" s="348">
        <v>1.3769</v>
      </c>
      <c r="X14" s="348">
        <v>17.931999999999999</v>
      </c>
      <c r="Y14" s="374"/>
      <c r="Z14" s="346">
        <v>13</v>
      </c>
      <c r="AA14" s="346">
        <v>9</v>
      </c>
      <c r="AB14" s="346">
        <v>8</v>
      </c>
      <c r="AC14" s="346">
        <v>11</v>
      </c>
      <c r="AD14" s="346">
        <v>14</v>
      </c>
      <c r="AE14" s="346">
        <v>10</v>
      </c>
      <c r="AF14" s="346">
        <v>12</v>
      </c>
      <c r="AG14" s="346">
        <v>7</v>
      </c>
      <c r="AH14" s="346">
        <v>6</v>
      </c>
      <c r="AI14" s="346">
        <v>10</v>
      </c>
      <c r="AJ14" s="346">
        <v>5</v>
      </c>
      <c r="AK14" s="346">
        <v>7</v>
      </c>
      <c r="AL14" s="346">
        <v>13</v>
      </c>
      <c r="AM14" s="346">
        <v>11</v>
      </c>
      <c r="AN14" s="346">
        <v>5</v>
      </c>
      <c r="AO14" s="373"/>
      <c r="AP14" s="348">
        <v>11.67</v>
      </c>
      <c r="AQ14" s="348">
        <v>12.09</v>
      </c>
      <c r="AR14" s="348">
        <v>8.7799999999999994</v>
      </c>
      <c r="AS14" s="348">
        <v>4.12</v>
      </c>
      <c r="AT14" s="348">
        <v>-3.41</v>
      </c>
      <c r="AU14" s="351"/>
      <c r="AV14" s="346">
        <v>8</v>
      </c>
      <c r="AW14" s="346">
        <v>7</v>
      </c>
      <c r="AX14" s="346">
        <v>8</v>
      </c>
      <c r="AY14" s="346">
        <v>9</v>
      </c>
      <c r="AZ14" s="346">
        <v>10</v>
      </c>
      <c r="BA14" s="362"/>
      <c r="BB14" s="348">
        <v>12.954430337289701</v>
      </c>
      <c r="BC14" s="375">
        <v>1.0096965388682899</v>
      </c>
      <c r="BD14" s="375">
        <v>3.8654722643746399E-2</v>
      </c>
      <c r="BE14" s="375">
        <v>5.6943132009719703E-3</v>
      </c>
      <c r="BF14" s="374"/>
      <c r="BG14" s="348">
        <v>80.718699999999998</v>
      </c>
      <c r="BH14" s="348">
        <v>10.1386</v>
      </c>
      <c r="BI14" s="348">
        <v>8.1107600000000009</v>
      </c>
      <c r="BJ14" s="348">
        <v>1.0319400000000001</v>
      </c>
      <c r="BK14" s="373"/>
      <c r="BL14" s="372" t="s">
        <v>1019</v>
      </c>
      <c r="BM14" s="372" t="s">
        <v>1020</v>
      </c>
      <c r="BN14" s="372" t="s">
        <v>1021</v>
      </c>
      <c r="BO14" s="372" t="s">
        <v>1022</v>
      </c>
      <c r="BP14" s="372" t="s">
        <v>522</v>
      </c>
      <c r="BQ14" s="373"/>
      <c r="BR14" s="354" t="s">
        <v>476</v>
      </c>
    </row>
    <row r="15" spans="1:70" s="449" customFormat="1" ht="11" x14ac:dyDescent="0.3">
      <c r="A15" s="345" t="s">
        <v>1023</v>
      </c>
      <c r="B15" s="373"/>
      <c r="C15" s="719">
        <v>40410</v>
      </c>
      <c r="D15" s="373"/>
      <c r="E15" s="346">
        <v>16896.900000000001</v>
      </c>
      <c r="F15" s="373"/>
      <c r="G15" s="347">
        <v>61.31</v>
      </c>
      <c r="H15" s="374"/>
      <c r="I15" s="348">
        <v>-0.1303</v>
      </c>
      <c r="J15" s="348">
        <v>0.49170000000000003</v>
      </c>
      <c r="K15" s="348">
        <v>1.3221000000000001</v>
      </c>
      <c r="L15" s="348">
        <v>1.0714999999999999</v>
      </c>
      <c r="M15" s="348">
        <v>-4.0682</v>
      </c>
      <c r="N15" s="350">
        <v>-3.54</v>
      </c>
      <c r="O15" s="348">
        <v>0.47639999999999999</v>
      </c>
      <c r="P15" s="348">
        <v>10.029400000000001</v>
      </c>
      <c r="Q15" s="348">
        <v>9.7184000000000008</v>
      </c>
      <c r="R15" s="348">
        <v>13.077299999999999</v>
      </c>
      <c r="S15" s="348">
        <v>1.0548999999999999</v>
      </c>
      <c r="T15" s="348">
        <v>10.25</v>
      </c>
      <c r="U15" s="348">
        <v>-5.415</v>
      </c>
      <c r="V15" s="348">
        <v>-1.3198000000000001</v>
      </c>
      <c r="W15" s="348">
        <v>1.0548999999999999</v>
      </c>
      <c r="X15" s="348">
        <v>12.0685</v>
      </c>
      <c r="Y15" s="374"/>
      <c r="Z15" s="346">
        <v>11</v>
      </c>
      <c r="AA15" s="346">
        <v>8</v>
      </c>
      <c r="AB15" s="346">
        <v>9</v>
      </c>
      <c r="AC15" s="346">
        <v>7</v>
      </c>
      <c r="AD15" s="346">
        <v>9</v>
      </c>
      <c r="AE15" s="346">
        <v>12</v>
      </c>
      <c r="AF15" s="346">
        <v>9</v>
      </c>
      <c r="AG15" s="346">
        <v>9</v>
      </c>
      <c r="AH15" s="346">
        <v>9</v>
      </c>
      <c r="AI15" s="346">
        <v>3</v>
      </c>
      <c r="AJ15" s="346">
        <v>8</v>
      </c>
      <c r="AK15" s="346">
        <v>9</v>
      </c>
      <c r="AL15" s="346">
        <v>10</v>
      </c>
      <c r="AM15" s="346">
        <v>13</v>
      </c>
      <c r="AN15" s="346">
        <v>8</v>
      </c>
      <c r="AO15" s="373"/>
      <c r="AP15" s="348">
        <v>12.47</v>
      </c>
      <c r="AQ15" s="348">
        <v>11.58</v>
      </c>
      <c r="AR15" s="348">
        <v>8.52</v>
      </c>
      <c r="AS15" s="348">
        <v>4.12</v>
      </c>
      <c r="AT15" s="348">
        <v>-3.45</v>
      </c>
      <c r="AU15" s="351"/>
      <c r="AV15" s="346">
        <v>4</v>
      </c>
      <c r="AW15" s="346">
        <v>9</v>
      </c>
      <c r="AX15" s="346">
        <v>9</v>
      </c>
      <c r="AY15" s="346">
        <v>9</v>
      </c>
      <c r="AZ15" s="346">
        <v>11</v>
      </c>
      <c r="BA15" s="362"/>
      <c r="BB15" s="348">
        <v>12.255539989019701</v>
      </c>
      <c r="BC15" s="375">
        <v>0.95779517712746398</v>
      </c>
      <c r="BD15" s="375">
        <v>3.9010171515567897E-2</v>
      </c>
      <c r="BE15" s="375">
        <v>9.2643982122158595E-3</v>
      </c>
      <c r="BF15" s="374"/>
      <c r="BG15" s="348">
        <v>90.117000000000004</v>
      </c>
      <c r="BH15" s="348">
        <v>7.1492599999999999</v>
      </c>
      <c r="BI15" s="348" t="s">
        <v>430</v>
      </c>
      <c r="BJ15" s="348">
        <v>2.7337400000000001</v>
      </c>
      <c r="BK15" s="373"/>
      <c r="BL15" s="372" t="s">
        <v>1024</v>
      </c>
      <c r="BM15" s="372" t="s">
        <v>1025</v>
      </c>
      <c r="BN15" s="372" t="s">
        <v>1026</v>
      </c>
      <c r="BO15" s="372" t="s">
        <v>1027</v>
      </c>
      <c r="BP15" s="372" t="s">
        <v>1028</v>
      </c>
      <c r="BQ15" s="373"/>
      <c r="BR15" s="354" t="s">
        <v>512</v>
      </c>
    </row>
    <row r="16" spans="1:70" s="449" customFormat="1" ht="11" x14ac:dyDescent="0.3">
      <c r="A16" s="345" t="s">
        <v>1029</v>
      </c>
      <c r="B16" s="373"/>
      <c r="C16" s="719">
        <v>31674</v>
      </c>
      <c r="D16" s="373"/>
      <c r="E16" s="346">
        <v>12137.2</v>
      </c>
      <c r="F16" s="373"/>
      <c r="G16" s="347">
        <v>263.86509999999998</v>
      </c>
      <c r="H16" s="374"/>
      <c r="I16" s="348">
        <v>7.5800000000000006E-2</v>
      </c>
      <c r="J16" s="348">
        <v>0.80310000000000004</v>
      </c>
      <c r="K16" s="348">
        <v>1.1208</v>
      </c>
      <c r="L16" s="348">
        <v>0.42970000000000003</v>
      </c>
      <c r="M16" s="348">
        <v>-5.7275</v>
      </c>
      <c r="N16" s="350">
        <v>-4.0755999999999997</v>
      </c>
      <c r="O16" s="348">
        <v>-1.3411</v>
      </c>
      <c r="P16" s="348">
        <v>7.8566000000000003</v>
      </c>
      <c r="Q16" s="348">
        <v>8.3025000000000002</v>
      </c>
      <c r="R16" s="348">
        <v>10.971299999999999</v>
      </c>
      <c r="S16" s="348">
        <v>1.7706999999999999</v>
      </c>
      <c r="T16" s="348">
        <v>9.6137999999999995</v>
      </c>
      <c r="U16" s="348">
        <v>-6.9702999999999999</v>
      </c>
      <c r="V16" s="348">
        <v>-2.5505</v>
      </c>
      <c r="W16" s="348">
        <v>1.7706999999999999</v>
      </c>
      <c r="X16" s="348">
        <v>14.728999999999999</v>
      </c>
      <c r="Y16" s="374"/>
      <c r="Z16" s="346">
        <v>1</v>
      </c>
      <c r="AA16" s="346">
        <v>2</v>
      </c>
      <c r="AB16" s="346">
        <v>10</v>
      </c>
      <c r="AC16" s="346">
        <v>12</v>
      </c>
      <c r="AD16" s="346">
        <v>15</v>
      </c>
      <c r="AE16" s="346">
        <v>14</v>
      </c>
      <c r="AF16" s="346">
        <v>14</v>
      </c>
      <c r="AG16" s="346">
        <v>13</v>
      </c>
      <c r="AH16" s="346">
        <v>13</v>
      </c>
      <c r="AI16" s="346">
        <v>11</v>
      </c>
      <c r="AJ16" s="346">
        <v>2</v>
      </c>
      <c r="AK16" s="346">
        <v>11</v>
      </c>
      <c r="AL16" s="346">
        <v>15</v>
      </c>
      <c r="AM16" s="346">
        <v>15</v>
      </c>
      <c r="AN16" s="346">
        <v>2</v>
      </c>
      <c r="AO16" s="373"/>
      <c r="AP16" s="348">
        <v>10.53</v>
      </c>
      <c r="AQ16" s="348">
        <v>9.9</v>
      </c>
      <c r="AR16" s="348">
        <v>6.35</v>
      </c>
      <c r="AS16" s="348">
        <v>2.23</v>
      </c>
      <c r="AT16" s="348">
        <v>-5.07</v>
      </c>
      <c r="AU16" s="351"/>
      <c r="AV16" s="346">
        <v>12</v>
      </c>
      <c r="AW16" s="346">
        <v>12</v>
      </c>
      <c r="AX16" s="346">
        <v>14</v>
      </c>
      <c r="AY16" s="346">
        <v>13</v>
      </c>
      <c r="AZ16" s="346">
        <v>15</v>
      </c>
      <c r="BA16" s="362"/>
      <c r="BB16" s="348">
        <v>12.511417549192</v>
      </c>
      <c r="BC16" s="375">
        <v>0.96542410705391901</v>
      </c>
      <c r="BD16" s="375">
        <v>2.6005555132875401E-2</v>
      </c>
      <c r="BE16" s="375">
        <v>-0.147194206248317</v>
      </c>
      <c r="BF16" s="374"/>
      <c r="BG16" s="348">
        <v>86.096299999999999</v>
      </c>
      <c r="BH16" s="348">
        <v>8.6857799999999994</v>
      </c>
      <c r="BI16" s="348">
        <v>1.56569</v>
      </c>
      <c r="BJ16" s="348">
        <v>3.6522299999999999</v>
      </c>
      <c r="BK16" s="373"/>
      <c r="BL16" s="372" t="s">
        <v>1030</v>
      </c>
      <c r="BM16" s="372" t="s">
        <v>1031</v>
      </c>
      <c r="BN16" s="372" t="s">
        <v>1032</v>
      </c>
      <c r="BO16" s="372" t="s">
        <v>1033</v>
      </c>
      <c r="BP16" s="372" t="s">
        <v>1034</v>
      </c>
      <c r="BQ16" s="373"/>
      <c r="BR16" s="354" t="s">
        <v>512</v>
      </c>
    </row>
    <row r="17" spans="1:70" s="449" customFormat="1" ht="11" x14ac:dyDescent="0.3">
      <c r="A17" s="841" t="s">
        <v>1035</v>
      </c>
      <c r="B17" s="842"/>
      <c r="C17" s="843">
        <v>37656</v>
      </c>
      <c r="D17" s="842"/>
      <c r="E17" s="844">
        <v>10940.7</v>
      </c>
      <c r="F17" s="842"/>
      <c r="G17" s="845">
        <v>565.08699999999999</v>
      </c>
      <c r="H17" s="847"/>
      <c r="I17" s="846">
        <v>5.8099999999999999E-2</v>
      </c>
      <c r="J17" s="846">
        <v>0.65480000000000005</v>
      </c>
      <c r="K17" s="846">
        <v>1.3825000000000001</v>
      </c>
      <c r="L17" s="846">
        <v>0.91379999999999995</v>
      </c>
      <c r="M17" s="846">
        <v>-3.6695000000000002</v>
      </c>
      <c r="N17" s="848">
        <v>-1.9654</v>
      </c>
      <c r="O17" s="846">
        <v>0.33689999999999998</v>
      </c>
      <c r="P17" s="846">
        <v>10.587899999999999</v>
      </c>
      <c r="Q17" s="846">
        <v>10.2425</v>
      </c>
      <c r="R17" s="846">
        <v>11.9671</v>
      </c>
      <c r="S17" s="846">
        <v>1.0953999999999999</v>
      </c>
      <c r="T17" s="846">
        <v>9.7781000000000002</v>
      </c>
      <c r="U17" s="846">
        <v>-5.0117000000000003</v>
      </c>
      <c r="V17" s="846">
        <v>-0.2089</v>
      </c>
      <c r="W17" s="846">
        <v>1.0953999999999999</v>
      </c>
      <c r="X17" s="846">
        <v>17.8307</v>
      </c>
      <c r="Y17" s="847"/>
      <c r="Z17" s="844">
        <v>2</v>
      </c>
      <c r="AA17" s="844">
        <v>4</v>
      </c>
      <c r="AB17" s="844">
        <v>7</v>
      </c>
      <c r="AC17" s="844">
        <v>10</v>
      </c>
      <c r="AD17" s="844">
        <v>8</v>
      </c>
      <c r="AE17" s="844">
        <v>8</v>
      </c>
      <c r="AF17" s="844">
        <v>10</v>
      </c>
      <c r="AG17" s="844">
        <v>6</v>
      </c>
      <c r="AH17" s="844">
        <v>8</v>
      </c>
      <c r="AI17" s="844">
        <v>6</v>
      </c>
      <c r="AJ17" s="844">
        <v>7</v>
      </c>
      <c r="AK17" s="844">
        <v>10</v>
      </c>
      <c r="AL17" s="844">
        <v>8</v>
      </c>
      <c r="AM17" s="844">
        <v>7</v>
      </c>
      <c r="AN17" s="844">
        <v>7</v>
      </c>
      <c r="AO17" s="842"/>
      <c r="AP17" s="846">
        <v>12.25</v>
      </c>
      <c r="AQ17" s="846">
        <v>12.19</v>
      </c>
      <c r="AR17" s="846">
        <v>9.02</v>
      </c>
      <c r="AS17" s="846">
        <v>4.76</v>
      </c>
      <c r="AT17" s="846">
        <v>-2.31</v>
      </c>
      <c r="AU17" s="849"/>
      <c r="AV17" s="844">
        <v>5</v>
      </c>
      <c r="AW17" s="844">
        <v>6</v>
      </c>
      <c r="AX17" s="844">
        <v>7</v>
      </c>
      <c r="AY17" s="844">
        <v>6</v>
      </c>
      <c r="AZ17" s="844">
        <v>8</v>
      </c>
      <c r="BA17" s="851"/>
      <c r="BB17" s="846">
        <v>12.804452102678001</v>
      </c>
      <c r="BC17" s="852">
        <v>1.0001546090055999</v>
      </c>
      <c r="BD17" s="852">
        <v>4.1571624288146897E-2</v>
      </c>
      <c r="BE17" s="852">
        <v>4.1924694838347001E-2</v>
      </c>
      <c r="BF17" s="847"/>
      <c r="BG17" s="846">
        <v>83.057699999999997</v>
      </c>
      <c r="BH17" s="846">
        <v>8.2495999999999992</v>
      </c>
      <c r="BI17" s="846">
        <v>4.0758900000000002</v>
      </c>
      <c r="BJ17" s="846">
        <v>4.6168100000000001</v>
      </c>
      <c r="BK17" s="842"/>
      <c r="BL17" s="855" t="s">
        <v>1036</v>
      </c>
      <c r="BM17" s="855" t="s">
        <v>1037</v>
      </c>
      <c r="BN17" s="855" t="s">
        <v>1038</v>
      </c>
      <c r="BO17" s="855" t="s">
        <v>1039</v>
      </c>
      <c r="BP17" s="855" t="s">
        <v>1040</v>
      </c>
      <c r="BQ17" s="842"/>
      <c r="BR17" s="856" t="s">
        <v>443</v>
      </c>
    </row>
    <row r="18" spans="1:70" s="449" customFormat="1" ht="11" x14ac:dyDescent="0.3">
      <c r="A18" s="345" t="s">
        <v>1041</v>
      </c>
      <c r="B18" s="373"/>
      <c r="C18" s="719">
        <v>34304</v>
      </c>
      <c r="D18" s="373"/>
      <c r="E18" s="346">
        <v>7378.41</v>
      </c>
      <c r="F18" s="373"/>
      <c r="G18" s="347">
        <v>1011.1185</v>
      </c>
      <c r="H18" s="374"/>
      <c r="I18" s="348" t="s">
        <v>430</v>
      </c>
      <c r="J18" s="348">
        <v>0.64990000000000003</v>
      </c>
      <c r="K18" s="348">
        <v>1.8787</v>
      </c>
      <c r="L18" s="348">
        <v>0.91779999999999995</v>
      </c>
      <c r="M18" s="348">
        <v>-4.7443999999999997</v>
      </c>
      <c r="N18" s="350">
        <v>-1.8628</v>
      </c>
      <c r="O18" s="348">
        <v>1.018</v>
      </c>
      <c r="P18" s="348">
        <v>10.0374</v>
      </c>
      <c r="Q18" s="348">
        <v>8.6868999999999996</v>
      </c>
      <c r="R18" s="348">
        <v>10.17</v>
      </c>
      <c r="S18" s="348">
        <v>1.9196</v>
      </c>
      <c r="T18" s="348">
        <v>9.2986000000000004</v>
      </c>
      <c r="U18" s="348">
        <v>-5.0126999999999997</v>
      </c>
      <c r="V18" s="348">
        <v>8.77E-2</v>
      </c>
      <c r="W18" s="348">
        <v>1.9196</v>
      </c>
      <c r="X18" s="348">
        <v>18.320799999999998</v>
      </c>
      <c r="Y18" s="374"/>
      <c r="Z18" s="346" t="s">
        <v>430</v>
      </c>
      <c r="AA18" s="346">
        <v>5</v>
      </c>
      <c r="AB18" s="346">
        <v>4</v>
      </c>
      <c r="AC18" s="346">
        <v>9</v>
      </c>
      <c r="AD18" s="346">
        <v>12</v>
      </c>
      <c r="AE18" s="346">
        <v>7</v>
      </c>
      <c r="AF18" s="346">
        <v>4</v>
      </c>
      <c r="AG18" s="346">
        <v>8</v>
      </c>
      <c r="AH18" s="346">
        <v>11</v>
      </c>
      <c r="AI18" s="346">
        <v>13</v>
      </c>
      <c r="AJ18" s="346">
        <v>1</v>
      </c>
      <c r="AK18" s="346">
        <v>12</v>
      </c>
      <c r="AL18" s="346">
        <v>9</v>
      </c>
      <c r="AM18" s="346">
        <v>5</v>
      </c>
      <c r="AN18" s="346">
        <v>1</v>
      </c>
      <c r="AO18" s="373"/>
      <c r="AP18" s="348">
        <v>10.9</v>
      </c>
      <c r="AQ18" s="348">
        <v>11.44</v>
      </c>
      <c r="AR18" s="348">
        <v>8.3800000000000008</v>
      </c>
      <c r="AS18" s="348">
        <v>4.68</v>
      </c>
      <c r="AT18" s="348">
        <v>-2.4</v>
      </c>
      <c r="AU18" s="351"/>
      <c r="AV18" s="346">
        <v>11</v>
      </c>
      <c r="AW18" s="346">
        <v>10</v>
      </c>
      <c r="AX18" s="346">
        <v>10</v>
      </c>
      <c r="AY18" s="346">
        <v>7</v>
      </c>
      <c r="AZ18" s="346">
        <v>9</v>
      </c>
      <c r="BA18" s="362"/>
      <c r="BB18" s="348">
        <v>12.589236748645099</v>
      </c>
      <c r="BC18" s="375">
        <v>0.97108749998223098</v>
      </c>
      <c r="BD18" s="375">
        <v>3.97623090921203E-2</v>
      </c>
      <c r="BE18" s="375">
        <v>9.9450753738914002E-2</v>
      </c>
      <c r="BF18" s="374"/>
      <c r="BG18" s="348">
        <v>86.653700000000001</v>
      </c>
      <c r="BH18" s="348">
        <v>8.3642800000000008</v>
      </c>
      <c r="BI18" s="348">
        <v>2.46143</v>
      </c>
      <c r="BJ18" s="348">
        <v>2.5205899999999999</v>
      </c>
      <c r="BK18" s="373"/>
      <c r="BL18" s="372" t="s">
        <v>1042</v>
      </c>
      <c r="BM18" s="372" t="s">
        <v>1043</v>
      </c>
      <c r="BN18" s="372" t="s">
        <v>1044</v>
      </c>
      <c r="BO18" s="372" t="s">
        <v>828</v>
      </c>
      <c r="BP18" s="372" t="s">
        <v>1045</v>
      </c>
      <c r="BQ18" s="373"/>
      <c r="BR18" s="354" t="s">
        <v>512</v>
      </c>
    </row>
    <row r="19" spans="1:70" s="449" customFormat="1" ht="11" x14ac:dyDescent="0.3">
      <c r="A19" s="345" t="s">
        <v>1046</v>
      </c>
      <c r="B19" s="373"/>
      <c r="C19" s="719">
        <v>37690</v>
      </c>
      <c r="D19" s="373"/>
      <c r="E19" s="346">
        <v>7227.85</v>
      </c>
      <c r="F19" s="373"/>
      <c r="G19" s="347">
        <v>457.88200000000001</v>
      </c>
      <c r="H19" s="374"/>
      <c r="I19" s="348">
        <v>-8.8999999999999996E-2</v>
      </c>
      <c r="J19" s="348">
        <v>0.4425</v>
      </c>
      <c r="K19" s="348">
        <v>0.34079999999999999</v>
      </c>
      <c r="L19" s="348">
        <v>0.2472</v>
      </c>
      <c r="M19" s="348">
        <v>-4.8452000000000002</v>
      </c>
      <c r="N19" s="350">
        <v>-4.3784000000000001</v>
      </c>
      <c r="O19" s="348">
        <v>0.65300000000000002</v>
      </c>
      <c r="P19" s="348">
        <v>11.9634</v>
      </c>
      <c r="Q19" s="348">
        <v>10.3009</v>
      </c>
      <c r="R19" s="348">
        <v>10.8192</v>
      </c>
      <c r="S19" s="348">
        <v>0.71199999999999997</v>
      </c>
      <c r="T19" s="348">
        <v>8.1961999999999993</v>
      </c>
      <c r="U19" s="348">
        <v>-6.0415999999999999</v>
      </c>
      <c r="V19" s="348">
        <v>-1.9350000000000001</v>
      </c>
      <c r="W19" s="348">
        <v>0.71199999999999997</v>
      </c>
      <c r="X19" s="348">
        <v>17.780200000000001</v>
      </c>
      <c r="Y19" s="374"/>
      <c r="Z19" s="346">
        <v>8</v>
      </c>
      <c r="AA19" s="346">
        <v>10</v>
      </c>
      <c r="AB19" s="346">
        <v>15</v>
      </c>
      <c r="AC19" s="346">
        <v>14</v>
      </c>
      <c r="AD19" s="346">
        <v>13</v>
      </c>
      <c r="AE19" s="346">
        <v>15</v>
      </c>
      <c r="AF19" s="346">
        <v>7</v>
      </c>
      <c r="AG19" s="346">
        <v>3</v>
      </c>
      <c r="AH19" s="346">
        <v>7</v>
      </c>
      <c r="AI19" s="346">
        <v>12</v>
      </c>
      <c r="AJ19" s="346">
        <v>12</v>
      </c>
      <c r="AK19" s="346">
        <v>15</v>
      </c>
      <c r="AL19" s="346">
        <v>12</v>
      </c>
      <c r="AM19" s="346">
        <v>14</v>
      </c>
      <c r="AN19" s="346">
        <v>12</v>
      </c>
      <c r="AO19" s="373"/>
      <c r="AP19" s="348">
        <v>11.31</v>
      </c>
      <c r="AQ19" s="348">
        <v>12.01</v>
      </c>
      <c r="AR19" s="348">
        <v>9.8800000000000008</v>
      </c>
      <c r="AS19" s="348">
        <v>4.42</v>
      </c>
      <c r="AT19" s="348">
        <v>-4.82</v>
      </c>
      <c r="AU19" s="351"/>
      <c r="AV19" s="346">
        <v>10</v>
      </c>
      <c r="AW19" s="346">
        <v>8</v>
      </c>
      <c r="AX19" s="346">
        <v>3</v>
      </c>
      <c r="AY19" s="346">
        <v>8</v>
      </c>
      <c r="AZ19" s="346">
        <v>14</v>
      </c>
      <c r="BA19" s="362"/>
      <c r="BB19" s="348">
        <v>11.205288004732999</v>
      </c>
      <c r="BC19" s="375">
        <v>0.85398738537163699</v>
      </c>
      <c r="BD19" s="375">
        <v>5.5351249997049302E-2</v>
      </c>
      <c r="BE19" s="375">
        <v>0.201515510764947</v>
      </c>
      <c r="BF19" s="374"/>
      <c r="BG19" s="348">
        <v>89.825900000000004</v>
      </c>
      <c r="BH19" s="348">
        <v>6.3448900000000004</v>
      </c>
      <c r="BI19" s="348">
        <v>1.0769299999999999</v>
      </c>
      <c r="BJ19" s="348">
        <v>2.7522799999999998</v>
      </c>
      <c r="BK19" s="373"/>
      <c r="BL19" s="372" t="s">
        <v>1047</v>
      </c>
      <c r="BM19" s="372" t="s">
        <v>1048</v>
      </c>
      <c r="BN19" s="372" t="s">
        <v>1049</v>
      </c>
      <c r="BO19" s="372" t="s">
        <v>1050</v>
      </c>
      <c r="BP19" s="372" t="s">
        <v>1051</v>
      </c>
      <c r="BQ19" s="373"/>
      <c r="BR19" s="354" t="s">
        <v>731</v>
      </c>
    </row>
    <row r="20" spans="1:70" s="449" customFormat="1" ht="11" x14ac:dyDescent="0.3">
      <c r="A20" s="345" t="s">
        <v>1052</v>
      </c>
      <c r="B20" s="373"/>
      <c r="C20" s="719">
        <v>45328</v>
      </c>
      <c r="D20" s="373"/>
      <c r="E20" s="346">
        <v>3210.92</v>
      </c>
      <c r="F20" s="373"/>
      <c r="G20" s="347">
        <v>13.6396</v>
      </c>
      <c r="H20" s="374"/>
      <c r="I20" s="348">
        <v>-7.0300000000000001E-2</v>
      </c>
      <c r="J20" s="348">
        <v>0.4123</v>
      </c>
      <c r="K20" s="348">
        <v>1.8048</v>
      </c>
      <c r="L20" s="348">
        <v>2.3317999999999999</v>
      </c>
      <c r="M20" s="348">
        <v>-2.4460999999999999</v>
      </c>
      <c r="N20" s="350">
        <v>-3.4043000000000001</v>
      </c>
      <c r="O20" s="348">
        <v>5.2830000000000004</v>
      </c>
      <c r="P20" s="348" t="s">
        <v>430</v>
      </c>
      <c r="Q20" s="348" t="s">
        <v>430</v>
      </c>
      <c r="R20" s="348" t="s">
        <v>430</v>
      </c>
      <c r="S20" s="348">
        <v>0.91669999999999996</v>
      </c>
      <c r="T20" s="348">
        <v>12.609500000000001</v>
      </c>
      <c r="U20" s="348">
        <v>-4.3131000000000004</v>
      </c>
      <c r="V20" s="348">
        <v>3.9600000000000003E-2</v>
      </c>
      <c r="W20" s="348">
        <v>0.91669999999999996</v>
      </c>
      <c r="X20" s="348">
        <v>13.559100000000001</v>
      </c>
      <c r="Y20" s="374"/>
      <c r="Z20" s="346">
        <v>7</v>
      </c>
      <c r="AA20" s="346">
        <v>11</v>
      </c>
      <c r="AB20" s="346">
        <v>5</v>
      </c>
      <c r="AC20" s="346">
        <v>5</v>
      </c>
      <c r="AD20" s="346">
        <v>3</v>
      </c>
      <c r="AE20" s="346">
        <v>11</v>
      </c>
      <c r="AF20" s="346">
        <v>1</v>
      </c>
      <c r="AG20" s="346" t="s">
        <v>430</v>
      </c>
      <c r="AH20" s="346" t="s">
        <v>430</v>
      </c>
      <c r="AI20" s="346" t="s">
        <v>430</v>
      </c>
      <c r="AJ20" s="346">
        <v>10</v>
      </c>
      <c r="AK20" s="346">
        <v>2</v>
      </c>
      <c r="AL20" s="346">
        <v>5</v>
      </c>
      <c r="AM20" s="346">
        <v>6</v>
      </c>
      <c r="AN20" s="346">
        <v>10</v>
      </c>
      <c r="AO20" s="373"/>
      <c r="AP20" s="348" t="s">
        <v>430</v>
      </c>
      <c r="AQ20" s="348" t="s">
        <v>430</v>
      </c>
      <c r="AR20" s="348" t="s">
        <v>430</v>
      </c>
      <c r="AS20" s="348" t="s">
        <v>430</v>
      </c>
      <c r="AT20" s="348">
        <v>-1</v>
      </c>
      <c r="AU20" s="351"/>
      <c r="AV20" s="346" t="s">
        <v>430</v>
      </c>
      <c r="AW20" s="346" t="s">
        <v>430</v>
      </c>
      <c r="AX20" s="346" t="s">
        <v>430</v>
      </c>
      <c r="AY20" s="346" t="s">
        <v>430</v>
      </c>
      <c r="AZ20" s="346">
        <v>4</v>
      </c>
      <c r="BA20" s="362"/>
      <c r="BB20" s="348">
        <v>14.000743844908399</v>
      </c>
      <c r="BC20" s="375">
        <v>1.0492589501785901</v>
      </c>
      <c r="BD20" s="375">
        <v>4.6394043784926002E-2</v>
      </c>
      <c r="BE20" s="375">
        <v>0.56482843601633104</v>
      </c>
      <c r="BF20" s="374"/>
      <c r="BG20" s="348">
        <v>77.918099999999995</v>
      </c>
      <c r="BH20" s="348">
        <v>3.0149900000000001</v>
      </c>
      <c r="BI20" s="348">
        <v>14.7578</v>
      </c>
      <c r="BJ20" s="348">
        <v>4.3091100000000004</v>
      </c>
      <c r="BK20" s="373"/>
      <c r="BL20" s="372" t="s">
        <v>1053</v>
      </c>
      <c r="BM20" s="372" t="s">
        <v>1054</v>
      </c>
      <c r="BN20" s="372" t="s">
        <v>1055</v>
      </c>
      <c r="BO20" s="372" t="s">
        <v>1056</v>
      </c>
      <c r="BP20" s="372" t="s">
        <v>1057</v>
      </c>
      <c r="BQ20" s="373"/>
      <c r="BR20" s="354" t="s">
        <v>443</v>
      </c>
    </row>
    <row r="21" spans="1:70" s="449" customFormat="1" ht="11" x14ac:dyDescent="0.3">
      <c r="A21" s="345" t="s">
        <v>1058</v>
      </c>
      <c r="B21" s="373"/>
      <c r="C21" s="719">
        <v>44115</v>
      </c>
      <c r="D21" s="373"/>
      <c r="E21" s="346">
        <v>3057.28</v>
      </c>
      <c r="F21" s="373"/>
      <c r="G21" s="347">
        <v>20.6098</v>
      </c>
      <c r="H21" s="374"/>
      <c r="I21" s="348">
        <v>-0.126</v>
      </c>
      <c r="J21" s="348">
        <v>1.12E-2</v>
      </c>
      <c r="K21" s="348">
        <v>0.34860000000000002</v>
      </c>
      <c r="L21" s="348">
        <v>0.30370000000000003</v>
      </c>
      <c r="M21" s="348">
        <v>-4.3895</v>
      </c>
      <c r="N21" s="350">
        <v>-3.5424000000000002</v>
      </c>
      <c r="O21" s="348">
        <v>-1.5359</v>
      </c>
      <c r="P21" s="348">
        <v>7.5102000000000002</v>
      </c>
      <c r="Q21" s="348">
        <v>8.5958000000000006</v>
      </c>
      <c r="R21" s="348" t="s">
        <v>430</v>
      </c>
      <c r="S21" s="348">
        <v>0.19739999999999999</v>
      </c>
      <c r="T21" s="348">
        <v>8.6247000000000007</v>
      </c>
      <c r="U21" s="348">
        <v>-5.4561999999999999</v>
      </c>
      <c r="V21" s="348">
        <v>-0.76319999999999999</v>
      </c>
      <c r="W21" s="348">
        <v>0.19739999999999999</v>
      </c>
      <c r="X21" s="348">
        <v>13.3666</v>
      </c>
      <c r="Y21" s="374"/>
      <c r="Z21" s="346">
        <v>10</v>
      </c>
      <c r="AA21" s="346">
        <v>15</v>
      </c>
      <c r="AB21" s="346">
        <v>14</v>
      </c>
      <c r="AC21" s="346">
        <v>13</v>
      </c>
      <c r="AD21" s="346">
        <v>10</v>
      </c>
      <c r="AE21" s="346">
        <v>13</v>
      </c>
      <c r="AF21" s="346">
        <v>15</v>
      </c>
      <c r="AG21" s="346">
        <v>14</v>
      </c>
      <c r="AH21" s="346">
        <v>12</v>
      </c>
      <c r="AI21" s="346" t="s">
        <v>430</v>
      </c>
      <c r="AJ21" s="346">
        <v>14</v>
      </c>
      <c r="AK21" s="346">
        <v>13</v>
      </c>
      <c r="AL21" s="346">
        <v>11</v>
      </c>
      <c r="AM21" s="346">
        <v>9</v>
      </c>
      <c r="AN21" s="346">
        <v>14</v>
      </c>
      <c r="AO21" s="373"/>
      <c r="AP21" s="348" t="s">
        <v>430</v>
      </c>
      <c r="AQ21" s="348" t="s">
        <v>430</v>
      </c>
      <c r="AR21" s="348">
        <v>6.51</v>
      </c>
      <c r="AS21" s="348">
        <v>2</v>
      </c>
      <c r="AT21" s="348">
        <v>-3.52</v>
      </c>
      <c r="AU21" s="351"/>
      <c r="AV21" s="346" t="s">
        <v>430</v>
      </c>
      <c r="AW21" s="346" t="s">
        <v>430</v>
      </c>
      <c r="AX21" s="346">
        <v>13</v>
      </c>
      <c r="AY21" s="346">
        <v>14</v>
      </c>
      <c r="AZ21" s="346">
        <v>12</v>
      </c>
      <c r="BA21" s="362"/>
      <c r="BB21" s="348">
        <v>11.8151693494131</v>
      </c>
      <c r="BC21" s="375">
        <v>0.91438777637855995</v>
      </c>
      <c r="BD21" s="375">
        <v>2.5055962043390698E-2</v>
      </c>
      <c r="BE21" s="375">
        <v>-0.15228514670986901</v>
      </c>
      <c r="BF21" s="374"/>
      <c r="BG21" s="348">
        <v>80.722899999999996</v>
      </c>
      <c r="BH21" s="348">
        <v>8.8674700000000009</v>
      </c>
      <c r="BI21" s="348">
        <v>5.9446000000000003</v>
      </c>
      <c r="BJ21" s="348">
        <v>4.4650299999999996</v>
      </c>
      <c r="BK21" s="373"/>
      <c r="BL21" s="372" t="s">
        <v>1059</v>
      </c>
      <c r="BM21" s="372" t="s">
        <v>1060</v>
      </c>
      <c r="BN21" s="372" t="s">
        <v>1061</v>
      </c>
      <c r="BO21" s="372" t="s">
        <v>1062</v>
      </c>
      <c r="BP21" s="372" t="s">
        <v>1063</v>
      </c>
      <c r="BQ21" s="373"/>
      <c r="BR21" s="354" t="s">
        <v>443</v>
      </c>
    </row>
    <row r="22" spans="1:70" s="449" customFormat="1" ht="11" x14ac:dyDescent="0.3">
      <c r="A22" s="345" t="s">
        <v>1064</v>
      </c>
      <c r="B22" s="373"/>
      <c r="C22" s="719">
        <v>35922</v>
      </c>
      <c r="D22" s="373"/>
      <c r="E22" s="346">
        <v>2763.28</v>
      </c>
      <c r="F22" s="373"/>
      <c r="G22" s="347">
        <v>510.76240000000001</v>
      </c>
      <c r="H22" s="374"/>
      <c r="I22" s="348">
        <v>4.6800000000000001E-2</v>
      </c>
      <c r="J22" s="348">
        <v>1.2614000000000001</v>
      </c>
      <c r="K22" s="348">
        <v>1.9510000000000001</v>
      </c>
      <c r="L22" s="348">
        <v>2.9016999999999999</v>
      </c>
      <c r="M22" s="348">
        <v>-1.2926</v>
      </c>
      <c r="N22" s="350">
        <v>1.0642</v>
      </c>
      <c r="O22" s="348">
        <v>0.55149999999999999</v>
      </c>
      <c r="P22" s="348">
        <v>11.100300000000001</v>
      </c>
      <c r="Q22" s="348">
        <v>10.813700000000001</v>
      </c>
      <c r="R22" s="348">
        <v>11.542899999999999</v>
      </c>
      <c r="S22" s="348">
        <v>1.7507999999999999</v>
      </c>
      <c r="T22" s="348">
        <v>12.999000000000001</v>
      </c>
      <c r="U22" s="348">
        <v>-2.9502000000000002</v>
      </c>
      <c r="V22" s="348">
        <v>2.3729</v>
      </c>
      <c r="W22" s="348">
        <v>1.7507999999999999</v>
      </c>
      <c r="X22" s="348">
        <v>18.206900000000001</v>
      </c>
      <c r="Y22" s="374"/>
      <c r="Z22" s="346">
        <v>3</v>
      </c>
      <c r="AA22" s="346">
        <v>1</v>
      </c>
      <c r="AB22" s="346">
        <v>3</v>
      </c>
      <c r="AC22" s="346">
        <v>1</v>
      </c>
      <c r="AD22" s="346">
        <v>1</v>
      </c>
      <c r="AE22" s="346">
        <v>1</v>
      </c>
      <c r="AF22" s="346">
        <v>8</v>
      </c>
      <c r="AG22" s="346">
        <v>4</v>
      </c>
      <c r="AH22" s="346">
        <v>4</v>
      </c>
      <c r="AI22" s="346">
        <v>8</v>
      </c>
      <c r="AJ22" s="346">
        <v>3</v>
      </c>
      <c r="AK22" s="346">
        <v>1</v>
      </c>
      <c r="AL22" s="346">
        <v>2</v>
      </c>
      <c r="AM22" s="346">
        <v>2</v>
      </c>
      <c r="AN22" s="346">
        <v>3</v>
      </c>
      <c r="AO22" s="373"/>
      <c r="AP22" s="348">
        <v>12.1</v>
      </c>
      <c r="AQ22" s="348">
        <v>12.64</v>
      </c>
      <c r="AR22" s="348">
        <v>9.64</v>
      </c>
      <c r="AS22" s="348">
        <v>5.71</v>
      </c>
      <c r="AT22" s="348">
        <v>2.2599999999999998</v>
      </c>
      <c r="AU22" s="351"/>
      <c r="AV22" s="346">
        <v>7</v>
      </c>
      <c r="AW22" s="346">
        <v>4</v>
      </c>
      <c r="AX22" s="346">
        <v>5</v>
      </c>
      <c r="AY22" s="346">
        <v>2</v>
      </c>
      <c r="AZ22" s="346">
        <v>1</v>
      </c>
      <c r="BA22" s="362"/>
      <c r="BB22" s="348">
        <v>12.9656677151655</v>
      </c>
      <c r="BC22" s="375">
        <v>1.0046191607602999</v>
      </c>
      <c r="BD22" s="375">
        <v>4.2338269623133903E-2</v>
      </c>
      <c r="BE22" s="375">
        <v>5.63777825273808E-2</v>
      </c>
      <c r="BF22" s="374"/>
      <c r="BG22" s="348">
        <v>87.712000000000003</v>
      </c>
      <c r="BH22" s="348">
        <v>6.2198200000000003</v>
      </c>
      <c r="BI22" s="348">
        <v>4.0788700000000002</v>
      </c>
      <c r="BJ22" s="348">
        <v>1.9893099999999999</v>
      </c>
      <c r="BK22" s="373"/>
      <c r="BL22" s="372" t="s">
        <v>1065</v>
      </c>
      <c r="BM22" s="372" t="s">
        <v>1066</v>
      </c>
      <c r="BN22" s="372" t="s">
        <v>1067</v>
      </c>
      <c r="BO22" s="372" t="s">
        <v>1068</v>
      </c>
      <c r="BP22" s="372" t="s">
        <v>1069</v>
      </c>
      <c r="BQ22" s="373"/>
      <c r="BR22" s="354" t="s">
        <v>525</v>
      </c>
    </row>
    <row r="23" spans="1:70" x14ac:dyDescent="0.25">
      <c r="A23" s="36" t="s">
        <v>93</v>
      </c>
      <c r="B23" s="43"/>
      <c r="C23" s="720"/>
      <c r="D23" s="43"/>
      <c r="E23" s="51"/>
      <c r="F23" s="43"/>
      <c r="G23" s="55"/>
      <c r="H23" s="66"/>
      <c r="I23" s="59">
        <v>-6.6699999999999995E-2</v>
      </c>
      <c r="J23" s="59">
        <v>0.5494</v>
      </c>
      <c r="K23" s="59">
        <v>1.2969999999999999</v>
      </c>
      <c r="L23" s="59">
        <v>1.3164</v>
      </c>
      <c r="M23" s="59">
        <v>-3.6594000000000002</v>
      </c>
      <c r="N23" s="70">
        <v>-2.1915</v>
      </c>
      <c r="O23" s="59">
        <v>0.70289999999999997</v>
      </c>
      <c r="P23" s="59">
        <v>10.15</v>
      </c>
      <c r="Q23" s="59">
        <v>10.295199999999999</v>
      </c>
      <c r="R23" s="59">
        <v>11.9236</v>
      </c>
      <c r="S23" s="59">
        <v>1.0799000000000001</v>
      </c>
      <c r="T23" s="59">
        <v>10.4368</v>
      </c>
      <c r="U23" s="59">
        <v>-4.8989000000000003</v>
      </c>
      <c r="V23" s="59">
        <v>-0.25169999999999998</v>
      </c>
      <c r="W23" s="59">
        <v>1.0799000000000001</v>
      </c>
      <c r="X23" s="59">
        <v>15.0122</v>
      </c>
      <c r="Y23" s="66"/>
      <c r="Z23" s="51">
        <v>14</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11.9507692307692</v>
      </c>
      <c r="AQ23" s="59">
        <v>12.0669230769231</v>
      </c>
      <c r="AR23" s="59">
        <v>8.8071428571428605</v>
      </c>
      <c r="AS23" s="59">
        <v>4.3528571428571396</v>
      </c>
      <c r="AT23" s="59">
        <v>-2.1179999999999999</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7.5800000000000006E-2</v>
      </c>
      <c r="J24" s="60">
        <v>1.2614000000000001</v>
      </c>
      <c r="K24" s="60">
        <v>2.2877000000000001</v>
      </c>
      <c r="L24" s="60">
        <v>2.9016999999999999</v>
      </c>
      <c r="M24" s="60">
        <v>-1.2926</v>
      </c>
      <c r="N24" s="71">
        <v>1.0642</v>
      </c>
      <c r="O24" s="60">
        <v>5.2830000000000004</v>
      </c>
      <c r="P24" s="60">
        <v>12.509399999999999</v>
      </c>
      <c r="Q24" s="60">
        <v>14.8065</v>
      </c>
      <c r="R24" s="60">
        <v>13.9046</v>
      </c>
      <c r="S24" s="60">
        <v>1.9196</v>
      </c>
      <c r="T24" s="60">
        <v>12.999000000000001</v>
      </c>
      <c r="U24" s="60">
        <v>-2.7435</v>
      </c>
      <c r="V24" s="60">
        <v>2.6604999999999999</v>
      </c>
      <c r="W24" s="60">
        <v>1.9196</v>
      </c>
      <c r="X24" s="60">
        <v>18.320799999999998</v>
      </c>
      <c r="Y24" s="67"/>
      <c r="Z24" s="52"/>
      <c r="AA24" s="52"/>
      <c r="AB24" s="52"/>
      <c r="AC24" s="52"/>
      <c r="AD24" s="52"/>
      <c r="AE24" s="52"/>
      <c r="AF24" s="52"/>
      <c r="AG24" s="52"/>
      <c r="AH24" s="52"/>
      <c r="AI24" s="52"/>
      <c r="AJ24" s="52"/>
      <c r="AK24" s="52"/>
      <c r="AL24" s="52"/>
      <c r="AM24" s="52"/>
      <c r="AN24" s="52"/>
      <c r="AO24" s="44"/>
      <c r="AP24" s="60">
        <v>14.33</v>
      </c>
      <c r="AQ24" s="60">
        <v>15.57</v>
      </c>
      <c r="AR24" s="60">
        <v>11.88</v>
      </c>
      <c r="AS24" s="60">
        <v>5.9</v>
      </c>
      <c r="AT24" s="60">
        <v>2.2599999999999998</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-0.18429999999999999</v>
      </c>
      <c r="J25" s="60">
        <v>1.12E-2</v>
      </c>
      <c r="K25" s="60">
        <v>0.34079999999999999</v>
      </c>
      <c r="L25" s="60">
        <v>6.4600000000000005E-2</v>
      </c>
      <c r="M25" s="60">
        <v>-5.7275</v>
      </c>
      <c r="N25" s="71">
        <v>-4.3784000000000001</v>
      </c>
      <c r="O25" s="60">
        <v>-1.5359</v>
      </c>
      <c r="P25" s="60">
        <v>7.5102000000000002</v>
      </c>
      <c r="Q25" s="60">
        <v>7.0282999999999998</v>
      </c>
      <c r="R25" s="60">
        <v>10.17</v>
      </c>
      <c r="S25" s="60">
        <v>5.6000000000000001E-2</v>
      </c>
      <c r="T25" s="60">
        <v>8.1961999999999993</v>
      </c>
      <c r="U25" s="60">
        <v>-6.9702999999999999</v>
      </c>
      <c r="V25" s="60">
        <v>-2.5505</v>
      </c>
      <c r="W25" s="60">
        <v>5.6000000000000001E-2</v>
      </c>
      <c r="X25" s="60">
        <v>11.3985</v>
      </c>
      <c r="Y25" s="67"/>
      <c r="Z25" s="52"/>
      <c r="AA25" s="52"/>
      <c r="AB25" s="52"/>
      <c r="AC25" s="52"/>
      <c r="AD25" s="52"/>
      <c r="AE25" s="52"/>
      <c r="AF25" s="52"/>
      <c r="AG25" s="52"/>
      <c r="AH25" s="52"/>
      <c r="AI25" s="52"/>
      <c r="AJ25" s="52"/>
      <c r="AK25" s="52"/>
      <c r="AL25" s="52"/>
      <c r="AM25" s="52"/>
      <c r="AN25" s="52"/>
      <c r="AO25" s="44"/>
      <c r="AP25" s="60">
        <v>10.34</v>
      </c>
      <c r="AQ25" s="60">
        <v>8.85</v>
      </c>
      <c r="AR25" s="60">
        <v>6.35</v>
      </c>
      <c r="AS25" s="60">
        <v>2</v>
      </c>
      <c r="AT25" s="60">
        <v>-5.07</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-7.9649999999999999E-2</v>
      </c>
      <c r="J26" s="61">
        <v>0.49170000000000003</v>
      </c>
      <c r="K26" s="61">
        <v>1.3749</v>
      </c>
      <c r="L26" s="61">
        <v>0.94240000000000002</v>
      </c>
      <c r="M26" s="61">
        <v>-3.6695000000000002</v>
      </c>
      <c r="N26" s="72">
        <v>-1.9654</v>
      </c>
      <c r="O26" s="61">
        <v>0.55149999999999999</v>
      </c>
      <c r="P26" s="61">
        <v>10.110099999999999</v>
      </c>
      <c r="Q26" s="61">
        <v>10.271699999999999</v>
      </c>
      <c r="R26" s="61">
        <v>11.7379</v>
      </c>
      <c r="S26" s="61">
        <v>1.0548999999999999</v>
      </c>
      <c r="T26" s="61">
        <v>10.254200000000001</v>
      </c>
      <c r="U26" s="61">
        <v>-5.0117000000000003</v>
      </c>
      <c r="V26" s="61">
        <v>-0.38440000000000002</v>
      </c>
      <c r="W26" s="61">
        <v>1.0548999999999999</v>
      </c>
      <c r="X26" s="61">
        <v>14.1165</v>
      </c>
      <c r="Y26" s="68"/>
      <c r="Z26" s="53"/>
      <c r="AA26" s="53"/>
      <c r="AB26" s="53"/>
      <c r="AC26" s="53"/>
      <c r="AD26" s="53"/>
      <c r="AE26" s="53"/>
      <c r="AF26" s="53"/>
      <c r="AG26" s="53"/>
      <c r="AH26" s="53"/>
      <c r="AI26" s="53"/>
      <c r="AJ26" s="53"/>
      <c r="AK26" s="53"/>
      <c r="AL26" s="53"/>
      <c r="AM26" s="53"/>
      <c r="AN26" s="53"/>
      <c r="AO26" s="45"/>
      <c r="AP26" s="61">
        <v>12.1</v>
      </c>
      <c r="AQ26" s="61">
        <v>12.09</v>
      </c>
      <c r="AR26" s="61">
        <v>8.9</v>
      </c>
      <c r="AS26" s="61">
        <v>4.55</v>
      </c>
      <c r="AT26" s="61">
        <v>-2.31</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1070</v>
      </c>
      <c r="B28" s="365"/>
      <c r="C28" s="717">
        <v>41275</v>
      </c>
      <c r="D28" s="365"/>
      <c r="E28" s="329">
        <v>80348.3</v>
      </c>
      <c r="F28" s="365"/>
      <c r="G28" s="330">
        <v>119.7</v>
      </c>
      <c r="H28" s="366"/>
      <c r="I28" s="331">
        <v>-0.1085</v>
      </c>
      <c r="J28" s="331">
        <v>0.41099999999999998</v>
      </c>
      <c r="K28" s="331">
        <v>0.84250000000000003</v>
      </c>
      <c r="L28" s="331">
        <v>0.1925</v>
      </c>
      <c r="M28" s="331">
        <v>-4.1863000000000001</v>
      </c>
      <c r="N28" s="333">
        <v>-1.6676</v>
      </c>
      <c r="O28" s="331">
        <v>1.3467</v>
      </c>
      <c r="P28" s="331">
        <v>13.029400000000001</v>
      </c>
      <c r="Q28" s="331">
        <v>13.5923</v>
      </c>
      <c r="R28" s="331">
        <v>14.026</v>
      </c>
      <c r="S28" s="331">
        <v>0.81699999999999995</v>
      </c>
      <c r="T28" s="331">
        <v>8.7095000000000002</v>
      </c>
      <c r="U28" s="331">
        <v>-5.8739999999999997</v>
      </c>
      <c r="V28" s="331">
        <v>-0.79559999999999997</v>
      </c>
      <c r="W28" s="331">
        <v>0.81699999999999995</v>
      </c>
      <c r="X28" s="331">
        <v>14.7576</v>
      </c>
      <c r="Y28" s="366"/>
      <c r="Z28" s="329">
        <v>9</v>
      </c>
      <c r="AA28" s="329">
        <v>13</v>
      </c>
      <c r="AB28" s="329">
        <v>12</v>
      </c>
      <c r="AC28" s="329">
        <v>15</v>
      </c>
      <c r="AD28" s="329">
        <v>11</v>
      </c>
      <c r="AE28" s="329">
        <v>9</v>
      </c>
      <c r="AF28" s="329">
        <v>10</v>
      </c>
      <c r="AG28" s="329">
        <v>2</v>
      </c>
      <c r="AH28" s="329">
        <v>2</v>
      </c>
      <c r="AI28" s="329">
        <v>3</v>
      </c>
      <c r="AJ28" s="329">
        <v>11</v>
      </c>
      <c r="AK28" s="329">
        <v>14</v>
      </c>
      <c r="AL28" s="329">
        <v>14</v>
      </c>
      <c r="AM28" s="329">
        <v>13</v>
      </c>
      <c r="AN28" s="329">
        <v>11</v>
      </c>
      <c r="AO28" s="365"/>
      <c r="AP28" s="331">
        <v>14.24</v>
      </c>
      <c r="AQ28" s="331">
        <v>14.68</v>
      </c>
      <c r="AR28" s="331">
        <v>11.22</v>
      </c>
      <c r="AS28" s="331">
        <v>5.47</v>
      </c>
      <c r="AT28" s="331">
        <v>-3.52</v>
      </c>
      <c r="AU28" s="334"/>
      <c r="AV28" s="329">
        <v>2</v>
      </c>
      <c r="AW28" s="329">
        <v>2</v>
      </c>
      <c r="AX28" s="329">
        <v>2</v>
      </c>
      <c r="AY28" s="329">
        <v>7</v>
      </c>
      <c r="AZ28" s="329">
        <v>13</v>
      </c>
      <c r="BA28" s="360"/>
      <c r="BB28" s="331">
        <v>12.088371724207001</v>
      </c>
      <c r="BC28" s="367">
        <v>0.93697334734893101</v>
      </c>
      <c r="BD28" s="367">
        <v>5.9109413233916601E-2</v>
      </c>
      <c r="BE28" s="367">
        <v>0.25513724166805601</v>
      </c>
      <c r="BF28" s="366"/>
      <c r="BG28" s="331">
        <v>86.091999999999999</v>
      </c>
      <c r="BH28" s="331">
        <v>8.2365999999999993</v>
      </c>
      <c r="BI28" s="331">
        <v>1.7101999999999999E-2</v>
      </c>
      <c r="BJ28" s="331">
        <v>5.6542979999999998</v>
      </c>
      <c r="BK28" s="365"/>
      <c r="BL28" s="364" t="s">
        <v>984</v>
      </c>
      <c r="BM28" s="364" t="s">
        <v>985</v>
      </c>
      <c r="BN28" s="364" t="s">
        <v>986</v>
      </c>
      <c r="BO28" s="364" t="s">
        <v>987</v>
      </c>
      <c r="BP28" s="364" t="s">
        <v>988</v>
      </c>
      <c r="BQ28" s="365"/>
      <c r="BR28" s="335" t="s">
        <v>463</v>
      </c>
    </row>
    <row r="29" spans="1:70" s="107" customFormat="1" x14ac:dyDescent="0.25">
      <c r="A29" s="345" t="s">
        <v>1071</v>
      </c>
      <c r="B29" s="373"/>
      <c r="C29" s="719">
        <v>41275</v>
      </c>
      <c r="D29" s="373"/>
      <c r="E29" s="346">
        <v>55274.8</v>
      </c>
      <c r="F29" s="373"/>
      <c r="G29" s="347">
        <v>104.4385</v>
      </c>
      <c r="H29" s="374"/>
      <c r="I29" s="348">
        <v>-0.1825</v>
      </c>
      <c r="J29" s="348">
        <v>0.42180000000000001</v>
      </c>
      <c r="K29" s="348">
        <v>0.41460000000000002</v>
      </c>
      <c r="L29" s="348">
        <v>1.6166</v>
      </c>
      <c r="M29" s="348">
        <v>-1.8893</v>
      </c>
      <c r="N29" s="350">
        <v>0.93169999999999997</v>
      </c>
      <c r="O29" s="348">
        <v>2.8599000000000001</v>
      </c>
      <c r="P29" s="348">
        <v>10.3878</v>
      </c>
      <c r="Q29" s="348">
        <v>11.467499999999999</v>
      </c>
      <c r="R29" s="348">
        <v>12.6469</v>
      </c>
      <c r="S29" s="348">
        <v>8.4400000000000003E-2</v>
      </c>
      <c r="T29" s="348">
        <v>11.982799999999999</v>
      </c>
      <c r="U29" s="348">
        <v>-2.3967999999999998</v>
      </c>
      <c r="V29" s="348">
        <v>3.2016</v>
      </c>
      <c r="W29" s="348">
        <v>8.4400000000000003E-2</v>
      </c>
      <c r="X29" s="348">
        <v>14.4823</v>
      </c>
      <c r="Y29" s="374"/>
      <c r="Z29" s="346">
        <v>14</v>
      </c>
      <c r="AA29" s="346">
        <v>12</v>
      </c>
      <c r="AB29" s="346">
        <v>15</v>
      </c>
      <c r="AC29" s="346">
        <v>6</v>
      </c>
      <c r="AD29" s="346">
        <v>3</v>
      </c>
      <c r="AE29" s="346">
        <v>2</v>
      </c>
      <c r="AF29" s="346">
        <v>2</v>
      </c>
      <c r="AG29" s="346">
        <v>10</v>
      </c>
      <c r="AH29" s="346">
        <v>6</v>
      </c>
      <c r="AI29" s="346">
        <v>9</v>
      </c>
      <c r="AJ29" s="346">
        <v>15</v>
      </c>
      <c r="AK29" s="346">
        <v>4</v>
      </c>
      <c r="AL29" s="346">
        <v>1</v>
      </c>
      <c r="AM29" s="346">
        <v>1</v>
      </c>
      <c r="AN29" s="346">
        <v>15</v>
      </c>
      <c r="AO29" s="373"/>
      <c r="AP29" s="348">
        <v>12.98</v>
      </c>
      <c r="AQ29" s="348">
        <v>13.29</v>
      </c>
      <c r="AR29" s="348">
        <v>10.199999999999999</v>
      </c>
      <c r="AS29" s="348">
        <v>6.63</v>
      </c>
      <c r="AT29" s="348">
        <v>1.72</v>
      </c>
      <c r="AU29" s="351"/>
      <c r="AV29" s="346">
        <v>7</v>
      </c>
      <c r="AW29" s="346">
        <v>6</v>
      </c>
      <c r="AX29" s="346">
        <v>7</v>
      </c>
      <c r="AY29" s="346">
        <v>2</v>
      </c>
      <c r="AZ29" s="346">
        <v>2</v>
      </c>
      <c r="BA29" s="362"/>
      <c r="BB29" s="348">
        <v>11.9734080503975</v>
      </c>
      <c r="BC29" s="375">
        <v>0.91734795374214095</v>
      </c>
      <c r="BD29" s="375">
        <v>4.1938081207183703E-2</v>
      </c>
      <c r="BE29" s="375">
        <v>5.3113747248420898E-2</v>
      </c>
      <c r="BF29" s="374"/>
      <c r="BG29" s="348">
        <v>81.377600000000001</v>
      </c>
      <c r="BH29" s="348">
        <v>13.241</v>
      </c>
      <c r="BI29" s="348">
        <v>3.1539299999999999</v>
      </c>
      <c r="BJ29" s="348">
        <v>2.2274699999999998</v>
      </c>
      <c r="BK29" s="373"/>
      <c r="BL29" s="372" t="s">
        <v>990</v>
      </c>
      <c r="BM29" s="372" t="s">
        <v>991</v>
      </c>
      <c r="BN29" s="372" t="s">
        <v>992</v>
      </c>
      <c r="BO29" s="372" t="s">
        <v>993</v>
      </c>
      <c r="BP29" s="372" t="s">
        <v>994</v>
      </c>
      <c r="BQ29" s="373"/>
      <c r="BR29" s="354" t="s">
        <v>450</v>
      </c>
    </row>
    <row r="30" spans="1:70" s="107" customFormat="1" x14ac:dyDescent="0.25">
      <c r="A30" s="345" t="s">
        <v>1072</v>
      </c>
      <c r="B30" s="373"/>
      <c r="C30" s="719">
        <v>41275</v>
      </c>
      <c r="D30" s="373"/>
      <c r="E30" s="346">
        <v>53755.4</v>
      </c>
      <c r="F30" s="373"/>
      <c r="G30" s="347">
        <v>101.0586</v>
      </c>
      <c r="H30" s="374"/>
      <c r="I30" s="348">
        <v>3.5099999999999999E-2</v>
      </c>
      <c r="J30" s="348">
        <v>0.74770000000000003</v>
      </c>
      <c r="K30" s="348">
        <v>1.0537000000000001</v>
      </c>
      <c r="L30" s="348">
        <v>1.1331</v>
      </c>
      <c r="M30" s="348">
        <v>-2.0878999999999999</v>
      </c>
      <c r="N30" s="350">
        <v>-0.5554</v>
      </c>
      <c r="O30" s="348">
        <v>1.8236000000000001</v>
      </c>
      <c r="P30" s="348">
        <v>13.4651</v>
      </c>
      <c r="Q30" s="348">
        <v>15.777100000000001</v>
      </c>
      <c r="R30" s="348">
        <v>14.9369</v>
      </c>
      <c r="S30" s="348">
        <v>0.57299999999999995</v>
      </c>
      <c r="T30" s="348">
        <v>10.5009</v>
      </c>
      <c r="U30" s="348">
        <v>-4.0663</v>
      </c>
      <c r="V30" s="348">
        <v>-0.23830000000000001</v>
      </c>
      <c r="W30" s="348">
        <v>0.57299999999999995</v>
      </c>
      <c r="X30" s="348">
        <v>15.4331</v>
      </c>
      <c r="Y30" s="374"/>
      <c r="Z30" s="346">
        <v>4</v>
      </c>
      <c r="AA30" s="346">
        <v>3</v>
      </c>
      <c r="AB30" s="346">
        <v>11</v>
      </c>
      <c r="AC30" s="346">
        <v>9</v>
      </c>
      <c r="AD30" s="346">
        <v>4</v>
      </c>
      <c r="AE30" s="346">
        <v>3</v>
      </c>
      <c r="AF30" s="346">
        <v>4</v>
      </c>
      <c r="AG30" s="346">
        <v>1</v>
      </c>
      <c r="AH30" s="346">
        <v>1</v>
      </c>
      <c r="AI30" s="346">
        <v>1</v>
      </c>
      <c r="AJ30" s="346">
        <v>13</v>
      </c>
      <c r="AK30" s="346">
        <v>9</v>
      </c>
      <c r="AL30" s="346">
        <v>6</v>
      </c>
      <c r="AM30" s="346">
        <v>10</v>
      </c>
      <c r="AN30" s="346">
        <v>13</v>
      </c>
      <c r="AO30" s="373"/>
      <c r="AP30" s="348">
        <v>15.32</v>
      </c>
      <c r="AQ30" s="348">
        <v>16.59</v>
      </c>
      <c r="AR30" s="348">
        <v>12.87</v>
      </c>
      <c r="AS30" s="348">
        <v>6.41</v>
      </c>
      <c r="AT30" s="348">
        <v>-1.49</v>
      </c>
      <c r="AU30" s="351"/>
      <c r="AV30" s="346">
        <v>1</v>
      </c>
      <c r="AW30" s="346">
        <v>1</v>
      </c>
      <c r="AX30" s="346">
        <v>1</v>
      </c>
      <c r="AY30" s="346">
        <v>3</v>
      </c>
      <c r="AZ30" s="346">
        <v>8</v>
      </c>
      <c r="BA30" s="362"/>
      <c r="BB30" s="348">
        <v>12.780405920997399</v>
      </c>
      <c r="BC30" s="375">
        <v>0.98387055606103102</v>
      </c>
      <c r="BD30" s="375">
        <v>5.9031828857721798E-2</v>
      </c>
      <c r="BE30" s="375">
        <v>0.27286091088442099</v>
      </c>
      <c r="BF30" s="374"/>
      <c r="BG30" s="348">
        <v>83.656400000000005</v>
      </c>
      <c r="BH30" s="348">
        <v>12.5928</v>
      </c>
      <c r="BI30" s="348">
        <v>2.5981000000000001</v>
      </c>
      <c r="BJ30" s="348">
        <v>1.1527000000000001</v>
      </c>
      <c r="BK30" s="373"/>
      <c r="BL30" s="372" t="s">
        <v>996</v>
      </c>
      <c r="BM30" s="372" t="s">
        <v>997</v>
      </c>
      <c r="BN30" s="372" t="s">
        <v>998</v>
      </c>
      <c r="BO30" s="372" t="s">
        <v>999</v>
      </c>
      <c r="BP30" s="372" t="s">
        <v>1000</v>
      </c>
      <c r="BQ30" s="373"/>
      <c r="BR30" s="354" t="s">
        <v>1001</v>
      </c>
    </row>
    <row r="31" spans="1:70" s="107" customFormat="1" x14ac:dyDescent="0.25">
      <c r="A31" s="345" t="s">
        <v>1073</v>
      </c>
      <c r="B31" s="373"/>
      <c r="C31" s="719">
        <v>41275</v>
      </c>
      <c r="D31" s="373"/>
      <c r="E31" s="346">
        <v>39751</v>
      </c>
      <c r="F31" s="373"/>
      <c r="G31" s="347">
        <v>1231.721</v>
      </c>
      <c r="H31" s="374"/>
      <c r="I31" s="348">
        <v>-0.14910000000000001</v>
      </c>
      <c r="J31" s="348">
        <v>0.33850000000000002</v>
      </c>
      <c r="K31" s="348">
        <v>2.3328000000000002</v>
      </c>
      <c r="L31" s="348">
        <v>2.6781999999999999</v>
      </c>
      <c r="M31" s="348">
        <v>-3.2462</v>
      </c>
      <c r="N31" s="350">
        <v>-0.56630000000000003</v>
      </c>
      <c r="O31" s="348">
        <v>0.38669999999999999</v>
      </c>
      <c r="P31" s="348">
        <v>11.342599999999999</v>
      </c>
      <c r="Q31" s="348">
        <v>13.0128</v>
      </c>
      <c r="R31" s="348">
        <v>13.0139</v>
      </c>
      <c r="S31" s="348">
        <v>1.6900999999999999</v>
      </c>
      <c r="T31" s="348">
        <v>11.2378</v>
      </c>
      <c r="U31" s="348">
        <v>-3.7683</v>
      </c>
      <c r="V31" s="348">
        <v>1.2877000000000001</v>
      </c>
      <c r="W31" s="348">
        <v>1.6900999999999999</v>
      </c>
      <c r="X31" s="348">
        <v>13.227399999999999</v>
      </c>
      <c r="Y31" s="374"/>
      <c r="Z31" s="346">
        <v>12</v>
      </c>
      <c r="AA31" s="346">
        <v>14</v>
      </c>
      <c r="AB31" s="346">
        <v>1</v>
      </c>
      <c r="AC31" s="346">
        <v>3</v>
      </c>
      <c r="AD31" s="346">
        <v>8</v>
      </c>
      <c r="AE31" s="346">
        <v>4</v>
      </c>
      <c r="AF31" s="346">
        <v>13</v>
      </c>
      <c r="AG31" s="346">
        <v>6</v>
      </c>
      <c r="AH31" s="346">
        <v>3</v>
      </c>
      <c r="AI31" s="346">
        <v>6</v>
      </c>
      <c r="AJ31" s="346">
        <v>4</v>
      </c>
      <c r="AK31" s="346">
        <v>5</v>
      </c>
      <c r="AL31" s="346">
        <v>5</v>
      </c>
      <c r="AM31" s="346">
        <v>3</v>
      </c>
      <c r="AN31" s="346">
        <v>4</v>
      </c>
      <c r="AO31" s="373"/>
      <c r="AP31" s="348">
        <v>13.16</v>
      </c>
      <c r="AQ31" s="348">
        <v>13.94</v>
      </c>
      <c r="AR31" s="348">
        <v>10.44</v>
      </c>
      <c r="AS31" s="348">
        <v>4.71</v>
      </c>
      <c r="AT31" s="348">
        <v>0.04</v>
      </c>
      <c r="AU31" s="351"/>
      <c r="AV31" s="346">
        <v>6</v>
      </c>
      <c r="AW31" s="346">
        <v>3</v>
      </c>
      <c r="AX31" s="346">
        <v>5</v>
      </c>
      <c r="AY31" s="346">
        <v>11</v>
      </c>
      <c r="AZ31" s="346">
        <v>4</v>
      </c>
      <c r="BA31" s="362"/>
      <c r="BB31" s="348">
        <v>12.1209563545109</v>
      </c>
      <c r="BC31" s="375">
        <v>0.93700651772014498</v>
      </c>
      <c r="BD31" s="375">
        <v>4.82927826411121E-2</v>
      </c>
      <c r="BE31" s="375">
        <v>0.125939129248994</v>
      </c>
      <c r="BF31" s="374"/>
      <c r="BG31" s="348">
        <v>83.087599999999995</v>
      </c>
      <c r="BH31" s="348">
        <v>13.6899</v>
      </c>
      <c r="BI31" s="348" t="s">
        <v>430</v>
      </c>
      <c r="BJ31" s="348">
        <v>3.2225000000000001</v>
      </c>
      <c r="BK31" s="373"/>
      <c r="BL31" s="372" t="s">
        <v>1003</v>
      </c>
      <c r="BM31" s="372" t="s">
        <v>789</v>
      </c>
      <c r="BN31" s="372" t="s">
        <v>1004</v>
      </c>
      <c r="BO31" s="372" t="s">
        <v>1005</v>
      </c>
      <c r="BP31" s="372" t="s">
        <v>1006</v>
      </c>
      <c r="BQ31" s="373"/>
      <c r="BR31" s="354" t="s">
        <v>512</v>
      </c>
    </row>
    <row r="32" spans="1:70" s="107" customFormat="1" x14ac:dyDescent="0.25">
      <c r="A32" s="345" t="s">
        <v>1074</v>
      </c>
      <c r="B32" s="373"/>
      <c r="C32" s="719">
        <v>41275</v>
      </c>
      <c r="D32" s="373"/>
      <c r="E32" s="346">
        <v>38578.5</v>
      </c>
      <c r="F32" s="373"/>
      <c r="G32" s="347">
        <v>127.426</v>
      </c>
      <c r="H32" s="374"/>
      <c r="I32" s="348">
        <v>-6.7400000000000002E-2</v>
      </c>
      <c r="J32" s="348">
        <v>0.6048</v>
      </c>
      <c r="K32" s="348">
        <v>1.5152000000000001</v>
      </c>
      <c r="L32" s="348">
        <v>2.6139000000000001</v>
      </c>
      <c r="M32" s="348">
        <v>-3.0295000000000001</v>
      </c>
      <c r="N32" s="350">
        <v>-0.60529999999999995</v>
      </c>
      <c r="O32" s="348">
        <v>2.0703999999999998</v>
      </c>
      <c r="P32" s="348">
        <v>10.2149</v>
      </c>
      <c r="Q32" s="348">
        <v>10.187200000000001</v>
      </c>
      <c r="R32" s="348">
        <v>13.4124</v>
      </c>
      <c r="S32" s="348">
        <v>1.3335999999999999</v>
      </c>
      <c r="T32" s="348">
        <v>12.645799999999999</v>
      </c>
      <c r="U32" s="348">
        <v>-4.4646999999999997</v>
      </c>
      <c r="V32" s="348">
        <v>1.159</v>
      </c>
      <c r="W32" s="348">
        <v>1.3335999999999999</v>
      </c>
      <c r="X32" s="348">
        <v>15.168900000000001</v>
      </c>
      <c r="Y32" s="374"/>
      <c r="Z32" s="346">
        <v>6</v>
      </c>
      <c r="AA32" s="346">
        <v>7</v>
      </c>
      <c r="AB32" s="346">
        <v>6</v>
      </c>
      <c r="AC32" s="346">
        <v>5</v>
      </c>
      <c r="AD32" s="346">
        <v>6</v>
      </c>
      <c r="AE32" s="346">
        <v>5</v>
      </c>
      <c r="AF32" s="346">
        <v>3</v>
      </c>
      <c r="AG32" s="346">
        <v>11</v>
      </c>
      <c r="AH32" s="346">
        <v>10</v>
      </c>
      <c r="AI32" s="346">
        <v>4</v>
      </c>
      <c r="AJ32" s="346">
        <v>6</v>
      </c>
      <c r="AK32" s="346">
        <v>3</v>
      </c>
      <c r="AL32" s="346">
        <v>8</v>
      </c>
      <c r="AM32" s="346">
        <v>4</v>
      </c>
      <c r="AN32" s="346">
        <v>6</v>
      </c>
      <c r="AO32" s="373"/>
      <c r="AP32" s="348">
        <v>12.47</v>
      </c>
      <c r="AQ32" s="348">
        <v>12.08</v>
      </c>
      <c r="AR32" s="348">
        <v>9.0500000000000007</v>
      </c>
      <c r="AS32" s="348">
        <v>5.82</v>
      </c>
      <c r="AT32" s="348">
        <v>-0.08</v>
      </c>
      <c r="AU32" s="351"/>
      <c r="AV32" s="346">
        <v>8</v>
      </c>
      <c r="AW32" s="346">
        <v>11</v>
      </c>
      <c r="AX32" s="346">
        <v>11</v>
      </c>
      <c r="AY32" s="346">
        <v>5</v>
      </c>
      <c r="AZ32" s="346">
        <v>5</v>
      </c>
      <c r="BA32" s="362"/>
      <c r="BB32" s="348">
        <v>12.845211989806099</v>
      </c>
      <c r="BC32" s="375">
        <v>0.98908395800580196</v>
      </c>
      <c r="BD32" s="375">
        <v>3.8777341340094598E-2</v>
      </c>
      <c r="BE32" s="375">
        <v>1.31539481009856E-2</v>
      </c>
      <c r="BF32" s="374"/>
      <c r="BG32" s="348">
        <v>87.624799999999993</v>
      </c>
      <c r="BH32" s="348">
        <v>6.69693</v>
      </c>
      <c r="BI32" s="348">
        <v>4.9619999999999997</v>
      </c>
      <c r="BJ32" s="348">
        <v>0.71626999999999996</v>
      </c>
      <c r="BK32" s="373"/>
      <c r="BL32" s="372" t="s">
        <v>1008</v>
      </c>
      <c r="BM32" s="372" t="s">
        <v>1009</v>
      </c>
      <c r="BN32" s="372" t="s">
        <v>1010</v>
      </c>
      <c r="BO32" s="372" t="s">
        <v>1011</v>
      </c>
      <c r="BP32" s="372" t="s">
        <v>1012</v>
      </c>
      <c r="BQ32" s="373"/>
      <c r="BR32" s="354" t="s">
        <v>443</v>
      </c>
    </row>
    <row r="33" spans="1:70" s="107" customFormat="1" x14ac:dyDescent="0.25">
      <c r="A33" s="345" t="s">
        <v>1075</v>
      </c>
      <c r="B33" s="373"/>
      <c r="C33" s="719">
        <v>41275</v>
      </c>
      <c r="D33" s="373"/>
      <c r="E33" s="346">
        <v>31000.799999999999</v>
      </c>
      <c r="F33" s="373"/>
      <c r="G33" s="347">
        <v>69.14</v>
      </c>
      <c r="H33" s="374"/>
      <c r="I33" s="348">
        <v>-5.7799999999999997E-2</v>
      </c>
      <c r="J33" s="348">
        <v>0.61119999999999997</v>
      </c>
      <c r="K33" s="348">
        <v>2.1118999999999999</v>
      </c>
      <c r="L33" s="348">
        <v>2.7187999999999999</v>
      </c>
      <c r="M33" s="348">
        <v>-2.2755999999999998</v>
      </c>
      <c r="N33" s="350">
        <v>-0.9456</v>
      </c>
      <c r="O33" s="348">
        <v>1.0355000000000001</v>
      </c>
      <c r="P33" s="348">
        <v>9.4111999999999991</v>
      </c>
      <c r="Q33" s="348">
        <v>8.0577000000000005</v>
      </c>
      <c r="R33" s="348">
        <v>12.757300000000001</v>
      </c>
      <c r="S33" s="348">
        <v>1.0670999999999999</v>
      </c>
      <c r="T33" s="348">
        <v>11.0861</v>
      </c>
      <c r="U33" s="348">
        <v>-3.4222999999999999</v>
      </c>
      <c r="V33" s="348">
        <v>0.29010000000000002</v>
      </c>
      <c r="W33" s="348">
        <v>1.0670999999999999</v>
      </c>
      <c r="X33" s="348">
        <v>13.6767</v>
      </c>
      <c r="Y33" s="374"/>
      <c r="Z33" s="346">
        <v>5</v>
      </c>
      <c r="AA33" s="346">
        <v>6</v>
      </c>
      <c r="AB33" s="346">
        <v>2</v>
      </c>
      <c r="AC33" s="346">
        <v>2</v>
      </c>
      <c r="AD33" s="346">
        <v>5</v>
      </c>
      <c r="AE33" s="346">
        <v>7</v>
      </c>
      <c r="AF33" s="346">
        <v>11</v>
      </c>
      <c r="AG33" s="346">
        <v>12</v>
      </c>
      <c r="AH33" s="346">
        <v>14</v>
      </c>
      <c r="AI33" s="346">
        <v>8</v>
      </c>
      <c r="AJ33" s="346">
        <v>9</v>
      </c>
      <c r="AK33" s="346">
        <v>6</v>
      </c>
      <c r="AL33" s="346">
        <v>3</v>
      </c>
      <c r="AM33" s="346">
        <v>8</v>
      </c>
      <c r="AN33" s="346">
        <v>9</v>
      </c>
      <c r="AO33" s="373"/>
      <c r="AP33" s="348">
        <v>11.54</v>
      </c>
      <c r="AQ33" s="348">
        <v>9.93</v>
      </c>
      <c r="AR33" s="348">
        <v>7.6</v>
      </c>
      <c r="AS33" s="348">
        <v>4.68</v>
      </c>
      <c r="AT33" s="348">
        <v>-0.47</v>
      </c>
      <c r="AU33" s="351"/>
      <c r="AV33" s="346">
        <v>12</v>
      </c>
      <c r="AW33" s="346">
        <v>13</v>
      </c>
      <c r="AX33" s="346">
        <v>13</v>
      </c>
      <c r="AY33" s="346">
        <v>12</v>
      </c>
      <c r="AZ33" s="346">
        <v>6</v>
      </c>
      <c r="BA33" s="362"/>
      <c r="BB33" s="348">
        <v>11.987279157153401</v>
      </c>
      <c r="BC33" s="375">
        <v>0.91252412503910096</v>
      </c>
      <c r="BD33" s="375">
        <v>3.5783536211359102E-2</v>
      </c>
      <c r="BE33" s="375">
        <v>-1.7719582576971801E-2</v>
      </c>
      <c r="BF33" s="374"/>
      <c r="BG33" s="348">
        <v>94.218400000000003</v>
      </c>
      <c r="BH33" s="348">
        <v>1.4567000000000001</v>
      </c>
      <c r="BI33" s="348" t="s">
        <v>430</v>
      </c>
      <c r="BJ33" s="348">
        <v>4.3249000000000004</v>
      </c>
      <c r="BK33" s="373"/>
      <c r="BL33" s="372" t="s">
        <v>1014</v>
      </c>
      <c r="BM33" s="372" t="s">
        <v>1015</v>
      </c>
      <c r="BN33" s="372" t="s">
        <v>881</v>
      </c>
      <c r="BO33" s="372" t="s">
        <v>1016</v>
      </c>
      <c r="BP33" s="372" t="s">
        <v>1017</v>
      </c>
      <c r="BQ33" s="373"/>
      <c r="BR33" s="354" t="s">
        <v>554</v>
      </c>
    </row>
    <row r="34" spans="1:70" s="107" customFormat="1" x14ac:dyDescent="0.25">
      <c r="A34" s="345" t="s">
        <v>1076</v>
      </c>
      <c r="B34" s="373"/>
      <c r="C34" s="719">
        <v>41275</v>
      </c>
      <c r="D34" s="373"/>
      <c r="E34" s="346">
        <v>29405.8</v>
      </c>
      <c r="F34" s="373"/>
      <c r="G34" s="347">
        <v>572.44000000000005</v>
      </c>
      <c r="H34" s="374"/>
      <c r="I34" s="348">
        <v>-0.16569999999999999</v>
      </c>
      <c r="J34" s="348">
        <v>0.47920000000000001</v>
      </c>
      <c r="K34" s="348">
        <v>1.4262999999999999</v>
      </c>
      <c r="L34" s="348">
        <v>0.90959999999999996</v>
      </c>
      <c r="M34" s="348">
        <v>-4.5933000000000002</v>
      </c>
      <c r="N34" s="350">
        <v>-2.7273000000000001</v>
      </c>
      <c r="O34" s="348">
        <v>0.79910000000000003</v>
      </c>
      <c r="P34" s="348">
        <v>10.9132</v>
      </c>
      <c r="Q34" s="348">
        <v>11.3195</v>
      </c>
      <c r="R34" s="348">
        <v>12.2684</v>
      </c>
      <c r="S34" s="348">
        <v>1.403</v>
      </c>
      <c r="T34" s="348">
        <v>10.5929</v>
      </c>
      <c r="U34" s="348">
        <v>-5.7541000000000002</v>
      </c>
      <c r="V34" s="348">
        <v>-0.39150000000000001</v>
      </c>
      <c r="W34" s="348">
        <v>1.403</v>
      </c>
      <c r="X34" s="348">
        <v>13.7271</v>
      </c>
      <c r="Y34" s="374"/>
      <c r="Z34" s="346">
        <v>13</v>
      </c>
      <c r="AA34" s="346">
        <v>9</v>
      </c>
      <c r="AB34" s="346">
        <v>8</v>
      </c>
      <c r="AC34" s="346">
        <v>11</v>
      </c>
      <c r="AD34" s="346">
        <v>14</v>
      </c>
      <c r="AE34" s="346">
        <v>13</v>
      </c>
      <c r="AF34" s="346">
        <v>12</v>
      </c>
      <c r="AG34" s="346">
        <v>8</v>
      </c>
      <c r="AH34" s="346">
        <v>7</v>
      </c>
      <c r="AI34" s="346">
        <v>10</v>
      </c>
      <c r="AJ34" s="346">
        <v>5</v>
      </c>
      <c r="AK34" s="346">
        <v>8</v>
      </c>
      <c r="AL34" s="346">
        <v>13</v>
      </c>
      <c r="AM34" s="346">
        <v>11</v>
      </c>
      <c r="AN34" s="346">
        <v>5</v>
      </c>
      <c r="AO34" s="373"/>
      <c r="AP34" s="348">
        <v>12.45</v>
      </c>
      <c r="AQ34" s="348">
        <v>12.87</v>
      </c>
      <c r="AR34" s="348">
        <v>9.52</v>
      </c>
      <c r="AS34" s="348">
        <v>4.83</v>
      </c>
      <c r="AT34" s="348">
        <v>-2.78</v>
      </c>
      <c r="AU34" s="351"/>
      <c r="AV34" s="346">
        <v>9</v>
      </c>
      <c r="AW34" s="346">
        <v>9</v>
      </c>
      <c r="AX34" s="346">
        <v>9</v>
      </c>
      <c r="AY34" s="346">
        <v>10</v>
      </c>
      <c r="AZ34" s="346">
        <v>12</v>
      </c>
      <c r="BA34" s="362"/>
      <c r="BB34" s="348">
        <v>12.965603976516601</v>
      </c>
      <c r="BC34" s="375">
        <v>1.01056305832892</v>
      </c>
      <c r="BD34" s="375">
        <v>4.2915302241489497E-2</v>
      </c>
      <c r="BE34" s="375">
        <v>6.09423592204043E-2</v>
      </c>
      <c r="BF34" s="374"/>
      <c r="BG34" s="348">
        <v>80.718699999999998</v>
      </c>
      <c r="BH34" s="348">
        <v>10.1386</v>
      </c>
      <c r="BI34" s="348">
        <v>8.1107600000000009</v>
      </c>
      <c r="BJ34" s="348">
        <v>1.0319400000000001</v>
      </c>
      <c r="BK34" s="373"/>
      <c r="BL34" s="372" t="s">
        <v>1019</v>
      </c>
      <c r="BM34" s="372" t="s">
        <v>1020</v>
      </c>
      <c r="BN34" s="372" t="s">
        <v>1021</v>
      </c>
      <c r="BO34" s="372" t="s">
        <v>1022</v>
      </c>
      <c r="BP34" s="372" t="s">
        <v>522</v>
      </c>
      <c r="BQ34" s="373"/>
      <c r="BR34" s="354" t="s">
        <v>476</v>
      </c>
    </row>
    <row r="35" spans="1:70" s="107" customFormat="1" x14ac:dyDescent="0.25">
      <c r="A35" s="345" t="s">
        <v>1077</v>
      </c>
      <c r="B35" s="373"/>
      <c r="C35" s="719">
        <v>41276</v>
      </c>
      <c r="D35" s="373"/>
      <c r="E35" s="346">
        <v>16896.900000000001</v>
      </c>
      <c r="F35" s="373"/>
      <c r="G35" s="347">
        <v>71.650000000000006</v>
      </c>
      <c r="H35" s="374"/>
      <c r="I35" s="348">
        <v>-0.1394</v>
      </c>
      <c r="J35" s="348">
        <v>0.505</v>
      </c>
      <c r="K35" s="348">
        <v>1.4011</v>
      </c>
      <c r="L35" s="348">
        <v>1.3580000000000001</v>
      </c>
      <c r="M35" s="348">
        <v>-3.5276999999999998</v>
      </c>
      <c r="N35" s="350">
        <v>-2.4108000000000001</v>
      </c>
      <c r="O35" s="348">
        <v>1.6520999999999999</v>
      </c>
      <c r="P35" s="348">
        <v>11.3368</v>
      </c>
      <c r="Q35" s="348">
        <v>11.1302</v>
      </c>
      <c r="R35" s="348">
        <v>14.518000000000001</v>
      </c>
      <c r="S35" s="348">
        <v>1.1149</v>
      </c>
      <c r="T35" s="348">
        <v>10.6051</v>
      </c>
      <c r="U35" s="348">
        <v>-4.8220000000000001</v>
      </c>
      <c r="V35" s="348">
        <v>-0.41699999999999998</v>
      </c>
      <c r="W35" s="348">
        <v>1.1149</v>
      </c>
      <c r="X35" s="348">
        <v>14.027900000000001</v>
      </c>
      <c r="Y35" s="374"/>
      <c r="Z35" s="346">
        <v>11</v>
      </c>
      <c r="AA35" s="346">
        <v>8</v>
      </c>
      <c r="AB35" s="346">
        <v>9</v>
      </c>
      <c r="AC35" s="346">
        <v>7</v>
      </c>
      <c r="AD35" s="346">
        <v>9</v>
      </c>
      <c r="AE35" s="346">
        <v>12</v>
      </c>
      <c r="AF35" s="346">
        <v>6</v>
      </c>
      <c r="AG35" s="346">
        <v>7</v>
      </c>
      <c r="AH35" s="346">
        <v>9</v>
      </c>
      <c r="AI35" s="346">
        <v>2</v>
      </c>
      <c r="AJ35" s="346">
        <v>8</v>
      </c>
      <c r="AK35" s="346">
        <v>7</v>
      </c>
      <c r="AL35" s="346">
        <v>11</v>
      </c>
      <c r="AM35" s="346">
        <v>12</v>
      </c>
      <c r="AN35" s="346">
        <v>8</v>
      </c>
      <c r="AO35" s="373"/>
      <c r="AP35" s="348">
        <v>13.97</v>
      </c>
      <c r="AQ35" s="348">
        <v>13.08</v>
      </c>
      <c r="AR35" s="348">
        <v>9.8699999999999992</v>
      </c>
      <c r="AS35" s="348">
        <v>5.38</v>
      </c>
      <c r="AT35" s="348">
        <v>-2.35</v>
      </c>
      <c r="AU35" s="351"/>
      <c r="AV35" s="346">
        <v>3</v>
      </c>
      <c r="AW35" s="346">
        <v>7</v>
      </c>
      <c r="AX35" s="346">
        <v>8</v>
      </c>
      <c r="AY35" s="346">
        <v>9</v>
      </c>
      <c r="AZ35" s="346">
        <v>11</v>
      </c>
      <c r="BA35" s="362"/>
      <c r="BB35" s="348">
        <v>12.2837823932155</v>
      </c>
      <c r="BC35" s="375">
        <v>0.96004204892920397</v>
      </c>
      <c r="BD35" s="375">
        <v>4.7003363141278398E-2</v>
      </c>
      <c r="BE35" s="375">
        <v>0.10745295588303699</v>
      </c>
      <c r="BF35" s="374"/>
      <c r="BG35" s="348">
        <v>90.117000000000004</v>
      </c>
      <c r="BH35" s="348">
        <v>7.1492599999999999</v>
      </c>
      <c r="BI35" s="348" t="s">
        <v>430</v>
      </c>
      <c r="BJ35" s="348">
        <v>2.7337400000000001</v>
      </c>
      <c r="BK35" s="373"/>
      <c r="BL35" s="372" t="s">
        <v>1024</v>
      </c>
      <c r="BM35" s="372" t="s">
        <v>1025</v>
      </c>
      <c r="BN35" s="372" t="s">
        <v>1026</v>
      </c>
      <c r="BO35" s="372" t="s">
        <v>1027</v>
      </c>
      <c r="BP35" s="372" t="s">
        <v>1028</v>
      </c>
      <c r="BQ35" s="373"/>
      <c r="BR35" s="354" t="s">
        <v>512</v>
      </c>
    </row>
    <row r="36" spans="1:70" s="107" customFormat="1" x14ac:dyDescent="0.25">
      <c r="A36" s="345" t="s">
        <v>1078</v>
      </c>
      <c r="B36" s="373"/>
      <c r="C36" s="719">
        <v>41275</v>
      </c>
      <c r="D36" s="373"/>
      <c r="E36" s="346">
        <v>12137.2</v>
      </c>
      <c r="F36" s="373"/>
      <c r="G36" s="347">
        <v>291.58800000000002</v>
      </c>
      <c r="H36" s="374"/>
      <c r="I36" s="348">
        <v>7.7899999999999997E-2</v>
      </c>
      <c r="J36" s="348">
        <v>0.81789999999999996</v>
      </c>
      <c r="K36" s="348">
        <v>1.1845000000000001</v>
      </c>
      <c r="L36" s="348">
        <v>0.62170000000000003</v>
      </c>
      <c r="M36" s="348">
        <v>-5.3564999999999996</v>
      </c>
      <c r="N36" s="350">
        <v>-3.3003999999999998</v>
      </c>
      <c r="O36" s="348">
        <v>-0.53920000000000001</v>
      </c>
      <c r="P36" s="348">
        <v>8.7695000000000007</v>
      </c>
      <c r="Q36" s="348">
        <v>9.2432999999999996</v>
      </c>
      <c r="R36" s="348">
        <v>11.914099999999999</v>
      </c>
      <c r="S36" s="348">
        <v>1.8048</v>
      </c>
      <c r="T36" s="348">
        <v>9.8602000000000007</v>
      </c>
      <c r="U36" s="348">
        <v>-6.5701000000000001</v>
      </c>
      <c r="V36" s="348">
        <v>-1.931</v>
      </c>
      <c r="W36" s="348">
        <v>1.8048</v>
      </c>
      <c r="X36" s="348">
        <v>12.666399999999999</v>
      </c>
      <c r="Y36" s="374"/>
      <c r="Z36" s="346">
        <v>1</v>
      </c>
      <c r="AA36" s="346">
        <v>2</v>
      </c>
      <c r="AB36" s="346">
        <v>10</v>
      </c>
      <c r="AC36" s="346">
        <v>12</v>
      </c>
      <c r="AD36" s="346">
        <v>15</v>
      </c>
      <c r="AE36" s="346">
        <v>14</v>
      </c>
      <c r="AF36" s="346">
        <v>15</v>
      </c>
      <c r="AG36" s="346">
        <v>14</v>
      </c>
      <c r="AH36" s="346">
        <v>13</v>
      </c>
      <c r="AI36" s="346">
        <v>11</v>
      </c>
      <c r="AJ36" s="346">
        <v>2</v>
      </c>
      <c r="AK36" s="346">
        <v>11</v>
      </c>
      <c r="AL36" s="346">
        <v>15</v>
      </c>
      <c r="AM36" s="346">
        <v>15</v>
      </c>
      <c r="AN36" s="346">
        <v>2</v>
      </c>
      <c r="AO36" s="373"/>
      <c r="AP36" s="348">
        <v>11.51</v>
      </c>
      <c r="AQ36" s="348">
        <v>10.9</v>
      </c>
      <c r="AR36" s="348">
        <v>7.28</v>
      </c>
      <c r="AS36" s="348">
        <v>3.09</v>
      </c>
      <c r="AT36" s="348">
        <v>-4.33</v>
      </c>
      <c r="AU36" s="351"/>
      <c r="AV36" s="346">
        <v>13</v>
      </c>
      <c r="AW36" s="346">
        <v>12</v>
      </c>
      <c r="AX36" s="346">
        <v>14</v>
      </c>
      <c r="AY36" s="346">
        <v>14</v>
      </c>
      <c r="AZ36" s="346">
        <v>15</v>
      </c>
      <c r="BA36" s="362"/>
      <c r="BB36" s="348">
        <v>12.527328825476699</v>
      </c>
      <c r="BC36" s="375">
        <v>0.96665841403664499</v>
      </c>
      <c r="BD36" s="375">
        <v>3.16316175612373E-2</v>
      </c>
      <c r="BE36" s="375">
        <v>-7.6905065327404806E-2</v>
      </c>
      <c r="BF36" s="374"/>
      <c r="BG36" s="348">
        <v>86.096299999999999</v>
      </c>
      <c r="BH36" s="348">
        <v>8.6857799999999994</v>
      </c>
      <c r="BI36" s="348">
        <v>1.56569</v>
      </c>
      <c r="BJ36" s="348">
        <v>3.6522299999999999</v>
      </c>
      <c r="BK36" s="373"/>
      <c r="BL36" s="372" t="s">
        <v>1030</v>
      </c>
      <c r="BM36" s="372" t="s">
        <v>1031</v>
      </c>
      <c r="BN36" s="372" t="s">
        <v>1032</v>
      </c>
      <c r="BO36" s="372" t="s">
        <v>1033</v>
      </c>
      <c r="BP36" s="372" t="s">
        <v>1034</v>
      </c>
      <c r="BQ36" s="373"/>
      <c r="BR36" s="354" t="s">
        <v>512</v>
      </c>
    </row>
    <row r="37" spans="1:70" s="107" customFormat="1" ht="11" x14ac:dyDescent="0.3">
      <c r="A37" s="841" t="s">
        <v>1079</v>
      </c>
      <c r="B37" s="842"/>
      <c r="C37" s="843">
        <v>41275</v>
      </c>
      <c r="D37" s="842"/>
      <c r="E37" s="844">
        <v>10940.7</v>
      </c>
      <c r="F37" s="842"/>
      <c r="G37" s="845">
        <v>657.18399999999997</v>
      </c>
      <c r="H37" s="847"/>
      <c r="I37" s="846">
        <v>6.1100000000000002E-2</v>
      </c>
      <c r="J37" s="846">
        <v>0.67569999999999997</v>
      </c>
      <c r="K37" s="846">
        <v>1.4726999999999999</v>
      </c>
      <c r="L37" s="846">
        <v>1.1893</v>
      </c>
      <c r="M37" s="846">
        <v>-3.1421999999999999</v>
      </c>
      <c r="N37" s="848">
        <v>-0.87350000000000005</v>
      </c>
      <c r="O37" s="846">
        <v>1.4691000000000001</v>
      </c>
      <c r="P37" s="846">
        <v>11.855499999999999</v>
      </c>
      <c r="Q37" s="846">
        <v>11.562799999999999</v>
      </c>
      <c r="R37" s="846">
        <v>13.308</v>
      </c>
      <c r="S37" s="846">
        <v>1.1435</v>
      </c>
      <c r="T37" s="846">
        <v>10.1309</v>
      </c>
      <c r="U37" s="846">
        <v>-4.4457000000000004</v>
      </c>
      <c r="V37" s="846">
        <v>0.66620000000000001</v>
      </c>
      <c r="W37" s="846">
        <v>1.1435</v>
      </c>
      <c r="X37" s="846">
        <v>14.0227</v>
      </c>
      <c r="Y37" s="847"/>
      <c r="Z37" s="844">
        <v>2</v>
      </c>
      <c r="AA37" s="844">
        <v>4</v>
      </c>
      <c r="AB37" s="844">
        <v>7</v>
      </c>
      <c r="AC37" s="844">
        <v>8</v>
      </c>
      <c r="AD37" s="844">
        <v>7</v>
      </c>
      <c r="AE37" s="844">
        <v>6</v>
      </c>
      <c r="AF37" s="844">
        <v>9</v>
      </c>
      <c r="AG37" s="844">
        <v>5</v>
      </c>
      <c r="AH37" s="844">
        <v>5</v>
      </c>
      <c r="AI37" s="844">
        <v>5</v>
      </c>
      <c r="AJ37" s="844">
        <v>7</v>
      </c>
      <c r="AK37" s="844">
        <v>10</v>
      </c>
      <c r="AL37" s="844">
        <v>7</v>
      </c>
      <c r="AM37" s="844">
        <v>6</v>
      </c>
      <c r="AN37" s="844">
        <v>7</v>
      </c>
      <c r="AO37" s="842"/>
      <c r="AP37" s="846">
        <v>13.6</v>
      </c>
      <c r="AQ37" s="846">
        <v>13.57</v>
      </c>
      <c r="AR37" s="846">
        <v>10.33</v>
      </c>
      <c r="AS37" s="846">
        <v>5.97</v>
      </c>
      <c r="AT37" s="846">
        <v>-1.23</v>
      </c>
      <c r="AU37" s="849"/>
      <c r="AV37" s="844">
        <v>4</v>
      </c>
      <c r="AW37" s="844">
        <v>5</v>
      </c>
      <c r="AX37" s="844">
        <v>6</v>
      </c>
      <c r="AY37" s="844">
        <v>4</v>
      </c>
      <c r="AZ37" s="844">
        <v>7</v>
      </c>
      <c r="BA37" s="851"/>
      <c r="BB37" s="846">
        <v>12.823249675676401</v>
      </c>
      <c r="BC37" s="852">
        <v>1.0016233006536901</v>
      </c>
      <c r="BD37" s="852">
        <v>4.9023445196346299E-2</v>
      </c>
      <c r="BE37" s="852">
        <v>0.137542598994464</v>
      </c>
      <c r="BF37" s="847"/>
      <c r="BG37" s="846">
        <v>83.057699999999997</v>
      </c>
      <c r="BH37" s="846">
        <v>8.2495999999999992</v>
      </c>
      <c r="BI37" s="846">
        <v>4.0758900000000002</v>
      </c>
      <c r="BJ37" s="846">
        <v>4.6168100000000001</v>
      </c>
      <c r="BK37" s="842"/>
      <c r="BL37" s="855" t="s">
        <v>1036</v>
      </c>
      <c r="BM37" s="855" t="s">
        <v>1037</v>
      </c>
      <c r="BN37" s="855" t="s">
        <v>1038</v>
      </c>
      <c r="BO37" s="855" t="s">
        <v>1039</v>
      </c>
      <c r="BP37" s="855" t="s">
        <v>1040</v>
      </c>
      <c r="BQ37" s="842"/>
      <c r="BR37" s="856" t="s">
        <v>443</v>
      </c>
    </row>
    <row r="38" spans="1:70" s="107" customFormat="1" x14ac:dyDescent="0.25">
      <c r="A38" s="345" t="s">
        <v>1080</v>
      </c>
      <c r="B38" s="373"/>
      <c r="C38" s="719">
        <v>41275</v>
      </c>
      <c r="D38" s="373"/>
      <c r="E38" s="346">
        <v>7378.41</v>
      </c>
      <c r="F38" s="373"/>
      <c r="G38" s="347">
        <v>1127.4540999999999</v>
      </c>
      <c r="H38" s="374"/>
      <c r="I38" s="348" t="s">
        <v>430</v>
      </c>
      <c r="J38" s="348">
        <v>0.66149999999999998</v>
      </c>
      <c r="K38" s="348">
        <v>1.9353</v>
      </c>
      <c r="L38" s="348">
        <v>1.0908</v>
      </c>
      <c r="M38" s="348">
        <v>-4.4131</v>
      </c>
      <c r="N38" s="350">
        <v>-1.1429</v>
      </c>
      <c r="O38" s="348">
        <v>1.7687999999999999</v>
      </c>
      <c r="P38" s="348">
        <v>10.897500000000001</v>
      </c>
      <c r="Q38" s="348">
        <v>9.5444999999999993</v>
      </c>
      <c r="R38" s="348">
        <v>11.0556</v>
      </c>
      <c r="S38" s="348">
        <v>1.9488000000000001</v>
      </c>
      <c r="T38" s="348">
        <v>9.5210000000000008</v>
      </c>
      <c r="U38" s="348">
        <v>-4.6515000000000004</v>
      </c>
      <c r="V38" s="348">
        <v>0.65939999999999999</v>
      </c>
      <c r="W38" s="348">
        <v>1.9488000000000001</v>
      </c>
      <c r="X38" s="348">
        <v>12.1593</v>
      </c>
      <c r="Y38" s="374"/>
      <c r="Z38" s="346" t="s">
        <v>430</v>
      </c>
      <c r="AA38" s="346">
        <v>5</v>
      </c>
      <c r="AB38" s="346">
        <v>4</v>
      </c>
      <c r="AC38" s="346">
        <v>10</v>
      </c>
      <c r="AD38" s="346">
        <v>13</v>
      </c>
      <c r="AE38" s="346">
        <v>8</v>
      </c>
      <c r="AF38" s="346">
        <v>5</v>
      </c>
      <c r="AG38" s="346">
        <v>9</v>
      </c>
      <c r="AH38" s="346">
        <v>12</v>
      </c>
      <c r="AI38" s="346">
        <v>13</v>
      </c>
      <c r="AJ38" s="346">
        <v>1</v>
      </c>
      <c r="AK38" s="346">
        <v>12</v>
      </c>
      <c r="AL38" s="346">
        <v>9</v>
      </c>
      <c r="AM38" s="346">
        <v>7</v>
      </c>
      <c r="AN38" s="346">
        <v>1</v>
      </c>
      <c r="AO38" s="373"/>
      <c r="AP38" s="348">
        <v>11.77</v>
      </c>
      <c r="AQ38" s="348">
        <v>12.35</v>
      </c>
      <c r="AR38" s="348">
        <v>9.25</v>
      </c>
      <c r="AS38" s="348">
        <v>5.49</v>
      </c>
      <c r="AT38" s="348">
        <v>-1.71</v>
      </c>
      <c r="AU38" s="351"/>
      <c r="AV38" s="346">
        <v>11</v>
      </c>
      <c r="AW38" s="346">
        <v>10</v>
      </c>
      <c r="AX38" s="346">
        <v>10</v>
      </c>
      <c r="AY38" s="346">
        <v>6</v>
      </c>
      <c r="AZ38" s="346">
        <v>9</v>
      </c>
      <c r="BA38" s="362"/>
      <c r="BB38" s="348">
        <v>12.606121880506</v>
      </c>
      <c r="BC38" s="375">
        <v>0.97233652759224098</v>
      </c>
      <c r="BD38" s="375">
        <v>4.4956359557862403E-2</v>
      </c>
      <c r="BE38" s="375">
        <v>0.16508304391842099</v>
      </c>
      <c r="BF38" s="374"/>
      <c r="BG38" s="348">
        <v>86.653700000000001</v>
      </c>
      <c r="BH38" s="348">
        <v>8.3642800000000008</v>
      </c>
      <c r="BI38" s="348">
        <v>2.46143</v>
      </c>
      <c r="BJ38" s="348">
        <v>2.5205899999999999</v>
      </c>
      <c r="BK38" s="373"/>
      <c r="BL38" s="372" t="s">
        <v>1042</v>
      </c>
      <c r="BM38" s="372" t="s">
        <v>1043</v>
      </c>
      <c r="BN38" s="372" t="s">
        <v>1044</v>
      </c>
      <c r="BO38" s="372" t="s">
        <v>828</v>
      </c>
      <c r="BP38" s="372" t="s">
        <v>1045</v>
      </c>
      <c r="BQ38" s="373"/>
      <c r="BR38" s="354" t="s">
        <v>512</v>
      </c>
    </row>
    <row r="39" spans="1:70" s="107" customFormat="1" x14ac:dyDescent="0.25">
      <c r="A39" s="345" t="s">
        <v>1081</v>
      </c>
      <c r="B39" s="373"/>
      <c r="C39" s="719">
        <v>41275</v>
      </c>
      <c r="D39" s="373"/>
      <c r="E39" s="346">
        <v>7227.85</v>
      </c>
      <c r="F39" s="373"/>
      <c r="G39" s="347">
        <v>505.19900000000001</v>
      </c>
      <c r="H39" s="374"/>
      <c r="I39" s="348">
        <v>-8.6400000000000005E-2</v>
      </c>
      <c r="J39" s="348">
        <v>0.45989999999999998</v>
      </c>
      <c r="K39" s="348">
        <v>0.41660000000000003</v>
      </c>
      <c r="L39" s="348">
        <v>0.47989999999999999</v>
      </c>
      <c r="M39" s="348">
        <v>-4.3979999999999997</v>
      </c>
      <c r="N39" s="350">
        <v>-3.4523999999999999</v>
      </c>
      <c r="O39" s="348">
        <v>1.5783</v>
      </c>
      <c r="P39" s="348">
        <v>12.945</v>
      </c>
      <c r="Q39" s="348">
        <v>11.227499999999999</v>
      </c>
      <c r="R39" s="348">
        <v>11.6846</v>
      </c>
      <c r="S39" s="348">
        <v>0.75249999999999995</v>
      </c>
      <c r="T39" s="348">
        <v>8.4921000000000006</v>
      </c>
      <c r="U39" s="348">
        <v>-5.5593000000000004</v>
      </c>
      <c r="V39" s="348">
        <v>-1.1826000000000001</v>
      </c>
      <c r="W39" s="348">
        <v>0.75249999999999995</v>
      </c>
      <c r="X39" s="348">
        <v>11.7302</v>
      </c>
      <c r="Y39" s="374"/>
      <c r="Z39" s="346">
        <v>8</v>
      </c>
      <c r="AA39" s="346">
        <v>10</v>
      </c>
      <c r="AB39" s="346">
        <v>14</v>
      </c>
      <c r="AC39" s="346">
        <v>14</v>
      </c>
      <c r="AD39" s="346">
        <v>12</v>
      </c>
      <c r="AE39" s="346">
        <v>15</v>
      </c>
      <c r="AF39" s="346">
        <v>8</v>
      </c>
      <c r="AG39" s="346">
        <v>3</v>
      </c>
      <c r="AH39" s="346">
        <v>8</v>
      </c>
      <c r="AI39" s="346">
        <v>12</v>
      </c>
      <c r="AJ39" s="346">
        <v>12</v>
      </c>
      <c r="AK39" s="346">
        <v>15</v>
      </c>
      <c r="AL39" s="346">
        <v>12</v>
      </c>
      <c r="AM39" s="346">
        <v>14</v>
      </c>
      <c r="AN39" s="346">
        <v>12</v>
      </c>
      <c r="AO39" s="373"/>
      <c r="AP39" s="348">
        <v>12.22</v>
      </c>
      <c r="AQ39" s="348">
        <v>12.99</v>
      </c>
      <c r="AR39" s="348">
        <v>10.87</v>
      </c>
      <c r="AS39" s="348">
        <v>5.41</v>
      </c>
      <c r="AT39" s="348">
        <v>-3.92</v>
      </c>
      <c r="AU39" s="351"/>
      <c r="AV39" s="346">
        <v>10</v>
      </c>
      <c r="AW39" s="346">
        <v>8</v>
      </c>
      <c r="AX39" s="346">
        <v>3</v>
      </c>
      <c r="AY39" s="346">
        <v>8</v>
      </c>
      <c r="AZ39" s="346">
        <v>14</v>
      </c>
      <c r="BA39" s="362"/>
      <c r="BB39" s="348">
        <v>11.2112474178891</v>
      </c>
      <c r="BC39" s="375">
        <v>0.85456434409876503</v>
      </c>
      <c r="BD39" s="375">
        <v>6.1866010801652702E-2</v>
      </c>
      <c r="BE39" s="375">
        <v>0.27460108332555999</v>
      </c>
      <c r="BF39" s="374"/>
      <c r="BG39" s="348">
        <v>89.825900000000004</v>
      </c>
      <c r="BH39" s="348">
        <v>6.3448900000000004</v>
      </c>
      <c r="BI39" s="348">
        <v>1.0769299999999999</v>
      </c>
      <c r="BJ39" s="348">
        <v>2.7522799999999998</v>
      </c>
      <c r="BK39" s="373"/>
      <c r="BL39" s="372" t="s">
        <v>1047</v>
      </c>
      <c r="BM39" s="372" t="s">
        <v>1048</v>
      </c>
      <c r="BN39" s="372" t="s">
        <v>1049</v>
      </c>
      <c r="BO39" s="372" t="s">
        <v>1050</v>
      </c>
      <c r="BP39" s="372" t="s">
        <v>1051</v>
      </c>
      <c r="BQ39" s="373"/>
      <c r="BR39" s="354" t="s">
        <v>731</v>
      </c>
    </row>
    <row r="40" spans="1:70" s="107" customFormat="1" x14ac:dyDescent="0.25">
      <c r="A40" s="345" t="s">
        <v>1082</v>
      </c>
      <c r="B40" s="373"/>
      <c r="C40" s="719">
        <v>45328</v>
      </c>
      <c r="D40" s="373"/>
      <c r="E40" s="346">
        <v>3210.92</v>
      </c>
      <c r="F40" s="373"/>
      <c r="G40" s="347">
        <v>14.0684</v>
      </c>
      <c r="H40" s="374"/>
      <c r="I40" s="348">
        <v>-6.7500000000000004E-2</v>
      </c>
      <c r="J40" s="348">
        <v>0.43409999999999999</v>
      </c>
      <c r="K40" s="348">
        <v>1.9014</v>
      </c>
      <c r="L40" s="348">
        <v>2.6305999999999998</v>
      </c>
      <c r="M40" s="348">
        <v>-1.8851</v>
      </c>
      <c r="N40" s="350">
        <v>-2.2755999999999998</v>
      </c>
      <c r="O40" s="348">
        <v>6.6041999999999996</v>
      </c>
      <c r="P40" s="348" t="s">
        <v>430</v>
      </c>
      <c r="Q40" s="348" t="s">
        <v>430</v>
      </c>
      <c r="R40" s="348" t="s">
        <v>430</v>
      </c>
      <c r="S40" s="348">
        <v>0.9667</v>
      </c>
      <c r="T40" s="348">
        <v>12.996499999999999</v>
      </c>
      <c r="U40" s="348">
        <v>-3.7143000000000002</v>
      </c>
      <c r="V40" s="348">
        <v>0.95950000000000002</v>
      </c>
      <c r="W40" s="348">
        <v>0.9667</v>
      </c>
      <c r="X40" s="348">
        <v>15.0082</v>
      </c>
      <c r="Y40" s="374"/>
      <c r="Z40" s="346">
        <v>7</v>
      </c>
      <c r="AA40" s="346">
        <v>11</v>
      </c>
      <c r="AB40" s="346">
        <v>5</v>
      </c>
      <c r="AC40" s="346">
        <v>4</v>
      </c>
      <c r="AD40" s="346">
        <v>2</v>
      </c>
      <c r="AE40" s="346">
        <v>10</v>
      </c>
      <c r="AF40" s="346">
        <v>1</v>
      </c>
      <c r="AG40" s="346" t="s">
        <v>430</v>
      </c>
      <c r="AH40" s="346" t="s">
        <v>430</v>
      </c>
      <c r="AI40" s="346" t="s">
        <v>430</v>
      </c>
      <c r="AJ40" s="346">
        <v>10</v>
      </c>
      <c r="AK40" s="346">
        <v>2</v>
      </c>
      <c r="AL40" s="346">
        <v>4</v>
      </c>
      <c r="AM40" s="346">
        <v>5</v>
      </c>
      <c r="AN40" s="346">
        <v>10</v>
      </c>
      <c r="AO40" s="373"/>
      <c r="AP40" s="348" t="s">
        <v>430</v>
      </c>
      <c r="AQ40" s="348" t="s">
        <v>430</v>
      </c>
      <c r="AR40" s="348" t="s">
        <v>430</v>
      </c>
      <c r="AS40" s="348" t="s">
        <v>430</v>
      </c>
      <c r="AT40" s="348">
        <v>0.14000000000000001</v>
      </c>
      <c r="AU40" s="351"/>
      <c r="AV40" s="346" t="s">
        <v>430</v>
      </c>
      <c r="AW40" s="346" t="s">
        <v>430</v>
      </c>
      <c r="AX40" s="346" t="s">
        <v>430</v>
      </c>
      <c r="AY40" s="346" t="s">
        <v>430</v>
      </c>
      <c r="AZ40" s="346">
        <v>3</v>
      </c>
      <c r="BA40" s="362"/>
      <c r="BB40" s="348">
        <v>14.0322834876863</v>
      </c>
      <c r="BC40" s="375">
        <v>1.0513002956078601</v>
      </c>
      <c r="BD40" s="375">
        <v>5.3896931406609998E-2</v>
      </c>
      <c r="BE40" s="375">
        <v>0.67140950470021699</v>
      </c>
      <c r="BF40" s="374"/>
      <c r="BG40" s="348">
        <v>77.918099999999995</v>
      </c>
      <c r="BH40" s="348">
        <v>3.0149900000000001</v>
      </c>
      <c r="BI40" s="348">
        <v>14.7578</v>
      </c>
      <c r="BJ40" s="348">
        <v>4.3091100000000004</v>
      </c>
      <c r="BK40" s="373"/>
      <c r="BL40" s="372" t="s">
        <v>1053</v>
      </c>
      <c r="BM40" s="372" t="s">
        <v>1054</v>
      </c>
      <c r="BN40" s="372" t="s">
        <v>1055</v>
      </c>
      <c r="BO40" s="372" t="s">
        <v>1056</v>
      </c>
      <c r="BP40" s="372" t="s">
        <v>1057</v>
      </c>
      <c r="BQ40" s="373"/>
      <c r="BR40" s="354" t="s">
        <v>443</v>
      </c>
    </row>
    <row r="41" spans="1:70" s="107" customFormat="1" x14ac:dyDescent="0.25">
      <c r="A41" s="345" t="s">
        <v>1083</v>
      </c>
      <c r="B41" s="373"/>
      <c r="C41" s="719">
        <v>44115</v>
      </c>
      <c r="D41" s="373"/>
      <c r="E41" s="346">
        <v>3057.28</v>
      </c>
      <c r="F41" s="373"/>
      <c r="G41" s="347">
        <v>22.403600000000001</v>
      </c>
      <c r="H41" s="374"/>
      <c r="I41" s="348">
        <v>-0.1226</v>
      </c>
      <c r="J41" s="348">
        <v>3.4799999999999998E-2</v>
      </c>
      <c r="K41" s="348">
        <v>0.44969999999999999</v>
      </c>
      <c r="L41" s="348">
        <v>0.61119999999999997</v>
      </c>
      <c r="M41" s="348">
        <v>-3.8010000000000002</v>
      </c>
      <c r="N41" s="350">
        <v>-2.3258999999999999</v>
      </c>
      <c r="O41" s="348">
        <v>-0.28470000000000001</v>
      </c>
      <c r="P41" s="348">
        <v>8.8876000000000008</v>
      </c>
      <c r="Q41" s="348">
        <v>10.088200000000001</v>
      </c>
      <c r="R41" s="348" t="s">
        <v>430</v>
      </c>
      <c r="S41" s="348">
        <v>0.251</v>
      </c>
      <c r="T41" s="348">
        <v>9.0161999999999995</v>
      </c>
      <c r="U41" s="348">
        <v>-4.8215000000000003</v>
      </c>
      <c r="V41" s="348">
        <v>0.2228</v>
      </c>
      <c r="W41" s="348">
        <v>0.251</v>
      </c>
      <c r="X41" s="348">
        <v>15.0199</v>
      </c>
      <c r="Y41" s="374"/>
      <c r="Z41" s="346">
        <v>10</v>
      </c>
      <c r="AA41" s="346">
        <v>15</v>
      </c>
      <c r="AB41" s="346">
        <v>13</v>
      </c>
      <c r="AC41" s="346">
        <v>13</v>
      </c>
      <c r="AD41" s="346">
        <v>10</v>
      </c>
      <c r="AE41" s="346">
        <v>11</v>
      </c>
      <c r="AF41" s="346">
        <v>14</v>
      </c>
      <c r="AG41" s="346">
        <v>13</v>
      </c>
      <c r="AH41" s="346">
        <v>11</v>
      </c>
      <c r="AI41" s="346" t="s">
        <v>430</v>
      </c>
      <c r="AJ41" s="346">
        <v>14</v>
      </c>
      <c r="AK41" s="346">
        <v>13</v>
      </c>
      <c r="AL41" s="346">
        <v>10</v>
      </c>
      <c r="AM41" s="346">
        <v>9</v>
      </c>
      <c r="AN41" s="346">
        <v>14</v>
      </c>
      <c r="AO41" s="373"/>
      <c r="AP41" s="348" t="s">
        <v>430</v>
      </c>
      <c r="AQ41" s="348" t="s">
        <v>430</v>
      </c>
      <c r="AR41" s="348">
        <v>7.93</v>
      </c>
      <c r="AS41" s="348">
        <v>3.33</v>
      </c>
      <c r="AT41" s="348">
        <v>-2.3199999999999998</v>
      </c>
      <c r="AU41" s="351"/>
      <c r="AV41" s="346" t="s">
        <v>430</v>
      </c>
      <c r="AW41" s="346" t="s">
        <v>430</v>
      </c>
      <c r="AX41" s="346">
        <v>12</v>
      </c>
      <c r="AY41" s="346">
        <v>13</v>
      </c>
      <c r="AZ41" s="346">
        <v>10</v>
      </c>
      <c r="BA41" s="362"/>
      <c r="BB41" s="348">
        <v>11.8350366235597</v>
      </c>
      <c r="BC41" s="375">
        <v>0.91583679605485702</v>
      </c>
      <c r="BD41" s="375">
        <v>3.4067884464571097E-2</v>
      </c>
      <c r="BE41" s="375">
        <v>-4.5841377475206398E-2</v>
      </c>
      <c r="BF41" s="374"/>
      <c r="BG41" s="348">
        <v>80.722899999999996</v>
      </c>
      <c r="BH41" s="348">
        <v>8.8674700000000009</v>
      </c>
      <c r="BI41" s="348">
        <v>5.9446000000000003</v>
      </c>
      <c r="BJ41" s="348">
        <v>4.4650299999999996</v>
      </c>
      <c r="BK41" s="373"/>
      <c r="BL41" s="372" t="s">
        <v>1059</v>
      </c>
      <c r="BM41" s="372" t="s">
        <v>1060</v>
      </c>
      <c r="BN41" s="372" t="s">
        <v>1061</v>
      </c>
      <c r="BO41" s="372" t="s">
        <v>1062</v>
      </c>
      <c r="BP41" s="372" t="s">
        <v>1063</v>
      </c>
      <c r="BQ41" s="373"/>
      <c r="BR41" s="354" t="s">
        <v>443</v>
      </c>
    </row>
    <row r="42" spans="1:70" s="107" customFormat="1" x14ac:dyDescent="0.25">
      <c r="A42" s="345" t="s">
        <v>1084</v>
      </c>
      <c r="B42" s="373"/>
      <c r="C42" s="719">
        <v>41275</v>
      </c>
      <c r="D42" s="373"/>
      <c r="E42" s="346">
        <v>2763.28</v>
      </c>
      <c r="F42" s="373"/>
      <c r="G42" s="347">
        <v>592.24829999999997</v>
      </c>
      <c r="H42" s="374"/>
      <c r="I42" s="348">
        <v>4.9599999999999998E-2</v>
      </c>
      <c r="J42" s="348">
        <v>1.2810999999999999</v>
      </c>
      <c r="K42" s="348">
        <v>2.0358999999999998</v>
      </c>
      <c r="L42" s="348">
        <v>3.1617000000000002</v>
      </c>
      <c r="M42" s="348">
        <v>-0.79490000000000005</v>
      </c>
      <c r="N42" s="350">
        <v>2.0973999999999999</v>
      </c>
      <c r="O42" s="348">
        <v>1.5854999999999999</v>
      </c>
      <c r="P42" s="348">
        <v>12.2224</v>
      </c>
      <c r="Q42" s="348">
        <v>11.935600000000001</v>
      </c>
      <c r="R42" s="348">
        <v>12.778499999999999</v>
      </c>
      <c r="S42" s="348">
        <v>1.796</v>
      </c>
      <c r="T42" s="348">
        <v>13.3347</v>
      </c>
      <c r="U42" s="348">
        <v>-2.4171999999999998</v>
      </c>
      <c r="V42" s="348">
        <v>3.2000999999999999</v>
      </c>
      <c r="W42" s="348">
        <v>1.796</v>
      </c>
      <c r="X42" s="348">
        <v>13.3414</v>
      </c>
      <c r="Y42" s="374"/>
      <c r="Z42" s="346">
        <v>3</v>
      </c>
      <c r="AA42" s="346">
        <v>1</v>
      </c>
      <c r="AB42" s="346">
        <v>3</v>
      </c>
      <c r="AC42" s="346">
        <v>1</v>
      </c>
      <c r="AD42" s="346">
        <v>1</v>
      </c>
      <c r="AE42" s="346">
        <v>1</v>
      </c>
      <c r="AF42" s="346">
        <v>7</v>
      </c>
      <c r="AG42" s="346">
        <v>4</v>
      </c>
      <c r="AH42" s="346">
        <v>4</v>
      </c>
      <c r="AI42" s="346">
        <v>7</v>
      </c>
      <c r="AJ42" s="346">
        <v>3</v>
      </c>
      <c r="AK42" s="346">
        <v>1</v>
      </c>
      <c r="AL42" s="346">
        <v>2</v>
      </c>
      <c r="AM42" s="346">
        <v>2</v>
      </c>
      <c r="AN42" s="346">
        <v>3</v>
      </c>
      <c r="AO42" s="373"/>
      <c r="AP42" s="348">
        <v>13.24</v>
      </c>
      <c r="AQ42" s="348">
        <v>13.8</v>
      </c>
      <c r="AR42" s="348">
        <v>10.78</v>
      </c>
      <c r="AS42" s="348">
        <v>6.81</v>
      </c>
      <c r="AT42" s="348">
        <v>3.29</v>
      </c>
      <c r="AU42" s="351"/>
      <c r="AV42" s="346">
        <v>5</v>
      </c>
      <c r="AW42" s="346">
        <v>4</v>
      </c>
      <c r="AX42" s="346">
        <v>4</v>
      </c>
      <c r="AY42" s="346">
        <v>1</v>
      </c>
      <c r="AZ42" s="346">
        <v>1</v>
      </c>
      <c r="BA42" s="362"/>
      <c r="BB42" s="348">
        <v>12.9818201504743</v>
      </c>
      <c r="BC42" s="375">
        <v>1.0058263456902401</v>
      </c>
      <c r="BD42" s="375">
        <v>4.8799841933720001E-2</v>
      </c>
      <c r="BE42" s="375">
        <v>0.140352733886241</v>
      </c>
      <c r="BF42" s="374"/>
      <c r="BG42" s="348">
        <v>87.712000000000003</v>
      </c>
      <c r="BH42" s="348">
        <v>6.2198200000000003</v>
      </c>
      <c r="BI42" s="348">
        <v>4.0788700000000002</v>
      </c>
      <c r="BJ42" s="348">
        <v>1.9893099999999999</v>
      </c>
      <c r="BK42" s="373"/>
      <c r="BL42" s="372" t="s">
        <v>1065</v>
      </c>
      <c r="BM42" s="372" t="s">
        <v>1066</v>
      </c>
      <c r="BN42" s="372" t="s">
        <v>1067</v>
      </c>
      <c r="BO42" s="372" t="s">
        <v>1068</v>
      </c>
      <c r="BP42" s="372" t="s">
        <v>1069</v>
      </c>
      <c r="BQ42" s="373"/>
      <c r="BR42" s="354" t="s">
        <v>525</v>
      </c>
    </row>
    <row r="43" spans="1:70" x14ac:dyDescent="0.25">
      <c r="A43" s="36" t="s">
        <v>93</v>
      </c>
      <c r="B43" s="43"/>
      <c r="C43" s="720"/>
      <c r="D43" s="43"/>
      <c r="E43" s="51"/>
      <c r="F43" s="43"/>
      <c r="G43" s="55"/>
      <c r="H43" s="66"/>
      <c r="I43" s="59">
        <v>-6.59E-2</v>
      </c>
      <c r="J43" s="59">
        <v>0.56559999999999999</v>
      </c>
      <c r="K43" s="59">
        <v>1.3663000000000001</v>
      </c>
      <c r="L43" s="59">
        <v>1.5337000000000001</v>
      </c>
      <c r="M43" s="59">
        <v>-3.2418</v>
      </c>
      <c r="N43" s="70">
        <v>-1.3212999999999999</v>
      </c>
      <c r="O43" s="59">
        <v>1.6104000000000001</v>
      </c>
      <c r="P43" s="59">
        <v>11.119899999999999</v>
      </c>
      <c r="Q43" s="59">
        <v>11.296200000000001</v>
      </c>
      <c r="R43" s="59">
        <v>12.947699999999999</v>
      </c>
      <c r="S43" s="59">
        <v>1.1164000000000001</v>
      </c>
      <c r="T43" s="59">
        <v>10.7142</v>
      </c>
      <c r="U43" s="59">
        <v>-4.4499000000000004</v>
      </c>
      <c r="V43" s="59">
        <v>0.44600000000000001</v>
      </c>
      <c r="W43" s="59">
        <v>1.1164000000000001</v>
      </c>
      <c r="X43" s="59">
        <v>13.896599999999999</v>
      </c>
      <c r="Y43" s="66"/>
      <c r="Z43" s="51">
        <v>14</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12.9592307692308</v>
      </c>
      <c r="AQ43" s="59">
        <v>13.082307692307699</v>
      </c>
      <c r="AR43" s="59">
        <v>9.8007142857142906</v>
      </c>
      <c r="AS43" s="59">
        <v>5.2878571428571401</v>
      </c>
      <c r="AT43" s="59">
        <v>-1.2673333333333301</v>
      </c>
      <c r="AU43" s="78"/>
      <c r="AV43" s="51">
        <v>13</v>
      </c>
      <c r="AW43" s="51">
        <v>13</v>
      </c>
      <c r="AX43" s="51">
        <v>14</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7.7899999999999997E-2</v>
      </c>
      <c r="J44" s="60">
        <v>1.2810999999999999</v>
      </c>
      <c r="K44" s="60">
        <v>2.3328000000000002</v>
      </c>
      <c r="L44" s="60">
        <v>3.1617000000000002</v>
      </c>
      <c r="M44" s="60">
        <v>-0.79490000000000005</v>
      </c>
      <c r="N44" s="71">
        <v>2.0973999999999999</v>
      </c>
      <c r="O44" s="60">
        <v>6.6041999999999996</v>
      </c>
      <c r="P44" s="60">
        <v>13.4651</v>
      </c>
      <c r="Q44" s="60">
        <v>15.777100000000001</v>
      </c>
      <c r="R44" s="60">
        <v>14.9369</v>
      </c>
      <c r="S44" s="60">
        <v>1.9488000000000001</v>
      </c>
      <c r="T44" s="60">
        <v>13.3347</v>
      </c>
      <c r="U44" s="60">
        <v>-2.3967999999999998</v>
      </c>
      <c r="V44" s="60">
        <v>3.2016</v>
      </c>
      <c r="W44" s="60">
        <v>1.9488000000000001</v>
      </c>
      <c r="X44" s="60">
        <v>15.4331</v>
      </c>
      <c r="Y44" s="67"/>
      <c r="Z44" s="52"/>
      <c r="AA44" s="52"/>
      <c r="AB44" s="52"/>
      <c r="AC44" s="52"/>
      <c r="AD44" s="52"/>
      <c r="AE44" s="52"/>
      <c r="AF44" s="52"/>
      <c r="AG44" s="52"/>
      <c r="AH44" s="52"/>
      <c r="AI44" s="52"/>
      <c r="AJ44" s="52"/>
      <c r="AK44" s="52"/>
      <c r="AL44" s="52"/>
      <c r="AM44" s="52"/>
      <c r="AN44" s="52"/>
      <c r="AO44" s="44"/>
      <c r="AP44" s="60">
        <v>15.32</v>
      </c>
      <c r="AQ44" s="60">
        <v>16.59</v>
      </c>
      <c r="AR44" s="60">
        <v>12.87</v>
      </c>
      <c r="AS44" s="60">
        <v>6.81</v>
      </c>
      <c r="AT44" s="60">
        <v>3.29</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-0.1825</v>
      </c>
      <c r="J45" s="60">
        <v>3.4799999999999998E-2</v>
      </c>
      <c r="K45" s="60">
        <v>0.41460000000000002</v>
      </c>
      <c r="L45" s="60">
        <v>0.1925</v>
      </c>
      <c r="M45" s="60">
        <v>-5.3564999999999996</v>
      </c>
      <c r="N45" s="71">
        <v>-3.4523999999999999</v>
      </c>
      <c r="O45" s="60">
        <v>-0.53920000000000001</v>
      </c>
      <c r="P45" s="60">
        <v>8.7695000000000007</v>
      </c>
      <c r="Q45" s="60">
        <v>8.0577000000000005</v>
      </c>
      <c r="R45" s="60">
        <v>11.0556</v>
      </c>
      <c r="S45" s="60">
        <v>8.4400000000000003E-2</v>
      </c>
      <c r="T45" s="60">
        <v>8.4921000000000006</v>
      </c>
      <c r="U45" s="60">
        <v>-6.5701000000000001</v>
      </c>
      <c r="V45" s="60">
        <v>-1.931</v>
      </c>
      <c r="W45" s="60">
        <v>8.4400000000000003E-2</v>
      </c>
      <c r="X45" s="60">
        <v>11.7302</v>
      </c>
      <c r="Y45" s="67"/>
      <c r="Z45" s="52"/>
      <c r="AA45" s="52"/>
      <c r="AB45" s="52"/>
      <c r="AC45" s="52"/>
      <c r="AD45" s="52"/>
      <c r="AE45" s="52"/>
      <c r="AF45" s="52"/>
      <c r="AG45" s="52"/>
      <c r="AH45" s="52"/>
      <c r="AI45" s="52"/>
      <c r="AJ45" s="52"/>
      <c r="AK45" s="52"/>
      <c r="AL45" s="52"/>
      <c r="AM45" s="52"/>
      <c r="AN45" s="52"/>
      <c r="AO45" s="44"/>
      <c r="AP45" s="60">
        <v>11.51</v>
      </c>
      <c r="AQ45" s="60">
        <v>9.93</v>
      </c>
      <c r="AR45" s="60">
        <v>7.28</v>
      </c>
      <c r="AS45" s="60">
        <v>3.09</v>
      </c>
      <c r="AT45" s="60">
        <v>-4.33</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-7.6950000000000005E-2</v>
      </c>
      <c r="J46" s="61">
        <v>0.505</v>
      </c>
      <c r="K46" s="61">
        <v>1.4262999999999999</v>
      </c>
      <c r="L46" s="61">
        <v>1.1893</v>
      </c>
      <c r="M46" s="61">
        <v>-3.2462</v>
      </c>
      <c r="N46" s="72">
        <v>-1.1429</v>
      </c>
      <c r="O46" s="61">
        <v>1.5783</v>
      </c>
      <c r="P46" s="61">
        <v>11.125</v>
      </c>
      <c r="Q46" s="61">
        <v>11.2735</v>
      </c>
      <c r="R46" s="61">
        <v>12.778499999999999</v>
      </c>
      <c r="S46" s="61">
        <v>1.1149</v>
      </c>
      <c r="T46" s="61">
        <v>10.5929</v>
      </c>
      <c r="U46" s="61">
        <v>-4.4646999999999997</v>
      </c>
      <c r="V46" s="61">
        <v>0.29010000000000002</v>
      </c>
      <c r="W46" s="61">
        <v>1.1149</v>
      </c>
      <c r="X46" s="61">
        <v>14.0227</v>
      </c>
      <c r="Y46" s="68"/>
      <c r="Z46" s="53"/>
      <c r="AA46" s="53"/>
      <c r="AB46" s="53"/>
      <c r="AC46" s="53"/>
      <c r="AD46" s="53"/>
      <c r="AE46" s="53"/>
      <c r="AF46" s="53"/>
      <c r="AG46" s="53"/>
      <c r="AH46" s="53"/>
      <c r="AI46" s="53"/>
      <c r="AJ46" s="53"/>
      <c r="AK46" s="53"/>
      <c r="AL46" s="53"/>
      <c r="AM46" s="53"/>
      <c r="AN46" s="53"/>
      <c r="AO46" s="45"/>
      <c r="AP46" s="61">
        <v>12.98</v>
      </c>
      <c r="AQ46" s="61">
        <v>13.08</v>
      </c>
      <c r="AR46" s="61">
        <v>10.039999999999999</v>
      </c>
      <c r="AS46" s="61">
        <v>5.44</v>
      </c>
      <c r="AT46" s="61">
        <v>-1.49</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1085</v>
      </c>
      <c r="B48" s="402"/>
      <c r="C48" s="724">
        <v>44784</v>
      </c>
      <c r="D48" s="402"/>
      <c r="E48" s="403">
        <v>3536.91</v>
      </c>
      <c r="F48" s="402"/>
      <c r="G48" s="404">
        <v>16.0349</v>
      </c>
      <c r="H48" s="406"/>
      <c r="I48" s="405">
        <v>0.27389999999999998</v>
      </c>
      <c r="J48" s="405">
        <v>1.9745999999999999</v>
      </c>
      <c r="K48" s="405">
        <v>3.2357999999999998</v>
      </c>
      <c r="L48" s="405">
        <v>9.5474999999999994</v>
      </c>
      <c r="M48" s="405">
        <v>8.0460999999999991</v>
      </c>
      <c r="N48" s="407">
        <v>6.0460000000000003</v>
      </c>
      <c r="O48" s="405">
        <v>1.2252000000000001</v>
      </c>
      <c r="P48" s="405">
        <v>14.503399999999999</v>
      </c>
      <c r="Q48" s="405" t="s">
        <v>430</v>
      </c>
      <c r="R48" s="405" t="s">
        <v>430</v>
      </c>
      <c r="S48" s="405">
        <v>2.9878999999999998</v>
      </c>
      <c r="T48" s="405">
        <v>23.3919</v>
      </c>
      <c r="U48" s="405">
        <v>5.4566999999999997</v>
      </c>
      <c r="V48" s="405">
        <v>8.4405999999999999</v>
      </c>
      <c r="W48" s="405">
        <v>2.9878999999999998</v>
      </c>
      <c r="X48" s="405">
        <v>12.761200000000001</v>
      </c>
      <c r="Y48" s="406"/>
      <c r="Z48" s="403">
        <v>1</v>
      </c>
      <c r="AA48" s="403">
        <v>1</v>
      </c>
      <c r="AB48" s="403">
        <v>1</v>
      </c>
      <c r="AC48" s="403">
        <v>1</v>
      </c>
      <c r="AD48" s="403">
        <v>1</v>
      </c>
      <c r="AE48" s="403">
        <v>1</v>
      </c>
      <c r="AF48" s="403">
        <v>4</v>
      </c>
      <c r="AG48" s="403">
        <v>1</v>
      </c>
      <c r="AH48" s="403" t="s">
        <v>430</v>
      </c>
      <c r="AI48" s="403" t="s">
        <v>430</v>
      </c>
      <c r="AJ48" s="403">
        <v>2</v>
      </c>
      <c r="AK48" s="403">
        <v>1</v>
      </c>
      <c r="AL48" s="403">
        <v>1</v>
      </c>
      <c r="AM48" s="403">
        <v>1</v>
      </c>
      <c r="AN48" s="403">
        <v>2</v>
      </c>
      <c r="AO48" s="402"/>
      <c r="AP48" s="405" t="s">
        <v>430</v>
      </c>
      <c r="AQ48" s="405" t="s">
        <v>430</v>
      </c>
      <c r="AR48" s="405" t="s">
        <v>430</v>
      </c>
      <c r="AS48" s="405">
        <v>8.6999999999999993</v>
      </c>
      <c r="AT48" s="405">
        <v>14.97</v>
      </c>
      <c r="AU48" s="408"/>
      <c r="AV48" s="403" t="s">
        <v>430</v>
      </c>
      <c r="AW48" s="403" t="s">
        <v>430</v>
      </c>
      <c r="AX48" s="403" t="s">
        <v>430</v>
      </c>
      <c r="AY48" s="403">
        <v>1</v>
      </c>
      <c r="AZ48" s="403">
        <v>1</v>
      </c>
      <c r="BA48" s="409"/>
      <c r="BB48" s="405">
        <v>14.2418890108338</v>
      </c>
      <c r="BC48" s="410">
        <v>0.99699411212283595</v>
      </c>
      <c r="BD48" s="410">
        <v>5.8811682015779597E-2</v>
      </c>
      <c r="BE48" s="410">
        <v>0.34876186657782599</v>
      </c>
      <c r="BF48" s="406"/>
      <c r="BG48" s="405">
        <v>67.010499999999993</v>
      </c>
      <c r="BH48" s="405" t="s">
        <v>430</v>
      </c>
      <c r="BI48" s="405">
        <v>6.9714600000000004</v>
      </c>
      <c r="BJ48" s="405">
        <v>26.018039999999999</v>
      </c>
      <c r="BK48" s="402"/>
      <c r="BL48" s="401" t="s">
        <v>1086</v>
      </c>
      <c r="BM48" s="401" t="s">
        <v>1087</v>
      </c>
      <c r="BN48" s="401" t="s">
        <v>1088</v>
      </c>
      <c r="BO48" s="401" t="s">
        <v>1089</v>
      </c>
      <c r="BP48" s="401" t="s">
        <v>1090</v>
      </c>
      <c r="BQ48" s="402"/>
      <c r="BR48" s="411" t="s">
        <v>547</v>
      </c>
    </row>
    <row r="49" spans="1:70" s="107" customFormat="1" x14ac:dyDescent="0.25">
      <c r="A49" s="345" t="s">
        <v>1091</v>
      </c>
      <c r="B49" s="373"/>
      <c r="C49" s="719">
        <v>38253</v>
      </c>
      <c r="D49" s="373"/>
      <c r="E49" s="346">
        <v>2596.35</v>
      </c>
      <c r="F49" s="373"/>
      <c r="G49" s="347">
        <v>218.59180000000001</v>
      </c>
      <c r="H49" s="374"/>
      <c r="I49" s="348">
        <v>-0.13669999999999999</v>
      </c>
      <c r="J49" s="348">
        <v>0.87990000000000002</v>
      </c>
      <c r="K49" s="348">
        <v>0.626</v>
      </c>
      <c r="L49" s="348">
        <v>1.194</v>
      </c>
      <c r="M49" s="348">
        <v>-2.0516999999999999</v>
      </c>
      <c r="N49" s="350">
        <v>-1.6934</v>
      </c>
      <c r="O49" s="348">
        <v>-1.3634999999999999</v>
      </c>
      <c r="P49" s="348">
        <v>11.5025</v>
      </c>
      <c r="Q49" s="348">
        <v>11.1747</v>
      </c>
      <c r="R49" s="348">
        <v>11.9961</v>
      </c>
      <c r="S49" s="348">
        <v>0.97470000000000001</v>
      </c>
      <c r="T49" s="348">
        <v>10.075100000000001</v>
      </c>
      <c r="U49" s="348">
        <v>-3.4422000000000001</v>
      </c>
      <c r="V49" s="348">
        <v>1.3948</v>
      </c>
      <c r="W49" s="348">
        <v>0.97470000000000001</v>
      </c>
      <c r="X49" s="348">
        <v>15.1812</v>
      </c>
      <c r="Y49" s="374"/>
      <c r="Z49" s="346">
        <v>8</v>
      </c>
      <c r="AA49" s="346">
        <v>5</v>
      </c>
      <c r="AB49" s="346">
        <v>15</v>
      </c>
      <c r="AC49" s="346">
        <v>11</v>
      </c>
      <c r="AD49" s="346">
        <v>5</v>
      </c>
      <c r="AE49" s="346">
        <v>11</v>
      </c>
      <c r="AF49" s="346">
        <v>11</v>
      </c>
      <c r="AG49" s="346">
        <v>7</v>
      </c>
      <c r="AH49" s="346">
        <v>3</v>
      </c>
      <c r="AI49" s="346">
        <v>4</v>
      </c>
      <c r="AJ49" s="346">
        <v>11</v>
      </c>
      <c r="AK49" s="346">
        <v>12</v>
      </c>
      <c r="AL49" s="346">
        <v>8</v>
      </c>
      <c r="AM49" s="346">
        <v>8</v>
      </c>
      <c r="AN49" s="346">
        <v>11</v>
      </c>
      <c r="AO49" s="373"/>
      <c r="AP49" s="348">
        <v>12.47</v>
      </c>
      <c r="AQ49" s="348">
        <v>12.25</v>
      </c>
      <c r="AR49" s="348">
        <v>9.4700000000000006</v>
      </c>
      <c r="AS49" s="348">
        <v>4.3099999999999996</v>
      </c>
      <c r="AT49" s="348">
        <v>-0.85</v>
      </c>
      <c r="AU49" s="351"/>
      <c r="AV49" s="346">
        <v>2</v>
      </c>
      <c r="AW49" s="346">
        <v>3</v>
      </c>
      <c r="AX49" s="346">
        <v>5</v>
      </c>
      <c r="AY49" s="346">
        <v>8</v>
      </c>
      <c r="AZ49" s="346">
        <v>8</v>
      </c>
      <c r="BA49" s="362"/>
      <c r="BB49" s="348">
        <v>12.4773795335221</v>
      </c>
      <c r="BC49" s="375">
        <v>0.95301194871450601</v>
      </c>
      <c r="BD49" s="375">
        <v>4.7621727895612101E-2</v>
      </c>
      <c r="BE49" s="375">
        <v>0.12693130683495699</v>
      </c>
      <c r="BF49" s="374"/>
      <c r="BG49" s="348">
        <v>82.002099999999999</v>
      </c>
      <c r="BH49" s="348">
        <v>13.6683</v>
      </c>
      <c r="BI49" s="348" t="s">
        <v>430</v>
      </c>
      <c r="BJ49" s="348">
        <v>4.3296000000000001</v>
      </c>
      <c r="BK49" s="373"/>
      <c r="BL49" s="372" t="s">
        <v>733</v>
      </c>
      <c r="BM49" s="372" t="s">
        <v>1092</v>
      </c>
      <c r="BN49" s="372" t="s">
        <v>1093</v>
      </c>
      <c r="BO49" s="372" t="s">
        <v>1094</v>
      </c>
      <c r="BP49" s="372" t="s">
        <v>1095</v>
      </c>
      <c r="BQ49" s="373"/>
      <c r="BR49" s="354" t="s">
        <v>463</v>
      </c>
    </row>
    <row r="50" spans="1:70" s="107" customFormat="1" x14ac:dyDescent="0.25">
      <c r="A50" s="345" t="s">
        <v>1096</v>
      </c>
      <c r="B50" s="373"/>
      <c r="C50" s="719">
        <v>38877</v>
      </c>
      <c r="D50" s="373"/>
      <c r="E50" s="346">
        <v>2108.3200000000002</v>
      </c>
      <c r="F50" s="373"/>
      <c r="G50" s="347">
        <v>77.722999999999999</v>
      </c>
      <c r="H50" s="374"/>
      <c r="I50" s="348">
        <v>-0.27589999999999998</v>
      </c>
      <c r="J50" s="348">
        <v>0.51600000000000001</v>
      </c>
      <c r="K50" s="348">
        <v>1.7023999999999999</v>
      </c>
      <c r="L50" s="348">
        <v>2.2374999999999998</v>
      </c>
      <c r="M50" s="348">
        <v>-2.2216999999999998</v>
      </c>
      <c r="N50" s="350">
        <v>0.48349999999999999</v>
      </c>
      <c r="O50" s="348">
        <v>1.5658000000000001</v>
      </c>
      <c r="P50" s="348">
        <v>12.0966</v>
      </c>
      <c r="Q50" s="348">
        <v>11.518000000000001</v>
      </c>
      <c r="R50" s="348">
        <v>12.238099999999999</v>
      </c>
      <c r="S50" s="348">
        <v>1.6545000000000001</v>
      </c>
      <c r="T50" s="348">
        <v>11.9331</v>
      </c>
      <c r="U50" s="348">
        <v>-3.2694000000000001</v>
      </c>
      <c r="V50" s="348">
        <v>2.2604000000000002</v>
      </c>
      <c r="W50" s="348">
        <v>1.6545000000000001</v>
      </c>
      <c r="X50" s="348">
        <v>10.7319</v>
      </c>
      <c r="Y50" s="374"/>
      <c r="Z50" s="346">
        <v>17</v>
      </c>
      <c r="AA50" s="346">
        <v>10</v>
      </c>
      <c r="AB50" s="346">
        <v>5</v>
      </c>
      <c r="AC50" s="346">
        <v>5</v>
      </c>
      <c r="AD50" s="346">
        <v>7</v>
      </c>
      <c r="AE50" s="346">
        <v>5</v>
      </c>
      <c r="AF50" s="346">
        <v>3</v>
      </c>
      <c r="AG50" s="346">
        <v>6</v>
      </c>
      <c r="AH50" s="346">
        <v>2</v>
      </c>
      <c r="AI50" s="346">
        <v>2</v>
      </c>
      <c r="AJ50" s="346">
        <v>5</v>
      </c>
      <c r="AK50" s="346">
        <v>5</v>
      </c>
      <c r="AL50" s="346">
        <v>7</v>
      </c>
      <c r="AM50" s="346">
        <v>6</v>
      </c>
      <c r="AN50" s="346">
        <v>5</v>
      </c>
      <c r="AO50" s="373"/>
      <c r="AP50" s="348">
        <v>12.41</v>
      </c>
      <c r="AQ50" s="348">
        <v>12.83</v>
      </c>
      <c r="AR50" s="348">
        <v>10.46</v>
      </c>
      <c r="AS50" s="348">
        <v>6.53</v>
      </c>
      <c r="AT50" s="348">
        <v>0.71</v>
      </c>
      <c r="AU50" s="351"/>
      <c r="AV50" s="346">
        <v>3</v>
      </c>
      <c r="AW50" s="346">
        <v>2</v>
      </c>
      <c r="AX50" s="346">
        <v>2</v>
      </c>
      <c r="AY50" s="346">
        <v>4</v>
      </c>
      <c r="AZ50" s="346">
        <v>5</v>
      </c>
      <c r="BA50" s="362"/>
      <c r="BB50" s="348">
        <v>13.5097431788438</v>
      </c>
      <c r="BC50" s="375">
        <v>1.0512832781922801</v>
      </c>
      <c r="BD50" s="375">
        <v>4.8968753193584097E-2</v>
      </c>
      <c r="BE50" s="375">
        <v>0.14696794273054201</v>
      </c>
      <c r="BF50" s="374"/>
      <c r="BG50" s="348">
        <v>82.836600000000004</v>
      </c>
      <c r="BH50" s="348">
        <v>8.6205499999999997</v>
      </c>
      <c r="BI50" s="348">
        <v>7.9291600000000004</v>
      </c>
      <c r="BJ50" s="348">
        <v>0.61368999999999996</v>
      </c>
      <c r="BK50" s="373"/>
      <c r="BL50" s="372" t="s">
        <v>1097</v>
      </c>
      <c r="BM50" s="372" t="s">
        <v>775</v>
      </c>
      <c r="BN50" s="372" t="s">
        <v>1098</v>
      </c>
      <c r="BO50" s="372" t="s">
        <v>1099</v>
      </c>
      <c r="BP50" s="372" t="s">
        <v>1100</v>
      </c>
      <c r="BQ50" s="373"/>
      <c r="BR50" s="354" t="s">
        <v>525</v>
      </c>
    </row>
    <row r="51" spans="1:70" s="107" customFormat="1" x14ac:dyDescent="0.25">
      <c r="A51" s="345" t="s">
        <v>1101</v>
      </c>
      <c r="B51" s="373"/>
      <c r="C51" s="719">
        <v>40046</v>
      </c>
      <c r="D51" s="373"/>
      <c r="E51" s="346">
        <v>1889.86</v>
      </c>
      <c r="F51" s="373"/>
      <c r="G51" s="347">
        <v>71.540000000000006</v>
      </c>
      <c r="H51" s="374"/>
      <c r="I51" s="348">
        <v>-1.4E-2</v>
      </c>
      <c r="J51" s="348">
        <v>0.97389999999999999</v>
      </c>
      <c r="K51" s="348">
        <v>2.6840999999999999</v>
      </c>
      <c r="L51" s="348">
        <v>4.7438000000000002</v>
      </c>
      <c r="M51" s="348">
        <v>1.9234</v>
      </c>
      <c r="N51" s="350">
        <v>2.2292000000000001</v>
      </c>
      <c r="O51" s="348">
        <v>2.8045</v>
      </c>
      <c r="P51" s="348">
        <v>13.2598</v>
      </c>
      <c r="Q51" s="348">
        <v>12.1279</v>
      </c>
      <c r="R51" s="348">
        <v>12.52</v>
      </c>
      <c r="S51" s="348">
        <v>1.2741</v>
      </c>
      <c r="T51" s="348">
        <v>17.029299999999999</v>
      </c>
      <c r="U51" s="348">
        <v>0.91690000000000005</v>
      </c>
      <c r="V51" s="348">
        <v>4.3009000000000004</v>
      </c>
      <c r="W51" s="348">
        <v>1.2741</v>
      </c>
      <c r="X51" s="348">
        <v>12.3384</v>
      </c>
      <c r="Y51" s="374"/>
      <c r="Z51" s="346">
        <v>4</v>
      </c>
      <c r="AA51" s="346">
        <v>3</v>
      </c>
      <c r="AB51" s="346">
        <v>3</v>
      </c>
      <c r="AC51" s="346">
        <v>2</v>
      </c>
      <c r="AD51" s="346">
        <v>2</v>
      </c>
      <c r="AE51" s="346">
        <v>3</v>
      </c>
      <c r="AF51" s="346">
        <v>1</v>
      </c>
      <c r="AG51" s="346">
        <v>2</v>
      </c>
      <c r="AH51" s="346">
        <v>1</v>
      </c>
      <c r="AI51" s="346">
        <v>1</v>
      </c>
      <c r="AJ51" s="346">
        <v>6</v>
      </c>
      <c r="AK51" s="346">
        <v>2</v>
      </c>
      <c r="AL51" s="346">
        <v>2</v>
      </c>
      <c r="AM51" s="346">
        <v>3</v>
      </c>
      <c r="AN51" s="346">
        <v>6</v>
      </c>
      <c r="AO51" s="373"/>
      <c r="AP51" s="348">
        <v>13.25</v>
      </c>
      <c r="AQ51" s="348">
        <v>14.01</v>
      </c>
      <c r="AR51" s="348">
        <v>11.72</v>
      </c>
      <c r="AS51" s="348">
        <v>8.3000000000000007</v>
      </c>
      <c r="AT51" s="348">
        <v>6.7</v>
      </c>
      <c r="AU51" s="351"/>
      <c r="AV51" s="346">
        <v>1</v>
      </c>
      <c r="AW51" s="346">
        <v>1</v>
      </c>
      <c r="AX51" s="346">
        <v>1</v>
      </c>
      <c r="AY51" s="346">
        <v>2</v>
      </c>
      <c r="AZ51" s="346">
        <v>2</v>
      </c>
      <c r="BA51" s="362"/>
      <c r="BB51" s="348">
        <v>14.7667083420283</v>
      </c>
      <c r="BC51" s="375">
        <v>1.1242261042069599</v>
      </c>
      <c r="BD51" s="375">
        <v>5.11921927082667E-2</v>
      </c>
      <c r="BE51" s="375">
        <v>0.20473057757621299</v>
      </c>
      <c r="BF51" s="374"/>
      <c r="BG51" s="348">
        <v>80.190899999999999</v>
      </c>
      <c r="BH51" s="348">
        <v>9.8546600000000009</v>
      </c>
      <c r="BI51" s="348">
        <v>8.11294</v>
      </c>
      <c r="BJ51" s="348">
        <v>1.8414999999999999</v>
      </c>
      <c r="BK51" s="373"/>
      <c r="BL51" s="372" t="s">
        <v>1102</v>
      </c>
      <c r="BM51" s="372" t="s">
        <v>1103</v>
      </c>
      <c r="BN51" s="372" t="s">
        <v>1104</v>
      </c>
      <c r="BO51" s="372" t="s">
        <v>1105</v>
      </c>
      <c r="BP51" s="372" t="s">
        <v>1106</v>
      </c>
      <c r="BQ51" s="373"/>
      <c r="BR51" s="354" t="s">
        <v>554</v>
      </c>
    </row>
    <row r="52" spans="1:70" s="107" customFormat="1" x14ac:dyDescent="0.25">
      <c r="A52" s="345" t="s">
        <v>1107</v>
      </c>
      <c r="B52" s="373"/>
      <c r="C52" s="719">
        <v>37600</v>
      </c>
      <c r="D52" s="373"/>
      <c r="E52" s="346">
        <v>1815.95</v>
      </c>
      <c r="F52" s="373"/>
      <c r="G52" s="347">
        <v>471.86099999999999</v>
      </c>
      <c r="H52" s="374"/>
      <c r="I52" s="348">
        <v>-0.3095</v>
      </c>
      <c r="J52" s="348">
        <v>-4.24E-2</v>
      </c>
      <c r="K52" s="348">
        <v>1.3499000000000001</v>
      </c>
      <c r="L52" s="348">
        <v>0.32529999999999998</v>
      </c>
      <c r="M52" s="348">
        <v>-4.3114999999999997</v>
      </c>
      <c r="N52" s="350">
        <v>-0.55259999999999998</v>
      </c>
      <c r="O52" s="348">
        <v>-9.0200000000000002E-2</v>
      </c>
      <c r="P52" s="348">
        <v>10.2155</v>
      </c>
      <c r="Q52" s="348">
        <v>9.9008000000000003</v>
      </c>
      <c r="R52" s="348">
        <v>11.6622</v>
      </c>
      <c r="S52" s="348">
        <v>0.44490000000000002</v>
      </c>
      <c r="T52" s="348">
        <v>9.2562999999999995</v>
      </c>
      <c r="U52" s="348">
        <v>-4.5547000000000004</v>
      </c>
      <c r="V52" s="348">
        <v>1.2033</v>
      </c>
      <c r="W52" s="348">
        <v>0.44490000000000002</v>
      </c>
      <c r="X52" s="348">
        <v>17.728899999999999</v>
      </c>
      <c r="Y52" s="374"/>
      <c r="Z52" s="346">
        <v>18</v>
      </c>
      <c r="AA52" s="346">
        <v>19</v>
      </c>
      <c r="AB52" s="346">
        <v>9</v>
      </c>
      <c r="AC52" s="346">
        <v>16</v>
      </c>
      <c r="AD52" s="346">
        <v>15</v>
      </c>
      <c r="AE52" s="346">
        <v>8</v>
      </c>
      <c r="AF52" s="346">
        <v>6</v>
      </c>
      <c r="AG52" s="346">
        <v>9</v>
      </c>
      <c r="AH52" s="346">
        <v>8</v>
      </c>
      <c r="AI52" s="346">
        <v>5</v>
      </c>
      <c r="AJ52" s="346">
        <v>15</v>
      </c>
      <c r="AK52" s="346">
        <v>17</v>
      </c>
      <c r="AL52" s="346">
        <v>12</v>
      </c>
      <c r="AM52" s="346">
        <v>9</v>
      </c>
      <c r="AN52" s="346">
        <v>15</v>
      </c>
      <c r="AO52" s="373"/>
      <c r="AP52" s="348">
        <v>11.33</v>
      </c>
      <c r="AQ52" s="348">
        <v>11.31</v>
      </c>
      <c r="AR52" s="348">
        <v>8.66</v>
      </c>
      <c r="AS52" s="348">
        <v>4.1500000000000004</v>
      </c>
      <c r="AT52" s="348">
        <v>-1.61</v>
      </c>
      <c r="AU52" s="351"/>
      <c r="AV52" s="346">
        <v>5</v>
      </c>
      <c r="AW52" s="346">
        <v>7</v>
      </c>
      <c r="AX52" s="346">
        <v>8</v>
      </c>
      <c r="AY52" s="346">
        <v>9</v>
      </c>
      <c r="AZ52" s="346">
        <v>12</v>
      </c>
      <c r="BA52" s="362"/>
      <c r="BB52" s="348">
        <v>13.5027658228794</v>
      </c>
      <c r="BC52" s="375">
        <v>1.0268427743814701</v>
      </c>
      <c r="BD52" s="375">
        <v>3.7801371525535497E-2</v>
      </c>
      <c r="BE52" s="375">
        <v>6.9606461984003101E-3</v>
      </c>
      <c r="BF52" s="374"/>
      <c r="BG52" s="348">
        <v>86.145200000000003</v>
      </c>
      <c r="BH52" s="348">
        <v>7.75075</v>
      </c>
      <c r="BI52" s="348">
        <v>1.8080400000000001</v>
      </c>
      <c r="BJ52" s="348">
        <v>4.2960099999999999</v>
      </c>
      <c r="BK52" s="373"/>
      <c r="BL52" s="372" t="s">
        <v>1108</v>
      </c>
      <c r="BM52" s="372" t="s">
        <v>1109</v>
      </c>
      <c r="BN52" s="372" t="s">
        <v>1110</v>
      </c>
      <c r="BO52" s="372" t="s">
        <v>1111</v>
      </c>
      <c r="BP52" s="372" t="s">
        <v>1112</v>
      </c>
      <c r="BQ52" s="373"/>
      <c r="BR52" s="354" t="s">
        <v>443</v>
      </c>
    </row>
    <row r="53" spans="1:70" s="107" customFormat="1" x14ac:dyDescent="0.25">
      <c r="A53" s="345" t="s">
        <v>1113</v>
      </c>
      <c r="B53" s="373"/>
      <c r="C53" s="719">
        <v>45524</v>
      </c>
      <c r="D53" s="373"/>
      <c r="E53" s="346">
        <v>1651.2</v>
      </c>
      <c r="F53" s="373"/>
      <c r="G53" s="347">
        <v>10.036</v>
      </c>
      <c r="H53" s="374"/>
      <c r="I53" s="348">
        <v>5.9799999999999999E-2</v>
      </c>
      <c r="J53" s="348">
        <v>0.69230000000000003</v>
      </c>
      <c r="K53" s="348">
        <v>1.4967999999999999</v>
      </c>
      <c r="L53" s="348">
        <v>1.8573</v>
      </c>
      <c r="M53" s="348">
        <v>-2.9024999999999999</v>
      </c>
      <c r="N53" s="350">
        <v>-7.9600000000000004E-2</v>
      </c>
      <c r="O53" s="348" t="s">
        <v>430</v>
      </c>
      <c r="P53" s="348" t="s">
        <v>430</v>
      </c>
      <c r="Q53" s="348" t="s">
        <v>430</v>
      </c>
      <c r="R53" s="348" t="s">
        <v>430</v>
      </c>
      <c r="S53" s="348">
        <v>1.6716</v>
      </c>
      <c r="T53" s="348">
        <v>9.5871999999999993</v>
      </c>
      <c r="U53" s="348">
        <v>-3.2488000000000001</v>
      </c>
      <c r="V53" s="348">
        <v>2.4708999999999999</v>
      </c>
      <c r="W53" s="348">
        <v>1.6716</v>
      </c>
      <c r="X53" s="348">
        <v>0.18890000000000001</v>
      </c>
      <c r="Y53" s="374"/>
      <c r="Z53" s="346">
        <v>2</v>
      </c>
      <c r="AA53" s="346">
        <v>6</v>
      </c>
      <c r="AB53" s="346">
        <v>8</v>
      </c>
      <c r="AC53" s="346">
        <v>6</v>
      </c>
      <c r="AD53" s="346">
        <v>10</v>
      </c>
      <c r="AE53" s="346">
        <v>7</v>
      </c>
      <c r="AF53" s="346" t="s">
        <v>430</v>
      </c>
      <c r="AG53" s="346" t="s">
        <v>430</v>
      </c>
      <c r="AH53" s="346" t="s">
        <v>430</v>
      </c>
      <c r="AI53" s="346" t="s">
        <v>430</v>
      </c>
      <c r="AJ53" s="346">
        <v>3</v>
      </c>
      <c r="AK53" s="346">
        <v>15</v>
      </c>
      <c r="AL53" s="346">
        <v>6</v>
      </c>
      <c r="AM53" s="346">
        <v>5</v>
      </c>
      <c r="AN53" s="346">
        <v>3</v>
      </c>
      <c r="AO53" s="373"/>
      <c r="AP53" s="348" t="s">
        <v>430</v>
      </c>
      <c r="AQ53" s="348" t="s">
        <v>430</v>
      </c>
      <c r="AR53" s="348" t="s">
        <v>430</v>
      </c>
      <c r="AS53" s="348" t="s">
        <v>430</v>
      </c>
      <c r="AT53" s="348">
        <v>0.26</v>
      </c>
      <c r="AU53" s="351"/>
      <c r="AV53" s="346" t="s">
        <v>430</v>
      </c>
      <c r="AW53" s="346" t="s">
        <v>430</v>
      </c>
      <c r="AX53" s="346" t="s">
        <v>430</v>
      </c>
      <c r="AY53" s="346" t="s">
        <v>430</v>
      </c>
      <c r="AZ53" s="346">
        <v>6</v>
      </c>
      <c r="BA53" s="362"/>
      <c r="BB53" s="348">
        <v>13.361620382816</v>
      </c>
      <c r="BC53" s="375">
        <v>0.97960904333028898</v>
      </c>
      <c r="BD53" s="375">
        <v>-3.5249581457875101E-2</v>
      </c>
      <c r="BE53" s="375">
        <v>4.5870965766298101E-2</v>
      </c>
      <c r="BF53" s="374"/>
      <c r="BG53" s="348">
        <v>94.531400000000005</v>
      </c>
      <c r="BH53" s="348">
        <v>0.93956700000000004</v>
      </c>
      <c r="BI53" s="348">
        <v>0.110143</v>
      </c>
      <c r="BJ53" s="348">
        <v>4.4188900000000002</v>
      </c>
      <c r="BK53" s="373"/>
      <c r="BL53" s="372" t="s">
        <v>1114</v>
      </c>
      <c r="BM53" s="372" t="s">
        <v>1115</v>
      </c>
      <c r="BN53" s="372" t="s">
        <v>803</v>
      </c>
      <c r="BO53" s="372" t="s">
        <v>1116</v>
      </c>
      <c r="BP53" s="372" t="s">
        <v>1117</v>
      </c>
      <c r="BQ53" s="373"/>
      <c r="BR53" s="354" t="s">
        <v>609</v>
      </c>
    </row>
    <row r="54" spans="1:70" s="107" customFormat="1" x14ac:dyDescent="0.25">
      <c r="A54" s="345" t="s">
        <v>1118</v>
      </c>
      <c r="B54" s="373"/>
      <c r="C54" s="719">
        <v>39953</v>
      </c>
      <c r="D54" s="373"/>
      <c r="E54" s="346">
        <v>1432.8</v>
      </c>
      <c r="F54" s="373"/>
      <c r="G54" s="347">
        <v>82.7</v>
      </c>
      <c r="H54" s="374"/>
      <c r="I54" s="348">
        <v>-3.6299999999999999E-2</v>
      </c>
      <c r="J54" s="348">
        <v>0.68179999999999996</v>
      </c>
      <c r="K54" s="348">
        <v>1.6094999999999999</v>
      </c>
      <c r="L54" s="348">
        <v>0.89059999999999995</v>
      </c>
      <c r="M54" s="348">
        <v>-3.8706999999999998</v>
      </c>
      <c r="N54" s="350">
        <v>-1.9560999999999999</v>
      </c>
      <c r="O54" s="348">
        <v>-0.67630000000000001</v>
      </c>
      <c r="P54" s="348">
        <v>9.6692999999999998</v>
      </c>
      <c r="Q54" s="348">
        <v>10.3751</v>
      </c>
      <c r="R54" s="348">
        <v>12.0982</v>
      </c>
      <c r="S54" s="348">
        <v>1.0508</v>
      </c>
      <c r="T54" s="348">
        <v>9.2614999999999998</v>
      </c>
      <c r="U54" s="348">
        <v>-5.008</v>
      </c>
      <c r="V54" s="348">
        <v>-8.4599999999999995E-2</v>
      </c>
      <c r="W54" s="348">
        <v>1.0508</v>
      </c>
      <c r="X54" s="348">
        <v>13.095499999999999</v>
      </c>
      <c r="Y54" s="374"/>
      <c r="Z54" s="346">
        <v>5</v>
      </c>
      <c r="AA54" s="346">
        <v>7</v>
      </c>
      <c r="AB54" s="346">
        <v>6</v>
      </c>
      <c r="AC54" s="346">
        <v>12</v>
      </c>
      <c r="AD54" s="346">
        <v>14</v>
      </c>
      <c r="AE54" s="346">
        <v>12</v>
      </c>
      <c r="AF54" s="346">
        <v>8</v>
      </c>
      <c r="AG54" s="346">
        <v>11</v>
      </c>
      <c r="AH54" s="346">
        <v>7</v>
      </c>
      <c r="AI54" s="346">
        <v>3</v>
      </c>
      <c r="AJ54" s="346">
        <v>9</v>
      </c>
      <c r="AK54" s="346">
        <v>16</v>
      </c>
      <c r="AL54" s="346">
        <v>15</v>
      </c>
      <c r="AM54" s="346">
        <v>12</v>
      </c>
      <c r="AN54" s="346">
        <v>9</v>
      </c>
      <c r="AO54" s="373"/>
      <c r="AP54" s="348">
        <v>11.95</v>
      </c>
      <c r="AQ54" s="348">
        <v>11.73</v>
      </c>
      <c r="AR54" s="348">
        <v>8.67</v>
      </c>
      <c r="AS54" s="348">
        <v>3.7</v>
      </c>
      <c r="AT54" s="348">
        <v>-2.3199999999999998</v>
      </c>
      <c r="AU54" s="351"/>
      <c r="AV54" s="346">
        <v>4</v>
      </c>
      <c r="AW54" s="346">
        <v>5</v>
      </c>
      <c r="AX54" s="346">
        <v>7</v>
      </c>
      <c r="AY54" s="346">
        <v>10</v>
      </c>
      <c r="AZ54" s="346">
        <v>13</v>
      </c>
      <c r="BA54" s="362"/>
      <c r="BB54" s="348">
        <v>12.034771759079399</v>
      </c>
      <c r="BC54" s="375">
        <v>0.93737965013633895</v>
      </c>
      <c r="BD54" s="375">
        <v>3.7106824204586303E-2</v>
      </c>
      <c r="BE54" s="375">
        <v>-1.30263687109963E-2</v>
      </c>
      <c r="BF54" s="374"/>
      <c r="BG54" s="348">
        <v>79.803200000000004</v>
      </c>
      <c r="BH54" s="348">
        <v>13.3566</v>
      </c>
      <c r="BI54" s="348">
        <v>5.1007300000000004</v>
      </c>
      <c r="BJ54" s="348">
        <v>1.7394700000000001</v>
      </c>
      <c r="BK54" s="373"/>
      <c r="BL54" s="372" t="s">
        <v>1119</v>
      </c>
      <c r="BM54" s="372" t="s">
        <v>1120</v>
      </c>
      <c r="BN54" s="372" t="s">
        <v>1121</v>
      </c>
      <c r="BO54" s="372" t="s">
        <v>986</v>
      </c>
      <c r="BP54" s="372" t="s">
        <v>1122</v>
      </c>
      <c r="BQ54" s="373"/>
      <c r="BR54" s="354" t="s">
        <v>476</v>
      </c>
    </row>
    <row r="55" spans="1:70" s="107" customFormat="1" x14ac:dyDescent="0.25">
      <c r="A55" s="345" t="s">
        <v>1123</v>
      </c>
      <c r="B55" s="373"/>
      <c r="C55" s="719">
        <v>34578</v>
      </c>
      <c r="D55" s="373"/>
      <c r="E55" s="346">
        <v>1366.04</v>
      </c>
      <c r="F55" s="373"/>
      <c r="G55" s="347">
        <v>53.058799999999998</v>
      </c>
      <c r="H55" s="374"/>
      <c r="I55" s="348">
        <v>-0.2487</v>
      </c>
      <c r="J55" s="348">
        <v>0.18090000000000001</v>
      </c>
      <c r="K55" s="348">
        <v>0.62760000000000005</v>
      </c>
      <c r="L55" s="348">
        <v>0.40699999999999997</v>
      </c>
      <c r="M55" s="348">
        <v>-5.4501999999999997</v>
      </c>
      <c r="N55" s="350">
        <v>-6.5256999999999996</v>
      </c>
      <c r="O55" s="348">
        <v>-2.6995</v>
      </c>
      <c r="P55" s="348">
        <v>7.2842000000000002</v>
      </c>
      <c r="Q55" s="348">
        <v>7.3868999999999998</v>
      </c>
      <c r="R55" s="348">
        <v>9.8165999999999993</v>
      </c>
      <c r="S55" s="348">
        <v>0.2515</v>
      </c>
      <c r="T55" s="348">
        <v>9.7567000000000004</v>
      </c>
      <c r="U55" s="348">
        <v>-7.4549000000000003</v>
      </c>
      <c r="V55" s="348">
        <v>-3.5017</v>
      </c>
      <c r="W55" s="348">
        <v>0.2515</v>
      </c>
      <c r="X55" s="348">
        <v>5.3718000000000004</v>
      </c>
      <c r="Y55" s="374"/>
      <c r="Z55" s="346">
        <v>15</v>
      </c>
      <c r="AA55" s="346">
        <v>18</v>
      </c>
      <c r="AB55" s="346">
        <v>14</v>
      </c>
      <c r="AC55" s="346">
        <v>15</v>
      </c>
      <c r="AD55" s="346">
        <v>17</v>
      </c>
      <c r="AE55" s="346">
        <v>17</v>
      </c>
      <c r="AF55" s="346">
        <v>14</v>
      </c>
      <c r="AG55" s="346">
        <v>15</v>
      </c>
      <c r="AH55" s="346">
        <v>13</v>
      </c>
      <c r="AI55" s="346">
        <v>8</v>
      </c>
      <c r="AJ55" s="346">
        <v>17</v>
      </c>
      <c r="AK55" s="346">
        <v>14</v>
      </c>
      <c r="AL55" s="346">
        <v>17</v>
      </c>
      <c r="AM55" s="346">
        <v>17</v>
      </c>
      <c r="AN55" s="346">
        <v>17</v>
      </c>
      <c r="AO55" s="373"/>
      <c r="AP55" s="348">
        <v>9.3000000000000007</v>
      </c>
      <c r="AQ55" s="348">
        <v>8.48</v>
      </c>
      <c r="AR55" s="348">
        <v>5.5</v>
      </c>
      <c r="AS55" s="348">
        <v>1.55</v>
      </c>
      <c r="AT55" s="348">
        <v>-6.25</v>
      </c>
      <c r="AU55" s="351"/>
      <c r="AV55" s="346">
        <v>10</v>
      </c>
      <c r="AW55" s="346">
        <v>12</v>
      </c>
      <c r="AX55" s="346">
        <v>14</v>
      </c>
      <c r="AY55" s="346">
        <v>16</v>
      </c>
      <c r="AZ55" s="346">
        <v>17</v>
      </c>
      <c r="BA55" s="362"/>
      <c r="BB55" s="348">
        <v>13.6464569012282</v>
      </c>
      <c r="BC55" s="375">
        <v>1.04768128514884</v>
      </c>
      <c r="BD55" s="375">
        <v>1.9883285230271101E-2</v>
      </c>
      <c r="BE55" s="375">
        <v>-0.24234317676831499</v>
      </c>
      <c r="BF55" s="374"/>
      <c r="BG55" s="348">
        <v>82.605599999999995</v>
      </c>
      <c r="BH55" s="348">
        <v>10.890599999999999</v>
      </c>
      <c r="BI55" s="348">
        <v>2.8291400000000002</v>
      </c>
      <c r="BJ55" s="348">
        <v>3.6746599999999998</v>
      </c>
      <c r="BK55" s="373"/>
      <c r="BL55" s="372" t="s">
        <v>1124</v>
      </c>
      <c r="BM55" s="372" t="s">
        <v>1125</v>
      </c>
      <c r="BN55" s="372" t="s">
        <v>1126</v>
      </c>
      <c r="BO55" s="372" t="s">
        <v>1127</v>
      </c>
      <c r="BP55" s="372" t="s">
        <v>1128</v>
      </c>
      <c r="BQ55" s="373"/>
      <c r="BR55" s="354" t="s">
        <v>476</v>
      </c>
    </row>
    <row r="56" spans="1:70" s="107" customFormat="1" x14ac:dyDescent="0.25">
      <c r="A56" s="345" t="s">
        <v>1129</v>
      </c>
      <c r="B56" s="373"/>
      <c r="C56" s="719">
        <v>44896</v>
      </c>
      <c r="D56" s="373"/>
      <c r="E56" s="346">
        <v>1238.3499999999999</v>
      </c>
      <c r="F56" s="373"/>
      <c r="G56" s="347">
        <v>14.87</v>
      </c>
      <c r="H56" s="374"/>
      <c r="I56" s="348">
        <v>-0.22140000000000001</v>
      </c>
      <c r="J56" s="348">
        <v>0.58850000000000002</v>
      </c>
      <c r="K56" s="348">
        <v>2.4457</v>
      </c>
      <c r="L56" s="348">
        <v>2.34</v>
      </c>
      <c r="M56" s="348">
        <v>-3.0575999999999999</v>
      </c>
      <c r="N56" s="350">
        <v>9.4200000000000006E-2</v>
      </c>
      <c r="O56" s="348">
        <v>2.3248000000000002</v>
      </c>
      <c r="P56" s="348">
        <v>12.617000000000001</v>
      </c>
      <c r="Q56" s="348" t="s">
        <v>430</v>
      </c>
      <c r="R56" s="348" t="s">
        <v>430</v>
      </c>
      <c r="S56" s="348">
        <v>1.6682999999999999</v>
      </c>
      <c r="T56" s="348">
        <v>11.527799999999999</v>
      </c>
      <c r="U56" s="348">
        <v>-3.2216</v>
      </c>
      <c r="V56" s="348">
        <v>1.4325000000000001</v>
      </c>
      <c r="W56" s="348">
        <v>1.6682999999999999</v>
      </c>
      <c r="X56" s="348">
        <v>11.5677</v>
      </c>
      <c r="Y56" s="374"/>
      <c r="Z56" s="346">
        <v>14</v>
      </c>
      <c r="AA56" s="346">
        <v>9</v>
      </c>
      <c r="AB56" s="346">
        <v>4</v>
      </c>
      <c r="AC56" s="346">
        <v>4</v>
      </c>
      <c r="AD56" s="346">
        <v>11</v>
      </c>
      <c r="AE56" s="346">
        <v>6</v>
      </c>
      <c r="AF56" s="346">
        <v>2</v>
      </c>
      <c r="AG56" s="346">
        <v>5</v>
      </c>
      <c r="AH56" s="346" t="s">
        <v>430</v>
      </c>
      <c r="AI56" s="346" t="s">
        <v>430</v>
      </c>
      <c r="AJ56" s="346">
        <v>4</v>
      </c>
      <c r="AK56" s="346">
        <v>6</v>
      </c>
      <c r="AL56" s="346">
        <v>5</v>
      </c>
      <c r="AM56" s="346">
        <v>7</v>
      </c>
      <c r="AN56" s="346">
        <v>4</v>
      </c>
      <c r="AO56" s="373"/>
      <c r="AP56" s="348" t="s">
        <v>430</v>
      </c>
      <c r="AQ56" s="348" t="s">
        <v>430</v>
      </c>
      <c r="AR56" s="348" t="s">
        <v>430</v>
      </c>
      <c r="AS56" s="348">
        <v>6.73</v>
      </c>
      <c r="AT56" s="348">
        <v>0.24</v>
      </c>
      <c r="AU56" s="351"/>
      <c r="AV56" s="346" t="s">
        <v>430</v>
      </c>
      <c r="AW56" s="346" t="s">
        <v>430</v>
      </c>
      <c r="AX56" s="346" t="s">
        <v>430</v>
      </c>
      <c r="AY56" s="346">
        <v>3</v>
      </c>
      <c r="AZ56" s="346">
        <v>7</v>
      </c>
      <c r="BA56" s="362"/>
      <c r="BB56" s="348">
        <v>13.1361398891198</v>
      </c>
      <c r="BC56" s="375">
        <v>1.01414625200973</v>
      </c>
      <c r="BD56" s="375">
        <v>5.0943031034656701E-2</v>
      </c>
      <c r="BE56" s="375">
        <v>0.172785460530612</v>
      </c>
      <c r="BF56" s="374"/>
      <c r="BG56" s="348">
        <v>77.022599999999997</v>
      </c>
      <c r="BH56" s="348">
        <v>6.54155</v>
      </c>
      <c r="BI56" s="348">
        <v>2.03322</v>
      </c>
      <c r="BJ56" s="348">
        <v>14.40263</v>
      </c>
      <c r="BK56" s="373"/>
      <c r="BL56" s="372" t="s">
        <v>1130</v>
      </c>
      <c r="BM56" s="372" t="s">
        <v>1131</v>
      </c>
      <c r="BN56" s="372" t="s">
        <v>1132</v>
      </c>
      <c r="BO56" s="372" t="s">
        <v>1133</v>
      </c>
      <c r="BP56" s="372" t="s">
        <v>1134</v>
      </c>
      <c r="BQ56" s="373"/>
      <c r="BR56" s="354" t="s">
        <v>554</v>
      </c>
    </row>
    <row r="57" spans="1:70" s="107" customFormat="1" x14ac:dyDescent="0.25">
      <c r="A57" s="345" t="s">
        <v>1135</v>
      </c>
      <c r="B57" s="373"/>
      <c r="C57" s="719">
        <v>46057</v>
      </c>
      <c r="D57" s="373"/>
      <c r="E57" s="346">
        <v>808.65</v>
      </c>
      <c r="F57" s="373"/>
      <c r="G57" s="347">
        <v>9.5838999999999999</v>
      </c>
      <c r="H57" s="374"/>
      <c r="I57" s="348">
        <v>-9.0700000000000003E-2</v>
      </c>
      <c r="J57" s="348">
        <v>0.50549999999999995</v>
      </c>
      <c r="K57" s="348">
        <v>0.55930000000000002</v>
      </c>
      <c r="L57" s="348">
        <v>0.66379999999999995</v>
      </c>
      <c r="M57" s="348" t="s">
        <v>430</v>
      </c>
      <c r="N57" s="350" t="s">
        <v>430</v>
      </c>
      <c r="O57" s="348" t="s">
        <v>430</v>
      </c>
      <c r="P57" s="348" t="s">
        <v>430</v>
      </c>
      <c r="Q57" s="348" t="s">
        <v>430</v>
      </c>
      <c r="R57" s="348" t="s">
        <v>430</v>
      </c>
      <c r="S57" s="348">
        <v>0.83750000000000002</v>
      </c>
      <c r="T57" s="348">
        <v>10.032</v>
      </c>
      <c r="U57" s="348" t="s">
        <v>430</v>
      </c>
      <c r="V57" s="348" t="s">
        <v>430</v>
      </c>
      <c r="W57" s="348">
        <v>0.83750000000000002</v>
      </c>
      <c r="X57" s="348">
        <v>-4.1609999999999996</v>
      </c>
      <c r="Y57" s="374"/>
      <c r="Z57" s="346">
        <v>6</v>
      </c>
      <c r="AA57" s="346">
        <v>12</v>
      </c>
      <c r="AB57" s="346">
        <v>16</v>
      </c>
      <c r="AC57" s="346">
        <v>14</v>
      </c>
      <c r="AD57" s="346" t="s">
        <v>430</v>
      </c>
      <c r="AE57" s="346" t="s">
        <v>430</v>
      </c>
      <c r="AF57" s="346" t="s">
        <v>430</v>
      </c>
      <c r="AG57" s="346" t="s">
        <v>430</v>
      </c>
      <c r="AH57" s="346" t="s">
        <v>430</v>
      </c>
      <c r="AI57" s="346" t="s">
        <v>430</v>
      </c>
      <c r="AJ57" s="346">
        <v>12</v>
      </c>
      <c r="AK57" s="346">
        <v>13</v>
      </c>
      <c r="AL57" s="346" t="s">
        <v>430</v>
      </c>
      <c r="AM57" s="346" t="s">
        <v>430</v>
      </c>
      <c r="AN57" s="346">
        <v>12</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16.924466755522801</v>
      </c>
      <c r="BC57" s="375">
        <v>0.99406381906520402</v>
      </c>
      <c r="BD57" s="375">
        <v>-7.1798148039377396E-2</v>
      </c>
      <c r="BE57" s="375">
        <v>-4.5881408172366897E-2</v>
      </c>
      <c r="BF57" s="374"/>
      <c r="BG57" s="348">
        <v>97.210099999999997</v>
      </c>
      <c r="BH57" s="348">
        <v>1.3740300000000001</v>
      </c>
      <c r="BI57" s="348">
        <v>0.50956100000000004</v>
      </c>
      <c r="BJ57" s="348">
        <v>0.90630900000000003</v>
      </c>
      <c r="BK57" s="373"/>
      <c r="BL57" s="372" t="s">
        <v>1136</v>
      </c>
      <c r="BM57" s="372" t="s">
        <v>1137</v>
      </c>
      <c r="BN57" s="372" t="s">
        <v>522</v>
      </c>
      <c r="BO57" s="372" t="s">
        <v>1138</v>
      </c>
      <c r="BP57" s="372" t="s">
        <v>1139</v>
      </c>
      <c r="BQ57" s="373"/>
      <c r="BR57" s="354" t="s">
        <v>554</v>
      </c>
    </row>
    <row r="58" spans="1:70" s="107" customFormat="1" x14ac:dyDescent="0.25">
      <c r="A58" s="345" t="s">
        <v>1140</v>
      </c>
      <c r="B58" s="373"/>
      <c r="C58" s="719">
        <v>43539</v>
      </c>
      <c r="D58" s="373"/>
      <c r="E58" s="346">
        <v>705.34</v>
      </c>
      <c r="F58" s="373"/>
      <c r="G58" s="347">
        <v>22.0885</v>
      </c>
      <c r="H58" s="374"/>
      <c r="I58" s="348">
        <v>-0.1474</v>
      </c>
      <c r="J58" s="348">
        <v>0.37580000000000002</v>
      </c>
      <c r="K58" s="348">
        <v>1.0105999999999999</v>
      </c>
      <c r="L58" s="348">
        <v>-0.17169999999999999</v>
      </c>
      <c r="M58" s="348">
        <v>-6.7591000000000001</v>
      </c>
      <c r="N58" s="350">
        <v>-5.3891999999999998</v>
      </c>
      <c r="O58" s="348">
        <v>-2.4592999999999998</v>
      </c>
      <c r="P58" s="348">
        <v>8.8055000000000003</v>
      </c>
      <c r="Q58" s="348">
        <v>8.8271999999999995</v>
      </c>
      <c r="R58" s="348" t="s">
        <v>430</v>
      </c>
      <c r="S58" s="348">
        <v>1.1165</v>
      </c>
      <c r="T58" s="348">
        <v>7.4558</v>
      </c>
      <c r="U58" s="348">
        <v>-7.6664000000000003</v>
      </c>
      <c r="V58" s="348">
        <v>-1.8660000000000001</v>
      </c>
      <c r="W58" s="348">
        <v>1.1165</v>
      </c>
      <c r="X58" s="348">
        <v>11.397</v>
      </c>
      <c r="Y58" s="374"/>
      <c r="Z58" s="346">
        <v>10</v>
      </c>
      <c r="AA58" s="346">
        <v>15</v>
      </c>
      <c r="AB58" s="346">
        <v>12</v>
      </c>
      <c r="AC58" s="346">
        <v>18</v>
      </c>
      <c r="AD58" s="346">
        <v>18</v>
      </c>
      <c r="AE58" s="346">
        <v>16</v>
      </c>
      <c r="AF58" s="346">
        <v>13</v>
      </c>
      <c r="AG58" s="346">
        <v>13</v>
      </c>
      <c r="AH58" s="346">
        <v>11</v>
      </c>
      <c r="AI58" s="346" t="s">
        <v>430</v>
      </c>
      <c r="AJ58" s="346">
        <v>8</v>
      </c>
      <c r="AK58" s="346">
        <v>18</v>
      </c>
      <c r="AL58" s="346">
        <v>18</v>
      </c>
      <c r="AM58" s="346">
        <v>16</v>
      </c>
      <c r="AN58" s="346">
        <v>8</v>
      </c>
      <c r="AO58" s="373"/>
      <c r="AP58" s="348" t="s">
        <v>430</v>
      </c>
      <c r="AQ58" s="348">
        <v>10.47</v>
      </c>
      <c r="AR58" s="348">
        <v>7</v>
      </c>
      <c r="AS58" s="348">
        <v>2.16</v>
      </c>
      <c r="AT58" s="348">
        <v>-6.04</v>
      </c>
      <c r="AU58" s="351"/>
      <c r="AV58" s="346" t="s">
        <v>430</v>
      </c>
      <c r="AW58" s="346">
        <v>9</v>
      </c>
      <c r="AX58" s="346">
        <v>11</v>
      </c>
      <c r="AY58" s="346">
        <v>15</v>
      </c>
      <c r="AZ58" s="346">
        <v>16</v>
      </c>
      <c r="BA58" s="362"/>
      <c r="BB58" s="348">
        <v>12.711963058332699</v>
      </c>
      <c r="BC58" s="375">
        <v>0.97934155492098496</v>
      </c>
      <c r="BD58" s="375">
        <v>3.09273752610125E-2</v>
      </c>
      <c r="BE58" s="375">
        <v>-8.7024856403582096E-2</v>
      </c>
      <c r="BF58" s="374"/>
      <c r="BG58" s="348">
        <v>89.399600000000007</v>
      </c>
      <c r="BH58" s="348">
        <v>7.5327200000000003</v>
      </c>
      <c r="BI58" s="348" t="s">
        <v>430</v>
      </c>
      <c r="BJ58" s="348">
        <v>3.0676800000000002</v>
      </c>
      <c r="BK58" s="373"/>
      <c r="BL58" s="372" t="s">
        <v>1141</v>
      </c>
      <c r="BM58" s="372" t="s">
        <v>1142</v>
      </c>
      <c r="BN58" s="372" t="s">
        <v>846</v>
      </c>
      <c r="BO58" s="372" t="s">
        <v>1143</v>
      </c>
      <c r="BP58" s="372" t="s">
        <v>930</v>
      </c>
      <c r="BQ58" s="373"/>
      <c r="BR58" s="354" t="s">
        <v>476</v>
      </c>
    </row>
    <row r="59" spans="1:70" s="107" customFormat="1" x14ac:dyDescent="0.25">
      <c r="A59" s="345" t="s">
        <v>1144</v>
      </c>
      <c r="B59" s="373"/>
      <c r="C59" s="719">
        <v>37651</v>
      </c>
      <c r="D59" s="373"/>
      <c r="E59" s="346">
        <v>542.59799999999996</v>
      </c>
      <c r="F59" s="373"/>
      <c r="G59" s="347">
        <v>330.19</v>
      </c>
      <c r="H59" s="374"/>
      <c r="I59" s="348">
        <v>-0.1784</v>
      </c>
      <c r="J59" s="348">
        <v>0.50829999999999997</v>
      </c>
      <c r="K59" s="348">
        <v>1.1488</v>
      </c>
      <c r="L59" s="348">
        <v>1.4471000000000001</v>
      </c>
      <c r="M59" s="348">
        <v>-3.6701000000000001</v>
      </c>
      <c r="N59" s="350">
        <v>-3.3769</v>
      </c>
      <c r="O59" s="348">
        <v>-0.70420000000000005</v>
      </c>
      <c r="P59" s="348">
        <v>6.8792999999999997</v>
      </c>
      <c r="Q59" s="348">
        <v>7.0179</v>
      </c>
      <c r="R59" s="348">
        <v>9.5492000000000008</v>
      </c>
      <c r="S59" s="348">
        <v>0.99099999999999999</v>
      </c>
      <c r="T59" s="348">
        <v>10.672000000000001</v>
      </c>
      <c r="U59" s="348">
        <v>-5.5331000000000001</v>
      </c>
      <c r="V59" s="348">
        <v>-1.5886</v>
      </c>
      <c r="W59" s="348">
        <v>0.99099999999999999</v>
      </c>
      <c r="X59" s="348">
        <v>16.064599999999999</v>
      </c>
      <c r="Y59" s="374"/>
      <c r="Z59" s="346">
        <v>13</v>
      </c>
      <c r="AA59" s="346">
        <v>11</v>
      </c>
      <c r="AB59" s="346">
        <v>11</v>
      </c>
      <c r="AC59" s="346">
        <v>10</v>
      </c>
      <c r="AD59" s="346">
        <v>13</v>
      </c>
      <c r="AE59" s="346">
        <v>14</v>
      </c>
      <c r="AF59" s="346">
        <v>9</v>
      </c>
      <c r="AG59" s="346">
        <v>16</v>
      </c>
      <c r="AH59" s="346">
        <v>14</v>
      </c>
      <c r="AI59" s="346">
        <v>10</v>
      </c>
      <c r="AJ59" s="346">
        <v>10</v>
      </c>
      <c r="AK59" s="346">
        <v>9</v>
      </c>
      <c r="AL59" s="346">
        <v>16</v>
      </c>
      <c r="AM59" s="346">
        <v>15</v>
      </c>
      <c r="AN59" s="346">
        <v>10</v>
      </c>
      <c r="AO59" s="373"/>
      <c r="AP59" s="348">
        <v>9.31</v>
      </c>
      <c r="AQ59" s="348">
        <v>8.9600000000000009</v>
      </c>
      <c r="AR59" s="348">
        <v>6.24</v>
      </c>
      <c r="AS59" s="348">
        <v>2.4300000000000002</v>
      </c>
      <c r="AT59" s="348">
        <v>-3.67</v>
      </c>
      <c r="AU59" s="351"/>
      <c r="AV59" s="346">
        <v>9</v>
      </c>
      <c r="AW59" s="346">
        <v>11</v>
      </c>
      <c r="AX59" s="346">
        <v>13</v>
      </c>
      <c r="AY59" s="346">
        <v>14</v>
      </c>
      <c r="AZ59" s="346">
        <v>15</v>
      </c>
      <c r="BA59" s="362"/>
      <c r="BB59" s="348">
        <v>12.4116070889617</v>
      </c>
      <c r="BC59" s="375">
        <v>0.95247208914224202</v>
      </c>
      <c r="BD59" s="375">
        <v>1.8056804240871301E-2</v>
      </c>
      <c r="BE59" s="375">
        <v>-0.24288441275165201</v>
      </c>
      <c r="BF59" s="374"/>
      <c r="BG59" s="348">
        <v>89.129599999999996</v>
      </c>
      <c r="BH59" s="348">
        <v>8.4586199999999998</v>
      </c>
      <c r="BI59" s="348" t="s">
        <v>430</v>
      </c>
      <c r="BJ59" s="348">
        <v>2.4117799999999998</v>
      </c>
      <c r="BK59" s="373"/>
      <c r="BL59" s="372" t="s">
        <v>1145</v>
      </c>
      <c r="BM59" s="372" t="s">
        <v>1146</v>
      </c>
      <c r="BN59" s="372" t="s">
        <v>815</v>
      </c>
      <c r="BO59" s="372" t="s">
        <v>1147</v>
      </c>
      <c r="BP59" s="372" t="s">
        <v>1148</v>
      </c>
      <c r="BQ59" s="373"/>
      <c r="BR59" s="354" t="s">
        <v>602</v>
      </c>
    </row>
    <row r="60" spans="1:70" s="107" customFormat="1" x14ac:dyDescent="0.25">
      <c r="A60" s="345" t="s">
        <v>1149</v>
      </c>
      <c r="B60" s="373"/>
      <c r="C60" s="719">
        <v>42866</v>
      </c>
      <c r="D60" s="373"/>
      <c r="E60" s="346">
        <v>439.56200000000001</v>
      </c>
      <c r="F60" s="373"/>
      <c r="G60" s="347">
        <v>23.08</v>
      </c>
      <c r="H60" s="374"/>
      <c r="I60" s="348">
        <v>-0.25929999999999997</v>
      </c>
      <c r="J60" s="348">
        <v>0.6542</v>
      </c>
      <c r="K60" s="348">
        <v>1.0065999999999999</v>
      </c>
      <c r="L60" s="348">
        <v>0.87409999999999999</v>
      </c>
      <c r="M60" s="348">
        <v>-2.1619000000000002</v>
      </c>
      <c r="N60" s="350">
        <v>-2.4925999999999999</v>
      </c>
      <c r="O60" s="348">
        <v>-1.5242</v>
      </c>
      <c r="P60" s="348">
        <v>8.3354999999999997</v>
      </c>
      <c r="Q60" s="348">
        <v>8.8940999999999999</v>
      </c>
      <c r="R60" s="348" t="s">
        <v>430</v>
      </c>
      <c r="S60" s="348">
        <v>0.61029999999999995</v>
      </c>
      <c r="T60" s="348">
        <v>10.377800000000001</v>
      </c>
      <c r="U60" s="348">
        <v>-3.552</v>
      </c>
      <c r="V60" s="348">
        <v>-0.4743</v>
      </c>
      <c r="W60" s="348">
        <v>0.61029999999999995</v>
      </c>
      <c r="X60" s="348">
        <v>9.532</v>
      </c>
      <c r="Y60" s="374"/>
      <c r="Z60" s="346">
        <v>16</v>
      </c>
      <c r="AA60" s="346">
        <v>8</v>
      </c>
      <c r="AB60" s="346">
        <v>13</v>
      </c>
      <c r="AC60" s="346">
        <v>13</v>
      </c>
      <c r="AD60" s="346">
        <v>6</v>
      </c>
      <c r="AE60" s="346">
        <v>13</v>
      </c>
      <c r="AF60" s="346">
        <v>12</v>
      </c>
      <c r="AG60" s="346">
        <v>14</v>
      </c>
      <c r="AH60" s="346">
        <v>10</v>
      </c>
      <c r="AI60" s="346" t="s">
        <v>430</v>
      </c>
      <c r="AJ60" s="346">
        <v>13</v>
      </c>
      <c r="AK60" s="346">
        <v>11</v>
      </c>
      <c r="AL60" s="346">
        <v>10</v>
      </c>
      <c r="AM60" s="346">
        <v>14</v>
      </c>
      <c r="AN60" s="346">
        <v>13</v>
      </c>
      <c r="AO60" s="373"/>
      <c r="AP60" s="348" t="s">
        <v>430</v>
      </c>
      <c r="AQ60" s="348">
        <v>10.29</v>
      </c>
      <c r="AR60" s="348">
        <v>7</v>
      </c>
      <c r="AS60" s="348">
        <v>2.71</v>
      </c>
      <c r="AT60" s="348">
        <v>-2.33</v>
      </c>
      <c r="AU60" s="351"/>
      <c r="AV60" s="346" t="s">
        <v>430</v>
      </c>
      <c r="AW60" s="346">
        <v>10</v>
      </c>
      <c r="AX60" s="346">
        <v>11</v>
      </c>
      <c r="AY60" s="346">
        <v>12</v>
      </c>
      <c r="AZ60" s="346">
        <v>14</v>
      </c>
      <c r="BA60" s="362"/>
      <c r="BB60" s="348">
        <v>12.4133660101032</v>
      </c>
      <c r="BC60" s="375">
        <v>0.95479496536741104</v>
      </c>
      <c r="BD60" s="375">
        <v>2.8565676037711998E-2</v>
      </c>
      <c r="BE60" s="375">
        <v>-0.112761568307407</v>
      </c>
      <c r="BF60" s="374"/>
      <c r="BG60" s="348">
        <v>89.009600000000006</v>
      </c>
      <c r="BH60" s="348">
        <v>8.8139599999999998</v>
      </c>
      <c r="BI60" s="348">
        <v>1.2322500000000001</v>
      </c>
      <c r="BJ60" s="348">
        <v>0.94418999999999997</v>
      </c>
      <c r="BK60" s="373"/>
      <c r="BL60" s="372" t="s">
        <v>1130</v>
      </c>
      <c r="BM60" s="372" t="s">
        <v>942</v>
      </c>
      <c r="BN60" s="372" t="s">
        <v>1150</v>
      </c>
      <c r="BO60" s="372" t="s">
        <v>1151</v>
      </c>
      <c r="BP60" s="372" t="s">
        <v>852</v>
      </c>
      <c r="BQ60" s="373"/>
      <c r="BR60" s="354" t="s">
        <v>547</v>
      </c>
    </row>
    <row r="61" spans="1:70" s="107" customFormat="1" x14ac:dyDescent="0.25">
      <c r="A61" s="345" t="s">
        <v>1152</v>
      </c>
      <c r="B61" s="373"/>
      <c r="C61" s="719">
        <v>34790</v>
      </c>
      <c r="D61" s="373"/>
      <c r="E61" s="346">
        <v>397.50200000000001</v>
      </c>
      <c r="F61" s="373"/>
      <c r="G61" s="347">
        <v>152.0949</v>
      </c>
      <c r="H61" s="374"/>
      <c r="I61" s="348">
        <v>-0.1489</v>
      </c>
      <c r="J61" s="348">
        <v>0.89090000000000003</v>
      </c>
      <c r="K61" s="348">
        <v>1.5907</v>
      </c>
      <c r="L61" s="348">
        <v>1.7701</v>
      </c>
      <c r="M61" s="348">
        <v>-2.4802</v>
      </c>
      <c r="N61" s="350">
        <v>-1.4897</v>
      </c>
      <c r="O61" s="348">
        <v>-3.9359000000000002</v>
      </c>
      <c r="P61" s="348">
        <v>10.810600000000001</v>
      </c>
      <c r="Q61" s="348">
        <v>10.978899999999999</v>
      </c>
      <c r="R61" s="348">
        <v>10.600899999999999</v>
      </c>
      <c r="S61" s="348">
        <v>1.1745000000000001</v>
      </c>
      <c r="T61" s="348">
        <v>11.02</v>
      </c>
      <c r="U61" s="348">
        <v>-4.2582000000000004</v>
      </c>
      <c r="V61" s="348">
        <v>0.85899999999999999</v>
      </c>
      <c r="W61" s="348">
        <v>1.1745000000000001</v>
      </c>
      <c r="X61" s="348">
        <v>9.0817999999999994</v>
      </c>
      <c r="Y61" s="374"/>
      <c r="Z61" s="346">
        <v>11</v>
      </c>
      <c r="AA61" s="346">
        <v>4</v>
      </c>
      <c r="AB61" s="346">
        <v>7</v>
      </c>
      <c r="AC61" s="346">
        <v>7</v>
      </c>
      <c r="AD61" s="346">
        <v>9</v>
      </c>
      <c r="AE61" s="346">
        <v>10</v>
      </c>
      <c r="AF61" s="346">
        <v>16</v>
      </c>
      <c r="AG61" s="346">
        <v>8</v>
      </c>
      <c r="AH61" s="346">
        <v>4</v>
      </c>
      <c r="AI61" s="346">
        <v>7</v>
      </c>
      <c r="AJ61" s="346">
        <v>7</v>
      </c>
      <c r="AK61" s="346">
        <v>8</v>
      </c>
      <c r="AL61" s="346">
        <v>11</v>
      </c>
      <c r="AM61" s="346">
        <v>10</v>
      </c>
      <c r="AN61" s="346">
        <v>7</v>
      </c>
      <c r="AO61" s="373"/>
      <c r="AP61" s="348">
        <v>11.29</v>
      </c>
      <c r="AQ61" s="348">
        <v>11.49</v>
      </c>
      <c r="AR61" s="348">
        <v>8.83</v>
      </c>
      <c r="AS61" s="348">
        <v>2.9</v>
      </c>
      <c r="AT61" s="348">
        <v>-1.06</v>
      </c>
      <c r="AU61" s="351"/>
      <c r="AV61" s="346">
        <v>6</v>
      </c>
      <c r="AW61" s="346">
        <v>6</v>
      </c>
      <c r="AX61" s="346">
        <v>6</v>
      </c>
      <c r="AY61" s="346">
        <v>11</v>
      </c>
      <c r="AZ61" s="346">
        <v>9</v>
      </c>
      <c r="BA61" s="362"/>
      <c r="BB61" s="348">
        <v>14.059413065149901</v>
      </c>
      <c r="BC61" s="375">
        <v>1.0536920488797199</v>
      </c>
      <c r="BD61" s="375">
        <v>3.9676138515918301E-2</v>
      </c>
      <c r="BE61" s="375">
        <v>4.2056826537043603E-2</v>
      </c>
      <c r="BF61" s="374"/>
      <c r="BG61" s="348">
        <v>85.852999999999994</v>
      </c>
      <c r="BH61" s="348">
        <v>11.0253</v>
      </c>
      <c r="BI61" s="348">
        <v>9.9834000000000006E-2</v>
      </c>
      <c r="BJ61" s="348">
        <v>3.0218660000000002</v>
      </c>
      <c r="BK61" s="373"/>
      <c r="BL61" s="372" t="s">
        <v>1153</v>
      </c>
      <c r="BM61" s="372" t="s">
        <v>1154</v>
      </c>
      <c r="BN61" s="372" t="s">
        <v>1155</v>
      </c>
      <c r="BO61" s="372" t="s">
        <v>1156</v>
      </c>
      <c r="BP61" s="372" t="s">
        <v>1157</v>
      </c>
      <c r="BQ61" s="373"/>
      <c r="BR61" s="354" t="s">
        <v>463</v>
      </c>
    </row>
    <row r="62" spans="1:70" s="107" customFormat="1" x14ac:dyDescent="0.25">
      <c r="A62" s="345" t="s">
        <v>1158</v>
      </c>
      <c r="B62" s="373"/>
      <c r="C62" s="719">
        <v>44189</v>
      </c>
      <c r="D62" s="373"/>
      <c r="E62" s="346">
        <v>370.59</v>
      </c>
      <c r="F62" s="373"/>
      <c r="G62" s="347">
        <v>17.223199999999999</v>
      </c>
      <c r="H62" s="374"/>
      <c r="I62" s="348">
        <v>-0.1449</v>
      </c>
      <c r="J62" s="348">
        <v>0.25900000000000001</v>
      </c>
      <c r="K62" s="348">
        <v>1.1624000000000001</v>
      </c>
      <c r="L62" s="348">
        <v>1.7666999999999999</v>
      </c>
      <c r="M62" s="348">
        <v>-3.1899000000000002</v>
      </c>
      <c r="N62" s="350">
        <v>-4.0217999999999998</v>
      </c>
      <c r="O62" s="348">
        <v>-3.2462</v>
      </c>
      <c r="P62" s="348">
        <v>9.1746999999999996</v>
      </c>
      <c r="Q62" s="348">
        <v>8.4220000000000006</v>
      </c>
      <c r="R62" s="348" t="s">
        <v>430</v>
      </c>
      <c r="S62" s="348">
        <v>0.53639999999999999</v>
      </c>
      <c r="T62" s="348">
        <v>12.6693</v>
      </c>
      <c r="U62" s="348">
        <v>-4.7367999999999997</v>
      </c>
      <c r="V62" s="348">
        <v>-0.13450000000000001</v>
      </c>
      <c r="W62" s="348">
        <v>0.53639999999999999</v>
      </c>
      <c r="X62" s="348">
        <v>10.2691</v>
      </c>
      <c r="Y62" s="374"/>
      <c r="Z62" s="346">
        <v>9</v>
      </c>
      <c r="AA62" s="346">
        <v>17</v>
      </c>
      <c r="AB62" s="346">
        <v>10</v>
      </c>
      <c r="AC62" s="346">
        <v>8</v>
      </c>
      <c r="AD62" s="346">
        <v>12</v>
      </c>
      <c r="AE62" s="346">
        <v>15</v>
      </c>
      <c r="AF62" s="346">
        <v>15</v>
      </c>
      <c r="AG62" s="346">
        <v>12</v>
      </c>
      <c r="AH62" s="346">
        <v>12</v>
      </c>
      <c r="AI62" s="346" t="s">
        <v>430</v>
      </c>
      <c r="AJ62" s="346">
        <v>14</v>
      </c>
      <c r="AK62" s="346">
        <v>4</v>
      </c>
      <c r="AL62" s="346">
        <v>13</v>
      </c>
      <c r="AM62" s="346">
        <v>13</v>
      </c>
      <c r="AN62" s="346">
        <v>14</v>
      </c>
      <c r="AO62" s="373"/>
      <c r="AP62" s="348" t="s">
        <v>430</v>
      </c>
      <c r="AQ62" s="348" t="s">
        <v>430</v>
      </c>
      <c r="AR62" s="348">
        <v>7.36</v>
      </c>
      <c r="AS62" s="348">
        <v>2.56</v>
      </c>
      <c r="AT62" s="348">
        <v>-1.41</v>
      </c>
      <c r="AU62" s="351"/>
      <c r="AV62" s="346" t="s">
        <v>430</v>
      </c>
      <c r="AW62" s="346" t="s">
        <v>430</v>
      </c>
      <c r="AX62" s="346">
        <v>10</v>
      </c>
      <c r="AY62" s="346">
        <v>13</v>
      </c>
      <c r="AZ62" s="346">
        <v>10</v>
      </c>
      <c r="BA62" s="362"/>
      <c r="BB62" s="348">
        <v>13.8522087896724</v>
      </c>
      <c r="BC62" s="375">
        <v>1.0559560102705301</v>
      </c>
      <c r="BD62" s="375">
        <v>3.1039298193252102E-2</v>
      </c>
      <c r="BE62" s="375">
        <v>-8.7773841541803094E-2</v>
      </c>
      <c r="BF62" s="374"/>
      <c r="BG62" s="348">
        <v>86.971500000000006</v>
      </c>
      <c r="BH62" s="348">
        <v>4.6613100000000003</v>
      </c>
      <c r="BI62" s="348">
        <v>6.91669</v>
      </c>
      <c r="BJ62" s="348">
        <v>1.4504999999999999</v>
      </c>
      <c r="BK62" s="373"/>
      <c r="BL62" s="372" t="s">
        <v>1159</v>
      </c>
      <c r="BM62" s="372" t="s">
        <v>1160</v>
      </c>
      <c r="BN62" s="372" t="s">
        <v>776</v>
      </c>
      <c r="BO62" s="372" t="s">
        <v>1161</v>
      </c>
      <c r="BP62" s="372" t="s">
        <v>1162</v>
      </c>
      <c r="BQ62" s="373"/>
      <c r="BR62" s="354" t="s">
        <v>602</v>
      </c>
    </row>
    <row r="63" spans="1:70" s="107" customFormat="1" x14ac:dyDescent="0.25">
      <c r="A63" s="345" t="s">
        <v>1163</v>
      </c>
      <c r="B63" s="373"/>
      <c r="C63" s="719">
        <v>44376</v>
      </c>
      <c r="D63" s="373"/>
      <c r="E63" s="346">
        <v>223.27</v>
      </c>
      <c r="F63" s="373"/>
      <c r="G63" s="347">
        <v>16.600000000000001</v>
      </c>
      <c r="H63" s="374"/>
      <c r="I63" s="348">
        <v>-0.36009999999999998</v>
      </c>
      <c r="J63" s="348">
        <v>0.42349999999999999</v>
      </c>
      <c r="K63" s="348">
        <v>0.54510000000000003</v>
      </c>
      <c r="L63" s="348">
        <v>1.5911999999999999</v>
      </c>
      <c r="M63" s="348">
        <v>0.18110000000000001</v>
      </c>
      <c r="N63" s="350">
        <v>3.1055999999999999</v>
      </c>
      <c r="O63" s="348">
        <v>-0.5081</v>
      </c>
      <c r="P63" s="348">
        <v>12.9122</v>
      </c>
      <c r="Q63" s="348">
        <v>10.4419</v>
      </c>
      <c r="R63" s="348" t="s">
        <v>430</v>
      </c>
      <c r="S63" s="348">
        <v>6.0299999999999999E-2</v>
      </c>
      <c r="T63" s="348">
        <v>12.6952</v>
      </c>
      <c r="U63" s="348">
        <v>-0.4199</v>
      </c>
      <c r="V63" s="348">
        <v>4.5998999999999999</v>
      </c>
      <c r="W63" s="348">
        <v>6.0299999999999999E-2</v>
      </c>
      <c r="X63" s="348">
        <v>10.558400000000001</v>
      </c>
      <c r="Y63" s="374"/>
      <c r="Z63" s="346">
        <v>19</v>
      </c>
      <c r="AA63" s="346">
        <v>14</v>
      </c>
      <c r="AB63" s="346">
        <v>17</v>
      </c>
      <c r="AC63" s="346">
        <v>9</v>
      </c>
      <c r="AD63" s="346">
        <v>4</v>
      </c>
      <c r="AE63" s="346">
        <v>2</v>
      </c>
      <c r="AF63" s="346">
        <v>7</v>
      </c>
      <c r="AG63" s="346">
        <v>3</v>
      </c>
      <c r="AH63" s="346">
        <v>6</v>
      </c>
      <c r="AI63" s="346" t="s">
        <v>430</v>
      </c>
      <c r="AJ63" s="346">
        <v>18</v>
      </c>
      <c r="AK63" s="346">
        <v>3</v>
      </c>
      <c r="AL63" s="346">
        <v>3</v>
      </c>
      <c r="AM63" s="346">
        <v>2</v>
      </c>
      <c r="AN63" s="346">
        <v>18</v>
      </c>
      <c r="AO63" s="373"/>
      <c r="AP63" s="348" t="s">
        <v>430</v>
      </c>
      <c r="AQ63" s="348" t="s">
        <v>430</v>
      </c>
      <c r="AR63" s="348">
        <v>10.220000000000001</v>
      </c>
      <c r="AS63" s="348">
        <v>6.21</v>
      </c>
      <c r="AT63" s="348">
        <v>4.04</v>
      </c>
      <c r="AU63" s="351"/>
      <c r="AV63" s="346" t="s">
        <v>430</v>
      </c>
      <c r="AW63" s="346" t="s">
        <v>430</v>
      </c>
      <c r="AX63" s="346">
        <v>3</v>
      </c>
      <c r="AY63" s="346">
        <v>5</v>
      </c>
      <c r="AZ63" s="346">
        <v>3</v>
      </c>
      <c r="BA63" s="362"/>
      <c r="BB63" s="348">
        <v>14.566199296569099</v>
      </c>
      <c r="BC63" s="375">
        <v>1.08909933972908</v>
      </c>
      <c r="BD63" s="375">
        <v>4.8554240714171401E-2</v>
      </c>
      <c r="BE63" s="375">
        <v>0.173263846224363</v>
      </c>
      <c r="BF63" s="374"/>
      <c r="BG63" s="348">
        <v>82.555999999999997</v>
      </c>
      <c r="BH63" s="348">
        <v>3.06142</v>
      </c>
      <c r="BI63" s="348">
        <v>12.3079</v>
      </c>
      <c r="BJ63" s="348">
        <v>2.0746799999999999</v>
      </c>
      <c r="BK63" s="373"/>
      <c r="BL63" s="372" t="s">
        <v>1164</v>
      </c>
      <c r="BM63" s="372" t="s">
        <v>1165</v>
      </c>
      <c r="BN63" s="372" t="s">
        <v>1166</v>
      </c>
      <c r="BO63" s="372" t="s">
        <v>1167</v>
      </c>
      <c r="BP63" s="372" t="s">
        <v>1168</v>
      </c>
      <c r="BQ63" s="373"/>
      <c r="BR63" s="354" t="s">
        <v>476</v>
      </c>
    </row>
    <row r="64" spans="1:70" s="107" customFormat="1" x14ac:dyDescent="0.25">
      <c r="A64" s="345" t="s">
        <v>1169</v>
      </c>
      <c r="B64" s="373"/>
      <c r="C64" s="719">
        <v>40949</v>
      </c>
      <c r="D64" s="373"/>
      <c r="E64" s="346">
        <v>133.60900000000001</v>
      </c>
      <c r="F64" s="373"/>
      <c r="G64" s="347">
        <v>42.71</v>
      </c>
      <c r="H64" s="374"/>
      <c r="I64" s="348">
        <v>-0.1636</v>
      </c>
      <c r="J64" s="348">
        <v>0.28179999999999999</v>
      </c>
      <c r="K64" s="348">
        <v>0.44679999999999997</v>
      </c>
      <c r="L64" s="348">
        <v>0.28179999999999999</v>
      </c>
      <c r="M64" s="348">
        <v>-2.3325</v>
      </c>
      <c r="N64" s="350">
        <v>-0.69750000000000001</v>
      </c>
      <c r="O64" s="348">
        <v>-1.1392</v>
      </c>
      <c r="P64" s="348">
        <v>10.175599999999999</v>
      </c>
      <c r="Q64" s="348">
        <v>9.7878000000000007</v>
      </c>
      <c r="R64" s="348">
        <v>10.6226</v>
      </c>
      <c r="S64" s="348">
        <v>0.376</v>
      </c>
      <c r="T64" s="348">
        <v>10.590400000000001</v>
      </c>
      <c r="U64" s="348">
        <v>-3.5455999999999999</v>
      </c>
      <c r="V64" s="348">
        <v>-2.3400000000000001E-2</v>
      </c>
      <c r="W64" s="348">
        <v>0.376</v>
      </c>
      <c r="X64" s="348">
        <v>10.5784</v>
      </c>
      <c r="Y64" s="374"/>
      <c r="Z64" s="346">
        <v>12</v>
      </c>
      <c r="AA64" s="346">
        <v>16</v>
      </c>
      <c r="AB64" s="346">
        <v>18</v>
      </c>
      <c r="AC64" s="346">
        <v>17</v>
      </c>
      <c r="AD64" s="346">
        <v>8</v>
      </c>
      <c r="AE64" s="346">
        <v>9</v>
      </c>
      <c r="AF64" s="346">
        <v>10</v>
      </c>
      <c r="AG64" s="346">
        <v>10</v>
      </c>
      <c r="AH64" s="346">
        <v>9</v>
      </c>
      <c r="AI64" s="346">
        <v>6</v>
      </c>
      <c r="AJ64" s="346">
        <v>16</v>
      </c>
      <c r="AK64" s="346">
        <v>10</v>
      </c>
      <c r="AL64" s="346">
        <v>9</v>
      </c>
      <c r="AM64" s="346">
        <v>11</v>
      </c>
      <c r="AN64" s="346">
        <v>16</v>
      </c>
      <c r="AO64" s="373"/>
      <c r="AP64" s="348">
        <v>10.27</v>
      </c>
      <c r="AQ64" s="348">
        <v>10.58</v>
      </c>
      <c r="AR64" s="348">
        <v>8.4499999999999993</v>
      </c>
      <c r="AS64" s="348">
        <v>4.34</v>
      </c>
      <c r="AT64" s="348">
        <v>-1.57</v>
      </c>
      <c r="AU64" s="351"/>
      <c r="AV64" s="346">
        <v>8</v>
      </c>
      <c r="AW64" s="346">
        <v>8</v>
      </c>
      <c r="AX64" s="346">
        <v>9</v>
      </c>
      <c r="AY64" s="346">
        <v>7</v>
      </c>
      <c r="AZ64" s="346">
        <v>11</v>
      </c>
      <c r="BA64" s="362"/>
      <c r="BB64" s="348">
        <v>14.152963936396899</v>
      </c>
      <c r="BC64" s="375">
        <v>1.0928338959493999</v>
      </c>
      <c r="BD64" s="375">
        <v>3.5527949781781101E-2</v>
      </c>
      <c r="BE64" s="375">
        <v>-3.2992166755493497E-2</v>
      </c>
      <c r="BF64" s="374"/>
      <c r="BG64" s="348">
        <v>88.987300000000005</v>
      </c>
      <c r="BH64" s="348">
        <v>5.0045200000000003</v>
      </c>
      <c r="BI64" s="348">
        <v>0.84562400000000004</v>
      </c>
      <c r="BJ64" s="348">
        <v>5.1625560000000004</v>
      </c>
      <c r="BK64" s="373"/>
      <c r="BL64" s="372" t="s">
        <v>1170</v>
      </c>
      <c r="BM64" s="372" t="s">
        <v>1171</v>
      </c>
      <c r="BN64" s="372" t="s">
        <v>1172</v>
      </c>
      <c r="BO64" s="372" t="s">
        <v>1173</v>
      </c>
      <c r="BP64" s="372" t="s">
        <v>1174</v>
      </c>
      <c r="BQ64" s="373"/>
      <c r="BR64" s="354" t="s">
        <v>1175</v>
      </c>
    </row>
    <row r="65" spans="1:70" s="107" customFormat="1" x14ac:dyDescent="0.25">
      <c r="A65" s="345" t="s">
        <v>1176</v>
      </c>
      <c r="B65" s="373"/>
      <c r="C65" s="719">
        <v>45741</v>
      </c>
      <c r="D65" s="373"/>
      <c r="E65" s="346">
        <v>100.6</v>
      </c>
      <c r="F65" s="373"/>
      <c r="G65" s="347">
        <v>8.9600000000000009</v>
      </c>
      <c r="H65" s="374"/>
      <c r="I65" s="348">
        <v>-0.1115</v>
      </c>
      <c r="J65" s="348">
        <v>0.44840000000000002</v>
      </c>
      <c r="K65" s="348">
        <v>-0.88500000000000001</v>
      </c>
      <c r="L65" s="348">
        <v>-3.0303</v>
      </c>
      <c r="M65" s="348">
        <v>-4.7820999999999998</v>
      </c>
      <c r="N65" s="350">
        <v>-10.4</v>
      </c>
      <c r="O65" s="348" t="s">
        <v>430</v>
      </c>
      <c r="P65" s="348" t="s">
        <v>430</v>
      </c>
      <c r="Q65" s="348" t="s">
        <v>430</v>
      </c>
      <c r="R65" s="348" t="s">
        <v>430</v>
      </c>
      <c r="S65" s="348">
        <v>0</v>
      </c>
      <c r="T65" s="348">
        <v>1.4722999999999999</v>
      </c>
      <c r="U65" s="348">
        <v>-4.7820999999999998</v>
      </c>
      <c r="V65" s="348">
        <v>-5.0846999999999998</v>
      </c>
      <c r="W65" s="348">
        <v>0</v>
      </c>
      <c r="X65" s="348">
        <v>-8.0434999999999999</v>
      </c>
      <c r="Y65" s="374"/>
      <c r="Z65" s="346">
        <v>7</v>
      </c>
      <c r="AA65" s="346">
        <v>13</v>
      </c>
      <c r="AB65" s="346">
        <v>19</v>
      </c>
      <c r="AC65" s="346">
        <v>19</v>
      </c>
      <c r="AD65" s="346">
        <v>16</v>
      </c>
      <c r="AE65" s="346">
        <v>18</v>
      </c>
      <c r="AF65" s="346" t="s">
        <v>430</v>
      </c>
      <c r="AG65" s="346" t="s">
        <v>430</v>
      </c>
      <c r="AH65" s="346" t="s">
        <v>430</v>
      </c>
      <c r="AI65" s="346" t="s">
        <v>430</v>
      </c>
      <c r="AJ65" s="346">
        <v>19</v>
      </c>
      <c r="AK65" s="346">
        <v>19</v>
      </c>
      <c r="AL65" s="346">
        <v>14</v>
      </c>
      <c r="AM65" s="346">
        <v>18</v>
      </c>
      <c r="AN65" s="346">
        <v>19</v>
      </c>
      <c r="AO65" s="373"/>
      <c r="AP65" s="348" t="s">
        <v>430</v>
      </c>
      <c r="AQ65" s="348" t="s">
        <v>430</v>
      </c>
      <c r="AR65" s="348" t="s">
        <v>430</v>
      </c>
      <c r="AS65" s="348" t="s">
        <v>430</v>
      </c>
      <c r="AT65" s="348">
        <v>-7.91</v>
      </c>
      <c r="AU65" s="351"/>
      <c r="AV65" s="346" t="s">
        <v>430</v>
      </c>
      <c r="AW65" s="346" t="s">
        <v>430</v>
      </c>
      <c r="AX65" s="346" t="s">
        <v>430</v>
      </c>
      <c r="AY65" s="346" t="s">
        <v>430</v>
      </c>
      <c r="AZ65" s="346">
        <v>18</v>
      </c>
      <c r="BA65" s="362"/>
      <c r="BB65" s="348">
        <v>7.6327502468114599</v>
      </c>
      <c r="BC65" s="375">
        <v>0.49530020834954103</v>
      </c>
      <c r="BD65" s="375">
        <v>-0.14138829907669301</v>
      </c>
      <c r="BE65" s="375">
        <v>-1.07834257631593</v>
      </c>
      <c r="BF65" s="374"/>
      <c r="BG65" s="348">
        <v>73.115899999999996</v>
      </c>
      <c r="BH65" s="348">
        <v>2.7149700000000001</v>
      </c>
      <c r="BI65" s="348" t="s">
        <v>430</v>
      </c>
      <c r="BJ65" s="348">
        <v>24.169129999999999</v>
      </c>
      <c r="BK65" s="373"/>
      <c r="BL65" s="372" t="s">
        <v>1177</v>
      </c>
      <c r="BM65" s="372" t="s">
        <v>1178</v>
      </c>
      <c r="BN65" s="372" t="s">
        <v>1179</v>
      </c>
      <c r="BO65" s="372" t="s">
        <v>1022</v>
      </c>
      <c r="BP65" s="372" t="s">
        <v>1180</v>
      </c>
      <c r="BQ65" s="373"/>
      <c r="BR65" s="354" t="s">
        <v>463</v>
      </c>
    </row>
    <row r="66" spans="1:70" s="107" customFormat="1" x14ac:dyDescent="0.25">
      <c r="A66" s="345" t="s">
        <v>1181</v>
      </c>
      <c r="B66" s="373"/>
      <c r="C66" s="719">
        <v>34915</v>
      </c>
      <c r="D66" s="373"/>
      <c r="E66" s="346">
        <v>54.280700000000003</v>
      </c>
      <c r="F66" s="373"/>
      <c r="G66" s="347">
        <v>160.30000000000001</v>
      </c>
      <c r="H66" s="374"/>
      <c r="I66" s="348">
        <v>1.2500000000000001E-2</v>
      </c>
      <c r="J66" s="348">
        <v>1.9525999999999999</v>
      </c>
      <c r="K66" s="348">
        <v>3.1930000000000001</v>
      </c>
      <c r="L66" s="348">
        <v>2.7827999999999999</v>
      </c>
      <c r="M66" s="348">
        <v>1.2505999999999999</v>
      </c>
      <c r="N66" s="350">
        <v>0.91920000000000002</v>
      </c>
      <c r="O66" s="348">
        <v>0.2442</v>
      </c>
      <c r="P66" s="348">
        <v>12.863099999999999</v>
      </c>
      <c r="Q66" s="348">
        <v>10.514900000000001</v>
      </c>
      <c r="R66" s="348">
        <v>9.7703000000000007</v>
      </c>
      <c r="S66" s="348">
        <v>4.0301</v>
      </c>
      <c r="T66" s="348">
        <v>11.520799999999999</v>
      </c>
      <c r="U66" s="348">
        <v>-1.3416999999999999</v>
      </c>
      <c r="V66" s="348">
        <v>3.6735000000000002</v>
      </c>
      <c r="W66" s="348">
        <v>4.0301</v>
      </c>
      <c r="X66" s="348">
        <v>9.4506999999999994</v>
      </c>
      <c r="Y66" s="374"/>
      <c r="Z66" s="346">
        <v>3</v>
      </c>
      <c r="AA66" s="346">
        <v>2</v>
      </c>
      <c r="AB66" s="346">
        <v>2</v>
      </c>
      <c r="AC66" s="346">
        <v>3</v>
      </c>
      <c r="AD66" s="346">
        <v>3</v>
      </c>
      <c r="AE66" s="346">
        <v>4</v>
      </c>
      <c r="AF66" s="346">
        <v>5</v>
      </c>
      <c r="AG66" s="346">
        <v>4</v>
      </c>
      <c r="AH66" s="346">
        <v>5</v>
      </c>
      <c r="AI66" s="346">
        <v>9</v>
      </c>
      <c r="AJ66" s="346">
        <v>1</v>
      </c>
      <c r="AK66" s="346">
        <v>7</v>
      </c>
      <c r="AL66" s="346">
        <v>4</v>
      </c>
      <c r="AM66" s="346">
        <v>4</v>
      </c>
      <c r="AN66" s="346">
        <v>1</v>
      </c>
      <c r="AO66" s="373"/>
      <c r="AP66" s="348">
        <v>10.91</v>
      </c>
      <c r="AQ66" s="348">
        <v>11.97</v>
      </c>
      <c r="AR66" s="348">
        <v>9.9600000000000009</v>
      </c>
      <c r="AS66" s="348">
        <v>6.05</v>
      </c>
      <c r="AT66" s="348">
        <v>3.5</v>
      </c>
      <c r="AU66" s="351"/>
      <c r="AV66" s="346">
        <v>7</v>
      </c>
      <c r="AW66" s="346">
        <v>4</v>
      </c>
      <c r="AX66" s="346">
        <v>4</v>
      </c>
      <c r="AY66" s="346">
        <v>6</v>
      </c>
      <c r="AZ66" s="346">
        <v>4</v>
      </c>
      <c r="BA66" s="362"/>
      <c r="BB66" s="348">
        <v>12.649332868064601</v>
      </c>
      <c r="BC66" s="375">
        <v>0.933041488111781</v>
      </c>
      <c r="BD66" s="375">
        <v>5.24624390846598E-2</v>
      </c>
      <c r="BE66" s="375">
        <v>0.20690509436222099</v>
      </c>
      <c r="BF66" s="374"/>
      <c r="BG66" s="348">
        <v>85.934899999999999</v>
      </c>
      <c r="BH66" s="348">
        <v>4.9317599999999997</v>
      </c>
      <c r="BI66" s="348">
        <v>1.4120200000000001</v>
      </c>
      <c r="BJ66" s="348">
        <v>7.7213200000000004</v>
      </c>
      <c r="BK66" s="373"/>
      <c r="BL66" s="372" t="s">
        <v>1182</v>
      </c>
      <c r="BM66" s="372" t="s">
        <v>1183</v>
      </c>
      <c r="BN66" s="372" t="s">
        <v>1184</v>
      </c>
      <c r="BO66" s="372" t="s">
        <v>1185</v>
      </c>
      <c r="BP66" s="372" t="s">
        <v>1186</v>
      </c>
      <c r="BQ66" s="373"/>
      <c r="BR66" s="354" t="s">
        <v>907</v>
      </c>
    </row>
    <row r="67" spans="1:70" x14ac:dyDescent="0.25">
      <c r="A67" s="36" t="s">
        <v>93</v>
      </c>
      <c r="B67" s="43"/>
      <c r="C67" s="720"/>
      <c r="D67" s="43"/>
      <c r="E67" s="51"/>
      <c r="F67" s="43"/>
      <c r="G67" s="55"/>
      <c r="H67" s="66"/>
      <c r="I67" s="59">
        <v>-0.13159999999999999</v>
      </c>
      <c r="J67" s="59">
        <v>0.67079999999999995</v>
      </c>
      <c r="K67" s="59">
        <v>1.3451</v>
      </c>
      <c r="L67" s="59">
        <v>1.6589</v>
      </c>
      <c r="M67" s="59">
        <v>-2.1023000000000001</v>
      </c>
      <c r="N67" s="70">
        <v>-1.4332</v>
      </c>
      <c r="O67" s="59">
        <v>-0.63639999999999997</v>
      </c>
      <c r="P67" s="59">
        <v>10.694100000000001</v>
      </c>
      <c r="Q67" s="59">
        <v>9.8119999999999994</v>
      </c>
      <c r="R67" s="59">
        <v>11.087400000000001</v>
      </c>
      <c r="S67" s="59">
        <v>1.1427</v>
      </c>
      <c r="T67" s="59">
        <v>11.069699999999999</v>
      </c>
      <c r="U67" s="59">
        <v>-3.3146</v>
      </c>
      <c r="V67" s="59">
        <v>0.99319999999999997</v>
      </c>
      <c r="W67" s="59">
        <v>1.1427</v>
      </c>
      <c r="X67" s="59">
        <v>9.1417000000000002</v>
      </c>
      <c r="Y67" s="66"/>
      <c r="Z67" s="51">
        <v>19</v>
      </c>
      <c r="AA67" s="51">
        <v>19</v>
      </c>
      <c r="AB67" s="51">
        <v>19</v>
      </c>
      <c r="AC67" s="51">
        <v>19</v>
      </c>
      <c r="AD67" s="51">
        <v>18</v>
      </c>
      <c r="AE67" s="51">
        <v>18</v>
      </c>
      <c r="AF67" s="51">
        <v>16</v>
      </c>
      <c r="AG67" s="51">
        <v>16</v>
      </c>
      <c r="AH67" s="51">
        <v>14</v>
      </c>
      <c r="AI67" s="51">
        <v>10</v>
      </c>
      <c r="AJ67" s="51">
        <v>19</v>
      </c>
      <c r="AK67" s="51">
        <v>19</v>
      </c>
      <c r="AL67" s="51">
        <v>18</v>
      </c>
      <c r="AM67" s="51">
        <v>18</v>
      </c>
      <c r="AN67" s="51">
        <v>19</v>
      </c>
      <c r="AO67" s="43"/>
      <c r="AP67" s="59">
        <v>11.249000000000001</v>
      </c>
      <c r="AQ67" s="59">
        <v>11.1975</v>
      </c>
      <c r="AR67" s="59">
        <v>8.53857142857143</v>
      </c>
      <c r="AS67" s="59">
        <v>4.5831249999999999</v>
      </c>
      <c r="AT67" s="59">
        <v>-0.25555555555555498</v>
      </c>
      <c r="AU67" s="78"/>
      <c r="AV67" s="51">
        <v>10</v>
      </c>
      <c r="AW67" s="51">
        <v>12</v>
      </c>
      <c r="AX67" s="51">
        <v>14</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0.27389999999999998</v>
      </c>
      <c r="J68" s="60">
        <v>1.9745999999999999</v>
      </c>
      <c r="K68" s="60">
        <v>3.2357999999999998</v>
      </c>
      <c r="L68" s="60">
        <v>9.5474999999999994</v>
      </c>
      <c r="M68" s="60">
        <v>8.0460999999999991</v>
      </c>
      <c r="N68" s="71">
        <v>6.0460000000000003</v>
      </c>
      <c r="O68" s="60">
        <v>2.8045</v>
      </c>
      <c r="P68" s="60">
        <v>14.503399999999999</v>
      </c>
      <c r="Q68" s="60">
        <v>12.1279</v>
      </c>
      <c r="R68" s="60">
        <v>12.52</v>
      </c>
      <c r="S68" s="60">
        <v>4.0301</v>
      </c>
      <c r="T68" s="60">
        <v>23.3919</v>
      </c>
      <c r="U68" s="60">
        <v>5.4566999999999997</v>
      </c>
      <c r="V68" s="60">
        <v>8.4405999999999999</v>
      </c>
      <c r="W68" s="60">
        <v>4.0301</v>
      </c>
      <c r="X68" s="60">
        <v>17.728899999999999</v>
      </c>
      <c r="Y68" s="67"/>
      <c r="Z68" s="52"/>
      <c r="AA68" s="52"/>
      <c r="AB68" s="52"/>
      <c r="AC68" s="52"/>
      <c r="AD68" s="52"/>
      <c r="AE68" s="52"/>
      <c r="AF68" s="52"/>
      <c r="AG68" s="52"/>
      <c r="AH68" s="52"/>
      <c r="AI68" s="52"/>
      <c r="AJ68" s="52"/>
      <c r="AK68" s="52"/>
      <c r="AL68" s="52"/>
      <c r="AM68" s="52"/>
      <c r="AN68" s="52"/>
      <c r="AO68" s="44"/>
      <c r="AP68" s="60">
        <v>13.25</v>
      </c>
      <c r="AQ68" s="60">
        <v>14.01</v>
      </c>
      <c r="AR68" s="60">
        <v>11.72</v>
      </c>
      <c r="AS68" s="60">
        <v>8.6999999999999993</v>
      </c>
      <c r="AT68" s="60">
        <v>14.97</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-0.36009999999999998</v>
      </c>
      <c r="J69" s="60">
        <v>-4.24E-2</v>
      </c>
      <c r="K69" s="60">
        <v>-0.88500000000000001</v>
      </c>
      <c r="L69" s="60">
        <v>-3.0303</v>
      </c>
      <c r="M69" s="60">
        <v>-6.7591000000000001</v>
      </c>
      <c r="N69" s="71">
        <v>-10.4</v>
      </c>
      <c r="O69" s="60">
        <v>-3.9359000000000002</v>
      </c>
      <c r="P69" s="60">
        <v>6.8792999999999997</v>
      </c>
      <c r="Q69" s="60">
        <v>7.0179</v>
      </c>
      <c r="R69" s="60">
        <v>9.5492000000000008</v>
      </c>
      <c r="S69" s="60">
        <v>0</v>
      </c>
      <c r="T69" s="60">
        <v>1.4722999999999999</v>
      </c>
      <c r="U69" s="60">
        <v>-7.6664000000000003</v>
      </c>
      <c r="V69" s="60">
        <v>-5.0846999999999998</v>
      </c>
      <c r="W69" s="60">
        <v>0</v>
      </c>
      <c r="X69" s="60">
        <v>-8.0434999999999999</v>
      </c>
      <c r="Y69" s="67"/>
      <c r="Z69" s="52"/>
      <c r="AA69" s="52"/>
      <c r="AB69" s="52"/>
      <c r="AC69" s="52"/>
      <c r="AD69" s="52"/>
      <c r="AE69" s="52"/>
      <c r="AF69" s="52"/>
      <c r="AG69" s="52"/>
      <c r="AH69" s="52"/>
      <c r="AI69" s="52"/>
      <c r="AJ69" s="52"/>
      <c r="AK69" s="52"/>
      <c r="AL69" s="52"/>
      <c r="AM69" s="52"/>
      <c r="AN69" s="52"/>
      <c r="AO69" s="44"/>
      <c r="AP69" s="60">
        <v>9.3000000000000007</v>
      </c>
      <c r="AQ69" s="60">
        <v>8.48</v>
      </c>
      <c r="AR69" s="60">
        <v>5.5</v>
      </c>
      <c r="AS69" s="60">
        <v>1.55</v>
      </c>
      <c r="AT69" s="60">
        <v>-7.91</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-0.1474</v>
      </c>
      <c r="J70" s="61">
        <v>0.51600000000000001</v>
      </c>
      <c r="K70" s="61">
        <v>1.1624000000000001</v>
      </c>
      <c r="L70" s="61">
        <v>1.4471000000000001</v>
      </c>
      <c r="M70" s="61">
        <v>-2.6913499999999999</v>
      </c>
      <c r="N70" s="72">
        <v>-1.0935999999999999</v>
      </c>
      <c r="O70" s="61">
        <v>-0.69025000000000003</v>
      </c>
      <c r="P70" s="61">
        <v>10.5131</v>
      </c>
      <c r="Q70" s="61">
        <v>10.138</v>
      </c>
      <c r="R70" s="61">
        <v>11.1424</v>
      </c>
      <c r="S70" s="61">
        <v>0.99099999999999999</v>
      </c>
      <c r="T70" s="61">
        <v>10.590400000000001</v>
      </c>
      <c r="U70" s="61">
        <v>-3.552</v>
      </c>
      <c r="V70" s="61">
        <v>0.85899999999999999</v>
      </c>
      <c r="W70" s="61">
        <v>0.99099999999999999</v>
      </c>
      <c r="X70" s="61">
        <v>10.5784</v>
      </c>
      <c r="Y70" s="68"/>
      <c r="Z70" s="53"/>
      <c r="AA70" s="53"/>
      <c r="AB70" s="53"/>
      <c r="AC70" s="53"/>
      <c r="AD70" s="53"/>
      <c r="AE70" s="53"/>
      <c r="AF70" s="53"/>
      <c r="AG70" s="53"/>
      <c r="AH70" s="53"/>
      <c r="AI70" s="53"/>
      <c r="AJ70" s="53"/>
      <c r="AK70" s="53"/>
      <c r="AL70" s="53"/>
      <c r="AM70" s="53"/>
      <c r="AN70" s="53"/>
      <c r="AO70" s="45"/>
      <c r="AP70" s="61">
        <v>11.31</v>
      </c>
      <c r="AQ70" s="61">
        <v>11.4</v>
      </c>
      <c r="AR70" s="61">
        <v>8.66</v>
      </c>
      <c r="AS70" s="61">
        <v>4.2300000000000004</v>
      </c>
      <c r="AT70" s="61">
        <v>-1.23</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1187</v>
      </c>
      <c r="B72" s="402"/>
      <c r="C72" s="724">
        <v>44784</v>
      </c>
      <c r="D72" s="402"/>
      <c r="E72" s="403">
        <v>3536.91</v>
      </c>
      <c r="F72" s="402"/>
      <c r="G72" s="404">
        <v>17.055</v>
      </c>
      <c r="H72" s="406"/>
      <c r="I72" s="405">
        <v>0.27810000000000001</v>
      </c>
      <c r="J72" s="405">
        <v>2.0036</v>
      </c>
      <c r="K72" s="405">
        <v>3.3593000000000002</v>
      </c>
      <c r="L72" s="405">
        <v>9.9478000000000009</v>
      </c>
      <c r="M72" s="405">
        <v>8.8239999999999998</v>
      </c>
      <c r="N72" s="407">
        <v>7.61</v>
      </c>
      <c r="O72" s="405">
        <v>2.7248999999999999</v>
      </c>
      <c r="P72" s="405">
        <v>16.2334</v>
      </c>
      <c r="Q72" s="405" t="s">
        <v>430</v>
      </c>
      <c r="R72" s="405" t="s">
        <v>430</v>
      </c>
      <c r="S72" s="405">
        <v>3.0539000000000001</v>
      </c>
      <c r="T72" s="405">
        <v>23.921900000000001</v>
      </c>
      <c r="U72" s="405">
        <v>6.2835000000000001</v>
      </c>
      <c r="V72" s="405">
        <v>9.6974999999999998</v>
      </c>
      <c r="W72" s="405">
        <v>3.0539000000000001</v>
      </c>
      <c r="X72" s="405">
        <v>14.5441</v>
      </c>
      <c r="Y72" s="406"/>
      <c r="Z72" s="403">
        <v>1</v>
      </c>
      <c r="AA72" s="403">
        <v>1</v>
      </c>
      <c r="AB72" s="403">
        <v>1</v>
      </c>
      <c r="AC72" s="403">
        <v>1</v>
      </c>
      <c r="AD72" s="403">
        <v>1</v>
      </c>
      <c r="AE72" s="403">
        <v>1</v>
      </c>
      <c r="AF72" s="403">
        <v>4</v>
      </c>
      <c r="AG72" s="403">
        <v>1</v>
      </c>
      <c r="AH72" s="403" t="s">
        <v>430</v>
      </c>
      <c r="AI72" s="403" t="s">
        <v>430</v>
      </c>
      <c r="AJ72" s="403">
        <v>2</v>
      </c>
      <c r="AK72" s="403">
        <v>1</v>
      </c>
      <c r="AL72" s="403">
        <v>1</v>
      </c>
      <c r="AM72" s="403">
        <v>1</v>
      </c>
      <c r="AN72" s="403">
        <v>2</v>
      </c>
      <c r="AO72" s="402"/>
      <c r="AP72" s="405" t="s">
        <v>430</v>
      </c>
      <c r="AQ72" s="405" t="s">
        <v>430</v>
      </c>
      <c r="AR72" s="405" t="s">
        <v>430</v>
      </c>
      <c r="AS72" s="405">
        <v>10.32</v>
      </c>
      <c r="AT72" s="405">
        <v>16.61</v>
      </c>
      <c r="AU72" s="408"/>
      <c r="AV72" s="403" t="s">
        <v>430</v>
      </c>
      <c r="AW72" s="403" t="s">
        <v>430</v>
      </c>
      <c r="AX72" s="403" t="s">
        <v>430</v>
      </c>
      <c r="AY72" s="403">
        <v>1</v>
      </c>
      <c r="AZ72" s="403">
        <v>1</v>
      </c>
      <c r="BA72" s="409"/>
      <c r="BB72" s="405">
        <v>14.2726153466933</v>
      </c>
      <c r="BC72" s="410">
        <v>0.99956227553849797</v>
      </c>
      <c r="BD72" s="410">
        <v>6.7631768591664199E-2</v>
      </c>
      <c r="BE72" s="410">
        <v>0.47519546304735499</v>
      </c>
      <c r="BF72" s="406"/>
      <c r="BG72" s="405">
        <v>67.010499999999993</v>
      </c>
      <c r="BH72" s="405" t="s">
        <v>430</v>
      </c>
      <c r="BI72" s="405">
        <v>6.9714600000000004</v>
      </c>
      <c r="BJ72" s="405">
        <v>26.018039999999999</v>
      </c>
      <c r="BK72" s="402"/>
      <c r="BL72" s="401" t="s">
        <v>1086</v>
      </c>
      <c r="BM72" s="401" t="s">
        <v>1087</v>
      </c>
      <c r="BN72" s="401" t="s">
        <v>1088</v>
      </c>
      <c r="BO72" s="401" t="s">
        <v>1089</v>
      </c>
      <c r="BP72" s="401" t="s">
        <v>1090</v>
      </c>
      <c r="BQ72" s="402"/>
      <c r="BR72" s="411" t="s">
        <v>547</v>
      </c>
    </row>
    <row r="73" spans="1:70" s="107" customFormat="1" x14ac:dyDescent="0.25">
      <c r="A73" s="345" t="s">
        <v>1188</v>
      </c>
      <c r="B73" s="373"/>
      <c r="C73" s="719">
        <v>41276</v>
      </c>
      <c r="D73" s="373"/>
      <c r="E73" s="346">
        <v>2596.35</v>
      </c>
      <c r="F73" s="373"/>
      <c r="G73" s="347">
        <v>255.14959999999999</v>
      </c>
      <c r="H73" s="374"/>
      <c r="I73" s="348">
        <v>-0.13339999999999999</v>
      </c>
      <c r="J73" s="348">
        <v>0.90339999999999998</v>
      </c>
      <c r="K73" s="348">
        <v>0.72670000000000001</v>
      </c>
      <c r="L73" s="348">
        <v>1.5013000000000001</v>
      </c>
      <c r="M73" s="348">
        <v>-1.4705999999999999</v>
      </c>
      <c r="N73" s="350">
        <v>-0.50919999999999999</v>
      </c>
      <c r="O73" s="348">
        <v>-0.1855</v>
      </c>
      <c r="P73" s="348">
        <v>12.8285</v>
      </c>
      <c r="Q73" s="348">
        <v>12.510199999999999</v>
      </c>
      <c r="R73" s="348">
        <v>13.3687</v>
      </c>
      <c r="S73" s="348">
        <v>1.0285</v>
      </c>
      <c r="T73" s="348">
        <v>10.468</v>
      </c>
      <c r="U73" s="348">
        <v>-2.8199000000000001</v>
      </c>
      <c r="V73" s="348">
        <v>2.3567999999999998</v>
      </c>
      <c r="W73" s="348">
        <v>1.0285</v>
      </c>
      <c r="X73" s="348">
        <v>14.6693</v>
      </c>
      <c r="Y73" s="374"/>
      <c r="Z73" s="346">
        <v>8</v>
      </c>
      <c r="AA73" s="346">
        <v>5</v>
      </c>
      <c r="AB73" s="346">
        <v>15</v>
      </c>
      <c r="AC73" s="346">
        <v>11</v>
      </c>
      <c r="AD73" s="346">
        <v>5</v>
      </c>
      <c r="AE73" s="346">
        <v>12</v>
      </c>
      <c r="AF73" s="346">
        <v>11</v>
      </c>
      <c r="AG73" s="346">
        <v>7</v>
      </c>
      <c r="AH73" s="346">
        <v>3</v>
      </c>
      <c r="AI73" s="346">
        <v>4</v>
      </c>
      <c r="AJ73" s="346">
        <v>12</v>
      </c>
      <c r="AK73" s="346">
        <v>12</v>
      </c>
      <c r="AL73" s="346">
        <v>8</v>
      </c>
      <c r="AM73" s="346">
        <v>8</v>
      </c>
      <c r="AN73" s="346">
        <v>12</v>
      </c>
      <c r="AO73" s="373"/>
      <c r="AP73" s="348">
        <v>13.85</v>
      </c>
      <c r="AQ73" s="348">
        <v>13.65</v>
      </c>
      <c r="AR73" s="348">
        <v>10.82</v>
      </c>
      <c r="AS73" s="348">
        <v>5.58</v>
      </c>
      <c r="AT73" s="348">
        <v>0.34</v>
      </c>
      <c r="AU73" s="351"/>
      <c r="AV73" s="346">
        <v>2</v>
      </c>
      <c r="AW73" s="346">
        <v>3</v>
      </c>
      <c r="AX73" s="346">
        <v>4</v>
      </c>
      <c r="AY73" s="346">
        <v>8</v>
      </c>
      <c r="AZ73" s="346">
        <v>9</v>
      </c>
      <c r="BA73" s="362"/>
      <c r="BB73" s="348">
        <v>12.4937978935797</v>
      </c>
      <c r="BC73" s="375">
        <v>0.95424205015084795</v>
      </c>
      <c r="BD73" s="375">
        <v>5.5537058437551502E-2</v>
      </c>
      <c r="BE73" s="375">
        <v>0.22600259713982199</v>
      </c>
      <c r="BF73" s="374"/>
      <c r="BG73" s="348">
        <v>82.002099999999999</v>
      </c>
      <c r="BH73" s="348">
        <v>13.6683</v>
      </c>
      <c r="BI73" s="348" t="s">
        <v>430</v>
      </c>
      <c r="BJ73" s="348">
        <v>4.3296000000000001</v>
      </c>
      <c r="BK73" s="373"/>
      <c r="BL73" s="372" t="s">
        <v>733</v>
      </c>
      <c r="BM73" s="372" t="s">
        <v>1092</v>
      </c>
      <c r="BN73" s="372" t="s">
        <v>1093</v>
      </c>
      <c r="BO73" s="372" t="s">
        <v>1094</v>
      </c>
      <c r="BP73" s="372" t="s">
        <v>1095</v>
      </c>
      <c r="BQ73" s="373"/>
      <c r="BR73" s="354" t="s">
        <v>463</v>
      </c>
    </row>
    <row r="74" spans="1:70" s="107" customFormat="1" x14ac:dyDescent="0.25">
      <c r="A74" s="345" t="s">
        <v>1189</v>
      </c>
      <c r="B74" s="373"/>
      <c r="C74" s="719">
        <v>41275</v>
      </c>
      <c r="D74" s="373"/>
      <c r="E74" s="346">
        <v>2108.3200000000002</v>
      </c>
      <c r="F74" s="373"/>
      <c r="G74" s="347">
        <v>90.299000000000007</v>
      </c>
      <c r="H74" s="374"/>
      <c r="I74" s="348">
        <v>-0.27279999999999999</v>
      </c>
      <c r="J74" s="348">
        <v>0.53890000000000005</v>
      </c>
      <c r="K74" s="348">
        <v>1.7981</v>
      </c>
      <c r="L74" s="348">
        <v>2.5320999999999998</v>
      </c>
      <c r="M74" s="348">
        <v>-1.6586000000000001</v>
      </c>
      <c r="N74" s="350">
        <v>1.6526000000000001</v>
      </c>
      <c r="O74" s="348">
        <v>2.7410999999999999</v>
      </c>
      <c r="P74" s="348">
        <v>13.4139</v>
      </c>
      <c r="Q74" s="348">
        <v>12.8642</v>
      </c>
      <c r="R74" s="348">
        <v>13.5198</v>
      </c>
      <c r="S74" s="348">
        <v>1.7052</v>
      </c>
      <c r="T74" s="348">
        <v>12.312200000000001</v>
      </c>
      <c r="U74" s="348">
        <v>-2.6636000000000002</v>
      </c>
      <c r="V74" s="348">
        <v>3.2012</v>
      </c>
      <c r="W74" s="348">
        <v>1.7052</v>
      </c>
      <c r="X74" s="348">
        <v>13.0205</v>
      </c>
      <c r="Y74" s="374"/>
      <c r="Z74" s="346">
        <v>18</v>
      </c>
      <c r="AA74" s="346">
        <v>10</v>
      </c>
      <c r="AB74" s="346">
        <v>5</v>
      </c>
      <c r="AC74" s="346">
        <v>5</v>
      </c>
      <c r="AD74" s="346">
        <v>6</v>
      </c>
      <c r="AE74" s="346">
        <v>5</v>
      </c>
      <c r="AF74" s="346">
        <v>3</v>
      </c>
      <c r="AG74" s="346">
        <v>5</v>
      </c>
      <c r="AH74" s="346">
        <v>2</v>
      </c>
      <c r="AI74" s="346">
        <v>3</v>
      </c>
      <c r="AJ74" s="346">
        <v>5</v>
      </c>
      <c r="AK74" s="346">
        <v>5</v>
      </c>
      <c r="AL74" s="346">
        <v>7</v>
      </c>
      <c r="AM74" s="346">
        <v>6</v>
      </c>
      <c r="AN74" s="346">
        <v>5</v>
      </c>
      <c r="AO74" s="373"/>
      <c r="AP74" s="348">
        <v>13.71</v>
      </c>
      <c r="AQ74" s="348">
        <v>14.22</v>
      </c>
      <c r="AR74" s="348">
        <v>11.79</v>
      </c>
      <c r="AS74" s="348">
        <v>7.8</v>
      </c>
      <c r="AT74" s="348">
        <v>1.87</v>
      </c>
      <c r="AU74" s="351"/>
      <c r="AV74" s="346">
        <v>3</v>
      </c>
      <c r="AW74" s="346">
        <v>2</v>
      </c>
      <c r="AX74" s="346">
        <v>2</v>
      </c>
      <c r="AY74" s="346">
        <v>4</v>
      </c>
      <c r="AZ74" s="346">
        <v>5</v>
      </c>
      <c r="BA74" s="362"/>
      <c r="BB74" s="348">
        <v>13.528910689816399</v>
      </c>
      <c r="BC74" s="375">
        <v>1.0527786620422801</v>
      </c>
      <c r="BD74" s="375">
        <v>5.6187637951078902E-2</v>
      </c>
      <c r="BE74" s="375">
        <v>0.24483823112863701</v>
      </c>
      <c r="BF74" s="374"/>
      <c r="BG74" s="348">
        <v>82.836600000000004</v>
      </c>
      <c r="BH74" s="348">
        <v>8.6205499999999997</v>
      </c>
      <c r="BI74" s="348">
        <v>7.9291600000000004</v>
      </c>
      <c r="BJ74" s="348">
        <v>0.61368999999999996</v>
      </c>
      <c r="BK74" s="373"/>
      <c r="BL74" s="372" t="s">
        <v>1097</v>
      </c>
      <c r="BM74" s="372" t="s">
        <v>775</v>
      </c>
      <c r="BN74" s="372" t="s">
        <v>1098</v>
      </c>
      <c r="BO74" s="372" t="s">
        <v>1099</v>
      </c>
      <c r="BP74" s="372" t="s">
        <v>1100</v>
      </c>
      <c r="BQ74" s="373"/>
      <c r="BR74" s="354" t="s">
        <v>525</v>
      </c>
    </row>
    <row r="75" spans="1:70" s="107" customFormat="1" x14ac:dyDescent="0.25">
      <c r="A75" s="345" t="s">
        <v>1190</v>
      </c>
      <c r="B75" s="373"/>
      <c r="C75" s="719">
        <v>41275</v>
      </c>
      <c r="D75" s="373"/>
      <c r="E75" s="346">
        <v>1889.86</v>
      </c>
      <c r="F75" s="373"/>
      <c r="G75" s="347">
        <v>86.96</v>
      </c>
      <c r="H75" s="374"/>
      <c r="I75" s="348">
        <v>-1.15E-2</v>
      </c>
      <c r="J75" s="348">
        <v>1.0105999999999999</v>
      </c>
      <c r="K75" s="348">
        <v>2.8016999999999999</v>
      </c>
      <c r="L75" s="348">
        <v>5.0876000000000001</v>
      </c>
      <c r="M75" s="348">
        <v>2.5956000000000001</v>
      </c>
      <c r="N75" s="350">
        <v>3.5855000000000001</v>
      </c>
      <c r="O75" s="348">
        <v>4.1811999999999996</v>
      </c>
      <c r="P75" s="348">
        <v>14.794600000000001</v>
      </c>
      <c r="Q75" s="348">
        <v>13.708500000000001</v>
      </c>
      <c r="R75" s="348">
        <v>14.1922</v>
      </c>
      <c r="S75" s="348">
        <v>1.3402000000000001</v>
      </c>
      <c r="T75" s="348">
        <v>17.4818</v>
      </c>
      <c r="U75" s="348">
        <v>1.6363000000000001</v>
      </c>
      <c r="V75" s="348">
        <v>5.3933</v>
      </c>
      <c r="W75" s="348">
        <v>1.3402000000000001</v>
      </c>
      <c r="X75" s="348">
        <v>15.0497</v>
      </c>
      <c r="Y75" s="374"/>
      <c r="Z75" s="346">
        <v>4</v>
      </c>
      <c r="AA75" s="346">
        <v>3</v>
      </c>
      <c r="AB75" s="346">
        <v>3</v>
      </c>
      <c r="AC75" s="346">
        <v>2</v>
      </c>
      <c r="AD75" s="346">
        <v>2</v>
      </c>
      <c r="AE75" s="346">
        <v>3</v>
      </c>
      <c r="AF75" s="346">
        <v>1</v>
      </c>
      <c r="AG75" s="346">
        <v>2</v>
      </c>
      <c r="AH75" s="346">
        <v>1</v>
      </c>
      <c r="AI75" s="346">
        <v>1</v>
      </c>
      <c r="AJ75" s="346">
        <v>6</v>
      </c>
      <c r="AK75" s="346">
        <v>2</v>
      </c>
      <c r="AL75" s="346">
        <v>2</v>
      </c>
      <c r="AM75" s="346">
        <v>3</v>
      </c>
      <c r="AN75" s="346">
        <v>6</v>
      </c>
      <c r="AO75" s="373"/>
      <c r="AP75" s="348">
        <v>14.86</v>
      </c>
      <c r="AQ75" s="348">
        <v>15.64</v>
      </c>
      <c r="AR75" s="348">
        <v>13.29</v>
      </c>
      <c r="AS75" s="348">
        <v>9.7799999999999994</v>
      </c>
      <c r="AT75" s="348">
        <v>8.09</v>
      </c>
      <c r="AU75" s="351"/>
      <c r="AV75" s="346">
        <v>1</v>
      </c>
      <c r="AW75" s="346">
        <v>1</v>
      </c>
      <c r="AX75" s="346">
        <v>1</v>
      </c>
      <c r="AY75" s="346">
        <v>2</v>
      </c>
      <c r="AZ75" s="346">
        <v>2</v>
      </c>
      <c r="BA75" s="362"/>
      <c r="BB75" s="348">
        <v>14.784362474549299</v>
      </c>
      <c r="BC75" s="375">
        <v>1.12552355733781</v>
      </c>
      <c r="BD75" s="375">
        <v>5.88467511764071E-2</v>
      </c>
      <c r="BE75" s="375">
        <v>0.31816595525554697</v>
      </c>
      <c r="BF75" s="374"/>
      <c r="BG75" s="348">
        <v>80.190899999999999</v>
      </c>
      <c r="BH75" s="348">
        <v>9.8546600000000009</v>
      </c>
      <c r="BI75" s="348">
        <v>8.11294</v>
      </c>
      <c r="BJ75" s="348">
        <v>1.8414999999999999</v>
      </c>
      <c r="BK75" s="373"/>
      <c r="BL75" s="372" t="s">
        <v>1102</v>
      </c>
      <c r="BM75" s="372" t="s">
        <v>1103</v>
      </c>
      <c r="BN75" s="372" t="s">
        <v>1104</v>
      </c>
      <c r="BO75" s="372" t="s">
        <v>1105</v>
      </c>
      <c r="BP75" s="372" t="s">
        <v>1106</v>
      </c>
      <c r="BQ75" s="373"/>
      <c r="BR75" s="354" t="s">
        <v>554</v>
      </c>
    </row>
    <row r="76" spans="1:70" s="107" customFormat="1" x14ac:dyDescent="0.25">
      <c r="A76" s="345" t="s">
        <v>1191</v>
      </c>
      <c r="B76" s="373"/>
      <c r="C76" s="719">
        <v>41275</v>
      </c>
      <c r="D76" s="373"/>
      <c r="E76" s="346">
        <v>1815.95</v>
      </c>
      <c r="F76" s="373"/>
      <c r="G76" s="347">
        <v>528.54570000000001</v>
      </c>
      <c r="H76" s="374"/>
      <c r="I76" s="348">
        <v>-0.30709999999999998</v>
      </c>
      <c r="J76" s="348">
        <v>-2.52E-2</v>
      </c>
      <c r="K76" s="348">
        <v>1.4247000000000001</v>
      </c>
      <c r="L76" s="348">
        <v>0.54990000000000006</v>
      </c>
      <c r="M76" s="348">
        <v>-3.8902999999999999</v>
      </c>
      <c r="N76" s="350">
        <v>0.31130000000000002</v>
      </c>
      <c r="O76" s="348">
        <v>0.80669999999999997</v>
      </c>
      <c r="P76" s="348">
        <v>11.214600000000001</v>
      </c>
      <c r="Q76" s="348">
        <v>10.916499999999999</v>
      </c>
      <c r="R76" s="348">
        <v>12.637499999999999</v>
      </c>
      <c r="S76" s="348">
        <v>0.48430000000000001</v>
      </c>
      <c r="T76" s="348">
        <v>9.5465999999999998</v>
      </c>
      <c r="U76" s="348">
        <v>-4.0979999999999999</v>
      </c>
      <c r="V76" s="348">
        <v>1.9108000000000001</v>
      </c>
      <c r="W76" s="348">
        <v>0.48430000000000001</v>
      </c>
      <c r="X76" s="348">
        <v>12.500500000000001</v>
      </c>
      <c r="Y76" s="374"/>
      <c r="Z76" s="346">
        <v>19</v>
      </c>
      <c r="AA76" s="346">
        <v>20</v>
      </c>
      <c r="AB76" s="346">
        <v>9</v>
      </c>
      <c r="AC76" s="346">
        <v>17</v>
      </c>
      <c r="AD76" s="346">
        <v>15</v>
      </c>
      <c r="AE76" s="346">
        <v>9</v>
      </c>
      <c r="AF76" s="346">
        <v>8</v>
      </c>
      <c r="AG76" s="346">
        <v>11</v>
      </c>
      <c r="AH76" s="346">
        <v>8</v>
      </c>
      <c r="AI76" s="346">
        <v>5</v>
      </c>
      <c r="AJ76" s="346">
        <v>16</v>
      </c>
      <c r="AK76" s="346">
        <v>17</v>
      </c>
      <c r="AL76" s="346">
        <v>14</v>
      </c>
      <c r="AM76" s="346">
        <v>10</v>
      </c>
      <c r="AN76" s="346">
        <v>16</v>
      </c>
      <c r="AO76" s="373"/>
      <c r="AP76" s="348">
        <v>12.35</v>
      </c>
      <c r="AQ76" s="348">
        <v>12.38</v>
      </c>
      <c r="AR76" s="348">
        <v>9.67</v>
      </c>
      <c r="AS76" s="348">
        <v>5.0999999999999996</v>
      </c>
      <c r="AT76" s="348">
        <v>-0.74</v>
      </c>
      <c r="AU76" s="351"/>
      <c r="AV76" s="346">
        <v>6</v>
      </c>
      <c r="AW76" s="346">
        <v>7</v>
      </c>
      <c r="AX76" s="346">
        <v>9</v>
      </c>
      <c r="AY76" s="346">
        <v>10</v>
      </c>
      <c r="AZ76" s="346">
        <v>12</v>
      </c>
      <c r="BA76" s="362"/>
      <c r="BB76" s="348">
        <v>13.519887736963099</v>
      </c>
      <c r="BC76" s="375">
        <v>1.02814762998067</v>
      </c>
      <c r="BD76" s="375">
        <v>4.33870912632036E-2</v>
      </c>
      <c r="BE76" s="375">
        <v>8.2486409326531202E-2</v>
      </c>
      <c r="BF76" s="374"/>
      <c r="BG76" s="348">
        <v>86.145200000000003</v>
      </c>
      <c r="BH76" s="348">
        <v>7.75075</v>
      </c>
      <c r="BI76" s="348">
        <v>1.8080400000000001</v>
      </c>
      <c r="BJ76" s="348">
        <v>4.2960099999999999</v>
      </c>
      <c r="BK76" s="373"/>
      <c r="BL76" s="372" t="s">
        <v>1108</v>
      </c>
      <c r="BM76" s="372" t="s">
        <v>1109</v>
      </c>
      <c r="BN76" s="372" t="s">
        <v>1110</v>
      </c>
      <c r="BO76" s="372" t="s">
        <v>1111</v>
      </c>
      <c r="BP76" s="372" t="s">
        <v>1112</v>
      </c>
      <c r="BQ76" s="373"/>
      <c r="BR76" s="354" t="s">
        <v>443</v>
      </c>
    </row>
    <row r="77" spans="1:70" s="107" customFormat="1" x14ac:dyDescent="0.25">
      <c r="A77" s="345" t="s">
        <v>1192</v>
      </c>
      <c r="B77" s="373"/>
      <c r="C77" s="719">
        <v>45524</v>
      </c>
      <c r="D77" s="373"/>
      <c r="E77" s="346">
        <v>1651.2</v>
      </c>
      <c r="F77" s="373"/>
      <c r="G77" s="347">
        <v>10.326000000000001</v>
      </c>
      <c r="H77" s="374"/>
      <c r="I77" s="348">
        <v>5.8099999999999999E-2</v>
      </c>
      <c r="J77" s="348">
        <v>0.7218</v>
      </c>
      <c r="K77" s="348">
        <v>1.6238999999999999</v>
      </c>
      <c r="L77" s="348">
        <v>2.2477</v>
      </c>
      <c r="M77" s="348">
        <v>-2.1696</v>
      </c>
      <c r="N77" s="350">
        <v>1.4142999999999999</v>
      </c>
      <c r="O77" s="348" t="s">
        <v>430</v>
      </c>
      <c r="P77" s="348" t="s">
        <v>430</v>
      </c>
      <c r="Q77" s="348" t="s">
        <v>430</v>
      </c>
      <c r="R77" s="348" t="s">
        <v>430</v>
      </c>
      <c r="S77" s="348">
        <v>1.734</v>
      </c>
      <c r="T77" s="348">
        <v>10.073600000000001</v>
      </c>
      <c r="U77" s="348">
        <v>-2.4653</v>
      </c>
      <c r="V77" s="348">
        <v>3.6850999999999998</v>
      </c>
      <c r="W77" s="348">
        <v>1.734</v>
      </c>
      <c r="X77" s="348">
        <v>1.6990000000000001</v>
      </c>
      <c r="Y77" s="374"/>
      <c r="Z77" s="346">
        <v>2</v>
      </c>
      <c r="AA77" s="346">
        <v>6</v>
      </c>
      <c r="AB77" s="346">
        <v>8</v>
      </c>
      <c r="AC77" s="346">
        <v>6</v>
      </c>
      <c r="AD77" s="346">
        <v>10</v>
      </c>
      <c r="AE77" s="346">
        <v>6</v>
      </c>
      <c r="AF77" s="346" t="s">
        <v>430</v>
      </c>
      <c r="AG77" s="346" t="s">
        <v>430</v>
      </c>
      <c r="AH77" s="346" t="s">
        <v>430</v>
      </c>
      <c r="AI77" s="346" t="s">
        <v>430</v>
      </c>
      <c r="AJ77" s="346">
        <v>4</v>
      </c>
      <c r="AK77" s="346">
        <v>15</v>
      </c>
      <c r="AL77" s="346">
        <v>6</v>
      </c>
      <c r="AM77" s="346">
        <v>5</v>
      </c>
      <c r="AN77" s="346">
        <v>4</v>
      </c>
      <c r="AO77" s="373"/>
      <c r="AP77" s="348" t="s">
        <v>430</v>
      </c>
      <c r="AQ77" s="348" t="s">
        <v>430</v>
      </c>
      <c r="AR77" s="348" t="s">
        <v>430</v>
      </c>
      <c r="AS77" s="348" t="s">
        <v>430</v>
      </c>
      <c r="AT77" s="348">
        <v>1.76</v>
      </c>
      <c r="AU77" s="351"/>
      <c r="AV77" s="346" t="s">
        <v>430</v>
      </c>
      <c r="AW77" s="346" t="s">
        <v>430</v>
      </c>
      <c r="AX77" s="346" t="s">
        <v>430</v>
      </c>
      <c r="AY77" s="346" t="s">
        <v>430</v>
      </c>
      <c r="AZ77" s="346">
        <v>7</v>
      </c>
      <c r="BA77" s="362"/>
      <c r="BB77" s="348">
        <v>13.391931416577</v>
      </c>
      <c r="BC77" s="375">
        <v>0.98194836742216296</v>
      </c>
      <c r="BD77" s="375">
        <v>-2.5883594307772002E-2</v>
      </c>
      <c r="BE77" s="375">
        <v>0.171465449042946</v>
      </c>
      <c r="BF77" s="374"/>
      <c r="BG77" s="348">
        <v>94.531400000000005</v>
      </c>
      <c r="BH77" s="348">
        <v>0.93956700000000004</v>
      </c>
      <c r="BI77" s="348">
        <v>0.110143</v>
      </c>
      <c r="BJ77" s="348">
        <v>4.4188900000000002</v>
      </c>
      <c r="BK77" s="373"/>
      <c r="BL77" s="372" t="s">
        <v>1114</v>
      </c>
      <c r="BM77" s="372" t="s">
        <v>1115</v>
      </c>
      <c r="BN77" s="372" t="s">
        <v>803</v>
      </c>
      <c r="BO77" s="372" t="s">
        <v>1116</v>
      </c>
      <c r="BP77" s="372" t="s">
        <v>1117</v>
      </c>
      <c r="BQ77" s="373"/>
      <c r="BR77" s="354" t="s">
        <v>609</v>
      </c>
    </row>
    <row r="78" spans="1:70" s="107" customFormat="1" x14ac:dyDescent="0.25">
      <c r="A78" s="345" t="s">
        <v>1193</v>
      </c>
      <c r="B78" s="373"/>
      <c r="C78" s="719">
        <v>41281</v>
      </c>
      <c r="D78" s="373"/>
      <c r="E78" s="346">
        <v>1432.8</v>
      </c>
      <c r="F78" s="373"/>
      <c r="G78" s="347">
        <v>96.35</v>
      </c>
      <c r="H78" s="374"/>
      <c r="I78" s="348">
        <v>-3.1099999999999999E-2</v>
      </c>
      <c r="J78" s="348">
        <v>0.71079999999999999</v>
      </c>
      <c r="K78" s="348">
        <v>1.7209000000000001</v>
      </c>
      <c r="L78" s="348">
        <v>1.2612000000000001</v>
      </c>
      <c r="M78" s="348">
        <v>-3.1657999999999999</v>
      </c>
      <c r="N78" s="350">
        <v>-0.4854</v>
      </c>
      <c r="O78" s="348">
        <v>0.83020000000000005</v>
      </c>
      <c r="P78" s="348">
        <v>11.348100000000001</v>
      </c>
      <c r="Q78" s="348">
        <v>12.0634</v>
      </c>
      <c r="R78" s="348">
        <v>13.604799999999999</v>
      </c>
      <c r="S78" s="348">
        <v>1.1124000000000001</v>
      </c>
      <c r="T78" s="348">
        <v>9.7129999999999992</v>
      </c>
      <c r="U78" s="348">
        <v>-4.2436999999999996</v>
      </c>
      <c r="V78" s="348">
        <v>1.0911999999999999</v>
      </c>
      <c r="W78" s="348">
        <v>1.1124000000000001</v>
      </c>
      <c r="X78" s="348">
        <v>14.0197</v>
      </c>
      <c r="Y78" s="374"/>
      <c r="Z78" s="346">
        <v>5</v>
      </c>
      <c r="AA78" s="346">
        <v>7</v>
      </c>
      <c r="AB78" s="346">
        <v>6</v>
      </c>
      <c r="AC78" s="346">
        <v>12</v>
      </c>
      <c r="AD78" s="346">
        <v>14</v>
      </c>
      <c r="AE78" s="346">
        <v>11</v>
      </c>
      <c r="AF78" s="346">
        <v>6</v>
      </c>
      <c r="AG78" s="346">
        <v>10</v>
      </c>
      <c r="AH78" s="346">
        <v>5</v>
      </c>
      <c r="AI78" s="346">
        <v>2</v>
      </c>
      <c r="AJ78" s="346">
        <v>10</v>
      </c>
      <c r="AK78" s="346">
        <v>16</v>
      </c>
      <c r="AL78" s="346">
        <v>15</v>
      </c>
      <c r="AM78" s="346">
        <v>12</v>
      </c>
      <c r="AN78" s="346">
        <v>10</v>
      </c>
      <c r="AO78" s="373"/>
      <c r="AP78" s="348">
        <v>13.63</v>
      </c>
      <c r="AQ78" s="348">
        <v>13.53</v>
      </c>
      <c r="AR78" s="348">
        <v>10.38</v>
      </c>
      <c r="AS78" s="348">
        <v>5.31</v>
      </c>
      <c r="AT78" s="348">
        <v>-0.88</v>
      </c>
      <c r="AU78" s="351"/>
      <c r="AV78" s="346">
        <v>4</v>
      </c>
      <c r="AW78" s="346">
        <v>4</v>
      </c>
      <c r="AX78" s="346">
        <v>5</v>
      </c>
      <c r="AY78" s="346">
        <v>9</v>
      </c>
      <c r="AZ78" s="346">
        <v>13</v>
      </c>
      <c r="BA78" s="362"/>
      <c r="BB78" s="348">
        <v>12.0610567103245</v>
      </c>
      <c r="BC78" s="375">
        <v>0.93932622129459498</v>
      </c>
      <c r="BD78" s="375">
        <v>4.7633758028854001E-2</v>
      </c>
      <c r="BE78" s="375">
        <v>0.11396052168446601</v>
      </c>
      <c r="BF78" s="374"/>
      <c r="BG78" s="348">
        <v>79.803200000000004</v>
      </c>
      <c r="BH78" s="348">
        <v>13.3566</v>
      </c>
      <c r="BI78" s="348">
        <v>5.1007300000000004</v>
      </c>
      <c r="BJ78" s="348">
        <v>1.7394700000000001</v>
      </c>
      <c r="BK78" s="373"/>
      <c r="BL78" s="372" t="s">
        <v>1119</v>
      </c>
      <c r="BM78" s="372" t="s">
        <v>1120</v>
      </c>
      <c r="BN78" s="372" t="s">
        <v>1121</v>
      </c>
      <c r="BO78" s="372" t="s">
        <v>986</v>
      </c>
      <c r="BP78" s="372" t="s">
        <v>1122</v>
      </c>
      <c r="BQ78" s="373"/>
      <c r="BR78" s="354" t="s">
        <v>476</v>
      </c>
    </row>
    <row r="79" spans="1:70" s="107" customFormat="1" x14ac:dyDescent="0.25">
      <c r="A79" s="345" t="s">
        <v>1194</v>
      </c>
      <c r="B79" s="373"/>
      <c r="C79" s="719">
        <v>41275</v>
      </c>
      <c r="D79" s="373"/>
      <c r="E79" s="346">
        <v>1366.04</v>
      </c>
      <c r="F79" s="373"/>
      <c r="G79" s="347">
        <v>60.974299999999999</v>
      </c>
      <c r="H79" s="374"/>
      <c r="I79" s="348">
        <v>-0.24560000000000001</v>
      </c>
      <c r="J79" s="348">
        <v>0.20230000000000001</v>
      </c>
      <c r="K79" s="348">
        <v>0.72</v>
      </c>
      <c r="L79" s="348">
        <v>0.68659999999999999</v>
      </c>
      <c r="M79" s="348">
        <v>-4.9358000000000004</v>
      </c>
      <c r="N79" s="350">
        <v>-5.4856999999999996</v>
      </c>
      <c r="O79" s="348">
        <v>-1.5929</v>
      </c>
      <c r="P79" s="348">
        <v>8.4938000000000002</v>
      </c>
      <c r="Q79" s="348">
        <v>8.6263000000000005</v>
      </c>
      <c r="R79" s="348">
        <v>11.066000000000001</v>
      </c>
      <c r="S79" s="348">
        <v>0.30049999999999999</v>
      </c>
      <c r="T79" s="348">
        <v>10.116199999999999</v>
      </c>
      <c r="U79" s="348">
        <v>-6.9055999999999997</v>
      </c>
      <c r="V79" s="348">
        <v>-2.6549999999999998</v>
      </c>
      <c r="W79" s="348">
        <v>0.30049999999999999</v>
      </c>
      <c r="X79" s="348">
        <v>11.824299999999999</v>
      </c>
      <c r="Y79" s="374"/>
      <c r="Z79" s="346">
        <v>17</v>
      </c>
      <c r="AA79" s="346">
        <v>19</v>
      </c>
      <c r="AB79" s="346">
        <v>16</v>
      </c>
      <c r="AC79" s="346">
        <v>15</v>
      </c>
      <c r="AD79" s="346">
        <v>17</v>
      </c>
      <c r="AE79" s="346">
        <v>17</v>
      </c>
      <c r="AF79" s="346">
        <v>15</v>
      </c>
      <c r="AG79" s="346">
        <v>16</v>
      </c>
      <c r="AH79" s="346">
        <v>14</v>
      </c>
      <c r="AI79" s="346">
        <v>9</v>
      </c>
      <c r="AJ79" s="346">
        <v>18</v>
      </c>
      <c r="AK79" s="346">
        <v>14</v>
      </c>
      <c r="AL79" s="346">
        <v>18</v>
      </c>
      <c r="AM79" s="346">
        <v>17</v>
      </c>
      <c r="AN79" s="346">
        <v>18</v>
      </c>
      <c r="AO79" s="373"/>
      <c r="AP79" s="348">
        <v>10.6</v>
      </c>
      <c r="AQ79" s="348">
        <v>9.8000000000000007</v>
      </c>
      <c r="AR79" s="348">
        <v>6.72</v>
      </c>
      <c r="AS79" s="348">
        <v>2.73</v>
      </c>
      <c r="AT79" s="348">
        <v>-5.22</v>
      </c>
      <c r="AU79" s="351"/>
      <c r="AV79" s="346">
        <v>10</v>
      </c>
      <c r="AW79" s="346">
        <v>12</v>
      </c>
      <c r="AX79" s="346">
        <v>14</v>
      </c>
      <c r="AY79" s="346">
        <v>16</v>
      </c>
      <c r="AZ79" s="346">
        <v>17</v>
      </c>
      <c r="BA79" s="362"/>
      <c r="BB79" s="348">
        <v>13.6631089075972</v>
      </c>
      <c r="BC79" s="375">
        <v>1.04879679531238</v>
      </c>
      <c r="BD79" s="375">
        <v>2.6737997719248899E-2</v>
      </c>
      <c r="BE79" s="375">
        <v>-0.14890233307272399</v>
      </c>
      <c r="BF79" s="374"/>
      <c r="BG79" s="348">
        <v>82.605599999999995</v>
      </c>
      <c r="BH79" s="348">
        <v>10.890599999999999</v>
      </c>
      <c r="BI79" s="348">
        <v>2.8291400000000002</v>
      </c>
      <c r="BJ79" s="348">
        <v>3.6746599999999998</v>
      </c>
      <c r="BK79" s="373"/>
      <c r="BL79" s="372" t="s">
        <v>1124</v>
      </c>
      <c r="BM79" s="372" t="s">
        <v>1125</v>
      </c>
      <c r="BN79" s="372" t="s">
        <v>1126</v>
      </c>
      <c r="BO79" s="372" t="s">
        <v>1127</v>
      </c>
      <c r="BP79" s="372" t="s">
        <v>1128</v>
      </c>
      <c r="BQ79" s="373"/>
      <c r="BR79" s="354" t="s">
        <v>476</v>
      </c>
    </row>
    <row r="80" spans="1:70" s="107" customFormat="1" x14ac:dyDescent="0.25">
      <c r="A80" s="345" t="s">
        <v>1195</v>
      </c>
      <c r="B80" s="373"/>
      <c r="C80" s="719">
        <v>44896</v>
      </c>
      <c r="D80" s="373"/>
      <c r="E80" s="346">
        <v>1238.3499999999999</v>
      </c>
      <c r="F80" s="373"/>
      <c r="G80" s="347">
        <v>15.79</v>
      </c>
      <c r="H80" s="374"/>
      <c r="I80" s="348">
        <v>-0.21490000000000001</v>
      </c>
      <c r="J80" s="348">
        <v>0.62450000000000006</v>
      </c>
      <c r="K80" s="348">
        <v>2.5790999999999999</v>
      </c>
      <c r="L80" s="348">
        <v>2.7526999999999999</v>
      </c>
      <c r="M80" s="348">
        <v>-2.3016999999999999</v>
      </c>
      <c r="N80" s="350">
        <v>1.6873</v>
      </c>
      <c r="O80" s="348">
        <v>3.9990999999999999</v>
      </c>
      <c r="P80" s="348">
        <v>14.482200000000001</v>
      </c>
      <c r="Q80" s="348" t="s">
        <v>430</v>
      </c>
      <c r="R80" s="348" t="s">
        <v>430</v>
      </c>
      <c r="S80" s="348">
        <v>1.7462</v>
      </c>
      <c r="T80" s="348">
        <v>12.0494</v>
      </c>
      <c r="U80" s="348">
        <v>-2.3982999999999999</v>
      </c>
      <c r="V80" s="348">
        <v>2.7059000000000002</v>
      </c>
      <c r="W80" s="348">
        <v>1.7462</v>
      </c>
      <c r="X80" s="348">
        <v>13.430899999999999</v>
      </c>
      <c r="Y80" s="374"/>
      <c r="Z80" s="346">
        <v>14</v>
      </c>
      <c r="AA80" s="346">
        <v>9</v>
      </c>
      <c r="AB80" s="346">
        <v>4</v>
      </c>
      <c r="AC80" s="346">
        <v>4</v>
      </c>
      <c r="AD80" s="346">
        <v>11</v>
      </c>
      <c r="AE80" s="346">
        <v>4</v>
      </c>
      <c r="AF80" s="346">
        <v>2</v>
      </c>
      <c r="AG80" s="346">
        <v>3</v>
      </c>
      <c r="AH80" s="346" t="s">
        <v>430</v>
      </c>
      <c r="AI80" s="346" t="s">
        <v>430</v>
      </c>
      <c r="AJ80" s="346">
        <v>3</v>
      </c>
      <c r="AK80" s="346">
        <v>6</v>
      </c>
      <c r="AL80" s="346">
        <v>5</v>
      </c>
      <c r="AM80" s="346">
        <v>7</v>
      </c>
      <c r="AN80" s="346">
        <v>3</v>
      </c>
      <c r="AO80" s="373"/>
      <c r="AP80" s="348" t="s">
        <v>430</v>
      </c>
      <c r="AQ80" s="348" t="s">
        <v>430</v>
      </c>
      <c r="AR80" s="348" t="s">
        <v>430</v>
      </c>
      <c r="AS80" s="348">
        <v>8.52</v>
      </c>
      <c r="AT80" s="348">
        <v>1.81</v>
      </c>
      <c r="AU80" s="351"/>
      <c r="AV80" s="346" t="s">
        <v>430</v>
      </c>
      <c r="AW80" s="346" t="s">
        <v>430</v>
      </c>
      <c r="AX80" s="346" t="s">
        <v>430</v>
      </c>
      <c r="AY80" s="346">
        <v>3</v>
      </c>
      <c r="AZ80" s="346">
        <v>6</v>
      </c>
      <c r="BA80" s="362"/>
      <c r="BB80" s="348">
        <v>13.168226899485401</v>
      </c>
      <c r="BC80" s="375">
        <v>1.0166891357455601</v>
      </c>
      <c r="BD80" s="375">
        <v>6.1373277740734498E-2</v>
      </c>
      <c r="BE80" s="375">
        <v>0.31052322203532501</v>
      </c>
      <c r="BF80" s="374"/>
      <c r="BG80" s="348">
        <v>77.022599999999997</v>
      </c>
      <c r="BH80" s="348">
        <v>6.54155</v>
      </c>
      <c r="BI80" s="348">
        <v>2.03322</v>
      </c>
      <c r="BJ80" s="348">
        <v>14.40263</v>
      </c>
      <c r="BK80" s="373"/>
      <c r="BL80" s="372" t="s">
        <v>1130</v>
      </c>
      <c r="BM80" s="372" t="s">
        <v>1131</v>
      </c>
      <c r="BN80" s="372" t="s">
        <v>1132</v>
      </c>
      <c r="BO80" s="372" t="s">
        <v>1133</v>
      </c>
      <c r="BP80" s="372" t="s">
        <v>1134</v>
      </c>
      <c r="BQ80" s="373"/>
      <c r="BR80" s="354" t="s">
        <v>554</v>
      </c>
    </row>
    <row r="81" spans="1:70" s="107" customFormat="1" x14ac:dyDescent="0.25">
      <c r="A81" s="345" t="s">
        <v>1196</v>
      </c>
      <c r="B81" s="373"/>
      <c r="C81" s="719">
        <v>46057</v>
      </c>
      <c r="D81" s="373"/>
      <c r="E81" s="346">
        <v>808.65</v>
      </c>
      <c r="F81" s="373"/>
      <c r="G81" s="347">
        <v>9.6004000000000005</v>
      </c>
      <c r="H81" s="374"/>
      <c r="I81" s="348">
        <v>-8.9499999999999996E-2</v>
      </c>
      <c r="J81" s="348">
        <v>0.51300000000000001</v>
      </c>
      <c r="K81" s="348">
        <v>0.59199999999999997</v>
      </c>
      <c r="L81" s="348">
        <v>0.76090000000000002</v>
      </c>
      <c r="M81" s="348" t="s">
        <v>430</v>
      </c>
      <c r="N81" s="350" t="s">
        <v>430</v>
      </c>
      <c r="O81" s="348" t="s">
        <v>430</v>
      </c>
      <c r="P81" s="348" t="s">
        <v>430</v>
      </c>
      <c r="Q81" s="348" t="s">
        <v>430</v>
      </c>
      <c r="R81" s="348" t="s">
        <v>430</v>
      </c>
      <c r="S81" s="348">
        <v>0.85509999999999997</v>
      </c>
      <c r="T81" s="348">
        <v>10.1557</v>
      </c>
      <c r="U81" s="348" t="s">
        <v>430</v>
      </c>
      <c r="V81" s="348" t="s">
        <v>430</v>
      </c>
      <c r="W81" s="348">
        <v>0.85509999999999997</v>
      </c>
      <c r="X81" s="348">
        <v>-3.996</v>
      </c>
      <c r="Y81" s="374"/>
      <c r="Z81" s="346">
        <v>7</v>
      </c>
      <c r="AA81" s="346">
        <v>12</v>
      </c>
      <c r="AB81" s="346">
        <v>18</v>
      </c>
      <c r="AC81" s="346">
        <v>14</v>
      </c>
      <c r="AD81" s="346" t="s">
        <v>430</v>
      </c>
      <c r="AE81" s="346" t="s">
        <v>430</v>
      </c>
      <c r="AF81" s="346" t="s">
        <v>430</v>
      </c>
      <c r="AG81" s="346" t="s">
        <v>430</v>
      </c>
      <c r="AH81" s="346" t="s">
        <v>430</v>
      </c>
      <c r="AI81" s="346" t="s">
        <v>430</v>
      </c>
      <c r="AJ81" s="346">
        <v>13</v>
      </c>
      <c r="AK81" s="346">
        <v>13</v>
      </c>
      <c r="AL81" s="346" t="s">
        <v>430</v>
      </c>
      <c r="AM81" s="346" t="s">
        <v>430</v>
      </c>
      <c r="AN81" s="346">
        <v>13</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62"/>
      <c r="BB81" s="348">
        <v>16.9339727070994</v>
      </c>
      <c r="BC81" s="375">
        <v>0.99462208624446002</v>
      </c>
      <c r="BD81" s="375">
        <v>-6.9902544054785104E-2</v>
      </c>
      <c r="BE81" s="375">
        <v>-1.3807152007757799E-2</v>
      </c>
      <c r="BF81" s="374"/>
      <c r="BG81" s="348">
        <v>97.210099999999997</v>
      </c>
      <c r="BH81" s="348">
        <v>1.3740300000000001</v>
      </c>
      <c r="BI81" s="348">
        <v>0.50956100000000004</v>
      </c>
      <c r="BJ81" s="348">
        <v>0.90630900000000003</v>
      </c>
      <c r="BK81" s="373"/>
      <c r="BL81" s="372" t="s">
        <v>1136</v>
      </c>
      <c r="BM81" s="372" t="s">
        <v>1137</v>
      </c>
      <c r="BN81" s="372" t="s">
        <v>522</v>
      </c>
      <c r="BO81" s="372" t="s">
        <v>1138</v>
      </c>
      <c r="BP81" s="372" t="s">
        <v>1139</v>
      </c>
      <c r="BQ81" s="373"/>
      <c r="BR81" s="354" t="s">
        <v>554</v>
      </c>
    </row>
    <row r="82" spans="1:70" s="107" customFormat="1" x14ac:dyDescent="0.25">
      <c r="A82" s="345" t="s">
        <v>1197</v>
      </c>
      <c r="B82" s="373"/>
      <c r="C82" s="719">
        <v>43539</v>
      </c>
      <c r="D82" s="373"/>
      <c r="E82" s="346">
        <v>705.34</v>
      </c>
      <c r="F82" s="373"/>
      <c r="G82" s="347">
        <v>25.1861</v>
      </c>
      <c r="H82" s="374"/>
      <c r="I82" s="348">
        <v>-0.14269999999999999</v>
      </c>
      <c r="J82" s="348">
        <v>0.40660000000000002</v>
      </c>
      <c r="K82" s="348">
        <v>1.1420999999999999</v>
      </c>
      <c r="L82" s="348">
        <v>0.22600000000000001</v>
      </c>
      <c r="M82" s="348">
        <v>-6.0175000000000001</v>
      </c>
      <c r="N82" s="350">
        <v>-3.835</v>
      </c>
      <c r="O82" s="348">
        <v>-0.83550000000000002</v>
      </c>
      <c r="P82" s="348">
        <v>10.617599999999999</v>
      </c>
      <c r="Q82" s="348">
        <v>10.7318</v>
      </c>
      <c r="R82" s="348" t="s">
        <v>430</v>
      </c>
      <c r="S82" s="348">
        <v>1.1863999999999999</v>
      </c>
      <c r="T82" s="348">
        <v>7.9596</v>
      </c>
      <c r="U82" s="348">
        <v>-6.8640999999999996</v>
      </c>
      <c r="V82" s="348">
        <v>-0.59789999999999999</v>
      </c>
      <c r="W82" s="348">
        <v>1.1863999999999999</v>
      </c>
      <c r="X82" s="348">
        <v>13.405900000000001</v>
      </c>
      <c r="Y82" s="374"/>
      <c r="Z82" s="346">
        <v>10</v>
      </c>
      <c r="AA82" s="346">
        <v>16</v>
      </c>
      <c r="AB82" s="346">
        <v>12</v>
      </c>
      <c r="AC82" s="346">
        <v>18</v>
      </c>
      <c r="AD82" s="346">
        <v>18</v>
      </c>
      <c r="AE82" s="346">
        <v>16</v>
      </c>
      <c r="AF82" s="346">
        <v>13</v>
      </c>
      <c r="AG82" s="346">
        <v>13</v>
      </c>
      <c r="AH82" s="346">
        <v>9</v>
      </c>
      <c r="AI82" s="346" t="s">
        <v>430</v>
      </c>
      <c r="AJ82" s="346">
        <v>8</v>
      </c>
      <c r="AK82" s="346">
        <v>18</v>
      </c>
      <c r="AL82" s="346">
        <v>17</v>
      </c>
      <c r="AM82" s="346">
        <v>16</v>
      </c>
      <c r="AN82" s="346">
        <v>8</v>
      </c>
      <c r="AO82" s="373"/>
      <c r="AP82" s="348" t="s">
        <v>430</v>
      </c>
      <c r="AQ82" s="348">
        <v>12.49</v>
      </c>
      <c r="AR82" s="348">
        <v>8.8800000000000008</v>
      </c>
      <c r="AS82" s="348">
        <v>3.9</v>
      </c>
      <c r="AT82" s="348">
        <v>-4.53</v>
      </c>
      <c r="AU82" s="351"/>
      <c r="AV82" s="346" t="s">
        <v>430</v>
      </c>
      <c r="AW82" s="346">
        <v>6</v>
      </c>
      <c r="AX82" s="346">
        <v>11</v>
      </c>
      <c r="AY82" s="346">
        <v>14</v>
      </c>
      <c r="AZ82" s="346">
        <v>16</v>
      </c>
      <c r="BA82" s="362"/>
      <c r="BB82" s="348">
        <v>12.738910556910801</v>
      </c>
      <c r="BC82" s="375">
        <v>0.98129112776323102</v>
      </c>
      <c r="BD82" s="375">
        <v>4.1777923314785803E-2</v>
      </c>
      <c r="BE82" s="375">
        <v>5.1076841908046497E-2</v>
      </c>
      <c r="BF82" s="374"/>
      <c r="BG82" s="348">
        <v>89.399600000000007</v>
      </c>
      <c r="BH82" s="348">
        <v>7.5327200000000003</v>
      </c>
      <c r="BI82" s="348" t="s">
        <v>430</v>
      </c>
      <c r="BJ82" s="348">
        <v>3.0676800000000002</v>
      </c>
      <c r="BK82" s="373"/>
      <c r="BL82" s="372" t="s">
        <v>1141</v>
      </c>
      <c r="BM82" s="372" t="s">
        <v>1142</v>
      </c>
      <c r="BN82" s="372" t="s">
        <v>846</v>
      </c>
      <c r="BO82" s="372" t="s">
        <v>1143</v>
      </c>
      <c r="BP82" s="372" t="s">
        <v>930</v>
      </c>
      <c r="BQ82" s="373"/>
      <c r="BR82" s="354" t="s">
        <v>476</v>
      </c>
    </row>
    <row r="83" spans="1:70" s="107" customFormat="1" x14ac:dyDescent="0.25">
      <c r="A83" s="345" t="s">
        <v>1198</v>
      </c>
      <c r="B83" s="373"/>
      <c r="C83" s="719">
        <v>41275</v>
      </c>
      <c r="D83" s="373"/>
      <c r="E83" s="346">
        <v>542.59799999999996</v>
      </c>
      <c r="F83" s="373"/>
      <c r="G83" s="347">
        <v>397.79</v>
      </c>
      <c r="H83" s="374"/>
      <c r="I83" s="348">
        <v>-0.1757</v>
      </c>
      <c r="J83" s="348">
        <v>0.5383</v>
      </c>
      <c r="K83" s="348">
        <v>1.2781</v>
      </c>
      <c r="L83" s="348">
        <v>1.8433999999999999</v>
      </c>
      <c r="M83" s="348">
        <v>-2.9260000000000002</v>
      </c>
      <c r="N83" s="350">
        <v>-1.8772</v>
      </c>
      <c r="O83" s="348">
        <v>0.82720000000000005</v>
      </c>
      <c r="P83" s="348">
        <v>8.5236999999999998</v>
      </c>
      <c r="Q83" s="348">
        <v>8.6515000000000004</v>
      </c>
      <c r="R83" s="348">
        <v>11.1989</v>
      </c>
      <c r="S83" s="348">
        <v>1.0593999999999999</v>
      </c>
      <c r="T83" s="348">
        <v>11.1797</v>
      </c>
      <c r="U83" s="348">
        <v>-4.7392000000000003</v>
      </c>
      <c r="V83" s="348">
        <v>-0.37819999999999998</v>
      </c>
      <c r="W83" s="348">
        <v>1.0593999999999999</v>
      </c>
      <c r="X83" s="348">
        <v>12.7941</v>
      </c>
      <c r="Y83" s="374"/>
      <c r="Z83" s="346">
        <v>13</v>
      </c>
      <c r="AA83" s="346">
        <v>11</v>
      </c>
      <c r="AB83" s="346">
        <v>11</v>
      </c>
      <c r="AC83" s="346">
        <v>10</v>
      </c>
      <c r="AD83" s="346">
        <v>13</v>
      </c>
      <c r="AE83" s="346">
        <v>14</v>
      </c>
      <c r="AF83" s="346">
        <v>7</v>
      </c>
      <c r="AG83" s="346">
        <v>15</v>
      </c>
      <c r="AH83" s="346">
        <v>13</v>
      </c>
      <c r="AI83" s="346">
        <v>8</v>
      </c>
      <c r="AJ83" s="346">
        <v>11</v>
      </c>
      <c r="AK83" s="346">
        <v>9</v>
      </c>
      <c r="AL83" s="346">
        <v>16</v>
      </c>
      <c r="AM83" s="346">
        <v>15</v>
      </c>
      <c r="AN83" s="346">
        <v>11</v>
      </c>
      <c r="AO83" s="373"/>
      <c r="AP83" s="348">
        <v>10.99</v>
      </c>
      <c r="AQ83" s="348">
        <v>10.7</v>
      </c>
      <c r="AR83" s="348">
        <v>7.92</v>
      </c>
      <c r="AS83" s="348">
        <v>4.04</v>
      </c>
      <c r="AT83" s="348">
        <v>-2.19</v>
      </c>
      <c r="AU83" s="351"/>
      <c r="AV83" s="346">
        <v>9</v>
      </c>
      <c r="AW83" s="346">
        <v>11</v>
      </c>
      <c r="AX83" s="346">
        <v>13</v>
      </c>
      <c r="AY83" s="346">
        <v>13</v>
      </c>
      <c r="AZ83" s="346">
        <v>15</v>
      </c>
      <c r="BA83" s="362"/>
      <c r="BB83" s="348">
        <v>12.437052504910501</v>
      </c>
      <c r="BC83" s="375">
        <v>0.95434652967259703</v>
      </c>
      <c r="BD83" s="375">
        <v>2.8341737389883999E-2</v>
      </c>
      <c r="BE83" s="375">
        <v>-0.11542973703738101</v>
      </c>
      <c r="BF83" s="374"/>
      <c r="BG83" s="348">
        <v>89.129599999999996</v>
      </c>
      <c r="BH83" s="348">
        <v>8.4586199999999998</v>
      </c>
      <c r="BI83" s="348" t="s">
        <v>430</v>
      </c>
      <c r="BJ83" s="348">
        <v>2.4117799999999998</v>
      </c>
      <c r="BK83" s="373"/>
      <c r="BL83" s="372" t="s">
        <v>1145</v>
      </c>
      <c r="BM83" s="372" t="s">
        <v>1146</v>
      </c>
      <c r="BN83" s="372" t="s">
        <v>815</v>
      </c>
      <c r="BO83" s="372" t="s">
        <v>1147</v>
      </c>
      <c r="BP83" s="372" t="s">
        <v>1148</v>
      </c>
      <c r="BQ83" s="373"/>
      <c r="BR83" s="354" t="s">
        <v>602</v>
      </c>
    </row>
    <row r="84" spans="1:70" s="107" customFormat="1" x14ac:dyDescent="0.25">
      <c r="A84" s="345" t="s">
        <v>1199</v>
      </c>
      <c r="B84" s="373"/>
      <c r="C84" s="719">
        <v>42866</v>
      </c>
      <c r="D84" s="373"/>
      <c r="E84" s="346">
        <v>439.56200000000001</v>
      </c>
      <c r="F84" s="373"/>
      <c r="G84" s="347">
        <v>24.74</v>
      </c>
      <c r="H84" s="374"/>
      <c r="I84" s="348">
        <v>-0.2419</v>
      </c>
      <c r="J84" s="348">
        <v>0.69189999999999996</v>
      </c>
      <c r="K84" s="348">
        <v>1.1033999999999999</v>
      </c>
      <c r="L84" s="348">
        <v>1.1033999999999999</v>
      </c>
      <c r="M84" s="348">
        <v>-1.7474000000000001</v>
      </c>
      <c r="N84" s="350">
        <v>-1.6302000000000001</v>
      </c>
      <c r="O84" s="348">
        <v>-0.58099999999999996</v>
      </c>
      <c r="P84" s="348">
        <v>9.2867999999999995</v>
      </c>
      <c r="Q84" s="348">
        <v>9.7689000000000004</v>
      </c>
      <c r="R84" s="348" t="s">
        <v>430</v>
      </c>
      <c r="S84" s="348">
        <v>0.65090000000000003</v>
      </c>
      <c r="T84" s="348">
        <v>10.6935</v>
      </c>
      <c r="U84" s="348">
        <v>-3.0943999999999998</v>
      </c>
      <c r="V84" s="348">
        <v>0.24310000000000001</v>
      </c>
      <c r="W84" s="348">
        <v>0.65090000000000003</v>
      </c>
      <c r="X84" s="348">
        <v>10.363300000000001</v>
      </c>
      <c r="Y84" s="374"/>
      <c r="Z84" s="346">
        <v>16</v>
      </c>
      <c r="AA84" s="346">
        <v>8</v>
      </c>
      <c r="AB84" s="346">
        <v>13</v>
      </c>
      <c r="AC84" s="346">
        <v>13</v>
      </c>
      <c r="AD84" s="346">
        <v>8</v>
      </c>
      <c r="AE84" s="346">
        <v>13</v>
      </c>
      <c r="AF84" s="346">
        <v>12</v>
      </c>
      <c r="AG84" s="346">
        <v>14</v>
      </c>
      <c r="AH84" s="346">
        <v>12</v>
      </c>
      <c r="AI84" s="346" t="s">
        <v>430</v>
      </c>
      <c r="AJ84" s="346">
        <v>14</v>
      </c>
      <c r="AK84" s="346">
        <v>11</v>
      </c>
      <c r="AL84" s="346">
        <v>10</v>
      </c>
      <c r="AM84" s="346">
        <v>14</v>
      </c>
      <c r="AN84" s="346">
        <v>14</v>
      </c>
      <c r="AO84" s="373"/>
      <c r="AP84" s="348" t="s">
        <v>430</v>
      </c>
      <c r="AQ84" s="348">
        <v>11.23</v>
      </c>
      <c r="AR84" s="348">
        <v>7.96</v>
      </c>
      <c r="AS84" s="348">
        <v>3.68</v>
      </c>
      <c r="AT84" s="348">
        <v>-1.46</v>
      </c>
      <c r="AU84" s="351"/>
      <c r="AV84" s="346" t="s">
        <v>430</v>
      </c>
      <c r="AW84" s="346">
        <v>10</v>
      </c>
      <c r="AX84" s="346">
        <v>12</v>
      </c>
      <c r="AY84" s="346">
        <v>15</v>
      </c>
      <c r="AZ84" s="346">
        <v>14</v>
      </c>
      <c r="BA84" s="362"/>
      <c r="BB84" s="348">
        <v>12.4118665052743</v>
      </c>
      <c r="BC84" s="375">
        <v>0.95515689626562095</v>
      </c>
      <c r="BD84" s="375">
        <v>3.4618031801508901E-2</v>
      </c>
      <c r="BE84" s="375">
        <v>-3.7860530619386899E-2</v>
      </c>
      <c r="BF84" s="374"/>
      <c r="BG84" s="348">
        <v>89.009600000000006</v>
      </c>
      <c r="BH84" s="348">
        <v>8.8139599999999998</v>
      </c>
      <c r="BI84" s="348">
        <v>1.2322500000000001</v>
      </c>
      <c r="BJ84" s="348">
        <v>0.94418999999999997</v>
      </c>
      <c r="BK84" s="373"/>
      <c r="BL84" s="372" t="s">
        <v>1130</v>
      </c>
      <c r="BM84" s="372" t="s">
        <v>942</v>
      </c>
      <c r="BN84" s="372" t="s">
        <v>1150</v>
      </c>
      <c r="BO84" s="372" t="s">
        <v>1151</v>
      </c>
      <c r="BP84" s="372" t="s">
        <v>852</v>
      </c>
      <c r="BQ84" s="373"/>
      <c r="BR84" s="354" t="s">
        <v>547</v>
      </c>
    </row>
    <row r="85" spans="1:70" s="107" customFormat="1" x14ac:dyDescent="0.25">
      <c r="A85" s="345" t="s">
        <v>1200</v>
      </c>
      <c r="B85" s="373"/>
      <c r="C85" s="719">
        <v>41275</v>
      </c>
      <c r="D85" s="373"/>
      <c r="E85" s="346">
        <v>397.50200000000001</v>
      </c>
      <c r="F85" s="373"/>
      <c r="G85" s="347">
        <v>176.6996</v>
      </c>
      <c r="H85" s="374"/>
      <c r="I85" s="348">
        <v>-0.14480000000000001</v>
      </c>
      <c r="J85" s="348">
        <v>0.91959999999999997</v>
      </c>
      <c r="K85" s="348">
        <v>1.7146999999999999</v>
      </c>
      <c r="L85" s="348">
        <v>2.1471</v>
      </c>
      <c r="M85" s="348">
        <v>-1.7556</v>
      </c>
      <c r="N85" s="350">
        <v>3.2899999999999999E-2</v>
      </c>
      <c r="O85" s="348">
        <v>-2.4113000000000002</v>
      </c>
      <c r="P85" s="348">
        <v>12.373900000000001</v>
      </c>
      <c r="Q85" s="348">
        <v>12.283099999999999</v>
      </c>
      <c r="R85" s="348">
        <v>11.8574</v>
      </c>
      <c r="S85" s="348">
        <v>1.2403</v>
      </c>
      <c r="T85" s="348">
        <v>11.502700000000001</v>
      </c>
      <c r="U85" s="348">
        <v>-3.4807999999999999</v>
      </c>
      <c r="V85" s="348">
        <v>2.0813999999999999</v>
      </c>
      <c r="W85" s="348">
        <v>1.2403</v>
      </c>
      <c r="X85" s="348">
        <v>12.4186</v>
      </c>
      <c r="Y85" s="374"/>
      <c r="Z85" s="346">
        <v>11</v>
      </c>
      <c r="AA85" s="346">
        <v>4</v>
      </c>
      <c r="AB85" s="346">
        <v>7</v>
      </c>
      <c r="AC85" s="346">
        <v>8</v>
      </c>
      <c r="AD85" s="346">
        <v>9</v>
      </c>
      <c r="AE85" s="346">
        <v>10</v>
      </c>
      <c r="AF85" s="346">
        <v>16</v>
      </c>
      <c r="AG85" s="346">
        <v>8</v>
      </c>
      <c r="AH85" s="346">
        <v>4</v>
      </c>
      <c r="AI85" s="346">
        <v>7</v>
      </c>
      <c r="AJ85" s="346">
        <v>7</v>
      </c>
      <c r="AK85" s="346">
        <v>8</v>
      </c>
      <c r="AL85" s="346">
        <v>11</v>
      </c>
      <c r="AM85" s="346">
        <v>9</v>
      </c>
      <c r="AN85" s="346">
        <v>7</v>
      </c>
      <c r="AO85" s="373"/>
      <c r="AP85" s="348">
        <v>12.6</v>
      </c>
      <c r="AQ85" s="348">
        <v>12.91</v>
      </c>
      <c r="AR85" s="348">
        <v>10.32</v>
      </c>
      <c r="AS85" s="348">
        <v>4.51</v>
      </c>
      <c r="AT85" s="348">
        <v>0.43</v>
      </c>
      <c r="AU85" s="351"/>
      <c r="AV85" s="346">
        <v>5</v>
      </c>
      <c r="AW85" s="346">
        <v>5</v>
      </c>
      <c r="AX85" s="346">
        <v>6</v>
      </c>
      <c r="AY85" s="346">
        <v>11</v>
      </c>
      <c r="AZ85" s="346">
        <v>8</v>
      </c>
      <c r="BA85" s="362"/>
      <c r="BB85" s="348">
        <v>14.046592835538901</v>
      </c>
      <c r="BC85" s="375">
        <v>1.0534731272623601</v>
      </c>
      <c r="BD85" s="375">
        <v>4.7995849198137E-2</v>
      </c>
      <c r="BE85" s="375">
        <v>0.158518916629449</v>
      </c>
      <c r="BF85" s="374"/>
      <c r="BG85" s="348">
        <v>85.852999999999994</v>
      </c>
      <c r="BH85" s="348">
        <v>11.0253</v>
      </c>
      <c r="BI85" s="348">
        <v>9.9834000000000006E-2</v>
      </c>
      <c r="BJ85" s="348">
        <v>3.0218660000000002</v>
      </c>
      <c r="BK85" s="373"/>
      <c r="BL85" s="372" t="s">
        <v>1153</v>
      </c>
      <c r="BM85" s="372" t="s">
        <v>1154</v>
      </c>
      <c r="BN85" s="372" t="s">
        <v>1155</v>
      </c>
      <c r="BO85" s="372" t="s">
        <v>1156</v>
      </c>
      <c r="BP85" s="372" t="s">
        <v>1157</v>
      </c>
      <c r="BQ85" s="373"/>
      <c r="BR85" s="354" t="s">
        <v>463</v>
      </c>
    </row>
    <row r="86" spans="1:70" s="107" customFormat="1" x14ac:dyDescent="0.25">
      <c r="A86" s="345" t="s">
        <v>1201</v>
      </c>
      <c r="B86" s="373"/>
      <c r="C86" s="719">
        <v>44189</v>
      </c>
      <c r="D86" s="373"/>
      <c r="E86" s="346">
        <v>370.59</v>
      </c>
      <c r="F86" s="373"/>
      <c r="G86" s="347">
        <v>19.253399999999999</v>
      </c>
      <c r="H86" s="374"/>
      <c r="I86" s="348">
        <v>-0.14000000000000001</v>
      </c>
      <c r="J86" s="348">
        <v>0.29120000000000001</v>
      </c>
      <c r="K86" s="348">
        <v>1.3022</v>
      </c>
      <c r="L86" s="348">
        <v>2.1894</v>
      </c>
      <c r="M86" s="348">
        <v>-2.3517999999999999</v>
      </c>
      <c r="N86" s="350">
        <v>-2.3007</v>
      </c>
      <c r="O86" s="348">
        <v>-1.5001</v>
      </c>
      <c r="P86" s="348">
        <v>11.2121</v>
      </c>
      <c r="Q86" s="348">
        <v>10.5671</v>
      </c>
      <c r="R86" s="348" t="s">
        <v>430</v>
      </c>
      <c r="S86" s="348">
        <v>0.61029999999999995</v>
      </c>
      <c r="T86" s="348">
        <v>13.2227</v>
      </c>
      <c r="U86" s="348">
        <v>-3.8353999999999999</v>
      </c>
      <c r="V86" s="348">
        <v>1.274</v>
      </c>
      <c r="W86" s="348">
        <v>0.61029999999999995</v>
      </c>
      <c r="X86" s="348">
        <v>12.5007</v>
      </c>
      <c r="Y86" s="374"/>
      <c r="Z86" s="346">
        <v>9</v>
      </c>
      <c r="AA86" s="346">
        <v>17</v>
      </c>
      <c r="AB86" s="346">
        <v>10</v>
      </c>
      <c r="AC86" s="346">
        <v>7</v>
      </c>
      <c r="AD86" s="346">
        <v>12</v>
      </c>
      <c r="AE86" s="346">
        <v>15</v>
      </c>
      <c r="AF86" s="346">
        <v>14</v>
      </c>
      <c r="AG86" s="346">
        <v>12</v>
      </c>
      <c r="AH86" s="346">
        <v>11</v>
      </c>
      <c r="AI86" s="346" t="s">
        <v>430</v>
      </c>
      <c r="AJ86" s="346">
        <v>15</v>
      </c>
      <c r="AK86" s="346">
        <v>3</v>
      </c>
      <c r="AL86" s="346">
        <v>12</v>
      </c>
      <c r="AM86" s="346">
        <v>11</v>
      </c>
      <c r="AN86" s="346">
        <v>15</v>
      </c>
      <c r="AO86" s="373"/>
      <c r="AP86" s="348" t="s">
        <v>430</v>
      </c>
      <c r="AQ86" s="348" t="s">
        <v>430</v>
      </c>
      <c r="AR86" s="348">
        <v>9.4499999999999993</v>
      </c>
      <c r="AS86" s="348">
        <v>4.46</v>
      </c>
      <c r="AT86" s="348">
        <v>0.3</v>
      </c>
      <c r="AU86" s="351"/>
      <c r="AV86" s="346" t="s">
        <v>430</v>
      </c>
      <c r="AW86" s="346" t="s">
        <v>430</v>
      </c>
      <c r="AX86" s="346">
        <v>10</v>
      </c>
      <c r="AY86" s="346">
        <v>12</v>
      </c>
      <c r="AZ86" s="346">
        <v>10</v>
      </c>
      <c r="BA86" s="362"/>
      <c r="BB86" s="348">
        <v>13.891354851937299</v>
      </c>
      <c r="BC86" s="375">
        <v>1.05854520528961</v>
      </c>
      <c r="BD86" s="375">
        <v>4.2178138380980702E-2</v>
      </c>
      <c r="BE86" s="375">
        <v>6.6905320573982505E-2</v>
      </c>
      <c r="BF86" s="374"/>
      <c r="BG86" s="348">
        <v>86.971500000000006</v>
      </c>
      <c r="BH86" s="348">
        <v>4.6613100000000003</v>
      </c>
      <c r="BI86" s="348">
        <v>6.91669</v>
      </c>
      <c r="BJ86" s="348">
        <v>1.4504999999999999</v>
      </c>
      <c r="BK86" s="373"/>
      <c r="BL86" s="372" t="s">
        <v>1159</v>
      </c>
      <c r="BM86" s="372" t="s">
        <v>1160</v>
      </c>
      <c r="BN86" s="372" t="s">
        <v>776</v>
      </c>
      <c r="BO86" s="372" t="s">
        <v>1161</v>
      </c>
      <c r="BP86" s="372" t="s">
        <v>1162</v>
      </c>
      <c r="BQ86" s="373"/>
      <c r="BR86" s="354" t="s">
        <v>602</v>
      </c>
    </row>
    <row r="87" spans="1:70" s="107" customFormat="1" x14ac:dyDescent="0.25">
      <c r="A87" s="345" t="s">
        <v>1202</v>
      </c>
      <c r="B87" s="373"/>
      <c r="C87" s="719">
        <v>44376</v>
      </c>
      <c r="D87" s="373"/>
      <c r="E87" s="346">
        <v>223.27</v>
      </c>
      <c r="F87" s="373"/>
      <c r="G87" s="347">
        <v>17.73</v>
      </c>
      <c r="H87" s="374"/>
      <c r="I87" s="348">
        <v>-0.33729999999999999</v>
      </c>
      <c r="J87" s="348">
        <v>0.51019999999999999</v>
      </c>
      <c r="K87" s="348">
        <v>0.68140000000000001</v>
      </c>
      <c r="L87" s="348">
        <v>1.9551000000000001</v>
      </c>
      <c r="M87" s="348">
        <v>0.91059999999999997</v>
      </c>
      <c r="N87" s="350">
        <v>4.6635</v>
      </c>
      <c r="O87" s="348">
        <v>0.94379999999999997</v>
      </c>
      <c r="P87" s="348">
        <v>14.4292</v>
      </c>
      <c r="Q87" s="348">
        <v>11.8832</v>
      </c>
      <c r="R87" s="348" t="s">
        <v>430</v>
      </c>
      <c r="S87" s="348">
        <v>0.16950000000000001</v>
      </c>
      <c r="T87" s="348">
        <v>13.146100000000001</v>
      </c>
      <c r="U87" s="348">
        <v>0.39639999999999997</v>
      </c>
      <c r="V87" s="348">
        <v>5.9139999999999997</v>
      </c>
      <c r="W87" s="348">
        <v>0.16950000000000001</v>
      </c>
      <c r="X87" s="348">
        <v>12.0098</v>
      </c>
      <c r="Y87" s="374"/>
      <c r="Z87" s="346">
        <v>20</v>
      </c>
      <c r="AA87" s="346">
        <v>13</v>
      </c>
      <c r="AB87" s="346">
        <v>17</v>
      </c>
      <c r="AC87" s="346">
        <v>9</v>
      </c>
      <c r="AD87" s="346">
        <v>4</v>
      </c>
      <c r="AE87" s="346">
        <v>2</v>
      </c>
      <c r="AF87" s="346">
        <v>5</v>
      </c>
      <c r="AG87" s="346">
        <v>4</v>
      </c>
      <c r="AH87" s="346">
        <v>6</v>
      </c>
      <c r="AI87" s="346" t="s">
        <v>430</v>
      </c>
      <c r="AJ87" s="346">
        <v>19</v>
      </c>
      <c r="AK87" s="346">
        <v>4</v>
      </c>
      <c r="AL87" s="346">
        <v>3</v>
      </c>
      <c r="AM87" s="346">
        <v>2</v>
      </c>
      <c r="AN87" s="346">
        <v>19</v>
      </c>
      <c r="AO87" s="373"/>
      <c r="AP87" s="348" t="s">
        <v>430</v>
      </c>
      <c r="AQ87" s="348" t="s">
        <v>430</v>
      </c>
      <c r="AR87" s="348">
        <v>11.7</v>
      </c>
      <c r="AS87" s="348">
        <v>7.76</v>
      </c>
      <c r="AT87" s="348">
        <v>5.63</v>
      </c>
      <c r="AU87" s="351"/>
      <c r="AV87" s="346" t="s">
        <v>430</v>
      </c>
      <c r="AW87" s="346" t="s">
        <v>430</v>
      </c>
      <c r="AX87" s="346">
        <v>3</v>
      </c>
      <c r="AY87" s="346">
        <v>5</v>
      </c>
      <c r="AZ87" s="346">
        <v>3</v>
      </c>
      <c r="BA87" s="362"/>
      <c r="BB87" s="348">
        <v>14.543058286319599</v>
      </c>
      <c r="BC87" s="375">
        <v>1.0865275055083701</v>
      </c>
      <c r="BD87" s="375">
        <v>5.6171444397600898E-2</v>
      </c>
      <c r="BE87" s="375">
        <v>0.284178663036665</v>
      </c>
      <c r="BF87" s="374"/>
      <c r="BG87" s="348">
        <v>82.555999999999997</v>
      </c>
      <c r="BH87" s="348">
        <v>3.06142</v>
      </c>
      <c r="BI87" s="348">
        <v>12.3079</v>
      </c>
      <c r="BJ87" s="348">
        <v>2.0746799999999999</v>
      </c>
      <c r="BK87" s="373"/>
      <c r="BL87" s="372" t="s">
        <v>1164</v>
      </c>
      <c r="BM87" s="372" t="s">
        <v>1165</v>
      </c>
      <c r="BN87" s="372" t="s">
        <v>1166</v>
      </c>
      <c r="BO87" s="372" t="s">
        <v>1167</v>
      </c>
      <c r="BP87" s="372" t="s">
        <v>1168</v>
      </c>
      <c r="BQ87" s="373"/>
      <c r="BR87" s="354" t="s">
        <v>476</v>
      </c>
    </row>
    <row r="88" spans="1:70" s="107" customFormat="1" x14ac:dyDescent="0.25">
      <c r="A88" s="345" t="s">
        <v>1203</v>
      </c>
      <c r="B88" s="373"/>
      <c r="C88" s="719">
        <v>41275</v>
      </c>
      <c r="D88" s="373"/>
      <c r="E88" s="346">
        <v>133.60900000000001</v>
      </c>
      <c r="F88" s="373"/>
      <c r="G88" s="347">
        <v>51.88</v>
      </c>
      <c r="H88" s="374"/>
      <c r="I88" s="348">
        <v>-0.17319999999999999</v>
      </c>
      <c r="J88" s="348">
        <v>0.28999999999999998</v>
      </c>
      <c r="K88" s="348">
        <v>0.54259999999999997</v>
      </c>
      <c r="L88" s="348">
        <v>0.60109999999999997</v>
      </c>
      <c r="M88" s="348">
        <v>-1.7238</v>
      </c>
      <c r="N88" s="350">
        <v>0.58160000000000001</v>
      </c>
      <c r="O88" s="348">
        <v>0.20300000000000001</v>
      </c>
      <c r="P88" s="348">
        <v>11.6717</v>
      </c>
      <c r="Q88" s="348">
        <v>11.260899999999999</v>
      </c>
      <c r="R88" s="348">
        <v>12.2295</v>
      </c>
      <c r="S88" s="348">
        <v>0.40639999999999998</v>
      </c>
      <c r="T88" s="348">
        <v>11.020799999999999</v>
      </c>
      <c r="U88" s="348">
        <v>-2.9009999999999998</v>
      </c>
      <c r="V88" s="348">
        <v>0.99280000000000002</v>
      </c>
      <c r="W88" s="348">
        <v>0.40639999999999998</v>
      </c>
      <c r="X88" s="348">
        <v>12.3536</v>
      </c>
      <c r="Y88" s="374"/>
      <c r="Z88" s="346">
        <v>12</v>
      </c>
      <c r="AA88" s="346">
        <v>18</v>
      </c>
      <c r="AB88" s="346">
        <v>19</v>
      </c>
      <c r="AC88" s="346">
        <v>16</v>
      </c>
      <c r="AD88" s="346">
        <v>7</v>
      </c>
      <c r="AE88" s="346">
        <v>8</v>
      </c>
      <c r="AF88" s="346">
        <v>10</v>
      </c>
      <c r="AG88" s="346">
        <v>9</v>
      </c>
      <c r="AH88" s="346">
        <v>7</v>
      </c>
      <c r="AI88" s="346">
        <v>6</v>
      </c>
      <c r="AJ88" s="346">
        <v>17</v>
      </c>
      <c r="AK88" s="346">
        <v>10</v>
      </c>
      <c r="AL88" s="346">
        <v>9</v>
      </c>
      <c r="AM88" s="346">
        <v>13</v>
      </c>
      <c r="AN88" s="346">
        <v>17</v>
      </c>
      <c r="AO88" s="373"/>
      <c r="AP88" s="348">
        <v>11.82</v>
      </c>
      <c r="AQ88" s="348">
        <v>12.13</v>
      </c>
      <c r="AR88" s="348">
        <v>9.94</v>
      </c>
      <c r="AS88" s="348">
        <v>5.77</v>
      </c>
      <c r="AT88" s="348">
        <v>-0.32</v>
      </c>
      <c r="AU88" s="351"/>
      <c r="AV88" s="346">
        <v>7</v>
      </c>
      <c r="AW88" s="346">
        <v>8</v>
      </c>
      <c r="AX88" s="346">
        <v>8</v>
      </c>
      <c r="AY88" s="346">
        <v>7</v>
      </c>
      <c r="AZ88" s="346">
        <v>11</v>
      </c>
      <c r="BA88" s="362"/>
      <c r="BB88" s="348">
        <v>14.160647987230501</v>
      </c>
      <c r="BC88" s="375">
        <v>1.0937282472702401</v>
      </c>
      <c r="BD88" s="375">
        <v>4.34858770978322E-2</v>
      </c>
      <c r="BE88" s="375">
        <v>7.9531737567391E-2</v>
      </c>
      <c r="BF88" s="374"/>
      <c r="BG88" s="348">
        <v>88.987300000000005</v>
      </c>
      <c r="BH88" s="348">
        <v>5.0045200000000003</v>
      </c>
      <c r="BI88" s="348">
        <v>0.84562400000000004</v>
      </c>
      <c r="BJ88" s="348">
        <v>5.1625560000000004</v>
      </c>
      <c r="BK88" s="373"/>
      <c r="BL88" s="372" t="s">
        <v>1170</v>
      </c>
      <c r="BM88" s="372" t="s">
        <v>1171</v>
      </c>
      <c r="BN88" s="372" t="s">
        <v>1172</v>
      </c>
      <c r="BO88" s="372" t="s">
        <v>1173</v>
      </c>
      <c r="BP88" s="372" t="s">
        <v>1174</v>
      </c>
      <c r="BQ88" s="373"/>
      <c r="BR88" s="354" t="s">
        <v>1175</v>
      </c>
    </row>
    <row r="89" spans="1:70" s="107" customFormat="1" x14ac:dyDescent="0.25">
      <c r="A89" s="345" t="s">
        <v>1204</v>
      </c>
      <c r="B89" s="373"/>
      <c r="C89" s="719">
        <v>45741</v>
      </c>
      <c r="D89" s="373"/>
      <c r="E89" s="346">
        <v>100.6</v>
      </c>
      <c r="F89" s="373"/>
      <c r="G89" s="347">
        <v>9.15</v>
      </c>
      <c r="H89" s="374"/>
      <c r="I89" s="348">
        <v>-0.21809999999999999</v>
      </c>
      <c r="J89" s="348">
        <v>0.43909999999999999</v>
      </c>
      <c r="K89" s="348">
        <v>-0.86670000000000003</v>
      </c>
      <c r="L89" s="348">
        <v>-2.6596000000000002</v>
      </c>
      <c r="M89" s="348">
        <v>-4.0880999999999998</v>
      </c>
      <c r="N89" s="350">
        <v>-8.9551999999999996</v>
      </c>
      <c r="O89" s="348" t="s">
        <v>430</v>
      </c>
      <c r="P89" s="348" t="s">
        <v>430</v>
      </c>
      <c r="Q89" s="348" t="s">
        <v>430</v>
      </c>
      <c r="R89" s="348" t="s">
        <v>430</v>
      </c>
      <c r="S89" s="348">
        <v>0</v>
      </c>
      <c r="T89" s="348">
        <v>1.8931</v>
      </c>
      <c r="U89" s="348">
        <v>-3.9874000000000001</v>
      </c>
      <c r="V89" s="348">
        <v>-3.8866000000000001</v>
      </c>
      <c r="W89" s="348">
        <v>0</v>
      </c>
      <c r="X89" s="348">
        <v>-6.5582000000000003</v>
      </c>
      <c r="Y89" s="374"/>
      <c r="Z89" s="346">
        <v>15</v>
      </c>
      <c r="AA89" s="346">
        <v>14</v>
      </c>
      <c r="AB89" s="346">
        <v>20</v>
      </c>
      <c r="AC89" s="346">
        <v>20</v>
      </c>
      <c r="AD89" s="346">
        <v>16</v>
      </c>
      <c r="AE89" s="346">
        <v>18</v>
      </c>
      <c r="AF89" s="346" t="s">
        <v>430</v>
      </c>
      <c r="AG89" s="346" t="s">
        <v>430</v>
      </c>
      <c r="AH89" s="346" t="s">
        <v>430</v>
      </c>
      <c r="AI89" s="346" t="s">
        <v>430</v>
      </c>
      <c r="AJ89" s="346">
        <v>20</v>
      </c>
      <c r="AK89" s="346">
        <v>19</v>
      </c>
      <c r="AL89" s="346">
        <v>13</v>
      </c>
      <c r="AM89" s="346">
        <v>18</v>
      </c>
      <c r="AN89" s="346">
        <v>20</v>
      </c>
      <c r="AO89" s="373"/>
      <c r="AP89" s="348" t="s">
        <v>430</v>
      </c>
      <c r="AQ89" s="348" t="s">
        <v>430</v>
      </c>
      <c r="AR89" s="348" t="s">
        <v>430</v>
      </c>
      <c r="AS89" s="348" t="s">
        <v>430</v>
      </c>
      <c r="AT89" s="348">
        <v>-6.49</v>
      </c>
      <c r="AU89" s="351"/>
      <c r="AV89" s="346" t="s">
        <v>430</v>
      </c>
      <c r="AW89" s="346" t="s">
        <v>430</v>
      </c>
      <c r="AX89" s="346" t="s">
        <v>430</v>
      </c>
      <c r="AY89" s="346" t="s">
        <v>430</v>
      </c>
      <c r="AZ89" s="346">
        <v>18</v>
      </c>
      <c r="BA89" s="362"/>
      <c r="BB89" s="348">
        <v>7.6902764433352102</v>
      </c>
      <c r="BC89" s="375">
        <v>0.50068569425965403</v>
      </c>
      <c r="BD89" s="375">
        <v>-0.123077157199054</v>
      </c>
      <c r="BE89" s="375">
        <v>-0.945649241786511</v>
      </c>
      <c r="BF89" s="374"/>
      <c r="BG89" s="348">
        <v>73.115899999999996</v>
      </c>
      <c r="BH89" s="348">
        <v>2.7149700000000001</v>
      </c>
      <c r="BI89" s="348" t="s">
        <v>430</v>
      </c>
      <c r="BJ89" s="348">
        <v>24.169129999999999</v>
      </c>
      <c r="BK89" s="373"/>
      <c r="BL89" s="372" t="s">
        <v>1177</v>
      </c>
      <c r="BM89" s="372" t="s">
        <v>1178</v>
      </c>
      <c r="BN89" s="372" t="s">
        <v>1179</v>
      </c>
      <c r="BO89" s="372" t="s">
        <v>1022</v>
      </c>
      <c r="BP89" s="372" t="s">
        <v>1180</v>
      </c>
      <c r="BQ89" s="373"/>
      <c r="BR89" s="354" t="s">
        <v>463</v>
      </c>
    </row>
    <row r="90" spans="1:70" s="107" customFormat="1" x14ac:dyDescent="0.25">
      <c r="A90" s="345" t="s">
        <v>1205</v>
      </c>
      <c r="B90" s="373"/>
      <c r="C90" s="719">
        <v>41275</v>
      </c>
      <c r="D90" s="373"/>
      <c r="E90" s="346">
        <v>54.280700000000003</v>
      </c>
      <c r="F90" s="373"/>
      <c r="G90" s="347">
        <v>169.94</v>
      </c>
      <c r="H90" s="374"/>
      <c r="I90" s="348">
        <v>1.77E-2</v>
      </c>
      <c r="J90" s="348">
        <v>1.962</v>
      </c>
      <c r="K90" s="348">
        <v>3.2128999999999999</v>
      </c>
      <c r="L90" s="348">
        <v>2.8380999999999998</v>
      </c>
      <c r="M90" s="348">
        <v>1.3658999999999999</v>
      </c>
      <c r="N90" s="350">
        <v>1.1307</v>
      </c>
      <c r="O90" s="348">
        <v>0.4294</v>
      </c>
      <c r="P90" s="348">
        <v>13.034700000000001</v>
      </c>
      <c r="Q90" s="348">
        <v>10.6539</v>
      </c>
      <c r="R90" s="348">
        <v>10.061999999999999</v>
      </c>
      <c r="S90" s="348">
        <v>4.0469999999999997</v>
      </c>
      <c r="T90" s="348">
        <v>11.589700000000001</v>
      </c>
      <c r="U90" s="348">
        <v>-1.2205999999999999</v>
      </c>
      <c r="V90" s="348">
        <v>3.8498999999999999</v>
      </c>
      <c r="W90" s="348">
        <v>4.0469999999999997</v>
      </c>
      <c r="X90" s="348">
        <v>10.446099999999999</v>
      </c>
      <c r="Y90" s="374"/>
      <c r="Z90" s="346">
        <v>3</v>
      </c>
      <c r="AA90" s="346">
        <v>2</v>
      </c>
      <c r="AB90" s="346">
        <v>2</v>
      </c>
      <c r="AC90" s="346">
        <v>3</v>
      </c>
      <c r="AD90" s="346">
        <v>3</v>
      </c>
      <c r="AE90" s="346">
        <v>7</v>
      </c>
      <c r="AF90" s="346">
        <v>9</v>
      </c>
      <c r="AG90" s="346">
        <v>6</v>
      </c>
      <c r="AH90" s="346">
        <v>10</v>
      </c>
      <c r="AI90" s="346">
        <v>10</v>
      </c>
      <c r="AJ90" s="346">
        <v>1</v>
      </c>
      <c r="AK90" s="346">
        <v>7</v>
      </c>
      <c r="AL90" s="346">
        <v>4</v>
      </c>
      <c r="AM90" s="346">
        <v>4</v>
      </c>
      <c r="AN90" s="346">
        <v>1</v>
      </c>
      <c r="AO90" s="373"/>
      <c r="AP90" s="348">
        <v>11.11</v>
      </c>
      <c r="AQ90" s="348">
        <v>12.12</v>
      </c>
      <c r="AR90" s="348">
        <v>10.130000000000001</v>
      </c>
      <c r="AS90" s="348">
        <v>6.25</v>
      </c>
      <c r="AT90" s="348">
        <v>3.73</v>
      </c>
      <c r="AU90" s="351"/>
      <c r="AV90" s="346">
        <v>8</v>
      </c>
      <c r="AW90" s="346">
        <v>9</v>
      </c>
      <c r="AX90" s="346">
        <v>7</v>
      </c>
      <c r="AY90" s="346">
        <v>6</v>
      </c>
      <c r="AZ90" s="346">
        <v>4</v>
      </c>
      <c r="BA90" s="362"/>
      <c r="BB90" s="348">
        <v>12.642769439571</v>
      </c>
      <c r="BC90" s="375">
        <v>0.93258578817692905</v>
      </c>
      <c r="BD90" s="375">
        <v>5.3489701619005403E-2</v>
      </c>
      <c r="BE90" s="375">
        <v>0.21977126252748599</v>
      </c>
      <c r="BF90" s="374"/>
      <c r="BG90" s="348">
        <v>85.934899999999999</v>
      </c>
      <c r="BH90" s="348">
        <v>4.9317599999999997</v>
      </c>
      <c r="BI90" s="348">
        <v>1.4120200000000001</v>
      </c>
      <c r="BJ90" s="348">
        <v>7.7213200000000004</v>
      </c>
      <c r="BK90" s="373"/>
      <c r="BL90" s="372" t="s">
        <v>1182</v>
      </c>
      <c r="BM90" s="372" t="s">
        <v>1183</v>
      </c>
      <c r="BN90" s="372" t="s">
        <v>1184</v>
      </c>
      <c r="BO90" s="372" t="s">
        <v>1185</v>
      </c>
      <c r="BP90" s="372" t="s">
        <v>1186</v>
      </c>
      <c r="BQ90" s="373"/>
      <c r="BR90" s="354" t="s">
        <v>907</v>
      </c>
    </row>
    <row r="91" spans="1:70" s="107" customFormat="1" x14ac:dyDescent="0.25">
      <c r="A91" s="345" t="s">
        <v>1206</v>
      </c>
      <c r="B91" s="373"/>
      <c r="C91" s="719">
        <v>46122</v>
      </c>
      <c r="D91" s="373"/>
      <c r="E91" s="346">
        <v>43.4116</v>
      </c>
      <c r="F91" s="373"/>
      <c r="G91" s="347">
        <v>9.9559999999999995</v>
      </c>
      <c r="H91" s="374"/>
      <c r="I91" s="348">
        <v>-6.93E-2</v>
      </c>
      <c r="J91" s="348">
        <v>0.43070000000000003</v>
      </c>
      <c r="K91" s="348">
        <v>0.91839999999999999</v>
      </c>
      <c r="L91" s="348">
        <v>-1.0299</v>
      </c>
      <c r="M91" s="348" t="s">
        <v>430</v>
      </c>
      <c r="N91" s="350" t="s">
        <v>430</v>
      </c>
      <c r="O91" s="348" t="s">
        <v>430</v>
      </c>
      <c r="P91" s="348" t="s">
        <v>430</v>
      </c>
      <c r="Q91" s="348" t="s">
        <v>430</v>
      </c>
      <c r="R91" s="348" t="s">
        <v>430</v>
      </c>
      <c r="S91" s="348">
        <v>1.1593</v>
      </c>
      <c r="T91" s="348" t="s">
        <v>430</v>
      </c>
      <c r="U91" s="348" t="s">
        <v>430</v>
      </c>
      <c r="V91" s="348" t="s">
        <v>430</v>
      </c>
      <c r="W91" s="348">
        <v>1.1593</v>
      </c>
      <c r="X91" s="348">
        <v>-0.44</v>
      </c>
      <c r="Y91" s="374"/>
      <c r="Z91" s="346">
        <v>6</v>
      </c>
      <c r="AA91" s="346">
        <v>15</v>
      </c>
      <c r="AB91" s="346">
        <v>14</v>
      </c>
      <c r="AC91" s="346">
        <v>19</v>
      </c>
      <c r="AD91" s="346" t="s">
        <v>430</v>
      </c>
      <c r="AE91" s="346" t="s">
        <v>430</v>
      </c>
      <c r="AF91" s="346" t="s">
        <v>430</v>
      </c>
      <c r="AG91" s="346" t="s">
        <v>430</v>
      </c>
      <c r="AH91" s="346" t="s">
        <v>430</v>
      </c>
      <c r="AI91" s="346" t="s">
        <v>430</v>
      </c>
      <c r="AJ91" s="346">
        <v>9</v>
      </c>
      <c r="AK91" s="346" t="s">
        <v>430</v>
      </c>
      <c r="AL91" s="346" t="s">
        <v>430</v>
      </c>
      <c r="AM91" s="346" t="s">
        <v>430</v>
      </c>
      <c r="AN91" s="346">
        <v>9</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v>8.8854426680571699</v>
      </c>
      <c r="BC91" s="375">
        <v>1.2346745435912101</v>
      </c>
      <c r="BD91" s="375">
        <v>-8.7178108822714803E-2</v>
      </c>
      <c r="BE91" s="375">
        <v>-0.55475681198962701</v>
      </c>
      <c r="BF91" s="374"/>
      <c r="BG91" s="348">
        <v>83.278499999999994</v>
      </c>
      <c r="BH91" s="348">
        <v>12.7608</v>
      </c>
      <c r="BI91" s="348">
        <v>2.8938799999999998</v>
      </c>
      <c r="BJ91" s="348">
        <v>1.0668200000000001</v>
      </c>
      <c r="BK91" s="373"/>
      <c r="BL91" s="372" t="s">
        <v>1207</v>
      </c>
      <c r="BM91" s="372" t="s">
        <v>1208</v>
      </c>
      <c r="BN91" s="372" t="s">
        <v>1209</v>
      </c>
      <c r="BO91" s="372" t="s">
        <v>1210</v>
      </c>
      <c r="BP91" s="372" t="s">
        <v>1211</v>
      </c>
      <c r="BQ91" s="373"/>
      <c r="BR91" s="354" t="s">
        <v>554</v>
      </c>
    </row>
    <row r="92" spans="1:70" x14ac:dyDescent="0.25">
      <c r="A92" s="36" t="s">
        <v>93</v>
      </c>
      <c r="B92" s="43"/>
      <c r="C92" s="720"/>
      <c r="D92" s="43"/>
      <c r="E92" s="51"/>
      <c r="F92" s="43"/>
      <c r="G92" s="55"/>
      <c r="H92" s="66"/>
      <c r="I92" s="59">
        <v>-0.1298</v>
      </c>
      <c r="J92" s="59">
        <v>0.68420000000000003</v>
      </c>
      <c r="K92" s="59">
        <v>1.4188000000000001</v>
      </c>
      <c r="L92" s="59">
        <v>1.8270999999999999</v>
      </c>
      <c r="M92" s="59">
        <v>-1.4725999999999999</v>
      </c>
      <c r="N92" s="70">
        <v>-0.1338</v>
      </c>
      <c r="O92" s="59">
        <v>0.6613</v>
      </c>
      <c r="P92" s="59">
        <v>12.122400000000001</v>
      </c>
      <c r="Q92" s="59">
        <v>11.1778</v>
      </c>
      <c r="R92" s="59">
        <v>12.373699999999999</v>
      </c>
      <c r="S92" s="59">
        <v>1.1944999999999999</v>
      </c>
      <c r="T92" s="59">
        <v>11.476100000000001</v>
      </c>
      <c r="U92" s="59">
        <v>-2.6334</v>
      </c>
      <c r="V92" s="59">
        <v>2.0489000000000002</v>
      </c>
      <c r="W92" s="59">
        <v>1.1944999999999999</v>
      </c>
      <c r="X92" s="59">
        <v>9.8027999999999995</v>
      </c>
      <c r="Y92" s="66"/>
      <c r="Z92" s="51">
        <v>20</v>
      </c>
      <c r="AA92" s="51">
        <v>20</v>
      </c>
      <c r="AB92" s="51">
        <v>20</v>
      </c>
      <c r="AC92" s="51">
        <v>20</v>
      </c>
      <c r="AD92" s="51">
        <v>18</v>
      </c>
      <c r="AE92" s="51">
        <v>18</v>
      </c>
      <c r="AF92" s="51">
        <v>16</v>
      </c>
      <c r="AG92" s="51">
        <v>16</v>
      </c>
      <c r="AH92" s="51">
        <v>14</v>
      </c>
      <c r="AI92" s="51">
        <v>10</v>
      </c>
      <c r="AJ92" s="51">
        <v>20</v>
      </c>
      <c r="AK92" s="51">
        <v>19</v>
      </c>
      <c r="AL92" s="51">
        <v>18</v>
      </c>
      <c r="AM92" s="51">
        <v>18</v>
      </c>
      <c r="AN92" s="51">
        <v>20</v>
      </c>
      <c r="AO92" s="43"/>
      <c r="AP92" s="59">
        <v>12.552</v>
      </c>
      <c r="AQ92" s="59">
        <v>12.5666666666667</v>
      </c>
      <c r="AR92" s="59">
        <v>9.9264285714285698</v>
      </c>
      <c r="AS92" s="59">
        <v>5.9693750000000003</v>
      </c>
      <c r="AT92" s="59">
        <v>1.04111111111111</v>
      </c>
      <c r="AU92" s="78"/>
      <c r="AV92" s="51">
        <v>10</v>
      </c>
      <c r="AW92" s="51">
        <v>12</v>
      </c>
      <c r="AX92" s="51">
        <v>14</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1"/>
      <c r="D93" s="44"/>
      <c r="E93" s="52"/>
      <c r="F93" s="44"/>
      <c r="G93" s="56"/>
      <c r="H93" s="67"/>
      <c r="I93" s="60">
        <v>0.27810000000000001</v>
      </c>
      <c r="J93" s="60">
        <v>2.0036</v>
      </c>
      <c r="K93" s="60">
        <v>3.3593000000000002</v>
      </c>
      <c r="L93" s="60">
        <v>9.9478000000000009</v>
      </c>
      <c r="M93" s="60">
        <v>8.8239999999999998</v>
      </c>
      <c r="N93" s="71">
        <v>7.61</v>
      </c>
      <c r="O93" s="60">
        <v>4.1811999999999996</v>
      </c>
      <c r="P93" s="60">
        <v>16.2334</v>
      </c>
      <c r="Q93" s="60">
        <v>13.708500000000001</v>
      </c>
      <c r="R93" s="60">
        <v>14.1922</v>
      </c>
      <c r="S93" s="60">
        <v>4.0469999999999997</v>
      </c>
      <c r="T93" s="60">
        <v>23.921900000000001</v>
      </c>
      <c r="U93" s="60">
        <v>6.2835000000000001</v>
      </c>
      <c r="V93" s="60">
        <v>9.6974999999999998</v>
      </c>
      <c r="W93" s="60">
        <v>4.0469999999999997</v>
      </c>
      <c r="X93" s="60">
        <v>15.0497</v>
      </c>
      <c r="Y93" s="67"/>
      <c r="Z93" s="52"/>
      <c r="AA93" s="52"/>
      <c r="AB93" s="52"/>
      <c r="AC93" s="52"/>
      <c r="AD93" s="52"/>
      <c r="AE93" s="52"/>
      <c r="AF93" s="52"/>
      <c r="AG93" s="52"/>
      <c r="AH93" s="52"/>
      <c r="AI93" s="52"/>
      <c r="AJ93" s="52"/>
      <c r="AK93" s="52"/>
      <c r="AL93" s="52"/>
      <c r="AM93" s="52"/>
      <c r="AN93" s="52"/>
      <c r="AO93" s="44"/>
      <c r="AP93" s="60">
        <v>14.86</v>
      </c>
      <c r="AQ93" s="60">
        <v>15.64</v>
      </c>
      <c r="AR93" s="60">
        <v>13.29</v>
      </c>
      <c r="AS93" s="60">
        <v>10.32</v>
      </c>
      <c r="AT93" s="60">
        <v>16.61</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1"/>
      <c r="D94" s="44"/>
      <c r="E94" s="52"/>
      <c r="F94" s="44"/>
      <c r="G94" s="56"/>
      <c r="H94" s="67"/>
      <c r="I94" s="60">
        <v>-0.33729999999999999</v>
      </c>
      <c r="J94" s="60">
        <v>-2.52E-2</v>
      </c>
      <c r="K94" s="60">
        <v>-0.86670000000000003</v>
      </c>
      <c r="L94" s="60">
        <v>-2.6596000000000002</v>
      </c>
      <c r="M94" s="60">
        <v>-6.0175000000000001</v>
      </c>
      <c r="N94" s="71">
        <v>-8.9551999999999996</v>
      </c>
      <c r="O94" s="60">
        <v>-2.4113000000000002</v>
      </c>
      <c r="P94" s="60">
        <v>8.4938000000000002</v>
      </c>
      <c r="Q94" s="60">
        <v>8.6263000000000005</v>
      </c>
      <c r="R94" s="60">
        <v>10.061999999999999</v>
      </c>
      <c r="S94" s="60">
        <v>0</v>
      </c>
      <c r="T94" s="60">
        <v>1.8931</v>
      </c>
      <c r="U94" s="60">
        <v>-6.9055999999999997</v>
      </c>
      <c r="V94" s="60">
        <v>-3.8866000000000001</v>
      </c>
      <c r="W94" s="60">
        <v>0</v>
      </c>
      <c r="X94" s="60">
        <v>-6.5582000000000003</v>
      </c>
      <c r="Y94" s="67"/>
      <c r="Z94" s="52"/>
      <c r="AA94" s="52"/>
      <c r="AB94" s="52"/>
      <c r="AC94" s="52"/>
      <c r="AD94" s="52"/>
      <c r="AE94" s="52"/>
      <c r="AF94" s="52"/>
      <c r="AG94" s="52"/>
      <c r="AH94" s="52"/>
      <c r="AI94" s="52"/>
      <c r="AJ94" s="52"/>
      <c r="AK94" s="52"/>
      <c r="AL94" s="52"/>
      <c r="AM94" s="52"/>
      <c r="AN94" s="52"/>
      <c r="AO94" s="44"/>
      <c r="AP94" s="60">
        <v>10.6</v>
      </c>
      <c r="AQ94" s="60">
        <v>9.8000000000000007</v>
      </c>
      <c r="AR94" s="60">
        <v>6.72</v>
      </c>
      <c r="AS94" s="60">
        <v>2.73</v>
      </c>
      <c r="AT94" s="60">
        <v>-6.49</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2"/>
      <c r="D95" s="45"/>
      <c r="E95" s="53"/>
      <c r="F95" s="45"/>
      <c r="G95" s="57"/>
      <c r="H95" s="68"/>
      <c r="I95" s="61">
        <v>-0.14374999999999999</v>
      </c>
      <c r="J95" s="61">
        <v>0.53859999999999997</v>
      </c>
      <c r="K95" s="61">
        <v>1.2901499999999999</v>
      </c>
      <c r="L95" s="61">
        <v>1.67235</v>
      </c>
      <c r="M95" s="61">
        <v>-1.9625999999999999</v>
      </c>
      <c r="N95" s="72">
        <v>0.1721</v>
      </c>
      <c r="O95" s="61">
        <v>0.61804999999999999</v>
      </c>
      <c r="P95" s="61">
        <v>12.0228</v>
      </c>
      <c r="Q95" s="61">
        <v>11.088699999999999</v>
      </c>
      <c r="R95" s="61">
        <v>12.4335</v>
      </c>
      <c r="S95" s="61">
        <v>1.0859000000000001</v>
      </c>
      <c r="T95" s="61">
        <v>10.857100000000001</v>
      </c>
      <c r="U95" s="61">
        <v>-3.2875999999999999</v>
      </c>
      <c r="V95" s="61">
        <v>1.5924</v>
      </c>
      <c r="W95" s="61">
        <v>1.0859000000000001</v>
      </c>
      <c r="X95" s="61">
        <v>12.4596</v>
      </c>
      <c r="Y95" s="68"/>
      <c r="Z95" s="53"/>
      <c r="AA95" s="53"/>
      <c r="AB95" s="53"/>
      <c r="AC95" s="53"/>
      <c r="AD95" s="53"/>
      <c r="AE95" s="53"/>
      <c r="AF95" s="53"/>
      <c r="AG95" s="53"/>
      <c r="AH95" s="53"/>
      <c r="AI95" s="53"/>
      <c r="AJ95" s="53"/>
      <c r="AK95" s="53"/>
      <c r="AL95" s="53"/>
      <c r="AM95" s="53"/>
      <c r="AN95" s="53"/>
      <c r="AO95" s="45"/>
      <c r="AP95" s="61">
        <v>12.48</v>
      </c>
      <c r="AQ95" s="61">
        <v>12.44</v>
      </c>
      <c r="AR95" s="61">
        <v>10.039999999999999</v>
      </c>
      <c r="AS95" s="61">
        <v>5.44</v>
      </c>
      <c r="AT95" s="61">
        <v>0.32</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980</v>
      </c>
      <c r="B97" s="406"/>
      <c r="C97" s="730"/>
      <c r="D97" s="406"/>
      <c r="E97" s="401"/>
      <c r="F97" s="406"/>
      <c r="G97" s="401"/>
      <c r="H97" s="406"/>
      <c r="I97" s="405">
        <v>-0.1166</v>
      </c>
      <c r="J97" s="405">
        <v>0.42980000000000002</v>
      </c>
      <c r="K97" s="405">
        <v>0.67069999999999996</v>
      </c>
      <c r="L97" s="405">
        <v>0.78420000000000001</v>
      </c>
      <c r="M97" s="405">
        <v>-4.3711000000000002</v>
      </c>
      <c r="N97" s="407">
        <v>-2.1442000000000001</v>
      </c>
      <c r="O97" s="405">
        <v>0.33579999999999999</v>
      </c>
      <c r="P97" s="405">
        <v>10.0192</v>
      </c>
      <c r="Q97" s="405">
        <v>10.9657</v>
      </c>
      <c r="R97" s="405">
        <v>12.819800000000001</v>
      </c>
      <c r="S97" s="405">
        <v>0.90880000000000005</v>
      </c>
      <c r="T97" s="405">
        <v>10.023099999999999</v>
      </c>
      <c r="U97" s="405">
        <v>-5.7055999999999996</v>
      </c>
      <c r="V97" s="405">
        <v>8.9099999999999999E-2</v>
      </c>
      <c r="W97" s="405">
        <v>0.90880000000000005</v>
      </c>
      <c r="X97" s="405" t="s">
        <v>428</v>
      </c>
      <c r="Y97" s="406"/>
      <c r="Z97" s="403"/>
      <c r="AA97" s="403"/>
      <c r="AB97" s="403"/>
      <c r="AC97" s="403"/>
      <c r="AD97" s="403"/>
      <c r="AE97" s="403"/>
      <c r="AF97" s="403"/>
      <c r="AG97" s="403"/>
      <c r="AH97" s="403"/>
      <c r="AI97" s="403"/>
      <c r="AJ97" s="403"/>
      <c r="AK97" s="403"/>
      <c r="AL97" s="403"/>
      <c r="AM97" s="403"/>
      <c r="AN97" s="403"/>
      <c r="AO97" s="406"/>
      <c r="AP97" s="405">
        <v>12.59</v>
      </c>
      <c r="AQ97" s="405">
        <v>12.41</v>
      </c>
      <c r="AR97" s="405">
        <v>8.91</v>
      </c>
      <c r="AS97" s="405">
        <v>4.3899999999999997</v>
      </c>
      <c r="AT97" s="405">
        <v>-2.98</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981</v>
      </c>
      <c r="B98" s="374"/>
      <c r="C98" s="731"/>
      <c r="D98" s="374"/>
      <c r="E98" s="372"/>
      <c r="F98" s="374"/>
      <c r="G98" s="372"/>
      <c r="H98" s="374"/>
      <c r="I98" s="348">
        <v>-8.3199999999999996E-2</v>
      </c>
      <c r="J98" s="348">
        <v>0.48</v>
      </c>
      <c r="K98" s="348">
        <v>0.31680000000000003</v>
      </c>
      <c r="L98" s="348">
        <v>0.2671</v>
      </c>
      <c r="M98" s="348">
        <v>-4.4744000000000002</v>
      </c>
      <c r="N98" s="350">
        <v>-2.9491000000000001</v>
      </c>
      <c r="O98" s="348">
        <v>-1.1158999999999999</v>
      </c>
      <c r="P98" s="348">
        <v>8.8529999999999998</v>
      </c>
      <c r="Q98" s="348">
        <v>9.1925000000000008</v>
      </c>
      <c r="R98" s="348">
        <v>11.1714</v>
      </c>
      <c r="S98" s="348">
        <v>0.77700000000000002</v>
      </c>
      <c r="T98" s="348">
        <v>9.7645999999999997</v>
      </c>
      <c r="U98" s="348">
        <v>-5.9203999999999999</v>
      </c>
      <c r="V98" s="348">
        <v>-0.73509999999999998</v>
      </c>
      <c r="W98" s="348">
        <v>0.77700000000000002</v>
      </c>
      <c r="X98" s="348" t="s">
        <v>428</v>
      </c>
      <c r="Y98" s="374"/>
      <c r="Z98" s="346"/>
      <c r="AA98" s="346"/>
      <c r="AB98" s="346"/>
      <c r="AC98" s="346"/>
      <c r="AD98" s="346"/>
      <c r="AE98" s="346"/>
      <c r="AF98" s="346"/>
      <c r="AG98" s="346"/>
      <c r="AH98" s="346"/>
      <c r="AI98" s="346"/>
      <c r="AJ98" s="346"/>
      <c r="AK98" s="346"/>
      <c r="AL98" s="346"/>
      <c r="AM98" s="346"/>
      <c r="AN98" s="346"/>
      <c r="AO98" s="374"/>
      <c r="AP98" s="348">
        <v>10.84</v>
      </c>
      <c r="AQ98" s="348">
        <v>10.58</v>
      </c>
      <c r="AR98" s="348">
        <v>7.31</v>
      </c>
      <c r="AS98" s="348">
        <v>3.14</v>
      </c>
      <c r="AT98" s="348">
        <v>-3.85</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982</v>
      </c>
      <c r="B99" s="374"/>
      <c r="C99" s="731"/>
      <c r="D99" s="374"/>
      <c r="E99" s="372"/>
      <c r="F99" s="374"/>
      <c r="G99" s="372"/>
      <c r="H99" s="374"/>
      <c r="I99" s="348">
        <v>-8.3199999999999996E-2</v>
      </c>
      <c r="J99" s="348">
        <v>0.50480000000000003</v>
      </c>
      <c r="K99" s="348">
        <v>0.58509999999999995</v>
      </c>
      <c r="L99" s="348">
        <v>0.77110000000000001</v>
      </c>
      <c r="M99" s="348">
        <v>-3.8967000000000001</v>
      </c>
      <c r="N99" s="350">
        <v>-1.8645</v>
      </c>
      <c r="O99" s="348">
        <v>-1.44E-2</v>
      </c>
      <c r="P99" s="348">
        <v>10.060700000000001</v>
      </c>
      <c r="Q99" s="348">
        <v>10.41</v>
      </c>
      <c r="R99" s="348">
        <v>12.4886</v>
      </c>
      <c r="S99" s="348">
        <v>0.84709999999999996</v>
      </c>
      <c r="T99" s="348">
        <v>10.3169</v>
      </c>
      <c r="U99" s="348">
        <v>-5.3034999999999997</v>
      </c>
      <c r="V99" s="348">
        <v>5.4600000000000003E-2</v>
      </c>
      <c r="W99" s="348">
        <v>0.84709999999999996</v>
      </c>
      <c r="X99" s="348">
        <v>16.449100000000001</v>
      </c>
      <c r="Y99" s="374"/>
      <c r="Z99" s="346"/>
      <c r="AA99" s="346"/>
      <c r="AB99" s="346"/>
      <c r="AC99" s="346"/>
      <c r="AD99" s="346"/>
      <c r="AE99" s="346"/>
      <c r="AF99" s="346"/>
      <c r="AG99" s="346"/>
      <c r="AH99" s="346"/>
      <c r="AI99" s="346"/>
      <c r="AJ99" s="346"/>
      <c r="AK99" s="346"/>
      <c r="AL99" s="346"/>
      <c r="AM99" s="346"/>
      <c r="AN99" s="346"/>
      <c r="AO99" s="374"/>
      <c r="AP99" s="348">
        <v>12.14</v>
      </c>
      <c r="AQ99" s="348">
        <v>11.88</v>
      </c>
      <c r="AR99" s="348">
        <v>8.5500000000000007</v>
      </c>
      <c r="AS99" s="348">
        <v>4.3499999999999996</v>
      </c>
      <c r="AT99" s="348">
        <v>-2.68</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2"/>
      <c r="D100" s="417"/>
      <c r="E100" s="431"/>
      <c r="F100" s="417"/>
      <c r="G100" s="431"/>
      <c r="H100" s="432"/>
      <c r="I100" s="433">
        <v>-2.3800000000000002E-2</v>
      </c>
      <c r="J100" s="433">
        <v>0.48820000000000002</v>
      </c>
      <c r="K100" s="433">
        <v>0.6623</v>
      </c>
      <c r="L100" s="433">
        <v>6.1100000000000002E-2</v>
      </c>
      <c r="M100" s="433">
        <v>-5.7176</v>
      </c>
      <c r="N100" s="434">
        <v>-3.4198</v>
      </c>
      <c r="O100" s="433">
        <v>5.91E-2</v>
      </c>
      <c r="P100" s="433">
        <v>8.4113000000000007</v>
      </c>
      <c r="Q100" s="433">
        <v>9.8932000000000002</v>
      </c>
      <c r="R100" s="433">
        <v>12.254300000000001</v>
      </c>
      <c r="S100" s="433">
        <v>0.94899999999999995</v>
      </c>
      <c r="T100" s="433">
        <v>8.4191000000000003</v>
      </c>
      <c r="U100" s="433">
        <v>-7.2321</v>
      </c>
      <c r="V100" s="433">
        <v>-1.3619000000000001</v>
      </c>
      <c r="W100" s="433">
        <v>0.94899999999999995</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11.79</v>
      </c>
      <c r="AQ100" s="433">
        <v>11.19</v>
      </c>
      <c r="AR100" s="433">
        <v>7.61</v>
      </c>
      <c r="AS100" s="433">
        <v>3.22</v>
      </c>
      <c r="AT100" s="433">
        <v>-5.33</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179</v>
      </c>
    </row>
    <row r="105" spans="1:70" x14ac:dyDescent="0.25">
      <c r="A105" s="488" t="s">
        <v>10409</v>
      </c>
    </row>
    <row r="106" spans="1:70" x14ac:dyDescent="0.25">
      <c r="A106"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A993A-9A1E-4945-AF8E-07CED602F9A2}">
  <sheetPr codeName="Sheet9"/>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075" t="s">
        <v>113</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076"/>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326" t="s">
        <v>72</v>
      </c>
      <c r="BC6" s="303" t="s">
        <v>73</v>
      </c>
      <c r="BD6" s="303" t="s">
        <v>74</v>
      </c>
      <c r="BE6" s="327" t="s">
        <v>75</v>
      </c>
      <c r="BF6" s="1077"/>
      <c r="BG6" s="326" t="s">
        <v>77</v>
      </c>
      <c r="BH6" s="303" t="s">
        <v>78</v>
      </c>
      <c r="BI6" s="303" t="s">
        <v>79</v>
      </c>
      <c r="BJ6" s="327" t="s">
        <v>80</v>
      </c>
      <c r="BK6" s="1077"/>
      <c r="BL6" s="83" t="s">
        <v>82</v>
      </c>
      <c r="BM6" s="28" t="s">
        <v>83</v>
      </c>
      <c r="BN6" s="28" t="s">
        <v>84</v>
      </c>
      <c r="BO6" s="28" t="s">
        <v>85</v>
      </c>
      <c r="BP6" s="82" t="s">
        <v>86</v>
      </c>
      <c r="BQ6" s="1077"/>
      <c r="BR6" s="1107"/>
    </row>
    <row r="7" spans="1:70" ht="14.5" x14ac:dyDescent="0.25">
      <c r="A7" s="29" t="s">
        <v>114</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1215</v>
      </c>
      <c r="B8" s="365"/>
      <c r="C8" s="717">
        <v>40368</v>
      </c>
      <c r="D8" s="365"/>
      <c r="E8" s="329">
        <v>45012.1</v>
      </c>
      <c r="F8" s="365"/>
      <c r="G8" s="330">
        <v>157.178</v>
      </c>
      <c r="H8" s="366"/>
      <c r="I8" s="331">
        <v>-0.20630000000000001</v>
      </c>
      <c r="J8" s="331">
        <v>0.7661</v>
      </c>
      <c r="K8" s="331">
        <v>2.9251</v>
      </c>
      <c r="L8" s="331">
        <v>4.7016</v>
      </c>
      <c r="M8" s="331">
        <v>1.0661</v>
      </c>
      <c r="N8" s="333">
        <v>3.2631999999999999</v>
      </c>
      <c r="O8" s="331">
        <v>2.3803999999999998</v>
      </c>
      <c r="P8" s="331">
        <v>13.8308</v>
      </c>
      <c r="Q8" s="331">
        <v>11.8028</v>
      </c>
      <c r="R8" s="331">
        <v>16.417000000000002</v>
      </c>
      <c r="S8" s="331">
        <v>1.7393000000000001</v>
      </c>
      <c r="T8" s="331">
        <v>15.8131</v>
      </c>
      <c r="U8" s="331">
        <v>-0.49320000000000003</v>
      </c>
      <c r="V8" s="331">
        <v>5.5998999999999999</v>
      </c>
      <c r="W8" s="331">
        <v>1.7393000000000001</v>
      </c>
      <c r="X8" s="331">
        <v>18.7501</v>
      </c>
      <c r="Y8" s="366"/>
      <c r="Z8" s="329">
        <v>8</v>
      </c>
      <c r="AA8" s="329">
        <v>11</v>
      </c>
      <c r="AB8" s="329">
        <v>4</v>
      </c>
      <c r="AC8" s="329">
        <v>6</v>
      </c>
      <c r="AD8" s="329">
        <v>8</v>
      </c>
      <c r="AE8" s="329">
        <v>7</v>
      </c>
      <c r="AF8" s="329">
        <v>9</v>
      </c>
      <c r="AG8" s="329">
        <v>12</v>
      </c>
      <c r="AH8" s="329">
        <v>12</v>
      </c>
      <c r="AI8" s="329">
        <v>1</v>
      </c>
      <c r="AJ8" s="329">
        <v>4</v>
      </c>
      <c r="AK8" s="329">
        <v>6</v>
      </c>
      <c r="AL8" s="329">
        <v>10</v>
      </c>
      <c r="AM8" s="329">
        <v>6</v>
      </c>
      <c r="AN8" s="329">
        <v>4</v>
      </c>
      <c r="AO8" s="365"/>
      <c r="AP8" s="331">
        <v>15.37</v>
      </c>
      <c r="AQ8" s="331">
        <v>15.2</v>
      </c>
      <c r="AR8" s="331">
        <v>11.75</v>
      </c>
      <c r="AS8" s="331">
        <v>8.3800000000000008</v>
      </c>
      <c r="AT8" s="331">
        <v>6.77</v>
      </c>
      <c r="AU8" s="334"/>
      <c r="AV8" s="329">
        <v>7</v>
      </c>
      <c r="AW8" s="329">
        <v>10</v>
      </c>
      <c r="AX8" s="329">
        <v>12</v>
      </c>
      <c r="AY8" s="329">
        <v>10</v>
      </c>
      <c r="AZ8" s="329">
        <v>6</v>
      </c>
      <c r="BA8" s="360"/>
      <c r="BB8" s="331">
        <v>14.948284815202699</v>
      </c>
      <c r="BC8" s="367">
        <v>1.0017569409204501</v>
      </c>
      <c r="BD8" s="367">
        <v>5.4185546171862602E-2</v>
      </c>
      <c r="BE8" s="367">
        <v>-6.1625956299565098E-2</v>
      </c>
      <c r="BF8" s="365"/>
      <c r="BG8" s="331">
        <v>46.869700000000002</v>
      </c>
      <c r="BH8" s="331">
        <v>39.278399999999998</v>
      </c>
      <c r="BI8" s="331">
        <v>12.606999999999999</v>
      </c>
      <c r="BJ8" s="331">
        <v>1.2448999999999999</v>
      </c>
      <c r="BK8" s="365"/>
      <c r="BL8" s="364" t="s">
        <v>1216</v>
      </c>
      <c r="BM8" s="364" t="s">
        <v>1217</v>
      </c>
      <c r="BN8" s="364" t="s">
        <v>1218</v>
      </c>
      <c r="BO8" s="364" t="s">
        <v>1219</v>
      </c>
      <c r="BP8" s="364" t="s">
        <v>1220</v>
      </c>
      <c r="BQ8" s="365"/>
      <c r="BR8" s="335" t="s">
        <v>443</v>
      </c>
    </row>
    <row r="9" spans="1:70" s="425" customFormat="1" x14ac:dyDescent="0.25">
      <c r="A9" s="337" t="s">
        <v>1221</v>
      </c>
      <c r="B9" s="369"/>
      <c r="C9" s="718">
        <v>34028</v>
      </c>
      <c r="D9" s="369"/>
      <c r="E9" s="338">
        <v>41766.199999999997</v>
      </c>
      <c r="F9" s="369"/>
      <c r="G9" s="339">
        <v>654.43050000000005</v>
      </c>
      <c r="H9" s="370"/>
      <c r="I9" s="340" t="s">
        <v>430</v>
      </c>
      <c r="J9" s="340">
        <v>1.036</v>
      </c>
      <c r="K9" s="340">
        <v>2.7532999999999999</v>
      </c>
      <c r="L9" s="340">
        <v>3.7378</v>
      </c>
      <c r="M9" s="340">
        <v>0.86819999999999997</v>
      </c>
      <c r="N9" s="342">
        <v>3.766</v>
      </c>
      <c r="O9" s="340">
        <v>4.6132999999999997</v>
      </c>
      <c r="P9" s="340">
        <v>14.263500000000001</v>
      </c>
      <c r="Q9" s="340">
        <v>13.863</v>
      </c>
      <c r="R9" s="340">
        <v>14.775399999999999</v>
      </c>
      <c r="S9" s="340">
        <v>1.6698999999999999</v>
      </c>
      <c r="T9" s="340">
        <v>13.0596</v>
      </c>
      <c r="U9" s="340">
        <v>0.58899999999999997</v>
      </c>
      <c r="V9" s="340">
        <v>6.5185000000000004</v>
      </c>
      <c r="W9" s="340">
        <v>1.6698999999999999</v>
      </c>
      <c r="X9" s="340">
        <v>14.709300000000001</v>
      </c>
      <c r="Y9" s="370"/>
      <c r="Z9" s="338" t="s">
        <v>430</v>
      </c>
      <c r="AA9" s="338">
        <v>7</v>
      </c>
      <c r="AB9" s="338">
        <v>5</v>
      </c>
      <c r="AC9" s="338">
        <v>9</v>
      </c>
      <c r="AD9" s="338">
        <v>9</v>
      </c>
      <c r="AE9" s="338">
        <v>5</v>
      </c>
      <c r="AF9" s="338">
        <v>3</v>
      </c>
      <c r="AG9" s="338">
        <v>11</v>
      </c>
      <c r="AH9" s="338">
        <v>8</v>
      </c>
      <c r="AI9" s="338">
        <v>6</v>
      </c>
      <c r="AJ9" s="338">
        <v>5</v>
      </c>
      <c r="AK9" s="338">
        <v>13</v>
      </c>
      <c r="AL9" s="338">
        <v>7</v>
      </c>
      <c r="AM9" s="338">
        <v>4</v>
      </c>
      <c r="AN9" s="338">
        <v>5</v>
      </c>
      <c r="AO9" s="369"/>
      <c r="AP9" s="340">
        <v>15.64</v>
      </c>
      <c r="AQ9" s="340">
        <v>16.8</v>
      </c>
      <c r="AR9" s="340">
        <v>13.33</v>
      </c>
      <c r="AS9" s="340">
        <v>9.65</v>
      </c>
      <c r="AT9" s="340">
        <v>6.65</v>
      </c>
      <c r="AU9" s="343"/>
      <c r="AV9" s="338">
        <v>5</v>
      </c>
      <c r="AW9" s="338">
        <v>6</v>
      </c>
      <c r="AX9" s="338">
        <v>9</v>
      </c>
      <c r="AY9" s="338">
        <v>6</v>
      </c>
      <c r="AZ9" s="338">
        <v>7</v>
      </c>
      <c r="BA9" s="361"/>
      <c r="BB9" s="340">
        <v>12.558653226090501</v>
      </c>
      <c r="BC9" s="371">
        <v>0.82518608057431997</v>
      </c>
      <c r="BD9" s="371">
        <v>6.1663180522809197E-2</v>
      </c>
      <c r="BE9" s="371">
        <v>5.3151474499926299E-2</v>
      </c>
      <c r="BF9" s="369"/>
      <c r="BG9" s="340">
        <v>40.966099999999997</v>
      </c>
      <c r="BH9" s="340">
        <v>39.0184</v>
      </c>
      <c r="BI9" s="340">
        <v>16.276599999999998</v>
      </c>
      <c r="BJ9" s="340">
        <v>3.7389000000000001</v>
      </c>
      <c r="BK9" s="369"/>
      <c r="BL9" s="368" t="s">
        <v>1222</v>
      </c>
      <c r="BM9" s="368" t="s">
        <v>1223</v>
      </c>
      <c r="BN9" s="368" t="s">
        <v>1224</v>
      </c>
      <c r="BO9" s="368" t="s">
        <v>619</v>
      </c>
      <c r="BP9" s="368" t="s">
        <v>1225</v>
      </c>
      <c r="BQ9" s="369"/>
      <c r="BR9" s="344" t="s">
        <v>695</v>
      </c>
    </row>
    <row r="10" spans="1:70" s="428" customFormat="1" ht="11" x14ac:dyDescent="0.3">
      <c r="A10" s="841" t="s">
        <v>1226</v>
      </c>
      <c r="B10" s="842"/>
      <c r="C10" s="843">
        <v>38239</v>
      </c>
      <c r="D10" s="842"/>
      <c r="E10" s="844">
        <v>31904.9</v>
      </c>
      <c r="F10" s="842"/>
      <c r="G10" s="845">
        <v>354.47899999999998</v>
      </c>
      <c r="H10" s="847"/>
      <c r="I10" s="846">
        <v>5.4199999999999998E-2</v>
      </c>
      <c r="J10" s="846">
        <v>1.2705</v>
      </c>
      <c r="K10" s="846">
        <v>2.5110000000000001</v>
      </c>
      <c r="L10" s="846">
        <v>3.1667999999999998</v>
      </c>
      <c r="M10" s="846">
        <v>0.73970000000000002</v>
      </c>
      <c r="N10" s="848">
        <v>2.8304</v>
      </c>
      <c r="O10" s="846">
        <v>2.1535000000000002</v>
      </c>
      <c r="P10" s="846">
        <v>15.0054</v>
      </c>
      <c r="Q10" s="846">
        <v>14.196899999999999</v>
      </c>
      <c r="R10" s="846">
        <v>14.991099999999999</v>
      </c>
      <c r="S10" s="846">
        <v>1.8068</v>
      </c>
      <c r="T10" s="846">
        <v>13.4925</v>
      </c>
      <c r="U10" s="846">
        <v>0.59940000000000004</v>
      </c>
      <c r="V10" s="846">
        <v>4.6475999999999997</v>
      </c>
      <c r="W10" s="846">
        <v>1.8068</v>
      </c>
      <c r="X10" s="846">
        <v>17.7273</v>
      </c>
      <c r="Y10" s="847"/>
      <c r="Z10" s="844">
        <v>2</v>
      </c>
      <c r="AA10" s="844">
        <v>1</v>
      </c>
      <c r="AB10" s="844">
        <v>6</v>
      </c>
      <c r="AC10" s="844">
        <v>11</v>
      </c>
      <c r="AD10" s="844">
        <v>10</v>
      </c>
      <c r="AE10" s="844">
        <v>9</v>
      </c>
      <c r="AF10" s="844">
        <v>10</v>
      </c>
      <c r="AG10" s="844">
        <v>8</v>
      </c>
      <c r="AH10" s="844">
        <v>7</v>
      </c>
      <c r="AI10" s="844">
        <v>5</v>
      </c>
      <c r="AJ10" s="844">
        <v>3</v>
      </c>
      <c r="AK10" s="844">
        <v>12</v>
      </c>
      <c r="AL10" s="844">
        <v>6</v>
      </c>
      <c r="AM10" s="844">
        <v>9</v>
      </c>
      <c r="AN10" s="844">
        <v>3</v>
      </c>
      <c r="AO10" s="842"/>
      <c r="AP10" s="846">
        <v>15.45</v>
      </c>
      <c r="AQ10" s="846">
        <v>16.32</v>
      </c>
      <c r="AR10" s="846">
        <v>13.41</v>
      </c>
      <c r="AS10" s="846">
        <v>8.64</v>
      </c>
      <c r="AT10" s="846">
        <v>5.57</v>
      </c>
      <c r="AU10" s="849"/>
      <c r="AV10" s="844">
        <v>6</v>
      </c>
      <c r="AW10" s="844">
        <v>8</v>
      </c>
      <c r="AX10" s="844">
        <v>7</v>
      </c>
      <c r="AY10" s="844">
        <v>8</v>
      </c>
      <c r="AZ10" s="844">
        <v>8</v>
      </c>
      <c r="BA10" s="851"/>
      <c r="BB10" s="846">
        <v>14.5019997270656</v>
      </c>
      <c r="BC10" s="852">
        <v>0.94347697120755603</v>
      </c>
      <c r="BD10" s="852">
        <v>5.8928182355891798E-2</v>
      </c>
      <c r="BE10" s="852">
        <v>3.3677685578097701E-2</v>
      </c>
      <c r="BF10" s="842"/>
      <c r="BG10" s="846">
        <v>48.388199999999998</v>
      </c>
      <c r="BH10" s="846">
        <v>42.927700000000002</v>
      </c>
      <c r="BI10" s="846">
        <v>7.14703</v>
      </c>
      <c r="BJ10" s="846">
        <v>1.5370699999999999</v>
      </c>
      <c r="BK10" s="842"/>
      <c r="BL10" s="855" t="s">
        <v>1227</v>
      </c>
      <c r="BM10" s="855" t="s">
        <v>1228</v>
      </c>
      <c r="BN10" s="855" t="s">
        <v>1229</v>
      </c>
      <c r="BO10" s="855" t="s">
        <v>1230</v>
      </c>
      <c r="BP10" s="855" t="s">
        <v>1231</v>
      </c>
      <c r="BQ10" s="842"/>
      <c r="BR10" s="856" t="s">
        <v>443</v>
      </c>
    </row>
    <row r="11" spans="1:70" s="428" customFormat="1" x14ac:dyDescent="0.25">
      <c r="A11" s="345" t="s">
        <v>1232</v>
      </c>
      <c r="B11" s="373"/>
      <c r="C11" s="719">
        <v>35985</v>
      </c>
      <c r="D11" s="373"/>
      <c r="E11" s="346">
        <v>32078.6</v>
      </c>
      <c r="F11" s="373"/>
      <c r="G11" s="347">
        <v>1037.05</v>
      </c>
      <c r="H11" s="374"/>
      <c r="I11" s="348">
        <v>-0.11650000000000001</v>
      </c>
      <c r="J11" s="348">
        <v>1.0898000000000001</v>
      </c>
      <c r="K11" s="348">
        <v>2.4146000000000001</v>
      </c>
      <c r="L11" s="348">
        <v>2.2035999999999998</v>
      </c>
      <c r="M11" s="348">
        <v>-0.31430000000000002</v>
      </c>
      <c r="N11" s="350">
        <v>3.0476000000000001</v>
      </c>
      <c r="O11" s="348">
        <v>4.3209999999999997</v>
      </c>
      <c r="P11" s="348">
        <v>17.0198</v>
      </c>
      <c r="Q11" s="348">
        <v>17.194199999999999</v>
      </c>
      <c r="R11" s="348">
        <v>15.157299999999999</v>
      </c>
      <c r="S11" s="348">
        <v>2.8136000000000001</v>
      </c>
      <c r="T11" s="348">
        <v>12.8393</v>
      </c>
      <c r="U11" s="348">
        <v>-1.4754</v>
      </c>
      <c r="V11" s="348">
        <v>3.7372000000000001</v>
      </c>
      <c r="W11" s="348">
        <v>2.8136000000000001</v>
      </c>
      <c r="X11" s="348">
        <v>18.003399999999999</v>
      </c>
      <c r="Y11" s="374"/>
      <c r="Z11" s="346">
        <v>5</v>
      </c>
      <c r="AA11" s="346">
        <v>5</v>
      </c>
      <c r="AB11" s="346">
        <v>9</v>
      </c>
      <c r="AC11" s="346">
        <v>14</v>
      </c>
      <c r="AD11" s="346">
        <v>13</v>
      </c>
      <c r="AE11" s="346">
        <v>8</v>
      </c>
      <c r="AF11" s="346">
        <v>5</v>
      </c>
      <c r="AG11" s="346">
        <v>4</v>
      </c>
      <c r="AH11" s="346">
        <v>3</v>
      </c>
      <c r="AI11" s="346">
        <v>4</v>
      </c>
      <c r="AJ11" s="346">
        <v>1</v>
      </c>
      <c r="AK11" s="346">
        <v>14</v>
      </c>
      <c r="AL11" s="346">
        <v>13</v>
      </c>
      <c r="AM11" s="346">
        <v>10</v>
      </c>
      <c r="AN11" s="346">
        <v>1</v>
      </c>
      <c r="AO11" s="373"/>
      <c r="AP11" s="348">
        <v>16.739999999999998</v>
      </c>
      <c r="AQ11" s="348">
        <v>18.79</v>
      </c>
      <c r="AR11" s="348">
        <v>14.93</v>
      </c>
      <c r="AS11" s="348">
        <v>9.5299999999999994</v>
      </c>
      <c r="AT11" s="348">
        <v>4.0199999999999996</v>
      </c>
      <c r="AU11" s="351"/>
      <c r="AV11" s="346">
        <v>2</v>
      </c>
      <c r="AW11" s="346">
        <v>3</v>
      </c>
      <c r="AX11" s="346">
        <v>4</v>
      </c>
      <c r="AY11" s="346">
        <v>7</v>
      </c>
      <c r="AZ11" s="346">
        <v>11</v>
      </c>
      <c r="BA11" s="362"/>
      <c r="BB11" s="348">
        <v>13.0632993873978</v>
      </c>
      <c r="BC11" s="375">
        <v>0.84143811781601197</v>
      </c>
      <c r="BD11" s="375">
        <v>7.7049143820820606E-2</v>
      </c>
      <c r="BE11" s="375">
        <v>0.27439902214120498</v>
      </c>
      <c r="BF11" s="373"/>
      <c r="BG11" s="348">
        <v>39.056800000000003</v>
      </c>
      <c r="BH11" s="348">
        <v>40.686300000000003</v>
      </c>
      <c r="BI11" s="348">
        <v>14.4892</v>
      </c>
      <c r="BJ11" s="348">
        <v>5.7676999999999996</v>
      </c>
      <c r="BK11" s="373"/>
      <c r="BL11" s="372" t="s">
        <v>1233</v>
      </c>
      <c r="BM11" s="372" t="s">
        <v>1234</v>
      </c>
      <c r="BN11" s="372" t="s">
        <v>1235</v>
      </c>
      <c r="BO11" s="372" t="s">
        <v>1236</v>
      </c>
      <c r="BP11" s="372" t="s">
        <v>1237</v>
      </c>
      <c r="BQ11" s="373"/>
      <c r="BR11" s="354" t="s">
        <v>1238</v>
      </c>
    </row>
    <row r="12" spans="1:70" s="428" customFormat="1" x14ac:dyDescent="0.25">
      <c r="A12" s="345" t="s">
        <v>1239</v>
      </c>
      <c r="B12" s="373"/>
      <c r="C12" s="719">
        <v>34383</v>
      </c>
      <c r="D12" s="373"/>
      <c r="E12" s="346">
        <v>29788.6</v>
      </c>
      <c r="F12" s="373"/>
      <c r="G12" s="347">
        <v>346.44900000000001</v>
      </c>
      <c r="H12" s="374"/>
      <c r="I12" s="348">
        <v>-0.13139999999999999</v>
      </c>
      <c r="J12" s="348">
        <v>0.80600000000000005</v>
      </c>
      <c r="K12" s="348">
        <v>2.4872999999999998</v>
      </c>
      <c r="L12" s="348">
        <v>4.3006000000000002</v>
      </c>
      <c r="M12" s="348">
        <v>0.45929999999999999</v>
      </c>
      <c r="N12" s="350">
        <v>0.12570000000000001</v>
      </c>
      <c r="O12" s="348">
        <v>1.3622000000000001</v>
      </c>
      <c r="P12" s="348">
        <v>14.9732</v>
      </c>
      <c r="Q12" s="348">
        <v>15.470700000000001</v>
      </c>
      <c r="R12" s="348">
        <v>14.398</v>
      </c>
      <c r="S12" s="348">
        <v>1.4827999999999999</v>
      </c>
      <c r="T12" s="348">
        <v>15.7179</v>
      </c>
      <c r="U12" s="348">
        <v>-0.77929999999999999</v>
      </c>
      <c r="V12" s="348">
        <v>3.0994000000000002</v>
      </c>
      <c r="W12" s="348">
        <v>1.4827999999999999</v>
      </c>
      <c r="X12" s="348">
        <v>12.5801</v>
      </c>
      <c r="Y12" s="374"/>
      <c r="Z12" s="346">
        <v>7</v>
      </c>
      <c r="AA12" s="346">
        <v>10</v>
      </c>
      <c r="AB12" s="346">
        <v>8</v>
      </c>
      <c r="AC12" s="346">
        <v>7</v>
      </c>
      <c r="AD12" s="346">
        <v>12</v>
      </c>
      <c r="AE12" s="346">
        <v>12</v>
      </c>
      <c r="AF12" s="346">
        <v>12</v>
      </c>
      <c r="AG12" s="346">
        <v>9</v>
      </c>
      <c r="AH12" s="346">
        <v>5</v>
      </c>
      <c r="AI12" s="346">
        <v>8</v>
      </c>
      <c r="AJ12" s="346">
        <v>8</v>
      </c>
      <c r="AK12" s="346">
        <v>7</v>
      </c>
      <c r="AL12" s="346">
        <v>12</v>
      </c>
      <c r="AM12" s="346">
        <v>11</v>
      </c>
      <c r="AN12" s="346">
        <v>8</v>
      </c>
      <c r="AO12" s="373"/>
      <c r="AP12" s="348">
        <v>16.100000000000001</v>
      </c>
      <c r="AQ12" s="348">
        <v>17.71</v>
      </c>
      <c r="AR12" s="348">
        <v>13.53</v>
      </c>
      <c r="AS12" s="348">
        <v>7.42</v>
      </c>
      <c r="AT12" s="348">
        <v>4.6100000000000003</v>
      </c>
      <c r="AU12" s="351"/>
      <c r="AV12" s="346">
        <v>4</v>
      </c>
      <c r="AW12" s="346">
        <v>4</v>
      </c>
      <c r="AX12" s="346">
        <v>6</v>
      </c>
      <c r="AY12" s="346">
        <v>11</v>
      </c>
      <c r="AZ12" s="346">
        <v>10</v>
      </c>
      <c r="BA12" s="362"/>
      <c r="BB12" s="348">
        <v>14.773738510162</v>
      </c>
      <c r="BC12" s="375">
        <v>0.99220183713229404</v>
      </c>
      <c r="BD12" s="375">
        <v>6.0273190100264197E-2</v>
      </c>
      <c r="BE12" s="375">
        <v>2.7167104422548299E-2</v>
      </c>
      <c r="BF12" s="373"/>
      <c r="BG12" s="348">
        <v>44.715600000000002</v>
      </c>
      <c r="BH12" s="348">
        <v>36.837400000000002</v>
      </c>
      <c r="BI12" s="348">
        <v>17.242799999999999</v>
      </c>
      <c r="BJ12" s="348">
        <v>1.2041999999999999</v>
      </c>
      <c r="BK12" s="373"/>
      <c r="BL12" s="372" t="s">
        <v>629</v>
      </c>
      <c r="BM12" s="372" t="s">
        <v>1240</v>
      </c>
      <c r="BN12" s="372" t="s">
        <v>1241</v>
      </c>
      <c r="BO12" s="372" t="s">
        <v>1242</v>
      </c>
      <c r="BP12" s="372" t="s">
        <v>1243</v>
      </c>
      <c r="BQ12" s="373"/>
      <c r="BR12" s="354" t="s">
        <v>512</v>
      </c>
    </row>
    <row r="13" spans="1:70" s="428" customFormat="1" x14ac:dyDescent="0.25">
      <c r="A13" s="345" t="s">
        <v>1244</v>
      </c>
      <c r="B13" s="373"/>
      <c r="C13" s="719">
        <v>38422</v>
      </c>
      <c r="D13" s="373"/>
      <c r="E13" s="346">
        <v>25711.8</v>
      </c>
      <c r="F13" s="373"/>
      <c r="G13" s="347">
        <v>253.86</v>
      </c>
      <c r="H13" s="374"/>
      <c r="I13" s="348">
        <v>-0.31809999999999999</v>
      </c>
      <c r="J13" s="348">
        <v>0.7661</v>
      </c>
      <c r="K13" s="348">
        <v>3.1574</v>
      </c>
      <c r="L13" s="348">
        <v>4.1349</v>
      </c>
      <c r="M13" s="348">
        <v>2.4041999999999999</v>
      </c>
      <c r="N13" s="350">
        <v>-2.3502999999999998</v>
      </c>
      <c r="O13" s="348">
        <v>1.0219</v>
      </c>
      <c r="P13" s="348">
        <v>12.793699999999999</v>
      </c>
      <c r="Q13" s="348">
        <v>11.2105</v>
      </c>
      <c r="R13" s="348">
        <v>14.685499999999999</v>
      </c>
      <c r="S13" s="348">
        <v>1.6212</v>
      </c>
      <c r="T13" s="348">
        <v>15.717000000000001</v>
      </c>
      <c r="U13" s="348">
        <v>0.23300000000000001</v>
      </c>
      <c r="V13" s="348">
        <v>0.44309999999999999</v>
      </c>
      <c r="W13" s="348">
        <v>1.6212</v>
      </c>
      <c r="X13" s="348">
        <v>16.346399999999999</v>
      </c>
      <c r="Y13" s="374"/>
      <c r="Z13" s="346">
        <v>9</v>
      </c>
      <c r="AA13" s="346">
        <v>11</v>
      </c>
      <c r="AB13" s="346">
        <v>3</v>
      </c>
      <c r="AC13" s="346">
        <v>8</v>
      </c>
      <c r="AD13" s="346">
        <v>5</v>
      </c>
      <c r="AE13" s="346">
        <v>14</v>
      </c>
      <c r="AF13" s="346">
        <v>13</v>
      </c>
      <c r="AG13" s="346">
        <v>13</v>
      </c>
      <c r="AH13" s="346">
        <v>13</v>
      </c>
      <c r="AI13" s="346">
        <v>7</v>
      </c>
      <c r="AJ13" s="346">
        <v>6</v>
      </c>
      <c r="AK13" s="346">
        <v>8</v>
      </c>
      <c r="AL13" s="346">
        <v>8</v>
      </c>
      <c r="AM13" s="346">
        <v>14</v>
      </c>
      <c r="AN13" s="346">
        <v>6</v>
      </c>
      <c r="AO13" s="373"/>
      <c r="AP13" s="348">
        <v>13.87</v>
      </c>
      <c r="AQ13" s="348">
        <v>14.04</v>
      </c>
      <c r="AR13" s="348">
        <v>10.43</v>
      </c>
      <c r="AS13" s="348">
        <v>6.37</v>
      </c>
      <c r="AT13" s="348">
        <v>3.35</v>
      </c>
      <c r="AU13" s="351"/>
      <c r="AV13" s="346">
        <v>11</v>
      </c>
      <c r="AW13" s="346">
        <v>12</v>
      </c>
      <c r="AX13" s="346">
        <v>13</v>
      </c>
      <c r="AY13" s="346">
        <v>14</v>
      </c>
      <c r="AZ13" s="346">
        <v>13</v>
      </c>
      <c r="BA13" s="362"/>
      <c r="BB13" s="348">
        <v>15.488963020427301</v>
      </c>
      <c r="BC13" s="375">
        <v>1.0091851556088201</v>
      </c>
      <c r="BD13" s="375">
        <v>4.4495541933868399E-2</v>
      </c>
      <c r="BE13" s="375">
        <v>-0.188880257846855</v>
      </c>
      <c r="BF13" s="373"/>
      <c r="BG13" s="348">
        <v>51.972700000000003</v>
      </c>
      <c r="BH13" s="348">
        <v>35.166899999999998</v>
      </c>
      <c r="BI13" s="348">
        <v>9.7317800000000005</v>
      </c>
      <c r="BJ13" s="348">
        <v>3.1286200000000002</v>
      </c>
      <c r="BK13" s="373"/>
      <c r="BL13" s="372" t="s">
        <v>1245</v>
      </c>
      <c r="BM13" s="372" t="s">
        <v>1246</v>
      </c>
      <c r="BN13" s="372" t="s">
        <v>1247</v>
      </c>
      <c r="BO13" s="372" t="s">
        <v>1248</v>
      </c>
      <c r="BP13" s="372" t="s">
        <v>1249</v>
      </c>
      <c r="BQ13" s="373"/>
      <c r="BR13" s="354" t="s">
        <v>512</v>
      </c>
    </row>
    <row r="14" spans="1:70" s="428" customFormat="1" x14ac:dyDescent="0.25">
      <c r="A14" s="345" t="s">
        <v>1250</v>
      </c>
      <c r="B14" s="373"/>
      <c r="C14" s="719">
        <v>38573</v>
      </c>
      <c r="D14" s="373"/>
      <c r="E14" s="346">
        <v>19483.099999999999</v>
      </c>
      <c r="F14" s="373"/>
      <c r="G14" s="347">
        <v>139.85</v>
      </c>
      <c r="H14" s="374"/>
      <c r="I14" s="348">
        <v>-0.61819999999999997</v>
      </c>
      <c r="J14" s="348">
        <v>0.53849999999999998</v>
      </c>
      <c r="K14" s="348">
        <v>1.4943</v>
      </c>
      <c r="L14" s="348">
        <v>3.0985</v>
      </c>
      <c r="M14" s="348">
        <v>1.6079000000000001</v>
      </c>
      <c r="N14" s="350">
        <v>3.7301000000000002</v>
      </c>
      <c r="O14" s="348">
        <v>3.6307999999999998</v>
      </c>
      <c r="P14" s="348">
        <v>19.082999999999998</v>
      </c>
      <c r="Q14" s="348">
        <v>16.5181</v>
      </c>
      <c r="R14" s="348">
        <v>15.304399999999999</v>
      </c>
      <c r="S14" s="348">
        <v>0.88729999999999998</v>
      </c>
      <c r="T14" s="348">
        <v>13.982799999999999</v>
      </c>
      <c r="U14" s="348">
        <v>7.0800000000000002E-2</v>
      </c>
      <c r="V14" s="348">
        <v>4.9711999999999996</v>
      </c>
      <c r="W14" s="348">
        <v>0.88729999999999998</v>
      </c>
      <c r="X14" s="348">
        <v>13.420299999999999</v>
      </c>
      <c r="Y14" s="374"/>
      <c r="Z14" s="346">
        <v>11</v>
      </c>
      <c r="AA14" s="346">
        <v>14</v>
      </c>
      <c r="AB14" s="346">
        <v>13</v>
      </c>
      <c r="AC14" s="346">
        <v>12</v>
      </c>
      <c r="AD14" s="346">
        <v>7</v>
      </c>
      <c r="AE14" s="346">
        <v>6</v>
      </c>
      <c r="AF14" s="346">
        <v>7</v>
      </c>
      <c r="AG14" s="346">
        <v>3</v>
      </c>
      <c r="AH14" s="346">
        <v>4</v>
      </c>
      <c r="AI14" s="346">
        <v>3</v>
      </c>
      <c r="AJ14" s="346">
        <v>14</v>
      </c>
      <c r="AK14" s="346">
        <v>10</v>
      </c>
      <c r="AL14" s="346">
        <v>9</v>
      </c>
      <c r="AM14" s="346">
        <v>8</v>
      </c>
      <c r="AN14" s="346">
        <v>14</v>
      </c>
      <c r="AO14" s="373"/>
      <c r="AP14" s="348">
        <v>16.64</v>
      </c>
      <c r="AQ14" s="348">
        <v>18.989999999999998</v>
      </c>
      <c r="AR14" s="348">
        <v>16.41</v>
      </c>
      <c r="AS14" s="348">
        <v>10.37</v>
      </c>
      <c r="AT14" s="348">
        <v>5.2</v>
      </c>
      <c r="AU14" s="351"/>
      <c r="AV14" s="346">
        <v>3</v>
      </c>
      <c r="AW14" s="346">
        <v>2</v>
      </c>
      <c r="AX14" s="346">
        <v>3</v>
      </c>
      <c r="AY14" s="346">
        <v>4</v>
      </c>
      <c r="AZ14" s="346">
        <v>9</v>
      </c>
      <c r="BA14" s="362"/>
      <c r="BB14" s="348">
        <v>15.0702210011993</v>
      </c>
      <c r="BC14" s="375">
        <v>0.99338347893050005</v>
      </c>
      <c r="BD14" s="375">
        <v>8.0016419249141393E-2</v>
      </c>
      <c r="BE14" s="375">
        <v>0.34154375568066703</v>
      </c>
      <c r="BF14" s="373"/>
      <c r="BG14" s="348">
        <v>37.643300000000004</v>
      </c>
      <c r="BH14" s="348">
        <v>39.032800000000002</v>
      </c>
      <c r="BI14" s="348">
        <v>18.9605</v>
      </c>
      <c r="BJ14" s="348">
        <v>4.3634000000000004</v>
      </c>
      <c r="BK14" s="373"/>
      <c r="BL14" s="372" t="s">
        <v>1251</v>
      </c>
      <c r="BM14" s="372" t="s">
        <v>1252</v>
      </c>
      <c r="BN14" s="372" t="s">
        <v>1253</v>
      </c>
      <c r="BO14" s="372" t="s">
        <v>1254</v>
      </c>
      <c r="BP14" s="372" t="s">
        <v>1255</v>
      </c>
      <c r="BQ14" s="373"/>
      <c r="BR14" s="354" t="s">
        <v>443</v>
      </c>
    </row>
    <row r="15" spans="1:70" s="428" customFormat="1" x14ac:dyDescent="0.25">
      <c r="A15" s="345" t="s">
        <v>1256</v>
      </c>
      <c r="B15" s="373"/>
      <c r="C15" s="719">
        <v>43755</v>
      </c>
      <c r="D15" s="373"/>
      <c r="E15" s="346">
        <v>18701.7</v>
      </c>
      <c r="F15" s="373"/>
      <c r="G15" s="347">
        <v>35.916499999999999</v>
      </c>
      <c r="H15" s="374"/>
      <c r="I15" s="348">
        <v>-0.68079999999999996</v>
      </c>
      <c r="J15" s="348">
        <v>0.6583</v>
      </c>
      <c r="K15" s="348">
        <v>0.80210000000000004</v>
      </c>
      <c r="L15" s="348">
        <v>5.9690000000000003</v>
      </c>
      <c r="M15" s="348">
        <v>10.9191</v>
      </c>
      <c r="N15" s="350">
        <v>5.5290999999999997</v>
      </c>
      <c r="O15" s="348">
        <v>8.9220000000000006</v>
      </c>
      <c r="P15" s="348">
        <v>22.206</v>
      </c>
      <c r="Q15" s="348">
        <v>18.696100000000001</v>
      </c>
      <c r="R15" s="348" t="s">
        <v>430</v>
      </c>
      <c r="S15" s="348">
        <v>-3.0599999999999999E-2</v>
      </c>
      <c r="T15" s="348">
        <v>21.6235</v>
      </c>
      <c r="U15" s="348">
        <v>7.7781000000000002</v>
      </c>
      <c r="V15" s="348">
        <v>5.8550000000000004</v>
      </c>
      <c r="W15" s="348">
        <v>-3.0599999999999999E-2</v>
      </c>
      <c r="X15" s="348">
        <v>20.853000000000002</v>
      </c>
      <c r="Y15" s="374"/>
      <c r="Z15" s="346">
        <v>13</v>
      </c>
      <c r="AA15" s="346">
        <v>12</v>
      </c>
      <c r="AB15" s="346">
        <v>15</v>
      </c>
      <c r="AC15" s="346">
        <v>4</v>
      </c>
      <c r="AD15" s="346">
        <v>2</v>
      </c>
      <c r="AE15" s="346">
        <v>4</v>
      </c>
      <c r="AF15" s="346">
        <v>2</v>
      </c>
      <c r="AG15" s="346">
        <v>2</v>
      </c>
      <c r="AH15" s="346">
        <v>1</v>
      </c>
      <c r="AI15" s="346" t="s">
        <v>430</v>
      </c>
      <c r="AJ15" s="346">
        <v>15</v>
      </c>
      <c r="AK15" s="346">
        <v>2</v>
      </c>
      <c r="AL15" s="346">
        <v>2</v>
      </c>
      <c r="AM15" s="346">
        <v>5</v>
      </c>
      <c r="AN15" s="346">
        <v>15</v>
      </c>
      <c r="AO15" s="373"/>
      <c r="AP15" s="348" t="s">
        <v>430</v>
      </c>
      <c r="AQ15" s="348" t="s">
        <v>430</v>
      </c>
      <c r="AR15" s="348">
        <v>19.53</v>
      </c>
      <c r="AS15" s="348">
        <v>14.57</v>
      </c>
      <c r="AT15" s="348">
        <v>14.23</v>
      </c>
      <c r="AU15" s="351"/>
      <c r="AV15" s="346" t="s">
        <v>430</v>
      </c>
      <c r="AW15" s="346" t="s">
        <v>430</v>
      </c>
      <c r="AX15" s="346">
        <v>2</v>
      </c>
      <c r="AY15" s="346">
        <v>2</v>
      </c>
      <c r="AZ15" s="346">
        <v>2</v>
      </c>
      <c r="BA15" s="362"/>
      <c r="BB15" s="348">
        <v>21.002085380601901</v>
      </c>
      <c r="BC15" s="375">
        <v>1.29198262512222</v>
      </c>
      <c r="BD15" s="375">
        <v>6.88621536466682E-2</v>
      </c>
      <c r="BE15" s="375">
        <v>0.32212283951619203</v>
      </c>
      <c r="BF15" s="373"/>
      <c r="BG15" s="348">
        <v>35.3187</v>
      </c>
      <c r="BH15" s="348">
        <v>35.111800000000002</v>
      </c>
      <c r="BI15" s="348">
        <v>28.264399999999998</v>
      </c>
      <c r="BJ15" s="348">
        <v>1.3050999999999999</v>
      </c>
      <c r="BK15" s="373"/>
      <c r="BL15" s="372" t="s">
        <v>1257</v>
      </c>
      <c r="BM15" s="372" t="s">
        <v>1258</v>
      </c>
      <c r="BN15" s="372" t="s">
        <v>1259</v>
      </c>
      <c r="BO15" s="372" t="s">
        <v>1260</v>
      </c>
      <c r="BP15" s="372" t="s">
        <v>1261</v>
      </c>
      <c r="BQ15" s="373"/>
      <c r="BR15" s="354" t="s">
        <v>443</v>
      </c>
    </row>
    <row r="16" spans="1:70" s="428" customFormat="1" x14ac:dyDescent="0.25">
      <c r="A16" s="345" t="s">
        <v>1262</v>
      </c>
      <c r="B16" s="373"/>
      <c r="C16" s="719">
        <v>36662</v>
      </c>
      <c r="D16" s="373"/>
      <c r="E16" s="346">
        <v>18231.400000000001</v>
      </c>
      <c r="F16" s="373"/>
      <c r="G16" s="347">
        <v>623.74800000000005</v>
      </c>
      <c r="H16" s="374"/>
      <c r="I16" s="348">
        <v>-0.45789999999999997</v>
      </c>
      <c r="J16" s="348">
        <v>0.63670000000000004</v>
      </c>
      <c r="K16" s="348">
        <v>1.0806</v>
      </c>
      <c r="L16" s="348">
        <v>1.8512</v>
      </c>
      <c r="M16" s="348">
        <v>-2.8109000000000002</v>
      </c>
      <c r="N16" s="350">
        <v>-0.46010000000000001</v>
      </c>
      <c r="O16" s="348">
        <v>0.7167</v>
      </c>
      <c r="P16" s="348">
        <v>15.6792</v>
      </c>
      <c r="Q16" s="348">
        <v>12.5908</v>
      </c>
      <c r="R16" s="348">
        <v>14.3172</v>
      </c>
      <c r="S16" s="348">
        <v>1.0150999999999999</v>
      </c>
      <c r="T16" s="348">
        <v>11.700100000000001</v>
      </c>
      <c r="U16" s="348">
        <v>-3.1705999999999999</v>
      </c>
      <c r="V16" s="348">
        <v>2.5861000000000001</v>
      </c>
      <c r="W16" s="348">
        <v>1.0150999999999999</v>
      </c>
      <c r="X16" s="348">
        <v>17.099399999999999</v>
      </c>
      <c r="Y16" s="374"/>
      <c r="Z16" s="346">
        <v>10</v>
      </c>
      <c r="AA16" s="346">
        <v>13</v>
      </c>
      <c r="AB16" s="346">
        <v>14</v>
      </c>
      <c r="AC16" s="346">
        <v>15</v>
      </c>
      <c r="AD16" s="346">
        <v>15</v>
      </c>
      <c r="AE16" s="346">
        <v>13</v>
      </c>
      <c r="AF16" s="346">
        <v>14</v>
      </c>
      <c r="AG16" s="346">
        <v>6</v>
      </c>
      <c r="AH16" s="346">
        <v>10</v>
      </c>
      <c r="AI16" s="346">
        <v>9</v>
      </c>
      <c r="AJ16" s="346">
        <v>12</v>
      </c>
      <c r="AK16" s="346">
        <v>15</v>
      </c>
      <c r="AL16" s="346">
        <v>14</v>
      </c>
      <c r="AM16" s="346">
        <v>13</v>
      </c>
      <c r="AN16" s="346">
        <v>12</v>
      </c>
      <c r="AO16" s="373"/>
      <c r="AP16" s="348">
        <v>14.72</v>
      </c>
      <c r="AQ16" s="348">
        <v>15.71</v>
      </c>
      <c r="AR16" s="348">
        <v>12.81</v>
      </c>
      <c r="AS16" s="348">
        <v>7.2</v>
      </c>
      <c r="AT16" s="348">
        <v>1.53</v>
      </c>
      <c r="AU16" s="351"/>
      <c r="AV16" s="346">
        <v>8</v>
      </c>
      <c r="AW16" s="346">
        <v>9</v>
      </c>
      <c r="AX16" s="346">
        <v>10</v>
      </c>
      <c r="AY16" s="346">
        <v>13</v>
      </c>
      <c r="AZ16" s="346">
        <v>14</v>
      </c>
      <c r="BA16" s="362"/>
      <c r="BB16" s="348">
        <v>14.646769018945999</v>
      </c>
      <c r="BC16" s="375">
        <v>0.96444093307454504</v>
      </c>
      <c r="BD16" s="375">
        <v>6.3573640696796996E-2</v>
      </c>
      <c r="BE16" s="375">
        <v>9.2009344709656604E-2</v>
      </c>
      <c r="BF16" s="373"/>
      <c r="BG16" s="348">
        <v>54.868000000000002</v>
      </c>
      <c r="BH16" s="348">
        <v>36.619900000000001</v>
      </c>
      <c r="BI16" s="348">
        <v>5.5714399999999999</v>
      </c>
      <c r="BJ16" s="348">
        <v>2.9406599999999998</v>
      </c>
      <c r="BK16" s="373"/>
      <c r="BL16" s="372" t="s">
        <v>1263</v>
      </c>
      <c r="BM16" s="372" t="s">
        <v>1264</v>
      </c>
      <c r="BN16" s="372" t="s">
        <v>1265</v>
      </c>
      <c r="BO16" s="372" t="s">
        <v>1266</v>
      </c>
      <c r="BP16" s="372" t="s">
        <v>1267</v>
      </c>
      <c r="BQ16" s="373"/>
      <c r="BR16" s="354" t="s">
        <v>731</v>
      </c>
    </row>
    <row r="17" spans="1:70" s="428" customFormat="1" x14ac:dyDescent="0.25">
      <c r="A17" s="345" t="s">
        <v>1268</v>
      </c>
      <c r="B17" s="373"/>
      <c r="C17" s="719">
        <v>43395</v>
      </c>
      <c r="D17" s="373"/>
      <c r="E17" s="346">
        <v>16587</v>
      </c>
      <c r="F17" s="373"/>
      <c r="G17" s="347">
        <v>34.61</v>
      </c>
      <c r="H17" s="374"/>
      <c r="I17" s="348" t="s">
        <v>430</v>
      </c>
      <c r="J17" s="348">
        <v>1.1692</v>
      </c>
      <c r="K17" s="348">
        <v>2.4874000000000001</v>
      </c>
      <c r="L17" s="348">
        <v>6.6893000000000002</v>
      </c>
      <c r="M17" s="348">
        <v>5.3255999999999997</v>
      </c>
      <c r="N17" s="350">
        <v>5.89</v>
      </c>
      <c r="O17" s="348">
        <v>4.5449999999999999</v>
      </c>
      <c r="P17" s="348">
        <v>15.1167</v>
      </c>
      <c r="Q17" s="348">
        <v>12.589399999999999</v>
      </c>
      <c r="R17" s="348" t="s">
        <v>430</v>
      </c>
      <c r="S17" s="348">
        <v>1.1988000000000001</v>
      </c>
      <c r="T17" s="348">
        <v>17.2028</v>
      </c>
      <c r="U17" s="348">
        <v>3.8092000000000001</v>
      </c>
      <c r="V17" s="348">
        <v>7.0191999999999997</v>
      </c>
      <c r="W17" s="348">
        <v>1.1988000000000001</v>
      </c>
      <c r="X17" s="348">
        <v>17.413</v>
      </c>
      <c r="Y17" s="374"/>
      <c r="Z17" s="346" t="s">
        <v>430</v>
      </c>
      <c r="AA17" s="346">
        <v>2</v>
      </c>
      <c r="AB17" s="346">
        <v>7</v>
      </c>
      <c r="AC17" s="346">
        <v>3</v>
      </c>
      <c r="AD17" s="346">
        <v>3</v>
      </c>
      <c r="AE17" s="346">
        <v>2</v>
      </c>
      <c r="AF17" s="346">
        <v>4</v>
      </c>
      <c r="AG17" s="346">
        <v>7</v>
      </c>
      <c r="AH17" s="346">
        <v>11</v>
      </c>
      <c r="AI17" s="346" t="s">
        <v>430</v>
      </c>
      <c r="AJ17" s="346">
        <v>10</v>
      </c>
      <c r="AK17" s="346">
        <v>4</v>
      </c>
      <c r="AL17" s="346">
        <v>3</v>
      </c>
      <c r="AM17" s="346">
        <v>3</v>
      </c>
      <c r="AN17" s="346">
        <v>10</v>
      </c>
      <c r="AO17" s="373"/>
      <c r="AP17" s="348" t="s">
        <v>430</v>
      </c>
      <c r="AQ17" s="348">
        <v>16.34</v>
      </c>
      <c r="AR17" s="348">
        <v>13.39</v>
      </c>
      <c r="AS17" s="348">
        <v>10.39</v>
      </c>
      <c r="AT17" s="348">
        <v>10.96</v>
      </c>
      <c r="AU17" s="351"/>
      <c r="AV17" s="346" t="s">
        <v>430</v>
      </c>
      <c r="AW17" s="346">
        <v>7</v>
      </c>
      <c r="AX17" s="346">
        <v>8</v>
      </c>
      <c r="AY17" s="346">
        <v>3</v>
      </c>
      <c r="AZ17" s="346">
        <v>4</v>
      </c>
      <c r="BA17" s="362"/>
      <c r="BB17" s="348">
        <v>13.0760233921885</v>
      </c>
      <c r="BC17" s="375">
        <v>0.84004314179171702</v>
      </c>
      <c r="BD17" s="375">
        <v>5.9846064831202403E-2</v>
      </c>
      <c r="BE17" s="375">
        <v>4.83076824072226E-2</v>
      </c>
      <c r="BF17" s="373"/>
      <c r="BG17" s="348">
        <v>44.070399999999999</v>
      </c>
      <c r="BH17" s="348">
        <v>36.203899999999997</v>
      </c>
      <c r="BI17" s="348">
        <v>8.3614499999999996</v>
      </c>
      <c r="BJ17" s="348">
        <v>11.36425</v>
      </c>
      <c r="BK17" s="373"/>
      <c r="BL17" s="372" t="s">
        <v>1269</v>
      </c>
      <c r="BM17" s="372" t="s">
        <v>1270</v>
      </c>
      <c r="BN17" s="372" t="s">
        <v>1271</v>
      </c>
      <c r="BO17" s="372" t="s">
        <v>1272</v>
      </c>
      <c r="BP17" s="372" t="s">
        <v>1273</v>
      </c>
      <c r="BQ17" s="373"/>
      <c r="BR17" s="354" t="s">
        <v>554</v>
      </c>
    </row>
    <row r="18" spans="1:70" s="428" customFormat="1" x14ac:dyDescent="0.25">
      <c r="A18" s="345" t="s">
        <v>1274</v>
      </c>
      <c r="B18" s="373"/>
      <c r="C18" s="719">
        <v>39303</v>
      </c>
      <c r="D18" s="373"/>
      <c r="E18" s="346">
        <v>11560</v>
      </c>
      <c r="F18" s="373"/>
      <c r="G18" s="347">
        <v>109.98</v>
      </c>
      <c r="H18" s="374"/>
      <c r="I18" s="348">
        <v>0.1731</v>
      </c>
      <c r="J18" s="348">
        <v>0.82509999999999994</v>
      </c>
      <c r="K18" s="348">
        <v>5.4964000000000004</v>
      </c>
      <c r="L18" s="348">
        <v>12.6152</v>
      </c>
      <c r="M18" s="348">
        <v>12.053000000000001</v>
      </c>
      <c r="N18" s="350">
        <v>7.4863</v>
      </c>
      <c r="O18" s="348">
        <v>10.482699999999999</v>
      </c>
      <c r="P18" s="348">
        <v>23.433399999999999</v>
      </c>
      <c r="Q18" s="348">
        <v>17.2684</v>
      </c>
      <c r="R18" s="348">
        <v>16.364799999999999</v>
      </c>
      <c r="S18" s="348">
        <v>1.5982000000000001</v>
      </c>
      <c r="T18" s="348">
        <v>26.895099999999999</v>
      </c>
      <c r="U18" s="348">
        <v>9.3132000000000001</v>
      </c>
      <c r="V18" s="348">
        <v>10.8893</v>
      </c>
      <c r="W18" s="348">
        <v>1.5982000000000001</v>
      </c>
      <c r="X18" s="348">
        <v>13.489699999999999</v>
      </c>
      <c r="Y18" s="374"/>
      <c r="Z18" s="346">
        <v>1</v>
      </c>
      <c r="AA18" s="346">
        <v>9</v>
      </c>
      <c r="AB18" s="346">
        <v>1</v>
      </c>
      <c r="AC18" s="346">
        <v>1</v>
      </c>
      <c r="AD18" s="346">
        <v>1</v>
      </c>
      <c r="AE18" s="346">
        <v>1</v>
      </c>
      <c r="AF18" s="346">
        <v>1</v>
      </c>
      <c r="AG18" s="346">
        <v>1</v>
      </c>
      <c r="AH18" s="346">
        <v>2</v>
      </c>
      <c r="AI18" s="346">
        <v>2</v>
      </c>
      <c r="AJ18" s="346">
        <v>7</v>
      </c>
      <c r="AK18" s="346">
        <v>1</v>
      </c>
      <c r="AL18" s="346">
        <v>1</v>
      </c>
      <c r="AM18" s="346">
        <v>1</v>
      </c>
      <c r="AN18" s="346">
        <v>7</v>
      </c>
      <c r="AO18" s="373"/>
      <c r="AP18" s="348">
        <v>17.809999999999999</v>
      </c>
      <c r="AQ18" s="348">
        <v>20.14</v>
      </c>
      <c r="AR18" s="348">
        <v>19.82</v>
      </c>
      <c r="AS18" s="348">
        <v>17.34</v>
      </c>
      <c r="AT18" s="348">
        <v>20.63</v>
      </c>
      <c r="AU18" s="351"/>
      <c r="AV18" s="346">
        <v>1</v>
      </c>
      <c r="AW18" s="346">
        <v>1</v>
      </c>
      <c r="AX18" s="346">
        <v>1</v>
      </c>
      <c r="AY18" s="346">
        <v>1</v>
      </c>
      <c r="AZ18" s="346">
        <v>1</v>
      </c>
      <c r="BA18" s="362"/>
      <c r="BB18" s="348">
        <v>17.732648879590698</v>
      </c>
      <c r="BC18" s="375">
        <v>1.1205795996850201</v>
      </c>
      <c r="BD18" s="375">
        <v>8.2928854204680394E-2</v>
      </c>
      <c r="BE18" s="375">
        <v>0.495556308394834</v>
      </c>
      <c r="BF18" s="373"/>
      <c r="BG18" s="348">
        <v>41.5717</v>
      </c>
      <c r="BH18" s="348">
        <v>35.573500000000003</v>
      </c>
      <c r="BI18" s="348">
        <v>22.0398</v>
      </c>
      <c r="BJ18" s="348">
        <v>0.81499999999999995</v>
      </c>
      <c r="BK18" s="373"/>
      <c r="BL18" s="372" t="s">
        <v>1275</v>
      </c>
      <c r="BM18" s="372" t="s">
        <v>1276</v>
      </c>
      <c r="BN18" s="372" t="s">
        <v>1277</v>
      </c>
      <c r="BO18" s="372" t="s">
        <v>1278</v>
      </c>
      <c r="BP18" s="372" t="s">
        <v>1279</v>
      </c>
      <c r="BQ18" s="373"/>
      <c r="BR18" s="354" t="s">
        <v>512</v>
      </c>
    </row>
    <row r="19" spans="1:70" s="428" customFormat="1" x14ac:dyDescent="0.25">
      <c r="A19" s="345" t="s">
        <v>1280</v>
      </c>
      <c r="B19" s="373"/>
      <c r="C19" s="719">
        <v>34025</v>
      </c>
      <c r="D19" s="373"/>
      <c r="E19" s="346">
        <v>7950.89</v>
      </c>
      <c r="F19" s="373"/>
      <c r="G19" s="347">
        <v>502.8236</v>
      </c>
      <c r="H19" s="374"/>
      <c r="I19" s="348">
        <v>-0.129</v>
      </c>
      <c r="J19" s="348">
        <v>1.1614</v>
      </c>
      <c r="K19" s="348">
        <v>1.8653</v>
      </c>
      <c r="L19" s="348">
        <v>5.1155999999999997</v>
      </c>
      <c r="M19" s="348">
        <v>-1.3883000000000001</v>
      </c>
      <c r="N19" s="350">
        <v>-6.2419000000000002</v>
      </c>
      <c r="O19" s="348">
        <v>-2.1873999999999998</v>
      </c>
      <c r="P19" s="348">
        <v>8.1120999999999999</v>
      </c>
      <c r="Q19" s="348">
        <v>10.3969</v>
      </c>
      <c r="R19" s="348">
        <v>12.210599999999999</v>
      </c>
      <c r="S19" s="348">
        <v>1.3982000000000001</v>
      </c>
      <c r="T19" s="348">
        <v>16.223299999999998</v>
      </c>
      <c r="U19" s="348">
        <v>-4.2214</v>
      </c>
      <c r="V19" s="348">
        <v>-1.2115</v>
      </c>
      <c r="W19" s="348">
        <v>1.3982000000000001</v>
      </c>
      <c r="X19" s="348">
        <v>12.4419</v>
      </c>
      <c r="Y19" s="374"/>
      <c r="Z19" s="346">
        <v>6</v>
      </c>
      <c r="AA19" s="346">
        <v>4</v>
      </c>
      <c r="AB19" s="346">
        <v>11</v>
      </c>
      <c r="AC19" s="346">
        <v>5</v>
      </c>
      <c r="AD19" s="346">
        <v>14</v>
      </c>
      <c r="AE19" s="346">
        <v>15</v>
      </c>
      <c r="AF19" s="346">
        <v>15</v>
      </c>
      <c r="AG19" s="346">
        <v>15</v>
      </c>
      <c r="AH19" s="346">
        <v>14</v>
      </c>
      <c r="AI19" s="346">
        <v>12</v>
      </c>
      <c r="AJ19" s="346">
        <v>9</v>
      </c>
      <c r="AK19" s="346">
        <v>5</v>
      </c>
      <c r="AL19" s="346">
        <v>15</v>
      </c>
      <c r="AM19" s="346">
        <v>15</v>
      </c>
      <c r="AN19" s="346">
        <v>9</v>
      </c>
      <c r="AO19" s="373"/>
      <c r="AP19" s="348">
        <v>12.28</v>
      </c>
      <c r="AQ19" s="348">
        <v>11.91</v>
      </c>
      <c r="AR19" s="348">
        <v>7.91</v>
      </c>
      <c r="AS19" s="348">
        <v>2.2200000000000002</v>
      </c>
      <c r="AT19" s="348">
        <v>0.2</v>
      </c>
      <c r="AU19" s="351"/>
      <c r="AV19" s="346">
        <v>12</v>
      </c>
      <c r="AW19" s="346">
        <v>14</v>
      </c>
      <c r="AX19" s="346">
        <v>15</v>
      </c>
      <c r="AY19" s="346">
        <v>15</v>
      </c>
      <c r="AZ19" s="346">
        <v>15</v>
      </c>
      <c r="BA19" s="362"/>
      <c r="BB19" s="348">
        <v>13.2259612820281</v>
      </c>
      <c r="BC19" s="375">
        <v>0.86747173843849701</v>
      </c>
      <c r="BD19" s="375">
        <v>2.4279151931294301E-2</v>
      </c>
      <c r="BE19" s="375">
        <v>-0.43365317499017803</v>
      </c>
      <c r="BF19" s="373"/>
      <c r="BG19" s="348">
        <v>40.280900000000003</v>
      </c>
      <c r="BH19" s="348">
        <v>36.880899999999997</v>
      </c>
      <c r="BI19" s="348">
        <v>18.733499999999999</v>
      </c>
      <c r="BJ19" s="348">
        <v>4.1047000000000002</v>
      </c>
      <c r="BK19" s="373"/>
      <c r="BL19" s="372" t="s">
        <v>1281</v>
      </c>
      <c r="BM19" s="372" t="s">
        <v>1282</v>
      </c>
      <c r="BN19" s="372" t="s">
        <v>1283</v>
      </c>
      <c r="BO19" s="372" t="s">
        <v>1284</v>
      </c>
      <c r="BP19" s="372" t="s">
        <v>1285</v>
      </c>
      <c r="BQ19" s="373"/>
      <c r="BR19" s="354" t="s">
        <v>525</v>
      </c>
    </row>
    <row r="20" spans="1:70" s="428" customFormat="1" x14ac:dyDescent="0.25">
      <c r="A20" s="345" t="s">
        <v>1286</v>
      </c>
      <c r="B20" s="373"/>
      <c r="C20" s="719">
        <v>34980</v>
      </c>
      <c r="D20" s="373"/>
      <c r="E20" s="346">
        <v>7603.19</v>
      </c>
      <c r="F20" s="373"/>
      <c r="G20" s="347">
        <v>1493.8026</v>
      </c>
      <c r="H20" s="374"/>
      <c r="I20" s="348">
        <v>2.1499999999999998E-2</v>
      </c>
      <c r="J20" s="348">
        <v>1.1641999999999999</v>
      </c>
      <c r="K20" s="348">
        <v>1.6185</v>
      </c>
      <c r="L20" s="348">
        <v>2.9462999999999999</v>
      </c>
      <c r="M20" s="348">
        <v>0.6895</v>
      </c>
      <c r="N20" s="350">
        <v>1.5257000000000001</v>
      </c>
      <c r="O20" s="348">
        <v>2.4123999999999999</v>
      </c>
      <c r="P20" s="348">
        <v>16.700399999999998</v>
      </c>
      <c r="Q20" s="348">
        <v>14.6576</v>
      </c>
      <c r="R20" s="348">
        <v>12.807700000000001</v>
      </c>
      <c r="S20" s="348">
        <v>1.1184000000000001</v>
      </c>
      <c r="T20" s="348">
        <v>13.789099999999999</v>
      </c>
      <c r="U20" s="348">
        <v>-0.52759999999999996</v>
      </c>
      <c r="V20" s="348">
        <v>2.6697000000000002</v>
      </c>
      <c r="W20" s="348">
        <v>1.1184000000000001</v>
      </c>
      <c r="X20" s="348">
        <v>17.6556</v>
      </c>
      <c r="Y20" s="374"/>
      <c r="Z20" s="346">
        <v>3</v>
      </c>
      <c r="AA20" s="346">
        <v>3</v>
      </c>
      <c r="AB20" s="346">
        <v>12</v>
      </c>
      <c r="AC20" s="346">
        <v>13</v>
      </c>
      <c r="AD20" s="346">
        <v>11</v>
      </c>
      <c r="AE20" s="346">
        <v>11</v>
      </c>
      <c r="AF20" s="346">
        <v>8</v>
      </c>
      <c r="AG20" s="346">
        <v>5</v>
      </c>
      <c r="AH20" s="346">
        <v>6</v>
      </c>
      <c r="AI20" s="346">
        <v>11</v>
      </c>
      <c r="AJ20" s="346">
        <v>11</v>
      </c>
      <c r="AK20" s="346">
        <v>11</v>
      </c>
      <c r="AL20" s="346">
        <v>11</v>
      </c>
      <c r="AM20" s="346">
        <v>12</v>
      </c>
      <c r="AN20" s="346">
        <v>11</v>
      </c>
      <c r="AO20" s="373"/>
      <c r="AP20" s="348">
        <v>14.65</v>
      </c>
      <c r="AQ20" s="348">
        <v>16.82</v>
      </c>
      <c r="AR20" s="348">
        <v>13.86</v>
      </c>
      <c r="AS20" s="348">
        <v>8.58</v>
      </c>
      <c r="AT20" s="348">
        <v>3.43</v>
      </c>
      <c r="AU20" s="351"/>
      <c r="AV20" s="346">
        <v>9</v>
      </c>
      <c r="AW20" s="346">
        <v>5</v>
      </c>
      <c r="AX20" s="346">
        <v>5</v>
      </c>
      <c r="AY20" s="346">
        <v>9</v>
      </c>
      <c r="AZ20" s="346">
        <v>12</v>
      </c>
      <c r="BA20" s="362"/>
      <c r="BB20" s="348">
        <v>14.8049341688429</v>
      </c>
      <c r="BC20" s="375">
        <v>0.98853165232900497</v>
      </c>
      <c r="BD20" s="375">
        <v>6.5216947534531097E-2</v>
      </c>
      <c r="BE20" s="375">
        <v>0.105432717647005</v>
      </c>
      <c r="BF20" s="373"/>
      <c r="BG20" s="348">
        <v>56.863799999999998</v>
      </c>
      <c r="BH20" s="348">
        <v>38.915999999999997</v>
      </c>
      <c r="BI20" s="348" t="s">
        <v>430</v>
      </c>
      <c r="BJ20" s="348">
        <v>4.2202000000000002</v>
      </c>
      <c r="BK20" s="373"/>
      <c r="BL20" s="372" t="s">
        <v>1287</v>
      </c>
      <c r="BM20" s="372" t="s">
        <v>1288</v>
      </c>
      <c r="BN20" s="372" t="s">
        <v>998</v>
      </c>
      <c r="BO20" s="372" t="s">
        <v>1289</v>
      </c>
      <c r="BP20" s="372" t="s">
        <v>1290</v>
      </c>
      <c r="BQ20" s="373"/>
      <c r="BR20" s="354" t="s">
        <v>436</v>
      </c>
    </row>
    <row r="21" spans="1:70" s="428" customFormat="1" x14ac:dyDescent="0.25">
      <c r="A21" s="345" t="s">
        <v>1291</v>
      </c>
      <c r="B21" s="373"/>
      <c r="C21" s="719">
        <v>39140</v>
      </c>
      <c r="D21" s="373"/>
      <c r="E21" s="346">
        <v>7186.12</v>
      </c>
      <c r="F21" s="373"/>
      <c r="G21" s="347">
        <v>90.874300000000005</v>
      </c>
      <c r="H21" s="374"/>
      <c r="I21" s="348">
        <v>-0.63470000000000004</v>
      </c>
      <c r="J21" s="348">
        <v>1.0397000000000001</v>
      </c>
      <c r="K21" s="348">
        <v>5.0088999999999997</v>
      </c>
      <c r="L21" s="348">
        <v>7.7678000000000003</v>
      </c>
      <c r="M21" s="348">
        <v>4.7866</v>
      </c>
      <c r="N21" s="350">
        <v>5.8470000000000004</v>
      </c>
      <c r="O21" s="348">
        <v>3.7231999999999998</v>
      </c>
      <c r="P21" s="348">
        <v>14.388400000000001</v>
      </c>
      <c r="Q21" s="348">
        <v>12.9659</v>
      </c>
      <c r="R21" s="348">
        <v>14.285600000000001</v>
      </c>
      <c r="S21" s="348">
        <v>2.1879</v>
      </c>
      <c r="T21" s="348">
        <v>18.790099999999999</v>
      </c>
      <c r="U21" s="348">
        <v>2.9794</v>
      </c>
      <c r="V21" s="348">
        <v>7.6504000000000003</v>
      </c>
      <c r="W21" s="348">
        <v>2.1879</v>
      </c>
      <c r="X21" s="348">
        <v>12.051600000000001</v>
      </c>
      <c r="Y21" s="374"/>
      <c r="Z21" s="346">
        <v>12</v>
      </c>
      <c r="AA21" s="346">
        <v>6</v>
      </c>
      <c r="AB21" s="346">
        <v>2</v>
      </c>
      <c r="AC21" s="346">
        <v>2</v>
      </c>
      <c r="AD21" s="346">
        <v>4</v>
      </c>
      <c r="AE21" s="346">
        <v>3</v>
      </c>
      <c r="AF21" s="346">
        <v>6</v>
      </c>
      <c r="AG21" s="346">
        <v>10</v>
      </c>
      <c r="AH21" s="346">
        <v>9</v>
      </c>
      <c r="AI21" s="346">
        <v>10</v>
      </c>
      <c r="AJ21" s="346">
        <v>2</v>
      </c>
      <c r="AK21" s="346">
        <v>3</v>
      </c>
      <c r="AL21" s="346">
        <v>4</v>
      </c>
      <c r="AM21" s="346">
        <v>2</v>
      </c>
      <c r="AN21" s="346">
        <v>2</v>
      </c>
      <c r="AO21" s="373"/>
      <c r="AP21" s="348">
        <v>14.28</v>
      </c>
      <c r="AQ21" s="348">
        <v>15.11</v>
      </c>
      <c r="AR21" s="348">
        <v>12.53</v>
      </c>
      <c r="AS21" s="348">
        <v>9.81</v>
      </c>
      <c r="AT21" s="348">
        <v>12.62</v>
      </c>
      <c r="AU21" s="351"/>
      <c r="AV21" s="346">
        <v>10</v>
      </c>
      <c r="AW21" s="346">
        <v>11</v>
      </c>
      <c r="AX21" s="346">
        <v>11</v>
      </c>
      <c r="AY21" s="346">
        <v>5</v>
      </c>
      <c r="AZ21" s="346">
        <v>3</v>
      </c>
      <c r="BA21" s="362"/>
      <c r="BB21" s="348">
        <v>14.5663008051497</v>
      </c>
      <c r="BC21" s="375">
        <v>0.95275290782164901</v>
      </c>
      <c r="BD21" s="375">
        <v>5.5324631777030502E-2</v>
      </c>
      <c r="BE21" s="375">
        <v>-2.3094361228694099E-2</v>
      </c>
      <c r="BF21" s="373"/>
      <c r="BG21" s="348">
        <v>37.790700000000001</v>
      </c>
      <c r="BH21" s="348">
        <v>35.801400000000001</v>
      </c>
      <c r="BI21" s="348">
        <v>26.304200000000002</v>
      </c>
      <c r="BJ21" s="348">
        <v>0.1037</v>
      </c>
      <c r="BK21" s="373"/>
      <c r="BL21" s="372" t="s">
        <v>1292</v>
      </c>
      <c r="BM21" s="372" t="s">
        <v>1293</v>
      </c>
      <c r="BN21" s="372" t="s">
        <v>1294</v>
      </c>
      <c r="BO21" s="372" t="s">
        <v>1295</v>
      </c>
      <c r="BP21" s="372" t="s">
        <v>1296</v>
      </c>
      <c r="BQ21" s="373"/>
      <c r="BR21" s="354" t="s">
        <v>443</v>
      </c>
    </row>
    <row r="22" spans="1:70" s="428" customFormat="1" x14ac:dyDescent="0.25">
      <c r="A22" s="345" t="s">
        <v>1297</v>
      </c>
      <c r="B22" s="373"/>
      <c r="C22" s="719">
        <v>34754</v>
      </c>
      <c r="D22" s="373"/>
      <c r="E22" s="346">
        <v>5746.85</v>
      </c>
      <c r="F22" s="373"/>
      <c r="G22" s="347">
        <v>934.33</v>
      </c>
      <c r="H22" s="374"/>
      <c r="I22" s="348">
        <v>-1.0699999999999999E-2</v>
      </c>
      <c r="J22" s="348">
        <v>0.91369999999999996</v>
      </c>
      <c r="K22" s="348">
        <v>2.1048</v>
      </c>
      <c r="L22" s="348">
        <v>3.4809999999999999</v>
      </c>
      <c r="M22" s="348">
        <v>2.1785000000000001</v>
      </c>
      <c r="N22" s="350">
        <v>2.1884999999999999</v>
      </c>
      <c r="O22" s="348">
        <v>1.3797999999999999</v>
      </c>
      <c r="P22" s="348">
        <v>11.962400000000001</v>
      </c>
      <c r="Q22" s="348">
        <v>8.6342999999999996</v>
      </c>
      <c r="R22" s="348">
        <v>11.2325</v>
      </c>
      <c r="S22" s="348">
        <v>0.97260000000000002</v>
      </c>
      <c r="T22" s="348">
        <v>15.166</v>
      </c>
      <c r="U22" s="348">
        <v>2.1271</v>
      </c>
      <c r="V22" s="348">
        <v>5.1083999999999996</v>
      </c>
      <c r="W22" s="348">
        <v>0.97260000000000002</v>
      </c>
      <c r="X22" s="348">
        <v>16.231999999999999</v>
      </c>
      <c r="Y22" s="374"/>
      <c r="Z22" s="346">
        <v>4</v>
      </c>
      <c r="AA22" s="346">
        <v>8</v>
      </c>
      <c r="AB22" s="346">
        <v>10</v>
      </c>
      <c r="AC22" s="346">
        <v>10</v>
      </c>
      <c r="AD22" s="346">
        <v>6</v>
      </c>
      <c r="AE22" s="346">
        <v>10</v>
      </c>
      <c r="AF22" s="346">
        <v>11</v>
      </c>
      <c r="AG22" s="346">
        <v>14</v>
      </c>
      <c r="AH22" s="346">
        <v>15</v>
      </c>
      <c r="AI22" s="346">
        <v>13</v>
      </c>
      <c r="AJ22" s="346">
        <v>13</v>
      </c>
      <c r="AK22" s="346">
        <v>9</v>
      </c>
      <c r="AL22" s="346">
        <v>5</v>
      </c>
      <c r="AM22" s="346">
        <v>7</v>
      </c>
      <c r="AN22" s="346">
        <v>13</v>
      </c>
      <c r="AO22" s="373"/>
      <c r="AP22" s="348">
        <v>11.35</v>
      </c>
      <c r="AQ22" s="348">
        <v>12.18</v>
      </c>
      <c r="AR22" s="348">
        <v>9.66</v>
      </c>
      <c r="AS22" s="348">
        <v>7.25</v>
      </c>
      <c r="AT22" s="348">
        <v>7.03</v>
      </c>
      <c r="AU22" s="351"/>
      <c r="AV22" s="346">
        <v>13</v>
      </c>
      <c r="AW22" s="346">
        <v>13</v>
      </c>
      <c r="AX22" s="346">
        <v>14</v>
      </c>
      <c r="AY22" s="346">
        <v>12</v>
      </c>
      <c r="AZ22" s="346">
        <v>5</v>
      </c>
      <c r="BA22" s="362"/>
      <c r="BB22" s="348">
        <v>15.4840509567825</v>
      </c>
      <c r="BC22" s="375">
        <v>1.02829744189718</v>
      </c>
      <c r="BD22" s="375">
        <v>4.1434007360209302E-2</v>
      </c>
      <c r="BE22" s="375">
        <v>-0.25313296487106501</v>
      </c>
      <c r="BF22" s="373"/>
      <c r="BG22" s="348">
        <v>42.435699999999997</v>
      </c>
      <c r="BH22" s="348">
        <v>39.440100000000001</v>
      </c>
      <c r="BI22" s="348">
        <v>15.691800000000001</v>
      </c>
      <c r="BJ22" s="348">
        <v>2.4323999999999999</v>
      </c>
      <c r="BK22" s="373"/>
      <c r="BL22" s="372" t="s">
        <v>1298</v>
      </c>
      <c r="BM22" s="372" t="s">
        <v>1299</v>
      </c>
      <c r="BN22" s="372" t="s">
        <v>889</v>
      </c>
      <c r="BO22" s="372" t="s">
        <v>1300</v>
      </c>
      <c r="BP22" s="372" t="s">
        <v>1100</v>
      </c>
      <c r="BQ22" s="373"/>
      <c r="BR22" s="354" t="s">
        <v>476</v>
      </c>
    </row>
    <row r="23" spans="1:70" x14ac:dyDescent="0.25">
      <c r="A23" s="36" t="s">
        <v>93</v>
      </c>
      <c r="B23" s="43"/>
      <c r="C23" s="720"/>
      <c r="D23" s="43"/>
      <c r="E23" s="51"/>
      <c r="F23" s="43"/>
      <c r="G23" s="55"/>
      <c r="H23" s="66"/>
      <c r="I23" s="59">
        <v>-0.23499999999999999</v>
      </c>
      <c r="J23" s="59">
        <v>0.92279999999999995</v>
      </c>
      <c r="K23" s="59">
        <v>2.5470999999999999</v>
      </c>
      <c r="L23" s="59">
        <v>4.7853000000000003</v>
      </c>
      <c r="M23" s="59">
        <v>2.5722999999999998</v>
      </c>
      <c r="N23" s="70">
        <v>2.4117999999999999</v>
      </c>
      <c r="O23" s="59">
        <v>3.2985000000000002</v>
      </c>
      <c r="P23" s="59">
        <v>15.6379</v>
      </c>
      <c r="Q23" s="59">
        <v>13.8704</v>
      </c>
      <c r="R23" s="59">
        <v>14.3805</v>
      </c>
      <c r="S23" s="59">
        <v>1.4319999999999999</v>
      </c>
      <c r="T23" s="59">
        <v>16.1341</v>
      </c>
      <c r="U23" s="59">
        <v>1.1221000000000001</v>
      </c>
      <c r="V23" s="59">
        <v>4.6388999999999996</v>
      </c>
      <c r="W23" s="59">
        <v>1.4319999999999999</v>
      </c>
      <c r="X23" s="59">
        <v>15.918200000000001</v>
      </c>
      <c r="Y23" s="66"/>
      <c r="Z23" s="51">
        <v>13</v>
      </c>
      <c r="AA23" s="51">
        <v>14</v>
      </c>
      <c r="AB23" s="51">
        <v>15</v>
      </c>
      <c r="AC23" s="51">
        <v>15</v>
      </c>
      <c r="AD23" s="51">
        <v>15</v>
      </c>
      <c r="AE23" s="51">
        <v>15</v>
      </c>
      <c r="AF23" s="51">
        <v>15</v>
      </c>
      <c r="AG23" s="51">
        <v>15</v>
      </c>
      <c r="AH23" s="51">
        <v>15</v>
      </c>
      <c r="AI23" s="51">
        <v>13</v>
      </c>
      <c r="AJ23" s="51">
        <v>15</v>
      </c>
      <c r="AK23" s="51">
        <v>15</v>
      </c>
      <c r="AL23" s="51">
        <v>15</v>
      </c>
      <c r="AM23" s="51">
        <v>15</v>
      </c>
      <c r="AN23" s="51">
        <v>15</v>
      </c>
      <c r="AO23" s="43"/>
      <c r="AP23" s="59">
        <v>14.992307692307699</v>
      </c>
      <c r="AQ23" s="59">
        <v>16.147142857142899</v>
      </c>
      <c r="AR23" s="59">
        <v>13.553333333333301</v>
      </c>
      <c r="AS23" s="59">
        <v>9.1813333333333293</v>
      </c>
      <c r="AT23" s="59">
        <v>7.12</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0.1731</v>
      </c>
      <c r="J24" s="60">
        <v>1.2705</v>
      </c>
      <c r="K24" s="60">
        <v>5.4964000000000004</v>
      </c>
      <c r="L24" s="60">
        <v>12.6152</v>
      </c>
      <c r="M24" s="60">
        <v>12.053000000000001</v>
      </c>
      <c r="N24" s="71">
        <v>7.4863</v>
      </c>
      <c r="O24" s="60">
        <v>10.482699999999999</v>
      </c>
      <c r="P24" s="60">
        <v>23.433399999999999</v>
      </c>
      <c r="Q24" s="60">
        <v>18.696100000000001</v>
      </c>
      <c r="R24" s="60">
        <v>16.417000000000002</v>
      </c>
      <c r="S24" s="60">
        <v>2.8136000000000001</v>
      </c>
      <c r="T24" s="60">
        <v>26.895099999999999</v>
      </c>
      <c r="U24" s="60">
        <v>9.3132000000000001</v>
      </c>
      <c r="V24" s="60">
        <v>10.8893</v>
      </c>
      <c r="W24" s="60">
        <v>2.8136000000000001</v>
      </c>
      <c r="X24" s="60">
        <v>20.853000000000002</v>
      </c>
      <c r="Y24" s="67"/>
      <c r="Z24" s="52"/>
      <c r="AA24" s="52"/>
      <c r="AB24" s="52"/>
      <c r="AC24" s="52"/>
      <c r="AD24" s="52"/>
      <c r="AE24" s="52"/>
      <c r="AF24" s="52"/>
      <c r="AG24" s="52"/>
      <c r="AH24" s="52"/>
      <c r="AI24" s="52"/>
      <c r="AJ24" s="52"/>
      <c r="AK24" s="52"/>
      <c r="AL24" s="52"/>
      <c r="AM24" s="52"/>
      <c r="AN24" s="52"/>
      <c r="AO24" s="44"/>
      <c r="AP24" s="60">
        <v>17.809999999999999</v>
      </c>
      <c r="AQ24" s="60">
        <v>20.14</v>
      </c>
      <c r="AR24" s="60">
        <v>19.82</v>
      </c>
      <c r="AS24" s="60">
        <v>17.34</v>
      </c>
      <c r="AT24" s="60">
        <v>20.63</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-0.68079999999999996</v>
      </c>
      <c r="J25" s="60">
        <v>0.53849999999999998</v>
      </c>
      <c r="K25" s="60">
        <v>0.80210000000000004</v>
      </c>
      <c r="L25" s="60">
        <v>1.8512</v>
      </c>
      <c r="M25" s="60">
        <v>-2.8109000000000002</v>
      </c>
      <c r="N25" s="71">
        <v>-6.2419000000000002</v>
      </c>
      <c r="O25" s="60">
        <v>-2.1873999999999998</v>
      </c>
      <c r="P25" s="60">
        <v>8.1120999999999999</v>
      </c>
      <c r="Q25" s="60">
        <v>8.6342999999999996</v>
      </c>
      <c r="R25" s="60">
        <v>11.2325</v>
      </c>
      <c r="S25" s="60">
        <v>-3.0599999999999999E-2</v>
      </c>
      <c r="T25" s="60">
        <v>11.700100000000001</v>
      </c>
      <c r="U25" s="60">
        <v>-4.2214</v>
      </c>
      <c r="V25" s="60">
        <v>-1.2115</v>
      </c>
      <c r="W25" s="60">
        <v>-3.0599999999999999E-2</v>
      </c>
      <c r="X25" s="60">
        <v>12.051600000000001</v>
      </c>
      <c r="Y25" s="67"/>
      <c r="Z25" s="52"/>
      <c r="AA25" s="52"/>
      <c r="AB25" s="52"/>
      <c r="AC25" s="52"/>
      <c r="AD25" s="52"/>
      <c r="AE25" s="52"/>
      <c r="AF25" s="52"/>
      <c r="AG25" s="52"/>
      <c r="AH25" s="52"/>
      <c r="AI25" s="52"/>
      <c r="AJ25" s="52"/>
      <c r="AK25" s="52"/>
      <c r="AL25" s="52"/>
      <c r="AM25" s="52"/>
      <c r="AN25" s="52"/>
      <c r="AO25" s="44"/>
      <c r="AP25" s="60">
        <v>11.35</v>
      </c>
      <c r="AQ25" s="60">
        <v>11.91</v>
      </c>
      <c r="AR25" s="60">
        <v>7.91</v>
      </c>
      <c r="AS25" s="60">
        <v>2.2200000000000002</v>
      </c>
      <c r="AT25" s="60">
        <v>0.2</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-0.13139999999999999</v>
      </c>
      <c r="J26" s="61">
        <v>0.91369999999999996</v>
      </c>
      <c r="K26" s="61">
        <v>2.4872999999999998</v>
      </c>
      <c r="L26" s="61">
        <v>4.1349</v>
      </c>
      <c r="M26" s="61">
        <v>1.0661</v>
      </c>
      <c r="N26" s="72">
        <v>3.0476000000000001</v>
      </c>
      <c r="O26" s="61">
        <v>2.4123999999999999</v>
      </c>
      <c r="P26" s="61">
        <v>15.0054</v>
      </c>
      <c r="Q26" s="61">
        <v>13.863</v>
      </c>
      <c r="R26" s="61">
        <v>14.685499999999999</v>
      </c>
      <c r="S26" s="61">
        <v>1.4827999999999999</v>
      </c>
      <c r="T26" s="61">
        <v>15.717000000000001</v>
      </c>
      <c r="U26" s="61">
        <v>0.23300000000000001</v>
      </c>
      <c r="V26" s="61">
        <v>4.9711999999999996</v>
      </c>
      <c r="W26" s="61">
        <v>1.4827999999999999</v>
      </c>
      <c r="X26" s="61">
        <v>16.346399999999999</v>
      </c>
      <c r="Y26" s="68"/>
      <c r="Z26" s="53"/>
      <c r="AA26" s="53"/>
      <c r="AB26" s="53"/>
      <c r="AC26" s="53"/>
      <c r="AD26" s="53"/>
      <c r="AE26" s="53"/>
      <c r="AF26" s="53"/>
      <c r="AG26" s="53"/>
      <c r="AH26" s="53"/>
      <c r="AI26" s="53"/>
      <c r="AJ26" s="53"/>
      <c r="AK26" s="53"/>
      <c r="AL26" s="53"/>
      <c r="AM26" s="53"/>
      <c r="AN26" s="53"/>
      <c r="AO26" s="45"/>
      <c r="AP26" s="61">
        <v>15.37</v>
      </c>
      <c r="AQ26" s="61">
        <v>16.329999999999998</v>
      </c>
      <c r="AR26" s="61">
        <v>13.39</v>
      </c>
      <c r="AS26" s="61">
        <v>8.64</v>
      </c>
      <c r="AT26" s="61">
        <v>5.57</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1301</v>
      </c>
      <c r="B28" s="365"/>
      <c r="C28" s="717">
        <v>41275</v>
      </c>
      <c r="D28" s="365"/>
      <c r="E28" s="329">
        <v>45012.1</v>
      </c>
      <c r="F28" s="365"/>
      <c r="G28" s="330">
        <v>178.518</v>
      </c>
      <c r="H28" s="366"/>
      <c r="I28" s="331">
        <v>-0.20399999999999999</v>
      </c>
      <c r="J28" s="331">
        <v>0.78359999999999996</v>
      </c>
      <c r="K28" s="331">
        <v>3.0026000000000002</v>
      </c>
      <c r="L28" s="331">
        <v>4.9420999999999999</v>
      </c>
      <c r="M28" s="331">
        <v>1.5305</v>
      </c>
      <c r="N28" s="333">
        <v>4.2215999999999996</v>
      </c>
      <c r="O28" s="331">
        <v>3.3304</v>
      </c>
      <c r="P28" s="331">
        <v>14.8925</v>
      </c>
      <c r="Q28" s="331">
        <v>12.8743</v>
      </c>
      <c r="R28" s="331">
        <v>17.494</v>
      </c>
      <c r="S28" s="331">
        <v>1.78</v>
      </c>
      <c r="T28" s="331">
        <v>16.1266</v>
      </c>
      <c r="U28" s="331">
        <v>3.8999999999999998E-3</v>
      </c>
      <c r="V28" s="331">
        <v>6.3760000000000003</v>
      </c>
      <c r="W28" s="331">
        <v>1.78</v>
      </c>
      <c r="X28" s="331">
        <v>20.6629</v>
      </c>
      <c r="Y28" s="366"/>
      <c r="Z28" s="329">
        <v>8</v>
      </c>
      <c r="AA28" s="329">
        <v>12</v>
      </c>
      <c r="AB28" s="329">
        <v>4</v>
      </c>
      <c r="AC28" s="329">
        <v>6</v>
      </c>
      <c r="AD28" s="329">
        <v>8</v>
      </c>
      <c r="AE28" s="329">
        <v>7</v>
      </c>
      <c r="AF28" s="329">
        <v>8</v>
      </c>
      <c r="AG28" s="329">
        <v>12</v>
      </c>
      <c r="AH28" s="329">
        <v>12</v>
      </c>
      <c r="AI28" s="329">
        <v>2</v>
      </c>
      <c r="AJ28" s="329">
        <v>4</v>
      </c>
      <c r="AK28" s="329">
        <v>6</v>
      </c>
      <c r="AL28" s="329">
        <v>10</v>
      </c>
      <c r="AM28" s="329">
        <v>6</v>
      </c>
      <c r="AN28" s="329">
        <v>4</v>
      </c>
      <c r="AO28" s="365"/>
      <c r="AP28" s="331">
        <v>16.489999999999998</v>
      </c>
      <c r="AQ28" s="331">
        <v>16.350000000000001</v>
      </c>
      <c r="AR28" s="331">
        <v>12.81</v>
      </c>
      <c r="AS28" s="331">
        <v>9.39</v>
      </c>
      <c r="AT28" s="331">
        <v>7.74</v>
      </c>
      <c r="AU28" s="334"/>
      <c r="AV28" s="329">
        <v>7</v>
      </c>
      <c r="AW28" s="329">
        <v>11</v>
      </c>
      <c r="AX28" s="329">
        <v>12</v>
      </c>
      <c r="AY28" s="329">
        <v>9</v>
      </c>
      <c r="AZ28" s="329">
        <v>6</v>
      </c>
      <c r="BA28" s="360"/>
      <c r="BB28" s="331">
        <v>14.964773955410999</v>
      </c>
      <c r="BC28" s="367">
        <v>1.0028696466553899</v>
      </c>
      <c r="BD28" s="367">
        <v>5.9370314135605298E-2</v>
      </c>
      <c r="BE28" s="367">
        <v>1.5888256290506601E-2</v>
      </c>
      <c r="BF28" s="365"/>
      <c r="BG28" s="331">
        <v>46.869700000000002</v>
      </c>
      <c r="BH28" s="331">
        <v>39.278399999999998</v>
      </c>
      <c r="BI28" s="331">
        <v>12.606999999999999</v>
      </c>
      <c r="BJ28" s="331">
        <v>1.2448999999999999</v>
      </c>
      <c r="BK28" s="365"/>
      <c r="BL28" s="364" t="s">
        <v>1216</v>
      </c>
      <c r="BM28" s="364" t="s">
        <v>1217</v>
      </c>
      <c r="BN28" s="364" t="s">
        <v>1218</v>
      </c>
      <c r="BO28" s="364" t="s">
        <v>1219</v>
      </c>
      <c r="BP28" s="364" t="s">
        <v>1220</v>
      </c>
      <c r="BQ28" s="365"/>
      <c r="BR28" s="335" t="s">
        <v>443</v>
      </c>
    </row>
    <row r="29" spans="1:70" s="428" customFormat="1" x14ac:dyDescent="0.25">
      <c r="A29" s="345" t="s">
        <v>1302</v>
      </c>
      <c r="B29" s="373"/>
      <c r="C29" s="719">
        <v>41275</v>
      </c>
      <c r="D29" s="373"/>
      <c r="E29" s="346">
        <v>41766.199999999997</v>
      </c>
      <c r="F29" s="373"/>
      <c r="G29" s="347">
        <v>715.69330000000002</v>
      </c>
      <c r="H29" s="374"/>
      <c r="I29" s="348" t="s">
        <v>430</v>
      </c>
      <c r="J29" s="348">
        <v>1.0497000000000001</v>
      </c>
      <c r="K29" s="348">
        <v>2.8170000000000002</v>
      </c>
      <c r="L29" s="348">
        <v>3.9342999999999999</v>
      </c>
      <c r="M29" s="348">
        <v>1.2647999999999999</v>
      </c>
      <c r="N29" s="350">
        <v>4.6078999999999999</v>
      </c>
      <c r="O29" s="348">
        <v>5.4954999999999998</v>
      </c>
      <c r="P29" s="348">
        <v>15.2501</v>
      </c>
      <c r="Q29" s="348">
        <v>14.825699999999999</v>
      </c>
      <c r="R29" s="348">
        <v>15.648899999999999</v>
      </c>
      <c r="S29" s="348">
        <v>1.7030000000000001</v>
      </c>
      <c r="T29" s="348">
        <v>13.313700000000001</v>
      </c>
      <c r="U29" s="348">
        <v>1.0212000000000001</v>
      </c>
      <c r="V29" s="348">
        <v>7.1950000000000003</v>
      </c>
      <c r="W29" s="348">
        <v>1.7030000000000001</v>
      </c>
      <c r="X29" s="348">
        <v>16.678000000000001</v>
      </c>
      <c r="Y29" s="374"/>
      <c r="Z29" s="346" t="s">
        <v>430</v>
      </c>
      <c r="AA29" s="346">
        <v>7</v>
      </c>
      <c r="AB29" s="346">
        <v>5</v>
      </c>
      <c r="AC29" s="346">
        <v>9</v>
      </c>
      <c r="AD29" s="346">
        <v>9</v>
      </c>
      <c r="AE29" s="346">
        <v>6</v>
      </c>
      <c r="AF29" s="346">
        <v>4</v>
      </c>
      <c r="AG29" s="346">
        <v>11</v>
      </c>
      <c r="AH29" s="346">
        <v>8</v>
      </c>
      <c r="AI29" s="346">
        <v>7</v>
      </c>
      <c r="AJ29" s="346">
        <v>5</v>
      </c>
      <c r="AK29" s="346">
        <v>13</v>
      </c>
      <c r="AL29" s="346">
        <v>7</v>
      </c>
      <c r="AM29" s="346">
        <v>4</v>
      </c>
      <c r="AN29" s="346">
        <v>5</v>
      </c>
      <c r="AO29" s="373"/>
      <c r="AP29" s="348">
        <v>16.57</v>
      </c>
      <c r="AQ29" s="348">
        <v>17.809999999999999</v>
      </c>
      <c r="AR29" s="348">
        <v>14.32</v>
      </c>
      <c r="AS29" s="348">
        <v>10.59</v>
      </c>
      <c r="AT29" s="348">
        <v>7.5</v>
      </c>
      <c r="AU29" s="351"/>
      <c r="AV29" s="346">
        <v>6</v>
      </c>
      <c r="AW29" s="346">
        <v>6</v>
      </c>
      <c r="AX29" s="346">
        <v>9</v>
      </c>
      <c r="AY29" s="346">
        <v>6</v>
      </c>
      <c r="AZ29" s="346">
        <v>7</v>
      </c>
      <c r="BA29" s="362"/>
      <c r="BB29" s="348">
        <v>12.5731557831543</v>
      </c>
      <c r="BC29" s="375">
        <v>0.82618486192330798</v>
      </c>
      <c r="BD29" s="375">
        <v>6.7364386567063506E-2</v>
      </c>
      <c r="BE29" s="375">
        <v>0.124854913831303</v>
      </c>
      <c r="BF29" s="373"/>
      <c r="BG29" s="348">
        <v>40.966099999999997</v>
      </c>
      <c r="BH29" s="348">
        <v>39.0184</v>
      </c>
      <c r="BI29" s="348">
        <v>16.276599999999998</v>
      </c>
      <c r="BJ29" s="348">
        <v>3.7389000000000001</v>
      </c>
      <c r="BK29" s="373"/>
      <c r="BL29" s="372" t="s">
        <v>1222</v>
      </c>
      <c r="BM29" s="372" t="s">
        <v>1223</v>
      </c>
      <c r="BN29" s="372" t="s">
        <v>1224</v>
      </c>
      <c r="BO29" s="372" t="s">
        <v>619</v>
      </c>
      <c r="BP29" s="372" t="s">
        <v>1225</v>
      </c>
      <c r="BQ29" s="373"/>
      <c r="BR29" s="354" t="s">
        <v>695</v>
      </c>
    </row>
    <row r="30" spans="1:70" s="428" customFormat="1" ht="11" x14ac:dyDescent="0.3">
      <c r="A30" s="841" t="s">
        <v>1303</v>
      </c>
      <c r="B30" s="842"/>
      <c r="C30" s="843">
        <v>41275</v>
      </c>
      <c r="D30" s="842"/>
      <c r="E30" s="844">
        <v>31904.9</v>
      </c>
      <c r="F30" s="842"/>
      <c r="G30" s="845">
        <v>411.1</v>
      </c>
      <c r="H30" s="847"/>
      <c r="I30" s="846">
        <v>5.7000000000000002E-2</v>
      </c>
      <c r="J30" s="846">
        <v>1.2896000000000001</v>
      </c>
      <c r="K30" s="846">
        <v>2.5947</v>
      </c>
      <c r="L30" s="846">
        <v>3.4266000000000001</v>
      </c>
      <c r="M30" s="846">
        <v>1.2494000000000001</v>
      </c>
      <c r="N30" s="848">
        <v>3.8925999999999998</v>
      </c>
      <c r="O30" s="846">
        <v>3.2288000000000001</v>
      </c>
      <c r="P30" s="846">
        <v>16.241900000000001</v>
      </c>
      <c r="Q30" s="846">
        <v>15.4932</v>
      </c>
      <c r="R30" s="846">
        <v>16.337700000000002</v>
      </c>
      <c r="S30" s="846">
        <v>1.8512</v>
      </c>
      <c r="T30" s="846">
        <v>13.828900000000001</v>
      </c>
      <c r="U30" s="846">
        <v>1.1537999999999999</v>
      </c>
      <c r="V30" s="846">
        <v>5.4987000000000004</v>
      </c>
      <c r="W30" s="846">
        <v>1.8512</v>
      </c>
      <c r="X30" s="846">
        <v>16.699300000000001</v>
      </c>
      <c r="Y30" s="847"/>
      <c r="Z30" s="844">
        <v>2</v>
      </c>
      <c r="AA30" s="844">
        <v>1</v>
      </c>
      <c r="AB30" s="844">
        <v>6</v>
      </c>
      <c r="AC30" s="844">
        <v>11</v>
      </c>
      <c r="AD30" s="844">
        <v>10</v>
      </c>
      <c r="AE30" s="844">
        <v>9</v>
      </c>
      <c r="AF30" s="844">
        <v>9</v>
      </c>
      <c r="AG30" s="844">
        <v>8</v>
      </c>
      <c r="AH30" s="844">
        <v>6</v>
      </c>
      <c r="AI30" s="844">
        <v>4</v>
      </c>
      <c r="AJ30" s="844">
        <v>3</v>
      </c>
      <c r="AK30" s="844">
        <v>12</v>
      </c>
      <c r="AL30" s="844">
        <v>6</v>
      </c>
      <c r="AM30" s="844">
        <v>9</v>
      </c>
      <c r="AN30" s="844">
        <v>3</v>
      </c>
      <c r="AO30" s="842"/>
      <c r="AP30" s="846">
        <v>16.77</v>
      </c>
      <c r="AQ30" s="846">
        <v>17.670000000000002</v>
      </c>
      <c r="AR30" s="846">
        <v>14.69</v>
      </c>
      <c r="AS30" s="846">
        <v>9.81</v>
      </c>
      <c r="AT30" s="846">
        <v>6.65</v>
      </c>
      <c r="AU30" s="849"/>
      <c r="AV30" s="844">
        <v>5</v>
      </c>
      <c r="AW30" s="844">
        <v>7</v>
      </c>
      <c r="AX30" s="844">
        <v>5</v>
      </c>
      <c r="AY30" s="844">
        <v>8</v>
      </c>
      <c r="AZ30" s="844">
        <v>8</v>
      </c>
      <c r="BA30" s="851"/>
      <c r="BB30" s="846">
        <v>14.5227912311347</v>
      </c>
      <c r="BC30" s="852">
        <v>0.94487602215792899</v>
      </c>
      <c r="BD30" s="852">
        <v>6.5088821029930605E-2</v>
      </c>
      <c r="BE30" s="852">
        <v>0.12315527662215001</v>
      </c>
      <c r="BF30" s="842"/>
      <c r="BG30" s="846">
        <v>48.388199999999998</v>
      </c>
      <c r="BH30" s="846">
        <v>42.927700000000002</v>
      </c>
      <c r="BI30" s="846">
        <v>7.14703</v>
      </c>
      <c r="BJ30" s="846">
        <v>1.5370699999999999</v>
      </c>
      <c r="BK30" s="842"/>
      <c r="BL30" s="855" t="s">
        <v>1227</v>
      </c>
      <c r="BM30" s="855" t="s">
        <v>1228</v>
      </c>
      <c r="BN30" s="855" t="s">
        <v>1229</v>
      </c>
      <c r="BO30" s="855" t="s">
        <v>1230</v>
      </c>
      <c r="BP30" s="855" t="s">
        <v>1231</v>
      </c>
      <c r="BQ30" s="842"/>
      <c r="BR30" s="856" t="s">
        <v>443</v>
      </c>
    </row>
    <row r="31" spans="1:70" s="428" customFormat="1" x14ac:dyDescent="0.25">
      <c r="A31" s="345" t="s">
        <v>1304</v>
      </c>
      <c r="B31" s="373"/>
      <c r="C31" s="719">
        <v>41275</v>
      </c>
      <c r="D31" s="373"/>
      <c r="E31" s="346">
        <v>32078.6</v>
      </c>
      <c r="F31" s="373"/>
      <c r="G31" s="347">
        <v>1168.3599999999999</v>
      </c>
      <c r="H31" s="374"/>
      <c r="I31" s="348">
        <v>-0.11459999999999999</v>
      </c>
      <c r="J31" s="348">
        <v>1.1042000000000001</v>
      </c>
      <c r="K31" s="348">
        <v>2.4796</v>
      </c>
      <c r="L31" s="348">
        <v>2.4060000000000001</v>
      </c>
      <c r="M31" s="348">
        <v>9.1700000000000004E-2</v>
      </c>
      <c r="N31" s="350">
        <v>3.9207000000000001</v>
      </c>
      <c r="O31" s="348">
        <v>5.2214999999999998</v>
      </c>
      <c r="P31" s="348">
        <v>18.0411</v>
      </c>
      <c r="Q31" s="348">
        <v>18.1997</v>
      </c>
      <c r="R31" s="348">
        <v>16.221599999999999</v>
      </c>
      <c r="S31" s="348">
        <v>2.8477000000000001</v>
      </c>
      <c r="T31" s="348">
        <v>13.1058</v>
      </c>
      <c r="U31" s="348">
        <v>-1.0367999999999999</v>
      </c>
      <c r="V31" s="348">
        <v>4.4250999999999996</v>
      </c>
      <c r="W31" s="348">
        <v>2.8477000000000001</v>
      </c>
      <c r="X31" s="348">
        <v>16.1206</v>
      </c>
      <c r="Y31" s="374"/>
      <c r="Z31" s="346">
        <v>5</v>
      </c>
      <c r="AA31" s="346">
        <v>5</v>
      </c>
      <c r="AB31" s="346">
        <v>9</v>
      </c>
      <c r="AC31" s="346">
        <v>14</v>
      </c>
      <c r="AD31" s="346">
        <v>13</v>
      </c>
      <c r="AE31" s="346">
        <v>8</v>
      </c>
      <c r="AF31" s="346">
        <v>5</v>
      </c>
      <c r="AG31" s="346">
        <v>4</v>
      </c>
      <c r="AH31" s="346">
        <v>3</v>
      </c>
      <c r="AI31" s="346">
        <v>5</v>
      </c>
      <c r="AJ31" s="346">
        <v>1</v>
      </c>
      <c r="AK31" s="346">
        <v>14</v>
      </c>
      <c r="AL31" s="346">
        <v>13</v>
      </c>
      <c r="AM31" s="346">
        <v>10</v>
      </c>
      <c r="AN31" s="346">
        <v>1</v>
      </c>
      <c r="AO31" s="373"/>
      <c r="AP31" s="348">
        <v>17.739999999999998</v>
      </c>
      <c r="AQ31" s="348">
        <v>19.84</v>
      </c>
      <c r="AR31" s="348">
        <v>15.95</v>
      </c>
      <c r="AS31" s="348">
        <v>10.5</v>
      </c>
      <c r="AT31" s="348">
        <v>4.88</v>
      </c>
      <c r="AU31" s="351"/>
      <c r="AV31" s="346">
        <v>3</v>
      </c>
      <c r="AW31" s="346">
        <v>3</v>
      </c>
      <c r="AX31" s="346">
        <v>4</v>
      </c>
      <c r="AY31" s="346">
        <v>7</v>
      </c>
      <c r="AZ31" s="346">
        <v>11</v>
      </c>
      <c r="BA31" s="362"/>
      <c r="BB31" s="348">
        <v>13.079388495500501</v>
      </c>
      <c r="BC31" s="375">
        <v>0.84243282781856499</v>
      </c>
      <c r="BD31" s="375">
        <v>8.2574805126953393E-2</v>
      </c>
      <c r="BE31" s="375">
        <v>0.347045469517336</v>
      </c>
      <c r="BF31" s="373"/>
      <c r="BG31" s="348">
        <v>39.056800000000003</v>
      </c>
      <c r="BH31" s="348">
        <v>40.686300000000003</v>
      </c>
      <c r="BI31" s="348">
        <v>14.4892</v>
      </c>
      <c r="BJ31" s="348">
        <v>5.7676999999999996</v>
      </c>
      <c r="BK31" s="373"/>
      <c r="BL31" s="372" t="s">
        <v>1233</v>
      </c>
      <c r="BM31" s="372" t="s">
        <v>1234</v>
      </c>
      <c r="BN31" s="372" t="s">
        <v>1235</v>
      </c>
      <c r="BO31" s="372" t="s">
        <v>1236</v>
      </c>
      <c r="BP31" s="372" t="s">
        <v>1237</v>
      </c>
      <c r="BQ31" s="373"/>
      <c r="BR31" s="354" t="s">
        <v>1238</v>
      </c>
    </row>
    <row r="32" spans="1:70" s="428" customFormat="1" x14ac:dyDescent="0.25">
      <c r="A32" s="345" t="s">
        <v>1305</v>
      </c>
      <c r="B32" s="373"/>
      <c r="C32" s="719">
        <v>41275</v>
      </c>
      <c r="D32" s="373"/>
      <c r="E32" s="346">
        <v>29788.6</v>
      </c>
      <c r="F32" s="373"/>
      <c r="G32" s="347">
        <v>367.10899999999998</v>
      </c>
      <c r="H32" s="374"/>
      <c r="I32" s="348">
        <v>-0.1295</v>
      </c>
      <c r="J32" s="348">
        <v>0.81979999999999997</v>
      </c>
      <c r="K32" s="348">
        <v>2.5464000000000002</v>
      </c>
      <c r="L32" s="348">
        <v>4.4927000000000001</v>
      </c>
      <c r="M32" s="348">
        <v>0.83860000000000001</v>
      </c>
      <c r="N32" s="350">
        <v>0.90849999999999997</v>
      </c>
      <c r="O32" s="348">
        <v>2.1556999999999999</v>
      </c>
      <c r="P32" s="348">
        <v>15.8965</v>
      </c>
      <c r="Q32" s="348">
        <v>16.3873</v>
      </c>
      <c r="R32" s="348">
        <v>14.9787</v>
      </c>
      <c r="S32" s="348">
        <v>1.5142</v>
      </c>
      <c r="T32" s="348">
        <v>15.971500000000001</v>
      </c>
      <c r="U32" s="348">
        <v>-0.36990000000000001</v>
      </c>
      <c r="V32" s="348">
        <v>3.7309000000000001</v>
      </c>
      <c r="W32" s="348">
        <v>1.5142</v>
      </c>
      <c r="X32" s="348">
        <v>13.3894</v>
      </c>
      <c r="Y32" s="374"/>
      <c r="Z32" s="346">
        <v>7</v>
      </c>
      <c r="AA32" s="346">
        <v>10</v>
      </c>
      <c r="AB32" s="346">
        <v>8</v>
      </c>
      <c r="AC32" s="346">
        <v>7</v>
      </c>
      <c r="AD32" s="346">
        <v>12</v>
      </c>
      <c r="AE32" s="346">
        <v>12</v>
      </c>
      <c r="AF32" s="346">
        <v>12</v>
      </c>
      <c r="AG32" s="346">
        <v>9</v>
      </c>
      <c r="AH32" s="346">
        <v>5</v>
      </c>
      <c r="AI32" s="346">
        <v>10</v>
      </c>
      <c r="AJ32" s="346">
        <v>8</v>
      </c>
      <c r="AK32" s="346">
        <v>8</v>
      </c>
      <c r="AL32" s="346">
        <v>12</v>
      </c>
      <c r="AM32" s="346">
        <v>11</v>
      </c>
      <c r="AN32" s="346">
        <v>8</v>
      </c>
      <c r="AO32" s="373"/>
      <c r="AP32" s="348">
        <v>16.850000000000001</v>
      </c>
      <c r="AQ32" s="348">
        <v>18.64</v>
      </c>
      <c r="AR32" s="348">
        <v>14.47</v>
      </c>
      <c r="AS32" s="348">
        <v>8.2799999999999994</v>
      </c>
      <c r="AT32" s="348">
        <v>5.4</v>
      </c>
      <c r="AU32" s="351"/>
      <c r="AV32" s="346">
        <v>4</v>
      </c>
      <c r="AW32" s="346">
        <v>4</v>
      </c>
      <c r="AX32" s="346">
        <v>8</v>
      </c>
      <c r="AY32" s="346">
        <v>12</v>
      </c>
      <c r="AZ32" s="346">
        <v>10</v>
      </c>
      <c r="BA32" s="362"/>
      <c r="BB32" s="348">
        <v>14.7893843094699</v>
      </c>
      <c r="BC32" s="375">
        <v>0.99325331792150195</v>
      </c>
      <c r="BD32" s="375">
        <v>6.4778039672324705E-2</v>
      </c>
      <c r="BE32" s="375">
        <v>9.3819207663456097E-2</v>
      </c>
      <c r="BF32" s="373"/>
      <c r="BG32" s="348">
        <v>44.715600000000002</v>
      </c>
      <c r="BH32" s="348">
        <v>36.837400000000002</v>
      </c>
      <c r="BI32" s="348">
        <v>17.242799999999999</v>
      </c>
      <c r="BJ32" s="348">
        <v>1.2041999999999999</v>
      </c>
      <c r="BK32" s="373"/>
      <c r="BL32" s="372" t="s">
        <v>629</v>
      </c>
      <c r="BM32" s="372" t="s">
        <v>1240</v>
      </c>
      <c r="BN32" s="372" t="s">
        <v>1241</v>
      </c>
      <c r="BO32" s="372" t="s">
        <v>1242</v>
      </c>
      <c r="BP32" s="372" t="s">
        <v>1243</v>
      </c>
      <c r="BQ32" s="373"/>
      <c r="BR32" s="354" t="s">
        <v>512</v>
      </c>
    </row>
    <row r="33" spans="1:70" s="428" customFormat="1" x14ac:dyDescent="0.25">
      <c r="A33" s="345" t="s">
        <v>1306</v>
      </c>
      <c r="B33" s="373"/>
      <c r="C33" s="719">
        <v>41276</v>
      </c>
      <c r="D33" s="373"/>
      <c r="E33" s="346">
        <v>25711.8</v>
      </c>
      <c r="F33" s="373"/>
      <c r="G33" s="347">
        <v>293.64999999999998</v>
      </c>
      <c r="H33" s="374"/>
      <c r="I33" s="348">
        <v>-0.31909999999999999</v>
      </c>
      <c r="J33" s="348">
        <v>0.78600000000000003</v>
      </c>
      <c r="K33" s="348">
        <v>3.2452000000000001</v>
      </c>
      <c r="L33" s="348">
        <v>4.3978000000000002</v>
      </c>
      <c r="M33" s="348">
        <v>2.9195000000000002</v>
      </c>
      <c r="N33" s="350">
        <v>-1.3439000000000001</v>
      </c>
      <c r="O33" s="348">
        <v>2.0682</v>
      </c>
      <c r="P33" s="348">
        <v>13.964</v>
      </c>
      <c r="Q33" s="348">
        <v>12.4259</v>
      </c>
      <c r="R33" s="348">
        <v>16.013000000000002</v>
      </c>
      <c r="S33" s="348">
        <v>1.6653</v>
      </c>
      <c r="T33" s="348">
        <v>16.0672</v>
      </c>
      <c r="U33" s="348">
        <v>0.78600000000000003</v>
      </c>
      <c r="V33" s="348">
        <v>1.2551000000000001</v>
      </c>
      <c r="W33" s="348">
        <v>1.6653</v>
      </c>
      <c r="X33" s="348">
        <v>18.998200000000001</v>
      </c>
      <c r="Y33" s="374"/>
      <c r="Z33" s="346">
        <v>9</v>
      </c>
      <c r="AA33" s="346">
        <v>11</v>
      </c>
      <c r="AB33" s="346">
        <v>3</v>
      </c>
      <c r="AC33" s="346">
        <v>8</v>
      </c>
      <c r="AD33" s="346">
        <v>5</v>
      </c>
      <c r="AE33" s="346">
        <v>14</v>
      </c>
      <c r="AF33" s="346">
        <v>13</v>
      </c>
      <c r="AG33" s="346">
        <v>13</v>
      </c>
      <c r="AH33" s="346">
        <v>13</v>
      </c>
      <c r="AI33" s="346">
        <v>6</v>
      </c>
      <c r="AJ33" s="346">
        <v>6</v>
      </c>
      <c r="AK33" s="346">
        <v>7</v>
      </c>
      <c r="AL33" s="346">
        <v>8</v>
      </c>
      <c r="AM33" s="346">
        <v>14</v>
      </c>
      <c r="AN33" s="346">
        <v>6</v>
      </c>
      <c r="AO33" s="373"/>
      <c r="AP33" s="348">
        <v>15.16</v>
      </c>
      <c r="AQ33" s="348">
        <v>15.34</v>
      </c>
      <c r="AR33" s="348">
        <v>11.63</v>
      </c>
      <c r="AS33" s="348">
        <v>7.49</v>
      </c>
      <c r="AT33" s="348">
        <v>4.3899999999999997</v>
      </c>
      <c r="AU33" s="351"/>
      <c r="AV33" s="346">
        <v>11</v>
      </c>
      <c r="AW33" s="346">
        <v>12</v>
      </c>
      <c r="AX33" s="346">
        <v>13</v>
      </c>
      <c r="AY33" s="346">
        <v>14</v>
      </c>
      <c r="AZ33" s="346">
        <v>12</v>
      </c>
      <c r="BA33" s="362"/>
      <c r="BB33" s="348">
        <v>15.5074371030802</v>
      </c>
      <c r="BC33" s="375">
        <v>1.01041953881881</v>
      </c>
      <c r="BD33" s="375">
        <v>5.0070279695692797E-2</v>
      </c>
      <c r="BE33" s="375">
        <v>-0.10268235831195199</v>
      </c>
      <c r="BF33" s="373"/>
      <c r="BG33" s="348">
        <v>51.972700000000003</v>
      </c>
      <c r="BH33" s="348">
        <v>35.166899999999998</v>
      </c>
      <c r="BI33" s="348">
        <v>9.7317800000000005</v>
      </c>
      <c r="BJ33" s="348">
        <v>3.1286200000000002</v>
      </c>
      <c r="BK33" s="373"/>
      <c r="BL33" s="372" t="s">
        <v>1245</v>
      </c>
      <c r="BM33" s="372" t="s">
        <v>1246</v>
      </c>
      <c r="BN33" s="372" t="s">
        <v>1247</v>
      </c>
      <c r="BO33" s="372" t="s">
        <v>1248</v>
      </c>
      <c r="BP33" s="372" t="s">
        <v>1249</v>
      </c>
      <c r="BQ33" s="373"/>
      <c r="BR33" s="354" t="s">
        <v>512</v>
      </c>
    </row>
    <row r="34" spans="1:70" s="428" customFormat="1" x14ac:dyDescent="0.25">
      <c r="A34" s="345" t="s">
        <v>1307</v>
      </c>
      <c r="B34" s="373"/>
      <c r="C34" s="719">
        <v>41275</v>
      </c>
      <c r="D34" s="373"/>
      <c r="E34" s="346">
        <v>19483.099999999999</v>
      </c>
      <c r="F34" s="373"/>
      <c r="G34" s="347">
        <v>164.88399999999999</v>
      </c>
      <c r="H34" s="374"/>
      <c r="I34" s="348">
        <v>-0.61480000000000001</v>
      </c>
      <c r="J34" s="348">
        <v>0.5605</v>
      </c>
      <c r="K34" s="348">
        <v>1.589</v>
      </c>
      <c r="L34" s="348">
        <v>3.3942999999999999</v>
      </c>
      <c r="M34" s="348">
        <v>2.1877</v>
      </c>
      <c r="N34" s="350">
        <v>4.9273999999999996</v>
      </c>
      <c r="O34" s="348">
        <v>4.8380999999999998</v>
      </c>
      <c r="P34" s="348">
        <v>20.4727</v>
      </c>
      <c r="Q34" s="348">
        <v>17.892099999999999</v>
      </c>
      <c r="R34" s="348">
        <v>16.782900000000001</v>
      </c>
      <c r="S34" s="348">
        <v>0.93789999999999996</v>
      </c>
      <c r="T34" s="348">
        <v>14.367800000000001</v>
      </c>
      <c r="U34" s="348">
        <v>0.6925</v>
      </c>
      <c r="V34" s="348">
        <v>5.9271000000000003</v>
      </c>
      <c r="W34" s="348">
        <v>0.93789999999999996</v>
      </c>
      <c r="X34" s="348">
        <v>15.7257</v>
      </c>
      <c r="Y34" s="374"/>
      <c r="Z34" s="346">
        <v>11</v>
      </c>
      <c r="AA34" s="346">
        <v>15</v>
      </c>
      <c r="AB34" s="346">
        <v>13</v>
      </c>
      <c r="AC34" s="346">
        <v>12</v>
      </c>
      <c r="AD34" s="346">
        <v>7</v>
      </c>
      <c r="AE34" s="346">
        <v>5</v>
      </c>
      <c r="AF34" s="346">
        <v>6</v>
      </c>
      <c r="AG34" s="346">
        <v>3</v>
      </c>
      <c r="AH34" s="346">
        <v>4</v>
      </c>
      <c r="AI34" s="346">
        <v>3</v>
      </c>
      <c r="AJ34" s="346">
        <v>14</v>
      </c>
      <c r="AK34" s="346">
        <v>10</v>
      </c>
      <c r="AL34" s="346">
        <v>9</v>
      </c>
      <c r="AM34" s="346">
        <v>7</v>
      </c>
      <c r="AN34" s="346">
        <v>14</v>
      </c>
      <c r="AO34" s="373"/>
      <c r="AP34" s="348">
        <v>18.03</v>
      </c>
      <c r="AQ34" s="348">
        <v>20.43</v>
      </c>
      <c r="AR34" s="348">
        <v>17.809999999999999</v>
      </c>
      <c r="AS34" s="348">
        <v>11.68</v>
      </c>
      <c r="AT34" s="348">
        <v>6.4</v>
      </c>
      <c r="AU34" s="351"/>
      <c r="AV34" s="346">
        <v>2</v>
      </c>
      <c r="AW34" s="346">
        <v>2</v>
      </c>
      <c r="AX34" s="346">
        <v>3</v>
      </c>
      <c r="AY34" s="346">
        <v>3</v>
      </c>
      <c r="AZ34" s="346">
        <v>9</v>
      </c>
      <c r="BA34" s="362"/>
      <c r="BB34" s="348">
        <v>15.0913474342125</v>
      </c>
      <c r="BC34" s="375">
        <v>0.994745477230493</v>
      </c>
      <c r="BD34" s="375">
        <v>8.6427650912204307E-2</v>
      </c>
      <c r="BE34" s="375">
        <v>0.43880329660316097</v>
      </c>
      <c r="BF34" s="373"/>
      <c r="BG34" s="348">
        <v>37.643300000000004</v>
      </c>
      <c r="BH34" s="348">
        <v>39.032800000000002</v>
      </c>
      <c r="BI34" s="348">
        <v>18.9605</v>
      </c>
      <c r="BJ34" s="348">
        <v>4.3634000000000004</v>
      </c>
      <c r="BK34" s="373"/>
      <c r="BL34" s="372" t="s">
        <v>1251</v>
      </c>
      <c r="BM34" s="372" t="s">
        <v>1252</v>
      </c>
      <c r="BN34" s="372" t="s">
        <v>1253</v>
      </c>
      <c r="BO34" s="372" t="s">
        <v>1254</v>
      </c>
      <c r="BP34" s="372" t="s">
        <v>1255</v>
      </c>
      <c r="BQ34" s="373"/>
      <c r="BR34" s="354" t="s">
        <v>443</v>
      </c>
    </row>
    <row r="35" spans="1:70" s="428" customFormat="1" x14ac:dyDescent="0.25">
      <c r="A35" s="345" t="s">
        <v>1308</v>
      </c>
      <c r="B35" s="373"/>
      <c r="C35" s="719">
        <v>43755</v>
      </c>
      <c r="D35" s="373"/>
      <c r="E35" s="346">
        <v>18701.7</v>
      </c>
      <c r="F35" s="373"/>
      <c r="G35" s="347">
        <v>39.565800000000003</v>
      </c>
      <c r="H35" s="374"/>
      <c r="I35" s="348">
        <v>-0.67830000000000001</v>
      </c>
      <c r="J35" s="348">
        <v>0.67659999999999998</v>
      </c>
      <c r="K35" s="348">
        <v>0.88300000000000001</v>
      </c>
      <c r="L35" s="348">
        <v>6.2320000000000002</v>
      </c>
      <c r="M35" s="348">
        <v>11.4596</v>
      </c>
      <c r="N35" s="350">
        <v>6.5911999999999997</v>
      </c>
      <c r="O35" s="348">
        <v>10.1271</v>
      </c>
      <c r="P35" s="348">
        <v>23.665900000000001</v>
      </c>
      <c r="Q35" s="348">
        <v>20.274899999999999</v>
      </c>
      <c r="R35" s="348" t="s">
        <v>430</v>
      </c>
      <c r="S35" s="348">
        <v>1.1599999999999999E-2</v>
      </c>
      <c r="T35" s="348">
        <v>21.978899999999999</v>
      </c>
      <c r="U35" s="348">
        <v>8.3505000000000003</v>
      </c>
      <c r="V35" s="348">
        <v>6.6894999999999998</v>
      </c>
      <c r="W35" s="348">
        <v>1.1599999999999999E-2</v>
      </c>
      <c r="X35" s="348">
        <v>22.597899999999999</v>
      </c>
      <c r="Y35" s="374"/>
      <c r="Z35" s="346">
        <v>13</v>
      </c>
      <c r="AA35" s="346">
        <v>13</v>
      </c>
      <c r="AB35" s="346">
        <v>15</v>
      </c>
      <c r="AC35" s="346">
        <v>4</v>
      </c>
      <c r="AD35" s="346">
        <v>2</v>
      </c>
      <c r="AE35" s="346">
        <v>4</v>
      </c>
      <c r="AF35" s="346">
        <v>2</v>
      </c>
      <c r="AG35" s="346">
        <v>2</v>
      </c>
      <c r="AH35" s="346">
        <v>1</v>
      </c>
      <c r="AI35" s="346" t="s">
        <v>430</v>
      </c>
      <c r="AJ35" s="346">
        <v>15</v>
      </c>
      <c r="AK35" s="346">
        <v>2</v>
      </c>
      <c r="AL35" s="346">
        <v>2</v>
      </c>
      <c r="AM35" s="346">
        <v>5</v>
      </c>
      <c r="AN35" s="346">
        <v>15</v>
      </c>
      <c r="AO35" s="373"/>
      <c r="AP35" s="348" t="s">
        <v>430</v>
      </c>
      <c r="AQ35" s="348" t="s">
        <v>430</v>
      </c>
      <c r="AR35" s="348">
        <v>21.03</v>
      </c>
      <c r="AS35" s="348">
        <v>15.87</v>
      </c>
      <c r="AT35" s="348">
        <v>15.34</v>
      </c>
      <c r="AU35" s="351"/>
      <c r="AV35" s="346" t="s">
        <v>430</v>
      </c>
      <c r="AW35" s="346" t="s">
        <v>430</v>
      </c>
      <c r="AX35" s="346">
        <v>2</v>
      </c>
      <c r="AY35" s="346">
        <v>2</v>
      </c>
      <c r="AZ35" s="346">
        <v>2</v>
      </c>
      <c r="BA35" s="362"/>
      <c r="BB35" s="348">
        <v>21.038453182932901</v>
      </c>
      <c r="BC35" s="375">
        <v>1.2944281074511499</v>
      </c>
      <c r="BD35" s="375">
        <v>7.3573870927129498E-2</v>
      </c>
      <c r="BE35" s="375">
        <v>0.42162668712140899</v>
      </c>
      <c r="BF35" s="373"/>
      <c r="BG35" s="348">
        <v>35.3187</v>
      </c>
      <c r="BH35" s="348">
        <v>35.111800000000002</v>
      </c>
      <c r="BI35" s="348">
        <v>28.264399999999998</v>
      </c>
      <c r="BJ35" s="348">
        <v>1.3050999999999999</v>
      </c>
      <c r="BK35" s="373"/>
      <c r="BL35" s="372" t="s">
        <v>1257</v>
      </c>
      <c r="BM35" s="372" t="s">
        <v>1258</v>
      </c>
      <c r="BN35" s="372" t="s">
        <v>1259</v>
      </c>
      <c r="BO35" s="372" t="s">
        <v>1260</v>
      </c>
      <c r="BP35" s="372" t="s">
        <v>1261</v>
      </c>
      <c r="BQ35" s="373"/>
      <c r="BR35" s="354" t="s">
        <v>443</v>
      </c>
    </row>
    <row r="36" spans="1:70" s="428" customFormat="1" x14ac:dyDescent="0.25">
      <c r="A36" s="345" t="s">
        <v>1309</v>
      </c>
      <c r="B36" s="373"/>
      <c r="C36" s="719">
        <v>41275</v>
      </c>
      <c r="D36" s="373"/>
      <c r="E36" s="346">
        <v>18231.400000000001</v>
      </c>
      <c r="F36" s="373"/>
      <c r="G36" s="347">
        <v>704.096</v>
      </c>
      <c r="H36" s="374"/>
      <c r="I36" s="348">
        <v>-0.4551</v>
      </c>
      <c r="J36" s="348">
        <v>0.65659999999999996</v>
      </c>
      <c r="K36" s="348">
        <v>1.1666000000000001</v>
      </c>
      <c r="L36" s="348">
        <v>2.1151</v>
      </c>
      <c r="M36" s="348">
        <v>-2.31</v>
      </c>
      <c r="N36" s="350">
        <v>0.59409999999999996</v>
      </c>
      <c r="O36" s="348">
        <v>1.7661</v>
      </c>
      <c r="P36" s="348">
        <v>16.867000000000001</v>
      </c>
      <c r="Q36" s="348">
        <v>13.7113</v>
      </c>
      <c r="R36" s="348">
        <v>15.467599999999999</v>
      </c>
      <c r="S36" s="348">
        <v>1.0609</v>
      </c>
      <c r="T36" s="348">
        <v>12.0405</v>
      </c>
      <c r="U36" s="348">
        <v>-2.6265999999999998</v>
      </c>
      <c r="V36" s="348">
        <v>3.4460000000000002</v>
      </c>
      <c r="W36" s="348">
        <v>1.0609</v>
      </c>
      <c r="X36" s="348">
        <v>16.2531</v>
      </c>
      <c r="Y36" s="374"/>
      <c r="Z36" s="346">
        <v>10</v>
      </c>
      <c r="AA36" s="346">
        <v>14</v>
      </c>
      <c r="AB36" s="346">
        <v>14</v>
      </c>
      <c r="AC36" s="346">
        <v>15</v>
      </c>
      <c r="AD36" s="346">
        <v>15</v>
      </c>
      <c r="AE36" s="346">
        <v>13</v>
      </c>
      <c r="AF36" s="346">
        <v>14</v>
      </c>
      <c r="AG36" s="346">
        <v>6</v>
      </c>
      <c r="AH36" s="346">
        <v>11</v>
      </c>
      <c r="AI36" s="346">
        <v>9</v>
      </c>
      <c r="AJ36" s="346">
        <v>12</v>
      </c>
      <c r="AK36" s="346">
        <v>15</v>
      </c>
      <c r="AL36" s="346">
        <v>14</v>
      </c>
      <c r="AM36" s="346">
        <v>12</v>
      </c>
      <c r="AN36" s="346">
        <v>12</v>
      </c>
      <c r="AO36" s="373"/>
      <c r="AP36" s="348">
        <v>15.86</v>
      </c>
      <c r="AQ36" s="348">
        <v>16.91</v>
      </c>
      <c r="AR36" s="348">
        <v>13.99</v>
      </c>
      <c r="AS36" s="348">
        <v>8.35</v>
      </c>
      <c r="AT36" s="348">
        <v>2.59</v>
      </c>
      <c r="AU36" s="351"/>
      <c r="AV36" s="346">
        <v>8</v>
      </c>
      <c r="AW36" s="346">
        <v>9</v>
      </c>
      <c r="AX36" s="346">
        <v>10</v>
      </c>
      <c r="AY36" s="346">
        <v>11</v>
      </c>
      <c r="AZ36" s="346">
        <v>14</v>
      </c>
      <c r="BA36" s="362"/>
      <c r="BB36" s="348">
        <v>14.6616543394393</v>
      </c>
      <c r="BC36" s="375">
        <v>0.96544241557034305</v>
      </c>
      <c r="BD36" s="375">
        <v>6.9389394666099696E-2</v>
      </c>
      <c r="BE36" s="375">
        <v>0.177352865002884</v>
      </c>
      <c r="BF36" s="373"/>
      <c r="BG36" s="348">
        <v>54.868000000000002</v>
      </c>
      <c r="BH36" s="348">
        <v>36.619900000000001</v>
      </c>
      <c r="BI36" s="348">
        <v>5.5714399999999999</v>
      </c>
      <c r="BJ36" s="348">
        <v>2.9406599999999998</v>
      </c>
      <c r="BK36" s="373"/>
      <c r="BL36" s="372" t="s">
        <v>1263</v>
      </c>
      <c r="BM36" s="372" t="s">
        <v>1264</v>
      </c>
      <c r="BN36" s="372" t="s">
        <v>1265</v>
      </c>
      <c r="BO36" s="372" t="s">
        <v>1266</v>
      </c>
      <c r="BP36" s="372" t="s">
        <v>1267</v>
      </c>
      <c r="BQ36" s="373"/>
      <c r="BR36" s="354" t="s">
        <v>731</v>
      </c>
    </row>
    <row r="37" spans="1:70" s="428" customFormat="1" x14ac:dyDescent="0.25">
      <c r="A37" s="345" t="s">
        <v>1310</v>
      </c>
      <c r="B37" s="373"/>
      <c r="C37" s="719">
        <v>43395</v>
      </c>
      <c r="D37" s="373"/>
      <c r="E37" s="346">
        <v>16587</v>
      </c>
      <c r="F37" s="373"/>
      <c r="G37" s="347">
        <v>38.54</v>
      </c>
      <c r="H37" s="374"/>
      <c r="I37" s="348" t="s">
        <v>430</v>
      </c>
      <c r="J37" s="348">
        <v>1.208</v>
      </c>
      <c r="K37" s="348">
        <v>2.5817999999999999</v>
      </c>
      <c r="L37" s="348">
        <v>6.9664000000000001</v>
      </c>
      <c r="M37" s="348">
        <v>5.8791000000000002</v>
      </c>
      <c r="N37" s="350">
        <v>7.016</v>
      </c>
      <c r="O37" s="348">
        <v>5.7009999999999996</v>
      </c>
      <c r="P37" s="348">
        <v>16.395199999999999</v>
      </c>
      <c r="Q37" s="348">
        <v>13.9505</v>
      </c>
      <c r="R37" s="348" t="s">
        <v>430</v>
      </c>
      <c r="S37" s="348">
        <v>1.2612000000000001</v>
      </c>
      <c r="T37" s="348">
        <v>17.5717</v>
      </c>
      <c r="U37" s="348">
        <v>4.4161000000000001</v>
      </c>
      <c r="V37" s="348">
        <v>7.9551999999999996</v>
      </c>
      <c r="W37" s="348">
        <v>1.2612000000000001</v>
      </c>
      <c r="X37" s="348">
        <v>19.057200000000002</v>
      </c>
      <c r="Y37" s="374"/>
      <c r="Z37" s="346" t="s">
        <v>430</v>
      </c>
      <c r="AA37" s="346">
        <v>2</v>
      </c>
      <c r="AB37" s="346">
        <v>7</v>
      </c>
      <c r="AC37" s="346">
        <v>3</v>
      </c>
      <c r="AD37" s="346">
        <v>3</v>
      </c>
      <c r="AE37" s="346">
        <v>2</v>
      </c>
      <c r="AF37" s="346">
        <v>3</v>
      </c>
      <c r="AG37" s="346">
        <v>7</v>
      </c>
      <c r="AH37" s="346">
        <v>10</v>
      </c>
      <c r="AI37" s="346" t="s">
        <v>430</v>
      </c>
      <c r="AJ37" s="346">
        <v>10</v>
      </c>
      <c r="AK37" s="346">
        <v>4</v>
      </c>
      <c r="AL37" s="346">
        <v>3</v>
      </c>
      <c r="AM37" s="346">
        <v>3</v>
      </c>
      <c r="AN37" s="346">
        <v>10</v>
      </c>
      <c r="AO37" s="373"/>
      <c r="AP37" s="348" t="s">
        <v>430</v>
      </c>
      <c r="AQ37" s="348">
        <v>17.82</v>
      </c>
      <c r="AR37" s="348">
        <v>14.69</v>
      </c>
      <c r="AS37" s="348">
        <v>11.62</v>
      </c>
      <c r="AT37" s="348">
        <v>12.15</v>
      </c>
      <c r="AU37" s="351"/>
      <c r="AV37" s="346" t="s">
        <v>430</v>
      </c>
      <c r="AW37" s="346">
        <v>5</v>
      </c>
      <c r="AX37" s="346">
        <v>5</v>
      </c>
      <c r="AY37" s="346">
        <v>4</v>
      </c>
      <c r="AZ37" s="346">
        <v>4</v>
      </c>
      <c r="BA37" s="362"/>
      <c r="BB37" s="348">
        <v>13.0865480189025</v>
      </c>
      <c r="BC37" s="375">
        <v>0.84123862420817597</v>
      </c>
      <c r="BD37" s="375">
        <v>6.6998638929118406E-2</v>
      </c>
      <c r="BE37" s="375">
        <v>0.14149513124379701</v>
      </c>
      <c r="BF37" s="373"/>
      <c r="BG37" s="348">
        <v>44.070399999999999</v>
      </c>
      <c r="BH37" s="348">
        <v>36.203899999999997</v>
      </c>
      <c r="BI37" s="348">
        <v>8.3614499999999996</v>
      </c>
      <c r="BJ37" s="348">
        <v>11.36425</v>
      </c>
      <c r="BK37" s="373"/>
      <c r="BL37" s="372" t="s">
        <v>1269</v>
      </c>
      <c r="BM37" s="372" t="s">
        <v>1270</v>
      </c>
      <c r="BN37" s="372" t="s">
        <v>1271</v>
      </c>
      <c r="BO37" s="372" t="s">
        <v>1272</v>
      </c>
      <c r="BP37" s="372" t="s">
        <v>1273</v>
      </c>
      <c r="BQ37" s="373"/>
      <c r="BR37" s="354" t="s">
        <v>554</v>
      </c>
    </row>
    <row r="38" spans="1:70" s="428" customFormat="1" x14ac:dyDescent="0.25">
      <c r="A38" s="345" t="s">
        <v>1311</v>
      </c>
      <c r="B38" s="373"/>
      <c r="C38" s="719">
        <v>41275</v>
      </c>
      <c r="D38" s="373"/>
      <c r="E38" s="346">
        <v>11560</v>
      </c>
      <c r="F38" s="373"/>
      <c r="G38" s="347">
        <v>131.66</v>
      </c>
      <c r="H38" s="374"/>
      <c r="I38" s="348">
        <v>0.17499999999999999</v>
      </c>
      <c r="J38" s="348">
        <v>0.84250000000000003</v>
      </c>
      <c r="K38" s="348">
        <v>5.5814000000000004</v>
      </c>
      <c r="L38" s="348">
        <v>12.916</v>
      </c>
      <c r="M38" s="348">
        <v>12.683999999999999</v>
      </c>
      <c r="N38" s="350">
        <v>8.7111000000000001</v>
      </c>
      <c r="O38" s="348">
        <v>11.744</v>
      </c>
      <c r="P38" s="348">
        <v>24.856100000000001</v>
      </c>
      <c r="Q38" s="348">
        <v>18.6815</v>
      </c>
      <c r="R38" s="348">
        <v>17.8979</v>
      </c>
      <c r="S38" s="348">
        <v>1.6444000000000001</v>
      </c>
      <c r="T38" s="348">
        <v>27.306100000000001</v>
      </c>
      <c r="U38" s="348">
        <v>9.9733000000000001</v>
      </c>
      <c r="V38" s="348">
        <v>11.8797</v>
      </c>
      <c r="W38" s="348">
        <v>1.6444000000000001</v>
      </c>
      <c r="X38" s="348">
        <v>18.144100000000002</v>
      </c>
      <c r="Y38" s="374"/>
      <c r="Z38" s="346">
        <v>1</v>
      </c>
      <c r="AA38" s="346">
        <v>9</v>
      </c>
      <c r="AB38" s="346">
        <v>1</v>
      </c>
      <c r="AC38" s="346">
        <v>1</v>
      </c>
      <c r="AD38" s="346">
        <v>1</v>
      </c>
      <c r="AE38" s="346">
        <v>1</v>
      </c>
      <c r="AF38" s="346">
        <v>1</v>
      </c>
      <c r="AG38" s="346">
        <v>1</v>
      </c>
      <c r="AH38" s="346">
        <v>2</v>
      </c>
      <c r="AI38" s="346">
        <v>1</v>
      </c>
      <c r="AJ38" s="346">
        <v>7</v>
      </c>
      <c r="AK38" s="346">
        <v>1</v>
      </c>
      <c r="AL38" s="346">
        <v>1</v>
      </c>
      <c r="AM38" s="346">
        <v>1</v>
      </c>
      <c r="AN38" s="346">
        <v>7</v>
      </c>
      <c r="AO38" s="373"/>
      <c r="AP38" s="348">
        <v>19.23</v>
      </c>
      <c r="AQ38" s="348">
        <v>21.59</v>
      </c>
      <c r="AR38" s="348">
        <v>21.23</v>
      </c>
      <c r="AS38" s="348">
        <v>18.690000000000001</v>
      </c>
      <c r="AT38" s="348">
        <v>21.94</v>
      </c>
      <c r="AU38" s="351"/>
      <c r="AV38" s="346">
        <v>1</v>
      </c>
      <c r="AW38" s="346">
        <v>1</v>
      </c>
      <c r="AX38" s="346">
        <v>1</v>
      </c>
      <c r="AY38" s="346">
        <v>1</v>
      </c>
      <c r="AZ38" s="346">
        <v>1</v>
      </c>
      <c r="BA38" s="362"/>
      <c r="BB38" s="348">
        <v>17.755139645490502</v>
      </c>
      <c r="BC38" s="375">
        <v>1.12206845975213</v>
      </c>
      <c r="BD38" s="375">
        <v>8.8324263555740995E-2</v>
      </c>
      <c r="BE38" s="375">
        <v>0.59192226354127497</v>
      </c>
      <c r="BF38" s="373"/>
      <c r="BG38" s="348">
        <v>41.5717</v>
      </c>
      <c r="BH38" s="348">
        <v>35.573500000000003</v>
      </c>
      <c r="BI38" s="348">
        <v>22.0398</v>
      </c>
      <c r="BJ38" s="348">
        <v>0.81499999999999995</v>
      </c>
      <c r="BK38" s="373"/>
      <c r="BL38" s="372" t="s">
        <v>1275</v>
      </c>
      <c r="BM38" s="372" t="s">
        <v>1276</v>
      </c>
      <c r="BN38" s="372" t="s">
        <v>1277</v>
      </c>
      <c r="BO38" s="372" t="s">
        <v>1278</v>
      </c>
      <c r="BP38" s="372" t="s">
        <v>1279</v>
      </c>
      <c r="BQ38" s="373"/>
      <c r="BR38" s="354" t="s">
        <v>512</v>
      </c>
    </row>
    <row r="39" spans="1:70" s="428" customFormat="1" x14ac:dyDescent="0.25">
      <c r="A39" s="345" t="s">
        <v>1312</v>
      </c>
      <c r="B39" s="373"/>
      <c r="C39" s="719">
        <v>41275</v>
      </c>
      <c r="D39" s="373"/>
      <c r="E39" s="346">
        <v>7950.89</v>
      </c>
      <c r="F39" s="373"/>
      <c r="G39" s="347">
        <v>579.60209999999995</v>
      </c>
      <c r="H39" s="374"/>
      <c r="I39" s="348">
        <v>-0.12609999999999999</v>
      </c>
      <c r="J39" s="348">
        <v>1.1823999999999999</v>
      </c>
      <c r="K39" s="348">
        <v>1.9561999999999999</v>
      </c>
      <c r="L39" s="348">
        <v>5.4005999999999998</v>
      </c>
      <c r="M39" s="348">
        <v>-0.85960000000000003</v>
      </c>
      <c r="N39" s="350">
        <v>-5.2089999999999996</v>
      </c>
      <c r="O39" s="348">
        <v>-1.0927</v>
      </c>
      <c r="P39" s="348">
        <v>9.3056999999999999</v>
      </c>
      <c r="Q39" s="348">
        <v>11.6175</v>
      </c>
      <c r="R39" s="348">
        <v>13.417199999999999</v>
      </c>
      <c r="S39" s="348">
        <v>1.4463999999999999</v>
      </c>
      <c r="T39" s="348">
        <v>16.593900000000001</v>
      </c>
      <c r="U39" s="348">
        <v>-3.6615000000000002</v>
      </c>
      <c r="V39" s="348">
        <v>-0.35449999999999998</v>
      </c>
      <c r="W39" s="348">
        <v>1.4463999999999999</v>
      </c>
      <c r="X39" s="348">
        <v>14.8568</v>
      </c>
      <c r="Y39" s="374"/>
      <c r="Z39" s="346">
        <v>6</v>
      </c>
      <c r="AA39" s="346">
        <v>3</v>
      </c>
      <c r="AB39" s="346">
        <v>11</v>
      </c>
      <c r="AC39" s="346">
        <v>5</v>
      </c>
      <c r="AD39" s="346">
        <v>14</v>
      </c>
      <c r="AE39" s="346">
        <v>15</v>
      </c>
      <c r="AF39" s="346">
        <v>15</v>
      </c>
      <c r="AG39" s="346">
        <v>15</v>
      </c>
      <c r="AH39" s="346">
        <v>14</v>
      </c>
      <c r="AI39" s="346">
        <v>12</v>
      </c>
      <c r="AJ39" s="346">
        <v>9</v>
      </c>
      <c r="AK39" s="346">
        <v>5</v>
      </c>
      <c r="AL39" s="346">
        <v>15</v>
      </c>
      <c r="AM39" s="346">
        <v>15</v>
      </c>
      <c r="AN39" s="346">
        <v>9</v>
      </c>
      <c r="AO39" s="373"/>
      <c r="AP39" s="348">
        <v>13.44</v>
      </c>
      <c r="AQ39" s="348">
        <v>13.1</v>
      </c>
      <c r="AR39" s="348">
        <v>9.15</v>
      </c>
      <c r="AS39" s="348">
        <v>3.38</v>
      </c>
      <c r="AT39" s="348">
        <v>1.27</v>
      </c>
      <c r="AU39" s="351"/>
      <c r="AV39" s="346">
        <v>12</v>
      </c>
      <c r="AW39" s="346">
        <v>14</v>
      </c>
      <c r="AX39" s="346">
        <v>15</v>
      </c>
      <c r="AY39" s="346">
        <v>15</v>
      </c>
      <c r="AZ39" s="346">
        <v>15</v>
      </c>
      <c r="BA39" s="362"/>
      <c r="BB39" s="348">
        <v>13.2427951344226</v>
      </c>
      <c r="BC39" s="375">
        <v>0.86848682613433104</v>
      </c>
      <c r="BD39" s="375">
        <v>3.1208982378959801E-2</v>
      </c>
      <c r="BE39" s="375">
        <v>-0.34235734412893098</v>
      </c>
      <c r="BF39" s="373"/>
      <c r="BG39" s="348">
        <v>40.280900000000003</v>
      </c>
      <c r="BH39" s="348">
        <v>36.880899999999997</v>
      </c>
      <c r="BI39" s="348">
        <v>18.733499999999999</v>
      </c>
      <c r="BJ39" s="348">
        <v>4.1047000000000002</v>
      </c>
      <c r="BK39" s="373"/>
      <c r="BL39" s="372" t="s">
        <v>1281</v>
      </c>
      <c r="BM39" s="372" t="s">
        <v>1282</v>
      </c>
      <c r="BN39" s="372" t="s">
        <v>1283</v>
      </c>
      <c r="BO39" s="372" t="s">
        <v>1284</v>
      </c>
      <c r="BP39" s="372" t="s">
        <v>1285</v>
      </c>
      <c r="BQ39" s="373"/>
      <c r="BR39" s="354" t="s">
        <v>525</v>
      </c>
    </row>
    <row r="40" spans="1:70" s="428" customFormat="1" x14ac:dyDescent="0.25">
      <c r="A40" s="345" t="s">
        <v>1313</v>
      </c>
      <c r="B40" s="373"/>
      <c r="C40" s="719">
        <v>41275</v>
      </c>
      <c r="D40" s="373"/>
      <c r="E40" s="346">
        <v>7603.19</v>
      </c>
      <c r="F40" s="373"/>
      <c r="G40" s="347">
        <v>1616.7650000000001</v>
      </c>
      <c r="H40" s="374"/>
      <c r="I40" s="348">
        <v>2.3400000000000001E-2</v>
      </c>
      <c r="J40" s="348">
        <v>1.1771</v>
      </c>
      <c r="K40" s="348">
        <v>1.6735</v>
      </c>
      <c r="L40" s="348">
        <v>3.1143999999999998</v>
      </c>
      <c r="M40" s="348">
        <v>1.0355000000000001</v>
      </c>
      <c r="N40" s="350">
        <v>2.2139000000000002</v>
      </c>
      <c r="O40" s="348">
        <v>3.0396999999999998</v>
      </c>
      <c r="P40" s="348">
        <v>17.374300000000002</v>
      </c>
      <c r="Q40" s="348">
        <v>15.281499999999999</v>
      </c>
      <c r="R40" s="348">
        <v>13.4528</v>
      </c>
      <c r="S40" s="348">
        <v>1.1476999999999999</v>
      </c>
      <c r="T40" s="348">
        <v>14.0136</v>
      </c>
      <c r="U40" s="348">
        <v>-0.15490000000000001</v>
      </c>
      <c r="V40" s="348">
        <v>3.2307999999999999</v>
      </c>
      <c r="W40" s="348">
        <v>1.1476999999999999</v>
      </c>
      <c r="X40" s="348">
        <v>14.1365</v>
      </c>
      <c r="Y40" s="374"/>
      <c r="Z40" s="346">
        <v>3</v>
      </c>
      <c r="AA40" s="346">
        <v>4</v>
      </c>
      <c r="AB40" s="346">
        <v>12</v>
      </c>
      <c r="AC40" s="346">
        <v>13</v>
      </c>
      <c r="AD40" s="346">
        <v>11</v>
      </c>
      <c r="AE40" s="346">
        <v>11</v>
      </c>
      <c r="AF40" s="346">
        <v>10</v>
      </c>
      <c r="AG40" s="346">
        <v>5</v>
      </c>
      <c r="AH40" s="346">
        <v>7</v>
      </c>
      <c r="AI40" s="346">
        <v>11</v>
      </c>
      <c r="AJ40" s="346">
        <v>11</v>
      </c>
      <c r="AK40" s="346">
        <v>11</v>
      </c>
      <c r="AL40" s="346">
        <v>11</v>
      </c>
      <c r="AM40" s="346">
        <v>13</v>
      </c>
      <c r="AN40" s="346">
        <v>11</v>
      </c>
      <c r="AO40" s="373"/>
      <c r="AP40" s="348">
        <v>15.28</v>
      </c>
      <c r="AQ40" s="348">
        <v>17.489999999999998</v>
      </c>
      <c r="AR40" s="348">
        <v>14.53</v>
      </c>
      <c r="AS40" s="348">
        <v>9.26</v>
      </c>
      <c r="AT40" s="348">
        <v>4.1399999999999997</v>
      </c>
      <c r="AU40" s="351"/>
      <c r="AV40" s="346">
        <v>10</v>
      </c>
      <c r="AW40" s="346">
        <v>8</v>
      </c>
      <c r="AX40" s="346">
        <v>7</v>
      </c>
      <c r="AY40" s="346">
        <v>10</v>
      </c>
      <c r="AZ40" s="346">
        <v>13</v>
      </c>
      <c r="BA40" s="362"/>
      <c r="BB40" s="348">
        <v>14.810360560888</v>
      </c>
      <c r="BC40" s="375">
        <v>0.98894133506719895</v>
      </c>
      <c r="BD40" s="375">
        <v>6.8467059526835197E-2</v>
      </c>
      <c r="BE40" s="375">
        <v>0.153565484798727</v>
      </c>
      <c r="BF40" s="373"/>
      <c r="BG40" s="348">
        <v>56.863799999999998</v>
      </c>
      <c r="BH40" s="348">
        <v>38.915999999999997</v>
      </c>
      <c r="BI40" s="348" t="s">
        <v>430</v>
      </c>
      <c r="BJ40" s="348">
        <v>4.2202000000000002</v>
      </c>
      <c r="BK40" s="373"/>
      <c r="BL40" s="372" t="s">
        <v>1287</v>
      </c>
      <c r="BM40" s="372" t="s">
        <v>1288</v>
      </c>
      <c r="BN40" s="372" t="s">
        <v>998</v>
      </c>
      <c r="BO40" s="372" t="s">
        <v>1289</v>
      </c>
      <c r="BP40" s="372" t="s">
        <v>1290</v>
      </c>
      <c r="BQ40" s="373"/>
      <c r="BR40" s="354" t="s">
        <v>436</v>
      </c>
    </row>
    <row r="41" spans="1:70" s="428" customFormat="1" x14ac:dyDescent="0.25">
      <c r="A41" s="345" t="s">
        <v>1314</v>
      </c>
      <c r="B41" s="373"/>
      <c r="C41" s="719">
        <v>41276</v>
      </c>
      <c r="D41" s="373"/>
      <c r="E41" s="346">
        <v>7186.12</v>
      </c>
      <c r="F41" s="373"/>
      <c r="G41" s="347">
        <v>103.294</v>
      </c>
      <c r="H41" s="374"/>
      <c r="I41" s="348">
        <v>-0.63180000000000003</v>
      </c>
      <c r="J41" s="348">
        <v>1.0599000000000001</v>
      </c>
      <c r="K41" s="348">
        <v>5.0986000000000002</v>
      </c>
      <c r="L41" s="348">
        <v>8.0472999999999999</v>
      </c>
      <c r="M41" s="348">
        <v>5.3468</v>
      </c>
      <c r="N41" s="350">
        <v>6.9789000000000003</v>
      </c>
      <c r="O41" s="348">
        <v>4.8193999999999999</v>
      </c>
      <c r="P41" s="348">
        <v>15.6126</v>
      </c>
      <c r="Q41" s="348">
        <v>14.2295</v>
      </c>
      <c r="R41" s="348">
        <v>15.522399999999999</v>
      </c>
      <c r="S41" s="348">
        <v>2.2345000000000002</v>
      </c>
      <c r="T41" s="348">
        <v>19.152899999999999</v>
      </c>
      <c r="U41" s="348">
        <v>3.5813000000000001</v>
      </c>
      <c r="V41" s="348">
        <v>8.5662000000000003</v>
      </c>
      <c r="W41" s="348">
        <v>2.2345000000000002</v>
      </c>
      <c r="X41" s="348">
        <v>15.1068</v>
      </c>
      <c r="Y41" s="374"/>
      <c r="Z41" s="346">
        <v>12</v>
      </c>
      <c r="AA41" s="346">
        <v>6</v>
      </c>
      <c r="AB41" s="346">
        <v>2</v>
      </c>
      <c r="AC41" s="346">
        <v>2</v>
      </c>
      <c r="AD41" s="346">
        <v>4</v>
      </c>
      <c r="AE41" s="346">
        <v>3</v>
      </c>
      <c r="AF41" s="346">
        <v>7</v>
      </c>
      <c r="AG41" s="346">
        <v>10</v>
      </c>
      <c r="AH41" s="346">
        <v>9</v>
      </c>
      <c r="AI41" s="346">
        <v>8</v>
      </c>
      <c r="AJ41" s="346">
        <v>2</v>
      </c>
      <c r="AK41" s="346">
        <v>3</v>
      </c>
      <c r="AL41" s="346">
        <v>4</v>
      </c>
      <c r="AM41" s="346">
        <v>2</v>
      </c>
      <c r="AN41" s="346">
        <v>2</v>
      </c>
      <c r="AO41" s="373"/>
      <c r="AP41" s="348">
        <v>15.58</v>
      </c>
      <c r="AQ41" s="348">
        <v>16.440000000000001</v>
      </c>
      <c r="AR41" s="348">
        <v>13.76</v>
      </c>
      <c r="AS41" s="348">
        <v>10.98</v>
      </c>
      <c r="AT41" s="348">
        <v>13.8</v>
      </c>
      <c r="AU41" s="351"/>
      <c r="AV41" s="346">
        <v>9</v>
      </c>
      <c r="AW41" s="346">
        <v>10</v>
      </c>
      <c r="AX41" s="346">
        <v>11</v>
      </c>
      <c r="AY41" s="346">
        <v>5</v>
      </c>
      <c r="AZ41" s="346">
        <v>3</v>
      </c>
      <c r="BA41" s="362"/>
      <c r="BB41" s="348">
        <v>14.5848837975721</v>
      </c>
      <c r="BC41" s="375">
        <v>0.95400775024255702</v>
      </c>
      <c r="BD41" s="375">
        <v>6.1427258920243699E-2</v>
      </c>
      <c r="BE41" s="375">
        <v>6.5848032621355704E-2</v>
      </c>
      <c r="BF41" s="373"/>
      <c r="BG41" s="348">
        <v>37.790700000000001</v>
      </c>
      <c r="BH41" s="348">
        <v>35.801400000000001</v>
      </c>
      <c r="BI41" s="348">
        <v>26.304200000000002</v>
      </c>
      <c r="BJ41" s="348">
        <v>0.1037</v>
      </c>
      <c r="BK41" s="373"/>
      <c r="BL41" s="372" t="s">
        <v>1292</v>
      </c>
      <c r="BM41" s="372" t="s">
        <v>1293</v>
      </c>
      <c r="BN41" s="372" t="s">
        <v>1294</v>
      </c>
      <c r="BO41" s="372" t="s">
        <v>1295</v>
      </c>
      <c r="BP41" s="372" t="s">
        <v>1296</v>
      </c>
      <c r="BQ41" s="373"/>
      <c r="BR41" s="354" t="s">
        <v>443</v>
      </c>
    </row>
    <row r="42" spans="1:70" s="428" customFormat="1" x14ac:dyDescent="0.25">
      <c r="A42" s="345" t="s">
        <v>1315</v>
      </c>
      <c r="B42" s="373"/>
      <c r="C42" s="719">
        <v>41275</v>
      </c>
      <c r="D42" s="373"/>
      <c r="E42" s="346">
        <v>5746.85</v>
      </c>
      <c r="F42" s="373"/>
      <c r="G42" s="347">
        <v>1047.31</v>
      </c>
      <c r="H42" s="374"/>
      <c r="I42" s="348">
        <v>-8.6E-3</v>
      </c>
      <c r="J42" s="348">
        <v>0.92800000000000005</v>
      </c>
      <c r="K42" s="348">
        <v>2.1676000000000002</v>
      </c>
      <c r="L42" s="348">
        <v>3.6806999999999999</v>
      </c>
      <c r="M42" s="348">
        <v>2.5779000000000001</v>
      </c>
      <c r="N42" s="350">
        <v>2.9965000000000002</v>
      </c>
      <c r="O42" s="348">
        <v>2.1819000000000002</v>
      </c>
      <c r="P42" s="348">
        <v>12.859400000000001</v>
      </c>
      <c r="Q42" s="348">
        <v>9.5284999999999993</v>
      </c>
      <c r="R42" s="348">
        <v>12.273099999999999</v>
      </c>
      <c r="S42" s="348">
        <v>1.0059</v>
      </c>
      <c r="T42" s="348">
        <v>15.426399999999999</v>
      </c>
      <c r="U42" s="348">
        <v>2.5628000000000002</v>
      </c>
      <c r="V42" s="348">
        <v>5.7664999999999997</v>
      </c>
      <c r="W42" s="348">
        <v>1.0059</v>
      </c>
      <c r="X42" s="348">
        <v>14.680300000000001</v>
      </c>
      <c r="Y42" s="374"/>
      <c r="Z42" s="346">
        <v>4</v>
      </c>
      <c r="AA42" s="346">
        <v>8</v>
      </c>
      <c r="AB42" s="346">
        <v>10</v>
      </c>
      <c r="AC42" s="346">
        <v>10</v>
      </c>
      <c r="AD42" s="346">
        <v>6</v>
      </c>
      <c r="AE42" s="346">
        <v>10</v>
      </c>
      <c r="AF42" s="346">
        <v>11</v>
      </c>
      <c r="AG42" s="346">
        <v>14</v>
      </c>
      <c r="AH42" s="346">
        <v>15</v>
      </c>
      <c r="AI42" s="346">
        <v>13</v>
      </c>
      <c r="AJ42" s="346">
        <v>13</v>
      </c>
      <c r="AK42" s="346">
        <v>9</v>
      </c>
      <c r="AL42" s="346">
        <v>5</v>
      </c>
      <c r="AM42" s="346">
        <v>8</v>
      </c>
      <c r="AN42" s="346">
        <v>13</v>
      </c>
      <c r="AO42" s="373"/>
      <c r="AP42" s="348">
        <v>12.31</v>
      </c>
      <c r="AQ42" s="348">
        <v>13.14</v>
      </c>
      <c r="AR42" s="348">
        <v>10.55</v>
      </c>
      <c r="AS42" s="348">
        <v>8.1</v>
      </c>
      <c r="AT42" s="348">
        <v>7.86</v>
      </c>
      <c r="AU42" s="351"/>
      <c r="AV42" s="346">
        <v>13</v>
      </c>
      <c r="AW42" s="346">
        <v>13</v>
      </c>
      <c r="AX42" s="346">
        <v>14</v>
      </c>
      <c r="AY42" s="346">
        <v>13</v>
      </c>
      <c r="AZ42" s="346">
        <v>5</v>
      </c>
      <c r="BA42" s="362"/>
      <c r="BB42" s="348">
        <v>15.498171765396799</v>
      </c>
      <c r="BC42" s="375">
        <v>1.0292343439017</v>
      </c>
      <c r="BD42" s="375">
        <v>4.57523258163791E-2</v>
      </c>
      <c r="BE42" s="375">
        <v>-0.186437020074912</v>
      </c>
      <c r="BF42" s="373"/>
      <c r="BG42" s="348">
        <v>42.435699999999997</v>
      </c>
      <c r="BH42" s="348">
        <v>39.440100000000001</v>
      </c>
      <c r="BI42" s="348">
        <v>15.691800000000001</v>
      </c>
      <c r="BJ42" s="348">
        <v>2.4323999999999999</v>
      </c>
      <c r="BK42" s="373"/>
      <c r="BL42" s="372" t="s">
        <v>1298</v>
      </c>
      <c r="BM42" s="372" t="s">
        <v>1299</v>
      </c>
      <c r="BN42" s="372" t="s">
        <v>889</v>
      </c>
      <c r="BO42" s="372" t="s">
        <v>1300</v>
      </c>
      <c r="BP42" s="372" t="s">
        <v>1100</v>
      </c>
      <c r="BQ42" s="373"/>
      <c r="BR42" s="354" t="s">
        <v>476</v>
      </c>
    </row>
    <row r="43" spans="1:70" x14ac:dyDescent="0.25">
      <c r="A43" s="36" t="s">
        <v>93</v>
      </c>
      <c r="B43" s="43"/>
      <c r="C43" s="720"/>
      <c r="D43" s="43"/>
      <c r="E43" s="51"/>
      <c r="F43" s="43"/>
      <c r="G43" s="55"/>
      <c r="H43" s="66"/>
      <c r="I43" s="59">
        <v>-0.23280000000000001</v>
      </c>
      <c r="J43" s="59">
        <v>0.94159999999999999</v>
      </c>
      <c r="K43" s="59">
        <v>2.6255000000000002</v>
      </c>
      <c r="L43" s="59">
        <v>5.0311000000000003</v>
      </c>
      <c r="M43" s="59">
        <v>3.0596999999999999</v>
      </c>
      <c r="N43" s="70">
        <v>3.4018000000000002</v>
      </c>
      <c r="O43" s="59">
        <v>4.3083</v>
      </c>
      <c r="P43" s="59">
        <v>16.779699999999998</v>
      </c>
      <c r="Q43" s="59">
        <v>15.024900000000001</v>
      </c>
      <c r="R43" s="59">
        <v>15.5006</v>
      </c>
      <c r="S43" s="59">
        <v>1.4741</v>
      </c>
      <c r="T43" s="59">
        <v>16.457699999999999</v>
      </c>
      <c r="U43" s="59">
        <v>1.6460999999999999</v>
      </c>
      <c r="V43" s="59">
        <v>5.4390999999999998</v>
      </c>
      <c r="W43" s="59">
        <v>1.4741</v>
      </c>
      <c r="X43" s="59">
        <v>16.873799999999999</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16.100769230769199</v>
      </c>
      <c r="AQ43" s="59">
        <v>17.3264285714286</v>
      </c>
      <c r="AR43" s="59">
        <v>14.707333333333301</v>
      </c>
      <c r="AS43" s="59">
        <v>10.266</v>
      </c>
      <c r="AT43" s="59">
        <v>8.1366666666666703</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0.17499999999999999</v>
      </c>
      <c r="J44" s="60">
        <v>1.2896000000000001</v>
      </c>
      <c r="K44" s="60">
        <v>5.5814000000000004</v>
      </c>
      <c r="L44" s="60">
        <v>12.916</v>
      </c>
      <c r="M44" s="60">
        <v>12.683999999999999</v>
      </c>
      <c r="N44" s="71">
        <v>8.7111000000000001</v>
      </c>
      <c r="O44" s="60">
        <v>11.744</v>
      </c>
      <c r="P44" s="60">
        <v>24.856100000000001</v>
      </c>
      <c r="Q44" s="60">
        <v>20.274899999999999</v>
      </c>
      <c r="R44" s="60">
        <v>17.8979</v>
      </c>
      <c r="S44" s="60">
        <v>2.8477000000000001</v>
      </c>
      <c r="T44" s="60">
        <v>27.306100000000001</v>
      </c>
      <c r="U44" s="60">
        <v>9.9733000000000001</v>
      </c>
      <c r="V44" s="60">
        <v>11.8797</v>
      </c>
      <c r="W44" s="60">
        <v>2.8477000000000001</v>
      </c>
      <c r="X44" s="60">
        <v>22.597899999999999</v>
      </c>
      <c r="Y44" s="67"/>
      <c r="Z44" s="52"/>
      <c r="AA44" s="52"/>
      <c r="AB44" s="52"/>
      <c r="AC44" s="52"/>
      <c r="AD44" s="52"/>
      <c r="AE44" s="52"/>
      <c r="AF44" s="52"/>
      <c r="AG44" s="52"/>
      <c r="AH44" s="52"/>
      <c r="AI44" s="52"/>
      <c r="AJ44" s="52"/>
      <c r="AK44" s="52"/>
      <c r="AL44" s="52"/>
      <c r="AM44" s="52"/>
      <c r="AN44" s="52"/>
      <c r="AO44" s="44"/>
      <c r="AP44" s="60">
        <v>19.23</v>
      </c>
      <c r="AQ44" s="60">
        <v>21.59</v>
      </c>
      <c r="AR44" s="60">
        <v>21.23</v>
      </c>
      <c r="AS44" s="60">
        <v>18.690000000000001</v>
      </c>
      <c r="AT44" s="60">
        <v>21.94</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-0.67830000000000001</v>
      </c>
      <c r="J45" s="60">
        <v>0.5605</v>
      </c>
      <c r="K45" s="60">
        <v>0.88300000000000001</v>
      </c>
      <c r="L45" s="60">
        <v>2.1151</v>
      </c>
      <c r="M45" s="60">
        <v>-2.31</v>
      </c>
      <c r="N45" s="71">
        <v>-5.2089999999999996</v>
      </c>
      <c r="O45" s="60">
        <v>-1.0927</v>
      </c>
      <c r="P45" s="60">
        <v>9.3056999999999999</v>
      </c>
      <c r="Q45" s="60">
        <v>9.5284999999999993</v>
      </c>
      <c r="R45" s="60">
        <v>12.273099999999999</v>
      </c>
      <c r="S45" s="60">
        <v>1.1599999999999999E-2</v>
      </c>
      <c r="T45" s="60">
        <v>12.0405</v>
      </c>
      <c r="U45" s="60">
        <v>-3.6615000000000002</v>
      </c>
      <c r="V45" s="60">
        <v>-0.35449999999999998</v>
      </c>
      <c r="W45" s="60">
        <v>1.1599999999999999E-2</v>
      </c>
      <c r="X45" s="60">
        <v>13.3894</v>
      </c>
      <c r="Y45" s="67"/>
      <c r="Z45" s="52"/>
      <c r="AA45" s="52"/>
      <c r="AB45" s="52"/>
      <c r="AC45" s="52"/>
      <c r="AD45" s="52"/>
      <c r="AE45" s="52"/>
      <c r="AF45" s="52"/>
      <c r="AG45" s="52"/>
      <c r="AH45" s="52"/>
      <c r="AI45" s="52"/>
      <c r="AJ45" s="52"/>
      <c r="AK45" s="52"/>
      <c r="AL45" s="52"/>
      <c r="AM45" s="52"/>
      <c r="AN45" s="52"/>
      <c r="AO45" s="44"/>
      <c r="AP45" s="60">
        <v>12.31</v>
      </c>
      <c r="AQ45" s="60">
        <v>13.1</v>
      </c>
      <c r="AR45" s="60">
        <v>9.15</v>
      </c>
      <c r="AS45" s="60">
        <v>3.38</v>
      </c>
      <c r="AT45" s="60">
        <v>1.27</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-0.1295</v>
      </c>
      <c r="J46" s="61">
        <v>0.92800000000000005</v>
      </c>
      <c r="K46" s="61">
        <v>2.5464000000000002</v>
      </c>
      <c r="L46" s="61">
        <v>4.3978000000000002</v>
      </c>
      <c r="M46" s="61">
        <v>1.5305</v>
      </c>
      <c r="N46" s="72">
        <v>3.9207000000000001</v>
      </c>
      <c r="O46" s="61">
        <v>3.3304</v>
      </c>
      <c r="P46" s="61">
        <v>16.241900000000001</v>
      </c>
      <c r="Q46" s="61">
        <v>14.825699999999999</v>
      </c>
      <c r="R46" s="61">
        <v>15.648899999999999</v>
      </c>
      <c r="S46" s="61">
        <v>1.5142</v>
      </c>
      <c r="T46" s="61">
        <v>15.971500000000001</v>
      </c>
      <c r="U46" s="61">
        <v>0.78600000000000003</v>
      </c>
      <c r="V46" s="61">
        <v>5.7664999999999997</v>
      </c>
      <c r="W46" s="61">
        <v>1.5142</v>
      </c>
      <c r="X46" s="61">
        <v>16.2531</v>
      </c>
      <c r="Y46" s="68"/>
      <c r="Z46" s="53"/>
      <c r="AA46" s="53"/>
      <c r="AB46" s="53"/>
      <c r="AC46" s="53"/>
      <c r="AD46" s="53"/>
      <c r="AE46" s="53"/>
      <c r="AF46" s="53"/>
      <c r="AG46" s="53"/>
      <c r="AH46" s="53"/>
      <c r="AI46" s="53"/>
      <c r="AJ46" s="53"/>
      <c r="AK46" s="53"/>
      <c r="AL46" s="53"/>
      <c r="AM46" s="53"/>
      <c r="AN46" s="53"/>
      <c r="AO46" s="45"/>
      <c r="AP46" s="61">
        <v>16.489999999999998</v>
      </c>
      <c r="AQ46" s="61">
        <v>17.579999999999998</v>
      </c>
      <c r="AR46" s="61">
        <v>14.47</v>
      </c>
      <c r="AS46" s="61">
        <v>9.81</v>
      </c>
      <c r="AT46" s="61">
        <v>6.65</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1316</v>
      </c>
      <c r="B48" s="402"/>
      <c r="C48" s="724">
        <v>33987</v>
      </c>
      <c r="D48" s="402"/>
      <c r="E48" s="403">
        <v>6346.93</v>
      </c>
      <c r="F48" s="402"/>
      <c r="G48" s="404">
        <v>184.9633</v>
      </c>
      <c r="H48" s="406"/>
      <c r="I48" s="405">
        <v>-0.12</v>
      </c>
      <c r="J48" s="405">
        <v>0.3271</v>
      </c>
      <c r="K48" s="405">
        <v>1.7157</v>
      </c>
      <c r="L48" s="405">
        <v>2.1126999999999998</v>
      </c>
      <c r="M48" s="405">
        <v>-0.81759999999999999</v>
      </c>
      <c r="N48" s="407">
        <v>1.2521</v>
      </c>
      <c r="O48" s="405">
        <v>2.3837000000000002</v>
      </c>
      <c r="P48" s="405">
        <v>16.688199999999998</v>
      </c>
      <c r="Q48" s="405">
        <v>14.7088</v>
      </c>
      <c r="R48" s="405">
        <v>13.8247</v>
      </c>
      <c r="S48" s="405">
        <v>0.96460000000000001</v>
      </c>
      <c r="T48" s="405">
        <v>12.4641</v>
      </c>
      <c r="U48" s="405">
        <v>-1.6902999999999999</v>
      </c>
      <c r="V48" s="405">
        <v>5.4572000000000003</v>
      </c>
      <c r="W48" s="405">
        <v>0.96460000000000001</v>
      </c>
      <c r="X48" s="405">
        <v>12.6968</v>
      </c>
      <c r="Y48" s="406"/>
      <c r="Z48" s="403">
        <v>6</v>
      </c>
      <c r="AA48" s="403">
        <v>17</v>
      </c>
      <c r="AB48" s="403">
        <v>14</v>
      </c>
      <c r="AC48" s="403">
        <v>17</v>
      </c>
      <c r="AD48" s="403">
        <v>15</v>
      </c>
      <c r="AE48" s="403">
        <v>9</v>
      </c>
      <c r="AF48" s="403">
        <v>6</v>
      </c>
      <c r="AG48" s="403">
        <v>2</v>
      </c>
      <c r="AH48" s="403">
        <v>3</v>
      </c>
      <c r="AI48" s="403">
        <v>4</v>
      </c>
      <c r="AJ48" s="403">
        <v>13</v>
      </c>
      <c r="AK48" s="403">
        <v>17</v>
      </c>
      <c r="AL48" s="403">
        <v>15</v>
      </c>
      <c r="AM48" s="403">
        <v>7</v>
      </c>
      <c r="AN48" s="403">
        <v>13</v>
      </c>
      <c r="AO48" s="402"/>
      <c r="AP48" s="405">
        <v>15.73</v>
      </c>
      <c r="AQ48" s="405">
        <v>17.940000000000001</v>
      </c>
      <c r="AR48" s="405">
        <v>14.5</v>
      </c>
      <c r="AS48" s="405">
        <v>8.93</v>
      </c>
      <c r="AT48" s="405">
        <v>3.98</v>
      </c>
      <c r="AU48" s="408"/>
      <c r="AV48" s="403">
        <v>2</v>
      </c>
      <c r="AW48" s="403">
        <v>2</v>
      </c>
      <c r="AX48" s="403">
        <v>2</v>
      </c>
      <c r="AY48" s="403">
        <v>3</v>
      </c>
      <c r="AZ48" s="403">
        <v>13</v>
      </c>
      <c r="BA48" s="409"/>
      <c r="BB48" s="405">
        <v>14.217470133324801</v>
      </c>
      <c r="BC48" s="410">
        <v>0.94006327923730604</v>
      </c>
      <c r="BD48" s="410">
        <v>7.3033431390270506E-2</v>
      </c>
      <c r="BE48" s="410">
        <v>0.22042200982214399</v>
      </c>
      <c r="BF48" s="402"/>
      <c r="BG48" s="405">
        <v>44.386600000000001</v>
      </c>
      <c r="BH48" s="405">
        <v>36.2194</v>
      </c>
      <c r="BI48" s="405">
        <v>14.7568</v>
      </c>
      <c r="BJ48" s="405">
        <v>4.6372</v>
      </c>
      <c r="BK48" s="402"/>
      <c r="BL48" s="401" t="s">
        <v>1317</v>
      </c>
      <c r="BM48" s="401" t="s">
        <v>1318</v>
      </c>
      <c r="BN48" s="401" t="s">
        <v>1319</v>
      </c>
      <c r="BO48" s="401" t="s">
        <v>1320</v>
      </c>
      <c r="BP48" s="401" t="s">
        <v>1321</v>
      </c>
      <c r="BQ48" s="402"/>
      <c r="BR48" s="411" t="s">
        <v>512</v>
      </c>
    </row>
    <row r="49" spans="1:70" s="428" customFormat="1" x14ac:dyDescent="0.25">
      <c r="A49" s="345" t="s">
        <v>1322</v>
      </c>
      <c r="B49" s="373"/>
      <c r="C49" s="719">
        <v>43552</v>
      </c>
      <c r="D49" s="373"/>
      <c r="E49" s="346">
        <v>5442.99</v>
      </c>
      <c r="F49" s="373"/>
      <c r="G49" s="347">
        <v>29.295500000000001</v>
      </c>
      <c r="H49" s="374"/>
      <c r="I49" s="348">
        <v>-0.89039999999999997</v>
      </c>
      <c r="J49" s="348">
        <v>0.3054</v>
      </c>
      <c r="K49" s="348">
        <v>1.4833000000000001</v>
      </c>
      <c r="L49" s="348">
        <v>7.8808999999999996</v>
      </c>
      <c r="M49" s="348">
        <v>9.2532999999999994</v>
      </c>
      <c r="N49" s="350">
        <v>9.6929999999999996</v>
      </c>
      <c r="O49" s="348">
        <v>4.1098999999999997</v>
      </c>
      <c r="P49" s="348">
        <v>17.994299999999999</v>
      </c>
      <c r="Q49" s="348">
        <v>14.7424</v>
      </c>
      <c r="R49" s="348" t="s">
        <v>430</v>
      </c>
      <c r="S49" s="348">
        <v>-0.62080000000000002</v>
      </c>
      <c r="T49" s="348">
        <v>19.5974</v>
      </c>
      <c r="U49" s="348">
        <v>7.3582999999999998</v>
      </c>
      <c r="V49" s="348">
        <v>9.6097000000000001</v>
      </c>
      <c r="W49" s="348">
        <v>-0.62080000000000002</v>
      </c>
      <c r="X49" s="348">
        <v>15.847200000000001</v>
      </c>
      <c r="Y49" s="374"/>
      <c r="Z49" s="346">
        <v>19</v>
      </c>
      <c r="AA49" s="346">
        <v>18</v>
      </c>
      <c r="AB49" s="346">
        <v>16</v>
      </c>
      <c r="AC49" s="346">
        <v>2</v>
      </c>
      <c r="AD49" s="346">
        <v>2</v>
      </c>
      <c r="AE49" s="346">
        <v>1</v>
      </c>
      <c r="AF49" s="346">
        <v>2</v>
      </c>
      <c r="AG49" s="346">
        <v>1</v>
      </c>
      <c r="AH49" s="346">
        <v>2</v>
      </c>
      <c r="AI49" s="346" t="s">
        <v>430</v>
      </c>
      <c r="AJ49" s="346">
        <v>18</v>
      </c>
      <c r="AK49" s="346">
        <v>3</v>
      </c>
      <c r="AL49" s="346">
        <v>2</v>
      </c>
      <c r="AM49" s="346">
        <v>2</v>
      </c>
      <c r="AN49" s="346">
        <v>18</v>
      </c>
      <c r="AO49" s="373"/>
      <c r="AP49" s="348" t="s">
        <v>430</v>
      </c>
      <c r="AQ49" s="348">
        <v>17.52</v>
      </c>
      <c r="AR49" s="348">
        <v>15.68</v>
      </c>
      <c r="AS49" s="348">
        <v>12.48</v>
      </c>
      <c r="AT49" s="348">
        <v>15.12</v>
      </c>
      <c r="AU49" s="351"/>
      <c r="AV49" s="346" t="s">
        <v>430</v>
      </c>
      <c r="AW49" s="346">
        <v>3</v>
      </c>
      <c r="AX49" s="346">
        <v>1</v>
      </c>
      <c r="AY49" s="346">
        <v>1</v>
      </c>
      <c r="AZ49" s="346">
        <v>2</v>
      </c>
      <c r="BA49" s="362"/>
      <c r="BB49" s="348">
        <v>19.0582816323098</v>
      </c>
      <c r="BC49" s="375">
        <v>1.1909615002792799</v>
      </c>
      <c r="BD49" s="375">
        <v>5.8882219668586401E-2</v>
      </c>
      <c r="BE49" s="375">
        <v>8.5964218964942093E-2</v>
      </c>
      <c r="BF49" s="373"/>
      <c r="BG49" s="348">
        <v>34.730699999999999</v>
      </c>
      <c r="BH49" s="348">
        <v>42.636299999999999</v>
      </c>
      <c r="BI49" s="348">
        <v>18.162099999999999</v>
      </c>
      <c r="BJ49" s="348">
        <v>4.4709000000000003</v>
      </c>
      <c r="BK49" s="373"/>
      <c r="BL49" s="372" t="s">
        <v>1323</v>
      </c>
      <c r="BM49" s="372" t="s">
        <v>1324</v>
      </c>
      <c r="BN49" s="372" t="s">
        <v>1325</v>
      </c>
      <c r="BO49" s="372" t="s">
        <v>1326</v>
      </c>
      <c r="BP49" s="372" t="s">
        <v>1327</v>
      </c>
      <c r="BQ49" s="373"/>
      <c r="BR49" s="354" t="s">
        <v>443</v>
      </c>
    </row>
    <row r="50" spans="1:70" s="428" customFormat="1" x14ac:dyDescent="0.25">
      <c r="A50" s="345" t="s">
        <v>1328</v>
      </c>
      <c r="B50" s="373"/>
      <c r="C50" s="719">
        <v>39247</v>
      </c>
      <c r="D50" s="373"/>
      <c r="E50" s="346">
        <v>4772.9399999999996</v>
      </c>
      <c r="F50" s="373"/>
      <c r="G50" s="347">
        <v>89.73</v>
      </c>
      <c r="H50" s="374"/>
      <c r="I50" s="348">
        <v>-0.48130000000000001</v>
      </c>
      <c r="J50" s="348">
        <v>0.93700000000000006</v>
      </c>
      <c r="K50" s="348">
        <v>1.9346000000000001</v>
      </c>
      <c r="L50" s="348">
        <v>2.8365</v>
      </c>
      <c r="M50" s="348">
        <v>0.99729999999999996</v>
      </c>
      <c r="N50" s="350">
        <v>2.2936999999999999</v>
      </c>
      <c r="O50" s="348">
        <v>2.4828000000000001</v>
      </c>
      <c r="P50" s="348">
        <v>14.7174</v>
      </c>
      <c r="Q50" s="348">
        <v>12.88</v>
      </c>
      <c r="R50" s="348">
        <v>14.3065</v>
      </c>
      <c r="S50" s="348">
        <v>1.0746</v>
      </c>
      <c r="T50" s="348">
        <v>13.785399999999999</v>
      </c>
      <c r="U50" s="348">
        <v>-0.56850000000000001</v>
      </c>
      <c r="V50" s="348">
        <v>5.6866000000000003</v>
      </c>
      <c r="W50" s="348">
        <v>1.0746</v>
      </c>
      <c r="X50" s="348">
        <v>12.173</v>
      </c>
      <c r="Y50" s="374"/>
      <c r="Z50" s="346">
        <v>18</v>
      </c>
      <c r="AA50" s="346">
        <v>7</v>
      </c>
      <c r="AB50" s="346">
        <v>12</v>
      </c>
      <c r="AC50" s="346">
        <v>16</v>
      </c>
      <c r="AD50" s="346">
        <v>12</v>
      </c>
      <c r="AE50" s="346">
        <v>7</v>
      </c>
      <c r="AF50" s="346">
        <v>5</v>
      </c>
      <c r="AG50" s="346">
        <v>4</v>
      </c>
      <c r="AH50" s="346">
        <v>5</v>
      </c>
      <c r="AI50" s="346">
        <v>2</v>
      </c>
      <c r="AJ50" s="346">
        <v>10</v>
      </c>
      <c r="AK50" s="346">
        <v>13</v>
      </c>
      <c r="AL50" s="346">
        <v>13</v>
      </c>
      <c r="AM50" s="346">
        <v>6</v>
      </c>
      <c r="AN50" s="346">
        <v>10</v>
      </c>
      <c r="AO50" s="373"/>
      <c r="AP50" s="348">
        <v>15.02</v>
      </c>
      <c r="AQ50" s="348">
        <v>15.66</v>
      </c>
      <c r="AR50" s="348">
        <v>12.6</v>
      </c>
      <c r="AS50" s="348">
        <v>8.33</v>
      </c>
      <c r="AT50" s="348">
        <v>5.71</v>
      </c>
      <c r="AU50" s="351"/>
      <c r="AV50" s="346">
        <v>3</v>
      </c>
      <c r="AW50" s="346">
        <v>4</v>
      </c>
      <c r="AX50" s="346">
        <v>4</v>
      </c>
      <c r="AY50" s="346">
        <v>4</v>
      </c>
      <c r="AZ50" s="346">
        <v>11</v>
      </c>
      <c r="BA50" s="362"/>
      <c r="BB50" s="348">
        <v>14.940476046039199</v>
      </c>
      <c r="BC50" s="375">
        <v>0.99023897321729504</v>
      </c>
      <c r="BD50" s="375">
        <v>5.55855643391465E-2</v>
      </c>
      <c r="BE50" s="375">
        <v>-3.1110607563070901E-2</v>
      </c>
      <c r="BF50" s="373"/>
      <c r="BG50" s="348">
        <v>47.926200000000001</v>
      </c>
      <c r="BH50" s="348">
        <v>36.873199999999997</v>
      </c>
      <c r="BI50" s="348">
        <v>13.216100000000001</v>
      </c>
      <c r="BJ50" s="348">
        <v>1.9844999999999999</v>
      </c>
      <c r="BK50" s="373"/>
      <c r="BL50" s="372" t="s">
        <v>1329</v>
      </c>
      <c r="BM50" s="372" t="s">
        <v>1330</v>
      </c>
      <c r="BN50" s="372" t="s">
        <v>1331</v>
      </c>
      <c r="BO50" s="372" t="s">
        <v>1332</v>
      </c>
      <c r="BP50" s="372" t="s">
        <v>1231</v>
      </c>
      <c r="BQ50" s="373"/>
      <c r="BR50" s="354" t="s">
        <v>476</v>
      </c>
    </row>
    <row r="51" spans="1:70" s="428" customFormat="1" x14ac:dyDescent="0.25">
      <c r="A51" s="345" t="s">
        <v>1333</v>
      </c>
      <c r="B51" s="373"/>
      <c r="C51" s="719">
        <v>38413</v>
      </c>
      <c r="D51" s="373"/>
      <c r="E51" s="346">
        <v>3546.94</v>
      </c>
      <c r="F51" s="373"/>
      <c r="G51" s="347">
        <v>190.5762</v>
      </c>
      <c r="H51" s="374"/>
      <c r="I51" s="348">
        <v>-0.34810000000000002</v>
      </c>
      <c r="J51" s="348">
        <v>0.3765</v>
      </c>
      <c r="K51" s="348">
        <v>2.7115999999999998</v>
      </c>
      <c r="L51" s="348">
        <v>3.2372000000000001</v>
      </c>
      <c r="M51" s="348">
        <v>-1.3478000000000001</v>
      </c>
      <c r="N51" s="350">
        <v>-2.0215999999999998</v>
      </c>
      <c r="O51" s="348">
        <v>2.1038999999999999</v>
      </c>
      <c r="P51" s="348">
        <v>12.5609</v>
      </c>
      <c r="Q51" s="348">
        <v>10.683199999999999</v>
      </c>
      <c r="R51" s="348">
        <v>11.2805</v>
      </c>
      <c r="S51" s="348">
        <v>2.4923000000000002</v>
      </c>
      <c r="T51" s="348">
        <v>13.4635</v>
      </c>
      <c r="U51" s="348">
        <v>-2.7744</v>
      </c>
      <c r="V51" s="348">
        <v>1.4165000000000001</v>
      </c>
      <c r="W51" s="348">
        <v>2.4923000000000002</v>
      </c>
      <c r="X51" s="348">
        <v>14.776899999999999</v>
      </c>
      <c r="Y51" s="374"/>
      <c r="Z51" s="346">
        <v>14</v>
      </c>
      <c r="AA51" s="346">
        <v>15</v>
      </c>
      <c r="AB51" s="346">
        <v>9</v>
      </c>
      <c r="AC51" s="346">
        <v>15</v>
      </c>
      <c r="AD51" s="346">
        <v>17</v>
      </c>
      <c r="AE51" s="346">
        <v>16</v>
      </c>
      <c r="AF51" s="346">
        <v>7</v>
      </c>
      <c r="AG51" s="346">
        <v>9</v>
      </c>
      <c r="AH51" s="346">
        <v>11</v>
      </c>
      <c r="AI51" s="346">
        <v>7</v>
      </c>
      <c r="AJ51" s="346">
        <v>1</v>
      </c>
      <c r="AK51" s="346">
        <v>14</v>
      </c>
      <c r="AL51" s="346">
        <v>17</v>
      </c>
      <c r="AM51" s="346">
        <v>17</v>
      </c>
      <c r="AN51" s="346">
        <v>1</v>
      </c>
      <c r="AO51" s="373"/>
      <c r="AP51" s="348">
        <v>12.49</v>
      </c>
      <c r="AQ51" s="348">
        <v>13.81</v>
      </c>
      <c r="AR51" s="348">
        <v>10.43</v>
      </c>
      <c r="AS51" s="348">
        <v>6.66</v>
      </c>
      <c r="AT51" s="348">
        <v>1.58</v>
      </c>
      <c r="AU51" s="351"/>
      <c r="AV51" s="346">
        <v>6</v>
      </c>
      <c r="AW51" s="346">
        <v>7</v>
      </c>
      <c r="AX51" s="346">
        <v>10</v>
      </c>
      <c r="AY51" s="346">
        <v>8</v>
      </c>
      <c r="AZ51" s="346">
        <v>17</v>
      </c>
      <c r="BA51" s="362"/>
      <c r="BB51" s="348">
        <v>14.1291718759811</v>
      </c>
      <c r="BC51" s="375">
        <v>0.93138620184050702</v>
      </c>
      <c r="BD51" s="375">
        <v>5.0110480447888503E-2</v>
      </c>
      <c r="BE51" s="375">
        <v>-3.5776870982499001E-2</v>
      </c>
      <c r="BF51" s="373"/>
      <c r="BG51" s="348">
        <v>42.780700000000003</v>
      </c>
      <c r="BH51" s="348">
        <v>35.532800000000002</v>
      </c>
      <c r="BI51" s="348">
        <v>17.3843</v>
      </c>
      <c r="BJ51" s="348">
        <v>4.3022</v>
      </c>
      <c r="BK51" s="373"/>
      <c r="BL51" s="372" t="s">
        <v>1334</v>
      </c>
      <c r="BM51" s="372" t="s">
        <v>1335</v>
      </c>
      <c r="BN51" s="372" t="s">
        <v>1336</v>
      </c>
      <c r="BO51" s="372" t="s">
        <v>1321</v>
      </c>
      <c r="BP51" s="372" t="s">
        <v>1337</v>
      </c>
      <c r="BQ51" s="373"/>
      <c r="BR51" s="354" t="s">
        <v>512</v>
      </c>
    </row>
    <row r="52" spans="1:70" s="428" customFormat="1" x14ac:dyDescent="0.25">
      <c r="A52" s="345" t="s">
        <v>1338</v>
      </c>
      <c r="B52" s="373"/>
      <c r="C52" s="719">
        <v>39063</v>
      </c>
      <c r="D52" s="373"/>
      <c r="E52" s="346">
        <v>3497.15</v>
      </c>
      <c r="F52" s="373"/>
      <c r="G52" s="347">
        <v>125.0539</v>
      </c>
      <c r="H52" s="374"/>
      <c r="I52" s="348">
        <v>-5.5899999999999998E-2</v>
      </c>
      <c r="J52" s="348">
        <v>1.7958000000000001</v>
      </c>
      <c r="K52" s="348">
        <v>3.0459999999999998</v>
      </c>
      <c r="L52" s="348">
        <v>12.7408</v>
      </c>
      <c r="M52" s="348">
        <v>15.083600000000001</v>
      </c>
      <c r="N52" s="350">
        <v>6.556</v>
      </c>
      <c r="O52" s="348">
        <v>-2.1534</v>
      </c>
      <c r="P52" s="348">
        <v>16.685199999999998</v>
      </c>
      <c r="Q52" s="348">
        <v>15.7516</v>
      </c>
      <c r="R52" s="348">
        <v>15.5799</v>
      </c>
      <c r="S52" s="348">
        <v>0.97699999999999998</v>
      </c>
      <c r="T52" s="348">
        <v>26.2959</v>
      </c>
      <c r="U52" s="348">
        <v>9.2821999999999996</v>
      </c>
      <c r="V52" s="348">
        <v>12.9376</v>
      </c>
      <c r="W52" s="348">
        <v>0.97699999999999998</v>
      </c>
      <c r="X52" s="348">
        <v>13.751899999999999</v>
      </c>
      <c r="Y52" s="374"/>
      <c r="Z52" s="346">
        <v>4</v>
      </c>
      <c r="AA52" s="346">
        <v>1</v>
      </c>
      <c r="AB52" s="346">
        <v>3</v>
      </c>
      <c r="AC52" s="346">
        <v>1</v>
      </c>
      <c r="AD52" s="346">
        <v>1</v>
      </c>
      <c r="AE52" s="346">
        <v>3</v>
      </c>
      <c r="AF52" s="346">
        <v>14</v>
      </c>
      <c r="AG52" s="346">
        <v>3</v>
      </c>
      <c r="AH52" s="346">
        <v>1</v>
      </c>
      <c r="AI52" s="346">
        <v>1</v>
      </c>
      <c r="AJ52" s="346">
        <v>12</v>
      </c>
      <c r="AK52" s="346">
        <v>1</v>
      </c>
      <c r="AL52" s="346">
        <v>1</v>
      </c>
      <c r="AM52" s="346">
        <v>1</v>
      </c>
      <c r="AN52" s="346">
        <v>12</v>
      </c>
      <c r="AO52" s="373"/>
      <c r="AP52" s="348">
        <v>16.71</v>
      </c>
      <c r="AQ52" s="348">
        <v>17.98</v>
      </c>
      <c r="AR52" s="348">
        <v>14.05</v>
      </c>
      <c r="AS52" s="348">
        <v>9.0299999999999994</v>
      </c>
      <c r="AT52" s="348">
        <v>22.84</v>
      </c>
      <c r="AU52" s="351"/>
      <c r="AV52" s="346">
        <v>1</v>
      </c>
      <c r="AW52" s="346">
        <v>1</v>
      </c>
      <c r="AX52" s="346">
        <v>3</v>
      </c>
      <c r="AY52" s="346">
        <v>2</v>
      </c>
      <c r="AZ52" s="346">
        <v>1</v>
      </c>
      <c r="BA52" s="362"/>
      <c r="BB52" s="348">
        <v>16.627487164683199</v>
      </c>
      <c r="BC52" s="375">
        <v>0.97853851470179798</v>
      </c>
      <c r="BD52" s="375">
        <v>6.2029592462032102E-2</v>
      </c>
      <c r="BE52" s="375">
        <v>0.17999116696949299</v>
      </c>
      <c r="BF52" s="373"/>
      <c r="BG52" s="348">
        <v>38.248600000000003</v>
      </c>
      <c r="BH52" s="348">
        <v>37.674300000000002</v>
      </c>
      <c r="BI52" s="348">
        <v>1.5243100000000001</v>
      </c>
      <c r="BJ52" s="348">
        <v>22.552790000000002</v>
      </c>
      <c r="BK52" s="373"/>
      <c r="BL52" s="372" t="s">
        <v>1339</v>
      </c>
      <c r="BM52" s="372" t="s">
        <v>1340</v>
      </c>
      <c r="BN52" s="372" t="s">
        <v>1341</v>
      </c>
      <c r="BO52" s="372" t="s">
        <v>1342</v>
      </c>
      <c r="BP52" s="372" t="s">
        <v>1343</v>
      </c>
      <c r="BQ52" s="373"/>
      <c r="BR52" s="354" t="s">
        <v>547</v>
      </c>
    </row>
    <row r="53" spans="1:70" s="428" customFormat="1" x14ac:dyDescent="0.25">
      <c r="A53" s="345" t="s">
        <v>1344</v>
      </c>
      <c r="B53" s="373"/>
      <c r="C53" s="719">
        <v>42060</v>
      </c>
      <c r="D53" s="373"/>
      <c r="E53" s="346">
        <v>3126.88</v>
      </c>
      <c r="F53" s="373"/>
      <c r="G53" s="347">
        <v>38.955300000000001</v>
      </c>
      <c r="H53" s="374"/>
      <c r="I53" s="348">
        <v>-0.2213</v>
      </c>
      <c r="J53" s="348">
        <v>-0.14099999999999999</v>
      </c>
      <c r="K53" s="348">
        <v>3.3826000000000001</v>
      </c>
      <c r="L53" s="348">
        <v>4.3550000000000004</v>
      </c>
      <c r="M53" s="348">
        <v>2.3311000000000002</v>
      </c>
      <c r="N53" s="350">
        <v>-0.96130000000000004</v>
      </c>
      <c r="O53" s="348">
        <v>-0.24970000000000001</v>
      </c>
      <c r="P53" s="348">
        <v>14.5435</v>
      </c>
      <c r="Q53" s="348">
        <v>12.198</v>
      </c>
      <c r="R53" s="348">
        <v>14.2257</v>
      </c>
      <c r="S53" s="348">
        <v>0.9869</v>
      </c>
      <c r="T53" s="348">
        <v>14.8528</v>
      </c>
      <c r="U53" s="348">
        <v>-0.15809999999999999</v>
      </c>
      <c r="V53" s="348">
        <v>2.8873000000000002</v>
      </c>
      <c r="W53" s="348">
        <v>0.9869</v>
      </c>
      <c r="X53" s="348">
        <v>12.6754</v>
      </c>
      <c r="Y53" s="374"/>
      <c r="Z53" s="346">
        <v>8</v>
      </c>
      <c r="AA53" s="346">
        <v>19</v>
      </c>
      <c r="AB53" s="346">
        <v>1</v>
      </c>
      <c r="AC53" s="346">
        <v>11</v>
      </c>
      <c r="AD53" s="346">
        <v>9</v>
      </c>
      <c r="AE53" s="346">
        <v>12</v>
      </c>
      <c r="AF53" s="346">
        <v>13</v>
      </c>
      <c r="AG53" s="346">
        <v>5</v>
      </c>
      <c r="AH53" s="346">
        <v>8</v>
      </c>
      <c r="AI53" s="346">
        <v>3</v>
      </c>
      <c r="AJ53" s="346">
        <v>11</v>
      </c>
      <c r="AK53" s="346">
        <v>10</v>
      </c>
      <c r="AL53" s="346">
        <v>11</v>
      </c>
      <c r="AM53" s="346">
        <v>15</v>
      </c>
      <c r="AN53" s="346">
        <v>11</v>
      </c>
      <c r="AO53" s="373"/>
      <c r="AP53" s="348">
        <v>13.5</v>
      </c>
      <c r="AQ53" s="348">
        <v>13.99</v>
      </c>
      <c r="AR53" s="348">
        <v>11.17</v>
      </c>
      <c r="AS53" s="348">
        <v>7.01</v>
      </c>
      <c r="AT53" s="348">
        <v>5.07</v>
      </c>
      <c r="AU53" s="351"/>
      <c r="AV53" s="346">
        <v>5</v>
      </c>
      <c r="AW53" s="346">
        <v>6</v>
      </c>
      <c r="AX53" s="346">
        <v>8</v>
      </c>
      <c r="AY53" s="346">
        <v>7</v>
      </c>
      <c r="AZ53" s="346">
        <v>12</v>
      </c>
      <c r="BA53" s="362"/>
      <c r="BB53" s="348">
        <v>15.1022761062081</v>
      </c>
      <c r="BC53" s="375">
        <v>0.98022996499950599</v>
      </c>
      <c r="BD53" s="375">
        <v>5.5487653628964399E-2</v>
      </c>
      <c r="BE53" s="375">
        <v>-1.48869140604629E-2</v>
      </c>
      <c r="BF53" s="373"/>
      <c r="BG53" s="348">
        <v>41.037199999999999</v>
      </c>
      <c r="BH53" s="348">
        <v>43.864100000000001</v>
      </c>
      <c r="BI53" s="348">
        <v>13.6356</v>
      </c>
      <c r="BJ53" s="348">
        <v>1.4631000000000001</v>
      </c>
      <c r="BK53" s="373"/>
      <c r="BL53" s="372" t="s">
        <v>1345</v>
      </c>
      <c r="BM53" s="372" t="s">
        <v>1346</v>
      </c>
      <c r="BN53" s="372" t="s">
        <v>1347</v>
      </c>
      <c r="BO53" s="372" t="s">
        <v>1348</v>
      </c>
      <c r="BP53" s="372" t="s">
        <v>1349</v>
      </c>
      <c r="BQ53" s="373"/>
      <c r="BR53" s="354" t="s">
        <v>476</v>
      </c>
    </row>
    <row r="54" spans="1:70" s="428" customFormat="1" x14ac:dyDescent="0.25">
      <c r="A54" s="345" t="s">
        <v>1350</v>
      </c>
      <c r="B54" s="373"/>
      <c r="C54" s="719">
        <v>43829</v>
      </c>
      <c r="D54" s="373"/>
      <c r="E54" s="346">
        <v>2824.29</v>
      </c>
      <c r="F54" s="373"/>
      <c r="G54" s="347">
        <v>27.481200000000001</v>
      </c>
      <c r="H54" s="374"/>
      <c r="I54" s="348">
        <v>-0.47660000000000002</v>
      </c>
      <c r="J54" s="348">
        <v>0.91949999999999998</v>
      </c>
      <c r="K54" s="348">
        <v>2.73</v>
      </c>
      <c r="L54" s="348">
        <v>4.4885000000000002</v>
      </c>
      <c r="M54" s="348">
        <v>0.51319999999999999</v>
      </c>
      <c r="N54" s="350">
        <v>-1.0425</v>
      </c>
      <c r="O54" s="348">
        <v>-3.8699999999999998E-2</v>
      </c>
      <c r="P54" s="348">
        <v>12.4823</v>
      </c>
      <c r="Q54" s="348">
        <v>12.7432</v>
      </c>
      <c r="R54" s="348" t="s">
        <v>430</v>
      </c>
      <c r="S54" s="348">
        <v>2.0198999999999998</v>
      </c>
      <c r="T54" s="348">
        <v>14.597200000000001</v>
      </c>
      <c r="U54" s="348">
        <v>0.72130000000000005</v>
      </c>
      <c r="V54" s="348">
        <v>5.0407999999999999</v>
      </c>
      <c r="W54" s="348">
        <v>2.0198999999999998</v>
      </c>
      <c r="X54" s="348">
        <v>16.694199999999999</v>
      </c>
      <c r="Y54" s="374"/>
      <c r="Z54" s="346">
        <v>17</v>
      </c>
      <c r="AA54" s="346">
        <v>8</v>
      </c>
      <c r="AB54" s="346">
        <v>8</v>
      </c>
      <c r="AC54" s="346">
        <v>10</v>
      </c>
      <c r="AD54" s="346">
        <v>13</v>
      </c>
      <c r="AE54" s="346">
        <v>14</v>
      </c>
      <c r="AF54" s="346">
        <v>12</v>
      </c>
      <c r="AG54" s="346">
        <v>10</v>
      </c>
      <c r="AH54" s="346">
        <v>6</v>
      </c>
      <c r="AI54" s="346" t="s">
        <v>430</v>
      </c>
      <c r="AJ54" s="346">
        <v>3</v>
      </c>
      <c r="AK54" s="346">
        <v>11</v>
      </c>
      <c r="AL54" s="346">
        <v>9</v>
      </c>
      <c r="AM54" s="346">
        <v>9</v>
      </c>
      <c r="AN54" s="346">
        <v>3</v>
      </c>
      <c r="AO54" s="373"/>
      <c r="AP54" s="348" t="s">
        <v>430</v>
      </c>
      <c r="AQ54" s="348" t="s">
        <v>430</v>
      </c>
      <c r="AR54" s="348">
        <v>10.79</v>
      </c>
      <c r="AS54" s="348">
        <v>5.79</v>
      </c>
      <c r="AT54" s="348">
        <v>5.75</v>
      </c>
      <c r="AU54" s="351"/>
      <c r="AV54" s="346" t="s">
        <v>430</v>
      </c>
      <c r="AW54" s="346" t="s">
        <v>430</v>
      </c>
      <c r="AX54" s="346">
        <v>9</v>
      </c>
      <c r="AY54" s="346">
        <v>11</v>
      </c>
      <c r="AZ54" s="346">
        <v>10</v>
      </c>
      <c r="BA54" s="362"/>
      <c r="BB54" s="348">
        <v>15.712233821373101</v>
      </c>
      <c r="BC54" s="375">
        <v>1.01879044950687</v>
      </c>
      <c r="BD54" s="375">
        <v>4.5843018381839302E-2</v>
      </c>
      <c r="BE54" s="375">
        <v>-0.166131194916637</v>
      </c>
      <c r="BF54" s="373"/>
      <c r="BG54" s="348">
        <v>45.615499999999997</v>
      </c>
      <c r="BH54" s="348">
        <v>41.712299999999999</v>
      </c>
      <c r="BI54" s="348">
        <v>9.8974499999999992</v>
      </c>
      <c r="BJ54" s="348">
        <v>2.77475</v>
      </c>
      <c r="BK54" s="373"/>
      <c r="BL54" s="372" t="s">
        <v>1351</v>
      </c>
      <c r="BM54" s="372" t="s">
        <v>1352</v>
      </c>
      <c r="BN54" s="372" t="s">
        <v>1353</v>
      </c>
      <c r="BO54" s="372" t="s">
        <v>1354</v>
      </c>
      <c r="BP54" s="372" t="s">
        <v>1355</v>
      </c>
      <c r="BQ54" s="373"/>
      <c r="BR54" s="354" t="s">
        <v>476</v>
      </c>
    </row>
    <row r="55" spans="1:70" s="428" customFormat="1" x14ac:dyDescent="0.25">
      <c r="A55" s="345" t="s">
        <v>1356</v>
      </c>
      <c r="B55" s="373"/>
      <c r="C55" s="719">
        <v>45349</v>
      </c>
      <c r="D55" s="373"/>
      <c r="E55" s="346">
        <v>2427.33</v>
      </c>
      <c r="F55" s="373"/>
      <c r="G55" s="347">
        <v>12.294</v>
      </c>
      <c r="H55" s="374"/>
      <c r="I55" s="348">
        <v>-7.3200000000000001E-2</v>
      </c>
      <c r="J55" s="348">
        <v>0.64670000000000005</v>
      </c>
      <c r="K55" s="348">
        <v>1.9402999999999999</v>
      </c>
      <c r="L55" s="348">
        <v>3.6680999999999999</v>
      </c>
      <c r="M55" s="348">
        <v>-0.92669999999999997</v>
      </c>
      <c r="N55" s="350">
        <v>-1.0145</v>
      </c>
      <c r="O55" s="348">
        <v>1.5865</v>
      </c>
      <c r="P55" s="348" t="s">
        <v>430</v>
      </c>
      <c r="Q55" s="348" t="s">
        <v>430</v>
      </c>
      <c r="R55" s="348" t="s">
        <v>430</v>
      </c>
      <c r="S55" s="348">
        <v>0.74570000000000003</v>
      </c>
      <c r="T55" s="348">
        <v>13.194000000000001</v>
      </c>
      <c r="U55" s="348">
        <v>-2.1800999999999999</v>
      </c>
      <c r="V55" s="348">
        <v>3.8344999999999998</v>
      </c>
      <c r="W55" s="348">
        <v>0.74570000000000003</v>
      </c>
      <c r="X55" s="348">
        <v>9.0510999999999999</v>
      </c>
      <c r="Y55" s="374"/>
      <c r="Z55" s="346">
        <v>5</v>
      </c>
      <c r="AA55" s="346">
        <v>12</v>
      </c>
      <c r="AB55" s="346">
        <v>11</v>
      </c>
      <c r="AC55" s="346">
        <v>13</v>
      </c>
      <c r="AD55" s="346">
        <v>16</v>
      </c>
      <c r="AE55" s="346">
        <v>13</v>
      </c>
      <c r="AF55" s="346">
        <v>8</v>
      </c>
      <c r="AG55" s="346" t="s">
        <v>430</v>
      </c>
      <c r="AH55" s="346" t="s">
        <v>430</v>
      </c>
      <c r="AI55" s="346" t="s">
        <v>430</v>
      </c>
      <c r="AJ55" s="346">
        <v>15</v>
      </c>
      <c r="AK55" s="346">
        <v>15</v>
      </c>
      <c r="AL55" s="346">
        <v>16</v>
      </c>
      <c r="AM55" s="346">
        <v>14</v>
      </c>
      <c r="AN55" s="346">
        <v>15</v>
      </c>
      <c r="AO55" s="373"/>
      <c r="AP55" s="348" t="s">
        <v>430</v>
      </c>
      <c r="AQ55" s="348" t="s">
        <v>430</v>
      </c>
      <c r="AR55" s="348" t="s">
        <v>430</v>
      </c>
      <c r="AS55" s="348" t="s">
        <v>430</v>
      </c>
      <c r="AT55" s="348">
        <v>3.4</v>
      </c>
      <c r="AU55" s="351"/>
      <c r="AV55" s="346" t="s">
        <v>430</v>
      </c>
      <c r="AW55" s="346" t="s">
        <v>430</v>
      </c>
      <c r="AX55" s="346" t="s">
        <v>430</v>
      </c>
      <c r="AY55" s="346" t="s">
        <v>430</v>
      </c>
      <c r="AZ55" s="346">
        <v>16</v>
      </c>
      <c r="BA55" s="362"/>
      <c r="BB55" s="348">
        <v>13.863397493288099</v>
      </c>
      <c r="BC55" s="375">
        <v>0.87628340824658901</v>
      </c>
      <c r="BD55" s="375">
        <v>2.7222726228341099E-2</v>
      </c>
      <c r="BE55" s="375">
        <v>-1.01238112186823E-2</v>
      </c>
      <c r="BF55" s="373"/>
      <c r="BG55" s="348">
        <v>41.517800000000001</v>
      </c>
      <c r="BH55" s="348">
        <v>39.363900000000001</v>
      </c>
      <c r="BI55" s="348">
        <v>16.740100000000002</v>
      </c>
      <c r="BJ55" s="348">
        <v>2.3782000000000001</v>
      </c>
      <c r="BK55" s="373"/>
      <c r="BL55" s="372" t="s">
        <v>1357</v>
      </c>
      <c r="BM55" s="372" t="s">
        <v>1358</v>
      </c>
      <c r="BN55" s="372" t="s">
        <v>1359</v>
      </c>
      <c r="BO55" s="372" t="s">
        <v>1360</v>
      </c>
      <c r="BP55" s="372" t="s">
        <v>1361</v>
      </c>
      <c r="BQ55" s="373"/>
      <c r="BR55" s="354" t="s">
        <v>609</v>
      </c>
    </row>
    <row r="56" spans="1:70" s="428" customFormat="1" x14ac:dyDescent="0.25">
      <c r="A56" s="345" t="s">
        <v>1362</v>
      </c>
      <c r="B56" s="373"/>
      <c r="C56" s="719">
        <v>45282</v>
      </c>
      <c r="D56" s="373"/>
      <c r="E56" s="346">
        <v>2398.64</v>
      </c>
      <c r="F56" s="373"/>
      <c r="G56" s="347">
        <v>13.775</v>
      </c>
      <c r="H56" s="374"/>
      <c r="I56" s="348">
        <v>-0.39050000000000001</v>
      </c>
      <c r="J56" s="348">
        <v>0.99709999999999999</v>
      </c>
      <c r="K56" s="348">
        <v>3.2222</v>
      </c>
      <c r="L56" s="348">
        <v>5.2409999999999997</v>
      </c>
      <c r="M56" s="348">
        <v>2.0823999999999998</v>
      </c>
      <c r="N56" s="350">
        <v>4.8644999999999996</v>
      </c>
      <c r="O56" s="348">
        <v>5.2713999999999999</v>
      </c>
      <c r="P56" s="348" t="s">
        <v>430</v>
      </c>
      <c r="Q56" s="348" t="s">
        <v>430</v>
      </c>
      <c r="R56" s="348" t="s">
        <v>430</v>
      </c>
      <c r="S56" s="348">
        <v>2.0219</v>
      </c>
      <c r="T56" s="348">
        <v>15.4749</v>
      </c>
      <c r="U56" s="348">
        <v>1.4509000000000001</v>
      </c>
      <c r="V56" s="348">
        <v>6.5598999999999998</v>
      </c>
      <c r="W56" s="348">
        <v>2.0219</v>
      </c>
      <c r="X56" s="348">
        <v>13.2875</v>
      </c>
      <c r="Y56" s="374"/>
      <c r="Z56" s="346">
        <v>16</v>
      </c>
      <c r="AA56" s="346">
        <v>6</v>
      </c>
      <c r="AB56" s="346">
        <v>2</v>
      </c>
      <c r="AC56" s="346">
        <v>7</v>
      </c>
      <c r="AD56" s="346">
        <v>10</v>
      </c>
      <c r="AE56" s="346">
        <v>4</v>
      </c>
      <c r="AF56" s="346">
        <v>1</v>
      </c>
      <c r="AG56" s="346" t="s">
        <v>430</v>
      </c>
      <c r="AH56" s="346" t="s">
        <v>430</v>
      </c>
      <c r="AI56" s="346" t="s">
        <v>430</v>
      </c>
      <c r="AJ56" s="346">
        <v>2</v>
      </c>
      <c r="AK56" s="346">
        <v>8</v>
      </c>
      <c r="AL56" s="346">
        <v>6</v>
      </c>
      <c r="AM56" s="346">
        <v>5</v>
      </c>
      <c r="AN56" s="346">
        <v>2</v>
      </c>
      <c r="AO56" s="373"/>
      <c r="AP56" s="348" t="s">
        <v>430</v>
      </c>
      <c r="AQ56" s="348" t="s">
        <v>430</v>
      </c>
      <c r="AR56" s="348" t="s">
        <v>430</v>
      </c>
      <c r="AS56" s="348" t="s">
        <v>430</v>
      </c>
      <c r="AT56" s="348">
        <v>8.1300000000000008</v>
      </c>
      <c r="AU56" s="351"/>
      <c r="AV56" s="346" t="s">
        <v>430</v>
      </c>
      <c r="AW56" s="346" t="s">
        <v>430</v>
      </c>
      <c r="AX56" s="346" t="s">
        <v>430</v>
      </c>
      <c r="AY56" s="346" t="s">
        <v>430</v>
      </c>
      <c r="AZ56" s="346">
        <v>7</v>
      </c>
      <c r="BA56" s="362"/>
      <c r="BB56" s="348">
        <v>14.8537899342399</v>
      </c>
      <c r="BC56" s="375">
        <v>1.0819437335086699</v>
      </c>
      <c r="BD56" s="375">
        <v>4.0421478491857697E-2</v>
      </c>
      <c r="BE56" s="375">
        <v>0.39485050786390002</v>
      </c>
      <c r="BF56" s="373"/>
      <c r="BG56" s="348">
        <v>43.867100000000001</v>
      </c>
      <c r="BH56" s="348">
        <v>37.585000000000001</v>
      </c>
      <c r="BI56" s="348">
        <v>5.2895000000000003</v>
      </c>
      <c r="BJ56" s="348">
        <v>13.2584</v>
      </c>
      <c r="BK56" s="373"/>
      <c r="BL56" s="372" t="s">
        <v>745</v>
      </c>
      <c r="BM56" s="372" t="s">
        <v>1363</v>
      </c>
      <c r="BN56" s="372" t="s">
        <v>1364</v>
      </c>
      <c r="BO56" s="372" t="s">
        <v>1365</v>
      </c>
      <c r="BP56" s="372" t="s">
        <v>1366</v>
      </c>
      <c r="BQ56" s="373"/>
      <c r="BR56" s="354" t="s">
        <v>554</v>
      </c>
    </row>
    <row r="57" spans="1:70" s="428" customFormat="1" x14ac:dyDescent="0.25">
      <c r="A57" s="345" t="s">
        <v>1367</v>
      </c>
      <c r="B57" s="373"/>
      <c r="C57" s="719">
        <v>44078</v>
      </c>
      <c r="D57" s="373"/>
      <c r="E57" s="346">
        <v>1817.54</v>
      </c>
      <c r="F57" s="373"/>
      <c r="G57" s="347">
        <v>27.320499999999999</v>
      </c>
      <c r="H57" s="374"/>
      <c r="I57" s="348">
        <v>-0.1444</v>
      </c>
      <c r="J57" s="348">
        <v>1.2242</v>
      </c>
      <c r="K57" s="348">
        <v>1.6773</v>
      </c>
      <c r="L57" s="348">
        <v>4.1006999999999998</v>
      </c>
      <c r="M57" s="348">
        <v>-8.6699999999999999E-2</v>
      </c>
      <c r="N57" s="350">
        <v>-5.9299999999999999E-2</v>
      </c>
      <c r="O57" s="348">
        <v>0.20449999999999999</v>
      </c>
      <c r="P57" s="348">
        <v>13.976800000000001</v>
      </c>
      <c r="Q57" s="348">
        <v>13.5465</v>
      </c>
      <c r="R57" s="348" t="s">
        <v>430</v>
      </c>
      <c r="S57" s="348">
        <v>1.3503000000000001</v>
      </c>
      <c r="T57" s="348">
        <v>14.166</v>
      </c>
      <c r="U57" s="348">
        <v>-1.4931000000000001</v>
      </c>
      <c r="V57" s="348">
        <v>4.6036999999999999</v>
      </c>
      <c r="W57" s="348">
        <v>1.3503000000000001</v>
      </c>
      <c r="X57" s="348">
        <v>18.689699999999998</v>
      </c>
      <c r="Y57" s="374"/>
      <c r="Z57" s="346">
        <v>7</v>
      </c>
      <c r="AA57" s="346">
        <v>3</v>
      </c>
      <c r="AB57" s="346">
        <v>15</v>
      </c>
      <c r="AC57" s="346">
        <v>12</v>
      </c>
      <c r="AD57" s="346">
        <v>14</v>
      </c>
      <c r="AE57" s="346">
        <v>10</v>
      </c>
      <c r="AF57" s="346">
        <v>11</v>
      </c>
      <c r="AG57" s="346">
        <v>7</v>
      </c>
      <c r="AH57" s="346">
        <v>4</v>
      </c>
      <c r="AI57" s="346" t="s">
        <v>430</v>
      </c>
      <c r="AJ57" s="346">
        <v>8</v>
      </c>
      <c r="AK57" s="346">
        <v>12</v>
      </c>
      <c r="AL57" s="346">
        <v>14</v>
      </c>
      <c r="AM57" s="346">
        <v>12</v>
      </c>
      <c r="AN57" s="346">
        <v>8</v>
      </c>
      <c r="AO57" s="373"/>
      <c r="AP57" s="348" t="s">
        <v>430</v>
      </c>
      <c r="AQ57" s="348" t="s">
        <v>430</v>
      </c>
      <c r="AR57" s="348">
        <v>11.65</v>
      </c>
      <c r="AS57" s="348">
        <v>6.41</v>
      </c>
      <c r="AT57" s="348">
        <v>3.9</v>
      </c>
      <c r="AU57" s="351"/>
      <c r="AV57" s="346" t="s">
        <v>430</v>
      </c>
      <c r="AW57" s="346" t="s">
        <v>430</v>
      </c>
      <c r="AX57" s="346">
        <v>6</v>
      </c>
      <c r="AY57" s="346">
        <v>9</v>
      </c>
      <c r="AZ57" s="346">
        <v>14</v>
      </c>
      <c r="BA57" s="362"/>
      <c r="BB57" s="348">
        <v>15.147174591112501</v>
      </c>
      <c r="BC57" s="375">
        <v>1.07097425503544</v>
      </c>
      <c r="BD57" s="375">
        <v>5.2696892224676301E-2</v>
      </c>
      <c r="BE57" s="375">
        <v>0.13824638154055599</v>
      </c>
      <c r="BF57" s="373"/>
      <c r="BG57" s="348">
        <v>46.706400000000002</v>
      </c>
      <c r="BH57" s="348">
        <v>38.551499999999997</v>
      </c>
      <c r="BI57" s="348">
        <v>12.1448</v>
      </c>
      <c r="BJ57" s="348">
        <v>2.5973000000000002</v>
      </c>
      <c r="BK57" s="373"/>
      <c r="BL57" s="372" t="s">
        <v>1368</v>
      </c>
      <c r="BM57" s="372" t="s">
        <v>1369</v>
      </c>
      <c r="BN57" s="372" t="s">
        <v>1370</v>
      </c>
      <c r="BO57" s="372" t="s">
        <v>1371</v>
      </c>
      <c r="BP57" s="372" t="s">
        <v>1372</v>
      </c>
      <c r="BQ57" s="373"/>
      <c r="BR57" s="354" t="s">
        <v>443</v>
      </c>
    </row>
    <row r="58" spans="1:70" s="428" customFormat="1" x14ac:dyDescent="0.25">
      <c r="A58" s="345" t="s">
        <v>1373</v>
      </c>
      <c r="B58" s="373"/>
      <c r="C58" s="719">
        <v>45595</v>
      </c>
      <c r="D58" s="373"/>
      <c r="E58" s="346">
        <v>1363.72</v>
      </c>
      <c r="F58" s="373"/>
      <c r="G58" s="347">
        <v>11.35</v>
      </c>
      <c r="H58" s="374"/>
      <c r="I58" s="348">
        <v>-0.35120000000000001</v>
      </c>
      <c r="J58" s="348">
        <v>0.62060000000000004</v>
      </c>
      <c r="K58" s="348">
        <v>2.8079999999999998</v>
      </c>
      <c r="L58" s="348">
        <v>7.1765999999999996</v>
      </c>
      <c r="M58" s="348">
        <v>4.6082999999999998</v>
      </c>
      <c r="N58" s="350">
        <v>6.5728</v>
      </c>
      <c r="O58" s="348" t="s">
        <v>430</v>
      </c>
      <c r="P58" s="348" t="s">
        <v>430</v>
      </c>
      <c r="Q58" s="348" t="s">
        <v>430</v>
      </c>
      <c r="R58" s="348" t="s">
        <v>430</v>
      </c>
      <c r="S58" s="348">
        <v>1.5206</v>
      </c>
      <c r="T58" s="348">
        <v>19.2227</v>
      </c>
      <c r="U58" s="348">
        <v>2.5293999999999999</v>
      </c>
      <c r="V58" s="348">
        <v>6.5728</v>
      </c>
      <c r="W58" s="348">
        <v>1.5206</v>
      </c>
      <c r="X58" s="348">
        <v>7.6883999999999997</v>
      </c>
      <c r="Y58" s="374"/>
      <c r="Z58" s="346">
        <v>15</v>
      </c>
      <c r="AA58" s="346">
        <v>13</v>
      </c>
      <c r="AB58" s="346">
        <v>7</v>
      </c>
      <c r="AC58" s="346">
        <v>3</v>
      </c>
      <c r="AD58" s="346">
        <v>3</v>
      </c>
      <c r="AE58" s="346">
        <v>2</v>
      </c>
      <c r="AF58" s="346" t="s">
        <v>430</v>
      </c>
      <c r="AG58" s="346" t="s">
        <v>430</v>
      </c>
      <c r="AH58" s="346" t="s">
        <v>430</v>
      </c>
      <c r="AI58" s="346" t="s">
        <v>430</v>
      </c>
      <c r="AJ58" s="346">
        <v>5</v>
      </c>
      <c r="AK58" s="346">
        <v>4</v>
      </c>
      <c r="AL58" s="346">
        <v>3</v>
      </c>
      <c r="AM58" s="346">
        <v>4</v>
      </c>
      <c r="AN58" s="346">
        <v>5</v>
      </c>
      <c r="AO58" s="373"/>
      <c r="AP58" s="348" t="s">
        <v>430</v>
      </c>
      <c r="AQ58" s="348" t="s">
        <v>430</v>
      </c>
      <c r="AR58" s="348" t="s">
        <v>430</v>
      </c>
      <c r="AS58" s="348" t="s">
        <v>430</v>
      </c>
      <c r="AT58" s="348">
        <v>10.29</v>
      </c>
      <c r="AU58" s="351"/>
      <c r="AV58" s="346" t="s">
        <v>430</v>
      </c>
      <c r="AW58" s="346" t="s">
        <v>430</v>
      </c>
      <c r="AX58" s="346" t="s">
        <v>430</v>
      </c>
      <c r="AY58" s="346" t="s">
        <v>430</v>
      </c>
      <c r="AZ58" s="346">
        <v>3</v>
      </c>
      <c r="BA58" s="362"/>
      <c r="BB58" s="348">
        <v>17.733220375672602</v>
      </c>
      <c r="BC58" s="375">
        <v>1.1073137815198</v>
      </c>
      <c r="BD58" s="375">
        <v>2.3381648908974598E-2</v>
      </c>
      <c r="BE58" s="375">
        <v>0.259312997240284</v>
      </c>
      <c r="BF58" s="373"/>
      <c r="BG58" s="348">
        <v>60.4634</v>
      </c>
      <c r="BH58" s="348">
        <v>38.761299999999999</v>
      </c>
      <c r="BI58" s="348" t="s">
        <v>430</v>
      </c>
      <c r="BJ58" s="348">
        <v>0.77529999999999999</v>
      </c>
      <c r="BK58" s="373"/>
      <c r="BL58" s="372" t="s">
        <v>1374</v>
      </c>
      <c r="BM58" s="372" t="s">
        <v>1375</v>
      </c>
      <c r="BN58" s="372" t="s">
        <v>740</v>
      </c>
      <c r="BO58" s="372" t="s">
        <v>1376</v>
      </c>
      <c r="BP58" s="372" t="s">
        <v>1377</v>
      </c>
      <c r="BQ58" s="373"/>
      <c r="BR58" s="354" t="s">
        <v>476</v>
      </c>
    </row>
    <row r="59" spans="1:70" s="428" customFormat="1" x14ac:dyDescent="0.25">
      <c r="A59" s="345" t="s">
        <v>1378</v>
      </c>
      <c r="B59" s="373"/>
      <c r="C59" s="719">
        <v>43805</v>
      </c>
      <c r="D59" s="373"/>
      <c r="E59" s="346">
        <v>978.11400000000003</v>
      </c>
      <c r="F59" s="373"/>
      <c r="G59" s="347">
        <v>26.74</v>
      </c>
      <c r="H59" s="374"/>
      <c r="I59" s="348">
        <v>3.7400000000000003E-2</v>
      </c>
      <c r="J59" s="348">
        <v>1.6344000000000001</v>
      </c>
      <c r="K59" s="348">
        <v>2.9253</v>
      </c>
      <c r="L59" s="348">
        <v>5.6917</v>
      </c>
      <c r="M59" s="348">
        <v>4.2495000000000003</v>
      </c>
      <c r="N59" s="350">
        <v>3.7641</v>
      </c>
      <c r="O59" s="348">
        <v>2.8268</v>
      </c>
      <c r="P59" s="348">
        <v>12.966699999999999</v>
      </c>
      <c r="Q59" s="348">
        <v>12.295</v>
      </c>
      <c r="R59" s="348" t="s">
        <v>430</v>
      </c>
      <c r="S59" s="348">
        <v>1.3647</v>
      </c>
      <c r="T59" s="348">
        <v>16.260899999999999</v>
      </c>
      <c r="U59" s="348">
        <v>2.3344999999999998</v>
      </c>
      <c r="V59" s="348">
        <v>5.2755999999999998</v>
      </c>
      <c r="W59" s="348">
        <v>1.3647</v>
      </c>
      <c r="X59" s="348">
        <v>16.034600000000001</v>
      </c>
      <c r="Y59" s="374"/>
      <c r="Z59" s="346">
        <v>2</v>
      </c>
      <c r="AA59" s="346">
        <v>2</v>
      </c>
      <c r="AB59" s="346">
        <v>5</v>
      </c>
      <c r="AC59" s="346">
        <v>5</v>
      </c>
      <c r="AD59" s="346">
        <v>5</v>
      </c>
      <c r="AE59" s="346">
        <v>6</v>
      </c>
      <c r="AF59" s="346">
        <v>3</v>
      </c>
      <c r="AG59" s="346">
        <v>8</v>
      </c>
      <c r="AH59" s="346">
        <v>7</v>
      </c>
      <c r="AI59" s="346" t="s">
        <v>430</v>
      </c>
      <c r="AJ59" s="346">
        <v>7</v>
      </c>
      <c r="AK59" s="346">
        <v>7</v>
      </c>
      <c r="AL59" s="346">
        <v>4</v>
      </c>
      <c r="AM59" s="346">
        <v>8</v>
      </c>
      <c r="AN59" s="346">
        <v>7</v>
      </c>
      <c r="AO59" s="373"/>
      <c r="AP59" s="348" t="s">
        <v>430</v>
      </c>
      <c r="AQ59" s="348" t="s">
        <v>430</v>
      </c>
      <c r="AR59" s="348">
        <v>11.5</v>
      </c>
      <c r="AS59" s="348">
        <v>8.2799999999999994</v>
      </c>
      <c r="AT59" s="348">
        <v>8.73</v>
      </c>
      <c r="AU59" s="351"/>
      <c r="AV59" s="346" t="s">
        <v>430</v>
      </c>
      <c r="AW59" s="346" t="s">
        <v>430</v>
      </c>
      <c r="AX59" s="346">
        <v>7</v>
      </c>
      <c r="AY59" s="346">
        <v>5</v>
      </c>
      <c r="AZ59" s="346">
        <v>4</v>
      </c>
      <c r="BA59" s="362"/>
      <c r="BB59" s="348">
        <v>14.845855899258501</v>
      </c>
      <c r="BC59" s="375">
        <v>0.97417174037834298</v>
      </c>
      <c r="BD59" s="375">
        <v>4.8587343185734801E-2</v>
      </c>
      <c r="BE59" s="375">
        <v>-0.12628495466708201</v>
      </c>
      <c r="BF59" s="373"/>
      <c r="BG59" s="348">
        <v>45.9514</v>
      </c>
      <c r="BH59" s="348">
        <v>37.665100000000002</v>
      </c>
      <c r="BI59" s="348">
        <v>14.617000000000001</v>
      </c>
      <c r="BJ59" s="348">
        <v>1.7665</v>
      </c>
      <c r="BK59" s="373"/>
      <c r="BL59" s="372" t="s">
        <v>1379</v>
      </c>
      <c r="BM59" s="372" t="s">
        <v>467</v>
      </c>
      <c r="BN59" s="372" t="s">
        <v>922</v>
      </c>
      <c r="BO59" s="372" t="s">
        <v>1380</v>
      </c>
      <c r="BP59" s="372" t="s">
        <v>1381</v>
      </c>
      <c r="BQ59" s="373"/>
      <c r="BR59" s="354" t="s">
        <v>547</v>
      </c>
    </row>
    <row r="60" spans="1:70" s="428" customFormat="1" x14ac:dyDescent="0.25">
      <c r="A60" s="345" t="s">
        <v>1382</v>
      </c>
      <c r="B60" s="373"/>
      <c r="C60" s="719">
        <v>45334</v>
      </c>
      <c r="D60" s="373"/>
      <c r="E60" s="346">
        <v>819.99300000000005</v>
      </c>
      <c r="F60" s="373"/>
      <c r="G60" s="347">
        <v>12.51</v>
      </c>
      <c r="H60" s="374"/>
      <c r="I60" s="348">
        <v>-0.31869999999999998</v>
      </c>
      <c r="J60" s="348">
        <v>0.8871</v>
      </c>
      <c r="K60" s="348">
        <v>2.8782999999999999</v>
      </c>
      <c r="L60" s="348">
        <v>4.5987</v>
      </c>
      <c r="M60" s="348">
        <v>1.4599</v>
      </c>
      <c r="N60" s="350">
        <v>-0.79300000000000004</v>
      </c>
      <c r="O60" s="348">
        <v>2.7038000000000002</v>
      </c>
      <c r="P60" s="348" t="s">
        <v>430</v>
      </c>
      <c r="Q60" s="348" t="s">
        <v>430</v>
      </c>
      <c r="R60" s="348" t="s">
        <v>430</v>
      </c>
      <c r="S60" s="348">
        <v>1.7073</v>
      </c>
      <c r="T60" s="348">
        <v>14.875999999999999</v>
      </c>
      <c r="U60" s="348">
        <v>-0.15959999999999999</v>
      </c>
      <c r="V60" s="348">
        <v>1.7901</v>
      </c>
      <c r="W60" s="348">
        <v>1.7073</v>
      </c>
      <c r="X60" s="348">
        <v>9.6760000000000002</v>
      </c>
      <c r="Y60" s="374"/>
      <c r="Z60" s="346">
        <v>10</v>
      </c>
      <c r="AA60" s="346">
        <v>9</v>
      </c>
      <c r="AB60" s="346">
        <v>6</v>
      </c>
      <c r="AC60" s="346">
        <v>9</v>
      </c>
      <c r="AD60" s="346">
        <v>11</v>
      </c>
      <c r="AE60" s="346">
        <v>11</v>
      </c>
      <c r="AF60" s="346">
        <v>4</v>
      </c>
      <c r="AG60" s="346" t="s">
        <v>430</v>
      </c>
      <c r="AH60" s="346" t="s">
        <v>430</v>
      </c>
      <c r="AI60" s="346" t="s">
        <v>430</v>
      </c>
      <c r="AJ60" s="346">
        <v>4</v>
      </c>
      <c r="AK60" s="346">
        <v>9</v>
      </c>
      <c r="AL60" s="346">
        <v>12</v>
      </c>
      <c r="AM60" s="346">
        <v>16</v>
      </c>
      <c r="AN60" s="346">
        <v>4</v>
      </c>
      <c r="AO60" s="373"/>
      <c r="AP60" s="348" t="s">
        <v>430</v>
      </c>
      <c r="AQ60" s="348" t="s">
        <v>430</v>
      </c>
      <c r="AR60" s="348" t="s">
        <v>430</v>
      </c>
      <c r="AS60" s="348" t="s">
        <v>430</v>
      </c>
      <c r="AT60" s="348">
        <v>3.43</v>
      </c>
      <c r="AU60" s="351"/>
      <c r="AV60" s="346" t="s">
        <v>430</v>
      </c>
      <c r="AW60" s="346" t="s">
        <v>430</v>
      </c>
      <c r="AX60" s="346" t="s">
        <v>430</v>
      </c>
      <c r="AY60" s="346" t="s">
        <v>430</v>
      </c>
      <c r="AZ60" s="346">
        <v>15</v>
      </c>
      <c r="BA60" s="362"/>
      <c r="BB60" s="348">
        <v>14.3008689831395</v>
      </c>
      <c r="BC60" s="375">
        <v>0.90580374827414001</v>
      </c>
      <c r="BD60" s="375">
        <v>2.4917017180702699E-2</v>
      </c>
      <c r="BE60" s="375">
        <v>5.8340632305872303E-2</v>
      </c>
      <c r="BF60" s="373"/>
      <c r="BG60" s="348">
        <v>54.003399999999999</v>
      </c>
      <c r="BH60" s="348">
        <v>40.278500000000001</v>
      </c>
      <c r="BI60" s="348">
        <v>2.99153</v>
      </c>
      <c r="BJ60" s="348">
        <v>2.7265700000000002</v>
      </c>
      <c r="BK60" s="373"/>
      <c r="BL60" s="372" t="s">
        <v>1383</v>
      </c>
      <c r="BM60" s="372" t="s">
        <v>1384</v>
      </c>
      <c r="BN60" s="372" t="s">
        <v>1385</v>
      </c>
      <c r="BO60" s="372" t="s">
        <v>1386</v>
      </c>
      <c r="BP60" s="372" t="s">
        <v>1387</v>
      </c>
      <c r="BQ60" s="373"/>
      <c r="BR60" s="354" t="s">
        <v>602</v>
      </c>
    </row>
    <row r="61" spans="1:70" s="428" customFormat="1" x14ac:dyDescent="0.25">
      <c r="A61" s="345" t="s">
        <v>1388</v>
      </c>
      <c r="B61" s="373"/>
      <c r="C61" s="719">
        <v>45546</v>
      </c>
      <c r="D61" s="373"/>
      <c r="E61" s="346">
        <v>748.79</v>
      </c>
      <c r="F61" s="373"/>
      <c r="G61" s="347">
        <v>9.8170999999999999</v>
      </c>
      <c r="H61" s="374"/>
      <c r="I61" s="348">
        <v>-0.31979999999999997</v>
      </c>
      <c r="J61" s="348">
        <v>0.61909999999999998</v>
      </c>
      <c r="K61" s="348">
        <v>2.5263</v>
      </c>
      <c r="L61" s="348">
        <v>6.8958000000000004</v>
      </c>
      <c r="M61" s="348">
        <v>4.4550000000000001</v>
      </c>
      <c r="N61" s="350">
        <v>-1.1121000000000001</v>
      </c>
      <c r="O61" s="348" t="s">
        <v>430</v>
      </c>
      <c r="P61" s="348" t="s">
        <v>430</v>
      </c>
      <c r="Q61" s="348" t="s">
        <v>430</v>
      </c>
      <c r="R61" s="348" t="s">
        <v>430</v>
      </c>
      <c r="S61" s="348">
        <v>1.1061000000000001</v>
      </c>
      <c r="T61" s="348">
        <v>20.033999999999999</v>
      </c>
      <c r="U61" s="348">
        <v>2.0360999999999998</v>
      </c>
      <c r="V61" s="348">
        <v>3.9935999999999998</v>
      </c>
      <c r="W61" s="348">
        <v>1.1061000000000001</v>
      </c>
      <c r="X61" s="348">
        <v>-0.99609999999999999</v>
      </c>
      <c r="Y61" s="374"/>
      <c r="Z61" s="346">
        <v>11</v>
      </c>
      <c r="AA61" s="346">
        <v>14</v>
      </c>
      <c r="AB61" s="346">
        <v>10</v>
      </c>
      <c r="AC61" s="346">
        <v>4</v>
      </c>
      <c r="AD61" s="346">
        <v>4</v>
      </c>
      <c r="AE61" s="346">
        <v>15</v>
      </c>
      <c r="AF61" s="346" t="s">
        <v>430</v>
      </c>
      <c r="AG61" s="346" t="s">
        <v>430</v>
      </c>
      <c r="AH61" s="346" t="s">
        <v>430</v>
      </c>
      <c r="AI61" s="346" t="s">
        <v>430</v>
      </c>
      <c r="AJ61" s="346">
        <v>9</v>
      </c>
      <c r="AK61" s="346">
        <v>2</v>
      </c>
      <c r="AL61" s="346">
        <v>5</v>
      </c>
      <c r="AM61" s="346">
        <v>13</v>
      </c>
      <c r="AN61" s="346">
        <v>9</v>
      </c>
      <c r="AO61" s="373"/>
      <c r="AP61" s="348" t="s">
        <v>430</v>
      </c>
      <c r="AQ61" s="348" t="s">
        <v>430</v>
      </c>
      <c r="AR61" s="348" t="s">
        <v>430</v>
      </c>
      <c r="AS61" s="348" t="s">
        <v>430</v>
      </c>
      <c r="AT61" s="348">
        <v>8.7200000000000006</v>
      </c>
      <c r="AU61" s="351"/>
      <c r="AV61" s="346" t="s">
        <v>430</v>
      </c>
      <c r="AW61" s="346" t="s">
        <v>430</v>
      </c>
      <c r="AX61" s="346" t="s">
        <v>430</v>
      </c>
      <c r="AY61" s="346" t="s">
        <v>430</v>
      </c>
      <c r="AZ61" s="346">
        <v>5</v>
      </c>
      <c r="BA61" s="362"/>
      <c r="BB61" s="348">
        <v>18.763347287387599</v>
      </c>
      <c r="BC61" s="375">
        <v>1.13825923390799</v>
      </c>
      <c r="BD61" s="375">
        <v>-2.3090281165196298E-2</v>
      </c>
      <c r="BE61" s="375">
        <v>-7.7109137880407796E-2</v>
      </c>
      <c r="BF61" s="373"/>
      <c r="BG61" s="348">
        <v>38.317700000000002</v>
      </c>
      <c r="BH61" s="348">
        <v>37.942399999999999</v>
      </c>
      <c r="BI61" s="348">
        <v>22.3292</v>
      </c>
      <c r="BJ61" s="348">
        <v>1.4107000000000001</v>
      </c>
      <c r="BK61" s="373"/>
      <c r="BL61" s="372" t="s">
        <v>1389</v>
      </c>
      <c r="BM61" s="372" t="s">
        <v>1390</v>
      </c>
      <c r="BN61" s="372" t="s">
        <v>1391</v>
      </c>
      <c r="BO61" s="372" t="s">
        <v>1392</v>
      </c>
      <c r="BP61" s="372" t="s">
        <v>1393</v>
      </c>
      <c r="BQ61" s="373"/>
      <c r="BR61" s="354" t="s">
        <v>602</v>
      </c>
    </row>
    <row r="62" spans="1:70" s="428" customFormat="1" x14ac:dyDescent="0.25">
      <c r="A62" s="345" t="s">
        <v>1394</v>
      </c>
      <c r="B62" s="373"/>
      <c r="C62" s="719">
        <v>39742</v>
      </c>
      <c r="D62" s="373"/>
      <c r="E62" s="346">
        <v>509.64</v>
      </c>
      <c r="F62" s="373"/>
      <c r="G62" s="347">
        <v>92.54</v>
      </c>
      <c r="H62" s="374"/>
      <c r="I62" s="348">
        <v>0</v>
      </c>
      <c r="J62" s="348">
        <v>0.33610000000000001</v>
      </c>
      <c r="K62" s="348">
        <v>1.7929999999999999</v>
      </c>
      <c r="L62" s="348">
        <v>3.5470999999999999</v>
      </c>
      <c r="M62" s="348">
        <v>2.8108</v>
      </c>
      <c r="N62" s="350">
        <v>4.3174000000000001</v>
      </c>
      <c r="O62" s="348">
        <v>0.77070000000000005</v>
      </c>
      <c r="P62" s="348">
        <v>14.53</v>
      </c>
      <c r="Q62" s="348">
        <v>11.9801</v>
      </c>
      <c r="R62" s="348">
        <v>12.699299999999999</v>
      </c>
      <c r="S62" s="348">
        <v>0.6855</v>
      </c>
      <c r="T62" s="348">
        <v>12.8124</v>
      </c>
      <c r="U62" s="348">
        <v>0.60880000000000001</v>
      </c>
      <c r="V62" s="348">
        <v>8.0570000000000004</v>
      </c>
      <c r="W62" s="348">
        <v>0.6855</v>
      </c>
      <c r="X62" s="348">
        <v>13.3589</v>
      </c>
      <c r="Y62" s="374"/>
      <c r="Z62" s="346">
        <v>3</v>
      </c>
      <c r="AA62" s="346">
        <v>16</v>
      </c>
      <c r="AB62" s="346">
        <v>13</v>
      </c>
      <c r="AC62" s="346">
        <v>14</v>
      </c>
      <c r="AD62" s="346">
        <v>6</v>
      </c>
      <c r="AE62" s="346">
        <v>5</v>
      </c>
      <c r="AF62" s="346">
        <v>10</v>
      </c>
      <c r="AG62" s="346">
        <v>6</v>
      </c>
      <c r="AH62" s="346">
        <v>9</v>
      </c>
      <c r="AI62" s="346">
        <v>5</v>
      </c>
      <c r="AJ62" s="346">
        <v>16</v>
      </c>
      <c r="AK62" s="346">
        <v>16</v>
      </c>
      <c r="AL62" s="346">
        <v>10</v>
      </c>
      <c r="AM62" s="346">
        <v>3</v>
      </c>
      <c r="AN62" s="346">
        <v>16</v>
      </c>
      <c r="AO62" s="373"/>
      <c r="AP62" s="348">
        <v>13.65</v>
      </c>
      <c r="AQ62" s="348">
        <v>14.94</v>
      </c>
      <c r="AR62" s="348">
        <v>12.12</v>
      </c>
      <c r="AS62" s="348">
        <v>8.07</v>
      </c>
      <c r="AT62" s="348">
        <v>8.23</v>
      </c>
      <c r="AU62" s="351"/>
      <c r="AV62" s="346">
        <v>4</v>
      </c>
      <c r="AW62" s="346">
        <v>5</v>
      </c>
      <c r="AX62" s="346">
        <v>5</v>
      </c>
      <c r="AY62" s="346">
        <v>6</v>
      </c>
      <c r="AZ62" s="346">
        <v>6</v>
      </c>
      <c r="BA62" s="362"/>
      <c r="BB62" s="348">
        <v>14.905266083663699</v>
      </c>
      <c r="BC62" s="375">
        <v>1.05168366686978</v>
      </c>
      <c r="BD62" s="375">
        <v>5.4383099146544302E-2</v>
      </c>
      <c r="BE62" s="375">
        <v>0.16251928818050099</v>
      </c>
      <c r="BF62" s="373"/>
      <c r="BG62" s="348">
        <v>42.116399999999999</v>
      </c>
      <c r="BH62" s="348">
        <v>36.015900000000002</v>
      </c>
      <c r="BI62" s="348">
        <v>18.648</v>
      </c>
      <c r="BJ62" s="348">
        <v>3.2197</v>
      </c>
      <c r="BK62" s="373"/>
      <c r="BL62" s="372" t="s">
        <v>1395</v>
      </c>
      <c r="BM62" s="372" t="s">
        <v>1396</v>
      </c>
      <c r="BN62" s="372" t="s">
        <v>1397</v>
      </c>
      <c r="BO62" s="372" t="s">
        <v>1186</v>
      </c>
      <c r="BP62" s="372" t="s">
        <v>1398</v>
      </c>
      <c r="BQ62" s="373"/>
      <c r="BR62" s="354" t="s">
        <v>512</v>
      </c>
    </row>
    <row r="63" spans="1:70" s="428" customFormat="1" x14ac:dyDescent="0.25">
      <c r="A63" s="345" t="s">
        <v>1399</v>
      </c>
      <c r="B63" s="373"/>
      <c r="C63" s="719">
        <v>45863</v>
      </c>
      <c r="D63" s="373"/>
      <c r="E63" s="346">
        <v>441.59100000000001</v>
      </c>
      <c r="F63" s="373"/>
      <c r="G63" s="347">
        <v>10.478300000000001</v>
      </c>
      <c r="H63" s="374"/>
      <c r="I63" s="348">
        <v>-0.33200000000000002</v>
      </c>
      <c r="J63" s="348">
        <v>0.83140000000000003</v>
      </c>
      <c r="K63" s="348">
        <v>2.9281999999999999</v>
      </c>
      <c r="L63" s="348">
        <v>5.6589</v>
      </c>
      <c r="M63" s="348">
        <v>2.5204</v>
      </c>
      <c r="N63" s="350" t="s">
        <v>430</v>
      </c>
      <c r="O63" s="348" t="s">
        <v>430</v>
      </c>
      <c r="P63" s="348" t="s">
        <v>430</v>
      </c>
      <c r="Q63" s="348" t="s">
        <v>430</v>
      </c>
      <c r="R63" s="348" t="s">
        <v>430</v>
      </c>
      <c r="S63" s="348">
        <v>1.4807999999999999</v>
      </c>
      <c r="T63" s="348">
        <v>16.958400000000001</v>
      </c>
      <c r="U63" s="348">
        <v>0.84989999999999999</v>
      </c>
      <c r="V63" s="348">
        <v>4.6772999999999998</v>
      </c>
      <c r="W63" s="348">
        <v>1.4807999999999999</v>
      </c>
      <c r="X63" s="348">
        <v>4.7830000000000004</v>
      </c>
      <c r="Y63" s="374"/>
      <c r="Z63" s="346">
        <v>12</v>
      </c>
      <c r="AA63" s="346">
        <v>10</v>
      </c>
      <c r="AB63" s="346">
        <v>4</v>
      </c>
      <c r="AC63" s="346">
        <v>6</v>
      </c>
      <c r="AD63" s="346">
        <v>8</v>
      </c>
      <c r="AE63" s="346" t="s">
        <v>430</v>
      </c>
      <c r="AF63" s="346" t="s">
        <v>430</v>
      </c>
      <c r="AG63" s="346" t="s">
        <v>430</v>
      </c>
      <c r="AH63" s="346" t="s">
        <v>430</v>
      </c>
      <c r="AI63" s="346" t="s">
        <v>430</v>
      </c>
      <c r="AJ63" s="346">
        <v>6</v>
      </c>
      <c r="AK63" s="346">
        <v>6</v>
      </c>
      <c r="AL63" s="346">
        <v>8</v>
      </c>
      <c r="AM63" s="346">
        <v>11</v>
      </c>
      <c r="AN63" s="346">
        <v>6</v>
      </c>
      <c r="AO63" s="373"/>
      <c r="AP63" s="348" t="s">
        <v>430</v>
      </c>
      <c r="AQ63" s="348" t="s">
        <v>430</v>
      </c>
      <c r="AR63" s="348" t="s">
        <v>430</v>
      </c>
      <c r="AS63" s="348" t="s">
        <v>430</v>
      </c>
      <c r="AT63" s="348">
        <v>6.66</v>
      </c>
      <c r="AU63" s="351"/>
      <c r="AV63" s="346" t="s">
        <v>430</v>
      </c>
      <c r="AW63" s="346" t="s">
        <v>430</v>
      </c>
      <c r="AX63" s="346" t="s">
        <v>430</v>
      </c>
      <c r="AY63" s="346" t="s">
        <v>430</v>
      </c>
      <c r="AZ63" s="346">
        <v>9</v>
      </c>
      <c r="BA63" s="362"/>
      <c r="BB63" s="348">
        <v>14.0138925684711</v>
      </c>
      <c r="BC63" s="375">
        <v>1.1135239353564199</v>
      </c>
      <c r="BD63" s="375">
        <v>3.1009460260977601E-3</v>
      </c>
      <c r="BE63" s="375">
        <v>-3.7840295338986502E-2</v>
      </c>
      <c r="BF63" s="373"/>
      <c r="BG63" s="348">
        <v>43.7241</v>
      </c>
      <c r="BH63" s="348">
        <v>46.232700000000001</v>
      </c>
      <c r="BI63" s="348">
        <v>8.3897200000000005</v>
      </c>
      <c r="BJ63" s="348">
        <v>1.6534800000000001</v>
      </c>
      <c r="BK63" s="373"/>
      <c r="BL63" s="372" t="s">
        <v>1400</v>
      </c>
      <c r="BM63" s="372" t="s">
        <v>1401</v>
      </c>
      <c r="BN63" s="372" t="s">
        <v>1402</v>
      </c>
      <c r="BO63" s="372" t="s">
        <v>1403</v>
      </c>
      <c r="BP63" s="372" t="s">
        <v>1404</v>
      </c>
      <c r="BQ63" s="373"/>
      <c r="BR63" s="354" t="s">
        <v>609</v>
      </c>
    </row>
    <row r="64" spans="1:70" s="428" customFormat="1" x14ac:dyDescent="0.25">
      <c r="A64" s="345" t="s">
        <v>1405</v>
      </c>
      <c r="B64" s="373"/>
      <c r="C64" s="719">
        <v>42345</v>
      </c>
      <c r="D64" s="373"/>
      <c r="E64" s="346">
        <v>311.77999999999997</v>
      </c>
      <c r="F64" s="373"/>
      <c r="G64" s="347">
        <v>36.2896</v>
      </c>
      <c r="H64" s="374"/>
      <c r="I64" s="348">
        <v>-0.25040000000000001</v>
      </c>
      <c r="J64" s="348">
        <v>0.66410000000000002</v>
      </c>
      <c r="K64" s="348">
        <v>0.91490000000000005</v>
      </c>
      <c r="L64" s="348">
        <v>4.7842000000000002</v>
      </c>
      <c r="M64" s="348">
        <v>2.6236999999999999</v>
      </c>
      <c r="N64" s="350">
        <v>1.2926</v>
      </c>
      <c r="O64" s="348">
        <v>1.2363999999999999</v>
      </c>
      <c r="P64" s="348">
        <v>9.2994000000000003</v>
      </c>
      <c r="Q64" s="348">
        <v>10.9198</v>
      </c>
      <c r="R64" s="348">
        <v>12.4879</v>
      </c>
      <c r="S64" s="348">
        <v>0.56979999999999997</v>
      </c>
      <c r="T64" s="348">
        <v>17.682400000000001</v>
      </c>
      <c r="U64" s="348">
        <v>1.1182000000000001</v>
      </c>
      <c r="V64" s="348">
        <v>5.0068000000000001</v>
      </c>
      <c r="W64" s="348">
        <v>0.56979999999999997</v>
      </c>
      <c r="X64" s="348">
        <v>12.9124</v>
      </c>
      <c r="Y64" s="374"/>
      <c r="Z64" s="346">
        <v>9</v>
      </c>
      <c r="AA64" s="346">
        <v>11</v>
      </c>
      <c r="AB64" s="346">
        <v>18</v>
      </c>
      <c r="AC64" s="346">
        <v>8</v>
      </c>
      <c r="AD64" s="346">
        <v>7</v>
      </c>
      <c r="AE64" s="346">
        <v>8</v>
      </c>
      <c r="AF64" s="346">
        <v>9</v>
      </c>
      <c r="AG64" s="346">
        <v>11</v>
      </c>
      <c r="AH64" s="346">
        <v>10</v>
      </c>
      <c r="AI64" s="346">
        <v>6</v>
      </c>
      <c r="AJ64" s="346">
        <v>17</v>
      </c>
      <c r="AK64" s="346">
        <v>5</v>
      </c>
      <c r="AL64" s="346">
        <v>7</v>
      </c>
      <c r="AM64" s="346">
        <v>10</v>
      </c>
      <c r="AN64" s="346">
        <v>17</v>
      </c>
      <c r="AO64" s="373"/>
      <c r="AP64" s="348">
        <v>12.22</v>
      </c>
      <c r="AQ64" s="348">
        <v>12.75</v>
      </c>
      <c r="AR64" s="348">
        <v>9.1999999999999993</v>
      </c>
      <c r="AS64" s="348">
        <v>6.14</v>
      </c>
      <c r="AT64" s="348">
        <v>7.03</v>
      </c>
      <c r="AU64" s="351"/>
      <c r="AV64" s="346">
        <v>7</v>
      </c>
      <c r="AW64" s="346">
        <v>8</v>
      </c>
      <c r="AX64" s="346">
        <v>11</v>
      </c>
      <c r="AY64" s="346">
        <v>10</v>
      </c>
      <c r="AZ64" s="346">
        <v>8</v>
      </c>
      <c r="BA64" s="362"/>
      <c r="BB64" s="348">
        <v>14.7596422086649</v>
      </c>
      <c r="BC64" s="375">
        <v>0.96552388114728505</v>
      </c>
      <c r="BD64" s="375">
        <v>3.09424607774497E-2</v>
      </c>
      <c r="BE64" s="375">
        <v>-0.38338168571081399</v>
      </c>
      <c r="BF64" s="373"/>
      <c r="BG64" s="348">
        <v>36.472299999999997</v>
      </c>
      <c r="BH64" s="348">
        <v>38.042400000000001</v>
      </c>
      <c r="BI64" s="348">
        <v>18.978000000000002</v>
      </c>
      <c r="BJ64" s="348">
        <v>6.5072999999999999</v>
      </c>
      <c r="BK64" s="373"/>
      <c r="BL64" s="372" t="s">
        <v>1406</v>
      </c>
      <c r="BM64" s="372" t="s">
        <v>1407</v>
      </c>
      <c r="BN64" s="372" t="s">
        <v>1408</v>
      </c>
      <c r="BO64" s="372" t="s">
        <v>1409</v>
      </c>
      <c r="BP64" s="372" t="s">
        <v>481</v>
      </c>
      <c r="BQ64" s="373"/>
      <c r="BR64" s="354" t="s">
        <v>554</v>
      </c>
    </row>
    <row r="65" spans="1:70" s="428" customFormat="1" x14ac:dyDescent="0.25">
      <c r="A65" s="345" t="s">
        <v>1410</v>
      </c>
      <c r="B65" s="373"/>
      <c r="C65" s="719">
        <v>45833</v>
      </c>
      <c r="D65" s="373"/>
      <c r="E65" s="346">
        <v>108.28</v>
      </c>
      <c r="F65" s="373"/>
      <c r="G65" s="347">
        <v>8.84</v>
      </c>
      <c r="H65" s="374"/>
      <c r="I65" s="348">
        <v>-0.3382</v>
      </c>
      <c r="J65" s="348">
        <v>1.1442000000000001</v>
      </c>
      <c r="K65" s="348">
        <v>-1.5589999999999999</v>
      </c>
      <c r="L65" s="348">
        <v>-0.78559999999999997</v>
      </c>
      <c r="M65" s="348">
        <v>-3.3879999999999999</v>
      </c>
      <c r="N65" s="350">
        <v>-10.2538</v>
      </c>
      <c r="O65" s="348" t="s">
        <v>430</v>
      </c>
      <c r="P65" s="348" t="s">
        <v>430</v>
      </c>
      <c r="Q65" s="348" t="s">
        <v>430</v>
      </c>
      <c r="R65" s="348" t="s">
        <v>430</v>
      </c>
      <c r="S65" s="348">
        <v>-1.8868</v>
      </c>
      <c r="T65" s="348">
        <v>3.2709999999999999</v>
      </c>
      <c r="U65" s="348">
        <v>-4.1215000000000002</v>
      </c>
      <c r="V65" s="348">
        <v>-4.6386000000000003</v>
      </c>
      <c r="W65" s="348">
        <v>-1.8868</v>
      </c>
      <c r="X65" s="348">
        <v>-11.005000000000001</v>
      </c>
      <c r="Y65" s="374"/>
      <c r="Z65" s="346">
        <v>13</v>
      </c>
      <c r="AA65" s="346">
        <v>5</v>
      </c>
      <c r="AB65" s="346">
        <v>19</v>
      </c>
      <c r="AC65" s="346">
        <v>18</v>
      </c>
      <c r="AD65" s="346">
        <v>18</v>
      </c>
      <c r="AE65" s="346">
        <v>17</v>
      </c>
      <c r="AF65" s="346" t="s">
        <v>430</v>
      </c>
      <c r="AG65" s="346" t="s">
        <v>430</v>
      </c>
      <c r="AH65" s="346" t="s">
        <v>430</v>
      </c>
      <c r="AI65" s="346" t="s">
        <v>430</v>
      </c>
      <c r="AJ65" s="346">
        <v>19</v>
      </c>
      <c r="AK65" s="346">
        <v>18</v>
      </c>
      <c r="AL65" s="346">
        <v>18</v>
      </c>
      <c r="AM65" s="346">
        <v>18</v>
      </c>
      <c r="AN65" s="346">
        <v>19</v>
      </c>
      <c r="AO65" s="373"/>
      <c r="AP65" s="348" t="s">
        <v>430</v>
      </c>
      <c r="AQ65" s="348" t="s">
        <v>430</v>
      </c>
      <c r="AR65" s="348" t="s">
        <v>430</v>
      </c>
      <c r="AS65" s="348" t="s">
        <v>430</v>
      </c>
      <c r="AT65" s="348">
        <v>-6.52</v>
      </c>
      <c r="AU65" s="351"/>
      <c r="AV65" s="346" t="s">
        <v>430</v>
      </c>
      <c r="AW65" s="346" t="s">
        <v>430</v>
      </c>
      <c r="AX65" s="346" t="s">
        <v>430</v>
      </c>
      <c r="AY65" s="346" t="s">
        <v>430</v>
      </c>
      <c r="AZ65" s="346">
        <v>18</v>
      </c>
      <c r="BA65" s="362"/>
      <c r="BB65" s="348">
        <v>7.0015531897149001</v>
      </c>
      <c r="BC65" s="375">
        <v>0.46868156684473899</v>
      </c>
      <c r="BD65" s="375">
        <v>-0.19007316477537201</v>
      </c>
      <c r="BE65" s="375">
        <v>-1.21597737785282</v>
      </c>
      <c r="BF65" s="373"/>
      <c r="BG65" s="348">
        <v>36.164900000000003</v>
      </c>
      <c r="BH65" s="348">
        <v>40.806199999999997</v>
      </c>
      <c r="BI65" s="348" t="s">
        <v>430</v>
      </c>
      <c r="BJ65" s="348">
        <v>23.0289</v>
      </c>
      <c r="BK65" s="373"/>
      <c r="BL65" s="372" t="s">
        <v>1411</v>
      </c>
      <c r="BM65" s="372" t="s">
        <v>1412</v>
      </c>
      <c r="BN65" s="372" t="s">
        <v>1413</v>
      </c>
      <c r="BO65" s="372" t="s">
        <v>1414</v>
      </c>
      <c r="BP65" s="372" t="s">
        <v>1415</v>
      </c>
      <c r="BQ65" s="373"/>
      <c r="BR65" s="354" t="s">
        <v>463</v>
      </c>
    </row>
    <row r="66" spans="1:70" s="428" customFormat="1" x14ac:dyDescent="0.25">
      <c r="A66" s="345" t="s">
        <v>1416</v>
      </c>
      <c r="B66" s="373"/>
      <c r="C66" s="719">
        <v>46183</v>
      </c>
      <c r="D66" s="373"/>
      <c r="E66" s="346">
        <v>98.482399999999998</v>
      </c>
      <c r="F66" s="373"/>
      <c r="G66" s="347">
        <v>10.212899999999999</v>
      </c>
      <c r="H66" s="374"/>
      <c r="I66" s="348">
        <v>0.1019</v>
      </c>
      <c r="J66" s="348">
        <v>1.1598999999999999</v>
      </c>
      <c r="K66" s="348">
        <v>1.1890000000000001</v>
      </c>
      <c r="L66" s="348" t="s">
        <v>430</v>
      </c>
      <c r="M66" s="348" t="s">
        <v>430</v>
      </c>
      <c r="N66" s="350" t="s">
        <v>430</v>
      </c>
      <c r="O66" s="348" t="s">
        <v>430</v>
      </c>
      <c r="P66" s="348" t="s">
        <v>430</v>
      </c>
      <c r="Q66" s="348" t="s">
        <v>430</v>
      </c>
      <c r="R66" s="348" t="s">
        <v>430</v>
      </c>
      <c r="S66" s="348">
        <v>0.93489999999999995</v>
      </c>
      <c r="T66" s="348" t="s">
        <v>430</v>
      </c>
      <c r="U66" s="348" t="s">
        <v>430</v>
      </c>
      <c r="V66" s="348" t="s">
        <v>430</v>
      </c>
      <c r="W66" s="348">
        <v>0.93489999999999995</v>
      </c>
      <c r="X66" s="348">
        <v>2.129</v>
      </c>
      <c r="Y66" s="374"/>
      <c r="Z66" s="346">
        <v>1</v>
      </c>
      <c r="AA66" s="346">
        <v>4</v>
      </c>
      <c r="AB66" s="346">
        <v>17</v>
      </c>
      <c r="AC66" s="346" t="s">
        <v>430</v>
      </c>
      <c r="AD66" s="346" t="s">
        <v>430</v>
      </c>
      <c r="AE66" s="346" t="s">
        <v>430</v>
      </c>
      <c r="AF66" s="346" t="s">
        <v>430</v>
      </c>
      <c r="AG66" s="346" t="s">
        <v>430</v>
      </c>
      <c r="AH66" s="346" t="s">
        <v>430</v>
      </c>
      <c r="AI66" s="346" t="s">
        <v>430</v>
      </c>
      <c r="AJ66" s="346">
        <v>14</v>
      </c>
      <c r="AK66" s="346" t="s">
        <v>430</v>
      </c>
      <c r="AL66" s="346" t="s">
        <v>430</v>
      </c>
      <c r="AM66" s="346" t="s">
        <v>430</v>
      </c>
      <c r="AN66" s="346">
        <v>14</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62"/>
      <c r="BB66" s="348" t="s">
        <v>430</v>
      </c>
      <c r="BC66" s="375">
        <v>0</v>
      </c>
      <c r="BD66" s="375">
        <v>0</v>
      </c>
      <c r="BE66" s="375">
        <v>0.73689981717945197</v>
      </c>
      <c r="BF66" s="373"/>
      <c r="BG66" s="348">
        <v>37.798299999999998</v>
      </c>
      <c r="BH66" s="348">
        <v>37.803400000000003</v>
      </c>
      <c r="BI66" s="348">
        <v>18.106000000000002</v>
      </c>
      <c r="BJ66" s="348">
        <v>6.2923</v>
      </c>
      <c r="BK66" s="373"/>
      <c r="BL66" s="372" t="s">
        <v>1417</v>
      </c>
      <c r="BM66" s="372" t="s">
        <v>1418</v>
      </c>
      <c r="BN66" s="372" t="s">
        <v>1419</v>
      </c>
      <c r="BO66" s="372" t="s">
        <v>1420</v>
      </c>
      <c r="BP66" s="372" t="s">
        <v>1421</v>
      </c>
      <c r="BQ66" s="373"/>
      <c r="BR66" s="354" t="s">
        <v>1422</v>
      </c>
    </row>
    <row r="67" spans="1:70" x14ac:dyDescent="0.25">
      <c r="A67" s="36" t="s">
        <v>93</v>
      </c>
      <c r="B67" s="43"/>
      <c r="C67" s="720"/>
      <c r="D67" s="43"/>
      <c r="E67" s="51"/>
      <c r="F67" s="43"/>
      <c r="G67" s="55"/>
      <c r="H67" s="66"/>
      <c r="I67" s="59">
        <v>-0.26169999999999999</v>
      </c>
      <c r="J67" s="59">
        <v>0.80449999999999999</v>
      </c>
      <c r="K67" s="59">
        <v>2.1183000000000001</v>
      </c>
      <c r="L67" s="59">
        <v>4.9016000000000002</v>
      </c>
      <c r="M67" s="59">
        <v>2.5790000000000002</v>
      </c>
      <c r="N67" s="70">
        <v>1.3734</v>
      </c>
      <c r="O67" s="59">
        <v>1.6598999999999999</v>
      </c>
      <c r="P67" s="59">
        <v>14.222200000000001</v>
      </c>
      <c r="Q67" s="59">
        <v>12.9499</v>
      </c>
      <c r="R67" s="59">
        <v>13.4864</v>
      </c>
      <c r="S67" s="59">
        <v>1.0261</v>
      </c>
      <c r="T67" s="59">
        <v>15.500500000000001</v>
      </c>
      <c r="U67" s="59">
        <v>0.84130000000000005</v>
      </c>
      <c r="V67" s="59">
        <v>4.9316000000000004</v>
      </c>
      <c r="W67" s="59">
        <v>1.0261</v>
      </c>
      <c r="X67" s="59">
        <v>10.2224</v>
      </c>
      <c r="Y67" s="66"/>
      <c r="Z67" s="51">
        <v>19</v>
      </c>
      <c r="AA67" s="51">
        <v>19</v>
      </c>
      <c r="AB67" s="51">
        <v>19</v>
      </c>
      <c r="AC67" s="51">
        <v>18</v>
      </c>
      <c r="AD67" s="51">
        <v>18</v>
      </c>
      <c r="AE67" s="51">
        <v>17</v>
      </c>
      <c r="AF67" s="51">
        <v>14</v>
      </c>
      <c r="AG67" s="51">
        <v>11</v>
      </c>
      <c r="AH67" s="51">
        <v>11</v>
      </c>
      <c r="AI67" s="51">
        <v>7</v>
      </c>
      <c r="AJ67" s="51">
        <v>19</v>
      </c>
      <c r="AK67" s="51">
        <v>18</v>
      </c>
      <c r="AL67" s="51">
        <v>18</v>
      </c>
      <c r="AM67" s="51">
        <v>18</v>
      </c>
      <c r="AN67" s="51">
        <v>19</v>
      </c>
      <c r="AO67" s="43"/>
      <c r="AP67" s="59">
        <v>14.1885714285714</v>
      </c>
      <c r="AQ67" s="59">
        <v>15.57375</v>
      </c>
      <c r="AR67" s="59">
        <v>12.1536363636364</v>
      </c>
      <c r="AS67" s="59">
        <v>7.92090909090909</v>
      </c>
      <c r="AT67" s="59">
        <v>6.7805555555555603</v>
      </c>
      <c r="AU67" s="78"/>
      <c r="AV67" s="51">
        <v>7</v>
      </c>
      <c r="AW67" s="51">
        <v>8</v>
      </c>
      <c r="AX67" s="51">
        <v>11</v>
      </c>
      <c r="AY67" s="51">
        <v>11</v>
      </c>
      <c r="AZ67" s="51">
        <v>18</v>
      </c>
      <c r="BA67" s="258"/>
      <c r="BB67" s="59"/>
      <c r="BC67" s="276"/>
      <c r="BD67" s="276"/>
      <c r="BE67" s="276"/>
      <c r="BF67" s="43"/>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0.1019</v>
      </c>
      <c r="J68" s="60">
        <v>1.7958000000000001</v>
      </c>
      <c r="K68" s="60">
        <v>3.3826000000000001</v>
      </c>
      <c r="L68" s="60">
        <v>12.7408</v>
      </c>
      <c r="M68" s="60">
        <v>15.083600000000001</v>
      </c>
      <c r="N68" s="71">
        <v>9.6929999999999996</v>
      </c>
      <c r="O68" s="60">
        <v>5.2713999999999999</v>
      </c>
      <c r="P68" s="60">
        <v>17.994299999999999</v>
      </c>
      <c r="Q68" s="60">
        <v>15.7516</v>
      </c>
      <c r="R68" s="60">
        <v>15.5799</v>
      </c>
      <c r="S68" s="60">
        <v>2.4923000000000002</v>
      </c>
      <c r="T68" s="60">
        <v>26.2959</v>
      </c>
      <c r="U68" s="60">
        <v>9.2821999999999996</v>
      </c>
      <c r="V68" s="60">
        <v>12.9376</v>
      </c>
      <c r="W68" s="60">
        <v>2.4923000000000002</v>
      </c>
      <c r="X68" s="60">
        <v>18.689699999999998</v>
      </c>
      <c r="Y68" s="67"/>
      <c r="Z68" s="52"/>
      <c r="AA68" s="52"/>
      <c r="AB68" s="52"/>
      <c r="AC68" s="52"/>
      <c r="AD68" s="52"/>
      <c r="AE68" s="52"/>
      <c r="AF68" s="52"/>
      <c r="AG68" s="52"/>
      <c r="AH68" s="52"/>
      <c r="AI68" s="52"/>
      <c r="AJ68" s="52"/>
      <c r="AK68" s="52"/>
      <c r="AL68" s="52"/>
      <c r="AM68" s="52"/>
      <c r="AN68" s="52"/>
      <c r="AO68" s="44"/>
      <c r="AP68" s="60">
        <v>16.71</v>
      </c>
      <c r="AQ68" s="60">
        <v>17.98</v>
      </c>
      <c r="AR68" s="60">
        <v>15.68</v>
      </c>
      <c r="AS68" s="60">
        <v>12.48</v>
      </c>
      <c r="AT68" s="60">
        <v>22.84</v>
      </c>
      <c r="AU68" s="79"/>
      <c r="AV68" s="52"/>
      <c r="AW68" s="52"/>
      <c r="AX68" s="52"/>
      <c r="AY68" s="52"/>
      <c r="AZ68" s="52"/>
      <c r="BA68" s="259"/>
      <c r="BB68" s="60"/>
      <c r="BC68" s="277"/>
      <c r="BD68" s="277"/>
      <c r="BE68" s="277"/>
      <c r="BF68" s="44"/>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-0.89039999999999997</v>
      </c>
      <c r="J69" s="60">
        <v>-0.14099999999999999</v>
      </c>
      <c r="K69" s="60">
        <v>-1.5589999999999999</v>
      </c>
      <c r="L69" s="60">
        <v>-0.78559999999999997</v>
      </c>
      <c r="M69" s="60">
        <v>-3.3879999999999999</v>
      </c>
      <c r="N69" s="71">
        <v>-10.2538</v>
      </c>
      <c r="O69" s="60">
        <v>-2.1534</v>
      </c>
      <c r="P69" s="60">
        <v>9.2994000000000003</v>
      </c>
      <c r="Q69" s="60">
        <v>10.683199999999999</v>
      </c>
      <c r="R69" s="60">
        <v>11.2805</v>
      </c>
      <c r="S69" s="60">
        <v>-1.8868</v>
      </c>
      <c r="T69" s="60">
        <v>3.2709999999999999</v>
      </c>
      <c r="U69" s="60">
        <v>-4.1215000000000002</v>
      </c>
      <c r="V69" s="60">
        <v>-4.6386000000000003</v>
      </c>
      <c r="W69" s="60">
        <v>-1.8868</v>
      </c>
      <c r="X69" s="60">
        <v>-11.005000000000001</v>
      </c>
      <c r="Y69" s="67"/>
      <c r="Z69" s="52"/>
      <c r="AA69" s="52"/>
      <c r="AB69" s="52"/>
      <c r="AC69" s="52"/>
      <c r="AD69" s="52"/>
      <c r="AE69" s="52"/>
      <c r="AF69" s="52"/>
      <c r="AG69" s="52"/>
      <c r="AH69" s="52"/>
      <c r="AI69" s="52"/>
      <c r="AJ69" s="52"/>
      <c r="AK69" s="52"/>
      <c r="AL69" s="52"/>
      <c r="AM69" s="52"/>
      <c r="AN69" s="52"/>
      <c r="AO69" s="44"/>
      <c r="AP69" s="60">
        <v>12.22</v>
      </c>
      <c r="AQ69" s="60">
        <v>12.75</v>
      </c>
      <c r="AR69" s="60">
        <v>9.1999999999999993</v>
      </c>
      <c r="AS69" s="60">
        <v>5.79</v>
      </c>
      <c r="AT69" s="60">
        <v>-6.52</v>
      </c>
      <c r="AU69" s="79"/>
      <c r="AV69" s="52"/>
      <c r="AW69" s="52"/>
      <c r="AX69" s="52"/>
      <c r="AY69" s="52"/>
      <c r="AZ69" s="52"/>
      <c r="BA69" s="259"/>
      <c r="BB69" s="60"/>
      <c r="BC69" s="277"/>
      <c r="BD69" s="277"/>
      <c r="BE69" s="277"/>
      <c r="BF69" s="44"/>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-0.31869999999999998</v>
      </c>
      <c r="J70" s="61">
        <v>0.83140000000000003</v>
      </c>
      <c r="K70" s="61">
        <v>2.5263</v>
      </c>
      <c r="L70" s="61">
        <v>4.5435999999999996</v>
      </c>
      <c r="M70" s="61">
        <v>2.20675</v>
      </c>
      <c r="N70" s="72">
        <v>1.2521</v>
      </c>
      <c r="O70" s="61">
        <v>1.8452</v>
      </c>
      <c r="P70" s="61">
        <v>14.53</v>
      </c>
      <c r="Q70" s="61">
        <v>12.7432</v>
      </c>
      <c r="R70" s="61">
        <v>13.8247</v>
      </c>
      <c r="S70" s="61">
        <v>1.0746</v>
      </c>
      <c r="T70" s="61">
        <v>14.8528</v>
      </c>
      <c r="U70" s="61">
        <v>0.60880000000000001</v>
      </c>
      <c r="V70" s="61">
        <v>5.0068000000000001</v>
      </c>
      <c r="W70" s="61">
        <v>1.0746</v>
      </c>
      <c r="X70" s="61">
        <v>12.6968</v>
      </c>
      <c r="Y70" s="68"/>
      <c r="Z70" s="53"/>
      <c r="AA70" s="53"/>
      <c r="AB70" s="53"/>
      <c r="AC70" s="53"/>
      <c r="AD70" s="53"/>
      <c r="AE70" s="53"/>
      <c r="AF70" s="53"/>
      <c r="AG70" s="53"/>
      <c r="AH70" s="53"/>
      <c r="AI70" s="53"/>
      <c r="AJ70" s="53"/>
      <c r="AK70" s="53"/>
      <c r="AL70" s="53"/>
      <c r="AM70" s="53"/>
      <c r="AN70" s="53"/>
      <c r="AO70" s="45"/>
      <c r="AP70" s="61">
        <v>13.65</v>
      </c>
      <c r="AQ70" s="61">
        <v>15.3</v>
      </c>
      <c r="AR70" s="61">
        <v>11.65</v>
      </c>
      <c r="AS70" s="61">
        <v>8.07</v>
      </c>
      <c r="AT70" s="61">
        <v>6.2</v>
      </c>
      <c r="AU70" s="80"/>
      <c r="AV70" s="53"/>
      <c r="AW70" s="53"/>
      <c r="AX70" s="53"/>
      <c r="AY70" s="53"/>
      <c r="AZ70" s="53"/>
      <c r="BA70" s="262"/>
      <c r="BB70" s="61"/>
      <c r="BC70" s="279"/>
      <c r="BD70" s="279"/>
      <c r="BE70" s="279"/>
      <c r="BF70" s="45"/>
      <c r="BG70" s="61"/>
      <c r="BH70" s="61"/>
      <c r="BI70" s="61"/>
      <c r="BJ70" s="61"/>
      <c r="BK70" s="45"/>
      <c r="BL70" s="86"/>
      <c r="BM70" s="86"/>
      <c r="BN70" s="86"/>
      <c r="BO70" s="86"/>
      <c r="BP70" s="86"/>
      <c r="BQ70" s="45"/>
      <c r="BR70" s="90"/>
    </row>
    <row r="71" spans="1:70" ht="14.5" x14ac:dyDescent="0.25">
      <c r="A71" s="39" t="s">
        <v>117</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46"/>
      <c r="BG71" s="62"/>
      <c r="BH71" s="62"/>
      <c r="BI71" s="62"/>
      <c r="BJ71" s="62"/>
      <c r="BK71" s="46"/>
      <c r="BL71" s="87"/>
      <c r="BM71" s="87"/>
      <c r="BN71" s="87"/>
      <c r="BO71" s="87"/>
      <c r="BP71" s="87"/>
      <c r="BQ71" s="46"/>
      <c r="BR71" s="91"/>
    </row>
    <row r="72" spans="1:70" s="428" customFormat="1" x14ac:dyDescent="0.25">
      <c r="A72" s="481" t="s">
        <v>1423</v>
      </c>
      <c r="B72" s="402"/>
      <c r="C72" s="724">
        <v>41275</v>
      </c>
      <c r="D72" s="402"/>
      <c r="E72" s="403">
        <v>6346.93</v>
      </c>
      <c r="F72" s="402"/>
      <c r="G72" s="404">
        <v>199.94579999999999</v>
      </c>
      <c r="H72" s="406"/>
      <c r="I72" s="405">
        <v>-0.1176</v>
      </c>
      <c r="J72" s="405">
        <v>0.34389999999999998</v>
      </c>
      <c r="K72" s="405">
        <v>1.7885</v>
      </c>
      <c r="L72" s="405">
        <v>2.3342999999999998</v>
      </c>
      <c r="M72" s="405">
        <v>-0.37080000000000002</v>
      </c>
      <c r="N72" s="407">
        <v>2.1802000000000001</v>
      </c>
      <c r="O72" s="405">
        <v>3.3109000000000002</v>
      </c>
      <c r="P72" s="405">
        <v>17.712399999999999</v>
      </c>
      <c r="Q72" s="405">
        <v>15.606299999999999</v>
      </c>
      <c r="R72" s="405">
        <v>14.567500000000001</v>
      </c>
      <c r="S72" s="405">
        <v>1.0031000000000001</v>
      </c>
      <c r="T72" s="405">
        <v>12.751099999999999</v>
      </c>
      <c r="U72" s="405">
        <v>-1.2058</v>
      </c>
      <c r="V72" s="405">
        <v>6.2248999999999999</v>
      </c>
      <c r="W72" s="405">
        <v>1.0031000000000001</v>
      </c>
      <c r="X72" s="405">
        <v>14.631600000000001</v>
      </c>
      <c r="Y72" s="406"/>
      <c r="Z72" s="403">
        <v>6</v>
      </c>
      <c r="AA72" s="403">
        <v>17</v>
      </c>
      <c r="AB72" s="403">
        <v>14</v>
      </c>
      <c r="AC72" s="403">
        <v>17</v>
      </c>
      <c r="AD72" s="403">
        <v>16</v>
      </c>
      <c r="AE72" s="403">
        <v>9</v>
      </c>
      <c r="AF72" s="403">
        <v>6</v>
      </c>
      <c r="AG72" s="403">
        <v>3</v>
      </c>
      <c r="AH72" s="403">
        <v>3</v>
      </c>
      <c r="AI72" s="403">
        <v>5</v>
      </c>
      <c r="AJ72" s="403">
        <v>14</v>
      </c>
      <c r="AK72" s="403">
        <v>17</v>
      </c>
      <c r="AL72" s="403">
        <v>15</v>
      </c>
      <c r="AM72" s="403">
        <v>10</v>
      </c>
      <c r="AN72" s="403">
        <v>14</v>
      </c>
      <c r="AO72" s="402"/>
      <c r="AP72" s="405">
        <v>16.54</v>
      </c>
      <c r="AQ72" s="405">
        <v>18.89</v>
      </c>
      <c r="AR72" s="405">
        <v>15.49</v>
      </c>
      <c r="AS72" s="405">
        <v>9.93</v>
      </c>
      <c r="AT72" s="405">
        <v>4.92</v>
      </c>
      <c r="AU72" s="408"/>
      <c r="AV72" s="403">
        <v>3</v>
      </c>
      <c r="AW72" s="403">
        <v>3</v>
      </c>
      <c r="AX72" s="403">
        <v>3</v>
      </c>
      <c r="AY72" s="403">
        <v>3</v>
      </c>
      <c r="AZ72" s="403">
        <v>15</v>
      </c>
      <c r="BA72" s="409"/>
      <c r="BB72" s="405">
        <v>14.22680540691</v>
      </c>
      <c r="BC72" s="410">
        <v>0.94081612978945806</v>
      </c>
      <c r="BD72" s="410">
        <v>7.8141130414625906E-2</v>
      </c>
      <c r="BE72" s="410">
        <v>0.29311499808521702</v>
      </c>
      <c r="BF72" s="402"/>
      <c r="BG72" s="405">
        <v>44.386600000000001</v>
      </c>
      <c r="BH72" s="405">
        <v>36.2194</v>
      </c>
      <c r="BI72" s="405">
        <v>14.7568</v>
      </c>
      <c r="BJ72" s="405">
        <v>4.6372</v>
      </c>
      <c r="BK72" s="402"/>
      <c r="BL72" s="401" t="s">
        <v>1317</v>
      </c>
      <c r="BM72" s="401" t="s">
        <v>1318</v>
      </c>
      <c r="BN72" s="401" t="s">
        <v>1319</v>
      </c>
      <c r="BO72" s="401" t="s">
        <v>1320</v>
      </c>
      <c r="BP72" s="401" t="s">
        <v>1321</v>
      </c>
      <c r="BQ72" s="402"/>
      <c r="BR72" s="411" t="s">
        <v>512</v>
      </c>
    </row>
    <row r="73" spans="1:70" s="428" customFormat="1" x14ac:dyDescent="0.25">
      <c r="A73" s="345" t="s">
        <v>1424</v>
      </c>
      <c r="B73" s="373"/>
      <c r="C73" s="719">
        <v>43552</v>
      </c>
      <c r="D73" s="373"/>
      <c r="E73" s="346">
        <v>5442.99</v>
      </c>
      <c r="F73" s="373"/>
      <c r="G73" s="347">
        <v>32.361499999999999</v>
      </c>
      <c r="H73" s="374"/>
      <c r="I73" s="348">
        <v>-0.88759999999999994</v>
      </c>
      <c r="J73" s="348">
        <v>0.32640000000000002</v>
      </c>
      <c r="K73" s="348">
        <v>1.5747</v>
      </c>
      <c r="L73" s="348">
        <v>8.1763999999999992</v>
      </c>
      <c r="M73" s="348">
        <v>9.8519000000000005</v>
      </c>
      <c r="N73" s="350">
        <v>10.8912</v>
      </c>
      <c r="O73" s="348">
        <v>5.2305000000000001</v>
      </c>
      <c r="P73" s="348">
        <v>19.239000000000001</v>
      </c>
      <c r="Q73" s="348">
        <v>16.164100000000001</v>
      </c>
      <c r="R73" s="348" t="s">
        <v>430</v>
      </c>
      <c r="S73" s="348">
        <v>-0.57299999999999995</v>
      </c>
      <c r="T73" s="348">
        <v>19.9863</v>
      </c>
      <c r="U73" s="348">
        <v>7.9980000000000002</v>
      </c>
      <c r="V73" s="348">
        <v>10.563499999999999</v>
      </c>
      <c r="W73" s="348">
        <v>-0.57299999999999995</v>
      </c>
      <c r="X73" s="348">
        <v>17.4361</v>
      </c>
      <c r="Y73" s="374"/>
      <c r="Z73" s="346">
        <v>19</v>
      </c>
      <c r="AA73" s="346">
        <v>18</v>
      </c>
      <c r="AB73" s="346">
        <v>16</v>
      </c>
      <c r="AC73" s="346">
        <v>2</v>
      </c>
      <c r="AD73" s="346">
        <v>2</v>
      </c>
      <c r="AE73" s="346">
        <v>1</v>
      </c>
      <c r="AF73" s="346">
        <v>2</v>
      </c>
      <c r="AG73" s="346">
        <v>1</v>
      </c>
      <c r="AH73" s="346">
        <v>2</v>
      </c>
      <c r="AI73" s="346" t="s">
        <v>430</v>
      </c>
      <c r="AJ73" s="346">
        <v>18</v>
      </c>
      <c r="AK73" s="346">
        <v>3</v>
      </c>
      <c r="AL73" s="346">
        <v>2</v>
      </c>
      <c r="AM73" s="346">
        <v>2</v>
      </c>
      <c r="AN73" s="346">
        <v>18</v>
      </c>
      <c r="AO73" s="373"/>
      <c r="AP73" s="348" t="s">
        <v>430</v>
      </c>
      <c r="AQ73" s="348">
        <v>19.010000000000002</v>
      </c>
      <c r="AR73" s="348">
        <v>16.989999999999998</v>
      </c>
      <c r="AS73" s="348">
        <v>13.69</v>
      </c>
      <c r="AT73" s="348">
        <v>16.36</v>
      </c>
      <c r="AU73" s="351"/>
      <c r="AV73" s="346" t="s">
        <v>430</v>
      </c>
      <c r="AW73" s="346">
        <v>2</v>
      </c>
      <c r="AX73" s="346">
        <v>1</v>
      </c>
      <c r="AY73" s="346">
        <v>1</v>
      </c>
      <c r="AZ73" s="346">
        <v>2</v>
      </c>
      <c r="BA73" s="362"/>
      <c r="BB73" s="348">
        <v>19.077625423245301</v>
      </c>
      <c r="BC73" s="375">
        <v>1.1922449224788101</v>
      </c>
      <c r="BD73" s="375">
        <v>6.3484014478224896E-2</v>
      </c>
      <c r="BE73" s="375">
        <v>0.173777864214259</v>
      </c>
      <c r="BF73" s="373"/>
      <c r="BG73" s="348">
        <v>34.730699999999999</v>
      </c>
      <c r="BH73" s="348">
        <v>42.636299999999999</v>
      </c>
      <c r="BI73" s="348">
        <v>18.162099999999999</v>
      </c>
      <c r="BJ73" s="348">
        <v>4.4709000000000003</v>
      </c>
      <c r="BK73" s="373"/>
      <c r="BL73" s="372" t="s">
        <v>1323</v>
      </c>
      <c r="BM73" s="372" t="s">
        <v>1324</v>
      </c>
      <c r="BN73" s="372" t="s">
        <v>1325</v>
      </c>
      <c r="BO73" s="372" t="s">
        <v>1326</v>
      </c>
      <c r="BP73" s="372" t="s">
        <v>1327</v>
      </c>
      <c r="BQ73" s="373"/>
      <c r="BR73" s="354" t="s">
        <v>443</v>
      </c>
    </row>
    <row r="74" spans="1:70" s="428" customFormat="1" x14ac:dyDescent="0.25">
      <c r="A74" s="345" t="s">
        <v>1425</v>
      </c>
      <c r="B74" s="373"/>
      <c r="C74" s="719">
        <v>41275</v>
      </c>
      <c r="D74" s="373"/>
      <c r="E74" s="346">
        <v>4772.9399999999996</v>
      </c>
      <c r="F74" s="373"/>
      <c r="G74" s="347">
        <v>107.033</v>
      </c>
      <c r="H74" s="374"/>
      <c r="I74" s="348">
        <v>-0.47699999999999998</v>
      </c>
      <c r="J74" s="348">
        <v>0.96309999999999996</v>
      </c>
      <c r="K74" s="348">
        <v>2.0470000000000002</v>
      </c>
      <c r="L74" s="348">
        <v>3.1842000000000001</v>
      </c>
      <c r="M74" s="348">
        <v>1.6901999999999999</v>
      </c>
      <c r="N74" s="350">
        <v>3.7322000000000002</v>
      </c>
      <c r="O74" s="348">
        <v>3.9348999999999998</v>
      </c>
      <c r="P74" s="348">
        <v>16.367699999999999</v>
      </c>
      <c r="Q74" s="348">
        <v>14.598000000000001</v>
      </c>
      <c r="R74" s="348">
        <v>15.877800000000001</v>
      </c>
      <c r="S74" s="348">
        <v>1.1338999999999999</v>
      </c>
      <c r="T74" s="348">
        <v>14.238</v>
      </c>
      <c r="U74" s="348">
        <v>0.17599999999999999</v>
      </c>
      <c r="V74" s="348">
        <v>6.8587999999999996</v>
      </c>
      <c r="W74" s="348">
        <v>1.1338999999999999</v>
      </c>
      <c r="X74" s="348">
        <v>16.0274</v>
      </c>
      <c r="Y74" s="374"/>
      <c r="Z74" s="346">
        <v>18</v>
      </c>
      <c r="AA74" s="346">
        <v>7</v>
      </c>
      <c r="AB74" s="346">
        <v>12</v>
      </c>
      <c r="AC74" s="346">
        <v>16</v>
      </c>
      <c r="AD74" s="346">
        <v>12</v>
      </c>
      <c r="AE74" s="346">
        <v>7</v>
      </c>
      <c r="AF74" s="346">
        <v>5</v>
      </c>
      <c r="AG74" s="346">
        <v>4</v>
      </c>
      <c r="AH74" s="346">
        <v>6</v>
      </c>
      <c r="AI74" s="346">
        <v>2</v>
      </c>
      <c r="AJ74" s="346">
        <v>10</v>
      </c>
      <c r="AK74" s="346">
        <v>13</v>
      </c>
      <c r="AL74" s="346">
        <v>13</v>
      </c>
      <c r="AM74" s="346">
        <v>6</v>
      </c>
      <c r="AN74" s="346">
        <v>10</v>
      </c>
      <c r="AO74" s="373"/>
      <c r="AP74" s="348">
        <v>16.73</v>
      </c>
      <c r="AQ74" s="348">
        <v>17.47</v>
      </c>
      <c r="AR74" s="348">
        <v>14.28</v>
      </c>
      <c r="AS74" s="348">
        <v>9.89</v>
      </c>
      <c r="AT74" s="348">
        <v>7.17</v>
      </c>
      <c r="AU74" s="351"/>
      <c r="AV74" s="346">
        <v>2</v>
      </c>
      <c r="AW74" s="346">
        <v>4</v>
      </c>
      <c r="AX74" s="346">
        <v>4</v>
      </c>
      <c r="AY74" s="346">
        <v>4</v>
      </c>
      <c r="AZ74" s="346">
        <v>11</v>
      </c>
      <c r="BA74" s="362"/>
      <c r="BB74" s="348">
        <v>14.9670469059221</v>
      </c>
      <c r="BC74" s="375">
        <v>0.99201802316230503</v>
      </c>
      <c r="BD74" s="375">
        <v>6.3563976583697099E-2</v>
      </c>
      <c r="BE74" s="375">
        <v>8.8231706301755003E-2</v>
      </c>
      <c r="BF74" s="373"/>
      <c r="BG74" s="348">
        <v>47.926200000000001</v>
      </c>
      <c r="BH74" s="348">
        <v>36.873199999999997</v>
      </c>
      <c r="BI74" s="348">
        <v>13.216100000000001</v>
      </c>
      <c r="BJ74" s="348">
        <v>1.9844999999999999</v>
      </c>
      <c r="BK74" s="373"/>
      <c r="BL74" s="372" t="s">
        <v>1329</v>
      </c>
      <c r="BM74" s="372" t="s">
        <v>1330</v>
      </c>
      <c r="BN74" s="372" t="s">
        <v>1331</v>
      </c>
      <c r="BO74" s="372" t="s">
        <v>1332</v>
      </c>
      <c r="BP74" s="372" t="s">
        <v>1231</v>
      </c>
      <c r="BQ74" s="373"/>
      <c r="BR74" s="354" t="s">
        <v>476</v>
      </c>
    </row>
    <row r="75" spans="1:70" s="428" customFormat="1" x14ac:dyDescent="0.25">
      <c r="A75" s="345" t="s">
        <v>1426</v>
      </c>
      <c r="B75" s="373"/>
      <c r="C75" s="719">
        <v>41275</v>
      </c>
      <c r="D75" s="373"/>
      <c r="E75" s="346">
        <v>3546.94</v>
      </c>
      <c r="F75" s="373"/>
      <c r="G75" s="347">
        <v>210.80109999999999</v>
      </c>
      <c r="H75" s="374"/>
      <c r="I75" s="348">
        <v>-0.3463</v>
      </c>
      <c r="J75" s="348">
        <v>0.38950000000000001</v>
      </c>
      <c r="K75" s="348">
        <v>2.7688999999999999</v>
      </c>
      <c r="L75" s="348">
        <v>3.4056999999999999</v>
      </c>
      <c r="M75" s="348">
        <v>-1.022</v>
      </c>
      <c r="N75" s="350">
        <v>-1.3433999999999999</v>
      </c>
      <c r="O75" s="348">
        <v>2.8235999999999999</v>
      </c>
      <c r="P75" s="348">
        <v>13.366</v>
      </c>
      <c r="Q75" s="348">
        <v>11.4899</v>
      </c>
      <c r="R75" s="348">
        <v>12.135999999999999</v>
      </c>
      <c r="S75" s="348">
        <v>2.5226999999999999</v>
      </c>
      <c r="T75" s="348">
        <v>13.6815</v>
      </c>
      <c r="U75" s="348">
        <v>-2.4234</v>
      </c>
      <c r="V75" s="348">
        <v>1.9658</v>
      </c>
      <c r="W75" s="348">
        <v>2.5226999999999999</v>
      </c>
      <c r="X75" s="348">
        <v>14.0113</v>
      </c>
      <c r="Y75" s="374"/>
      <c r="Z75" s="346">
        <v>15</v>
      </c>
      <c r="AA75" s="346">
        <v>15</v>
      </c>
      <c r="AB75" s="346">
        <v>9</v>
      </c>
      <c r="AC75" s="346">
        <v>15</v>
      </c>
      <c r="AD75" s="346">
        <v>17</v>
      </c>
      <c r="AE75" s="346">
        <v>16</v>
      </c>
      <c r="AF75" s="346">
        <v>9</v>
      </c>
      <c r="AG75" s="346">
        <v>10</v>
      </c>
      <c r="AH75" s="346">
        <v>11</v>
      </c>
      <c r="AI75" s="346">
        <v>7</v>
      </c>
      <c r="AJ75" s="346">
        <v>1</v>
      </c>
      <c r="AK75" s="346">
        <v>14</v>
      </c>
      <c r="AL75" s="346">
        <v>17</v>
      </c>
      <c r="AM75" s="346">
        <v>17</v>
      </c>
      <c r="AN75" s="346">
        <v>1</v>
      </c>
      <c r="AO75" s="373"/>
      <c r="AP75" s="348">
        <v>13.34</v>
      </c>
      <c r="AQ75" s="348">
        <v>14.68</v>
      </c>
      <c r="AR75" s="348">
        <v>11.24</v>
      </c>
      <c r="AS75" s="348">
        <v>7.42</v>
      </c>
      <c r="AT75" s="348">
        <v>2.2599999999999998</v>
      </c>
      <c r="AU75" s="351"/>
      <c r="AV75" s="346">
        <v>7</v>
      </c>
      <c r="AW75" s="346">
        <v>8</v>
      </c>
      <c r="AX75" s="346">
        <v>11</v>
      </c>
      <c r="AY75" s="346">
        <v>10</v>
      </c>
      <c r="AZ75" s="346">
        <v>17</v>
      </c>
      <c r="BA75" s="362"/>
      <c r="BB75" s="348">
        <v>14.1435637184504</v>
      </c>
      <c r="BC75" s="375">
        <v>0.93230996453493398</v>
      </c>
      <c r="BD75" s="375">
        <v>5.4357590831287897E-2</v>
      </c>
      <c r="BE75" s="375">
        <v>2.4275879086016298E-2</v>
      </c>
      <c r="BF75" s="373"/>
      <c r="BG75" s="348">
        <v>42.780700000000003</v>
      </c>
      <c r="BH75" s="348">
        <v>35.532800000000002</v>
      </c>
      <c r="BI75" s="348">
        <v>17.3843</v>
      </c>
      <c r="BJ75" s="348">
        <v>4.3022</v>
      </c>
      <c r="BK75" s="373"/>
      <c r="BL75" s="372" t="s">
        <v>1334</v>
      </c>
      <c r="BM75" s="372" t="s">
        <v>1335</v>
      </c>
      <c r="BN75" s="372" t="s">
        <v>1336</v>
      </c>
      <c r="BO75" s="372" t="s">
        <v>1321</v>
      </c>
      <c r="BP75" s="372" t="s">
        <v>1337</v>
      </c>
      <c r="BQ75" s="373"/>
      <c r="BR75" s="354" t="s">
        <v>512</v>
      </c>
    </row>
    <row r="76" spans="1:70" s="428" customFormat="1" x14ac:dyDescent="0.25">
      <c r="A76" s="345" t="s">
        <v>1427</v>
      </c>
      <c r="B76" s="373"/>
      <c r="C76" s="719">
        <v>41281</v>
      </c>
      <c r="D76" s="373"/>
      <c r="E76" s="346">
        <v>3497.15</v>
      </c>
      <c r="F76" s="373"/>
      <c r="G76" s="347">
        <v>138.5746</v>
      </c>
      <c r="H76" s="374"/>
      <c r="I76" s="348">
        <v>-5.2499999999999998E-2</v>
      </c>
      <c r="J76" s="348">
        <v>1.8198000000000001</v>
      </c>
      <c r="K76" s="348">
        <v>3.1501999999999999</v>
      </c>
      <c r="L76" s="348">
        <v>13.0867</v>
      </c>
      <c r="M76" s="348">
        <v>15.7768</v>
      </c>
      <c r="N76" s="350">
        <v>7.8750999999999998</v>
      </c>
      <c r="O76" s="348">
        <v>-0.92610000000000003</v>
      </c>
      <c r="P76" s="348">
        <v>18.191500000000001</v>
      </c>
      <c r="Q76" s="348">
        <v>17.472999999999999</v>
      </c>
      <c r="R76" s="348">
        <v>16.644200000000001</v>
      </c>
      <c r="S76" s="348">
        <v>1.0314000000000001</v>
      </c>
      <c r="T76" s="348">
        <v>26.7515</v>
      </c>
      <c r="U76" s="348">
        <v>9.9977</v>
      </c>
      <c r="V76" s="348">
        <v>14.048999999999999</v>
      </c>
      <c r="W76" s="348">
        <v>1.0314000000000001</v>
      </c>
      <c r="X76" s="348">
        <v>18.138400000000001</v>
      </c>
      <c r="Y76" s="374"/>
      <c r="Z76" s="346">
        <v>4</v>
      </c>
      <c r="AA76" s="346">
        <v>1</v>
      </c>
      <c r="AB76" s="346">
        <v>3</v>
      </c>
      <c r="AC76" s="346">
        <v>1</v>
      </c>
      <c r="AD76" s="346">
        <v>1</v>
      </c>
      <c r="AE76" s="346">
        <v>3</v>
      </c>
      <c r="AF76" s="346">
        <v>14</v>
      </c>
      <c r="AG76" s="346">
        <v>2</v>
      </c>
      <c r="AH76" s="346">
        <v>1</v>
      </c>
      <c r="AI76" s="346">
        <v>1</v>
      </c>
      <c r="AJ76" s="346">
        <v>12</v>
      </c>
      <c r="AK76" s="346">
        <v>1</v>
      </c>
      <c r="AL76" s="346">
        <v>1</v>
      </c>
      <c r="AM76" s="346">
        <v>1</v>
      </c>
      <c r="AN76" s="346">
        <v>12</v>
      </c>
      <c r="AO76" s="373"/>
      <c r="AP76" s="348">
        <v>18.09</v>
      </c>
      <c r="AQ76" s="348">
        <v>19.670000000000002</v>
      </c>
      <c r="AR76" s="348">
        <v>15.64</v>
      </c>
      <c r="AS76" s="348">
        <v>10.39</v>
      </c>
      <c r="AT76" s="348">
        <v>24.32</v>
      </c>
      <c r="AU76" s="351"/>
      <c r="AV76" s="346">
        <v>1</v>
      </c>
      <c r="AW76" s="346">
        <v>1</v>
      </c>
      <c r="AX76" s="346">
        <v>2</v>
      </c>
      <c r="AY76" s="346">
        <v>2</v>
      </c>
      <c r="AZ76" s="346">
        <v>1</v>
      </c>
      <c r="BA76" s="362"/>
      <c r="BB76" s="348">
        <v>16.654791465701599</v>
      </c>
      <c r="BC76" s="375">
        <v>0.98031589589747703</v>
      </c>
      <c r="BD76" s="375">
        <v>6.8495382743423205E-2</v>
      </c>
      <c r="BE76" s="375">
        <v>0.287824769698451</v>
      </c>
      <c r="BF76" s="373"/>
      <c r="BG76" s="348">
        <v>38.248600000000003</v>
      </c>
      <c r="BH76" s="348">
        <v>37.674300000000002</v>
      </c>
      <c r="BI76" s="348">
        <v>1.5243100000000001</v>
      </c>
      <c r="BJ76" s="348">
        <v>22.552790000000002</v>
      </c>
      <c r="BK76" s="373"/>
      <c r="BL76" s="372" t="s">
        <v>1339</v>
      </c>
      <c r="BM76" s="372" t="s">
        <v>1340</v>
      </c>
      <c r="BN76" s="372" t="s">
        <v>1341</v>
      </c>
      <c r="BO76" s="372" t="s">
        <v>1342</v>
      </c>
      <c r="BP76" s="372" t="s">
        <v>1343</v>
      </c>
      <c r="BQ76" s="373"/>
      <c r="BR76" s="354" t="s">
        <v>547</v>
      </c>
    </row>
    <row r="77" spans="1:70" s="428" customFormat="1" x14ac:dyDescent="0.25">
      <c r="A77" s="345" t="s">
        <v>1428</v>
      </c>
      <c r="B77" s="373"/>
      <c r="C77" s="719">
        <v>42060</v>
      </c>
      <c r="D77" s="373"/>
      <c r="E77" s="346">
        <v>3126.88</v>
      </c>
      <c r="F77" s="373"/>
      <c r="G77" s="347">
        <v>45.397399999999998</v>
      </c>
      <c r="H77" s="374"/>
      <c r="I77" s="348">
        <v>-0.218</v>
      </c>
      <c r="J77" s="348">
        <v>-0.1177</v>
      </c>
      <c r="K77" s="348">
        <v>3.4868000000000001</v>
      </c>
      <c r="L77" s="348">
        <v>4.6749000000000001</v>
      </c>
      <c r="M77" s="348">
        <v>2.9582999999999999</v>
      </c>
      <c r="N77" s="350">
        <v>0.31440000000000001</v>
      </c>
      <c r="O77" s="348">
        <v>1.0676000000000001</v>
      </c>
      <c r="P77" s="348">
        <v>16.0428</v>
      </c>
      <c r="Q77" s="348">
        <v>13.729900000000001</v>
      </c>
      <c r="R77" s="348">
        <v>15.8622</v>
      </c>
      <c r="S77" s="348">
        <v>1.0409999999999999</v>
      </c>
      <c r="T77" s="348">
        <v>15.2669</v>
      </c>
      <c r="U77" s="348">
        <v>0.51229999999999998</v>
      </c>
      <c r="V77" s="348">
        <v>3.9251</v>
      </c>
      <c r="W77" s="348">
        <v>1.0409999999999999</v>
      </c>
      <c r="X77" s="348">
        <v>14.1989</v>
      </c>
      <c r="Y77" s="374"/>
      <c r="Z77" s="346">
        <v>8</v>
      </c>
      <c r="AA77" s="346">
        <v>19</v>
      </c>
      <c r="AB77" s="346">
        <v>1</v>
      </c>
      <c r="AC77" s="346">
        <v>11</v>
      </c>
      <c r="AD77" s="346">
        <v>9</v>
      </c>
      <c r="AE77" s="346">
        <v>15</v>
      </c>
      <c r="AF77" s="346">
        <v>13</v>
      </c>
      <c r="AG77" s="346">
        <v>5</v>
      </c>
      <c r="AH77" s="346">
        <v>8</v>
      </c>
      <c r="AI77" s="346">
        <v>3</v>
      </c>
      <c r="AJ77" s="346">
        <v>11</v>
      </c>
      <c r="AK77" s="346">
        <v>10</v>
      </c>
      <c r="AL77" s="346">
        <v>12</v>
      </c>
      <c r="AM77" s="346">
        <v>15</v>
      </c>
      <c r="AN77" s="346">
        <v>11</v>
      </c>
      <c r="AO77" s="373"/>
      <c r="AP77" s="348">
        <v>15.11</v>
      </c>
      <c r="AQ77" s="348">
        <v>15.62</v>
      </c>
      <c r="AR77" s="348">
        <v>12.67</v>
      </c>
      <c r="AS77" s="348">
        <v>8.44</v>
      </c>
      <c r="AT77" s="348">
        <v>6.37</v>
      </c>
      <c r="AU77" s="351"/>
      <c r="AV77" s="346">
        <v>4</v>
      </c>
      <c r="AW77" s="346">
        <v>6</v>
      </c>
      <c r="AX77" s="346">
        <v>8</v>
      </c>
      <c r="AY77" s="346">
        <v>7</v>
      </c>
      <c r="AZ77" s="346">
        <v>12</v>
      </c>
      <c r="BA77" s="362"/>
      <c r="BB77" s="348">
        <v>15.1197520198112</v>
      </c>
      <c r="BC77" s="375">
        <v>0.98137630212633398</v>
      </c>
      <c r="BD77" s="375">
        <v>6.26790560875405E-2</v>
      </c>
      <c r="BE77" s="375">
        <v>9.3817602219195106E-2</v>
      </c>
      <c r="BF77" s="373"/>
      <c r="BG77" s="348">
        <v>41.037199999999999</v>
      </c>
      <c r="BH77" s="348">
        <v>43.864100000000001</v>
      </c>
      <c r="BI77" s="348">
        <v>13.6356</v>
      </c>
      <c r="BJ77" s="348">
        <v>1.4631000000000001</v>
      </c>
      <c r="BK77" s="373"/>
      <c r="BL77" s="372" t="s">
        <v>1345</v>
      </c>
      <c r="BM77" s="372" t="s">
        <v>1346</v>
      </c>
      <c r="BN77" s="372" t="s">
        <v>1347</v>
      </c>
      <c r="BO77" s="372" t="s">
        <v>1348</v>
      </c>
      <c r="BP77" s="372" t="s">
        <v>1349</v>
      </c>
      <c r="BQ77" s="373"/>
      <c r="BR77" s="354" t="s">
        <v>476</v>
      </c>
    </row>
    <row r="78" spans="1:70" s="428" customFormat="1" x14ac:dyDescent="0.25">
      <c r="A78" s="345" t="s">
        <v>1429</v>
      </c>
      <c r="B78" s="373"/>
      <c r="C78" s="719">
        <v>43829</v>
      </c>
      <c r="D78" s="373"/>
      <c r="E78" s="346">
        <v>2824.29</v>
      </c>
      <c r="F78" s="373"/>
      <c r="G78" s="347">
        <v>30.719200000000001</v>
      </c>
      <c r="H78" s="374"/>
      <c r="I78" s="348">
        <v>-0.47299999999999998</v>
      </c>
      <c r="J78" s="348">
        <v>0.94640000000000002</v>
      </c>
      <c r="K78" s="348">
        <v>2.8488000000000002</v>
      </c>
      <c r="L78" s="348">
        <v>4.8593999999999999</v>
      </c>
      <c r="M78" s="348">
        <v>1.2224999999999999</v>
      </c>
      <c r="N78" s="350">
        <v>0.39379999999999998</v>
      </c>
      <c r="O78" s="348">
        <v>1.4403999999999999</v>
      </c>
      <c r="P78" s="348">
        <v>14.194900000000001</v>
      </c>
      <c r="Q78" s="348">
        <v>14.634499999999999</v>
      </c>
      <c r="R78" s="348" t="s">
        <v>430</v>
      </c>
      <c r="S78" s="348">
        <v>2.0825999999999998</v>
      </c>
      <c r="T78" s="348">
        <v>15.0769</v>
      </c>
      <c r="U78" s="348">
        <v>1.4966999999999999</v>
      </c>
      <c r="V78" s="348">
        <v>6.2408000000000001</v>
      </c>
      <c r="W78" s="348">
        <v>2.0825999999999998</v>
      </c>
      <c r="X78" s="348">
        <v>18.696300000000001</v>
      </c>
      <c r="Y78" s="374"/>
      <c r="Z78" s="346">
        <v>17</v>
      </c>
      <c r="AA78" s="346">
        <v>8</v>
      </c>
      <c r="AB78" s="346">
        <v>8</v>
      </c>
      <c r="AC78" s="346">
        <v>10</v>
      </c>
      <c r="AD78" s="346">
        <v>13</v>
      </c>
      <c r="AE78" s="346">
        <v>13</v>
      </c>
      <c r="AF78" s="346">
        <v>12</v>
      </c>
      <c r="AG78" s="346">
        <v>9</v>
      </c>
      <c r="AH78" s="346">
        <v>5</v>
      </c>
      <c r="AI78" s="346" t="s">
        <v>430</v>
      </c>
      <c r="AJ78" s="346">
        <v>3</v>
      </c>
      <c r="AK78" s="346">
        <v>11</v>
      </c>
      <c r="AL78" s="346">
        <v>9</v>
      </c>
      <c r="AM78" s="346">
        <v>9</v>
      </c>
      <c r="AN78" s="346">
        <v>3</v>
      </c>
      <c r="AO78" s="373"/>
      <c r="AP78" s="348" t="s">
        <v>430</v>
      </c>
      <c r="AQ78" s="348" t="s">
        <v>430</v>
      </c>
      <c r="AR78" s="348">
        <v>12.57</v>
      </c>
      <c r="AS78" s="348">
        <v>7.38</v>
      </c>
      <c r="AT78" s="348">
        <v>7.25</v>
      </c>
      <c r="AU78" s="351"/>
      <c r="AV78" s="346" t="s">
        <v>430</v>
      </c>
      <c r="AW78" s="346" t="s">
        <v>430</v>
      </c>
      <c r="AX78" s="346">
        <v>9</v>
      </c>
      <c r="AY78" s="346">
        <v>11</v>
      </c>
      <c r="AZ78" s="346">
        <v>10</v>
      </c>
      <c r="BA78" s="362"/>
      <c r="BB78" s="348">
        <v>15.746813003953701</v>
      </c>
      <c r="BC78" s="375">
        <v>1.02101381271294</v>
      </c>
      <c r="BD78" s="375">
        <v>5.3867930060067598E-2</v>
      </c>
      <c r="BE78" s="375">
        <v>-4.0113697227232098E-2</v>
      </c>
      <c r="BF78" s="373"/>
      <c r="BG78" s="348">
        <v>45.615499999999997</v>
      </c>
      <c r="BH78" s="348">
        <v>41.712299999999999</v>
      </c>
      <c r="BI78" s="348">
        <v>9.8974499999999992</v>
      </c>
      <c r="BJ78" s="348">
        <v>2.77475</v>
      </c>
      <c r="BK78" s="373"/>
      <c r="BL78" s="372" t="s">
        <v>1351</v>
      </c>
      <c r="BM78" s="372" t="s">
        <v>1352</v>
      </c>
      <c r="BN78" s="372" t="s">
        <v>1353</v>
      </c>
      <c r="BO78" s="372" t="s">
        <v>1354</v>
      </c>
      <c r="BP78" s="372" t="s">
        <v>1355</v>
      </c>
      <c r="BQ78" s="373"/>
      <c r="BR78" s="354" t="s">
        <v>476</v>
      </c>
    </row>
    <row r="79" spans="1:70" s="428" customFormat="1" x14ac:dyDescent="0.25">
      <c r="A79" s="345" t="s">
        <v>1430</v>
      </c>
      <c r="B79" s="373"/>
      <c r="C79" s="719">
        <v>45349</v>
      </c>
      <c r="D79" s="373"/>
      <c r="E79" s="346">
        <v>2427.33</v>
      </c>
      <c r="F79" s="373"/>
      <c r="G79" s="347">
        <v>12.728</v>
      </c>
      <c r="H79" s="374"/>
      <c r="I79" s="348">
        <v>-7.0699999999999999E-2</v>
      </c>
      <c r="J79" s="348">
        <v>0.67230000000000001</v>
      </c>
      <c r="K79" s="348">
        <v>2.0608</v>
      </c>
      <c r="L79" s="348">
        <v>4.0378999999999996</v>
      </c>
      <c r="M79" s="348">
        <v>-0.2273</v>
      </c>
      <c r="N79" s="350">
        <v>0.38650000000000001</v>
      </c>
      <c r="O79" s="348">
        <v>3.0445000000000002</v>
      </c>
      <c r="P79" s="348" t="s">
        <v>430</v>
      </c>
      <c r="Q79" s="348" t="s">
        <v>430</v>
      </c>
      <c r="R79" s="348" t="s">
        <v>430</v>
      </c>
      <c r="S79" s="348">
        <v>0.80789999999999995</v>
      </c>
      <c r="T79" s="348">
        <v>13.6632</v>
      </c>
      <c r="U79" s="348">
        <v>-1.4327000000000001</v>
      </c>
      <c r="V79" s="348">
        <v>4.9904999999999999</v>
      </c>
      <c r="W79" s="348">
        <v>0.80789999999999995</v>
      </c>
      <c r="X79" s="348">
        <v>10.649900000000001</v>
      </c>
      <c r="Y79" s="374"/>
      <c r="Z79" s="346">
        <v>5</v>
      </c>
      <c r="AA79" s="346">
        <v>13</v>
      </c>
      <c r="AB79" s="346">
        <v>11</v>
      </c>
      <c r="AC79" s="346">
        <v>13</v>
      </c>
      <c r="AD79" s="346">
        <v>15</v>
      </c>
      <c r="AE79" s="346">
        <v>14</v>
      </c>
      <c r="AF79" s="346">
        <v>8</v>
      </c>
      <c r="AG79" s="346" t="s">
        <v>430</v>
      </c>
      <c r="AH79" s="346" t="s">
        <v>430</v>
      </c>
      <c r="AI79" s="346" t="s">
        <v>430</v>
      </c>
      <c r="AJ79" s="346">
        <v>15</v>
      </c>
      <c r="AK79" s="346">
        <v>15</v>
      </c>
      <c r="AL79" s="346">
        <v>16</v>
      </c>
      <c r="AM79" s="346">
        <v>14</v>
      </c>
      <c r="AN79" s="346">
        <v>15</v>
      </c>
      <c r="AO79" s="373"/>
      <c r="AP79" s="348" t="s">
        <v>430</v>
      </c>
      <c r="AQ79" s="348" t="s">
        <v>430</v>
      </c>
      <c r="AR79" s="348" t="s">
        <v>430</v>
      </c>
      <c r="AS79" s="348" t="s">
        <v>430</v>
      </c>
      <c r="AT79" s="348">
        <v>4.8499999999999996</v>
      </c>
      <c r="AU79" s="351"/>
      <c r="AV79" s="346" t="s">
        <v>430</v>
      </c>
      <c r="AW79" s="346" t="s">
        <v>430</v>
      </c>
      <c r="AX79" s="346" t="s">
        <v>430</v>
      </c>
      <c r="AY79" s="346" t="s">
        <v>430</v>
      </c>
      <c r="AZ79" s="346">
        <v>16</v>
      </c>
      <c r="BA79" s="362"/>
      <c r="BB79" s="348">
        <v>13.8992584598556</v>
      </c>
      <c r="BC79" s="375">
        <v>0.87857290284885903</v>
      </c>
      <c r="BD79" s="375">
        <v>3.5927601472689197E-2</v>
      </c>
      <c r="BE79" s="375">
        <v>0.110831238050754</v>
      </c>
      <c r="BF79" s="373"/>
      <c r="BG79" s="348">
        <v>41.517800000000001</v>
      </c>
      <c r="BH79" s="348">
        <v>39.363900000000001</v>
      </c>
      <c r="BI79" s="348">
        <v>16.740100000000002</v>
      </c>
      <c r="BJ79" s="348">
        <v>2.3782000000000001</v>
      </c>
      <c r="BK79" s="373"/>
      <c r="BL79" s="372" t="s">
        <v>1357</v>
      </c>
      <c r="BM79" s="372" t="s">
        <v>1358</v>
      </c>
      <c r="BN79" s="372" t="s">
        <v>1359</v>
      </c>
      <c r="BO79" s="372" t="s">
        <v>1360</v>
      </c>
      <c r="BP79" s="372" t="s">
        <v>1361</v>
      </c>
      <c r="BQ79" s="373"/>
      <c r="BR79" s="354" t="s">
        <v>609</v>
      </c>
    </row>
    <row r="80" spans="1:70" s="428" customFormat="1" x14ac:dyDescent="0.25">
      <c r="A80" s="345" t="s">
        <v>1431</v>
      </c>
      <c r="B80" s="373"/>
      <c r="C80" s="719">
        <v>45282</v>
      </c>
      <c r="D80" s="373"/>
      <c r="E80" s="346">
        <v>2398.64</v>
      </c>
      <c r="F80" s="373"/>
      <c r="G80" s="347">
        <v>14.346</v>
      </c>
      <c r="H80" s="374"/>
      <c r="I80" s="348">
        <v>-0.38879999999999998</v>
      </c>
      <c r="J80" s="348">
        <v>1.0282</v>
      </c>
      <c r="K80" s="348">
        <v>3.3424999999999998</v>
      </c>
      <c r="L80" s="348">
        <v>5.6329000000000002</v>
      </c>
      <c r="M80" s="348">
        <v>2.8313000000000001</v>
      </c>
      <c r="N80" s="350">
        <v>6.4085000000000001</v>
      </c>
      <c r="O80" s="348">
        <v>6.8948999999999998</v>
      </c>
      <c r="P80" s="348" t="s">
        <v>430</v>
      </c>
      <c r="Q80" s="348" t="s">
        <v>430</v>
      </c>
      <c r="R80" s="348" t="s">
        <v>430</v>
      </c>
      <c r="S80" s="348">
        <v>2.0922000000000001</v>
      </c>
      <c r="T80" s="348">
        <v>15.9741</v>
      </c>
      <c r="U80" s="348">
        <v>2.2523</v>
      </c>
      <c r="V80" s="348">
        <v>7.7916999999999996</v>
      </c>
      <c r="W80" s="348">
        <v>2.0922000000000001</v>
      </c>
      <c r="X80" s="348">
        <v>15.094099999999999</v>
      </c>
      <c r="Y80" s="374"/>
      <c r="Z80" s="346">
        <v>16</v>
      </c>
      <c r="AA80" s="346">
        <v>6</v>
      </c>
      <c r="AB80" s="346">
        <v>2</v>
      </c>
      <c r="AC80" s="346">
        <v>7</v>
      </c>
      <c r="AD80" s="346">
        <v>10</v>
      </c>
      <c r="AE80" s="346">
        <v>4</v>
      </c>
      <c r="AF80" s="346">
        <v>1</v>
      </c>
      <c r="AG80" s="346" t="s">
        <v>430</v>
      </c>
      <c r="AH80" s="346" t="s">
        <v>430</v>
      </c>
      <c r="AI80" s="346" t="s">
        <v>430</v>
      </c>
      <c r="AJ80" s="346">
        <v>2</v>
      </c>
      <c r="AK80" s="346">
        <v>8</v>
      </c>
      <c r="AL80" s="346">
        <v>6</v>
      </c>
      <c r="AM80" s="346">
        <v>5</v>
      </c>
      <c r="AN80" s="346">
        <v>2</v>
      </c>
      <c r="AO80" s="373"/>
      <c r="AP80" s="348" t="s">
        <v>430</v>
      </c>
      <c r="AQ80" s="348" t="s">
        <v>430</v>
      </c>
      <c r="AR80" s="348" t="s">
        <v>430</v>
      </c>
      <c r="AS80" s="348" t="s">
        <v>430</v>
      </c>
      <c r="AT80" s="348">
        <v>9.6999999999999993</v>
      </c>
      <c r="AU80" s="351"/>
      <c r="AV80" s="346" t="s">
        <v>430</v>
      </c>
      <c r="AW80" s="346" t="s">
        <v>430</v>
      </c>
      <c r="AX80" s="346" t="s">
        <v>430</v>
      </c>
      <c r="AY80" s="346" t="s">
        <v>430</v>
      </c>
      <c r="AZ80" s="346">
        <v>6</v>
      </c>
      <c r="BA80" s="362"/>
      <c r="BB80" s="348">
        <v>14.882385071779099</v>
      </c>
      <c r="BC80" s="375">
        <v>1.0841009950396201</v>
      </c>
      <c r="BD80" s="375">
        <v>4.92649770624752E-2</v>
      </c>
      <c r="BE80" s="375">
        <v>0.52720885230649694</v>
      </c>
      <c r="BF80" s="373"/>
      <c r="BG80" s="348">
        <v>43.867100000000001</v>
      </c>
      <c r="BH80" s="348">
        <v>37.585000000000001</v>
      </c>
      <c r="BI80" s="348">
        <v>5.2895000000000003</v>
      </c>
      <c r="BJ80" s="348">
        <v>13.2584</v>
      </c>
      <c r="BK80" s="373"/>
      <c r="BL80" s="372" t="s">
        <v>745</v>
      </c>
      <c r="BM80" s="372" t="s">
        <v>1363</v>
      </c>
      <c r="BN80" s="372" t="s">
        <v>1364</v>
      </c>
      <c r="BO80" s="372" t="s">
        <v>1365</v>
      </c>
      <c r="BP80" s="372" t="s">
        <v>1366</v>
      </c>
      <c r="BQ80" s="373"/>
      <c r="BR80" s="354" t="s">
        <v>554</v>
      </c>
    </row>
    <row r="81" spans="1:70" s="428" customFormat="1" x14ac:dyDescent="0.25">
      <c r="A81" s="345" t="s">
        <v>1432</v>
      </c>
      <c r="B81" s="373"/>
      <c r="C81" s="719">
        <v>44078</v>
      </c>
      <c r="D81" s="373"/>
      <c r="E81" s="346">
        <v>1817.54</v>
      </c>
      <c r="F81" s="373"/>
      <c r="G81" s="347">
        <v>29.723500000000001</v>
      </c>
      <c r="H81" s="374"/>
      <c r="I81" s="348">
        <v>-0.1411</v>
      </c>
      <c r="J81" s="348">
        <v>1.2487999999999999</v>
      </c>
      <c r="K81" s="348">
        <v>1.7827</v>
      </c>
      <c r="L81" s="348">
        <v>4.4286000000000003</v>
      </c>
      <c r="M81" s="348">
        <v>0.53779999999999994</v>
      </c>
      <c r="N81" s="350">
        <v>1.2088000000000001</v>
      </c>
      <c r="O81" s="348">
        <v>1.4865999999999999</v>
      </c>
      <c r="P81" s="348">
        <v>15.436199999999999</v>
      </c>
      <c r="Q81" s="348">
        <v>15.097</v>
      </c>
      <c r="R81" s="348" t="s">
        <v>430</v>
      </c>
      <c r="S81" s="348">
        <v>1.4066000000000001</v>
      </c>
      <c r="T81" s="348">
        <v>14.589600000000001</v>
      </c>
      <c r="U81" s="348">
        <v>-0.82320000000000004</v>
      </c>
      <c r="V81" s="348">
        <v>5.6512000000000002</v>
      </c>
      <c r="W81" s="348">
        <v>1.4066000000000001</v>
      </c>
      <c r="X81" s="348">
        <v>20.407800000000002</v>
      </c>
      <c r="Y81" s="374"/>
      <c r="Z81" s="346">
        <v>7</v>
      </c>
      <c r="AA81" s="346">
        <v>3</v>
      </c>
      <c r="AB81" s="346">
        <v>15</v>
      </c>
      <c r="AC81" s="346">
        <v>12</v>
      </c>
      <c r="AD81" s="346">
        <v>14</v>
      </c>
      <c r="AE81" s="346">
        <v>10</v>
      </c>
      <c r="AF81" s="346">
        <v>11</v>
      </c>
      <c r="AG81" s="346">
        <v>7</v>
      </c>
      <c r="AH81" s="346">
        <v>4</v>
      </c>
      <c r="AI81" s="346" t="s">
        <v>430</v>
      </c>
      <c r="AJ81" s="346">
        <v>8</v>
      </c>
      <c r="AK81" s="346">
        <v>12</v>
      </c>
      <c r="AL81" s="346">
        <v>14</v>
      </c>
      <c r="AM81" s="346">
        <v>12</v>
      </c>
      <c r="AN81" s="346">
        <v>8</v>
      </c>
      <c r="AO81" s="373"/>
      <c r="AP81" s="348" t="s">
        <v>430</v>
      </c>
      <c r="AQ81" s="348" t="s">
        <v>430</v>
      </c>
      <c r="AR81" s="348">
        <v>13.15</v>
      </c>
      <c r="AS81" s="348">
        <v>7.8</v>
      </c>
      <c r="AT81" s="348">
        <v>5.2</v>
      </c>
      <c r="AU81" s="351"/>
      <c r="AV81" s="346" t="s">
        <v>430</v>
      </c>
      <c r="AW81" s="346" t="s">
        <v>430</v>
      </c>
      <c r="AX81" s="346">
        <v>6</v>
      </c>
      <c r="AY81" s="346">
        <v>9</v>
      </c>
      <c r="AZ81" s="346">
        <v>14</v>
      </c>
      <c r="BA81" s="362"/>
      <c r="BB81" s="348">
        <v>15.171376893946499</v>
      </c>
      <c r="BC81" s="375">
        <v>1.07260051537967</v>
      </c>
      <c r="BD81" s="375">
        <v>5.9705120555567003E-2</v>
      </c>
      <c r="BE81" s="375">
        <v>0.24484409643973401</v>
      </c>
      <c r="BF81" s="373"/>
      <c r="BG81" s="348">
        <v>46.706400000000002</v>
      </c>
      <c r="BH81" s="348">
        <v>38.551499999999997</v>
      </c>
      <c r="BI81" s="348">
        <v>12.1448</v>
      </c>
      <c r="BJ81" s="348">
        <v>2.5973000000000002</v>
      </c>
      <c r="BK81" s="373"/>
      <c r="BL81" s="372" t="s">
        <v>1368</v>
      </c>
      <c r="BM81" s="372" t="s">
        <v>1369</v>
      </c>
      <c r="BN81" s="372" t="s">
        <v>1370</v>
      </c>
      <c r="BO81" s="372" t="s">
        <v>1371</v>
      </c>
      <c r="BP81" s="372" t="s">
        <v>1372</v>
      </c>
      <c r="BQ81" s="373"/>
      <c r="BR81" s="354" t="s">
        <v>443</v>
      </c>
    </row>
    <row r="82" spans="1:70" s="428" customFormat="1" x14ac:dyDescent="0.25">
      <c r="A82" s="345" t="s">
        <v>1433</v>
      </c>
      <c r="B82" s="373"/>
      <c r="C82" s="719">
        <v>45595</v>
      </c>
      <c r="D82" s="373"/>
      <c r="E82" s="346">
        <v>1363.72</v>
      </c>
      <c r="F82" s="373"/>
      <c r="G82" s="347">
        <v>11.67</v>
      </c>
      <c r="H82" s="374"/>
      <c r="I82" s="348">
        <v>-0.34160000000000001</v>
      </c>
      <c r="J82" s="348">
        <v>0.69030000000000002</v>
      </c>
      <c r="K82" s="348">
        <v>3.0009000000000001</v>
      </c>
      <c r="L82" s="348">
        <v>7.6567999999999996</v>
      </c>
      <c r="M82" s="348">
        <v>5.5153999999999996</v>
      </c>
      <c r="N82" s="350">
        <v>8.3565000000000005</v>
      </c>
      <c r="O82" s="348" t="s">
        <v>430</v>
      </c>
      <c r="P82" s="348" t="s">
        <v>430</v>
      </c>
      <c r="Q82" s="348" t="s">
        <v>430</v>
      </c>
      <c r="R82" s="348" t="s">
        <v>430</v>
      </c>
      <c r="S82" s="348">
        <v>1.5666</v>
      </c>
      <c r="T82" s="348">
        <v>19.815200000000001</v>
      </c>
      <c r="U82" s="348">
        <v>3.4573999999999998</v>
      </c>
      <c r="V82" s="348">
        <v>7.9555999999999996</v>
      </c>
      <c r="W82" s="348">
        <v>1.5666</v>
      </c>
      <c r="X82" s="348">
        <v>9.4541000000000004</v>
      </c>
      <c r="Y82" s="374"/>
      <c r="Z82" s="346">
        <v>14</v>
      </c>
      <c r="AA82" s="346">
        <v>12</v>
      </c>
      <c r="AB82" s="346">
        <v>7</v>
      </c>
      <c r="AC82" s="346">
        <v>3</v>
      </c>
      <c r="AD82" s="346">
        <v>3</v>
      </c>
      <c r="AE82" s="346">
        <v>2</v>
      </c>
      <c r="AF82" s="346" t="s">
        <v>430</v>
      </c>
      <c r="AG82" s="346" t="s">
        <v>430</v>
      </c>
      <c r="AH82" s="346" t="s">
        <v>430</v>
      </c>
      <c r="AI82" s="346" t="s">
        <v>430</v>
      </c>
      <c r="AJ82" s="346">
        <v>5</v>
      </c>
      <c r="AK82" s="346">
        <v>4</v>
      </c>
      <c r="AL82" s="346">
        <v>3</v>
      </c>
      <c r="AM82" s="346">
        <v>4</v>
      </c>
      <c r="AN82" s="346">
        <v>5</v>
      </c>
      <c r="AO82" s="373"/>
      <c r="AP82" s="348" t="s">
        <v>430</v>
      </c>
      <c r="AQ82" s="348" t="s">
        <v>430</v>
      </c>
      <c r="AR82" s="348" t="s">
        <v>430</v>
      </c>
      <c r="AS82" s="348" t="s">
        <v>430</v>
      </c>
      <c r="AT82" s="348">
        <v>12.06</v>
      </c>
      <c r="AU82" s="351"/>
      <c r="AV82" s="346" t="s">
        <v>430</v>
      </c>
      <c r="AW82" s="346" t="s">
        <v>430</v>
      </c>
      <c r="AX82" s="346" t="s">
        <v>430</v>
      </c>
      <c r="AY82" s="346" t="s">
        <v>430</v>
      </c>
      <c r="AZ82" s="346">
        <v>3</v>
      </c>
      <c r="BA82" s="362"/>
      <c r="BB82" s="348">
        <v>17.783897533838498</v>
      </c>
      <c r="BC82" s="375">
        <v>1.10878809771385</v>
      </c>
      <c r="BD82" s="375">
        <v>3.1225564167968602E-2</v>
      </c>
      <c r="BE82" s="375">
        <v>0.39978650094157703</v>
      </c>
      <c r="BF82" s="373"/>
      <c r="BG82" s="348">
        <v>60.4634</v>
      </c>
      <c r="BH82" s="348">
        <v>38.761299999999999</v>
      </c>
      <c r="BI82" s="348" t="s">
        <v>430</v>
      </c>
      <c r="BJ82" s="348">
        <v>0.77529999999999999</v>
      </c>
      <c r="BK82" s="373"/>
      <c r="BL82" s="372" t="s">
        <v>1374</v>
      </c>
      <c r="BM82" s="372" t="s">
        <v>1375</v>
      </c>
      <c r="BN82" s="372" t="s">
        <v>740</v>
      </c>
      <c r="BO82" s="372" t="s">
        <v>1376</v>
      </c>
      <c r="BP82" s="372" t="s">
        <v>1377</v>
      </c>
      <c r="BQ82" s="373"/>
      <c r="BR82" s="354" t="s">
        <v>476</v>
      </c>
    </row>
    <row r="83" spans="1:70" s="428" customFormat="1" x14ac:dyDescent="0.25">
      <c r="A83" s="345" t="s">
        <v>1434</v>
      </c>
      <c r="B83" s="373"/>
      <c r="C83" s="719">
        <v>43805</v>
      </c>
      <c r="D83" s="373"/>
      <c r="E83" s="346">
        <v>978.11400000000003</v>
      </c>
      <c r="F83" s="373"/>
      <c r="G83" s="347">
        <v>29.02</v>
      </c>
      <c r="H83" s="374"/>
      <c r="I83" s="348">
        <v>3.4500000000000003E-2</v>
      </c>
      <c r="J83" s="348">
        <v>1.6819</v>
      </c>
      <c r="K83" s="348">
        <v>3.0539999999999998</v>
      </c>
      <c r="L83" s="348">
        <v>6.0285000000000002</v>
      </c>
      <c r="M83" s="348">
        <v>4.9168000000000003</v>
      </c>
      <c r="N83" s="350">
        <v>5.1067999999999998</v>
      </c>
      <c r="O83" s="348">
        <v>4.1955999999999998</v>
      </c>
      <c r="P83" s="348">
        <v>14.501300000000001</v>
      </c>
      <c r="Q83" s="348">
        <v>13.769500000000001</v>
      </c>
      <c r="R83" s="348" t="s">
        <v>430</v>
      </c>
      <c r="S83" s="348">
        <v>1.4331</v>
      </c>
      <c r="T83" s="348">
        <v>16.686800000000002</v>
      </c>
      <c r="U83" s="348">
        <v>3.0539999999999998</v>
      </c>
      <c r="V83" s="348">
        <v>6.3783000000000003</v>
      </c>
      <c r="W83" s="348">
        <v>1.4331</v>
      </c>
      <c r="X83" s="348">
        <v>17.479099999999999</v>
      </c>
      <c r="Y83" s="374"/>
      <c r="Z83" s="346">
        <v>2</v>
      </c>
      <c r="AA83" s="346">
        <v>2</v>
      </c>
      <c r="AB83" s="346">
        <v>6</v>
      </c>
      <c r="AC83" s="346">
        <v>6</v>
      </c>
      <c r="AD83" s="346">
        <v>5</v>
      </c>
      <c r="AE83" s="346">
        <v>6</v>
      </c>
      <c r="AF83" s="346">
        <v>4</v>
      </c>
      <c r="AG83" s="346">
        <v>8</v>
      </c>
      <c r="AH83" s="346">
        <v>7</v>
      </c>
      <c r="AI83" s="346" t="s">
        <v>430</v>
      </c>
      <c r="AJ83" s="346">
        <v>7</v>
      </c>
      <c r="AK83" s="346">
        <v>7</v>
      </c>
      <c r="AL83" s="346">
        <v>4</v>
      </c>
      <c r="AM83" s="346">
        <v>8</v>
      </c>
      <c r="AN83" s="346">
        <v>7</v>
      </c>
      <c r="AO83" s="373"/>
      <c r="AP83" s="348" t="s">
        <v>430</v>
      </c>
      <c r="AQ83" s="348" t="s">
        <v>430</v>
      </c>
      <c r="AR83" s="348">
        <v>13.03</v>
      </c>
      <c r="AS83" s="348">
        <v>9.74</v>
      </c>
      <c r="AT83" s="348">
        <v>10.130000000000001</v>
      </c>
      <c r="AU83" s="351"/>
      <c r="AV83" s="346" t="s">
        <v>430</v>
      </c>
      <c r="AW83" s="346" t="s">
        <v>430</v>
      </c>
      <c r="AX83" s="346">
        <v>7</v>
      </c>
      <c r="AY83" s="346">
        <v>5</v>
      </c>
      <c r="AZ83" s="346">
        <v>5</v>
      </c>
      <c r="BA83" s="362"/>
      <c r="BB83" s="348">
        <v>14.8673978527552</v>
      </c>
      <c r="BC83" s="375">
        <v>0.97568878347320998</v>
      </c>
      <c r="BD83" s="375">
        <v>5.6140143240779997E-2</v>
      </c>
      <c r="BE83" s="375">
        <v>-1.4267751271127701E-2</v>
      </c>
      <c r="BF83" s="373"/>
      <c r="BG83" s="348">
        <v>45.9514</v>
      </c>
      <c r="BH83" s="348">
        <v>37.665100000000002</v>
      </c>
      <c r="BI83" s="348">
        <v>14.617000000000001</v>
      </c>
      <c r="BJ83" s="348">
        <v>1.7665</v>
      </c>
      <c r="BK83" s="373"/>
      <c r="BL83" s="372" t="s">
        <v>1379</v>
      </c>
      <c r="BM83" s="372" t="s">
        <v>467</v>
      </c>
      <c r="BN83" s="372" t="s">
        <v>922</v>
      </c>
      <c r="BO83" s="372" t="s">
        <v>1380</v>
      </c>
      <c r="BP83" s="372" t="s">
        <v>1381</v>
      </c>
      <c r="BQ83" s="373"/>
      <c r="BR83" s="354" t="s">
        <v>547</v>
      </c>
    </row>
    <row r="84" spans="1:70" s="428" customFormat="1" x14ac:dyDescent="0.25">
      <c r="A84" s="345" t="s">
        <v>1435</v>
      </c>
      <c r="B84" s="373"/>
      <c r="C84" s="719">
        <v>45334</v>
      </c>
      <c r="D84" s="373"/>
      <c r="E84" s="346">
        <v>819.99300000000005</v>
      </c>
      <c r="F84" s="373"/>
      <c r="G84" s="347">
        <v>13.05</v>
      </c>
      <c r="H84" s="374"/>
      <c r="I84" s="348">
        <v>-0.30559999999999998</v>
      </c>
      <c r="J84" s="348">
        <v>0.92810000000000004</v>
      </c>
      <c r="K84" s="348">
        <v>3.0806</v>
      </c>
      <c r="L84" s="348">
        <v>5.0724999999999998</v>
      </c>
      <c r="M84" s="348">
        <v>2.3529</v>
      </c>
      <c r="N84" s="350">
        <v>0.92810000000000004</v>
      </c>
      <c r="O84" s="348">
        <v>4.5011999999999999</v>
      </c>
      <c r="P84" s="348" t="s">
        <v>430</v>
      </c>
      <c r="Q84" s="348" t="s">
        <v>430</v>
      </c>
      <c r="R84" s="348" t="s">
        <v>430</v>
      </c>
      <c r="S84" s="348">
        <v>1.8734999999999999</v>
      </c>
      <c r="T84" s="348">
        <v>15.486700000000001</v>
      </c>
      <c r="U84" s="348">
        <v>0.85009999999999997</v>
      </c>
      <c r="V84" s="348">
        <v>3.1621000000000001</v>
      </c>
      <c r="W84" s="348">
        <v>1.8734999999999999</v>
      </c>
      <c r="X84" s="348">
        <v>11.6044</v>
      </c>
      <c r="Y84" s="374"/>
      <c r="Z84" s="346">
        <v>10</v>
      </c>
      <c r="AA84" s="346">
        <v>9</v>
      </c>
      <c r="AB84" s="346">
        <v>4</v>
      </c>
      <c r="AC84" s="346">
        <v>9</v>
      </c>
      <c r="AD84" s="346">
        <v>11</v>
      </c>
      <c r="AE84" s="346">
        <v>11</v>
      </c>
      <c r="AF84" s="346">
        <v>3</v>
      </c>
      <c r="AG84" s="346" t="s">
        <v>430</v>
      </c>
      <c r="AH84" s="346" t="s">
        <v>430</v>
      </c>
      <c r="AI84" s="346" t="s">
        <v>430</v>
      </c>
      <c r="AJ84" s="346">
        <v>4</v>
      </c>
      <c r="AK84" s="346">
        <v>9</v>
      </c>
      <c r="AL84" s="346">
        <v>11</v>
      </c>
      <c r="AM84" s="346">
        <v>16</v>
      </c>
      <c r="AN84" s="346">
        <v>4</v>
      </c>
      <c r="AO84" s="373"/>
      <c r="AP84" s="348" t="s">
        <v>430</v>
      </c>
      <c r="AQ84" s="348" t="s">
        <v>430</v>
      </c>
      <c r="AR84" s="348" t="s">
        <v>430</v>
      </c>
      <c r="AS84" s="348" t="s">
        <v>430</v>
      </c>
      <c r="AT84" s="348">
        <v>5.26</v>
      </c>
      <c r="AU84" s="351"/>
      <c r="AV84" s="346" t="s">
        <v>430</v>
      </c>
      <c r="AW84" s="346" t="s">
        <v>430</v>
      </c>
      <c r="AX84" s="346" t="s">
        <v>430</v>
      </c>
      <c r="AY84" s="346" t="s">
        <v>430</v>
      </c>
      <c r="AZ84" s="346">
        <v>13</v>
      </c>
      <c r="BA84" s="362"/>
      <c r="BB84" s="348">
        <v>14.3202283894855</v>
      </c>
      <c r="BC84" s="375">
        <v>0.90641582306310098</v>
      </c>
      <c r="BD84" s="375">
        <v>3.5148376882904203E-2</v>
      </c>
      <c r="BE84" s="375">
        <v>0.20513705621272399</v>
      </c>
      <c r="BF84" s="373"/>
      <c r="BG84" s="348">
        <v>54.003399999999999</v>
      </c>
      <c r="BH84" s="348">
        <v>40.278500000000001</v>
      </c>
      <c r="BI84" s="348">
        <v>2.99153</v>
      </c>
      <c r="BJ84" s="348">
        <v>2.7265700000000002</v>
      </c>
      <c r="BK84" s="373"/>
      <c r="BL84" s="372" t="s">
        <v>1383</v>
      </c>
      <c r="BM84" s="372" t="s">
        <v>1384</v>
      </c>
      <c r="BN84" s="372" t="s">
        <v>1385</v>
      </c>
      <c r="BO84" s="372" t="s">
        <v>1386</v>
      </c>
      <c r="BP84" s="372" t="s">
        <v>1387</v>
      </c>
      <c r="BQ84" s="373"/>
      <c r="BR84" s="354" t="s">
        <v>602</v>
      </c>
    </row>
    <row r="85" spans="1:70" s="428" customFormat="1" x14ac:dyDescent="0.25">
      <c r="A85" s="345" t="s">
        <v>1436</v>
      </c>
      <c r="B85" s="373"/>
      <c r="C85" s="719">
        <v>45546</v>
      </c>
      <c r="D85" s="373"/>
      <c r="E85" s="346">
        <v>748.79</v>
      </c>
      <c r="F85" s="373"/>
      <c r="G85" s="347">
        <v>10.1272</v>
      </c>
      <c r="H85" s="374"/>
      <c r="I85" s="348">
        <v>-0.315</v>
      </c>
      <c r="J85" s="348">
        <v>0.65</v>
      </c>
      <c r="K85" s="348">
        <v>2.6589</v>
      </c>
      <c r="L85" s="348">
        <v>7.3137999999999996</v>
      </c>
      <c r="M85" s="348">
        <v>5.3129</v>
      </c>
      <c r="N85" s="350">
        <v>0.5091</v>
      </c>
      <c r="O85" s="348" t="s">
        <v>430</v>
      </c>
      <c r="P85" s="348" t="s">
        <v>430</v>
      </c>
      <c r="Q85" s="348" t="s">
        <v>430</v>
      </c>
      <c r="R85" s="348" t="s">
        <v>430</v>
      </c>
      <c r="S85" s="348">
        <v>1.1758999999999999</v>
      </c>
      <c r="T85" s="348">
        <v>20.584900000000001</v>
      </c>
      <c r="U85" s="348">
        <v>2.9531999999999998</v>
      </c>
      <c r="V85" s="348">
        <v>5.3578000000000001</v>
      </c>
      <c r="W85" s="348">
        <v>1.1758999999999999</v>
      </c>
      <c r="X85" s="348">
        <v>0.68789999999999996</v>
      </c>
      <c r="Y85" s="374"/>
      <c r="Z85" s="346">
        <v>11</v>
      </c>
      <c r="AA85" s="346">
        <v>14</v>
      </c>
      <c r="AB85" s="346">
        <v>10</v>
      </c>
      <c r="AC85" s="346">
        <v>4</v>
      </c>
      <c r="AD85" s="346">
        <v>4</v>
      </c>
      <c r="AE85" s="346">
        <v>12</v>
      </c>
      <c r="AF85" s="346" t="s">
        <v>430</v>
      </c>
      <c r="AG85" s="346" t="s">
        <v>430</v>
      </c>
      <c r="AH85" s="346" t="s">
        <v>430</v>
      </c>
      <c r="AI85" s="346" t="s">
        <v>430</v>
      </c>
      <c r="AJ85" s="346">
        <v>9</v>
      </c>
      <c r="AK85" s="346">
        <v>2</v>
      </c>
      <c r="AL85" s="346">
        <v>5</v>
      </c>
      <c r="AM85" s="346">
        <v>13</v>
      </c>
      <c r="AN85" s="346">
        <v>9</v>
      </c>
      <c r="AO85" s="373"/>
      <c r="AP85" s="348" t="s">
        <v>430</v>
      </c>
      <c r="AQ85" s="348" t="s">
        <v>430</v>
      </c>
      <c r="AR85" s="348" t="s">
        <v>430</v>
      </c>
      <c r="AS85" s="348" t="s">
        <v>430</v>
      </c>
      <c r="AT85" s="348">
        <v>10.47</v>
      </c>
      <c r="AU85" s="351"/>
      <c r="AV85" s="346" t="s">
        <v>430</v>
      </c>
      <c r="AW85" s="346" t="s">
        <v>430</v>
      </c>
      <c r="AX85" s="346" t="s">
        <v>430</v>
      </c>
      <c r="AY85" s="346" t="s">
        <v>430</v>
      </c>
      <c r="AZ85" s="346">
        <v>4</v>
      </c>
      <c r="BA85" s="362"/>
      <c r="BB85" s="348">
        <v>18.797458098728001</v>
      </c>
      <c r="BC85" s="375">
        <v>1.1403738380948101</v>
      </c>
      <c r="BD85" s="375">
        <v>-1.55905110312575E-2</v>
      </c>
      <c r="BE85" s="375">
        <v>6.3741472184493303E-2</v>
      </c>
      <c r="BF85" s="373"/>
      <c r="BG85" s="348">
        <v>38.317700000000002</v>
      </c>
      <c r="BH85" s="348">
        <v>37.942399999999999</v>
      </c>
      <c r="BI85" s="348">
        <v>22.3292</v>
      </c>
      <c r="BJ85" s="348">
        <v>1.4107000000000001</v>
      </c>
      <c r="BK85" s="373"/>
      <c r="BL85" s="372" t="s">
        <v>1389</v>
      </c>
      <c r="BM85" s="372" t="s">
        <v>1390</v>
      </c>
      <c r="BN85" s="372" t="s">
        <v>1391</v>
      </c>
      <c r="BO85" s="372" t="s">
        <v>1392</v>
      </c>
      <c r="BP85" s="372" t="s">
        <v>1393</v>
      </c>
      <c r="BQ85" s="373"/>
      <c r="BR85" s="354" t="s">
        <v>602</v>
      </c>
    </row>
    <row r="86" spans="1:70" s="428" customFormat="1" x14ac:dyDescent="0.25">
      <c r="A86" s="345" t="s">
        <v>1437</v>
      </c>
      <c r="B86" s="373"/>
      <c r="C86" s="719">
        <v>41276</v>
      </c>
      <c r="D86" s="373"/>
      <c r="E86" s="346">
        <v>509.64</v>
      </c>
      <c r="F86" s="373"/>
      <c r="G86" s="347">
        <v>107.7</v>
      </c>
      <c r="H86" s="374"/>
      <c r="I86" s="348">
        <v>9.2999999999999992E-3</v>
      </c>
      <c r="J86" s="348">
        <v>0.3634</v>
      </c>
      <c r="K86" s="348">
        <v>1.9114</v>
      </c>
      <c r="L86" s="348">
        <v>3.8873000000000002</v>
      </c>
      <c r="M86" s="348">
        <v>3.4681999999999999</v>
      </c>
      <c r="N86" s="350">
        <v>5.7541000000000002</v>
      </c>
      <c r="O86" s="348">
        <v>2.0581</v>
      </c>
      <c r="P86" s="348">
        <v>15.885400000000001</v>
      </c>
      <c r="Q86" s="348">
        <v>13.223800000000001</v>
      </c>
      <c r="R86" s="348">
        <v>13.9922</v>
      </c>
      <c r="S86" s="348">
        <v>0.74839999999999995</v>
      </c>
      <c r="T86" s="348">
        <v>13.2492</v>
      </c>
      <c r="U86" s="348">
        <v>1.3169999999999999</v>
      </c>
      <c r="V86" s="348">
        <v>9.2402999999999995</v>
      </c>
      <c r="W86" s="348">
        <v>0.74839999999999995</v>
      </c>
      <c r="X86" s="348">
        <v>13.8736</v>
      </c>
      <c r="Y86" s="374"/>
      <c r="Z86" s="346">
        <v>3</v>
      </c>
      <c r="AA86" s="346">
        <v>16</v>
      </c>
      <c r="AB86" s="346">
        <v>13</v>
      </c>
      <c r="AC86" s="346">
        <v>14</v>
      </c>
      <c r="AD86" s="346">
        <v>7</v>
      </c>
      <c r="AE86" s="346">
        <v>5</v>
      </c>
      <c r="AF86" s="346">
        <v>10</v>
      </c>
      <c r="AG86" s="346">
        <v>6</v>
      </c>
      <c r="AH86" s="346">
        <v>9</v>
      </c>
      <c r="AI86" s="346">
        <v>6</v>
      </c>
      <c r="AJ86" s="346">
        <v>16</v>
      </c>
      <c r="AK86" s="346">
        <v>16</v>
      </c>
      <c r="AL86" s="346">
        <v>10</v>
      </c>
      <c r="AM86" s="346">
        <v>3</v>
      </c>
      <c r="AN86" s="346">
        <v>16</v>
      </c>
      <c r="AO86" s="373"/>
      <c r="AP86" s="348">
        <v>14.93</v>
      </c>
      <c r="AQ86" s="348">
        <v>16.29</v>
      </c>
      <c r="AR86" s="348">
        <v>13.46</v>
      </c>
      <c r="AS86" s="348">
        <v>9.4499999999999993</v>
      </c>
      <c r="AT86" s="348">
        <v>9.68</v>
      </c>
      <c r="AU86" s="351"/>
      <c r="AV86" s="346">
        <v>5</v>
      </c>
      <c r="AW86" s="346">
        <v>5</v>
      </c>
      <c r="AX86" s="346">
        <v>5</v>
      </c>
      <c r="AY86" s="346">
        <v>6</v>
      </c>
      <c r="AZ86" s="346">
        <v>7</v>
      </c>
      <c r="BA86" s="362"/>
      <c r="BB86" s="348">
        <v>14.9148910806383</v>
      </c>
      <c r="BC86" s="375">
        <v>1.05207351141353</v>
      </c>
      <c r="BD86" s="375">
        <v>6.0960137428295903E-2</v>
      </c>
      <c r="BE86" s="375">
        <v>0.26089830243800899</v>
      </c>
      <c r="BF86" s="373"/>
      <c r="BG86" s="348">
        <v>42.116399999999999</v>
      </c>
      <c r="BH86" s="348">
        <v>36.015900000000002</v>
      </c>
      <c r="BI86" s="348">
        <v>18.648</v>
      </c>
      <c r="BJ86" s="348">
        <v>3.2197</v>
      </c>
      <c r="BK86" s="373"/>
      <c r="BL86" s="372" t="s">
        <v>1395</v>
      </c>
      <c r="BM86" s="372" t="s">
        <v>1396</v>
      </c>
      <c r="BN86" s="372" t="s">
        <v>1397</v>
      </c>
      <c r="BO86" s="372" t="s">
        <v>1186</v>
      </c>
      <c r="BP86" s="372" t="s">
        <v>1398</v>
      </c>
      <c r="BQ86" s="373"/>
      <c r="BR86" s="354" t="s">
        <v>512</v>
      </c>
    </row>
    <row r="87" spans="1:70" s="428" customFormat="1" x14ac:dyDescent="0.25">
      <c r="A87" s="345" t="s">
        <v>1438</v>
      </c>
      <c r="B87" s="373"/>
      <c r="C87" s="719">
        <v>45863</v>
      </c>
      <c r="D87" s="373"/>
      <c r="E87" s="346">
        <v>441.59100000000001</v>
      </c>
      <c r="F87" s="373"/>
      <c r="G87" s="347">
        <v>10.6554</v>
      </c>
      <c r="H87" s="374"/>
      <c r="I87" s="348">
        <v>-0.32740000000000002</v>
      </c>
      <c r="J87" s="348">
        <v>0.86229999999999996</v>
      </c>
      <c r="K87" s="348">
        <v>3.0672000000000001</v>
      </c>
      <c r="L87" s="348">
        <v>6.0925000000000002</v>
      </c>
      <c r="M87" s="348">
        <v>3.3772000000000002</v>
      </c>
      <c r="N87" s="350" t="s">
        <v>430</v>
      </c>
      <c r="O87" s="348" t="s">
        <v>430</v>
      </c>
      <c r="P87" s="348" t="s">
        <v>430</v>
      </c>
      <c r="Q87" s="348" t="s">
        <v>430</v>
      </c>
      <c r="R87" s="348" t="s">
        <v>430</v>
      </c>
      <c r="S87" s="348">
        <v>1.5545</v>
      </c>
      <c r="T87" s="348">
        <v>17.523700000000002</v>
      </c>
      <c r="U87" s="348">
        <v>1.7707999999999999</v>
      </c>
      <c r="V87" s="348">
        <v>6.0998999999999999</v>
      </c>
      <c r="W87" s="348">
        <v>1.5545</v>
      </c>
      <c r="X87" s="348">
        <v>6.5540000000000003</v>
      </c>
      <c r="Y87" s="374"/>
      <c r="Z87" s="346">
        <v>12</v>
      </c>
      <c r="AA87" s="346">
        <v>10</v>
      </c>
      <c r="AB87" s="346">
        <v>5</v>
      </c>
      <c r="AC87" s="346">
        <v>5</v>
      </c>
      <c r="AD87" s="346">
        <v>8</v>
      </c>
      <c r="AE87" s="346" t="s">
        <v>430</v>
      </c>
      <c r="AF87" s="346" t="s">
        <v>430</v>
      </c>
      <c r="AG87" s="346" t="s">
        <v>430</v>
      </c>
      <c r="AH87" s="346" t="s">
        <v>430</v>
      </c>
      <c r="AI87" s="346" t="s">
        <v>430</v>
      </c>
      <c r="AJ87" s="346">
        <v>6</v>
      </c>
      <c r="AK87" s="346">
        <v>6</v>
      </c>
      <c r="AL87" s="346">
        <v>8</v>
      </c>
      <c r="AM87" s="346">
        <v>11</v>
      </c>
      <c r="AN87" s="346">
        <v>6</v>
      </c>
      <c r="AO87" s="373"/>
      <c r="AP87" s="348" t="s">
        <v>430</v>
      </c>
      <c r="AQ87" s="348" t="s">
        <v>430</v>
      </c>
      <c r="AR87" s="348" t="s">
        <v>430</v>
      </c>
      <c r="AS87" s="348" t="s">
        <v>430</v>
      </c>
      <c r="AT87" s="348">
        <v>8.44</v>
      </c>
      <c r="AU87" s="351"/>
      <c r="AV87" s="346" t="s">
        <v>430</v>
      </c>
      <c r="AW87" s="346" t="s">
        <v>430</v>
      </c>
      <c r="AX87" s="346" t="s">
        <v>430</v>
      </c>
      <c r="AY87" s="346" t="s">
        <v>430</v>
      </c>
      <c r="AZ87" s="346">
        <v>9</v>
      </c>
      <c r="BA87" s="362"/>
      <c r="BB87" s="348">
        <v>14.0428082607742</v>
      </c>
      <c r="BC87" s="375">
        <v>1.11601228575286</v>
      </c>
      <c r="BD87" s="375">
        <v>1.33565722504322E-2</v>
      </c>
      <c r="BE87" s="375">
        <v>0.10608549280127</v>
      </c>
      <c r="BF87" s="373"/>
      <c r="BG87" s="348">
        <v>43.7241</v>
      </c>
      <c r="BH87" s="348">
        <v>46.232700000000001</v>
      </c>
      <c r="BI87" s="348">
        <v>8.3897200000000005</v>
      </c>
      <c r="BJ87" s="348">
        <v>1.6534800000000001</v>
      </c>
      <c r="BK87" s="373"/>
      <c r="BL87" s="372" t="s">
        <v>1400</v>
      </c>
      <c r="BM87" s="372" t="s">
        <v>1401</v>
      </c>
      <c r="BN87" s="372" t="s">
        <v>1402</v>
      </c>
      <c r="BO87" s="372" t="s">
        <v>1403</v>
      </c>
      <c r="BP87" s="372" t="s">
        <v>1404</v>
      </c>
      <c r="BQ87" s="373"/>
      <c r="BR87" s="354" t="s">
        <v>609</v>
      </c>
    </row>
    <row r="88" spans="1:70" s="428" customFormat="1" x14ac:dyDescent="0.25">
      <c r="A88" s="345" t="s">
        <v>1439</v>
      </c>
      <c r="B88" s="373"/>
      <c r="C88" s="719">
        <v>42345</v>
      </c>
      <c r="D88" s="373"/>
      <c r="E88" s="346">
        <v>311.77999999999997</v>
      </c>
      <c r="F88" s="373"/>
      <c r="G88" s="347">
        <v>44.176299999999998</v>
      </c>
      <c r="H88" s="374"/>
      <c r="I88" s="348">
        <v>-0.245</v>
      </c>
      <c r="J88" s="348">
        <v>0.70069999999999999</v>
      </c>
      <c r="K88" s="348">
        <v>1.0721000000000001</v>
      </c>
      <c r="L88" s="348">
        <v>5.2798999999999996</v>
      </c>
      <c r="M88" s="348">
        <v>3.5590000000000002</v>
      </c>
      <c r="N88" s="350">
        <v>3.1168999999999998</v>
      </c>
      <c r="O88" s="348">
        <v>3.1219000000000001</v>
      </c>
      <c r="P88" s="348">
        <v>11.3468</v>
      </c>
      <c r="Q88" s="348">
        <v>13.046099999999999</v>
      </c>
      <c r="R88" s="348">
        <v>14.596500000000001</v>
      </c>
      <c r="S88" s="348">
        <v>0.65349999999999997</v>
      </c>
      <c r="T88" s="348">
        <v>18.3371</v>
      </c>
      <c r="U88" s="348">
        <v>2.1177000000000001</v>
      </c>
      <c r="V88" s="348">
        <v>6.5096999999999996</v>
      </c>
      <c r="W88" s="348">
        <v>0.65349999999999997</v>
      </c>
      <c r="X88" s="348">
        <v>15.023999999999999</v>
      </c>
      <c r="Y88" s="374"/>
      <c r="Z88" s="346">
        <v>9</v>
      </c>
      <c r="AA88" s="346">
        <v>11</v>
      </c>
      <c r="AB88" s="346">
        <v>18</v>
      </c>
      <c r="AC88" s="346">
        <v>8</v>
      </c>
      <c r="AD88" s="346">
        <v>6</v>
      </c>
      <c r="AE88" s="346">
        <v>8</v>
      </c>
      <c r="AF88" s="346">
        <v>7</v>
      </c>
      <c r="AG88" s="346">
        <v>11</v>
      </c>
      <c r="AH88" s="346">
        <v>10</v>
      </c>
      <c r="AI88" s="346">
        <v>4</v>
      </c>
      <c r="AJ88" s="346">
        <v>17</v>
      </c>
      <c r="AK88" s="346">
        <v>5</v>
      </c>
      <c r="AL88" s="346">
        <v>7</v>
      </c>
      <c r="AM88" s="346">
        <v>7</v>
      </c>
      <c r="AN88" s="346">
        <v>17</v>
      </c>
      <c r="AO88" s="373"/>
      <c r="AP88" s="348">
        <v>14.37</v>
      </c>
      <c r="AQ88" s="348">
        <v>15</v>
      </c>
      <c r="AR88" s="348">
        <v>11.29</v>
      </c>
      <c r="AS88" s="348">
        <v>8.1199999999999992</v>
      </c>
      <c r="AT88" s="348">
        <v>8.9700000000000006</v>
      </c>
      <c r="AU88" s="351"/>
      <c r="AV88" s="346">
        <v>6</v>
      </c>
      <c r="AW88" s="346">
        <v>7</v>
      </c>
      <c r="AX88" s="346">
        <v>10</v>
      </c>
      <c r="AY88" s="346">
        <v>8</v>
      </c>
      <c r="AZ88" s="346">
        <v>8</v>
      </c>
      <c r="BA88" s="362"/>
      <c r="BB88" s="348">
        <v>14.7970369373053</v>
      </c>
      <c r="BC88" s="375">
        <v>0.96796920505047901</v>
      </c>
      <c r="BD88" s="375">
        <v>4.1442728859536399E-2</v>
      </c>
      <c r="BE88" s="375">
        <v>-0.22897936928443</v>
      </c>
      <c r="BF88" s="373"/>
      <c r="BG88" s="348">
        <v>36.472299999999997</v>
      </c>
      <c r="BH88" s="348">
        <v>38.042400000000001</v>
      </c>
      <c r="BI88" s="348">
        <v>18.978000000000002</v>
      </c>
      <c r="BJ88" s="348">
        <v>6.5072999999999999</v>
      </c>
      <c r="BK88" s="373"/>
      <c r="BL88" s="372" t="s">
        <v>1406</v>
      </c>
      <c r="BM88" s="372" t="s">
        <v>1407</v>
      </c>
      <c r="BN88" s="372" t="s">
        <v>1408</v>
      </c>
      <c r="BO88" s="372" t="s">
        <v>1409</v>
      </c>
      <c r="BP88" s="372" t="s">
        <v>481</v>
      </c>
      <c r="BQ88" s="373"/>
      <c r="BR88" s="354" t="s">
        <v>554</v>
      </c>
    </row>
    <row r="89" spans="1:70" s="428" customFormat="1" x14ac:dyDescent="0.25">
      <c r="A89" s="345" t="s">
        <v>1440</v>
      </c>
      <c r="B89" s="373"/>
      <c r="C89" s="719">
        <v>45833</v>
      </c>
      <c r="D89" s="373"/>
      <c r="E89" s="346">
        <v>108.28</v>
      </c>
      <c r="F89" s="373"/>
      <c r="G89" s="347">
        <v>8.99</v>
      </c>
      <c r="H89" s="374"/>
      <c r="I89" s="348">
        <v>-0.33260000000000001</v>
      </c>
      <c r="J89" s="348">
        <v>1.1249</v>
      </c>
      <c r="K89" s="348">
        <v>-1.4254</v>
      </c>
      <c r="L89" s="348">
        <v>-0.443</v>
      </c>
      <c r="M89" s="348">
        <v>-2.7056</v>
      </c>
      <c r="N89" s="350">
        <v>-8.8234999999999992</v>
      </c>
      <c r="O89" s="348" t="s">
        <v>430</v>
      </c>
      <c r="P89" s="348" t="s">
        <v>430</v>
      </c>
      <c r="Q89" s="348" t="s">
        <v>430</v>
      </c>
      <c r="R89" s="348" t="s">
        <v>430</v>
      </c>
      <c r="S89" s="348">
        <v>-1.8559000000000001</v>
      </c>
      <c r="T89" s="348">
        <v>3.6909000000000001</v>
      </c>
      <c r="U89" s="348">
        <v>-3.3332999999999999</v>
      </c>
      <c r="V89" s="348">
        <v>-3.4371999999999998</v>
      </c>
      <c r="W89" s="348">
        <v>-1.8559000000000001</v>
      </c>
      <c r="X89" s="348">
        <v>-9.5777000000000001</v>
      </c>
      <c r="Y89" s="374"/>
      <c r="Z89" s="346">
        <v>13</v>
      </c>
      <c r="AA89" s="346">
        <v>5</v>
      </c>
      <c r="AB89" s="346">
        <v>19</v>
      </c>
      <c r="AC89" s="346">
        <v>18</v>
      </c>
      <c r="AD89" s="346">
        <v>18</v>
      </c>
      <c r="AE89" s="346">
        <v>17</v>
      </c>
      <c r="AF89" s="346" t="s">
        <v>430</v>
      </c>
      <c r="AG89" s="346" t="s">
        <v>430</v>
      </c>
      <c r="AH89" s="346" t="s">
        <v>430</v>
      </c>
      <c r="AI89" s="346" t="s">
        <v>430</v>
      </c>
      <c r="AJ89" s="346">
        <v>19</v>
      </c>
      <c r="AK89" s="346">
        <v>18</v>
      </c>
      <c r="AL89" s="346">
        <v>18</v>
      </c>
      <c r="AM89" s="346">
        <v>18</v>
      </c>
      <c r="AN89" s="346">
        <v>19</v>
      </c>
      <c r="AO89" s="373"/>
      <c r="AP89" s="348" t="s">
        <v>430</v>
      </c>
      <c r="AQ89" s="348" t="s">
        <v>430</v>
      </c>
      <c r="AR89" s="348" t="s">
        <v>430</v>
      </c>
      <c r="AS89" s="348" t="s">
        <v>430</v>
      </c>
      <c r="AT89" s="348">
        <v>-5.0999999999999996</v>
      </c>
      <c r="AU89" s="351"/>
      <c r="AV89" s="346" t="s">
        <v>430</v>
      </c>
      <c r="AW89" s="346" t="s">
        <v>430</v>
      </c>
      <c r="AX89" s="346" t="s">
        <v>430</v>
      </c>
      <c r="AY89" s="346" t="s">
        <v>430</v>
      </c>
      <c r="AZ89" s="346">
        <v>18</v>
      </c>
      <c r="BA89" s="362"/>
      <c r="BB89" s="348">
        <v>6.9997990602882902</v>
      </c>
      <c r="BC89" s="375">
        <v>0.466700702458616</v>
      </c>
      <c r="BD89" s="375">
        <v>-0.17146081632488799</v>
      </c>
      <c r="BE89" s="375">
        <v>-1.0858465902299099</v>
      </c>
      <c r="BF89" s="373"/>
      <c r="BG89" s="348">
        <v>36.164900000000003</v>
      </c>
      <c r="BH89" s="348">
        <v>40.806199999999997</v>
      </c>
      <c r="BI89" s="348" t="s">
        <v>430</v>
      </c>
      <c r="BJ89" s="348">
        <v>23.0289</v>
      </c>
      <c r="BK89" s="373"/>
      <c r="BL89" s="372" t="s">
        <v>1411</v>
      </c>
      <c r="BM89" s="372" t="s">
        <v>1412</v>
      </c>
      <c r="BN89" s="372" t="s">
        <v>1413</v>
      </c>
      <c r="BO89" s="372" t="s">
        <v>1414</v>
      </c>
      <c r="BP89" s="372" t="s">
        <v>1415</v>
      </c>
      <c r="BQ89" s="373"/>
      <c r="BR89" s="354" t="s">
        <v>463</v>
      </c>
    </row>
    <row r="90" spans="1:70" s="428" customFormat="1" x14ac:dyDescent="0.25">
      <c r="A90" s="345" t="s">
        <v>1441</v>
      </c>
      <c r="B90" s="373"/>
      <c r="C90" s="719">
        <v>46183</v>
      </c>
      <c r="D90" s="373"/>
      <c r="E90" s="346">
        <v>98.482399999999998</v>
      </c>
      <c r="F90" s="373"/>
      <c r="G90" s="347">
        <v>10.233700000000001</v>
      </c>
      <c r="H90" s="374"/>
      <c r="I90" s="348">
        <v>0.1066</v>
      </c>
      <c r="J90" s="348">
        <v>1.1984999999999999</v>
      </c>
      <c r="K90" s="348">
        <v>1.3559000000000001</v>
      </c>
      <c r="L90" s="348" t="s">
        <v>430</v>
      </c>
      <c r="M90" s="348" t="s">
        <v>430</v>
      </c>
      <c r="N90" s="350" t="s">
        <v>430</v>
      </c>
      <c r="O90" s="348" t="s">
        <v>430</v>
      </c>
      <c r="P90" s="348" t="s">
        <v>430</v>
      </c>
      <c r="Q90" s="348" t="s">
        <v>430</v>
      </c>
      <c r="R90" s="348" t="s">
        <v>430</v>
      </c>
      <c r="S90" s="348">
        <v>1.0237000000000001</v>
      </c>
      <c r="T90" s="348" t="s">
        <v>430</v>
      </c>
      <c r="U90" s="348" t="s">
        <v>430</v>
      </c>
      <c r="V90" s="348" t="s">
        <v>430</v>
      </c>
      <c r="W90" s="348">
        <v>1.0237000000000001</v>
      </c>
      <c r="X90" s="348">
        <v>2.3370000000000002</v>
      </c>
      <c r="Y90" s="374"/>
      <c r="Z90" s="346">
        <v>1</v>
      </c>
      <c r="AA90" s="346">
        <v>4</v>
      </c>
      <c r="AB90" s="346">
        <v>17</v>
      </c>
      <c r="AC90" s="346" t="s">
        <v>430</v>
      </c>
      <c r="AD90" s="346" t="s">
        <v>430</v>
      </c>
      <c r="AE90" s="346" t="s">
        <v>430</v>
      </c>
      <c r="AF90" s="346" t="s">
        <v>430</v>
      </c>
      <c r="AG90" s="346" t="s">
        <v>430</v>
      </c>
      <c r="AH90" s="346" t="s">
        <v>430</v>
      </c>
      <c r="AI90" s="346" t="s">
        <v>430</v>
      </c>
      <c r="AJ90" s="346">
        <v>13</v>
      </c>
      <c r="AK90" s="346" t="s">
        <v>430</v>
      </c>
      <c r="AL90" s="346" t="s">
        <v>430</v>
      </c>
      <c r="AM90" s="346" t="s">
        <v>430</v>
      </c>
      <c r="AN90" s="346">
        <v>13</v>
      </c>
      <c r="AO90" s="373"/>
      <c r="AP90" s="348" t="s">
        <v>430</v>
      </c>
      <c r="AQ90" s="348" t="s">
        <v>430</v>
      </c>
      <c r="AR90" s="348" t="s">
        <v>430</v>
      </c>
      <c r="AS90" s="348" t="s">
        <v>430</v>
      </c>
      <c r="AT90" s="348" t="s">
        <v>430</v>
      </c>
      <c r="AU90" s="351"/>
      <c r="AV90" s="346" t="s">
        <v>430</v>
      </c>
      <c r="AW90" s="346" t="s">
        <v>430</v>
      </c>
      <c r="AX90" s="346" t="s">
        <v>430</v>
      </c>
      <c r="AY90" s="346" t="s">
        <v>430</v>
      </c>
      <c r="AZ90" s="346" t="s">
        <v>430</v>
      </c>
      <c r="BA90" s="362"/>
      <c r="BB90" s="348" t="s">
        <v>430</v>
      </c>
      <c r="BC90" s="375">
        <v>0</v>
      </c>
      <c r="BD90" s="375">
        <v>0</v>
      </c>
      <c r="BE90" s="375">
        <v>0.90382033427945196</v>
      </c>
      <c r="BF90" s="373"/>
      <c r="BG90" s="348">
        <v>37.798299999999998</v>
      </c>
      <c r="BH90" s="348">
        <v>37.803400000000003</v>
      </c>
      <c r="BI90" s="348">
        <v>18.106000000000002</v>
      </c>
      <c r="BJ90" s="348">
        <v>6.2923</v>
      </c>
      <c r="BK90" s="373"/>
      <c r="BL90" s="372" t="s">
        <v>1417</v>
      </c>
      <c r="BM90" s="372" t="s">
        <v>1418</v>
      </c>
      <c r="BN90" s="372" t="s">
        <v>1419</v>
      </c>
      <c r="BO90" s="372" t="s">
        <v>1420</v>
      </c>
      <c r="BP90" s="372" t="s">
        <v>1421</v>
      </c>
      <c r="BQ90" s="373"/>
      <c r="BR90" s="354" t="s">
        <v>1422</v>
      </c>
    </row>
    <row r="91" spans="1:70" x14ac:dyDescent="0.25">
      <c r="A91" s="36" t="s">
        <v>93</v>
      </c>
      <c r="B91" s="43"/>
      <c r="C91" s="720"/>
      <c r="D91" s="43"/>
      <c r="E91" s="51"/>
      <c r="F91" s="43"/>
      <c r="G91" s="55"/>
      <c r="H91" s="66"/>
      <c r="I91" s="59">
        <v>-0.25729999999999997</v>
      </c>
      <c r="J91" s="59">
        <v>0.8327</v>
      </c>
      <c r="K91" s="59">
        <v>2.2435</v>
      </c>
      <c r="L91" s="59">
        <v>5.2615999999999996</v>
      </c>
      <c r="M91" s="59">
        <v>3.2803</v>
      </c>
      <c r="N91" s="70">
        <v>2.7644000000000002</v>
      </c>
      <c r="O91" s="59">
        <v>3.0131999999999999</v>
      </c>
      <c r="P91" s="59">
        <v>15.6622</v>
      </c>
      <c r="Q91" s="59">
        <v>14.439299999999999</v>
      </c>
      <c r="R91" s="59">
        <v>14.8109</v>
      </c>
      <c r="S91" s="59">
        <v>1.0906</v>
      </c>
      <c r="T91" s="59">
        <v>15.9641</v>
      </c>
      <c r="U91" s="59">
        <v>1.5964</v>
      </c>
      <c r="V91" s="59">
        <v>6.0849000000000002</v>
      </c>
      <c r="W91" s="59">
        <v>1.0906</v>
      </c>
      <c r="X91" s="59">
        <v>11.9331</v>
      </c>
      <c r="Y91" s="66"/>
      <c r="Z91" s="51">
        <v>19</v>
      </c>
      <c r="AA91" s="51">
        <v>19</v>
      </c>
      <c r="AB91" s="51">
        <v>19</v>
      </c>
      <c r="AC91" s="51">
        <v>18</v>
      </c>
      <c r="AD91" s="51">
        <v>18</v>
      </c>
      <c r="AE91" s="51">
        <v>17</v>
      </c>
      <c r="AF91" s="51">
        <v>14</v>
      </c>
      <c r="AG91" s="51">
        <v>11</v>
      </c>
      <c r="AH91" s="51">
        <v>11</v>
      </c>
      <c r="AI91" s="51">
        <v>7</v>
      </c>
      <c r="AJ91" s="51">
        <v>19</v>
      </c>
      <c r="AK91" s="51">
        <v>18</v>
      </c>
      <c r="AL91" s="51">
        <v>18</v>
      </c>
      <c r="AM91" s="51">
        <v>18</v>
      </c>
      <c r="AN91" s="51">
        <v>19</v>
      </c>
      <c r="AO91" s="43"/>
      <c r="AP91" s="59">
        <v>15.587142857142901</v>
      </c>
      <c r="AQ91" s="59">
        <v>17.078749999999999</v>
      </c>
      <c r="AR91" s="59">
        <v>13.6190909090909</v>
      </c>
      <c r="AS91" s="59">
        <v>9.2954545454545503</v>
      </c>
      <c r="AT91" s="59">
        <v>8.2394444444444392</v>
      </c>
      <c r="AU91" s="78"/>
      <c r="AV91" s="51">
        <v>7</v>
      </c>
      <c r="AW91" s="51">
        <v>8</v>
      </c>
      <c r="AX91" s="51">
        <v>11</v>
      </c>
      <c r="AY91" s="51">
        <v>11</v>
      </c>
      <c r="AZ91" s="51">
        <v>18</v>
      </c>
      <c r="BA91" s="258"/>
      <c r="BB91" s="59"/>
      <c r="BC91" s="276"/>
      <c r="BD91" s="276"/>
      <c r="BE91" s="276"/>
      <c r="BF91" s="43"/>
      <c r="BG91" s="59"/>
      <c r="BH91" s="59"/>
      <c r="BI91" s="59"/>
      <c r="BJ91" s="59"/>
      <c r="BK91" s="43"/>
      <c r="BL91" s="84"/>
      <c r="BM91" s="84"/>
      <c r="BN91" s="84"/>
      <c r="BO91" s="84"/>
      <c r="BP91" s="84"/>
      <c r="BQ91" s="43"/>
      <c r="BR91" s="88"/>
    </row>
    <row r="92" spans="1:70" x14ac:dyDescent="0.25">
      <c r="A92" s="37" t="s">
        <v>94</v>
      </c>
      <c r="B92" s="44"/>
      <c r="C92" s="721"/>
      <c r="D92" s="44"/>
      <c r="E92" s="52"/>
      <c r="F92" s="44"/>
      <c r="G92" s="56"/>
      <c r="H92" s="67"/>
      <c r="I92" s="60">
        <v>0.1066</v>
      </c>
      <c r="J92" s="60">
        <v>1.8198000000000001</v>
      </c>
      <c r="K92" s="60">
        <v>3.4868000000000001</v>
      </c>
      <c r="L92" s="60">
        <v>13.0867</v>
      </c>
      <c r="M92" s="60">
        <v>15.7768</v>
      </c>
      <c r="N92" s="71">
        <v>10.8912</v>
      </c>
      <c r="O92" s="60">
        <v>6.8948999999999998</v>
      </c>
      <c r="P92" s="60">
        <v>19.239000000000001</v>
      </c>
      <c r="Q92" s="60">
        <v>17.472999999999999</v>
      </c>
      <c r="R92" s="60">
        <v>16.644200000000001</v>
      </c>
      <c r="S92" s="60">
        <v>2.5226999999999999</v>
      </c>
      <c r="T92" s="60">
        <v>26.7515</v>
      </c>
      <c r="U92" s="60">
        <v>9.9977</v>
      </c>
      <c r="V92" s="60">
        <v>14.048999999999999</v>
      </c>
      <c r="W92" s="60">
        <v>2.5226999999999999</v>
      </c>
      <c r="X92" s="60">
        <v>20.407800000000002</v>
      </c>
      <c r="Y92" s="67"/>
      <c r="Z92" s="52"/>
      <c r="AA92" s="52"/>
      <c r="AB92" s="52"/>
      <c r="AC92" s="52"/>
      <c r="AD92" s="52"/>
      <c r="AE92" s="52"/>
      <c r="AF92" s="52"/>
      <c r="AG92" s="52"/>
      <c r="AH92" s="52"/>
      <c r="AI92" s="52"/>
      <c r="AJ92" s="52"/>
      <c r="AK92" s="52"/>
      <c r="AL92" s="52"/>
      <c r="AM92" s="52"/>
      <c r="AN92" s="52"/>
      <c r="AO92" s="44"/>
      <c r="AP92" s="60">
        <v>18.09</v>
      </c>
      <c r="AQ92" s="60">
        <v>19.670000000000002</v>
      </c>
      <c r="AR92" s="60">
        <v>16.989999999999998</v>
      </c>
      <c r="AS92" s="60">
        <v>13.69</v>
      </c>
      <c r="AT92" s="60">
        <v>24.32</v>
      </c>
      <c r="AU92" s="79"/>
      <c r="AV92" s="52"/>
      <c r="AW92" s="52"/>
      <c r="AX92" s="52"/>
      <c r="AY92" s="52"/>
      <c r="AZ92" s="52"/>
      <c r="BA92" s="259"/>
      <c r="BB92" s="60"/>
      <c r="BC92" s="277"/>
      <c r="BD92" s="277"/>
      <c r="BE92" s="277"/>
      <c r="BF92" s="44"/>
      <c r="BG92" s="60"/>
      <c r="BH92" s="60"/>
      <c r="BI92" s="60"/>
      <c r="BJ92" s="60"/>
      <c r="BK92" s="44"/>
      <c r="BL92" s="85"/>
      <c r="BM92" s="85"/>
      <c r="BN92" s="85"/>
      <c r="BO92" s="85"/>
      <c r="BP92" s="85"/>
      <c r="BQ92" s="44"/>
      <c r="BR92" s="89"/>
    </row>
    <row r="93" spans="1:70" x14ac:dyDescent="0.25">
      <c r="A93" s="37" t="s">
        <v>95</v>
      </c>
      <c r="B93" s="44"/>
      <c r="C93" s="721"/>
      <c r="D93" s="44"/>
      <c r="E93" s="52"/>
      <c r="F93" s="44"/>
      <c r="G93" s="56"/>
      <c r="H93" s="67"/>
      <c r="I93" s="60">
        <v>-0.88759999999999994</v>
      </c>
      <c r="J93" s="60">
        <v>-0.1177</v>
      </c>
      <c r="K93" s="60">
        <v>-1.4254</v>
      </c>
      <c r="L93" s="60">
        <v>-0.443</v>
      </c>
      <c r="M93" s="60">
        <v>-2.7056</v>
      </c>
      <c r="N93" s="71">
        <v>-8.8234999999999992</v>
      </c>
      <c r="O93" s="60">
        <v>-0.92610000000000003</v>
      </c>
      <c r="P93" s="60">
        <v>11.3468</v>
      </c>
      <c r="Q93" s="60">
        <v>11.4899</v>
      </c>
      <c r="R93" s="60">
        <v>12.135999999999999</v>
      </c>
      <c r="S93" s="60">
        <v>-1.8559000000000001</v>
      </c>
      <c r="T93" s="60">
        <v>3.6909000000000001</v>
      </c>
      <c r="U93" s="60">
        <v>-3.3332999999999999</v>
      </c>
      <c r="V93" s="60">
        <v>-3.4371999999999998</v>
      </c>
      <c r="W93" s="60">
        <v>-1.8559000000000001</v>
      </c>
      <c r="X93" s="60">
        <v>-9.5777000000000001</v>
      </c>
      <c r="Y93" s="67"/>
      <c r="Z93" s="52"/>
      <c r="AA93" s="52"/>
      <c r="AB93" s="52"/>
      <c r="AC93" s="52"/>
      <c r="AD93" s="52"/>
      <c r="AE93" s="52"/>
      <c r="AF93" s="52"/>
      <c r="AG93" s="52"/>
      <c r="AH93" s="52"/>
      <c r="AI93" s="52"/>
      <c r="AJ93" s="52"/>
      <c r="AK93" s="52"/>
      <c r="AL93" s="52"/>
      <c r="AM93" s="52"/>
      <c r="AN93" s="52"/>
      <c r="AO93" s="44"/>
      <c r="AP93" s="60">
        <v>13.34</v>
      </c>
      <c r="AQ93" s="60">
        <v>14.68</v>
      </c>
      <c r="AR93" s="60">
        <v>11.24</v>
      </c>
      <c r="AS93" s="60">
        <v>7.38</v>
      </c>
      <c r="AT93" s="60">
        <v>-5.0999999999999996</v>
      </c>
      <c r="AU93" s="79"/>
      <c r="AV93" s="52"/>
      <c r="AW93" s="52"/>
      <c r="AX93" s="52"/>
      <c r="AY93" s="52"/>
      <c r="AZ93" s="52"/>
      <c r="BA93" s="259"/>
      <c r="BB93" s="60"/>
      <c r="BC93" s="277"/>
      <c r="BD93" s="277"/>
      <c r="BE93" s="277"/>
      <c r="BF93" s="44"/>
      <c r="BG93" s="60"/>
      <c r="BH93" s="60"/>
      <c r="BI93" s="60"/>
      <c r="BJ93" s="60"/>
      <c r="BK93" s="44"/>
      <c r="BL93" s="85"/>
      <c r="BM93" s="85"/>
      <c r="BN93" s="85"/>
      <c r="BO93" s="85"/>
      <c r="BP93" s="85"/>
      <c r="BQ93" s="44"/>
      <c r="BR93" s="89"/>
    </row>
    <row r="94" spans="1:70" x14ac:dyDescent="0.25">
      <c r="A94" s="38" t="s">
        <v>96</v>
      </c>
      <c r="B94" s="45"/>
      <c r="C94" s="722"/>
      <c r="D94" s="45"/>
      <c r="E94" s="53"/>
      <c r="F94" s="45"/>
      <c r="G94" s="57"/>
      <c r="H94" s="68"/>
      <c r="I94" s="61">
        <v>-0.30559999999999998</v>
      </c>
      <c r="J94" s="61">
        <v>0.86229999999999996</v>
      </c>
      <c r="K94" s="61">
        <v>2.6589</v>
      </c>
      <c r="L94" s="61">
        <v>4.9659500000000003</v>
      </c>
      <c r="M94" s="61">
        <v>2.8948</v>
      </c>
      <c r="N94" s="72">
        <v>2.1802000000000001</v>
      </c>
      <c r="O94" s="61">
        <v>3.0832000000000002</v>
      </c>
      <c r="P94" s="61">
        <v>15.885400000000001</v>
      </c>
      <c r="Q94" s="61">
        <v>14.598000000000001</v>
      </c>
      <c r="R94" s="61">
        <v>14.596500000000001</v>
      </c>
      <c r="S94" s="61">
        <v>1.1338999999999999</v>
      </c>
      <c r="T94" s="61">
        <v>15.2669</v>
      </c>
      <c r="U94" s="61">
        <v>1.3169999999999999</v>
      </c>
      <c r="V94" s="61">
        <v>6.2248999999999999</v>
      </c>
      <c r="W94" s="61">
        <v>1.1338999999999999</v>
      </c>
      <c r="X94" s="61">
        <v>14.1989</v>
      </c>
      <c r="Y94" s="68"/>
      <c r="Z94" s="53"/>
      <c r="AA94" s="53"/>
      <c r="AB94" s="53"/>
      <c r="AC94" s="53"/>
      <c r="AD94" s="53"/>
      <c r="AE94" s="53"/>
      <c r="AF94" s="53"/>
      <c r="AG94" s="53"/>
      <c r="AH94" s="53"/>
      <c r="AI94" s="53"/>
      <c r="AJ94" s="53"/>
      <c r="AK94" s="53"/>
      <c r="AL94" s="53"/>
      <c r="AM94" s="53"/>
      <c r="AN94" s="53"/>
      <c r="AO94" s="45"/>
      <c r="AP94" s="61">
        <v>15.11</v>
      </c>
      <c r="AQ94" s="61">
        <v>16.88</v>
      </c>
      <c r="AR94" s="61">
        <v>13.15</v>
      </c>
      <c r="AS94" s="61">
        <v>9.4499999999999993</v>
      </c>
      <c r="AT94" s="61">
        <v>7.84</v>
      </c>
      <c r="AU94" s="80"/>
      <c r="AV94" s="53"/>
      <c r="AW94" s="53"/>
      <c r="AX94" s="53"/>
      <c r="AY94" s="53"/>
      <c r="AZ94" s="53"/>
      <c r="BA94" s="262"/>
      <c r="BB94" s="61"/>
      <c r="BC94" s="279"/>
      <c r="BD94" s="279"/>
      <c r="BE94" s="279"/>
      <c r="BF94" s="45"/>
      <c r="BG94" s="61"/>
      <c r="BH94" s="61"/>
      <c r="BI94" s="61"/>
      <c r="BJ94" s="61"/>
      <c r="BK94" s="45"/>
      <c r="BL94" s="86"/>
      <c r="BM94" s="86"/>
      <c r="BN94" s="86"/>
      <c r="BO94" s="86"/>
      <c r="BP94" s="86"/>
      <c r="BQ94" s="45"/>
      <c r="BR94" s="90"/>
    </row>
    <row r="95" spans="1:70" ht="14.5" x14ac:dyDescent="0.25">
      <c r="A95" s="39" t="s">
        <v>91</v>
      </c>
      <c r="B95" s="69"/>
      <c r="C95" s="726"/>
      <c r="D95" s="69"/>
      <c r="E95" s="40"/>
      <c r="F95" s="69"/>
      <c r="G95" s="40"/>
      <c r="H95" s="69"/>
      <c r="I95" s="62"/>
      <c r="J95" s="62"/>
      <c r="K95" s="62"/>
      <c r="L95" s="62"/>
      <c r="M95" s="62"/>
      <c r="N95" s="73"/>
      <c r="O95" s="62"/>
      <c r="P95" s="62"/>
      <c r="Q95" s="62"/>
      <c r="R95" s="62"/>
      <c r="S95" s="62"/>
      <c r="T95" s="62"/>
      <c r="U95" s="62"/>
      <c r="V95" s="62"/>
      <c r="W95" s="62"/>
      <c r="X95" s="62"/>
      <c r="Y95" s="69"/>
      <c r="Z95" s="54"/>
      <c r="AA95" s="54"/>
      <c r="AB95" s="54"/>
      <c r="AC95" s="54"/>
      <c r="AD95" s="54"/>
      <c r="AE95" s="54"/>
      <c r="AF95" s="54"/>
      <c r="AG95" s="54"/>
      <c r="AH95" s="54"/>
      <c r="AI95" s="54"/>
      <c r="AJ95" s="54"/>
      <c r="AK95" s="54"/>
      <c r="AL95" s="54"/>
      <c r="AM95" s="54"/>
      <c r="AN95" s="54"/>
      <c r="AO95" s="69"/>
      <c r="AP95" s="245"/>
      <c r="AQ95" s="245"/>
      <c r="AR95" s="245"/>
      <c r="AS95" s="245"/>
      <c r="AT95" s="245"/>
      <c r="AU95" s="69"/>
      <c r="AV95" s="247"/>
      <c r="AW95" s="247"/>
      <c r="AX95" s="247"/>
      <c r="AY95" s="247"/>
      <c r="AZ95" s="247"/>
      <c r="BA95" s="69"/>
      <c r="BB95" s="245"/>
      <c r="BC95" s="245"/>
      <c r="BD95" s="245"/>
      <c r="BE95" s="245"/>
      <c r="BF95" s="40"/>
      <c r="BG95" s="245"/>
      <c r="BH95" s="245"/>
      <c r="BI95" s="245"/>
      <c r="BJ95" s="245"/>
      <c r="BK95" s="40"/>
      <c r="BL95" s="40"/>
      <c r="BM95" s="41"/>
      <c r="BQ95" s="69"/>
      <c r="BR95" s="66"/>
    </row>
    <row r="96" spans="1:70" s="428" customFormat="1" x14ac:dyDescent="0.25">
      <c r="A96" s="481" t="s">
        <v>1212</v>
      </c>
      <c r="B96" s="406"/>
      <c r="C96" s="730"/>
      <c r="D96" s="406"/>
      <c r="E96" s="401"/>
      <c r="F96" s="406"/>
      <c r="G96" s="401"/>
      <c r="H96" s="406"/>
      <c r="I96" s="405">
        <v>-0.155</v>
      </c>
      <c r="J96" s="405">
        <v>0.64249999999999996</v>
      </c>
      <c r="K96" s="405">
        <v>1.0559000000000001</v>
      </c>
      <c r="L96" s="405">
        <v>1.8818999999999999</v>
      </c>
      <c r="M96" s="405">
        <v>-2.1234999999999999</v>
      </c>
      <c r="N96" s="407">
        <v>-0.50849999999999995</v>
      </c>
      <c r="O96" s="405">
        <v>0.55569999999999997</v>
      </c>
      <c r="P96" s="405">
        <v>11.649800000000001</v>
      </c>
      <c r="Q96" s="405">
        <v>11.6853</v>
      </c>
      <c r="R96" s="405">
        <v>13.530099999999999</v>
      </c>
      <c r="S96" s="405">
        <v>1.0179</v>
      </c>
      <c r="T96" s="405">
        <v>11.930400000000001</v>
      </c>
      <c r="U96" s="405">
        <v>-3.5291000000000001</v>
      </c>
      <c r="V96" s="405">
        <v>1.8145</v>
      </c>
      <c r="W96" s="405">
        <v>1.0179</v>
      </c>
      <c r="X96" s="405" t="s">
        <v>428</v>
      </c>
      <c r="Y96" s="406"/>
      <c r="Z96" s="403"/>
      <c r="AA96" s="403"/>
      <c r="AB96" s="403"/>
      <c r="AC96" s="403"/>
      <c r="AD96" s="403"/>
      <c r="AE96" s="403"/>
      <c r="AF96" s="403"/>
      <c r="AG96" s="403"/>
      <c r="AH96" s="403"/>
      <c r="AI96" s="403"/>
      <c r="AJ96" s="403"/>
      <c r="AK96" s="403"/>
      <c r="AL96" s="403"/>
      <c r="AM96" s="403"/>
      <c r="AN96" s="403"/>
      <c r="AO96" s="406"/>
      <c r="AP96" s="405">
        <v>13.45</v>
      </c>
      <c r="AQ96" s="405">
        <v>13.55</v>
      </c>
      <c r="AR96" s="405">
        <v>10.050000000000001</v>
      </c>
      <c r="AS96" s="405">
        <v>5.62</v>
      </c>
      <c r="AT96" s="405">
        <v>0.24</v>
      </c>
      <c r="AU96" s="406"/>
      <c r="AV96" s="426"/>
      <c r="AW96" s="426"/>
      <c r="AX96" s="426"/>
      <c r="AY96" s="426"/>
      <c r="AZ96" s="426"/>
      <c r="BA96" s="406"/>
      <c r="BB96" s="410"/>
      <c r="BC96" s="410"/>
      <c r="BD96" s="410"/>
      <c r="BE96" s="410"/>
      <c r="BF96" s="401"/>
      <c r="BG96" s="410"/>
      <c r="BH96" s="410"/>
      <c r="BI96" s="410"/>
      <c r="BJ96" s="410"/>
      <c r="BK96" s="401"/>
      <c r="BL96" s="401"/>
      <c r="BM96" s="427"/>
      <c r="BQ96" s="406"/>
      <c r="BR96" s="374"/>
    </row>
    <row r="97" spans="1:70" s="428" customFormat="1" x14ac:dyDescent="0.25">
      <c r="A97" s="345" t="s">
        <v>426</v>
      </c>
      <c r="B97" s="374"/>
      <c r="C97" s="731"/>
      <c r="D97" s="374"/>
      <c r="E97" s="372"/>
      <c r="F97" s="374"/>
      <c r="G97" s="372"/>
      <c r="H97" s="374"/>
      <c r="I97" s="348">
        <v>-2.3800000000000002E-2</v>
      </c>
      <c r="J97" s="348">
        <v>0.48820000000000002</v>
      </c>
      <c r="K97" s="348">
        <v>0.6623</v>
      </c>
      <c r="L97" s="348">
        <v>6.1100000000000002E-2</v>
      </c>
      <c r="M97" s="348">
        <v>-5.7176</v>
      </c>
      <c r="N97" s="350">
        <v>-3.4198</v>
      </c>
      <c r="O97" s="348">
        <v>5.91E-2</v>
      </c>
      <c r="P97" s="348">
        <v>8.4113000000000007</v>
      </c>
      <c r="Q97" s="348">
        <v>9.8932000000000002</v>
      </c>
      <c r="R97" s="348">
        <v>12.254300000000001</v>
      </c>
      <c r="S97" s="348">
        <v>0.94899999999999995</v>
      </c>
      <c r="T97" s="348">
        <v>8.4191000000000003</v>
      </c>
      <c r="U97" s="348">
        <v>-7.2321</v>
      </c>
      <c r="V97" s="348">
        <v>-1.3619000000000001</v>
      </c>
      <c r="W97" s="348">
        <v>0.94899999999999995</v>
      </c>
      <c r="X97" s="348" t="s">
        <v>428</v>
      </c>
      <c r="Y97" s="374"/>
      <c r="Z97" s="346"/>
      <c r="AA97" s="346"/>
      <c r="AB97" s="346"/>
      <c r="AC97" s="346"/>
      <c r="AD97" s="346"/>
      <c r="AE97" s="346"/>
      <c r="AF97" s="346"/>
      <c r="AG97" s="346"/>
      <c r="AH97" s="346"/>
      <c r="AI97" s="346"/>
      <c r="AJ97" s="346"/>
      <c r="AK97" s="346"/>
      <c r="AL97" s="346"/>
      <c r="AM97" s="346"/>
      <c r="AN97" s="346"/>
      <c r="AO97" s="374"/>
      <c r="AP97" s="348">
        <v>11.79</v>
      </c>
      <c r="AQ97" s="348">
        <v>11.19</v>
      </c>
      <c r="AR97" s="348">
        <v>7.61</v>
      </c>
      <c r="AS97" s="348">
        <v>3.22</v>
      </c>
      <c r="AT97" s="348">
        <v>-5.33</v>
      </c>
      <c r="AU97" s="374"/>
      <c r="AV97" s="429"/>
      <c r="AW97" s="429"/>
      <c r="AX97" s="429"/>
      <c r="AY97" s="429"/>
      <c r="AZ97" s="429"/>
      <c r="BA97" s="374"/>
      <c r="BB97" s="375"/>
      <c r="BC97" s="375"/>
      <c r="BD97" s="375"/>
      <c r="BE97" s="375"/>
      <c r="BF97" s="372"/>
      <c r="BG97" s="375"/>
      <c r="BH97" s="375"/>
      <c r="BI97" s="375"/>
      <c r="BJ97" s="375"/>
      <c r="BK97" s="372"/>
      <c r="BL97" s="372"/>
      <c r="BM97" s="430"/>
      <c r="BQ97" s="374"/>
      <c r="BR97" s="374"/>
    </row>
    <row r="98" spans="1:70" s="428" customFormat="1" x14ac:dyDescent="0.25">
      <c r="A98" s="345" t="s">
        <v>1213</v>
      </c>
      <c r="B98" s="374"/>
      <c r="C98" s="731"/>
      <c r="D98" s="374"/>
      <c r="E98" s="372"/>
      <c r="F98" s="374"/>
      <c r="G98" s="372"/>
      <c r="H98" s="374"/>
      <c r="I98" s="348">
        <v>-0.24390000000000001</v>
      </c>
      <c r="J98" s="348">
        <v>0.68720000000000003</v>
      </c>
      <c r="K98" s="348">
        <v>1.0163</v>
      </c>
      <c r="L98" s="348">
        <v>3.0828000000000002</v>
      </c>
      <c r="M98" s="348">
        <v>0.1842</v>
      </c>
      <c r="N98" s="350">
        <v>0.92930000000000001</v>
      </c>
      <c r="O98" s="348">
        <v>1.3472</v>
      </c>
      <c r="P98" s="348">
        <v>13.9688</v>
      </c>
      <c r="Q98" s="348">
        <v>13.165699999999999</v>
      </c>
      <c r="R98" s="348">
        <v>14.293900000000001</v>
      </c>
      <c r="S98" s="348">
        <v>1.0163</v>
      </c>
      <c r="T98" s="348">
        <v>14.1981</v>
      </c>
      <c r="U98" s="348">
        <v>-1.2526999999999999</v>
      </c>
      <c r="V98" s="348">
        <v>4.3727</v>
      </c>
      <c r="W98" s="348">
        <v>1.0163</v>
      </c>
      <c r="X98" s="348" t="s">
        <v>428</v>
      </c>
      <c r="Y98" s="374"/>
      <c r="Z98" s="346"/>
      <c r="AA98" s="346"/>
      <c r="AB98" s="346"/>
      <c r="AC98" s="346"/>
      <c r="AD98" s="346"/>
      <c r="AE98" s="346"/>
      <c r="AF98" s="346"/>
      <c r="AG98" s="346"/>
      <c r="AH98" s="346"/>
      <c r="AI98" s="346"/>
      <c r="AJ98" s="346"/>
      <c r="AK98" s="346"/>
      <c r="AL98" s="346"/>
      <c r="AM98" s="346"/>
      <c r="AN98" s="346"/>
      <c r="AO98" s="374"/>
      <c r="AP98" s="348">
        <v>14.69</v>
      </c>
      <c r="AQ98" s="348">
        <v>15.69</v>
      </c>
      <c r="AR98" s="348">
        <v>12.09</v>
      </c>
      <c r="AS98" s="348">
        <v>7.2</v>
      </c>
      <c r="AT98" s="348">
        <v>3.77</v>
      </c>
      <c r="AU98" s="374"/>
      <c r="AV98" s="429"/>
      <c r="AW98" s="429"/>
      <c r="AX98" s="429"/>
      <c r="AY98" s="429"/>
      <c r="AZ98" s="429"/>
      <c r="BA98" s="374"/>
      <c r="BB98" s="375"/>
      <c r="BC98" s="375"/>
      <c r="BD98" s="375"/>
      <c r="BE98" s="375"/>
      <c r="BF98" s="372"/>
      <c r="BG98" s="375"/>
      <c r="BH98" s="375"/>
      <c r="BI98" s="375"/>
      <c r="BJ98" s="375"/>
      <c r="BK98" s="372"/>
      <c r="BL98" s="372"/>
      <c r="BM98" s="430"/>
      <c r="BQ98" s="374"/>
      <c r="BR98" s="374"/>
    </row>
    <row r="99" spans="1:70" s="428" customFormat="1" x14ac:dyDescent="0.25">
      <c r="A99" s="495" t="s">
        <v>1214</v>
      </c>
      <c r="B99" s="417"/>
      <c r="C99" s="732"/>
      <c r="D99" s="417"/>
      <c r="E99" s="431"/>
      <c r="F99" s="417"/>
      <c r="G99" s="431"/>
      <c r="H99" s="432"/>
      <c r="I99" s="433">
        <v>-0.2437</v>
      </c>
      <c r="J99" s="433">
        <v>0.70720000000000005</v>
      </c>
      <c r="K99" s="433">
        <v>1.1791</v>
      </c>
      <c r="L99" s="433">
        <v>3.4174000000000002</v>
      </c>
      <c r="M99" s="433">
        <v>0.64459999999999995</v>
      </c>
      <c r="N99" s="434">
        <v>1.7921</v>
      </c>
      <c r="O99" s="433">
        <v>2.1930000000000001</v>
      </c>
      <c r="P99" s="433">
        <v>14.9259</v>
      </c>
      <c r="Q99" s="433">
        <v>14.184799999999999</v>
      </c>
      <c r="R99" s="433">
        <v>15.421099999999999</v>
      </c>
      <c r="S99" s="433">
        <v>1.0670999999999999</v>
      </c>
      <c r="T99" s="433">
        <v>14.571199999999999</v>
      </c>
      <c r="U99" s="433">
        <v>-0.77390000000000003</v>
      </c>
      <c r="V99" s="433">
        <v>5.0015999999999998</v>
      </c>
      <c r="W99" s="433">
        <v>1.0670999999999999</v>
      </c>
      <c r="X99" s="433" t="s">
        <v>430</v>
      </c>
      <c r="Y99" s="432"/>
      <c r="Z99" s="435"/>
      <c r="AA99" s="435"/>
      <c r="AB99" s="435"/>
      <c r="AC99" s="435"/>
      <c r="AD99" s="435"/>
      <c r="AE99" s="435"/>
      <c r="AF99" s="435"/>
      <c r="AG99" s="435"/>
      <c r="AH99" s="435"/>
      <c r="AI99" s="435"/>
      <c r="AJ99" s="435"/>
      <c r="AK99" s="435"/>
      <c r="AL99" s="435"/>
      <c r="AM99" s="435"/>
      <c r="AN99" s="435"/>
      <c r="AO99" s="432"/>
      <c r="AP99" s="433">
        <v>15.77</v>
      </c>
      <c r="AQ99" s="433">
        <v>16.78</v>
      </c>
      <c r="AR99" s="433">
        <v>13.08</v>
      </c>
      <c r="AS99" s="433">
        <v>8.1300000000000008</v>
      </c>
      <c r="AT99" s="433">
        <v>4.67</v>
      </c>
      <c r="AU99" s="432"/>
      <c r="AV99" s="436"/>
      <c r="AW99" s="436"/>
      <c r="AX99" s="436"/>
      <c r="AY99" s="436"/>
      <c r="AZ99" s="436"/>
      <c r="BA99" s="417"/>
      <c r="BB99" s="437"/>
      <c r="BC99" s="437"/>
      <c r="BD99" s="437"/>
      <c r="BE99" s="437"/>
      <c r="BF99" s="431"/>
      <c r="BG99" s="437"/>
      <c r="BH99" s="437"/>
      <c r="BI99" s="437"/>
      <c r="BJ99" s="437"/>
      <c r="BK99" s="431"/>
      <c r="BL99" s="431"/>
      <c r="BM99" s="438"/>
      <c r="BQ99" s="417"/>
      <c r="BR99" s="417"/>
    </row>
    <row r="103" spans="1:70" hidden="1" x14ac:dyDescent="0.25">
      <c r="A103" s="488" t="s">
        <v>179</v>
      </c>
    </row>
    <row r="104" spans="1:70" x14ac:dyDescent="0.25">
      <c r="A104" s="488" t="s">
        <v>10409</v>
      </c>
    </row>
    <row r="105" spans="1:70" x14ac:dyDescent="0.25">
      <c r="A105"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0506E-EE32-4917-BE2D-CB94DF0D1DA2}">
  <sheetPr codeName="Sheet10"/>
  <dimension ref="A1:BR103"/>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075" t="s">
        <v>119</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100"/>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692" t="s">
        <v>72</v>
      </c>
      <c r="BC6" s="691" t="s">
        <v>73</v>
      </c>
      <c r="BD6" s="691" t="s">
        <v>74</v>
      </c>
      <c r="BE6" s="327" t="s">
        <v>75</v>
      </c>
      <c r="BF6" s="1103"/>
      <c r="BG6" s="326" t="s">
        <v>77</v>
      </c>
      <c r="BH6" s="303" t="s">
        <v>78</v>
      </c>
      <c r="BI6" s="303" t="s">
        <v>79</v>
      </c>
      <c r="BJ6" s="327" t="s">
        <v>80</v>
      </c>
      <c r="BK6" s="1077"/>
      <c r="BL6" s="83" t="s">
        <v>82</v>
      </c>
      <c r="BM6" s="28" t="s">
        <v>83</v>
      </c>
      <c r="BN6" s="28" t="s">
        <v>84</v>
      </c>
      <c r="BO6" s="28" t="s">
        <v>85</v>
      </c>
      <c r="BP6" s="82" t="s">
        <v>86</v>
      </c>
      <c r="BQ6" s="1077"/>
      <c r="BR6" s="1107"/>
    </row>
    <row r="7" spans="1:70" ht="14.5" x14ac:dyDescent="0.25">
      <c r="A7" s="29" t="s">
        <v>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1445</v>
      </c>
      <c r="B8" s="662"/>
      <c r="C8" s="717">
        <v>39258</v>
      </c>
      <c r="D8" s="662"/>
      <c r="E8" s="329">
        <v>103218</v>
      </c>
      <c r="F8" s="662"/>
      <c r="G8" s="330">
        <v>207.21</v>
      </c>
      <c r="H8" s="332"/>
      <c r="I8" s="331">
        <v>-0.41139999999999999</v>
      </c>
      <c r="J8" s="331">
        <v>0.27629999999999999</v>
      </c>
      <c r="K8" s="331">
        <v>2.7719999999999998</v>
      </c>
      <c r="L8" s="331">
        <v>5.0648999999999997</v>
      </c>
      <c r="M8" s="331">
        <v>2.4159999999999999</v>
      </c>
      <c r="N8" s="333">
        <v>4.3163999999999998</v>
      </c>
      <c r="O8" s="331">
        <v>5.5787000000000004</v>
      </c>
      <c r="P8" s="331">
        <v>19.437799999999999</v>
      </c>
      <c r="Q8" s="331">
        <v>19.4468</v>
      </c>
      <c r="R8" s="331">
        <v>17.4739</v>
      </c>
      <c r="S8" s="331">
        <v>1.2198</v>
      </c>
      <c r="T8" s="331">
        <v>14.9391</v>
      </c>
      <c r="U8" s="331">
        <v>1.8281000000000001</v>
      </c>
      <c r="V8" s="331">
        <v>7.8887</v>
      </c>
      <c r="W8" s="331">
        <v>1.2198</v>
      </c>
      <c r="X8" s="331">
        <v>17.226600000000001</v>
      </c>
      <c r="Y8" s="332"/>
      <c r="Z8" s="329">
        <v>9</v>
      </c>
      <c r="AA8" s="329">
        <v>15</v>
      </c>
      <c r="AB8" s="329">
        <v>6</v>
      </c>
      <c r="AC8" s="329">
        <v>14</v>
      </c>
      <c r="AD8" s="329">
        <v>16</v>
      </c>
      <c r="AE8" s="329">
        <v>11</v>
      </c>
      <c r="AF8" s="329">
        <v>9</v>
      </c>
      <c r="AG8" s="329">
        <v>8</v>
      </c>
      <c r="AH8" s="329">
        <v>2</v>
      </c>
      <c r="AI8" s="329">
        <v>4</v>
      </c>
      <c r="AJ8" s="329">
        <v>10</v>
      </c>
      <c r="AK8" s="329">
        <v>17</v>
      </c>
      <c r="AL8" s="329">
        <v>15</v>
      </c>
      <c r="AM8" s="329">
        <v>11</v>
      </c>
      <c r="AN8" s="329">
        <v>10</v>
      </c>
      <c r="AO8" s="662"/>
      <c r="AP8" s="331">
        <v>19.260000000000002</v>
      </c>
      <c r="AQ8" s="331">
        <v>22.3</v>
      </c>
      <c r="AR8" s="331">
        <v>18.670000000000002</v>
      </c>
      <c r="AS8" s="331">
        <v>11.95</v>
      </c>
      <c r="AT8" s="331">
        <v>9.2899999999999991</v>
      </c>
      <c r="AU8" s="334"/>
      <c r="AV8" s="329">
        <v>5</v>
      </c>
      <c r="AW8" s="329">
        <v>4</v>
      </c>
      <c r="AX8" s="329">
        <v>5</v>
      </c>
      <c r="AY8" s="329">
        <v>9</v>
      </c>
      <c r="AZ8" s="329">
        <v>13</v>
      </c>
      <c r="BA8" s="360"/>
      <c r="BB8" s="331">
        <v>15.265570929514301</v>
      </c>
      <c r="BC8" s="367">
        <v>0.84945317529038999</v>
      </c>
      <c r="BD8" s="367">
        <v>7.8388355203643303E-2</v>
      </c>
      <c r="BE8" s="367">
        <v>0.139895981854818</v>
      </c>
      <c r="BF8" s="332"/>
      <c r="BG8" s="331">
        <v>8.3251200000000001</v>
      </c>
      <c r="BH8" s="331">
        <v>64.006399999999999</v>
      </c>
      <c r="BI8" s="331">
        <v>19.746099999999998</v>
      </c>
      <c r="BJ8" s="331">
        <v>7.9223800000000004</v>
      </c>
      <c r="BK8" s="662"/>
      <c r="BL8" s="664" t="s">
        <v>1446</v>
      </c>
      <c r="BM8" s="664" t="s">
        <v>1447</v>
      </c>
      <c r="BN8" s="664" t="s">
        <v>1448</v>
      </c>
      <c r="BO8" s="664" t="s">
        <v>1449</v>
      </c>
      <c r="BP8" s="664" t="s">
        <v>1450</v>
      </c>
      <c r="BQ8" s="662"/>
      <c r="BR8" s="335" t="s">
        <v>512</v>
      </c>
    </row>
    <row r="9" spans="1:70" s="336" customFormat="1" ht="11" x14ac:dyDescent="0.3">
      <c r="A9" s="841" t="s">
        <v>1451</v>
      </c>
      <c r="B9" s="858"/>
      <c r="C9" s="843">
        <v>39171</v>
      </c>
      <c r="D9" s="858"/>
      <c r="E9" s="844">
        <v>69398.2</v>
      </c>
      <c r="F9" s="858"/>
      <c r="G9" s="845">
        <v>146.351</v>
      </c>
      <c r="H9" s="859"/>
      <c r="I9" s="846">
        <v>-0.50309999999999999</v>
      </c>
      <c r="J9" s="846">
        <v>0.92269999999999996</v>
      </c>
      <c r="K9" s="846">
        <v>2.7046000000000001</v>
      </c>
      <c r="L9" s="846">
        <v>7.3836000000000004</v>
      </c>
      <c r="M9" s="846">
        <v>9.0585000000000004</v>
      </c>
      <c r="N9" s="848">
        <v>6.7569999999999997</v>
      </c>
      <c r="O9" s="846">
        <v>5.6912000000000003</v>
      </c>
      <c r="P9" s="846">
        <v>19.857900000000001</v>
      </c>
      <c r="Q9" s="846">
        <v>17.145900000000001</v>
      </c>
      <c r="R9" s="846">
        <v>17.402000000000001</v>
      </c>
      <c r="S9" s="846">
        <v>1.7492000000000001</v>
      </c>
      <c r="T9" s="846">
        <v>19.984400000000001</v>
      </c>
      <c r="U9" s="846">
        <v>7.1478000000000002</v>
      </c>
      <c r="V9" s="846">
        <v>8.1245999999999992</v>
      </c>
      <c r="W9" s="846">
        <v>1.7492000000000001</v>
      </c>
      <c r="X9" s="846">
        <v>14.908799999999999</v>
      </c>
      <c r="Y9" s="859"/>
      <c r="Z9" s="844">
        <v>13</v>
      </c>
      <c r="AA9" s="844">
        <v>9</v>
      </c>
      <c r="AB9" s="844">
        <v>7</v>
      </c>
      <c r="AC9" s="844">
        <v>5</v>
      </c>
      <c r="AD9" s="844">
        <v>3</v>
      </c>
      <c r="AE9" s="844">
        <v>7</v>
      </c>
      <c r="AF9" s="844">
        <v>8</v>
      </c>
      <c r="AG9" s="844">
        <v>7</v>
      </c>
      <c r="AH9" s="844">
        <v>9</v>
      </c>
      <c r="AI9" s="844">
        <v>5</v>
      </c>
      <c r="AJ9" s="844">
        <v>4</v>
      </c>
      <c r="AK9" s="844">
        <v>6</v>
      </c>
      <c r="AL9" s="844">
        <v>4</v>
      </c>
      <c r="AM9" s="844">
        <v>10</v>
      </c>
      <c r="AN9" s="844">
        <v>4</v>
      </c>
      <c r="AO9" s="858"/>
      <c r="AP9" s="846">
        <v>18.87</v>
      </c>
      <c r="AQ9" s="846">
        <v>20.89</v>
      </c>
      <c r="AR9" s="846">
        <v>17.350000000000001</v>
      </c>
      <c r="AS9" s="846">
        <v>13.83</v>
      </c>
      <c r="AT9" s="846">
        <v>15.16</v>
      </c>
      <c r="AU9" s="849"/>
      <c r="AV9" s="844">
        <v>6</v>
      </c>
      <c r="AW9" s="844">
        <v>8</v>
      </c>
      <c r="AX9" s="844">
        <v>8</v>
      </c>
      <c r="AY9" s="844">
        <v>4</v>
      </c>
      <c r="AZ9" s="844">
        <v>5</v>
      </c>
      <c r="BA9" s="851"/>
      <c r="BB9" s="846">
        <v>16.3820876861577</v>
      </c>
      <c r="BC9" s="852">
        <v>0.884352795518349</v>
      </c>
      <c r="BD9" s="852">
        <v>7.2828411967363504E-2</v>
      </c>
      <c r="BE9" s="852">
        <v>9.2918168618567804E-2</v>
      </c>
      <c r="BF9" s="859"/>
      <c r="BG9" s="846">
        <v>11.6602</v>
      </c>
      <c r="BH9" s="846">
        <v>71.238500000000002</v>
      </c>
      <c r="BI9" s="846">
        <v>15.023999999999999</v>
      </c>
      <c r="BJ9" s="846">
        <v>2.0773000000000001</v>
      </c>
      <c r="BK9" s="858"/>
      <c r="BL9" s="860" t="s">
        <v>1452</v>
      </c>
      <c r="BM9" s="860" t="s">
        <v>1453</v>
      </c>
      <c r="BN9" s="860" t="s">
        <v>1454</v>
      </c>
      <c r="BO9" s="860" t="s">
        <v>1326</v>
      </c>
      <c r="BP9" s="860" t="s">
        <v>1455</v>
      </c>
      <c r="BQ9" s="858"/>
      <c r="BR9" s="856" t="s">
        <v>443</v>
      </c>
    </row>
    <row r="10" spans="1:70" s="355" customFormat="1" x14ac:dyDescent="0.25">
      <c r="A10" s="345" t="s">
        <v>1456</v>
      </c>
      <c r="B10" s="668"/>
      <c r="C10" s="719">
        <v>34980</v>
      </c>
      <c r="D10" s="668"/>
      <c r="E10" s="346">
        <v>50450</v>
      </c>
      <c r="F10" s="668"/>
      <c r="G10" s="347">
        <v>4499.6288999999997</v>
      </c>
      <c r="H10" s="349"/>
      <c r="I10" s="348">
        <v>-0.57289999999999996</v>
      </c>
      <c r="J10" s="348">
        <v>0.55200000000000005</v>
      </c>
      <c r="K10" s="348">
        <v>1.5878000000000001</v>
      </c>
      <c r="L10" s="348">
        <v>5.2503000000000002</v>
      </c>
      <c r="M10" s="348">
        <v>7.1079999999999997</v>
      </c>
      <c r="N10" s="350">
        <v>7.2178000000000004</v>
      </c>
      <c r="O10" s="348">
        <v>6.0132000000000003</v>
      </c>
      <c r="P10" s="348">
        <v>21.346</v>
      </c>
      <c r="Q10" s="348">
        <v>19.163</v>
      </c>
      <c r="R10" s="348">
        <v>18.292300000000001</v>
      </c>
      <c r="S10" s="348">
        <v>0.89739999999999998</v>
      </c>
      <c r="T10" s="348">
        <v>17.969000000000001</v>
      </c>
      <c r="U10" s="348">
        <v>6.5140000000000002</v>
      </c>
      <c r="V10" s="348">
        <v>9.9342000000000006</v>
      </c>
      <c r="W10" s="348">
        <v>0.89739999999999998</v>
      </c>
      <c r="X10" s="348">
        <v>21.9453</v>
      </c>
      <c r="Y10" s="349"/>
      <c r="Z10" s="346">
        <v>15</v>
      </c>
      <c r="AA10" s="346">
        <v>13</v>
      </c>
      <c r="AB10" s="346">
        <v>16</v>
      </c>
      <c r="AC10" s="346">
        <v>13</v>
      </c>
      <c r="AD10" s="346">
        <v>6</v>
      </c>
      <c r="AE10" s="346">
        <v>5</v>
      </c>
      <c r="AF10" s="346">
        <v>6</v>
      </c>
      <c r="AG10" s="346">
        <v>5</v>
      </c>
      <c r="AH10" s="346">
        <v>4</v>
      </c>
      <c r="AI10" s="346">
        <v>2</v>
      </c>
      <c r="AJ10" s="346">
        <v>13</v>
      </c>
      <c r="AK10" s="346">
        <v>7</v>
      </c>
      <c r="AL10" s="346">
        <v>5</v>
      </c>
      <c r="AM10" s="346">
        <v>5</v>
      </c>
      <c r="AN10" s="346">
        <v>13</v>
      </c>
      <c r="AO10" s="668"/>
      <c r="AP10" s="348">
        <v>20.14</v>
      </c>
      <c r="AQ10" s="348">
        <v>22.63</v>
      </c>
      <c r="AR10" s="348">
        <v>18.95</v>
      </c>
      <c r="AS10" s="348">
        <v>13.32</v>
      </c>
      <c r="AT10" s="348">
        <v>12.88</v>
      </c>
      <c r="AU10" s="351"/>
      <c r="AV10" s="346">
        <v>2</v>
      </c>
      <c r="AW10" s="346">
        <v>2</v>
      </c>
      <c r="AX10" s="346">
        <v>4</v>
      </c>
      <c r="AY10" s="346">
        <v>6</v>
      </c>
      <c r="AZ10" s="346">
        <v>7</v>
      </c>
      <c r="BA10" s="362"/>
      <c r="BB10" s="348">
        <v>17.112317665664001</v>
      </c>
      <c r="BC10" s="375">
        <v>0.95515330149978195</v>
      </c>
      <c r="BD10" s="375">
        <v>7.9100026799789502E-2</v>
      </c>
      <c r="BE10" s="375">
        <v>0.16534342179518499</v>
      </c>
      <c r="BF10" s="349"/>
      <c r="BG10" s="348">
        <v>19.0685</v>
      </c>
      <c r="BH10" s="348">
        <v>68.837800000000001</v>
      </c>
      <c r="BI10" s="348">
        <v>9.7717200000000002</v>
      </c>
      <c r="BJ10" s="348">
        <v>2.3219799999999999</v>
      </c>
      <c r="BK10" s="668"/>
      <c r="BL10" s="353" t="s">
        <v>1457</v>
      </c>
      <c r="BM10" s="353" t="s">
        <v>1458</v>
      </c>
      <c r="BN10" s="353" t="s">
        <v>1326</v>
      </c>
      <c r="BO10" s="353" t="s">
        <v>1459</v>
      </c>
      <c r="BP10" s="353" t="s">
        <v>1460</v>
      </c>
      <c r="BQ10" s="668"/>
      <c r="BR10" s="354" t="s">
        <v>463</v>
      </c>
    </row>
    <row r="11" spans="1:70" s="355" customFormat="1" x14ac:dyDescent="0.25">
      <c r="A11" s="345" t="s">
        <v>1461</v>
      </c>
      <c r="B11" s="668"/>
      <c r="C11" s="719">
        <v>41694</v>
      </c>
      <c r="D11" s="668"/>
      <c r="E11" s="346">
        <v>39815.599999999999</v>
      </c>
      <c r="F11" s="668"/>
      <c r="G11" s="347">
        <v>98.978499999999997</v>
      </c>
      <c r="H11" s="349"/>
      <c r="I11" s="348">
        <v>-0.71819999999999995</v>
      </c>
      <c r="J11" s="348">
        <v>2.7443</v>
      </c>
      <c r="K11" s="348">
        <v>5.5180999999999996</v>
      </c>
      <c r="L11" s="348">
        <v>7.2152000000000003</v>
      </c>
      <c r="M11" s="348">
        <v>1.5709</v>
      </c>
      <c r="N11" s="350">
        <v>-4.2709999999999999</v>
      </c>
      <c r="O11" s="348">
        <v>0.40029999999999999</v>
      </c>
      <c r="P11" s="348">
        <v>18.607299999999999</v>
      </c>
      <c r="Q11" s="348">
        <v>21.853200000000001</v>
      </c>
      <c r="R11" s="348">
        <v>16.583600000000001</v>
      </c>
      <c r="S11" s="348">
        <v>5.2705000000000002</v>
      </c>
      <c r="T11" s="348">
        <v>22.656300000000002</v>
      </c>
      <c r="U11" s="348">
        <v>8.4599999999999995E-2</v>
      </c>
      <c r="V11" s="348">
        <v>0.2452</v>
      </c>
      <c r="W11" s="348">
        <v>5.2705000000000002</v>
      </c>
      <c r="X11" s="348">
        <v>20.310400000000001</v>
      </c>
      <c r="Y11" s="349"/>
      <c r="Z11" s="346">
        <v>16</v>
      </c>
      <c r="AA11" s="346">
        <v>1</v>
      </c>
      <c r="AB11" s="346">
        <v>1</v>
      </c>
      <c r="AC11" s="346">
        <v>6</v>
      </c>
      <c r="AD11" s="346">
        <v>17</v>
      </c>
      <c r="AE11" s="346">
        <v>17</v>
      </c>
      <c r="AF11" s="346">
        <v>16</v>
      </c>
      <c r="AG11" s="346">
        <v>9</v>
      </c>
      <c r="AH11" s="346">
        <v>1</v>
      </c>
      <c r="AI11" s="346">
        <v>8</v>
      </c>
      <c r="AJ11" s="346">
        <v>1</v>
      </c>
      <c r="AK11" s="346">
        <v>3</v>
      </c>
      <c r="AL11" s="346">
        <v>17</v>
      </c>
      <c r="AM11" s="346">
        <v>17</v>
      </c>
      <c r="AN11" s="346">
        <v>1</v>
      </c>
      <c r="AO11" s="668"/>
      <c r="AP11" s="348">
        <v>19.29</v>
      </c>
      <c r="AQ11" s="348">
        <v>22.01</v>
      </c>
      <c r="AR11" s="348">
        <v>16.899999999999999</v>
      </c>
      <c r="AS11" s="348">
        <v>7.77</v>
      </c>
      <c r="AT11" s="348">
        <v>5</v>
      </c>
      <c r="AU11" s="351"/>
      <c r="AV11" s="346">
        <v>4</v>
      </c>
      <c r="AW11" s="346">
        <v>5</v>
      </c>
      <c r="AX11" s="346">
        <v>9</v>
      </c>
      <c r="AY11" s="346">
        <v>15</v>
      </c>
      <c r="AZ11" s="346">
        <v>17</v>
      </c>
      <c r="BA11" s="362"/>
      <c r="BB11" s="348">
        <v>20.369273428418602</v>
      </c>
      <c r="BC11" s="375">
        <v>1.0320438844756801</v>
      </c>
      <c r="BD11" s="375">
        <v>5.8403676462667198E-2</v>
      </c>
      <c r="BE11" s="375">
        <v>-9.4255262214740093E-2</v>
      </c>
      <c r="BF11" s="349"/>
      <c r="BG11" s="348">
        <v>20.872900000000001</v>
      </c>
      <c r="BH11" s="348">
        <v>75.322299999999998</v>
      </c>
      <c r="BI11" s="348">
        <v>0.91486400000000001</v>
      </c>
      <c r="BJ11" s="348">
        <v>2.8899360000000001</v>
      </c>
      <c r="BK11" s="668"/>
      <c r="BL11" s="353" t="s">
        <v>1462</v>
      </c>
      <c r="BM11" s="353" t="s">
        <v>1463</v>
      </c>
      <c r="BN11" s="353" t="s">
        <v>1464</v>
      </c>
      <c r="BO11" s="353" t="s">
        <v>1465</v>
      </c>
      <c r="BP11" s="353" t="s">
        <v>1466</v>
      </c>
      <c r="BQ11" s="668"/>
      <c r="BR11" s="354" t="s">
        <v>443</v>
      </c>
    </row>
    <row r="12" spans="1:70" s="355" customFormat="1" x14ac:dyDescent="0.25">
      <c r="A12" s="345" t="s">
        <v>1467</v>
      </c>
      <c r="B12" s="668"/>
      <c r="C12" s="719">
        <v>40592</v>
      </c>
      <c r="D12" s="668"/>
      <c r="E12" s="346">
        <v>34053.300000000003</v>
      </c>
      <c r="F12" s="668"/>
      <c r="G12" s="347">
        <v>120.23</v>
      </c>
      <c r="H12" s="349"/>
      <c r="I12" s="348">
        <v>-0.48830000000000001</v>
      </c>
      <c r="J12" s="348">
        <v>0.87260000000000004</v>
      </c>
      <c r="K12" s="348">
        <v>2.1147999999999998</v>
      </c>
      <c r="L12" s="348">
        <v>6.3418000000000001</v>
      </c>
      <c r="M12" s="348">
        <v>8.4911999999999992</v>
      </c>
      <c r="N12" s="350">
        <v>5.4187000000000003</v>
      </c>
      <c r="O12" s="348">
        <v>4.1779000000000002</v>
      </c>
      <c r="P12" s="348">
        <v>16.990300000000001</v>
      </c>
      <c r="Q12" s="348">
        <v>13.8695</v>
      </c>
      <c r="R12" s="348">
        <v>16.796099999999999</v>
      </c>
      <c r="S12" s="348">
        <v>0.88100000000000001</v>
      </c>
      <c r="T12" s="348">
        <v>17.149000000000001</v>
      </c>
      <c r="U12" s="348">
        <v>6.2948000000000004</v>
      </c>
      <c r="V12" s="348">
        <v>7.7716000000000003</v>
      </c>
      <c r="W12" s="348">
        <v>0.88100000000000001</v>
      </c>
      <c r="X12" s="348">
        <v>17.504899999999999</v>
      </c>
      <c r="Y12" s="349"/>
      <c r="Z12" s="346">
        <v>12</v>
      </c>
      <c r="AA12" s="346">
        <v>12</v>
      </c>
      <c r="AB12" s="346">
        <v>11</v>
      </c>
      <c r="AC12" s="346">
        <v>9</v>
      </c>
      <c r="AD12" s="346">
        <v>5</v>
      </c>
      <c r="AE12" s="346">
        <v>8</v>
      </c>
      <c r="AF12" s="346">
        <v>10</v>
      </c>
      <c r="AG12" s="346">
        <v>14</v>
      </c>
      <c r="AH12" s="346">
        <v>14</v>
      </c>
      <c r="AI12" s="346">
        <v>7</v>
      </c>
      <c r="AJ12" s="346">
        <v>14</v>
      </c>
      <c r="AK12" s="346">
        <v>12</v>
      </c>
      <c r="AL12" s="346">
        <v>6</v>
      </c>
      <c r="AM12" s="346">
        <v>12</v>
      </c>
      <c r="AN12" s="346">
        <v>14</v>
      </c>
      <c r="AO12" s="668"/>
      <c r="AP12" s="348">
        <v>17.11</v>
      </c>
      <c r="AQ12" s="348">
        <v>17.12</v>
      </c>
      <c r="AR12" s="348">
        <v>14.45</v>
      </c>
      <c r="AS12" s="348">
        <v>11.57</v>
      </c>
      <c r="AT12" s="348">
        <v>12.46</v>
      </c>
      <c r="AU12" s="351"/>
      <c r="AV12" s="346">
        <v>9</v>
      </c>
      <c r="AW12" s="346">
        <v>14</v>
      </c>
      <c r="AX12" s="346">
        <v>13</v>
      </c>
      <c r="AY12" s="346">
        <v>10</v>
      </c>
      <c r="AZ12" s="346">
        <v>8</v>
      </c>
      <c r="BA12" s="362"/>
      <c r="BB12" s="348">
        <v>15.4451955380491</v>
      </c>
      <c r="BC12" s="375">
        <v>0.85039745828122504</v>
      </c>
      <c r="BD12" s="375">
        <v>6.1952991808693299E-2</v>
      </c>
      <c r="BE12" s="375">
        <v>-6.2661999130105395E-2</v>
      </c>
      <c r="BF12" s="349"/>
      <c r="BG12" s="348">
        <v>14.1081</v>
      </c>
      <c r="BH12" s="348">
        <v>67.976699999999994</v>
      </c>
      <c r="BI12" s="348">
        <v>4.7386699999999999</v>
      </c>
      <c r="BJ12" s="348">
        <v>13.17653</v>
      </c>
      <c r="BK12" s="668"/>
      <c r="BL12" s="353" t="s">
        <v>1468</v>
      </c>
      <c r="BM12" s="353" t="s">
        <v>1469</v>
      </c>
      <c r="BN12" s="353" t="s">
        <v>1470</v>
      </c>
      <c r="BO12" s="353" t="s">
        <v>1471</v>
      </c>
      <c r="BP12" s="353" t="s">
        <v>1472</v>
      </c>
      <c r="BQ12" s="668"/>
      <c r="BR12" s="354" t="s">
        <v>476</v>
      </c>
    </row>
    <row r="13" spans="1:70" s="355" customFormat="1" x14ac:dyDescent="0.25">
      <c r="A13" s="345" t="s">
        <v>1473</v>
      </c>
      <c r="B13" s="668"/>
      <c r="C13" s="719">
        <v>38440</v>
      </c>
      <c r="D13" s="668"/>
      <c r="E13" s="346">
        <v>24517.8</v>
      </c>
      <c r="F13" s="668"/>
      <c r="G13" s="347">
        <v>244.75819999999999</v>
      </c>
      <c r="H13" s="349"/>
      <c r="I13" s="348">
        <v>4.1000000000000003E-3</v>
      </c>
      <c r="J13" s="348">
        <v>1.9438</v>
      </c>
      <c r="K13" s="348">
        <v>3.9417</v>
      </c>
      <c r="L13" s="348">
        <v>6.5728999999999997</v>
      </c>
      <c r="M13" s="348">
        <v>5.1749999999999998</v>
      </c>
      <c r="N13" s="350">
        <v>2.0385</v>
      </c>
      <c r="O13" s="348">
        <v>2.0891999999999999</v>
      </c>
      <c r="P13" s="348">
        <v>12.9064</v>
      </c>
      <c r="Q13" s="348">
        <v>14.3863</v>
      </c>
      <c r="R13" s="348">
        <v>13.9209</v>
      </c>
      <c r="S13" s="348">
        <v>1.6464000000000001</v>
      </c>
      <c r="T13" s="348">
        <v>17.939399999999999</v>
      </c>
      <c r="U13" s="348">
        <v>3.6977000000000002</v>
      </c>
      <c r="V13" s="348">
        <v>8.8945000000000007</v>
      </c>
      <c r="W13" s="348">
        <v>1.6464000000000001</v>
      </c>
      <c r="X13" s="348">
        <v>16.187999999999999</v>
      </c>
      <c r="Y13" s="349"/>
      <c r="Z13" s="346">
        <v>1</v>
      </c>
      <c r="AA13" s="346">
        <v>2</v>
      </c>
      <c r="AB13" s="346">
        <v>4</v>
      </c>
      <c r="AC13" s="346">
        <v>7</v>
      </c>
      <c r="AD13" s="346">
        <v>10</v>
      </c>
      <c r="AE13" s="346">
        <v>13</v>
      </c>
      <c r="AF13" s="346">
        <v>14</v>
      </c>
      <c r="AG13" s="346">
        <v>16</v>
      </c>
      <c r="AH13" s="346">
        <v>13</v>
      </c>
      <c r="AI13" s="346">
        <v>14</v>
      </c>
      <c r="AJ13" s="346">
        <v>6</v>
      </c>
      <c r="AK13" s="346">
        <v>8</v>
      </c>
      <c r="AL13" s="346">
        <v>10</v>
      </c>
      <c r="AM13" s="346">
        <v>9</v>
      </c>
      <c r="AN13" s="346">
        <v>6</v>
      </c>
      <c r="AO13" s="668"/>
      <c r="AP13" s="348">
        <v>16.2</v>
      </c>
      <c r="AQ13" s="348">
        <v>18.02</v>
      </c>
      <c r="AR13" s="348">
        <v>12.52</v>
      </c>
      <c r="AS13" s="348">
        <v>7.81</v>
      </c>
      <c r="AT13" s="348">
        <v>12.32</v>
      </c>
      <c r="AU13" s="351"/>
      <c r="AV13" s="346">
        <v>12</v>
      </c>
      <c r="AW13" s="346">
        <v>12</v>
      </c>
      <c r="AX13" s="346">
        <v>15</v>
      </c>
      <c r="AY13" s="346">
        <v>14</v>
      </c>
      <c r="AZ13" s="346">
        <v>10</v>
      </c>
      <c r="BA13" s="362"/>
      <c r="BB13" s="348">
        <v>14.6363607111545</v>
      </c>
      <c r="BC13" s="375">
        <v>0.79361738652821601</v>
      </c>
      <c r="BD13" s="375">
        <v>4.5298447833534199E-2</v>
      </c>
      <c r="BE13" s="375">
        <v>-0.324281079052539</v>
      </c>
      <c r="BF13" s="349"/>
      <c r="BG13" s="348">
        <v>8.3182700000000001</v>
      </c>
      <c r="BH13" s="348">
        <v>73.160499999999999</v>
      </c>
      <c r="BI13" s="348">
        <v>16.5943</v>
      </c>
      <c r="BJ13" s="348">
        <v>1.92693</v>
      </c>
      <c r="BK13" s="668"/>
      <c r="BL13" s="353" t="s">
        <v>1474</v>
      </c>
      <c r="BM13" s="353" t="s">
        <v>1475</v>
      </c>
      <c r="BN13" s="353" t="s">
        <v>1476</v>
      </c>
      <c r="BO13" s="353" t="s">
        <v>1477</v>
      </c>
      <c r="BP13" s="353" t="s">
        <v>1478</v>
      </c>
      <c r="BQ13" s="668"/>
      <c r="BR13" s="354" t="s">
        <v>450</v>
      </c>
    </row>
    <row r="14" spans="1:70" s="355" customFormat="1" x14ac:dyDescent="0.25">
      <c r="A14" s="345" t="s">
        <v>1479</v>
      </c>
      <c r="B14" s="668"/>
      <c r="C14" s="719">
        <v>39035</v>
      </c>
      <c r="D14" s="668"/>
      <c r="E14" s="346">
        <v>20522.900000000001</v>
      </c>
      <c r="F14" s="668"/>
      <c r="G14" s="347">
        <v>154.601</v>
      </c>
      <c r="H14" s="349"/>
      <c r="I14" s="348">
        <v>-0.39489999999999997</v>
      </c>
      <c r="J14" s="348">
        <v>1.0186999999999999</v>
      </c>
      <c r="K14" s="348">
        <v>1.6944999999999999</v>
      </c>
      <c r="L14" s="348">
        <v>5.0236000000000001</v>
      </c>
      <c r="M14" s="348">
        <v>4.0979000000000001</v>
      </c>
      <c r="N14" s="350">
        <v>3.4777999999999998</v>
      </c>
      <c r="O14" s="348">
        <v>2.6394000000000002</v>
      </c>
      <c r="P14" s="348">
        <v>17.260100000000001</v>
      </c>
      <c r="Q14" s="348">
        <v>11.9255</v>
      </c>
      <c r="R14" s="348">
        <v>14.1778</v>
      </c>
      <c r="S14" s="348">
        <v>1.2841</v>
      </c>
      <c r="T14" s="348">
        <v>16.227399999999999</v>
      </c>
      <c r="U14" s="348">
        <v>3.6756000000000002</v>
      </c>
      <c r="V14" s="348">
        <v>6.1746999999999996</v>
      </c>
      <c r="W14" s="348">
        <v>1.2841</v>
      </c>
      <c r="X14" s="348">
        <v>14.926600000000001</v>
      </c>
      <c r="Y14" s="349"/>
      <c r="Z14" s="346">
        <v>8</v>
      </c>
      <c r="AA14" s="346">
        <v>7</v>
      </c>
      <c r="AB14" s="346">
        <v>14</v>
      </c>
      <c r="AC14" s="346">
        <v>15</v>
      </c>
      <c r="AD14" s="346">
        <v>13</v>
      </c>
      <c r="AE14" s="346">
        <v>12</v>
      </c>
      <c r="AF14" s="346">
        <v>12</v>
      </c>
      <c r="AG14" s="346">
        <v>13</v>
      </c>
      <c r="AH14" s="346">
        <v>16</v>
      </c>
      <c r="AI14" s="346">
        <v>13</v>
      </c>
      <c r="AJ14" s="346">
        <v>8</v>
      </c>
      <c r="AK14" s="346">
        <v>16</v>
      </c>
      <c r="AL14" s="346">
        <v>11</v>
      </c>
      <c r="AM14" s="346">
        <v>13</v>
      </c>
      <c r="AN14" s="346">
        <v>8</v>
      </c>
      <c r="AO14" s="668"/>
      <c r="AP14" s="348">
        <v>14.51</v>
      </c>
      <c r="AQ14" s="348">
        <v>15.55</v>
      </c>
      <c r="AR14" s="348">
        <v>13.68</v>
      </c>
      <c r="AS14" s="348">
        <v>9.83</v>
      </c>
      <c r="AT14" s="348">
        <v>9.3000000000000007</v>
      </c>
      <c r="AU14" s="351"/>
      <c r="AV14" s="346">
        <v>16</v>
      </c>
      <c r="AW14" s="346">
        <v>17</v>
      </c>
      <c r="AX14" s="346">
        <v>14</v>
      </c>
      <c r="AY14" s="346">
        <v>12</v>
      </c>
      <c r="AZ14" s="346">
        <v>12</v>
      </c>
      <c r="BA14" s="362"/>
      <c r="BB14" s="348">
        <v>17.370733201133199</v>
      </c>
      <c r="BC14" s="375">
        <v>0.96176227433750305</v>
      </c>
      <c r="BD14" s="375">
        <v>5.9821116417801502E-2</v>
      </c>
      <c r="BE14" s="375">
        <v>-0.15732648541295899</v>
      </c>
      <c r="BF14" s="349"/>
      <c r="BG14" s="348">
        <v>15.064299999999999</v>
      </c>
      <c r="BH14" s="348">
        <v>68.493799999999993</v>
      </c>
      <c r="BI14" s="348">
        <v>12.1281</v>
      </c>
      <c r="BJ14" s="348">
        <v>4.3137999999999996</v>
      </c>
      <c r="BK14" s="668"/>
      <c r="BL14" s="353" t="s">
        <v>1480</v>
      </c>
      <c r="BM14" s="353" t="s">
        <v>1481</v>
      </c>
      <c r="BN14" s="353" t="s">
        <v>1482</v>
      </c>
      <c r="BO14" s="353" t="s">
        <v>1483</v>
      </c>
      <c r="BP14" s="353" t="s">
        <v>1484</v>
      </c>
      <c r="BQ14" s="668"/>
      <c r="BR14" s="354" t="s">
        <v>1485</v>
      </c>
    </row>
    <row r="15" spans="1:70" s="355" customFormat="1" x14ac:dyDescent="0.25">
      <c r="A15" s="345" t="s">
        <v>1486</v>
      </c>
      <c r="B15" s="668"/>
      <c r="C15" s="719">
        <v>43675</v>
      </c>
      <c r="D15" s="668"/>
      <c r="E15" s="346">
        <v>20146.2</v>
      </c>
      <c r="F15" s="668"/>
      <c r="G15" s="347">
        <v>40.033999999999999</v>
      </c>
      <c r="H15" s="349"/>
      <c r="I15" s="348">
        <v>-0.2044</v>
      </c>
      <c r="J15" s="348">
        <v>1.1547000000000001</v>
      </c>
      <c r="K15" s="348">
        <v>4.9329000000000001</v>
      </c>
      <c r="L15" s="348">
        <v>9.4093999999999998</v>
      </c>
      <c r="M15" s="348">
        <v>6.5414000000000003</v>
      </c>
      <c r="N15" s="350">
        <v>8.8650000000000002</v>
      </c>
      <c r="O15" s="348">
        <v>5.7290000000000001</v>
      </c>
      <c r="P15" s="348">
        <v>18.255500000000001</v>
      </c>
      <c r="Q15" s="348">
        <v>15.803800000000001</v>
      </c>
      <c r="R15" s="348" t="s">
        <v>430</v>
      </c>
      <c r="S15" s="348">
        <v>2.7963</v>
      </c>
      <c r="T15" s="348">
        <v>21.783799999999999</v>
      </c>
      <c r="U15" s="348">
        <v>4.9522000000000004</v>
      </c>
      <c r="V15" s="348">
        <v>10.7319</v>
      </c>
      <c r="W15" s="348">
        <v>2.7963</v>
      </c>
      <c r="X15" s="348">
        <v>22.020700000000001</v>
      </c>
      <c r="Y15" s="349"/>
      <c r="Z15" s="346">
        <v>5</v>
      </c>
      <c r="AA15" s="346">
        <v>4</v>
      </c>
      <c r="AB15" s="346">
        <v>2</v>
      </c>
      <c r="AC15" s="346">
        <v>3</v>
      </c>
      <c r="AD15" s="346">
        <v>7</v>
      </c>
      <c r="AE15" s="346">
        <v>3</v>
      </c>
      <c r="AF15" s="346">
        <v>7</v>
      </c>
      <c r="AG15" s="346">
        <v>10</v>
      </c>
      <c r="AH15" s="346">
        <v>10</v>
      </c>
      <c r="AI15" s="346" t="s">
        <v>430</v>
      </c>
      <c r="AJ15" s="346">
        <v>2</v>
      </c>
      <c r="AK15" s="346">
        <v>4</v>
      </c>
      <c r="AL15" s="346">
        <v>7</v>
      </c>
      <c r="AM15" s="346">
        <v>4</v>
      </c>
      <c r="AN15" s="346">
        <v>2</v>
      </c>
      <c r="AO15" s="668"/>
      <c r="AP15" s="348" t="s">
        <v>430</v>
      </c>
      <c r="AQ15" s="348">
        <v>20.260000000000002</v>
      </c>
      <c r="AR15" s="348">
        <v>16.32</v>
      </c>
      <c r="AS15" s="348">
        <v>13.15</v>
      </c>
      <c r="AT15" s="348">
        <v>16.68</v>
      </c>
      <c r="AU15" s="351"/>
      <c r="AV15" s="346" t="s">
        <v>430</v>
      </c>
      <c r="AW15" s="346">
        <v>10</v>
      </c>
      <c r="AX15" s="346">
        <v>10</v>
      </c>
      <c r="AY15" s="346">
        <v>7</v>
      </c>
      <c r="AZ15" s="346">
        <v>4</v>
      </c>
      <c r="BA15" s="362"/>
      <c r="BB15" s="348">
        <v>17.360597919645301</v>
      </c>
      <c r="BC15" s="375">
        <v>0.97005021839819405</v>
      </c>
      <c r="BD15" s="375">
        <v>6.7866662400740199E-2</v>
      </c>
      <c r="BE15" s="375">
        <v>-2.8567768838643901E-2</v>
      </c>
      <c r="BF15" s="349"/>
      <c r="BG15" s="348">
        <v>9.57348</v>
      </c>
      <c r="BH15" s="348">
        <v>72.787199999999999</v>
      </c>
      <c r="BI15" s="348">
        <v>16.021599999999999</v>
      </c>
      <c r="BJ15" s="348">
        <v>1.61772</v>
      </c>
      <c r="BK15" s="668"/>
      <c r="BL15" s="353" t="s">
        <v>1487</v>
      </c>
      <c r="BM15" s="353" t="s">
        <v>1488</v>
      </c>
      <c r="BN15" s="353" t="s">
        <v>1489</v>
      </c>
      <c r="BO15" s="353" t="s">
        <v>1490</v>
      </c>
      <c r="BP15" s="353" t="s">
        <v>1491</v>
      </c>
      <c r="BQ15" s="668"/>
      <c r="BR15" s="354" t="s">
        <v>443</v>
      </c>
    </row>
    <row r="16" spans="1:70" s="355" customFormat="1" x14ac:dyDescent="0.25">
      <c r="A16" s="345" t="s">
        <v>1492</v>
      </c>
      <c r="B16" s="668"/>
      <c r="C16" s="719">
        <v>39442</v>
      </c>
      <c r="D16" s="668"/>
      <c r="E16" s="346">
        <v>18297.8</v>
      </c>
      <c r="F16" s="668"/>
      <c r="G16" s="347">
        <v>107.761</v>
      </c>
      <c r="H16" s="349"/>
      <c r="I16" s="348">
        <v>-0.5252</v>
      </c>
      <c r="J16" s="348">
        <v>0.52610000000000001</v>
      </c>
      <c r="K16" s="348">
        <v>1.7919</v>
      </c>
      <c r="L16" s="348">
        <v>5.9545000000000003</v>
      </c>
      <c r="M16" s="348">
        <v>4.7984</v>
      </c>
      <c r="N16" s="350">
        <v>5.2487000000000004</v>
      </c>
      <c r="O16" s="348">
        <v>6.3242000000000003</v>
      </c>
      <c r="P16" s="348">
        <v>22.166699999999999</v>
      </c>
      <c r="Q16" s="348">
        <v>17.933</v>
      </c>
      <c r="R16" s="348">
        <v>18.188199999999998</v>
      </c>
      <c r="S16" s="348">
        <v>0.54769999999999996</v>
      </c>
      <c r="T16" s="348">
        <v>17.062799999999999</v>
      </c>
      <c r="U16" s="348">
        <v>3.0741999999999998</v>
      </c>
      <c r="V16" s="348">
        <v>9.0577000000000005</v>
      </c>
      <c r="W16" s="348">
        <v>0.54769999999999996</v>
      </c>
      <c r="X16" s="348">
        <v>13.659800000000001</v>
      </c>
      <c r="Y16" s="349"/>
      <c r="Z16" s="346">
        <v>14</v>
      </c>
      <c r="AA16" s="346">
        <v>14</v>
      </c>
      <c r="AB16" s="346">
        <v>12</v>
      </c>
      <c r="AC16" s="346">
        <v>11</v>
      </c>
      <c r="AD16" s="346">
        <v>11</v>
      </c>
      <c r="AE16" s="346">
        <v>9</v>
      </c>
      <c r="AF16" s="346">
        <v>5</v>
      </c>
      <c r="AG16" s="346">
        <v>4</v>
      </c>
      <c r="AH16" s="346">
        <v>6</v>
      </c>
      <c r="AI16" s="346">
        <v>3</v>
      </c>
      <c r="AJ16" s="346">
        <v>15</v>
      </c>
      <c r="AK16" s="346">
        <v>14</v>
      </c>
      <c r="AL16" s="346">
        <v>12</v>
      </c>
      <c r="AM16" s="346">
        <v>8</v>
      </c>
      <c r="AN16" s="346">
        <v>15</v>
      </c>
      <c r="AO16" s="668"/>
      <c r="AP16" s="348">
        <v>19.88</v>
      </c>
      <c r="AQ16" s="348">
        <v>22.35</v>
      </c>
      <c r="AR16" s="348">
        <v>18.649999999999999</v>
      </c>
      <c r="AS16" s="348">
        <v>13.65</v>
      </c>
      <c r="AT16" s="348">
        <v>10.82</v>
      </c>
      <c r="AU16" s="351"/>
      <c r="AV16" s="346">
        <v>3</v>
      </c>
      <c r="AW16" s="346">
        <v>3</v>
      </c>
      <c r="AX16" s="346">
        <v>6</v>
      </c>
      <c r="AY16" s="346">
        <v>5</v>
      </c>
      <c r="AZ16" s="346">
        <v>11</v>
      </c>
      <c r="BA16" s="362"/>
      <c r="BB16" s="348">
        <v>17.238541631844601</v>
      </c>
      <c r="BC16" s="375">
        <v>0.95470540524122705</v>
      </c>
      <c r="BD16" s="375">
        <v>7.7882864149730502E-2</v>
      </c>
      <c r="BE16" s="375">
        <v>0.15490282920863099</v>
      </c>
      <c r="BF16" s="349"/>
      <c r="BG16" s="348">
        <v>13.992000000000001</v>
      </c>
      <c r="BH16" s="348">
        <v>70.682900000000004</v>
      </c>
      <c r="BI16" s="348">
        <v>11.5092</v>
      </c>
      <c r="BJ16" s="348">
        <v>3.8159000000000001</v>
      </c>
      <c r="BK16" s="668"/>
      <c r="BL16" s="353" t="s">
        <v>1493</v>
      </c>
      <c r="BM16" s="353" t="s">
        <v>1494</v>
      </c>
      <c r="BN16" s="353" t="s">
        <v>1495</v>
      </c>
      <c r="BO16" s="353" t="s">
        <v>1496</v>
      </c>
      <c r="BP16" s="353" t="s">
        <v>992</v>
      </c>
      <c r="BQ16" s="668"/>
      <c r="BR16" s="354" t="s">
        <v>476</v>
      </c>
    </row>
    <row r="17" spans="1:70" s="355" customFormat="1" x14ac:dyDescent="0.25">
      <c r="A17" s="345" t="s">
        <v>1497</v>
      </c>
      <c r="B17" s="668"/>
      <c r="C17" s="719">
        <v>38208</v>
      </c>
      <c r="D17" s="668"/>
      <c r="E17" s="346">
        <v>15475.4</v>
      </c>
      <c r="F17" s="668"/>
      <c r="G17" s="347">
        <v>454.2509</v>
      </c>
      <c r="H17" s="349"/>
      <c r="I17" s="348">
        <v>-0.90380000000000005</v>
      </c>
      <c r="J17" s="348">
        <v>9.74E-2</v>
      </c>
      <c r="K17" s="348">
        <v>1.6483000000000001</v>
      </c>
      <c r="L17" s="348">
        <v>11.1173</v>
      </c>
      <c r="M17" s="348">
        <v>15.2569</v>
      </c>
      <c r="N17" s="350">
        <v>15.688800000000001</v>
      </c>
      <c r="O17" s="348">
        <v>9.0585000000000004</v>
      </c>
      <c r="P17" s="348">
        <v>24.8475</v>
      </c>
      <c r="Q17" s="348">
        <v>17.991399999999999</v>
      </c>
      <c r="R17" s="348">
        <v>16.9345</v>
      </c>
      <c r="S17" s="348">
        <v>-1.5001</v>
      </c>
      <c r="T17" s="348">
        <v>24.746099999999998</v>
      </c>
      <c r="U17" s="348">
        <v>12.8559</v>
      </c>
      <c r="V17" s="348">
        <v>17.2532</v>
      </c>
      <c r="W17" s="348">
        <v>-1.5001</v>
      </c>
      <c r="X17" s="348">
        <v>18.989999999999998</v>
      </c>
      <c r="Y17" s="349"/>
      <c r="Z17" s="346">
        <v>17</v>
      </c>
      <c r="AA17" s="346">
        <v>16</v>
      </c>
      <c r="AB17" s="346">
        <v>15</v>
      </c>
      <c r="AC17" s="346">
        <v>2</v>
      </c>
      <c r="AD17" s="346">
        <v>1</v>
      </c>
      <c r="AE17" s="346">
        <v>1</v>
      </c>
      <c r="AF17" s="346">
        <v>2</v>
      </c>
      <c r="AG17" s="346">
        <v>1</v>
      </c>
      <c r="AH17" s="346">
        <v>5</v>
      </c>
      <c r="AI17" s="346">
        <v>6</v>
      </c>
      <c r="AJ17" s="346">
        <v>17</v>
      </c>
      <c r="AK17" s="346">
        <v>2</v>
      </c>
      <c r="AL17" s="346">
        <v>1</v>
      </c>
      <c r="AM17" s="346">
        <v>1</v>
      </c>
      <c r="AN17" s="346">
        <v>17</v>
      </c>
      <c r="AO17" s="668"/>
      <c r="AP17" s="348">
        <v>18.170000000000002</v>
      </c>
      <c r="AQ17" s="348">
        <v>21.59</v>
      </c>
      <c r="AR17" s="348">
        <v>20.89</v>
      </c>
      <c r="AS17" s="348">
        <v>18.100000000000001</v>
      </c>
      <c r="AT17" s="348">
        <v>25.97</v>
      </c>
      <c r="AU17" s="351"/>
      <c r="AV17" s="346">
        <v>8</v>
      </c>
      <c r="AW17" s="346">
        <v>7</v>
      </c>
      <c r="AX17" s="346">
        <v>2</v>
      </c>
      <c r="AY17" s="346">
        <v>2</v>
      </c>
      <c r="AZ17" s="346">
        <v>1</v>
      </c>
      <c r="BA17" s="362"/>
      <c r="BB17" s="348">
        <v>20.227499407746599</v>
      </c>
      <c r="BC17" s="375">
        <v>1.1022514026253201</v>
      </c>
      <c r="BD17" s="375">
        <v>7.9783126806571805E-2</v>
      </c>
      <c r="BE17" s="375">
        <v>0.24257702692503999</v>
      </c>
      <c r="BF17" s="349"/>
      <c r="BG17" s="348">
        <v>4.5176800000000004</v>
      </c>
      <c r="BH17" s="348">
        <v>72.563199999999995</v>
      </c>
      <c r="BI17" s="348">
        <v>21.903500000000001</v>
      </c>
      <c r="BJ17" s="348">
        <v>1.01562</v>
      </c>
      <c r="BK17" s="668"/>
      <c r="BL17" s="353" t="s">
        <v>1498</v>
      </c>
      <c r="BM17" s="353" t="s">
        <v>1499</v>
      </c>
      <c r="BN17" s="353" t="s">
        <v>1500</v>
      </c>
      <c r="BO17" s="353" t="s">
        <v>1501</v>
      </c>
      <c r="BP17" s="353" t="s">
        <v>1502</v>
      </c>
      <c r="BQ17" s="668"/>
      <c r="BR17" s="354" t="s">
        <v>512</v>
      </c>
    </row>
    <row r="18" spans="1:70" s="355" customFormat="1" x14ac:dyDescent="0.25">
      <c r="A18" s="345" t="s">
        <v>1503</v>
      </c>
      <c r="B18" s="668"/>
      <c r="C18" s="719">
        <v>37467</v>
      </c>
      <c r="D18" s="668"/>
      <c r="E18" s="346">
        <v>14348.7</v>
      </c>
      <c r="F18" s="668"/>
      <c r="G18" s="347">
        <v>1491.2439999999999</v>
      </c>
      <c r="H18" s="349"/>
      <c r="I18" s="348">
        <v>-0.36309999999999998</v>
      </c>
      <c r="J18" s="348">
        <v>0.91579999999999995</v>
      </c>
      <c r="K18" s="348">
        <v>2.4746000000000001</v>
      </c>
      <c r="L18" s="348">
        <v>6.3536000000000001</v>
      </c>
      <c r="M18" s="348">
        <v>6.1601999999999997</v>
      </c>
      <c r="N18" s="350">
        <v>6.8608000000000002</v>
      </c>
      <c r="O18" s="348">
        <v>6.4481999999999999</v>
      </c>
      <c r="P18" s="348">
        <v>20.985600000000002</v>
      </c>
      <c r="Q18" s="348">
        <v>17.730599999999999</v>
      </c>
      <c r="R18" s="348">
        <v>14.851000000000001</v>
      </c>
      <c r="S18" s="348">
        <v>1.7191000000000001</v>
      </c>
      <c r="T18" s="348">
        <v>17.597100000000001</v>
      </c>
      <c r="U18" s="348">
        <v>3.8311999999999999</v>
      </c>
      <c r="V18" s="348">
        <v>9.1260999999999992</v>
      </c>
      <c r="W18" s="348">
        <v>1.7191000000000001</v>
      </c>
      <c r="X18" s="348">
        <v>23.2104</v>
      </c>
      <c r="Y18" s="349"/>
      <c r="Z18" s="346">
        <v>6</v>
      </c>
      <c r="AA18" s="346">
        <v>10</v>
      </c>
      <c r="AB18" s="346">
        <v>8</v>
      </c>
      <c r="AC18" s="346">
        <v>8</v>
      </c>
      <c r="AD18" s="346">
        <v>8</v>
      </c>
      <c r="AE18" s="346">
        <v>6</v>
      </c>
      <c r="AF18" s="346">
        <v>4</v>
      </c>
      <c r="AG18" s="346">
        <v>6</v>
      </c>
      <c r="AH18" s="346">
        <v>7</v>
      </c>
      <c r="AI18" s="346">
        <v>11</v>
      </c>
      <c r="AJ18" s="346">
        <v>5</v>
      </c>
      <c r="AK18" s="346">
        <v>10</v>
      </c>
      <c r="AL18" s="346">
        <v>9</v>
      </c>
      <c r="AM18" s="346">
        <v>7</v>
      </c>
      <c r="AN18" s="346">
        <v>5</v>
      </c>
      <c r="AO18" s="668"/>
      <c r="AP18" s="348">
        <v>16.89</v>
      </c>
      <c r="AQ18" s="348">
        <v>20.36</v>
      </c>
      <c r="AR18" s="348">
        <v>18.09</v>
      </c>
      <c r="AS18" s="348">
        <v>13.05</v>
      </c>
      <c r="AT18" s="348">
        <v>12.38</v>
      </c>
      <c r="AU18" s="351"/>
      <c r="AV18" s="346">
        <v>10</v>
      </c>
      <c r="AW18" s="346">
        <v>9</v>
      </c>
      <c r="AX18" s="346">
        <v>7</v>
      </c>
      <c r="AY18" s="346">
        <v>8</v>
      </c>
      <c r="AZ18" s="346">
        <v>9</v>
      </c>
      <c r="BA18" s="362"/>
      <c r="BB18" s="348">
        <v>16.7166828450308</v>
      </c>
      <c r="BC18" s="375">
        <v>0.93495816935366904</v>
      </c>
      <c r="BD18" s="375">
        <v>7.9403348844607299E-2</v>
      </c>
      <c r="BE18" s="375">
        <v>0.16424262788657501</v>
      </c>
      <c r="BF18" s="349"/>
      <c r="BG18" s="348">
        <v>10.248200000000001</v>
      </c>
      <c r="BH18" s="348">
        <v>71.036500000000004</v>
      </c>
      <c r="BI18" s="348">
        <v>15.015499999999999</v>
      </c>
      <c r="BJ18" s="348">
        <v>3.6998000000000002</v>
      </c>
      <c r="BK18" s="668"/>
      <c r="BL18" s="353" t="s">
        <v>1504</v>
      </c>
      <c r="BM18" s="353" t="s">
        <v>1505</v>
      </c>
      <c r="BN18" s="353" t="s">
        <v>1506</v>
      </c>
      <c r="BO18" s="353" t="s">
        <v>460</v>
      </c>
      <c r="BP18" s="353" t="s">
        <v>713</v>
      </c>
      <c r="BQ18" s="668"/>
      <c r="BR18" s="354" t="s">
        <v>443</v>
      </c>
    </row>
    <row r="19" spans="1:70" s="355" customFormat="1" x14ac:dyDescent="0.25">
      <c r="A19" s="345" t="s">
        <v>1507</v>
      </c>
      <c r="B19" s="668"/>
      <c r="C19" s="719">
        <v>39191</v>
      </c>
      <c r="D19" s="668"/>
      <c r="E19" s="346">
        <v>14388.7</v>
      </c>
      <c r="F19" s="668"/>
      <c r="G19" s="347">
        <v>198.14</v>
      </c>
      <c r="H19" s="349"/>
      <c r="I19" s="348">
        <v>-0.3921</v>
      </c>
      <c r="J19" s="348">
        <v>-0.1361</v>
      </c>
      <c r="K19" s="348">
        <v>4.6532999999999998</v>
      </c>
      <c r="L19" s="348">
        <v>12.076499999999999</v>
      </c>
      <c r="M19" s="348">
        <v>10.829000000000001</v>
      </c>
      <c r="N19" s="350">
        <v>8.0548000000000002</v>
      </c>
      <c r="O19" s="348">
        <v>12.183400000000001</v>
      </c>
      <c r="P19" s="348">
        <v>24.674199999999999</v>
      </c>
      <c r="Q19" s="348">
        <v>19.417300000000001</v>
      </c>
      <c r="R19" s="348">
        <v>18.601600000000001</v>
      </c>
      <c r="S19" s="348">
        <v>1.5582</v>
      </c>
      <c r="T19" s="348">
        <v>26.639399999999998</v>
      </c>
      <c r="U19" s="348">
        <v>8.0135000000000005</v>
      </c>
      <c r="V19" s="348">
        <v>11.8424</v>
      </c>
      <c r="W19" s="348">
        <v>1.5582</v>
      </c>
      <c r="X19" s="348">
        <v>16.7773</v>
      </c>
      <c r="Y19" s="349"/>
      <c r="Z19" s="346">
        <v>7</v>
      </c>
      <c r="AA19" s="346">
        <v>17</v>
      </c>
      <c r="AB19" s="346">
        <v>3</v>
      </c>
      <c r="AC19" s="346">
        <v>1</v>
      </c>
      <c r="AD19" s="346">
        <v>2</v>
      </c>
      <c r="AE19" s="346">
        <v>4</v>
      </c>
      <c r="AF19" s="346">
        <v>1</v>
      </c>
      <c r="AG19" s="346">
        <v>2</v>
      </c>
      <c r="AH19" s="346">
        <v>3</v>
      </c>
      <c r="AI19" s="346">
        <v>1</v>
      </c>
      <c r="AJ19" s="346">
        <v>7</v>
      </c>
      <c r="AK19" s="346">
        <v>1</v>
      </c>
      <c r="AL19" s="346">
        <v>2</v>
      </c>
      <c r="AM19" s="346">
        <v>3</v>
      </c>
      <c r="AN19" s="346">
        <v>7</v>
      </c>
      <c r="AO19" s="668"/>
      <c r="AP19" s="348">
        <v>20.61</v>
      </c>
      <c r="AQ19" s="348">
        <v>23.39</v>
      </c>
      <c r="AR19" s="348">
        <v>21.8</v>
      </c>
      <c r="AS19" s="348">
        <v>19.010000000000002</v>
      </c>
      <c r="AT19" s="348">
        <v>20.059999999999999</v>
      </c>
      <c r="AU19" s="351"/>
      <c r="AV19" s="346">
        <v>1</v>
      </c>
      <c r="AW19" s="346">
        <v>1</v>
      </c>
      <c r="AX19" s="346">
        <v>1</v>
      </c>
      <c r="AY19" s="346">
        <v>1</v>
      </c>
      <c r="AZ19" s="346">
        <v>2</v>
      </c>
      <c r="BA19" s="362"/>
      <c r="BB19" s="348">
        <v>18.7595514949838</v>
      </c>
      <c r="BC19" s="375">
        <v>1.0280909398882701</v>
      </c>
      <c r="BD19" s="375">
        <v>8.3631919124421694E-2</v>
      </c>
      <c r="BE19" s="375">
        <v>0.33632322555623601</v>
      </c>
      <c r="BF19" s="349"/>
      <c r="BG19" s="348">
        <v>17.516999999999999</v>
      </c>
      <c r="BH19" s="348">
        <v>65.7</v>
      </c>
      <c r="BI19" s="348">
        <v>16.1526</v>
      </c>
      <c r="BJ19" s="348">
        <v>0.63039999999999996</v>
      </c>
      <c r="BK19" s="668"/>
      <c r="BL19" s="353" t="s">
        <v>1508</v>
      </c>
      <c r="BM19" s="353" t="s">
        <v>1509</v>
      </c>
      <c r="BN19" s="353" t="s">
        <v>1510</v>
      </c>
      <c r="BO19" s="353" t="s">
        <v>1511</v>
      </c>
      <c r="BP19" s="353" t="s">
        <v>1512</v>
      </c>
      <c r="BQ19" s="668"/>
      <c r="BR19" s="354" t="s">
        <v>512</v>
      </c>
    </row>
    <row r="20" spans="1:70" s="355" customFormat="1" x14ac:dyDescent="0.25">
      <c r="A20" s="345" t="s">
        <v>1513</v>
      </c>
      <c r="B20" s="668"/>
      <c r="C20" s="719">
        <v>34304</v>
      </c>
      <c r="D20" s="668"/>
      <c r="E20" s="346">
        <v>12859</v>
      </c>
      <c r="F20" s="668"/>
      <c r="G20" s="347">
        <v>2814.6995000000002</v>
      </c>
      <c r="H20" s="349"/>
      <c r="I20" s="348">
        <v>-0.42659999999999998</v>
      </c>
      <c r="J20" s="348">
        <v>1.3543000000000001</v>
      </c>
      <c r="K20" s="348">
        <v>3.3435000000000001</v>
      </c>
      <c r="L20" s="348">
        <v>6.0244</v>
      </c>
      <c r="M20" s="348">
        <v>2.4247999999999998</v>
      </c>
      <c r="N20" s="350">
        <v>-0.1804</v>
      </c>
      <c r="O20" s="348">
        <v>2.5211999999999999</v>
      </c>
      <c r="P20" s="348">
        <v>17.821400000000001</v>
      </c>
      <c r="Q20" s="348">
        <v>14.4437</v>
      </c>
      <c r="R20" s="348">
        <v>14.206099999999999</v>
      </c>
      <c r="S20" s="348">
        <v>2.5333999999999999</v>
      </c>
      <c r="T20" s="348">
        <v>17.655799999999999</v>
      </c>
      <c r="U20" s="348">
        <v>0.29389999999999999</v>
      </c>
      <c r="V20" s="348">
        <v>5.3068999999999997</v>
      </c>
      <c r="W20" s="348">
        <v>2.5333999999999999</v>
      </c>
      <c r="X20" s="348">
        <v>18.8598</v>
      </c>
      <c r="Y20" s="349"/>
      <c r="Z20" s="346">
        <v>10</v>
      </c>
      <c r="AA20" s="346">
        <v>3</v>
      </c>
      <c r="AB20" s="346">
        <v>5</v>
      </c>
      <c r="AC20" s="346">
        <v>10</v>
      </c>
      <c r="AD20" s="346">
        <v>15</v>
      </c>
      <c r="AE20" s="346">
        <v>15</v>
      </c>
      <c r="AF20" s="346">
        <v>13</v>
      </c>
      <c r="AG20" s="346">
        <v>11</v>
      </c>
      <c r="AH20" s="346">
        <v>12</v>
      </c>
      <c r="AI20" s="346">
        <v>12</v>
      </c>
      <c r="AJ20" s="346">
        <v>3</v>
      </c>
      <c r="AK20" s="346">
        <v>9</v>
      </c>
      <c r="AL20" s="346">
        <v>16</v>
      </c>
      <c r="AM20" s="346">
        <v>14</v>
      </c>
      <c r="AN20" s="346">
        <v>3</v>
      </c>
      <c r="AO20" s="668"/>
      <c r="AP20" s="348">
        <v>15.6</v>
      </c>
      <c r="AQ20" s="348">
        <v>17.62</v>
      </c>
      <c r="AR20" s="348">
        <v>14.98</v>
      </c>
      <c r="AS20" s="348">
        <v>9.3800000000000008</v>
      </c>
      <c r="AT20" s="348">
        <v>7.54</v>
      </c>
      <c r="AU20" s="351"/>
      <c r="AV20" s="346">
        <v>13</v>
      </c>
      <c r="AW20" s="346">
        <v>13</v>
      </c>
      <c r="AX20" s="346">
        <v>11</v>
      </c>
      <c r="AY20" s="346">
        <v>13</v>
      </c>
      <c r="AZ20" s="346">
        <v>14</v>
      </c>
      <c r="BA20" s="362"/>
      <c r="BB20" s="348">
        <v>16.6715225360084</v>
      </c>
      <c r="BC20" s="375">
        <v>0.93006272785892297</v>
      </c>
      <c r="BD20" s="375">
        <v>6.3483060654268397E-2</v>
      </c>
      <c r="BE20" s="375">
        <v>-5.0797912126610001E-2</v>
      </c>
      <c r="BF20" s="349"/>
      <c r="BG20" s="348">
        <v>12.206200000000001</v>
      </c>
      <c r="BH20" s="348">
        <v>68.8155</v>
      </c>
      <c r="BI20" s="348">
        <v>15.2524</v>
      </c>
      <c r="BJ20" s="348">
        <v>3.7259000000000002</v>
      </c>
      <c r="BK20" s="668"/>
      <c r="BL20" s="353" t="s">
        <v>1514</v>
      </c>
      <c r="BM20" s="353" t="s">
        <v>1515</v>
      </c>
      <c r="BN20" s="353" t="s">
        <v>1516</v>
      </c>
      <c r="BO20" s="353" t="s">
        <v>1517</v>
      </c>
      <c r="BP20" s="353" t="s">
        <v>1518</v>
      </c>
      <c r="BQ20" s="668"/>
      <c r="BR20" s="354" t="s">
        <v>512</v>
      </c>
    </row>
    <row r="21" spans="1:70" s="355" customFormat="1" x14ac:dyDescent="0.25">
      <c r="A21" s="345" t="s">
        <v>1519</v>
      </c>
      <c r="B21" s="668"/>
      <c r="C21" s="719">
        <v>38084</v>
      </c>
      <c r="D21" s="668"/>
      <c r="E21" s="346">
        <v>12275.2</v>
      </c>
      <c r="F21" s="668"/>
      <c r="G21" s="347">
        <v>309.58960000000002</v>
      </c>
      <c r="H21" s="349"/>
      <c r="I21" s="348">
        <v>-0.16309999999999999</v>
      </c>
      <c r="J21" s="348">
        <v>0.96550000000000002</v>
      </c>
      <c r="K21" s="348">
        <v>1.7455000000000001</v>
      </c>
      <c r="L21" s="348">
        <v>5.0010000000000003</v>
      </c>
      <c r="M21" s="348">
        <v>3.758</v>
      </c>
      <c r="N21" s="350">
        <v>0.83550000000000002</v>
      </c>
      <c r="O21" s="348">
        <v>0.3967</v>
      </c>
      <c r="P21" s="348">
        <v>13.2027</v>
      </c>
      <c r="Q21" s="348">
        <v>12.485200000000001</v>
      </c>
      <c r="R21" s="348">
        <v>13.773400000000001</v>
      </c>
      <c r="S21" s="348">
        <v>1.1076999999999999</v>
      </c>
      <c r="T21" s="348">
        <v>16.2636</v>
      </c>
      <c r="U21" s="348">
        <v>1.9690000000000001</v>
      </c>
      <c r="V21" s="348">
        <v>5.0728999999999997</v>
      </c>
      <c r="W21" s="348">
        <v>1.1076999999999999</v>
      </c>
      <c r="X21" s="348">
        <v>17.134699999999999</v>
      </c>
      <c r="Y21" s="349"/>
      <c r="Z21" s="346">
        <v>3</v>
      </c>
      <c r="AA21" s="346">
        <v>8</v>
      </c>
      <c r="AB21" s="346">
        <v>13</v>
      </c>
      <c r="AC21" s="346">
        <v>16</v>
      </c>
      <c r="AD21" s="346">
        <v>14</v>
      </c>
      <c r="AE21" s="346">
        <v>14</v>
      </c>
      <c r="AF21" s="346">
        <v>17</v>
      </c>
      <c r="AG21" s="346">
        <v>15</v>
      </c>
      <c r="AH21" s="346">
        <v>15</v>
      </c>
      <c r="AI21" s="346">
        <v>15</v>
      </c>
      <c r="AJ21" s="346">
        <v>12</v>
      </c>
      <c r="AK21" s="346">
        <v>15</v>
      </c>
      <c r="AL21" s="346">
        <v>14</v>
      </c>
      <c r="AM21" s="346">
        <v>15</v>
      </c>
      <c r="AN21" s="346">
        <v>12</v>
      </c>
      <c r="AO21" s="668"/>
      <c r="AP21" s="348">
        <v>15.02</v>
      </c>
      <c r="AQ21" s="348">
        <v>16.23</v>
      </c>
      <c r="AR21" s="348">
        <v>11.75</v>
      </c>
      <c r="AS21" s="348">
        <v>7.26</v>
      </c>
      <c r="AT21" s="348">
        <v>7.43</v>
      </c>
      <c r="AU21" s="351"/>
      <c r="AV21" s="346">
        <v>15</v>
      </c>
      <c r="AW21" s="346">
        <v>16</v>
      </c>
      <c r="AX21" s="346">
        <v>16</v>
      </c>
      <c r="AY21" s="346">
        <v>16</v>
      </c>
      <c r="AZ21" s="346">
        <v>15</v>
      </c>
      <c r="BA21" s="362"/>
      <c r="BB21" s="348">
        <v>16.489886329433499</v>
      </c>
      <c r="BC21" s="375">
        <v>0.92131853732768199</v>
      </c>
      <c r="BD21" s="375">
        <v>4.6250382675013801E-2</v>
      </c>
      <c r="BE21" s="375">
        <v>-0.383486278553203</v>
      </c>
      <c r="BF21" s="349"/>
      <c r="BG21" s="348">
        <v>10.0001</v>
      </c>
      <c r="BH21" s="348">
        <v>67.264600000000002</v>
      </c>
      <c r="BI21" s="348">
        <v>21.790500000000002</v>
      </c>
      <c r="BJ21" s="348">
        <v>0.94479999999999997</v>
      </c>
      <c r="BK21" s="668"/>
      <c r="BL21" s="353" t="s">
        <v>1487</v>
      </c>
      <c r="BM21" s="353" t="s">
        <v>1520</v>
      </c>
      <c r="BN21" s="353" t="s">
        <v>1521</v>
      </c>
      <c r="BO21" s="353" t="s">
        <v>1522</v>
      </c>
      <c r="BP21" s="353" t="s">
        <v>1523</v>
      </c>
      <c r="BQ21" s="668"/>
      <c r="BR21" s="354" t="s">
        <v>512</v>
      </c>
    </row>
    <row r="22" spans="1:70" s="355" customFormat="1" x14ac:dyDescent="0.25">
      <c r="A22" s="345" t="s">
        <v>1524</v>
      </c>
      <c r="B22" s="668"/>
      <c r="C22" s="719">
        <v>41610</v>
      </c>
      <c r="D22" s="668"/>
      <c r="E22" s="346">
        <v>11117.3</v>
      </c>
      <c r="F22" s="668"/>
      <c r="G22" s="347">
        <v>65.510000000000005</v>
      </c>
      <c r="H22" s="349"/>
      <c r="I22" s="348">
        <v>-0.47099999999999997</v>
      </c>
      <c r="J22" s="348">
        <v>0.89329999999999998</v>
      </c>
      <c r="K22" s="348">
        <v>2.2953999999999999</v>
      </c>
      <c r="L22" s="348">
        <v>5.7465999999999999</v>
      </c>
      <c r="M22" s="348">
        <v>4.6820000000000004</v>
      </c>
      <c r="N22" s="350">
        <v>-0.63700000000000001</v>
      </c>
      <c r="O22" s="348">
        <v>1.8594999999999999</v>
      </c>
      <c r="P22" s="348">
        <v>11.356400000000001</v>
      </c>
      <c r="Q22" s="348">
        <v>11.378299999999999</v>
      </c>
      <c r="R22" s="348">
        <v>15.2768</v>
      </c>
      <c r="S22" s="348">
        <v>1.2831999999999999</v>
      </c>
      <c r="T22" s="348">
        <v>17.128599999999999</v>
      </c>
      <c r="U22" s="348">
        <v>2.5196000000000001</v>
      </c>
      <c r="V22" s="348">
        <v>2.4554</v>
      </c>
      <c r="W22" s="348">
        <v>1.2831999999999999</v>
      </c>
      <c r="X22" s="348">
        <v>16.0502</v>
      </c>
      <c r="Y22" s="349"/>
      <c r="Z22" s="346">
        <v>11</v>
      </c>
      <c r="AA22" s="346">
        <v>11</v>
      </c>
      <c r="AB22" s="346">
        <v>9</v>
      </c>
      <c r="AC22" s="346">
        <v>12</v>
      </c>
      <c r="AD22" s="346">
        <v>12</v>
      </c>
      <c r="AE22" s="346">
        <v>16</v>
      </c>
      <c r="AF22" s="346">
        <v>15</v>
      </c>
      <c r="AG22" s="346">
        <v>17</v>
      </c>
      <c r="AH22" s="346">
        <v>17</v>
      </c>
      <c r="AI22" s="346">
        <v>10</v>
      </c>
      <c r="AJ22" s="346">
        <v>9</v>
      </c>
      <c r="AK22" s="346">
        <v>13</v>
      </c>
      <c r="AL22" s="346">
        <v>13</v>
      </c>
      <c r="AM22" s="346">
        <v>16</v>
      </c>
      <c r="AN22" s="346">
        <v>9</v>
      </c>
      <c r="AO22" s="668"/>
      <c r="AP22" s="348">
        <v>16.399999999999999</v>
      </c>
      <c r="AQ22" s="348">
        <v>16.64</v>
      </c>
      <c r="AR22" s="348">
        <v>9.9</v>
      </c>
      <c r="AS22" s="348">
        <v>7.03</v>
      </c>
      <c r="AT22" s="348">
        <v>6.26</v>
      </c>
      <c r="AU22" s="351"/>
      <c r="AV22" s="346">
        <v>11</v>
      </c>
      <c r="AW22" s="346">
        <v>15</v>
      </c>
      <c r="AX22" s="346">
        <v>17</v>
      </c>
      <c r="AY22" s="346">
        <v>17</v>
      </c>
      <c r="AZ22" s="346">
        <v>16</v>
      </c>
      <c r="BA22" s="362"/>
      <c r="BB22" s="348">
        <v>15.530616149414101</v>
      </c>
      <c r="BC22" s="375">
        <v>0.84630510808591897</v>
      </c>
      <c r="BD22" s="375">
        <v>3.8529138163486999E-2</v>
      </c>
      <c r="BE22" s="375">
        <v>-0.45444946252513402</v>
      </c>
      <c r="BF22" s="349"/>
      <c r="BG22" s="348">
        <v>17.708100000000002</v>
      </c>
      <c r="BH22" s="348">
        <v>66.961600000000004</v>
      </c>
      <c r="BI22" s="348">
        <v>9.9897799999999997</v>
      </c>
      <c r="BJ22" s="348">
        <v>5.3405199999999997</v>
      </c>
      <c r="BK22" s="668"/>
      <c r="BL22" s="353" t="s">
        <v>1525</v>
      </c>
      <c r="BM22" s="353" t="s">
        <v>1526</v>
      </c>
      <c r="BN22" s="353" t="s">
        <v>1527</v>
      </c>
      <c r="BO22" s="353" t="s">
        <v>1528</v>
      </c>
      <c r="BP22" s="353" t="s">
        <v>1529</v>
      </c>
      <c r="BQ22" s="668"/>
      <c r="BR22" s="354" t="s">
        <v>602</v>
      </c>
    </row>
    <row r="23" spans="1:70" s="355" customFormat="1" x14ac:dyDescent="0.25">
      <c r="A23" s="345" t="s">
        <v>1530</v>
      </c>
      <c r="B23" s="668"/>
      <c r="C23" s="719">
        <v>38288</v>
      </c>
      <c r="D23" s="668"/>
      <c r="E23" s="346">
        <v>7928.98</v>
      </c>
      <c r="F23" s="668"/>
      <c r="G23" s="347">
        <v>338.43</v>
      </c>
      <c r="H23" s="349"/>
      <c r="I23" s="348">
        <v>-0.14460000000000001</v>
      </c>
      <c r="J23" s="348">
        <v>1.0992999999999999</v>
      </c>
      <c r="K23" s="348">
        <v>-0.71870000000000001</v>
      </c>
      <c r="L23" s="348">
        <v>4.6702000000000004</v>
      </c>
      <c r="M23" s="348">
        <v>8.6870999999999992</v>
      </c>
      <c r="N23" s="350">
        <v>11.601000000000001</v>
      </c>
      <c r="O23" s="348">
        <v>7.6978</v>
      </c>
      <c r="P23" s="348">
        <v>23.0062</v>
      </c>
      <c r="Q23" s="348">
        <v>17.235600000000002</v>
      </c>
      <c r="R23" s="348">
        <v>16.494399999999999</v>
      </c>
      <c r="S23" s="348">
        <v>0.40350000000000003</v>
      </c>
      <c r="T23" s="348">
        <v>17.539000000000001</v>
      </c>
      <c r="U23" s="348">
        <v>7.3426999999999998</v>
      </c>
      <c r="V23" s="348">
        <v>15.714399999999999</v>
      </c>
      <c r="W23" s="348">
        <v>0.40350000000000003</v>
      </c>
      <c r="X23" s="348">
        <v>17.595099999999999</v>
      </c>
      <c r="Y23" s="349"/>
      <c r="Z23" s="346">
        <v>2</v>
      </c>
      <c r="AA23" s="346">
        <v>5</v>
      </c>
      <c r="AB23" s="346">
        <v>17</v>
      </c>
      <c r="AC23" s="346">
        <v>17</v>
      </c>
      <c r="AD23" s="346">
        <v>4</v>
      </c>
      <c r="AE23" s="346">
        <v>2</v>
      </c>
      <c r="AF23" s="346">
        <v>3</v>
      </c>
      <c r="AG23" s="346">
        <v>3</v>
      </c>
      <c r="AH23" s="346">
        <v>8</v>
      </c>
      <c r="AI23" s="346">
        <v>9</v>
      </c>
      <c r="AJ23" s="346">
        <v>16</v>
      </c>
      <c r="AK23" s="346">
        <v>11</v>
      </c>
      <c r="AL23" s="346">
        <v>3</v>
      </c>
      <c r="AM23" s="346">
        <v>2</v>
      </c>
      <c r="AN23" s="346">
        <v>16</v>
      </c>
      <c r="AO23" s="668"/>
      <c r="AP23" s="348">
        <v>18.54</v>
      </c>
      <c r="AQ23" s="348">
        <v>21.77</v>
      </c>
      <c r="AR23" s="348">
        <v>19.190000000000001</v>
      </c>
      <c r="AS23" s="348">
        <v>16.440000000000001</v>
      </c>
      <c r="AT23" s="348">
        <v>16.690000000000001</v>
      </c>
      <c r="AU23" s="351"/>
      <c r="AV23" s="346">
        <v>7</v>
      </c>
      <c r="AW23" s="346">
        <v>6</v>
      </c>
      <c r="AX23" s="346">
        <v>3</v>
      </c>
      <c r="AY23" s="346">
        <v>3</v>
      </c>
      <c r="AZ23" s="346">
        <v>3</v>
      </c>
      <c r="BA23" s="362"/>
      <c r="BB23" s="348">
        <v>17.927945882481001</v>
      </c>
      <c r="BC23" s="375">
        <v>0.98891094463325901</v>
      </c>
      <c r="BD23" s="375">
        <v>8.0066087427828295E-2</v>
      </c>
      <c r="BE23" s="375">
        <v>0.205183526701748</v>
      </c>
      <c r="BF23" s="349"/>
      <c r="BG23" s="348">
        <v>11.7559</v>
      </c>
      <c r="BH23" s="348">
        <v>76.333399999999997</v>
      </c>
      <c r="BI23" s="348">
        <v>9.6400500000000005</v>
      </c>
      <c r="BJ23" s="348">
        <v>2.2706499999999998</v>
      </c>
      <c r="BK23" s="668"/>
      <c r="BL23" s="353" t="s">
        <v>1531</v>
      </c>
      <c r="BM23" s="353" t="s">
        <v>1532</v>
      </c>
      <c r="BN23" s="353" t="s">
        <v>1533</v>
      </c>
      <c r="BO23" s="353" t="s">
        <v>1534</v>
      </c>
      <c r="BP23" s="353" t="s">
        <v>1535</v>
      </c>
      <c r="BQ23" s="668"/>
      <c r="BR23" s="354" t="s">
        <v>512</v>
      </c>
    </row>
    <row r="24" spans="1:70" s="355" customFormat="1" x14ac:dyDescent="0.25">
      <c r="A24" s="345" t="s">
        <v>1536</v>
      </c>
      <c r="B24" s="668"/>
      <c r="C24" s="719">
        <v>37532</v>
      </c>
      <c r="D24" s="668"/>
      <c r="E24" s="346">
        <v>6666.97</v>
      </c>
      <c r="F24" s="668"/>
      <c r="G24" s="347">
        <v>840.3</v>
      </c>
      <c r="H24" s="349"/>
      <c r="I24" s="348">
        <v>-0.17460000000000001</v>
      </c>
      <c r="J24" s="348">
        <v>1.0924</v>
      </c>
      <c r="K24" s="348">
        <v>2.1294</v>
      </c>
      <c r="L24" s="348">
        <v>7.6039000000000003</v>
      </c>
      <c r="M24" s="348">
        <v>6.0838000000000001</v>
      </c>
      <c r="N24" s="350">
        <v>4.8879999999999999</v>
      </c>
      <c r="O24" s="348">
        <v>4.1673999999999998</v>
      </c>
      <c r="P24" s="348">
        <v>17.572800000000001</v>
      </c>
      <c r="Q24" s="348">
        <v>14.953099999999999</v>
      </c>
      <c r="R24" s="348">
        <v>13.632899999999999</v>
      </c>
      <c r="S24" s="348">
        <v>1.1252</v>
      </c>
      <c r="T24" s="348">
        <v>20.5959</v>
      </c>
      <c r="U24" s="348">
        <v>4.4927999999999999</v>
      </c>
      <c r="V24" s="348">
        <v>9.4183000000000003</v>
      </c>
      <c r="W24" s="348">
        <v>1.1252</v>
      </c>
      <c r="X24" s="348">
        <v>20.464400000000001</v>
      </c>
      <c r="Y24" s="349"/>
      <c r="Z24" s="346">
        <v>4</v>
      </c>
      <c r="AA24" s="346">
        <v>6</v>
      </c>
      <c r="AB24" s="346">
        <v>10</v>
      </c>
      <c r="AC24" s="346">
        <v>4</v>
      </c>
      <c r="AD24" s="346">
        <v>9</v>
      </c>
      <c r="AE24" s="346">
        <v>10</v>
      </c>
      <c r="AF24" s="346">
        <v>11</v>
      </c>
      <c r="AG24" s="346">
        <v>12</v>
      </c>
      <c r="AH24" s="346">
        <v>11</v>
      </c>
      <c r="AI24" s="346">
        <v>16</v>
      </c>
      <c r="AJ24" s="346">
        <v>11</v>
      </c>
      <c r="AK24" s="346">
        <v>5</v>
      </c>
      <c r="AL24" s="346">
        <v>8</v>
      </c>
      <c r="AM24" s="346">
        <v>6</v>
      </c>
      <c r="AN24" s="346">
        <v>11</v>
      </c>
      <c r="AO24" s="668"/>
      <c r="AP24" s="348">
        <v>15.34</v>
      </c>
      <c r="AQ24" s="348">
        <v>18.170000000000002</v>
      </c>
      <c r="AR24" s="348">
        <v>14.76</v>
      </c>
      <c r="AS24" s="348">
        <v>11.01</v>
      </c>
      <c r="AT24" s="348">
        <v>13.73</v>
      </c>
      <c r="AU24" s="351"/>
      <c r="AV24" s="346">
        <v>14</v>
      </c>
      <c r="AW24" s="346">
        <v>11</v>
      </c>
      <c r="AX24" s="346">
        <v>12</v>
      </c>
      <c r="AY24" s="346">
        <v>11</v>
      </c>
      <c r="AZ24" s="346">
        <v>6</v>
      </c>
      <c r="BA24" s="362"/>
      <c r="BB24" s="348">
        <v>17.247223180918901</v>
      </c>
      <c r="BC24" s="375">
        <v>0.95740941210465502</v>
      </c>
      <c r="BD24" s="375">
        <v>6.1964998844986199E-2</v>
      </c>
      <c r="BE24" s="375">
        <v>-0.122323873686257</v>
      </c>
      <c r="BF24" s="349"/>
      <c r="BG24" s="348">
        <v>6.06799</v>
      </c>
      <c r="BH24" s="348">
        <v>65.984800000000007</v>
      </c>
      <c r="BI24" s="348">
        <v>25.295000000000002</v>
      </c>
      <c r="BJ24" s="348">
        <v>2.6522100000000002</v>
      </c>
      <c r="BK24" s="668"/>
      <c r="BL24" s="353" t="s">
        <v>1537</v>
      </c>
      <c r="BM24" s="353" t="s">
        <v>1538</v>
      </c>
      <c r="BN24" s="353" t="s">
        <v>1539</v>
      </c>
      <c r="BO24" s="353" t="s">
        <v>1540</v>
      </c>
      <c r="BP24" s="353" t="s">
        <v>1541</v>
      </c>
      <c r="BQ24" s="668"/>
      <c r="BR24" s="354" t="s">
        <v>476</v>
      </c>
    </row>
    <row r="25" spans="1:70" x14ac:dyDescent="0.25">
      <c r="A25" s="36" t="s">
        <v>93</v>
      </c>
      <c r="B25" s="43"/>
      <c r="C25" s="720"/>
      <c r="D25" s="43"/>
      <c r="E25" s="51"/>
      <c r="F25" s="43"/>
      <c r="G25" s="55"/>
      <c r="H25" s="66"/>
      <c r="I25" s="59">
        <v>-0.40310000000000001</v>
      </c>
      <c r="J25" s="59">
        <v>0.95840000000000003</v>
      </c>
      <c r="K25" s="59">
        <v>2.6253000000000002</v>
      </c>
      <c r="L25" s="59">
        <v>6.8712</v>
      </c>
      <c r="M25" s="59">
        <v>6.3022999999999998</v>
      </c>
      <c r="N25" s="70">
        <v>5.0693999999999999</v>
      </c>
      <c r="O25" s="59">
        <v>4.8808999999999996</v>
      </c>
      <c r="P25" s="59">
        <v>18.840900000000001</v>
      </c>
      <c r="Q25" s="59">
        <v>16.303699999999999</v>
      </c>
      <c r="R25" s="59">
        <v>16.037800000000001</v>
      </c>
      <c r="S25" s="59">
        <v>1.4424999999999999</v>
      </c>
      <c r="T25" s="59">
        <v>19.051600000000001</v>
      </c>
      <c r="U25" s="59">
        <v>4.6227999999999998</v>
      </c>
      <c r="V25" s="59">
        <v>8.5302000000000007</v>
      </c>
      <c r="W25" s="59">
        <v>1.4424999999999999</v>
      </c>
      <c r="X25" s="59">
        <v>18.104299999999999</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17.614374999999999</v>
      </c>
      <c r="AQ25" s="59">
        <v>19.8176470588235</v>
      </c>
      <c r="AR25" s="59">
        <v>16.402941176470598</v>
      </c>
      <c r="AS25" s="59">
        <v>12.0094117647059</v>
      </c>
      <c r="AT25" s="59">
        <v>12.586470588235301</v>
      </c>
      <c r="AU25" s="78"/>
      <c r="AV25" s="51">
        <v>16</v>
      </c>
      <c r="AW25" s="51">
        <v>17</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1"/>
      <c r="D26" s="44"/>
      <c r="E26" s="52"/>
      <c r="F26" s="44"/>
      <c r="G26" s="56"/>
      <c r="H26" s="67"/>
      <c r="I26" s="60">
        <v>4.1000000000000003E-3</v>
      </c>
      <c r="J26" s="60">
        <v>2.7443</v>
      </c>
      <c r="K26" s="60">
        <v>5.5180999999999996</v>
      </c>
      <c r="L26" s="60">
        <v>12.076499999999999</v>
      </c>
      <c r="M26" s="60">
        <v>15.2569</v>
      </c>
      <c r="N26" s="71">
        <v>15.688800000000001</v>
      </c>
      <c r="O26" s="60">
        <v>12.183400000000001</v>
      </c>
      <c r="P26" s="60">
        <v>24.8475</v>
      </c>
      <c r="Q26" s="60">
        <v>21.853200000000001</v>
      </c>
      <c r="R26" s="60">
        <v>18.601600000000001</v>
      </c>
      <c r="S26" s="60">
        <v>5.2705000000000002</v>
      </c>
      <c r="T26" s="60">
        <v>26.639399999999998</v>
      </c>
      <c r="U26" s="60">
        <v>12.8559</v>
      </c>
      <c r="V26" s="60">
        <v>17.2532</v>
      </c>
      <c r="W26" s="60">
        <v>5.2705000000000002</v>
      </c>
      <c r="X26" s="60">
        <v>23.2104</v>
      </c>
      <c r="Y26" s="67"/>
      <c r="Z26" s="52"/>
      <c r="AA26" s="52"/>
      <c r="AB26" s="52"/>
      <c r="AC26" s="52"/>
      <c r="AD26" s="52"/>
      <c r="AE26" s="52"/>
      <c r="AF26" s="52"/>
      <c r="AG26" s="52"/>
      <c r="AH26" s="52"/>
      <c r="AI26" s="52"/>
      <c r="AJ26" s="52"/>
      <c r="AK26" s="52"/>
      <c r="AL26" s="52"/>
      <c r="AM26" s="52"/>
      <c r="AN26" s="52"/>
      <c r="AO26" s="44"/>
      <c r="AP26" s="60">
        <v>20.61</v>
      </c>
      <c r="AQ26" s="60">
        <v>23.39</v>
      </c>
      <c r="AR26" s="60">
        <v>21.8</v>
      </c>
      <c r="AS26" s="60">
        <v>19.010000000000002</v>
      </c>
      <c r="AT26" s="60">
        <v>25.97</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1"/>
      <c r="D27" s="44"/>
      <c r="E27" s="52"/>
      <c r="F27" s="44"/>
      <c r="G27" s="56"/>
      <c r="H27" s="67"/>
      <c r="I27" s="60">
        <v>-0.90380000000000005</v>
      </c>
      <c r="J27" s="60">
        <v>-0.1361</v>
      </c>
      <c r="K27" s="60">
        <v>-0.71870000000000001</v>
      </c>
      <c r="L27" s="60">
        <v>4.6702000000000004</v>
      </c>
      <c r="M27" s="60">
        <v>1.5709</v>
      </c>
      <c r="N27" s="71">
        <v>-4.2709999999999999</v>
      </c>
      <c r="O27" s="60">
        <v>0.3967</v>
      </c>
      <c r="P27" s="60">
        <v>11.356400000000001</v>
      </c>
      <c r="Q27" s="60">
        <v>11.378299999999999</v>
      </c>
      <c r="R27" s="60">
        <v>13.632899999999999</v>
      </c>
      <c r="S27" s="60">
        <v>-1.5001</v>
      </c>
      <c r="T27" s="60">
        <v>14.9391</v>
      </c>
      <c r="U27" s="60">
        <v>8.4599999999999995E-2</v>
      </c>
      <c r="V27" s="60">
        <v>0.2452</v>
      </c>
      <c r="W27" s="60">
        <v>-1.5001</v>
      </c>
      <c r="X27" s="60">
        <v>13.659800000000001</v>
      </c>
      <c r="Y27" s="67"/>
      <c r="Z27" s="52"/>
      <c r="AA27" s="52"/>
      <c r="AB27" s="52"/>
      <c r="AC27" s="52"/>
      <c r="AD27" s="52"/>
      <c r="AE27" s="52"/>
      <c r="AF27" s="52"/>
      <c r="AG27" s="52"/>
      <c r="AH27" s="52"/>
      <c r="AI27" s="52"/>
      <c r="AJ27" s="52"/>
      <c r="AK27" s="52"/>
      <c r="AL27" s="52"/>
      <c r="AM27" s="52"/>
      <c r="AN27" s="52"/>
      <c r="AO27" s="44"/>
      <c r="AP27" s="60">
        <v>14.51</v>
      </c>
      <c r="AQ27" s="60">
        <v>15.55</v>
      </c>
      <c r="AR27" s="60">
        <v>9.9</v>
      </c>
      <c r="AS27" s="60">
        <v>7.03</v>
      </c>
      <c r="AT27" s="60">
        <v>5</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2"/>
      <c r="D28" s="45"/>
      <c r="E28" s="53"/>
      <c r="F28" s="45"/>
      <c r="G28" s="57"/>
      <c r="H28" s="68"/>
      <c r="I28" s="61">
        <v>-0.41139999999999999</v>
      </c>
      <c r="J28" s="61">
        <v>0.92269999999999996</v>
      </c>
      <c r="K28" s="61">
        <v>2.2953999999999999</v>
      </c>
      <c r="L28" s="61">
        <v>6.3418000000000001</v>
      </c>
      <c r="M28" s="61">
        <v>6.0838000000000001</v>
      </c>
      <c r="N28" s="72">
        <v>5.2487000000000004</v>
      </c>
      <c r="O28" s="61">
        <v>5.5787000000000004</v>
      </c>
      <c r="P28" s="61">
        <v>18.607299999999999</v>
      </c>
      <c r="Q28" s="61">
        <v>17.145900000000001</v>
      </c>
      <c r="R28" s="61">
        <v>16.539000000000001</v>
      </c>
      <c r="S28" s="61">
        <v>1.2831999999999999</v>
      </c>
      <c r="T28" s="61">
        <v>17.655799999999999</v>
      </c>
      <c r="U28" s="61">
        <v>3.8311999999999999</v>
      </c>
      <c r="V28" s="61">
        <v>8.8945000000000007</v>
      </c>
      <c r="W28" s="61">
        <v>1.2831999999999999</v>
      </c>
      <c r="X28" s="61">
        <v>17.504899999999999</v>
      </c>
      <c r="Y28" s="68"/>
      <c r="Z28" s="53"/>
      <c r="AA28" s="53"/>
      <c r="AB28" s="53"/>
      <c r="AC28" s="53"/>
      <c r="AD28" s="53"/>
      <c r="AE28" s="53"/>
      <c r="AF28" s="53"/>
      <c r="AG28" s="53"/>
      <c r="AH28" s="53"/>
      <c r="AI28" s="53"/>
      <c r="AJ28" s="53"/>
      <c r="AK28" s="53"/>
      <c r="AL28" s="53"/>
      <c r="AM28" s="53"/>
      <c r="AN28" s="53"/>
      <c r="AO28" s="45"/>
      <c r="AP28" s="61">
        <v>17.64</v>
      </c>
      <c r="AQ28" s="61">
        <v>20.36</v>
      </c>
      <c r="AR28" s="61">
        <v>16.899999999999999</v>
      </c>
      <c r="AS28" s="61">
        <v>11.95</v>
      </c>
      <c r="AT28" s="61">
        <v>12.38</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1542</v>
      </c>
      <c r="B30" s="662"/>
      <c r="C30" s="717">
        <v>41275</v>
      </c>
      <c r="D30" s="662"/>
      <c r="E30" s="329">
        <v>103218</v>
      </c>
      <c r="F30" s="662"/>
      <c r="G30" s="330">
        <v>229.58799999999999</v>
      </c>
      <c r="H30" s="332"/>
      <c r="I30" s="331">
        <v>-0.40949999999999998</v>
      </c>
      <c r="J30" s="331">
        <v>0.28739999999999999</v>
      </c>
      <c r="K30" s="331">
        <v>2.8195999999999999</v>
      </c>
      <c r="L30" s="331">
        <v>5.2122999999999999</v>
      </c>
      <c r="M30" s="331">
        <v>2.7157</v>
      </c>
      <c r="N30" s="333">
        <v>4.9622000000000002</v>
      </c>
      <c r="O30" s="331">
        <v>6.2382999999999997</v>
      </c>
      <c r="P30" s="331">
        <v>20.200199999999999</v>
      </c>
      <c r="Q30" s="331">
        <v>20.2408</v>
      </c>
      <c r="R30" s="331">
        <v>18.372599999999998</v>
      </c>
      <c r="S30" s="331">
        <v>1.2448999999999999</v>
      </c>
      <c r="T30" s="331">
        <v>15.1296</v>
      </c>
      <c r="U30" s="331">
        <v>2.1549</v>
      </c>
      <c r="V30" s="331">
        <v>8.4123000000000001</v>
      </c>
      <c r="W30" s="331">
        <v>1.2448999999999999</v>
      </c>
      <c r="X30" s="331">
        <v>20.291799999999999</v>
      </c>
      <c r="Y30" s="332"/>
      <c r="Z30" s="329">
        <v>9</v>
      </c>
      <c r="AA30" s="329">
        <v>15</v>
      </c>
      <c r="AB30" s="329">
        <v>6</v>
      </c>
      <c r="AC30" s="329">
        <v>16</v>
      </c>
      <c r="AD30" s="329">
        <v>16</v>
      </c>
      <c r="AE30" s="329">
        <v>11</v>
      </c>
      <c r="AF30" s="329">
        <v>9</v>
      </c>
      <c r="AG30" s="329">
        <v>8</v>
      </c>
      <c r="AH30" s="329">
        <v>3</v>
      </c>
      <c r="AI30" s="329">
        <v>5</v>
      </c>
      <c r="AJ30" s="329">
        <v>10</v>
      </c>
      <c r="AK30" s="329">
        <v>17</v>
      </c>
      <c r="AL30" s="329">
        <v>15</v>
      </c>
      <c r="AM30" s="329">
        <v>12</v>
      </c>
      <c r="AN30" s="329">
        <v>10</v>
      </c>
      <c r="AO30" s="662"/>
      <c r="AP30" s="331">
        <v>20.079999999999998</v>
      </c>
      <c r="AQ30" s="331">
        <v>23.14</v>
      </c>
      <c r="AR30" s="331">
        <v>19.46</v>
      </c>
      <c r="AS30" s="331">
        <v>12.66</v>
      </c>
      <c r="AT30" s="331">
        <v>9.94</v>
      </c>
      <c r="AU30" s="334"/>
      <c r="AV30" s="329">
        <v>6</v>
      </c>
      <c r="AW30" s="329">
        <v>5</v>
      </c>
      <c r="AX30" s="329">
        <v>6</v>
      </c>
      <c r="AY30" s="329">
        <v>10</v>
      </c>
      <c r="AZ30" s="329">
        <v>13</v>
      </c>
      <c r="BA30" s="360"/>
      <c r="BB30" s="331">
        <v>15.278667976074299</v>
      </c>
      <c r="BC30" s="367">
        <v>0.85016172749185803</v>
      </c>
      <c r="BD30" s="367">
        <v>8.1856845304350195E-2</v>
      </c>
      <c r="BE30" s="367">
        <v>0.193035084738994</v>
      </c>
      <c r="BF30" s="332"/>
      <c r="BG30" s="331">
        <v>8.3251200000000001</v>
      </c>
      <c r="BH30" s="331">
        <v>64.006399999999999</v>
      </c>
      <c r="BI30" s="331">
        <v>19.746099999999998</v>
      </c>
      <c r="BJ30" s="331">
        <v>7.9223800000000004</v>
      </c>
      <c r="BK30" s="662"/>
      <c r="BL30" s="664" t="s">
        <v>1446</v>
      </c>
      <c r="BM30" s="664" t="s">
        <v>1447</v>
      </c>
      <c r="BN30" s="664" t="s">
        <v>1448</v>
      </c>
      <c r="BO30" s="664" t="s">
        <v>1449</v>
      </c>
      <c r="BP30" s="664" t="s">
        <v>1450</v>
      </c>
      <c r="BQ30" s="662"/>
      <c r="BR30" s="335" t="s">
        <v>512</v>
      </c>
    </row>
    <row r="31" spans="1:70" s="355" customFormat="1" ht="11" x14ac:dyDescent="0.3">
      <c r="A31" s="841" t="s">
        <v>1543</v>
      </c>
      <c r="B31" s="858"/>
      <c r="C31" s="843">
        <v>41275</v>
      </c>
      <c r="D31" s="858"/>
      <c r="E31" s="844">
        <v>69398.2</v>
      </c>
      <c r="F31" s="858"/>
      <c r="G31" s="845">
        <v>171.107</v>
      </c>
      <c r="H31" s="859"/>
      <c r="I31" s="846">
        <v>-0.50070000000000003</v>
      </c>
      <c r="J31" s="846">
        <v>0.94210000000000005</v>
      </c>
      <c r="K31" s="846">
        <v>2.7873000000000001</v>
      </c>
      <c r="L31" s="846">
        <v>7.6475999999999997</v>
      </c>
      <c r="M31" s="846">
        <v>9.5997000000000003</v>
      </c>
      <c r="N31" s="848">
        <v>7.8383000000000003</v>
      </c>
      <c r="O31" s="846">
        <v>6.7786</v>
      </c>
      <c r="P31" s="846">
        <v>21.127199999999998</v>
      </c>
      <c r="Q31" s="846">
        <v>18.468900000000001</v>
      </c>
      <c r="R31" s="846">
        <v>18.821899999999999</v>
      </c>
      <c r="S31" s="846">
        <v>1.7930999999999999</v>
      </c>
      <c r="T31" s="846">
        <v>20.333500000000001</v>
      </c>
      <c r="U31" s="846">
        <v>7.7268999999999997</v>
      </c>
      <c r="V31" s="846">
        <v>8.9867000000000008</v>
      </c>
      <c r="W31" s="846">
        <v>1.7930999999999999</v>
      </c>
      <c r="X31" s="846">
        <v>20.353200000000001</v>
      </c>
      <c r="Y31" s="859"/>
      <c r="Z31" s="844">
        <v>13</v>
      </c>
      <c r="AA31" s="844">
        <v>9</v>
      </c>
      <c r="AB31" s="844">
        <v>7</v>
      </c>
      <c r="AC31" s="844">
        <v>5</v>
      </c>
      <c r="AD31" s="844">
        <v>3</v>
      </c>
      <c r="AE31" s="844">
        <v>6</v>
      </c>
      <c r="AF31" s="844">
        <v>8</v>
      </c>
      <c r="AG31" s="844">
        <v>7</v>
      </c>
      <c r="AH31" s="844">
        <v>8</v>
      </c>
      <c r="AI31" s="844">
        <v>4</v>
      </c>
      <c r="AJ31" s="844">
        <v>4</v>
      </c>
      <c r="AK31" s="844">
        <v>6</v>
      </c>
      <c r="AL31" s="844">
        <v>4</v>
      </c>
      <c r="AM31" s="844">
        <v>10</v>
      </c>
      <c r="AN31" s="844">
        <v>4</v>
      </c>
      <c r="AO31" s="858"/>
      <c r="AP31" s="846">
        <v>20.239999999999998</v>
      </c>
      <c r="AQ31" s="846">
        <v>22.31</v>
      </c>
      <c r="AR31" s="846">
        <v>18.63</v>
      </c>
      <c r="AS31" s="846">
        <v>15.02</v>
      </c>
      <c r="AT31" s="846">
        <v>16.29</v>
      </c>
      <c r="AU31" s="849"/>
      <c r="AV31" s="844">
        <v>5</v>
      </c>
      <c r="AW31" s="844">
        <v>8</v>
      </c>
      <c r="AX31" s="844">
        <v>8</v>
      </c>
      <c r="AY31" s="844">
        <v>5</v>
      </c>
      <c r="AZ31" s="844">
        <v>5</v>
      </c>
      <c r="BA31" s="851"/>
      <c r="BB31" s="846">
        <v>16.4049026997072</v>
      </c>
      <c r="BC31" s="852">
        <v>0.88565951294689005</v>
      </c>
      <c r="BD31" s="852">
        <v>7.8192743460683001E-2</v>
      </c>
      <c r="BE31" s="852">
        <v>0.18095548759907901</v>
      </c>
      <c r="BF31" s="859"/>
      <c r="BG31" s="846">
        <v>11.6602</v>
      </c>
      <c r="BH31" s="846">
        <v>71.238500000000002</v>
      </c>
      <c r="BI31" s="846">
        <v>15.023999999999999</v>
      </c>
      <c r="BJ31" s="846">
        <v>2.0773000000000001</v>
      </c>
      <c r="BK31" s="858"/>
      <c r="BL31" s="860" t="s">
        <v>1452</v>
      </c>
      <c r="BM31" s="860" t="s">
        <v>1453</v>
      </c>
      <c r="BN31" s="860" t="s">
        <v>1454</v>
      </c>
      <c r="BO31" s="860" t="s">
        <v>1326</v>
      </c>
      <c r="BP31" s="860" t="s">
        <v>1455</v>
      </c>
      <c r="BQ31" s="858"/>
      <c r="BR31" s="856" t="s">
        <v>443</v>
      </c>
    </row>
    <row r="32" spans="1:70" s="355" customFormat="1" x14ac:dyDescent="0.25">
      <c r="A32" s="345" t="s">
        <v>1544</v>
      </c>
      <c r="B32" s="668"/>
      <c r="C32" s="719">
        <v>41275</v>
      </c>
      <c r="D32" s="668"/>
      <c r="E32" s="346">
        <v>50450</v>
      </c>
      <c r="F32" s="668"/>
      <c r="G32" s="347">
        <v>4967.7902999999997</v>
      </c>
      <c r="H32" s="349"/>
      <c r="I32" s="348">
        <v>-0.57079999999999997</v>
      </c>
      <c r="J32" s="348">
        <v>0.56630000000000003</v>
      </c>
      <c r="K32" s="348">
        <v>1.6491</v>
      </c>
      <c r="L32" s="348">
        <v>5.4428000000000001</v>
      </c>
      <c r="M32" s="348">
        <v>7.5114999999999998</v>
      </c>
      <c r="N32" s="350">
        <v>8.0641999999999996</v>
      </c>
      <c r="O32" s="348">
        <v>6.8662000000000001</v>
      </c>
      <c r="P32" s="348">
        <v>22.318999999999999</v>
      </c>
      <c r="Q32" s="348">
        <v>20.113199999999999</v>
      </c>
      <c r="R32" s="348">
        <v>19.181999999999999</v>
      </c>
      <c r="S32" s="348">
        <v>0.92989999999999995</v>
      </c>
      <c r="T32" s="348">
        <v>18.225899999999999</v>
      </c>
      <c r="U32" s="348">
        <v>6.9527999999999999</v>
      </c>
      <c r="V32" s="348">
        <v>10.61</v>
      </c>
      <c r="W32" s="348">
        <v>0.92989999999999995</v>
      </c>
      <c r="X32" s="348">
        <v>18.454899999999999</v>
      </c>
      <c r="Y32" s="349"/>
      <c r="Z32" s="346">
        <v>15</v>
      </c>
      <c r="AA32" s="346">
        <v>13</v>
      </c>
      <c r="AB32" s="346">
        <v>16</v>
      </c>
      <c r="AC32" s="346">
        <v>13</v>
      </c>
      <c r="AD32" s="346">
        <v>6</v>
      </c>
      <c r="AE32" s="346">
        <v>5</v>
      </c>
      <c r="AF32" s="346">
        <v>7</v>
      </c>
      <c r="AG32" s="346">
        <v>5</v>
      </c>
      <c r="AH32" s="346">
        <v>4</v>
      </c>
      <c r="AI32" s="346">
        <v>3</v>
      </c>
      <c r="AJ32" s="346">
        <v>13</v>
      </c>
      <c r="AK32" s="346">
        <v>7</v>
      </c>
      <c r="AL32" s="346">
        <v>5</v>
      </c>
      <c r="AM32" s="346">
        <v>5</v>
      </c>
      <c r="AN32" s="346">
        <v>13</v>
      </c>
      <c r="AO32" s="668"/>
      <c r="AP32" s="348">
        <v>21.04</v>
      </c>
      <c r="AQ32" s="348">
        <v>23.63</v>
      </c>
      <c r="AR32" s="348">
        <v>19.920000000000002</v>
      </c>
      <c r="AS32" s="348">
        <v>14.24</v>
      </c>
      <c r="AT32" s="348">
        <v>13.74</v>
      </c>
      <c r="AU32" s="351"/>
      <c r="AV32" s="346">
        <v>3</v>
      </c>
      <c r="AW32" s="346">
        <v>3</v>
      </c>
      <c r="AX32" s="346">
        <v>5</v>
      </c>
      <c r="AY32" s="346">
        <v>7</v>
      </c>
      <c r="AZ32" s="346">
        <v>7</v>
      </c>
      <c r="BA32" s="362"/>
      <c r="BB32" s="348">
        <v>17.127525761738902</v>
      </c>
      <c r="BC32" s="375">
        <v>0.95600696012101005</v>
      </c>
      <c r="BD32" s="375">
        <v>8.29703215751951E-2</v>
      </c>
      <c r="BE32" s="375">
        <v>0.23177297734928201</v>
      </c>
      <c r="BF32" s="349"/>
      <c r="BG32" s="348">
        <v>19.0685</v>
      </c>
      <c r="BH32" s="348">
        <v>68.837800000000001</v>
      </c>
      <c r="BI32" s="348">
        <v>9.7717200000000002</v>
      </c>
      <c r="BJ32" s="348">
        <v>2.3219799999999999</v>
      </c>
      <c r="BK32" s="668"/>
      <c r="BL32" s="353" t="s">
        <v>1457</v>
      </c>
      <c r="BM32" s="353" t="s">
        <v>1458</v>
      </c>
      <c r="BN32" s="353" t="s">
        <v>1326</v>
      </c>
      <c r="BO32" s="353" t="s">
        <v>1459</v>
      </c>
      <c r="BP32" s="353" t="s">
        <v>1460</v>
      </c>
      <c r="BQ32" s="668"/>
      <c r="BR32" s="354" t="s">
        <v>463</v>
      </c>
    </row>
    <row r="33" spans="1:70" s="355" customFormat="1" x14ac:dyDescent="0.25">
      <c r="A33" s="345" t="s">
        <v>1545</v>
      </c>
      <c r="B33" s="668"/>
      <c r="C33" s="719">
        <v>41694</v>
      </c>
      <c r="D33" s="668"/>
      <c r="E33" s="346">
        <v>39815.599999999999</v>
      </c>
      <c r="F33" s="668"/>
      <c r="G33" s="347">
        <v>114.28</v>
      </c>
      <c r="H33" s="349"/>
      <c r="I33" s="348">
        <v>-0.71599999999999997</v>
      </c>
      <c r="J33" s="348">
        <v>2.7593000000000001</v>
      </c>
      <c r="K33" s="348">
        <v>5.5849000000000002</v>
      </c>
      <c r="L33" s="348">
        <v>7.4249000000000001</v>
      </c>
      <c r="M33" s="348">
        <v>1.9637</v>
      </c>
      <c r="N33" s="350">
        <v>-3.4927000000000001</v>
      </c>
      <c r="O33" s="348">
        <v>1.3001</v>
      </c>
      <c r="P33" s="348">
        <v>19.758600000000001</v>
      </c>
      <c r="Q33" s="348">
        <v>23.125599999999999</v>
      </c>
      <c r="R33" s="348">
        <v>17.926600000000001</v>
      </c>
      <c r="S33" s="348">
        <v>5.3056999999999999</v>
      </c>
      <c r="T33" s="348">
        <v>22.938800000000001</v>
      </c>
      <c r="U33" s="348">
        <v>0.50749999999999995</v>
      </c>
      <c r="V33" s="348">
        <v>0.88009999999999999</v>
      </c>
      <c r="W33" s="348">
        <v>5.3056999999999999</v>
      </c>
      <c r="X33" s="348">
        <v>21.7136</v>
      </c>
      <c r="Y33" s="349"/>
      <c r="Z33" s="346">
        <v>16</v>
      </c>
      <c r="AA33" s="346">
        <v>1</v>
      </c>
      <c r="AB33" s="346">
        <v>1</v>
      </c>
      <c r="AC33" s="346">
        <v>6</v>
      </c>
      <c r="AD33" s="346">
        <v>17</v>
      </c>
      <c r="AE33" s="346">
        <v>17</v>
      </c>
      <c r="AF33" s="346">
        <v>16</v>
      </c>
      <c r="AG33" s="346">
        <v>9</v>
      </c>
      <c r="AH33" s="346">
        <v>1</v>
      </c>
      <c r="AI33" s="346">
        <v>8</v>
      </c>
      <c r="AJ33" s="346">
        <v>1</v>
      </c>
      <c r="AK33" s="346">
        <v>3</v>
      </c>
      <c r="AL33" s="346">
        <v>17</v>
      </c>
      <c r="AM33" s="346">
        <v>17</v>
      </c>
      <c r="AN33" s="346">
        <v>1</v>
      </c>
      <c r="AO33" s="668"/>
      <c r="AP33" s="348">
        <v>20.57</v>
      </c>
      <c r="AQ33" s="348">
        <v>23.37</v>
      </c>
      <c r="AR33" s="348">
        <v>18.11</v>
      </c>
      <c r="AS33" s="348">
        <v>8.77</v>
      </c>
      <c r="AT33" s="348">
        <v>5.8</v>
      </c>
      <c r="AU33" s="351"/>
      <c r="AV33" s="346">
        <v>4</v>
      </c>
      <c r="AW33" s="346">
        <v>4</v>
      </c>
      <c r="AX33" s="346">
        <v>9</v>
      </c>
      <c r="AY33" s="346">
        <v>14</v>
      </c>
      <c r="AZ33" s="346">
        <v>17</v>
      </c>
      <c r="BA33" s="362"/>
      <c r="BB33" s="348">
        <v>20.401579206427598</v>
      </c>
      <c r="BC33" s="375">
        <v>1.0336973581094999</v>
      </c>
      <c r="BD33" s="375">
        <v>6.2352772731530198E-2</v>
      </c>
      <c r="BE33" s="375">
        <v>-1.3857659956243201E-2</v>
      </c>
      <c r="BF33" s="349"/>
      <c r="BG33" s="348">
        <v>20.872900000000001</v>
      </c>
      <c r="BH33" s="348">
        <v>75.322299999999998</v>
      </c>
      <c r="BI33" s="348">
        <v>0.91486400000000001</v>
      </c>
      <c r="BJ33" s="348">
        <v>2.8899360000000001</v>
      </c>
      <c r="BK33" s="668"/>
      <c r="BL33" s="353" t="s">
        <v>1462</v>
      </c>
      <c r="BM33" s="353" t="s">
        <v>1463</v>
      </c>
      <c r="BN33" s="353" t="s">
        <v>1464</v>
      </c>
      <c r="BO33" s="353" t="s">
        <v>1465</v>
      </c>
      <c r="BP33" s="353" t="s">
        <v>1466</v>
      </c>
      <c r="BQ33" s="668"/>
      <c r="BR33" s="354" t="s">
        <v>443</v>
      </c>
    </row>
    <row r="34" spans="1:70" s="355" customFormat="1" x14ac:dyDescent="0.25">
      <c r="A34" s="345" t="s">
        <v>1546</v>
      </c>
      <c r="B34" s="668"/>
      <c r="C34" s="719">
        <v>41275</v>
      </c>
      <c r="D34" s="668"/>
      <c r="E34" s="346">
        <v>34053.300000000003</v>
      </c>
      <c r="F34" s="668"/>
      <c r="G34" s="347">
        <v>141.15</v>
      </c>
      <c r="H34" s="349"/>
      <c r="I34" s="348">
        <v>-0.47939999999999999</v>
      </c>
      <c r="J34" s="348">
        <v>0.88629999999999998</v>
      </c>
      <c r="K34" s="348">
        <v>2.1937000000000002</v>
      </c>
      <c r="L34" s="348">
        <v>6.6006999999999998</v>
      </c>
      <c r="M34" s="348">
        <v>9.0381999999999998</v>
      </c>
      <c r="N34" s="350">
        <v>6.4881000000000002</v>
      </c>
      <c r="O34" s="348">
        <v>5.2458</v>
      </c>
      <c r="P34" s="348">
        <v>18.202500000000001</v>
      </c>
      <c r="Q34" s="348">
        <v>15.1479</v>
      </c>
      <c r="R34" s="348">
        <v>18.172999999999998</v>
      </c>
      <c r="S34" s="348">
        <v>0.9224</v>
      </c>
      <c r="T34" s="348">
        <v>17.4879</v>
      </c>
      <c r="U34" s="348">
        <v>6.8750999999999998</v>
      </c>
      <c r="V34" s="348">
        <v>8.6354000000000006</v>
      </c>
      <c r="W34" s="348">
        <v>0.9224</v>
      </c>
      <c r="X34" s="348">
        <v>18.7974</v>
      </c>
      <c r="Y34" s="349"/>
      <c r="Z34" s="346">
        <v>12</v>
      </c>
      <c r="AA34" s="346">
        <v>12</v>
      </c>
      <c r="AB34" s="346">
        <v>11</v>
      </c>
      <c r="AC34" s="346">
        <v>8</v>
      </c>
      <c r="AD34" s="346">
        <v>5</v>
      </c>
      <c r="AE34" s="346">
        <v>9</v>
      </c>
      <c r="AF34" s="346">
        <v>10</v>
      </c>
      <c r="AG34" s="346">
        <v>14</v>
      </c>
      <c r="AH34" s="346">
        <v>14</v>
      </c>
      <c r="AI34" s="346">
        <v>7</v>
      </c>
      <c r="AJ34" s="346">
        <v>14</v>
      </c>
      <c r="AK34" s="346">
        <v>13</v>
      </c>
      <c r="AL34" s="346">
        <v>6</v>
      </c>
      <c r="AM34" s="346">
        <v>11</v>
      </c>
      <c r="AN34" s="346">
        <v>14</v>
      </c>
      <c r="AO34" s="668"/>
      <c r="AP34" s="348">
        <v>18.48</v>
      </c>
      <c r="AQ34" s="348">
        <v>18.48</v>
      </c>
      <c r="AR34" s="348">
        <v>15.68</v>
      </c>
      <c r="AS34" s="348">
        <v>12.72</v>
      </c>
      <c r="AT34" s="348">
        <v>13.57</v>
      </c>
      <c r="AU34" s="351"/>
      <c r="AV34" s="346">
        <v>9</v>
      </c>
      <c r="AW34" s="346">
        <v>14</v>
      </c>
      <c r="AX34" s="346">
        <v>13</v>
      </c>
      <c r="AY34" s="346">
        <v>9</v>
      </c>
      <c r="AZ34" s="346">
        <v>8</v>
      </c>
      <c r="BA34" s="362"/>
      <c r="BB34" s="348">
        <v>15.464607402722701</v>
      </c>
      <c r="BC34" s="375">
        <v>0.85155567742227101</v>
      </c>
      <c r="BD34" s="375">
        <v>6.7524440328662602E-2</v>
      </c>
      <c r="BE34" s="375">
        <v>2.3312303747098601E-2</v>
      </c>
      <c r="BF34" s="349"/>
      <c r="BG34" s="348">
        <v>14.1081</v>
      </c>
      <c r="BH34" s="348">
        <v>67.976699999999994</v>
      </c>
      <c r="BI34" s="348">
        <v>4.7386699999999999</v>
      </c>
      <c r="BJ34" s="348">
        <v>13.17653</v>
      </c>
      <c r="BK34" s="668"/>
      <c r="BL34" s="353" t="s">
        <v>1468</v>
      </c>
      <c r="BM34" s="353" t="s">
        <v>1469</v>
      </c>
      <c r="BN34" s="353" t="s">
        <v>1470</v>
      </c>
      <c r="BO34" s="353" t="s">
        <v>1471</v>
      </c>
      <c r="BP34" s="353" t="s">
        <v>1472</v>
      </c>
      <c r="BQ34" s="668"/>
      <c r="BR34" s="354" t="s">
        <v>476</v>
      </c>
    </row>
    <row r="35" spans="1:70" s="355" customFormat="1" x14ac:dyDescent="0.25">
      <c r="A35" s="345" t="s">
        <v>1547</v>
      </c>
      <c r="B35" s="668"/>
      <c r="C35" s="719">
        <v>41275</v>
      </c>
      <c r="D35" s="668"/>
      <c r="E35" s="346">
        <v>24517.8</v>
      </c>
      <c r="F35" s="668"/>
      <c r="G35" s="347">
        <v>276.54520000000002</v>
      </c>
      <c r="H35" s="349"/>
      <c r="I35" s="348">
        <v>6.3E-3</v>
      </c>
      <c r="J35" s="348">
        <v>1.9597</v>
      </c>
      <c r="K35" s="348">
        <v>4.0088999999999997</v>
      </c>
      <c r="L35" s="348">
        <v>6.7797000000000001</v>
      </c>
      <c r="M35" s="348">
        <v>5.5903</v>
      </c>
      <c r="N35" s="350">
        <v>2.8639000000000001</v>
      </c>
      <c r="O35" s="348">
        <v>2.9390000000000001</v>
      </c>
      <c r="P35" s="348">
        <v>13.8672</v>
      </c>
      <c r="Q35" s="348">
        <v>15.3771</v>
      </c>
      <c r="R35" s="348">
        <v>14.983499999999999</v>
      </c>
      <c r="S35" s="348">
        <v>1.6818</v>
      </c>
      <c r="T35" s="348">
        <v>18.209700000000002</v>
      </c>
      <c r="U35" s="348">
        <v>4.1445999999999996</v>
      </c>
      <c r="V35" s="348">
        <v>9.5883000000000003</v>
      </c>
      <c r="W35" s="348">
        <v>1.6818</v>
      </c>
      <c r="X35" s="348">
        <v>18.474299999999999</v>
      </c>
      <c r="Y35" s="349"/>
      <c r="Z35" s="346">
        <v>1</v>
      </c>
      <c r="AA35" s="346">
        <v>2</v>
      </c>
      <c r="AB35" s="346">
        <v>4</v>
      </c>
      <c r="AC35" s="346">
        <v>7</v>
      </c>
      <c r="AD35" s="346">
        <v>10</v>
      </c>
      <c r="AE35" s="346">
        <v>13</v>
      </c>
      <c r="AF35" s="346">
        <v>15</v>
      </c>
      <c r="AG35" s="346">
        <v>16</v>
      </c>
      <c r="AH35" s="346">
        <v>12</v>
      </c>
      <c r="AI35" s="346">
        <v>14</v>
      </c>
      <c r="AJ35" s="346">
        <v>6</v>
      </c>
      <c r="AK35" s="346">
        <v>8</v>
      </c>
      <c r="AL35" s="346">
        <v>11</v>
      </c>
      <c r="AM35" s="346">
        <v>9</v>
      </c>
      <c r="AN35" s="346">
        <v>6</v>
      </c>
      <c r="AO35" s="668"/>
      <c r="AP35" s="348">
        <v>17.23</v>
      </c>
      <c r="AQ35" s="348">
        <v>19.100000000000001</v>
      </c>
      <c r="AR35" s="348">
        <v>13.5</v>
      </c>
      <c r="AS35" s="348">
        <v>8.7100000000000009</v>
      </c>
      <c r="AT35" s="348">
        <v>13.2</v>
      </c>
      <c r="AU35" s="351"/>
      <c r="AV35" s="346">
        <v>12</v>
      </c>
      <c r="AW35" s="346">
        <v>12</v>
      </c>
      <c r="AX35" s="346">
        <v>15</v>
      </c>
      <c r="AY35" s="346">
        <v>15</v>
      </c>
      <c r="AZ35" s="346">
        <v>10</v>
      </c>
      <c r="BA35" s="362"/>
      <c r="BB35" s="348">
        <v>14.6518755226528</v>
      </c>
      <c r="BC35" s="375">
        <v>0.794560534794858</v>
      </c>
      <c r="BD35" s="375">
        <v>5.0136429661260098E-2</v>
      </c>
      <c r="BE35" s="375">
        <v>-0.25386608136802202</v>
      </c>
      <c r="BF35" s="349"/>
      <c r="BG35" s="348">
        <v>8.3182700000000001</v>
      </c>
      <c r="BH35" s="348">
        <v>73.160499999999999</v>
      </c>
      <c r="BI35" s="348">
        <v>16.5943</v>
      </c>
      <c r="BJ35" s="348">
        <v>1.92693</v>
      </c>
      <c r="BK35" s="668"/>
      <c r="BL35" s="353" t="s">
        <v>1474</v>
      </c>
      <c r="BM35" s="353" t="s">
        <v>1475</v>
      </c>
      <c r="BN35" s="353" t="s">
        <v>1476</v>
      </c>
      <c r="BO35" s="353" t="s">
        <v>1477</v>
      </c>
      <c r="BP35" s="353" t="s">
        <v>1478</v>
      </c>
      <c r="BQ35" s="668"/>
      <c r="BR35" s="354" t="s">
        <v>450</v>
      </c>
    </row>
    <row r="36" spans="1:70" s="355" customFormat="1" x14ac:dyDescent="0.25">
      <c r="A36" s="345" t="s">
        <v>1548</v>
      </c>
      <c r="B36" s="668"/>
      <c r="C36" s="719">
        <v>41275</v>
      </c>
      <c r="D36" s="668"/>
      <c r="E36" s="346">
        <v>20522.900000000001</v>
      </c>
      <c r="F36" s="668"/>
      <c r="G36" s="347">
        <v>173.512</v>
      </c>
      <c r="H36" s="349"/>
      <c r="I36" s="348">
        <v>-0.39269999999999999</v>
      </c>
      <c r="J36" s="348">
        <v>1.0365</v>
      </c>
      <c r="K36" s="348">
        <v>1.7706999999999999</v>
      </c>
      <c r="L36" s="348">
        <v>5.2671999999999999</v>
      </c>
      <c r="M36" s="348">
        <v>4.5800999999999998</v>
      </c>
      <c r="N36" s="350">
        <v>4.4611000000000001</v>
      </c>
      <c r="O36" s="348">
        <v>3.6086</v>
      </c>
      <c r="P36" s="348">
        <v>18.3612</v>
      </c>
      <c r="Q36" s="348">
        <v>12.999499999999999</v>
      </c>
      <c r="R36" s="348">
        <v>15.238799999999999</v>
      </c>
      <c r="S36" s="348">
        <v>1.325</v>
      </c>
      <c r="T36" s="348">
        <v>16.5457</v>
      </c>
      <c r="U36" s="348">
        <v>4.1982999999999997</v>
      </c>
      <c r="V36" s="348">
        <v>6.9695</v>
      </c>
      <c r="W36" s="348">
        <v>1.325</v>
      </c>
      <c r="X36" s="348">
        <v>17.1204</v>
      </c>
      <c r="Y36" s="349"/>
      <c r="Z36" s="346">
        <v>8</v>
      </c>
      <c r="AA36" s="346">
        <v>7</v>
      </c>
      <c r="AB36" s="346">
        <v>14</v>
      </c>
      <c r="AC36" s="346">
        <v>14</v>
      </c>
      <c r="AD36" s="346">
        <v>13</v>
      </c>
      <c r="AE36" s="346">
        <v>12</v>
      </c>
      <c r="AF36" s="346">
        <v>12</v>
      </c>
      <c r="AG36" s="346">
        <v>13</v>
      </c>
      <c r="AH36" s="346">
        <v>16</v>
      </c>
      <c r="AI36" s="346">
        <v>12</v>
      </c>
      <c r="AJ36" s="346">
        <v>9</v>
      </c>
      <c r="AK36" s="346">
        <v>15</v>
      </c>
      <c r="AL36" s="346">
        <v>10</v>
      </c>
      <c r="AM36" s="346">
        <v>13</v>
      </c>
      <c r="AN36" s="346">
        <v>9</v>
      </c>
      <c r="AO36" s="668"/>
      <c r="AP36" s="348">
        <v>15.59</v>
      </c>
      <c r="AQ36" s="348">
        <v>16.68</v>
      </c>
      <c r="AR36" s="348">
        <v>14.77</v>
      </c>
      <c r="AS36" s="348">
        <v>10.87</v>
      </c>
      <c r="AT36" s="348">
        <v>10.31</v>
      </c>
      <c r="AU36" s="351"/>
      <c r="AV36" s="346">
        <v>16</v>
      </c>
      <c r="AW36" s="346">
        <v>17</v>
      </c>
      <c r="AX36" s="346">
        <v>14</v>
      </c>
      <c r="AY36" s="346">
        <v>12</v>
      </c>
      <c r="AZ36" s="346">
        <v>12</v>
      </c>
      <c r="BA36" s="362"/>
      <c r="BB36" s="348">
        <v>17.389944104881899</v>
      </c>
      <c r="BC36" s="375">
        <v>0.96284190684688098</v>
      </c>
      <c r="BD36" s="375">
        <v>6.4310975556958694E-2</v>
      </c>
      <c r="BE36" s="375">
        <v>-7.9441965728695996E-2</v>
      </c>
      <c r="BF36" s="349"/>
      <c r="BG36" s="348">
        <v>15.064299999999999</v>
      </c>
      <c r="BH36" s="348">
        <v>68.493799999999993</v>
      </c>
      <c r="BI36" s="348">
        <v>12.1281</v>
      </c>
      <c r="BJ36" s="348">
        <v>4.3137999999999996</v>
      </c>
      <c r="BK36" s="668"/>
      <c r="BL36" s="353" t="s">
        <v>1480</v>
      </c>
      <c r="BM36" s="353" t="s">
        <v>1481</v>
      </c>
      <c r="BN36" s="353" t="s">
        <v>1482</v>
      </c>
      <c r="BO36" s="353" t="s">
        <v>1483</v>
      </c>
      <c r="BP36" s="353" t="s">
        <v>1484</v>
      </c>
      <c r="BQ36" s="668"/>
      <c r="BR36" s="354" t="s">
        <v>1485</v>
      </c>
    </row>
    <row r="37" spans="1:70" s="355" customFormat="1" x14ac:dyDescent="0.25">
      <c r="A37" s="345" t="s">
        <v>1549</v>
      </c>
      <c r="B37" s="668"/>
      <c r="C37" s="719">
        <v>43675</v>
      </c>
      <c r="D37" s="668"/>
      <c r="E37" s="346">
        <v>20146.2</v>
      </c>
      <c r="F37" s="668"/>
      <c r="G37" s="347">
        <v>43.768999999999998</v>
      </c>
      <c r="H37" s="349"/>
      <c r="I37" s="348">
        <v>-0.2029</v>
      </c>
      <c r="J37" s="348">
        <v>1.1742999999999999</v>
      </c>
      <c r="K37" s="348">
        <v>5.0246000000000004</v>
      </c>
      <c r="L37" s="348">
        <v>9.7021999999999995</v>
      </c>
      <c r="M37" s="348">
        <v>7.1142000000000003</v>
      </c>
      <c r="N37" s="350">
        <v>10.049799999999999</v>
      </c>
      <c r="O37" s="348">
        <v>6.8777999999999997</v>
      </c>
      <c r="P37" s="348">
        <v>19.545100000000001</v>
      </c>
      <c r="Q37" s="348">
        <v>17.142299999999999</v>
      </c>
      <c r="R37" s="348" t="s">
        <v>430</v>
      </c>
      <c r="S37" s="348">
        <v>2.8431000000000002</v>
      </c>
      <c r="T37" s="348">
        <v>22.170999999999999</v>
      </c>
      <c r="U37" s="348">
        <v>5.5667</v>
      </c>
      <c r="V37" s="348">
        <v>11.686999999999999</v>
      </c>
      <c r="W37" s="348">
        <v>2.8431000000000002</v>
      </c>
      <c r="X37" s="348">
        <v>23.592300000000002</v>
      </c>
      <c r="Y37" s="349"/>
      <c r="Z37" s="346">
        <v>5</v>
      </c>
      <c r="AA37" s="346">
        <v>4</v>
      </c>
      <c r="AB37" s="346">
        <v>2</v>
      </c>
      <c r="AC37" s="346">
        <v>3</v>
      </c>
      <c r="AD37" s="346">
        <v>7</v>
      </c>
      <c r="AE37" s="346">
        <v>3</v>
      </c>
      <c r="AF37" s="346">
        <v>6</v>
      </c>
      <c r="AG37" s="346">
        <v>10</v>
      </c>
      <c r="AH37" s="346">
        <v>10</v>
      </c>
      <c r="AI37" s="346" t="s">
        <v>430</v>
      </c>
      <c r="AJ37" s="346">
        <v>2</v>
      </c>
      <c r="AK37" s="346">
        <v>4</v>
      </c>
      <c r="AL37" s="346">
        <v>7</v>
      </c>
      <c r="AM37" s="346">
        <v>4</v>
      </c>
      <c r="AN37" s="346">
        <v>2</v>
      </c>
      <c r="AO37" s="668"/>
      <c r="AP37" s="348" t="s">
        <v>430</v>
      </c>
      <c r="AQ37" s="348">
        <v>21.75</v>
      </c>
      <c r="AR37" s="348">
        <v>17.63</v>
      </c>
      <c r="AS37" s="348">
        <v>14.38</v>
      </c>
      <c r="AT37" s="348">
        <v>17.920000000000002</v>
      </c>
      <c r="AU37" s="351"/>
      <c r="AV37" s="346" t="s">
        <v>430</v>
      </c>
      <c r="AW37" s="346">
        <v>9</v>
      </c>
      <c r="AX37" s="346">
        <v>10</v>
      </c>
      <c r="AY37" s="346">
        <v>6</v>
      </c>
      <c r="AZ37" s="346">
        <v>3</v>
      </c>
      <c r="BA37" s="362"/>
      <c r="BB37" s="348">
        <v>17.382674522788999</v>
      </c>
      <c r="BC37" s="375">
        <v>0.97130490346612797</v>
      </c>
      <c r="BD37" s="375">
        <v>7.3080601480543295E-2</v>
      </c>
      <c r="BE37" s="375">
        <v>6.2001834044196798E-2</v>
      </c>
      <c r="BF37" s="349"/>
      <c r="BG37" s="348">
        <v>9.57348</v>
      </c>
      <c r="BH37" s="348">
        <v>72.787199999999999</v>
      </c>
      <c r="BI37" s="348">
        <v>16.021599999999999</v>
      </c>
      <c r="BJ37" s="348">
        <v>1.61772</v>
      </c>
      <c r="BK37" s="668"/>
      <c r="BL37" s="353" t="s">
        <v>1487</v>
      </c>
      <c r="BM37" s="353" t="s">
        <v>1488</v>
      </c>
      <c r="BN37" s="353" t="s">
        <v>1489</v>
      </c>
      <c r="BO37" s="353" t="s">
        <v>1490</v>
      </c>
      <c r="BP37" s="353" t="s">
        <v>1491</v>
      </c>
      <c r="BQ37" s="668"/>
      <c r="BR37" s="354" t="s">
        <v>443</v>
      </c>
    </row>
    <row r="38" spans="1:70" s="355" customFormat="1" x14ac:dyDescent="0.25">
      <c r="A38" s="345" t="s">
        <v>1550</v>
      </c>
      <c r="B38" s="668"/>
      <c r="C38" s="719">
        <v>41275</v>
      </c>
      <c r="D38" s="668"/>
      <c r="E38" s="346">
        <v>18297.8</v>
      </c>
      <c r="F38" s="668"/>
      <c r="G38" s="347">
        <v>127.373</v>
      </c>
      <c r="H38" s="349"/>
      <c r="I38" s="348">
        <v>-0.52249999999999996</v>
      </c>
      <c r="J38" s="348">
        <v>0.54779999999999995</v>
      </c>
      <c r="K38" s="348">
        <v>1.8902000000000001</v>
      </c>
      <c r="L38" s="348">
        <v>6.2672999999999996</v>
      </c>
      <c r="M38" s="348">
        <v>5.4264000000000001</v>
      </c>
      <c r="N38" s="350">
        <v>6.5678000000000001</v>
      </c>
      <c r="O38" s="348">
        <v>7.7034000000000002</v>
      </c>
      <c r="P38" s="348">
        <v>23.7927</v>
      </c>
      <c r="Q38" s="348">
        <v>19.6007</v>
      </c>
      <c r="R38" s="348">
        <v>19.749400000000001</v>
      </c>
      <c r="S38" s="348">
        <v>0.59870000000000001</v>
      </c>
      <c r="T38" s="348">
        <v>17.471299999999999</v>
      </c>
      <c r="U38" s="348">
        <v>3.7501000000000002</v>
      </c>
      <c r="V38" s="348">
        <v>10.1252</v>
      </c>
      <c r="W38" s="348">
        <v>0.59870000000000001</v>
      </c>
      <c r="X38" s="348">
        <v>21.427499999999998</v>
      </c>
      <c r="Y38" s="349"/>
      <c r="Z38" s="346">
        <v>14</v>
      </c>
      <c r="AA38" s="346">
        <v>14</v>
      </c>
      <c r="AB38" s="346">
        <v>12</v>
      </c>
      <c r="AC38" s="346">
        <v>10</v>
      </c>
      <c r="AD38" s="346">
        <v>11</v>
      </c>
      <c r="AE38" s="346">
        <v>8</v>
      </c>
      <c r="AF38" s="346">
        <v>4</v>
      </c>
      <c r="AG38" s="346">
        <v>4</v>
      </c>
      <c r="AH38" s="346">
        <v>5</v>
      </c>
      <c r="AI38" s="346">
        <v>2</v>
      </c>
      <c r="AJ38" s="346">
        <v>15</v>
      </c>
      <c r="AK38" s="346">
        <v>14</v>
      </c>
      <c r="AL38" s="346">
        <v>12</v>
      </c>
      <c r="AM38" s="346">
        <v>7</v>
      </c>
      <c r="AN38" s="346">
        <v>15</v>
      </c>
      <c r="AO38" s="668"/>
      <c r="AP38" s="348">
        <v>21.55</v>
      </c>
      <c r="AQ38" s="348">
        <v>24.14</v>
      </c>
      <c r="AR38" s="348">
        <v>20.3</v>
      </c>
      <c r="AS38" s="348">
        <v>15.16</v>
      </c>
      <c r="AT38" s="348">
        <v>12.16</v>
      </c>
      <c r="AU38" s="351"/>
      <c r="AV38" s="346">
        <v>2</v>
      </c>
      <c r="AW38" s="346">
        <v>2</v>
      </c>
      <c r="AX38" s="346">
        <v>3</v>
      </c>
      <c r="AY38" s="346">
        <v>4</v>
      </c>
      <c r="AZ38" s="346">
        <v>11</v>
      </c>
      <c r="BA38" s="362"/>
      <c r="BB38" s="348">
        <v>17.268539260965099</v>
      </c>
      <c r="BC38" s="375">
        <v>0.95638116769852</v>
      </c>
      <c r="BD38" s="375">
        <v>8.4268876137500198E-2</v>
      </c>
      <c r="BE38" s="375">
        <v>0.26543152693101701</v>
      </c>
      <c r="BF38" s="349"/>
      <c r="BG38" s="348">
        <v>13.992000000000001</v>
      </c>
      <c r="BH38" s="348">
        <v>70.682900000000004</v>
      </c>
      <c r="BI38" s="348">
        <v>11.5092</v>
      </c>
      <c r="BJ38" s="348">
        <v>3.8159000000000001</v>
      </c>
      <c r="BK38" s="668"/>
      <c r="BL38" s="353" t="s">
        <v>1493</v>
      </c>
      <c r="BM38" s="353" t="s">
        <v>1494</v>
      </c>
      <c r="BN38" s="353" t="s">
        <v>1495</v>
      </c>
      <c r="BO38" s="353" t="s">
        <v>1496</v>
      </c>
      <c r="BP38" s="353" t="s">
        <v>992</v>
      </c>
      <c r="BQ38" s="668"/>
      <c r="BR38" s="354" t="s">
        <v>476</v>
      </c>
    </row>
    <row r="39" spans="1:70" s="355" customFormat="1" x14ac:dyDescent="0.25">
      <c r="A39" s="345" t="s">
        <v>1551</v>
      </c>
      <c r="B39" s="668"/>
      <c r="C39" s="719">
        <v>41275</v>
      </c>
      <c r="D39" s="668"/>
      <c r="E39" s="346">
        <v>15475.4</v>
      </c>
      <c r="F39" s="668"/>
      <c r="G39" s="347">
        <v>518.8175</v>
      </c>
      <c r="H39" s="349"/>
      <c r="I39" s="348">
        <v>-0.90090000000000003</v>
      </c>
      <c r="J39" s="348">
        <v>0.1178</v>
      </c>
      <c r="K39" s="348">
        <v>1.7371000000000001</v>
      </c>
      <c r="L39" s="348">
        <v>11.411899999999999</v>
      </c>
      <c r="M39" s="348">
        <v>15.866400000000001</v>
      </c>
      <c r="N39" s="350">
        <v>16.916899999999998</v>
      </c>
      <c r="O39" s="348">
        <v>10.212899999999999</v>
      </c>
      <c r="P39" s="348">
        <v>26.178000000000001</v>
      </c>
      <c r="Q39" s="348">
        <v>19.275200000000002</v>
      </c>
      <c r="R39" s="348">
        <v>18.174399999999999</v>
      </c>
      <c r="S39" s="348">
        <v>-1.4541999999999999</v>
      </c>
      <c r="T39" s="348">
        <v>25.1387</v>
      </c>
      <c r="U39" s="348">
        <v>13.505800000000001</v>
      </c>
      <c r="V39" s="348">
        <v>18.2456</v>
      </c>
      <c r="W39" s="348">
        <v>-1.4541999999999999</v>
      </c>
      <c r="X39" s="348">
        <v>20.210999999999999</v>
      </c>
      <c r="Y39" s="349"/>
      <c r="Z39" s="346">
        <v>17</v>
      </c>
      <c r="AA39" s="346">
        <v>16</v>
      </c>
      <c r="AB39" s="346">
        <v>15</v>
      </c>
      <c r="AC39" s="346">
        <v>2</v>
      </c>
      <c r="AD39" s="346">
        <v>1</v>
      </c>
      <c r="AE39" s="346">
        <v>1</v>
      </c>
      <c r="AF39" s="346">
        <v>2</v>
      </c>
      <c r="AG39" s="346">
        <v>2</v>
      </c>
      <c r="AH39" s="346">
        <v>6</v>
      </c>
      <c r="AI39" s="346">
        <v>6</v>
      </c>
      <c r="AJ39" s="346">
        <v>17</v>
      </c>
      <c r="AK39" s="346">
        <v>2</v>
      </c>
      <c r="AL39" s="346">
        <v>1</v>
      </c>
      <c r="AM39" s="346">
        <v>1</v>
      </c>
      <c r="AN39" s="346">
        <v>17</v>
      </c>
      <c r="AO39" s="668"/>
      <c r="AP39" s="348">
        <v>19.420000000000002</v>
      </c>
      <c r="AQ39" s="348">
        <v>22.93</v>
      </c>
      <c r="AR39" s="348">
        <v>22.19</v>
      </c>
      <c r="AS39" s="348">
        <v>19.350000000000001</v>
      </c>
      <c r="AT39" s="348">
        <v>27.29</v>
      </c>
      <c r="AU39" s="351"/>
      <c r="AV39" s="346">
        <v>8</v>
      </c>
      <c r="AW39" s="346">
        <v>6</v>
      </c>
      <c r="AX39" s="346">
        <v>2</v>
      </c>
      <c r="AY39" s="346">
        <v>2</v>
      </c>
      <c r="AZ39" s="346">
        <v>1</v>
      </c>
      <c r="BA39" s="362"/>
      <c r="BB39" s="348">
        <v>20.252667196665399</v>
      </c>
      <c r="BC39" s="375">
        <v>1.1036718626661299</v>
      </c>
      <c r="BD39" s="375">
        <v>8.41480550230293E-2</v>
      </c>
      <c r="BE39" s="375">
        <v>0.331219332442451</v>
      </c>
      <c r="BF39" s="349"/>
      <c r="BG39" s="348">
        <v>4.5176800000000004</v>
      </c>
      <c r="BH39" s="348">
        <v>72.563199999999995</v>
      </c>
      <c r="BI39" s="348">
        <v>21.903500000000001</v>
      </c>
      <c r="BJ39" s="348">
        <v>1.01562</v>
      </c>
      <c r="BK39" s="668"/>
      <c r="BL39" s="353" t="s">
        <v>1498</v>
      </c>
      <c r="BM39" s="353" t="s">
        <v>1499</v>
      </c>
      <c r="BN39" s="353" t="s">
        <v>1500</v>
      </c>
      <c r="BO39" s="353" t="s">
        <v>1501</v>
      </c>
      <c r="BP39" s="353" t="s">
        <v>1502</v>
      </c>
      <c r="BQ39" s="668"/>
      <c r="BR39" s="354" t="s">
        <v>512</v>
      </c>
    </row>
    <row r="40" spans="1:70" s="355" customFormat="1" x14ac:dyDescent="0.25">
      <c r="A40" s="345" t="s">
        <v>1552</v>
      </c>
      <c r="B40" s="668"/>
      <c r="C40" s="719">
        <v>41275</v>
      </c>
      <c r="D40" s="668"/>
      <c r="E40" s="346">
        <v>14348.7</v>
      </c>
      <c r="F40" s="668"/>
      <c r="G40" s="347">
        <v>1641.8279</v>
      </c>
      <c r="H40" s="349"/>
      <c r="I40" s="348">
        <v>-0.36080000000000001</v>
      </c>
      <c r="J40" s="348">
        <v>0.93159999999999998</v>
      </c>
      <c r="K40" s="348">
        <v>2.5434000000000001</v>
      </c>
      <c r="L40" s="348">
        <v>6.5702999999999996</v>
      </c>
      <c r="M40" s="348">
        <v>6.6040000000000001</v>
      </c>
      <c r="N40" s="350">
        <v>7.7557999999999998</v>
      </c>
      <c r="O40" s="348">
        <v>7.3398000000000003</v>
      </c>
      <c r="P40" s="348">
        <v>21.999700000000001</v>
      </c>
      <c r="Q40" s="348">
        <v>18.732399999999998</v>
      </c>
      <c r="R40" s="348">
        <v>15.760300000000001</v>
      </c>
      <c r="S40" s="348">
        <v>1.7555000000000001</v>
      </c>
      <c r="T40" s="348">
        <v>17.880500000000001</v>
      </c>
      <c r="U40" s="348">
        <v>4.3048999999999999</v>
      </c>
      <c r="V40" s="348">
        <v>9.8521999999999998</v>
      </c>
      <c r="W40" s="348">
        <v>1.7555000000000001</v>
      </c>
      <c r="X40" s="348">
        <v>18.0337</v>
      </c>
      <c r="Y40" s="349"/>
      <c r="Z40" s="346">
        <v>6</v>
      </c>
      <c r="AA40" s="346">
        <v>10</v>
      </c>
      <c r="AB40" s="346">
        <v>8</v>
      </c>
      <c r="AC40" s="346">
        <v>9</v>
      </c>
      <c r="AD40" s="346">
        <v>8</v>
      </c>
      <c r="AE40" s="346">
        <v>7</v>
      </c>
      <c r="AF40" s="346">
        <v>5</v>
      </c>
      <c r="AG40" s="346">
        <v>6</v>
      </c>
      <c r="AH40" s="346">
        <v>7</v>
      </c>
      <c r="AI40" s="346">
        <v>11</v>
      </c>
      <c r="AJ40" s="346">
        <v>5</v>
      </c>
      <c r="AK40" s="346">
        <v>10</v>
      </c>
      <c r="AL40" s="346">
        <v>9</v>
      </c>
      <c r="AM40" s="346">
        <v>8</v>
      </c>
      <c r="AN40" s="346">
        <v>5</v>
      </c>
      <c r="AO40" s="668"/>
      <c r="AP40" s="348">
        <v>17.829999999999998</v>
      </c>
      <c r="AQ40" s="348">
        <v>21.4</v>
      </c>
      <c r="AR40" s="348">
        <v>19.11</v>
      </c>
      <c r="AS40" s="348">
        <v>14.01</v>
      </c>
      <c r="AT40" s="348">
        <v>13.3</v>
      </c>
      <c r="AU40" s="351"/>
      <c r="AV40" s="346">
        <v>11</v>
      </c>
      <c r="AW40" s="346">
        <v>10</v>
      </c>
      <c r="AX40" s="346">
        <v>7</v>
      </c>
      <c r="AY40" s="346">
        <v>8</v>
      </c>
      <c r="AZ40" s="346">
        <v>9</v>
      </c>
      <c r="BA40" s="362"/>
      <c r="BB40" s="348">
        <v>16.7327612081898</v>
      </c>
      <c r="BC40" s="375">
        <v>0.93585973270160905</v>
      </c>
      <c r="BD40" s="375">
        <v>8.3565240183023803E-2</v>
      </c>
      <c r="BE40" s="375">
        <v>0.23403766396360801</v>
      </c>
      <c r="BF40" s="349"/>
      <c r="BG40" s="348">
        <v>10.248200000000001</v>
      </c>
      <c r="BH40" s="348">
        <v>71.036500000000004</v>
      </c>
      <c r="BI40" s="348">
        <v>15.015499999999999</v>
      </c>
      <c r="BJ40" s="348">
        <v>3.6998000000000002</v>
      </c>
      <c r="BK40" s="668"/>
      <c r="BL40" s="353" t="s">
        <v>1504</v>
      </c>
      <c r="BM40" s="353" t="s">
        <v>1505</v>
      </c>
      <c r="BN40" s="353" t="s">
        <v>1506</v>
      </c>
      <c r="BO40" s="353" t="s">
        <v>460</v>
      </c>
      <c r="BP40" s="353" t="s">
        <v>713</v>
      </c>
      <c r="BQ40" s="668"/>
      <c r="BR40" s="354" t="s">
        <v>443</v>
      </c>
    </row>
    <row r="41" spans="1:70" s="355" customFormat="1" x14ac:dyDescent="0.25">
      <c r="A41" s="345" t="s">
        <v>1553</v>
      </c>
      <c r="B41" s="668"/>
      <c r="C41" s="719">
        <v>41275</v>
      </c>
      <c r="D41" s="668"/>
      <c r="E41" s="346">
        <v>14388.7</v>
      </c>
      <c r="F41" s="668"/>
      <c r="G41" s="347">
        <v>240.92</v>
      </c>
      <c r="H41" s="349"/>
      <c r="I41" s="348">
        <v>-0.38869999999999999</v>
      </c>
      <c r="J41" s="348">
        <v>-0.11609999999999999</v>
      </c>
      <c r="K41" s="348">
        <v>4.7523999999999997</v>
      </c>
      <c r="L41" s="348">
        <v>12.3904</v>
      </c>
      <c r="M41" s="348">
        <v>11.4648</v>
      </c>
      <c r="N41" s="350">
        <v>9.3252000000000006</v>
      </c>
      <c r="O41" s="348">
        <v>13.526400000000001</v>
      </c>
      <c r="P41" s="348">
        <v>26.198799999999999</v>
      </c>
      <c r="Q41" s="348">
        <v>20.965299999999999</v>
      </c>
      <c r="R41" s="348">
        <v>20.332699999999999</v>
      </c>
      <c r="S41" s="348">
        <v>1.6111</v>
      </c>
      <c r="T41" s="348">
        <v>27.067499999999999</v>
      </c>
      <c r="U41" s="348">
        <v>8.6890000000000001</v>
      </c>
      <c r="V41" s="348">
        <v>12.880100000000001</v>
      </c>
      <c r="W41" s="348">
        <v>1.6111</v>
      </c>
      <c r="X41" s="348">
        <v>21.283799999999999</v>
      </c>
      <c r="Y41" s="349"/>
      <c r="Z41" s="346">
        <v>7</v>
      </c>
      <c r="AA41" s="346">
        <v>17</v>
      </c>
      <c r="AB41" s="346">
        <v>3</v>
      </c>
      <c r="AC41" s="346">
        <v>1</v>
      </c>
      <c r="AD41" s="346">
        <v>2</v>
      </c>
      <c r="AE41" s="346">
        <v>4</v>
      </c>
      <c r="AF41" s="346">
        <v>1</v>
      </c>
      <c r="AG41" s="346">
        <v>1</v>
      </c>
      <c r="AH41" s="346">
        <v>2</v>
      </c>
      <c r="AI41" s="346">
        <v>1</v>
      </c>
      <c r="AJ41" s="346">
        <v>7</v>
      </c>
      <c r="AK41" s="346">
        <v>1</v>
      </c>
      <c r="AL41" s="346">
        <v>2</v>
      </c>
      <c r="AM41" s="346">
        <v>3</v>
      </c>
      <c r="AN41" s="346">
        <v>7</v>
      </c>
      <c r="AO41" s="668"/>
      <c r="AP41" s="348">
        <v>22.22</v>
      </c>
      <c r="AQ41" s="348">
        <v>25.02</v>
      </c>
      <c r="AR41" s="348">
        <v>23.32</v>
      </c>
      <c r="AS41" s="348">
        <v>20.46</v>
      </c>
      <c r="AT41" s="348">
        <v>21.41</v>
      </c>
      <c r="AU41" s="351"/>
      <c r="AV41" s="346">
        <v>1</v>
      </c>
      <c r="AW41" s="346">
        <v>1</v>
      </c>
      <c r="AX41" s="346">
        <v>1</v>
      </c>
      <c r="AY41" s="346">
        <v>1</v>
      </c>
      <c r="AZ41" s="346">
        <v>2</v>
      </c>
      <c r="BA41" s="362"/>
      <c r="BB41" s="348">
        <v>18.785084761267601</v>
      </c>
      <c r="BC41" s="375">
        <v>1.02961220678525</v>
      </c>
      <c r="BD41" s="375">
        <v>8.9041041589066006E-2</v>
      </c>
      <c r="BE41" s="375">
        <v>0.43824560487217001</v>
      </c>
      <c r="BF41" s="349"/>
      <c r="BG41" s="348">
        <v>17.516999999999999</v>
      </c>
      <c r="BH41" s="348">
        <v>65.7</v>
      </c>
      <c r="BI41" s="348">
        <v>16.1526</v>
      </c>
      <c r="BJ41" s="348">
        <v>0.63039999999999996</v>
      </c>
      <c r="BK41" s="668"/>
      <c r="BL41" s="353" t="s">
        <v>1508</v>
      </c>
      <c r="BM41" s="353" t="s">
        <v>1509</v>
      </c>
      <c r="BN41" s="353" t="s">
        <v>1510</v>
      </c>
      <c r="BO41" s="353" t="s">
        <v>1511</v>
      </c>
      <c r="BP41" s="353" t="s">
        <v>1512</v>
      </c>
      <c r="BQ41" s="668"/>
      <c r="BR41" s="354" t="s">
        <v>512</v>
      </c>
    </row>
    <row r="42" spans="1:70" s="355" customFormat="1" x14ac:dyDescent="0.25">
      <c r="A42" s="345" t="s">
        <v>1554</v>
      </c>
      <c r="B42" s="668"/>
      <c r="C42" s="719">
        <v>41275</v>
      </c>
      <c r="D42" s="668"/>
      <c r="E42" s="346">
        <v>12859</v>
      </c>
      <c r="F42" s="668"/>
      <c r="G42" s="347">
        <v>3188.7049999999999</v>
      </c>
      <c r="H42" s="349"/>
      <c r="I42" s="348">
        <v>-0.42459999999999998</v>
      </c>
      <c r="J42" s="348">
        <v>1.3691</v>
      </c>
      <c r="K42" s="348">
        <v>3.4081999999999999</v>
      </c>
      <c r="L42" s="348">
        <v>6.2221000000000002</v>
      </c>
      <c r="M42" s="348">
        <v>2.8090999999999999</v>
      </c>
      <c r="N42" s="350">
        <v>0.6008</v>
      </c>
      <c r="O42" s="348">
        <v>3.3294000000000001</v>
      </c>
      <c r="P42" s="348">
        <v>18.7684</v>
      </c>
      <c r="Q42" s="348">
        <v>15.3735</v>
      </c>
      <c r="R42" s="348">
        <v>15.2089</v>
      </c>
      <c r="S42" s="348">
        <v>2.5676000000000001</v>
      </c>
      <c r="T42" s="348">
        <v>17.915099999999999</v>
      </c>
      <c r="U42" s="348">
        <v>0.7046</v>
      </c>
      <c r="V42" s="348">
        <v>5.9518000000000004</v>
      </c>
      <c r="W42" s="348">
        <v>2.5676000000000001</v>
      </c>
      <c r="X42" s="348">
        <v>18.1462</v>
      </c>
      <c r="Y42" s="349"/>
      <c r="Z42" s="346">
        <v>10</v>
      </c>
      <c r="AA42" s="346">
        <v>3</v>
      </c>
      <c r="AB42" s="346">
        <v>5</v>
      </c>
      <c r="AC42" s="346">
        <v>11</v>
      </c>
      <c r="AD42" s="346">
        <v>15</v>
      </c>
      <c r="AE42" s="346">
        <v>15</v>
      </c>
      <c r="AF42" s="346">
        <v>13</v>
      </c>
      <c r="AG42" s="346">
        <v>11</v>
      </c>
      <c r="AH42" s="346">
        <v>13</v>
      </c>
      <c r="AI42" s="346">
        <v>13</v>
      </c>
      <c r="AJ42" s="346">
        <v>3</v>
      </c>
      <c r="AK42" s="346">
        <v>9</v>
      </c>
      <c r="AL42" s="346">
        <v>16</v>
      </c>
      <c r="AM42" s="346">
        <v>14</v>
      </c>
      <c r="AN42" s="346">
        <v>3</v>
      </c>
      <c r="AO42" s="668"/>
      <c r="AP42" s="348">
        <v>16.55</v>
      </c>
      <c r="AQ42" s="348">
        <v>18.600000000000001</v>
      </c>
      <c r="AR42" s="348">
        <v>15.94</v>
      </c>
      <c r="AS42" s="348">
        <v>10.26</v>
      </c>
      <c r="AT42" s="348">
        <v>8.34</v>
      </c>
      <c r="AU42" s="351"/>
      <c r="AV42" s="346">
        <v>13</v>
      </c>
      <c r="AW42" s="346">
        <v>13</v>
      </c>
      <c r="AX42" s="346">
        <v>11</v>
      </c>
      <c r="AY42" s="346">
        <v>13</v>
      </c>
      <c r="AZ42" s="346">
        <v>14</v>
      </c>
      <c r="BA42" s="362"/>
      <c r="BB42" s="348">
        <v>16.688343557208398</v>
      </c>
      <c r="BC42" s="375">
        <v>0.93105410266919597</v>
      </c>
      <c r="BD42" s="375">
        <v>6.7510017457557595E-2</v>
      </c>
      <c r="BE42" s="375">
        <v>1.6290900776067201E-2</v>
      </c>
      <c r="BF42" s="349"/>
      <c r="BG42" s="348">
        <v>12.206200000000001</v>
      </c>
      <c r="BH42" s="348">
        <v>68.8155</v>
      </c>
      <c r="BI42" s="348">
        <v>15.2524</v>
      </c>
      <c r="BJ42" s="348">
        <v>3.7259000000000002</v>
      </c>
      <c r="BK42" s="668"/>
      <c r="BL42" s="353" t="s">
        <v>1514</v>
      </c>
      <c r="BM42" s="353" t="s">
        <v>1515</v>
      </c>
      <c r="BN42" s="353" t="s">
        <v>1516</v>
      </c>
      <c r="BO42" s="353" t="s">
        <v>1517</v>
      </c>
      <c r="BP42" s="353" t="s">
        <v>1518</v>
      </c>
      <c r="BQ42" s="668"/>
      <c r="BR42" s="354" t="s">
        <v>512</v>
      </c>
    </row>
    <row r="43" spans="1:70" s="355" customFormat="1" x14ac:dyDescent="0.25">
      <c r="A43" s="345" t="s">
        <v>1555</v>
      </c>
      <c r="B43" s="668"/>
      <c r="C43" s="719">
        <v>41275</v>
      </c>
      <c r="D43" s="668"/>
      <c r="E43" s="346">
        <v>12275.2</v>
      </c>
      <c r="F43" s="668"/>
      <c r="G43" s="347">
        <v>347.77289999999999</v>
      </c>
      <c r="H43" s="349"/>
      <c r="I43" s="348">
        <v>-0.16089999999999999</v>
      </c>
      <c r="J43" s="348">
        <v>0.98109999999999997</v>
      </c>
      <c r="K43" s="348">
        <v>1.8129999999999999</v>
      </c>
      <c r="L43" s="348">
        <v>5.2126000000000001</v>
      </c>
      <c r="M43" s="348">
        <v>4.1811999999999996</v>
      </c>
      <c r="N43" s="350">
        <v>1.6793</v>
      </c>
      <c r="O43" s="348">
        <v>1.2514000000000001</v>
      </c>
      <c r="P43" s="348">
        <v>14.2018</v>
      </c>
      <c r="Q43" s="348">
        <v>13.523199999999999</v>
      </c>
      <c r="R43" s="348">
        <v>14.8116</v>
      </c>
      <c r="S43" s="348">
        <v>1.1435999999999999</v>
      </c>
      <c r="T43" s="348">
        <v>16.539000000000001</v>
      </c>
      <c r="U43" s="348">
        <v>2.4230999999999998</v>
      </c>
      <c r="V43" s="348">
        <v>5.7645999999999997</v>
      </c>
      <c r="W43" s="348">
        <v>1.1435999999999999</v>
      </c>
      <c r="X43" s="348">
        <v>18.145600000000002</v>
      </c>
      <c r="Y43" s="349"/>
      <c r="Z43" s="346">
        <v>3</v>
      </c>
      <c r="AA43" s="346">
        <v>8</v>
      </c>
      <c r="AB43" s="346">
        <v>13</v>
      </c>
      <c r="AC43" s="346">
        <v>15</v>
      </c>
      <c r="AD43" s="346">
        <v>14</v>
      </c>
      <c r="AE43" s="346">
        <v>14</v>
      </c>
      <c r="AF43" s="346">
        <v>17</v>
      </c>
      <c r="AG43" s="346">
        <v>15</v>
      </c>
      <c r="AH43" s="346">
        <v>15</v>
      </c>
      <c r="AI43" s="346">
        <v>15</v>
      </c>
      <c r="AJ43" s="346">
        <v>12</v>
      </c>
      <c r="AK43" s="346">
        <v>16</v>
      </c>
      <c r="AL43" s="346">
        <v>14</v>
      </c>
      <c r="AM43" s="346">
        <v>15</v>
      </c>
      <c r="AN43" s="346">
        <v>12</v>
      </c>
      <c r="AO43" s="668"/>
      <c r="AP43" s="348">
        <v>16.059999999999999</v>
      </c>
      <c r="AQ43" s="348">
        <v>17.34</v>
      </c>
      <c r="AR43" s="348">
        <v>12.77</v>
      </c>
      <c r="AS43" s="348">
        <v>8.1999999999999993</v>
      </c>
      <c r="AT43" s="348">
        <v>8.3000000000000007</v>
      </c>
      <c r="AU43" s="351"/>
      <c r="AV43" s="346">
        <v>15</v>
      </c>
      <c r="AW43" s="346">
        <v>16</v>
      </c>
      <c r="AX43" s="346">
        <v>16</v>
      </c>
      <c r="AY43" s="346">
        <v>17</v>
      </c>
      <c r="AZ43" s="346">
        <v>15</v>
      </c>
      <c r="BA43" s="362"/>
      <c r="BB43" s="348">
        <v>16.5107235798571</v>
      </c>
      <c r="BC43" s="375">
        <v>0.92252461800963703</v>
      </c>
      <c r="BD43" s="375">
        <v>5.0687005055563901E-2</v>
      </c>
      <c r="BE43" s="375">
        <v>-0.31077110507309202</v>
      </c>
      <c r="BF43" s="349"/>
      <c r="BG43" s="348">
        <v>10.0001</v>
      </c>
      <c r="BH43" s="348">
        <v>67.264600000000002</v>
      </c>
      <c r="BI43" s="348">
        <v>21.790500000000002</v>
      </c>
      <c r="BJ43" s="348">
        <v>0.94479999999999997</v>
      </c>
      <c r="BK43" s="668"/>
      <c r="BL43" s="353" t="s">
        <v>1487</v>
      </c>
      <c r="BM43" s="353" t="s">
        <v>1520</v>
      </c>
      <c r="BN43" s="353" t="s">
        <v>1521</v>
      </c>
      <c r="BO43" s="353" t="s">
        <v>1522</v>
      </c>
      <c r="BP43" s="353" t="s">
        <v>1523</v>
      </c>
      <c r="BQ43" s="668"/>
      <c r="BR43" s="354" t="s">
        <v>512</v>
      </c>
    </row>
    <row r="44" spans="1:70" s="355" customFormat="1" x14ac:dyDescent="0.25">
      <c r="A44" s="345" t="s">
        <v>1556</v>
      </c>
      <c r="B44" s="668"/>
      <c r="C44" s="719">
        <v>41610</v>
      </c>
      <c r="D44" s="668"/>
      <c r="E44" s="346">
        <v>11117.3</v>
      </c>
      <c r="F44" s="668"/>
      <c r="G44" s="347">
        <v>76.790000000000006</v>
      </c>
      <c r="H44" s="349"/>
      <c r="I44" s="348">
        <v>-0.46660000000000001</v>
      </c>
      <c r="J44" s="348">
        <v>0.92</v>
      </c>
      <c r="K44" s="348">
        <v>2.4003000000000001</v>
      </c>
      <c r="L44" s="348">
        <v>6.0635000000000003</v>
      </c>
      <c r="M44" s="348">
        <v>5.3216000000000001</v>
      </c>
      <c r="N44" s="350">
        <v>0.58950000000000002</v>
      </c>
      <c r="O44" s="348">
        <v>3.1154000000000002</v>
      </c>
      <c r="P44" s="348">
        <v>12.7509</v>
      </c>
      <c r="Q44" s="348">
        <v>12.9321</v>
      </c>
      <c r="R44" s="348">
        <v>16.981400000000001</v>
      </c>
      <c r="S44" s="348">
        <v>1.3328</v>
      </c>
      <c r="T44" s="348">
        <v>17.523700000000002</v>
      </c>
      <c r="U44" s="348">
        <v>3.1846000000000001</v>
      </c>
      <c r="V44" s="348">
        <v>3.4487000000000001</v>
      </c>
      <c r="W44" s="348">
        <v>1.3328</v>
      </c>
      <c r="X44" s="348">
        <v>17.519500000000001</v>
      </c>
      <c r="Y44" s="349"/>
      <c r="Z44" s="346">
        <v>11</v>
      </c>
      <c r="AA44" s="346">
        <v>11</v>
      </c>
      <c r="AB44" s="346">
        <v>9</v>
      </c>
      <c r="AC44" s="346">
        <v>12</v>
      </c>
      <c r="AD44" s="346">
        <v>12</v>
      </c>
      <c r="AE44" s="346">
        <v>16</v>
      </c>
      <c r="AF44" s="346">
        <v>14</v>
      </c>
      <c r="AG44" s="346">
        <v>17</v>
      </c>
      <c r="AH44" s="346">
        <v>17</v>
      </c>
      <c r="AI44" s="346">
        <v>10</v>
      </c>
      <c r="AJ44" s="346">
        <v>8</v>
      </c>
      <c r="AK44" s="346">
        <v>12</v>
      </c>
      <c r="AL44" s="346">
        <v>13</v>
      </c>
      <c r="AM44" s="346">
        <v>16</v>
      </c>
      <c r="AN44" s="346">
        <v>8</v>
      </c>
      <c r="AO44" s="668"/>
      <c r="AP44" s="348">
        <v>18.149999999999999</v>
      </c>
      <c r="AQ44" s="348">
        <v>18.420000000000002</v>
      </c>
      <c r="AR44" s="348">
        <v>11.34</v>
      </c>
      <c r="AS44" s="348">
        <v>8.3699999999999992</v>
      </c>
      <c r="AT44" s="348">
        <v>7.53</v>
      </c>
      <c r="AU44" s="351"/>
      <c r="AV44" s="346">
        <v>10</v>
      </c>
      <c r="AW44" s="346">
        <v>15</v>
      </c>
      <c r="AX44" s="346">
        <v>17</v>
      </c>
      <c r="AY44" s="346">
        <v>16</v>
      </c>
      <c r="AZ44" s="346">
        <v>16</v>
      </c>
      <c r="BA44" s="362"/>
      <c r="BB44" s="348">
        <v>15.557036768627301</v>
      </c>
      <c r="BC44" s="375">
        <v>0.84783984654493805</v>
      </c>
      <c r="BD44" s="375">
        <v>4.5228183631154703E-2</v>
      </c>
      <c r="BE44" s="375">
        <v>-0.35112346608467798</v>
      </c>
      <c r="BF44" s="349"/>
      <c r="BG44" s="348">
        <v>17.708100000000002</v>
      </c>
      <c r="BH44" s="348">
        <v>66.961600000000004</v>
      </c>
      <c r="BI44" s="348">
        <v>9.9897799999999997</v>
      </c>
      <c r="BJ44" s="348">
        <v>5.3405199999999997</v>
      </c>
      <c r="BK44" s="668"/>
      <c r="BL44" s="353" t="s">
        <v>1525</v>
      </c>
      <c r="BM44" s="353" t="s">
        <v>1526</v>
      </c>
      <c r="BN44" s="353" t="s">
        <v>1527</v>
      </c>
      <c r="BO44" s="353" t="s">
        <v>1528</v>
      </c>
      <c r="BP44" s="353" t="s">
        <v>1529</v>
      </c>
      <c r="BQ44" s="668"/>
      <c r="BR44" s="354" t="s">
        <v>602</v>
      </c>
    </row>
    <row r="45" spans="1:70" s="355" customFormat="1" x14ac:dyDescent="0.25">
      <c r="A45" s="345" t="s">
        <v>1557</v>
      </c>
      <c r="B45" s="668"/>
      <c r="C45" s="719">
        <v>41275</v>
      </c>
      <c r="D45" s="668"/>
      <c r="E45" s="346">
        <v>7928.98</v>
      </c>
      <c r="F45" s="668"/>
      <c r="G45" s="347">
        <v>382.23</v>
      </c>
      <c r="H45" s="349"/>
      <c r="I45" s="348">
        <v>-0.14369999999999999</v>
      </c>
      <c r="J45" s="348">
        <v>1.1136999999999999</v>
      </c>
      <c r="K45" s="348">
        <v>-0.66010000000000002</v>
      </c>
      <c r="L45" s="348">
        <v>4.8670999999999998</v>
      </c>
      <c r="M45" s="348">
        <v>9.1119000000000003</v>
      </c>
      <c r="N45" s="350">
        <v>12.5</v>
      </c>
      <c r="O45" s="348">
        <v>8.5614000000000008</v>
      </c>
      <c r="P45" s="348">
        <v>24.018699999999999</v>
      </c>
      <c r="Q45" s="348">
        <v>18.2545</v>
      </c>
      <c r="R45" s="348">
        <v>17.597300000000001</v>
      </c>
      <c r="S45" s="348">
        <v>0.4335</v>
      </c>
      <c r="T45" s="348">
        <v>17.801300000000001</v>
      </c>
      <c r="U45" s="348">
        <v>7.8010000000000002</v>
      </c>
      <c r="V45" s="348">
        <v>16.4483</v>
      </c>
      <c r="W45" s="348">
        <v>0.4335</v>
      </c>
      <c r="X45" s="348">
        <v>19.53</v>
      </c>
      <c r="Y45" s="349"/>
      <c r="Z45" s="346">
        <v>2</v>
      </c>
      <c r="AA45" s="346">
        <v>5</v>
      </c>
      <c r="AB45" s="346">
        <v>17</v>
      </c>
      <c r="AC45" s="346">
        <v>17</v>
      </c>
      <c r="AD45" s="346">
        <v>4</v>
      </c>
      <c r="AE45" s="346">
        <v>2</v>
      </c>
      <c r="AF45" s="346">
        <v>3</v>
      </c>
      <c r="AG45" s="346">
        <v>3</v>
      </c>
      <c r="AH45" s="346">
        <v>9</v>
      </c>
      <c r="AI45" s="346">
        <v>9</v>
      </c>
      <c r="AJ45" s="346">
        <v>16</v>
      </c>
      <c r="AK45" s="346">
        <v>11</v>
      </c>
      <c r="AL45" s="346">
        <v>3</v>
      </c>
      <c r="AM45" s="346">
        <v>2</v>
      </c>
      <c r="AN45" s="346">
        <v>16</v>
      </c>
      <c r="AO45" s="668"/>
      <c r="AP45" s="348">
        <v>19.579999999999998</v>
      </c>
      <c r="AQ45" s="348">
        <v>22.85</v>
      </c>
      <c r="AR45" s="348">
        <v>20.190000000000001</v>
      </c>
      <c r="AS45" s="348">
        <v>17.39</v>
      </c>
      <c r="AT45" s="348">
        <v>17.61</v>
      </c>
      <c r="AU45" s="351"/>
      <c r="AV45" s="346">
        <v>7</v>
      </c>
      <c r="AW45" s="346">
        <v>7</v>
      </c>
      <c r="AX45" s="346">
        <v>4</v>
      </c>
      <c r="AY45" s="346">
        <v>3</v>
      </c>
      <c r="AZ45" s="346">
        <v>4</v>
      </c>
      <c r="BA45" s="362"/>
      <c r="BB45" s="348">
        <v>17.945899847112599</v>
      </c>
      <c r="BC45" s="375">
        <v>0.98991360945139895</v>
      </c>
      <c r="BD45" s="375">
        <v>8.3870358267303394E-2</v>
      </c>
      <c r="BE45" s="375">
        <v>0.27364474666430699</v>
      </c>
      <c r="BF45" s="349"/>
      <c r="BG45" s="348">
        <v>11.7559</v>
      </c>
      <c r="BH45" s="348">
        <v>76.333399999999997</v>
      </c>
      <c r="BI45" s="348">
        <v>9.6400500000000005</v>
      </c>
      <c r="BJ45" s="348">
        <v>2.2706499999999998</v>
      </c>
      <c r="BK45" s="668"/>
      <c r="BL45" s="353" t="s">
        <v>1531</v>
      </c>
      <c r="BM45" s="353" t="s">
        <v>1532</v>
      </c>
      <c r="BN45" s="353" t="s">
        <v>1533</v>
      </c>
      <c r="BO45" s="353" t="s">
        <v>1534</v>
      </c>
      <c r="BP45" s="353" t="s">
        <v>1535</v>
      </c>
      <c r="BQ45" s="668"/>
      <c r="BR45" s="354" t="s">
        <v>512</v>
      </c>
    </row>
    <row r="46" spans="1:70" s="355" customFormat="1" x14ac:dyDescent="0.25">
      <c r="A46" s="345" t="s">
        <v>1558</v>
      </c>
      <c r="B46" s="668"/>
      <c r="C46" s="719">
        <v>41275</v>
      </c>
      <c r="D46" s="668"/>
      <c r="E46" s="346">
        <v>6666.97</v>
      </c>
      <c r="F46" s="668"/>
      <c r="G46" s="347">
        <v>943.83</v>
      </c>
      <c r="H46" s="349"/>
      <c r="I46" s="348">
        <v>-0.1724</v>
      </c>
      <c r="J46" s="348">
        <v>1.1076999999999999</v>
      </c>
      <c r="K46" s="348">
        <v>2.1981000000000002</v>
      </c>
      <c r="L46" s="348">
        <v>7.8182</v>
      </c>
      <c r="M46" s="348">
        <v>6.5151000000000003</v>
      </c>
      <c r="N46" s="350">
        <v>5.7667000000000002</v>
      </c>
      <c r="O46" s="348">
        <v>5.0338000000000003</v>
      </c>
      <c r="P46" s="348">
        <v>18.560700000000001</v>
      </c>
      <c r="Q46" s="348">
        <v>15.9437</v>
      </c>
      <c r="R46" s="348">
        <v>14.6477</v>
      </c>
      <c r="S46" s="348">
        <v>1.1597</v>
      </c>
      <c r="T46" s="348">
        <v>20.878299999999999</v>
      </c>
      <c r="U46" s="348">
        <v>4.9562999999999997</v>
      </c>
      <c r="V46" s="348">
        <v>10.1409</v>
      </c>
      <c r="W46" s="348">
        <v>1.1597</v>
      </c>
      <c r="X46" s="348">
        <v>16.4511</v>
      </c>
      <c r="Y46" s="349"/>
      <c r="Z46" s="346">
        <v>4</v>
      </c>
      <c r="AA46" s="346">
        <v>6</v>
      </c>
      <c r="AB46" s="346">
        <v>10</v>
      </c>
      <c r="AC46" s="346">
        <v>4</v>
      </c>
      <c r="AD46" s="346">
        <v>9</v>
      </c>
      <c r="AE46" s="346">
        <v>10</v>
      </c>
      <c r="AF46" s="346">
        <v>11</v>
      </c>
      <c r="AG46" s="346">
        <v>12</v>
      </c>
      <c r="AH46" s="346">
        <v>11</v>
      </c>
      <c r="AI46" s="346">
        <v>16</v>
      </c>
      <c r="AJ46" s="346">
        <v>11</v>
      </c>
      <c r="AK46" s="346">
        <v>5</v>
      </c>
      <c r="AL46" s="346">
        <v>8</v>
      </c>
      <c r="AM46" s="346">
        <v>6</v>
      </c>
      <c r="AN46" s="346">
        <v>11</v>
      </c>
      <c r="AO46" s="668"/>
      <c r="AP46" s="348">
        <v>16.329999999999998</v>
      </c>
      <c r="AQ46" s="348">
        <v>19.23</v>
      </c>
      <c r="AR46" s="348">
        <v>15.75</v>
      </c>
      <c r="AS46" s="348">
        <v>11.95</v>
      </c>
      <c r="AT46" s="348">
        <v>14.65</v>
      </c>
      <c r="AU46" s="351"/>
      <c r="AV46" s="346">
        <v>14</v>
      </c>
      <c r="AW46" s="346">
        <v>11</v>
      </c>
      <c r="AX46" s="346">
        <v>12</v>
      </c>
      <c r="AY46" s="346">
        <v>11</v>
      </c>
      <c r="AZ46" s="346">
        <v>6</v>
      </c>
      <c r="BA46" s="362"/>
      <c r="BB46" s="348">
        <v>17.263510146322702</v>
      </c>
      <c r="BC46" s="375">
        <v>0.95833602569783305</v>
      </c>
      <c r="BD46" s="375">
        <v>6.6016563962243993E-2</v>
      </c>
      <c r="BE46" s="375">
        <v>-5.2523153434542703E-2</v>
      </c>
      <c r="BF46" s="349"/>
      <c r="BG46" s="348">
        <v>6.06799</v>
      </c>
      <c r="BH46" s="348">
        <v>65.984800000000007</v>
      </c>
      <c r="BI46" s="348">
        <v>25.295000000000002</v>
      </c>
      <c r="BJ46" s="348">
        <v>2.6522100000000002</v>
      </c>
      <c r="BK46" s="668"/>
      <c r="BL46" s="353" t="s">
        <v>1537</v>
      </c>
      <c r="BM46" s="353" t="s">
        <v>1538</v>
      </c>
      <c r="BN46" s="353" t="s">
        <v>1539</v>
      </c>
      <c r="BO46" s="353" t="s">
        <v>1540</v>
      </c>
      <c r="BP46" s="353" t="s">
        <v>1541</v>
      </c>
      <c r="BQ46" s="668"/>
      <c r="BR46" s="354" t="s">
        <v>476</v>
      </c>
    </row>
    <row r="47" spans="1:70" x14ac:dyDescent="0.25">
      <c r="A47" s="36" t="s">
        <v>93</v>
      </c>
      <c r="B47" s="43"/>
      <c r="C47" s="720"/>
      <c r="D47" s="43"/>
      <c r="E47" s="51"/>
      <c r="F47" s="43"/>
      <c r="G47" s="55"/>
      <c r="H47" s="66"/>
      <c r="I47" s="59">
        <v>-0.40039999999999998</v>
      </c>
      <c r="J47" s="59">
        <v>0.97560000000000002</v>
      </c>
      <c r="K47" s="59">
        <v>2.7012999999999998</v>
      </c>
      <c r="L47" s="59">
        <v>7.1117999999999997</v>
      </c>
      <c r="M47" s="59">
        <v>6.7891000000000004</v>
      </c>
      <c r="N47" s="70">
        <v>6.0551000000000004</v>
      </c>
      <c r="O47" s="59">
        <v>5.8780999999999999</v>
      </c>
      <c r="P47" s="59">
        <v>19.991199999999999</v>
      </c>
      <c r="Q47" s="59">
        <v>17.4833</v>
      </c>
      <c r="R47" s="59">
        <v>17.247599999999998</v>
      </c>
      <c r="S47" s="59">
        <v>1.482</v>
      </c>
      <c r="T47" s="59">
        <v>19.368099999999998</v>
      </c>
      <c r="U47" s="59">
        <v>5.1439000000000004</v>
      </c>
      <c r="V47" s="59">
        <v>9.3309999999999995</v>
      </c>
      <c r="W47" s="59">
        <v>1.482</v>
      </c>
      <c r="X47" s="59">
        <v>19.385100000000001</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18.807500000000001</v>
      </c>
      <c r="AQ47" s="59">
        <v>21.081764705882399</v>
      </c>
      <c r="AR47" s="59">
        <v>17.565294117647099</v>
      </c>
      <c r="AS47" s="59">
        <v>13.089411764705901</v>
      </c>
      <c r="AT47" s="59">
        <v>13.6094117647059</v>
      </c>
      <c r="AU47" s="78"/>
      <c r="AV47" s="51">
        <v>16</v>
      </c>
      <c r="AW47" s="51">
        <v>17</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1"/>
      <c r="D48" s="44"/>
      <c r="E48" s="52"/>
      <c r="F48" s="44"/>
      <c r="G48" s="56"/>
      <c r="H48" s="67"/>
      <c r="I48" s="60">
        <v>6.3E-3</v>
      </c>
      <c r="J48" s="60">
        <v>2.7593000000000001</v>
      </c>
      <c r="K48" s="60">
        <v>5.5849000000000002</v>
      </c>
      <c r="L48" s="60">
        <v>12.3904</v>
      </c>
      <c r="M48" s="60">
        <v>15.866400000000001</v>
      </c>
      <c r="N48" s="71">
        <v>16.916899999999998</v>
      </c>
      <c r="O48" s="60">
        <v>13.526400000000001</v>
      </c>
      <c r="P48" s="60">
        <v>26.198799999999999</v>
      </c>
      <c r="Q48" s="60">
        <v>23.125599999999999</v>
      </c>
      <c r="R48" s="60">
        <v>20.332699999999999</v>
      </c>
      <c r="S48" s="60">
        <v>5.3056999999999999</v>
      </c>
      <c r="T48" s="60">
        <v>27.067499999999999</v>
      </c>
      <c r="U48" s="60">
        <v>13.505800000000001</v>
      </c>
      <c r="V48" s="60">
        <v>18.2456</v>
      </c>
      <c r="W48" s="60">
        <v>5.3056999999999999</v>
      </c>
      <c r="X48" s="60">
        <v>23.592300000000002</v>
      </c>
      <c r="Y48" s="67"/>
      <c r="Z48" s="52"/>
      <c r="AA48" s="52"/>
      <c r="AB48" s="52"/>
      <c r="AC48" s="52"/>
      <c r="AD48" s="52"/>
      <c r="AE48" s="52"/>
      <c r="AF48" s="52"/>
      <c r="AG48" s="52"/>
      <c r="AH48" s="52"/>
      <c r="AI48" s="52"/>
      <c r="AJ48" s="52"/>
      <c r="AK48" s="52"/>
      <c r="AL48" s="52"/>
      <c r="AM48" s="52"/>
      <c r="AN48" s="52"/>
      <c r="AO48" s="44"/>
      <c r="AP48" s="60">
        <v>22.22</v>
      </c>
      <c r="AQ48" s="60">
        <v>25.02</v>
      </c>
      <c r="AR48" s="60">
        <v>23.32</v>
      </c>
      <c r="AS48" s="60">
        <v>20.46</v>
      </c>
      <c r="AT48" s="60">
        <v>27.29</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1"/>
      <c r="D49" s="44"/>
      <c r="E49" s="52"/>
      <c r="F49" s="44"/>
      <c r="G49" s="56"/>
      <c r="H49" s="67"/>
      <c r="I49" s="60">
        <v>-0.90090000000000003</v>
      </c>
      <c r="J49" s="60">
        <v>-0.11609999999999999</v>
      </c>
      <c r="K49" s="60">
        <v>-0.66010000000000002</v>
      </c>
      <c r="L49" s="60">
        <v>4.8670999999999998</v>
      </c>
      <c r="M49" s="60">
        <v>1.9637</v>
      </c>
      <c r="N49" s="71">
        <v>-3.4927000000000001</v>
      </c>
      <c r="O49" s="60">
        <v>1.2514000000000001</v>
      </c>
      <c r="P49" s="60">
        <v>12.7509</v>
      </c>
      <c r="Q49" s="60">
        <v>12.9321</v>
      </c>
      <c r="R49" s="60">
        <v>14.6477</v>
      </c>
      <c r="S49" s="60">
        <v>-1.4541999999999999</v>
      </c>
      <c r="T49" s="60">
        <v>15.1296</v>
      </c>
      <c r="U49" s="60">
        <v>0.50749999999999995</v>
      </c>
      <c r="V49" s="60">
        <v>0.88009999999999999</v>
      </c>
      <c r="W49" s="60">
        <v>-1.4541999999999999</v>
      </c>
      <c r="X49" s="60">
        <v>16.4511</v>
      </c>
      <c r="Y49" s="67"/>
      <c r="Z49" s="52"/>
      <c r="AA49" s="52"/>
      <c r="AB49" s="52"/>
      <c r="AC49" s="52"/>
      <c r="AD49" s="52"/>
      <c r="AE49" s="52"/>
      <c r="AF49" s="52"/>
      <c r="AG49" s="52"/>
      <c r="AH49" s="52"/>
      <c r="AI49" s="52"/>
      <c r="AJ49" s="52"/>
      <c r="AK49" s="52"/>
      <c r="AL49" s="52"/>
      <c r="AM49" s="52"/>
      <c r="AN49" s="52"/>
      <c r="AO49" s="44"/>
      <c r="AP49" s="60">
        <v>15.59</v>
      </c>
      <c r="AQ49" s="60">
        <v>16.68</v>
      </c>
      <c r="AR49" s="60">
        <v>11.34</v>
      </c>
      <c r="AS49" s="60">
        <v>8.1999999999999993</v>
      </c>
      <c r="AT49" s="60">
        <v>5.8</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2"/>
      <c r="D50" s="45"/>
      <c r="E50" s="53"/>
      <c r="F50" s="45"/>
      <c r="G50" s="57"/>
      <c r="H50" s="68"/>
      <c r="I50" s="61">
        <v>-0.40949999999999998</v>
      </c>
      <c r="J50" s="61">
        <v>0.94210000000000005</v>
      </c>
      <c r="K50" s="61">
        <v>2.4003000000000001</v>
      </c>
      <c r="L50" s="61">
        <v>6.5702999999999996</v>
      </c>
      <c r="M50" s="61">
        <v>6.5151000000000003</v>
      </c>
      <c r="N50" s="72">
        <v>6.4881000000000002</v>
      </c>
      <c r="O50" s="61">
        <v>6.2382999999999997</v>
      </c>
      <c r="P50" s="61">
        <v>19.758600000000001</v>
      </c>
      <c r="Q50" s="61">
        <v>18.2545</v>
      </c>
      <c r="R50" s="61">
        <v>17.761900000000001</v>
      </c>
      <c r="S50" s="61">
        <v>1.325</v>
      </c>
      <c r="T50" s="61">
        <v>17.915099999999999</v>
      </c>
      <c r="U50" s="61">
        <v>4.3048999999999999</v>
      </c>
      <c r="V50" s="61">
        <v>9.5883000000000003</v>
      </c>
      <c r="W50" s="61">
        <v>1.325</v>
      </c>
      <c r="X50" s="61">
        <v>18.7974</v>
      </c>
      <c r="Y50" s="68"/>
      <c r="Z50" s="53"/>
      <c r="AA50" s="53"/>
      <c r="AB50" s="53"/>
      <c r="AC50" s="53"/>
      <c r="AD50" s="53"/>
      <c r="AE50" s="53"/>
      <c r="AF50" s="53"/>
      <c r="AG50" s="53"/>
      <c r="AH50" s="53"/>
      <c r="AI50" s="53"/>
      <c r="AJ50" s="53"/>
      <c r="AK50" s="53"/>
      <c r="AL50" s="53"/>
      <c r="AM50" s="53"/>
      <c r="AN50" s="53"/>
      <c r="AO50" s="45"/>
      <c r="AP50" s="61">
        <v>18.95</v>
      </c>
      <c r="AQ50" s="61">
        <v>21.75</v>
      </c>
      <c r="AR50" s="61">
        <v>18.11</v>
      </c>
      <c r="AS50" s="61">
        <v>12.72</v>
      </c>
      <c r="AT50" s="61">
        <v>13.3</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1559</v>
      </c>
      <c r="B52" s="127"/>
      <c r="C52" s="733">
        <v>36959</v>
      </c>
      <c r="D52" s="127"/>
      <c r="E52" s="128">
        <v>8165.74</v>
      </c>
      <c r="F52" s="127"/>
      <c r="G52" s="129">
        <v>224.15170000000001</v>
      </c>
      <c r="H52" s="131"/>
      <c r="I52" s="130">
        <v>0.14929999999999999</v>
      </c>
      <c r="J52" s="130">
        <v>1.5202</v>
      </c>
      <c r="K52" s="130">
        <v>3.5103</v>
      </c>
      <c r="L52" s="130">
        <v>8.6074000000000002</v>
      </c>
      <c r="M52" s="130">
        <v>12.366400000000001</v>
      </c>
      <c r="N52" s="132">
        <v>1.4426000000000001</v>
      </c>
      <c r="O52" s="130">
        <v>-5.9518000000000004</v>
      </c>
      <c r="P52" s="130">
        <v>14.881</v>
      </c>
      <c r="Q52" s="130">
        <v>15.466100000000001</v>
      </c>
      <c r="R52" s="130">
        <v>17.138000000000002</v>
      </c>
      <c r="S52" s="130">
        <v>1.1946000000000001</v>
      </c>
      <c r="T52" s="130">
        <v>19.272200000000002</v>
      </c>
      <c r="U52" s="130">
        <v>7.2828999999999997</v>
      </c>
      <c r="V52" s="130">
        <v>9.7885000000000009</v>
      </c>
      <c r="W52" s="130">
        <v>1.1946000000000001</v>
      </c>
      <c r="X52" s="130">
        <v>13.0405</v>
      </c>
      <c r="Y52" s="131"/>
      <c r="Z52" s="128">
        <v>2</v>
      </c>
      <c r="AA52" s="128">
        <v>3</v>
      </c>
      <c r="AB52" s="128">
        <v>4</v>
      </c>
      <c r="AC52" s="128">
        <v>5</v>
      </c>
      <c r="AD52" s="128">
        <v>2</v>
      </c>
      <c r="AE52" s="128">
        <v>12</v>
      </c>
      <c r="AF52" s="128">
        <v>12</v>
      </c>
      <c r="AG52" s="128">
        <v>11</v>
      </c>
      <c r="AH52" s="128">
        <v>3</v>
      </c>
      <c r="AI52" s="128">
        <v>1</v>
      </c>
      <c r="AJ52" s="128">
        <v>8</v>
      </c>
      <c r="AK52" s="128">
        <v>10</v>
      </c>
      <c r="AL52" s="128">
        <v>6</v>
      </c>
      <c r="AM52" s="128">
        <v>8</v>
      </c>
      <c r="AN52" s="128">
        <v>8</v>
      </c>
      <c r="AO52" s="127"/>
      <c r="AP52" s="130">
        <v>19.010000000000002</v>
      </c>
      <c r="AQ52" s="130">
        <v>19.809999999999999</v>
      </c>
      <c r="AR52" s="130">
        <v>12.79</v>
      </c>
      <c r="AS52" s="130">
        <v>5.55</v>
      </c>
      <c r="AT52" s="130">
        <v>17.09</v>
      </c>
      <c r="AU52" s="133"/>
      <c r="AV52" s="128">
        <v>1</v>
      </c>
      <c r="AW52" s="128">
        <v>2</v>
      </c>
      <c r="AX52" s="128">
        <v>7</v>
      </c>
      <c r="AY52" s="128">
        <v>11</v>
      </c>
      <c r="AZ52" s="128">
        <v>4</v>
      </c>
      <c r="BA52" s="264"/>
      <c r="BB52" s="130">
        <v>17.163941041363</v>
      </c>
      <c r="BC52" s="295">
        <v>0.88185443191005597</v>
      </c>
      <c r="BD52" s="295">
        <v>5.3596968471873098E-2</v>
      </c>
      <c r="BE52" s="295">
        <v>-0.177120010909877</v>
      </c>
      <c r="BF52" s="131"/>
      <c r="BG52" s="130">
        <v>9.8320399999999992</v>
      </c>
      <c r="BH52" s="130">
        <v>62.7699</v>
      </c>
      <c r="BI52" s="130">
        <v>7.6873899999999997</v>
      </c>
      <c r="BJ52" s="130">
        <v>19.71067</v>
      </c>
      <c r="BK52" s="127"/>
      <c r="BL52" s="136" t="s">
        <v>1560</v>
      </c>
      <c r="BM52" s="136" t="s">
        <v>1561</v>
      </c>
      <c r="BN52" s="136" t="s">
        <v>1562</v>
      </c>
      <c r="BO52" s="136" t="s">
        <v>1563</v>
      </c>
      <c r="BP52" s="136" t="s">
        <v>1564</v>
      </c>
      <c r="BQ52" s="127"/>
      <c r="BR52" s="137" t="s">
        <v>602</v>
      </c>
    </row>
    <row r="53" spans="1:70" s="107" customFormat="1" x14ac:dyDescent="0.25">
      <c r="A53" s="108" t="s">
        <v>1565</v>
      </c>
      <c r="B53" s="109"/>
      <c r="C53" s="734">
        <v>44811</v>
      </c>
      <c r="D53" s="109"/>
      <c r="E53" s="110">
        <v>6577.76</v>
      </c>
      <c r="F53" s="109"/>
      <c r="G53" s="111">
        <v>21.75</v>
      </c>
      <c r="H53" s="113"/>
      <c r="I53" s="112">
        <v>-0.40749999999999997</v>
      </c>
      <c r="J53" s="112">
        <v>1.3844000000000001</v>
      </c>
      <c r="K53" s="112">
        <v>4.6025</v>
      </c>
      <c r="L53" s="112">
        <v>9.9817999999999998</v>
      </c>
      <c r="M53" s="112">
        <v>9.8041</v>
      </c>
      <c r="N53" s="114">
        <v>12.200200000000001</v>
      </c>
      <c r="O53" s="112">
        <v>10.2247</v>
      </c>
      <c r="P53" s="112">
        <v>22.725200000000001</v>
      </c>
      <c r="Q53" s="112" t="s">
        <v>430</v>
      </c>
      <c r="R53" s="112" t="s">
        <v>430</v>
      </c>
      <c r="S53" s="112">
        <v>2.5556000000000001</v>
      </c>
      <c r="T53" s="112">
        <v>22.3904</v>
      </c>
      <c r="U53" s="112">
        <v>8.4354999999999993</v>
      </c>
      <c r="V53" s="112">
        <v>14.2272</v>
      </c>
      <c r="W53" s="112">
        <v>2.5556000000000001</v>
      </c>
      <c r="X53" s="112">
        <v>22.315200000000001</v>
      </c>
      <c r="Y53" s="113"/>
      <c r="Z53" s="110">
        <v>8</v>
      </c>
      <c r="AA53" s="110">
        <v>4</v>
      </c>
      <c r="AB53" s="110">
        <v>1</v>
      </c>
      <c r="AC53" s="110">
        <v>4</v>
      </c>
      <c r="AD53" s="110">
        <v>5</v>
      </c>
      <c r="AE53" s="110">
        <v>2</v>
      </c>
      <c r="AF53" s="110">
        <v>1</v>
      </c>
      <c r="AG53" s="110">
        <v>1</v>
      </c>
      <c r="AH53" s="110" t="s">
        <v>430</v>
      </c>
      <c r="AI53" s="110" t="s">
        <v>430</v>
      </c>
      <c r="AJ53" s="110">
        <v>2</v>
      </c>
      <c r="AK53" s="110">
        <v>3</v>
      </c>
      <c r="AL53" s="110">
        <v>2</v>
      </c>
      <c r="AM53" s="110">
        <v>1</v>
      </c>
      <c r="AN53" s="110">
        <v>2</v>
      </c>
      <c r="AO53" s="109"/>
      <c r="AP53" s="112" t="s">
        <v>430</v>
      </c>
      <c r="AQ53" s="112" t="s">
        <v>430</v>
      </c>
      <c r="AR53" s="112" t="s">
        <v>430</v>
      </c>
      <c r="AS53" s="112">
        <v>17.14</v>
      </c>
      <c r="AT53" s="112">
        <v>21.18</v>
      </c>
      <c r="AU53" s="115"/>
      <c r="AV53" s="110" t="s">
        <v>430</v>
      </c>
      <c r="AW53" s="110" t="s">
        <v>430</v>
      </c>
      <c r="AX53" s="110" t="s">
        <v>430</v>
      </c>
      <c r="AY53" s="110">
        <v>1</v>
      </c>
      <c r="AZ53" s="110">
        <v>2</v>
      </c>
      <c r="BA53" s="260"/>
      <c r="BB53" s="112">
        <v>16.8155203351983</v>
      </c>
      <c r="BC53" s="290">
        <v>0.93296612474560603</v>
      </c>
      <c r="BD53" s="290">
        <v>8.6496593951848E-2</v>
      </c>
      <c r="BE53" s="290">
        <v>0.33595592261240897</v>
      </c>
      <c r="BF53" s="113"/>
      <c r="BG53" s="112">
        <v>5.1142799999999999</v>
      </c>
      <c r="BH53" s="112">
        <v>58.5685</v>
      </c>
      <c r="BI53" s="112">
        <v>21.237200000000001</v>
      </c>
      <c r="BJ53" s="112">
        <v>15.080019999999999</v>
      </c>
      <c r="BK53" s="109"/>
      <c r="BL53" s="118" t="s">
        <v>1566</v>
      </c>
      <c r="BM53" s="118" t="s">
        <v>1567</v>
      </c>
      <c r="BN53" s="118" t="s">
        <v>1568</v>
      </c>
      <c r="BO53" s="118" t="s">
        <v>1569</v>
      </c>
      <c r="BP53" s="118" t="s">
        <v>1570</v>
      </c>
      <c r="BQ53" s="109"/>
      <c r="BR53" s="119" t="s">
        <v>554</v>
      </c>
    </row>
    <row r="54" spans="1:70" s="107" customFormat="1" x14ac:dyDescent="0.25">
      <c r="A54" s="108" t="s">
        <v>1571</v>
      </c>
      <c r="B54" s="109"/>
      <c r="C54" s="734">
        <v>34516</v>
      </c>
      <c r="D54" s="109"/>
      <c r="E54" s="110">
        <v>6069.89</v>
      </c>
      <c r="F54" s="109"/>
      <c r="G54" s="111">
        <v>463.89100000000002</v>
      </c>
      <c r="H54" s="113"/>
      <c r="I54" s="112">
        <v>-0.41789999999999999</v>
      </c>
      <c r="J54" s="112">
        <v>1.2394000000000001</v>
      </c>
      <c r="K54" s="112">
        <v>3.4866999999999999</v>
      </c>
      <c r="L54" s="112">
        <v>5.4576000000000002</v>
      </c>
      <c r="M54" s="112">
        <v>4.1493000000000002</v>
      </c>
      <c r="N54" s="114">
        <v>5.5232999999999999</v>
      </c>
      <c r="O54" s="112">
        <v>2.2183999999999999</v>
      </c>
      <c r="P54" s="112">
        <v>17.956800000000001</v>
      </c>
      <c r="Q54" s="112">
        <v>15.665800000000001</v>
      </c>
      <c r="R54" s="112">
        <v>16.059699999999999</v>
      </c>
      <c r="S54" s="112">
        <v>2.5167000000000002</v>
      </c>
      <c r="T54" s="112">
        <v>16.887799999999999</v>
      </c>
      <c r="U54" s="112">
        <v>2.8258000000000001</v>
      </c>
      <c r="V54" s="112">
        <v>9.1936</v>
      </c>
      <c r="W54" s="112">
        <v>2.5167000000000002</v>
      </c>
      <c r="X54" s="112">
        <v>12.7128</v>
      </c>
      <c r="Y54" s="113"/>
      <c r="Z54" s="110">
        <v>9</v>
      </c>
      <c r="AA54" s="110">
        <v>6</v>
      </c>
      <c r="AB54" s="110">
        <v>5</v>
      </c>
      <c r="AC54" s="110">
        <v>13</v>
      </c>
      <c r="AD54" s="110">
        <v>13</v>
      </c>
      <c r="AE54" s="110">
        <v>10</v>
      </c>
      <c r="AF54" s="110">
        <v>8</v>
      </c>
      <c r="AG54" s="110">
        <v>8</v>
      </c>
      <c r="AH54" s="110">
        <v>2</v>
      </c>
      <c r="AI54" s="110">
        <v>2</v>
      </c>
      <c r="AJ54" s="110">
        <v>3</v>
      </c>
      <c r="AK54" s="110">
        <v>14</v>
      </c>
      <c r="AL54" s="110">
        <v>13</v>
      </c>
      <c r="AM54" s="110">
        <v>9</v>
      </c>
      <c r="AN54" s="110">
        <v>3</v>
      </c>
      <c r="AO54" s="109"/>
      <c r="AP54" s="112">
        <v>17.22</v>
      </c>
      <c r="AQ54" s="112">
        <v>18.71</v>
      </c>
      <c r="AR54" s="112">
        <v>15.45</v>
      </c>
      <c r="AS54" s="112">
        <v>10.38</v>
      </c>
      <c r="AT54" s="112">
        <v>11.72</v>
      </c>
      <c r="AU54" s="115"/>
      <c r="AV54" s="110">
        <v>3</v>
      </c>
      <c r="AW54" s="110">
        <v>4</v>
      </c>
      <c r="AX54" s="110">
        <v>5</v>
      </c>
      <c r="AY54" s="110">
        <v>9</v>
      </c>
      <c r="AZ54" s="110">
        <v>12</v>
      </c>
      <c r="BA54" s="260"/>
      <c r="BB54" s="112">
        <v>15.5780068775109</v>
      </c>
      <c r="BC54" s="290">
        <v>0.85494873968916596</v>
      </c>
      <c r="BD54" s="290">
        <v>6.7178935325210604E-2</v>
      </c>
      <c r="BE54" s="290">
        <v>-1.7069756534957101E-2</v>
      </c>
      <c r="BF54" s="113"/>
      <c r="BG54" s="112">
        <v>9.8214600000000001</v>
      </c>
      <c r="BH54" s="112">
        <v>79.474400000000003</v>
      </c>
      <c r="BI54" s="112">
        <v>9.5094600000000007</v>
      </c>
      <c r="BJ54" s="112">
        <v>1.19468</v>
      </c>
      <c r="BK54" s="109"/>
      <c r="BL54" s="118" t="s">
        <v>1572</v>
      </c>
      <c r="BM54" s="118" t="s">
        <v>1414</v>
      </c>
      <c r="BN54" s="118" t="s">
        <v>1573</v>
      </c>
      <c r="BO54" s="118" t="s">
        <v>1574</v>
      </c>
      <c r="BP54" s="118" t="s">
        <v>1575</v>
      </c>
      <c r="BQ54" s="109"/>
      <c r="BR54" s="119" t="s">
        <v>525</v>
      </c>
    </row>
    <row r="55" spans="1:70" s="107" customFormat="1" x14ac:dyDescent="0.25">
      <c r="A55" s="108" t="s">
        <v>1576</v>
      </c>
      <c r="B55" s="109"/>
      <c r="C55" s="734">
        <v>43130</v>
      </c>
      <c r="D55" s="109"/>
      <c r="E55" s="110">
        <v>5155.3900000000003</v>
      </c>
      <c r="F55" s="109"/>
      <c r="G55" s="111">
        <v>36.365299999999998</v>
      </c>
      <c r="H55" s="113"/>
      <c r="I55" s="112">
        <v>-0.59809999999999997</v>
      </c>
      <c r="J55" s="112">
        <v>0.55689999999999995</v>
      </c>
      <c r="K55" s="112">
        <v>0.94099999999999995</v>
      </c>
      <c r="L55" s="112">
        <v>7.1745999999999999</v>
      </c>
      <c r="M55" s="112">
        <v>7.6505000000000001</v>
      </c>
      <c r="N55" s="114">
        <v>7.2263999999999999</v>
      </c>
      <c r="O55" s="112">
        <v>3.6267999999999998</v>
      </c>
      <c r="P55" s="112">
        <v>20.9177</v>
      </c>
      <c r="Q55" s="112">
        <v>17.334800000000001</v>
      </c>
      <c r="R55" s="112" t="s">
        <v>430</v>
      </c>
      <c r="S55" s="112">
        <v>-0.28739999999999999</v>
      </c>
      <c r="T55" s="112">
        <v>18.070699999999999</v>
      </c>
      <c r="U55" s="112">
        <v>7.5759999999999996</v>
      </c>
      <c r="V55" s="112">
        <v>12.4771</v>
      </c>
      <c r="W55" s="112">
        <v>-0.28739999999999999</v>
      </c>
      <c r="X55" s="112">
        <v>16.48</v>
      </c>
      <c r="Y55" s="113"/>
      <c r="Z55" s="110">
        <v>14</v>
      </c>
      <c r="AA55" s="110">
        <v>11</v>
      </c>
      <c r="AB55" s="110">
        <v>15</v>
      </c>
      <c r="AC55" s="110">
        <v>9</v>
      </c>
      <c r="AD55" s="110">
        <v>8</v>
      </c>
      <c r="AE55" s="110">
        <v>6</v>
      </c>
      <c r="AF55" s="110">
        <v>6</v>
      </c>
      <c r="AG55" s="110">
        <v>3</v>
      </c>
      <c r="AH55" s="110">
        <v>1</v>
      </c>
      <c r="AI55" s="110" t="s">
        <v>430</v>
      </c>
      <c r="AJ55" s="110">
        <v>15</v>
      </c>
      <c r="AK55" s="110">
        <v>12</v>
      </c>
      <c r="AL55" s="110">
        <v>5</v>
      </c>
      <c r="AM55" s="110">
        <v>2</v>
      </c>
      <c r="AN55" s="110">
        <v>15</v>
      </c>
      <c r="AO55" s="109"/>
      <c r="AP55" s="112" t="s">
        <v>430</v>
      </c>
      <c r="AQ55" s="112">
        <v>21.38</v>
      </c>
      <c r="AR55" s="112">
        <v>18.09</v>
      </c>
      <c r="AS55" s="112">
        <v>12.62</v>
      </c>
      <c r="AT55" s="112">
        <v>16.82</v>
      </c>
      <c r="AU55" s="115"/>
      <c r="AV55" s="110" t="s">
        <v>430</v>
      </c>
      <c r="AW55" s="110">
        <v>1</v>
      </c>
      <c r="AX55" s="110">
        <v>1</v>
      </c>
      <c r="AY55" s="110">
        <v>4</v>
      </c>
      <c r="AZ55" s="110">
        <v>5</v>
      </c>
      <c r="BA55" s="260"/>
      <c r="BB55" s="112">
        <v>17.259003734210701</v>
      </c>
      <c r="BC55" s="290">
        <v>0.95792179868243299</v>
      </c>
      <c r="BD55" s="290">
        <v>7.5133320099791095E-2</v>
      </c>
      <c r="BE55" s="290">
        <v>0.105040788646241</v>
      </c>
      <c r="BF55" s="113"/>
      <c r="BG55" s="112">
        <v>6.5623199999999997</v>
      </c>
      <c r="BH55" s="112">
        <v>74.031899999999993</v>
      </c>
      <c r="BI55" s="112">
        <v>17.522500000000001</v>
      </c>
      <c r="BJ55" s="112">
        <v>1.8832800000000001</v>
      </c>
      <c r="BK55" s="109"/>
      <c r="BL55" s="118" t="s">
        <v>549</v>
      </c>
      <c r="BM55" s="118" t="s">
        <v>1577</v>
      </c>
      <c r="BN55" s="118" t="s">
        <v>1578</v>
      </c>
      <c r="BO55" s="118" t="s">
        <v>491</v>
      </c>
      <c r="BP55" s="118" t="s">
        <v>1579</v>
      </c>
      <c r="BQ55" s="109"/>
      <c r="BR55" s="119" t="s">
        <v>476</v>
      </c>
    </row>
    <row r="56" spans="1:70" s="107" customFormat="1" x14ac:dyDescent="0.25">
      <c r="A56" s="108" t="s">
        <v>1580</v>
      </c>
      <c r="B56" s="109"/>
      <c r="C56" s="734">
        <v>44897</v>
      </c>
      <c r="D56" s="109"/>
      <c r="E56" s="110">
        <v>4976.58</v>
      </c>
      <c r="F56" s="109"/>
      <c r="G56" s="111">
        <v>18.329999999999998</v>
      </c>
      <c r="H56" s="113"/>
      <c r="I56" s="112">
        <v>-0.32629999999999998</v>
      </c>
      <c r="J56" s="112">
        <v>0.93610000000000004</v>
      </c>
      <c r="K56" s="112">
        <v>3.3841000000000001</v>
      </c>
      <c r="L56" s="112">
        <v>6.8804999999999996</v>
      </c>
      <c r="M56" s="112">
        <v>7.2557</v>
      </c>
      <c r="N56" s="114">
        <v>5.6483999999999996</v>
      </c>
      <c r="O56" s="112">
        <v>4.1448999999999998</v>
      </c>
      <c r="P56" s="112">
        <v>18.465</v>
      </c>
      <c r="Q56" s="112" t="s">
        <v>430</v>
      </c>
      <c r="R56" s="112" t="s">
        <v>430</v>
      </c>
      <c r="S56" s="112">
        <v>1.6074999999999999</v>
      </c>
      <c r="T56" s="112">
        <v>20.117999999999999</v>
      </c>
      <c r="U56" s="112">
        <v>5.9538000000000002</v>
      </c>
      <c r="V56" s="112">
        <v>8.0777999999999999</v>
      </c>
      <c r="W56" s="112">
        <v>1.6074999999999999</v>
      </c>
      <c r="X56" s="112">
        <v>18.211099999999998</v>
      </c>
      <c r="Y56" s="113"/>
      <c r="Z56" s="110">
        <v>6</v>
      </c>
      <c r="AA56" s="110">
        <v>9</v>
      </c>
      <c r="AB56" s="110">
        <v>6</v>
      </c>
      <c r="AC56" s="110">
        <v>11</v>
      </c>
      <c r="AD56" s="110">
        <v>10</v>
      </c>
      <c r="AE56" s="110">
        <v>9</v>
      </c>
      <c r="AF56" s="110">
        <v>4</v>
      </c>
      <c r="AG56" s="110">
        <v>6</v>
      </c>
      <c r="AH56" s="110" t="s">
        <v>430</v>
      </c>
      <c r="AI56" s="110" t="s">
        <v>430</v>
      </c>
      <c r="AJ56" s="110">
        <v>4</v>
      </c>
      <c r="AK56" s="110">
        <v>7</v>
      </c>
      <c r="AL56" s="110">
        <v>9</v>
      </c>
      <c r="AM56" s="110">
        <v>11</v>
      </c>
      <c r="AN56" s="110">
        <v>4</v>
      </c>
      <c r="AO56" s="109"/>
      <c r="AP56" s="112" t="s">
        <v>430</v>
      </c>
      <c r="AQ56" s="112" t="s">
        <v>430</v>
      </c>
      <c r="AR56" s="112" t="s">
        <v>430</v>
      </c>
      <c r="AS56" s="112">
        <v>12.32</v>
      </c>
      <c r="AT56" s="112">
        <v>13.41</v>
      </c>
      <c r="AU56" s="115"/>
      <c r="AV56" s="110" t="s">
        <v>430</v>
      </c>
      <c r="AW56" s="110" t="s">
        <v>430</v>
      </c>
      <c r="AX56" s="110" t="s">
        <v>430</v>
      </c>
      <c r="AY56" s="110">
        <v>6</v>
      </c>
      <c r="AZ56" s="110">
        <v>10</v>
      </c>
      <c r="BA56" s="260"/>
      <c r="BB56" s="112">
        <v>17.276822747243099</v>
      </c>
      <c r="BC56" s="290">
        <v>0.96238309569081704</v>
      </c>
      <c r="BD56" s="290">
        <v>6.2222544336538899E-2</v>
      </c>
      <c r="BE56" s="290">
        <v>-7.8789329962182006E-2</v>
      </c>
      <c r="BF56" s="113"/>
      <c r="BG56" s="112">
        <v>16.761299999999999</v>
      </c>
      <c r="BH56" s="112">
        <v>74.009299999999996</v>
      </c>
      <c r="BI56" s="112">
        <v>4.5517799999999999</v>
      </c>
      <c r="BJ56" s="112">
        <v>4.6776200000000001</v>
      </c>
      <c r="BK56" s="109"/>
      <c r="BL56" s="118" t="s">
        <v>1581</v>
      </c>
      <c r="BM56" s="118" t="s">
        <v>1582</v>
      </c>
      <c r="BN56" s="118" t="s">
        <v>1583</v>
      </c>
      <c r="BO56" s="118" t="s">
        <v>1584</v>
      </c>
      <c r="BP56" s="118" t="s">
        <v>1585</v>
      </c>
      <c r="BQ56" s="109"/>
      <c r="BR56" s="119" t="s">
        <v>443</v>
      </c>
    </row>
    <row r="57" spans="1:70" s="107" customFormat="1" x14ac:dyDescent="0.25">
      <c r="A57" s="108" t="s">
        <v>1586</v>
      </c>
      <c r="B57" s="109"/>
      <c r="C57" s="734">
        <v>38839</v>
      </c>
      <c r="D57" s="109"/>
      <c r="E57" s="110">
        <v>2593.8200000000002</v>
      </c>
      <c r="F57" s="109"/>
      <c r="G57" s="111">
        <v>111.71210000000001</v>
      </c>
      <c r="H57" s="113"/>
      <c r="I57" s="112">
        <v>-0.64500000000000002</v>
      </c>
      <c r="J57" s="112">
        <v>0.92049999999999998</v>
      </c>
      <c r="K57" s="112">
        <v>2.6793999999999998</v>
      </c>
      <c r="L57" s="112">
        <v>6.2980999999999998</v>
      </c>
      <c r="M57" s="112">
        <v>7.9894999999999996</v>
      </c>
      <c r="N57" s="114">
        <v>10.4382</v>
      </c>
      <c r="O57" s="112">
        <v>4.4459</v>
      </c>
      <c r="P57" s="112">
        <v>18.732199999999999</v>
      </c>
      <c r="Q57" s="112">
        <v>15.213800000000001</v>
      </c>
      <c r="R57" s="112">
        <v>15.3813</v>
      </c>
      <c r="S57" s="112">
        <v>1.1153999999999999</v>
      </c>
      <c r="T57" s="112">
        <v>16.898</v>
      </c>
      <c r="U57" s="112">
        <v>6.5891000000000002</v>
      </c>
      <c r="V57" s="112">
        <v>11.9267</v>
      </c>
      <c r="W57" s="112">
        <v>1.1153999999999999</v>
      </c>
      <c r="X57" s="112">
        <v>12.6774</v>
      </c>
      <c r="Y57" s="113"/>
      <c r="Z57" s="110">
        <v>15</v>
      </c>
      <c r="AA57" s="110">
        <v>10</v>
      </c>
      <c r="AB57" s="110">
        <v>9</v>
      </c>
      <c r="AC57" s="110">
        <v>12</v>
      </c>
      <c r="AD57" s="110">
        <v>7</v>
      </c>
      <c r="AE57" s="110">
        <v>3</v>
      </c>
      <c r="AF57" s="110">
        <v>3</v>
      </c>
      <c r="AG57" s="110">
        <v>5</v>
      </c>
      <c r="AH57" s="110">
        <v>4</v>
      </c>
      <c r="AI57" s="110">
        <v>3</v>
      </c>
      <c r="AJ57" s="110">
        <v>9</v>
      </c>
      <c r="AK57" s="110">
        <v>13</v>
      </c>
      <c r="AL57" s="110">
        <v>8</v>
      </c>
      <c r="AM57" s="110">
        <v>3</v>
      </c>
      <c r="AN57" s="110">
        <v>9</v>
      </c>
      <c r="AO57" s="109"/>
      <c r="AP57" s="112">
        <v>17.3</v>
      </c>
      <c r="AQ57" s="112">
        <v>19.34</v>
      </c>
      <c r="AR57" s="112">
        <v>16.07</v>
      </c>
      <c r="AS57" s="112">
        <v>12.37</v>
      </c>
      <c r="AT57" s="112">
        <v>16.059999999999999</v>
      </c>
      <c r="AU57" s="115"/>
      <c r="AV57" s="110">
        <v>2</v>
      </c>
      <c r="AW57" s="110">
        <v>3</v>
      </c>
      <c r="AX57" s="110">
        <v>3</v>
      </c>
      <c r="AY57" s="110">
        <v>5</v>
      </c>
      <c r="AZ57" s="110">
        <v>6</v>
      </c>
      <c r="BA57" s="260"/>
      <c r="BB57" s="112">
        <v>14.911884936784899</v>
      </c>
      <c r="BC57" s="290">
        <v>0.829641987834011</v>
      </c>
      <c r="BD57" s="290">
        <v>7.6046271478246802E-2</v>
      </c>
      <c r="BE57" s="290">
        <v>0.101891988666727</v>
      </c>
      <c r="BF57" s="113"/>
      <c r="BG57" s="112">
        <v>7.2801499999999999</v>
      </c>
      <c r="BH57" s="112">
        <v>69.394300000000001</v>
      </c>
      <c r="BI57" s="112">
        <v>19.657599999999999</v>
      </c>
      <c r="BJ57" s="112">
        <v>3.6679499999999998</v>
      </c>
      <c r="BK57" s="109"/>
      <c r="BL57" s="118" t="s">
        <v>779</v>
      </c>
      <c r="BM57" s="118" t="s">
        <v>1587</v>
      </c>
      <c r="BN57" s="118" t="s">
        <v>1588</v>
      </c>
      <c r="BO57" s="118" t="s">
        <v>1589</v>
      </c>
      <c r="BP57" s="118" t="s">
        <v>1590</v>
      </c>
      <c r="BQ57" s="109"/>
      <c r="BR57" s="119" t="s">
        <v>1485</v>
      </c>
    </row>
    <row r="58" spans="1:70" s="107" customFormat="1" x14ac:dyDescent="0.25">
      <c r="A58" s="108" t="s">
        <v>1591</v>
      </c>
      <c r="B58" s="109"/>
      <c r="C58" s="734">
        <v>44791</v>
      </c>
      <c r="D58" s="109"/>
      <c r="E58" s="110">
        <v>2382</v>
      </c>
      <c r="F58" s="109"/>
      <c r="G58" s="111">
        <v>18.632999999999999</v>
      </c>
      <c r="H58" s="113"/>
      <c r="I58" s="112">
        <v>-0.67700000000000005</v>
      </c>
      <c r="J58" s="112">
        <v>0.54500000000000004</v>
      </c>
      <c r="K58" s="112">
        <v>1.7196</v>
      </c>
      <c r="L58" s="112">
        <v>8.4827999999999992</v>
      </c>
      <c r="M58" s="112">
        <v>11.3149</v>
      </c>
      <c r="N58" s="114">
        <v>6.5351999999999997</v>
      </c>
      <c r="O58" s="112">
        <v>3.7541000000000002</v>
      </c>
      <c r="P58" s="112">
        <v>18.335100000000001</v>
      </c>
      <c r="Q58" s="112" t="s">
        <v>430</v>
      </c>
      <c r="R58" s="112" t="s">
        <v>430</v>
      </c>
      <c r="S58" s="112">
        <v>0.54500000000000004</v>
      </c>
      <c r="T58" s="112">
        <v>20.313800000000001</v>
      </c>
      <c r="U58" s="112">
        <v>7.6429999999999998</v>
      </c>
      <c r="V58" s="112">
        <v>8.4196000000000009</v>
      </c>
      <c r="W58" s="112">
        <v>0.54500000000000004</v>
      </c>
      <c r="X58" s="112">
        <v>17.2425</v>
      </c>
      <c r="Y58" s="113"/>
      <c r="Z58" s="110">
        <v>16</v>
      </c>
      <c r="AA58" s="110">
        <v>12</v>
      </c>
      <c r="AB58" s="110">
        <v>14</v>
      </c>
      <c r="AC58" s="110">
        <v>6</v>
      </c>
      <c r="AD58" s="110">
        <v>3</v>
      </c>
      <c r="AE58" s="110">
        <v>8</v>
      </c>
      <c r="AF58" s="110">
        <v>5</v>
      </c>
      <c r="AG58" s="110">
        <v>7</v>
      </c>
      <c r="AH58" s="110" t="s">
        <v>430</v>
      </c>
      <c r="AI58" s="110" t="s">
        <v>430</v>
      </c>
      <c r="AJ58" s="110">
        <v>13</v>
      </c>
      <c r="AK58" s="110">
        <v>5</v>
      </c>
      <c r="AL58" s="110">
        <v>4</v>
      </c>
      <c r="AM58" s="110">
        <v>10</v>
      </c>
      <c r="AN58" s="110">
        <v>13</v>
      </c>
      <c r="AO58" s="109"/>
      <c r="AP58" s="112" t="s">
        <v>430</v>
      </c>
      <c r="AQ58" s="112" t="s">
        <v>430</v>
      </c>
      <c r="AR58" s="112" t="s">
        <v>430</v>
      </c>
      <c r="AS58" s="112">
        <v>11.85</v>
      </c>
      <c r="AT58" s="112">
        <v>15.13</v>
      </c>
      <c r="AU58" s="115"/>
      <c r="AV58" s="110" t="s">
        <v>430</v>
      </c>
      <c r="AW58" s="110" t="s">
        <v>430</v>
      </c>
      <c r="AX58" s="110" t="s">
        <v>430</v>
      </c>
      <c r="AY58" s="110">
        <v>8</v>
      </c>
      <c r="AZ58" s="110">
        <v>8</v>
      </c>
      <c r="BA58" s="260"/>
      <c r="BB58" s="112">
        <v>17.907635705882001</v>
      </c>
      <c r="BC58" s="290">
        <v>0.98388165659437099</v>
      </c>
      <c r="BD58" s="290">
        <v>6.2282491726661803E-2</v>
      </c>
      <c r="BE58" s="290">
        <v>-6.4239564329328994E-2</v>
      </c>
      <c r="BF58" s="113"/>
      <c r="BG58" s="112">
        <v>17.346</v>
      </c>
      <c r="BH58" s="112">
        <v>65.409199999999998</v>
      </c>
      <c r="BI58" s="112">
        <v>14.0921</v>
      </c>
      <c r="BJ58" s="112">
        <v>3.1526999999999998</v>
      </c>
      <c r="BK58" s="109"/>
      <c r="BL58" s="118" t="s">
        <v>1592</v>
      </c>
      <c r="BM58" s="118" t="s">
        <v>1593</v>
      </c>
      <c r="BN58" s="118" t="s">
        <v>1594</v>
      </c>
      <c r="BO58" s="118" t="s">
        <v>1595</v>
      </c>
      <c r="BP58" s="118" t="s">
        <v>1596</v>
      </c>
      <c r="BQ58" s="109"/>
      <c r="BR58" s="119" t="s">
        <v>443</v>
      </c>
    </row>
    <row r="59" spans="1:70" s="107" customFormat="1" x14ac:dyDescent="0.25">
      <c r="A59" s="108" t="s">
        <v>1597</v>
      </c>
      <c r="B59" s="109"/>
      <c r="C59" s="734">
        <v>43913</v>
      </c>
      <c r="D59" s="109"/>
      <c r="E59" s="110">
        <v>1892.82</v>
      </c>
      <c r="F59" s="109"/>
      <c r="G59" s="111">
        <v>51.93</v>
      </c>
      <c r="H59" s="113"/>
      <c r="I59" s="112">
        <v>-0.19220000000000001</v>
      </c>
      <c r="J59" s="112">
        <v>1.7238</v>
      </c>
      <c r="K59" s="112">
        <v>3.1585000000000001</v>
      </c>
      <c r="L59" s="112">
        <v>7.9401000000000002</v>
      </c>
      <c r="M59" s="112">
        <v>8.7766999999999999</v>
      </c>
      <c r="N59" s="114">
        <v>8.0299999999999994</v>
      </c>
      <c r="O59" s="112">
        <v>5.3833000000000002</v>
      </c>
      <c r="P59" s="112">
        <v>17.7072</v>
      </c>
      <c r="Q59" s="112">
        <v>15.1327</v>
      </c>
      <c r="R59" s="112" t="s">
        <v>430</v>
      </c>
      <c r="S59" s="112">
        <v>1.3466</v>
      </c>
      <c r="T59" s="112">
        <v>19.297000000000001</v>
      </c>
      <c r="U59" s="112">
        <v>6.7858999999999998</v>
      </c>
      <c r="V59" s="112">
        <v>10.208</v>
      </c>
      <c r="W59" s="112">
        <v>1.3466</v>
      </c>
      <c r="X59" s="112">
        <v>29.789100000000001</v>
      </c>
      <c r="Y59" s="113"/>
      <c r="Z59" s="110">
        <v>5</v>
      </c>
      <c r="AA59" s="110">
        <v>1</v>
      </c>
      <c r="AB59" s="110">
        <v>7</v>
      </c>
      <c r="AC59" s="110">
        <v>7</v>
      </c>
      <c r="AD59" s="110">
        <v>6</v>
      </c>
      <c r="AE59" s="110">
        <v>4</v>
      </c>
      <c r="AF59" s="110">
        <v>2</v>
      </c>
      <c r="AG59" s="110">
        <v>9</v>
      </c>
      <c r="AH59" s="110">
        <v>5</v>
      </c>
      <c r="AI59" s="110" t="s">
        <v>430</v>
      </c>
      <c r="AJ59" s="110">
        <v>6</v>
      </c>
      <c r="AK59" s="110">
        <v>9</v>
      </c>
      <c r="AL59" s="110">
        <v>7</v>
      </c>
      <c r="AM59" s="110">
        <v>6</v>
      </c>
      <c r="AN59" s="110">
        <v>6</v>
      </c>
      <c r="AO59" s="109"/>
      <c r="AP59" s="112" t="s">
        <v>430</v>
      </c>
      <c r="AQ59" s="112" t="s">
        <v>430</v>
      </c>
      <c r="AR59" s="112">
        <v>15.83</v>
      </c>
      <c r="AS59" s="112">
        <v>12.8</v>
      </c>
      <c r="AT59" s="112">
        <v>15.98</v>
      </c>
      <c r="AU59" s="115"/>
      <c r="AV59" s="110" t="s">
        <v>430</v>
      </c>
      <c r="AW59" s="110" t="s">
        <v>430</v>
      </c>
      <c r="AX59" s="110">
        <v>4</v>
      </c>
      <c r="AY59" s="110">
        <v>2</v>
      </c>
      <c r="AZ59" s="110">
        <v>7</v>
      </c>
      <c r="BA59" s="260"/>
      <c r="BB59" s="112">
        <v>16.740888415767401</v>
      </c>
      <c r="BC59" s="290">
        <v>0.94240295900708104</v>
      </c>
      <c r="BD59" s="290">
        <v>6.3991294892394898E-2</v>
      </c>
      <c r="BE59" s="290">
        <v>-5.8571966948196601E-2</v>
      </c>
      <c r="BF59" s="113"/>
      <c r="BG59" s="112">
        <v>12.4047</v>
      </c>
      <c r="BH59" s="112">
        <v>68.335700000000003</v>
      </c>
      <c r="BI59" s="112">
        <v>18.128399999999999</v>
      </c>
      <c r="BJ59" s="112">
        <v>1.1312</v>
      </c>
      <c r="BK59" s="109"/>
      <c r="BL59" s="118" t="s">
        <v>1598</v>
      </c>
      <c r="BM59" s="118" t="s">
        <v>1599</v>
      </c>
      <c r="BN59" s="118" t="s">
        <v>1600</v>
      </c>
      <c r="BO59" s="118" t="s">
        <v>1601</v>
      </c>
      <c r="BP59" s="118" t="s">
        <v>1602</v>
      </c>
      <c r="BQ59" s="109"/>
      <c r="BR59" s="119" t="s">
        <v>547</v>
      </c>
    </row>
    <row r="60" spans="1:70" s="107" customFormat="1" x14ac:dyDescent="0.25">
      <c r="A60" s="108" t="s">
        <v>1603</v>
      </c>
      <c r="B60" s="109"/>
      <c r="C60" s="734">
        <v>45729</v>
      </c>
      <c r="D60" s="109"/>
      <c r="E60" s="110">
        <v>1899.64</v>
      </c>
      <c r="F60" s="109"/>
      <c r="G60" s="111">
        <v>13.69</v>
      </c>
      <c r="H60" s="113"/>
      <c r="I60" s="112">
        <v>-0.3639</v>
      </c>
      <c r="J60" s="112">
        <v>0.36659999999999998</v>
      </c>
      <c r="K60" s="112">
        <v>3.9483999999999999</v>
      </c>
      <c r="L60" s="112">
        <v>13.4217</v>
      </c>
      <c r="M60" s="112">
        <v>11.120100000000001</v>
      </c>
      <c r="N60" s="114">
        <v>12.7677</v>
      </c>
      <c r="O60" s="112" t="s">
        <v>430</v>
      </c>
      <c r="P60" s="112" t="s">
        <v>430</v>
      </c>
      <c r="Q60" s="112" t="s">
        <v>430</v>
      </c>
      <c r="R60" s="112" t="s">
        <v>430</v>
      </c>
      <c r="S60" s="112">
        <v>1.3323</v>
      </c>
      <c r="T60" s="112">
        <v>26.1751</v>
      </c>
      <c r="U60" s="112">
        <v>7.7104999999999997</v>
      </c>
      <c r="V60" s="112">
        <v>11.391400000000001</v>
      </c>
      <c r="W60" s="112">
        <v>1.3323</v>
      </c>
      <c r="X60" s="112">
        <v>26.359100000000002</v>
      </c>
      <c r="Y60" s="113"/>
      <c r="Z60" s="110">
        <v>7</v>
      </c>
      <c r="AA60" s="110">
        <v>14</v>
      </c>
      <c r="AB60" s="110">
        <v>3</v>
      </c>
      <c r="AC60" s="110">
        <v>1</v>
      </c>
      <c r="AD60" s="110">
        <v>4</v>
      </c>
      <c r="AE60" s="110">
        <v>1</v>
      </c>
      <c r="AF60" s="110" t="s">
        <v>430</v>
      </c>
      <c r="AG60" s="110" t="s">
        <v>430</v>
      </c>
      <c r="AH60" s="110" t="s">
        <v>430</v>
      </c>
      <c r="AI60" s="110" t="s">
        <v>430</v>
      </c>
      <c r="AJ60" s="110">
        <v>7</v>
      </c>
      <c r="AK60" s="110">
        <v>1</v>
      </c>
      <c r="AL60" s="110">
        <v>3</v>
      </c>
      <c r="AM60" s="110">
        <v>5</v>
      </c>
      <c r="AN60" s="110">
        <v>7</v>
      </c>
      <c r="AO60" s="109"/>
      <c r="AP60" s="112" t="s">
        <v>430</v>
      </c>
      <c r="AQ60" s="112" t="s">
        <v>430</v>
      </c>
      <c r="AR60" s="112" t="s">
        <v>430</v>
      </c>
      <c r="AS60" s="112" t="s">
        <v>430</v>
      </c>
      <c r="AT60" s="112">
        <v>22.01</v>
      </c>
      <c r="AU60" s="115"/>
      <c r="AV60" s="110" t="s">
        <v>430</v>
      </c>
      <c r="AW60" s="110" t="s">
        <v>430</v>
      </c>
      <c r="AX60" s="110" t="s">
        <v>430</v>
      </c>
      <c r="AY60" s="110" t="s">
        <v>430</v>
      </c>
      <c r="AZ60" s="110">
        <v>1</v>
      </c>
      <c r="BA60" s="260"/>
      <c r="BB60" s="112">
        <v>15.190799404719</v>
      </c>
      <c r="BC60" s="290">
        <v>0.90779889670676495</v>
      </c>
      <c r="BD60" s="290">
        <v>0.10662754017581701</v>
      </c>
      <c r="BE60" s="290">
        <v>0.455593016056555</v>
      </c>
      <c r="BF60" s="113"/>
      <c r="BG60" s="112">
        <v>2.2367699999999999</v>
      </c>
      <c r="BH60" s="112">
        <v>66.265900000000002</v>
      </c>
      <c r="BI60" s="112">
        <v>30.186800000000002</v>
      </c>
      <c r="BJ60" s="112">
        <v>1.31053</v>
      </c>
      <c r="BK60" s="109"/>
      <c r="BL60" s="118" t="s">
        <v>1604</v>
      </c>
      <c r="BM60" s="118" t="s">
        <v>1605</v>
      </c>
      <c r="BN60" s="118" t="s">
        <v>1606</v>
      </c>
      <c r="BO60" s="118" t="s">
        <v>1607</v>
      </c>
      <c r="BP60" s="118" t="s">
        <v>1608</v>
      </c>
      <c r="BQ60" s="109"/>
      <c r="BR60" s="119" t="s">
        <v>476</v>
      </c>
    </row>
    <row r="61" spans="1:70" s="107" customFormat="1" x14ac:dyDescent="0.25">
      <c r="A61" s="108" t="s">
        <v>1609</v>
      </c>
      <c r="B61" s="109"/>
      <c r="C61" s="734">
        <v>44260</v>
      </c>
      <c r="D61" s="109"/>
      <c r="E61" s="110">
        <v>1469.5</v>
      </c>
      <c r="F61" s="109"/>
      <c r="G61" s="111">
        <v>22.991499999999998</v>
      </c>
      <c r="H61" s="113"/>
      <c r="I61" s="112">
        <v>-0.1754</v>
      </c>
      <c r="J61" s="112">
        <v>1.1269</v>
      </c>
      <c r="K61" s="112">
        <v>2.6196000000000002</v>
      </c>
      <c r="L61" s="112">
        <v>7.0632000000000001</v>
      </c>
      <c r="M61" s="112">
        <v>5.61</v>
      </c>
      <c r="N61" s="114">
        <v>7.4786000000000001</v>
      </c>
      <c r="O61" s="112">
        <v>1.0192000000000001</v>
      </c>
      <c r="P61" s="112">
        <v>20.892399999999999</v>
      </c>
      <c r="Q61" s="112">
        <v>14.8604</v>
      </c>
      <c r="R61" s="112" t="s">
        <v>430</v>
      </c>
      <c r="S61" s="112">
        <v>1.0370999999999999</v>
      </c>
      <c r="T61" s="112">
        <v>19.7318</v>
      </c>
      <c r="U61" s="112">
        <v>3.4878999999999998</v>
      </c>
      <c r="V61" s="112">
        <v>11.4415</v>
      </c>
      <c r="W61" s="112">
        <v>1.0370999999999999</v>
      </c>
      <c r="X61" s="112">
        <v>16.779599999999999</v>
      </c>
      <c r="Y61" s="113"/>
      <c r="Z61" s="110">
        <v>4</v>
      </c>
      <c r="AA61" s="110">
        <v>7</v>
      </c>
      <c r="AB61" s="110">
        <v>10</v>
      </c>
      <c r="AC61" s="110">
        <v>10</v>
      </c>
      <c r="AD61" s="110">
        <v>12</v>
      </c>
      <c r="AE61" s="110">
        <v>5</v>
      </c>
      <c r="AF61" s="110">
        <v>10</v>
      </c>
      <c r="AG61" s="110">
        <v>4</v>
      </c>
      <c r="AH61" s="110">
        <v>6</v>
      </c>
      <c r="AI61" s="110" t="s">
        <v>430</v>
      </c>
      <c r="AJ61" s="110">
        <v>10</v>
      </c>
      <c r="AK61" s="110">
        <v>8</v>
      </c>
      <c r="AL61" s="110">
        <v>12</v>
      </c>
      <c r="AM61" s="110">
        <v>4</v>
      </c>
      <c r="AN61" s="110">
        <v>10</v>
      </c>
      <c r="AO61" s="109"/>
      <c r="AP61" s="112" t="s">
        <v>430</v>
      </c>
      <c r="AQ61" s="112" t="s">
        <v>430</v>
      </c>
      <c r="AR61" s="112">
        <v>17.3</v>
      </c>
      <c r="AS61" s="112">
        <v>11.97</v>
      </c>
      <c r="AT61" s="112">
        <v>14.62</v>
      </c>
      <c r="AU61" s="115"/>
      <c r="AV61" s="110" t="s">
        <v>430</v>
      </c>
      <c r="AW61" s="110" t="s">
        <v>430</v>
      </c>
      <c r="AX61" s="110">
        <v>2</v>
      </c>
      <c r="AY61" s="110">
        <v>7</v>
      </c>
      <c r="AZ61" s="110">
        <v>9</v>
      </c>
      <c r="BA61" s="260"/>
      <c r="BB61" s="112">
        <v>17.928452235830601</v>
      </c>
      <c r="BC61" s="290">
        <v>0.99443503629637597</v>
      </c>
      <c r="BD61" s="290">
        <v>7.42550758979168E-2</v>
      </c>
      <c r="BE61" s="290">
        <v>9.4169478444373803E-2</v>
      </c>
      <c r="BF61" s="113"/>
      <c r="BG61" s="112">
        <v>17.671500000000002</v>
      </c>
      <c r="BH61" s="112">
        <v>64.450699999999998</v>
      </c>
      <c r="BI61" s="112">
        <v>14.283099999999999</v>
      </c>
      <c r="BJ61" s="112">
        <v>3.5947</v>
      </c>
      <c r="BK61" s="109"/>
      <c r="BL61" s="118" t="s">
        <v>1610</v>
      </c>
      <c r="BM61" s="118" t="s">
        <v>1611</v>
      </c>
      <c r="BN61" s="118" t="s">
        <v>1612</v>
      </c>
      <c r="BO61" s="118" t="s">
        <v>1613</v>
      </c>
      <c r="BP61" s="118" t="s">
        <v>1614</v>
      </c>
      <c r="BQ61" s="109"/>
      <c r="BR61" s="119" t="s">
        <v>602</v>
      </c>
    </row>
    <row r="62" spans="1:70" s="107" customFormat="1" x14ac:dyDescent="0.25">
      <c r="A62" s="108" t="s">
        <v>1615</v>
      </c>
      <c r="B62" s="109"/>
      <c r="C62" s="734">
        <v>44886</v>
      </c>
      <c r="D62" s="109"/>
      <c r="E62" s="110">
        <v>1280.32</v>
      </c>
      <c r="F62" s="109"/>
      <c r="G62" s="111">
        <v>20.8551</v>
      </c>
      <c r="H62" s="113"/>
      <c r="I62" s="112">
        <v>0.2437</v>
      </c>
      <c r="J62" s="112">
        <v>1.286</v>
      </c>
      <c r="K62" s="112">
        <v>2.3247</v>
      </c>
      <c r="L62" s="112">
        <v>12.122999999999999</v>
      </c>
      <c r="M62" s="112">
        <v>12.937799999999999</v>
      </c>
      <c r="N62" s="114">
        <v>6.6418999999999997</v>
      </c>
      <c r="O62" s="112">
        <v>2.3174000000000001</v>
      </c>
      <c r="P62" s="112">
        <v>20.976800000000001</v>
      </c>
      <c r="Q62" s="112" t="s">
        <v>430</v>
      </c>
      <c r="R62" s="112" t="s">
        <v>430</v>
      </c>
      <c r="S62" s="112">
        <v>0.53320000000000001</v>
      </c>
      <c r="T62" s="112">
        <v>24.8278</v>
      </c>
      <c r="U62" s="112">
        <v>9.7647999999999993</v>
      </c>
      <c r="V62" s="112">
        <v>10.1707</v>
      </c>
      <c r="W62" s="112">
        <v>0.53320000000000001</v>
      </c>
      <c r="X62" s="112">
        <v>22.2943</v>
      </c>
      <c r="Y62" s="113"/>
      <c r="Z62" s="110">
        <v>1</v>
      </c>
      <c r="AA62" s="110">
        <v>5</v>
      </c>
      <c r="AB62" s="110">
        <v>12</v>
      </c>
      <c r="AC62" s="110">
        <v>2</v>
      </c>
      <c r="AD62" s="110">
        <v>1</v>
      </c>
      <c r="AE62" s="110">
        <v>7</v>
      </c>
      <c r="AF62" s="110">
        <v>7</v>
      </c>
      <c r="AG62" s="110">
        <v>2</v>
      </c>
      <c r="AH62" s="110" t="s">
        <v>430</v>
      </c>
      <c r="AI62" s="110" t="s">
        <v>430</v>
      </c>
      <c r="AJ62" s="110">
        <v>14</v>
      </c>
      <c r="AK62" s="110">
        <v>2</v>
      </c>
      <c r="AL62" s="110">
        <v>1</v>
      </c>
      <c r="AM62" s="110">
        <v>7</v>
      </c>
      <c r="AN62" s="110">
        <v>14</v>
      </c>
      <c r="AO62" s="109"/>
      <c r="AP62" s="112" t="s">
        <v>430</v>
      </c>
      <c r="AQ62" s="112" t="s">
        <v>430</v>
      </c>
      <c r="AR62" s="112" t="s">
        <v>430</v>
      </c>
      <c r="AS62" s="112">
        <v>12.73</v>
      </c>
      <c r="AT62" s="112">
        <v>20.45</v>
      </c>
      <c r="AU62" s="115"/>
      <c r="AV62" s="110" t="s">
        <v>430</v>
      </c>
      <c r="AW62" s="110" t="s">
        <v>430</v>
      </c>
      <c r="AX62" s="110" t="s">
        <v>430</v>
      </c>
      <c r="AY62" s="110">
        <v>3</v>
      </c>
      <c r="AZ62" s="110">
        <v>3</v>
      </c>
      <c r="BA62" s="260"/>
      <c r="BB62" s="112">
        <v>18.0659593889396</v>
      </c>
      <c r="BC62" s="290">
        <v>0.96144324664190195</v>
      </c>
      <c r="BD62" s="290">
        <v>7.4757770024408005E-2</v>
      </c>
      <c r="BE62" s="290">
        <v>0.154504579461129</v>
      </c>
      <c r="BF62" s="113"/>
      <c r="BG62" s="112">
        <v>3.65198</v>
      </c>
      <c r="BH62" s="112">
        <v>68.082800000000006</v>
      </c>
      <c r="BI62" s="112">
        <v>27.096399999999999</v>
      </c>
      <c r="BJ62" s="112">
        <v>1.16882</v>
      </c>
      <c r="BK62" s="109"/>
      <c r="BL62" s="118" t="s">
        <v>1616</v>
      </c>
      <c r="BM62" s="118" t="s">
        <v>1617</v>
      </c>
      <c r="BN62" s="118" t="s">
        <v>1618</v>
      </c>
      <c r="BO62" s="118" t="s">
        <v>1619</v>
      </c>
      <c r="BP62" s="118" t="s">
        <v>1620</v>
      </c>
      <c r="BQ62" s="109"/>
      <c r="BR62" s="119" t="s">
        <v>609</v>
      </c>
    </row>
    <row r="63" spans="1:70" s="107" customFormat="1" x14ac:dyDescent="0.25">
      <c r="A63" s="108" t="s">
        <v>1621</v>
      </c>
      <c r="B63" s="109"/>
      <c r="C63" s="734">
        <v>45891</v>
      </c>
      <c r="D63" s="109"/>
      <c r="E63" s="110">
        <v>736.83</v>
      </c>
      <c r="F63" s="109"/>
      <c r="G63" s="111">
        <v>10.32</v>
      </c>
      <c r="H63" s="113"/>
      <c r="I63" s="112">
        <v>-0.48220000000000002</v>
      </c>
      <c r="J63" s="112">
        <v>1.0773999999999999</v>
      </c>
      <c r="K63" s="112">
        <v>2.4826000000000001</v>
      </c>
      <c r="L63" s="112">
        <v>4.6653000000000002</v>
      </c>
      <c r="M63" s="112">
        <v>7.6120999999999999</v>
      </c>
      <c r="N63" s="114" t="s">
        <v>430</v>
      </c>
      <c r="O63" s="112" t="s">
        <v>430</v>
      </c>
      <c r="P63" s="112" t="s">
        <v>430</v>
      </c>
      <c r="Q63" s="112" t="s">
        <v>430</v>
      </c>
      <c r="R63" s="112" t="s">
        <v>430</v>
      </c>
      <c r="S63" s="112">
        <v>0.68289999999999995</v>
      </c>
      <c r="T63" s="112">
        <v>16.216200000000001</v>
      </c>
      <c r="U63" s="112">
        <v>5.3060999999999998</v>
      </c>
      <c r="V63" s="112">
        <v>4.8780000000000001</v>
      </c>
      <c r="W63" s="112">
        <v>0.68289999999999995</v>
      </c>
      <c r="X63" s="112">
        <v>3.2</v>
      </c>
      <c r="Y63" s="113"/>
      <c r="Z63" s="110">
        <v>11</v>
      </c>
      <c r="AA63" s="110">
        <v>8</v>
      </c>
      <c r="AB63" s="110">
        <v>11</v>
      </c>
      <c r="AC63" s="110">
        <v>15</v>
      </c>
      <c r="AD63" s="110">
        <v>9</v>
      </c>
      <c r="AE63" s="110" t="s">
        <v>430</v>
      </c>
      <c r="AF63" s="110" t="s">
        <v>430</v>
      </c>
      <c r="AG63" s="110" t="s">
        <v>430</v>
      </c>
      <c r="AH63" s="110" t="s">
        <v>430</v>
      </c>
      <c r="AI63" s="110" t="s">
        <v>430</v>
      </c>
      <c r="AJ63" s="110">
        <v>12</v>
      </c>
      <c r="AK63" s="110">
        <v>15</v>
      </c>
      <c r="AL63" s="110">
        <v>10</v>
      </c>
      <c r="AM63" s="110">
        <v>13</v>
      </c>
      <c r="AN63" s="110">
        <v>12</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13.1541287381958</v>
      </c>
      <c r="BC63" s="290">
        <v>0.81382445456567598</v>
      </c>
      <c r="BD63" s="290">
        <v>-1.1696608540388301E-2</v>
      </c>
      <c r="BE63" s="290">
        <v>-0.343334922586158</v>
      </c>
      <c r="BF63" s="113"/>
      <c r="BG63" s="112">
        <v>7.5592800000000002</v>
      </c>
      <c r="BH63" s="112">
        <v>73.117000000000004</v>
      </c>
      <c r="BI63" s="112">
        <v>16.514099999999999</v>
      </c>
      <c r="BJ63" s="112">
        <v>2.8096199999999998</v>
      </c>
      <c r="BK63" s="109"/>
      <c r="BL63" s="118" t="s">
        <v>1622</v>
      </c>
      <c r="BM63" s="118" t="s">
        <v>1623</v>
      </c>
      <c r="BN63" s="118" t="s">
        <v>1624</v>
      </c>
      <c r="BO63" s="118" t="s">
        <v>1625</v>
      </c>
      <c r="BP63" s="118" t="s">
        <v>1626</v>
      </c>
      <c r="BQ63" s="109"/>
      <c r="BR63" s="119" t="s">
        <v>1627</v>
      </c>
    </row>
    <row r="64" spans="1:70" s="107" customFormat="1" x14ac:dyDescent="0.25">
      <c r="A64" s="108" t="s">
        <v>1628</v>
      </c>
      <c r="B64" s="109"/>
      <c r="C64" s="734">
        <v>42760</v>
      </c>
      <c r="D64" s="109"/>
      <c r="E64" s="110">
        <v>375.46</v>
      </c>
      <c r="F64" s="109"/>
      <c r="G64" s="111">
        <v>30.496500000000001</v>
      </c>
      <c r="H64" s="113"/>
      <c r="I64" s="112">
        <v>-0.48430000000000001</v>
      </c>
      <c r="J64" s="112">
        <v>0.14349999999999999</v>
      </c>
      <c r="K64" s="112">
        <v>1.9379999999999999</v>
      </c>
      <c r="L64" s="112">
        <v>7.7321999999999997</v>
      </c>
      <c r="M64" s="112">
        <v>6.9085000000000001</v>
      </c>
      <c r="N64" s="114">
        <v>2.3043</v>
      </c>
      <c r="O64" s="112">
        <v>1.3333999999999999</v>
      </c>
      <c r="P64" s="112">
        <v>17.529499999999999</v>
      </c>
      <c r="Q64" s="112">
        <v>13.2014</v>
      </c>
      <c r="R64" s="112" t="s">
        <v>430</v>
      </c>
      <c r="S64" s="112">
        <v>0.99450000000000005</v>
      </c>
      <c r="T64" s="112">
        <v>21.5305</v>
      </c>
      <c r="U64" s="112">
        <v>4.4043000000000001</v>
      </c>
      <c r="V64" s="112">
        <v>7.1921999999999997</v>
      </c>
      <c r="W64" s="112">
        <v>0.99450000000000005</v>
      </c>
      <c r="X64" s="112">
        <v>12.4861</v>
      </c>
      <c r="Y64" s="113"/>
      <c r="Z64" s="110">
        <v>12</v>
      </c>
      <c r="AA64" s="110">
        <v>16</v>
      </c>
      <c r="AB64" s="110">
        <v>13</v>
      </c>
      <c r="AC64" s="110">
        <v>8</v>
      </c>
      <c r="AD64" s="110">
        <v>11</v>
      </c>
      <c r="AE64" s="110">
        <v>11</v>
      </c>
      <c r="AF64" s="110">
        <v>9</v>
      </c>
      <c r="AG64" s="110">
        <v>10</v>
      </c>
      <c r="AH64" s="110">
        <v>7</v>
      </c>
      <c r="AI64" s="110" t="s">
        <v>430</v>
      </c>
      <c r="AJ64" s="110">
        <v>11</v>
      </c>
      <c r="AK64" s="110">
        <v>4</v>
      </c>
      <c r="AL64" s="110">
        <v>11</v>
      </c>
      <c r="AM64" s="110">
        <v>12</v>
      </c>
      <c r="AN64" s="110">
        <v>11</v>
      </c>
      <c r="AO64" s="109"/>
      <c r="AP64" s="112" t="s">
        <v>430</v>
      </c>
      <c r="AQ64" s="112">
        <v>16.850000000000001</v>
      </c>
      <c r="AR64" s="112">
        <v>14.24</v>
      </c>
      <c r="AS64" s="112">
        <v>9.8000000000000007</v>
      </c>
      <c r="AT64" s="112">
        <v>12.45</v>
      </c>
      <c r="AU64" s="115"/>
      <c r="AV64" s="110" t="s">
        <v>430</v>
      </c>
      <c r="AW64" s="110">
        <v>5</v>
      </c>
      <c r="AX64" s="110">
        <v>6</v>
      </c>
      <c r="AY64" s="110">
        <v>10</v>
      </c>
      <c r="AZ64" s="110">
        <v>11</v>
      </c>
      <c r="BA64" s="260"/>
      <c r="BB64" s="112">
        <v>17.0319117123402</v>
      </c>
      <c r="BC64" s="290">
        <v>0.92989152561338295</v>
      </c>
      <c r="BD64" s="290">
        <v>6.1633108716070702E-2</v>
      </c>
      <c r="BE64" s="290">
        <v>-0.107085237938322</v>
      </c>
      <c r="BF64" s="113"/>
      <c r="BG64" s="112">
        <v>9.4344000000000001</v>
      </c>
      <c r="BH64" s="112">
        <v>66.794700000000006</v>
      </c>
      <c r="BI64" s="112">
        <v>20.212499999999999</v>
      </c>
      <c r="BJ64" s="112">
        <v>3.5583999999999998</v>
      </c>
      <c r="BK64" s="109"/>
      <c r="BL64" s="118" t="s">
        <v>1629</v>
      </c>
      <c r="BM64" s="118" t="s">
        <v>1630</v>
      </c>
      <c r="BN64" s="118" t="s">
        <v>892</v>
      </c>
      <c r="BO64" s="118" t="s">
        <v>1631</v>
      </c>
      <c r="BP64" s="118" t="s">
        <v>1632</v>
      </c>
      <c r="BQ64" s="109"/>
      <c r="BR64" s="119" t="s">
        <v>436</v>
      </c>
    </row>
    <row r="65" spans="1:70" s="107" customFormat="1" x14ac:dyDescent="0.25">
      <c r="A65" s="108" t="s">
        <v>1633</v>
      </c>
      <c r="B65" s="109"/>
      <c r="C65" s="734">
        <v>46101</v>
      </c>
      <c r="D65" s="109"/>
      <c r="E65" s="110">
        <v>365.16</v>
      </c>
      <c r="F65" s="109"/>
      <c r="G65" s="111">
        <v>11.79</v>
      </c>
      <c r="H65" s="113"/>
      <c r="I65" s="112">
        <v>-0.42230000000000001</v>
      </c>
      <c r="J65" s="112">
        <v>0.51149999999999995</v>
      </c>
      <c r="K65" s="112">
        <v>4.1519000000000004</v>
      </c>
      <c r="L65" s="112">
        <v>11.2264</v>
      </c>
      <c r="M65" s="112" t="s">
        <v>430</v>
      </c>
      <c r="N65" s="114" t="s">
        <v>430</v>
      </c>
      <c r="O65" s="112" t="s">
        <v>430</v>
      </c>
      <c r="P65" s="112" t="s">
        <v>430</v>
      </c>
      <c r="Q65" s="112" t="s">
        <v>430</v>
      </c>
      <c r="R65" s="112" t="s">
        <v>430</v>
      </c>
      <c r="S65" s="112">
        <v>1.3757999999999999</v>
      </c>
      <c r="T65" s="112">
        <v>20.306100000000001</v>
      </c>
      <c r="U65" s="112" t="s">
        <v>430</v>
      </c>
      <c r="V65" s="112" t="s">
        <v>430</v>
      </c>
      <c r="W65" s="112">
        <v>1.3757999999999999</v>
      </c>
      <c r="X65" s="112">
        <v>17.899999999999999</v>
      </c>
      <c r="Y65" s="113"/>
      <c r="Z65" s="110">
        <v>10</v>
      </c>
      <c r="AA65" s="110">
        <v>13</v>
      </c>
      <c r="AB65" s="110">
        <v>2</v>
      </c>
      <c r="AC65" s="110">
        <v>3</v>
      </c>
      <c r="AD65" s="110" t="s">
        <v>430</v>
      </c>
      <c r="AE65" s="110" t="s">
        <v>430</v>
      </c>
      <c r="AF65" s="110" t="s">
        <v>430</v>
      </c>
      <c r="AG65" s="110" t="s">
        <v>430</v>
      </c>
      <c r="AH65" s="110" t="s">
        <v>430</v>
      </c>
      <c r="AI65" s="110" t="s">
        <v>430</v>
      </c>
      <c r="AJ65" s="110">
        <v>5</v>
      </c>
      <c r="AK65" s="110">
        <v>6</v>
      </c>
      <c r="AL65" s="110" t="s">
        <v>430</v>
      </c>
      <c r="AM65" s="110" t="s">
        <v>430</v>
      </c>
      <c r="AN65" s="110">
        <v>5</v>
      </c>
      <c r="AO65" s="109"/>
      <c r="AP65" s="112" t="s">
        <v>430</v>
      </c>
      <c r="AQ65" s="112" t="s">
        <v>430</v>
      </c>
      <c r="AR65" s="112" t="s">
        <v>430</v>
      </c>
      <c r="AS65" s="112" t="s">
        <v>430</v>
      </c>
      <c r="AT65" s="112" t="s">
        <v>430</v>
      </c>
      <c r="AU65" s="115"/>
      <c r="AV65" s="110" t="s">
        <v>430</v>
      </c>
      <c r="AW65" s="110" t="s">
        <v>430</v>
      </c>
      <c r="AX65" s="110" t="s">
        <v>430</v>
      </c>
      <c r="AY65" s="110" t="s">
        <v>430</v>
      </c>
      <c r="AZ65" s="110" t="s">
        <v>430</v>
      </c>
      <c r="BA65" s="260"/>
      <c r="BB65" s="112">
        <v>1.71577818847727</v>
      </c>
      <c r="BC65" s="290">
        <v>-1.2360323678645999</v>
      </c>
      <c r="BD65" s="290">
        <v>1.84112079669011</v>
      </c>
      <c r="BE65" s="290">
        <v>5.0409578626701101</v>
      </c>
      <c r="BF65" s="113"/>
      <c r="BG65" s="112">
        <v>2.6088499999999999</v>
      </c>
      <c r="BH65" s="112">
        <v>67.590199999999996</v>
      </c>
      <c r="BI65" s="112">
        <v>24.2014</v>
      </c>
      <c r="BJ65" s="112">
        <v>5.5995499999999998</v>
      </c>
      <c r="BK65" s="109"/>
      <c r="BL65" s="118" t="s">
        <v>1634</v>
      </c>
      <c r="BM65" s="118" t="s">
        <v>1457</v>
      </c>
      <c r="BN65" s="118" t="s">
        <v>934</v>
      </c>
      <c r="BO65" s="118" t="s">
        <v>1635</v>
      </c>
      <c r="BP65" s="118" t="s">
        <v>1636</v>
      </c>
      <c r="BQ65" s="109"/>
      <c r="BR65" s="119" t="s">
        <v>609</v>
      </c>
    </row>
    <row r="66" spans="1:70" s="107" customFormat="1" x14ac:dyDescent="0.25">
      <c r="A66" s="108" t="s">
        <v>1637</v>
      </c>
      <c r="B66" s="109"/>
      <c r="C66" s="734">
        <v>35067</v>
      </c>
      <c r="D66" s="109"/>
      <c r="E66" s="110">
        <v>129.16300000000001</v>
      </c>
      <c r="F66" s="109"/>
      <c r="G66" s="111">
        <v>121.04</v>
      </c>
      <c r="H66" s="113"/>
      <c r="I66" s="112">
        <v>0.1158</v>
      </c>
      <c r="J66" s="112">
        <v>1.7142999999999999</v>
      </c>
      <c r="K66" s="112">
        <v>3.0830000000000002</v>
      </c>
      <c r="L66" s="112">
        <v>5.0420999999999996</v>
      </c>
      <c r="M66" s="112">
        <v>2.4634</v>
      </c>
      <c r="N66" s="114">
        <v>-3.7071999999999998</v>
      </c>
      <c r="O66" s="112">
        <v>-2.6730999999999998</v>
      </c>
      <c r="P66" s="112">
        <v>11.1244</v>
      </c>
      <c r="Q66" s="112">
        <v>11.170999999999999</v>
      </c>
      <c r="R66" s="112">
        <v>14.16</v>
      </c>
      <c r="S66" s="112">
        <v>3.347</v>
      </c>
      <c r="T66" s="112">
        <v>18.203099999999999</v>
      </c>
      <c r="U66" s="112">
        <v>0.71560000000000001</v>
      </c>
      <c r="V66" s="112">
        <v>1.204</v>
      </c>
      <c r="W66" s="112">
        <v>3.347</v>
      </c>
      <c r="X66" s="112">
        <v>9.7065000000000001</v>
      </c>
      <c r="Y66" s="113"/>
      <c r="Z66" s="110">
        <v>3</v>
      </c>
      <c r="AA66" s="110">
        <v>2</v>
      </c>
      <c r="AB66" s="110">
        <v>8</v>
      </c>
      <c r="AC66" s="110">
        <v>14</v>
      </c>
      <c r="AD66" s="110">
        <v>14</v>
      </c>
      <c r="AE66" s="110">
        <v>13</v>
      </c>
      <c r="AF66" s="110">
        <v>11</v>
      </c>
      <c r="AG66" s="110">
        <v>12</v>
      </c>
      <c r="AH66" s="110">
        <v>8</v>
      </c>
      <c r="AI66" s="110">
        <v>4</v>
      </c>
      <c r="AJ66" s="110">
        <v>1</v>
      </c>
      <c r="AK66" s="110">
        <v>11</v>
      </c>
      <c r="AL66" s="110">
        <v>14</v>
      </c>
      <c r="AM66" s="110">
        <v>14</v>
      </c>
      <c r="AN66" s="110">
        <v>1</v>
      </c>
      <c r="AO66" s="109"/>
      <c r="AP66" s="112">
        <v>13.96</v>
      </c>
      <c r="AQ66" s="112">
        <v>14.3</v>
      </c>
      <c r="AR66" s="112">
        <v>10.27</v>
      </c>
      <c r="AS66" s="112">
        <v>3.81</v>
      </c>
      <c r="AT66" s="112">
        <v>4.97</v>
      </c>
      <c r="AU66" s="115"/>
      <c r="AV66" s="110">
        <v>4</v>
      </c>
      <c r="AW66" s="110">
        <v>6</v>
      </c>
      <c r="AX66" s="110">
        <v>8</v>
      </c>
      <c r="AY66" s="110">
        <v>12</v>
      </c>
      <c r="AZ66" s="110">
        <v>13</v>
      </c>
      <c r="BA66" s="260"/>
      <c r="BB66" s="112">
        <v>17.162201491175601</v>
      </c>
      <c r="BC66" s="290">
        <v>0.95065284255189597</v>
      </c>
      <c r="BD66" s="290">
        <v>3.5631321038402698E-2</v>
      </c>
      <c r="BE66" s="290">
        <v>-0.57113073772726397</v>
      </c>
      <c r="BF66" s="113"/>
      <c r="BG66" s="112" t="s">
        <v>430</v>
      </c>
      <c r="BH66" s="112">
        <v>68.126400000000004</v>
      </c>
      <c r="BI66" s="112">
        <v>25.558700000000002</v>
      </c>
      <c r="BJ66" s="112">
        <v>6.3148999999999997</v>
      </c>
      <c r="BK66" s="109"/>
      <c r="BL66" s="118" t="s">
        <v>1638</v>
      </c>
      <c r="BM66" s="118" t="s">
        <v>1639</v>
      </c>
      <c r="BN66" s="118" t="s">
        <v>1640</v>
      </c>
      <c r="BO66" s="118" t="s">
        <v>1641</v>
      </c>
      <c r="BP66" s="118" t="s">
        <v>1642</v>
      </c>
      <c r="BQ66" s="109"/>
      <c r="BR66" s="119" t="s">
        <v>907</v>
      </c>
    </row>
    <row r="67" spans="1:70" s="107" customFormat="1" x14ac:dyDescent="0.25">
      <c r="A67" s="108" t="s">
        <v>1643</v>
      </c>
      <c r="B67" s="109"/>
      <c r="C67" s="734">
        <v>46063</v>
      </c>
      <c r="D67" s="109"/>
      <c r="E67" s="857">
        <v>78.64</v>
      </c>
      <c r="F67" s="109"/>
      <c r="G67" s="111">
        <v>9.91</v>
      </c>
      <c r="H67" s="113"/>
      <c r="I67" s="112">
        <v>-0.502</v>
      </c>
      <c r="J67" s="112">
        <v>0.30359999999999998</v>
      </c>
      <c r="K67" s="112">
        <v>-0.40200000000000002</v>
      </c>
      <c r="L67" s="112">
        <v>2.3759999999999999</v>
      </c>
      <c r="M67" s="112" t="s">
        <v>430</v>
      </c>
      <c r="N67" s="114" t="s">
        <v>430</v>
      </c>
      <c r="O67" s="112" t="s">
        <v>430</v>
      </c>
      <c r="P67" s="112" t="s">
        <v>430</v>
      </c>
      <c r="Q67" s="112" t="s">
        <v>430</v>
      </c>
      <c r="R67" s="112" t="s">
        <v>430</v>
      </c>
      <c r="S67" s="112">
        <v>-1.2948</v>
      </c>
      <c r="T67" s="112">
        <v>12.231</v>
      </c>
      <c r="U67" s="112" t="s">
        <v>430</v>
      </c>
      <c r="V67" s="112" t="s">
        <v>430</v>
      </c>
      <c r="W67" s="112">
        <v>-1.2948</v>
      </c>
      <c r="X67" s="112">
        <v>1.2257</v>
      </c>
      <c r="Y67" s="113"/>
      <c r="Z67" s="110">
        <v>13</v>
      </c>
      <c r="AA67" s="110">
        <v>15</v>
      </c>
      <c r="AB67" s="110">
        <v>16</v>
      </c>
      <c r="AC67" s="110">
        <v>16</v>
      </c>
      <c r="AD67" s="110" t="s">
        <v>430</v>
      </c>
      <c r="AE67" s="110" t="s">
        <v>430</v>
      </c>
      <c r="AF67" s="110" t="s">
        <v>430</v>
      </c>
      <c r="AG67" s="110" t="s">
        <v>430</v>
      </c>
      <c r="AH67" s="110" t="s">
        <v>430</v>
      </c>
      <c r="AI67" s="110" t="s">
        <v>430</v>
      </c>
      <c r="AJ67" s="110">
        <v>16</v>
      </c>
      <c r="AK67" s="110">
        <v>16</v>
      </c>
      <c r="AL67" s="110" t="s">
        <v>430</v>
      </c>
      <c r="AM67" s="110" t="s">
        <v>430</v>
      </c>
      <c r="AN67" s="110">
        <v>16</v>
      </c>
      <c r="AO67" s="109"/>
      <c r="AP67" s="112" t="s">
        <v>430</v>
      </c>
      <c r="AQ67" s="112" t="s">
        <v>430</v>
      </c>
      <c r="AR67" s="112" t="s">
        <v>430</v>
      </c>
      <c r="AS67" s="112" t="s">
        <v>430</v>
      </c>
      <c r="AT67" s="112" t="s">
        <v>430</v>
      </c>
      <c r="AU67" s="115"/>
      <c r="AV67" s="110" t="s">
        <v>430</v>
      </c>
      <c r="AW67" s="110" t="s">
        <v>430</v>
      </c>
      <c r="AX67" s="110" t="s">
        <v>430</v>
      </c>
      <c r="AY67" s="110" t="s">
        <v>430</v>
      </c>
      <c r="AZ67" s="110" t="s">
        <v>430</v>
      </c>
      <c r="BA67" s="260"/>
      <c r="BB67" s="112">
        <v>17.129375327213602</v>
      </c>
      <c r="BC67" s="290">
        <v>0.82767540541723295</v>
      </c>
      <c r="BD67" s="290">
        <v>-1.5937187567303699E-2</v>
      </c>
      <c r="BE67" s="290">
        <v>-0.847400403810183</v>
      </c>
      <c r="BF67" s="113"/>
      <c r="BG67" s="112">
        <v>5.8153199999999998</v>
      </c>
      <c r="BH67" s="112">
        <v>85.194199999999995</v>
      </c>
      <c r="BI67" s="112">
        <v>6.9139600000000003</v>
      </c>
      <c r="BJ67" s="112">
        <v>2.0765199999999999</v>
      </c>
      <c r="BK67" s="109"/>
      <c r="BL67" s="118" t="s">
        <v>1644</v>
      </c>
      <c r="BM67" s="118" t="s">
        <v>1645</v>
      </c>
      <c r="BN67" s="118" t="s">
        <v>1646</v>
      </c>
      <c r="BO67" s="118" t="s">
        <v>1647</v>
      </c>
      <c r="BP67" s="118" t="s">
        <v>1648</v>
      </c>
      <c r="BQ67" s="109"/>
      <c r="BR67" s="119" t="s">
        <v>463</v>
      </c>
    </row>
    <row r="68" spans="1:70" x14ac:dyDescent="0.25">
      <c r="A68" s="36" t="s">
        <v>93</v>
      </c>
      <c r="B68" s="43"/>
      <c r="C68" s="720"/>
      <c r="D68" s="43"/>
      <c r="E68" s="51"/>
      <c r="F68" s="43"/>
      <c r="G68" s="55"/>
      <c r="H68" s="66"/>
      <c r="I68" s="59">
        <v>-0.3241</v>
      </c>
      <c r="J68" s="59">
        <v>0.95979999999999999</v>
      </c>
      <c r="K68" s="59">
        <v>2.7267999999999999</v>
      </c>
      <c r="L68" s="59">
        <v>7.7796000000000003</v>
      </c>
      <c r="M68" s="59">
        <v>8.2827999999999999</v>
      </c>
      <c r="N68" s="70">
        <v>6.3483999999999998</v>
      </c>
      <c r="O68" s="59">
        <v>2.4868999999999999</v>
      </c>
      <c r="P68" s="59">
        <v>18.3536</v>
      </c>
      <c r="Q68" s="59">
        <v>14.755800000000001</v>
      </c>
      <c r="R68" s="59">
        <v>15.684799999999999</v>
      </c>
      <c r="S68" s="59">
        <v>1.1626000000000001</v>
      </c>
      <c r="T68" s="59">
        <v>19.529399999999999</v>
      </c>
      <c r="U68" s="59">
        <v>6.0343999999999998</v>
      </c>
      <c r="V68" s="59">
        <v>9.3283000000000005</v>
      </c>
      <c r="W68" s="59">
        <v>1.1626000000000001</v>
      </c>
      <c r="X68" s="59">
        <v>15.776199999999999</v>
      </c>
      <c r="Y68" s="66"/>
      <c r="Z68" s="51">
        <v>16</v>
      </c>
      <c r="AA68" s="51">
        <v>16</v>
      </c>
      <c r="AB68" s="51">
        <v>16</v>
      </c>
      <c r="AC68" s="51">
        <v>16</v>
      </c>
      <c r="AD68" s="51">
        <v>14</v>
      </c>
      <c r="AE68" s="51">
        <v>13</v>
      </c>
      <c r="AF68" s="51">
        <v>12</v>
      </c>
      <c r="AG68" s="51">
        <v>12</v>
      </c>
      <c r="AH68" s="51">
        <v>8</v>
      </c>
      <c r="AI68" s="51">
        <v>4</v>
      </c>
      <c r="AJ68" s="51">
        <v>16</v>
      </c>
      <c r="AK68" s="51">
        <v>16</v>
      </c>
      <c r="AL68" s="51">
        <v>14</v>
      </c>
      <c r="AM68" s="51">
        <v>14</v>
      </c>
      <c r="AN68" s="51">
        <v>16</v>
      </c>
      <c r="AO68" s="43"/>
      <c r="AP68" s="59">
        <v>16.872499999999999</v>
      </c>
      <c r="AQ68" s="59">
        <v>18.398333333333301</v>
      </c>
      <c r="AR68" s="59">
        <v>15.005000000000001</v>
      </c>
      <c r="AS68" s="59">
        <v>11.1116666666667</v>
      </c>
      <c r="AT68" s="59">
        <v>15.53</v>
      </c>
      <c r="AU68" s="78"/>
      <c r="AV68" s="51">
        <v>4</v>
      </c>
      <c r="AW68" s="51">
        <v>6</v>
      </c>
      <c r="AX68" s="51">
        <v>8</v>
      </c>
      <c r="AY68" s="51">
        <v>12</v>
      </c>
      <c r="AZ68" s="51">
        <v>13</v>
      </c>
      <c r="BA68" s="258"/>
      <c r="BB68" s="59"/>
      <c r="BC68" s="286"/>
      <c r="BD68" s="286"/>
      <c r="BE68" s="286"/>
      <c r="BF68" s="66"/>
      <c r="BG68" s="59"/>
      <c r="BH68" s="59"/>
      <c r="BI68" s="59"/>
      <c r="BJ68" s="59"/>
      <c r="BK68" s="43"/>
      <c r="BL68" s="84"/>
      <c r="BM68" s="84"/>
      <c r="BN68" s="84"/>
      <c r="BO68" s="84"/>
      <c r="BP68" s="84"/>
      <c r="BQ68" s="43"/>
      <c r="BR68" s="88"/>
    </row>
    <row r="69" spans="1:70" x14ac:dyDescent="0.25">
      <c r="A69" s="37" t="s">
        <v>94</v>
      </c>
      <c r="B69" s="44"/>
      <c r="C69" s="721"/>
      <c r="D69" s="44"/>
      <c r="E69" s="52"/>
      <c r="F69" s="44"/>
      <c r="G69" s="56"/>
      <c r="H69" s="67"/>
      <c r="I69" s="60">
        <v>0.2437</v>
      </c>
      <c r="J69" s="60">
        <v>1.7238</v>
      </c>
      <c r="K69" s="60">
        <v>4.6025</v>
      </c>
      <c r="L69" s="60">
        <v>13.4217</v>
      </c>
      <c r="M69" s="60">
        <v>12.937799999999999</v>
      </c>
      <c r="N69" s="71">
        <v>12.7677</v>
      </c>
      <c r="O69" s="60">
        <v>10.2247</v>
      </c>
      <c r="P69" s="60">
        <v>22.725200000000001</v>
      </c>
      <c r="Q69" s="60">
        <v>17.334800000000001</v>
      </c>
      <c r="R69" s="60">
        <v>17.138000000000002</v>
      </c>
      <c r="S69" s="60">
        <v>3.347</v>
      </c>
      <c r="T69" s="60">
        <v>26.1751</v>
      </c>
      <c r="U69" s="60">
        <v>9.7647999999999993</v>
      </c>
      <c r="V69" s="60">
        <v>14.2272</v>
      </c>
      <c r="W69" s="60">
        <v>3.347</v>
      </c>
      <c r="X69" s="60">
        <v>29.789100000000001</v>
      </c>
      <c r="Y69" s="67"/>
      <c r="Z69" s="52"/>
      <c r="AA69" s="52"/>
      <c r="AB69" s="52"/>
      <c r="AC69" s="52"/>
      <c r="AD69" s="52"/>
      <c r="AE69" s="52"/>
      <c r="AF69" s="52"/>
      <c r="AG69" s="52"/>
      <c r="AH69" s="52"/>
      <c r="AI69" s="52"/>
      <c r="AJ69" s="52"/>
      <c r="AK69" s="52"/>
      <c r="AL69" s="52"/>
      <c r="AM69" s="52"/>
      <c r="AN69" s="52"/>
      <c r="AO69" s="44"/>
      <c r="AP69" s="60">
        <v>19.010000000000002</v>
      </c>
      <c r="AQ69" s="60">
        <v>21.38</v>
      </c>
      <c r="AR69" s="60">
        <v>18.09</v>
      </c>
      <c r="AS69" s="60">
        <v>17.14</v>
      </c>
      <c r="AT69" s="60">
        <v>22.01</v>
      </c>
      <c r="AU69" s="79"/>
      <c r="AV69" s="52"/>
      <c r="AW69" s="52"/>
      <c r="AX69" s="52"/>
      <c r="AY69" s="52"/>
      <c r="AZ69" s="52"/>
      <c r="BA69" s="259"/>
      <c r="BB69" s="60"/>
      <c r="BC69" s="288"/>
      <c r="BD69" s="288"/>
      <c r="BE69" s="288"/>
      <c r="BF69" s="67"/>
      <c r="BG69" s="60"/>
      <c r="BH69" s="60"/>
      <c r="BI69" s="60"/>
      <c r="BJ69" s="60"/>
      <c r="BK69" s="44"/>
      <c r="BL69" s="85"/>
      <c r="BM69" s="85"/>
      <c r="BN69" s="85"/>
      <c r="BO69" s="85"/>
      <c r="BP69" s="85"/>
      <c r="BQ69" s="44"/>
      <c r="BR69" s="89"/>
    </row>
    <row r="70" spans="1:70" x14ac:dyDescent="0.25">
      <c r="A70" s="37" t="s">
        <v>95</v>
      </c>
      <c r="B70" s="44"/>
      <c r="C70" s="721"/>
      <c r="D70" s="44"/>
      <c r="E70" s="52"/>
      <c r="F70" s="44"/>
      <c r="G70" s="56"/>
      <c r="H70" s="67"/>
      <c r="I70" s="60">
        <v>-0.67700000000000005</v>
      </c>
      <c r="J70" s="60">
        <v>0.14349999999999999</v>
      </c>
      <c r="K70" s="60">
        <v>-0.40200000000000002</v>
      </c>
      <c r="L70" s="60">
        <v>2.3759999999999999</v>
      </c>
      <c r="M70" s="60">
        <v>2.4634</v>
      </c>
      <c r="N70" s="71">
        <v>-3.7071999999999998</v>
      </c>
      <c r="O70" s="60">
        <v>-5.9518000000000004</v>
      </c>
      <c r="P70" s="60">
        <v>11.1244</v>
      </c>
      <c r="Q70" s="60">
        <v>11.170999999999999</v>
      </c>
      <c r="R70" s="60">
        <v>14.16</v>
      </c>
      <c r="S70" s="60">
        <v>-1.2948</v>
      </c>
      <c r="T70" s="60">
        <v>12.231</v>
      </c>
      <c r="U70" s="60">
        <v>0.71560000000000001</v>
      </c>
      <c r="V70" s="60">
        <v>1.204</v>
      </c>
      <c r="W70" s="60">
        <v>-1.2948</v>
      </c>
      <c r="X70" s="60">
        <v>1.2257</v>
      </c>
      <c r="Y70" s="67"/>
      <c r="Z70" s="52"/>
      <c r="AA70" s="52"/>
      <c r="AB70" s="52"/>
      <c r="AC70" s="52"/>
      <c r="AD70" s="52"/>
      <c r="AE70" s="52"/>
      <c r="AF70" s="52"/>
      <c r="AG70" s="52"/>
      <c r="AH70" s="52"/>
      <c r="AI70" s="52"/>
      <c r="AJ70" s="52"/>
      <c r="AK70" s="52"/>
      <c r="AL70" s="52"/>
      <c r="AM70" s="52"/>
      <c r="AN70" s="52"/>
      <c r="AO70" s="44"/>
      <c r="AP70" s="60">
        <v>13.96</v>
      </c>
      <c r="AQ70" s="60">
        <v>14.3</v>
      </c>
      <c r="AR70" s="60">
        <v>10.27</v>
      </c>
      <c r="AS70" s="60">
        <v>3.81</v>
      </c>
      <c r="AT70" s="60">
        <v>4.97</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8" t="s">
        <v>96</v>
      </c>
      <c r="B71" s="45"/>
      <c r="C71" s="722"/>
      <c r="D71" s="45"/>
      <c r="E71" s="53"/>
      <c r="F71" s="45"/>
      <c r="G71" s="57"/>
      <c r="H71" s="68"/>
      <c r="I71" s="61">
        <v>-0.41270000000000001</v>
      </c>
      <c r="J71" s="61">
        <v>1.00675</v>
      </c>
      <c r="K71" s="61">
        <v>2.8812000000000002</v>
      </c>
      <c r="L71" s="61">
        <v>7.4534000000000002</v>
      </c>
      <c r="M71" s="61">
        <v>7.82</v>
      </c>
      <c r="N71" s="72">
        <v>6.6418999999999997</v>
      </c>
      <c r="O71" s="61">
        <v>2.9721000000000002</v>
      </c>
      <c r="P71" s="61">
        <v>18.400099999999998</v>
      </c>
      <c r="Q71" s="61">
        <v>15.1732</v>
      </c>
      <c r="R71" s="61">
        <v>15.720499999999999</v>
      </c>
      <c r="S71" s="61">
        <v>1.155</v>
      </c>
      <c r="T71" s="61">
        <v>19.514399999999998</v>
      </c>
      <c r="U71" s="61">
        <v>6.2713999999999999</v>
      </c>
      <c r="V71" s="61">
        <v>9.4909999999999997</v>
      </c>
      <c r="W71" s="61">
        <v>1.155</v>
      </c>
      <c r="X71" s="61">
        <v>16.629799999999999</v>
      </c>
      <c r="Y71" s="68"/>
      <c r="Z71" s="53"/>
      <c r="AA71" s="53"/>
      <c r="AB71" s="53"/>
      <c r="AC71" s="53"/>
      <c r="AD71" s="53"/>
      <c r="AE71" s="53"/>
      <c r="AF71" s="53"/>
      <c r="AG71" s="53"/>
      <c r="AH71" s="53"/>
      <c r="AI71" s="53"/>
      <c r="AJ71" s="53"/>
      <c r="AK71" s="53"/>
      <c r="AL71" s="53"/>
      <c r="AM71" s="53"/>
      <c r="AN71" s="53"/>
      <c r="AO71" s="45"/>
      <c r="AP71" s="61">
        <v>17.260000000000002</v>
      </c>
      <c r="AQ71" s="61">
        <v>19.02</v>
      </c>
      <c r="AR71" s="61">
        <v>15.64</v>
      </c>
      <c r="AS71" s="61">
        <v>12.14</v>
      </c>
      <c r="AT71" s="61">
        <v>15.98</v>
      </c>
      <c r="AU71" s="80"/>
      <c r="AV71" s="53"/>
      <c r="AW71" s="53"/>
      <c r="AX71" s="53"/>
      <c r="AY71" s="53"/>
      <c r="AZ71" s="53"/>
      <c r="BA71" s="262"/>
      <c r="BB71" s="61"/>
      <c r="BC71" s="291"/>
      <c r="BD71" s="291"/>
      <c r="BE71" s="291"/>
      <c r="BF71" s="68"/>
      <c r="BG71" s="61"/>
      <c r="BH71" s="61"/>
      <c r="BI71" s="61"/>
      <c r="BJ71" s="61"/>
      <c r="BK71" s="45"/>
      <c r="BL71" s="86"/>
      <c r="BM71" s="86"/>
      <c r="BN71" s="86"/>
      <c r="BO71" s="86"/>
      <c r="BP71" s="86"/>
      <c r="BQ71" s="45"/>
      <c r="BR71" s="90"/>
    </row>
    <row r="72" spans="1:70" ht="14.5" x14ac:dyDescent="0.25">
      <c r="A72" s="39" t="s">
        <v>123</v>
      </c>
      <c r="B72" s="46"/>
      <c r="C72" s="723"/>
      <c r="D72" s="46"/>
      <c r="E72" s="54"/>
      <c r="F72" s="46"/>
      <c r="G72" s="58"/>
      <c r="H72" s="69"/>
      <c r="I72" s="62"/>
      <c r="J72" s="62"/>
      <c r="K72" s="62"/>
      <c r="L72" s="62"/>
      <c r="M72" s="62"/>
      <c r="N72" s="73"/>
      <c r="O72" s="62"/>
      <c r="P72" s="62"/>
      <c r="Q72" s="62"/>
      <c r="R72" s="62"/>
      <c r="S72" s="62"/>
      <c r="T72" s="62"/>
      <c r="U72" s="62"/>
      <c r="V72" s="62"/>
      <c r="W72" s="62"/>
      <c r="X72" s="62"/>
      <c r="Y72" s="69"/>
      <c r="Z72" s="54"/>
      <c r="AA72" s="54"/>
      <c r="AB72" s="54"/>
      <c r="AC72" s="54"/>
      <c r="AD72" s="54"/>
      <c r="AE72" s="54"/>
      <c r="AF72" s="54"/>
      <c r="AG72" s="54"/>
      <c r="AH72" s="54"/>
      <c r="AI72" s="54"/>
      <c r="AJ72" s="54"/>
      <c r="AK72" s="54"/>
      <c r="AL72" s="54"/>
      <c r="AM72" s="54"/>
      <c r="AN72" s="54"/>
      <c r="AO72" s="46"/>
      <c r="AP72" s="62"/>
      <c r="AQ72" s="62"/>
      <c r="AR72" s="62"/>
      <c r="AS72" s="62"/>
      <c r="AT72" s="62"/>
      <c r="AU72" s="81"/>
      <c r="AV72" s="54"/>
      <c r="AW72" s="54"/>
      <c r="AX72" s="54"/>
      <c r="AY72" s="54"/>
      <c r="AZ72" s="54"/>
      <c r="BA72" s="263"/>
      <c r="BB72" s="62"/>
      <c r="BC72" s="293"/>
      <c r="BD72" s="293"/>
      <c r="BE72" s="293"/>
      <c r="BF72" s="69"/>
      <c r="BG72" s="62"/>
      <c r="BH72" s="62"/>
      <c r="BI72" s="62"/>
      <c r="BJ72" s="62"/>
      <c r="BK72" s="46"/>
      <c r="BL72" s="87"/>
      <c r="BM72" s="87"/>
      <c r="BN72" s="87"/>
      <c r="BO72" s="87"/>
      <c r="BP72" s="87"/>
      <c r="BQ72" s="46"/>
      <c r="BR72" s="91"/>
    </row>
    <row r="73" spans="1:70" s="107" customFormat="1" x14ac:dyDescent="0.25">
      <c r="A73" s="126" t="s">
        <v>1649</v>
      </c>
      <c r="B73" s="127"/>
      <c r="C73" s="733">
        <v>41281</v>
      </c>
      <c r="D73" s="127"/>
      <c r="E73" s="128">
        <v>8165.74</v>
      </c>
      <c r="F73" s="127"/>
      <c r="G73" s="129">
        <v>254.06989999999999</v>
      </c>
      <c r="H73" s="131"/>
      <c r="I73" s="130">
        <v>0.1522</v>
      </c>
      <c r="J73" s="130">
        <v>1.5407999999999999</v>
      </c>
      <c r="K73" s="130">
        <v>3.6004</v>
      </c>
      <c r="L73" s="130">
        <v>8.8942999999999994</v>
      </c>
      <c r="M73" s="130">
        <v>12.9436</v>
      </c>
      <c r="N73" s="132">
        <v>2.5032999999999999</v>
      </c>
      <c r="O73" s="130">
        <v>-4.9217000000000004</v>
      </c>
      <c r="P73" s="130">
        <v>16.152999999999999</v>
      </c>
      <c r="Q73" s="130">
        <v>17.195499999999999</v>
      </c>
      <c r="R73" s="130">
        <v>18.5502</v>
      </c>
      <c r="S73" s="130">
        <v>1.2416</v>
      </c>
      <c r="T73" s="130">
        <v>19.642800000000001</v>
      </c>
      <c r="U73" s="130">
        <v>7.8823999999999996</v>
      </c>
      <c r="V73" s="130">
        <v>10.6922</v>
      </c>
      <c r="W73" s="130">
        <v>1.2416</v>
      </c>
      <c r="X73" s="130">
        <v>16.933399999999999</v>
      </c>
      <c r="Y73" s="131"/>
      <c r="Z73" s="128">
        <v>2</v>
      </c>
      <c r="AA73" s="128">
        <v>3</v>
      </c>
      <c r="AB73" s="128">
        <v>4</v>
      </c>
      <c r="AC73" s="128">
        <v>5</v>
      </c>
      <c r="AD73" s="128">
        <v>2</v>
      </c>
      <c r="AE73" s="128">
        <v>12</v>
      </c>
      <c r="AF73" s="128">
        <v>12</v>
      </c>
      <c r="AG73" s="128">
        <v>11</v>
      </c>
      <c r="AH73" s="128">
        <v>2</v>
      </c>
      <c r="AI73" s="128">
        <v>1</v>
      </c>
      <c r="AJ73" s="128">
        <v>8</v>
      </c>
      <c r="AK73" s="128">
        <v>10</v>
      </c>
      <c r="AL73" s="128">
        <v>6</v>
      </c>
      <c r="AM73" s="128">
        <v>8</v>
      </c>
      <c r="AN73" s="128">
        <v>8</v>
      </c>
      <c r="AO73" s="127"/>
      <c r="AP73" s="130">
        <v>20.73</v>
      </c>
      <c r="AQ73" s="130">
        <v>21.72</v>
      </c>
      <c r="AR73" s="130">
        <v>14.28</v>
      </c>
      <c r="AS73" s="130">
        <v>6.69</v>
      </c>
      <c r="AT73" s="130">
        <v>18.28</v>
      </c>
      <c r="AU73" s="133"/>
      <c r="AV73" s="128">
        <v>1</v>
      </c>
      <c r="AW73" s="128">
        <v>2</v>
      </c>
      <c r="AX73" s="128">
        <v>7</v>
      </c>
      <c r="AY73" s="128">
        <v>11</v>
      </c>
      <c r="AZ73" s="128">
        <v>5</v>
      </c>
      <c r="BA73" s="264"/>
      <c r="BB73" s="130">
        <v>17.185596199820999</v>
      </c>
      <c r="BC73" s="295">
        <v>0.883206233330185</v>
      </c>
      <c r="BD73" s="295">
        <v>5.8991551524504901E-2</v>
      </c>
      <c r="BE73" s="295">
        <v>-8.4931918410589405E-2</v>
      </c>
      <c r="BF73" s="131"/>
      <c r="BG73" s="130">
        <v>9.8320399999999992</v>
      </c>
      <c r="BH73" s="130">
        <v>62.7699</v>
      </c>
      <c r="BI73" s="130">
        <v>7.6873899999999997</v>
      </c>
      <c r="BJ73" s="130">
        <v>19.71067</v>
      </c>
      <c r="BK73" s="127"/>
      <c r="BL73" s="136" t="s">
        <v>1560</v>
      </c>
      <c r="BM73" s="136" t="s">
        <v>1561</v>
      </c>
      <c r="BN73" s="136" t="s">
        <v>1562</v>
      </c>
      <c r="BO73" s="136" t="s">
        <v>1563</v>
      </c>
      <c r="BP73" s="136" t="s">
        <v>1564</v>
      </c>
      <c r="BQ73" s="127"/>
      <c r="BR73" s="137" t="s">
        <v>602</v>
      </c>
    </row>
    <row r="74" spans="1:70" s="107" customFormat="1" x14ac:dyDescent="0.25">
      <c r="A74" s="108" t="s">
        <v>1650</v>
      </c>
      <c r="B74" s="109"/>
      <c r="C74" s="734">
        <v>44811</v>
      </c>
      <c r="D74" s="109"/>
      <c r="E74" s="110">
        <v>6577.76</v>
      </c>
      <c r="F74" s="109"/>
      <c r="G74" s="111">
        <v>23.081</v>
      </c>
      <c r="H74" s="113"/>
      <c r="I74" s="112">
        <v>-0.40560000000000002</v>
      </c>
      <c r="J74" s="112">
        <v>1.4104000000000001</v>
      </c>
      <c r="K74" s="112">
        <v>4.7089999999999996</v>
      </c>
      <c r="L74" s="112">
        <v>10.329800000000001</v>
      </c>
      <c r="M74" s="112">
        <v>10.493600000000001</v>
      </c>
      <c r="N74" s="114">
        <v>13.6883</v>
      </c>
      <c r="O74" s="112">
        <v>11.778600000000001</v>
      </c>
      <c r="P74" s="112">
        <v>24.5413</v>
      </c>
      <c r="Q74" s="112" t="s">
        <v>430</v>
      </c>
      <c r="R74" s="112" t="s">
        <v>430</v>
      </c>
      <c r="S74" s="112">
        <v>2.6095999999999999</v>
      </c>
      <c r="T74" s="112">
        <v>22.8432</v>
      </c>
      <c r="U74" s="112">
        <v>9.1815999999999995</v>
      </c>
      <c r="V74" s="112">
        <v>15.3992</v>
      </c>
      <c r="W74" s="112">
        <v>2.6095999999999999</v>
      </c>
      <c r="X74" s="112">
        <v>24.213100000000001</v>
      </c>
      <c r="Y74" s="113"/>
      <c r="Z74" s="110">
        <v>8</v>
      </c>
      <c r="AA74" s="110">
        <v>4</v>
      </c>
      <c r="AB74" s="110">
        <v>1</v>
      </c>
      <c r="AC74" s="110">
        <v>4</v>
      </c>
      <c r="AD74" s="110">
        <v>5</v>
      </c>
      <c r="AE74" s="110">
        <v>2</v>
      </c>
      <c r="AF74" s="110">
        <v>1</v>
      </c>
      <c r="AG74" s="110">
        <v>1</v>
      </c>
      <c r="AH74" s="110" t="s">
        <v>430</v>
      </c>
      <c r="AI74" s="110" t="s">
        <v>430</v>
      </c>
      <c r="AJ74" s="110">
        <v>2</v>
      </c>
      <c r="AK74" s="110">
        <v>3</v>
      </c>
      <c r="AL74" s="110">
        <v>2</v>
      </c>
      <c r="AM74" s="110">
        <v>1</v>
      </c>
      <c r="AN74" s="110">
        <v>2</v>
      </c>
      <c r="AO74" s="109"/>
      <c r="AP74" s="112" t="s">
        <v>430</v>
      </c>
      <c r="AQ74" s="112" t="s">
        <v>430</v>
      </c>
      <c r="AR74" s="112" t="s">
        <v>430</v>
      </c>
      <c r="AS74" s="112">
        <v>18.8</v>
      </c>
      <c r="AT74" s="112">
        <v>22.71</v>
      </c>
      <c r="AU74" s="115"/>
      <c r="AV74" s="110" t="s">
        <v>430</v>
      </c>
      <c r="AW74" s="110" t="s">
        <v>430</v>
      </c>
      <c r="AX74" s="110" t="s">
        <v>430</v>
      </c>
      <c r="AY74" s="110">
        <v>1</v>
      </c>
      <c r="AZ74" s="110">
        <v>2</v>
      </c>
      <c r="BA74" s="260"/>
      <c r="BB74" s="112">
        <v>16.850926190729702</v>
      </c>
      <c r="BC74" s="290">
        <v>0.93509713286835705</v>
      </c>
      <c r="BD74" s="290">
        <v>9.37640353261186E-2</v>
      </c>
      <c r="BE74" s="290">
        <v>0.45892666969941298</v>
      </c>
      <c r="BF74" s="113"/>
      <c r="BG74" s="112">
        <v>5.1142799999999999</v>
      </c>
      <c r="BH74" s="112">
        <v>58.5685</v>
      </c>
      <c r="BI74" s="112">
        <v>21.237200000000001</v>
      </c>
      <c r="BJ74" s="112">
        <v>15.080019999999999</v>
      </c>
      <c r="BK74" s="109"/>
      <c r="BL74" s="118" t="s">
        <v>1566</v>
      </c>
      <c r="BM74" s="118" t="s">
        <v>1567</v>
      </c>
      <c r="BN74" s="118" t="s">
        <v>1568</v>
      </c>
      <c r="BO74" s="118" t="s">
        <v>1569</v>
      </c>
      <c r="BP74" s="118" t="s">
        <v>1570</v>
      </c>
      <c r="BQ74" s="109"/>
      <c r="BR74" s="119" t="s">
        <v>554</v>
      </c>
    </row>
    <row r="75" spans="1:70" s="107" customFormat="1" x14ac:dyDescent="0.25">
      <c r="A75" s="108" t="s">
        <v>1651</v>
      </c>
      <c r="B75" s="109"/>
      <c r="C75" s="734">
        <v>41275</v>
      </c>
      <c r="D75" s="109"/>
      <c r="E75" s="110">
        <v>6069.89</v>
      </c>
      <c r="F75" s="109"/>
      <c r="G75" s="111">
        <v>533.80319999999995</v>
      </c>
      <c r="H75" s="113"/>
      <c r="I75" s="112">
        <v>-0.41460000000000002</v>
      </c>
      <c r="J75" s="112">
        <v>1.2626999999999999</v>
      </c>
      <c r="K75" s="112">
        <v>3.5886999999999998</v>
      </c>
      <c r="L75" s="112">
        <v>5.7735000000000003</v>
      </c>
      <c r="M75" s="112">
        <v>4.7674000000000003</v>
      </c>
      <c r="N75" s="114">
        <v>6.8009000000000004</v>
      </c>
      <c r="O75" s="112">
        <v>3.4672999999999998</v>
      </c>
      <c r="P75" s="112">
        <v>19.371099999999998</v>
      </c>
      <c r="Q75" s="112">
        <v>17.0809</v>
      </c>
      <c r="R75" s="112">
        <v>17.379899999999999</v>
      </c>
      <c r="S75" s="112">
        <v>2.5706000000000002</v>
      </c>
      <c r="T75" s="112">
        <v>17.299499999999998</v>
      </c>
      <c r="U75" s="112">
        <v>3.4908000000000001</v>
      </c>
      <c r="V75" s="112">
        <v>10.2376</v>
      </c>
      <c r="W75" s="112">
        <v>2.5706000000000002</v>
      </c>
      <c r="X75" s="112">
        <v>19.227799999999998</v>
      </c>
      <c r="Y75" s="113"/>
      <c r="Z75" s="110">
        <v>9</v>
      </c>
      <c r="AA75" s="110">
        <v>6</v>
      </c>
      <c r="AB75" s="110">
        <v>5</v>
      </c>
      <c r="AC75" s="110">
        <v>13</v>
      </c>
      <c r="AD75" s="110">
        <v>13</v>
      </c>
      <c r="AE75" s="110">
        <v>10</v>
      </c>
      <c r="AF75" s="110">
        <v>8</v>
      </c>
      <c r="AG75" s="110">
        <v>8</v>
      </c>
      <c r="AH75" s="110">
        <v>3</v>
      </c>
      <c r="AI75" s="110">
        <v>2</v>
      </c>
      <c r="AJ75" s="110">
        <v>3</v>
      </c>
      <c r="AK75" s="110">
        <v>14</v>
      </c>
      <c r="AL75" s="110">
        <v>13</v>
      </c>
      <c r="AM75" s="110">
        <v>9</v>
      </c>
      <c r="AN75" s="110">
        <v>3</v>
      </c>
      <c r="AO75" s="109"/>
      <c r="AP75" s="112">
        <v>18.64</v>
      </c>
      <c r="AQ75" s="112">
        <v>20.21</v>
      </c>
      <c r="AR75" s="112">
        <v>16.88</v>
      </c>
      <c r="AS75" s="112">
        <v>11.74</v>
      </c>
      <c r="AT75" s="112">
        <v>13.05</v>
      </c>
      <c r="AU75" s="115"/>
      <c r="AV75" s="110">
        <v>3</v>
      </c>
      <c r="AW75" s="110">
        <v>4</v>
      </c>
      <c r="AX75" s="110">
        <v>5</v>
      </c>
      <c r="AY75" s="110">
        <v>9</v>
      </c>
      <c r="AZ75" s="110">
        <v>12</v>
      </c>
      <c r="BA75" s="260"/>
      <c r="BB75" s="112">
        <v>15.5974629974561</v>
      </c>
      <c r="BC75" s="290">
        <v>0.85604150984204896</v>
      </c>
      <c r="BD75" s="290">
        <v>7.3556028365020495E-2</v>
      </c>
      <c r="BE75" s="290">
        <v>8.2344316463978107E-2</v>
      </c>
      <c r="BF75" s="113"/>
      <c r="BG75" s="112">
        <v>9.8214600000000001</v>
      </c>
      <c r="BH75" s="112">
        <v>79.474400000000003</v>
      </c>
      <c r="BI75" s="112">
        <v>9.5094600000000007</v>
      </c>
      <c r="BJ75" s="112">
        <v>1.19468</v>
      </c>
      <c r="BK75" s="109"/>
      <c r="BL75" s="118" t="s">
        <v>1572</v>
      </c>
      <c r="BM75" s="118" t="s">
        <v>1414</v>
      </c>
      <c r="BN75" s="118" t="s">
        <v>1573</v>
      </c>
      <c r="BO75" s="118" t="s">
        <v>1574</v>
      </c>
      <c r="BP75" s="118" t="s">
        <v>1575</v>
      </c>
      <c r="BQ75" s="109"/>
      <c r="BR75" s="119" t="s">
        <v>525</v>
      </c>
    </row>
    <row r="76" spans="1:70" s="107" customFormat="1" x14ac:dyDescent="0.25">
      <c r="A76" s="108" t="s">
        <v>1652</v>
      </c>
      <c r="B76" s="109"/>
      <c r="C76" s="734">
        <v>43130</v>
      </c>
      <c r="D76" s="109"/>
      <c r="E76" s="110">
        <v>5155.3900000000003</v>
      </c>
      <c r="F76" s="109"/>
      <c r="G76" s="111">
        <v>41.719099999999997</v>
      </c>
      <c r="H76" s="113"/>
      <c r="I76" s="112">
        <v>-0.59470000000000001</v>
      </c>
      <c r="J76" s="112">
        <v>0.58199999999999996</v>
      </c>
      <c r="K76" s="112">
        <v>1.0515000000000001</v>
      </c>
      <c r="L76" s="112">
        <v>7.5355999999999996</v>
      </c>
      <c r="M76" s="112">
        <v>8.3742000000000001</v>
      </c>
      <c r="N76" s="114">
        <v>8.7086000000000006</v>
      </c>
      <c r="O76" s="112">
        <v>5.0854999999999997</v>
      </c>
      <c r="P76" s="112">
        <v>22.660499999999999</v>
      </c>
      <c r="Q76" s="112">
        <v>19.1434</v>
      </c>
      <c r="R76" s="112" t="s">
        <v>430</v>
      </c>
      <c r="S76" s="112">
        <v>-0.2296</v>
      </c>
      <c r="T76" s="112">
        <v>18.5397</v>
      </c>
      <c r="U76" s="112">
        <v>8.3651999999999997</v>
      </c>
      <c r="V76" s="112">
        <v>13.7005</v>
      </c>
      <c r="W76" s="112">
        <v>-0.2296</v>
      </c>
      <c r="X76" s="112">
        <v>18.3858</v>
      </c>
      <c r="Y76" s="113"/>
      <c r="Z76" s="110">
        <v>14</v>
      </c>
      <c r="AA76" s="110">
        <v>11</v>
      </c>
      <c r="AB76" s="110">
        <v>15</v>
      </c>
      <c r="AC76" s="110">
        <v>9</v>
      </c>
      <c r="AD76" s="110">
        <v>8</v>
      </c>
      <c r="AE76" s="110">
        <v>6</v>
      </c>
      <c r="AF76" s="110">
        <v>6</v>
      </c>
      <c r="AG76" s="110">
        <v>4</v>
      </c>
      <c r="AH76" s="110">
        <v>1</v>
      </c>
      <c r="AI76" s="110" t="s">
        <v>430</v>
      </c>
      <c r="AJ76" s="110">
        <v>15</v>
      </c>
      <c r="AK76" s="110">
        <v>11</v>
      </c>
      <c r="AL76" s="110">
        <v>5</v>
      </c>
      <c r="AM76" s="110">
        <v>2</v>
      </c>
      <c r="AN76" s="110">
        <v>15</v>
      </c>
      <c r="AO76" s="109"/>
      <c r="AP76" s="112" t="s">
        <v>430</v>
      </c>
      <c r="AQ76" s="112">
        <v>23.3</v>
      </c>
      <c r="AR76" s="112">
        <v>19.86</v>
      </c>
      <c r="AS76" s="112">
        <v>14.22</v>
      </c>
      <c r="AT76" s="112">
        <v>18.399999999999999</v>
      </c>
      <c r="AU76" s="115"/>
      <c r="AV76" s="110" t="s">
        <v>430</v>
      </c>
      <c r="AW76" s="110">
        <v>1</v>
      </c>
      <c r="AX76" s="110">
        <v>1</v>
      </c>
      <c r="AY76" s="110">
        <v>4</v>
      </c>
      <c r="AZ76" s="110">
        <v>4</v>
      </c>
      <c r="BA76" s="260"/>
      <c r="BB76" s="112">
        <v>17.292490498175599</v>
      </c>
      <c r="BC76" s="290">
        <v>0.95982313222190097</v>
      </c>
      <c r="BD76" s="290">
        <v>8.2030596244164006E-2</v>
      </c>
      <c r="BE76" s="290">
        <v>0.22446252264289199</v>
      </c>
      <c r="BF76" s="113"/>
      <c r="BG76" s="112">
        <v>6.5623199999999997</v>
      </c>
      <c r="BH76" s="112">
        <v>74.031899999999993</v>
      </c>
      <c r="BI76" s="112">
        <v>17.522500000000001</v>
      </c>
      <c r="BJ76" s="112">
        <v>1.8832800000000001</v>
      </c>
      <c r="BK76" s="109"/>
      <c r="BL76" s="118" t="s">
        <v>549</v>
      </c>
      <c r="BM76" s="118" t="s">
        <v>1577</v>
      </c>
      <c r="BN76" s="118" t="s">
        <v>1578</v>
      </c>
      <c r="BO76" s="118" t="s">
        <v>491</v>
      </c>
      <c r="BP76" s="118" t="s">
        <v>1579</v>
      </c>
      <c r="BQ76" s="109"/>
      <c r="BR76" s="119" t="s">
        <v>476</v>
      </c>
    </row>
    <row r="77" spans="1:70" s="107" customFormat="1" x14ac:dyDescent="0.25">
      <c r="A77" s="108" t="s">
        <v>1653</v>
      </c>
      <c r="B77" s="109"/>
      <c r="C77" s="734">
        <v>44897</v>
      </c>
      <c r="D77" s="109"/>
      <c r="E77" s="110">
        <v>4976.58</v>
      </c>
      <c r="F77" s="109"/>
      <c r="G77" s="111">
        <v>19.27</v>
      </c>
      <c r="H77" s="113"/>
      <c r="I77" s="112">
        <v>-0.3619</v>
      </c>
      <c r="J77" s="112">
        <v>0.99580000000000002</v>
      </c>
      <c r="K77" s="112">
        <v>3.4908999999999999</v>
      </c>
      <c r="L77" s="112">
        <v>7.2343000000000002</v>
      </c>
      <c r="M77" s="112">
        <v>7.8947000000000003</v>
      </c>
      <c r="N77" s="114">
        <v>6.9961000000000002</v>
      </c>
      <c r="O77" s="112">
        <v>5.5096999999999996</v>
      </c>
      <c r="P77" s="112">
        <v>20.0535</v>
      </c>
      <c r="Q77" s="112" t="s">
        <v>430</v>
      </c>
      <c r="R77" s="112" t="s">
        <v>430</v>
      </c>
      <c r="S77" s="112">
        <v>1.6887000000000001</v>
      </c>
      <c r="T77" s="112">
        <v>20.512799999999999</v>
      </c>
      <c r="U77" s="112">
        <v>6.6407999999999996</v>
      </c>
      <c r="V77" s="112">
        <v>9.1784999999999997</v>
      </c>
      <c r="W77" s="112">
        <v>1.6887000000000001</v>
      </c>
      <c r="X77" s="112">
        <v>19.854700000000001</v>
      </c>
      <c r="Y77" s="113"/>
      <c r="Z77" s="110">
        <v>7</v>
      </c>
      <c r="AA77" s="110">
        <v>9</v>
      </c>
      <c r="AB77" s="110">
        <v>6</v>
      </c>
      <c r="AC77" s="110">
        <v>11</v>
      </c>
      <c r="AD77" s="110">
        <v>10</v>
      </c>
      <c r="AE77" s="110">
        <v>9</v>
      </c>
      <c r="AF77" s="110">
        <v>4</v>
      </c>
      <c r="AG77" s="110">
        <v>7</v>
      </c>
      <c r="AH77" s="110" t="s">
        <v>430</v>
      </c>
      <c r="AI77" s="110" t="s">
        <v>430</v>
      </c>
      <c r="AJ77" s="110">
        <v>4</v>
      </c>
      <c r="AK77" s="110">
        <v>7</v>
      </c>
      <c r="AL77" s="110">
        <v>9</v>
      </c>
      <c r="AM77" s="110">
        <v>11</v>
      </c>
      <c r="AN77" s="110">
        <v>4</v>
      </c>
      <c r="AO77" s="109"/>
      <c r="AP77" s="112" t="s">
        <v>430</v>
      </c>
      <c r="AQ77" s="112" t="s">
        <v>430</v>
      </c>
      <c r="AR77" s="112" t="s">
        <v>430</v>
      </c>
      <c r="AS77" s="112">
        <v>13.8</v>
      </c>
      <c r="AT77" s="112">
        <v>14.82</v>
      </c>
      <c r="AU77" s="115"/>
      <c r="AV77" s="110" t="s">
        <v>430</v>
      </c>
      <c r="AW77" s="110" t="s">
        <v>430</v>
      </c>
      <c r="AX77" s="110" t="s">
        <v>430</v>
      </c>
      <c r="AY77" s="110">
        <v>7</v>
      </c>
      <c r="AZ77" s="110">
        <v>10</v>
      </c>
      <c r="BA77" s="260"/>
      <c r="BB77" s="112">
        <v>17.309519330349701</v>
      </c>
      <c r="BC77" s="290">
        <v>0.96402577935392497</v>
      </c>
      <c r="BD77" s="290">
        <v>6.8603166577767993E-2</v>
      </c>
      <c r="BE77" s="290">
        <v>3.1721231857100303E-2</v>
      </c>
      <c r="BF77" s="113"/>
      <c r="BG77" s="112">
        <v>16.761299999999999</v>
      </c>
      <c r="BH77" s="112">
        <v>74.009299999999996</v>
      </c>
      <c r="BI77" s="112">
        <v>4.5517799999999999</v>
      </c>
      <c r="BJ77" s="112">
        <v>4.6776200000000001</v>
      </c>
      <c r="BK77" s="109"/>
      <c r="BL77" s="118" t="s">
        <v>1581</v>
      </c>
      <c r="BM77" s="118" t="s">
        <v>1582</v>
      </c>
      <c r="BN77" s="118" t="s">
        <v>1583</v>
      </c>
      <c r="BO77" s="118" t="s">
        <v>1584</v>
      </c>
      <c r="BP77" s="118" t="s">
        <v>1585</v>
      </c>
      <c r="BQ77" s="109"/>
      <c r="BR77" s="119" t="s">
        <v>443</v>
      </c>
    </row>
    <row r="78" spans="1:70" s="107" customFormat="1" x14ac:dyDescent="0.25">
      <c r="A78" s="108" t="s">
        <v>1654</v>
      </c>
      <c r="B78" s="109"/>
      <c r="C78" s="734">
        <v>41276</v>
      </c>
      <c r="D78" s="109"/>
      <c r="E78" s="110">
        <v>2593.8200000000002</v>
      </c>
      <c r="F78" s="109"/>
      <c r="G78" s="111">
        <v>134.8802</v>
      </c>
      <c r="H78" s="113"/>
      <c r="I78" s="112">
        <v>-0.64100000000000001</v>
      </c>
      <c r="J78" s="112">
        <v>0.94840000000000002</v>
      </c>
      <c r="K78" s="112">
        <v>2.8016000000000001</v>
      </c>
      <c r="L78" s="112">
        <v>6.681</v>
      </c>
      <c r="M78" s="112">
        <v>8.7639999999999993</v>
      </c>
      <c r="N78" s="114">
        <v>12.0374</v>
      </c>
      <c r="O78" s="112">
        <v>5.9641000000000002</v>
      </c>
      <c r="P78" s="112">
        <v>20.4604</v>
      </c>
      <c r="Q78" s="112">
        <v>16.9377</v>
      </c>
      <c r="R78" s="112">
        <v>17.1267</v>
      </c>
      <c r="S78" s="112">
        <v>1.1794</v>
      </c>
      <c r="T78" s="112">
        <v>17.3934</v>
      </c>
      <c r="U78" s="112">
        <v>7.4212999999999996</v>
      </c>
      <c r="V78" s="112">
        <v>13.2079</v>
      </c>
      <c r="W78" s="112">
        <v>1.1794</v>
      </c>
      <c r="X78" s="112">
        <v>19.224699999999999</v>
      </c>
      <c r="Y78" s="113"/>
      <c r="Z78" s="110">
        <v>15</v>
      </c>
      <c r="AA78" s="110">
        <v>10</v>
      </c>
      <c r="AB78" s="110">
        <v>9</v>
      </c>
      <c r="AC78" s="110">
        <v>12</v>
      </c>
      <c r="AD78" s="110">
        <v>7</v>
      </c>
      <c r="AE78" s="110">
        <v>3</v>
      </c>
      <c r="AF78" s="110">
        <v>3</v>
      </c>
      <c r="AG78" s="110">
        <v>5</v>
      </c>
      <c r="AH78" s="110">
        <v>5</v>
      </c>
      <c r="AI78" s="110">
        <v>3</v>
      </c>
      <c r="AJ78" s="110">
        <v>9</v>
      </c>
      <c r="AK78" s="110">
        <v>13</v>
      </c>
      <c r="AL78" s="110">
        <v>8</v>
      </c>
      <c r="AM78" s="110">
        <v>3</v>
      </c>
      <c r="AN78" s="110">
        <v>9</v>
      </c>
      <c r="AO78" s="109"/>
      <c r="AP78" s="112">
        <v>19.03</v>
      </c>
      <c r="AQ78" s="112">
        <v>21.18</v>
      </c>
      <c r="AR78" s="112">
        <v>17.8</v>
      </c>
      <c r="AS78" s="112">
        <v>14.01</v>
      </c>
      <c r="AT78" s="112">
        <v>17.72</v>
      </c>
      <c r="AU78" s="115"/>
      <c r="AV78" s="110">
        <v>2</v>
      </c>
      <c r="AW78" s="110">
        <v>3</v>
      </c>
      <c r="AX78" s="110">
        <v>3</v>
      </c>
      <c r="AY78" s="110">
        <v>5</v>
      </c>
      <c r="AZ78" s="110">
        <v>6</v>
      </c>
      <c r="BA78" s="260"/>
      <c r="BB78" s="112">
        <v>14.9389652359932</v>
      </c>
      <c r="BC78" s="290">
        <v>0.83114153386640599</v>
      </c>
      <c r="BD78" s="290">
        <v>8.4115044301693295E-2</v>
      </c>
      <c r="BE78" s="290">
        <v>0.222624977764106</v>
      </c>
      <c r="BF78" s="113"/>
      <c r="BG78" s="112">
        <v>7.2801499999999999</v>
      </c>
      <c r="BH78" s="112">
        <v>69.394300000000001</v>
      </c>
      <c r="BI78" s="112">
        <v>19.657599999999999</v>
      </c>
      <c r="BJ78" s="112">
        <v>3.6679499999999998</v>
      </c>
      <c r="BK78" s="109"/>
      <c r="BL78" s="118" t="s">
        <v>779</v>
      </c>
      <c r="BM78" s="118" t="s">
        <v>1587</v>
      </c>
      <c r="BN78" s="118" t="s">
        <v>1588</v>
      </c>
      <c r="BO78" s="118" t="s">
        <v>1589</v>
      </c>
      <c r="BP78" s="118" t="s">
        <v>1590</v>
      </c>
      <c r="BQ78" s="109"/>
      <c r="BR78" s="119" t="s">
        <v>1485</v>
      </c>
    </row>
    <row r="79" spans="1:70" s="107" customFormat="1" x14ac:dyDescent="0.25">
      <c r="A79" s="108" t="s">
        <v>1655</v>
      </c>
      <c r="B79" s="109"/>
      <c r="C79" s="734">
        <v>44791</v>
      </c>
      <c r="D79" s="109"/>
      <c r="E79" s="110">
        <v>2382</v>
      </c>
      <c r="F79" s="109"/>
      <c r="G79" s="111">
        <v>19.797000000000001</v>
      </c>
      <c r="H79" s="113"/>
      <c r="I79" s="112">
        <v>-0.67730000000000001</v>
      </c>
      <c r="J79" s="112">
        <v>0.56899999999999995</v>
      </c>
      <c r="K79" s="112">
        <v>1.8364</v>
      </c>
      <c r="L79" s="112">
        <v>8.8643999999999998</v>
      </c>
      <c r="M79" s="112">
        <v>12.0944</v>
      </c>
      <c r="N79" s="114">
        <v>8.0622000000000007</v>
      </c>
      <c r="O79" s="112">
        <v>5.2713999999999999</v>
      </c>
      <c r="P79" s="112">
        <v>20.1203</v>
      </c>
      <c r="Q79" s="112" t="s">
        <v>430</v>
      </c>
      <c r="R79" s="112" t="s">
        <v>430</v>
      </c>
      <c r="S79" s="112">
        <v>0.60470000000000002</v>
      </c>
      <c r="T79" s="112">
        <v>20.816600000000001</v>
      </c>
      <c r="U79" s="112">
        <v>8.4648000000000003</v>
      </c>
      <c r="V79" s="112">
        <v>9.6422000000000008</v>
      </c>
      <c r="W79" s="112">
        <v>0.60470000000000002</v>
      </c>
      <c r="X79" s="112">
        <v>19.072500000000002</v>
      </c>
      <c r="Y79" s="113"/>
      <c r="Z79" s="110">
        <v>16</v>
      </c>
      <c r="AA79" s="110">
        <v>12</v>
      </c>
      <c r="AB79" s="110">
        <v>14</v>
      </c>
      <c r="AC79" s="110">
        <v>6</v>
      </c>
      <c r="AD79" s="110">
        <v>3</v>
      </c>
      <c r="AE79" s="110">
        <v>8</v>
      </c>
      <c r="AF79" s="110">
        <v>5</v>
      </c>
      <c r="AG79" s="110">
        <v>6</v>
      </c>
      <c r="AH79" s="110" t="s">
        <v>430</v>
      </c>
      <c r="AI79" s="110" t="s">
        <v>430</v>
      </c>
      <c r="AJ79" s="110">
        <v>13</v>
      </c>
      <c r="AK79" s="110">
        <v>6</v>
      </c>
      <c r="AL79" s="110">
        <v>4</v>
      </c>
      <c r="AM79" s="110">
        <v>10</v>
      </c>
      <c r="AN79" s="110">
        <v>13</v>
      </c>
      <c r="AO79" s="109"/>
      <c r="AP79" s="112" t="s">
        <v>430</v>
      </c>
      <c r="AQ79" s="112" t="s">
        <v>430</v>
      </c>
      <c r="AR79" s="112" t="s">
        <v>430</v>
      </c>
      <c r="AS79" s="112">
        <v>13.51</v>
      </c>
      <c r="AT79" s="112">
        <v>16.73</v>
      </c>
      <c r="AU79" s="115"/>
      <c r="AV79" s="110" t="s">
        <v>430</v>
      </c>
      <c r="AW79" s="110" t="s">
        <v>430</v>
      </c>
      <c r="AX79" s="110" t="s">
        <v>430</v>
      </c>
      <c r="AY79" s="110">
        <v>8</v>
      </c>
      <c r="AZ79" s="110">
        <v>8</v>
      </c>
      <c r="BA79" s="260"/>
      <c r="BB79" s="112">
        <v>17.9441370294346</v>
      </c>
      <c r="BC79" s="290">
        <v>0.986111607509354</v>
      </c>
      <c r="BD79" s="290">
        <v>6.9271466515546401E-2</v>
      </c>
      <c r="BE79" s="290">
        <v>6.0771471230905497E-2</v>
      </c>
      <c r="BF79" s="113"/>
      <c r="BG79" s="112">
        <v>17.346</v>
      </c>
      <c r="BH79" s="112">
        <v>65.409199999999998</v>
      </c>
      <c r="BI79" s="112">
        <v>14.0921</v>
      </c>
      <c r="BJ79" s="112">
        <v>3.1526999999999998</v>
      </c>
      <c r="BK79" s="109"/>
      <c r="BL79" s="118" t="s">
        <v>1592</v>
      </c>
      <c r="BM79" s="118" t="s">
        <v>1593</v>
      </c>
      <c r="BN79" s="118" t="s">
        <v>1594</v>
      </c>
      <c r="BO79" s="118" t="s">
        <v>1595</v>
      </c>
      <c r="BP79" s="118" t="s">
        <v>1596</v>
      </c>
      <c r="BQ79" s="109"/>
      <c r="BR79" s="119" t="s">
        <v>443</v>
      </c>
    </row>
    <row r="80" spans="1:70" s="107" customFormat="1" x14ac:dyDescent="0.25">
      <c r="A80" s="108" t="s">
        <v>1656</v>
      </c>
      <c r="B80" s="109"/>
      <c r="C80" s="734">
        <v>43913</v>
      </c>
      <c r="D80" s="109"/>
      <c r="E80" s="110">
        <v>1892.82</v>
      </c>
      <c r="F80" s="109"/>
      <c r="G80" s="111">
        <v>56.62</v>
      </c>
      <c r="H80" s="113"/>
      <c r="I80" s="112">
        <v>-0.21149999999999999</v>
      </c>
      <c r="J80" s="112">
        <v>1.7248000000000001</v>
      </c>
      <c r="K80" s="112">
        <v>3.2458</v>
      </c>
      <c r="L80" s="112">
        <v>8.2806999999999995</v>
      </c>
      <c r="M80" s="112">
        <v>9.4741</v>
      </c>
      <c r="N80" s="114">
        <v>9.4528999999999996</v>
      </c>
      <c r="O80" s="112">
        <v>6.8209999999999997</v>
      </c>
      <c r="P80" s="112">
        <v>19.369199999999999</v>
      </c>
      <c r="Q80" s="112">
        <v>16.787299999999998</v>
      </c>
      <c r="R80" s="112" t="s">
        <v>430</v>
      </c>
      <c r="S80" s="112">
        <v>1.3787</v>
      </c>
      <c r="T80" s="112">
        <v>19.729299999999999</v>
      </c>
      <c r="U80" s="112">
        <v>7.5198999999999998</v>
      </c>
      <c r="V80" s="112">
        <v>11.325200000000001</v>
      </c>
      <c r="W80" s="112">
        <v>1.3787</v>
      </c>
      <c r="X80" s="112">
        <v>31.5777</v>
      </c>
      <c r="Y80" s="113"/>
      <c r="Z80" s="110">
        <v>5</v>
      </c>
      <c r="AA80" s="110">
        <v>2</v>
      </c>
      <c r="AB80" s="110">
        <v>7</v>
      </c>
      <c r="AC80" s="110">
        <v>7</v>
      </c>
      <c r="AD80" s="110">
        <v>6</v>
      </c>
      <c r="AE80" s="110">
        <v>4</v>
      </c>
      <c r="AF80" s="110">
        <v>2</v>
      </c>
      <c r="AG80" s="110">
        <v>9</v>
      </c>
      <c r="AH80" s="110">
        <v>6</v>
      </c>
      <c r="AI80" s="110" t="s">
        <v>430</v>
      </c>
      <c r="AJ80" s="110">
        <v>7</v>
      </c>
      <c r="AK80" s="110">
        <v>9</v>
      </c>
      <c r="AL80" s="110">
        <v>7</v>
      </c>
      <c r="AM80" s="110">
        <v>7</v>
      </c>
      <c r="AN80" s="110">
        <v>7</v>
      </c>
      <c r="AO80" s="109"/>
      <c r="AP80" s="112" t="s">
        <v>430</v>
      </c>
      <c r="AQ80" s="112" t="s">
        <v>430</v>
      </c>
      <c r="AR80" s="112">
        <v>17.489999999999998</v>
      </c>
      <c r="AS80" s="112">
        <v>14.36</v>
      </c>
      <c r="AT80" s="112">
        <v>17.45</v>
      </c>
      <c r="AU80" s="115"/>
      <c r="AV80" s="110" t="s">
        <v>430</v>
      </c>
      <c r="AW80" s="110" t="s">
        <v>430</v>
      </c>
      <c r="AX80" s="110">
        <v>4</v>
      </c>
      <c r="AY80" s="110">
        <v>3</v>
      </c>
      <c r="AZ80" s="110">
        <v>7</v>
      </c>
      <c r="BA80" s="260"/>
      <c r="BB80" s="112">
        <v>16.7824120185896</v>
      </c>
      <c r="BC80" s="290">
        <v>0.94477964746305199</v>
      </c>
      <c r="BD80" s="290">
        <v>7.1007255615726295E-2</v>
      </c>
      <c r="BE80" s="290">
        <v>5.89805235570771E-2</v>
      </c>
      <c r="BF80" s="113"/>
      <c r="BG80" s="112">
        <v>12.4047</v>
      </c>
      <c r="BH80" s="112">
        <v>68.335700000000003</v>
      </c>
      <c r="BI80" s="112">
        <v>18.128399999999999</v>
      </c>
      <c r="BJ80" s="112">
        <v>1.1312</v>
      </c>
      <c r="BK80" s="109"/>
      <c r="BL80" s="118" t="s">
        <v>1598</v>
      </c>
      <c r="BM80" s="118" t="s">
        <v>1599</v>
      </c>
      <c r="BN80" s="118" t="s">
        <v>1600</v>
      </c>
      <c r="BO80" s="118" t="s">
        <v>1601</v>
      </c>
      <c r="BP80" s="118" t="s">
        <v>1602</v>
      </c>
      <c r="BQ80" s="109"/>
      <c r="BR80" s="119" t="s">
        <v>547</v>
      </c>
    </row>
    <row r="81" spans="1:70" s="107" customFormat="1" x14ac:dyDescent="0.25">
      <c r="A81" s="108" t="s">
        <v>1657</v>
      </c>
      <c r="B81" s="109"/>
      <c r="C81" s="734">
        <v>45729</v>
      </c>
      <c r="D81" s="109"/>
      <c r="E81" s="110">
        <v>1899.64</v>
      </c>
      <c r="F81" s="109"/>
      <c r="G81" s="111">
        <v>13.97</v>
      </c>
      <c r="H81" s="113"/>
      <c r="I81" s="112">
        <v>-0.35659999999999997</v>
      </c>
      <c r="J81" s="112">
        <v>0.35920000000000002</v>
      </c>
      <c r="K81" s="112">
        <v>4.0208000000000004</v>
      </c>
      <c r="L81" s="112">
        <v>13.854900000000001</v>
      </c>
      <c r="M81" s="112">
        <v>11.9391</v>
      </c>
      <c r="N81" s="114">
        <v>14.414400000000001</v>
      </c>
      <c r="O81" s="112" t="s">
        <v>430</v>
      </c>
      <c r="P81" s="112" t="s">
        <v>430</v>
      </c>
      <c r="Q81" s="112" t="s">
        <v>430</v>
      </c>
      <c r="R81" s="112" t="s">
        <v>430</v>
      </c>
      <c r="S81" s="112">
        <v>1.3788</v>
      </c>
      <c r="T81" s="112">
        <v>26.769500000000001</v>
      </c>
      <c r="U81" s="112">
        <v>8.5470000000000006</v>
      </c>
      <c r="V81" s="112">
        <v>12.7522</v>
      </c>
      <c r="W81" s="112">
        <v>1.3788</v>
      </c>
      <c r="X81" s="112">
        <v>28.279299999999999</v>
      </c>
      <c r="Y81" s="113"/>
      <c r="Z81" s="110">
        <v>6</v>
      </c>
      <c r="AA81" s="110">
        <v>14</v>
      </c>
      <c r="AB81" s="110">
        <v>3</v>
      </c>
      <c r="AC81" s="110">
        <v>1</v>
      </c>
      <c r="AD81" s="110">
        <v>4</v>
      </c>
      <c r="AE81" s="110">
        <v>1</v>
      </c>
      <c r="AF81" s="110" t="s">
        <v>430</v>
      </c>
      <c r="AG81" s="110" t="s">
        <v>430</v>
      </c>
      <c r="AH81" s="110" t="s">
        <v>430</v>
      </c>
      <c r="AI81" s="110" t="s">
        <v>430</v>
      </c>
      <c r="AJ81" s="110">
        <v>6</v>
      </c>
      <c r="AK81" s="110">
        <v>1</v>
      </c>
      <c r="AL81" s="110">
        <v>3</v>
      </c>
      <c r="AM81" s="110">
        <v>5</v>
      </c>
      <c r="AN81" s="110">
        <v>6</v>
      </c>
      <c r="AO81" s="109"/>
      <c r="AP81" s="112" t="s">
        <v>430</v>
      </c>
      <c r="AQ81" s="112" t="s">
        <v>430</v>
      </c>
      <c r="AR81" s="112" t="s">
        <v>430</v>
      </c>
      <c r="AS81" s="112" t="s">
        <v>430</v>
      </c>
      <c r="AT81" s="112">
        <v>23.76</v>
      </c>
      <c r="AU81" s="115"/>
      <c r="AV81" s="110" t="s">
        <v>430</v>
      </c>
      <c r="AW81" s="110" t="s">
        <v>430</v>
      </c>
      <c r="AX81" s="110" t="s">
        <v>430</v>
      </c>
      <c r="AY81" s="110" t="s">
        <v>430</v>
      </c>
      <c r="AZ81" s="110">
        <v>1</v>
      </c>
      <c r="BA81" s="260"/>
      <c r="BB81" s="112">
        <v>15.239298460300599</v>
      </c>
      <c r="BC81" s="290">
        <v>0.91093437389035903</v>
      </c>
      <c r="BD81" s="290">
        <v>0.114794390567697</v>
      </c>
      <c r="BE81" s="290">
        <v>0.58120047448192502</v>
      </c>
      <c r="BF81" s="113"/>
      <c r="BG81" s="112">
        <v>2.2367699999999999</v>
      </c>
      <c r="BH81" s="112">
        <v>66.265900000000002</v>
      </c>
      <c r="BI81" s="112">
        <v>30.186800000000002</v>
      </c>
      <c r="BJ81" s="112">
        <v>1.31053</v>
      </c>
      <c r="BK81" s="109"/>
      <c r="BL81" s="118" t="s">
        <v>1604</v>
      </c>
      <c r="BM81" s="118" t="s">
        <v>1605</v>
      </c>
      <c r="BN81" s="118" t="s">
        <v>1606</v>
      </c>
      <c r="BO81" s="118" t="s">
        <v>1607</v>
      </c>
      <c r="BP81" s="118" t="s">
        <v>1608</v>
      </c>
      <c r="BQ81" s="109"/>
      <c r="BR81" s="119" t="s">
        <v>476</v>
      </c>
    </row>
    <row r="82" spans="1:70" s="107" customFormat="1" x14ac:dyDescent="0.25">
      <c r="A82" s="108" t="s">
        <v>1658</v>
      </c>
      <c r="B82" s="109"/>
      <c r="C82" s="734">
        <v>44260</v>
      </c>
      <c r="D82" s="109"/>
      <c r="E82" s="110">
        <v>1469.5</v>
      </c>
      <c r="F82" s="109"/>
      <c r="G82" s="111">
        <v>25.5138</v>
      </c>
      <c r="H82" s="113"/>
      <c r="I82" s="112">
        <v>-0.1714</v>
      </c>
      <c r="J82" s="112">
        <v>1.1556999999999999</v>
      </c>
      <c r="K82" s="112">
        <v>2.7469000000000001</v>
      </c>
      <c r="L82" s="112">
        <v>7.4790000000000001</v>
      </c>
      <c r="M82" s="112">
        <v>6.4503000000000004</v>
      </c>
      <c r="N82" s="114">
        <v>9.1925000000000008</v>
      </c>
      <c r="O82" s="112">
        <v>2.7174</v>
      </c>
      <c r="P82" s="112">
        <v>22.9833</v>
      </c>
      <c r="Q82" s="112">
        <v>17.074200000000001</v>
      </c>
      <c r="R82" s="112" t="s">
        <v>430</v>
      </c>
      <c r="S82" s="112">
        <v>1.1035999999999999</v>
      </c>
      <c r="T82" s="112">
        <v>20.264700000000001</v>
      </c>
      <c r="U82" s="112">
        <v>4.3884999999999996</v>
      </c>
      <c r="V82" s="112">
        <v>12.8575</v>
      </c>
      <c r="W82" s="112">
        <v>1.1035999999999999</v>
      </c>
      <c r="X82" s="112">
        <v>19.066700000000001</v>
      </c>
      <c r="Y82" s="113"/>
      <c r="Z82" s="110">
        <v>4</v>
      </c>
      <c r="AA82" s="110">
        <v>7</v>
      </c>
      <c r="AB82" s="110">
        <v>10</v>
      </c>
      <c r="AC82" s="110">
        <v>10</v>
      </c>
      <c r="AD82" s="110">
        <v>12</v>
      </c>
      <c r="AE82" s="110">
        <v>5</v>
      </c>
      <c r="AF82" s="110">
        <v>9</v>
      </c>
      <c r="AG82" s="110">
        <v>3</v>
      </c>
      <c r="AH82" s="110">
        <v>4</v>
      </c>
      <c r="AI82" s="110" t="s">
        <v>430</v>
      </c>
      <c r="AJ82" s="110">
        <v>10</v>
      </c>
      <c r="AK82" s="110">
        <v>8</v>
      </c>
      <c r="AL82" s="110">
        <v>12</v>
      </c>
      <c r="AM82" s="110">
        <v>4</v>
      </c>
      <c r="AN82" s="110">
        <v>10</v>
      </c>
      <c r="AO82" s="109"/>
      <c r="AP82" s="112" t="s">
        <v>430</v>
      </c>
      <c r="AQ82" s="112" t="s">
        <v>430</v>
      </c>
      <c r="AR82" s="112">
        <v>19.440000000000001</v>
      </c>
      <c r="AS82" s="112">
        <v>13.87</v>
      </c>
      <c r="AT82" s="112">
        <v>16.420000000000002</v>
      </c>
      <c r="AU82" s="115"/>
      <c r="AV82" s="110" t="s">
        <v>430</v>
      </c>
      <c r="AW82" s="110" t="s">
        <v>430</v>
      </c>
      <c r="AX82" s="110">
        <v>2</v>
      </c>
      <c r="AY82" s="110">
        <v>6</v>
      </c>
      <c r="AZ82" s="110">
        <v>9</v>
      </c>
      <c r="BA82" s="260"/>
      <c r="BB82" s="112">
        <v>17.9640130648487</v>
      </c>
      <c r="BC82" s="290">
        <v>0.99653415021513403</v>
      </c>
      <c r="BD82" s="290">
        <v>8.2242257681852698E-2</v>
      </c>
      <c r="BE82" s="290">
        <v>0.23768052333085599</v>
      </c>
      <c r="BF82" s="113"/>
      <c r="BG82" s="112">
        <v>17.671500000000002</v>
      </c>
      <c r="BH82" s="112">
        <v>64.450699999999998</v>
      </c>
      <c r="BI82" s="112">
        <v>14.283099999999999</v>
      </c>
      <c r="BJ82" s="112">
        <v>3.5947</v>
      </c>
      <c r="BK82" s="109"/>
      <c r="BL82" s="118" t="s">
        <v>1610</v>
      </c>
      <c r="BM82" s="118" t="s">
        <v>1611</v>
      </c>
      <c r="BN82" s="118" t="s">
        <v>1612</v>
      </c>
      <c r="BO82" s="118" t="s">
        <v>1613</v>
      </c>
      <c r="BP82" s="118" t="s">
        <v>1614</v>
      </c>
      <c r="BQ82" s="109"/>
      <c r="BR82" s="119" t="s">
        <v>602</v>
      </c>
    </row>
    <row r="83" spans="1:70" s="107" customFormat="1" x14ac:dyDescent="0.25">
      <c r="A83" s="108" t="s">
        <v>1659</v>
      </c>
      <c r="B83" s="109"/>
      <c r="C83" s="734">
        <v>44886</v>
      </c>
      <c r="D83" s="109"/>
      <c r="E83" s="110">
        <v>1280.32</v>
      </c>
      <c r="F83" s="109"/>
      <c r="G83" s="111">
        <v>22.210899999999999</v>
      </c>
      <c r="H83" s="113"/>
      <c r="I83" s="112">
        <v>0.24779999999999999</v>
      </c>
      <c r="J83" s="112">
        <v>1.3154999999999999</v>
      </c>
      <c r="K83" s="112">
        <v>2.4521000000000002</v>
      </c>
      <c r="L83" s="112">
        <v>12.5457</v>
      </c>
      <c r="M83" s="112">
        <v>13.775399999999999</v>
      </c>
      <c r="N83" s="114">
        <v>8.2745999999999995</v>
      </c>
      <c r="O83" s="112">
        <v>3.9378000000000002</v>
      </c>
      <c r="P83" s="112">
        <v>23.012</v>
      </c>
      <c r="Q83" s="112" t="s">
        <v>430</v>
      </c>
      <c r="R83" s="112" t="s">
        <v>430</v>
      </c>
      <c r="S83" s="112">
        <v>0.59970000000000001</v>
      </c>
      <c r="T83" s="112">
        <v>25.376200000000001</v>
      </c>
      <c r="U83" s="112">
        <v>10.6534</v>
      </c>
      <c r="V83" s="112">
        <v>11.494300000000001</v>
      </c>
      <c r="W83" s="112">
        <v>0.59970000000000001</v>
      </c>
      <c r="X83" s="112">
        <v>24.421700000000001</v>
      </c>
      <c r="Y83" s="113"/>
      <c r="Z83" s="110">
        <v>1</v>
      </c>
      <c r="AA83" s="110">
        <v>5</v>
      </c>
      <c r="AB83" s="110">
        <v>12</v>
      </c>
      <c r="AC83" s="110">
        <v>2</v>
      </c>
      <c r="AD83" s="110">
        <v>1</v>
      </c>
      <c r="AE83" s="110">
        <v>7</v>
      </c>
      <c r="AF83" s="110">
        <v>7</v>
      </c>
      <c r="AG83" s="110">
        <v>2</v>
      </c>
      <c r="AH83" s="110" t="s">
        <v>430</v>
      </c>
      <c r="AI83" s="110" t="s">
        <v>430</v>
      </c>
      <c r="AJ83" s="110">
        <v>14</v>
      </c>
      <c r="AK83" s="110">
        <v>2</v>
      </c>
      <c r="AL83" s="110">
        <v>1</v>
      </c>
      <c r="AM83" s="110">
        <v>6</v>
      </c>
      <c r="AN83" s="110">
        <v>14</v>
      </c>
      <c r="AO83" s="109"/>
      <c r="AP83" s="112" t="s">
        <v>430</v>
      </c>
      <c r="AQ83" s="112" t="s">
        <v>430</v>
      </c>
      <c r="AR83" s="112" t="s">
        <v>430</v>
      </c>
      <c r="AS83" s="112">
        <v>14.54</v>
      </c>
      <c r="AT83" s="112">
        <v>22.23</v>
      </c>
      <c r="AU83" s="115"/>
      <c r="AV83" s="110" t="s">
        <v>430</v>
      </c>
      <c r="AW83" s="110" t="s">
        <v>430</v>
      </c>
      <c r="AX83" s="110" t="s">
        <v>430</v>
      </c>
      <c r="AY83" s="110">
        <v>2</v>
      </c>
      <c r="AZ83" s="110">
        <v>3</v>
      </c>
      <c r="BA83" s="260"/>
      <c r="BB83" s="112">
        <v>18.1142909736582</v>
      </c>
      <c r="BC83" s="290">
        <v>0.963972498240936</v>
      </c>
      <c r="BD83" s="290">
        <v>8.2426445203860402E-2</v>
      </c>
      <c r="BE83" s="290">
        <v>0.29388388437012802</v>
      </c>
      <c r="BF83" s="113"/>
      <c r="BG83" s="112">
        <v>3.65198</v>
      </c>
      <c r="BH83" s="112">
        <v>68.082800000000006</v>
      </c>
      <c r="BI83" s="112">
        <v>27.096399999999999</v>
      </c>
      <c r="BJ83" s="112">
        <v>1.16882</v>
      </c>
      <c r="BK83" s="109"/>
      <c r="BL83" s="118" t="s">
        <v>1616</v>
      </c>
      <c r="BM83" s="118" t="s">
        <v>1617</v>
      </c>
      <c r="BN83" s="118" t="s">
        <v>1618</v>
      </c>
      <c r="BO83" s="118" t="s">
        <v>1619</v>
      </c>
      <c r="BP83" s="118" t="s">
        <v>1620</v>
      </c>
      <c r="BQ83" s="109"/>
      <c r="BR83" s="119" t="s">
        <v>609</v>
      </c>
    </row>
    <row r="84" spans="1:70" s="107" customFormat="1" x14ac:dyDescent="0.25">
      <c r="A84" s="108" t="s">
        <v>1660</v>
      </c>
      <c r="B84" s="109"/>
      <c r="C84" s="734">
        <v>45891</v>
      </c>
      <c r="D84" s="109"/>
      <c r="E84" s="110">
        <v>736.83</v>
      </c>
      <c r="F84" s="109"/>
      <c r="G84" s="111">
        <v>10.42</v>
      </c>
      <c r="H84" s="113"/>
      <c r="I84" s="112">
        <v>-0.47760000000000002</v>
      </c>
      <c r="J84" s="112">
        <v>1.0669</v>
      </c>
      <c r="K84" s="112">
        <v>2.5590999999999999</v>
      </c>
      <c r="L84" s="112">
        <v>4.9344999999999999</v>
      </c>
      <c r="M84" s="112">
        <v>8.0913000000000004</v>
      </c>
      <c r="N84" s="114" t="s">
        <v>430</v>
      </c>
      <c r="O84" s="112" t="s">
        <v>430</v>
      </c>
      <c r="P84" s="112" t="s">
        <v>430</v>
      </c>
      <c r="Q84" s="112" t="s">
        <v>430</v>
      </c>
      <c r="R84" s="112" t="s">
        <v>430</v>
      </c>
      <c r="S84" s="112">
        <v>0.67630000000000001</v>
      </c>
      <c r="T84" s="112">
        <v>16.5548</v>
      </c>
      <c r="U84" s="112">
        <v>5.8943000000000003</v>
      </c>
      <c r="V84" s="112">
        <v>5.6795</v>
      </c>
      <c r="W84" s="112">
        <v>0.67630000000000001</v>
      </c>
      <c r="X84" s="112">
        <v>4.2</v>
      </c>
      <c r="Y84" s="113"/>
      <c r="Z84" s="110">
        <v>11</v>
      </c>
      <c r="AA84" s="110">
        <v>8</v>
      </c>
      <c r="AB84" s="110">
        <v>11</v>
      </c>
      <c r="AC84" s="110">
        <v>15</v>
      </c>
      <c r="AD84" s="110">
        <v>9</v>
      </c>
      <c r="AE84" s="110" t="s">
        <v>430</v>
      </c>
      <c r="AF84" s="110" t="s">
        <v>430</v>
      </c>
      <c r="AG84" s="110" t="s">
        <v>430</v>
      </c>
      <c r="AH84" s="110" t="s">
        <v>430</v>
      </c>
      <c r="AI84" s="110" t="s">
        <v>430</v>
      </c>
      <c r="AJ84" s="110">
        <v>12</v>
      </c>
      <c r="AK84" s="110">
        <v>15</v>
      </c>
      <c r="AL84" s="110">
        <v>10</v>
      </c>
      <c r="AM84" s="110">
        <v>13</v>
      </c>
      <c r="AN84" s="110">
        <v>12</v>
      </c>
      <c r="AO84" s="109"/>
      <c r="AP84" s="112" t="s">
        <v>430</v>
      </c>
      <c r="AQ84" s="112" t="s">
        <v>430</v>
      </c>
      <c r="AR84" s="112" t="s">
        <v>430</v>
      </c>
      <c r="AS84" s="112" t="s">
        <v>430</v>
      </c>
      <c r="AT84" s="112" t="s">
        <v>430</v>
      </c>
      <c r="AU84" s="115"/>
      <c r="AV84" s="110" t="s">
        <v>430</v>
      </c>
      <c r="AW84" s="110" t="s">
        <v>430</v>
      </c>
      <c r="AX84" s="110" t="s">
        <v>430</v>
      </c>
      <c r="AY84" s="110" t="s">
        <v>430</v>
      </c>
      <c r="AZ84" s="110" t="s">
        <v>430</v>
      </c>
      <c r="BA84" s="260"/>
      <c r="BB84" s="112">
        <v>13.135855763731801</v>
      </c>
      <c r="BC84" s="290">
        <v>0.81064972745482999</v>
      </c>
      <c r="BD84" s="290">
        <v>-5.1235273019950003E-3</v>
      </c>
      <c r="BE84" s="290">
        <v>-0.25603899740631503</v>
      </c>
      <c r="BF84" s="113"/>
      <c r="BG84" s="112">
        <v>7.5592800000000002</v>
      </c>
      <c r="BH84" s="112">
        <v>73.117000000000004</v>
      </c>
      <c r="BI84" s="112">
        <v>16.514099999999999</v>
      </c>
      <c r="BJ84" s="112">
        <v>2.8096199999999998</v>
      </c>
      <c r="BK84" s="109"/>
      <c r="BL84" s="118" t="s">
        <v>1622</v>
      </c>
      <c r="BM84" s="118" t="s">
        <v>1623</v>
      </c>
      <c r="BN84" s="118" t="s">
        <v>1624</v>
      </c>
      <c r="BO84" s="118" t="s">
        <v>1625</v>
      </c>
      <c r="BP84" s="118" t="s">
        <v>1626</v>
      </c>
      <c r="BQ84" s="109"/>
      <c r="BR84" s="119" t="s">
        <v>1627</v>
      </c>
    </row>
    <row r="85" spans="1:70" s="107" customFormat="1" x14ac:dyDescent="0.25">
      <c r="A85" s="108" t="s">
        <v>1661</v>
      </c>
      <c r="B85" s="109"/>
      <c r="C85" s="734">
        <v>42760</v>
      </c>
      <c r="D85" s="109"/>
      <c r="E85" s="110">
        <v>375.46</v>
      </c>
      <c r="F85" s="109"/>
      <c r="G85" s="111">
        <v>34.465000000000003</v>
      </c>
      <c r="H85" s="113"/>
      <c r="I85" s="112">
        <v>-0.48110000000000003</v>
      </c>
      <c r="J85" s="112">
        <v>0.1651</v>
      </c>
      <c r="K85" s="112">
        <v>2.0314999999999999</v>
      </c>
      <c r="L85" s="112">
        <v>8.0315999999999992</v>
      </c>
      <c r="M85" s="112">
        <v>7.4888000000000003</v>
      </c>
      <c r="N85" s="114">
        <v>3.4102999999999999</v>
      </c>
      <c r="O85" s="112">
        <v>2.4268000000000001</v>
      </c>
      <c r="P85" s="112">
        <v>18.735499999999998</v>
      </c>
      <c r="Q85" s="112">
        <v>14.299899999999999</v>
      </c>
      <c r="R85" s="112" t="s">
        <v>430</v>
      </c>
      <c r="S85" s="112">
        <v>1.0437000000000001</v>
      </c>
      <c r="T85" s="112">
        <v>21.927499999999998</v>
      </c>
      <c r="U85" s="112">
        <v>5.0194999999999999</v>
      </c>
      <c r="V85" s="112">
        <v>8.1126000000000005</v>
      </c>
      <c r="W85" s="112">
        <v>1.0437000000000001</v>
      </c>
      <c r="X85" s="112">
        <v>13.9476</v>
      </c>
      <c r="Y85" s="113"/>
      <c r="Z85" s="110">
        <v>12</v>
      </c>
      <c r="AA85" s="110">
        <v>16</v>
      </c>
      <c r="AB85" s="110">
        <v>13</v>
      </c>
      <c r="AC85" s="110">
        <v>8</v>
      </c>
      <c r="AD85" s="110">
        <v>11</v>
      </c>
      <c r="AE85" s="110">
        <v>11</v>
      </c>
      <c r="AF85" s="110">
        <v>10</v>
      </c>
      <c r="AG85" s="110">
        <v>10</v>
      </c>
      <c r="AH85" s="110">
        <v>7</v>
      </c>
      <c r="AI85" s="110" t="s">
        <v>430</v>
      </c>
      <c r="AJ85" s="110">
        <v>11</v>
      </c>
      <c r="AK85" s="110">
        <v>4</v>
      </c>
      <c r="AL85" s="110">
        <v>11</v>
      </c>
      <c r="AM85" s="110">
        <v>12</v>
      </c>
      <c r="AN85" s="110">
        <v>11</v>
      </c>
      <c r="AO85" s="109"/>
      <c r="AP85" s="112" t="s">
        <v>430</v>
      </c>
      <c r="AQ85" s="112">
        <v>18.010000000000002</v>
      </c>
      <c r="AR85" s="112">
        <v>15.4</v>
      </c>
      <c r="AS85" s="112">
        <v>10.99</v>
      </c>
      <c r="AT85" s="112">
        <v>13.66</v>
      </c>
      <c r="AU85" s="115"/>
      <c r="AV85" s="110" t="s">
        <v>430</v>
      </c>
      <c r="AW85" s="110">
        <v>5</v>
      </c>
      <c r="AX85" s="110">
        <v>6</v>
      </c>
      <c r="AY85" s="110">
        <v>10</v>
      </c>
      <c r="AZ85" s="110">
        <v>11</v>
      </c>
      <c r="BA85" s="260"/>
      <c r="BB85" s="112">
        <v>17.042558755033099</v>
      </c>
      <c r="BC85" s="290">
        <v>0.93046354434982503</v>
      </c>
      <c r="BD85" s="290">
        <v>6.6607483307183496E-2</v>
      </c>
      <c r="BE85" s="290">
        <v>-2.2364566027890401E-2</v>
      </c>
      <c r="BF85" s="113"/>
      <c r="BG85" s="112">
        <v>9.4344000000000001</v>
      </c>
      <c r="BH85" s="112">
        <v>66.794700000000006</v>
      </c>
      <c r="BI85" s="112">
        <v>20.212499999999999</v>
      </c>
      <c r="BJ85" s="112">
        <v>3.5583999999999998</v>
      </c>
      <c r="BK85" s="109"/>
      <c r="BL85" s="118" t="s">
        <v>1629</v>
      </c>
      <c r="BM85" s="118" t="s">
        <v>1630</v>
      </c>
      <c r="BN85" s="118" t="s">
        <v>892</v>
      </c>
      <c r="BO85" s="118" t="s">
        <v>1631</v>
      </c>
      <c r="BP85" s="118" t="s">
        <v>1632</v>
      </c>
      <c r="BQ85" s="109"/>
      <c r="BR85" s="119" t="s">
        <v>436</v>
      </c>
    </row>
    <row r="86" spans="1:70" s="107" customFormat="1" x14ac:dyDescent="0.25">
      <c r="A86" s="108" t="s">
        <v>1662</v>
      </c>
      <c r="B86" s="109"/>
      <c r="C86" s="734">
        <v>46101</v>
      </c>
      <c r="D86" s="109"/>
      <c r="E86" s="110">
        <v>365.16</v>
      </c>
      <c r="F86" s="109"/>
      <c r="G86" s="111">
        <v>11.86</v>
      </c>
      <c r="H86" s="113"/>
      <c r="I86" s="112">
        <v>-0.41980000000000001</v>
      </c>
      <c r="J86" s="112">
        <v>0.50849999999999995</v>
      </c>
      <c r="K86" s="112">
        <v>4.3095999999999997</v>
      </c>
      <c r="L86" s="112">
        <v>11.6761</v>
      </c>
      <c r="M86" s="112" t="s">
        <v>430</v>
      </c>
      <c r="N86" s="114" t="s">
        <v>430</v>
      </c>
      <c r="O86" s="112" t="s">
        <v>430</v>
      </c>
      <c r="P86" s="112" t="s">
        <v>430</v>
      </c>
      <c r="Q86" s="112" t="s">
        <v>430</v>
      </c>
      <c r="R86" s="112" t="s">
        <v>430</v>
      </c>
      <c r="S86" s="112">
        <v>1.4541999999999999</v>
      </c>
      <c r="T86" s="112">
        <v>21.020399999999999</v>
      </c>
      <c r="U86" s="112" t="s">
        <v>430</v>
      </c>
      <c r="V86" s="112" t="s">
        <v>430</v>
      </c>
      <c r="W86" s="112">
        <v>1.4541999999999999</v>
      </c>
      <c r="X86" s="112">
        <v>18.600000000000001</v>
      </c>
      <c r="Y86" s="113"/>
      <c r="Z86" s="110">
        <v>10</v>
      </c>
      <c r="AA86" s="110">
        <v>13</v>
      </c>
      <c r="AB86" s="110">
        <v>2</v>
      </c>
      <c r="AC86" s="110">
        <v>3</v>
      </c>
      <c r="AD86" s="110" t="s">
        <v>430</v>
      </c>
      <c r="AE86" s="110" t="s">
        <v>430</v>
      </c>
      <c r="AF86" s="110" t="s">
        <v>430</v>
      </c>
      <c r="AG86" s="110" t="s">
        <v>430</v>
      </c>
      <c r="AH86" s="110" t="s">
        <v>430</v>
      </c>
      <c r="AI86" s="110" t="s">
        <v>430</v>
      </c>
      <c r="AJ86" s="110">
        <v>5</v>
      </c>
      <c r="AK86" s="110">
        <v>5</v>
      </c>
      <c r="AL86" s="110" t="s">
        <v>430</v>
      </c>
      <c r="AM86" s="110" t="s">
        <v>430</v>
      </c>
      <c r="AN86" s="110">
        <v>5</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v>1.7299309701839101</v>
      </c>
      <c r="BC86" s="290">
        <v>-1.41308867283759</v>
      </c>
      <c r="BD86" s="290">
        <v>1.9066681865127499</v>
      </c>
      <c r="BE86" s="290">
        <v>5.4499961085425701</v>
      </c>
      <c r="BF86" s="113"/>
      <c r="BG86" s="112">
        <v>2.6088499999999999</v>
      </c>
      <c r="BH86" s="112">
        <v>67.590199999999996</v>
      </c>
      <c r="BI86" s="112">
        <v>24.2014</v>
      </c>
      <c r="BJ86" s="112">
        <v>5.5995499999999998</v>
      </c>
      <c r="BK86" s="109"/>
      <c r="BL86" s="118" t="s">
        <v>1634</v>
      </c>
      <c r="BM86" s="118" t="s">
        <v>1457</v>
      </c>
      <c r="BN86" s="118" t="s">
        <v>934</v>
      </c>
      <c r="BO86" s="118" t="s">
        <v>1635</v>
      </c>
      <c r="BP86" s="118" t="s">
        <v>1636</v>
      </c>
      <c r="BQ86" s="109"/>
      <c r="BR86" s="119" t="s">
        <v>609</v>
      </c>
    </row>
    <row r="87" spans="1:70" s="107" customFormat="1" x14ac:dyDescent="0.25">
      <c r="A87" s="108" t="s">
        <v>1663</v>
      </c>
      <c r="B87" s="109"/>
      <c r="C87" s="734">
        <v>41275</v>
      </c>
      <c r="D87" s="109"/>
      <c r="E87" s="110">
        <v>129.16300000000001</v>
      </c>
      <c r="F87" s="109"/>
      <c r="G87" s="111">
        <v>128.37</v>
      </c>
      <c r="H87" s="113"/>
      <c r="I87" s="112">
        <v>0.11700000000000001</v>
      </c>
      <c r="J87" s="112">
        <v>1.7276</v>
      </c>
      <c r="K87" s="112">
        <v>3.125</v>
      </c>
      <c r="L87" s="112">
        <v>5.1609999999999996</v>
      </c>
      <c r="M87" s="112">
        <v>2.7288999999999999</v>
      </c>
      <c r="N87" s="114">
        <v>-3.2484000000000002</v>
      </c>
      <c r="O87" s="112">
        <v>-2.2471999999999999</v>
      </c>
      <c r="P87" s="112">
        <v>11.589499999999999</v>
      </c>
      <c r="Q87" s="112">
        <v>11.603899999999999</v>
      </c>
      <c r="R87" s="112">
        <v>14.6173</v>
      </c>
      <c r="S87" s="112">
        <v>3.3658000000000001</v>
      </c>
      <c r="T87" s="112">
        <v>18.367899999999999</v>
      </c>
      <c r="U87" s="112">
        <v>0.99129999999999996</v>
      </c>
      <c r="V87" s="112">
        <v>1.5987</v>
      </c>
      <c r="W87" s="112">
        <v>3.3658000000000001</v>
      </c>
      <c r="X87" s="112">
        <v>15.7469</v>
      </c>
      <c r="Y87" s="113"/>
      <c r="Z87" s="110">
        <v>3</v>
      </c>
      <c r="AA87" s="110">
        <v>1</v>
      </c>
      <c r="AB87" s="110">
        <v>8</v>
      </c>
      <c r="AC87" s="110">
        <v>14</v>
      </c>
      <c r="AD87" s="110">
        <v>14</v>
      </c>
      <c r="AE87" s="110">
        <v>13</v>
      </c>
      <c r="AF87" s="110">
        <v>11</v>
      </c>
      <c r="AG87" s="110">
        <v>12</v>
      </c>
      <c r="AH87" s="110">
        <v>8</v>
      </c>
      <c r="AI87" s="110">
        <v>4</v>
      </c>
      <c r="AJ87" s="110">
        <v>1</v>
      </c>
      <c r="AK87" s="110">
        <v>12</v>
      </c>
      <c r="AL87" s="110">
        <v>14</v>
      </c>
      <c r="AM87" s="110">
        <v>14</v>
      </c>
      <c r="AN87" s="110">
        <v>1</v>
      </c>
      <c r="AO87" s="109"/>
      <c r="AP87" s="112">
        <v>14.43</v>
      </c>
      <c r="AQ87" s="112">
        <v>14.77</v>
      </c>
      <c r="AR87" s="112">
        <v>10.74</v>
      </c>
      <c r="AS87" s="112">
        <v>4.2699999999999996</v>
      </c>
      <c r="AT87" s="112">
        <v>5.47</v>
      </c>
      <c r="AU87" s="115"/>
      <c r="AV87" s="110">
        <v>4</v>
      </c>
      <c r="AW87" s="110">
        <v>6</v>
      </c>
      <c r="AX87" s="110">
        <v>8</v>
      </c>
      <c r="AY87" s="110">
        <v>12</v>
      </c>
      <c r="AZ87" s="110">
        <v>13</v>
      </c>
      <c r="BA87" s="260"/>
      <c r="BB87" s="112">
        <v>17.164681772120499</v>
      </c>
      <c r="BC87" s="290">
        <v>0.95075928919861497</v>
      </c>
      <c r="BD87" s="290">
        <v>3.7648093928003099E-2</v>
      </c>
      <c r="BE87" s="290">
        <v>-0.53655752022910597</v>
      </c>
      <c r="BF87" s="113"/>
      <c r="BG87" s="112" t="s">
        <v>430</v>
      </c>
      <c r="BH87" s="112">
        <v>68.126400000000004</v>
      </c>
      <c r="BI87" s="112">
        <v>25.558700000000002</v>
      </c>
      <c r="BJ87" s="112">
        <v>6.3148999999999997</v>
      </c>
      <c r="BK87" s="109"/>
      <c r="BL87" s="118" t="s">
        <v>1638</v>
      </c>
      <c r="BM87" s="118" t="s">
        <v>1639</v>
      </c>
      <c r="BN87" s="118" t="s">
        <v>1640</v>
      </c>
      <c r="BO87" s="118" t="s">
        <v>1641</v>
      </c>
      <c r="BP87" s="118" t="s">
        <v>1642</v>
      </c>
      <c r="BQ87" s="109"/>
      <c r="BR87" s="119" t="s">
        <v>907</v>
      </c>
    </row>
    <row r="88" spans="1:70" s="107" customFormat="1" x14ac:dyDescent="0.25">
      <c r="A88" s="108" t="s">
        <v>1664</v>
      </c>
      <c r="B88" s="109"/>
      <c r="C88" s="734">
        <v>46063</v>
      </c>
      <c r="D88" s="109"/>
      <c r="E88" s="857">
        <v>78.64</v>
      </c>
      <c r="F88" s="109"/>
      <c r="G88" s="111">
        <v>9.9700000000000006</v>
      </c>
      <c r="H88" s="113"/>
      <c r="I88" s="112">
        <v>-0.499</v>
      </c>
      <c r="J88" s="112">
        <v>0.30180000000000001</v>
      </c>
      <c r="K88" s="112">
        <v>-0.3</v>
      </c>
      <c r="L88" s="112">
        <v>2.7835000000000001</v>
      </c>
      <c r="M88" s="112" t="s">
        <v>430</v>
      </c>
      <c r="N88" s="114" t="s">
        <v>430</v>
      </c>
      <c r="O88" s="112" t="s">
        <v>430</v>
      </c>
      <c r="P88" s="112" t="s">
        <v>430</v>
      </c>
      <c r="Q88" s="112" t="s">
        <v>430</v>
      </c>
      <c r="R88" s="112" t="s">
        <v>430</v>
      </c>
      <c r="S88" s="112">
        <v>-1.2870999999999999</v>
      </c>
      <c r="T88" s="112">
        <v>12.7828</v>
      </c>
      <c r="U88" s="112" t="s">
        <v>430</v>
      </c>
      <c r="V88" s="112" t="s">
        <v>430</v>
      </c>
      <c r="W88" s="112">
        <v>-1.2870999999999999</v>
      </c>
      <c r="X88" s="112">
        <v>1.8386</v>
      </c>
      <c r="Y88" s="113"/>
      <c r="Z88" s="110">
        <v>13</v>
      </c>
      <c r="AA88" s="110">
        <v>15</v>
      </c>
      <c r="AB88" s="110">
        <v>16</v>
      </c>
      <c r="AC88" s="110">
        <v>16</v>
      </c>
      <c r="AD88" s="110" t="s">
        <v>430</v>
      </c>
      <c r="AE88" s="110" t="s">
        <v>430</v>
      </c>
      <c r="AF88" s="110" t="s">
        <v>430</v>
      </c>
      <c r="AG88" s="110" t="s">
        <v>430</v>
      </c>
      <c r="AH88" s="110" t="s">
        <v>430</v>
      </c>
      <c r="AI88" s="110" t="s">
        <v>430</v>
      </c>
      <c r="AJ88" s="110">
        <v>16</v>
      </c>
      <c r="AK88" s="110">
        <v>16</v>
      </c>
      <c r="AL88" s="110" t="s">
        <v>430</v>
      </c>
      <c r="AM88" s="110" t="s">
        <v>430</v>
      </c>
      <c r="AN88" s="110">
        <v>16</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17.2846047732241</v>
      </c>
      <c r="BC88" s="290">
        <v>0.83468289195176404</v>
      </c>
      <c r="BD88" s="290">
        <v>-9.8715657476222997E-3</v>
      </c>
      <c r="BE88" s="290">
        <v>-0.74989564106047102</v>
      </c>
      <c r="BF88" s="113"/>
      <c r="BG88" s="112">
        <v>5.8153199999999998</v>
      </c>
      <c r="BH88" s="112">
        <v>85.194199999999995</v>
      </c>
      <c r="BI88" s="112">
        <v>6.9139600000000003</v>
      </c>
      <c r="BJ88" s="112">
        <v>2.0765199999999999</v>
      </c>
      <c r="BK88" s="109"/>
      <c r="BL88" s="118" t="s">
        <v>1644</v>
      </c>
      <c r="BM88" s="118" t="s">
        <v>1645</v>
      </c>
      <c r="BN88" s="118" t="s">
        <v>1646</v>
      </c>
      <c r="BO88" s="118" t="s">
        <v>1647</v>
      </c>
      <c r="BP88" s="118" t="s">
        <v>1648</v>
      </c>
      <c r="BQ88" s="109"/>
      <c r="BR88" s="119" t="s">
        <v>463</v>
      </c>
    </row>
    <row r="89" spans="1:70" x14ac:dyDescent="0.25">
      <c r="A89" s="36" t="s">
        <v>93</v>
      </c>
      <c r="B89" s="43"/>
      <c r="C89" s="720"/>
      <c r="D89" s="43"/>
      <c r="E89" s="51"/>
      <c r="F89" s="43"/>
      <c r="G89" s="55"/>
      <c r="H89" s="66"/>
      <c r="I89" s="59">
        <v>-0.32469999999999999</v>
      </c>
      <c r="J89" s="59">
        <v>0.97709999999999997</v>
      </c>
      <c r="K89" s="59">
        <v>2.8292999999999999</v>
      </c>
      <c r="L89" s="59">
        <v>8.1287000000000003</v>
      </c>
      <c r="M89" s="59">
        <v>8.9486000000000008</v>
      </c>
      <c r="N89" s="70">
        <v>7.7149000000000001</v>
      </c>
      <c r="O89" s="59">
        <v>3.8176000000000001</v>
      </c>
      <c r="P89" s="59">
        <v>19.9208</v>
      </c>
      <c r="Q89" s="59">
        <v>16.2654</v>
      </c>
      <c r="R89" s="59">
        <v>16.918500000000002</v>
      </c>
      <c r="S89" s="59">
        <v>1.2112000000000001</v>
      </c>
      <c r="T89" s="59">
        <v>19.990100000000002</v>
      </c>
      <c r="U89" s="59">
        <v>6.7472000000000003</v>
      </c>
      <c r="V89" s="59">
        <v>10.4199</v>
      </c>
      <c r="W89" s="59">
        <v>1.2112000000000001</v>
      </c>
      <c r="X89" s="59">
        <v>18.411899999999999</v>
      </c>
      <c r="Y89" s="66"/>
      <c r="Z89" s="51">
        <v>16</v>
      </c>
      <c r="AA89" s="51">
        <v>16</v>
      </c>
      <c r="AB89" s="51">
        <v>16</v>
      </c>
      <c r="AC89" s="51">
        <v>16</v>
      </c>
      <c r="AD89" s="51">
        <v>14</v>
      </c>
      <c r="AE89" s="51">
        <v>13</v>
      </c>
      <c r="AF89" s="51">
        <v>12</v>
      </c>
      <c r="AG89" s="51">
        <v>12</v>
      </c>
      <c r="AH89" s="51">
        <v>8</v>
      </c>
      <c r="AI89" s="51">
        <v>4</v>
      </c>
      <c r="AJ89" s="51">
        <v>16</v>
      </c>
      <c r="AK89" s="51">
        <v>16</v>
      </c>
      <c r="AL89" s="51">
        <v>14</v>
      </c>
      <c r="AM89" s="51">
        <v>14</v>
      </c>
      <c r="AN89" s="51">
        <v>16</v>
      </c>
      <c r="AO89" s="43"/>
      <c r="AP89" s="59">
        <v>18.2075</v>
      </c>
      <c r="AQ89" s="59">
        <v>19.864999999999998</v>
      </c>
      <c r="AR89" s="59">
        <v>16.486249999999998</v>
      </c>
      <c r="AS89" s="59">
        <v>12.5666666666667</v>
      </c>
      <c r="AT89" s="59">
        <v>16.9769230769231</v>
      </c>
      <c r="AU89" s="78"/>
      <c r="AV89" s="51">
        <v>4</v>
      </c>
      <c r="AW89" s="51">
        <v>6</v>
      </c>
      <c r="AX89" s="51">
        <v>8</v>
      </c>
      <c r="AY89" s="51">
        <v>12</v>
      </c>
      <c r="AZ89" s="51">
        <v>13</v>
      </c>
      <c r="BA89" s="258"/>
      <c r="BB89" s="59"/>
      <c r="BC89" s="286"/>
      <c r="BD89" s="286"/>
      <c r="BE89" s="286"/>
      <c r="BF89" s="66"/>
      <c r="BG89" s="59"/>
      <c r="BH89" s="59"/>
      <c r="BI89" s="59"/>
      <c r="BJ89" s="59"/>
      <c r="BK89" s="43"/>
      <c r="BL89" s="84"/>
      <c r="BM89" s="84"/>
      <c r="BN89" s="84"/>
      <c r="BO89" s="84"/>
      <c r="BP89" s="84"/>
      <c r="BQ89" s="43"/>
      <c r="BR89" s="88"/>
    </row>
    <row r="90" spans="1:70" x14ac:dyDescent="0.25">
      <c r="A90" s="37" t="s">
        <v>94</v>
      </c>
      <c r="B90" s="44"/>
      <c r="C90" s="721"/>
      <c r="D90" s="44"/>
      <c r="E90" s="52"/>
      <c r="F90" s="44"/>
      <c r="G90" s="56"/>
      <c r="H90" s="67"/>
      <c r="I90" s="60">
        <v>0.24779999999999999</v>
      </c>
      <c r="J90" s="60">
        <v>1.7276</v>
      </c>
      <c r="K90" s="60">
        <v>4.7089999999999996</v>
      </c>
      <c r="L90" s="60">
        <v>13.854900000000001</v>
      </c>
      <c r="M90" s="60">
        <v>13.775399999999999</v>
      </c>
      <c r="N90" s="71">
        <v>14.414400000000001</v>
      </c>
      <c r="O90" s="60">
        <v>11.778600000000001</v>
      </c>
      <c r="P90" s="60">
        <v>24.5413</v>
      </c>
      <c r="Q90" s="60">
        <v>19.1434</v>
      </c>
      <c r="R90" s="60">
        <v>18.5502</v>
      </c>
      <c r="S90" s="60">
        <v>3.3658000000000001</v>
      </c>
      <c r="T90" s="60">
        <v>26.769500000000001</v>
      </c>
      <c r="U90" s="60">
        <v>10.6534</v>
      </c>
      <c r="V90" s="60">
        <v>15.3992</v>
      </c>
      <c r="W90" s="60">
        <v>3.3658000000000001</v>
      </c>
      <c r="X90" s="60">
        <v>31.5777</v>
      </c>
      <c r="Y90" s="67"/>
      <c r="Z90" s="52"/>
      <c r="AA90" s="52"/>
      <c r="AB90" s="52"/>
      <c r="AC90" s="52"/>
      <c r="AD90" s="52"/>
      <c r="AE90" s="52"/>
      <c r="AF90" s="52"/>
      <c r="AG90" s="52"/>
      <c r="AH90" s="52"/>
      <c r="AI90" s="52"/>
      <c r="AJ90" s="52"/>
      <c r="AK90" s="52"/>
      <c r="AL90" s="52"/>
      <c r="AM90" s="52"/>
      <c r="AN90" s="52"/>
      <c r="AO90" s="44"/>
      <c r="AP90" s="60">
        <v>20.73</v>
      </c>
      <c r="AQ90" s="60">
        <v>23.3</v>
      </c>
      <c r="AR90" s="60">
        <v>19.86</v>
      </c>
      <c r="AS90" s="60">
        <v>18.8</v>
      </c>
      <c r="AT90" s="60">
        <v>23.76</v>
      </c>
      <c r="AU90" s="79"/>
      <c r="AV90" s="52"/>
      <c r="AW90" s="52"/>
      <c r="AX90" s="52"/>
      <c r="AY90" s="52"/>
      <c r="AZ90" s="52"/>
      <c r="BA90" s="259"/>
      <c r="BB90" s="60"/>
      <c r="BC90" s="288"/>
      <c r="BD90" s="288"/>
      <c r="BE90" s="288"/>
      <c r="BF90" s="67"/>
      <c r="BG90" s="60"/>
      <c r="BH90" s="60"/>
      <c r="BI90" s="60"/>
      <c r="BJ90" s="60"/>
      <c r="BK90" s="44"/>
      <c r="BL90" s="85"/>
      <c r="BM90" s="85"/>
      <c r="BN90" s="85"/>
      <c r="BO90" s="85"/>
      <c r="BP90" s="85"/>
      <c r="BQ90" s="44"/>
      <c r="BR90" s="89"/>
    </row>
    <row r="91" spans="1:70" x14ac:dyDescent="0.25">
      <c r="A91" s="37" t="s">
        <v>95</v>
      </c>
      <c r="B91" s="44"/>
      <c r="C91" s="721"/>
      <c r="D91" s="44"/>
      <c r="E91" s="52"/>
      <c r="F91" s="44"/>
      <c r="G91" s="56"/>
      <c r="H91" s="67"/>
      <c r="I91" s="60">
        <v>-0.67730000000000001</v>
      </c>
      <c r="J91" s="60">
        <v>0.1651</v>
      </c>
      <c r="K91" s="60">
        <v>-0.3</v>
      </c>
      <c r="L91" s="60">
        <v>2.7835000000000001</v>
      </c>
      <c r="M91" s="60">
        <v>2.7288999999999999</v>
      </c>
      <c r="N91" s="71">
        <v>-3.2484000000000002</v>
      </c>
      <c r="O91" s="60">
        <v>-4.9217000000000004</v>
      </c>
      <c r="P91" s="60">
        <v>11.589499999999999</v>
      </c>
      <c r="Q91" s="60">
        <v>11.603899999999999</v>
      </c>
      <c r="R91" s="60">
        <v>14.6173</v>
      </c>
      <c r="S91" s="60">
        <v>-1.2870999999999999</v>
      </c>
      <c r="T91" s="60">
        <v>12.7828</v>
      </c>
      <c r="U91" s="60">
        <v>0.99129999999999996</v>
      </c>
      <c r="V91" s="60">
        <v>1.5987</v>
      </c>
      <c r="W91" s="60">
        <v>-1.2870999999999999</v>
      </c>
      <c r="X91" s="60">
        <v>1.8386</v>
      </c>
      <c r="Y91" s="67"/>
      <c r="Z91" s="52"/>
      <c r="AA91" s="52"/>
      <c r="AB91" s="52"/>
      <c r="AC91" s="52"/>
      <c r="AD91" s="52"/>
      <c r="AE91" s="52"/>
      <c r="AF91" s="52"/>
      <c r="AG91" s="52"/>
      <c r="AH91" s="52"/>
      <c r="AI91" s="52"/>
      <c r="AJ91" s="52"/>
      <c r="AK91" s="52"/>
      <c r="AL91" s="52"/>
      <c r="AM91" s="52"/>
      <c r="AN91" s="52"/>
      <c r="AO91" s="44"/>
      <c r="AP91" s="60">
        <v>14.43</v>
      </c>
      <c r="AQ91" s="60">
        <v>14.77</v>
      </c>
      <c r="AR91" s="60">
        <v>10.74</v>
      </c>
      <c r="AS91" s="60">
        <v>4.2699999999999996</v>
      </c>
      <c r="AT91" s="60">
        <v>5.47</v>
      </c>
      <c r="AU91" s="79"/>
      <c r="AV91" s="52"/>
      <c r="AW91" s="52"/>
      <c r="AX91" s="52"/>
      <c r="AY91" s="52"/>
      <c r="AZ91" s="52"/>
      <c r="BA91" s="259"/>
      <c r="BB91" s="60"/>
      <c r="BC91" s="288"/>
      <c r="BD91" s="288"/>
      <c r="BE91" s="288"/>
      <c r="BF91" s="67"/>
      <c r="BG91" s="60"/>
      <c r="BH91" s="60"/>
      <c r="BI91" s="60"/>
      <c r="BJ91" s="60"/>
      <c r="BK91" s="44"/>
      <c r="BL91" s="85"/>
      <c r="BM91" s="85"/>
      <c r="BN91" s="85"/>
      <c r="BO91" s="85"/>
      <c r="BP91" s="85"/>
      <c r="BQ91" s="44"/>
      <c r="BR91" s="89"/>
    </row>
    <row r="92" spans="1:70" x14ac:dyDescent="0.25">
      <c r="A92" s="38" t="s">
        <v>96</v>
      </c>
      <c r="B92" s="45"/>
      <c r="C92" s="722"/>
      <c r="D92" s="45"/>
      <c r="E92" s="53"/>
      <c r="F92" s="45"/>
      <c r="G92" s="57"/>
      <c r="H92" s="68"/>
      <c r="I92" s="61">
        <v>-0.41010000000000002</v>
      </c>
      <c r="J92" s="61">
        <v>1.03135</v>
      </c>
      <c r="K92" s="61">
        <v>2.9632999999999998</v>
      </c>
      <c r="L92" s="61">
        <v>7.7835999999999999</v>
      </c>
      <c r="M92" s="61">
        <v>8.5691000000000006</v>
      </c>
      <c r="N92" s="72">
        <v>8.2745999999999995</v>
      </c>
      <c r="O92" s="61">
        <v>4.5116500000000004</v>
      </c>
      <c r="P92" s="61">
        <v>20.0869</v>
      </c>
      <c r="Q92" s="61">
        <v>17.0059</v>
      </c>
      <c r="R92" s="61">
        <v>17.253299999999999</v>
      </c>
      <c r="S92" s="61">
        <v>1.2104999999999999</v>
      </c>
      <c r="T92" s="61">
        <v>19.997</v>
      </c>
      <c r="U92" s="61">
        <v>7.0311000000000003</v>
      </c>
      <c r="V92" s="61">
        <v>10.4649</v>
      </c>
      <c r="W92" s="61">
        <v>1.2104999999999999</v>
      </c>
      <c r="X92" s="61">
        <v>19.069600000000001</v>
      </c>
      <c r="Y92" s="68"/>
      <c r="Z92" s="53"/>
      <c r="AA92" s="53"/>
      <c r="AB92" s="53"/>
      <c r="AC92" s="53"/>
      <c r="AD92" s="53"/>
      <c r="AE92" s="53"/>
      <c r="AF92" s="53"/>
      <c r="AG92" s="53"/>
      <c r="AH92" s="53"/>
      <c r="AI92" s="53"/>
      <c r="AJ92" s="53"/>
      <c r="AK92" s="53"/>
      <c r="AL92" s="53"/>
      <c r="AM92" s="53"/>
      <c r="AN92" s="53"/>
      <c r="AO92" s="45"/>
      <c r="AP92" s="61">
        <v>18.84</v>
      </c>
      <c r="AQ92" s="61">
        <v>20.7</v>
      </c>
      <c r="AR92" s="61">
        <v>17.18</v>
      </c>
      <c r="AS92" s="61">
        <v>13.84</v>
      </c>
      <c r="AT92" s="61">
        <v>17.45</v>
      </c>
      <c r="AU92" s="80"/>
      <c r="AV92" s="53"/>
      <c r="AW92" s="53"/>
      <c r="AX92" s="53"/>
      <c r="AY92" s="53"/>
      <c r="AZ92" s="53"/>
      <c r="BA92" s="262"/>
      <c r="BB92" s="61"/>
      <c r="BC92" s="291"/>
      <c r="BD92" s="291"/>
      <c r="BE92" s="291"/>
      <c r="BF92" s="68"/>
      <c r="BG92" s="61"/>
      <c r="BH92" s="61"/>
      <c r="BI92" s="61"/>
      <c r="BJ92" s="61"/>
      <c r="BK92" s="45"/>
      <c r="BL92" s="86"/>
      <c r="BM92" s="86"/>
      <c r="BN92" s="86"/>
      <c r="BO92" s="86"/>
      <c r="BP92" s="86"/>
      <c r="BQ92" s="45"/>
      <c r="BR92" s="90"/>
    </row>
    <row r="93" spans="1:70" ht="14.5" x14ac:dyDescent="0.25">
      <c r="A93" s="39" t="s">
        <v>91</v>
      </c>
      <c r="B93" s="40"/>
      <c r="C93" s="726"/>
      <c r="D93" s="40"/>
      <c r="E93" s="40"/>
      <c r="F93" s="40"/>
      <c r="G93" s="40"/>
      <c r="H93" s="69"/>
      <c r="I93" s="62"/>
      <c r="J93" s="62"/>
      <c r="K93" s="62"/>
      <c r="L93" s="62"/>
      <c r="M93" s="62"/>
      <c r="N93" s="73"/>
      <c r="O93" s="62"/>
      <c r="P93" s="62"/>
      <c r="Q93" s="62"/>
      <c r="R93" s="62"/>
      <c r="S93" s="62"/>
      <c r="T93" s="62"/>
      <c r="U93" s="62"/>
      <c r="V93" s="62"/>
      <c r="W93" s="62"/>
      <c r="X93" s="62"/>
      <c r="Y93" s="69"/>
      <c r="Z93" s="54"/>
      <c r="AA93" s="54"/>
      <c r="AB93" s="54"/>
      <c r="AC93" s="54"/>
      <c r="AD93" s="54"/>
      <c r="AE93" s="54"/>
      <c r="AF93" s="54"/>
      <c r="AG93" s="54"/>
      <c r="AH93" s="54"/>
      <c r="AI93" s="54"/>
      <c r="AJ93" s="54"/>
      <c r="AK93" s="54"/>
      <c r="AL93" s="54"/>
      <c r="AM93" s="54"/>
      <c r="AN93" s="54"/>
      <c r="AO93" s="69"/>
      <c r="AP93" s="245"/>
      <c r="AQ93" s="245"/>
      <c r="AR93" s="245"/>
      <c r="AS93" s="245"/>
      <c r="AT93" s="245"/>
      <c r="AU93" s="69"/>
      <c r="AV93" s="247"/>
      <c r="AW93" s="247"/>
      <c r="AX93" s="247"/>
      <c r="AY93" s="247"/>
      <c r="AZ93" s="247"/>
      <c r="BA93" s="69"/>
      <c r="BB93" s="293"/>
      <c r="BC93" s="293"/>
      <c r="BD93" s="293"/>
      <c r="BE93" s="293"/>
      <c r="BF93" s="69"/>
      <c r="BG93" s="245"/>
      <c r="BH93" s="245"/>
      <c r="BI93" s="245"/>
      <c r="BJ93" s="245"/>
      <c r="BK93" s="40"/>
      <c r="BL93" s="40"/>
      <c r="BM93" s="41"/>
    </row>
    <row r="94" spans="1:70" s="107" customFormat="1" x14ac:dyDescent="0.25">
      <c r="A94" s="126" t="s">
        <v>1442</v>
      </c>
      <c r="B94" s="135"/>
      <c r="C94" s="727"/>
      <c r="D94" s="135"/>
      <c r="E94" s="135"/>
      <c r="F94" s="135"/>
      <c r="G94" s="135"/>
      <c r="H94" s="131"/>
      <c r="I94" s="130">
        <v>-0.29749999999999999</v>
      </c>
      <c r="J94" s="130">
        <v>1.1305000000000001</v>
      </c>
      <c r="K94" s="130">
        <v>2.6894999999999998</v>
      </c>
      <c r="L94" s="130">
        <v>6.5873999999999997</v>
      </c>
      <c r="M94" s="130">
        <v>5.1520999999999999</v>
      </c>
      <c r="N94" s="132">
        <v>4.5770999999999997</v>
      </c>
      <c r="O94" s="130">
        <v>2.5467</v>
      </c>
      <c r="P94" s="130">
        <v>19.2788</v>
      </c>
      <c r="Q94" s="130">
        <v>16.915500000000002</v>
      </c>
      <c r="R94" s="130">
        <v>17.6936</v>
      </c>
      <c r="S94" s="130">
        <v>1.768</v>
      </c>
      <c r="T94" s="130">
        <v>18.902100000000001</v>
      </c>
      <c r="U94" s="130">
        <v>3.5249000000000001</v>
      </c>
      <c r="V94" s="130">
        <v>8.2554999999999996</v>
      </c>
      <c r="W94" s="130">
        <v>1.768</v>
      </c>
      <c r="X94" s="130" t="s">
        <v>428</v>
      </c>
      <c r="Y94" s="131"/>
      <c r="Z94" s="128"/>
      <c r="AA94" s="128"/>
      <c r="AB94" s="128"/>
      <c r="AC94" s="128"/>
      <c r="AD94" s="128"/>
      <c r="AE94" s="128"/>
      <c r="AF94" s="128"/>
      <c r="AG94" s="128"/>
      <c r="AH94" s="128"/>
      <c r="AI94" s="128"/>
      <c r="AJ94" s="128"/>
      <c r="AK94" s="128"/>
      <c r="AL94" s="128"/>
      <c r="AM94" s="128"/>
      <c r="AN94" s="128"/>
      <c r="AO94" s="131"/>
      <c r="AP94" s="130">
        <v>18.8</v>
      </c>
      <c r="AQ94" s="130">
        <v>21.03</v>
      </c>
      <c r="AR94" s="130">
        <v>16.72</v>
      </c>
      <c r="AS94" s="130">
        <v>10.83</v>
      </c>
      <c r="AT94" s="130">
        <v>11.91</v>
      </c>
      <c r="AU94" s="131"/>
      <c r="AV94" s="248"/>
      <c r="AW94" s="248"/>
      <c r="AX94" s="248"/>
      <c r="AY94" s="248"/>
      <c r="AZ94" s="248"/>
      <c r="BA94" s="131"/>
      <c r="BB94" s="295"/>
      <c r="BC94" s="295"/>
      <c r="BD94" s="295"/>
      <c r="BE94" s="295"/>
      <c r="BF94" s="131"/>
      <c r="BG94" s="324"/>
      <c r="BH94" s="324"/>
      <c r="BI94" s="324"/>
      <c r="BJ94" s="324"/>
      <c r="BK94" s="135"/>
      <c r="BL94" s="135"/>
      <c r="BM94" s="138"/>
    </row>
    <row r="95" spans="1:70" s="107" customFormat="1" x14ac:dyDescent="0.25">
      <c r="A95" s="108" t="s">
        <v>426</v>
      </c>
      <c r="B95" s="117"/>
      <c r="C95" s="728"/>
      <c r="D95" s="117"/>
      <c r="E95" s="117"/>
      <c r="F95" s="117"/>
      <c r="G95" s="117"/>
      <c r="H95" s="113"/>
      <c r="I95" s="112">
        <v>-2.3800000000000002E-2</v>
      </c>
      <c r="J95" s="112">
        <v>0.48820000000000002</v>
      </c>
      <c r="K95" s="112">
        <v>0.6623</v>
      </c>
      <c r="L95" s="112">
        <v>6.1100000000000002E-2</v>
      </c>
      <c r="M95" s="112">
        <v>-5.7176</v>
      </c>
      <c r="N95" s="114">
        <v>-3.4198</v>
      </c>
      <c r="O95" s="112">
        <v>5.91E-2</v>
      </c>
      <c r="P95" s="112">
        <v>8.4113000000000007</v>
      </c>
      <c r="Q95" s="112">
        <v>9.8932000000000002</v>
      </c>
      <c r="R95" s="112">
        <v>12.254300000000001</v>
      </c>
      <c r="S95" s="112">
        <v>0.94899999999999995</v>
      </c>
      <c r="T95" s="112">
        <v>8.4191000000000003</v>
      </c>
      <c r="U95" s="112">
        <v>-7.2321</v>
      </c>
      <c r="V95" s="112">
        <v>-1.3619000000000001</v>
      </c>
      <c r="W95" s="112">
        <v>0.94899999999999995</v>
      </c>
      <c r="X95" s="112" t="s">
        <v>428</v>
      </c>
      <c r="Y95" s="113"/>
      <c r="Z95" s="110"/>
      <c r="AA95" s="110"/>
      <c r="AB95" s="110"/>
      <c r="AC95" s="110"/>
      <c r="AD95" s="110"/>
      <c r="AE95" s="110"/>
      <c r="AF95" s="110"/>
      <c r="AG95" s="110"/>
      <c r="AH95" s="110"/>
      <c r="AI95" s="110"/>
      <c r="AJ95" s="110"/>
      <c r="AK95" s="110"/>
      <c r="AL95" s="110"/>
      <c r="AM95" s="110"/>
      <c r="AN95" s="110"/>
      <c r="AO95" s="113"/>
      <c r="AP95" s="112">
        <v>11.79</v>
      </c>
      <c r="AQ95" s="112">
        <v>11.19</v>
      </c>
      <c r="AR95" s="112">
        <v>7.61</v>
      </c>
      <c r="AS95" s="112">
        <v>3.22</v>
      </c>
      <c r="AT95" s="112">
        <v>-5.33</v>
      </c>
      <c r="AU95" s="113"/>
      <c r="AV95" s="249"/>
      <c r="AW95" s="249"/>
      <c r="AX95" s="249"/>
      <c r="AY95" s="249"/>
      <c r="AZ95" s="249"/>
      <c r="BA95" s="113"/>
      <c r="BB95" s="290"/>
      <c r="BC95" s="290"/>
      <c r="BD95" s="290"/>
      <c r="BE95" s="290"/>
      <c r="BF95" s="113"/>
      <c r="BG95" s="278"/>
      <c r="BH95" s="278"/>
      <c r="BI95" s="278"/>
      <c r="BJ95" s="278"/>
      <c r="BK95" s="117"/>
      <c r="BL95" s="117"/>
      <c r="BM95" s="139"/>
    </row>
    <row r="96" spans="1:70" s="107" customFormat="1" x14ac:dyDescent="0.25">
      <c r="A96" s="108" t="s">
        <v>1443</v>
      </c>
      <c r="B96" s="117"/>
      <c r="C96" s="728"/>
      <c r="D96" s="117"/>
      <c r="E96" s="117"/>
      <c r="F96" s="117"/>
      <c r="G96" s="117"/>
      <c r="H96" s="113"/>
      <c r="I96" s="112">
        <v>-0.4032</v>
      </c>
      <c r="J96" s="112">
        <v>0.89390000000000003</v>
      </c>
      <c r="K96" s="112">
        <v>1.7142999999999999</v>
      </c>
      <c r="L96" s="112">
        <v>5.8747999999999996</v>
      </c>
      <c r="M96" s="112">
        <v>4.9371999999999998</v>
      </c>
      <c r="N96" s="114">
        <v>4.8360000000000003</v>
      </c>
      <c r="O96" s="112">
        <v>3.6694</v>
      </c>
      <c r="P96" s="112">
        <v>19.020800000000001</v>
      </c>
      <c r="Q96" s="112">
        <v>17.0275</v>
      </c>
      <c r="R96" s="112">
        <v>17.254100000000001</v>
      </c>
      <c r="S96" s="112">
        <v>1.2548999999999999</v>
      </c>
      <c r="T96" s="112">
        <v>18.677199999999999</v>
      </c>
      <c r="U96" s="112">
        <v>3.5154999999999998</v>
      </c>
      <c r="V96" s="112">
        <v>9.6077999999999992</v>
      </c>
      <c r="W96" s="112">
        <v>1.2548999999999999</v>
      </c>
      <c r="X96" s="112" t="s">
        <v>428</v>
      </c>
      <c r="Y96" s="113"/>
      <c r="Z96" s="110"/>
      <c r="AA96" s="110"/>
      <c r="AB96" s="110"/>
      <c r="AC96" s="110"/>
      <c r="AD96" s="110"/>
      <c r="AE96" s="110"/>
      <c r="AF96" s="110"/>
      <c r="AG96" s="110"/>
      <c r="AH96" s="110"/>
      <c r="AI96" s="110"/>
      <c r="AJ96" s="110"/>
      <c r="AK96" s="110"/>
      <c r="AL96" s="110"/>
      <c r="AM96" s="110"/>
      <c r="AN96" s="110"/>
      <c r="AO96" s="113"/>
      <c r="AP96" s="112">
        <v>18.36</v>
      </c>
      <c r="AQ96" s="112">
        <v>20.76</v>
      </c>
      <c r="AR96" s="112">
        <v>16.809999999999999</v>
      </c>
      <c r="AS96" s="112">
        <v>11.17</v>
      </c>
      <c r="AT96" s="112">
        <v>11.73</v>
      </c>
      <c r="AU96" s="113"/>
      <c r="AV96" s="249"/>
      <c r="AW96" s="249"/>
      <c r="AX96" s="249"/>
      <c r="AY96" s="249"/>
      <c r="AZ96" s="249"/>
      <c r="BA96" s="113"/>
      <c r="BB96" s="290"/>
      <c r="BC96" s="290"/>
      <c r="BD96" s="290"/>
      <c r="BE96" s="290"/>
      <c r="BF96" s="113"/>
      <c r="BG96" s="278"/>
      <c r="BH96" s="278"/>
      <c r="BI96" s="278"/>
      <c r="BJ96" s="278"/>
      <c r="BK96" s="117"/>
      <c r="BL96" s="117"/>
      <c r="BM96" s="139"/>
    </row>
    <row r="97" spans="1:65" s="107" customFormat="1" x14ac:dyDescent="0.25">
      <c r="A97" s="489" t="s">
        <v>1444</v>
      </c>
      <c r="B97" s="140"/>
      <c r="C97" s="729"/>
      <c r="D97" s="140"/>
      <c r="E97" s="140"/>
      <c r="F97" s="140"/>
      <c r="G97" s="140"/>
      <c r="H97" s="141"/>
      <c r="I97" s="142">
        <v>-0.4027</v>
      </c>
      <c r="J97" s="142">
        <v>0.90910000000000002</v>
      </c>
      <c r="K97" s="142">
        <v>1.7759</v>
      </c>
      <c r="L97" s="142">
        <v>6.0412999999999997</v>
      </c>
      <c r="M97" s="142">
        <v>5.2779999999999996</v>
      </c>
      <c r="N97" s="143">
        <v>5.4682000000000004</v>
      </c>
      <c r="O97" s="142">
        <v>4.2541000000000002</v>
      </c>
      <c r="P97" s="142">
        <v>19.711300000000001</v>
      </c>
      <c r="Q97" s="142">
        <v>17.837599999999998</v>
      </c>
      <c r="R97" s="142">
        <v>18.1797</v>
      </c>
      <c r="S97" s="142">
        <v>1.2864</v>
      </c>
      <c r="T97" s="142">
        <v>18.867899999999999</v>
      </c>
      <c r="U97" s="142">
        <v>3.8515999999999999</v>
      </c>
      <c r="V97" s="142">
        <v>10.068</v>
      </c>
      <c r="W97" s="142">
        <v>1.2864</v>
      </c>
      <c r="X97" s="142">
        <v>15.809900000000001</v>
      </c>
      <c r="Y97" s="141"/>
      <c r="Z97" s="144"/>
      <c r="AA97" s="144"/>
      <c r="AB97" s="144"/>
      <c r="AC97" s="144"/>
      <c r="AD97" s="144"/>
      <c r="AE97" s="144"/>
      <c r="AF97" s="144"/>
      <c r="AG97" s="144"/>
      <c r="AH97" s="144"/>
      <c r="AI97" s="144"/>
      <c r="AJ97" s="144"/>
      <c r="AK97" s="144"/>
      <c r="AL97" s="144"/>
      <c r="AM97" s="144"/>
      <c r="AN97" s="144"/>
      <c r="AO97" s="141"/>
      <c r="AP97" s="142">
        <v>19.22</v>
      </c>
      <c r="AQ97" s="142">
        <v>21.62</v>
      </c>
      <c r="AR97" s="142">
        <v>17.54</v>
      </c>
      <c r="AS97" s="142">
        <v>11.81</v>
      </c>
      <c r="AT97" s="142">
        <v>12.35</v>
      </c>
      <c r="AU97" s="141"/>
      <c r="AV97" s="250"/>
      <c r="AW97" s="250"/>
      <c r="AX97" s="250"/>
      <c r="AY97" s="250"/>
      <c r="AZ97" s="250"/>
      <c r="BA97" s="122"/>
      <c r="BB97" s="296"/>
      <c r="BC97" s="296"/>
      <c r="BD97" s="296"/>
      <c r="BE97" s="296"/>
      <c r="BF97" s="122"/>
      <c r="BG97" s="325"/>
      <c r="BH97" s="325"/>
      <c r="BI97" s="325"/>
      <c r="BJ97" s="325"/>
      <c r="BK97" s="140"/>
      <c r="BL97" s="140"/>
      <c r="BM97" s="145"/>
    </row>
    <row r="101" spans="1:65" hidden="1" x14ac:dyDescent="0.25">
      <c r="A101" s="488" t="s">
        <v>179</v>
      </c>
    </row>
    <row r="102" spans="1:65" x14ac:dyDescent="0.25">
      <c r="A102" s="488" t="s">
        <v>10409</v>
      </c>
    </row>
    <row r="103" spans="1:65" x14ac:dyDescent="0.25">
      <c r="A10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853FA-EDEC-4E30-BD5B-1BF3A7381DE5}">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075" t="s">
        <v>125</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076"/>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692" t="s">
        <v>72</v>
      </c>
      <c r="BC6" s="691" t="s">
        <v>73</v>
      </c>
      <c r="BD6" s="691" t="s">
        <v>74</v>
      </c>
      <c r="BE6" s="327" t="s">
        <v>75</v>
      </c>
      <c r="BF6" s="1077"/>
      <c r="BG6" s="326" t="s">
        <v>77</v>
      </c>
      <c r="BH6" s="303" t="s">
        <v>78</v>
      </c>
      <c r="BI6" s="303" t="s">
        <v>79</v>
      </c>
      <c r="BJ6" s="327" t="s">
        <v>80</v>
      </c>
      <c r="BK6" s="1077"/>
      <c r="BL6" s="83" t="s">
        <v>82</v>
      </c>
      <c r="BM6" s="28" t="s">
        <v>83</v>
      </c>
      <c r="BN6" s="28" t="s">
        <v>84</v>
      </c>
      <c r="BO6" s="28" t="s">
        <v>85</v>
      </c>
      <c r="BP6" s="82" t="s">
        <v>86</v>
      </c>
      <c r="BQ6" s="1077"/>
      <c r="BR6" s="1107"/>
    </row>
    <row r="7" spans="1:70" ht="14.5" x14ac:dyDescent="0.25">
      <c r="A7" s="29" t="s">
        <v>126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1668</v>
      </c>
      <c r="B8" s="43"/>
      <c r="C8" s="720">
        <v>40437</v>
      </c>
      <c r="D8" s="43"/>
      <c r="E8" s="51">
        <v>79295.600000000006</v>
      </c>
      <c r="F8" s="43"/>
      <c r="G8" s="55">
        <v>181.33189999999999</v>
      </c>
      <c r="H8" s="66"/>
      <c r="I8" s="59">
        <v>4.4999999999999997E-3</v>
      </c>
      <c r="J8" s="59">
        <v>1.1616</v>
      </c>
      <c r="K8" s="59">
        <v>2.6821000000000002</v>
      </c>
      <c r="L8" s="59">
        <v>9.6583000000000006</v>
      </c>
      <c r="M8" s="59">
        <v>12.3703</v>
      </c>
      <c r="N8" s="70">
        <v>3.5177999999999998</v>
      </c>
      <c r="O8" s="59">
        <v>1.3873</v>
      </c>
      <c r="P8" s="59">
        <v>17.3308</v>
      </c>
      <c r="Q8" s="59">
        <v>18.873200000000001</v>
      </c>
      <c r="R8" s="59">
        <v>20.604600000000001</v>
      </c>
      <c r="S8" s="59">
        <v>0.54920000000000002</v>
      </c>
      <c r="T8" s="59">
        <v>23.663799999999998</v>
      </c>
      <c r="U8" s="59">
        <v>9.0203000000000007</v>
      </c>
      <c r="V8" s="59">
        <v>9.3782999999999994</v>
      </c>
      <c r="W8" s="59">
        <v>0.54920000000000002</v>
      </c>
      <c r="X8" s="59">
        <v>20.072500000000002</v>
      </c>
      <c r="Y8" s="66"/>
      <c r="Z8" s="51">
        <v>7</v>
      </c>
      <c r="AA8" s="51">
        <v>7</v>
      </c>
      <c r="AB8" s="51">
        <v>15</v>
      </c>
      <c r="AC8" s="51">
        <v>11</v>
      </c>
      <c r="AD8" s="51">
        <v>6</v>
      </c>
      <c r="AE8" s="51">
        <v>8</v>
      </c>
      <c r="AF8" s="51">
        <v>8</v>
      </c>
      <c r="AG8" s="51">
        <v>4</v>
      </c>
      <c r="AH8" s="51">
        <v>2</v>
      </c>
      <c r="AI8" s="51">
        <v>1</v>
      </c>
      <c r="AJ8" s="51">
        <v>14</v>
      </c>
      <c r="AK8" s="51">
        <v>10</v>
      </c>
      <c r="AL8" s="51">
        <v>7</v>
      </c>
      <c r="AM8" s="51">
        <v>9</v>
      </c>
      <c r="AN8" s="51">
        <v>14</v>
      </c>
      <c r="AO8" s="43"/>
      <c r="AP8" s="59">
        <v>21.48</v>
      </c>
      <c r="AQ8" s="59">
        <v>24.1</v>
      </c>
      <c r="AR8" s="59">
        <v>17.18</v>
      </c>
      <c r="AS8" s="59">
        <v>10.44</v>
      </c>
      <c r="AT8" s="59">
        <v>18.739999999999998</v>
      </c>
      <c r="AU8" s="78"/>
      <c r="AV8" s="51">
        <v>1</v>
      </c>
      <c r="AW8" s="51">
        <v>2</v>
      </c>
      <c r="AX8" s="51">
        <v>4</v>
      </c>
      <c r="AY8" s="51">
        <v>7</v>
      </c>
      <c r="AZ8" s="51">
        <v>8</v>
      </c>
      <c r="BA8" s="258"/>
      <c r="BB8" s="59">
        <v>18.417536984154999</v>
      </c>
      <c r="BC8" s="286">
        <v>0.85554816935832201</v>
      </c>
      <c r="BD8" s="286">
        <v>6.0654196392831997E-2</v>
      </c>
      <c r="BE8" s="286">
        <v>2.6516982497655699E-2</v>
      </c>
      <c r="BF8" s="43"/>
      <c r="BG8" s="59">
        <v>12.146100000000001</v>
      </c>
      <c r="BH8" s="59">
        <v>13.3163</v>
      </c>
      <c r="BI8" s="59">
        <v>71.372799999999998</v>
      </c>
      <c r="BJ8" s="59">
        <v>3.1648000000000001</v>
      </c>
      <c r="BK8" s="43"/>
      <c r="BL8" s="84" t="s">
        <v>1669</v>
      </c>
      <c r="BM8" s="84" t="s">
        <v>1670</v>
      </c>
      <c r="BN8" s="84" t="s">
        <v>1671</v>
      </c>
      <c r="BO8" s="84" t="s">
        <v>1672</v>
      </c>
      <c r="BP8" s="84" t="s">
        <v>1673</v>
      </c>
      <c r="BQ8" s="43"/>
      <c r="BR8" s="88" t="s">
        <v>443</v>
      </c>
    </row>
    <row r="9" spans="1:70" x14ac:dyDescent="0.25">
      <c r="A9" s="35" t="s">
        <v>1674</v>
      </c>
      <c r="B9" s="44"/>
      <c r="C9" s="721">
        <v>39541</v>
      </c>
      <c r="D9" s="44"/>
      <c r="E9" s="52">
        <v>41483.5</v>
      </c>
      <c r="F9" s="44"/>
      <c r="G9" s="56">
        <v>140.15299999999999</v>
      </c>
      <c r="H9" s="67"/>
      <c r="I9" s="60">
        <v>0.2059</v>
      </c>
      <c r="J9" s="60">
        <v>1.974</v>
      </c>
      <c r="K9" s="60">
        <v>2.8729</v>
      </c>
      <c r="L9" s="60">
        <v>6.3117999999999999</v>
      </c>
      <c r="M9" s="60">
        <v>3.7002999999999999</v>
      </c>
      <c r="N9" s="71">
        <v>-2.5619000000000001</v>
      </c>
      <c r="O9" s="60">
        <v>0.79310000000000003</v>
      </c>
      <c r="P9" s="60">
        <v>12.9148</v>
      </c>
      <c r="Q9" s="60">
        <v>14.971399999999999</v>
      </c>
      <c r="R9" s="60">
        <v>17.137599999999999</v>
      </c>
      <c r="S9" s="60">
        <v>2.4180999999999999</v>
      </c>
      <c r="T9" s="60">
        <v>18.4115</v>
      </c>
      <c r="U9" s="60">
        <v>1.3164</v>
      </c>
      <c r="V9" s="60">
        <v>0.34870000000000001</v>
      </c>
      <c r="W9" s="60">
        <v>2.4180999999999999</v>
      </c>
      <c r="X9" s="60">
        <v>15.523400000000001</v>
      </c>
      <c r="Y9" s="67"/>
      <c r="Z9" s="52">
        <v>2</v>
      </c>
      <c r="AA9" s="52">
        <v>2</v>
      </c>
      <c r="AB9" s="52">
        <v>14</v>
      </c>
      <c r="AC9" s="52">
        <v>16</v>
      </c>
      <c r="AD9" s="52">
        <v>16</v>
      </c>
      <c r="AE9" s="52">
        <v>15</v>
      </c>
      <c r="AF9" s="52">
        <v>9</v>
      </c>
      <c r="AG9" s="52">
        <v>12</v>
      </c>
      <c r="AH9" s="52">
        <v>9</v>
      </c>
      <c r="AI9" s="52">
        <v>5</v>
      </c>
      <c r="AJ9" s="52">
        <v>1</v>
      </c>
      <c r="AK9" s="52">
        <v>16</v>
      </c>
      <c r="AL9" s="52">
        <v>16</v>
      </c>
      <c r="AM9" s="52">
        <v>15</v>
      </c>
      <c r="AN9" s="52">
        <v>1</v>
      </c>
      <c r="AO9" s="44"/>
      <c r="AP9" s="60">
        <v>17.62</v>
      </c>
      <c r="AQ9" s="60">
        <v>19.850000000000001</v>
      </c>
      <c r="AR9" s="60">
        <v>13.65</v>
      </c>
      <c r="AS9" s="60">
        <v>6.45</v>
      </c>
      <c r="AT9" s="60">
        <v>6.29</v>
      </c>
      <c r="AU9" s="79"/>
      <c r="AV9" s="52">
        <v>5</v>
      </c>
      <c r="AW9" s="52">
        <v>8</v>
      </c>
      <c r="AX9" s="52">
        <v>10</v>
      </c>
      <c r="AY9" s="52">
        <v>14</v>
      </c>
      <c r="AZ9" s="52">
        <v>16</v>
      </c>
      <c r="BA9" s="259"/>
      <c r="BB9" s="60">
        <v>17.225360585333899</v>
      </c>
      <c r="BC9" s="288">
        <v>0.81376590897277101</v>
      </c>
      <c r="BD9" s="288">
        <v>4.5646321012458697E-2</v>
      </c>
      <c r="BE9" s="288">
        <v>-0.134436775574344</v>
      </c>
      <c r="BF9" s="44"/>
      <c r="BG9" s="60">
        <v>5.1738</v>
      </c>
      <c r="BH9" s="60">
        <v>9.5176400000000001</v>
      </c>
      <c r="BI9" s="60">
        <v>75.192499999999995</v>
      </c>
      <c r="BJ9" s="60">
        <v>10.116059999999999</v>
      </c>
      <c r="BK9" s="44"/>
      <c r="BL9" s="85" t="s">
        <v>1675</v>
      </c>
      <c r="BM9" s="85" t="s">
        <v>1676</v>
      </c>
      <c r="BN9" s="85" t="s">
        <v>1677</v>
      </c>
      <c r="BO9" s="85" t="s">
        <v>1678</v>
      </c>
      <c r="BP9" s="85" t="s">
        <v>1679</v>
      </c>
      <c r="BQ9" s="44"/>
      <c r="BR9" s="89" t="s">
        <v>512</v>
      </c>
    </row>
    <row r="10" spans="1:70" s="107" customFormat="1" x14ac:dyDescent="0.25">
      <c r="A10" s="108" t="s">
        <v>1680</v>
      </c>
      <c r="B10" s="109"/>
      <c r="C10" s="734">
        <v>40065</v>
      </c>
      <c r="D10" s="109"/>
      <c r="E10" s="110">
        <v>40789.300000000003</v>
      </c>
      <c r="F10" s="109"/>
      <c r="G10" s="111">
        <v>180.9605</v>
      </c>
      <c r="H10" s="113"/>
      <c r="I10" s="112">
        <v>-0.33079999999999998</v>
      </c>
      <c r="J10" s="112">
        <v>0.92600000000000005</v>
      </c>
      <c r="K10" s="112">
        <v>5.0400999999999998</v>
      </c>
      <c r="L10" s="112">
        <v>10.630599999999999</v>
      </c>
      <c r="M10" s="112">
        <v>11.2117</v>
      </c>
      <c r="N10" s="114">
        <v>1.6649</v>
      </c>
      <c r="O10" s="112">
        <v>0.15010000000000001</v>
      </c>
      <c r="P10" s="112">
        <v>12.906000000000001</v>
      </c>
      <c r="Q10" s="112">
        <v>13.643000000000001</v>
      </c>
      <c r="R10" s="112">
        <v>17.834399999999999</v>
      </c>
      <c r="S10" s="112">
        <v>0.89580000000000004</v>
      </c>
      <c r="T10" s="112">
        <v>22.9727</v>
      </c>
      <c r="U10" s="112">
        <v>7.2701000000000002</v>
      </c>
      <c r="V10" s="112">
        <v>6.9886999999999997</v>
      </c>
      <c r="W10" s="112">
        <v>0.89580000000000004</v>
      </c>
      <c r="X10" s="112">
        <v>18.7377</v>
      </c>
      <c r="Y10" s="113"/>
      <c r="Z10" s="110">
        <v>15</v>
      </c>
      <c r="AA10" s="110">
        <v>11</v>
      </c>
      <c r="AB10" s="110">
        <v>5</v>
      </c>
      <c r="AC10" s="110">
        <v>9</v>
      </c>
      <c r="AD10" s="110">
        <v>8</v>
      </c>
      <c r="AE10" s="110">
        <v>10</v>
      </c>
      <c r="AF10" s="110">
        <v>12</v>
      </c>
      <c r="AG10" s="110">
        <v>13</v>
      </c>
      <c r="AH10" s="110">
        <v>12</v>
      </c>
      <c r="AI10" s="110">
        <v>4</v>
      </c>
      <c r="AJ10" s="110">
        <v>12</v>
      </c>
      <c r="AK10" s="110">
        <v>12</v>
      </c>
      <c r="AL10" s="110">
        <v>12</v>
      </c>
      <c r="AM10" s="110">
        <v>11</v>
      </c>
      <c r="AN10" s="110">
        <v>12</v>
      </c>
      <c r="AO10" s="109"/>
      <c r="AP10" s="112">
        <v>17.25</v>
      </c>
      <c r="AQ10" s="112">
        <v>17.52</v>
      </c>
      <c r="AR10" s="112">
        <v>12.18</v>
      </c>
      <c r="AS10" s="112">
        <v>8.11</v>
      </c>
      <c r="AT10" s="112">
        <v>18.27</v>
      </c>
      <c r="AU10" s="115"/>
      <c r="AV10" s="110">
        <v>8</v>
      </c>
      <c r="AW10" s="110">
        <v>14</v>
      </c>
      <c r="AX10" s="110">
        <v>12</v>
      </c>
      <c r="AY10" s="110">
        <v>9</v>
      </c>
      <c r="AZ10" s="110">
        <v>10</v>
      </c>
      <c r="BA10" s="260"/>
      <c r="BB10" s="112">
        <v>16.915478367095101</v>
      </c>
      <c r="BC10" s="290">
        <v>0.79193981250368495</v>
      </c>
      <c r="BD10" s="290">
        <v>4.3058058211383497E-2</v>
      </c>
      <c r="BE10" s="290">
        <v>-0.16766897773176101</v>
      </c>
      <c r="BF10" s="109"/>
      <c r="BG10" s="112">
        <v>0.97032200000000002</v>
      </c>
      <c r="BH10" s="112">
        <v>8.9521200000000007</v>
      </c>
      <c r="BI10" s="112">
        <v>82.836100000000002</v>
      </c>
      <c r="BJ10" s="112">
        <v>7.2414579999999997</v>
      </c>
      <c r="BK10" s="109"/>
      <c r="BL10" s="118" t="s">
        <v>1681</v>
      </c>
      <c r="BM10" s="118" t="s">
        <v>1682</v>
      </c>
      <c r="BN10" s="118" t="s">
        <v>1683</v>
      </c>
      <c r="BO10" s="118" t="s">
        <v>1684</v>
      </c>
      <c r="BP10" s="118" t="s">
        <v>1685</v>
      </c>
      <c r="BQ10" s="109"/>
      <c r="BR10" s="119" t="s">
        <v>512</v>
      </c>
    </row>
    <row r="11" spans="1:70" s="107" customFormat="1" x14ac:dyDescent="0.25">
      <c r="A11" s="108" t="s">
        <v>1686</v>
      </c>
      <c r="B11" s="109"/>
      <c r="C11" s="734">
        <v>41607</v>
      </c>
      <c r="D11" s="109"/>
      <c r="E11" s="110">
        <v>29933.8</v>
      </c>
      <c r="F11" s="109"/>
      <c r="G11" s="111">
        <v>114.14</v>
      </c>
      <c r="H11" s="113"/>
      <c r="I11" s="112">
        <v>9.6500000000000002E-2</v>
      </c>
      <c r="J11" s="112">
        <v>1.2777000000000001</v>
      </c>
      <c r="K11" s="112">
        <v>4.3041</v>
      </c>
      <c r="L11" s="112">
        <v>11.1717</v>
      </c>
      <c r="M11" s="112">
        <v>11.1501</v>
      </c>
      <c r="N11" s="114">
        <v>4.3327</v>
      </c>
      <c r="O11" s="112">
        <v>5.4842000000000004</v>
      </c>
      <c r="P11" s="112">
        <v>15.6774</v>
      </c>
      <c r="Q11" s="112">
        <v>15.7209</v>
      </c>
      <c r="R11" s="112">
        <v>18.5091</v>
      </c>
      <c r="S11" s="112">
        <v>1.9836</v>
      </c>
      <c r="T11" s="112">
        <v>22.7972</v>
      </c>
      <c r="U11" s="112">
        <v>8.9434000000000005</v>
      </c>
      <c r="V11" s="112">
        <v>9.5183</v>
      </c>
      <c r="W11" s="112">
        <v>1.9836</v>
      </c>
      <c r="X11" s="112">
        <v>21.2515</v>
      </c>
      <c r="Y11" s="113"/>
      <c r="Z11" s="110">
        <v>5</v>
      </c>
      <c r="AA11" s="110">
        <v>4</v>
      </c>
      <c r="AB11" s="110">
        <v>7</v>
      </c>
      <c r="AC11" s="110">
        <v>7</v>
      </c>
      <c r="AD11" s="110">
        <v>9</v>
      </c>
      <c r="AE11" s="110">
        <v>6</v>
      </c>
      <c r="AF11" s="110">
        <v>5</v>
      </c>
      <c r="AG11" s="110">
        <v>8</v>
      </c>
      <c r="AH11" s="110">
        <v>8</v>
      </c>
      <c r="AI11" s="110">
        <v>2</v>
      </c>
      <c r="AJ11" s="110">
        <v>7</v>
      </c>
      <c r="AK11" s="110">
        <v>13</v>
      </c>
      <c r="AL11" s="110">
        <v>8</v>
      </c>
      <c r="AM11" s="110">
        <v>8</v>
      </c>
      <c r="AN11" s="110">
        <v>7</v>
      </c>
      <c r="AO11" s="109"/>
      <c r="AP11" s="112">
        <v>19.37</v>
      </c>
      <c r="AQ11" s="112">
        <v>19.8</v>
      </c>
      <c r="AR11" s="112">
        <v>15.15</v>
      </c>
      <c r="AS11" s="112">
        <v>11.53</v>
      </c>
      <c r="AT11" s="112">
        <v>19.100000000000001</v>
      </c>
      <c r="AU11" s="115"/>
      <c r="AV11" s="110">
        <v>2</v>
      </c>
      <c r="AW11" s="110">
        <v>9</v>
      </c>
      <c r="AX11" s="110">
        <v>8</v>
      </c>
      <c r="AY11" s="110">
        <v>5</v>
      </c>
      <c r="AZ11" s="110">
        <v>7</v>
      </c>
      <c r="BA11" s="260"/>
      <c r="BB11" s="112">
        <v>16.2714343965295</v>
      </c>
      <c r="BC11" s="290">
        <v>0.75961305234688103</v>
      </c>
      <c r="BD11" s="290">
        <v>5.6657124853999402E-2</v>
      </c>
      <c r="BE11" s="290">
        <v>-4.6400869594195197E-2</v>
      </c>
      <c r="BF11" s="109"/>
      <c r="BG11" s="112">
        <v>4.4808700000000004</v>
      </c>
      <c r="BH11" s="112">
        <v>12.5746</v>
      </c>
      <c r="BI11" s="112">
        <v>74.130700000000004</v>
      </c>
      <c r="BJ11" s="112">
        <v>8.8138299999999994</v>
      </c>
      <c r="BK11" s="109"/>
      <c r="BL11" s="118" t="s">
        <v>1687</v>
      </c>
      <c r="BM11" s="118" t="s">
        <v>1688</v>
      </c>
      <c r="BN11" s="118" t="s">
        <v>1689</v>
      </c>
      <c r="BO11" s="118" t="s">
        <v>1690</v>
      </c>
      <c r="BP11" s="118" t="s">
        <v>1691</v>
      </c>
      <c r="BQ11" s="109"/>
      <c r="BR11" s="119" t="s">
        <v>1485</v>
      </c>
    </row>
    <row r="12" spans="1:70" s="107" customFormat="1" x14ac:dyDescent="0.25">
      <c r="A12" s="108" t="s">
        <v>1692</v>
      </c>
      <c r="B12" s="109"/>
      <c r="C12" s="734">
        <v>43886</v>
      </c>
      <c r="D12" s="109"/>
      <c r="E12" s="110">
        <v>30184.400000000001</v>
      </c>
      <c r="F12" s="109"/>
      <c r="G12" s="111">
        <v>50.44</v>
      </c>
      <c r="H12" s="113"/>
      <c r="I12" s="112">
        <v>-0.29649999999999999</v>
      </c>
      <c r="J12" s="112">
        <v>0.9163</v>
      </c>
      <c r="K12" s="112">
        <v>3.0945</v>
      </c>
      <c r="L12" s="112">
        <v>9.2554999999999996</v>
      </c>
      <c r="M12" s="112">
        <v>10.1815</v>
      </c>
      <c r="N12" s="114">
        <v>4.6277999999999997</v>
      </c>
      <c r="O12" s="112">
        <v>8.0090000000000003</v>
      </c>
      <c r="P12" s="112">
        <v>26.507400000000001</v>
      </c>
      <c r="Q12" s="112">
        <v>18.639399999999998</v>
      </c>
      <c r="R12" s="112" t="s">
        <v>430</v>
      </c>
      <c r="S12" s="112">
        <v>2.0247000000000002</v>
      </c>
      <c r="T12" s="112">
        <v>24.346699999999998</v>
      </c>
      <c r="U12" s="112">
        <v>8.7677999999999994</v>
      </c>
      <c r="V12" s="112">
        <v>9.6425999999999998</v>
      </c>
      <c r="W12" s="112">
        <v>2.0247000000000002</v>
      </c>
      <c r="X12" s="112">
        <v>28.810099999999998</v>
      </c>
      <c r="Y12" s="113"/>
      <c r="Z12" s="110">
        <v>14</v>
      </c>
      <c r="AA12" s="110">
        <v>12</v>
      </c>
      <c r="AB12" s="110">
        <v>13</v>
      </c>
      <c r="AC12" s="110">
        <v>12</v>
      </c>
      <c r="AD12" s="110">
        <v>12</v>
      </c>
      <c r="AE12" s="110">
        <v>5</v>
      </c>
      <c r="AF12" s="110">
        <v>3</v>
      </c>
      <c r="AG12" s="110">
        <v>1</v>
      </c>
      <c r="AH12" s="110">
        <v>3</v>
      </c>
      <c r="AI12" s="110" t="s">
        <v>430</v>
      </c>
      <c r="AJ12" s="110">
        <v>6</v>
      </c>
      <c r="AK12" s="110">
        <v>7</v>
      </c>
      <c r="AL12" s="110">
        <v>9</v>
      </c>
      <c r="AM12" s="110">
        <v>7</v>
      </c>
      <c r="AN12" s="110">
        <v>6</v>
      </c>
      <c r="AO12" s="109"/>
      <c r="AP12" s="112" t="s">
        <v>430</v>
      </c>
      <c r="AQ12" s="112" t="s">
        <v>430</v>
      </c>
      <c r="AR12" s="112">
        <v>21.67</v>
      </c>
      <c r="AS12" s="112">
        <v>15.8</v>
      </c>
      <c r="AT12" s="112">
        <v>18.57</v>
      </c>
      <c r="AU12" s="115"/>
      <c r="AV12" s="110" t="s">
        <v>430</v>
      </c>
      <c r="AW12" s="110" t="s">
        <v>430</v>
      </c>
      <c r="AX12" s="110">
        <v>1</v>
      </c>
      <c r="AY12" s="110">
        <v>2</v>
      </c>
      <c r="AZ12" s="110">
        <v>9</v>
      </c>
      <c r="BA12" s="260"/>
      <c r="BB12" s="112">
        <v>19.866577194854599</v>
      </c>
      <c r="BC12" s="290">
        <v>0.94257309560504299</v>
      </c>
      <c r="BD12" s="290">
        <v>8.86763776762821E-2</v>
      </c>
      <c r="BE12" s="290">
        <v>0.69524994676391405</v>
      </c>
      <c r="BF12" s="109"/>
      <c r="BG12" s="112">
        <v>6.0240299999999998</v>
      </c>
      <c r="BH12" s="112">
        <v>14.586399999999999</v>
      </c>
      <c r="BI12" s="112">
        <v>70.994799999999998</v>
      </c>
      <c r="BJ12" s="112">
        <v>8.3947699999999994</v>
      </c>
      <c r="BK12" s="109"/>
      <c r="BL12" s="118" t="s">
        <v>1693</v>
      </c>
      <c r="BM12" s="118" t="s">
        <v>1694</v>
      </c>
      <c r="BN12" s="118" t="s">
        <v>1695</v>
      </c>
      <c r="BO12" s="118" t="s">
        <v>1696</v>
      </c>
      <c r="BP12" s="118" t="s">
        <v>1697</v>
      </c>
      <c r="BQ12" s="109"/>
      <c r="BR12" s="119" t="s">
        <v>443</v>
      </c>
    </row>
    <row r="13" spans="1:70" s="107" customFormat="1" x14ac:dyDescent="0.25">
      <c r="A13" s="108" t="s">
        <v>1698</v>
      </c>
      <c r="B13" s="109"/>
      <c r="C13" s="734">
        <v>39247</v>
      </c>
      <c r="D13" s="109"/>
      <c r="E13" s="110">
        <v>20220.8</v>
      </c>
      <c r="F13" s="109"/>
      <c r="G13" s="111">
        <v>223.02199999999999</v>
      </c>
      <c r="H13" s="113"/>
      <c r="I13" s="112">
        <v>-4.4400000000000002E-2</v>
      </c>
      <c r="J13" s="112">
        <v>1.1970000000000001</v>
      </c>
      <c r="K13" s="112">
        <v>5.5979999999999999</v>
      </c>
      <c r="L13" s="112">
        <v>11.8499</v>
      </c>
      <c r="M13" s="112">
        <v>16.644500000000001</v>
      </c>
      <c r="N13" s="114">
        <v>9.0561000000000007</v>
      </c>
      <c r="O13" s="112">
        <v>7.8083</v>
      </c>
      <c r="P13" s="112">
        <v>18.606200000000001</v>
      </c>
      <c r="Q13" s="112">
        <v>17.248899999999999</v>
      </c>
      <c r="R13" s="112">
        <v>16.5413</v>
      </c>
      <c r="S13" s="112">
        <v>2.3201000000000001</v>
      </c>
      <c r="T13" s="112">
        <v>27.463000000000001</v>
      </c>
      <c r="U13" s="112">
        <v>14.018800000000001</v>
      </c>
      <c r="V13" s="112">
        <v>16.061199999999999</v>
      </c>
      <c r="W13" s="112">
        <v>2.3201000000000001</v>
      </c>
      <c r="X13" s="112">
        <v>17.6492</v>
      </c>
      <c r="Y13" s="113"/>
      <c r="Z13" s="110">
        <v>8</v>
      </c>
      <c r="AA13" s="110">
        <v>6</v>
      </c>
      <c r="AB13" s="110">
        <v>1</v>
      </c>
      <c r="AC13" s="110">
        <v>6</v>
      </c>
      <c r="AD13" s="110">
        <v>2</v>
      </c>
      <c r="AE13" s="110">
        <v>3</v>
      </c>
      <c r="AF13" s="110">
        <v>4</v>
      </c>
      <c r="AG13" s="110">
        <v>3</v>
      </c>
      <c r="AH13" s="110">
        <v>4</v>
      </c>
      <c r="AI13" s="110">
        <v>6</v>
      </c>
      <c r="AJ13" s="110">
        <v>2</v>
      </c>
      <c r="AK13" s="110">
        <v>5</v>
      </c>
      <c r="AL13" s="110">
        <v>2</v>
      </c>
      <c r="AM13" s="110">
        <v>2</v>
      </c>
      <c r="AN13" s="110">
        <v>2</v>
      </c>
      <c r="AO13" s="109"/>
      <c r="AP13" s="112">
        <v>19.190000000000001</v>
      </c>
      <c r="AQ13" s="112">
        <v>22.49</v>
      </c>
      <c r="AR13" s="112">
        <v>17.87</v>
      </c>
      <c r="AS13" s="112">
        <v>15.13</v>
      </c>
      <c r="AT13" s="112">
        <v>29.35</v>
      </c>
      <c r="AU13" s="115"/>
      <c r="AV13" s="110">
        <v>3</v>
      </c>
      <c r="AW13" s="110">
        <v>3</v>
      </c>
      <c r="AX13" s="110">
        <v>3</v>
      </c>
      <c r="AY13" s="110">
        <v>3</v>
      </c>
      <c r="AZ13" s="110">
        <v>2</v>
      </c>
      <c r="BA13" s="260"/>
      <c r="BB13" s="112">
        <v>19.060852176888499</v>
      </c>
      <c r="BC13" s="290">
        <v>0.887117738013803</v>
      </c>
      <c r="BD13" s="290">
        <v>6.3049110767169694E-2</v>
      </c>
      <c r="BE13" s="290">
        <v>0.19806693131238601</v>
      </c>
      <c r="BF13" s="109"/>
      <c r="BG13" s="112" t="s">
        <v>430</v>
      </c>
      <c r="BH13" s="112">
        <v>4.5427</v>
      </c>
      <c r="BI13" s="112">
        <v>84.152699999999996</v>
      </c>
      <c r="BJ13" s="112">
        <v>11.304600000000001</v>
      </c>
      <c r="BK13" s="109"/>
      <c r="BL13" s="118" t="s">
        <v>1699</v>
      </c>
      <c r="BM13" s="118" t="s">
        <v>1700</v>
      </c>
      <c r="BN13" s="118" t="s">
        <v>1701</v>
      </c>
      <c r="BO13" s="118" t="s">
        <v>1702</v>
      </c>
      <c r="BP13" s="118" t="s">
        <v>1703</v>
      </c>
      <c r="BQ13" s="109"/>
      <c r="BR13" s="119" t="s">
        <v>1485</v>
      </c>
    </row>
    <row r="14" spans="1:70" s="107" customFormat="1" ht="11" x14ac:dyDescent="0.3">
      <c r="A14" s="841" t="s">
        <v>1704</v>
      </c>
      <c r="B14" s="858"/>
      <c r="C14" s="843">
        <v>38407</v>
      </c>
      <c r="D14" s="858"/>
      <c r="E14" s="844">
        <v>19113.3</v>
      </c>
      <c r="F14" s="858"/>
      <c r="G14" s="845">
        <v>269.95699999999999</v>
      </c>
      <c r="H14" s="859"/>
      <c r="I14" s="846">
        <v>-0.1583</v>
      </c>
      <c r="J14" s="846">
        <v>1.2178</v>
      </c>
      <c r="K14" s="846">
        <v>4.0709999999999997</v>
      </c>
      <c r="L14" s="846">
        <v>10.6182</v>
      </c>
      <c r="M14" s="846">
        <v>11.975899999999999</v>
      </c>
      <c r="N14" s="848">
        <v>-0.1638</v>
      </c>
      <c r="O14" s="846">
        <v>-0.65529999999999999</v>
      </c>
      <c r="P14" s="846">
        <v>13.184900000000001</v>
      </c>
      <c r="Q14" s="846">
        <v>12.959899999999999</v>
      </c>
      <c r="R14" s="846">
        <v>16.520299999999999</v>
      </c>
      <c r="S14" s="846">
        <v>1.6726000000000001</v>
      </c>
      <c r="T14" s="846">
        <v>23.777799999999999</v>
      </c>
      <c r="U14" s="846">
        <v>8.0874000000000006</v>
      </c>
      <c r="V14" s="846">
        <v>6.32</v>
      </c>
      <c r="W14" s="846">
        <v>1.6726000000000001</v>
      </c>
      <c r="X14" s="846">
        <v>16.647200000000002</v>
      </c>
      <c r="Y14" s="859"/>
      <c r="Z14" s="844">
        <v>10</v>
      </c>
      <c r="AA14" s="844">
        <v>5</v>
      </c>
      <c r="AB14" s="844">
        <v>8</v>
      </c>
      <c r="AC14" s="844">
        <v>10</v>
      </c>
      <c r="AD14" s="844">
        <v>7</v>
      </c>
      <c r="AE14" s="844">
        <v>13</v>
      </c>
      <c r="AF14" s="844">
        <v>14</v>
      </c>
      <c r="AG14" s="844">
        <v>11</v>
      </c>
      <c r="AH14" s="844">
        <v>14</v>
      </c>
      <c r="AI14" s="844">
        <v>7</v>
      </c>
      <c r="AJ14" s="844">
        <v>11</v>
      </c>
      <c r="AK14" s="844">
        <v>9</v>
      </c>
      <c r="AL14" s="844">
        <v>10</v>
      </c>
      <c r="AM14" s="844">
        <v>13</v>
      </c>
      <c r="AN14" s="844">
        <v>11</v>
      </c>
      <c r="AO14" s="858"/>
      <c r="AP14" s="846">
        <v>17.61</v>
      </c>
      <c r="AQ14" s="846">
        <v>18.63</v>
      </c>
      <c r="AR14" s="846">
        <v>11.73</v>
      </c>
      <c r="AS14" s="846">
        <v>7.59</v>
      </c>
      <c r="AT14" s="846">
        <v>16.52</v>
      </c>
      <c r="AU14" s="849"/>
      <c r="AV14" s="844">
        <v>6</v>
      </c>
      <c r="AW14" s="844">
        <v>11</v>
      </c>
      <c r="AX14" s="844">
        <v>15</v>
      </c>
      <c r="AY14" s="844">
        <v>12</v>
      </c>
      <c r="AZ14" s="844">
        <v>12</v>
      </c>
      <c r="BA14" s="851"/>
      <c r="BB14" s="846">
        <v>17.9527529294967</v>
      </c>
      <c r="BC14" s="852">
        <v>0.82066838501830797</v>
      </c>
      <c r="BD14" s="852">
        <v>4.2129112780519E-2</v>
      </c>
      <c r="BE14" s="852">
        <v>-0.28978842915342701</v>
      </c>
      <c r="BF14" s="858"/>
      <c r="BG14" s="846">
        <v>6.8376099999999997</v>
      </c>
      <c r="BH14" s="846">
        <v>11.023</v>
      </c>
      <c r="BI14" s="846">
        <v>80.595500000000001</v>
      </c>
      <c r="BJ14" s="846">
        <v>1.54389</v>
      </c>
      <c r="BK14" s="858"/>
      <c r="BL14" s="860" t="s">
        <v>1705</v>
      </c>
      <c r="BM14" s="860" t="s">
        <v>1706</v>
      </c>
      <c r="BN14" s="860" t="s">
        <v>1707</v>
      </c>
      <c r="BO14" s="860" t="s">
        <v>1708</v>
      </c>
      <c r="BP14" s="860" t="s">
        <v>1709</v>
      </c>
      <c r="BQ14" s="858"/>
      <c r="BR14" s="856" t="s">
        <v>443</v>
      </c>
    </row>
    <row r="15" spans="1:70" s="107" customFormat="1" x14ac:dyDescent="0.25">
      <c r="A15" s="108" t="s">
        <v>1710</v>
      </c>
      <c r="B15" s="109"/>
      <c r="C15" s="734">
        <v>41771</v>
      </c>
      <c r="D15" s="109"/>
      <c r="E15" s="110">
        <v>18022.3</v>
      </c>
      <c r="F15" s="109"/>
      <c r="G15" s="111">
        <v>87.067099999999996</v>
      </c>
      <c r="H15" s="113"/>
      <c r="I15" s="112">
        <v>-0.4597</v>
      </c>
      <c r="J15" s="112">
        <v>0.56020000000000003</v>
      </c>
      <c r="K15" s="112">
        <v>3.419</v>
      </c>
      <c r="L15" s="112">
        <v>13.5481</v>
      </c>
      <c r="M15" s="112">
        <v>15.1045</v>
      </c>
      <c r="N15" s="114">
        <v>2.1421999999999999</v>
      </c>
      <c r="O15" s="112">
        <v>0.22370000000000001</v>
      </c>
      <c r="P15" s="112">
        <v>15.9527</v>
      </c>
      <c r="Q15" s="112">
        <v>16.992999999999999</v>
      </c>
      <c r="R15" s="112">
        <v>18.017600000000002</v>
      </c>
      <c r="S15" s="112">
        <v>0.47520000000000001</v>
      </c>
      <c r="T15" s="112">
        <v>28.1524</v>
      </c>
      <c r="U15" s="112">
        <v>11.1107</v>
      </c>
      <c r="V15" s="112">
        <v>10.3972</v>
      </c>
      <c r="W15" s="112">
        <v>0.47520000000000001</v>
      </c>
      <c r="X15" s="112">
        <v>19.4329</v>
      </c>
      <c r="Y15" s="113"/>
      <c r="Z15" s="110">
        <v>16</v>
      </c>
      <c r="AA15" s="110">
        <v>16</v>
      </c>
      <c r="AB15" s="110">
        <v>11</v>
      </c>
      <c r="AC15" s="110">
        <v>3</v>
      </c>
      <c r="AD15" s="110">
        <v>5</v>
      </c>
      <c r="AE15" s="110">
        <v>9</v>
      </c>
      <c r="AF15" s="110">
        <v>11</v>
      </c>
      <c r="AG15" s="110">
        <v>7</v>
      </c>
      <c r="AH15" s="110">
        <v>5</v>
      </c>
      <c r="AI15" s="110">
        <v>3</v>
      </c>
      <c r="AJ15" s="110">
        <v>15</v>
      </c>
      <c r="AK15" s="110">
        <v>3</v>
      </c>
      <c r="AL15" s="110">
        <v>5</v>
      </c>
      <c r="AM15" s="110">
        <v>5</v>
      </c>
      <c r="AN15" s="110">
        <v>15</v>
      </c>
      <c r="AO15" s="109"/>
      <c r="AP15" s="112">
        <v>18.43</v>
      </c>
      <c r="AQ15" s="112">
        <v>21.4</v>
      </c>
      <c r="AR15" s="112">
        <v>15.04</v>
      </c>
      <c r="AS15" s="112">
        <v>9.3800000000000008</v>
      </c>
      <c r="AT15" s="112">
        <v>23.39</v>
      </c>
      <c r="AU15" s="115"/>
      <c r="AV15" s="110">
        <v>4</v>
      </c>
      <c r="AW15" s="110">
        <v>5</v>
      </c>
      <c r="AX15" s="110">
        <v>9</v>
      </c>
      <c r="AY15" s="110">
        <v>8</v>
      </c>
      <c r="AZ15" s="110">
        <v>5</v>
      </c>
      <c r="BA15" s="260"/>
      <c r="BB15" s="112">
        <v>21.477102899054799</v>
      </c>
      <c r="BC15" s="290">
        <v>1.00134822760954</v>
      </c>
      <c r="BD15" s="290">
        <v>4.7674145493334603E-2</v>
      </c>
      <c r="BE15" s="290">
        <v>-0.252535569759681</v>
      </c>
      <c r="BF15" s="109"/>
      <c r="BG15" s="112">
        <v>2.0906400000000001</v>
      </c>
      <c r="BH15" s="112">
        <v>24.875599999999999</v>
      </c>
      <c r="BI15" s="112">
        <v>71.475700000000003</v>
      </c>
      <c r="BJ15" s="112">
        <v>1.55806</v>
      </c>
      <c r="BK15" s="109"/>
      <c r="BL15" s="118" t="s">
        <v>1711</v>
      </c>
      <c r="BM15" s="118" t="s">
        <v>1712</v>
      </c>
      <c r="BN15" s="118" t="s">
        <v>1713</v>
      </c>
      <c r="BO15" s="118" t="s">
        <v>1714</v>
      </c>
      <c r="BP15" s="118" t="s">
        <v>1715</v>
      </c>
      <c r="BQ15" s="109"/>
      <c r="BR15" s="119" t="s">
        <v>512</v>
      </c>
    </row>
    <row r="16" spans="1:70" s="107" customFormat="1" x14ac:dyDescent="0.25">
      <c r="A16" s="108" t="s">
        <v>1716</v>
      </c>
      <c r="B16" s="109"/>
      <c r="C16" s="734">
        <v>38730</v>
      </c>
      <c r="D16" s="109"/>
      <c r="E16" s="110">
        <v>14693.9</v>
      </c>
      <c r="F16" s="109"/>
      <c r="G16" s="111">
        <v>179.4126</v>
      </c>
      <c r="H16" s="113"/>
      <c r="I16" s="112">
        <v>-6.9000000000000006E-2</v>
      </c>
      <c r="J16" s="112">
        <v>1.6666000000000001</v>
      </c>
      <c r="K16" s="112">
        <v>3.7345999999999999</v>
      </c>
      <c r="L16" s="112">
        <v>8.9567999999999994</v>
      </c>
      <c r="M16" s="112">
        <v>10.3132</v>
      </c>
      <c r="N16" s="114">
        <v>0.34920000000000001</v>
      </c>
      <c r="O16" s="112">
        <v>-1.0071000000000001</v>
      </c>
      <c r="P16" s="112">
        <v>15.6523</v>
      </c>
      <c r="Q16" s="112">
        <v>16.549600000000002</v>
      </c>
      <c r="R16" s="112">
        <v>14.9313</v>
      </c>
      <c r="S16" s="112">
        <v>2.2806000000000002</v>
      </c>
      <c r="T16" s="112">
        <v>23.8536</v>
      </c>
      <c r="U16" s="112">
        <v>9.0667000000000009</v>
      </c>
      <c r="V16" s="112">
        <v>8.8848000000000003</v>
      </c>
      <c r="W16" s="112">
        <v>2.2806000000000002</v>
      </c>
      <c r="X16" s="112">
        <v>15.109299999999999</v>
      </c>
      <c r="Y16" s="113"/>
      <c r="Z16" s="110">
        <v>9</v>
      </c>
      <c r="AA16" s="110">
        <v>3</v>
      </c>
      <c r="AB16" s="110">
        <v>9</v>
      </c>
      <c r="AC16" s="110">
        <v>13</v>
      </c>
      <c r="AD16" s="110">
        <v>10</v>
      </c>
      <c r="AE16" s="110">
        <v>12</v>
      </c>
      <c r="AF16" s="110">
        <v>15</v>
      </c>
      <c r="AG16" s="110">
        <v>9</v>
      </c>
      <c r="AH16" s="110">
        <v>7</v>
      </c>
      <c r="AI16" s="110">
        <v>9</v>
      </c>
      <c r="AJ16" s="110">
        <v>3</v>
      </c>
      <c r="AK16" s="110">
        <v>8</v>
      </c>
      <c r="AL16" s="110">
        <v>6</v>
      </c>
      <c r="AM16" s="110">
        <v>10</v>
      </c>
      <c r="AN16" s="110">
        <v>3</v>
      </c>
      <c r="AO16" s="109"/>
      <c r="AP16" s="112">
        <v>17.28</v>
      </c>
      <c r="AQ16" s="112">
        <v>20.62</v>
      </c>
      <c r="AR16" s="112">
        <v>15.24</v>
      </c>
      <c r="AS16" s="112">
        <v>8.06</v>
      </c>
      <c r="AT16" s="112">
        <v>17.38</v>
      </c>
      <c r="AU16" s="115"/>
      <c r="AV16" s="110">
        <v>7</v>
      </c>
      <c r="AW16" s="110">
        <v>6</v>
      </c>
      <c r="AX16" s="110">
        <v>6</v>
      </c>
      <c r="AY16" s="110">
        <v>11</v>
      </c>
      <c r="AZ16" s="110">
        <v>11</v>
      </c>
      <c r="BA16" s="260"/>
      <c r="BB16" s="112">
        <v>19.445017341103298</v>
      </c>
      <c r="BC16" s="290">
        <v>0.90368845898349104</v>
      </c>
      <c r="BD16" s="290">
        <v>5.1418507148026503E-2</v>
      </c>
      <c r="BE16" s="290">
        <v>-0.105481383850428</v>
      </c>
      <c r="BF16" s="109"/>
      <c r="BG16" s="112">
        <v>10.122199999999999</v>
      </c>
      <c r="BH16" s="112">
        <v>4.2810600000000001</v>
      </c>
      <c r="BI16" s="112">
        <v>83.143100000000004</v>
      </c>
      <c r="BJ16" s="112">
        <v>2.45364</v>
      </c>
      <c r="BK16" s="109"/>
      <c r="BL16" s="118" t="s">
        <v>1717</v>
      </c>
      <c r="BM16" s="118" t="s">
        <v>1718</v>
      </c>
      <c r="BN16" s="118" t="s">
        <v>1719</v>
      </c>
      <c r="BO16" s="118" t="s">
        <v>1720</v>
      </c>
      <c r="BP16" s="118" t="s">
        <v>1721</v>
      </c>
      <c r="BQ16" s="109"/>
      <c r="BR16" s="119" t="s">
        <v>512</v>
      </c>
    </row>
    <row r="17" spans="1:70" s="107" customFormat="1" x14ac:dyDescent="0.25">
      <c r="A17" s="108" t="s">
        <v>1722</v>
      </c>
      <c r="B17" s="109"/>
      <c r="C17" s="734">
        <v>43511</v>
      </c>
      <c r="D17" s="109"/>
      <c r="E17" s="110">
        <v>14288.7</v>
      </c>
      <c r="F17" s="109"/>
      <c r="G17" s="111">
        <v>40.57</v>
      </c>
      <c r="H17" s="113"/>
      <c r="I17" s="112">
        <v>-0.24590000000000001</v>
      </c>
      <c r="J17" s="112">
        <v>0.77</v>
      </c>
      <c r="K17" s="112">
        <v>3.6006</v>
      </c>
      <c r="L17" s="112">
        <v>8.5630000000000006</v>
      </c>
      <c r="M17" s="112">
        <v>8.1289999999999996</v>
      </c>
      <c r="N17" s="114">
        <v>0.57020000000000004</v>
      </c>
      <c r="O17" s="112">
        <v>0.72260000000000002</v>
      </c>
      <c r="P17" s="112">
        <v>13.552099999999999</v>
      </c>
      <c r="Q17" s="112">
        <v>14.946199999999999</v>
      </c>
      <c r="R17" s="112" t="s">
        <v>430</v>
      </c>
      <c r="S17" s="112">
        <v>1.9602999999999999</v>
      </c>
      <c r="T17" s="112">
        <v>20.923999999999999</v>
      </c>
      <c r="U17" s="112">
        <v>5.5411000000000001</v>
      </c>
      <c r="V17" s="112">
        <v>6.4550000000000001</v>
      </c>
      <c r="W17" s="112">
        <v>1.9602999999999999</v>
      </c>
      <c r="X17" s="112">
        <v>20.775099999999998</v>
      </c>
      <c r="Y17" s="113"/>
      <c r="Z17" s="110">
        <v>13</v>
      </c>
      <c r="AA17" s="110">
        <v>14</v>
      </c>
      <c r="AB17" s="110">
        <v>10</v>
      </c>
      <c r="AC17" s="110">
        <v>14</v>
      </c>
      <c r="AD17" s="110">
        <v>14</v>
      </c>
      <c r="AE17" s="110">
        <v>11</v>
      </c>
      <c r="AF17" s="110">
        <v>10</v>
      </c>
      <c r="AG17" s="110">
        <v>10</v>
      </c>
      <c r="AH17" s="110">
        <v>10</v>
      </c>
      <c r="AI17" s="110" t="s">
        <v>430</v>
      </c>
      <c r="AJ17" s="110">
        <v>8</v>
      </c>
      <c r="AK17" s="110">
        <v>14</v>
      </c>
      <c r="AL17" s="110">
        <v>13</v>
      </c>
      <c r="AM17" s="110">
        <v>12</v>
      </c>
      <c r="AN17" s="110">
        <v>8</v>
      </c>
      <c r="AO17" s="109"/>
      <c r="AP17" s="112" t="s">
        <v>430</v>
      </c>
      <c r="AQ17" s="112">
        <v>20.13</v>
      </c>
      <c r="AR17" s="112">
        <v>12.54</v>
      </c>
      <c r="AS17" s="112">
        <v>8.09</v>
      </c>
      <c r="AT17" s="112">
        <v>14.48</v>
      </c>
      <c r="AU17" s="115"/>
      <c r="AV17" s="110" t="s">
        <v>430</v>
      </c>
      <c r="AW17" s="110">
        <v>7</v>
      </c>
      <c r="AX17" s="110">
        <v>11</v>
      </c>
      <c r="AY17" s="110">
        <v>10</v>
      </c>
      <c r="AZ17" s="110">
        <v>13</v>
      </c>
      <c r="BA17" s="260"/>
      <c r="BB17" s="112">
        <v>18.401097906213099</v>
      </c>
      <c r="BC17" s="290">
        <v>0.85586397751512</v>
      </c>
      <c r="BD17" s="290">
        <v>4.3848068013199799E-2</v>
      </c>
      <c r="BE17" s="290">
        <v>-0.28413389711369602</v>
      </c>
      <c r="BF17" s="109"/>
      <c r="BG17" s="112">
        <v>8.6935599999999997</v>
      </c>
      <c r="BH17" s="112">
        <v>15.896800000000001</v>
      </c>
      <c r="BI17" s="112">
        <v>71.787099999999995</v>
      </c>
      <c r="BJ17" s="112">
        <v>3.6225399999999999</v>
      </c>
      <c r="BK17" s="109"/>
      <c r="BL17" s="118" t="s">
        <v>1723</v>
      </c>
      <c r="BM17" s="118" t="s">
        <v>1724</v>
      </c>
      <c r="BN17" s="118" t="s">
        <v>1725</v>
      </c>
      <c r="BO17" s="118" t="s">
        <v>1601</v>
      </c>
      <c r="BP17" s="118" t="s">
        <v>1726</v>
      </c>
      <c r="BQ17" s="109"/>
      <c r="BR17" s="119" t="s">
        <v>512</v>
      </c>
    </row>
    <row r="18" spans="1:70" s="107" customFormat="1" x14ac:dyDescent="0.25">
      <c r="A18" s="108" t="s">
        <v>1727</v>
      </c>
      <c r="B18" s="109"/>
      <c r="C18" s="734">
        <v>43403</v>
      </c>
      <c r="D18" s="109"/>
      <c r="E18" s="110">
        <v>14063.9</v>
      </c>
      <c r="F18" s="109"/>
      <c r="G18" s="111">
        <v>47.3</v>
      </c>
      <c r="H18" s="113"/>
      <c r="I18" s="112">
        <v>0.1482</v>
      </c>
      <c r="J18" s="112">
        <v>0.85289999999999999</v>
      </c>
      <c r="K18" s="112">
        <v>5.2748999999999997</v>
      </c>
      <c r="L18" s="112">
        <v>15.001200000000001</v>
      </c>
      <c r="M18" s="112">
        <v>15.988200000000001</v>
      </c>
      <c r="N18" s="114">
        <v>9.5160999999999998</v>
      </c>
      <c r="O18" s="112">
        <v>10.0717</v>
      </c>
      <c r="P18" s="112">
        <v>22.8474</v>
      </c>
      <c r="Q18" s="112">
        <v>18.942</v>
      </c>
      <c r="R18" s="112" t="s">
        <v>430</v>
      </c>
      <c r="S18" s="112">
        <v>1.7642</v>
      </c>
      <c r="T18" s="112">
        <v>28.8477</v>
      </c>
      <c r="U18" s="112">
        <v>13.320600000000001</v>
      </c>
      <c r="V18" s="112">
        <v>15.6197</v>
      </c>
      <c r="W18" s="112">
        <v>1.7642</v>
      </c>
      <c r="X18" s="112">
        <v>22.313099999999999</v>
      </c>
      <c r="Y18" s="113"/>
      <c r="Z18" s="110">
        <v>4</v>
      </c>
      <c r="AA18" s="110">
        <v>13</v>
      </c>
      <c r="AB18" s="110">
        <v>4</v>
      </c>
      <c r="AC18" s="110">
        <v>2</v>
      </c>
      <c r="AD18" s="110">
        <v>3</v>
      </c>
      <c r="AE18" s="110">
        <v>2</v>
      </c>
      <c r="AF18" s="110">
        <v>2</v>
      </c>
      <c r="AG18" s="110">
        <v>2</v>
      </c>
      <c r="AH18" s="110">
        <v>1</v>
      </c>
      <c r="AI18" s="110" t="s">
        <v>430</v>
      </c>
      <c r="AJ18" s="110">
        <v>10</v>
      </c>
      <c r="AK18" s="110">
        <v>2</v>
      </c>
      <c r="AL18" s="110">
        <v>4</v>
      </c>
      <c r="AM18" s="110">
        <v>3</v>
      </c>
      <c r="AN18" s="110">
        <v>10</v>
      </c>
      <c r="AO18" s="109"/>
      <c r="AP18" s="112" t="s">
        <v>430</v>
      </c>
      <c r="AQ18" s="112">
        <v>24.53</v>
      </c>
      <c r="AR18" s="112">
        <v>20.93</v>
      </c>
      <c r="AS18" s="112">
        <v>17.28</v>
      </c>
      <c r="AT18" s="112">
        <v>28.39</v>
      </c>
      <c r="AU18" s="115"/>
      <c r="AV18" s="110" t="s">
        <v>430</v>
      </c>
      <c r="AW18" s="110">
        <v>1</v>
      </c>
      <c r="AX18" s="110">
        <v>2</v>
      </c>
      <c r="AY18" s="110">
        <v>1</v>
      </c>
      <c r="AZ18" s="110">
        <v>3</v>
      </c>
      <c r="BA18" s="260"/>
      <c r="BB18" s="112">
        <v>20.2629861041626</v>
      </c>
      <c r="BC18" s="290">
        <v>0.92966570647032498</v>
      </c>
      <c r="BD18" s="290">
        <v>7.4573640744850594E-2</v>
      </c>
      <c r="BE18" s="290">
        <v>0.45924217008490997</v>
      </c>
      <c r="BF18" s="109"/>
      <c r="BG18" s="112">
        <v>15.395</v>
      </c>
      <c r="BH18" s="112">
        <v>18.6553</v>
      </c>
      <c r="BI18" s="112">
        <v>63.115200000000002</v>
      </c>
      <c r="BJ18" s="112">
        <v>2.8344999999999998</v>
      </c>
      <c r="BK18" s="109"/>
      <c r="BL18" s="118" t="s">
        <v>1728</v>
      </c>
      <c r="BM18" s="118" t="s">
        <v>1729</v>
      </c>
      <c r="BN18" s="118" t="s">
        <v>1730</v>
      </c>
      <c r="BO18" s="118" t="s">
        <v>1526</v>
      </c>
      <c r="BP18" s="118" t="s">
        <v>1186</v>
      </c>
      <c r="BQ18" s="109"/>
      <c r="BR18" s="119" t="s">
        <v>512</v>
      </c>
    </row>
    <row r="19" spans="1:70" s="107" customFormat="1" x14ac:dyDescent="0.25">
      <c r="A19" s="108" t="s">
        <v>1731</v>
      </c>
      <c r="B19" s="109"/>
      <c r="C19" s="734">
        <v>43416</v>
      </c>
      <c r="D19" s="109"/>
      <c r="E19" s="110">
        <v>12835.8</v>
      </c>
      <c r="F19" s="109"/>
      <c r="G19" s="111">
        <v>38.6509</v>
      </c>
      <c r="H19" s="113"/>
      <c r="I19" s="112">
        <v>0.1812</v>
      </c>
      <c r="J19" s="112">
        <v>2.6627999999999998</v>
      </c>
      <c r="K19" s="112">
        <v>5.2785000000000002</v>
      </c>
      <c r="L19" s="112">
        <v>12.215400000000001</v>
      </c>
      <c r="M19" s="112">
        <v>8.5061999999999998</v>
      </c>
      <c r="N19" s="114">
        <v>-7.8299000000000003</v>
      </c>
      <c r="O19" s="112">
        <v>-2.2732999999999999</v>
      </c>
      <c r="P19" s="112">
        <v>11.858700000000001</v>
      </c>
      <c r="Q19" s="112">
        <v>14.377000000000001</v>
      </c>
      <c r="R19" s="112" t="s">
        <v>430</v>
      </c>
      <c r="S19" s="112">
        <v>2.2692000000000001</v>
      </c>
      <c r="T19" s="112">
        <v>27.712</v>
      </c>
      <c r="U19" s="112">
        <v>5.0995999999999997</v>
      </c>
      <c r="V19" s="112">
        <v>-1.9742</v>
      </c>
      <c r="W19" s="112">
        <v>2.2692000000000001</v>
      </c>
      <c r="X19" s="112">
        <v>19.25</v>
      </c>
      <c r="Y19" s="113"/>
      <c r="Z19" s="110">
        <v>3</v>
      </c>
      <c r="AA19" s="110">
        <v>1</v>
      </c>
      <c r="AB19" s="110">
        <v>3</v>
      </c>
      <c r="AC19" s="110">
        <v>5</v>
      </c>
      <c r="AD19" s="110">
        <v>13</v>
      </c>
      <c r="AE19" s="110">
        <v>16</v>
      </c>
      <c r="AF19" s="110">
        <v>16</v>
      </c>
      <c r="AG19" s="110">
        <v>15</v>
      </c>
      <c r="AH19" s="110">
        <v>11</v>
      </c>
      <c r="AI19" s="110" t="s">
        <v>430</v>
      </c>
      <c r="AJ19" s="110">
        <v>4</v>
      </c>
      <c r="AK19" s="110">
        <v>4</v>
      </c>
      <c r="AL19" s="110">
        <v>14</v>
      </c>
      <c r="AM19" s="110">
        <v>16</v>
      </c>
      <c r="AN19" s="110">
        <v>4</v>
      </c>
      <c r="AO19" s="109"/>
      <c r="AP19" s="112" t="s">
        <v>430</v>
      </c>
      <c r="AQ19" s="112">
        <v>18.88</v>
      </c>
      <c r="AR19" s="112">
        <v>11.91</v>
      </c>
      <c r="AS19" s="112">
        <v>4.9000000000000004</v>
      </c>
      <c r="AT19" s="112">
        <v>12.69</v>
      </c>
      <c r="AU19" s="115"/>
      <c r="AV19" s="110" t="s">
        <v>430</v>
      </c>
      <c r="AW19" s="110">
        <v>10</v>
      </c>
      <c r="AX19" s="110">
        <v>14</v>
      </c>
      <c r="AY19" s="110">
        <v>15</v>
      </c>
      <c r="AZ19" s="110">
        <v>14</v>
      </c>
      <c r="BA19" s="260"/>
      <c r="BB19" s="112">
        <v>19.049687013234099</v>
      </c>
      <c r="BC19" s="290">
        <v>0.85645512536442003</v>
      </c>
      <c r="BD19" s="290">
        <v>3.7058181600333299E-2</v>
      </c>
      <c r="BE19" s="290">
        <v>-0.38579327653963202</v>
      </c>
      <c r="BF19" s="109"/>
      <c r="BG19" s="112" t="s">
        <v>430</v>
      </c>
      <c r="BH19" s="112">
        <v>7.4959300000000004</v>
      </c>
      <c r="BI19" s="112">
        <v>85.112099999999998</v>
      </c>
      <c r="BJ19" s="112">
        <v>7.3919699999999997</v>
      </c>
      <c r="BK19" s="109"/>
      <c r="BL19" s="118" t="s">
        <v>1732</v>
      </c>
      <c r="BM19" s="118" t="s">
        <v>1733</v>
      </c>
      <c r="BN19" s="118" t="s">
        <v>1734</v>
      </c>
      <c r="BO19" s="118" t="s">
        <v>1735</v>
      </c>
      <c r="BP19" s="118" t="s">
        <v>1736</v>
      </c>
      <c r="BQ19" s="109"/>
      <c r="BR19" s="119" t="s">
        <v>525</v>
      </c>
    </row>
    <row r="20" spans="1:70" s="107" customFormat="1" x14ac:dyDescent="0.25">
      <c r="A20" s="108" t="s">
        <v>1737</v>
      </c>
      <c r="B20" s="109"/>
      <c r="C20" s="734">
        <v>39373</v>
      </c>
      <c r="D20" s="109"/>
      <c r="E20" s="110">
        <v>9381.42</v>
      </c>
      <c r="F20" s="109"/>
      <c r="G20" s="111">
        <v>89.04</v>
      </c>
      <c r="H20" s="113"/>
      <c r="I20" s="112">
        <v>0.38329999999999997</v>
      </c>
      <c r="J20" s="112">
        <v>0.95240000000000002</v>
      </c>
      <c r="K20" s="112">
        <v>1.5743</v>
      </c>
      <c r="L20" s="112">
        <v>6.8010000000000002</v>
      </c>
      <c r="M20" s="112">
        <v>6.3418000000000001</v>
      </c>
      <c r="N20" s="114">
        <v>-0.72470000000000001</v>
      </c>
      <c r="O20" s="112">
        <v>-0.44069999999999998</v>
      </c>
      <c r="P20" s="112">
        <v>11.898999999999999</v>
      </c>
      <c r="Q20" s="112">
        <v>13.306900000000001</v>
      </c>
      <c r="R20" s="112">
        <v>15.682499999999999</v>
      </c>
      <c r="S20" s="112">
        <v>-4.4900000000000002E-2</v>
      </c>
      <c r="T20" s="112">
        <v>19.597000000000001</v>
      </c>
      <c r="U20" s="112">
        <v>3.6313</v>
      </c>
      <c r="V20" s="112">
        <v>2.8532000000000002</v>
      </c>
      <c r="W20" s="112">
        <v>-4.4900000000000002E-2</v>
      </c>
      <c r="X20" s="112">
        <v>12.3642</v>
      </c>
      <c r="Y20" s="113"/>
      <c r="Z20" s="110">
        <v>1</v>
      </c>
      <c r="AA20" s="110">
        <v>10</v>
      </c>
      <c r="AB20" s="110">
        <v>16</v>
      </c>
      <c r="AC20" s="110">
        <v>15</v>
      </c>
      <c r="AD20" s="110">
        <v>15</v>
      </c>
      <c r="AE20" s="110">
        <v>14</v>
      </c>
      <c r="AF20" s="110">
        <v>13</v>
      </c>
      <c r="AG20" s="110">
        <v>14</v>
      </c>
      <c r="AH20" s="110">
        <v>13</v>
      </c>
      <c r="AI20" s="110">
        <v>8</v>
      </c>
      <c r="AJ20" s="110">
        <v>16</v>
      </c>
      <c r="AK20" s="110">
        <v>15</v>
      </c>
      <c r="AL20" s="110">
        <v>15</v>
      </c>
      <c r="AM20" s="110">
        <v>14</v>
      </c>
      <c r="AN20" s="110">
        <v>16</v>
      </c>
      <c r="AO20" s="109"/>
      <c r="AP20" s="112">
        <v>17.03</v>
      </c>
      <c r="AQ20" s="112">
        <v>18.59</v>
      </c>
      <c r="AR20" s="112">
        <v>11.99</v>
      </c>
      <c r="AS20" s="112">
        <v>6.46</v>
      </c>
      <c r="AT20" s="112">
        <v>9.2100000000000009</v>
      </c>
      <c r="AU20" s="115"/>
      <c r="AV20" s="110">
        <v>9</v>
      </c>
      <c r="AW20" s="110">
        <v>12</v>
      </c>
      <c r="AX20" s="110">
        <v>13</v>
      </c>
      <c r="AY20" s="110">
        <v>13</v>
      </c>
      <c r="AZ20" s="110">
        <v>15</v>
      </c>
      <c r="BA20" s="260"/>
      <c r="BB20" s="112">
        <v>16.473098428136499</v>
      </c>
      <c r="BC20" s="290">
        <v>0.75629578159542998</v>
      </c>
      <c r="BD20" s="290">
        <v>4.1320815423597203E-2</v>
      </c>
      <c r="BE20" s="290">
        <v>-0.28338311048057602</v>
      </c>
      <c r="BF20" s="109"/>
      <c r="BG20" s="112">
        <v>6.9725400000000004</v>
      </c>
      <c r="BH20" s="112">
        <v>4.55687</v>
      </c>
      <c r="BI20" s="112">
        <v>86.097499999999997</v>
      </c>
      <c r="BJ20" s="112">
        <v>2.3730899999999999</v>
      </c>
      <c r="BK20" s="109"/>
      <c r="BL20" s="118" t="s">
        <v>1738</v>
      </c>
      <c r="BM20" s="118" t="s">
        <v>1739</v>
      </c>
      <c r="BN20" s="118" t="s">
        <v>1740</v>
      </c>
      <c r="BO20" s="118" t="s">
        <v>1741</v>
      </c>
      <c r="BP20" s="118" t="s">
        <v>741</v>
      </c>
      <c r="BQ20" s="109"/>
      <c r="BR20" s="119" t="s">
        <v>512</v>
      </c>
    </row>
    <row r="21" spans="1:70" s="107" customFormat="1" x14ac:dyDescent="0.25">
      <c r="A21" s="108" t="s">
        <v>1742</v>
      </c>
      <c r="B21" s="109"/>
      <c r="C21" s="734">
        <v>45286</v>
      </c>
      <c r="D21" s="109"/>
      <c r="E21" s="110">
        <v>7434.76</v>
      </c>
      <c r="F21" s="109"/>
      <c r="G21" s="111">
        <v>16.353300000000001</v>
      </c>
      <c r="H21" s="113"/>
      <c r="I21" s="112">
        <v>-0.21479999999999999</v>
      </c>
      <c r="J21" s="112">
        <v>0.73429999999999995</v>
      </c>
      <c r="K21" s="112">
        <v>5.4146999999999998</v>
      </c>
      <c r="L21" s="112">
        <v>18.1691</v>
      </c>
      <c r="M21" s="112">
        <v>22.5398</v>
      </c>
      <c r="N21" s="114">
        <v>14.805099999999999</v>
      </c>
      <c r="O21" s="112">
        <v>14.0101</v>
      </c>
      <c r="P21" s="112" t="s">
        <v>430</v>
      </c>
      <c r="Q21" s="112" t="s">
        <v>430</v>
      </c>
      <c r="R21" s="112" t="s">
        <v>430</v>
      </c>
      <c r="S21" s="112">
        <v>2.1467999999999998</v>
      </c>
      <c r="T21" s="112">
        <v>34.277900000000002</v>
      </c>
      <c r="U21" s="112">
        <v>17.328900000000001</v>
      </c>
      <c r="V21" s="112">
        <v>19.183599999999998</v>
      </c>
      <c r="W21" s="112">
        <v>2.1467999999999998</v>
      </c>
      <c r="X21" s="112">
        <v>21.217400000000001</v>
      </c>
      <c r="Y21" s="113"/>
      <c r="Z21" s="110">
        <v>12</v>
      </c>
      <c r="AA21" s="110">
        <v>15</v>
      </c>
      <c r="AB21" s="110">
        <v>2</v>
      </c>
      <c r="AC21" s="110">
        <v>1</v>
      </c>
      <c r="AD21" s="110">
        <v>1</v>
      </c>
      <c r="AE21" s="110">
        <v>1</v>
      </c>
      <c r="AF21" s="110">
        <v>1</v>
      </c>
      <c r="AG21" s="110" t="s">
        <v>430</v>
      </c>
      <c r="AH21" s="110" t="s">
        <v>430</v>
      </c>
      <c r="AI21" s="110" t="s">
        <v>430</v>
      </c>
      <c r="AJ21" s="110">
        <v>5</v>
      </c>
      <c r="AK21" s="110">
        <v>1</v>
      </c>
      <c r="AL21" s="110">
        <v>1</v>
      </c>
      <c r="AM21" s="110">
        <v>1</v>
      </c>
      <c r="AN21" s="110">
        <v>5</v>
      </c>
      <c r="AO21" s="109"/>
      <c r="AP21" s="112" t="s">
        <v>430</v>
      </c>
      <c r="AQ21" s="112" t="s">
        <v>430</v>
      </c>
      <c r="AR21" s="112" t="s">
        <v>430</v>
      </c>
      <c r="AS21" s="112" t="s">
        <v>430</v>
      </c>
      <c r="AT21" s="112">
        <v>37.26</v>
      </c>
      <c r="AU21" s="115"/>
      <c r="AV21" s="110" t="s">
        <v>430</v>
      </c>
      <c r="AW21" s="110" t="s">
        <v>430</v>
      </c>
      <c r="AX21" s="110" t="s">
        <v>430</v>
      </c>
      <c r="AY21" s="110" t="s">
        <v>430</v>
      </c>
      <c r="AZ21" s="110">
        <v>1</v>
      </c>
      <c r="BA21" s="260"/>
      <c r="BB21" s="112">
        <v>21.4233481495273</v>
      </c>
      <c r="BC21" s="290">
        <v>0.89626684788365996</v>
      </c>
      <c r="BD21" s="290">
        <v>6.1613703871893501E-2</v>
      </c>
      <c r="BE21" s="290">
        <v>0.847890272147519</v>
      </c>
      <c r="BF21" s="109"/>
      <c r="BG21" s="112">
        <v>1.36714</v>
      </c>
      <c r="BH21" s="112">
        <v>10.3346</v>
      </c>
      <c r="BI21" s="112">
        <v>83.534700000000001</v>
      </c>
      <c r="BJ21" s="112">
        <v>4.76356</v>
      </c>
      <c r="BK21" s="109"/>
      <c r="BL21" s="118" t="s">
        <v>1743</v>
      </c>
      <c r="BM21" s="118" t="s">
        <v>1744</v>
      </c>
      <c r="BN21" s="118" t="s">
        <v>1745</v>
      </c>
      <c r="BO21" s="118" t="s">
        <v>1746</v>
      </c>
      <c r="BP21" s="118" t="s">
        <v>1747</v>
      </c>
      <c r="BQ21" s="109"/>
      <c r="BR21" s="119" t="s">
        <v>443</v>
      </c>
    </row>
    <row r="22" spans="1:70" s="107" customFormat="1" x14ac:dyDescent="0.25">
      <c r="A22" s="108" t="s">
        <v>1748</v>
      </c>
      <c r="B22" s="109"/>
      <c r="C22" s="734">
        <v>43503</v>
      </c>
      <c r="D22" s="109"/>
      <c r="E22" s="110">
        <v>6797.78</v>
      </c>
      <c r="F22" s="109"/>
      <c r="G22" s="111">
        <v>47.277000000000001</v>
      </c>
      <c r="H22" s="113"/>
      <c r="I22" s="112">
        <v>-0.2132</v>
      </c>
      <c r="J22" s="112">
        <v>1.1165</v>
      </c>
      <c r="K22" s="112">
        <v>4.3550000000000004</v>
      </c>
      <c r="L22" s="112">
        <v>10.906000000000001</v>
      </c>
      <c r="M22" s="112">
        <v>10.295400000000001</v>
      </c>
      <c r="N22" s="114">
        <v>3.7482000000000002</v>
      </c>
      <c r="O22" s="112">
        <v>3.9872000000000001</v>
      </c>
      <c r="P22" s="112">
        <v>16.8005</v>
      </c>
      <c r="Q22" s="112">
        <v>16.6114</v>
      </c>
      <c r="R22" s="112" t="s">
        <v>430</v>
      </c>
      <c r="S22" s="112">
        <v>1.8989</v>
      </c>
      <c r="T22" s="112">
        <v>23.104399999999998</v>
      </c>
      <c r="U22" s="112">
        <v>7.5552999999999999</v>
      </c>
      <c r="V22" s="112">
        <v>9.7169000000000008</v>
      </c>
      <c r="W22" s="112">
        <v>1.8989</v>
      </c>
      <c r="X22" s="112">
        <v>23.215499999999999</v>
      </c>
      <c r="Y22" s="113"/>
      <c r="Z22" s="110">
        <v>11</v>
      </c>
      <c r="AA22" s="110">
        <v>8</v>
      </c>
      <c r="AB22" s="110">
        <v>6</v>
      </c>
      <c r="AC22" s="110">
        <v>8</v>
      </c>
      <c r="AD22" s="110">
        <v>11</v>
      </c>
      <c r="AE22" s="110">
        <v>7</v>
      </c>
      <c r="AF22" s="110">
        <v>6</v>
      </c>
      <c r="AG22" s="110">
        <v>5</v>
      </c>
      <c r="AH22" s="110">
        <v>6</v>
      </c>
      <c r="AI22" s="110" t="s">
        <v>430</v>
      </c>
      <c r="AJ22" s="110">
        <v>9</v>
      </c>
      <c r="AK22" s="110">
        <v>11</v>
      </c>
      <c r="AL22" s="110">
        <v>11</v>
      </c>
      <c r="AM22" s="110">
        <v>6</v>
      </c>
      <c r="AN22" s="110">
        <v>9</v>
      </c>
      <c r="AO22" s="109"/>
      <c r="AP22" s="112" t="s">
        <v>430</v>
      </c>
      <c r="AQ22" s="112">
        <v>21.81</v>
      </c>
      <c r="AR22" s="112">
        <v>15.91</v>
      </c>
      <c r="AS22" s="112">
        <v>11.15</v>
      </c>
      <c r="AT22" s="112">
        <v>19.39</v>
      </c>
      <c r="AU22" s="115"/>
      <c r="AV22" s="110" t="s">
        <v>430</v>
      </c>
      <c r="AW22" s="110">
        <v>4</v>
      </c>
      <c r="AX22" s="110">
        <v>5</v>
      </c>
      <c r="AY22" s="110">
        <v>6</v>
      </c>
      <c r="AZ22" s="110">
        <v>6</v>
      </c>
      <c r="BA22" s="260"/>
      <c r="BB22" s="112">
        <v>18.503115720558299</v>
      </c>
      <c r="BC22" s="290">
        <v>0.86545473708079401</v>
      </c>
      <c r="BD22" s="290">
        <v>5.8025504234990699E-2</v>
      </c>
      <c r="BE22" s="290">
        <v>-2.9559398124340299E-2</v>
      </c>
      <c r="BF22" s="109"/>
      <c r="BG22" s="112" t="s">
        <v>430</v>
      </c>
      <c r="BH22" s="112">
        <v>29.040700000000001</v>
      </c>
      <c r="BI22" s="112">
        <v>68.493700000000004</v>
      </c>
      <c r="BJ22" s="112">
        <v>2.4655999999999998</v>
      </c>
      <c r="BK22" s="109"/>
      <c r="BL22" s="118" t="s">
        <v>1514</v>
      </c>
      <c r="BM22" s="118" t="s">
        <v>1749</v>
      </c>
      <c r="BN22" s="118" t="s">
        <v>1750</v>
      </c>
      <c r="BO22" s="118" t="s">
        <v>1751</v>
      </c>
      <c r="BP22" s="118" t="s">
        <v>1752</v>
      </c>
      <c r="BQ22" s="109"/>
      <c r="BR22" s="119" t="s">
        <v>476</v>
      </c>
    </row>
    <row r="23" spans="1:70" s="107" customFormat="1" x14ac:dyDescent="0.25">
      <c r="A23" s="108" t="s">
        <v>1753</v>
      </c>
      <c r="B23" s="109"/>
      <c r="C23" s="734">
        <v>39233</v>
      </c>
      <c r="D23" s="109"/>
      <c r="E23" s="110">
        <v>5771.11</v>
      </c>
      <c r="F23" s="109"/>
      <c r="G23" s="111">
        <v>96.107399999999998</v>
      </c>
      <c r="H23" s="113"/>
      <c r="I23" s="112">
        <v>4.6100000000000002E-2</v>
      </c>
      <c r="J23" s="112">
        <v>1.0415000000000001</v>
      </c>
      <c r="K23" s="112">
        <v>3.4060999999999999</v>
      </c>
      <c r="L23" s="112">
        <v>13.206799999999999</v>
      </c>
      <c r="M23" s="112">
        <v>15.418799999999999</v>
      </c>
      <c r="N23" s="114">
        <v>8.0664999999999996</v>
      </c>
      <c r="O23" s="112">
        <v>3.8986000000000001</v>
      </c>
      <c r="P23" s="112">
        <v>16.081099999999999</v>
      </c>
      <c r="Q23" s="112">
        <v>12.4335</v>
      </c>
      <c r="R23" s="112">
        <v>12.990399999999999</v>
      </c>
      <c r="S23" s="112">
        <v>0.87980000000000003</v>
      </c>
      <c r="T23" s="112">
        <v>26.089099999999998</v>
      </c>
      <c r="U23" s="112">
        <v>13.4519</v>
      </c>
      <c r="V23" s="112">
        <v>15.5594</v>
      </c>
      <c r="W23" s="112">
        <v>0.87980000000000003</v>
      </c>
      <c r="X23" s="112">
        <v>12.5502</v>
      </c>
      <c r="Y23" s="113"/>
      <c r="Z23" s="110">
        <v>6</v>
      </c>
      <c r="AA23" s="110">
        <v>9</v>
      </c>
      <c r="AB23" s="110">
        <v>12</v>
      </c>
      <c r="AC23" s="110">
        <v>4</v>
      </c>
      <c r="AD23" s="110">
        <v>4</v>
      </c>
      <c r="AE23" s="110">
        <v>4</v>
      </c>
      <c r="AF23" s="110">
        <v>7</v>
      </c>
      <c r="AG23" s="110">
        <v>6</v>
      </c>
      <c r="AH23" s="110">
        <v>15</v>
      </c>
      <c r="AI23" s="110">
        <v>10</v>
      </c>
      <c r="AJ23" s="110">
        <v>13</v>
      </c>
      <c r="AK23" s="110">
        <v>6</v>
      </c>
      <c r="AL23" s="110">
        <v>3</v>
      </c>
      <c r="AM23" s="110">
        <v>4</v>
      </c>
      <c r="AN23" s="110">
        <v>13</v>
      </c>
      <c r="AO23" s="109"/>
      <c r="AP23" s="112">
        <v>14.84</v>
      </c>
      <c r="AQ23" s="112">
        <v>18.5</v>
      </c>
      <c r="AR23" s="112">
        <v>15.17</v>
      </c>
      <c r="AS23" s="112">
        <v>12.5</v>
      </c>
      <c r="AT23" s="112">
        <v>26.06</v>
      </c>
      <c r="AU23" s="115"/>
      <c r="AV23" s="110">
        <v>10</v>
      </c>
      <c r="AW23" s="110">
        <v>13</v>
      </c>
      <c r="AX23" s="110">
        <v>7</v>
      </c>
      <c r="AY23" s="110">
        <v>4</v>
      </c>
      <c r="AZ23" s="110">
        <v>4</v>
      </c>
      <c r="BA23" s="260"/>
      <c r="BB23" s="112">
        <v>19.483081725729601</v>
      </c>
      <c r="BC23" s="290">
        <v>0.92174620422755804</v>
      </c>
      <c r="BD23" s="290">
        <v>5.3601025588450098E-2</v>
      </c>
      <c r="BE23" s="290">
        <v>1.4309701581294301E-3</v>
      </c>
      <c r="BF23" s="109"/>
      <c r="BG23" s="112" t="s">
        <v>430</v>
      </c>
      <c r="BH23" s="112">
        <v>16.694600000000001</v>
      </c>
      <c r="BI23" s="112">
        <v>79.259799999999998</v>
      </c>
      <c r="BJ23" s="112">
        <v>4.0456000000000003</v>
      </c>
      <c r="BK23" s="109"/>
      <c r="BL23" s="118" t="s">
        <v>1754</v>
      </c>
      <c r="BM23" s="118" t="s">
        <v>1755</v>
      </c>
      <c r="BN23" s="118" t="s">
        <v>1756</v>
      </c>
      <c r="BO23" s="118" t="s">
        <v>1539</v>
      </c>
      <c r="BP23" s="118" t="s">
        <v>1757</v>
      </c>
      <c r="BQ23" s="109"/>
      <c r="BR23" s="119" t="s">
        <v>476</v>
      </c>
    </row>
    <row r="24" spans="1:70" x14ac:dyDescent="0.25">
      <c r="A24" s="36" t="s">
        <v>93</v>
      </c>
      <c r="B24" s="43"/>
      <c r="C24" s="720"/>
      <c r="D24" s="43"/>
      <c r="E24" s="51"/>
      <c r="F24" s="43"/>
      <c r="G24" s="55"/>
      <c r="H24" s="66"/>
      <c r="I24" s="59">
        <v>-6.0400000000000002E-2</v>
      </c>
      <c r="J24" s="59">
        <v>1.1892</v>
      </c>
      <c r="K24" s="59">
        <v>3.9824999999999999</v>
      </c>
      <c r="L24" s="59">
        <v>11.054</v>
      </c>
      <c r="M24" s="59">
        <v>11.867000000000001</v>
      </c>
      <c r="N24" s="70">
        <v>3.1947999999999999</v>
      </c>
      <c r="O24" s="59">
        <v>3.2606000000000002</v>
      </c>
      <c r="P24" s="59">
        <v>16.118099999999998</v>
      </c>
      <c r="Q24" s="59">
        <v>15.7478</v>
      </c>
      <c r="R24" s="59">
        <v>16.876899999999999</v>
      </c>
      <c r="S24" s="59">
        <v>1.5933999999999999</v>
      </c>
      <c r="T24" s="59">
        <v>24.749400000000001</v>
      </c>
      <c r="U24" s="59">
        <v>8.9705999999999992</v>
      </c>
      <c r="V24" s="59">
        <v>9.0595999999999997</v>
      </c>
      <c r="W24" s="59">
        <v>1.5933999999999999</v>
      </c>
      <c r="X24" s="59">
        <v>19.057500000000001</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18.010000000000002</v>
      </c>
      <c r="AQ24" s="59">
        <v>20.4892857142857</v>
      </c>
      <c r="AR24" s="59">
        <v>15.2106666666667</v>
      </c>
      <c r="AS24" s="59">
        <v>10.191333333333301</v>
      </c>
      <c r="AT24" s="59">
        <v>19.693124999999998</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0.38329999999999997</v>
      </c>
      <c r="J25" s="60">
        <v>2.6627999999999998</v>
      </c>
      <c r="K25" s="60">
        <v>5.5979999999999999</v>
      </c>
      <c r="L25" s="60">
        <v>18.1691</v>
      </c>
      <c r="M25" s="60">
        <v>22.5398</v>
      </c>
      <c r="N25" s="71">
        <v>14.805099999999999</v>
      </c>
      <c r="O25" s="60">
        <v>14.0101</v>
      </c>
      <c r="P25" s="60">
        <v>26.507400000000001</v>
      </c>
      <c r="Q25" s="60">
        <v>18.942</v>
      </c>
      <c r="R25" s="60">
        <v>20.604600000000001</v>
      </c>
      <c r="S25" s="60">
        <v>2.4180999999999999</v>
      </c>
      <c r="T25" s="60">
        <v>34.277900000000002</v>
      </c>
      <c r="U25" s="60">
        <v>17.328900000000001</v>
      </c>
      <c r="V25" s="60">
        <v>19.183599999999998</v>
      </c>
      <c r="W25" s="60">
        <v>2.4180999999999999</v>
      </c>
      <c r="X25" s="60">
        <v>28.810099999999998</v>
      </c>
      <c r="Y25" s="67"/>
      <c r="Z25" s="52"/>
      <c r="AA25" s="52"/>
      <c r="AB25" s="52"/>
      <c r="AC25" s="52"/>
      <c r="AD25" s="52"/>
      <c r="AE25" s="52"/>
      <c r="AF25" s="52"/>
      <c r="AG25" s="52"/>
      <c r="AH25" s="52"/>
      <c r="AI25" s="52"/>
      <c r="AJ25" s="52"/>
      <c r="AK25" s="52"/>
      <c r="AL25" s="52"/>
      <c r="AM25" s="52"/>
      <c r="AN25" s="52"/>
      <c r="AO25" s="44"/>
      <c r="AP25" s="60">
        <v>21.48</v>
      </c>
      <c r="AQ25" s="60">
        <v>24.53</v>
      </c>
      <c r="AR25" s="60">
        <v>21.67</v>
      </c>
      <c r="AS25" s="60">
        <v>17.28</v>
      </c>
      <c r="AT25" s="60">
        <v>37.26</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-0.4597</v>
      </c>
      <c r="J26" s="60">
        <v>0.56020000000000003</v>
      </c>
      <c r="K26" s="60">
        <v>1.5743</v>
      </c>
      <c r="L26" s="60">
        <v>6.3117999999999999</v>
      </c>
      <c r="M26" s="60">
        <v>3.7002999999999999</v>
      </c>
      <c r="N26" s="71">
        <v>-7.8299000000000003</v>
      </c>
      <c r="O26" s="60">
        <v>-2.2732999999999999</v>
      </c>
      <c r="P26" s="60">
        <v>11.858700000000001</v>
      </c>
      <c r="Q26" s="60">
        <v>12.4335</v>
      </c>
      <c r="R26" s="60">
        <v>12.990399999999999</v>
      </c>
      <c r="S26" s="60">
        <v>-4.4900000000000002E-2</v>
      </c>
      <c r="T26" s="60">
        <v>18.4115</v>
      </c>
      <c r="U26" s="60">
        <v>1.3164</v>
      </c>
      <c r="V26" s="60">
        <v>-1.9742</v>
      </c>
      <c r="W26" s="60">
        <v>-4.4900000000000002E-2</v>
      </c>
      <c r="X26" s="60">
        <v>12.3642</v>
      </c>
      <c r="Y26" s="67"/>
      <c r="Z26" s="52"/>
      <c r="AA26" s="52"/>
      <c r="AB26" s="52"/>
      <c r="AC26" s="52"/>
      <c r="AD26" s="52"/>
      <c r="AE26" s="52"/>
      <c r="AF26" s="52"/>
      <c r="AG26" s="52"/>
      <c r="AH26" s="52"/>
      <c r="AI26" s="52"/>
      <c r="AJ26" s="52"/>
      <c r="AK26" s="52"/>
      <c r="AL26" s="52"/>
      <c r="AM26" s="52"/>
      <c r="AN26" s="52"/>
      <c r="AO26" s="44"/>
      <c r="AP26" s="60">
        <v>14.84</v>
      </c>
      <c r="AQ26" s="60">
        <v>17.52</v>
      </c>
      <c r="AR26" s="60">
        <v>11.73</v>
      </c>
      <c r="AS26" s="60">
        <v>4.9000000000000004</v>
      </c>
      <c r="AT26" s="60">
        <v>6.29</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-5.67E-2</v>
      </c>
      <c r="J27" s="61">
        <v>1.079</v>
      </c>
      <c r="K27" s="61">
        <v>3.9028</v>
      </c>
      <c r="L27" s="61">
        <v>10.7683</v>
      </c>
      <c r="M27" s="61">
        <v>11.180899999999999</v>
      </c>
      <c r="N27" s="72">
        <v>2.83</v>
      </c>
      <c r="O27" s="61">
        <v>1.0902000000000001</v>
      </c>
      <c r="P27" s="61">
        <v>15.6774</v>
      </c>
      <c r="Q27" s="61">
        <v>15.7209</v>
      </c>
      <c r="R27" s="61">
        <v>16.839400000000001</v>
      </c>
      <c r="S27" s="61">
        <v>1.9296</v>
      </c>
      <c r="T27" s="61">
        <v>23.8157</v>
      </c>
      <c r="U27" s="61">
        <v>8.8556000000000008</v>
      </c>
      <c r="V27" s="61">
        <v>9.4482999999999997</v>
      </c>
      <c r="W27" s="61">
        <v>1.9296</v>
      </c>
      <c r="X27" s="61">
        <v>19.3415</v>
      </c>
      <c r="Y27" s="68"/>
      <c r="Z27" s="53"/>
      <c r="AA27" s="53"/>
      <c r="AB27" s="53"/>
      <c r="AC27" s="53"/>
      <c r="AD27" s="53"/>
      <c r="AE27" s="53"/>
      <c r="AF27" s="53"/>
      <c r="AG27" s="53"/>
      <c r="AH27" s="53"/>
      <c r="AI27" s="53"/>
      <c r="AJ27" s="53"/>
      <c r="AK27" s="53"/>
      <c r="AL27" s="53"/>
      <c r="AM27" s="53"/>
      <c r="AN27" s="53"/>
      <c r="AO27" s="45"/>
      <c r="AP27" s="61">
        <v>17.62</v>
      </c>
      <c r="AQ27" s="61">
        <v>19.989999999999998</v>
      </c>
      <c r="AR27" s="61">
        <v>15.15</v>
      </c>
      <c r="AS27" s="61">
        <v>9.3800000000000008</v>
      </c>
      <c r="AT27" s="61">
        <v>18.66</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1758</v>
      </c>
      <c r="B29" s="43"/>
      <c r="C29" s="720">
        <v>41275</v>
      </c>
      <c r="D29" s="43"/>
      <c r="E29" s="51">
        <v>79295.600000000006</v>
      </c>
      <c r="F29" s="43"/>
      <c r="G29" s="55">
        <v>204.68889999999999</v>
      </c>
      <c r="H29" s="66"/>
      <c r="I29" s="59">
        <v>6.4999999999999997E-3</v>
      </c>
      <c r="J29" s="59">
        <v>1.1752</v>
      </c>
      <c r="K29" s="59">
        <v>2.7412000000000001</v>
      </c>
      <c r="L29" s="59">
        <v>9.8498000000000001</v>
      </c>
      <c r="M29" s="59">
        <v>12.7723</v>
      </c>
      <c r="N29" s="70">
        <v>4.2872000000000003</v>
      </c>
      <c r="O29" s="59">
        <v>2.1501999999999999</v>
      </c>
      <c r="P29" s="59">
        <v>18.235900000000001</v>
      </c>
      <c r="Q29" s="59">
        <v>19.849699999999999</v>
      </c>
      <c r="R29" s="59">
        <v>21.727399999999999</v>
      </c>
      <c r="S29" s="59">
        <v>0.58020000000000005</v>
      </c>
      <c r="T29" s="59">
        <v>23.920200000000001</v>
      </c>
      <c r="U29" s="59">
        <v>9.4467999999999996</v>
      </c>
      <c r="V29" s="59">
        <v>10.0167</v>
      </c>
      <c r="W29" s="59">
        <v>0.58020000000000005</v>
      </c>
      <c r="X29" s="59">
        <v>24.1768</v>
      </c>
      <c r="Y29" s="66"/>
      <c r="Z29" s="51">
        <v>7</v>
      </c>
      <c r="AA29" s="51">
        <v>7</v>
      </c>
      <c r="AB29" s="51">
        <v>15</v>
      </c>
      <c r="AC29" s="51">
        <v>11</v>
      </c>
      <c r="AD29" s="51">
        <v>6</v>
      </c>
      <c r="AE29" s="51">
        <v>8</v>
      </c>
      <c r="AF29" s="51">
        <v>8</v>
      </c>
      <c r="AG29" s="51">
        <v>5</v>
      </c>
      <c r="AH29" s="51">
        <v>3</v>
      </c>
      <c r="AI29" s="51">
        <v>1</v>
      </c>
      <c r="AJ29" s="51">
        <v>14</v>
      </c>
      <c r="AK29" s="51">
        <v>10</v>
      </c>
      <c r="AL29" s="51">
        <v>9</v>
      </c>
      <c r="AM29" s="51">
        <v>9</v>
      </c>
      <c r="AN29" s="51">
        <v>14</v>
      </c>
      <c r="AO29" s="43"/>
      <c r="AP29" s="59">
        <v>22.52</v>
      </c>
      <c r="AQ29" s="59">
        <v>25.17</v>
      </c>
      <c r="AR29" s="59">
        <v>18.14</v>
      </c>
      <c r="AS29" s="59">
        <v>11.27</v>
      </c>
      <c r="AT29" s="59">
        <v>19.579999999999998</v>
      </c>
      <c r="AU29" s="78"/>
      <c r="AV29" s="51">
        <v>1</v>
      </c>
      <c r="AW29" s="51">
        <v>2</v>
      </c>
      <c r="AX29" s="51">
        <v>4</v>
      </c>
      <c r="AY29" s="51">
        <v>7</v>
      </c>
      <c r="AZ29" s="51">
        <v>9</v>
      </c>
      <c r="BA29" s="258"/>
      <c r="BB29" s="59">
        <v>18.4356734981858</v>
      </c>
      <c r="BC29" s="286">
        <v>0.85644218533086802</v>
      </c>
      <c r="BD29" s="286">
        <v>6.4135620464672499E-2</v>
      </c>
      <c r="BE29" s="286">
        <v>9.06598160976122E-2</v>
      </c>
      <c r="BF29" s="43"/>
      <c r="BG29" s="59">
        <v>12.146100000000001</v>
      </c>
      <c r="BH29" s="59">
        <v>13.3163</v>
      </c>
      <c r="BI29" s="59">
        <v>71.372799999999998</v>
      </c>
      <c r="BJ29" s="59">
        <v>3.1648000000000001</v>
      </c>
      <c r="BK29" s="43"/>
      <c r="BL29" s="84" t="s">
        <v>1669</v>
      </c>
      <c r="BM29" s="84" t="s">
        <v>1670</v>
      </c>
      <c r="BN29" s="84" t="s">
        <v>1671</v>
      </c>
      <c r="BO29" s="84" t="s">
        <v>1672</v>
      </c>
      <c r="BP29" s="84" t="s">
        <v>1673</v>
      </c>
      <c r="BQ29" s="43"/>
      <c r="BR29" s="88" t="s">
        <v>443</v>
      </c>
    </row>
    <row r="30" spans="1:70" s="107" customFormat="1" x14ac:dyDescent="0.25">
      <c r="A30" s="108" t="s">
        <v>1759</v>
      </c>
      <c r="B30" s="109"/>
      <c r="C30" s="734">
        <v>41275</v>
      </c>
      <c r="D30" s="109"/>
      <c r="E30" s="110">
        <v>41483.5</v>
      </c>
      <c r="F30" s="109"/>
      <c r="G30" s="111">
        <v>160.68299999999999</v>
      </c>
      <c r="H30" s="113"/>
      <c r="I30" s="112">
        <v>0.20830000000000001</v>
      </c>
      <c r="J30" s="112">
        <v>1.9899</v>
      </c>
      <c r="K30" s="112">
        <v>2.9399000000000002</v>
      </c>
      <c r="L30" s="112">
        <v>6.5225999999999997</v>
      </c>
      <c r="M30" s="112">
        <v>4.1212</v>
      </c>
      <c r="N30" s="114">
        <v>-1.738</v>
      </c>
      <c r="O30" s="112">
        <v>1.6476999999999999</v>
      </c>
      <c r="P30" s="112">
        <v>13.9018</v>
      </c>
      <c r="Q30" s="112">
        <v>16.027100000000001</v>
      </c>
      <c r="R30" s="112">
        <v>18.368099999999998</v>
      </c>
      <c r="S30" s="112">
        <v>2.4542000000000002</v>
      </c>
      <c r="T30" s="112">
        <v>18.6877</v>
      </c>
      <c r="U30" s="112">
        <v>1.7664</v>
      </c>
      <c r="V30" s="112">
        <v>1.0159</v>
      </c>
      <c r="W30" s="112">
        <v>2.4542000000000002</v>
      </c>
      <c r="X30" s="112">
        <v>18.616800000000001</v>
      </c>
      <c r="Y30" s="113"/>
      <c r="Z30" s="110">
        <v>2</v>
      </c>
      <c r="AA30" s="110">
        <v>2</v>
      </c>
      <c r="AB30" s="110">
        <v>14</v>
      </c>
      <c r="AC30" s="110">
        <v>16</v>
      </c>
      <c r="AD30" s="110">
        <v>16</v>
      </c>
      <c r="AE30" s="110">
        <v>15</v>
      </c>
      <c r="AF30" s="110">
        <v>10</v>
      </c>
      <c r="AG30" s="110">
        <v>13</v>
      </c>
      <c r="AH30" s="110">
        <v>11</v>
      </c>
      <c r="AI30" s="110">
        <v>5</v>
      </c>
      <c r="AJ30" s="110">
        <v>1</v>
      </c>
      <c r="AK30" s="110">
        <v>16</v>
      </c>
      <c r="AL30" s="110">
        <v>16</v>
      </c>
      <c r="AM30" s="110">
        <v>15</v>
      </c>
      <c r="AN30" s="110">
        <v>1</v>
      </c>
      <c r="AO30" s="109"/>
      <c r="AP30" s="112">
        <v>18.77</v>
      </c>
      <c r="AQ30" s="112">
        <v>21.01</v>
      </c>
      <c r="AR30" s="112">
        <v>14.69</v>
      </c>
      <c r="AS30" s="112">
        <v>7.37</v>
      </c>
      <c r="AT30" s="112">
        <v>7.15</v>
      </c>
      <c r="AU30" s="115"/>
      <c r="AV30" s="110">
        <v>6</v>
      </c>
      <c r="AW30" s="110">
        <v>9</v>
      </c>
      <c r="AX30" s="110">
        <v>10</v>
      </c>
      <c r="AY30" s="110">
        <v>14</v>
      </c>
      <c r="AZ30" s="110">
        <v>16</v>
      </c>
      <c r="BA30" s="260"/>
      <c r="BB30" s="112">
        <v>17.243947295596399</v>
      </c>
      <c r="BC30" s="290">
        <v>0.81462480302633</v>
      </c>
      <c r="BD30" s="290">
        <v>4.9865162121480497E-2</v>
      </c>
      <c r="BE30" s="290">
        <v>-6.18106569033968E-2</v>
      </c>
      <c r="BF30" s="109"/>
      <c r="BG30" s="112">
        <v>5.1738</v>
      </c>
      <c r="BH30" s="112">
        <v>9.5176400000000001</v>
      </c>
      <c r="BI30" s="112">
        <v>75.192499999999995</v>
      </c>
      <c r="BJ30" s="112">
        <v>10.116059999999999</v>
      </c>
      <c r="BK30" s="109"/>
      <c r="BL30" s="118" t="s">
        <v>1675</v>
      </c>
      <c r="BM30" s="118" t="s">
        <v>1676</v>
      </c>
      <c r="BN30" s="118" t="s">
        <v>1677</v>
      </c>
      <c r="BO30" s="118" t="s">
        <v>1678</v>
      </c>
      <c r="BP30" s="118" t="s">
        <v>1679</v>
      </c>
      <c r="BQ30" s="109"/>
      <c r="BR30" s="119" t="s">
        <v>512</v>
      </c>
    </row>
    <row r="31" spans="1:70" s="107" customFormat="1" x14ac:dyDescent="0.25">
      <c r="A31" s="108" t="s">
        <v>1760</v>
      </c>
      <c r="B31" s="109"/>
      <c r="C31" s="734">
        <v>41276</v>
      </c>
      <c r="D31" s="109"/>
      <c r="E31" s="110">
        <v>40789.300000000003</v>
      </c>
      <c r="F31" s="109"/>
      <c r="G31" s="111">
        <v>208.76240000000001</v>
      </c>
      <c r="H31" s="113"/>
      <c r="I31" s="112">
        <v>-0.3286</v>
      </c>
      <c r="J31" s="112">
        <v>0.94210000000000005</v>
      </c>
      <c r="K31" s="112">
        <v>5.109</v>
      </c>
      <c r="L31" s="112">
        <v>10.8483</v>
      </c>
      <c r="M31" s="112">
        <v>11.654400000000001</v>
      </c>
      <c r="N31" s="114">
        <v>2.4935</v>
      </c>
      <c r="O31" s="112">
        <v>1.0012000000000001</v>
      </c>
      <c r="P31" s="112">
        <v>13.908300000000001</v>
      </c>
      <c r="Q31" s="112">
        <v>14.727399999999999</v>
      </c>
      <c r="R31" s="112">
        <v>19.0732</v>
      </c>
      <c r="S31" s="112">
        <v>0.93159999999999998</v>
      </c>
      <c r="T31" s="112">
        <v>23.2578</v>
      </c>
      <c r="U31" s="112">
        <v>7.7359</v>
      </c>
      <c r="V31" s="112">
        <v>7.6749000000000001</v>
      </c>
      <c r="W31" s="112">
        <v>0.93159999999999998</v>
      </c>
      <c r="X31" s="112">
        <v>22.844000000000001</v>
      </c>
      <c r="Y31" s="113"/>
      <c r="Z31" s="110">
        <v>15</v>
      </c>
      <c r="AA31" s="110">
        <v>11</v>
      </c>
      <c r="AB31" s="110">
        <v>5</v>
      </c>
      <c r="AC31" s="110">
        <v>10</v>
      </c>
      <c r="AD31" s="110">
        <v>9</v>
      </c>
      <c r="AE31" s="110">
        <v>10</v>
      </c>
      <c r="AF31" s="110">
        <v>12</v>
      </c>
      <c r="AG31" s="110">
        <v>12</v>
      </c>
      <c r="AH31" s="110">
        <v>12</v>
      </c>
      <c r="AI31" s="110">
        <v>4</v>
      </c>
      <c r="AJ31" s="110">
        <v>12</v>
      </c>
      <c r="AK31" s="110">
        <v>12</v>
      </c>
      <c r="AL31" s="110">
        <v>12</v>
      </c>
      <c r="AM31" s="110">
        <v>11</v>
      </c>
      <c r="AN31" s="110">
        <v>12</v>
      </c>
      <c r="AO31" s="109"/>
      <c r="AP31" s="112">
        <v>18.45</v>
      </c>
      <c r="AQ31" s="112">
        <v>18.71</v>
      </c>
      <c r="AR31" s="112">
        <v>13.22</v>
      </c>
      <c r="AS31" s="112">
        <v>9.02</v>
      </c>
      <c r="AT31" s="112">
        <v>19.2</v>
      </c>
      <c r="AU31" s="115"/>
      <c r="AV31" s="110">
        <v>7</v>
      </c>
      <c r="AW31" s="110">
        <v>14</v>
      </c>
      <c r="AX31" s="110">
        <v>14</v>
      </c>
      <c r="AY31" s="110">
        <v>10</v>
      </c>
      <c r="AZ31" s="110">
        <v>10</v>
      </c>
      <c r="BA31" s="260"/>
      <c r="BB31" s="112">
        <v>16.935787729283799</v>
      </c>
      <c r="BC31" s="290">
        <v>0.79297913473714698</v>
      </c>
      <c r="BD31" s="290">
        <v>4.7431055353430798E-2</v>
      </c>
      <c r="BE31" s="290">
        <v>-9.3910254769840704E-2</v>
      </c>
      <c r="BF31" s="109"/>
      <c r="BG31" s="112">
        <v>0.97032200000000002</v>
      </c>
      <c r="BH31" s="112">
        <v>8.9521200000000007</v>
      </c>
      <c r="BI31" s="112">
        <v>82.836100000000002</v>
      </c>
      <c r="BJ31" s="112">
        <v>7.2414579999999997</v>
      </c>
      <c r="BK31" s="109"/>
      <c r="BL31" s="118" t="s">
        <v>1681</v>
      </c>
      <c r="BM31" s="118" t="s">
        <v>1682</v>
      </c>
      <c r="BN31" s="118" t="s">
        <v>1683</v>
      </c>
      <c r="BO31" s="118" t="s">
        <v>1684</v>
      </c>
      <c r="BP31" s="118" t="s">
        <v>1685</v>
      </c>
      <c r="BQ31" s="109"/>
      <c r="BR31" s="119" t="s">
        <v>512</v>
      </c>
    </row>
    <row r="32" spans="1:70" s="107" customFormat="1" x14ac:dyDescent="0.25">
      <c r="A32" s="108" t="s">
        <v>1761</v>
      </c>
      <c r="B32" s="109"/>
      <c r="C32" s="734">
        <v>41607</v>
      </c>
      <c r="D32" s="109"/>
      <c r="E32" s="110">
        <v>29933.8</v>
      </c>
      <c r="F32" s="109"/>
      <c r="G32" s="111">
        <v>133.22999999999999</v>
      </c>
      <c r="H32" s="113"/>
      <c r="I32" s="112">
        <v>9.7699999999999995E-2</v>
      </c>
      <c r="J32" s="112">
        <v>1.3002</v>
      </c>
      <c r="K32" s="112">
        <v>4.3795000000000002</v>
      </c>
      <c r="L32" s="112">
        <v>11.4429</v>
      </c>
      <c r="M32" s="112">
        <v>11.713900000000001</v>
      </c>
      <c r="N32" s="114">
        <v>5.4035000000000002</v>
      </c>
      <c r="O32" s="112">
        <v>6.5877999999999997</v>
      </c>
      <c r="P32" s="112">
        <v>16.9054</v>
      </c>
      <c r="Q32" s="112">
        <v>17.1126</v>
      </c>
      <c r="R32" s="112">
        <v>20.0029</v>
      </c>
      <c r="S32" s="112">
        <v>2.0293999999999999</v>
      </c>
      <c r="T32" s="112">
        <v>23.155899999999999</v>
      </c>
      <c r="U32" s="112">
        <v>9.5371000000000006</v>
      </c>
      <c r="V32" s="112">
        <v>10.4086</v>
      </c>
      <c r="W32" s="112">
        <v>2.0293999999999999</v>
      </c>
      <c r="X32" s="112">
        <v>22.744599999999998</v>
      </c>
      <c r="Y32" s="113"/>
      <c r="Z32" s="110">
        <v>5</v>
      </c>
      <c r="AA32" s="110">
        <v>4</v>
      </c>
      <c r="AB32" s="110">
        <v>7</v>
      </c>
      <c r="AC32" s="110">
        <v>7</v>
      </c>
      <c r="AD32" s="110">
        <v>8</v>
      </c>
      <c r="AE32" s="110">
        <v>6</v>
      </c>
      <c r="AF32" s="110">
        <v>5</v>
      </c>
      <c r="AG32" s="110">
        <v>8</v>
      </c>
      <c r="AH32" s="110">
        <v>8</v>
      </c>
      <c r="AI32" s="110">
        <v>2</v>
      </c>
      <c r="AJ32" s="110">
        <v>7</v>
      </c>
      <c r="AK32" s="110">
        <v>13</v>
      </c>
      <c r="AL32" s="110">
        <v>6</v>
      </c>
      <c r="AM32" s="110">
        <v>8</v>
      </c>
      <c r="AN32" s="110">
        <v>7</v>
      </c>
      <c r="AO32" s="109"/>
      <c r="AP32" s="112">
        <v>20.89</v>
      </c>
      <c r="AQ32" s="112">
        <v>21.33</v>
      </c>
      <c r="AR32" s="112">
        <v>16.440000000000001</v>
      </c>
      <c r="AS32" s="112">
        <v>12.69</v>
      </c>
      <c r="AT32" s="112">
        <v>20.27</v>
      </c>
      <c r="AU32" s="115"/>
      <c r="AV32" s="110">
        <v>2</v>
      </c>
      <c r="AW32" s="110">
        <v>8</v>
      </c>
      <c r="AX32" s="110">
        <v>6</v>
      </c>
      <c r="AY32" s="110">
        <v>6</v>
      </c>
      <c r="AZ32" s="110">
        <v>7</v>
      </c>
      <c r="BA32" s="260"/>
      <c r="BB32" s="112">
        <v>16.299950642271199</v>
      </c>
      <c r="BC32" s="290">
        <v>0.76097271376464404</v>
      </c>
      <c r="BD32" s="290">
        <v>6.2069151069069302E-2</v>
      </c>
      <c r="BE32" s="290">
        <v>4.16973521777056E-2</v>
      </c>
      <c r="BF32" s="109"/>
      <c r="BG32" s="112">
        <v>4.4808700000000004</v>
      </c>
      <c r="BH32" s="112">
        <v>12.5746</v>
      </c>
      <c r="BI32" s="112">
        <v>74.130700000000004</v>
      </c>
      <c r="BJ32" s="112">
        <v>8.8138299999999994</v>
      </c>
      <c r="BK32" s="109"/>
      <c r="BL32" s="118" t="s">
        <v>1687</v>
      </c>
      <c r="BM32" s="118" t="s">
        <v>1688</v>
      </c>
      <c r="BN32" s="118" t="s">
        <v>1689</v>
      </c>
      <c r="BO32" s="118" t="s">
        <v>1690</v>
      </c>
      <c r="BP32" s="118" t="s">
        <v>1691</v>
      </c>
      <c r="BQ32" s="109"/>
      <c r="BR32" s="119" t="s">
        <v>1485</v>
      </c>
    </row>
    <row r="33" spans="1:70" s="107" customFormat="1" ht="11" x14ac:dyDescent="0.3">
      <c r="A33" s="96" t="s">
        <v>1762</v>
      </c>
      <c r="B33" s="97"/>
      <c r="C33" s="736">
        <v>43886</v>
      </c>
      <c r="D33" s="97"/>
      <c r="E33" s="98">
        <v>30184.400000000001</v>
      </c>
      <c r="F33" s="97"/>
      <c r="G33" s="99">
        <v>55.701000000000001</v>
      </c>
      <c r="H33" s="101"/>
      <c r="I33" s="100">
        <v>-0.29360000000000003</v>
      </c>
      <c r="J33" s="100">
        <v>0.93869999999999998</v>
      </c>
      <c r="K33" s="100">
        <v>3.194</v>
      </c>
      <c r="L33" s="100">
        <v>9.5980000000000008</v>
      </c>
      <c r="M33" s="100">
        <v>10.841100000000001</v>
      </c>
      <c r="N33" s="102">
        <v>5.9055</v>
      </c>
      <c r="O33" s="100">
        <v>9.3849999999999998</v>
      </c>
      <c r="P33" s="100">
        <v>28.205300000000001</v>
      </c>
      <c r="Q33" s="100">
        <v>20.372</v>
      </c>
      <c r="R33" s="100" t="s">
        <v>430</v>
      </c>
      <c r="S33" s="100">
        <v>2.0762999999999998</v>
      </c>
      <c r="T33" s="100">
        <v>24.800599999999999</v>
      </c>
      <c r="U33" s="100">
        <v>9.4731000000000005</v>
      </c>
      <c r="V33" s="100">
        <v>10.6914</v>
      </c>
      <c r="W33" s="100">
        <v>2.0762999999999998</v>
      </c>
      <c r="X33" s="100">
        <v>30.825099999999999</v>
      </c>
      <c r="Y33" s="101"/>
      <c r="Z33" s="98">
        <v>14</v>
      </c>
      <c r="AA33" s="98">
        <v>12</v>
      </c>
      <c r="AB33" s="98">
        <v>13</v>
      </c>
      <c r="AC33" s="98">
        <v>12</v>
      </c>
      <c r="AD33" s="98">
        <v>11</v>
      </c>
      <c r="AE33" s="98">
        <v>5</v>
      </c>
      <c r="AF33" s="98">
        <v>3</v>
      </c>
      <c r="AG33" s="98">
        <v>1</v>
      </c>
      <c r="AH33" s="98">
        <v>2</v>
      </c>
      <c r="AI33" s="98" t="s">
        <v>430</v>
      </c>
      <c r="AJ33" s="98">
        <v>6</v>
      </c>
      <c r="AK33" s="98">
        <v>7</v>
      </c>
      <c r="AL33" s="98">
        <v>8</v>
      </c>
      <c r="AM33" s="98">
        <v>7</v>
      </c>
      <c r="AN33" s="98">
        <v>6</v>
      </c>
      <c r="AO33" s="97"/>
      <c r="AP33" s="100" t="s">
        <v>430</v>
      </c>
      <c r="AQ33" s="100" t="s">
        <v>430</v>
      </c>
      <c r="AR33" s="100">
        <v>23.36</v>
      </c>
      <c r="AS33" s="100">
        <v>17.32</v>
      </c>
      <c r="AT33" s="100">
        <v>19.98</v>
      </c>
      <c r="AU33" s="103"/>
      <c r="AV33" s="98" t="s">
        <v>430</v>
      </c>
      <c r="AW33" s="98" t="s">
        <v>430</v>
      </c>
      <c r="AX33" s="98">
        <v>1</v>
      </c>
      <c r="AY33" s="98">
        <v>2</v>
      </c>
      <c r="AZ33" s="98">
        <v>8</v>
      </c>
      <c r="BA33" s="261"/>
      <c r="BB33" s="100">
        <v>19.910098360689801</v>
      </c>
      <c r="BC33" s="737">
        <v>0.94451460312289603</v>
      </c>
      <c r="BD33" s="737">
        <v>9.4217370794077604E-2</v>
      </c>
      <c r="BE33" s="737">
        <v>0.80723430344383895</v>
      </c>
      <c r="BF33" s="97"/>
      <c r="BG33" s="100">
        <v>6.0240299999999998</v>
      </c>
      <c r="BH33" s="100">
        <v>14.586399999999999</v>
      </c>
      <c r="BI33" s="100">
        <v>70.994799999999998</v>
      </c>
      <c r="BJ33" s="100">
        <v>8.3947699999999994</v>
      </c>
      <c r="BK33" s="97"/>
      <c r="BL33" s="105" t="s">
        <v>1693</v>
      </c>
      <c r="BM33" s="105" t="s">
        <v>1694</v>
      </c>
      <c r="BN33" s="105" t="s">
        <v>1695</v>
      </c>
      <c r="BO33" s="105" t="s">
        <v>1696</v>
      </c>
      <c r="BP33" s="105" t="s">
        <v>1697</v>
      </c>
      <c r="BQ33" s="97"/>
      <c r="BR33" s="106" t="s">
        <v>443</v>
      </c>
    </row>
    <row r="34" spans="1:70" s="107" customFormat="1" x14ac:dyDescent="0.25">
      <c r="A34" s="108" t="s">
        <v>1763</v>
      </c>
      <c r="B34" s="109"/>
      <c r="C34" s="734">
        <v>41275</v>
      </c>
      <c r="D34" s="109"/>
      <c r="E34" s="110">
        <v>20220.8</v>
      </c>
      <c r="F34" s="109"/>
      <c r="G34" s="111">
        <v>247.25399999999999</v>
      </c>
      <c r="H34" s="113"/>
      <c r="I34" s="112">
        <v>-4.1599999999999998E-2</v>
      </c>
      <c r="J34" s="112">
        <v>1.2141</v>
      </c>
      <c r="K34" s="112">
        <v>5.6736000000000004</v>
      </c>
      <c r="L34" s="112">
        <v>12.097200000000001</v>
      </c>
      <c r="M34" s="112">
        <v>17.163699999999999</v>
      </c>
      <c r="N34" s="114">
        <v>10.047700000000001</v>
      </c>
      <c r="O34" s="112">
        <v>8.7772000000000006</v>
      </c>
      <c r="P34" s="112">
        <v>19.663399999999999</v>
      </c>
      <c r="Q34" s="112">
        <v>18.2943</v>
      </c>
      <c r="R34" s="112">
        <v>17.4651</v>
      </c>
      <c r="S34" s="112">
        <v>2.3589000000000002</v>
      </c>
      <c r="T34" s="112">
        <v>27.7957</v>
      </c>
      <c r="U34" s="112">
        <v>14.571300000000001</v>
      </c>
      <c r="V34" s="112">
        <v>16.8934</v>
      </c>
      <c r="W34" s="112">
        <v>2.3589000000000002</v>
      </c>
      <c r="X34" s="112">
        <v>21.532299999999999</v>
      </c>
      <c r="Y34" s="113"/>
      <c r="Z34" s="110">
        <v>8</v>
      </c>
      <c r="AA34" s="110">
        <v>6</v>
      </c>
      <c r="AB34" s="110">
        <v>1</v>
      </c>
      <c r="AC34" s="110">
        <v>6</v>
      </c>
      <c r="AD34" s="110">
        <v>2</v>
      </c>
      <c r="AE34" s="110">
        <v>3</v>
      </c>
      <c r="AF34" s="110">
        <v>4</v>
      </c>
      <c r="AG34" s="110">
        <v>3</v>
      </c>
      <c r="AH34" s="110">
        <v>5</v>
      </c>
      <c r="AI34" s="110">
        <v>7</v>
      </c>
      <c r="AJ34" s="110">
        <v>2</v>
      </c>
      <c r="AK34" s="110">
        <v>5</v>
      </c>
      <c r="AL34" s="110">
        <v>2</v>
      </c>
      <c r="AM34" s="110">
        <v>2</v>
      </c>
      <c r="AN34" s="110">
        <v>2</v>
      </c>
      <c r="AO34" s="109"/>
      <c r="AP34" s="112">
        <v>20.190000000000001</v>
      </c>
      <c r="AQ34" s="112">
        <v>23.62</v>
      </c>
      <c r="AR34" s="112">
        <v>18.93</v>
      </c>
      <c r="AS34" s="112">
        <v>16.14</v>
      </c>
      <c r="AT34" s="112">
        <v>30.48</v>
      </c>
      <c r="AU34" s="115"/>
      <c r="AV34" s="110">
        <v>3</v>
      </c>
      <c r="AW34" s="110">
        <v>4</v>
      </c>
      <c r="AX34" s="110">
        <v>3</v>
      </c>
      <c r="AY34" s="110">
        <v>3</v>
      </c>
      <c r="AZ34" s="110">
        <v>2</v>
      </c>
      <c r="BA34" s="260"/>
      <c r="BB34" s="112">
        <v>19.0783326766682</v>
      </c>
      <c r="BC34" s="290">
        <v>0.88791603470090397</v>
      </c>
      <c r="BD34" s="290">
        <v>6.6934178468873104E-2</v>
      </c>
      <c r="BE34" s="290">
        <v>0.27238646643804498</v>
      </c>
      <c r="BF34" s="109"/>
      <c r="BG34" s="112" t="s">
        <v>430</v>
      </c>
      <c r="BH34" s="112">
        <v>4.5427</v>
      </c>
      <c r="BI34" s="112">
        <v>84.152699999999996</v>
      </c>
      <c r="BJ34" s="112">
        <v>11.304600000000001</v>
      </c>
      <c r="BK34" s="109"/>
      <c r="BL34" s="118" t="s">
        <v>1699</v>
      </c>
      <c r="BM34" s="118" t="s">
        <v>1700</v>
      </c>
      <c r="BN34" s="118" t="s">
        <v>1701</v>
      </c>
      <c r="BO34" s="118" t="s">
        <v>1702</v>
      </c>
      <c r="BP34" s="118" t="s">
        <v>1703</v>
      </c>
      <c r="BQ34" s="109"/>
      <c r="BR34" s="119" t="s">
        <v>1485</v>
      </c>
    </row>
    <row r="35" spans="1:70" s="107" customFormat="1" ht="11" x14ac:dyDescent="0.3">
      <c r="A35" s="841" t="s">
        <v>1764</v>
      </c>
      <c r="B35" s="858"/>
      <c r="C35" s="843">
        <v>41275</v>
      </c>
      <c r="D35" s="858"/>
      <c r="E35" s="844">
        <v>19113.3</v>
      </c>
      <c r="F35" s="858"/>
      <c r="G35" s="845">
        <v>320.26799999999997</v>
      </c>
      <c r="H35" s="859"/>
      <c r="I35" s="846">
        <v>-0.15529999999999999</v>
      </c>
      <c r="J35" s="846">
        <v>1.2387999999999999</v>
      </c>
      <c r="K35" s="846">
        <v>4.1643999999999997</v>
      </c>
      <c r="L35" s="846">
        <v>10.9192</v>
      </c>
      <c r="M35" s="846">
        <v>12.5916</v>
      </c>
      <c r="N35" s="848">
        <v>0.95230000000000004</v>
      </c>
      <c r="O35" s="846">
        <v>0.46489999999999998</v>
      </c>
      <c r="P35" s="846">
        <v>14.4971</v>
      </c>
      <c r="Q35" s="846">
        <v>14.3674</v>
      </c>
      <c r="R35" s="846">
        <v>18.073699999999999</v>
      </c>
      <c r="S35" s="846">
        <v>1.7211000000000001</v>
      </c>
      <c r="T35" s="846">
        <v>24.175799999999999</v>
      </c>
      <c r="U35" s="846">
        <v>8.7346000000000004</v>
      </c>
      <c r="V35" s="846">
        <v>7.2572000000000001</v>
      </c>
      <c r="W35" s="846">
        <v>1.7211000000000001</v>
      </c>
      <c r="X35" s="846">
        <v>18.979700000000001</v>
      </c>
      <c r="Y35" s="859"/>
      <c r="Z35" s="844">
        <v>10</v>
      </c>
      <c r="AA35" s="844">
        <v>5</v>
      </c>
      <c r="AB35" s="844">
        <v>8</v>
      </c>
      <c r="AC35" s="844">
        <v>9</v>
      </c>
      <c r="AD35" s="844">
        <v>7</v>
      </c>
      <c r="AE35" s="844">
        <v>13</v>
      </c>
      <c r="AF35" s="844">
        <v>14</v>
      </c>
      <c r="AG35" s="844">
        <v>11</v>
      </c>
      <c r="AH35" s="844">
        <v>14</v>
      </c>
      <c r="AI35" s="844">
        <v>6</v>
      </c>
      <c r="AJ35" s="844">
        <v>11</v>
      </c>
      <c r="AK35" s="844">
        <v>8</v>
      </c>
      <c r="AL35" s="844">
        <v>10</v>
      </c>
      <c r="AM35" s="844">
        <v>13</v>
      </c>
      <c r="AN35" s="844">
        <v>11</v>
      </c>
      <c r="AO35" s="858"/>
      <c r="AP35" s="846">
        <v>19.13</v>
      </c>
      <c r="AQ35" s="846">
        <v>20.22</v>
      </c>
      <c r="AR35" s="846">
        <v>13.07</v>
      </c>
      <c r="AS35" s="846">
        <v>8.8000000000000007</v>
      </c>
      <c r="AT35" s="846">
        <v>17.77</v>
      </c>
      <c r="AU35" s="849"/>
      <c r="AV35" s="844">
        <v>5</v>
      </c>
      <c r="AW35" s="844">
        <v>11</v>
      </c>
      <c r="AX35" s="844">
        <v>15</v>
      </c>
      <c r="AY35" s="844">
        <v>12</v>
      </c>
      <c r="AZ35" s="844">
        <v>12</v>
      </c>
      <c r="BA35" s="851"/>
      <c r="BB35" s="846">
        <v>17.979391591685602</v>
      </c>
      <c r="BC35" s="852">
        <v>0.82197948818701605</v>
      </c>
      <c r="BD35" s="852">
        <v>4.7498640623592499E-2</v>
      </c>
      <c r="BE35" s="852">
        <v>-0.19379661095416101</v>
      </c>
      <c r="BF35" s="858"/>
      <c r="BG35" s="846">
        <v>6.8376099999999997</v>
      </c>
      <c r="BH35" s="846">
        <v>11.023</v>
      </c>
      <c r="BI35" s="846">
        <v>80.595500000000001</v>
      </c>
      <c r="BJ35" s="846">
        <v>1.54389</v>
      </c>
      <c r="BK35" s="858"/>
      <c r="BL35" s="860" t="s">
        <v>1705</v>
      </c>
      <c r="BM35" s="860" t="s">
        <v>1706</v>
      </c>
      <c r="BN35" s="860" t="s">
        <v>1707</v>
      </c>
      <c r="BO35" s="860" t="s">
        <v>1708</v>
      </c>
      <c r="BP35" s="860" t="s">
        <v>1709</v>
      </c>
      <c r="BQ35" s="858"/>
      <c r="BR35" s="856" t="s">
        <v>443</v>
      </c>
    </row>
    <row r="36" spans="1:70" s="107" customFormat="1" x14ac:dyDescent="0.25">
      <c r="A36" s="108" t="s">
        <v>1765</v>
      </c>
      <c r="B36" s="109"/>
      <c r="C36" s="734">
        <v>41771</v>
      </c>
      <c r="D36" s="109"/>
      <c r="E36" s="110">
        <v>18022.3</v>
      </c>
      <c r="F36" s="109"/>
      <c r="G36" s="111">
        <v>97.725099999999998</v>
      </c>
      <c r="H36" s="113"/>
      <c r="I36" s="112">
        <v>-0.45689999999999997</v>
      </c>
      <c r="J36" s="112">
        <v>0.57999999999999996</v>
      </c>
      <c r="K36" s="112">
        <v>3.5062000000000002</v>
      </c>
      <c r="L36" s="112">
        <v>13.838900000000001</v>
      </c>
      <c r="M36" s="112">
        <v>15.6807</v>
      </c>
      <c r="N36" s="114">
        <v>3.1846999999999999</v>
      </c>
      <c r="O36" s="112">
        <v>1.2501</v>
      </c>
      <c r="P36" s="112">
        <v>17.139099999999999</v>
      </c>
      <c r="Q36" s="112">
        <v>18.2117</v>
      </c>
      <c r="R36" s="112">
        <v>19.2181</v>
      </c>
      <c r="S36" s="112">
        <v>0.52039999999999997</v>
      </c>
      <c r="T36" s="112">
        <v>28.541499999999999</v>
      </c>
      <c r="U36" s="112">
        <v>11.7158</v>
      </c>
      <c r="V36" s="112">
        <v>11.2867</v>
      </c>
      <c r="W36" s="112">
        <v>0.52039999999999997</v>
      </c>
      <c r="X36" s="112">
        <v>20.57</v>
      </c>
      <c r="Y36" s="113"/>
      <c r="Z36" s="110">
        <v>16</v>
      </c>
      <c r="AA36" s="110">
        <v>16</v>
      </c>
      <c r="AB36" s="110">
        <v>11</v>
      </c>
      <c r="AC36" s="110">
        <v>3</v>
      </c>
      <c r="AD36" s="110">
        <v>5</v>
      </c>
      <c r="AE36" s="110">
        <v>9</v>
      </c>
      <c r="AF36" s="110">
        <v>11</v>
      </c>
      <c r="AG36" s="110">
        <v>7</v>
      </c>
      <c r="AH36" s="110">
        <v>6</v>
      </c>
      <c r="AI36" s="110">
        <v>3</v>
      </c>
      <c r="AJ36" s="110">
        <v>15</v>
      </c>
      <c r="AK36" s="110">
        <v>3</v>
      </c>
      <c r="AL36" s="110">
        <v>5</v>
      </c>
      <c r="AM36" s="110">
        <v>5</v>
      </c>
      <c r="AN36" s="110">
        <v>15</v>
      </c>
      <c r="AO36" s="109"/>
      <c r="AP36" s="112">
        <v>19.66</v>
      </c>
      <c r="AQ36" s="112">
        <v>22.74</v>
      </c>
      <c r="AR36" s="112">
        <v>16.25</v>
      </c>
      <c r="AS36" s="112">
        <v>10.49</v>
      </c>
      <c r="AT36" s="112">
        <v>24.61</v>
      </c>
      <c r="AU36" s="115"/>
      <c r="AV36" s="110">
        <v>4</v>
      </c>
      <c r="AW36" s="110">
        <v>5</v>
      </c>
      <c r="AX36" s="110">
        <v>8</v>
      </c>
      <c r="AY36" s="110">
        <v>8</v>
      </c>
      <c r="AZ36" s="110">
        <v>5</v>
      </c>
      <c r="BA36" s="260"/>
      <c r="BB36" s="112">
        <v>21.502170873171899</v>
      </c>
      <c r="BC36" s="290">
        <v>1.00255347053016</v>
      </c>
      <c r="BD36" s="290">
        <v>5.1631349600009702E-2</v>
      </c>
      <c r="BE36" s="290">
        <v>-0.16778834326910599</v>
      </c>
      <c r="BF36" s="109"/>
      <c r="BG36" s="112">
        <v>2.0906400000000001</v>
      </c>
      <c r="BH36" s="112">
        <v>24.875599999999999</v>
      </c>
      <c r="BI36" s="112">
        <v>71.475700000000003</v>
      </c>
      <c r="BJ36" s="112">
        <v>1.55806</v>
      </c>
      <c r="BK36" s="109"/>
      <c r="BL36" s="118" t="s">
        <v>1711</v>
      </c>
      <c r="BM36" s="118" t="s">
        <v>1712</v>
      </c>
      <c r="BN36" s="118" t="s">
        <v>1713</v>
      </c>
      <c r="BO36" s="118" t="s">
        <v>1714</v>
      </c>
      <c r="BP36" s="118" t="s">
        <v>1715</v>
      </c>
      <c r="BQ36" s="109"/>
      <c r="BR36" s="119" t="s">
        <v>512</v>
      </c>
    </row>
    <row r="37" spans="1:70" s="107" customFormat="1" x14ac:dyDescent="0.25">
      <c r="A37" s="108" t="s">
        <v>1766</v>
      </c>
      <c r="B37" s="109"/>
      <c r="C37" s="734">
        <v>41275</v>
      </c>
      <c r="D37" s="109"/>
      <c r="E37" s="110">
        <v>14693.9</v>
      </c>
      <c r="F37" s="109"/>
      <c r="G37" s="111">
        <v>204.71459999999999</v>
      </c>
      <c r="H37" s="113"/>
      <c r="I37" s="112">
        <v>-6.6799999999999998E-2</v>
      </c>
      <c r="J37" s="112">
        <v>1.6821999999999999</v>
      </c>
      <c r="K37" s="112">
        <v>3.8028</v>
      </c>
      <c r="L37" s="112">
        <v>9.1712000000000007</v>
      </c>
      <c r="M37" s="112">
        <v>10.7479</v>
      </c>
      <c r="N37" s="114">
        <v>1.1693</v>
      </c>
      <c r="O37" s="112">
        <v>-0.19209999999999999</v>
      </c>
      <c r="P37" s="112">
        <v>16.611899999999999</v>
      </c>
      <c r="Q37" s="112">
        <v>17.525700000000001</v>
      </c>
      <c r="R37" s="112">
        <v>16.031099999999999</v>
      </c>
      <c r="S37" s="112">
        <v>2.3163999999999998</v>
      </c>
      <c r="T37" s="112">
        <v>24.142099999999999</v>
      </c>
      <c r="U37" s="112">
        <v>9.5357000000000003</v>
      </c>
      <c r="V37" s="112">
        <v>9.5827000000000009</v>
      </c>
      <c r="W37" s="112">
        <v>2.3163999999999998</v>
      </c>
      <c r="X37" s="112">
        <v>20.0625</v>
      </c>
      <c r="Y37" s="113"/>
      <c r="Z37" s="110">
        <v>9</v>
      </c>
      <c r="AA37" s="110">
        <v>3</v>
      </c>
      <c r="AB37" s="110">
        <v>9</v>
      </c>
      <c r="AC37" s="110">
        <v>13</v>
      </c>
      <c r="AD37" s="110">
        <v>12</v>
      </c>
      <c r="AE37" s="110">
        <v>12</v>
      </c>
      <c r="AF37" s="110">
        <v>15</v>
      </c>
      <c r="AG37" s="110">
        <v>9</v>
      </c>
      <c r="AH37" s="110">
        <v>7</v>
      </c>
      <c r="AI37" s="110">
        <v>9</v>
      </c>
      <c r="AJ37" s="110">
        <v>4</v>
      </c>
      <c r="AK37" s="110">
        <v>9</v>
      </c>
      <c r="AL37" s="110">
        <v>7</v>
      </c>
      <c r="AM37" s="110">
        <v>10</v>
      </c>
      <c r="AN37" s="110">
        <v>4</v>
      </c>
      <c r="AO37" s="109"/>
      <c r="AP37" s="112">
        <v>18.29</v>
      </c>
      <c r="AQ37" s="112">
        <v>21.69</v>
      </c>
      <c r="AR37" s="112">
        <v>16.23</v>
      </c>
      <c r="AS37" s="112">
        <v>8.9499999999999993</v>
      </c>
      <c r="AT37" s="112">
        <v>18.3</v>
      </c>
      <c r="AU37" s="115"/>
      <c r="AV37" s="110">
        <v>9</v>
      </c>
      <c r="AW37" s="110">
        <v>7</v>
      </c>
      <c r="AX37" s="110">
        <v>9</v>
      </c>
      <c r="AY37" s="110">
        <v>11</v>
      </c>
      <c r="AZ37" s="110">
        <v>11</v>
      </c>
      <c r="BA37" s="260"/>
      <c r="BB37" s="112">
        <v>19.463277895446399</v>
      </c>
      <c r="BC37" s="290">
        <v>0.90457331784050199</v>
      </c>
      <c r="BD37" s="290">
        <v>5.4981351691082099E-2</v>
      </c>
      <c r="BE37" s="290">
        <v>-3.6280104340075801E-2</v>
      </c>
      <c r="BF37" s="109"/>
      <c r="BG37" s="112">
        <v>10.122199999999999</v>
      </c>
      <c r="BH37" s="112">
        <v>4.2810600000000001</v>
      </c>
      <c r="BI37" s="112">
        <v>83.143100000000004</v>
      </c>
      <c r="BJ37" s="112">
        <v>2.45364</v>
      </c>
      <c r="BK37" s="109"/>
      <c r="BL37" s="118" t="s">
        <v>1717</v>
      </c>
      <c r="BM37" s="118" t="s">
        <v>1718</v>
      </c>
      <c r="BN37" s="118" t="s">
        <v>1719</v>
      </c>
      <c r="BO37" s="118" t="s">
        <v>1720</v>
      </c>
      <c r="BP37" s="118" t="s">
        <v>1721</v>
      </c>
      <c r="BQ37" s="109"/>
      <c r="BR37" s="119" t="s">
        <v>512</v>
      </c>
    </row>
    <row r="38" spans="1:70" s="107" customFormat="1" x14ac:dyDescent="0.25">
      <c r="A38" s="108" t="s">
        <v>1767</v>
      </c>
      <c r="B38" s="109"/>
      <c r="C38" s="734">
        <v>43511</v>
      </c>
      <c r="D38" s="109"/>
      <c r="E38" s="110">
        <v>14288.7</v>
      </c>
      <c r="F38" s="109"/>
      <c r="G38" s="111">
        <v>45.35</v>
      </c>
      <c r="H38" s="113"/>
      <c r="I38" s="112">
        <v>-0.24199999999999999</v>
      </c>
      <c r="J38" s="112">
        <v>0.77780000000000005</v>
      </c>
      <c r="K38" s="112">
        <v>3.7046000000000001</v>
      </c>
      <c r="L38" s="112">
        <v>8.8574000000000002</v>
      </c>
      <c r="M38" s="112">
        <v>8.7530000000000001</v>
      </c>
      <c r="N38" s="114">
        <v>1.7728999999999999</v>
      </c>
      <c r="O38" s="112">
        <v>1.9403999999999999</v>
      </c>
      <c r="P38" s="112">
        <v>14.954000000000001</v>
      </c>
      <c r="Q38" s="112">
        <v>16.547999999999998</v>
      </c>
      <c r="R38" s="112" t="s">
        <v>430</v>
      </c>
      <c r="S38" s="112">
        <v>2.0017999999999998</v>
      </c>
      <c r="T38" s="112">
        <v>21.353999999999999</v>
      </c>
      <c r="U38" s="112">
        <v>6.2309999999999999</v>
      </c>
      <c r="V38" s="112">
        <v>7.4645000000000001</v>
      </c>
      <c r="W38" s="112">
        <v>2.0017999999999998</v>
      </c>
      <c r="X38" s="112">
        <v>22.601900000000001</v>
      </c>
      <c r="Y38" s="113"/>
      <c r="Z38" s="110">
        <v>13</v>
      </c>
      <c r="AA38" s="110">
        <v>14</v>
      </c>
      <c r="AB38" s="110">
        <v>10</v>
      </c>
      <c r="AC38" s="110">
        <v>14</v>
      </c>
      <c r="AD38" s="110">
        <v>14</v>
      </c>
      <c r="AE38" s="110">
        <v>11</v>
      </c>
      <c r="AF38" s="110">
        <v>9</v>
      </c>
      <c r="AG38" s="110">
        <v>10</v>
      </c>
      <c r="AH38" s="110">
        <v>9</v>
      </c>
      <c r="AI38" s="110" t="s">
        <v>430</v>
      </c>
      <c r="AJ38" s="110">
        <v>8</v>
      </c>
      <c r="AK38" s="110">
        <v>14</v>
      </c>
      <c r="AL38" s="110">
        <v>13</v>
      </c>
      <c r="AM38" s="110">
        <v>12</v>
      </c>
      <c r="AN38" s="110">
        <v>8</v>
      </c>
      <c r="AO38" s="109"/>
      <c r="AP38" s="112" t="s">
        <v>430</v>
      </c>
      <c r="AQ38" s="112">
        <v>21.94</v>
      </c>
      <c r="AR38" s="112">
        <v>14.01</v>
      </c>
      <c r="AS38" s="112">
        <v>9.4</v>
      </c>
      <c r="AT38" s="112">
        <v>15.79</v>
      </c>
      <c r="AU38" s="115"/>
      <c r="AV38" s="110" t="s">
        <v>430</v>
      </c>
      <c r="AW38" s="110">
        <v>6</v>
      </c>
      <c r="AX38" s="110">
        <v>11</v>
      </c>
      <c r="AY38" s="110">
        <v>9</v>
      </c>
      <c r="AZ38" s="110">
        <v>13</v>
      </c>
      <c r="BA38" s="260"/>
      <c r="BB38" s="112">
        <v>18.4213844106213</v>
      </c>
      <c r="BC38" s="290">
        <v>0.85688697244122203</v>
      </c>
      <c r="BD38" s="290">
        <v>4.9369233701842999E-2</v>
      </c>
      <c r="BE38" s="290">
        <v>-0.18284088910995</v>
      </c>
      <c r="BF38" s="109"/>
      <c r="BG38" s="112">
        <v>8.6935599999999997</v>
      </c>
      <c r="BH38" s="112">
        <v>15.896800000000001</v>
      </c>
      <c r="BI38" s="112">
        <v>71.787099999999995</v>
      </c>
      <c r="BJ38" s="112">
        <v>3.6225399999999999</v>
      </c>
      <c r="BK38" s="109"/>
      <c r="BL38" s="118" t="s">
        <v>1723</v>
      </c>
      <c r="BM38" s="118" t="s">
        <v>1724</v>
      </c>
      <c r="BN38" s="118" t="s">
        <v>1725</v>
      </c>
      <c r="BO38" s="118" t="s">
        <v>1601</v>
      </c>
      <c r="BP38" s="118" t="s">
        <v>1726</v>
      </c>
      <c r="BQ38" s="109"/>
      <c r="BR38" s="119" t="s">
        <v>512</v>
      </c>
    </row>
    <row r="39" spans="1:70" s="107" customFormat="1" x14ac:dyDescent="0.25">
      <c r="A39" s="108" t="s">
        <v>1768</v>
      </c>
      <c r="B39" s="109"/>
      <c r="C39" s="734">
        <v>43403</v>
      </c>
      <c r="D39" s="109"/>
      <c r="E39" s="110">
        <v>14063.9</v>
      </c>
      <c r="F39" s="109"/>
      <c r="G39" s="111">
        <v>53.08</v>
      </c>
      <c r="H39" s="113"/>
      <c r="I39" s="112">
        <v>0.1321</v>
      </c>
      <c r="J39" s="112">
        <v>0.87419999999999998</v>
      </c>
      <c r="K39" s="112">
        <v>5.3593000000000002</v>
      </c>
      <c r="L39" s="112">
        <v>15.341200000000001</v>
      </c>
      <c r="M39" s="112">
        <v>16.710599999999999</v>
      </c>
      <c r="N39" s="114">
        <v>10.93</v>
      </c>
      <c r="O39" s="112">
        <v>11.533200000000001</v>
      </c>
      <c r="P39" s="112">
        <v>24.5244</v>
      </c>
      <c r="Q39" s="112">
        <v>20.641300000000001</v>
      </c>
      <c r="R39" s="112" t="s">
        <v>430</v>
      </c>
      <c r="S39" s="112">
        <v>1.8224</v>
      </c>
      <c r="T39" s="112">
        <v>29.305700000000002</v>
      </c>
      <c r="U39" s="112">
        <v>14.1015</v>
      </c>
      <c r="V39" s="112">
        <v>16.787700000000001</v>
      </c>
      <c r="W39" s="112">
        <v>1.8224</v>
      </c>
      <c r="X39" s="112">
        <v>24.154699999999998</v>
      </c>
      <c r="Y39" s="113"/>
      <c r="Z39" s="110">
        <v>4</v>
      </c>
      <c r="AA39" s="110">
        <v>13</v>
      </c>
      <c r="AB39" s="110">
        <v>4</v>
      </c>
      <c r="AC39" s="110">
        <v>2</v>
      </c>
      <c r="AD39" s="110">
        <v>3</v>
      </c>
      <c r="AE39" s="110">
        <v>2</v>
      </c>
      <c r="AF39" s="110">
        <v>2</v>
      </c>
      <c r="AG39" s="110">
        <v>2</v>
      </c>
      <c r="AH39" s="110">
        <v>1</v>
      </c>
      <c r="AI39" s="110" t="s">
        <v>430</v>
      </c>
      <c r="AJ39" s="110">
        <v>10</v>
      </c>
      <c r="AK39" s="110">
        <v>2</v>
      </c>
      <c r="AL39" s="110">
        <v>3</v>
      </c>
      <c r="AM39" s="110">
        <v>3</v>
      </c>
      <c r="AN39" s="110">
        <v>10</v>
      </c>
      <c r="AO39" s="109"/>
      <c r="AP39" s="112" t="s">
        <v>430</v>
      </c>
      <c r="AQ39" s="112">
        <v>26.38</v>
      </c>
      <c r="AR39" s="112">
        <v>22.61</v>
      </c>
      <c r="AS39" s="112">
        <v>18.84</v>
      </c>
      <c r="AT39" s="112">
        <v>29.94</v>
      </c>
      <c r="AU39" s="115"/>
      <c r="AV39" s="110" t="s">
        <v>430</v>
      </c>
      <c r="AW39" s="110">
        <v>1</v>
      </c>
      <c r="AX39" s="110">
        <v>2</v>
      </c>
      <c r="AY39" s="110">
        <v>1</v>
      </c>
      <c r="AZ39" s="110">
        <v>3</v>
      </c>
      <c r="BA39" s="260"/>
      <c r="BB39" s="112">
        <v>20.306002661009</v>
      </c>
      <c r="BC39" s="290">
        <v>0.93148002598420498</v>
      </c>
      <c r="BD39" s="290">
        <v>8.0086608207301194E-2</v>
      </c>
      <c r="BE39" s="290">
        <v>0.57234364571949303</v>
      </c>
      <c r="BF39" s="109"/>
      <c r="BG39" s="112">
        <v>15.395</v>
      </c>
      <c r="BH39" s="112">
        <v>18.6553</v>
      </c>
      <c r="BI39" s="112">
        <v>63.115200000000002</v>
      </c>
      <c r="BJ39" s="112">
        <v>2.8344999999999998</v>
      </c>
      <c r="BK39" s="109"/>
      <c r="BL39" s="118" t="s">
        <v>1728</v>
      </c>
      <c r="BM39" s="118" t="s">
        <v>1729</v>
      </c>
      <c r="BN39" s="118" t="s">
        <v>1730</v>
      </c>
      <c r="BO39" s="118" t="s">
        <v>1526</v>
      </c>
      <c r="BP39" s="118" t="s">
        <v>1186</v>
      </c>
      <c r="BQ39" s="109"/>
      <c r="BR39" s="119" t="s">
        <v>512</v>
      </c>
    </row>
    <row r="40" spans="1:70" s="107" customFormat="1" x14ac:dyDescent="0.25">
      <c r="A40" s="108" t="s">
        <v>1769</v>
      </c>
      <c r="B40" s="109"/>
      <c r="C40" s="734">
        <v>43416</v>
      </c>
      <c r="D40" s="109"/>
      <c r="E40" s="110">
        <v>12835.8</v>
      </c>
      <c r="F40" s="109"/>
      <c r="G40" s="111">
        <v>43.966900000000003</v>
      </c>
      <c r="H40" s="113"/>
      <c r="I40" s="112">
        <v>0.18479999999999999</v>
      </c>
      <c r="J40" s="112">
        <v>2.6875</v>
      </c>
      <c r="K40" s="112">
        <v>5.3864000000000001</v>
      </c>
      <c r="L40" s="112">
        <v>12.5648</v>
      </c>
      <c r="M40" s="112">
        <v>9.1870999999999992</v>
      </c>
      <c r="N40" s="114">
        <v>-6.6231</v>
      </c>
      <c r="O40" s="112">
        <v>-0.96230000000000004</v>
      </c>
      <c r="P40" s="112">
        <v>13.3995</v>
      </c>
      <c r="Q40" s="112">
        <v>16.170500000000001</v>
      </c>
      <c r="R40" s="112" t="s">
        <v>430</v>
      </c>
      <c r="S40" s="112">
        <v>2.3252000000000002</v>
      </c>
      <c r="T40" s="112">
        <v>28.179600000000001</v>
      </c>
      <c r="U40" s="112">
        <v>5.8204000000000002</v>
      </c>
      <c r="V40" s="112">
        <v>-0.96719999999999995</v>
      </c>
      <c r="W40" s="112">
        <v>2.3252000000000002</v>
      </c>
      <c r="X40" s="112">
        <v>21.268000000000001</v>
      </c>
      <c r="Y40" s="113"/>
      <c r="Z40" s="110">
        <v>3</v>
      </c>
      <c r="AA40" s="110">
        <v>1</v>
      </c>
      <c r="AB40" s="110">
        <v>3</v>
      </c>
      <c r="AC40" s="110">
        <v>5</v>
      </c>
      <c r="AD40" s="110">
        <v>13</v>
      </c>
      <c r="AE40" s="110">
        <v>16</v>
      </c>
      <c r="AF40" s="110">
        <v>16</v>
      </c>
      <c r="AG40" s="110">
        <v>14</v>
      </c>
      <c r="AH40" s="110">
        <v>10</v>
      </c>
      <c r="AI40" s="110" t="s">
        <v>430</v>
      </c>
      <c r="AJ40" s="110">
        <v>3</v>
      </c>
      <c r="AK40" s="110">
        <v>4</v>
      </c>
      <c r="AL40" s="110">
        <v>14</v>
      </c>
      <c r="AM40" s="110">
        <v>16</v>
      </c>
      <c r="AN40" s="110">
        <v>3</v>
      </c>
      <c r="AO40" s="109"/>
      <c r="AP40" s="112" t="s">
        <v>430</v>
      </c>
      <c r="AQ40" s="112">
        <v>20.87</v>
      </c>
      <c r="AR40" s="112">
        <v>13.59</v>
      </c>
      <c r="AS40" s="112">
        <v>6.31</v>
      </c>
      <c r="AT40" s="112">
        <v>14.08</v>
      </c>
      <c r="AU40" s="115"/>
      <c r="AV40" s="110" t="s">
        <v>430</v>
      </c>
      <c r="AW40" s="110">
        <v>10</v>
      </c>
      <c r="AX40" s="110">
        <v>12</v>
      </c>
      <c r="AY40" s="110">
        <v>15</v>
      </c>
      <c r="AZ40" s="110">
        <v>14</v>
      </c>
      <c r="BA40" s="260"/>
      <c r="BB40" s="112">
        <v>19.0818546780711</v>
      </c>
      <c r="BC40" s="290">
        <v>0.85799963348348096</v>
      </c>
      <c r="BD40" s="290">
        <v>4.3063632113712502E-2</v>
      </c>
      <c r="BE40" s="290">
        <v>-0.27197488199766101</v>
      </c>
      <c r="BF40" s="109"/>
      <c r="BG40" s="112" t="s">
        <v>430</v>
      </c>
      <c r="BH40" s="112">
        <v>7.4959300000000004</v>
      </c>
      <c r="BI40" s="112">
        <v>85.112099999999998</v>
      </c>
      <c r="BJ40" s="112">
        <v>7.3919699999999997</v>
      </c>
      <c r="BK40" s="109"/>
      <c r="BL40" s="118" t="s">
        <v>1732</v>
      </c>
      <c r="BM40" s="118" t="s">
        <v>1733</v>
      </c>
      <c r="BN40" s="118" t="s">
        <v>1734</v>
      </c>
      <c r="BO40" s="118" t="s">
        <v>1735</v>
      </c>
      <c r="BP40" s="118" t="s">
        <v>1736</v>
      </c>
      <c r="BQ40" s="109"/>
      <c r="BR40" s="119" t="s">
        <v>525</v>
      </c>
    </row>
    <row r="41" spans="1:70" s="107" customFormat="1" x14ac:dyDescent="0.25">
      <c r="A41" s="108" t="s">
        <v>1770</v>
      </c>
      <c r="B41" s="109"/>
      <c r="C41" s="734">
        <v>41276</v>
      </c>
      <c r="D41" s="109"/>
      <c r="E41" s="110">
        <v>9381.42</v>
      </c>
      <c r="F41" s="109"/>
      <c r="G41" s="111">
        <v>100.97</v>
      </c>
      <c r="H41" s="113"/>
      <c r="I41" s="112">
        <v>0.38779999999999998</v>
      </c>
      <c r="J41" s="112">
        <v>0.97</v>
      </c>
      <c r="K41" s="112">
        <v>1.6511</v>
      </c>
      <c r="L41" s="112">
        <v>7.0617999999999999</v>
      </c>
      <c r="M41" s="112">
        <v>6.8692000000000002</v>
      </c>
      <c r="N41" s="114">
        <v>0.28799999999999998</v>
      </c>
      <c r="O41" s="112">
        <v>0.58450000000000002</v>
      </c>
      <c r="P41" s="112">
        <v>13.0899</v>
      </c>
      <c r="Q41" s="112">
        <v>14.619300000000001</v>
      </c>
      <c r="R41" s="112">
        <v>16.915900000000001</v>
      </c>
      <c r="S41" s="112">
        <v>0</v>
      </c>
      <c r="T41" s="112">
        <v>19.945399999999999</v>
      </c>
      <c r="U41" s="112">
        <v>4.1894999999999998</v>
      </c>
      <c r="V41" s="112">
        <v>3.6652999999999998</v>
      </c>
      <c r="W41" s="112">
        <v>0</v>
      </c>
      <c r="X41" s="112">
        <v>16.825800000000001</v>
      </c>
      <c r="Y41" s="113"/>
      <c r="Z41" s="110">
        <v>1</v>
      </c>
      <c r="AA41" s="110">
        <v>10</v>
      </c>
      <c r="AB41" s="110">
        <v>16</v>
      </c>
      <c r="AC41" s="110">
        <v>15</v>
      </c>
      <c r="AD41" s="110">
        <v>15</v>
      </c>
      <c r="AE41" s="110">
        <v>14</v>
      </c>
      <c r="AF41" s="110">
        <v>13</v>
      </c>
      <c r="AG41" s="110">
        <v>15</v>
      </c>
      <c r="AH41" s="110">
        <v>13</v>
      </c>
      <c r="AI41" s="110">
        <v>8</v>
      </c>
      <c r="AJ41" s="110">
        <v>16</v>
      </c>
      <c r="AK41" s="110">
        <v>15</v>
      </c>
      <c r="AL41" s="110">
        <v>15</v>
      </c>
      <c r="AM41" s="110">
        <v>14</v>
      </c>
      <c r="AN41" s="110">
        <v>16</v>
      </c>
      <c r="AO41" s="109"/>
      <c r="AP41" s="112">
        <v>18.399999999999999</v>
      </c>
      <c r="AQ41" s="112">
        <v>20.07</v>
      </c>
      <c r="AR41" s="112">
        <v>13.24</v>
      </c>
      <c r="AS41" s="112">
        <v>7.57</v>
      </c>
      <c r="AT41" s="112">
        <v>10.28</v>
      </c>
      <c r="AU41" s="115"/>
      <c r="AV41" s="110">
        <v>8</v>
      </c>
      <c r="AW41" s="110">
        <v>12</v>
      </c>
      <c r="AX41" s="110">
        <v>13</v>
      </c>
      <c r="AY41" s="110">
        <v>13</v>
      </c>
      <c r="AZ41" s="110">
        <v>15</v>
      </c>
      <c r="BA41" s="260"/>
      <c r="BB41" s="112">
        <v>16.500116418486002</v>
      </c>
      <c r="BC41" s="290">
        <v>0.75757847305919701</v>
      </c>
      <c r="BD41" s="290">
        <v>4.6674024751720999E-2</v>
      </c>
      <c r="BE41" s="290">
        <v>-0.195573199765225</v>
      </c>
      <c r="BF41" s="109"/>
      <c r="BG41" s="112">
        <v>6.9725400000000004</v>
      </c>
      <c r="BH41" s="112">
        <v>4.55687</v>
      </c>
      <c r="BI41" s="112">
        <v>86.097499999999997</v>
      </c>
      <c r="BJ41" s="112">
        <v>2.3730899999999999</v>
      </c>
      <c r="BK41" s="109"/>
      <c r="BL41" s="118" t="s">
        <v>1738</v>
      </c>
      <c r="BM41" s="118" t="s">
        <v>1739</v>
      </c>
      <c r="BN41" s="118" t="s">
        <v>1740</v>
      </c>
      <c r="BO41" s="118" t="s">
        <v>1741</v>
      </c>
      <c r="BP41" s="118" t="s">
        <v>741</v>
      </c>
      <c r="BQ41" s="109"/>
      <c r="BR41" s="119" t="s">
        <v>512</v>
      </c>
    </row>
    <row r="42" spans="1:70" s="107" customFormat="1" x14ac:dyDescent="0.25">
      <c r="A42" s="108" t="s">
        <v>1771</v>
      </c>
      <c r="B42" s="109"/>
      <c r="C42" s="734">
        <v>45286</v>
      </c>
      <c r="D42" s="109"/>
      <c r="E42" s="110">
        <v>7434.76</v>
      </c>
      <c r="F42" s="109"/>
      <c r="G42" s="111">
        <v>16.917999999999999</v>
      </c>
      <c r="H42" s="113"/>
      <c r="I42" s="112">
        <v>-0.21179999999999999</v>
      </c>
      <c r="J42" s="112">
        <v>0.75639999999999996</v>
      </c>
      <c r="K42" s="112">
        <v>5.5145999999999997</v>
      </c>
      <c r="L42" s="112">
        <v>18.511600000000001</v>
      </c>
      <c r="M42" s="112">
        <v>23.2273</v>
      </c>
      <c r="N42" s="114">
        <v>16.145600000000002</v>
      </c>
      <c r="O42" s="112">
        <v>15.4864</v>
      </c>
      <c r="P42" s="112" t="s">
        <v>430</v>
      </c>
      <c r="Q42" s="112" t="s">
        <v>430</v>
      </c>
      <c r="R42" s="112" t="s">
        <v>430</v>
      </c>
      <c r="S42" s="112">
        <v>2.1981999999999999</v>
      </c>
      <c r="T42" s="112">
        <v>34.737099999999998</v>
      </c>
      <c r="U42" s="112">
        <v>18.046800000000001</v>
      </c>
      <c r="V42" s="112">
        <v>20.2681</v>
      </c>
      <c r="W42" s="112">
        <v>2.1981999999999999</v>
      </c>
      <c r="X42" s="112">
        <v>22.838000000000001</v>
      </c>
      <c r="Y42" s="113"/>
      <c r="Z42" s="110">
        <v>12</v>
      </c>
      <c r="AA42" s="110">
        <v>15</v>
      </c>
      <c r="AB42" s="110">
        <v>2</v>
      </c>
      <c r="AC42" s="110">
        <v>1</v>
      </c>
      <c r="AD42" s="110">
        <v>1</v>
      </c>
      <c r="AE42" s="110">
        <v>1</v>
      </c>
      <c r="AF42" s="110">
        <v>1</v>
      </c>
      <c r="AG42" s="110" t="s">
        <v>430</v>
      </c>
      <c r="AH42" s="110" t="s">
        <v>430</v>
      </c>
      <c r="AI42" s="110" t="s">
        <v>430</v>
      </c>
      <c r="AJ42" s="110">
        <v>5</v>
      </c>
      <c r="AK42" s="110">
        <v>1</v>
      </c>
      <c r="AL42" s="110">
        <v>1</v>
      </c>
      <c r="AM42" s="110">
        <v>1</v>
      </c>
      <c r="AN42" s="110">
        <v>5</v>
      </c>
      <c r="AO42" s="109"/>
      <c r="AP42" s="112" t="s">
        <v>430</v>
      </c>
      <c r="AQ42" s="112" t="s">
        <v>430</v>
      </c>
      <c r="AR42" s="112" t="s">
        <v>430</v>
      </c>
      <c r="AS42" s="112" t="s">
        <v>430</v>
      </c>
      <c r="AT42" s="112">
        <v>38.770000000000003</v>
      </c>
      <c r="AU42" s="115"/>
      <c r="AV42" s="110" t="s">
        <v>430</v>
      </c>
      <c r="AW42" s="110" t="s">
        <v>430</v>
      </c>
      <c r="AX42" s="110" t="s">
        <v>430</v>
      </c>
      <c r="AY42" s="110" t="s">
        <v>430</v>
      </c>
      <c r="AZ42" s="110">
        <v>1</v>
      </c>
      <c r="BA42" s="260"/>
      <c r="BB42" s="112">
        <v>21.460497020558901</v>
      </c>
      <c r="BC42" s="290">
        <v>0.89783357808642705</v>
      </c>
      <c r="BD42" s="290">
        <v>6.6745790940469202E-2</v>
      </c>
      <c r="BE42" s="290">
        <v>0.95949106300373599</v>
      </c>
      <c r="BF42" s="109"/>
      <c r="BG42" s="112">
        <v>1.36714</v>
      </c>
      <c r="BH42" s="112">
        <v>10.3346</v>
      </c>
      <c r="BI42" s="112">
        <v>83.534700000000001</v>
      </c>
      <c r="BJ42" s="112">
        <v>4.76356</v>
      </c>
      <c r="BK42" s="109"/>
      <c r="BL42" s="118" t="s">
        <v>1743</v>
      </c>
      <c r="BM42" s="118" t="s">
        <v>1744</v>
      </c>
      <c r="BN42" s="118" t="s">
        <v>1745</v>
      </c>
      <c r="BO42" s="118" t="s">
        <v>1746</v>
      </c>
      <c r="BP42" s="118" t="s">
        <v>1747</v>
      </c>
      <c r="BQ42" s="109"/>
      <c r="BR42" s="119" t="s">
        <v>443</v>
      </c>
    </row>
    <row r="43" spans="1:70" s="107" customFormat="1" x14ac:dyDescent="0.25">
      <c r="A43" s="108" t="s">
        <v>1772</v>
      </c>
      <c r="B43" s="109"/>
      <c r="C43" s="734">
        <v>43503</v>
      </c>
      <c r="D43" s="109"/>
      <c r="E43" s="110">
        <v>6797.78</v>
      </c>
      <c r="F43" s="109"/>
      <c r="G43" s="111">
        <v>52.976999999999997</v>
      </c>
      <c r="H43" s="113"/>
      <c r="I43" s="112">
        <v>-0.20910000000000001</v>
      </c>
      <c r="J43" s="112">
        <v>1.1416999999999999</v>
      </c>
      <c r="K43" s="112">
        <v>4.4684999999999997</v>
      </c>
      <c r="L43" s="112">
        <v>11.2682</v>
      </c>
      <c r="M43" s="112">
        <v>11.025700000000001</v>
      </c>
      <c r="N43" s="114">
        <v>5.1673</v>
      </c>
      <c r="O43" s="112">
        <v>5.4504999999999999</v>
      </c>
      <c r="P43" s="112">
        <v>18.479700000000001</v>
      </c>
      <c r="Q43" s="112">
        <v>18.397600000000001</v>
      </c>
      <c r="R43" s="112" t="s">
        <v>430</v>
      </c>
      <c r="S43" s="112">
        <v>1.9573</v>
      </c>
      <c r="T43" s="112">
        <v>23.578800000000001</v>
      </c>
      <c r="U43" s="112">
        <v>8.3330000000000002</v>
      </c>
      <c r="V43" s="112">
        <v>10.8978</v>
      </c>
      <c r="W43" s="112">
        <v>1.9573</v>
      </c>
      <c r="X43" s="112">
        <v>25.114999999999998</v>
      </c>
      <c r="Y43" s="113"/>
      <c r="Z43" s="110">
        <v>11</v>
      </c>
      <c r="AA43" s="110">
        <v>8</v>
      </c>
      <c r="AB43" s="110">
        <v>6</v>
      </c>
      <c r="AC43" s="110">
        <v>8</v>
      </c>
      <c r="AD43" s="110">
        <v>10</v>
      </c>
      <c r="AE43" s="110">
        <v>7</v>
      </c>
      <c r="AF43" s="110">
        <v>6</v>
      </c>
      <c r="AG43" s="110">
        <v>4</v>
      </c>
      <c r="AH43" s="110">
        <v>4</v>
      </c>
      <c r="AI43" s="110" t="s">
        <v>430</v>
      </c>
      <c r="AJ43" s="110">
        <v>9</v>
      </c>
      <c r="AK43" s="110">
        <v>11</v>
      </c>
      <c r="AL43" s="110">
        <v>11</v>
      </c>
      <c r="AM43" s="110">
        <v>6</v>
      </c>
      <c r="AN43" s="110">
        <v>9</v>
      </c>
      <c r="AO43" s="109"/>
      <c r="AP43" s="112" t="s">
        <v>430</v>
      </c>
      <c r="AQ43" s="112">
        <v>23.77</v>
      </c>
      <c r="AR43" s="112">
        <v>17.649999999999999</v>
      </c>
      <c r="AS43" s="112">
        <v>12.71</v>
      </c>
      <c r="AT43" s="112">
        <v>20.95</v>
      </c>
      <c r="AU43" s="115"/>
      <c r="AV43" s="110" t="s">
        <v>430</v>
      </c>
      <c r="AW43" s="110">
        <v>3</v>
      </c>
      <c r="AX43" s="110">
        <v>5</v>
      </c>
      <c r="AY43" s="110">
        <v>5</v>
      </c>
      <c r="AZ43" s="110">
        <v>6</v>
      </c>
      <c r="BA43" s="260"/>
      <c r="BB43" s="112">
        <v>18.535779452340599</v>
      </c>
      <c r="BC43" s="290">
        <v>0.867057856377491</v>
      </c>
      <c r="BD43" s="290">
        <v>6.4469664898235399E-2</v>
      </c>
      <c r="BE43" s="290">
        <v>8.9739944785771894E-2</v>
      </c>
      <c r="BF43" s="109"/>
      <c r="BG43" s="112" t="s">
        <v>430</v>
      </c>
      <c r="BH43" s="112">
        <v>29.040700000000001</v>
      </c>
      <c r="BI43" s="112">
        <v>68.493700000000004</v>
      </c>
      <c r="BJ43" s="112">
        <v>2.4655999999999998</v>
      </c>
      <c r="BK43" s="109"/>
      <c r="BL43" s="118" t="s">
        <v>1514</v>
      </c>
      <c r="BM43" s="118" t="s">
        <v>1749</v>
      </c>
      <c r="BN43" s="118" t="s">
        <v>1750</v>
      </c>
      <c r="BO43" s="118" t="s">
        <v>1751</v>
      </c>
      <c r="BP43" s="118" t="s">
        <v>1752</v>
      </c>
      <c r="BQ43" s="109"/>
      <c r="BR43" s="119" t="s">
        <v>476</v>
      </c>
    </row>
    <row r="44" spans="1:70" s="107" customFormat="1" x14ac:dyDescent="0.25">
      <c r="A44" s="108" t="s">
        <v>1773</v>
      </c>
      <c r="B44" s="109"/>
      <c r="C44" s="734">
        <v>41275</v>
      </c>
      <c r="D44" s="109"/>
      <c r="E44" s="110">
        <v>5771.11</v>
      </c>
      <c r="F44" s="109"/>
      <c r="G44" s="111">
        <v>110.214</v>
      </c>
      <c r="H44" s="113"/>
      <c r="I44" s="112">
        <v>4.87E-2</v>
      </c>
      <c r="J44" s="112">
        <v>1.0592999999999999</v>
      </c>
      <c r="K44" s="112">
        <v>3.4847000000000001</v>
      </c>
      <c r="L44" s="112">
        <v>13.4679</v>
      </c>
      <c r="M44" s="112">
        <v>15.9643</v>
      </c>
      <c r="N44" s="114">
        <v>9.1271000000000004</v>
      </c>
      <c r="O44" s="112">
        <v>4.9062000000000001</v>
      </c>
      <c r="P44" s="112">
        <v>17.259899999999998</v>
      </c>
      <c r="Q44" s="112">
        <v>13.5901</v>
      </c>
      <c r="R44" s="112">
        <v>14.215400000000001</v>
      </c>
      <c r="S44" s="112">
        <v>0.92069999999999996</v>
      </c>
      <c r="T44" s="112">
        <v>26.430900000000001</v>
      </c>
      <c r="U44" s="112">
        <v>14.037599999999999</v>
      </c>
      <c r="V44" s="112">
        <v>16.448799999999999</v>
      </c>
      <c r="W44" s="112">
        <v>0.92069999999999996</v>
      </c>
      <c r="X44" s="112">
        <v>16.9163</v>
      </c>
      <c r="Y44" s="113"/>
      <c r="Z44" s="110">
        <v>6</v>
      </c>
      <c r="AA44" s="110">
        <v>9</v>
      </c>
      <c r="AB44" s="110">
        <v>12</v>
      </c>
      <c r="AC44" s="110">
        <v>4</v>
      </c>
      <c r="AD44" s="110">
        <v>4</v>
      </c>
      <c r="AE44" s="110">
        <v>4</v>
      </c>
      <c r="AF44" s="110">
        <v>7</v>
      </c>
      <c r="AG44" s="110">
        <v>6</v>
      </c>
      <c r="AH44" s="110">
        <v>15</v>
      </c>
      <c r="AI44" s="110">
        <v>10</v>
      </c>
      <c r="AJ44" s="110">
        <v>13</v>
      </c>
      <c r="AK44" s="110">
        <v>6</v>
      </c>
      <c r="AL44" s="110">
        <v>4</v>
      </c>
      <c r="AM44" s="110">
        <v>4</v>
      </c>
      <c r="AN44" s="110">
        <v>13</v>
      </c>
      <c r="AO44" s="109"/>
      <c r="AP44" s="112">
        <v>16.010000000000002</v>
      </c>
      <c r="AQ44" s="112">
        <v>19.760000000000002</v>
      </c>
      <c r="AR44" s="112">
        <v>16.34</v>
      </c>
      <c r="AS44" s="112">
        <v>13.59</v>
      </c>
      <c r="AT44" s="112">
        <v>27.24</v>
      </c>
      <c r="AU44" s="115"/>
      <c r="AV44" s="110">
        <v>10</v>
      </c>
      <c r="AW44" s="110">
        <v>13</v>
      </c>
      <c r="AX44" s="110">
        <v>7</v>
      </c>
      <c r="AY44" s="110">
        <v>4</v>
      </c>
      <c r="AZ44" s="110">
        <v>4</v>
      </c>
      <c r="BA44" s="260"/>
      <c r="BB44" s="112">
        <v>19.506722775218499</v>
      </c>
      <c r="BC44" s="290">
        <v>0.92295254957889605</v>
      </c>
      <c r="BD44" s="290">
        <v>5.7929306350864698E-2</v>
      </c>
      <c r="BE44" s="290">
        <v>8.5763844192104297E-2</v>
      </c>
      <c r="BF44" s="109"/>
      <c r="BG44" s="112" t="s">
        <v>430</v>
      </c>
      <c r="BH44" s="112">
        <v>16.694600000000001</v>
      </c>
      <c r="BI44" s="112">
        <v>79.259799999999998</v>
      </c>
      <c r="BJ44" s="112">
        <v>4.0456000000000003</v>
      </c>
      <c r="BK44" s="109"/>
      <c r="BL44" s="118" t="s">
        <v>1754</v>
      </c>
      <c r="BM44" s="118" t="s">
        <v>1755</v>
      </c>
      <c r="BN44" s="118" t="s">
        <v>1756</v>
      </c>
      <c r="BO44" s="118" t="s">
        <v>1539</v>
      </c>
      <c r="BP44" s="118" t="s">
        <v>1757</v>
      </c>
      <c r="BQ44" s="109"/>
      <c r="BR44" s="119" t="s">
        <v>476</v>
      </c>
    </row>
    <row r="45" spans="1:70" x14ac:dyDescent="0.25">
      <c r="A45" s="36" t="s">
        <v>93</v>
      </c>
      <c r="B45" s="43"/>
      <c r="C45" s="720"/>
      <c r="D45" s="43"/>
      <c r="E45" s="51"/>
      <c r="F45" s="43"/>
      <c r="G45" s="55"/>
      <c r="H45" s="66"/>
      <c r="I45" s="59">
        <v>-5.8700000000000002E-2</v>
      </c>
      <c r="J45" s="59">
        <v>1.208</v>
      </c>
      <c r="K45" s="59">
        <v>4.0674999999999999</v>
      </c>
      <c r="L45" s="59">
        <v>11.335100000000001</v>
      </c>
      <c r="M45" s="59">
        <v>12.439</v>
      </c>
      <c r="N45" s="70">
        <v>4.2820999999999998</v>
      </c>
      <c r="O45" s="59">
        <v>4.3757000000000001</v>
      </c>
      <c r="P45" s="59">
        <v>17.385000000000002</v>
      </c>
      <c r="Q45" s="59">
        <v>17.097000000000001</v>
      </c>
      <c r="R45" s="59">
        <v>18.109100000000002</v>
      </c>
      <c r="S45" s="59">
        <v>1.6384000000000001</v>
      </c>
      <c r="T45" s="59">
        <v>25.125499999999999</v>
      </c>
      <c r="U45" s="59">
        <v>9.5798000000000005</v>
      </c>
      <c r="V45" s="59">
        <v>9.9619999999999997</v>
      </c>
      <c r="W45" s="59">
        <v>1.6384000000000001</v>
      </c>
      <c r="X45" s="59">
        <v>21.8795</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19.231000000000002</v>
      </c>
      <c r="AQ45" s="59">
        <v>21.948571428571402</v>
      </c>
      <c r="AR45" s="59">
        <v>16.518000000000001</v>
      </c>
      <c r="AS45" s="59">
        <v>11.3646666666667</v>
      </c>
      <c r="AT45" s="59">
        <v>20.899374999999999</v>
      </c>
      <c r="AU45" s="78"/>
      <c r="AV45" s="51">
        <v>10</v>
      </c>
      <c r="AW45" s="51">
        <v>14</v>
      </c>
      <c r="AX45" s="51">
        <v>15</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0.38779999999999998</v>
      </c>
      <c r="J46" s="60">
        <v>2.6875</v>
      </c>
      <c r="K46" s="60">
        <v>5.6736000000000004</v>
      </c>
      <c r="L46" s="60">
        <v>18.511600000000001</v>
      </c>
      <c r="M46" s="60">
        <v>23.2273</v>
      </c>
      <c r="N46" s="71">
        <v>16.145600000000002</v>
      </c>
      <c r="O46" s="60">
        <v>15.4864</v>
      </c>
      <c r="P46" s="60">
        <v>28.205300000000001</v>
      </c>
      <c r="Q46" s="60">
        <v>20.641300000000001</v>
      </c>
      <c r="R46" s="60">
        <v>21.727399999999999</v>
      </c>
      <c r="S46" s="60">
        <v>2.4542000000000002</v>
      </c>
      <c r="T46" s="60">
        <v>34.737099999999998</v>
      </c>
      <c r="U46" s="60">
        <v>18.046800000000001</v>
      </c>
      <c r="V46" s="60">
        <v>20.2681</v>
      </c>
      <c r="W46" s="60">
        <v>2.4542000000000002</v>
      </c>
      <c r="X46" s="60">
        <v>30.825099999999999</v>
      </c>
      <c r="Y46" s="67"/>
      <c r="Z46" s="52"/>
      <c r="AA46" s="52"/>
      <c r="AB46" s="52"/>
      <c r="AC46" s="52"/>
      <c r="AD46" s="52"/>
      <c r="AE46" s="52"/>
      <c r="AF46" s="52"/>
      <c r="AG46" s="52"/>
      <c r="AH46" s="52"/>
      <c r="AI46" s="52"/>
      <c r="AJ46" s="52"/>
      <c r="AK46" s="52"/>
      <c r="AL46" s="52"/>
      <c r="AM46" s="52"/>
      <c r="AN46" s="52"/>
      <c r="AO46" s="44"/>
      <c r="AP46" s="60">
        <v>22.52</v>
      </c>
      <c r="AQ46" s="60">
        <v>26.38</v>
      </c>
      <c r="AR46" s="60">
        <v>23.36</v>
      </c>
      <c r="AS46" s="60">
        <v>18.84</v>
      </c>
      <c r="AT46" s="60">
        <v>38.770000000000003</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-0.45689999999999997</v>
      </c>
      <c r="J47" s="60">
        <v>0.57999999999999996</v>
      </c>
      <c r="K47" s="60">
        <v>1.6511</v>
      </c>
      <c r="L47" s="60">
        <v>6.5225999999999997</v>
      </c>
      <c r="M47" s="60">
        <v>4.1212</v>
      </c>
      <c r="N47" s="71">
        <v>-6.6231</v>
      </c>
      <c r="O47" s="60">
        <v>-0.96230000000000004</v>
      </c>
      <c r="P47" s="60">
        <v>13.0899</v>
      </c>
      <c r="Q47" s="60">
        <v>13.5901</v>
      </c>
      <c r="R47" s="60">
        <v>14.215400000000001</v>
      </c>
      <c r="S47" s="60">
        <v>0</v>
      </c>
      <c r="T47" s="60">
        <v>18.6877</v>
      </c>
      <c r="U47" s="60">
        <v>1.7664</v>
      </c>
      <c r="V47" s="60">
        <v>-0.96719999999999995</v>
      </c>
      <c r="W47" s="60">
        <v>0</v>
      </c>
      <c r="X47" s="60">
        <v>16.825800000000001</v>
      </c>
      <c r="Y47" s="67"/>
      <c r="Z47" s="52"/>
      <c r="AA47" s="52"/>
      <c r="AB47" s="52"/>
      <c r="AC47" s="52"/>
      <c r="AD47" s="52"/>
      <c r="AE47" s="52"/>
      <c r="AF47" s="52"/>
      <c r="AG47" s="52"/>
      <c r="AH47" s="52"/>
      <c r="AI47" s="52"/>
      <c r="AJ47" s="52"/>
      <c r="AK47" s="52"/>
      <c r="AL47" s="52"/>
      <c r="AM47" s="52"/>
      <c r="AN47" s="52"/>
      <c r="AO47" s="44"/>
      <c r="AP47" s="60">
        <v>16.010000000000002</v>
      </c>
      <c r="AQ47" s="60">
        <v>18.71</v>
      </c>
      <c r="AR47" s="60">
        <v>13.07</v>
      </c>
      <c r="AS47" s="60">
        <v>6.31</v>
      </c>
      <c r="AT47" s="60">
        <v>7.15</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-5.4199999999999998E-2</v>
      </c>
      <c r="J48" s="61">
        <v>1.1005</v>
      </c>
      <c r="K48" s="61">
        <v>3.9836</v>
      </c>
      <c r="L48" s="61">
        <v>11.0937</v>
      </c>
      <c r="M48" s="61">
        <v>11.684200000000001</v>
      </c>
      <c r="N48" s="72">
        <v>3.7359499999999999</v>
      </c>
      <c r="O48" s="61">
        <v>2.0453000000000001</v>
      </c>
      <c r="P48" s="61">
        <v>16.9054</v>
      </c>
      <c r="Q48" s="61">
        <v>17.1126</v>
      </c>
      <c r="R48" s="61">
        <v>18.2209</v>
      </c>
      <c r="S48" s="61">
        <v>1.9795</v>
      </c>
      <c r="T48" s="61">
        <v>24.158899999999999</v>
      </c>
      <c r="U48" s="61">
        <v>9.4598999999999993</v>
      </c>
      <c r="V48" s="61">
        <v>10.2126</v>
      </c>
      <c r="W48" s="61">
        <v>1.9795</v>
      </c>
      <c r="X48" s="61">
        <v>22.0671</v>
      </c>
      <c r="Y48" s="68"/>
      <c r="Z48" s="53"/>
      <c r="AA48" s="53"/>
      <c r="AB48" s="53"/>
      <c r="AC48" s="53"/>
      <c r="AD48" s="53"/>
      <c r="AE48" s="53"/>
      <c r="AF48" s="53"/>
      <c r="AG48" s="53"/>
      <c r="AH48" s="53"/>
      <c r="AI48" s="53"/>
      <c r="AJ48" s="53"/>
      <c r="AK48" s="53"/>
      <c r="AL48" s="53"/>
      <c r="AM48" s="53"/>
      <c r="AN48" s="53"/>
      <c r="AO48" s="45"/>
      <c r="AP48" s="61">
        <v>18.95</v>
      </c>
      <c r="AQ48" s="61">
        <v>21.51</v>
      </c>
      <c r="AR48" s="61">
        <v>16.25</v>
      </c>
      <c r="AS48" s="61">
        <v>10.49</v>
      </c>
      <c r="AT48" s="61">
        <v>19.78</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1774</v>
      </c>
      <c r="B50" s="127"/>
      <c r="C50" s="733">
        <v>35390</v>
      </c>
      <c r="D50" s="127"/>
      <c r="E50" s="128">
        <v>34545.4</v>
      </c>
      <c r="F50" s="127"/>
      <c r="G50" s="129">
        <v>287.58</v>
      </c>
      <c r="H50" s="131"/>
      <c r="I50" s="130">
        <v>-0.20830000000000001</v>
      </c>
      <c r="J50" s="130">
        <v>1.4309000000000001</v>
      </c>
      <c r="K50" s="130">
        <v>5.0854999999999997</v>
      </c>
      <c r="L50" s="130">
        <v>16.7805</v>
      </c>
      <c r="M50" s="130">
        <v>18.334099999999999</v>
      </c>
      <c r="N50" s="132">
        <v>8.7988</v>
      </c>
      <c r="O50" s="130">
        <v>2.1709999999999998</v>
      </c>
      <c r="P50" s="130">
        <v>20.127199999999998</v>
      </c>
      <c r="Q50" s="130">
        <v>18.551200000000001</v>
      </c>
      <c r="R50" s="130">
        <v>20.011800000000001</v>
      </c>
      <c r="S50" s="130">
        <v>1.8927</v>
      </c>
      <c r="T50" s="130">
        <v>31.000699999999998</v>
      </c>
      <c r="U50" s="130">
        <v>13.332100000000001</v>
      </c>
      <c r="V50" s="130">
        <v>14.8743</v>
      </c>
      <c r="W50" s="130">
        <v>1.8927</v>
      </c>
      <c r="X50" s="130">
        <v>12.428000000000001</v>
      </c>
      <c r="Y50" s="131"/>
      <c r="Z50" s="128">
        <v>12</v>
      </c>
      <c r="AA50" s="128">
        <v>3</v>
      </c>
      <c r="AB50" s="128">
        <v>4</v>
      </c>
      <c r="AC50" s="128">
        <v>5</v>
      </c>
      <c r="AD50" s="128">
        <v>7</v>
      </c>
      <c r="AE50" s="128">
        <v>7</v>
      </c>
      <c r="AF50" s="128">
        <v>10</v>
      </c>
      <c r="AG50" s="128">
        <v>4</v>
      </c>
      <c r="AH50" s="128">
        <v>1</v>
      </c>
      <c r="AI50" s="128">
        <v>1</v>
      </c>
      <c r="AJ50" s="128">
        <v>4</v>
      </c>
      <c r="AK50" s="128">
        <v>5</v>
      </c>
      <c r="AL50" s="128">
        <v>7</v>
      </c>
      <c r="AM50" s="128">
        <v>6</v>
      </c>
      <c r="AN50" s="128">
        <v>4</v>
      </c>
      <c r="AO50" s="127"/>
      <c r="AP50" s="130">
        <v>24.79</v>
      </c>
      <c r="AQ50" s="130">
        <v>28.82</v>
      </c>
      <c r="AR50" s="130">
        <v>18.59</v>
      </c>
      <c r="AS50" s="130">
        <v>12.83</v>
      </c>
      <c r="AT50" s="130">
        <v>30.51</v>
      </c>
      <c r="AU50" s="133"/>
      <c r="AV50" s="128">
        <v>1</v>
      </c>
      <c r="AW50" s="128">
        <v>1</v>
      </c>
      <c r="AX50" s="128">
        <v>3</v>
      </c>
      <c r="AY50" s="128">
        <v>6</v>
      </c>
      <c r="AZ50" s="128">
        <v>6</v>
      </c>
      <c r="BA50" s="264"/>
      <c r="BB50" s="130">
        <v>18.438562476625201</v>
      </c>
      <c r="BC50" s="295">
        <v>0.83556497497252602</v>
      </c>
      <c r="BD50" s="295">
        <v>6.9614942423781495E-2</v>
      </c>
      <c r="BE50" s="295">
        <v>0.21848850965491001</v>
      </c>
      <c r="BF50" s="127"/>
      <c r="BG50" s="130">
        <v>14.261200000000001</v>
      </c>
      <c r="BH50" s="130">
        <v>4.9707299999999996</v>
      </c>
      <c r="BI50" s="130">
        <v>66.030100000000004</v>
      </c>
      <c r="BJ50" s="130">
        <v>14.737970000000001</v>
      </c>
      <c r="BK50" s="127"/>
      <c r="BL50" s="136" t="s">
        <v>1775</v>
      </c>
      <c r="BM50" s="136" t="s">
        <v>1776</v>
      </c>
      <c r="BN50" s="136" t="s">
        <v>1777</v>
      </c>
      <c r="BO50" s="136" t="s">
        <v>1778</v>
      </c>
      <c r="BP50" s="136" t="s">
        <v>1779</v>
      </c>
      <c r="BQ50" s="127"/>
      <c r="BR50" s="137" t="s">
        <v>512</v>
      </c>
    </row>
    <row r="51" spans="1:70" s="107" customFormat="1" x14ac:dyDescent="0.25">
      <c r="A51" s="108" t="s">
        <v>1780</v>
      </c>
      <c r="B51" s="109"/>
      <c r="C51" s="734">
        <v>44187</v>
      </c>
      <c r="D51" s="109"/>
      <c r="E51" s="110">
        <v>5329.26</v>
      </c>
      <c r="F51" s="109"/>
      <c r="G51" s="111">
        <v>27.583400000000001</v>
      </c>
      <c r="H51" s="113"/>
      <c r="I51" s="112">
        <v>0.1787</v>
      </c>
      <c r="J51" s="112">
        <v>1.3753</v>
      </c>
      <c r="K51" s="112">
        <v>4.2629999999999999</v>
      </c>
      <c r="L51" s="112">
        <v>11.0014</v>
      </c>
      <c r="M51" s="112">
        <v>11.541399999999999</v>
      </c>
      <c r="N51" s="114">
        <v>2.6497000000000002</v>
      </c>
      <c r="O51" s="112">
        <v>4.4611999999999998</v>
      </c>
      <c r="P51" s="112">
        <v>15.7478</v>
      </c>
      <c r="Q51" s="112">
        <v>14.873100000000001</v>
      </c>
      <c r="R51" s="112" t="s">
        <v>430</v>
      </c>
      <c r="S51" s="112">
        <v>2.0590999999999999</v>
      </c>
      <c r="T51" s="112">
        <v>25.186199999999999</v>
      </c>
      <c r="U51" s="112">
        <v>8.8797999999999995</v>
      </c>
      <c r="V51" s="112">
        <v>9.3927999999999994</v>
      </c>
      <c r="W51" s="112">
        <v>2.0590999999999999</v>
      </c>
      <c r="X51" s="112">
        <v>19.991900000000001</v>
      </c>
      <c r="Y51" s="113"/>
      <c r="Z51" s="110">
        <v>2</v>
      </c>
      <c r="AA51" s="110">
        <v>4</v>
      </c>
      <c r="AB51" s="110">
        <v>10</v>
      </c>
      <c r="AC51" s="110">
        <v>15</v>
      </c>
      <c r="AD51" s="110">
        <v>13</v>
      </c>
      <c r="AE51" s="110">
        <v>14</v>
      </c>
      <c r="AF51" s="110">
        <v>8</v>
      </c>
      <c r="AG51" s="110">
        <v>8</v>
      </c>
      <c r="AH51" s="110">
        <v>7</v>
      </c>
      <c r="AI51" s="110" t="s">
        <v>430</v>
      </c>
      <c r="AJ51" s="110">
        <v>3</v>
      </c>
      <c r="AK51" s="110">
        <v>12</v>
      </c>
      <c r="AL51" s="110">
        <v>13</v>
      </c>
      <c r="AM51" s="110">
        <v>13</v>
      </c>
      <c r="AN51" s="110">
        <v>3</v>
      </c>
      <c r="AO51" s="109"/>
      <c r="AP51" s="112" t="s">
        <v>430</v>
      </c>
      <c r="AQ51" s="112" t="s">
        <v>430</v>
      </c>
      <c r="AR51" s="112">
        <v>14.54</v>
      </c>
      <c r="AS51" s="112">
        <v>10.97</v>
      </c>
      <c r="AT51" s="112">
        <v>19.22</v>
      </c>
      <c r="AU51" s="115"/>
      <c r="AV51" s="110" t="s">
        <v>430</v>
      </c>
      <c r="AW51" s="110" t="s">
        <v>430</v>
      </c>
      <c r="AX51" s="110">
        <v>7</v>
      </c>
      <c r="AY51" s="110">
        <v>9</v>
      </c>
      <c r="AZ51" s="110">
        <v>12</v>
      </c>
      <c r="BA51" s="260"/>
      <c r="BB51" s="112">
        <v>18.446230614957901</v>
      </c>
      <c r="BC51" s="290">
        <v>0.85121737393276597</v>
      </c>
      <c r="BD51" s="290">
        <v>5.2287849989168897E-2</v>
      </c>
      <c r="BE51" s="290">
        <v>-0.120549634231556</v>
      </c>
      <c r="BF51" s="109"/>
      <c r="BG51" s="112" t="s">
        <v>430</v>
      </c>
      <c r="BH51" s="112">
        <v>13.995200000000001</v>
      </c>
      <c r="BI51" s="112">
        <v>81.517899999999997</v>
      </c>
      <c r="BJ51" s="112">
        <v>4.4869000000000003</v>
      </c>
      <c r="BK51" s="109"/>
      <c r="BL51" s="118" t="s">
        <v>1781</v>
      </c>
      <c r="BM51" s="118" t="s">
        <v>1782</v>
      </c>
      <c r="BN51" s="118" t="s">
        <v>1783</v>
      </c>
      <c r="BO51" s="118" t="s">
        <v>1784</v>
      </c>
      <c r="BP51" s="118" t="s">
        <v>1785</v>
      </c>
      <c r="BQ51" s="109"/>
      <c r="BR51" s="119" t="s">
        <v>443</v>
      </c>
    </row>
    <row r="52" spans="1:70" s="107" customFormat="1" x14ac:dyDescent="0.25">
      <c r="A52" s="108" t="s">
        <v>1786</v>
      </c>
      <c r="B52" s="109"/>
      <c r="C52" s="734">
        <v>44907</v>
      </c>
      <c r="D52" s="109"/>
      <c r="E52" s="110">
        <v>5034.46</v>
      </c>
      <c r="F52" s="109"/>
      <c r="G52" s="111">
        <v>21.466200000000001</v>
      </c>
      <c r="H52" s="113"/>
      <c r="I52" s="112">
        <v>-0.1293</v>
      </c>
      <c r="J52" s="112">
        <v>0.97130000000000005</v>
      </c>
      <c r="K52" s="112">
        <v>4.5673000000000004</v>
      </c>
      <c r="L52" s="112">
        <v>11.356</v>
      </c>
      <c r="M52" s="112">
        <v>14.202</v>
      </c>
      <c r="N52" s="114">
        <v>8.7954000000000008</v>
      </c>
      <c r="O52" s="112">
        <v>3.1541999999999999</v>
      </c>
      <c r="P52" s="112">
        <v>21.2197</v>
      </c>
      <c r="Q52" s="112" t="s">
        <v>430</v>
      </c>
      <c r="R52" s="112" t="s">
        <v>430</v>
      </c>
      <c r="S52" s="112">
        <v>1.0341</v>
      </c>
      <c r="T52" s="112">
        <v>25.173200000000001</v>
      </c>
      <c r="U52" s="112">
        <v>10.5684</v>
      </c>
      <c r="V52" s="112">
        <v>13.074</v>
      </c>
      <c r="W52" s="112">
        <v>1.0341</v>
      </c>
      <c r="X52" s="112">
        <v>23.678599999999999</v>
      </c>
      <c r="Y52" s="113"/>
      <c r="Z52" s="110">
        <v>5</v>
      </c>
      <c r="AA52" s="110">
        <v>9</v>
      </c>
      <c r="AB52" s="110">
        <v>7</v>
      </c>
      <c r="AC52" s="110">
        <v>14</v>
      </c>
      <c r="AD52" s="110">
        <v>10</v>
      </c>
      <c r="AE52" s="110">
        <v>8</v>
      </c>
      <c r="AF52" s="110">
        <v>9</v>
      </c>
      <c r="AG52" s="110">
        <v>3</v>
      </c>
      <c r="AH52" s="110" t="s">
        <v>430</v>
      </c>
      <c r="AI52" s="110" t="s">
        <v>430</v>
      </c>
      <c r="AJ52" s="110">
        <v>13</v>
      </c>
      <c r="AK52" s="110">
        <v>14</v>
      </c>
      <c r="AL52" s="110">
        <v>11</v>
      </c>
      <c r="AM52" s="110">
        <v>9</v>
      </c>
      <c r="AN52" s="110">
        <v>13</v>
      </c>
      <c r="AO52" s="109"/>
      <c r="AP52" s="112" t="s">
        <v>430</v>
      </c>
      <c r="AQ52" s="112" t="s">
        <v>430</v>
      </c>
      <c r="AR52" s="112" t="s">
        <v>430</v>
      </c>
      <c r="AS52" s="112">
        <v>13.16</v>
      </c>
      <c r="AT52" s="112">
        <v>24.68</v>
      </c>
      <c r="AU52" s="115"/>
      <c r="AV52" s="110" t="s">
        <v>430</v>
      </c>
      <c r="AW52" s="110" t="s">
        <v>430</v>
      </c>
      <c r="AX52" s="110" t="s">
        <v>430</v>
      </c>
      <c r="AY52" s="110">
        <v>5</v>
      </c>
      <c r="AZ52" s="110">
        <v>10</v>
      </c>
      <c r="BA52" s="260"/>
      <c r="BB52" s="112">
        <v>19.568579004583501</v>
      </c>
      <c r="BC52" s="290">
        <v>0.93378009200170198</v>
      </c>
      <c r="BD52" s="290">
        <v>7.2052348864321603E-2</v>
      </c>
      <c r="BE52" s="290">
        <v>0.35346450662115603</v>
      </c>
      <c r="BF52" s="109"/>
      <c r="BG52" s="112">
        <v>3.5884399999999999</v>
      </c>
      <c r="BH52" s="112">
        <v>18.9253</v>
      </c>
      <c r="BI52" s="112">
        <v>73.053100000000001</v>
      </c>
      <c r="BJ52" s="112">
        <v>4.43316</v>
      </c>
      <c r="BK52" s="109"/>
      <c r="BL52" s="118" t="s">
        <v>1787</v>
      </c>
      <c r="BM52" s="118" t="s">
        <v>1788</v>
      </c>
      <c r="BN52" s="118" t="s">
        <v>1789</v>
      </c>
      <c r="BO52" s="118" t="s">
        <v>1790</v>
      </c>
      <c r="BP52" s="118" t="s">
        <v>1791</v>
      </c>
      <c r="BQ52" s="109"/>
      <c r="BR52" s="119" t="s">
        <v>476</v>
      </c>
    </row>
    <row r="53" spans="1:70" s="107" customFormat="1" x14ac:dyDescent="0.25">
      <c r="A53" s="108" t="s">
        <v>1792</v>
      </c>
      <c r="B53" s="109"/>
      <c r="C53" s="734">
        <v>45688</v>
      </c>
      <c r="D53" s="109"/>
      <c r="E53" s="110">
        <v>5078.05</v>
      </c>
      <c r="F53" s="109"/>
      <c r="G53" s="111">
        <v>12.14</v>
      </c>
      <c r="H53" s="113"/>
      <c r="I53" s="112">
        <v>-0.71970000000000001</v>
      </c>
      <c r="J53" s="112">
        <v>0.14849999999999999</v>
      </c>
      <c r="K53" s="112">
        <v>3.7961999999999998</v>
      </c>
      <c r="L53" s="112">
        <v>7.3291000000000004</v>
      </c>
      <c r="M53" s="112">
        <v>7.2248999999999999</v>
      </c>
      <c r="N53" s="114">
        <v>4.0899000000000001</v>
      </c>
      <c r="O53" s="112" t="s">
        <v>430</v>
      </c>
      <c r="P53" s="112" t="s">
        <v>430</v>
      </c>
      <c r="Q53" s="112" t="s">
        <v>430</v>
      </c>
      <c r="R53" s="112" t="s">
        <v>430</v>
      </c>
      <c r="S53" s="112">
        <v>0.53</v>
      </c>
      <c r="T53" s="112">
        <v>19.4529</v>
      </c>
      <c r="U53" s="112">
        <v>4.8631000000000002</v>
      </c>
      <c r="V53" s="112">
        <v>7.5382999999999996</v>
      </c>
      <c r="W53" s="112">
        <v>0.53</v>
      </c>
      <c r="X53" s="112">
        <v>14.259</v>
      </c>
      <c r="Y53" s="113"/>
      <c r="Z53" s="110">
        <v>20</v>
      </c>
      <c r="AA53" s="110">
        <v>18</v>
      </c>
      <c r="AB53" s="110">
        <v>13</v>
      </c>
      <c r="AC53" s="110">
        <v>20</v>
      </c>
      <c r="AD53" s="110">
        <v>17</v>
      </c>
      <c r="AE53" s="110">
        <v>12</v>
      </c>
      <c r="AF53" s="110" t="s">
        <v>430</v>
      </c>
      <c r="AG53" s="110" t="s">
        <v>430</v>
      </c>
      <c r="AH53" s="110" t="s">
        <v>430</v>
      </c>
      <c r="AI53" s="110" t="s">
        <v>430</v>
      </c>
      <c r="AJ53" s="110">
        <v>18</v>
      </c>
      <c r="AK53" s="110">
        <v>18</v>
      </c>
      <c r="AL53" s="110">
        <v>17</v>
      </c>
      <c r="AM53" s="110">
        <v>15</v>
      </c>
      <c r="AN53" s="110">
        <v>18</v>
      </c>
      <c r="AO53" s="109"/>
      <c r="AP53" s="112" t="s">
        <v>430</v>
      </c>
      <c r="AQ53" s="112" t="s">
        <v>430</v>
      </c>
      <c r="AR53" s="112" t="s">
        <v>430</v>
      </c>
      <c r="AS53" s="112" t="s">
        <v>430</v>
      </c>
      <c r="AT53" s="112">
        <v>13.59</v>
      </c>
      <c r="AU53" s="115"/>
      <c r="AV53" s="110" t="s">
        <v>430</v>
      </c>
      <c r="AW53" s="110" t="s">
        <v>430</v>
      </c>
      <c r="AX53" s="110" t="s">
        <v>430</v>
      </c>
      <c r="AY53" s="110" t="s">
        <v>430</v>
      </c>
      <c r="AZ53" s="110">
        <v>15</v>
      </c>
      <c r="BA53" s="260"/>
      <c r="BB53" s="112">
        <v>14.9301277127713</v>
      </c>
      <c r="BC53" s="290">
        <v>0.80420504742533705</v>
      </c>
      <c r="BD53" s="290">
        <v>7.0716963755331097E-2</v>
      </c>
      <c r="BE53" s="290">
        <v>0.22563784877085</v>
      </c>
      <c r="BF53" s="109"/>
      <c r="BG53" s="112">
        <v>3.944</v>
      </c>
      <c r="BH53" s="112">
        <v>21.7852</v>
      </c>
      <c r="BI53" s="112">
        <v>70.960499999999996</v>
      </c>
      <c r="BJ53" s="112">
        <v>3.3102999999999998</v>
      </c>
      <c r="BK53" s="109"/>
      <c r="BL53" s="118" t="s">
        <v>1793</v>
      </c>
      <c r="BM53" s="118" t="s">
        <v>1794</v>
      </c>
      <c r="BN53" s="118" t="s">
        <v>1795</v>
      </c>
      <c r="BO53" s="118" t="s">
        <v>1796</v>
      </c>
      <c r="BP53" s="118" t="s">
        <v>1797</v>
      </c>
      <c r="BQ53" s="109"/>
      <c r="BR53" s="119" t="s">
        <v>443</v>
      </c>
    </row>
    <row r="54" spans="1:70" s="107" customFormat="1" x14ac:dyDescent="0.25">
      <c r="A54" s="108" t="s">
        <v>1798</v>
      </c>
      <c r="B54" s="109"/>
      <c r="C54" s="734">
        <v>38398</v>
      </c>
      <c r="D54" s="109"/>
      <c r="E54" s="110">
        <v>3982.87</v>
      </c>
      <c r="F54" s="109"/>
      <c r="G54" s="111">
        <v>290.70890000000003</v>
      </c>
      <c r="H54" s="113"/>
      <c r="I54" s="112">
        <v>-0.58620000000000005</v>
      </c>
      <c r="J54" s="112">
        <v>0.40050000000000002</v>
      </c>
      <c r="K54" s="112">
        <v>2.7675999999999998</v>
      </c>
      <c r="L54" s="112">
        <v>12.2257</v>
      </c>
      <c r="M54" s="112">
        <v>13.0267</v>
      </c>
      <c r="N54" s="114">
        <v>8.9878999999999998</v>
      </c>
      <c r="O54" s="112">
        <v>7.0820999999999996</v>
      </c>
      <c r="P54" s="112">
        <v>18.305599999999998</v>
      </c>
      <c r="Q54" s="112">
        <v>16.340599999999998</v>
      </c>
      <c r="R54" s="112">
        <v>14.539</v>
      </c>
      <c r="S54" s="112">
        <v>1.6032</v>
      </c>
      <c r="T54" s="112">
        <v>28.385200000000001</v>
      </c>
      <c r="U54" s="112">
        <v>11.9778</v>
      </c>
      <c r="V54" s="112">
        <v>14.208600000000001</v>
      </c>
      <c r="W54" s="112">
        <v>1.6032</v>
      </c>
      <c r="X54" s="112">
        <v>17.0303</v>
      </c>
      <c r="Y54" s="113"/>
      <c r="Z54" s="110">
        <v>19</v>
      </c>
      <c r="AA54" s="110">
        <v>15</v>
      </c>
      <c r="AB54" s="110">
        <v>19</v>
      </c>
      <c r="AC54" s="110">
        <v>11</v>
      </c>
      <c r="AD54" s="110">
        <v>11</v>
      </c>
      <c r="AE54" s="110">
        <v>6</v>
      </c>
      <c r="AF54" s="110">
        <v>3</v>
      </c>
      <c r="AG54" s="110">
        <v>6</v>
      </c>
      <c r="AH54" s="110">
        <v>4</v>
      </c>
      <c r="AI54" s="110">
        <v>3</v>
      </c>
      <c r="AJ54" s="110">
        <v>10</v>
      </c>
      <c r="AK54" s="110">
        <v>9</v>
      </c>
      <c r="AL54" s="110">
        <v>9</v>
      </c>
      <c r="AM54" s="110">
        <v>7</v>
      </c>
      <c r="AN54" s="110">
        <v>10</v>
      </c>
      <c r="AO54" s="109"/>
      <c r="AP54" s="112">
        <v>17.62</v>
      </c>
      <c r="AQ54" s="112">
        <v>21.64</v>
      </c>
      <c r="AR54" s="112">
        <v>17.2</v>
      </c>
      <c r="AS54" s="112">
        <v>13.73</v>
      </c>
      <c r="AT54" s="112">
        <v>25.12</v>
      </c>
      <c r="AU54" s="115"/>
      <c r="AV54" s="110">
        <v>3</v>
      </c>
      <c r="AW54" s="110">
        <v>4</v>
      </c>
      <c r="AX54" s="110">
        <v>5</v>
      </c>
      <c r="AY54" s="110">
        <v>4</v>
      </c>
      <c r="AZ54" s="110">
        <v>9</v>
      </c>
      <c r="BA54" s="260"/>
      <c r="BB54" s="112">
        <v>19.268109598847499</v>
      </c>
      <c r="BC54" s="290">
        <v>0.89345648033022396</v>
      </c>
      <c r="BD54" s="290">
        <v>6.0704997799489999E-2</v>
      </c>
      <c r="BE54" s="290">
        <v>3.07641653043473E-2</v>
      </c>
      <c r="BF54" s="109"/>
      <c r="BG54" s="112">
        <v>9.0107599999999994</v>
      </c>
      <c r="BH54" s="112">
        <v>3.65693</v>
      </c>
      <c r="BI54" s="112">
        <v>81.446100000000001</v>
      </c>
      <c r="BJ54" s="112">
        <v>5.8862100000000002</v>
      </c>
      <c r="BK54" s="109"/>
      <c r="BL54" s="118" t="s">
        <v>1504</v>
      </c>
      <c r="BM54" s="118" t="s">
        <v>1799</v>
      </c>
      <c r="BN54" s="118" t="s">
        <v>1800</v>
      </c>
      <c r="BO54" s="118" t="s">
        <v>1801</v>
      </c>
      <c r="BP54" s="118" t="s">
        <v>1802</v>
      </c>
      <c r="BQ54" s="109"/>
      <c r="BR54" s="119" t="s">
        <v>443</v>
      </c>
    </row>
    <row r="55" spans="1:70" s="107" customFormat="1" x14ac:dyDescent="0.25">
      <c r="A55" s="108" t="s">
        <v>1803</v>
      </c>
      <c r="B55" s="109"/>
      <c r="C55" s="734">
        <v>43878</v>
      </c>
      <c r="D55" s="109"/>
      <c r="E55" s="110">
        <v>3420.63</v>
      </c>
      <c r="F55" s="109"/>
      <c r="G55" s="111">
        <v>32.712400000000002</v>
      </c>
      <c r="H55" s="113"/>
      <c r="I55" s="112">
        <v>-0.34939999999999999</v>
      </c>
      <c r="J55" s="112">
        <v>1.0375000000000001</v>
      </c>
      <c r="K55" s="112">
        <v>6.0080999999999998</v>
      </c>
      <c r="L55" s="112">
        <v>17.2424</v>
      </c>
      <c r="M55" s="112">
        <v>19.743200000000002</v>
      </c>
      <c r="N55" s="114">
        <v>11.091699999999999</v>
      </c>
      <c r="O55" s="112">
        <v>7.0587999999999997</v>
      </c>
      <c r="P55" s="112">
        <v>24.401</v>
      </c>
      <c r="Q55" s="112">
        <v>15.3652</v>
      </c>
      <c r="R55" s="112" t="s">
        <v>430</v>
      </c>
      <c r="S55" s="112">
        <v>1.6203000000000001</v>
      </c>
      <c r="T55" s="112">
        <v>31.4194</v>
      </c>
      <c r="U55" s="112">
        <v>16.613</v>
      </c>
      <c r="V55" s="112">
        <v>17.596499999999999</v>
      </c>
      <c r="W55" s="112">
        <v>1.6203000000000001</v>
      </c>
      <c r="X55" s="112">
        <v>20.296199999999999</v>
      </c>
      <c r="Y55" s="113"/>
      <c r="Z55" s="110">
        <v>16</v>
      </c>
      <c r="AA55" s="110">
        <v>7</v>
      </c>
      <c r="AB55" s="110">
        <v>2</v>
      </c>
      <c r="AC55" s="110">
        <v>4</v>
      </c>
      <c r="AD55" s="110">
        <v>5</v>
      </c>
      <c r="AE55" s="110">
        <v>4</v>
      </c>
      <c r="AF55" s="110">
        <v>4</v>
      </c>
      <c r="AG55" s="110">
        <v>1</v>
      </c>
      <c r="AH55" s="110">
        <v>6</v>
      </c>
      <c r="AI55" s="110" t="s">
        <v>430</v>
      </c>
      <c r="AJ55" s="110">
        <v>9</v>
      </c>
      <c r="AK55" s="110">
        <v>4</v>
      </c>
      <c r="AL55" s="110">
        <v>5</v>
      </c>
      <c r="AM55" s="110">
        <v>4</v>
      </c>
      <c r="AN55" s="110">
        <v>9</v>
      </c>
      <c r="AO55" s="109"/>
      <c r="AP55" s="112" t="s">
        <v>430</v>
      </c>
      <c r="AQ55" s="112" t="s">
        <v>430</v>
      </c>
      <c r="AR55" s="112">
        <v>21.33</v>
      </c>
      <c r="AS55" s="112">
        <v>17.510000000000002</v>
      </c>
      <c r="AT55" s="112">
        <v>34.42</v>
      </c>
      <c r="AU55" s="115"/>
      <c r="AV55" s="110" t="s">
        <v>430</v>
      </c>
      <c r="AW55" s="110" t="s">
        <v>430</v>
      </c>
      <c r="AX55" s="110">
        <v>1</v>
      </c>
      <c r="AY55" s="110">
        <v>2</v>
      </c>
      <c r="AZ55" s="110">
        <v>4</v>
      </c>
      <c r="BA55" s="260"/>
      <c r="BB55" s="112">
        <v>19.779436492276901</v>
      </c>
      <c r="BC55" s="290">
        <v>0.92207715949184199</v>
      </c>
      <c r="BD55" s="290">
        <v>8.0319858861788995E-2</v>
      </c>
      <c r="BE55" s="290">
        <v>0.41329182449752999</v>
      </c>
      <c r="BF55" s="109"/>
      <c r="BG55" s="112">
        <v>6.3672300000000002</v>
      </c>
      <c r="BH55" s="112">
        <v>22.888400000000001</v>
      </c>
      <c r="BI55" s="112">
        <v>66.841999999999999</v>
      </c>
      <c r="BJ55" s="112">
        <v>3.9023699999999999</v>
      </c>
      <c r="BK55" s="109"/>
      <c r="BL55" s="118" t="s">
        <v>1804</v>
      </c>
      <c r="BM55" s="118" t="s">
        <v>1805</v>
      </c>
      <c r="BN55" s="118" t="s">
        <v>1806</v>
      </c>
      <c r="BO55" s="118" t="s">
        <v>1807</v>
      </c>
      <c r="BP55" s="118" t="s">
        <v>1808</v>
      </c>
      <c r="BQ55" s="109"/>
      <c r="BR55" s="119" t="s">
        <v>602</v>
      </c>
    </row>
    <row r="56" spans="1:70" s="107" customFormat="1" x14ac:dyDescent="0.25">
      <c r="A56" s="108" t="s">
        <v>1809</v>
      </c>
      <c r="B56" s="109"/>
      <c r="C56" s="734">
        <v>43453</v>
      </c>
      <c r="D56" s="109"/>
      <c r="E56" s="110">
        <v>2723.14</v>
      </c>
      <c r="F56" s="109"/>
      <c r="G56" s="111">
        <v>55.23</v>
      </c>
      <c r="H56" s="113"/>
      <c r="I56" s="112">
        <v>-7.2400000000000006E-2</v>
      </c>
      <c r="J56" s="112">
        <v>1.7688999999999999</v>
      </c>
      <c r="K56" s="112">
        <v>4.5824999999999996</v>
      </c>
      <c r="L56" s="112">
        <v>17.836600000000001</v>
      </c>
      <c r="M56" s="112">
        <v>28.382100000000001</v>
      </c>
      <c r="N56" s="114">
        <v>14.442600000000001</v>
      </c>
      <c r="O56" s="112">
        <v>8.0237999999999996</v>
      </c>
      <c r="P56" s="112">
        <v>21.255800000000001</v>
      </c>
      <c r="Q56" s="112">
        <v>18.078900000000001</v>
      </c>
      <c r="R56" s="112" t="s">
        <v>430</v>
      </c>
      <c r="S56" s="112">
        <v>1.8628</v>
      </c>
      <c r="T56" s="112">
        <v>36.741799999999998</v>
      </c>
      <c r="U56" s="112">
        <v>23.116399999999999</v>
      </c>
      <c r="V56" s="112">
        <v>21.544899999999998</v>
      </c>
      <c r="W56" s="112">
        <v>1.8628</v>
      </c>
      <c r="X56" s="112">
        <v>25.295999999999999</v>
      </c>
      <c r="Y56" s="113"/>
      <c r="Z56" s="110">
        <v>3</v>
      </c>
      <c r="AA56" s="110">
        <v>1</v>
      </c>
      <c r="AB56" s="110">
        <v>6</v>
      </c>
      <c r="AC56" s="110">
        <v>3</v>
      </c>
      <c r="AD56" s="110">
        <v>1</v>
      </c>
      <c r="AE56" s="110">
        <v>3</v>
      </c>
      <c r="AF56" s="110">
        <v>2</v>
      </c>
      <c r="AG56" s="110">
        <v>2</v>
      </c>
      <c r="AH56" s="110">
        <v>2</v>
      </c>
      <c r="AI56" s="110" t="s">
        <v>430</v>
      </c>
      <c r="AJ56" s="110">
        <v>5</v>
      </c>
      <c r="AK56" s="110">
        <v>2</v>
      </c>
      <c r="AL56" s="110">
        <v>1</v>
      </c>
      <c r="AM56" s="110">
        <v>2</v>
      </c>
      <c r="AN56" s="110">
        <v>5</v>
      </c>
      <c r="AO56" s="109"/>
      <c r="AP56" s="112" t="s">
        <v>430</v>
      </c>
      <c r="AQ56" s="112">
        <v>25.16</v>
      </c>
      <c r="AR56" s="112">
        <v>19.79</v>
      </c>
      <c r="AS56" s="112">
        <v>17.79</v>
      </c>
      <c r="AT56" s="112">
        <v>43.98</v>
      </c>
      <c r="AU56" s="115"/>
      <c r="AV56" s="110" t="s">
        <v>430</v>
      </c>
      <c r="AW56" s="110">
        <v>2</v>
      </c>
      <c r="AX56" s="110">
        <v>2</v>
      </c>
      <c r="AY56" s="110">
        <v>1</v>
      </c>
      <c r="AZ56" s="110">
        <v>1</v>
      </c>
      <c r="BA56" s="260"/>
      <c r="BB56" s="112">
        <v>21.084352773733901</v>
      </c>
      <c r="BC56" s="290">
        <v>0.95432504610969604</v>
      </c>
      <c r="BD56" s="290">
        <v>6.6856436144660705E-2</v>
      </c>
      <c r="BE56" s="290">
        <v>0.193127952482197</v>
      </c>
      <c r="BF56" s="109"/>
      <c r="BG56" s="112">
        <v>0.93416600000000005</v>
      </c>
      <c r="BH56" s="112">
        <v>12.141999999999999</v>
      </c>
      <c r="BI56" s="112">
        <v>78.071399999999997</v>
      </c>
      <c r="BJ56" s="112">
        <v>8.8524340000000006</v>
      </c>
      <c r="BK56" s="109"/>
      <c r="BL56" s="118" t="s">
        <v>467</v>
      </c>
      <c r="BM56" s="118" t="s">
        <v>1810</v>
      </c>
      <c r="BN56" s="118" t="s">
        <v>1811</v>
      </c>
      <c r="BO56" s="118" t="s">
        <v>1812</v>
      </c>
      <c r="BP56" s="118" t="s">
        <v>1813</v>
      </c>
      <c r="BQ56" s="109"/>
      <c r="BR56" s="119" t="s">
        <v>512</v>
      </c>
    </row>
    <row r="57" spans="1:70" s="107" customFormat="1" x14ac:dyDescent="0.25">
      <c r="A57" s="108" t="s">
        <v>1814</v>
      </c>
      <c r="B57" s="109"/>
      <c r="C57" s="734">
        <v>45600</v>
      </c>
      <c r="D57" s="109"/>
      <c r="E57" s="110">
        <v>2684.91</v>
      </c>
      <c r="F57" s="109"/>
      <c r="G57" s="111">
        <v>12.85</v>
      </c>
      <c r="H57" s="113"/>
      <c r="I57" s="112">
        <v>-0.46479999999999999</v>
      </c>
      <c r="J57" s="112">
        <v>0.23400000000000001</v>
      </c>
      <c r="K57" s="112">
        <v>4.3867000000000003</v>
      </c>
      <c r="L57" s="112">
        <v>19.5349</v>
      </c>
      <c r="M57" s="112">
        <v>24.034700000000001</v>
      </c>
      <c r="N57" s="114">
        <v>22.7316</v>
      </c>
      <c r="O57" s="112" t="s">
        <v>430</v>
      </c>
      <c r="P57" s="112" t="s">
        <v>430</v>
      </c>
      <c r="Q57" s="112" t="s">
        <v>430</v>
      </c>
      <c r="R57" s="112" t="s">
        <v>430</v>
      </c>
      <c r="S57" s="112">
        <v>1.022</v>
      </c>
      <c r="T57" s="112">
        <v>32.474200000000003</v>
      </c>
      <c r="U57" s="112">
        <v>20.2058</v>
      </c>
      <c r="V57" s="112">
        <v>25.488299999999999</v>
      </c>
      <c r="W57" s="112">
        <v>1.022</v>
      </c>
      <c r="X57" s="112">
        <v>15.9354</v>
      </c>
      <c r="Y57" s="113"/>
      <c r="Z57" s="110">
        <v>18</v>
      </c>
      <c r="AA57" s="110">
        <v>17</v>
      </c>
      <c r="AB57" s="110">
        <v>9</v>
      </c>
      <c r="AC57" s="110">
        <v>2</v>
      </c>
      <c r="AD57" s="110">
        <v>2</v>
      </c>
      <c r="AE57" s="110">
        <v>1</v>
      </c>
      <c r="AF57" s="110" t="s">
        <v>430</v>
      </c>
      <c r="AG57" s="110" t="s">
        <v>430</v>
      </c>
      <c r="AH57" s="110" t="s">
        <v>430</v>
      </c>
      <c r="AI57" s="110" t="s">
        <v>430</v>
      </c>
      <c r="AJ57" s="110">
        <v>14</v>
      </c>
      <c r="AK57" s="110">
        <v>3</v>
      </c>
      <c r="AL57" s="110">
        <v>2</v>
      </c>
      <c r="AM57" s="110">
        <v>1</v>
      </c>
      <c r="AN57" s="110">
        <v>14</v>
      </c>
      <c r="AO57" s="109"/>
      <c r="AP57" s="112" t="s">
        <v>430</v>
      </c>
      <c r="AQ57" s="112" t="s">
        <v>430</v>
      </c>
      <c r="AR57" s="112" t="s">
        <v>430</v>
      </c>
      <c r="AS57" s="112" t="s">
        <v>430</v>
      </c>
      <c r="AT57" s="112">
        <v>43.07</v>
      </c>
      <c r="AU57" s="115"/>
      <c r="AV57" s="110" t="s">
        <v>430</v>
      </c>
      <c r="AW57" s="110" t="s">
        <v>430</v>
      </c>
      <c r="AX57" s="110" t="s">
        <v>430</v>
      </c>
      <c r="AY57" s="110" t="s">
        <v>430</v>
      </c>
      <c r="AZ57" s="110">
        <v>2</v>
      </c>
      <c r="BA57" s="260"/>
      <c r="BB57" s="112">
        <v>21.911061475951801</v>
      </c>
      <c r="BC57" s="290">
        <v>0.92655124517556797</v>
      </c>
      <c r="BD57" s="290">
        <v>5.1902054601855097E-2</v>
      </c>
      <c r="BE57" s="290">
        <v>0.98208084776783899</v>
      </c>
      <c r="BF57" s="109"/>
      <c r="BG57" s="112">
        <v>1.69991</v>
      </c>
      <c r="BH57" s="112">
        <v>20.9373</v>
      </c>
      <c r="BI57" s="112">
        <v>72.595200000000006</v>
      </c>
      <c r="BJ57" s="112">
        <v>4.7675900000000002</v>
      </c>
      <c r="BK57" s="109"/>
      <c r="BL57" s="118" t="s">
        <v>1815</v>
      </c>
      <c r="BM57" s="118" t="s">
        <v>1816</v>
      </c>
      <c r="BN57" s="118" t="s">
        <v>1817</v>
      </c>
      <c r="BO57" s="118" t="s">
        <v>1818</v>
      </c>
      <c r="BP57" s="118" t="s">
        <v>1819</v>
      </c>
      <c r="BQ57" s="109"/>
      <c r="BR57" s="119" t="s">
        <v>609</v>
      </c>
    </row>
    <row r="58" spans="1:70" s="107" customFormat="1" x14ac:dyDescent="0.25">
      <c r="A58" s="108" t="s">
        <v>1820</v>
      </c>
      <c r="B58" s="109"/>
      <c r="C58" s="734">
        <v>41800</v>
      </c>
      <c r="D58" s="109"/>
      <c r="E58" s="110">
        <v>2370.12</v>
      </c>
      <c r="F58" s="109"/>
      <c r="G58" s="111">
        <v>57.47</v>
      </c>
      <c r="H58" s="113"/>
      <c r="I58" s="112">
        <v>-0.45040000000000002</v>
      </c>
      <c r="J58" s="112">
        <v>0.98399999999999999</v>
      </c>
      <c r="K58" s="112">
        <v>4.5479000000000003</v>
      </c>
      <c r="L58" s="112">
        <v>14.5505</v>
      </c>
      <c r="M58" s="112">
        <v>21.270299999999999</v>
      </c>
      <c r="N58" s="114">
        <v>14.756399999999999</v>
      </c>
      <c r="O58" s="112">
        <v>8.9789999999999992</v>
      </c>
      <c r="P58" s="112">
        <v>18.430399999999999</v>
      </c>
      <c r="Q58" s="112">
        <v>16.060400000000001</v>
      </c>
      <c r="R58" s="112">
        <v>16.4009</v>
      </c>
      <c r="S58" s="112">
        <v>1.6808000000000001</v>
      </c>
      <c r="T58" s="112">
        <v>26.8934</v>
      </c>
      <c r="U58" s="112">
        <v>17.814699999999998</v>
      </c>
      <c r="V58" s="112">
        <v>18.9116</v>
      </c>
      <c r="W58" s="112">
        <v>1.6808000000000001</v>
      </c>
      <c r="X58" s="112">
        <v>15.5389</v>
      </c>
      <c r="Y58" s="113"/>
      <c r="Z58" s="110">
        <v>17</v>
      </c>
      <c r="AA58" s="110">
        <v>8</v>
      </c>
      <c r="AB58" s="110">
        <v>8</v>
      </c>
      <c r="AC58" s="110">
        <v>7</v>
      </c>
      <c r="AD58" s="110">
        <v>4</v>
      </c>
      <c r="AE58" s="110">
        <v>2</v>
      </c>
      <c r="AF58" s="110">
        <v>1</v>
      </c>
      <c r="AG58" s="110">
        <v>5</v>
      </c>
      <c r="AH58" s="110">
        <v>5</v>
      </c>
      <c r="AI58" s="110">
        <v>2</v>
      </c>
      <c r="AJ58" s="110">
        <v>7</v>
      </c>
      <c r="AK58" s="110">
        <v>11</v>
      </c>
      <c r="AL58" s="110">
        <v>3</v>
      </c>
      <c r="AM58" s="110">
        <v>3</v>
      </c>
      <c r="AN58" s="110">
        <v>7</v>
      </c>
      <c r="AO58" s="109"/>
      <c r="AP58" s="112">
        <v>19.34</v>
      </c>
      <c r="AQ58" s="112">
        <v>22.1</v>
      </c>
      <c r="AR58" s="112">
        <v>17.73</v>
      </c>
      <c r="AS58" s="112">
        <v>15.99</v>
      </c>
      <c r="AT58" s="112">
        <v>33.43</v>
      </c>
      <c r="AU58" s="115"/>
      <c r="AV58" s="110">
        <v>2</v>
      </c>
      <c r="AW58" s="110">
        <v>3</v>
      </c>
      <c r="AX58" s="110">
        <v>4</v>
      </c>
      <c r="AY58" s="110">
        <v>3</v>
      </c>
      <c r="AZ58" s="110">
        <v>5</v>
      </c>
      <c r="BA58" s="260"/>
      <c r="BB58" s="112">
        <v>19.428259692435599</v>
      </c>
      <c r="BC58" s="290">
        <v>0.88997325667723004</v>
      </c>
      <c r="BD58" s="290">
        <v>6.22564829455469E-2</v>
      </c>
      <c r="BE58" s="290">
        <v>0.20260147805801601</v>
      </c>
      <c r="BF58" s="109"/>
      <c r="BG58" s="112" t="s">
        <v>430</v>
      </c>
      <c r="BH58" s="112">
        <v>22.733899999999998</v>
      </c>
      <c r="BI58" s="112">
        <v>76.308099999999996</v>
      </c>
      <c r="BJ58" s="112">
        <v>0.95799999999999996</v>
      </c>
      <c r="BK58" s="109"/>
      <c r="BL58" s="118" t="s">
        <v>1821</v>
      </c>
      <c r="BM58" s="118" t="s">
        <v>1822</v>
      </c>
      <c r="BN58" s="118" t="s">
        <v>1823</v>
      </c>
      <c r="BO58" s="118" t="s">
        <v>1824</v>
      </c>
      <c r="BP58" s="118" t="s">
        <v>1825</v>
      </c>
      <c r="BQ58" s="109"/>
      <c r="BR58" s="119" t="s">
        <v>547</v>
      </c>
    </row>
    <row r="59" spans="1:70" s="107" customFormat="1" x14ac:dyDescent="0.25">
      <c r="A59" s="108" t="s">
        <v>1826</v>
      </c>
      <c r="B59" s="109"/>
      <c r="C59" s="734">
        <v>45856</v>
      </c>
      <c r="D59" s="109"/>
      <c r="E59" s="110">
        <v>2312.73</v>
      </c>
      <c r="F59" s="109"/>
      <c r="G59" s="111">
        <v>10.771000000000001</v>
      </c>
      <c r="H59" s="113"/>
      <c r="I59" s="112">
        <v>-0.14829999999999999</v>
      </c>
      <c r="J59" s="112">
        <v>0.7389</v>
      </c>
      <c r="K59" s="112">
        <v>3.4479000000000002</v>
      </c>
      <c r="L59" s="112">
        <v>13.367000000000001</v>
      </c>
      <c r="M59" s="112">
        <v>14.597300000000001</v>
      </c>
      <c r="N59" s="114" t="s">
        <v>430</v>
      </c>
      <c r="O59" s="112" t="s">
        <v>430</v>
      </c>
      <c r="P59" s="112" t="s">
        <v>430</v>
      </c>
      <c r="Q59" s="112" t="s">
        <v>430</v>
      </c>
      <c r="R59" s="112" t="s">
        <v>430</v>
      </c>
      <c r="S59" s="112">
        <v>0.7389</v>
      </c>
      <c r="T59" s="112">
        <v>28.302600000000002</v>
      </c>
      <c r="U59" s="112">
        <v>12.397</v>
      </c>
      <c r="V59" s="112">
        <v>14.1721</v>
      </c>
      <c r="W59" s="112">
        <v>0.7389</v>
      </c>
      <c r="X59" s="112">
        <v>7.71</v>
      </c>
      <c r="Y59" s="113"/>
      <c r="Z59" s="110">
        <v>7</v>
      </c>
      <c r="AA59" s="110">
        <v>10</v>
      </c>
      <c r="AB59" s="110">
        <v>15</v>
      </c>
      <c r="AC59" s="110">
        <v>10</v>
      </c>
      <c r="AD59" s="110">
        <v>9</v>
      </c>
      <c r="AE59" s="110" t="s">
        <v>430</v>
      </c>
      <c r="AF59" s="110" t="s">
        <v>430</v>
      </c>
      <c r="AG59" s="110" t="s">
        <v>430</v>
      </c>
      <c r="AH59" s="110" t="s">
        <v>430</v>
      </c>
      <c r="AI59" s="110" t="s">
        <v>430</v>
      </c>
      <c r="AJ59" s="110">
        <v>17</v>
      </c>
      <c r="AK59" s="110">
        <v>10</v>
      </c>
      <c r="AL59" s="110">
        <v>8</v>
      </c>
      <c r="AM59" s="110">
        <v>8</v>
      </c>
      <c r="AN59" s="110">
        <v>17</v>
      </c>
      <c r="AO59" s="109"/>
      <c r="AP59" s="112" t="s">
        <v>430</v>
      </c>
      <c r="AQ59" s="112" t="s">
        <v>430</v>
      </c>
      <c r="AR59" s="112" t="s">
        <v>430</v>
      </c>
      <c r="AS59" s="112" t="s">
        <v>430</v>
      </c>
      <c r="AT59" s="112">
        <v>27.08</v>
      </c>
      <c r="AU59" s="115"/>
      <c r="AV59" s="110" t="s">
        <v>430</v>
      </c>
      <c r="AW59" s="110" t="s">
        <v>430</v>
      </c>
      <c r="AX59" s="110" t="s">
        <v>430</v>
      </c>
      <c r="AY59" s="110" t="s">
        <v>430</v>
      </c>
      <c r="AZ59" s="110">
        <v>7</v>
      </c>
      <c r="BA59" s="260"/>
      <c r="BB59" s="112">
        <v>18.416497198953198</v>
      </c>
      <c r="BC59" s="290">
        <v>1.06509008484884</v>
      </c>
      <c r="BD59" s="290">
        <v>5.05336937592702E-2</v>
      </c>
      <c r="BE59" s="290">
        <v>0.57259570628863898</v>
      </c>
      <c r="BF59" s="109"/>
      <c r="BG59" s="112" t="s">
        <v>430</v>
      </c>
      <c r="BH59" s="112">
        <v>10.676600000000001</v>
      </c>
      <c r="BI59" s="112">
        <v>86.760800000000003</v>
      </c>
      <c r="BJ59" s="112">
        <v>2.5626000000000002</v>
      </c>
      <c r="BK59" s="109"/>
      <c r="BL59" s="118" t="s">
        <v>1827</v>
      </c>
      <c r="BM59" s="118" t="s">
        <v>1828</v>
      </c>
      <c r="BN59" s="118" t="s">
        <v>1829</v>
      </c>
      <c r="BO59" s="118" t="s">
        <v>1830</v>
      </c>
      <c r="BP59" s="118" t="s">
        <v>1831</v>
      </c>
      <c r="BQ59" s="109"/>
      <c r="BR59" s="119" t="s">
        <v>609</v>
      </c>
    </row>
    <row r="60" spans="1:70" s="107" customFormat="1" x14ac:dyDescent="0.25">
      <c r="A60" s="108" t="s">
        <v>1832</v>
      </c>
      <c r="B60" s="109"/>
      <c r="C60" s="734">
        <v>44406</v>
      </c>
      <c r="D60" s="109"/>
      <c r="E60" s="110">
        <v>1668.85</v>
      </c>
      <c r="F60" s="109"/>
      <c r="G60" s="111">
        <v>17.55</v>
      </c>
      <c r="H60" s="113"/>
      <c r="I60" s="112">
        <v>-0.22739999999999999</v>
      </c>
      <c r="J60" s="112">
        <v>0.28570000000000001</v>
      </c>
      <c r="K60" s="112">
        <v>3.9076</v>
      </c>
      <c r="L60" s="112">
        <v>12.212300000000001</v>
      </c>
      <c r="M60" s="112">
        <v>12.2841</v>
      </c>
      <c r="N60" s="114">
        <v>5.0898000000000003</v>
      </c>
      <c r="O60" s="112">
        <v>6.2706</v>
      </c>
      <c r="P60" s="112">
        <v>14.2348</v>
      </c>
      <c r="Q60" s="112" t="s">
        <v>430</v>
      </c>
      <c r="R60" s="112" t="s">
        <v>430</v>
      </c>
      <c r="S60" s="112">
        <v>0.80410000000000004</v>
      </c>
      <c r="T60" s="112">
        <v>23.678599999999999</v>
      </c>
      <c r="U60" s="112">
        <v>9.8247999999999998</v>
      </c>
      <c r="V60" s="112">
        <v>9.6875</v>
      </c>
      <c r="W60" s="112">
        <v>0.80410000000000004</v>
      </c>
      <c r="X60" s="112">
        <v>11.9899</v>
      </c>
      <c r="Y60" s="113"/>
      <c r="Z60" s="110">
        <v>14</v>
      </c>
      <c r="AA60" s="110">
        <v>16</v>
      </c>
      <c r="AB60" s="110">
        <v>12</v>
      </c>
      <c r="AC60" s="110">
        <v>12</v>
      </c>
      <c r="AD60" s="110">
        <v>12</v>
      </c>
      <c r="AE60" s="110">
        <v>10</v>
      </c>
      <c r="AF60" s="110">
        <v>5</v>
      </c>
      <c r="AG60" s="110">
        <v>9</v>
      </c>
      <c r="AH60" s="110" t="s">
        <v>430</v>
      </c>
      <c r="AI60" s="110" t="s">
        <v>430</v>
      </c>
      <c r="AJ60" s="110">
        <v>16</v>
      </c>
      <c r="AK60" s="110">
        <v>16</v>
      </c>
      <c r="AL60" s="110">
        <v>12</v>
      </c>
      <c r="AM60" s="110">
        <v>11</v>
      </c>
      <c r="AN60" s="110">
        <v>16</v>
      </c>
      <c r="AO60" s="109"/>
      <c r="AP60" s="112" t="s">
        <v>430</v>
      </c>
      <c r="AQ60" s="112" t="s">
        <v>430</v>
      </c>
      <c r="AR60" s="112">
        <v>12.66</v>
      </c>
      <c r="AS60" s="112">
        <v>11.75</v>
      </c>
      <c r="AT60" s="112">
        <v>20</v>
      </c>
      <c r="AU60" s="115"/>
      <c r="AV60" s="110" t="s">
        <v>430</v>
      </c>
      <c r="AW60" s="110" t="s">
        <v>430</v>
      </c>
      <c r="AX60" s="110">
        <v>8</v>
      </c>
      <c r="AY60" s="110">
        <v>8</v>
      </c>
      <c r="AZ60" s="110">
        <v>11</v>
      </c>
      <c r="BA60" s="260"/>
      <c r="BB60" s="112">
        <v>16.831080796775801</v>
      </c>
      <c r="BC60" s="290">
        <v>0.76420382401030795</v>
      </c>
      <c r="BD60" s="290">
        <v>5.3388266000396201E-2</v>
      </c>
      <c r="BE60" s="290">
        <v>-7.55632871953857E-2</v>
      </c>
      <c r="BF60" s="109"/>
      <c r="BG60" s="112">
        <v>4.3808800000000003</v>
      </c>
      <c r="BH60" s="112">
        <v>18.4207</v>
      </c>
      <c r="BI60" s="112">
        <v>73.712599999999995</v>
      </c>
      <c r="BJ60" s="112">
        <v>3.4858199999999999</v>
      </c>
      <c r="BK60" s="109"/>
      <c r="BL60" s="118" t="s">
        <v>1754</v>
      </c>
      <c r="BM60" s="118" t="s">
        <v>1833</v>
      </c>
      <c r="BN60" s="118" t="s">
        <v>1834</v>
      </c>
      <c r="BO60" s="118" t="s">
        <v>1835</v>
      </c>
      <c r="BP60" s="118" t="s">
        <v>1836</v>
      </c>
      <c r="BQ60" s="109"/>
      <c r="BR60" s="119" t="s">
        <v>602</v>
      </c>
    </row>
    <row r="61" spans="1:70" s="107" customFormat="1" x14ac:dyDescent="0.25">
      <c r="A61" s="108" t="s">
        <v>1837</v>
      </c>
      <c r="B61" s="109"/>
      <c r="C61" s="734">
        <v>46098</v>
      </c>
      <c r="D61" s="109"/>
      <c r="E61" s="110">
        <v>1819.61</v>
      </c>
      <c r="F61" s="109"/>
      <c r="G61" s="111">
        <v>12.337</v>
      </c>
      <c r="H61" s="113"/>
      <c r="I61" s="112">
        <v>0.21929999999999999</v>
      </c>
      <c r="J61" s="112">
        <v>1.6814</v>
      </c>
      <c r="K61" s="112">
        <v>6.2161</v>
      </c>
      <c r="L61" s="112">
        <v>13.957100000000001</v>
      </c>
      <c r="M61" s="112" t="s">
        <v>430</v>
      </c>
      <c r="N61" s="114" t="s">
        <v>430</v>
      </c>
      <c r="O61" s="112" t="s">
        <v>430</v>
      </c>
      <c r="P61" s="112" t="s">
        <v>430</v>
      </c>
      <c r="Q61" s="112" t="s">
        <v>430</v>
      </c>
      <c r="R61" s="112" t="s">
        <v>430</v>
      </c>
      <c r="S61" s="112">
        <v>2.5007999999999999</v>
      </c>
      <c r="T61" s="112">
        <v>25.185199999999998</v>
      </c>
      <c r="U61" s="112" t="s">
        <v>430</v>
      </c>
      <c r="V61" s="112" t="s">
        <v>430</v>
      </c>
      <c r="W61" s="112">
        <v>2.5007999999999999</v>
      </c>
      <c r="X61" s="112">
        <v>23.37</v>
      </c>
      <c r="Y61" s="113"/>
      <c r="Z61" s="110">
        <v>1</v>
      </c>
      <c r="AA61" s="110">
        <v>2</v>
      </c>
      <c r="AB61" s="110">
        <v>1</v>
      </c>
      <c r="AC61" s="110">
        <v>8</v>
      </c>
      <c r="AD61" s="110" t="s">
        <v>430</v>
      </c>
      <c r="AE61" s="110" t="s">
        <v>430</v>
      </c>
      <c r="AF61" s="110" t="s">
        <v>430</v>
      </c>
      <c r="AG61" s="110" t="s">
        <v>430</v>
      </c>
      <c r="AH61" s="110" t="s">
        <v>430</v>
      </c>
      <c r="AI61" s="110" t="s">
        <v>430</v>
      </c>
      <c r="AJ61" s="110">
        <v>1</v>
      </c>
      <c r="AK61" s="110">
        <v>13</v>
      </c>
      <c r="AL61" s="110" t="s">
        <v>430</v>
      </c>
      <c r="AM61" s="110" t="s">
        <v>430</v>
      </c>
      <c r="AN61" s="110">
        <v>1</v>
      </c>
      <c r="AO61" s="109"/>
      <c r="AP61" s="112" t="s">
        <v>430</v>
      </c>
      <c r="AQ61" s="112" t="s">
        <v>430</v>
      </c>
      <c r="AR61" s="112" t="s">
        <v>430</v>
      </c>
      <c r="AS61" s="112" t="s">
        <v>430</v>
      </c>
      <c r="AT61" s="112" t="s">
        <v>430</v>
      </c>
      <c r="AU61" s="115"/>
      <c r="AV61" s="110" t="s">
        <v>430</v>
      </c>
      <c r="AW61" s="110" t="s">
        <v>430</v>
      </c>
      <c r="AX61" s="110" t="s">
        <v>430</v>
      </c>
      <c r="AY61" s="110" t="s">
        <v>430</v>
      </c>
      <c r="AZ61" s="110" t="s">
        <v>430</v>
      </c>
      <c r="BA61" s="260"/>
      <c r="BB61" s="112">
        <v>9.3832406827089496</v>
      </c>
      <c r="BC61" s="290">
        <v>4.7316474996465399</v>
      </c>
      <c r="BD61" s="290">
        <v>0.42869648311292502</v>
      </c>
      <c r="BE61" s="290">
        <v>-11.969377329441301</v>
      </c>
      <c r="BF61" s="109"/>
      <c r="BG61" s="112">
        <v>7.1165000000000003</v>
      </c>
      <c r="BH61" s="112">
        <v>4.2028800000000004</v>
      </c>
      <c r="BI61" s="112">
        <v>74.744500000000002</v>
      </c>
      <c r="BJ61" s="112">
        <v>13.936120000000001</v>
      </c>
      <c r="BK61" s="109"/>
      <c r="BL61" s="118" t="s">
        <v>1838</v>
      </c>
      <c r="BM61" s="118" t="s">
        <v>1839</v>
      </c>
      <c r="BN61" s="118" t="s">
        <v>1840</v>
      </c>
      <c r="BO61" s="118" t="s">
        <v>1318</v>
      </c>
      <c r="BP61" s="118" t="s">
        <v>1841</v>
      </c>
      <c r="BQ61" s="109"/>
      <c r="BR61" s="119" t="s">
        <v>476</v>
      </c>
    </row>
    <row r="62" spans="1:70" s="107" customFormat="1" x14ac:dyDescent="0.25">
      <c r="A62" s="108" t="s">
        <v>1842</v>
      </c>
      <c r="B62" s="109"/>
      <c r="C62" s="734">
        <v>45229</v>
      </c>
      <c r="D62" s="109"/>
      <c r="E62" s="110">
        <v>1285.4100000000001</v>
      </c>
      <c r="F62" s="109"/>
      <c r="G62" s="111">
        <v>13.920199999999999</v>
      </c>
      <c r="H62" s="113"/>
      <c r="I62" s="112">
        <v>-0.21</v>
      </c>
      <c r="J62" s="112">
        <v>0.63980000000000004</v>
      </c>
      <c r="K62" s="112">
        <v>4.0071000000000003</v>
      </c>
      <c r="L62" s="112">
        <v>9.4664999999999999</v>
      </c>
      <c r="M62" s="112">
        <v>9.1995000000000005</v>
      </c>
      <c r="N62" s="114">
        <v>3.6800999999999999</v>
      </c>
      <c r="O62" s="112">
        <v>0.53769999999999996</v>
      </c>
      <c r="P62" s="112" t="s">
        <v>430</v>
      </c>
      <c r="Q62" s="112" t="s">
        <v>430</v>
      </c>
      <c r="R62" s="112" t="s">
        <v>430</v>
      </c>
      <c r="S62" s="112">
        <v>1.8221000000000001</v>
      </c>
      <c r="T62" s="112">
        <v>20.343</v>
      </c>
      <c r="U62" s="112">
        <v>8.1231000000000009</v>
      </c>
      <c r="V62" s="112">
        <v>9.0702999999999996</v>
      </c>
      <c r="W62" s="112">
        <v>1.8221000000000001</v>
      </c>
      <c r="X62" s="112">
        <v>12.969200000000001</v>
      </c>
      <c r="Y62" s="113"/>
      <c r="Z62" s="110">
        <v>13</v>
      </c>
      <c r="AA62" s="110">
        <v>13</v>
      </c>
      <c r="AB62" s="110">
        <v>11</v>
      </c>
      <c r="AC62" s="110">
        <v>17</v>
      </c>
      <c r="AD62" s="110">
        <v>15</v>
      </c>
      <c r="AE62" s="110">
        <v>13</v>
      </c>
      <c r="AF62" s="110">
        <v>12</v>
      </c>
      <c r="AG62" s="110" t="s">
        <v>430</v>
      </c>
      <c r="AH62" s="110" t="s">
        <v>430</v>
      </c>
      <c r="AI62" s="110" t="s">
        <v>430</v>
      </c>
      <c r="AJ62" s="110">
        <v>6</v>
      </c>
      <c r="AK62" s="110">
        <v>17</v>
      </c>
      <c r="AL62" s="110">
        <v>14</v>
      </c>
      <c r="AM62" s="110">
        <v>14</v>
      </c>
      <c r="AN62" s="110">
        <v>6</v>
      </c>
      <c r="AO62" s="109"/>
      <c r="AP62" s="112" t="s">
        <v>430</v>
      </c>
      <c r="AQ62" s="112" t="s">
        <v>430</v>
      </c>
      <c r="AR62" s="112" t="s">
        <v>430</v>
      </c>
      <c r="AS62" s="112" t="s">
        <v>430</v>
      </c>
      <c r="AT62" s="112">
        <v>17.77</v>
      </c>
      <c r="AU62" s="115"/>
      <c r="AV62" s="110" t="s">
        <v>430</v>
      </c>
      <c r="AW62" s="110" t="s">
        <v>430</v>
      </c>
      <c r="AX62" s="110" t="s">
        <v>430</v>
      </c>
      <c r="AY62" s="110" t="s">
        <v>430</v>
      </c>
      <c r="AZ62" s="110">
        <v>14</v>
      </c>
      <c r="BA62" s="260"/>
      <c r="BB62" s="112">
        <v>19.2139832268258</v>
      </c>
      <c r="BC62" s="290">
        <v>0.84995880751707298</v>
      </c>
      <c r="BD62" s="290">
        <v>3.35211898193679E-2</v>
      </c>
      <c r="BE62" s="290">
        <v>-7.4818055770540806E-2</v>
      </c>
      <c r="BF62" s="109"/>
      <c r="BG62" s="112" t="s">
        <v>430</v>
      </c>
      <c r="BH62" s="112">
        <v>18.727699999999999</v>
      </c>
      <c r="BI62" s="112">
        <v>75.922200000000004</v>
      </c>
      <c r="BJ62" s="112">
        <v>5.3501000000000003</v>
      </c>
      <c r="BK62" s="109"/>
      <c r="BL62" s="118" t="s">
        <v>1843</v>
      </c>
      <c r="BM62" s="118" t="s">
        <v>1844</v>
      </c>
      <c r="BN62" s="118" t="s">
        <v>1845</v>
      </c>
      <c r="BO62" s="118" t="s">
        <v>1846</v>
      </c>
      <c r="BP62" s="118" t="s">
        <v>1847</v>
      </c>
      <c r="BQ62" s="109"/>
      <c r="BR62" s="119" t="s">
        <v>443</v>
      </c>
    </row>
    <row r="63" spans="1:70" s="107" customFormat="1" x14ac:dyDescent="0.25">
      <c r="A63" s="108" t="s">
        <v>1848</v>
      </c>
      <c r="B63" s="109"/>
      <c r="C63" s="734">
        <v>45988</v>
      </c>
      <c r="D63" s="109"/>
      <c r="E63" s="110">
        <v>1365.3</v>
      </c>
      <c r="F63" s="109"/>
      <c r="G63" s="111">
        <v>10.99</v>
      </c>
      <c r="H63" s="113"/>
      <c r="I63" s="112">
        <v>-0.1817</v>
      </c>
      <c r="J63" s="112">
        <v>0</v>
      </c>
      <c r="K63" s="112">
        <v>3.6791999999999998</v>
      </c>
      <c r="L63" s="112">
        <v>16.419499999999999</v>
      </c>
      <c r="M63" s="112">
        <v>16.419499999999999</v>
      </c>
      <c r="N63" s="114" t="s">
        <v>430</v>
      </c>
      <c r="O63" s="112" t="s">
        <v>430</v>
      </c>
      <c r="P63" s="112" t="s">
        <v>430</v>
      </c>
      <c r="Q63" s="112" t="s">
        <v>430</v>
      </c>
      <c r="R63" s="112" t="s">
        <v>430</v>
      </c>
      <c r="S63" s="112">
        <v>0</v>
      </c>
      <c r="T63" s="112">
        <v>30.9893</v>
      </c>
      <c r="U63" s="112">
        <v>11.9145</v>
      </c>
      <c r="V63" s="112" t="s">
        <v>430</v>
      </c>
      <c r="W63" s="112">
        <v>0</v>
      </c>
      <c r="X63" s="112">
        <v>9.9</v>
      </c>
      <c r="Y63" s="113"/>
      <c r="Z63" s="110">
        <v>9</v>
      </c>
      <c r="AA63" s="110">
        <v>19</v>
      </c>
      <c r="AB63" s="110">
        <v>14</v>
      </c>
      <c r="AC63" s="110">
        <v>6</v>
      </c>
      <c r="AD63" s="110">
        <v>8</v>
      </c>
      <c r="AE63" s="110" t="s">
        <v>430</v>
      </c>
      <c r="AF63" s="110" t="s">
        <v>430</v>
      </c>
      <c r="AG63" s="110" t="s">
        <v>430</v>
      </c>
      <c r="AH63" s="110" t="s">
        <v>430</v>
      </c>
      <c r="AI63" s="110" t="s">
        <v>430</v>
      </c>
      <c r="AJ63" s="110">
        <v>19</v>
      </c>
      <c r="AK63" s="110">
        <v>6</v>
      </c>
      <c r="AL63" s="110">
        <v>10</v>
      </c>
      <c r="AM63" s="110" t="s">
        <v>430</v>
      </c>
      <c r="AN63" s="110">
        <v>19</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23.604379566981098</v>
      </c>
      <c r="BC63" s="290">
        <v>1.22932651263572</v>
      </c>
      <c r="BD63" s="290">
        <v>6.1625886832095099E-2</v>
      </c>
      <c r="BE63" s="290">
        <v>-1.29278853727159E-2</v>
      </c>
      <c r="BF63" s="109"/>
      <c r="BG63" s="112" t="s">
        <v>430</v>
      </c>
      <c r="BH63" s="112">
        <v>21.556799999999999</v>
      </c>
      <c r="BI63" s="112">
        <v>76.704700000000003</v>
      </c>
      <c r="BJ63" s="112">
        <v>1.7384999999999999</v>
      </c>
      <c r="BK63" s="109"/>
      <c r="BL63" s="118" t="s">
        <v>1849</v>
      </c>
      <c r="BM63" s="118" t="s">
        <v>1850</v>
      </c>
      <c r="BN63" s="118" t="s">
        <v>1851</v>
      </c>
      <c r="BO63" s="118" t="s">
        <v>1852</v>
      </c>
      <c r="BP63" s="118" t="s">
        <v>1853</v>
      </c>
      <c r="BQ63" s="109"/>
      <c r="BR63" s="119" t="s">
        <v>476</v>
      </c>
    </row>
    <row r="64" spans="1:70" s="107" customFormat="1" x14ac:dyDescent="0.25">
      <c r="A64" s="108" t="s">
        <v>1854</v>
      </c>
      <c r="B64" s="109"/>
      <c r="C64" s="734">
        <v>45461</v>
      </c>
      <c r="D64" s="109"/>
      <c r="E64" s="110">
        <v>846.649</v>
      </c>
      <c r="F64" s="109"/>
      <c r="G64" s="111">
        <v>11.382400000000001</v>
      </c>
      <c r="H64" s="113"/>
      <c r="I64" s="112">
        <v>-0.13600000000000001</v>
      </c>
      <c r="J64" s="112">
        <v>0.63929999999999998</v>
      </c>
      <c r="K64" s="112">
        <v>5.9714999999999998</v>
      </c>
      <c r="L64" s="112">
        <v>21.4848</v>
      </c>
      <c r="M64" s="112">
        <v>21.6692</v>
      </c>
      <c r="N64" s="114">
        <v>9.4999000000000002</v>
      </c>
      <c r="O64" s="112">
        <v>5.3175999999999997</v>
      </c>
      <c r="P64" s="112" t="s">
        <v>430</v>
      </c>
      <c r="Q64" s="112" t="s">
        <v>430</v>
      </c>
      <c r="R64" s="112" t="s">
        <v>430</v>
      </c>
      <c r="S64" s="112">
        <v>1.4429000000000001</v>
      </c>
      <c r="T64" s="112">
        <v>38.482100000000003</v>
      </c>
      <c r="U64" s="112">
        <v>17.635400000000001</v>
      </c>
      <c r="V64" s="112">
        <v>15.946999999999999</v>
      </c>
      <c r="W64" s="112">
        <v>1.4429000000000001</v>
      </c>
      <c r="X64" s="112">
        <v>6.4335000000000004</v>
      </c>
      <c r="Y64" s="113"/>
      <c r="Z64" s="110">
        <v>6</v>
      </c>
      <c r="AA64" s="110">
        <v>14</v>
      </c>
      <c r="AB64" s="110">
        <v>3</v>
      </c>
      <c r="AC64" s="110">
        <v>1</v>
      </c>
      <c r="AD64" s="110">
        <v>3</v>
      </c>
      <c r="AE64" s="110">
        <v>5</v>
      </c>
      <c r="AF64" s="110">
        <v>7</v>
      </c>
      <c r="AG64" s="110" t="s">
        <v>430</v>
      </c>
      <c r="AH64" s="110" t="s">
        <v>430</v>
      </c>
      <c r="AI64" s="110" t="s">
        <v>430</v>
      </c>
      <c r="AJ64" s="110">
        <v>11</v>
      </c>
      <c r="AK64" s="110">
        <v>1</v>
      </c>
      <c r="AL64" s="110">
        <v>4</v>
      </c>
      <c r="AM64" s="110">
        <v>5</v>
      </c>
      <c r="AN64" s="110">
        <v>11</v>
      </c>
      <c r="AO64" s="109"/>
      <c r="AP64" s="112" t="s">
        <v>430</v>
      </c>
      <c r="AQ64" s="112" t="s">
        <v>430</v>
      </c>
      <c r="AR64" s="112" t="s">
        <v>430</v>
      </c>
      <c r="AS64" s="112" t="s">
        <v>430</v>
      </c>
      <c r="AT64" s="112">
        <v>36.4</v>
      </c>
      <c r="AU64" s="115"/>
      <c r="AV64" s="110" t="s">
        <v>430</v>
      </c>
      <c r="AW64" s="110" t="s">
        <v>430</v>
      </c>
      <c r="AX64" s="110" t="s">
        <v>430</v>
      </c>
      <c r="AY64" s="110" t="s">
        <v>430</v>
      </c>
      <c r="AZ64" s="110">
        <v>3</v>
      </c>
      <c r="BA64" s="260"/>
      <c r="BB64" s="112">
        <v>23.115975407291401</v>
      </c>
      <c r="BC64" s="290">
        <v>0.99802835048891103</v>
      </c>
      <c r="BD64" s="290">
        <v>8.3647315508027908E-3</v>
      </c>
      <c r="BE64" s="290">
        <v>0.32127056683850702</v>
      </c>
      <c r="BF64" s="109"/>
      <c r="BG64" s="112" t="s">
        <v>430</v>
      </c>
      <c r="BH64" s="112">
        <v>5.4364499999999998</v>
      </c>
      <c r="BI64" s="112">
        <v>91.591399999999993</v>
      </c>
      <c r="BJ64" s="112">
        <v>2.9721500000000001</v>
      </c>
      <c r="BK64" s="109"/>
      <c r="BL64" s="118" t="s">
        <v>1855</v>
      </c>
      <c r="BM64" s="118" t="s">
        <v>1856</v>
      </c>
      <c r="BN64" s="118" t="s">
        <v>1857</v>
      </c>
      <c r="BO64" s="118" t="s">
        <v>1858</v>
      </c>
      <c r="BP64" s="118" t="s">
        <v>1859</v>
      </c>
      <c r="BQ64" s="109"/>
      <c r="BR64" s="119" t="s">
        <v>609</v>
      </c>
    </row>
    <row r="65" spans="1:70" s="107" customFormat="1" x14ac:dyDescent="0.25">
      <c r="A65" s="108" t="s">
        <v>1860</v>
      </c>
      <c r="B65" s="109"/>
      <c r="C65" s="734">
        <v>42907</v>
      </c>
      <c r="D65" s="109"/>
      <c r="E65" s="110">
        <v>751.53099999999995</v>
      </c>
      <c r="F65" s="109"/>
      <c r="G65" s="111">
        <v>33.505699999999997</v>
      </c>
      <c r="H65" s="113"/>
      <c r="I65" s="112">
        <v>-0.1835</v>
      </c>
      <c r="J65" s="112">
        <v>-0.1055</v>
      </c>
      <c r="K65" s="112">
        <v>2.9782000000000002</v>
      </c>
      <c r="L65" s="112">
        <v>12.183</v>
      </c>
      <c r="M65" s="112">
        <v>18.8584</v>
      </c>
      <c r="N65" s="114">
        <v>6.4189999999999996</v>
      </c>
      <c r="O65" s="112">
        <v>1.8241000000000001</v>
      </c>
      <c r="P65" s="112">
        <v>17.305</v>
      </c>
      <c r="Q65" s="112">
        <v>17.178000000000001</v>
      </c>
      <c r="R65" s="112" t="s">
        <v>430</v>
      </c>
      <c r="S65" s="112">
        <v>-0.1648</v>
      </c>
      <c r="T65" s="112">
        <v>29.228899999999999</v>
      </c>
      <c r="U65" s="112">
        <v>13.7966</v>
      </c>
      <c r="V65" s="112">
        <v>11.569599999999999</v>
      </c>
      <c r="W65" s="112">
        <v>-0.1648</v>
      </c>
      <c r="X65" s="112">
        <v>14.2539</v>
      </c>
      <c r="Y65" s="113"/>
      <c r="Z65" s="110">
        <v>10</v>
      </c>
      <c r="AA65" s="110">
        <v>20</v>
      </c>
      <c r="AB65" s="110">
        <v>18</v>
      </c>
      <c r="AC65" s="110">
        <v>13</v>
      </c>
      <c r="AD65" s="110">
        <v>6</v>
      </c>
      <c r="AE65" s="110">
        <v>9</v>
      </c>
      <c r="AF65" s="110">
        <v>11</v>
      </c>
      <c r="AG65" s="110">
        <v>7</v>
      </c>
      <c r="AH65" s="110">
        <v>3</v>
      </c>
      <c r="AI65" s="110" t="s">
        <v>430</v>
      </c>
      <c r="AJ65" s="110">
        <v>20</v>
      </c>
      <c r="AK65" s="110">
        <v>8</v>
      </c>
      <c r="AL65" s="110">
        <v>6</v>
      </c>
      <c r="AM65" s="110">
        <v>10</v>
      </c>
      <c r="AN65" s="110">
        <v>20</v>
      </c>
      <c r="AO65" s="109"/>
      <c r="AP65" s="112" t="s">
        <v>430</v>
      </c>
      <c r="AQ65" s="112">
        <v>20.86</v>
      </c>
      <c r="AR65" s="112">
        <v>15.83</v>
      </c>
      <c r="AS65" s="112">
        <v>12.07</v>
      </c>
      <c r="AT65" s="112">
        <v>27.06</v>
      </c>
      <c r="AU65" s="115"/>
      <c r="AV65" s="110" t="s">
        <v>430</v>
      </c>
      <c r="AW65" s="110">
        <v>5</v>
      </c>
      <c r="AX65" s="110">
        <v>6</v>
      </c>
      <c r="AY65" s="110">
        <v>7</v>
      </c>
      <c r="AZ65" s="110">
        <v>8</v>
      </c>
      <c r="BA65" s="260"/>
      <c r="BB65" s="112">
        <v>21.632775839109499</v>
      </c>
      <c r="BC65" s="290">
        <v>0.97523759103388397</v>
      </c>
      <c r="BD65" s="290">
        <v>5.04375922067965E-2</v>
      </c>
      <c r="BE65" s="290">
        <v>-0.15204923483201499</v>
      </c>
      <c r="BF65" s="109"/>
      <c r="BG65" s="112">
        <v>1.9333400000000001</v>
      </c>
      <c r="BH65" s="112">
        <v>5.9447799999999997</v>
      </c>
      <c r="BI65" s="112">
        <v>87.951800000000006</v>
      </c>
      <c r="BJ65" s="112">
        <v>4.1700799999999996</v>
      </c>
      <c r="BK65" s="109"/>
      <c r="BL65" s="118" t="s">
        <v>1861</v>
      </c>
      <c r="BM65" s="118" t="s">
        <v>1862</v>
      </c>
      <c r="BN65" s="118" t="s">
        <v>1863</v>
      </c>
      <c r="BO65" s="118" t="s">
        <v>1864</v>
      </c>
      <c r="BP65" s="118" t="s">
        <v>1865</v>
      </c>
      <c r="BQ65" s="109"/>
      <c r="BR65" s="119" t="s">
        <v>436</v>
      </c>
    </row>
    <row r="66" spans="1:70" s="107" customFormat="1" x14ac:dyDescent="0.25">
      <c r="A66" s="108" t="s">
        <v>1866</v>
      </c>
      <c r="B66" s="109"/>
      <c r="C66" s="734">
        <v>46051</v>
      </c>
      <c r="D66" s="109"/>
      <c r="E66" s="110">
        <v>507.04500000000002</v>
      </c>
      <c r="F66" s="109"/>
      <c r="G66" s="111">
        <v>11.929399999999999</v>
      </c>
      <c r="H66" s="113"/>
      <c r="I66" s="112">
        <v>-0.30590000000000001</v>
      </c>
      <c r="J66" s="112">
        <v>0.72270000000000001</v>
      </c>
      <c r="K66" s="112">
        <v>4.7183000000000002</v>
      </c>
      <c r="L66" s="112">
        <v>13.507400000000001</v>
      </c>
      <c r="M66" s="112" t="s">
        <v>430</v>
      </c>
      <c r="N66" s="114" t="s">
        <v>430</v>
      </c>
      <c r="O66" s="112" t="s">
        <v>430</v>
      </c>
      <c r="P66" s="112" t="s">
        <v>430</v>
      </c>
      <c r="Q66" s="112" t="s">
        <v>430</v>
      </c>
      <c r="R66" s="112" t="s">
        <v>430</v>
      </c>
      <c r="S66" s="112">
        <v>2.2517</v>
      </c>
      <c r="T66" s="112">
        <v>29.5913</v>
      </c>
      <c r="U66" s="112" t="s">
        <v>430</v>
      </c>
      <c r="V66" s="112" t="s">
        <v>430</v>
      </c>
      <c r="W66" s="112">
        <v>2.2517</v>
      </c>
      <c r="X66" s="112">
        <v>19.294</v>
      </c>
      <c r="Y66" s="113"/>
      <c r="Z66" s="110">
        <v>15</v>
      </c>
      <c r="AA66" s="110">
        <v>11</v>
      </c>
      <c r="AB66" s="110">
        <v>5</v>
      </c>
      <c r="AC66" s="110">
        <v>9</v>
      </c>
      <c r="AD66" s="110" t="s">
        <v>430</v>
      </c>
      <c r="AE66" s="110" t="s">
        <v>430</v>
      </c>
      <c r="AF66" s="110" t="s">
        <v>430</v>
      </c>
      <c r="AG66" s="110" t="s">
        <v>430</v>
      </c>
      <c r="AH66" s="110" t="s">
        <v>430</v>
      </c>
      <c r="AI66" s="110" t="s">
        <v>430</v>
      </c>
      <c r="AJ66" s="110">
        <v>2</v>
      </c>
      <c r="AK66" s="110">
        <v>7</v>
      </c>
      <c r="AL66" s="110" t="s">
        <v>430</v>
      </c>
      <c r="AM66" s="110" t="s">
        <v>430</v>
      </c>
      <c r="AN66" s="110">
        <v>2</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23.4134977568423</v>
      </c>
      <c r="BC66" s="290">
        <v>1.0838688997433901</v>
      </c>
      <c r="BD66" s="290">
        <v>0.133569539198197</v>
      </c>
      <c r="BE66" s="290">
        <v>0.67140076114814096</v>
      </c>
      <c r="BF66" s="109"/>
      <c r="BG66" s="112" t="s">
        <v>430</v>
      </c>
      <c r="BH66" s="112">
        <v>9.6827100000000002</v>
      </c>
      <c r="BI66" s="112">
        <v>78.303600000000003</v>
      </c>
      <c r="BJ66" s="112">
        <v>12.01369</v>
      </c>
      <c r="BK66" s="109"/>
      <c r="BL66" s="118" t="s">
        <v>1867</v>
      </c>
      <c r="BM66" s="118" t="s">
        <v>1868</v>
      </c>
      <c r="BN66" s="118" t="s">
        <v>1869</v>
      </c>
      <c r="BO66" s="118" t="s">
        <v>1870</v>
      </c>
      <c r="BP66" s="118" t="s">
        <v>1871</v>
      </c>
      <c r="BQ66" s="109"/>
      <c r="BR66" s="119" t="s">
        <v>443</v>
      </c>
    </row>
    <row r="67" spans="1:70" s="107" customFormat="1" x14ac:dyDescent="0.25">
      <c r="A67" s="108" t="s">
        <v>1872</v>
      </c>
      <c r="B67" s="109"/>
      <c r="C67" s="734">
        <v>45233</v>
      </c>
      <c r="D67" s="109"/>
      <c r="E67" s="110">
        <v>250.81</v>
      </c>
      <c r="F67" s="109"/>
      <c r="G67" s="111">
        <v>13.5</v>
      </c>
      <c r="H67" s="113"/>
      <c r="I67" s="112">
        <v>-7.3999999999999996E-2</v>
      </c>
      <c r="J67" s="112">
        <v>1.2753000000000001</v>
      </c>
      <c r="K67" s="112">
        <v>2.5057</v>
      </c>
      <c r="L67" s="112">
        <v>10.565099999999999</v>
      </c>
      <c r="M67" s="112">
        <v>7.8274999999999997</v>
      </c>
      <c r="N67" s="114">
        <v>4.3277000000000001</v>
      </c>
      <c r="O67" s="112">
        <v>6.2431999999999999</v>
      </c>
      <c r="P67" s="112" t="s">
        <v>430</v>
      </c>
      <c r="Q67" s="112" t="s">
        <v>430</v>
      </c>
      <c r="R67" s="112" t="s">
        <v>430</v>
      </c>
      <c r="S67" s="112">
        <v>0.89690000000000003</v>
      </c>
      <c r="T67" s="112">
        <v>23.739699999999999</v>
      </c>
      <c r="U67" s="112">
        <v>7.0579000000000001</v>
      </c>
      <c r="V67" s="112">
        <v>9.4891000000000005</v>
      </c>
      <c r="W67" s="112">
        <v>0.89690000000000003</v>
      </c>
      <c r="X67" s="112">
        <v>11.7499</v>
      </c>
      <c r="Y67" s="113"/>
      <c r="Z67" s="110">
        <v>4</v>
      </c>
      <c r="AA67" s="110">
        <v>5</v>
      </c>
      <c r="AB67" s="110">
        <v>20</v>
      </c>
      <c r="AC67" s="110">
        <v>16</v>
      </c>
      <c r="AD67" s="110">
        <v>16</v>
      </c>
      <c r="AE67" s="110">
        <v>11</v>
      </c>
      <c r="AF67" s="110">
        <v>6</v>
      </c>
      <c r="AG67" s="110" t="s">
        <v>430</v>
      </c>
      <c r="AH67" s="110" t="s">
        <v>430</v>
      </c>
      <c r="AI67" s="110" t="s">
        <v>430</v>
      </c>
      <c r="AJ67" s="110">
        <v>15</v>
      </c>
      <c r="AK67" s="110">
        <v>15</v>
      </c>
      <c r="AL67" s="110">
        <v>16</v>
      </c>
      <c r="AM67" s="110">
        <v>12</v>
      </c>
      <c r="AN67" s="110">
        <v>15</v>
      </c>
      <c r="AO67" s="109"/>
      <c r="AP67" s="112" t="s">
        <v>430</v>
      </c>
      <c r="AQ67" s="112" t="s">
        <v>430</v>
      </c>
      <c r="AR67" s="112" t="s">
        <v>430</v>
      </c>
      <c r="AS67" s="112" t="s">
        <v>430</v>
      </c>
      <c r="AT67" s="112">
        <v>18.260000000000002</v>
      </c>
      <c r="AU67" s="115"/>
      <c r="AV67" s="110" t="s">
        <v>430</v>
      </c>
      <c r="AW67" s="110" t="s">
        <v>430</v>
      </c>
      <c r="AX67" s="110" t="s">
        <v>430</v>
      </c>
      <c r="AY67" s="110" t="s">
        <v>430</v>
      </c>
      <c r="AZ67" s="110">
        <v>13</v>
      </c>
      <c r="BA67" s="260"/>
      <c r="BB67" s="112">
        <v>16.410940002973501</v>
      </c>
      <c r="BC67" s="290">
        <v>0.69975739214158705</v>
      </c>
      <c r="BD67" s="290">
        <v>3.4729351473464398E-2</v>
      </c>
      <c r="BE67" s="290">
        <v>2.9068698685259301E-2</v>
      </c>
      <c r="BF67" s="109"/>
      <c r="BG67" s="112">
        <v>6.6135599999999997</v>
      </c>
      <c r="BH67" s="112">
        <v>3.8674400000000002</v>
      </c>
      <c r="BI67" s="112">
        <v>81.878200000000007</v>
      </c>
      <c r="BJ67" s="112">
        <v>7.6407999999999996</v>
      </c>
      <c r="BK67" s="109"/>
      <c r="BL67" s="118" t="s">
        <v>623</v>
      </c>
      <c r="BM67" s="118" t="s">
        <v>1873</v>
      </c>
      <c r="BN67" s="118" t="s">
        <v>1874</v>
      </c>
      <c r="BO67" s="118" t="s">
        <v>1875</v>
      </c>
      <c r="BP67" s="118" t="s">
        <v>1876</v>
      </c>
      <c r="BQ67" s="109"/>
      <c r="BR67" s="119" t="s">
        <v>609</v>
      </c>
    </row>
    <row r="68" spans="1:70" s="107" customFormat="1" x14ac:dyDescent="0.25">
      <c r="A68" s="108" t="s">
        <v>1877</v>
      </c>
      <c r="B68" s="109"/>
      <c r="C68" s="734">
        <v>45995</v>
      </c>
      <c r="D68" s="109"/>
      <c r="E68" s="857">
        <v>158.97</v>
      </c>
      <c r="F68" s="109"/>
      <c r="G68" s="111">
        <v>10.74</v>
      </c>
      <c r="H68" s="113"/>
      <c r="I68" s="112">
        <v>-0.18590000000000001</v>
      </c>
      <c r="J68" s="112">
        <v>0.65600000000000003</v>
      </c>
      <c r="K68" s="112">
        <v>3.2692000000000001</v>
      </c>
      <c r="L68" s="112">
        <v>7.6151999999999997</v>
      </c>
      <c r="M68" s="112">
        <v>10.835900000000001</v>
      </c>
      <c r="N68" s="114" t="s">
        <v>430</v>
      </c>
      <c r="O68" s="112" t="s">
        <v>430</v>
      </c>
      <c r="P68" s="112" t="s">
        <v>430</v>
      </c>
      <c r="Q68" s="112" t="s">
        <v>430</v>
      </c>
      <c r="R68" s="112" t="s">
        <v>430</v>
      </c>
      <c r="S68" s="112">
        <v>1.1298999999999999</v>
      </c>
      <c r="T68" s="112">
        <v>18.936900000000001</v>
      </c>
      <c r="U68" s="112">
        <v>7.1856</v>
      </c>
      <c r="V68" s="112" t="s">
        <v>430</v>
      </c>
      <c r="W68" s="112">
        <v>1.1298999999999999</v>
      </c>
      <c r="X68" s="112">
        <v>7.4</v>
      </c>
      <c r="Y68" s="113"/>
      <c r="Z68" s="110">
        <v>11</v>
      </c>
      <c r="AA68" s="110">
        <v>12</v>
      </c>
      <c r="AB68" s="110">
        <v>17</v>
      </c>
      <c r="AC68" s="110">
        <v>19</v>
      </c>
      <c r="AD68" s="110">
        <v>14</v>
      </c>
      <c r="AE68" s="110" t="s">
        <v>430</v>
      </c>
      <c r="AF68" s="110" t="s">
        <v>430</v>
      </c>
      <c r="AG68" s="110" t="s">
        <v>430</v>
      </c>
      <c r="AH68" s="110" t="s">
        <v>430</v>
      </c>
      <c r="AI68" s="110" t="s">
        <v>430</v>
      </c>
      <c r="AJ68" s="110">
        <v>12</v>
      </c>
      <c r="AK68" s="110">
        <v>19</v>
      </c>
      <c r="AL68" s="110">
        <v>15</v>
      </c>
      <c r="AM68" s="110" t="s">
        <v>430</v>
      </c>
      <c r="AN68" s="110">
        <v>12</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16.6269742870921</v>
      </c>
      <c r="BC68" s="290">
        <v>0.85811734571553799</v>
      </c>
      <c r="BD68" s="290">
        <v>5.1646988913179502E-2</v>
      </c>
      <c r="BE68" s="290">
        <v>-0.16568643613088899</v>
      </c>
      <c r="BF68" s="109"/>
      <c r="BG68" s="112" t="s">
        <v>430</v>
      </c>
      <c r="BH68" s="112">
        <v>1.25648</v>
      </c>
      <c r="BI68" s="112">
        <v>77.354299999999995</v>
      </c>
      <c r="BJ68" s="112">
        <v>21.389220000000002</v>
      </c>
      <c r="BK68" s="109"/>
      <c r="BL68" s="118" t="s">
        <v>1878</v>
      </c>
      <c r="BM68" s="118" t="s">
        <v>1879</v>
      </c>
      <c r="BN68" s="118" t="s">
        <v>1880</v>
      </c>
      <c r="BO68" s="118" t="s">
        <v>1881</v>
      </c>
      <c r="BP68" s="118" t="s">
        <v>1882</v>
      </c>
      <c r="BQ68" s="109"/>
      <c r="BR68" s="119" t="s">
        <v>463</v>
      </c>
    </row>
    <row r="69" spans="1:70" s="107" customFormat="1" x14ac:dyDescent="0.25">
      <c r="A69" s="108" t="s">
        <v>1883</v>
      </c>
      <c r="B69" s="109"/>
      <c r="C69" s="734">
        <v>46106</v>
      </c>
      <c r="D69" s="109"/>
      <c r="E69" s="110">
        <v>97.363799999999998</v>
      </c>
      <c r="F69" s="109"/>
      <c r="G69" s="111">
        <v>11.466100000000001</v>
      </c>
      <c r="H69" s="113"/>
      <c r="I69" s="112">
        <v>-0.15329999999999999</v>
      </c>
      <c r="J69" s="112">
        <v>1.0976999999999999</v>
      </c>
      <c r="K69" s="112">
        <v>3.4369999999999998</v>
      </c>
      <c r="L69" s="112">
        <v>8.8444000000000003</v>
      </c>
      <c r="M69" s="112" t="s">
        <v>430</v>
      </c>
      <c r="N69" s="114" t="s">
        <v>430</v>
      </c>
      <c r="O69" s="112" t="s">
        <v>430</v>
      </c>
      <c r="P69" s="112" t="s">
        <v>430</v>
      </c>
      <c r="Q69" s="112" t="s">
        <v>430</v>
      </c>
      <c r="R69" s="112" t="s">
        <v>430</v>
      </c>
      <c r="S69" s="112">
        <v>1.6218999999999999</v>
      </c>
      <c r="T69" s="112">
        <v>16.221900000000002</v>
      </c>
      <c r="U69" s="112" t="s">
        <v>430</v>
      </c>
      <c r="V69" s="112" t="s">
        <v>430</v>
      </c>
      <c r="W69" s="112">
        <v>1.6218999999999999</v>
      </c>
      <c r="X69" s="112">
        <v>14.661</v>
      </c>
      <c r="Y69" s="113"/>
      <c r="Z69" s="110">
        <v>8</v>
      </c>
      <c r="AA69" s="110">
        <v>6</v>
      </c>
      <c r="AB69" s="110">
        <v>16</v>
      </c>
      <c r="AC69" s="110">
        <v>18</v>
      </c>
      <c r="AD69" s="110" t="s">
        <v>430</v>
      </c>
      <c r="AE69" s="110" t="s">
        <v>430</v>
      </c>
      <c r="AF69" s="110" t="s">
        <v>430</v>
      </c>
      <c r="AG69" s="110" t="s">
        <v>430</v>
      </c>
      <c r="AH69" s="110" t="s">
        <v>430</v>
      </c>
      <c r="AI69" s="110" t="s">
        <v>430</v>
      </c>
      <c r="AJ69" s="110">
        <v>8</v>
      </c>
      <c r="AK69" s="110">
        <v>20</v>
      </c>
      <c r="AL69" s="110" t="s">
        <v>430</v>
      </c>
      <c r="AM69" s="110" t="s">
        <v>430</v>
      </c>
      <c r="AN69" s="110">
        <v>8</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v>3.00993986125266</v>
      </c>
      <c r="BC69" s="290">
        <v>1.52446521466638</v>
      </c>
      <c r="BD69" s="290">
        <v>0.80254256993941198</v>
      </c>
      <c r="BE69" s="290">
        <v>-2.7367560455520201</v>
      </c>
      <c r="BF69" s="109"/>
      <c r="BG69" s="112">
        <v>4.9778399999999996</v>
      </c>
      <c r="BH69" s="112">
        <v>17.060700000000001</v>
      </c>
      <c r="BI69" s="112">
        <v>68.975499999999997</v>
      </c>
      <c r="BJ69" s="112">
        <v>8.9859600000000004</v>
      </c>
      <c r="BK69" s="109"/>
      <c r="BL69" s="118" t="s">
        <v>1884</v>
      </c>
      <c r="BM69" s="118" t="s">
        <v>1885</v>
      </c>
      <c r="BN69" s="118" t="s">
        <v>1886</v>
      </c>
      <c r="BO69" s="118" t="s">
        <v>1887</v>
      </c>
      <c r="BP69" s="118" t="s">
        <v>1888</v>
      </c>
      <c r="BQ69" s="109"/>
      <c r="BR69" s="119" t="s">
        <v>443</v>
      </c>
    </row>
    <row r="70" spans="1:70" x14ac:dyDescent="0.25">
      <c r="A70" s="36" t="s">
        <v>93</v>
      </c>
      <c r="B70" s="43"/>
      <c r="C70" s="720"/>
      <c r="D70" s="43"/>
      <c r="E70" s="51"/>
      <c r="F70" s="43"/>
      <c r="G70" s="55"/>
      <c r="H70" s="66"/>
      <c r="I70" s="59">
        <v>-0.21940000000000001</v>
      </c>
      <c r="J70" s="59">
        <v>0.79910000000000003</v>
      </c>
      <c r="K70" s="59">
        <v>4.2070999999999996</v>
      </c>
      <c r="L70" s="59">
        <v>13.374000000000001</v>
      </c>
      <c r="M70" s="59">
        <v>15.85</v>
      </c>
      <c r="N70" s="70">
        <v>8.9542999999999999</v>
      </c>
      <c r="O70" s="59">
        <v>5.0936000000000003</v>
      </c>
      <c r="P70" s="59">
        <v>19.003</v>
      </c>
      <c r="Q70" s="59">
        <v>16.635300000000001</v>
      </c>
      <c r="R70" s="59">
        <v>16.983899999999998</v>
      </c>
      <c r="S70" s="59">
        <v>1.3174999999999999</v>
      </c>
      <c r="T70" s="59">
        <v>27.071300000000001</v>
      </c>
      <c r="U70" s="59">
        <v>12.665100000000001</v>
      </c>
      <c r="V70" s="59">
        <v>14.170999999999999</v>
      </c>
      <c r="W70" s="59">
        <v>1.3174999999999999</v>
      </c>
      <c r="X70" s="59">
        <v>15.209300000000001</v>
      </c>
      <c r="Y70" s="66"/>
      <c r="Z70" s="51">
        <v>20</v>
      </c>
      <c r="AA70" s="51">
        <v>20</v>
      </c>
      <c r="AB70" s="51">
        <v>20</v>
      </c>
      <c r="AC70" s="51">
        <v>20</v>
      </c>
      <c r="AD70" s="51">
        <v>17</v>
      </c>
      <c r="AE70" s="51">
        <v>14</v>
      </c>
      <c r="AF70" s="51">
        <v>12</v>
      </c>
      <c r="AG70" s="51">
        <v>9</v>
      </c>
      <c r="AH70" s="51">
        <v>7</v>
      </c>
      <c r="AI70" s="51">
        <v>3</v>
      </c>
      <c r="AJ70" s="51">
        <v>20</v>
      </c>
      <c r="AK70" s="51">
        <v>20</v>
      </c>
      <c r="AL70" s="51">
        <v>17</v>
      </c>
      <c r="AM70" s="51">
        <v>15</v>
      </c>
      <c r="AN70" s="51">
        <v>20</v>
      </c>
      <c r="AO70" s="43"/>
      <c r="AP70" s="59">
        <v>20.5833333333333</v>
      </c>
      <c r="AQ70" s="59">
        <v>23.716000000000001</v>
      </c>
      <c r="AR70" s="59">
        <v>17.208749999999998</v>
      </c>
      <c r="AS70" s="59">
        <v>13.977777777777799</v>
      </c>
      <c r="AT70" s="59">
        <v>27.639333333333301</v>
      </c>
      <c r="AU70" s="78"/>
      <c r="AV70" s="51">
        <v>3</v>
      </c>
      <c r="AW70" s="51">
        <v>5</v>
      </c>
      <c r="AX70" s="51">
        <v>8</v>
      </c>
      <c r="AY70" s="51">
        <v>9</v>
      </c>
      <c r="AZ70" s="51">
        <v>15</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1"/>
      <c r="D71" s="44"/>
      <c r="E71" s="52"/>
      <c r="F71" s="44"/>
      <c r="G71" s="56"/>
      <c r="H71" s="67"/>
      <c r="I71" s="60">
        <v>0.21929999999999999</v>
      </c>
      <c r="J71" s="60">
        <v>1.7688999999999999</v>
      </c>
      <c r="K71" s="60">
        <v>6.2161</v>
      </c>
      <c r="L71" s="60">
        <v>21.4848</v>
      </c>
      <c r="M71" s="60">
        <v>28.382100000000001</v>
      </c>
      <c r="N71" s="71">
        <v>22.7316</v>
      </c>
      <c r="O71" s="60">
        <v>8.9789999999999992</v>
      </c>
      <c r="P71" s="60">
        <v>24.401</v>
      </c>
      <c r="Q71" s="60">
        <v>18.551200000000001</v>
      </c>
      <c r="R71" s="60">
        <v>20.011800000000001</v>
      </c>
      <c r="S71" s="60">
        <v>2.5007999999999999</v>
      </c>
      <c r="T71" s="60">
        <v>38.482100000000003</v>
      </c>
      <c r="U71" s="60">
        <v>23.116399999999999</v>
      </c>
      <c r="V71" s="60">
        <v>25.488299999999999</v>
      </c>
      <c r="W71" s="60">
        <v>2.5007999999999999</v>
      </c>
      <c r="X71" s="60">
        <v>25.295999999999999</v>
      </c>
      <c r="Y71" s="67"/>
      <c r="Z71" s="52"/>
      <c r="AA71" s="52"/>
      <c r="AB71" s="52"/>
      <c r="AC71" s="52"/>
      <c r="AD71" s="52"/>
      <c r="AE71" s="52"/>
      <c r="AF71" s="52"/>
      <c r="AG71" s="52"/>
      <c r="AH71" s="52"/>
      <c r="AI71" s="52"/>
      <c r="AJ71" s="52"/>
      <c r="AK71" s="52"/>
      <c r="AL71" s="52"/>
      <c r="AM71" s="52"/>
      <c r="AN71" s="52"/>
      <c r="AO71" s="44"/>
      <c r="AP71" s="60">
        <v>24.79</v>
      </c>
      <c r="AQ71" s="60">
        <v>28.82</v>
      </c>
      <c r="AR71" s="60">
        <v>21.33</v>
      </c>
      <c r="AS71" s="60">
        <v>17.79</v>
      </c>
      <c r="AT71" s="60">
        <v>43.98</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1"/>
      <c r="D72" s="44"/>
      <c r="E72" s="52"/>
      <c r="F72" s="44"/>
      <c r="G72" s="56"/>
      <c r="H72" s="67"/>
      <c r="I72" s="60">
        <v>-0.71970000000000001</v>
      </c>
      <c r="J72" s="60">
        <v>-0.1055</v>
      </c>
      <c r="K72" s="60">
        <v>2.5057</v>
      </c>
      <c r="L72" s="60">
        <v>7.3291000000000004</v>
      </c>
      <c r="M72" s="60">
        <v>7.2248999999999999</v>
      </c>
      <c r="N72" s="71">
        <v>2.6497000000000002</v>
      </c>
      <c r="O72" s="60">
        <v>0.53769999999999996</v>
      </c>
      <c r="P72" s="60">
        <v>14.2348</v>
      </c>
      <c r="Q72" s="60">
        <v>14.873100000000001</v>
      </c>
      <c r="R72" s="60">
        <v>14.539</v>
      </c>
      <c r="S72" s="60">
        <v>-0.1648</v>
      </c>
      <c r="T72" s="60">
        <v>16.221900000000002</v>
      </c>
      <c r="U72" s="60">
        <v>4.8631000000000002</v>
      </c>
      <c r="V72" s="60">
        <v>7.5382999999999996</v>
      </c>
      <c r="W72" s="60">
        <v>-0.1648</v>
      </c>
      <c r="X72" s="60">
        <v>6.4335000000000004</v>
      </c>
      <c r="Y72" s="67"/>
      <c r="Z72" s="52"/>
      <c r="AA72" s="52"/>
      <c r="AB72" s="52"/>
      <c r="AC72" s="52"/>
      <c r="AD72" s="52"/>
      <c r="AE72" s="52"/>
      <c r="AF72" s="52"/>
      <c r="AG72" s="52"/>
      <c r="AH72" s="52"/>
      <c r="AI72" s="52"/>
      <c r="AJ72" s="52"/>
      <c r="AK72" s="52"/>
      <c r="AL72" s="52"/>
      <c r="AM72" s="52"/>
      <c r="AN72" s="52"/>
      <c r="AO72" s="44"/>
      <c r="AP72" s="60">
        <v>17.62</v>
      </c>
      <c r="AQ72" s="60">
        <v>20.86</v>
      </c>
      <c r="AR72" s="60">
        <v>12.66</v>
      </c>
      <c r="AS72" s="60">
        <v>10.97</v>
      </c>
      <c r="AT72" s="60">
        <v>13.59</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2"/>
      <c r="D73" s="45"/>
      <c r="E73" s="53"/>
      <c r="F73" s="45"/>
      <c r="G73" s="57"/>
      <c r="H73" s="68"/>
      <c r="I73" s="61">
        <v>-0.1847</v>
      </c>
      <c r="J73" s="61">
        <v>0.73080000000000001</v>
      </c>
      <c r="K73" s="61">
        <v>4.1350499999999997</v>
      </c>
      <c r="L73" s="61">
        <v>12.7964</v>
      </c>
      <c r="M73" s="61">
        <v>14.597300000000001</v>
      </c>
      <c r="N73" s="72">
        <v>8.7971000000000004</v>
      </c>
      <c r="O73" s="61">
        <v>5.7804000000000002</v>
      </c>
      <c r="P73" s="61">
        <v>18.430399999999999</v>
      </c>
      <c r="Q73" s="61">
        <v>16.340599999999998</v>
      </c>
      <c r="R73" s="61">
        <v>16.4009</v>
      </c>
      <c r="S73" s="61">
        <v>1.5230999999999999</v>
      </c>
      <c r="T73" s="61">
        <v>27.597999999999999</v>
      </c>
      <c r="U73" s="61">
        <v>11.2415</v>
      </c>
      <c r="V73" s="61">
        <v>10.6286</v>
      </c>
      <c r="W73" s="61">
        <v>1.5230999999999999</v>
      </c>
      <c r="X73" s="61">
        <v>14.46</v>
      </c>
      <c r="Y73" s="68"/>
      <c r="Z73" s="53"/>
      <c r="AA73" s="53"/>
      <c r="AB73" s="53"/>
      <c r="AC73" s="53"/>
      <c r="AD73" s="53"/>
      <c r="AE73" s="53"/>
      <c r="AF73" s="53"/>
      <c r="AG73" s="53"/>
      <c r="AH73" s="53"/>
      <c r="AI73" s="53"/>
      <c r="AJ73" s="53"/>
      <c r="AK73" s="53"/>
      <c r="AL73" s="53"/>
      <c r="AM73" s="53"/>
      <c r="AN73" s="53"/>
      <c r="AO73" s="45"/>
      <c r="AP73" s="61">
        <v>19.34</v>
      </c>
      <c r="AQ73" s="61">
        <v>22.1</v>
      </c>
      <c r="AR73" s="61">
        <v>17.46</v>
      </c>
      <c r="AS73" s="61">
        <v>13.16</v>
      </c>
      <c r="AT73" s="61">
        <v>27.06</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1889</v>
      </c>
      <c r="B75" s="127"/>
      <c r="C75" s="733">
        <v>41281</v>
      </c>
      <c r="D75" s="127"/>
      <c r="E75" s="128">
        <v>34545.4</v>
      </c>
      <c r="F75" s="127"/>
      <c r="G75" s="129">
        <v>315.12110000000001</v>
      </c>
      <c r="H75" s="131"/>
      <c r="I75" s="130">
        <v>-0.20580000000000001</v>
      </c>
      <c r="J75" s="130">
        <v>1.448</v>
      </c>
      <c r="K75" s="130">
        <v>5.1616</v>
      </c>
      <c r="L75" s="130">
        <v>17.037099999999999</v>
      </c>
      <c r="M75" s="130">
        <v>18.839400000000001</v>
      </c>
      <c r="N75" s="132">
        <v>9.7406000000000006</v>
      </c>
      <c r="O75" s="130">
        <v>3.0998999999999999</v>
      </c>
      <c r="P75" s="130">
        <v>21.2423</v>
      </c>
      <c r="Q75" s="130">
        <v>19.940000000000001</v>
      </c>
      <c r="R75" s="130">
        <v>21.010200000000001</v>
      </c>
      <c r="S75" s="130">
        <v>1.9319999999999999</v>
      </c>
      <c r="T75" s="130">
        <v>31.339200000000002</v>
      </c>
      <c r="U75" s="130">
        <v>13.8581</v>
      </c>
      <c r="V75" s="130">
        <v>15.657299999999999</v>
      </c>
      <c r="W75" s="130">
        <v>1.9319999999999999</v>
      </c>
      <c r="X75" s="130">
        <v>17.861999999999998</v>
      </c>
      <c r="Y75" s="131"/>
      <c r="Z75" s="128">
        <v>12</v>
      </c>
      <c r="AA75" s="128">
        <v>3</v>
      </c>
      <c r="AB75" s="128">
        <v>4</v>
      </c>
      <c r="AC75" s="128">
        <v>5</v>
      </c>
      <c r="AD75" s="128">
        <v>7</v>
      </c>
      <c r="AE75" s="128">
        <v>8</v>
      </c>
      <c r="AF75" s="128">
        <v>11</v>
      </c>
      <c r="AG75" s="128">
        <v>4</v>
      </c>
      <c r="AH75" s="128">
        <v>1</v>
      </c>
      <c r="AI75" s="128">
        <v>1</v>
      </c>
      <c r="AJ75" s="128">
        <v>5</v>
      </c>
      <c r="AK75" s="128">
        <v>6</v>
      </c>
      <c r="AL75" s="128">
        <v>7</v>
      </c>
      <c r="AM75" s="128">
        <v>6</v>
      </c>
      <c r="AN75" s="128">
        <v>5</v>
      </c>
      <c r="AO75" s="127"/>
      <c r="AP75" s="130">
        <v>26.05</v>
      </c>
      <c r="AQ75" s="130">
        <v>30.41</v>
      </c>
      <c r="AR75" s="130">
        <v>19.809999999999999</v>
      </c>
      <c r="AS75" s="130">
        <v>13.83</v>
      </c>
      <c r="AT75" s="130">
        <v>31.6</v>
      </c>
      <c r="AU75" s="133"/>
      <c r="AV75" s="128">
        <v>1</v>
      </c>
      <c r="AW75" s="128">
        <v>1</v>
      </c>
      <c r="AX75" s="128">
        <v>3</v>
      </c>
      <c r="AY75" s="128">
        <v>6</v>
      </c>
      <c r="AZ75" s="128">
        <v>6</v>
      </c>
      <c r="BA75" s="264"/>
      <c r="BB75" s="130">
        <v>18.460721417692501</v>
      </c>
      <c r="BC75" s="295">
        <v>0.83672133803471804</v>
      </c>
      <c r="BD75" s="295">
        <v>7.3817182804072207E-2</v>
      </c>
      <c r="BE75" s="295">
        <v>0.29613345352377901</v>
      </c>
      <c r="BF75" s="127"/>
      <c r="BG75" s="130">
        <v>14.261200000000001</v>
      </c>
      <c r="BH75" s="130">
        <v>4.9707299999999996</v>
      </c>
      <c r="BI75" s="130">
        <v>66.030100000000004</v>
      </c>
      <c r="BJ75" s="130">
        <v>14.737970000000001</v>
      </c>
      <c r="BK75" s="127"/>
      <c r="BL75" s="136" t="s">
        <v>1775</v>
      </c>
      <c r="BM75" s="136" t="s">
        <v>1776</v>
      </c>
      <c r="BN75" s="136" t="s">
        <v>1777</v>
      </c>
      <c r="BO75" s="136" t="s">
        <v>1778</v>
      </c>
      <c r="BP75" s="136" t="s">
        <v>1779</v>
      </c>
      <c r="BQ75" s="127"/>
      <c r="BR75" s="137" t="s">
        <v>512</v>
      </c>
    </row>
    <row r="76" spans="1:70" s="107" customFormat="1" x14ac:dyDescent="0.25">
      <c r="A76" s="108" t="s">
        <v>1890</v>
      </c>
      <c r="B76" s="109"/>
      <c r="C76" s="734">
        <v>44187</v>
      </c>
      <c r="D76" s="109"/>
      <c r="E76" s="110">
        <v>5329.26</v>
      </c>
      <c r="F76" s="109"/>
      <c r="G76" s="111">
        <v>30.013300000000001</v>
      </c>
      <c r="H76" s="113"/>
      <c r="I76" s="112">
        <v>0.18160000000000001</v>
      </c>
      <c r="J76" s="112">
        <v>1.3973</v>
      </c>
      <c r="K76" s="112">
        <v>4.3600000000000003</v>
      </c>
      <c r="L76" s="112">
        <v>11.3154</v>
      </c>
      <c r="M76" s="112">
        <v>12.187900000000001</v>
      </c>
      <c r="N76" s="114">
        <v>3.8803000000000001</v>
      </c>
      <c r="O76" s="112">
        <v>5.7064000000000004</v>
      </c>
      <c r="P76" s="112">
        <v>17.209900000000001</v>
      </c>
      <c r="Q76" s="112">
        <v>16.564800000000002</v>
      </c>
      <c r="R76" s="112" t="s">
        <v>430</v>
      </c>
      <c r="S76" s="112">
        <v>2.1097000000000001</v>
      </c>
      <c r="T76" s="112">
        <v>25.602799999999998</v>
      </c>
      <c r="U76" s="112">
        <v>9.57</v>
      </c>
      <c r="V76" s="112">
        <v>10.4238</v>
      </c>
      <c r="W76" s="112">
        <v>2.1097000000000001</v>
      </c>
      <c r="X76" s="112">
        <v>21.825399999999998</v>
      </c>
      <c r="Y76" s="113"/>
      <c r="Z76" s="110">
        <v>2</v>
      </c>
      <c r="AA76" s="110">
        <v>4</v>
      </c>
      <c r="AB76" s="110">
        <v>10</v>
      </c>
      <c r="AC76" s="110">
        <v>15</v>
      </c>
      <c r="AD76" s="110">
        <v>13</v>
      </c>
      <c r="AE76" s="110">
        <v>14</v>
      </c>
      <c r="AF76" s="110">
        <v>8</v>
      </c>
      <c r="AG76" s="110">
        <v>8</v>
      </c>
      <c r="AH76" s="110">
        <v>7</v>
      </c>
      <c r="AI76" s="110" t="s">
        <v>430</v>
      </c>
      <c r="AJ76" s="110">
        <v>3</v>
      </c>
      <c r="AK76" s="110">
        <v>14</v>
      </c>
      <c r="AL76" s="110">
        <v>13</v>
      </c>
      <c r="AM76" s="110">
        <v>13</v>
      </c>
      <c r="AN76" s="110">
        <v>3</v>
      </c>
      <c r="AO76" s="109"/>
      <c r="AP76" s="112" t="s">
        <v>430</v>
      </c>
      <c r="AQ76" s="112" t="s">
        <v>430</v>
      </c>
      <c r="AR76" s="112">
        <v>16.07</v>
      </c>
      <c r="AS76" s="112">
        <v>12.32</v>
      </c>
      <c r="AT76" s="112">
        <v>20.58</v>
      </c>
      <c r="AU76" s="115"/>
      <c r="AV76" s="110" t="s">
        <v>430</v>
      </c>
      <c r="AW76" s="110" t="s">
        <v>430</v>
      </c>
      <c r="AX76" s="110">
        <v>7</v>
      </c>
      <c r="AY76" s="110">
        <v>9</v>
      </c>
      <c r="AZ76" s="110">
        <v>12</v>
      </c>
      <c r="BA76" s="260"/>
      <c r="BB76" s="112">
        <v>18.477635504436499</v>
      </c>
      <c r="BC76" s="290">
        <v>0.85288912554937701</v>
      </c>
      <c r="BD76" s="290">
        <v>5.7965112023367397E-2</v>
      </c>
      <c r="BE76" s="290">
        <v>-1.6136175912153401E-2</v>
      </c>
      <c r="BF76" s="109"/>
      <c r="BG76" s="112" t="s">
        <v>430</v>
      </c>
      <c r="BH76" s="112">
        <v>13.995200000000001</v>
      </c>
      <c r="BI76" s="112">
        <v>81.517899999999997</v>
      </c>
      <c r="BJ76" s="112">
        <v>4.4869000000000003</v>
      </c>
      <c r="BK76" s="109"/>
      <c r="BL76" s="118" t="s">
        <v>1781</v>
      </c>
      <c r="BM76" s="118" t="s">
        <v>1782</v>
      </c>
      <c r="BN76" s="118" t="s">
        <v>1783</v>
      </c>
      <c r="BO76" s="118" t="s">
        <v>1784</v>
      </c>
      <c r="BP76" s="118" t="s">
        <v>1785</v>
      </c>
      <c r="BQ76" s="109"/>
      <c r="BR76" s="119" t="s">
        <v>443</v>
      </c>
    </row>
    <row r="77" spans="1:70" s="107" customFormat="1" x14ac:dyDescent="0.25">
      <c r="A77" s="108" t="s">
        <v>1891</v>
      </c>
      <c r="B77" s="109"/>
      <c r="C77" s="734">
        <v>44907</v>
      </c>
      <c r="D77" s="109"/>
      <c r="E77" s="110">
        <v>5034.46</v>
      </c>
      <c r="F77" s="109"/>
      <c r="G77" s="111">
        <v>22.707000000000001</v>
      </c>
      <c r="H77" s="113"/>
      <c r="I77" s="112">
        <v>-0.12620000000000001</v>
      </c>
      <c r="J77" s="112">
        <v>0.99680000000000002</v>
      </c>
      <c r="K77" s="112">
        <v>4.6816000000000004</v>
      </c>
      <c r="L77" s="112">
        <v>11.73</v>
      </c>
      <c r="M77" s="112">
        <v>14.9727</v>
      </c>
      <c r="N77" s="114">
        <v>10.310600000000001</v>
      </c>
      <c r="O77" s="112">
        <v>4.6295999999999999</v>
      </c>
      <c r="P77" s="112">
        <v>23.054500000000001</v>
      </c>
      <c r="Q77" s="112" t="s">
        <v>430</v>
      </c>
      <c r="R77" s="112" t="s">
        <v>430</v>
      </c>
      <c r="S77" s="112">
        <v>1.0925</v>
      </c>
      <c r="T77" s="112">
        <v>25.671099999999999</v>
      </c>
      <c r="U77" s="112">
        <v>11.383100000000001</v>
      </c>
      <c r="V77" s="112">
        <v>14.313499999999999</v>
      </c>
      <c r="W77" s="112">
        <v>1.0925</v>
      </c>
      <c r="X77" s="112">
        <v>25.627300000000002</v>
      </c>
      <c r="Y77" s="113"/>
      <c r="Z77" s="110">
        <v>5</v>
      </c>
      <c r="AA77" s="110">
        <v>9</v>
      </c>
      <c r="AB77" s="110">
        <v>7</v>
      </c>
      <c r="AC77" s="110">
        <v>14</v>
      </c>
      <c r="AD77" s="110">
        <v>10</v>
      </c>
      <c r="AE77" s="110">
        <v>6</v>
      </c>
      <c r="AF77" s="110">
        <v>9</v>
      </c>
      <c r="AG77" s="110">
        <v>2</v>
      </c>
      <c r="AH77" s="110" t="s">
        <v>430</v>
      </c>
      <c r="AI77" s="110" t="s">
        <v>430</v>
      </c>
      <c r="AJ77" s="110">
        <v>13</v>
      </c>
      <c r="AK77" s="110">
        <v>13</v>
      </c>
      <c r="AL77" s="110">
        <v>11</v>
      </c>
      <c r="AM77" s="110">
        <v>9</v>
      </c>
      <c r="AN77" s="110">
        <v>13</v>
      </c>
      <c r="AO77" s="109"/>
      <c r="AP77" s="112" t="s">
        <v>430</v>
      </c>
      <c r="AQ77" s="112" t="s">
        <v>430</v>
      </c>
      <c r="AR77" s="112" t="s">
        <v>430</v>
      </c>
      <c r="AS77" s="112">
        <v>14.78</v>
      </c>
      <c r="AT77" s="112">
        <v>26.35</v>
      </c>
      <c r="AU77" s="115"/>
      <c r="AV77" s="110" t="s">
        <v>430</v>
      </c>
      <c r="AW77" s="110" t="s">
        <v>430</v>
      </c>
      <c r="AX77" s="110" t="s">
        <v>430</v>
      </c>
      <c r="AY77" s="110">
        <v>5</v>
      </c>
      <c r="AZ77" s="110">
        <v>10</v>
      </c>
      <c r="BA77" s="260"/>
      <c r="BB77" s="112">
        <v>19.614131958207999</v>
      </c>
      <c r="BC77" s="290">
        <v>0.93588557806267503</v>
      </c>
      <c r="BD77" s="290">
        <v>7.8435472445326199E-2</v>
      </c>
      <c r="BE77" s="290">
        <v>0.47956394287975201</v>
      </c>
      <c r="BF77" s="109"/>
      <c r="BG77" s="112">
        <v>3.5884399999999999</v>
      </c>
      <c r="BH77" s="112">
        <v>18.9253</v>
      </c>
      <c r="BI77" s="112">
        <v>73.053100000000001</v>
      </c>
      <c r="BJ77" s="112">
        <v>4.43316</v>
      </c>
      <c r="BK77" s="109"/>
      <c r="BL77" s="118" t="s">
        <v>1787</v>
      </c>
      <c r="BM77" s="118" t="s">
        <v>1788</v>
      </c>
      <c r="BN77" s="118" t="s">
        <v>1789</v>
      </c>
      <c r="BO77" s="118" t="s">
        <v>1790</v>
      </c>
      <c r="BP77" s="118" t="s">
        <v>1791</v>
      </c>
      <c r="BQ77" s="109"/>
      <c r="BR77" s="119" t="s">
        <v>476</v>
      </c>
    </row>
    <row r="78" spans="1:70" s="107" customFormat="1" x14ac:dyDescent="0.25">
      <c r="A78" s="108" t="s">
        <v>1892</v>
      </c>
      <c r="B78" s="109"/>
      <c r="C78" s="734">
        <v>45688</v>
      </c>
      <c r="D78" s="109"/>
      <c r="E78" s="110">
        <v>5078.05</v>
      </c>
      <c r="F78" s="109"/>
      <c r="G78" s="111">
        <v>12.423</v>
      </c>
      <c r="H78" s="113"/>
      <c r="I78" s="112">
        <v>-0.71930000000000005</v>
      </c>
      <c r="J78" s="112">
        <v>0.16930000000000001</v>
      </c>
      <c r="K78" s="112">
        <v>3.9146999999999998</v>
      </c>
      <c r="L78" s="112">
        <v>7.7263000000000002</v>
      </c>
      <c r="M78" s="112">
        <v>8.0260999999999996</v>
      </c>
      <c r="N78" s="114">
        <v>5.7007000000000003</v>
      </c>
      <c r="O78" s="112" t="s">
        <v>430</v>
      </c>
      <c r="P78" s="112" t="s">
        <v>430</v>
      </c>
      <c r="Q78" s="112" t="s">
        <v>430</v>
      </c>
      <c r="R78" s="112" t="s">
        <v>430</v>
      </c>
      <c r="S78" s="112">
        <v>0.59109999999999996</v>
      </c>
      <c r="T78" s="112">
        <v>19.982600000000001</v>
      </c>
      <c r="U78" s="112">
        <v>5.7276999999999996</v>
      </c>
      <c r="V78" s="112">
        <v>8.8496000000000006</v>
      </c>
      <c r="W78" s="112">
        <v>0.59109999999999996</v>
      </c>
      <c r="X78" s="112">
        <v>16.083300000000001</v>
      </c>
      <c r="Y78" s="113"/>
      <c r="Z78" s="110">
        <v>20</v>
      </c>
      <c r="AA78" s="110">
        <v>18</v>
      </c>
      <c r="AB78" s="110">
        <v>13</v>
      </c>
      <c r="AC78" s="110">
        <v>20</v>
      </c>
      <c r="AD78" s="110">
        <v>17</v>
      </c>
      <c r="AE78" s="110">
        <v>12</v>
      </c>
      <c r="AF78" s="110" t="s">
        <v>430</v>
      </c>
      <c r="AG78" s="110" t="s">
        <v>430</v>
      </c>
      <c r="AH78" s="110" t="s">
        <v>430</v>
      </c>
      <c r="AI78" s="110" t="s">
        <v>430</v>
      </c>
      <c r="AJ78" s="110">
        <v>18</v>
      </c>
      <c r="AK78" s="110">
        <v>18</v>
      </c>
      <c r="AL78" s="110">
        <v>17</v>
      </c>
      <c r="AM78" s="110">
        <v>15</v>
      </c>
      <c r="AN78" s="110">
        <v>18</v>
      </c>
      <c r="AO78" s="109"/>
      <c r="AP78" s="112" t="s">
        <v>430</v>
      </c>
      <c r="AQ78" s="112" t="s">
        <v>430</v>
      </c>
      <c r="AR78" s="112" t="s">
        <v>430</v>
      </c>
      <c r="AS78" s="112" t="s">
        <v>430</v>
      </c>
      <c r="AT78" s="112">
        <v>15.29</v>
      </c>
      <c r="AU78" s="115"/>
      <c r="AV78" s="110" t="s">
        <v>430</v>
      </c>
      <c r="AW78" s="110" t="s">
        <v>430</v>
      </c>
      <c r="AX78" s="110" t="s">
        <v>430</v>
      </c>
      <c r="AY78" s="110" t="s">
        <v>430</v>
      </c>
      <c r="AZ78" s="110">
        <v>15</v>
      </c>
      <c r="BA78" s="260"/>
      <c r="BB78" s="112">
        <v>14.970287126588801</v>
      </c>
      <c r="BC78" s="290">
        <v>0.80635558861717904</v>
      </c>
      <c r="BD78" s="290">
        <v>7.9405943336755297E-2</v>
      </c>
      <c r="BE78" s="290">
        <v>0.35633433057165897</v>
      </c>
      <c r="BF78" s="109"/>
      <c r="BG78" s="112">
        <v>3.944</v>
      </c>
      <c r="BH78" s="112">
        <v>21.7852</v>
      </c>
      <c r="BI78" s="112">
        <v>70.960499999999996</v>
      </c>
      <c r="BJ78" s="112">
        <v>3.3102999999999998</v>
      </c>
      <c r="BK78" s="109"/>
      <c r="BL78" s="118" t="s">
        <v>1793</v>
      </c>
      <c r="BM78" s="118" t="s">
        <v>1794</v>
      </c>
      <c r="BN78" s="118" t="s">
        <v>1795</v>
      </c>
      <c r="BO78" s="118" t="s">
        <v>1796</v>
      </c>
      <c r="BP78" s="118" t="s">
        <v>1797</v>
      </c>
      <c r="BQ78" s="109"/>
      <c r="BR78" s="119" t="s">
        <v>443</v>
      </c>
    </row>
    <row r="79" spans="1:70" s="107" customFormat="1" x14ac:dyDescent="0.25">
      <c r="A79" s="108" t="s">
        <v>1893</v>
      </c>
      <c r="B79" s="109"/>
      <c r="C79" s="734">
        <v>41275</v>
      </c>
      <c r="D79" s="109"/>
      <c r="E79" s="110">
        <v>3982.87</v>
      </c>
      <c r="F79" s="109"/>
      <c r="G79" s="111">
        <v>325.30739999999997</v>
      </c>
      <c r="H79" s="113"/>
      <c r="I79" s="112">
        <v>-0.58330000000000004</v>
      </c>
      <c r="J79" s="112">
        <v>0.4209</v>
      </c>
      <c r="K79" s="112">
        <v>2.8582000000000001</v>
      </c>
      <c r="L79" s="112">
        <v>12.5237</v>
      </c>
      <c r="M79" s="112">
        <v>13.6366</v>
      </c>
      <c r="N79" s="114">
        <v>10.176399999999999</v>
      </c>
      <c r="O79" s="112">
        <v>8.2493999999999996</v>
      </c>
      <c r="P79" s="112">
        <v>19.604800000000001</v>
      </c>
      <c r="Q79" s="112">
        <v>17.640599999999999</v>
      </c>
      <c r="R79" s="112">
        <v>15.642899999999999</v>
      </c>
      <c r="S79" s="112">
        <v>1.6515</v>
      </c>
      <c r="T79" s="112">
        <v>28.787700000000001</v>
      </c>
      <c r="U79" s="112">
        <v>12.636699999999999</v>
      </c>
      <c r="V79" s="112">
        <v>15.194699999999999</v>
      </c>
      <c r="W79" s="112">
        <v>1.6515</v>
      </c>
      <c r="X79" s="112">
        <v>18.010200000000001</v>
      </c>
      <c r="Y79" s="113"/>
      <c r="Z79" s="110">
        <v>19</v>
      </c>
      <c r="AA79" s="110">
        <v>15</v>
      </c>
      <c r="AB79" s="110">
        <v>19</v>
      </c>
      <c r="AC79" s="110">
        <v>13</v>
      </c>
      <c r="AD79" s="110">
        <v>11</v>
      </c>
      <c r="AE79" s="110">
        <v>7</v>
      </c>
      <c r="AF79" s="110">
        <v>4</v>
      </c>
      <c r="AG79" s="110">
        <v>6</v>
      </c>
      <c r="AH79" s="110">
        <v>4</v>
      </c>
      <c r="AI79" s="110">
        <v>3</v>
      </c>
      <c r="AJ79" s="110">
        <v>10</v>
      </c>
      <c r="AK79" s="110">
        <v>10</v>
      </c>
      <c r="AL79" s="110">
        <v>10</v>
      </c>
      <c r="AM79" s="110">
        <v>8</v>
      </c>
      <c r="AN79" s="110">
        <v>10</v>
      </c>
      <c r="AO79" s="109"/>
      <c r="AP79" s="112">
        <v>18.82</v>
      </c>
      <c r="AQ79" s="112">
        <v>23.03</v>
      </c>
      <c r="AR79" s="112">
        <v>18.5</v>
      </c>
      <c r="AS79" s="112">
        <v>14.96</v>
      </c>
      <c r="AT79" s="112">
        <v>26.45</v>
      </c>
      <c r="AU79" s="115"/>
      <c r="AV79" s="110">
        <v>3</v>
      </c>
      <c r="AW79" s="110">
        <v>4</v>
      </c>
      <c r="AX79" s="110">
        <v>5</v>
      </c>
      <c r="AY79" s="110">
        <v>4</v>
      </c>
      <c r="AZ79" s="110">
        <v>9</v>
      </c>
      <c r="BA79" s="260"/>
      <c r="BB79" s="112">
        <v>19.2918387788426</v>
      </c>
      <c r="BC79" s="290">
        <v>0.89458431662653104</v>
      </c>
      <c r="BD79" s="290">
        <v>6.5436635456979295E-2</v>
      </c>
      <c r="BE79" s="290">
        <v>0.122048961067837</v>
      </c>
      <c r="BF79" s="109"/>
      <c r="BG79" s="112">
        <v>9.0107599999999994</v>
      </c>
      <c r="BH79" s="112">
        <v>3.65693</v>
      </c>
      <c r="BI79" s="112">
        <v>81.446100000000001</v>
      </c>
      <c r="BJ79" s="112">
        <v>5.8862100000000002</v>
      </c>
      <c r="BK79" s="109"/>
      <c r="BL79" s="118" t="s">
        <v>1504</v>
      </c>
      <c r="BM79" s="118" t="s">
        <v>1799</v>
      </c>
      <c r="BN79" s="118" t="s">
        <v>1800</v>
      </c>
      <c r="BO79" s="118" t="s">
        <v>1801</v>
      </c>
      <c r="BP79" s="118" t="s">
        <v>1802</v>
      </c>
      <c r="BQ79" s="109"/>
      <c r="BR79" s="119" t="s">
        <v>443</v>
      </c>
    </row>
    <row r="80" spans="1:70" s="107" customFormat="1" x14ac:dyDescent="0.25">
      <c r="A80" s="108" t="s">
        <v>1894</v>
      </c>
      <c r="B80" s="109"/>
      <c r="C80" s="734">
        <v>43878</v>
      </c>
      <c r="D80" s="109"/>
      <c r="E80" s="110">
        <v>3420.63</v>
      </c>
      <c r="F80" s="109"/>
      <c r="G80" s="111">
        <v>36.8491</v>
      </c>
      <c r="H80" s="113"/>
      <c r="I80" s="112">
        <v>-0.34560000000000002</v>
      </c>
      <c r="J80" s="112">
        <v>1.0639000000000001</v>
      </c>
      <c r="K80" s="112">
        <v>6.1264000000000003</v>
      </c>
      <c r="L80" s="112">
        <v>17.661799999999999</v>
      </c>
      <c r="M80" s="112">
        <v>20.582699999999999</v>
      </c>
      <c r="N80" s="114">
        <v>12.7684</v>
      </c>
      <c r="O80" s="112">
        <v>8.673</v>
      </c>
      <c r="P80" s="112">
        <v>26.386700000000001</v>
      </c>
      <c r="Q80" s="112">
        <v>17.410399999999999</v>
      </c>
      <c r="R80" s="112" t="s">
        <v>430</v>
      </c>
      <c r="S80" s="112">
        <v>1.6807000000000001</v>
      </c>
      <c r="T80" s="112">
        <v>31.944600000000001</v>
      </c>
      <c r="U80" s="112">
        <v>17.5061</v>
      </c>
      <c r="V80" s="112">
        <v>18.9801</v>
      </c>
      <c r="W80" s="112">
        <v>1.6807000000000001</v>
      </c>
      <c r="X80" s="112">
        <v>22.5505</v>
      </c>
      <c r="Y80" s="113"/>
      <c r="Z80" s="110">
        <v>16</v>
      </c>
      <c r="AA80" s="110">
        <v>7</v>
      </c>
      <c r="AB80" s="110">
        <v>2</v>
      </c>
      <c r="AC80" s="110">
        <v>4</v>
      </c>
      <c r="AD80" s="110">
        <v>5</v>
      </c>
      <c r="AE80" s="110">
        <v>4</v>
      </c>
      <c r="AF80" s="110">
        <v>3</v>
      </c>
      <c r="AG80" s="110">
        <v>1</v>
      </c>
      <c r="AH80" s="110">
        <v>5</v>
      </c>
      <c r="AI80" s="110" t="s">
        <v>430</v>
      </c>
      <c r="AJ80" s="110">
        <v>9</v>
      </c>
      <c r="AK80" s="110">
        <v>4</v>
      </c>
      <c r="AL80" s="110">
        <v>5</v>
      </c>
      <c r="AM80" s="110">
        <v>4</v>
      </c>
      <c r="AN80" s="110">
        <v>9</v>
      </c>
      <c r="AO80" s="109"/>
      <c r="AP80" s="112" t="s">
        <v>430</v>
      </c>
      <c r="AQ80" s="112" t="s">
        <v>430</v>
      </c>
      <c r="AR80" s="112">
        <v>23.32</v>
      </c>
      <c r="AS80" s="112">
        <v>19.29</v>
      </c>
      <c r="AT80" s="112">
        <v>36.31</v>
      </c>
      <c r="AU80" s="115"/>
      <c r="AV80" s="110" t="s">
        <v>430</v>
      </c>
      <c r="AW80" s="110" t="s">
        <v>430</v>
      </c>
      <c r="AX80" s="110">
        <v>1</v>
      </c>
      <c r="AY80" s="110">
        <v>2</v>
      </c>
      <c r="AZ80" s="110">
        <v>4</v>
      </c>
      <c r="BA80" s="260"/>
      <c r="BB80" s="112">
        <v>19.817885244624001</v>
      </c>
      <c r="BC80" s="290">
        <v>0.92409737155433103</v>
      </c>
      <c r="BD80" s="290">
        <v>8.6997905573287501E-2</v>
      </c>
      <c r="BE80" s="290">
        <v>0.54614958256399104</v>
      </c>
      <c r="BF80" s="109"/>
      <c r="BG80" s="112">
        <v>6.3672300000000002</v>
      </c>
      <c r="BH80" s="112">
        <v>22.888400000000001</v>
      </c>
      <c r="BI80" s="112">
        <v>66.841999999999999</v>
      </c>
      <c r="BJ80" s="112">
        <v>3.9023699999999999</v>
      </c>
      <c r="BK80" s="109"/>
      <c r="BL80" s="118" t="s">
        <v>1804</v>
      </c>
      <c r="BM80" s="118" t="s">
        <v>1805</v>
      </c>
      <c r="BN80" s="118" t="s">
        <v>1806</v>
      </c>
      <c r="BO80" s="118" t="s">
        <v>1807</v>
      </c>
      <c r="BP80" s="118" t="s">
        <v>1808</v>
      </c>
      <c r="BQ80" s="109"/>
      <c r="BR80" s="119" t="s">
        <v>602</v>
      </c>
    </row>
    <row r="81" spans="1:70" s="107" customFormat="1" x14ac:dyDescent="0.25">
      <c r="A81" s="108" t="s">
        <v>1895</v>
      </c>
      <c r="B81" s="109"/>
      <c r="C81" s="734">
        <v>43453</v>
      </c>
      <c r="D81" s="109"/>
      <c r="E81" s="110">
        <v>2723.14</v>
      </c>
      <c r="F81" s="109"/>
      <c r="G81" s="111">
        <v>62.49</v>
      </c>
      <c r="H81" s="113"/>
      <c r="I81" s="112">
        <v>-6.4000000000000001E-2</v>
      </c>
      <c r="J81" s="112">
        <v>1.8084</v>
      </c>
      <c r="K81" s="112">
        <v>4.7084000000000001</v>
      </c>
      <c r="L81" s="112">
        <v>18.2851</v>
      </c>
      <c r="M81" s="112">
        <v>29.325299999999999</v>
      </c>
      <c r="N81" s="114">
        <v>16.066099999999999</v>
      </c>
      <c r="O81" s="112">
        <v>9.6234999999999999</v>
      </c>
      <c r="P81" s="112">
        <v>23.041499999999999</v>
      </c>
      <c r="Q81" s="112">
        <v>19.895900000000001</v>
      </c>
      <c r="R81" s="112" t="s">
        <v>430</v>
      </c>
      <c r="S81" s="112">
        <v>1.9413</v>
      </c>
      <c r="T81" s="112">
        <v>37.340699999999998</v>
      </c>
      <c r="U81" s="112">
        <v>24.1112</v>
      </c>
      <c r="V81" s="112">
        <v>22.9392</v>
      </c>
      <c r="W81" s="112">
        <v>1.9413</v>
      </c>
      <c r="X81" s="112">
        <v>27.354600000000001</v>
      </c>
      <c r="Y81" s="113"/>
      <c r="Z81" s="110">
        <v>4</v>
      </c>
      <c r="AA81" s="110">
        <v>1</v>
      </c>
      <c r="AB81" s="110">
        <v>6</v>
      </c>
      <c r="AC81" s="110">
        <v>3</v>
      </c>
      <c r="AD81" s="110">
        <v>1</v>
      </c>
      <c r="AE81" s="110">
        <v>2</v>
      </c>
      <c r="AF81" s="110">
        <v>2</v>
      </c>
      <c r="AG81" s="110">
        <v>3</v>
      </c>
      <c r="AH81" s="110">
        <v>2</v>
      </c>
      <c r="AI81" s="110" t="s">
        <v>430</v>
      </c>
      <c r="AJ81" s="110">
        <v>4</v>
      </c>
      <c r="AK81" s="110">
        <v>2</v>
      </c>
      <c r="AL81" s="110">
        <v>1</v>
      </c>
      <c r="AM81" s="110">
        <v>2</v>
      </c>
      <c r="AN81" s="110">
        <v>4</v>
      </c>
      <c r="AO81" s="109"/>
      <c r="AP81" s="112" t="s">
        <v>430</v>
      </c>
      <c r="AQ81" s="112">
        <v>27.21</v>
      </c>
      <c r="AR81" s="112">
        <v>21.58</v>
      </c>
      <c r="AS81" s="112">
        <v>19.48</v>
      </c>
      <c r="AT81" s="112">
        <v>46.01</v>
      </c>
      <c r="AU81" s="115"/>
      <c r="AV81" s="110" t="s">
        <v>430</v>
      </c>
      <c r="AW81" s="110">
        <v>2</v>
      </c>
      <c r="AX81" s="110">
        <v>2</v>
      </c>
      <c r="AY81" s="110">
        <v>1</v>
      </c>
      <c r="AZ81" s="110">
        <v>1</v>
      </c>
      <c r="BA81" s="260"/>
      <c r="BB81" s="112">
        <v>21.1222532416168</v>
      </c>
      <c r="BC81" s="290">
        <v>0.955911304919147</v>
      </c>
      <c r="BD81" s="290">
        <v>7.26256600303717E-2</v>
      </c>
      <c r="BE81" s="290">
        <v>0.31549881560016302</v>
      </c>
      <c r="BF81" s="109"/>
      <c r="BG81" s="112">
        <v>0.93416600000000005</v>
      </c>
      <c r="BH81" s="112">
        <v>12.141999999999999</v>
      </c>
      <c r="BI81" s="112">
        <v>78.071399999999997</v>
      </c>
      <c r="BJ81" s="112">
        <v>8.8524340000000006</v>
      </c>
      <c r="BK81" s="109"/>
      <c r="BL81" s="118" t="s">
        <v>467</v>
      </c>
      <c r="BM81" s="118" t="s">
        <v>1810</v>
      </c>
      <c r="BN81" s="118" t="s">
        <v>1811</v>
      </c>
      <c r="BO81" s="118" t="s">
        <v>1812</v>
      </c>
      <c r="BP81" s="118" t="s">
        <v>1813</v>
      </c>
      <c r="BQ81" s="109"/>
      <c r="BR81" s="119" t="s">
        <v>512</v>
      </c>
    </row>
    <row r="82" spans="1:70" s="107" customFormat="1" x14ac:dyDescent="0.25">
      <c r="A82" s="108" t="s">
        <v>1896</v>
      </c>
      <c r="B82" s="109"/>
      <c r="C82" s="734">
        <v>45600</v>
      </c>
      <c r="D82" s="109"/>
      <c r="E82" s="110">
        <v>2684.91</v>
      </c>
      <c r="F82" s="109"/>
      <c r="G82" s="111">
        <v>13.22</v>
      </c>
      <c r="H82" s="113"/>
      <c r="I82" s="112">
        <v>-0.45179999999999998</v>
      </c>
      <c r="J82" s="112">
        <v>0.30349999999999999</v>
      </c>
      <c r="K82" s="112">
        <v>4.4234</v>
      </c>
      <c r="L82" s="112">
        <v>19.963699999999999</v>
      </c>
      <c r="M82" s="112">
        <v>24.9527</v>
      </c>
      <c r="N82" s="114">
        <v>24.716999999999999</v>
      </c>
      <c r="O82" s="112" t="s">
        <v>430</v>
      </c>
      <c r="P82" s="112" t="s">
        <v>430</v>
      </c>
      <c r="Q82" s="112" t="s">
        <v>430</v>
      </c>
      <c r="R82" s="112" t="s">
        <v>430</v>
      </c>
      <c r="S82" s="112">
        <v>1.0703</v>
      </c>
      <c r="T82" s="112">
        <v>33.131900000000002</v>
      </c>
      <c r="U82" s="112">
        <v>21.173200000000001</v>
      </c>
      <c r="V82" s="112">
        <v>27.115400000000001</v>
      </c>
      <c r="W82" s="112">
        <v>1.0703</v>
      </c>
      <c r="X82" s="112">
        <v>17.892299999999999</v>
      </c>
      <c r="Y82" s="113"/>
      <c r="Z82" s="110">
        <v>18</v>
      </c>
      <c r="AA82" s="110">
        <v>17</v>
      </c>
      <c r="AB82" s="110">
        <v>9</v>
      </c>
      <c r="AC82" s="110">
        <v>2</v>
      </c>
      <c r="AD82" s="110">
        <v>2</v>
      </c>
      <c r="AE82" s="110">
        <v>1</v>
      </c>
      <c r="AF82" s="110" t="s">
        <v>430</v>
      </c>
      <c r="AG82" s="110" t="s">
        <v>430</v>
      </c>
      <c r="AH82" s="110" t="s">
        <v>430</v>
      </c>
      <c r="AI82" s="110" t="s">
        <v>430</v>
      </c>
      <c r="AJ82" s="110">
        <v>14</v>
      </c>
      <c r="AK82" s="110">
        <v>3</v>
      </c>
      <c r="AL82" s="110">
        <v>2</v>
      </c>
      <c r="AM82" s="110">
        <v>1</v>
      </c>
      <c r="AN82" s="110">
        <v>14</v>
      </c>
      <c r="AO82" s="109"/>
      <c r="AP82" s="112" t="s">
        <v>430</v>
      </c>
      <c r="AQ82" s="112" t="s">
        <v>430</v>
      </c>
      <c r="AR82" s="112" t="s">
        <v>430</v>
      </c>
      <c r="AS82" s="112" t="s">
        <v>430</v>
      </c>
      <c r="AT82" s="112">
        <v>45.25</v>
      </c>
      <c r="AU82" s="115"/>
      <c r="AV82" s="110" t="s">
        <v>430</v>
      </c>
      <c r="AW82" s="110" t="s">
        <v>430</v>
      </c>
      <c r="AX82" s="110" t="s">
        <v>430</v>
      </c>
      <c r="AY82" s="110" t="s">
        <v>430</v>
      </c>
      <c r="AZ82" s="110">
        <v>2</v>
      </c>
      <c r="BA82" s="260"/>
      <c r="BB82" s="112">
        <v>21.937414192368099</v>
      </c>
      <c r="BC82" s="290">
        <v>0.92826149686967896</v>
      </c>
      <c r="BD82" s="290">
        <v>5.8178296574190602E-2</v>
      </c>
      <c r="BE82" s="290">
        <v>1.1208467510328299</v>
      </c>
      <c r="BF82" s="109"/>
      <c r="BG82" s="112">
        <v>1.69991</v>
      </c>
      <c r="BH82" s="112">
        <v>20.9373</v>
      </c>
      <c r="BI82" s="112">
        <v>72.595200000000006</v>
      </c>
      <c r="BJ82" s="112">
        <v>4.7675900000000002</v>
      </c>
      <c r="BK82" s="109"/>
      <c r="BL82" s="118" t="s">
        <v>1815</v>
      </c>
      <c r="BM82" s="118" t="s">
        <v>1816</v>
      </c>
      <c r="BN82" s="118" t="s">
        <v>1817</v>
      </c>
      <c r="BO82" s="118" t="s">
        <v>1818</v>
      </c>
      <c r="BP82" s="118" t="s">
        <v>1819</v>
      </c>
      <c r="BQ82" s="109"/>
      <c r="BR82" s="119" t="s">
        <v>609</v>
      </c>
    </row>
    <row r="83" spans="1:70" s="107" customFormat="1" x14ac:dyDescent="0.25">
      <c r="A83" s="108" t="s">
        <v>1897</v>
      </c>
      <c r="B83" s="109"/>
      <c r="C83" s="734">
        <v>41800</v>
      </c>
      <c r="D83" s="109"/>
      <c r="E83" s="110">
        <v>2370.12</v>
      </c>
      <c r="F83" s="109"/>
      <c r="G83" s="111">
        <v>64.17</v>
      </c>
      <c r="H83" s="113"/>
      <c r="I83" s="112">
        <v>-0.43440000000000001</v>
      </c>
      <c r="J83" s="112">
        <v>1.0074000000000001</v>
      </c>
      <c r="K83" s="112">
        <v>4.6477000000000004</v>
      </c>
      <c r="L83" s="112">
        <v>14.8559</v>
      </c>
      <c r="M83" s="112">
        <v>21.9267</v>
      </c>
      <c r="N83" s="114">
        <v>16.0608</v>
      </c>
      <c r="O83" s="112">
        <v>10.232100000000001</v>
      </c>
      <c r="P83" s="112">
        <v>19.817499999999999</v>
      </c>
      <c r="Q83" s="112">
        <v>17.319199999999999</v>
      </c>
      <c r="R83" s="112">
        <v>17.477499999999999</v>
      </c>
      <c r="S83" s="112">
        <v>1.728</v>
      </c>
      <c r="T83" s="112">
        <v>27.321400000000001</v>
      </c>
      <c r="U83" s="112">
        <v>18.526</v>
      </c>
      <c r="V83" s="112">
        <v>19.9663</v>
      </c>
      <c r="W83" s="112">
        <v>1.728</v>
      </c>
      <c r="X83" s="112">
        <v>16.5961</v>
      </c>
      <c r="Y83" s="113"/>
      <c r="Z83" s="110">
        <v>17</v>
      </c>
      <c r="AA83" s="110">
        <v>8</v>
      </c>
      <c r="AB83" s="110">
        <v>8</v>
      </c>
      <c r="AC83" s="110">
        <v>7</v>
      </c>
      <c r="AD83" s="110">
        <v>4</v>
      </c>
      <c r="AE83" s="110">
        <v>3</v>
      </c>
      <c r="AF83" s="110">
        <v>1</v>
      </c>
      <c r="AG83" s="110">
        <v>5</v>
      </c>
      <c r="AH83" s="110">
        <v>6</v>
      </c>
      <c r="AI83" s="110">
        <v>2</v>
      </c>
      <c r="AJ83" s="110">
        <v>7</v>
      </c>
      <c r="AK83" s="110">
        <v>11</v>
      </c>
      <c r="AL83" s="110">
        <v>4</v>
      </c>
      <c r="AM83" s="110">
        <v>3</v>
      </c>
      <c r="AN83" s="110">
        <v>7</v>
      </c>
      <c r="AO83" s="109"/>
      <c r="AP83" s="112">
        <v>20.49</v>
      </c>
      <c r="AQ83" s="112">
        <v>23.45</v>
      </c>
      <c r="AR83" s="112">
        <v>19.07</v>
      </c>
      <c r="AS83" s="112">
        <v>17.3</v>
      </c>
      <c r="AT83" s="112">
        <v>34.880000000000003</v>
      </c>
      <c r="AU83" s="115"/>
      <c r="AV83" s="110">
        <v>2</v>
      </c>
      <c r="AW83" s="110">
        <v>3</v>
      </c>
      <c r="AX83" s="110">
        <v>4</v>
      </c>
      <c r="AY83" s="110">
        <v>3</v>
      </c>
      <c r="AZ83" s="110">
        <v>5</v>
      </c>
      <c r="BA83" s="260"/>
      <c r="BB83" s="112">
        <v>19.471706361211499</v>
      </c>
      <c r="BC83" s="290">
        <v>0.89222720776301201</v>
      </c>
      <c r="BD83" s="290">
        <v>6.7249782058350305E-2</v>
      </c>
      <c r="BE83" s="290">
        <v>0.29998420336404502</v>
      </c>
      <c r="BF83" s="109"/>
      <c r="BG83" s="112" t="s">
        <v>430</v>
      </c>
      <c r="BH83" s="112">
        <v>22.733899999999998</v>
      </c>
      <c r="BI83" s="112">
        <v>76.308099999999996</v>
      </c>
      <c r="BJ83" s="112">
        <v>0.95799999999999996</v>
      </c>
      <c r="BK83" s="109"/>
      <c r="BL83" s="118" t="s">
        <v>1821</v>
      </c>
      <c r="BM83" s="118" t="s">
        <v>1822</v>
      </c>
      <c r="BN83" s="118" t="s">
        <v>1823</v>
      </c>
      <c r="BO83" s="118" t="s">
        <v>1824</v>
      </c>
      <c r="BP83" s="118" t="s">
        <v>1825</v>
      </c>
      <c r="BQ83" s="109"/>
      <c r="BR83" s="119" t="s">
        <v>547</v>
      </c>
    </row>
    <row r="84" spans="1:70" s="107" customFormat="1" x14ac:dyDescent="0.25">
      <c r="A84" s="108" t="s">
        <v>1898</v>
      </c>
      <c r="B84" s="109"/>
      <c r="C84" s="734">
        <v>45856</v>
      </c>
      <c r="D84" s="109"/>
      <c r="E84" s="110">
        <v>2312.73</v>
      </c>
      <c r="F84" s="109"/>
      <c r="G84" s="111">
        <v>10.936999999999999</v>
      </c>
      <c r="H84" s="113"/>
      <c r="I84" s="112">
        <v>-0.14610000000000001</v>
      </c>
      <c r="J84" s="112">
        <v>0.75539999999999996</v>
      </c>
      <c r="K84" s="112">
        <v>3.5701000000000001</v>
      </c>
      <c r="L84" s="112">
        <v>13.773</v>
      </c>
      <c r="M84" s="112">
        <v>15.430099999999999</v>
      </c>
      <c r="N84" s="114" t="s">
        <v>430</v>
      </c>
      <c r="O84" s="112" t="s">
        <v>430</v>
      </c>
      <c r="P84" s="112" t="s">
        <v>430</v>
      </c>
      <c r="Q84" s="112" t="s">
        <v>430</v>
      </c>
      <c r="R84" s="112" t="s">
        <v>430</v>
      </c>
      <c r="S84" s="112">
        <v>0.80179999999999996</v>
      </c>
      <c r="T84" s="112">
        <v>28.852499999999999</v>
      </c>
      <c r="U84" s="112">
        <v>13.2898</v>
      </c>
      <c r="V84" s="112">
        <v>15.5398</v>
      </c>
      <c r="W84" s="112">
        <v>0.80179999999999996</v>
      </c>
      <c r="X84" s="112">
        <v>9.3699999999999992</v>
      </c>
      <c r="Y84" s="113"/>
      <c r="Z84" s="110">
        <v>7</v>
      </c>
      <c r="AA84" s="110">
        <v>11</v>
      </c>
      <c r="AB84" s="110">
        <v>16</v>
      </c>
      <c r="AC84" s="110">
        <v>10</v>
      </c>
      <c r="AD84" s="110">
        <v>9</v>
      </c>
      <c r="AE84" s="110" t="s">
        <v>430</v>
      </c>
      <c r="AF84" s="110" t="s">
        <v>430</v>
      </c>
      <c r="AG84" s="110" t="s">
        <v>430</v>
      </c>
      <c r="AH84" s="110" t="s">
        <v>430</v>
      </c>
      <c r="AI84" s="110" t="s">
        <v>430</v>
      </c>
      <c r="AJ84" s="110">
        <v>17</v>
      </c>
      <c r="AK84" s="110">
        <v>9</v>
      </c>
      <c r="AL84" s="110">
        <v>8</v>
      </c>
      <c r="AM84" s="110">
        <v>7</v>
      </c>
      <c r="AN84" s="110">
        <v>17</v>
      </c>
      <c r="AO84" s="109"/>
      <c r="AP84" s="112" t="s">
        <v>430</v>
      </c>
      <c r="AQ84" s="112" t="s">
        <v>430</v>
      </c>
      <c r="AR84" s="112" t="s">
        <v>430</v>
      </c>
      <c r="AS84" s="112" t="s">
        <v>430</v>
      </c>
      <c r="AT84" s="112">
        <v>28.92</v>
      </c>
      <c r="AU84" s="115"/>
      <c r="AV84" s="110" t="s">
        <v>430</v>
      </c>
      <c r="AW84" s="110" t="s">
        <v>430</v>
      </c>
      <c r="AX84" s="110" t="s">
        <v>430</v>
      </c>
      <c r="AY84" s="110" t="s">
        <v>430</v>
      </c>
      <c r="AZ84" s="110">
        <v>7</v>
      </c>
      <c r="BA84" s="260"/>
      <c r="BB84" s="112">
        <v>18.4504534832645</v>
      </c>
      <c r="BC84" s="290">
        <v>1.0669795697232101</v>
      </c>
      <c r="BD84" s="290">
        <v>5.7454987346373498E-2</v>
      </c>
      <c r="BE84" s="290">
        <v>0.70137744831408499</v>
      </c>
      <c r="BF84" s="109"/>
      <c r="BG84" s="112" t="s">
        <v>430</v>
      </c>
      <c r="BH84" s="112">
        <v>10.676600000000001</v>
      </c>
      <c r="BI84" s="112">
        <v>86.760800000000003</v>
      </c>
      <c r="BJ84" s="112">
        <v>2.5626000000000002</v>
      </c>
      <c r="BK84" s="109"/>
      <c r="BL84" s="118" t="s">
        <v>1827</v>
      </c>
      <c r="BM84" s="118" t="s">
        <v>1828</v>
      </c>
      <c r="BN84" s="118" t="s">
        <v>1829</v>
      </c>
      <c r="BO84" s="118" t="s">
        <v>1830</v>
      </c>
      <c r="BP84" s="118" t="s">
        <v>1831</v>
      </c>
      <c r="BQ84" s="109"/>
      <c r="BR84" s="119" t="s">
        <v>609</v>
      </c>
    </row>
    <row r="85" spans="1:70" s="107" customFormat="1" x14ac:dyDescent="0.25">
      <c r="A85" s="108" t="s">
        <v>1899</v>
      </c>
      <c r="B85" s="109"/>
      <c r="C85" s="734">
        <v>44406</v>
      </c>
      <c r="D85" s="109"/>
      <c r="E85" s="110">
        <v>1668.85</v>
      </c>
      <c r="F85" s="109"/>
      <c r="G85" s="111">
        <v>19.059999999999999</v>
      </c>
      <c r="H85" s="113"/>
      <c r="I85" s="112">
        <v>-0.2094</v>
      </c>
      <c r="J85" s="112">
        <v>0.31580000000000003</v>
      </c>
      <c r="K85" s="112">
        <v>4.0392999999999999</v>
      </c>
      <c r="L85" s="112">
        <v>12.581200000000001</v>
      </c>
      <c r="M85" s="112">
        <v>13.1157</v>
      </c>
      <c r="N85" s="114">
        <v>6.7188999999999997</v>
      </c>
      <c r="O85" s="112">
        <v>7.9039000000000001</v>
      </c>
      <c r="P85" s="112">
        <v>15.987500000000001</v>
      </c>
      <c r="Q85" s="112" t="s">
        <v>430</v>
      </c>
      <c r="R85" s="112" t="s">
        <v>430</v>
      </c>
      <c r="S85" s="112">
        <v>0.89990000000000003</v>
      </c>
      <c r="T85" s="112">
        <v>24.1694</v>
      </c>
      <c r="U85" s="112">
        <v>10.749599999999999</v>
      </c>
      <c r="V85" s="112">
        <v>11.0076</v>
      </c>
      <c r="W85" s="112">
        <v>0.89990000000000003</v>
      </c>
      <c r="X85" s="112">
        <v>13.866300000000001</v>
      </c>
      <c r="Y85" s="113"/>
      <c r="Z85" s="110">
        <v>14</v>
      </c>
      <c r="AA85" s="110">
        <v>16</v>
      </c>
      <c r="AB85" s="110">
        <v>12</v>
      </c>
      <c r="AC85" s="110">
        <v>11</v>
      </c>
      <c r="AD85" s="110">
        <v>12</v>
      </c>
      <c r="AE85" s="110">
        <v>10</v>
      </c>
      <c r="AF85" s="110">
        <v>5</v>
      </c>
      <c r="AG85" s="110">
        <v>9</v>
      </c>
      <c r="AH85" s="110" t="s">
        <v>430</v>
      </c>
      <c r="AI85" s="110" t="s">
        <v>430</v>
      </c>
      <c r="AJ85" s="110">
        <v>16</v>
      </c>
      <c r="AK85" s="110">
        <v>16</v>
      </c>
      <c r="AL85" s="110">
        <v>12</v>
      </c>
      <c r="AM85" s="110">
        <v>11</v>
      </c>
      <c r="AN85" s="110">
        <v>16</v>
      </c>
      <c r="AO85" s="109"/>
      <c r="AP85" s="112" t="s">
        <v>430</v>
      </c>
      <c r="AQ85" s="112" t="s">
        <v>430</v>
      </c>
      <c r="AR85" s="112">
        <v>14.44</v>
      </c>
      <c r="AS85" s="112">
        <v>13.45</v>
      </c>
      <c r="AT85" s="112">
        <v>21.76</v>
      </c>
      <c r="AU85" s="115"/>
      <c r="AV85" s="110" t="s">
        <v>430</v>
      </c>
      <c r="AW85" s="110" t="s">
        <v>430</v>
      </c>
      <c r="AX85" s="110">
        <v>8</v>
      </c>
      <c r="AY85" s="110">
        <v>8</v>
      </c>
      <c r="AZ85" s="110">
        <v>11</v>
      </c>
      <c r="BA85" s="260"/>
      <c r="BB85" s="112">
        <v>16.8886511552919</v>
      </c>
      <c r="BC85" s="290">
        <v>0.76700240469584202</v>
      </c>
      <c r="BD85" s="290">
        <v>6.0905766710545303E-2</v>
      </c>
      <c r="BE85" s="290">
        <v>5.09033361388E-2</v>
      </c>
      <c r="BF85" s="109"/>
      <c r="BG85" s="112">
        <v>4.3808800000000003</v>
      </c>
      <c r="BH85" s="112">
        <v>18.4207</v>
      </c>
      <c r="BI85" s="112">
        <v>73.712599999999995</v>
      </c>
      <c r="BJ85" s="112">
        <v>3.4858199999999999</v>
      </c>
      <c r="BK85" s="109"/>
      <c r="BL85" s="118" t="s">
        <v>1754</v>
      </c>
      <c r="BM85" s="118" t="s">
        <v>1833</v>
      </c>
      <c r="BN85" s="118" t="s">
        <v>1834</v>
      </c>
      <c r="BO85" s="118" t="s">
        <v>1835</v>
      </c>
      <c r="BP85" s="118" t="s">
        <v>1836</v>
      </c>
      <c r="BQ85" s="109"/>
      <c r="BR85" s="119" t="s">
        <v>602</v>
      </c>
    </row>
    <row r="86" spans="1:70" s="107" customFormat="1" x14ac:dyDescent="0.25">
      <c r="A86" s="108" t="s">
        <v>1900</v>
      </c>
      <c r="B86" s="109"/>
      <c r="C86" s="734">
        <v>46098</v>
      </c>
      <c r="D86" s="109"/>
      <c r="E86" s="110">
        <v>1819.61</v>
      </c>
      <c r="F86" s="109"/>
      <c r="G86" s="111">
        <v>12.393000000000001</v>
      </c>
      <c r="H86" s="113"/>
      <c r="I86" s="112">
        <v>0.22639999999999999</v>
      </c>
      <c r="J86" s="112">
        <v>1.7154</v>
      </c>
      <c r="K86" s="112">
        <v>6.3319999999999999</v>
      </c>
      <c r="L86" s="112">
        <v>14.3477</v>
      </c>
      <c r="M86" s="112" t="s">
        <v>430</v>
      </c>
      <c r="N86" s="114" t="s">
        <v>430</v>
      </c>
      <c r="O86" s="112" t="s">
        <v>430</v>
      </c>
      <c r="P86" s="112" t="s">
        <v>430</v>
      </c>
      <c r="Q86" s="112" t="s">
        <v>430</v>
      </c>
      <c r="R86" s="112" t="s">
        <v>430</v>
      </c>
      <c r="S86" s="112">
        <v>2.5655999999999999</v>
      </c>
      <c r="T86" s="112">
        <v>25.689699999999998</v>
      </c>
      <c r="U86" s="112" t="s">
        <v>430</v>
      </c>
      <c r="V86" s="112" t="s">
        <v>430</v>
      </c>
      <c r="W86" s="112">
        <v>2.5655999999999999</v>
      </c>
      <c r="X86" s="112">
        <v>23.93</v>
      </c>
      <c r="Y86" s="113"/>
      <c r="Z86" s="110">
        <v>1</v>
      </c>
      <c r="AA86" s="110">
        <v>2</v>
      </c>
      <c r="AB86" s="110">
        <v>1</v>
      </c>
      <c r="AC86" s="110">
        <v>8</v>
      </c>
      <c r="AD86" s="110" t="s">
        <v>430</v>
      </c>
      <c r="AE86" s="110" t="s">
        <v>430</v>
      </c>
      <c r="AF86" s="110" t="s">
        <v>430</v>
      </c>
      <c r="AG86" s="110" t="s">
        <v>430</v>
      </c>
      <c r="AH86" s="110" t="s">
        <v>430</v>
      </c>
      <c r="AI86" s="110" t="s">
        <v>430</v>
      </c>
      <c r="AJ86" s="110">
        <v>1</v>
      </c>
      <c r="AK86" s="110">
        <v>12</v>
      </c>
      <c r="AL86" s="110" t="s">
        <v>430</v>
      </c>
      <c r="AM86" s="110" t="s">
        <v>430</v>
      </c>
      <c r="AN86" s="110">
        <v>1</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v>9.3845734048860106</v>
      </c>
      <c r="BC86" s="290">
        <v>4.7301424346357601</v>
      </c>
      <c r="BD86" s="290">
        <v>0.441333082637132</v>
      </c>
      <c r="BE86" s="290">
        <v>-11.8451301078612</v>
      </c>
      <c r="BF86" s="109"/>
      <c r="BG86" s="112">
        <v>7.1165000000000003</v>
      </c>
      <c r="BH86" s="112">
        <v>4.2028800000000004</v>
      </c>
      <c r="BI86" s="112">
        <v>74.744500000000002</v>
      </c>
      <c r="BJ86" s="112">
        <v>13.936120000000001</v>
      </c>
      <c r="BK86" s="109"/>
      <c r="BL86" s="118" t="s">
        <v>1838</v>
      </c>
      <c r="BM86" s="118" t="s">
        <v>1839</v>
      </c>
      <c r="BN86" s="118" t="s">
        <v>1840</v>
      </c>
      <c r="BO86" s="118" t="s">
        <v>1318</v>
      </c>
      <c r="BP86" s="118" t="s">
        <v>1841</v>
      </c>
      <c r="BQ86" s="109"/>
      <c r="BR86" s="119" t="s">
        <v>476</v>
      </c>
    </row>
    <row r="87" spans="1:70" s="107" customFormat="1" x14ac:dyDescent="0.25">
      <c r="A87" s="108" t="s">
        <v>1901</v>
      </c>
      <c r="B87" s="109"/>
      <c r="C87" s="734">
        <v>45229</v>
      </c>
      <c r="D87" s="109"/>
      <c r="E87" s="110">
        <v>1285.4100000000001</v>
      </c>
      <c r="F87" s="109"/>
      <c r="G87" s="111">
        <v>14.457700000000001</v>
      </c>
      <c r="H87" s="113"/>
      <c r="I87" s="112">
        <v>-0.2064</v>
      </c>
      <c r="J87" s="112">
        <v>0.66420000000000001</v>
      </c>
      <c r="K87" s="112">
        <v>4.1140999999999996</v>
      </c>
      <c r="L87" s="112">
        <v>9.8084000000000007</v>
      </c>
      <c r="M87" s="112">
        <v>9.8734999999999999</v>
      </c>
      <c r="N87" s="114">
        <v>4.9972000000000003</v>
      </c>
      <c r="O87" s="112">
        <v>1.8169999999999999</v>
      </c>
      <c r="P87" s="112" t="s">
        <v>430</v>
      </c>
      <c r="Q87" s="112" t="s">
        <v>430</v>
      </c>
      <c r="R87" s="112" t="s">
        <v>430</v>
      </c>
      <c r="S87" s="112">
        <v>1.8778999999999999</v>
      </c>
      <c r="T87" s="112">
        <v>20.784800000000001</v>
      </c>
      <c r="U87" s="112">
        <v>8.8493999999999993</v>
      </c>
      <c r="V87" s="112">
        <v>10.150499999999999</v>
      </c>
      <c r="W87" s="112">
        <v>1.8778999999999999</v>
      </c>
      <c r="X87" s="112">
        <v>14.558299999999999</v>
      </c>
      <c r="Y87" s="113"/>
      <c r="Z87" s="110">
        <v>13</v>
      </c>
      <c r="AA87" s="110">
        <v>14</v>
      </c>
      <c r="AB87" s="110">
        <v>11</v>
      </c>
      <c r="AC87" s="110">
        <v>17</v>
      </c>
      <c r="AD87" s="110">
        <v>15</v>
      </c>
      <c r="AE87" s="110">
        <v>13</v>
      </c>
      <c r="AF87" s="110">
        <v>12</v>
      </c>
      <c r="AG87" s="110" t="s">
        <v>430</v>
      </c>
      <c r="AH87" s="110" t="s">
        <v>430</v>
      </c>
      <c r="AI87" s="110" t="s">
        <v>430</v>
      </c>
      <c r="AJ87" s="110">
        <v>6</v>
      </c>
      <c r="AK87" s="110">
        <v>17</v>
      </c>
      <c r="AL87" s="110">
        <v>14</v>
      </c>
      <c r="AM87" s="110">
        <v>14</v>
      </c>
      <c r="AN87" s="110">
        <v>6</v>
      </c>
      <c r="AO87" s="109"/>
      <c r="AP87" s="112" t="s">
        <v>430</v>
      </c>
      <c r="AQ87" s="112" t="s">
        <v>430</v>
      </c>
      <c r="AR87" s="112" t="s">
        <v>430</v>
      </c>
      <c r="AS87" s="112" t="s">
        <v>430</v>
      </c>
      <c r="AT87" s="112">
        <v>19.21</v>
      </c>
      <c r="AU87" s="115"/>
      <c r="AV87" s="110" t="s">
        <v>430</v>
      </c>
      <c r="AW87" s="110" t="s">
        <v>430</v>
      </c>
      <c r="AX87" s="110" t="s">
        <v>430</v>
      </c>
      <c r="AY87" s="110" t="s">
        <v>430</v>
      </c>
      <c r="AZ87" s="110">
        <v>14</v>
      </c>
      <c r="BA87" s="260"/>
      <c r="BB87" s="112">
        <v>19.272670255557902</v>
      </c>
      <c r="BC87" s="290">
        <v>0.85261279821311897</v>
      </c>
      <c r="BD87" s="290">
        <v>3.9522635725278699E-2</v>
      </c>
      <c r="BE87" s="290">
        <v>4.0568350690842997E-2</v>
      </c>
      <c r="BF87" s="109"/>
      <c r="BG87" s="112" t="s">
        <v>430</v>
      </c>
      <c r="BH87" s="112">
        <v>18.727699999999999</v>
      </c>
      <c r="BI87" s="112">
        <v>75.922200000000004</v>
      </c>
      <c r="BJ87" s="112">
        <v>5.3501000000000003</v>
      </c>
      <c r="BK87" s="109"/>
      <c r="BL87" s="118" t="s">
        <v>1843</v>
      </c>
      <c r="BM87" s="118" t="s">
        <v>1844</v>
      </c>
      <c r="BN87" s="118" t="s">
        <v>1845</v>
      </c>
      <c r="BO87" s="118" t="s">
        <v>1846</v>
      </c>
      <c r="BP87" s="118" t="s">
        <v>1847</v>
      </c>
      <c r="BQ87" s="109"/>
      <c r="BR87" s="119" t="s">
        <v>443</v>
      </c>
    </row>
    <row r="88" spans="1:70" s="107" customFormat="1" x14ac:dyDescent="0.25">
      <c r="A88" s="108" t="s">
        <v>1902</v>
      </c>
      <c r="B88" s="109"/>
      <c r="C88" s="734">
        <v>45988</v>
      </c>
      <c r="D88" s="109"/>
      <c r="E88" s="110">
        <v>1365.3</v>
      </c>
      <c r="F88" s="109"/>
      <c r="G88" s="111">
        <v>11.1</v>
      </c>
      <c r="H88" s="113"/>
      <c r="I88" s="112">
        <v>-0.1799</v>
      </c>
      <c r="J88" s="112">
        <v>0</v>
      </c>
      <c r="K88" s="112">
        <v>3.8353999999999999</v>
      </c>
      <c r="L88" s="112">
        <v>16.965199999999999</v>
      </c>
      <c r="M88" s="112">
        <v>17.336200000000002</v>
      </c>
      <c r="N88" s="114" t="s">
        <v>430</v>
      </c>
      <c r="O88" s="112" t="s">
        <v>430</v>
      </c>
      <c r="P88" s="112" t="s">
        <v>430</v>
      </c>
      <c r="Q88" s="112" t="s">
        <v>430</v>
      </c>
      <c r="R88" s="112" t="s">
        <v>430</v>
      </c>
      <c r="S88" s="112">
        <v>9.0200000000000002E-2</v>
      </c>
      <c r="T88" s="112">
        <v>31.5166</v>
      </c>
      <c r="U88" s="112">
        <v>12.919600000000001</v>
      </c>
      <c r="V88" s="112" t="s">
        <v>430</v>
      </c>
      <c r="W88" s="112">
        <v>9.0200000000000002E-2</v>
      </c>
      <c r="X88" s="112">
        <v>11</v>
      </c>
      <c r="Y88" s="113"/>
      <c r="Z88" s="110">
        <v>10</v>
      </c>
      <c r="AA88" s="110">
        <v>19</v>
      </c>
      <c r="AB88" s="110">
        <v>14</v>
      </c>
      <c r="AC88" s="110">
        <v>6</v>
      </c>
      <c r="AD88" s="110">
        <v>8</v>
      </c>
      <c r="AE88" s="110" t="s">
        <v>430</v>
      </c>
      <c r="AF88" s="110" t="s">
        <v>430</v>
      </c>
      <c r="AG88" s="110" t="s">
        <v>430</v>
      </c>
      <c r="AH88" s="110" t="s">
        <v>430</v>
      </c>
      <c r="AI88" s="110" t="s">
        <v>430</v>
      </c>
      <c r="AJ88" s="110">
        <v>19</v>
      </c>
      <c r="AK88" s="110">
        <v>5</v>
      </c>
      <c r="AL88" s="110">
        <v>9</v>
      </c>
      <c r="AM88" s="110" t="s">
        <v>430</v>
      </c>
      <c r="AN88" s="110">
        <v>19</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23.625755089401501</v>
      </c>
      <c r="BC88" s="290">
        <v>1.2299402002122199</v>
      </c>
      <c r="BD88" s="290">
        <v>6.7712597333962093E-2</v>
      </c>
      <c r="BE88" s="290">
        <v>0.131459912181045</v>
      </c>
      <c r="BF88" s="109"/>
      <c r="BG88" s="112" t="s">
        <v>430</v>
      </c>
      <c r="BH88" s="112">
        <v>21.556799999999999</v>
      </c>
      <c r="BI88" s="112">
        <v>76.704700000000003</v>
      </c>
      <c r="BJ88" s="112">
        <v>1.7384999999999999</v>
      </c>
      <c r="BK88" s="109"/>
      <c r="BL88" s="118" t="s">
        <v>1849</v>
      </c>
      <c r="BM88" s="118" t="s">
        <v>1850</v>
      </c>
      <c r="BN88" s="118" t="s">
        <v>1851</v>
      </c>
      <c r="BO88" s="118" t="s">
        <v>1852</v>
      </c>
      <c r="BP88" s="118" t="s">
        <v>1853</v>
      </c>
      <c r="BQ88" s="109"/>
      <c r="BR88" s="119" t="s">
        <v>476</v>
      </c>
    </row>
    <row r="89" spans="1:70" s="107" customFormat="1" x14ac:dyDescent="0.25">
      <c r="A89" s="108" t="s">
        <v>1903</v>
      </c>
      <c r="B89" s="109"/>
      <c r="C89" s="734">
        <v>45461</v>
      </c>
      <c r="D89" s="109"/>
      <c r="E89" s="110">
        <v>846.649</v>
      </c>
      <c r="F89" s="109"/>
      <c r="G89" s="111">
        <v>11.783899999999999</v>
      </c>
      <c r="H89" s="113"/>
      <c r="I89" s="112">
        <v>-0.13139999999999999</v>
      </c>
      <c r="J89" s="112">
        <v>0.66890000000000005</v>
      </c>
      <c r="K89" s="112">
        <v>6.1058000000000003</v>
      </c>
      <c r="L89" s="112">
        <v>21.953700000000001</v>
      </c>
      <c r="M89" s="112">
        <v>22.6187</v>
      </c>
      <c r="N89" s="114">
        <v>11.290699999999999</v>
      </c>
      <c r="O89" s="112">
        <v>7.0823</v>
      </c>
      <c r="P89" s="112" t="s">
        <v>430</v>
      </c>
      <c r="Q89" s="112" t="s">
        <v>430</v>
      </c>
      <c r="R89" s="112" t="s">
        <v>430</v>
      </c>
      <c r="S89" s="112">
        <v>1.5109999999999999</v>
      </c>
      <c r="T89" s="112">
        <v>39.108699999999999</v>
      </c>
      <c r="U89" s="112">
        <v>18.639800000000001</v>
      </c>
      <c r="V89" s="112">
        <v>17.432700000000001</v>
      </c>
      <c r="W89" s="112">
        <v>1.5109999999999999</v>
      </c>
      <c r="X89" s="112">
        <v>8.2250999999999994</v>
      </c>
      <c r="Y89" s="113"/>
      <c r="Z89" s="110">
        <v>6</v>
      </c>
      <c r="AA89" s="110">
        <v>13</v>
      </c>
      <c r="AB89" s="110">
        <v>3</v>
      </c>
      <c r="AC89" s="110">
        <v>1</v>
      </c>
      <c r="AD89" s="110">
        <v>3</v>
      </c>
      <c r="AE89" s="110">
        <v>5</v>
      </c>
      <c r="AF89" s="110">
        <v>7</v>
      </c>
      <c r="AG89" s="110" t="s">
        <v>430</v>
      </c>
      <c r="AH89" s="110" t="s">
        <v>430</v>
      </c>
      <c r="AI89" s="110" t="s">
        <v>430</v>
      </c>
      <c r="AJ89" s="110">
        <v>11</v>
      </c>
      <c r="AK89" s="110">
        <v>1</v>
      </c>
      <c r="AL89" s="110">
        <v>3</v>
      </c>
      <c r="AM89" s="110">
        <v>5</v>
      </c>
      <c r="AN89" s="110">
        <v>11</v>
      </c>
      <c r="AO89" s="109"/>
      <c r="AP89" s="112" t="s">
        <v>430</v>
      </c>
      <c r="AQ89" s="112" t="s">
        <v>430</v>
      </c>
      <c r="AR89" s="112" t="s">
        <v>430</v>
      </c>
      <c r="AS89" s="112" t="s">
        <v>430</v>
      </c>
      <c r="AT89" s="112">
        <v>38.479999999999997</v>
      </c>
      <c r="AU89" s="115"/>
      <c r="AV89" s="110" t="s">
        <v>430</v>
      </c>
      <c r="AW89" s="110" t="s">
        <v>430</v>
      </c>
      <c r="AX89" s="110" t="s">
        <v>430</v>
      </c>
      <c r="AY89" s="110" t="s">
        <v>430</v>
      </c>
      <c r="AZ89" s="110">
        <v>3</v>
      </c>
      <c r="BA89" s="260"/>
      <c r="BB89" s="112">
        <v>23.155517696187399</v>
      </c>
      <c r="BC89" s="290">
        <v>0.99987493080141998</v>
      </c>
      <c r="BD89" s="290">
        <v>1.4379820860549199E-2</v>
      </c>
      <c r="BE89" s="290">
        <v>0.46112050016039802</v>
      </c>
      <c r="BF89" s="109"/>
      <c r="BG89" s="112" t="s">
        <v>430</v>
      </c>
      <c r="BH89" s="112">
        <v>5.4364499999999998</v>
      </c>
      <c r="BI89" s="112">
        <v>91.591399999999993</v>
      </c>
      <c r="BJ89" s="112">
        <v>2.9721500000000001</v>
      </c>
      <c r="BK89" s="109"/>
      <c r="BL89" s="118" t="s">
        <v>1855</v>
      </c>
      <c r="BM89" s="118" t="s">
        <v>1856</v>
      </c>
      <c r="BN89" s="118" t="s">
        <v>1857</v>
      </c>
      <c r="BO89" s="118" t="s">
        <v>1858</v>
      </c>
      <c r="BP89" s="118" t="s">
        <v>1859</v>
      </c>
      <c r="BQ89" s="109"/>
      <c r="BR89" s="119" t="s">
        <v>609</v>
      </c>
    </row>
    <row r="90" spans="1:70" s="107" customFormat="1" x14ac:dyDescent="0.25">
      <c r="A90" s="108" t="s">
        <v>1904</v>
      </c>
      <c r="B90" s="109"/>
      <c r="C90" s="734">
        <v>42907</v>
      </c>
      <c r="D90" s="109"/>
      <c r="E90" s="110">
        <v>751.53099999999995</v>
      </c>
      <c r="F90" s="109"/>
      <c r="G90" s="111">
        <v>38.012700000000002</v>
      </c>
      <c r="H90" s="113"/>
      <c r="I90" s="112">
        <v>-0.17960000000000001</v>
      </c>
      <c r="J90" s="112">
        <v>-7.9899999999999999E-2</v>
      </c>
      <c r="K90" s="112">
        <v>3.0916999999999999</v>
      </c>
      <c r="L90" s="112">
        <v>12.5585</v>
      </c>
      <c r="M90" s="112">
        <v>19.654900000000001</v>
      </c>
      <c r="N90" s="114">
        <v>7.8834</v>
      </c>
      <c r="O90" s="112">
        <v>3.1846000000000001</v>
      </c>
      <c r="P90" s="112">
        <v>18.729199999999999</v>
      </c>
      <c r="Q90" s="112">
        <v>18.4862</v>
      </c>
      <c r="R90" s="112" t="s">
        <v>430</v>
      </c>
      <c r="S90" s="112">
        <v>-0.10589999999999999</v>
      </c>
      <c r="T90" s="112">
        <v>29.737500000000001</v>
      </c>
      <c r="U90" s="112">
        <v>14.6273</v>
      </c>
      <c r="V90" s="112">
        <v>12.7689</v>
      </c>
      <c r="W90" s="112">
        <v>-0.10589999999999999</v>
      </c>
      <c r="X90" s="112">
        <v>15.854100000000001</v>
      </c>
      <c r="Y90" s="113"/>
      <c r="Z90" s="110">
        <v>9</v>
      </c>
      <c r="AA90" s="110">
        <v>20</v>
      </c>
      <c r="AB90" s="110">
        <v>18</v>
      </c>
      <c r="AC90" s="110">
        <v>12</v>
      </c>
      <c r="AD90" s="110">
        <v>6</v>
      </c>
      <c r="AE90" s="110">
        <v>9</v>
      </c>
      <c r="AF90" s="110">
        <v>10</v>
      </c>
      <c r="AG90" s="110">
        <v>7</v>
      </c>
      <c r="AH90" s="110">
        <v>3</v>
      </c>
      <c r="AI90" s="110" t="s">
        <v>430</v>
      </c>
      <c r="AJ90" s="110">
        <v>20</v>
      </c>
      <c r="AK90" s="110">
        <v>8</v>
      </c>
      <c r="AL90" s="110">
        <v>6</v>
      </c>
      <c r="AM90" s="110">
        <v>10</v>
      </c>
      <c r="AN90" s="110">
        <v>20</v>
      </c>
      <c r="AO90" s="109"/>
      <c r="AP90" s="112" t="s">
        <v>430</v>
      </c>
      <c r="AQ90" s="112">
        <v>22.27</v>
      </c>
      <c r="AR90" s="112">
        <v>17.23</v>
      </c>
      <c r="AS90" s="112">
        <v>13.52</v>
      </c>
      <c r="AT90" s="112">
        <v>28.73</v>
      </c>
      <c r="AU90" s="115"/>
      <c r="AV90" s="110" t="s">
        <v>430</v>
      </c>
      <c r="AW90" s="110">
        <v>5</v>
      </c>
      <c r="AX90" s="110">
        <v>6</v>
      </c>
      <c r="AY90" s="110">
        <v>7</v>
      </c>
      <c r="AZ90" s="110">
        <v>8</v>
      </c>
      <c r="BA90" s="260"/>
      <c r="BB90" s="112">
        <v>21.647554463457599</v>
      </c>
      <c r="BC90" s="290">
        <v>0.97561986293186498</v>
      </c>
      <c r="BD90" s="290">
        <v>5.5042198507744999E-2</v>
      </c>
      <c r="BE90" s="290">
        <v>-5.2112660358564399E-2</v>
      </c>
      <c r="BF90" s="109"/>
      <c r="BG90" s="112">
        <v>1.9333400000000001</v>
      </c>
      <c r="BH90" s="112">
        <v>5.9447799999999997</v>
      </c>
      <c r="BI90" s="112">
        <v>87.951800000000006</v>
      </c>
      <c r="BJ90" s="112">
        <v>4.1700799999999996</v>
      </c>
      <c r="BK90" s="109"/>
      <c r="BL90" s="118" t="s">
        <v>1861</v>
      </c>
      <c r="BM90" s="118" t="s">
        <v>1862</v>
      </c>
      <c r="BN90" s="118" t="s">
        <v>1863</v>
      </c>
      <c r="BO90" s="118" t="s">
        <v>1864</v>
      </c>
      <c r="BP90" s="118" t="s">
        <v>1865</v>
      </c>
      <c r="BQ90" s="109"/>
      <c r="BR90" s="119" t="s">
        <v>436</v>
      </c>
    </row>
    <row r="91" spans="1:70" s="107" customFormat="1" x14ac:dyDescent="0.25">
      <c r="A91" s="108" t="s">
        <v>1905</v>
      </c>
      <c r="B91" s="109"/>
      <c r="C91" s="734">
        <v>46051</v>
      </c>
      <c r="D91" s="109"/>
      <c r="E91" s="110">
        <v>507.04500000000002</v>
      </c>
      <c r="F91" s="109"/>
      <c r="G91" s="111">
        <v>12.028700000000001</v>
      </c>
      <c r="H91" s="113"/>
      <c r="I91" s="112">
        <v>-0.3009</v>
      </c>
      <c r="J91" s="112">
        <v>0.75719999999999998</v>
      </c>
      <c r="K91" s="112">
        <v>4.8710000000000004</v>
      </c>
      <c r="L91" s="112">
        <v>14.0129</v>
      </c>
      <c r="M91" s="112" t="s">
        <v>430</v>
      </c>
      <c r="N91" s="114" t="s">
        <v>430</v>
      </c>
      <c r="O91" s="112" t="s">
        <v>430</v>
      </c>
      <c r="P91" s="112" t="s">
        <v>430</v>
      </c>
      <c r="Q91" s="112" t="s">
        <v>430</v>
      </c>
      <c r="R91" s="112" t="s">
        <v>430</v>
      </c>
      <c r="S91" s="112">
        <v>2.3319000000000001</v>
      </c>
      <c r="T91" s="112">
        <v>30.271000000000001</v>
      </c>
      <c r="U91" s="112" t="s">
        <v>430</v>
      </c>
      <c r="V91" s="112" t="s">
        <v>430</v>
      </c>
      <c r="W91" s="112">
        <v>2.3319000000000001</v>
      </c>
      <c r="X91" s="112">
        <v>20.286999999999999</v>
      </c>
      <c r="Y91" s="113"/>
      <c r="Z91" s="110">
        <v>15</v>
      </c>
      <c r="AA91" s="110">
        <v>10</v>
      </c>
      <c r="AB91" s="110">
        <v>5</v>
      </c>
      <c r="AC91" s="110">
        <v>9</v>
      </c>
      <c r="AD91" s="110" t="s">
        <v>430</v>
      </c>
      <c r="AE91" s="110" t="s">
        <v>430</v>
      </c>
      <c r="AF91" s="110" t="s">
        <v>430</v>
      </c>
      <c r="AG91" s="110" t="s">
        <v>430</v>
      </c>
      <c r="AH91" s="110" t="s">
        <v>430</v>
      </c>
      <c r="AI91" s="110" t="s">
        <v>430</v>
      </c>
      <c r="AJ91" s="110">
        <v>2</v>
      </c>
      <c r="AK91" s="110">
        <v>7</v>
      </c>
      <c r="AL91" s="110" t="s">
        <v>430</v>
      </c>
      <c r="AM91" s="110" t="s">
        <v>430</v>
      </c>
      <c r="AN91" s="110">
        <v>2</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23.4700676881472</v>
      </c>
      <c r="BC91" s="290">
        <v>1.0864104642202499</v>
      </c>
      <c r="BD91" s="290">
        <v>0.13975316980342301</v>
      </c>
      <c r="BE91" s="290">
        <v>0.81832810028063396</v>
      </c>
      <c r="BF91" s="109"/>
      <c r="BG91" s="112" t="s">
        <v>430</v>
      </c>
      <c r="BH91" s="112">
        <v>9.6827100000000002</v>
      </c>
      <c r="BI91" s="112">
        <v>78.303600000000003</v>
      </c>
      <c r="BJ91" s="112">
        <v>12.01369</v>
      </c>
      <c r="BK91" s="109"/>
      <c r="BL91" s="118" t="s">
        <v>1867</v>
      </c>
      <c r="BM91" s="118" t="s">
        <v>1868</v>
      </c>
      <c r="BN91" s="118" t="s">
        <v>1869</v>
      </c>
      <c r="BO91" s="118" t="s">
        <v>1870</v>
      </c>
      <c r="BP91" s="118" t="s">
        <v>1871</v>
      </c>
      <c r="BQ91" s="109"/>
      <c r="BR91" s="119" t="s">
        <v>443</v>
      </c>
    </row>
    <row r="92" spans="1:70" s="107" customFormat="1" x14ac:dyDescent="0.25">
      <c r="A92" s="108" t="s">
        <v>1906</v>
      </c>
      <c r="B92" s="109"/>
      <c r="C92" s="734">
        <v>45233</v>
      </c>
      <c r="D92" s="109"/>
      <c r="E92" s="110">
        <v>250.81</v>
      </c>
      <c r="F92" s="109"/>
      <c r="G92" s="111">
        <v>14.06</v>
      </c>
      <c r="H92" s="113"/>
      <c r="I92" s="112">
        <v>0</v>
      </c>
      <c r="J92" s="112">
        <v>1.3698999999999999</v>
      </c>
      <c r="K92" s="112">
        <v>2.6276999999999999</v>
      </c>
      <c r="L92" s="112">
        <v>10.970800000000001</v>
      </c>
      <c r="M92" s="112">
        <v>8.6553000000000004</v>
      </c>
      <c r="N92" s="114">
        <v>5.8734999999999999</v>
      </c>
      <c r="O92" s="112">
        <v>7.8399000000000001</v>
      </c>
      <c r="P92" s="112" t="s">
        <v>430</v>
      </c>
      <c r="Q92" s="112" t="s">
        <v>430</v>
      </c>
      <c r="R92" s="112" t="s">
        <v>430</v>
      </c>
      <c r="S92" s="112">
        <v>1.0057</v>
      </c>
      <c r="T92" s="112">
        <v>24.424800000000001</v>
      </c>
      <c r="U92" s="112">
        <v>7.9877000000000002</v>
      </c>
      <c r="V92" s="112">
        <v>10.7959</v>
      </c>
      <c r="W92" s="112">
        <v>1.0057</v>
      </c>
      <c r="X92" s="112">
        <v>13.444000000000001</v>
      </c>
      <c r="Y92" s="113"/>
      <c r="Z92" s="110">
        <v>3</v>
      </c>
      <c r="AA92" s="110">
        <v>5</v>
      </c>
      <c r="AB92" s="110">
        <v>20</v>
      </c>
      <c r="AC92" s="110">
        <v>16</v>
      </c>
      <c r="AD92" s="110">
        <v>16</v>
      </c>
      <c r="AE92" s="110">
        <v>11</v>
      </c>
      <c r="AF92" s="110">
        <v>6</v>
      </c>
      <c r="AG92" s="110" t="s">
        <v>430</v>
      </c>
      <c r="AH92" s="110" t="s">
        <v>430</v>
      </c>
      <c r="AI92" s="110" t="s">
        <v>430</v>
      </c>
      <c r="AJ92" s="110">
        <v>15</v>
      </c>
      <c r="AK92" s="110">
        <v>15</v>
      </c>
      <c r="AL92" s="110">
        <v>16</v>
      </c>
      <c r="AM92" s="110">
        <v>12</v>
      </c>
      <c r="AN92" s="110">
        <v>15</v>
      </c>
      <c r="AO92" s="109"/>
      <c r="AP92" s="112" t="s">
        <v>430</v>
      </c>
      <c r="AQ92" s="112" t="s">
        <v>430</v>
      </c>
      <c r="AR92" s="112" t="s">
        <v>430</v>
      </c>
      <c r="AS92" s="112" t="s">
        <v>430</v>
      </c>
      <c r="AT92" s="112">
        <v>20.079999999999998</v>
      </c>
      <c r="AU92" s="115"/>
      <c r="AV92" s="110" t="s">
        <v>430</v>
      </c>
      <c r="AW92" s="110" t="s">
        <v>430</v>
      </c>
      <c r="AX92" s="110" t="s">
        <v>430</v>
      </c>
      <c r="AY92" s="110" t="s">
        <v>430</v>
      </c>
      <c r="AZ92" s="110">
        <v>13</v>
      </c>
      <c r="BA92" s="260"/>
      <c r="BB92" s="112">
        <v>16.446957358227799</v>
      </c>
      <c r="BC92" s="290">
        <v>0.70110558496848596</v>
      </c>
      <c r="BD92" s="290">
        <v>4.2281411879790197E-2</v>
      </c>
      <c r="BE92" s="290">
        <v>0.15348589728492601</v>
      </c>
      <c r="BF92" s="109"/>
      <c r="BG92" s="112">
        <v>6.6135599999999997</v>
      </c>
      <c r="BH92" s="112">
        <v>3.8674400000000002</v>
      </c>
      <c r="BI92" s="112">
        <v>81.878200000000007</v>
      </c>
      <c r="BJ92" s="112">
        <v>7.6407999999999996</v>
      </c>
      <c r="BK92" s="109"/>
      <c r="BL92" s="118" t="s">
        <v>623</v>
      </c>
      <c r="BM92" s="118" t="s">
        <v>1873</v>
      </c>
      <c r="BN92" s="118" t="s">
        <v>1874</v>
      </c>
      <c r="BO92" s="118" t="s">
        <v>1875</v>
      </c>
      <c r="BP92" s="118" t="s">
        <v>1876</v>
      </c>
      <c r="BQ92" s="109"/>
      <c r="BR92" s="119" t="s">
        <v>609</v>
      </c>
    </row>
    <row r="93" spans="1:70" s="107" customFormat="1" x14ac:dyDescent="0.25">
      <c r="A93" s="108" t="s">
        <v>1907</v>
      </c>
      <c r="B93" s="109"/>
      <c r="C93" s="734">
        <v>45995</v>
      </c>
      <c r="D93" s="109"/>
      <c r="E93" s="857">
        <v>158.97</v>
      </c>
      <c r="F93" s="109"/>
      <c r="G93" s="111">
        <v>10.85</v>
      </c>
      <c r="H93" s="113"/>
      <c r="I93" s="112">
        <v>-0.184</v>
      </c>
      <c r="J93" s="112">
        <v>0.74280000000000002</v>
      </c>
      <c r="K93" s="112">
        <v>3.4318</v>
      </c>
      <c r="L93" s="112">
        <v>8.1754999999999995</v>
      </c>
      <c r="M93" s="112">
        <v>11.740500000000001</v>
      </c>
      <c r="N93" s="114" t="s">
        <v>430</v>
      </c>
      <c r="O93" s="112" t="s">
        <v>430</v>
      </c>
      <c r="P93" s="112" t="s">
        <v>430</v>
      </c>
      <c r="Q93" s="112" t="s">
        <v>430</v>
      </c>
      <c r="R93" s="112" t="s">
        <v>430</v>
      </c>
      <c r="S93" s="112">
        <v>1.2126999999999999</v>
      </c>
      <c r="T93" s="112">
        <v>19.6251</v>
      </c>
      <c r="U93" s="112">
        <v>8.1754999999999995</v>
      </c>
      <c r="V93" s="112" t="s">
        <v>430</v>
      </c>
      <c r="W93" s="112">
        <v>1.2126999999999999</v>
      </c>
      <c r="X93" s="112">
        <v>8.5</v>
      </c>
      <c r="Y93" s="113"/>
      <c r="Z93" s="110">
        <v>11</v>
      </c>
      <c r="AA93" s="110">
        <v>12</v>
      </c>
      <c r="AB93" s="110">
        <v>17</v>
      </c>
      <c r="AC93" s="110">
        <v>19</v>
      </c>
      <c r="AD93" s="110">
        <v>14</v>
      </c>
      <c r="AE93" s="110" t="s">
        <v>430</v>
      </c>
      <c r="AF93" s="110" t="s">
        <v>430</v>
      </c>
      <c r="AG93" s="110" t="s">
        <v>430</v>
      </c>
      <c r="AH93" s="110" t="s">
        <v>430</v>
      </c>
      <c r="AI93" s="110" t="s">
        <v>430</v>
      </c>
      <c r="AJ93" s="110">
        <v>12</v>
      </c>
      <c r="AK93" s="110">
        <v>19</v>
      </c>
      <c r="AL93" s="110">
        <v>15</v>
      </c>
      <c r="AM93" s="110" t="s">
        <v>430</v>
      </c>
      <c r="AN93" s="110">
        <v>12</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16.608352200474901</v>
      </c>
      <c r="BC93" s="290">
        <v>0.85843863644340201</v>
      </c>
      <c r="BD93" s="290">
        <v>5.9682815525601902E-2</v>
      </c>
      <c r="BE93" s="290">
        <v>-3.3569928766892701E-2</v>
      </c>
      <c r="BF93" s="109"/>
      <c r="BG93" s="112" t="s">
        <v>430</v>
      </c>
      <c r="BH93" s="112">
        <v>1.25648</v>
      </c>
      <c r="BI93" s="112">
        <v>77.354299999999995</v>
      </c>
      <c r="BJ93" s="112">
        <v>21.389220000000002</v>
      </c>
      <c r="BK93" s="109"/>
      <c r="BL93" s="118" t="s">
        <v>1878</v>
      </c>
      <c r="BM93" s="118" t="s">
        <v>1879</v>
      </c>
      <c r="BN93" s="118" t="s">
        <v>1880</v>
      </c>
      <c r="BO93" s="118" t="s">
        <v>1881</v>
      </c>
      <c r="BP93" s="118" t="s">
        <v>1882</v>
      </c>
      <c r="BQ93" s="109"/>
      <c r="BR93" s="119" t="s">
        <v>463</v>
      </c>
    </row>
    <row r="94" spans="1:70" s="107" customFormat="1" x14ac:dyDescent="0.25">
      <c r="A94" s="108" t="s">
        <v>1908</v>
      </c>
      <c r="B94" s="109"/>
      <c r="C94" s="734">
        <v>46106</v>
      </c>
      <c r="D94" s="109"/>
      <c r="E94" s="110">
        <v>97.363799999999998</v>
      </c>
      <c r="F94" s="109"/>
      <c r="G94" s="111">
        <v>11.534599999999999</v>
      </c>
      <c r="H94" s="113"/>
      <c r="I94" s="112">
        <v>-0.1472</v>
      </c>
      <c r="J94" s="112">
        <v>1.1355</v>
      </c>
      <c r="K94" s="112">
        <v>3.6008</v>
      </c>
      <c r="L94" s="112">
        <v>9.3637999999999995</v>
      </c>
      <c r="M94" s="112" t="s">
        <v>430</v>
      </c>
      <c r="N94" s="114" t="s">
        <v>430</v>
      </c>
      <c r="O94" s="112" t="s">
        <v>430</v>
      </c>
      <c r="P94" s="112" t="s">
        <v>430</v>
      </c>
      <c r="Q94" s="112" t="s">
        <v>430</v>
      </c>
      <c r="R94" s="112" t="s">
        <v>430</v>
      </c>
      <c r="S94" s="112">
        <v>1.708</v>
      </c>
      <c r="T94" s="112">
        <v>16.874700000000001</v>
      </c>
      <c r="U94" s="112" t="s">
        <v>430</v>
      </c>
      <c r="V94" s="112" t="s">
        <v>430</v>
      </c>
      <c r="W94" s="112">
        <v>1.708</v>
      </c>
      <c r="X94" s="112">
        <v>15.346</v>
      </c>
      <c r="Y94" s="113"/>
      <c r="Z94" s="110">
        <v>8</v>
      </c>
      <c r="AA94" s="110">
        <v>6</v>
      </c>
      <c r="AB94" s="110">
        <v>15</v>
      </c>
      <c r="AC94" s="110">
        <v>18</v>
      </c>
      <c r="AD94" s="110" t="s">
        <v>430</v>
      </c>
      <c r="AE94" s="110" t="s">
        <v>430</v>
      </c>
      <c r="AF94" s="110" t="s">
        <v>430</v>
      </c>
      <c r="AG94" s="110" t="s">
        <v>430</v>
      </c>
      <c r="AH94" s="110" t="s">
        <v>430</v>
      </c>
      <c r="AI94" s="110" t="s">
        <v>430</v>
      </c>
      <c r="AJ94" s="110">
        <v>8</v>
      </c>
      <c r="AK94" s="110">
        <v>20</v>
      </c>
      <c r="AL94" s="110" t="s">
        <v>430</v>
      </c>
      <c r="AM94" s="110" t="s">
        <v>430</v>
      </c>
      <c r="AN94" s="110">
        <v>8</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v>3.0446678486329302</v>
      </c>
      <c r="BC94" s="290">
        <v>1.5382027451474101</v>
      </c>
      <c r="BD94" s="290">
        <v>0.84706569449629099</v>
      </c>
      <c r="BE94" s="290">
        <v>-2.61975709713073</v>
      </c>
      <c r="BF94" s="109"/>
      <c r="BG94" s="112">
        <v>4.9778399999999996</v>
      </c>
      <c r="BH94" s="112">
        <v>17.060700000000001</v>
      </c>
      <c r="BI94" s="112">
        <v>68.975499999999997</v>
      </c>
      <c r="BJ94" s="112">
        <v>8.9859600000000004</v>
      </c>
      <c r="BK94" s="109"/>
      <c r="BL94" s="118" t="s">
        <v>1884</v>
      </c>
      <c r="BM94" s="118" t="s">
        <v>1885</v>
      </c>
      <c r="BN94" s="118" t="s">
        <v>1886</v>
      </c>
      <c r="BO94" s="118" t="s">
        <v>1887</v>
      </c>
      <c r="BP94" s="118" t="s">
        <v>1888</v>
      </c>
      <c r="BQ94" s="109"/>
      <c r="BR94" s="119" t="s">
        <v>443</v>
      </c>
    </row>
    <row r="95" spans="1:70" x14ac:dyDescent="0.25">
      <c r="A95" s="36" t="s">
        <v>93</v>
      </c>
      <c r="B95" s="43"/>
      <c r="C95" s="720"/>
      <c r="D95" s="43"/>
      <c r="E95" s="51"/>
      <c r="F95" s="43"/>
      <c r="G95" s="55"/>
      <c r="H95" s="66"/>
      <c r="I95" s="59">
        <v>-0.2104</v>
      </c>
      <c r="J95" s="59">
        <v>0.83299999999999996</v>
      </c>
      <c r="K95" s="59">
        <v>4.3250999999999999</v>
      </c>
      <c r="L95" s="59">
        <v>13.7805</v>
      </c>
      <c r="M95" s="59">
        <v>16.639700000000001</v>
      </c>
      <c r="N95" s="70">
        <v>10.441800000000001</v>
      </c>
      <c r="O95" s="59">
        <v>6.5034999999999998</v>
      </c>
      <c r="P95" s="59">
        <v>20.563800000000001</v>
      </c>
      <c r="Q95" s="59">
        <v>18.179600000000001</v>
      </c>
      <c r="R95" s="59">
        <v>18.043500000000002</v>
      </c>
      <c r="S95" s="59">
        <v>1.3848</v>
      </c>
      <c r="T95" s="59">
        <v>27.608799999999999</v>
      </c>
      <c r="U95" s="59">
        <v>13.5136</v>
      </c>
      <c r="V95" s="59">
        <v>15.409000000000001</v>
      </c>
      <c r="W95" s="59">
        <v>1.3848</v>
      </c>
      <c r="X95" s="59">
        <v>16.909099999999999</v>
      </c>
      <c r="Y95" s="66"/>
      <c r="Z95" s="51">
        <v>20</v>
      </c>
      <c r="AA95" s="51">
        <v>20</v>
      </c>
      <c r="AB95" s="51">
        <v>20</v>
      </c>
      <c r="AC95" s="51">
        <v>20</v>
      </c>
      <c r="AD95" s="51">
        <v>17</v>
      </c>
      <c r="AE95" s="51">
        <v>14</v>
      </c>
      <c r="AF95" s="51">
        <v>12</v>
      </c>
      <c r="AG95" s="51">
        <v>9</v>
      </c>
      <c r="AH95" s="51">
        <v>7</v>
      </c>
      <c r="AI95" s="51">
        <v>3</v>
      </c>
      <c r="AJ95" s="51">
        <v>20</v>
      </c>
      <c r="AK95" s="51">
        <v>20</v>
      </c>
      <c r="AL95" s="51">
        <v>17</v>
      </c>
      <c r="AM95" s="51">
        <v>15</v>
      </c>
      <c r="AN95" s="51">
        <v>20</v>
      </c>
      <c r="AO95" s="43"/>
      <c r="AP95" s="59">
        <v>21.786666666666701</v>
      </c>
      <c r="AQ95" s="59">
        <v>25.274000000000001</v>
      </c>
      <c r="AR95" s="59">
        <v>18.752500000000001</v>
      </c>
      <c r="AS95" s="59">
        <v>15.436666666666699</v>
      </c>
      <c r="AT95" s="59">
        <v>29.3266666666667</v>
      </c>
      <c r="AU95" s="78"/>
      <c r="AV95" s="51">
        <v>3</v>
      </c>
      <c r="AW95" s="51">
        <v>5</v>
      </c>
      <c r="AX95" s="51">
        <v>8</v>
      </c>
      <c r="AY95" s="51">
        <v>9</v>
      </c>
      <c r="AZ95" s="51">
        <v>15</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0.22639999999999999</v>
      </c>
      <c r="J96" s="60">
        <v>1.8084</v>
      </c>
      <c r="K96" s="60">
        <v>6.3319999999999999</v>
      </c>
      <c r="L96" s="60">
        <v>21.953700000000001</v>
      </c>
      <c r="M96" s="60">
        <v>29.325299999999999</v>
      </c>
      <c r="N96" s="71">
        <v>24.716999999999999</v>
      </c>
      <c r="O96" s="60">
        <v>10.232100000000001</v>
      </c>
      <c r="P96" s="60">
        <v>26.386700000000001</v>
      </c>
      <c r="Q96" s="60">
        <v>19.940000000000001</v>
      </c>
      <c r="R96" s="60">
        <v>21.010200000000001</v>
      </c>
      <c r="S96" s="60">
        <v>2.5655999999999999</v>
      </c>
      <c r="T96" s="60">
        <v>39.108699999999999</v>
      </c>
      <c r="U96" s="60">
        <v>24.1112</v>
      </c>
      <c r="V96" s="60">
        <v>27.115400000000001</v>
      </c>
      <c r="W96" s="60">
        <v>2.5655999999999999</v>
      </c>
      <c r="X96" s="60">
        <v>27.354600000000001</v>
      </c>
      <c r="Y96" s="67"/>
      <c r="Z96" s="52"/>
      <c r="AA96" s="52"/>
      <c r="AB96" s="52"/>
      <c r="AC96" s="52"/>
      <c r="AD96" s="52"/>
      <c r="AE96" s="52"/>
      <c r="AF96" s="52"/>
      <c r="AG96" s="52"/>
      <c r="AH96" s="52"/>
      <c r="AI96" s="52"/>
      <c r="AJ96" s="52"/>
      <c r="AK96" s="52"/>
      <c r="AL96" s="52"/>
      <c r="AM96" s="52"/>
      <c r="AN96" s="52"/>
      <c r="AO96" s="44"/>
      <c r="AP96" s="60">
        <v>26.05</v>
      </c>
      <c r="AQ96" s="60">
        <v>30.41</v>
      </c>
      <c r="AR96" s="60">
        <v>23.32</v>
      </c>
      <c r="AS96" s="60">
        <v>19.48</v>
      </c>
      <c r="AT96" s="60">
        <v>46.01</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-0.71930000000000005</v>
      </c>
      <c r="J97" s="60">
        <v>-7.9899999999999999E-2</v>
      </c>
      <c r="K97" s="60">
        <v>2.6276999999999999</v>
      </c>
      <c r="L97" s="60">
        <v>7.7263000000000002</v>
      </c>
      <c r="M97" s="60">
        <v>8.0260999999999996</v>
      </c>
      <c r="N97" s="71">
        <v>3.8803000000000001</v>
      </c>
      <c r="O97" s="60">
        <v>1.8169999999999999</v>
      </c>
      <c r="P97" s="60">
        <v>15.987500000000001</v>
      </c>
      <c r="Q97" s="60">
        <v>16.564800000000002</v>
      </c>
      <c r="R97" s="60">
        <v>15.642899999999999</v>
      </c>
      <c r="S97" s="60">
        <v>-0.10589999999999999</v>
      </c>
      <c r="T97" s="60">
        <v>16.874700000000001</v>
      </c>
      <c r="U97" s="60">
        <v>5.7276999999999996</v>
      </c>
      <c r="V97" s="60">
        <v>8.8496000000000006</v>
      </c>
      <c r="W97" s="60">
        <v>-0.10589999999999999</v>
      </c>
      <c r="X97" s="60">
        <v>8.2250999999999994</v>
      </c>
      <c r="Y97" s="67"/>
      <c r="Z97" s="52"/>
      <c r="AA97" s="52"/>
      <c r="AB97" s="52"/>
      <c r="AC97" s="52"/>
      <c r="AD97" s="52"/>
      <c r="AE97" s="52"/>
      <c r="AF97" s="52"/>
      <c r="AG97" s="52"/>
      <c r="AH97" s="52"/>
      <c r="AI97" s="52"/>
      <c r="AJ97" s="52"/>
      <c r="AK97" s="52"/>
      <c r="AL97" s="52"/>
      <c r="AM97" s="52"/>
      <c r="AN97" s="52"/>
      <c r="AO97" s="44"/>
      <c r="AP97" s="60">
        <v>18.82</v>
      </c>
      <c r="AQ97" s="60">
        <v>22.27</v>
      </c>
      <c r="AR97" s="60">
        <v>14.44</v>
      </c>
      <c r="AS97" s="60">
        <v>12.32</v>
      </c>
      <c r="AT97" s="60">
        <v>15.29</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-0.18195</v>
      </c>
      <c r="J98" s="61">
        <v>0.75629999999999997</v>
      </c>
      <c r="K98" s="61">
        <v>4.23705</v>
      </c>
      <c r="L98" s="61">
        <v>13.177099999999999</v>
      </c>
      <c r="M98" s="61">
        <v>15.430099999999999</v>
      </c>
      <c r="N98" s="72">
        <v>9.9585000000000008</v>
      </c>
      <c r="O98" s="61">
        <v>7.4611000000000001</v>
      </c>
      <c r="P98" s="61">
        <v>19.817499999999999</v>
      </c>
      <c r="Q98" s="61">
        <v>17.640599999999999</v>
      </c>
      <c r="R98" s="61">
        <v>17.477499999999999</v>
      </c>
      <c r="S98" s="61">
        <v>1.5812999999999999</v>
      </c>
      <c r="T98" s="61">
        <v>28.054600000000001</v>
      </c>
      <c r="U98" s="61">
        <v>12.0099</v>
      </c>
      <c r="V98" s="61">
        <v>11.888199999999999</v>
      </c>
      <c r="W98" s="61">
        <v>1.5812999999999999</v>
      </c>
      <c r="X98" s="61">
        <v>16.339700000000001</v>
      </c>
      <c r="Y98" s="68"/>
      <c r="Z98" s="53"/>
      <c r="AA98" s="53"/>
      <c r="AB98" s="53"/>
      <c r="AC98" s="53"/>
      <c r="AD98" s="53"/>
      <c r="AE98" s="53"/>
      <c r="AF98" s="53"/>
      <c r="AG98" s="53"/>
      <c r="AH98" s="53"/>
      <c r="AI98" s="53"/>
      <c r="AJ98" s="53"/>
      <c r="AK98" s="53"/>
      <c r="AL98" s="53"/>
      <c r="AM98" s="53"/>
      <c r="AN98" s="53"/>
      <c r="AO98" s="45"/>
      <c r="AP98" s="61">
        <v>20.49</v>
      </c>
      <c r="AQ98" s="61">
        <v>23.45</v>
      </c>
      <c r="AR98" s="61">
        <v>18.78</v>
      </c>
      <c r="AS98" s="61">
        <v>14.78</v>
      </c>
      <c r="AT98" s="61">
        <v>28.73</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1665</v>
      </c>
      <c r="B100" s="135"/>
      <c r="C100" s="727"/>
      <c r="D100" s="135"/>
      <c r="E100" s="135"/>
      <c r="F100" s="135"/>
      <c r="G100" s="135"/>
      <c r="H100" s="131"/>
      <c r="I100" s="130">
        <v>9.8199999999999996E-2</v>
      </c>
      <c r="J100" s="130">
        <v>1.1816</v>
      </c>
      <c r="K100" s="130">
        <v>3.3176000000000001</v>
      </c>
      <c r="L100" s="130">
        <v>11.025399999999999</v>
      </c>
      <c r="M100" s="130">
        <v>11.349299999999999</v>
      </c>
      <c r="N100" s="132">
        <v>0.23200000000000001</v>
      </c>
      <c r="O100" s="130">
        <v>0.62980000000000003</v>
      </c>
      <c r="P100" s="130">
        <v>16.976900000000001</v>
      </c>
      <c r="Q100" s="130">
        <v>15.1568</v>
      </c>
      <c r="R100" s="130">
        <v>15.377599999999999</v>
      </c>
      <c r="S100" s="130">
        <v>1.7304999999999999</v>
      </c>
      <c r="T100" s="130">
        <v>26.794699999999999</v>
      </c>
      <c r="U100" s="130">
        <v>7.4850000000000003</v>
      </c>
      <c r="V100" s="130">
        <v>7.2759</v>
      </c>
      <c r="W100" s="130">
        <v>1.7304999999999999</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17.309999999999999</v>
      </c>
      <c r="AQ100" s="130">
        <v>20.71</v>
      </c>
      <c r="AR100" s="130">
        <v>15.38</v>
      </c>
      <c r="AS100" s="130">
        <v>9.35</v>
      </c>
      <c r="AT100" s="130">
        <v>18.38</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8"/>
      <c r="D101" s="117"/>
      <c r="E101" s="117"/>
      <c r="F101" s="117"/>
      <c r="G101" s="117"/>
      <c r="H101" s="113"/>
      <c r="I101" s="112">
        <v>-2.3800000000000002E-2</v>
      </c>
      <c r="J101" s="112">
        <v>0.48820000000000002</v>
      </c>
      <c r="K101" s="112">
        <v>0.6623</v>
      </c>
      <c r="L101" s="112">
        <v>6.1100000000000002E-2</v>
      </c>
      <c r="M101" s="112">
        <v>-5.7176</v>
      </c>
      <c r="N101" s="114">
        <v>-3.4198</v>
      </c>
      <c r="O101" s="112">
        <v>5.91E-2</v>
      </c>
      <c r="P101" s="112">
        <v>8.4113000000000007</v>
      </c>
      <c r="Q101" s="112">
        <v>9.8932000000000002</v>
      </c>
      <c r="R101" s="112">
        <v>12.254300000000001</v>
      </c>
      <c r="S101" s="112">
        <v>0.94899999999999995</v>
      </c>
      <c r="T101" s="112">
        <v>8.4191000000000003</v>
      </c>
      <c r="U101" s="112">
        <v>-7.2321</v>
      </c>
      <c r="V101" s="112">
        <v>-1.3619000000000001</v>
      </c>
      <c r="W101" s="112">
        <v>0.94899999999999995</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11.79</v>
      </c>
      <c r="AQ101" s="112">
        <v>11.19</v>
      </c>
      <c r="AR101" s="112">
        <v>7.61</v>
      </c>
      <c r="AS101" s="112">
        <v>3.22</v>
      </c>
      <c r="AT101" s="112">
        <v>-5.33</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1666</v>
      </c>
      <c r="B102" s="117"/>
      <c r="C102" s="728"/>
      <c r="D102" s="117"/>
      <c r="E102" s="117"/>
      <c r="F102" s="117"/>
      <c r="G102" s="117"/>
      <c r="H102" s="113"/>
      <c r="I102" s="112">
        <v>6.1899999999999997E-2</v>
      </c>
      <c r="J102" s="112">
        <v>1.3053999999999999</v>
      </c>
      <c r="K102" s="112">
        <v>4.2592999999999996</v>
      </c>
      <c r="L102" s="112">
        <v>11.789400000000001</v>
      </c>
      <c r="M102" s="112">
        <v>11.7339</v>
      </c>
      <c r="N102" s="114">
        <v>0.69810000000000005</v>
      </c>
      <c r="O102" s="112">
        <v>0.93559999999999999</v>
      </c>
      <c r="P102" s="112">
        <v>18.156500000000001</v>
      </c>
      <c r="Q102" s="112">
        <v>14.854699999999999</v>
      </c>
      <c r="R102" s="112">
        <v>14.4923</v>
      </c>
      <c r="S102" s="112">
        <v>2.1938</v>
      </c>
      <c r="T102" s="112">
        <v>26.739100000000001</v>
      </c>
      <c r="U102" s="112">
        <v>8.5365000000000002</v>
      </c>
      <c r="V102" s="112">
        <v>8.4845000000000006</v>
      </c>
      <c r="W102" s="112">
        <v>2.1938</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17.05</v>
      </c>
      <c r="AQ102" s="112">
        <v>20.79</v>
      </c>
      <c r="AR102" s="112">
        <v>15.76</v>
      </c>
      <c r="AS102" s="112">
        <v>10.02</v>
      </c>
      <c r="AT102" s="112">
        <v>20.23</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1667</v>
      </c>
      <c r="B103" s="140"/>
      <c r="C103" s="729"/>
      <c r="D103" s="140"/>
      <c r="E103" s="140"/>
      <c r="F103" s="140"/>
      <c r="G103" s="140"/>
      <c r="H103" s="141"/>
      <c r="I103" s="142">
        <v>6.2799999999999995E-2</v>
      </c>
      <c r="J103" s="142">
        <v>1.3379000000000001</v>
      </c>
      <c r="K103" s="142">
        <v>4.3277000000000001</v>
      </c>
      <c r="L103" s="142">
        <v>11.938599999999999</v>
      </c>
      <c r="M103" s="142">
        <v>11.9969</v>
      </c>
      <c r="N103" s="143">
        <v>1.2988</v>
      </c>
      <c r="O103" s="142">
        <v>1.5186999999999999</v>
      </c>
      <c r="P103" s="142">
        <v>18.883800000000001</v>
      </c>
      <c r="Q103" s="142">
        <v>15.701499999999999</v>
      </c>
      <c r="R103" s="142">
        <v>15.4468</v>
      </c>
      <c r="S103" s="142">
        <v>2.234</v>
      </c>
      <c r="T103" s="142">
        <v>26.916799999999999</v>
      </c>
      <c r="U103" s="142">
        <v>8.7918000000000003</v>
      </c>
      <c r="V103" s="142">
        <v>8.8324999999999996</v>
      </c>
      <c r="W103" s="142">
        <v>2.234</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17.93</v>
      </c>
      <c r="AQ103" s="142">
        <v>21.69</v>
      </c>
      <c r="AR103" s="142">
        <v>16.489999999999998</v>
      </c>
      <c r="AS103" s="142">
        <v>10.62</v>
      </c>
      <c r="AT103" s="142">
        <v>20.74</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179</v>
      </c>
    </row>
    <row r="108" spans="1:70" x14ac:dyDescent="0.25">
      <c r="A108" s="22" t="s">
        <v>10409</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1F071-DDFF-450B-813B-117BFB78EC76}">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075" t="s">
        <v>131</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076"/>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326" t="s">
        <v>72</v>
      </c>
      <c r="BC6" s="303" t="s">
        <v>73</v>
      </c>
      <c r="BD6" s="303" t="s">
        <v>74</v>
      </c>
      <c r="BE6" s="327" t="s">
        <v>75</v>
      </c>
      <c r="BF6" s="1077"/>
      <c r="BG6" s="326" t="s">
        <v>77</v>
      </c>
      <c r="BH6" s="303" t="s">
        <v>78</v>
      </c>
      <c r="BI6" s="303" t="s">
        <v>79</v>
      </c>
      <c r="BJ6" s="327" t="s">
        <v>80</v>
      </c>
      <c r="BK6" s="1077"/>
      <c r="BL6" s="83" t="s">
        <v>82</v>
      </c>
      <c r="BM6" s="28" t="s">
        <v>83</v>
      </c>
      <c r="BN6" s="28" t="s">
        <v>84</v>
      </c>
      <c r="BO6" s="28" t="s">
        <v>85</v>
      </c>
      <c r="BP6" s="82" t="s">
        <v>86</v>
      </c>
      <c r="BQ6" s="1077"/>
      <c r="BR6" s="1107"/>
    </row>
    <row r="7" spans="1:70" ht="14.5" x14ac:dyDescent="0.25">
      <c r="A7" s="29" t="s">
        <v>132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1909</v>
      </c>
      <c r="B8" s="662"/>
      <c r="C8" s="717">
        <v>44999</v>
      </c>
      <c r="D8" s="662"/>
      <c r="E8" s="329">
        <v>8517.48</v>
      </c>
      <c r="F8" s="662"/>
      <c r="G8" s="330">
        <v>15.49</v>
      </c>
      <c r="H8" s="332"/>
      <c r="I8" s="331">
        <v>0.33679999999999999</v>
      </c>
      <c r="J8" s="331">
        <v>1.6731</v>
      </c>
      <c r="K8" s="331">
        <v>1.9515</v>
      </c>
      <c r="L8" s="331">
        <v>2.8435999999999999</v>
      </c>
      <c r="M8" s="331">
        <v>-0.73250000000000004</v>
      </c>
      <c r="N8" s="333">
        <v>2.5413999999999999</v>
      </c>
      <c r="O8" s="331">
        <v>-0.2329</v>
      </c>
      <c r="P8" s="331">
        <v>11.1197</v>
      </c>
      <c r="Q8" s="331" t="s">
        <v>430</v>
      </c>
      <c r="R8" s="331" t="s">
        <v>430</v>
      </c>
      <c r="S8" s="331">
        <v>1.4294</v>
      </c>
      <c r="T8" s="331">
        <v>11.643700000000001</v>
      </c>
      <c r="U8" s="331">
        <v>-0.85</v>
      </c>
      <c r="V8" s="331">
        <v>3.6682000000000001</v>
      </c>
      <c r="W8" s="331">
        <v>1.4294</v>
      </c>
      <c r="X8" s="331">
        <v>13.988099999999999</v>
      </c>
      <c r="Y8" s="332"/>
      <c r="Z8" s="329">
        <v>1</v>
      </c>
      <c r="AA8" s="329">
        <v>1</v>
      </c>
      <c r="AB8" s="329">
        <v>1</v>
      </c>
      <c r="AC8" s="329">
        <v>3</v>
      </c>
      <c r="AD8" s="329">
        <v>3</v>
      </c>
      <c r="AE8" s="329">
        <v>3</v>
      </c>
      <c r="AF8" s="329">
        <v>5</v>
      </c>
      <c r="AG8" s="329">
        <v>8</v>
      </c>
      <c r="AH8" s="329" t="s">
        <v>430</v>
      </c>
      <c r="AI8" s="329" t="s">
        <v>430</v>
      </c>
      <c r="AJ8" s="329">
        <v>1</v>
      </c>
      <c r="AK8" s="329">
        <v>4</v>
      </c>
      <c r="AL8" s="329">
        <v>3</v>
      </c>
      <c r="AM8" s="329">
        <v>4</v>
      </c>
      <c r="AN8" s="329">
        <v>1</v>
      </c>
      <c r="AO8" s="662"/>
      <c r="AP8" s="331" t="s">
        <v>430</v>
      </c>
      <c r="AQ8" s="331" t="s">
        <v>430</v>
      </c>
      <c r="AR8" s="331" t="s">
        <v>430</v>
      </c>
      <c r="AS8" s="331">
        <v>5.67</v>
      </c>
      <c r="AT8" s="331">
        <v>3.96</v>
      </c>
      <c r="AU8" s="334"/>
      <c r="AV8" s="329" t="s">
        <v>430</v>
      </c>
      <c r="AW8" s="329" t="s">
        <v>430</v>
      </c>
      <c r="AX8" s="329" t="s">
        <v>430</v>
      </c>
      <c r="AY8" s="329">
        <v>5</v>
      </c>
      <c r="AZ8" s="329">
        <v>3</v>
      </c>
      <c r="BA8" s="360"/>
      <c r="BB8" s="331">
        <v>12.490090311750899</v>
      </c>
      <c r="BC8" s="663">
        <v>0.87144946904903398</v>
      </c>
      <c r="BD8" s="663">
        <v>4.7014181231510299E-2</v>
      </c>
      <c r="BE8" s="663">
        <v>-1.28721888611283E-2</v>
      </c>
      <c r="BF8" s="662"/>
      <c r="BG8" s="331">
        <v>62.340800000000002</v>
      </c>
      <c r="BH8" s="331">
        <v>13.766</v>
      </c>
      <c r="BI8" s="331">
        <v>15.396000000000001</v>
      </c>
      <c r="BJ8" s="331">
        <v>8.4971999999999994</v>
      </c>
      <c r="BK8" s="662"/>
      <c r="BL8" s="664" t="s">
        <v>1910</v>
      </c>
      <c r="BM8" s="664" t="s">
        <v>1911</v>
      </c>
      <c r="BN8" s="664" t="s">
        <v>1912</v>
      </c>
      <c r="BO8" s="664" t="s">
        <v>1913</v>
      </c>
      <c r="BP8" s="664" t="s">
        <v>1914</v>
      </c>
      <c r="BQ8" s="662"/>
      <c r="BR8" s="335" t="s">
        <v>463</v>
      </c>
    </row>
    <row r="9" spans="1:70" s="336" customFormat="1" x14ac:dyDescent="0.25">
      <c r="A9" s="337" t="s">
        <v>1915</v>
      </c>
      <c r="B9" s="665"/>
      <c r="C9" s="718">
        <v>41775</v>
      </c>
      <c r="D9" s="665"/>
      <c r="E9" s="338">
        <v>6695.44</v>
      </c>
      <c r="F9" s="665"/>
      <c r="G9" s="339">
        <v>53.36</v>
      </c>
      <c r="H9" s="341"/>
      <c r="I9" s="340">
        <v>-7.4899999999999994E-2</v>
      </c>
      <c r="J9" s="340">
        <v>0.45179999999999998</v>
      </c>
      <c r="K9" s="340">
        <v>0.69820000000000004</v>
      </c>
      <c r="L9" s="340">
        <v>1.0989</v>
      </c>
      <c r="M9" s="340">
        <v>-2.1456</v>
      </c>
      <c r="N9" s="342">
        <v>1.0797000000000001</v>
      </c>
      <c r="O9" s="340">
        <v>2.0676999999999999</v>
      </c>
      <c r="P9" s="340">
        <v>17.678100000000001</v>
      </c>
      <c r="Q9" s="340">
        <v>18.125399999999999</v>
      </c>
      <c r="R9" s="340">
        <v>15.109299999999999</v>
      </c>
      <c r="S9" s="340">
        <v>0.64129999999999998</v>
      </c>
      <c r="T9" s="340">
        <v>9.5687999999999995</v>
      </c>
      <c r="U9" s="340">
        <v>-2.7164999999999999</v>
      </c>
      <c r="V9" s="340">
        <v>1.5607</v>
      </c>
      <c r="W9" s="340">
        <v>0.64129999999999998</v>
      </c>
      <c r="X9" s="340">
        <v>14.743600000000001</v>
      </c>
      <c r="Y9" s="341"/>
      <c r="Z9" s="338">
        <v>5</v>
      </c>
      <c r="AA9" s="338">
        <v>9</v>
      </c>
      <c r="AB9" s="338">
        <v>6</v>
      </c>
      <c r="AC9" s="338">
        <v>6</v>
      </c>
      <c r="AD9" s="338">
        <v>6</v>
      </c>
      <c r="AE9" s="338">
        <v>4</v>
      </c>
      <c r="AF9" s="338">
        <v>3</v>
      </c>
      <c r="AG9" s="338">
        <v>2</v>
      </c>
      <c r="AH9" s="338">
        <v>1</v>
      </c>
      <c r="AI9" s="338">
        <v>1</v>
      </c>
      <c r="AJ9" s="338">
        <v>7</v>
      </c>
      <c r="AK9" s="338">
        <v>6</v>
      </c>
      <c r="AL9" s="338">
        <v>6</v>
      </c>
      <c r="AM9" s="338">
        <v>6</v>
      </c>
      <c r="AN9" s="338">
        <v>7</v>
      </c>
      <c r="AO9" s="665"/>
      <c r="AP9" s="340">
        <v>16.8</v>
      </c>
      <c r="AQ9" s="340">
        <v>19.670000000000002</v>
      </c>
      <c r="AR9" s="340">
        <v>14.98</v>
      </c>
      <c r="AS9" s="340">
        <v>7.82</v>
      </c>
      <c r="AT9" s="340">
        <v>-0.1</v>
      </c>
      <c r="AU9" s="343"/>
      <c r="AV9" s="338">
        <v>1</v>
      </c>
      <c r="AW9" s="338">
        <v>1</v>
      </c>
      <c r="AX9" s="338">
        <v>2</v>
      </c>
      <c r="AY9" s="338">
        <v>3</v>
      </c>
      <c r="AZ9" s="338">
        <v>7</v>
      </c>
      <c r="BA9" s="361"/>
      <c r="BB9" s="340">
        <v>12.379118217611801</v>
      </c>
      <c r="BC9" s="666">
        <v>0.83714018772812704</v>
      </c>
      <c r="BD9" s="666">
        <v>8.3684084169210804E-2</v>
      </c>
      <c r="BE9" s="666">
        <v>0.45947711958987703</v>
      </c>
      <c r="BF9" s="665"/>
      <c r="BG9" s="340">
        <v>74.327699999999993</v>
      </c>
      <c r="BH9" s="340">
        <v>11.1061</v>
      </c>
      <c r="BI9" s="340">
        <v>9.4932499999999997</v>
      </c>
      <c r="BJ9" s="340">
        <v>5.0729499999999996</v>
      </c>
      <c r="BK9" s="665"/>
      <c r="BL9" s="667" t="s">
        <v>1916</v>
      </c>
      <c r="BM9" s="667" t="s">
        <v>593</v>
      </c>
      <c r="BN9" s="667" t="s">
        <v>1917</v>
      </c>
      <c r="BO9" s="667" t="s">
        <v>1918</v>
      </c>
      <c r="BP9" s="667" t="s">
        <v>1919</v>
      </c>
      <c r="BQ9" s="665"/>
      <c r="BR9" s="344" t="s">
        <v>463</v>
      </c>
    </row>
    <row r="10" spans="1:70" s="355" customFormat="1" x14ac:dyDescent="0.25">
      <c r="A10" s="345" t="s">
        <v>1920</v>
      </c>
      <c r="B10" s="668"/>
      <c r="C10" s="719">
        <v>44183</v>
      </c>
      <c r="D10" s="668"/>
      <c r="E10" s="346">
        <v>5651.1</v>
      </c>
      <c r="F10" s="668"/>
      <c r="G10" s="347">
        <v>24.745000000000001</v>
      </c>
      <c r="H10" s="349"/>
      <c r="I10" s="348">
        <v>-2.4199999999999999E-2</v>
      </c>
      <c r="J10" s="348">
        <v>0.63439999999999996</v>
      </c>
      <c r="K10" s="348">
        <v>1.0577000000000001</v>
      </c>
      <c r="L10" s="348">
        <v>2.3662999999999998</v>
      </c>
      <c r="M10" s="348">
        <v>-0.92889999999999995</v>
      </c>
      <c r="N10" s="350">
        <v>-1.8717999999999999</v>
      </c>
      <c r="O10" s="348">
        <v>-1.8373999999999999</v>
      </c>
      <c r="P10" s="348">
        <v>12.6455</v>
      </c>
      <c r="Q10" s="348">
        <v>14.54</v>
      </c>
      <c r="R10" s="348" t="s">
        <v>430</v>
      </c>
      <c r="S10" s="348">
        <v>1.0949</v>
      </c>
      <c r="T10" s="348">
        <v>12.748900000000001</v>
      </c>
      <c r="U10" s="348">
        <v>-2.1008</v>
      </c>
      <c r="V10" s="348">
        <v>0.97529999999999994</v>
      </c>
      <c r="W10" s="348">
        <v>1.0949</v>
      </c>
      <c r="X10" s="348">
        <v>17.636399999999998</v>
      </c>
      <c r="Y10" s="349"/>
      <c r="Z10" s="346">
        <v>4</v>
      </c>
      <c r="AA10" s="346">
        <v>4</v>
      </c>
      <c r="AB10" s="346">
        <v>5</v>
      </c>
      <c r="AC10" s="346">
        <v>4</v>
      </c>
      <c r="AD10" s="346">
        <v>4</v>
      </c>
      <c r="AE10" s="346">
        <v>8</v>
      </c>
      <c r="AF10" s="346">
        <v>7</v>
      </c>
      <c r="AG10" s="346">
        <v>6</v>
      </c>
      <c r="AH10" s="346">
        <v>3</v>
      </c>
      <c r="AI10" s="346" t="s">
        <v>430</v>
      </c>
      <c r="AJ10" s="346">
        <v>4</v>
      </c>
      <c r="AK10" s="346">
        <v>3</v>
      </c>
      <c r="AL10" s="346">
        <v>5</v>
      </c>
      <c r="AM10" s="346">
        <v>7</v>
      </c>
      <c r="AN10" s="346">
        <v>4</v>
      </c>
      <c r="AO10" s="668"/>
      <c r="AP10" s="348" t="s">
        <v>430</v>
      </c>
      <c r="AQ10" s="348" t="s">
        <v>430</v>
      </c>
      <c r="AR10" s="348">
        <v>11.22</v>
      </c>
      <c r="AS10" s="348">
        <v>4.45</v>
      </c>
      <c r="AT10" s="348">
        <v>1.04</v>
      </c>
      <c r="AU10" s="351"/>
      <c r="AV10" s="346" t="s">
        <v>430</v>
      </c>
      <c r="AW10" s="346" t="s">
        <v>430</v>
      </c>
      <c r="AX10" s="346">
        <v>6</v>
      </c>
      <c r="AY10" s="346">
        <v>7</v>
      </c>
      <c r="AZ10" s="346">
        <v>4</v>
      </c>
      <c r="BA10" s="362"/>
      <c r="BB10" s="348">
        <v>14.747426662081001</v>
      </c>
      <c r="BC10" s="363">
        <v>1.0463298329430999</v>
      </c>
      <c r="BD10" s="363">
        <v>4.8941522162175302E-2</v>
      </c>
      <c r="BE10" s="363">
        <v>1.25463872608589E-3</v>
      </c>
      <c r="BF10" s="668"/>
      <c r="BG10" s="348">
        <v>64.494200000000006</v>
      </c>
      <c r="BH10" s="348">
        <v>10.359</v>
      </c>
      <c r="BI10" s="348">
        <v>23.841000000000001</v>
      </c>
      <c r="BJ10" s="348">
        <v>1.3058000000000001</v>
      </c>
      <c r="BK10" s="668"/>
      <c r="BL10" s="353" t="s">
        <v>1921</v>
      </c>
      <c r="BM10" s="353" t="s">
        <v>1922</v>
      </c>
      <c r="BN10" s="353" t="s">
        <v>1923</v>
      </c>
      <c r="BO10" s="353" t="s">
        <v>1924</v>
      </c>
      <c r="BP10" s="353" t="s">
        <v>1925</v>
      </c>
      <c r="BQ10" s="668"/>
      <c r="BR10" s="354" t="s">
        <v>443</v>
      </c>
    </row>
    <row r="11" spans="1:70" s="355" customFormat="1" x14ac:dyDescent="0.25">
      <c r="A11" s="345" t="s">
        <v>1926</v>
      </c>
      <c r="B11" s="668"/>
      <c r="C11" s="719">
        <v>38475</v>
      </c>
      <c r="D11" s="668"/>
      <c r="E11" s="346">
        <v>3778.9</v>
      </c>
      <c r="F11" s="668"/>
      <c r="G11" s="347">
        <v>175.9631</v>
      </c>
      <c r="H11" s="349"/>
      <c r="I11" s="348">
        <v>-0.1991</v>
      </c>
      <c r="J11" s="348">
        <v>0.47949999999999998</v>
      </c>
      <c r="K11" s="348">
        <v>0.65380000000000005</v>
      </c>
      <c r="L11" s="348">
        <v>0.15840000000000001</v>
      </c>
      <c r="M11" s="348">
        <v>-3.2052999999999998</v>
      </c>
      <c r="N11" s="350">
        <v>-1.5084</v>
      </c>
      <c r="O11" s="348">
        <v>-0.16209999999999999</v>
      </c>
      <c r="P11" s="348">
        <v>14.587400000000001</v>
      </c>
      <c r="Q11" s="348">
        <v>12.4595</v>
      </c>
      <c r="R11" s="348">
        <v>13.662699999999999</v>
      </c>
      <c r="S11" s="348">
        <v>0.72330000000000005</v>
      </c>
      <c r="T11" s="348">
        <v>8.1244999999999994</v>
      </c>
      <c r="U11" s="348">
        <v>-3.6025999999999998</v>
      </c>
      <c r="V11" s="348">
        <v>0.89439999999999997</v>
      </c>
      <c r="W11" s="348">
        <v>0.72330000000000005</v>
      </c>
      <c r="X11" s="348">
        <v>14.4724</v>
      </c>
      <c r="Y11" s="349"/>
      <c r="Z11" s="346">
        <v>6</v>
      </c>
      <c r="AA11" s="346">
        <v>7</v>
      </c>
      <c r="AB11" s="346">
        <v>7</v>
      </c>
      <c r="AC11" s="346">
        <v>8</v>
      </c>
      <c r="AD11" s="346">
        <v>8</v>
      </c>
      <c r="AE11" s="346">
        <v>7</v>
      </c>
      <c r="AF11" s="346">
        <v>4</v>
      </c>
      <c r="AG11" s="346">
        <v>4</v>
      </c>
      <c r="AH11" s="346">
        <v>7</v>
      </c>
      <c r="AI11" s="346">
        <v>3</v>
      </c>
      <c r="AJ11" s="346">
        <v>6</v>
      </c>
      <c r="AK11" s="346">
        <v>9</v>
      </c>
      <c r="AL11" s="346">
        <v>9</v>
      </c>
      <c r="AM11" s="346">
        <v>8</v>
      </c>
      <c r="AN11" s="346">
        <v>6</v>
      </c>
      <c r="AO11" s="668"/>
      <c r="AP11" s="348">
        <v>14.12</v>
      </c>
      <c r="AQ11" s="348">
        <v>14.89</v>
      </c>
      <c r="AR11" s="348">
        <v>11.6</v>
      </c>
      <c r="AS11" s="348">
        <v>5.87</v>
      </c>
      <c r="AT11" s="348">
        <v>-1.87</v>
      </c>
      <c r="AU11" s="351"/>
      <c r="AV11" s="346">
        <v>3</v>
      </c>
      <c r="AW11" s="346">
        <v>5</v>
      </c>
      <c r="AX11" s="346">
        <v>5</v>
      </c>
      <c r="AY11" s="346">
        <v>4</v>
      </c>
      <c r="AZ11" s="346">
        <v>8</v>
      </c>
      <c r="BA11" s="362"/>
      <c r="BB11" s="348">
        <v>13.2687730016856</v>
      </c>
      <c r="BC11" s="363">
        <v>0.90689397061405796</v>
      </c>
      <c r="BD11" s="363">
        <v>6.5701099997924395E-2</v>
      </c>
      <c r="BE11" s="363">
        <v>0.24728219919589101</v>
      </c>
      <c r="BF11" s="668"/>
      <c r="BG11" s="348">
        <v>64.038300000000007</v>
      </c>
      <c r="BH11" s="348">
        <v>7.0294800000000004</v>
      </c>
      <c r="BI11" s="348">
        <v>20.234100000000002</v>
      </c>
      <c r="BJ11" s="348">
        <v>8.6981199999999994</v>
      </c>
      <c r="BK11" s="668"/>
      <c r="BL11" s="353" t="s">
        <v>1927</v>
      </c>
      <c r="BM11" s="353" t="s">
        <v>1928</v>
      </c>
      <c r="BN11" s="353" t="s">
        <v>627</v>
      </c>
      <c r="BO11" s="353" t="s">
        <v>1929</v>
      </c>
      <c r="BP11" s="353" t="s">
        <v>1930</v>
      </c>
      <c r="BQ11" s="668"/>
      <c r="BR11" s="354" t="s">
        <v>512</v>
      </c>
    </row>
    <row r="12" spans="1:70" s="355" customFormat="1" x14ac:dyDescent="0.25">
      <c r="A12" s="345" t="s">
        <v>1931</v>
      </c>
      <c r="B12" s="668"/>
      <c r="C12" s="719">
        <v>38855</v>
      </c>
      <c r="D12" s="668"/>
      <c r="E12" s="346">
        <v>2284.34</v>
      </c>
      <c r="F12" s="668"/>
      <c r="G12" s="347">
        <v>135.40309999999999</v>
      </c>
      <c r="H12" s="349"/>
      <c r="I12" s="348" t="s">
        <v>430</v>
      </c>
      <c r="J12" s="348">
        <v>0.49769999999999998</v>
      </c>
      <c r="K12" s="348">
        <v>-1.3779999999999999</v>
      </c>
      <c r="L12" s="348">
        <v>-0.60760000000000003</v>
      </c>
      <c r="M12" s="348">
        <v>-3.7835000000000001</v>
      </c>
      <c r="N12" s="350">
        <v>-2.8268</v>
      </c>
      <c r="O12" s="348">
        <v>-3.5205000000000002</v>
      </c>
      <c r="P12" s="348">
        <v>12.311</v>
      </c>
      <c r="Q12" s="348">
        <v>12.5776</v>
      </c>
      <c r="R12" s="348">
        <v>14.4221</v>
      </c>
      <c r="S12" s="348">
        <v>0.1032</v>
      </c>
      <c r="T12" s="348">
        <v>6.7210000000000001</v>
      </c>
      <c r="U12" s="348">
        <v>-3.4380000000000002</v>
      </c>
      <c r="V12" s="348">
        <v>-0.56640000000000001</v>
      </c>
      <c r="W12" s="348">
        <v>0.1032</v>
      </c>
      <c r="X12" s="348">
        <v>13.7882</v>
      </c>
      <c r="Y12" s="349"/>
      <c r="Z12" s="346" t="s">
        <v>430</v>
      </c>
      <c r="AA12" s="346">
        <v>6</v>
      </c>
      <c r="AB12" s="346">
        <v>11</v>
      </c>
      <c r="AC12" s="346">
        <v>9</v>
      </c>
      <c r="AD12" s="346">
        <v>9</v>
      </c>
      <c r="AE12" s="346">
        <v>9</v>
      </c>
      <c r="AF12" s="346">
        <v>8</v>
      </c>
      <c r="AG12" s="346">
        <v>7</v>
      </c>
      <c r="AH12" s="346">
        <v>6</v>
      </c>
      <c r="AI12" s="346">
        <v>2</v>
      </c>
      <c r="AJ12" s="346">
        <v>10</v>
      </c>
      <c r="AK12" s="346">
        <v>10</v>
      </c>
      <c r="AL12" s="346">
        <v>8</v>
      </c>
      <c r="AM12" s="346">
        <v>9</v>
      </c>
      <c r="AN12" s="346">
        <v>10</v>
      </c>
      <c r="AO12" s="668"/>
      <c r="AP12" s="348">
        <v>14.66</v>
      </c>
      <c r="AQ12" s="348">
        <v>15.3</v>
      </c>
      <c r="AR12" s="348">
        <v>9.73</v>
      </c>
      <c r="AS12" s="348">
        <v>2.91</v>
      </c>
      <c r="AT12" s="348">
        <v>-3.31</v>
      </c>
      <c r="AU12" s="351"/>
      <c r="AV12" s="346">
        <v>2</v>
      </c>
      <c r="AW12" s="346">
        <v>4</v>
      </c>
      <c r="AX12" s="346">
        <v>7</v>
      </c>
      <c r="AY12" s="346">
        <v>8</v>
      </c>
      <c r="AZ12" s="346">
        <v>9</v>
      </c>
      <c r="BA12" s="362"/>
      <c r="BB12" s="348">
        <v>13.0093627826286</v>
      </c>
      <c r="BC12" s="363">
        <v>0.83842526195870204</v>
      </c>
      <c r="BD12" s="363">
        <v>4.9954954132638903E-2</v>
      </c>
      <c r="BE12" s="363">
        <v>0.13924136760425099</v>
      </c>
      <c r="BF12" s="668"/>
      <c r="BG12" s="348">
        <v>54.4803</v>
      </c>
      <c r="BH12" s="348">
        <v>10.339600000000001</v>
      </c>
      <c r="BI12" s="348">
        <v>12.737399999999999</v>
      </c>
      <c r="BJ12" s="348">
        <v>22.442699999999999</v>
      </c>
      <c r="BK12" s="668"/>
      <c r="BL12" s="353" t="s">
        <v>1932</v>
      </c>
      <c r="BM12" s="353" t="s">
        <v>1933</v>
      </c>
      <c r="BN12" s="353" t="s">
        <v>1934</v>
      </c>
      <c r="BO12" s="353" t="s">
        <v>1935</v>
      </c>
      <c r="BP12" s="353" t="s">
        <v>1936</v>
      </c>
      <c r="BQ12" s="668"/>
      <c r="BR12" s="354" t="s">
        <v>512</v>
      </c>
    </row>
    <row r="13" spans="1:70" s="355" customFormat="1" x14ac:dyDescent="0.25">
      <c r="A13" s="345" t="s">
        <v>1937</v>
      </c>
      <c r="B13" s="668"/>
      <c r="C13" s="719">
        <v>37678</v>
      </c>
      <c r="D13" s="668"/>
      <c r="E13" s="346">
        <v>1439.66</v>
      </c>
      <c r="F13" s="668"/>
      <c r="G13" s="347">
        <v>451.57</v>
      </c>
      <c r="H13" s="349"/>
      <c r="I13" s="348" t="s">
        <v>430</v>
      </c>
      <c r="J13" s="348">
        <v>1.1173999999999999</v>
      </c>
      <c r="K13" s="348">
        <v>-0.4541</v>
      </c>
      <c r="L13" s="348">
        <v>-0.72109999999999996</v>
      </c>
      <c r="M13" s="348">
        <v>-3.0695000000000001</v>
      </c>
      <c r="N13" s="350">
        <v>-0.28339999999999999</v>
      </c>
      <c r="O13" s="348">
        <v>-1.5404</v>
      </c>
      <c r="P13" s="348">
        <v>13.6815</v>
      </c>
      <c r="Q13" s="348">
        <v>13.506</v>
      </c>
      <c r="R13" s="348">
        <v>12.464399999999999</v>
      </c>
      <c r="S13" s="348">
        <v>1.2125999999999999</v>
      </c>
      <c r="T13" s="348">
        <v>9.2622999999999998</v>
      </c>
      <c r="U13" s="348">
        <v>-2.0541</v>
      </c>
      <c r="V13" s="348">
        <v>3.8952</v>
      </c>
      <c r="W13" s="348">
        <v>1.2125999999999999</v>
      </c>
      <c r="X13" s="348">
        <v>17.685500000000001</v>
      </c>
      <c r="Y13" s="349"/>
      <c r="Z13" s="346" t="s">
        <v>430</v>
      </c>
      <c r="AA13" s="346">
        <v>2</v>
      </c>
      <c r="AB13" s="346">
        <v>10</v>
      </c>
      <c r="AC13" s="346">
        <v>10</v>
      </c>
      <c r="AD13" s="346">
        <v>7</v>
      </c>
      <c r="AE13" s="346">
        <v>5</v>
      </c>
      <c r="AF13" s="346">
        <v>6</v>
      </c>
      <c r="AG13" s="346">
        <v>5</v>
      </c>
      <c r="AH13" s="346">
        <v>4</v>
      </c>
      <c r="AI13" s="346">
        <v>5</v>
      </c>
      <c r="AJ13" s="346">
        <v>2</v>
      </c>
      <c r="AK13" s="346">
        <v>8</v>
      </c>
      <c r="AL13" s="346">
        <v>4</v>
      </c>
      <c r="AM13" s="346">
        <v>3</v>
      </c>
      <c r="AN13" s="346">
        <v>2</v>
      </c>
      <c r="AO13" s="668"/>
      <c r="AP13" s="348">
        <v>14</v>
      </c>
      <c r="AQ13" s="348">
        <v>15.84</v>
      </c>
      <c r="AR13" s="348">
        <v>12.02</v>
      </c>
      <c r="AS13" s="348">
        <v>4.7300000000000004</v>
      </c>
      <c r="AT13" s="348">
        <v>0.68</v>
      </c>
      <c r="AU13" s="351"/>
      <c r="AV13" s="346">
        <v>4</v>
      </c>
      <c r="AW13" s="346">
        <v>3</v>
      </c>
      <c r="AX13" s="346">
        <v>4</v>
      </c>
      <c r="AY13" s="346">
        <v>6</v>
      </c>
      <c r="AZ13" s="346">
        <v>6</v>
      </c>
      <c r="BA13" s="362"/>
      <c r="BB13" s="348">
        <v>14.821119581370899</v>
      </c>
      <c r="BC13" s="363">
        <v>0.98262549047481695</v>
      </c>
      <c r="BD13" s="363">
        <v>5.6081104199652503E-2</v>
      </c>
      <c r="BE13" s="363">
        <v>0.156943490068396</v>
      </c>
      <c r="BF13" s="668"/>
      <c r="BG13" s="348">
        <v>56.285400000000003</v>
      </c>
      <c r="BH13" s="348">
        <v>19.2376</v>
      </c>
      <c r="BI13" s="348">
        <v>18.212900000000001</v>
      </c>
      <c r="BJ13" s="348">
        <v>6.2641</v>
      </c>
      <c r="BK13" s="668"/>
      <c r="BL13" s="353" t="s">
        <v>1938</v>
      </c>
      <c r="BM13" s="353" t="s">
        <v>1939</v>
      </c>
      <c r="BN13" s="353" t="s">
        <v>1494</v>
      </c>
      <c r="BO13" s="353" t="s">
        <v>1940</v>
      </c>
      <c r="BP13" s="353" t="s">
        <v>1941</v>
      </c>
      <c r="BQ13" s="668"/>
      <c r="BR13" s="354" t="s">
        <v>476</v>
      </c>
    </row>
    <row r="14" spans="1:70" s="355" customFormat="1" x14ac:dyDescent="0.25">
      <c r="A14" s="345" t="s">
        <v>1942</v>
      </c>
      <c r="B14" s="668"/>
      <c r="C14" s="719">
        <v>44336</v>
      </c>
      <c r="D14" s="668"/>
      <c r="E14" s="346">
        <v>1111.8499999999999</v>
      </c>
      <c r="F14" s="668"/>
      <c r="G14" s="347">
        <v>19.5014</v>
      </c>
      <c r="H14" s="349"/>
      <c r="I14" s="348">
        <v>-0.39989999999999998</v>
      </c>
      <c r="J14" s="348">
        <v>0.33029999999999998</v>
      </c>
      <c r="K14" s="348">
        <v>0.57399999999999995</v>
      </c>
      <c r="L14" s="348">
        <v>4.2098000000000004</v>
      </c>
      <c r="M14" s="348">
        <v>4.4363999999999999</v>
      </c>
      <c r="N14" s="350">
        <v>6.3308999999999997</v>
      </c>
      <c r="O14" s="348">
        <v>2.3927999999999998</v>
      </c>
      <c r="P14" s="348">
        <v>14.6439</v>
      </c>
      <c r="Q14" s="348">
        <v>13.2303</v>
      </c>
      <c r="R14" s="348" t="s">
        <v>430</v>
      </c>
      <c r="S14" s="348">
        <v>8.8800000000000004E-2</v>
      </c>
      <c r="T14" s="348">
        <v>16.807700000000001</v>
      </c>
      <c r="U14" s="348">
        <v>3.2951000000000001</v>
      </c>
      <c r="V14" s="348">
        <v>9.8924000000000003</v>
      </c>
      <c r="W14" s="348">
        <v>8.8800000000000004E-2</v>
      </c>
      <c r="X14" s="348">
        <v>13.821999999999999</v>
      </c>
      <c r="Y14" s="349"/>
      <c r="Z14" s="346">
        <v>9</v>
      </c>
      <c r="AA14" s="346">
        <v>10</v>
      </c>
      <c r="AB14" s="346">
        <v>8</v>
      </c>
      <c r="AC14" s="346">
        <v>2</v>
      </c>
      <c r="AD14" s="346">
        <v>2</v>
      </c>
      <c r="AE14" s="346">
        <v>1</v>
      </c>
      <c r="AF14" s="346">
        <v>2</v>
      </c>
      <c r="AG14" s="346">
        <v>3</v>
      </c>
      <c r="AH14" s="346">
        <v>5</v>
      </c>
      <c r="AI14" s="346" t="s">
        <v>430</v>
      </c>
      <c r="AJ14" s="346">
        <v>11</v>
      </c>
      <c r="AK14" s="346">
        <v>2</v>
      </c>
      <c r="AL14" s="346">
        <v>2</v>
      </c>
      <c r="AM14" s="346">
        <v>1</v>
      </c>
      <c r="AN14" s="346">
        <v>11</v>
      </c>
      <c r="AO14" s="668"/>
      <c r="AP14" s="348" t="s">
        <v>430</v>
      </c>
      <c r="AQ14" s="348" t="s">
        <v>430</v>
      </c>
      <c r="AR14" s="348">
        <v>13.24</v>
      </c>
      <c r="AS14" s="348">
        <v>9.61</v>
      </c>
      <c r="AT14" s="348">
        <v>11.37</v>
      </c>
      <c r="AU14" s="351"/>
      <c r="AV14" s="346" t="s">
        <v>430</v>
      </c>
      <c r="AW14" s="346" t="s">
        <v>430</v>
      </c>
      <c r="AX14" s="346">
        <v>3</v>
      </c>
      <c r="AY14" s="346">
        <v>2</v>
      </c>
      <c r="AZ14" s="346">
        <v>2</v>
      </c>
      <c r="BA14" s="362"/>
      <c r="BB14" s="348">
        <v>15.594718355487799</v>
      </c>
      <c r="BC14" s="363">
        <v>1.08047585243672</v>
      </c>
      <c r="BD14" s="363">
        <v>5.4525269616438797E-2</v>
      </c>
      <c r="BE14" s="363">
        <v>0.10628626847319</v>
      </c>
      <c r="BF14" s="668"/>
      <c r="BG14" s="348">
        <v>55.357500000000002</v>
      </c>
      <c r="BH14" s="348">
        <v>22.031400000000001</v>
      </c>
      <c r="BI14" s="348">
        <v>18.8431</v>
      </c>
      <c r="BJ14" s="348">
        <v>3.7679999999999998</v>
      </c>
      <c r="BK14" s="668"/>
      <c r="BL14" s="353" t="s">
        <v>1943</v>
      </c>
      <c r="BM14" s="353" t="s">
        <v>1944</v>
      </c>
      <c r="BN14" s="353" t="s">
        <v>1945</v>
      </c>
      <c r="BO14" s="353" t="s">
        <v>1946</v>
      </c>
      <c r="BP14" s="353" t="s">
        <v>1947</v>
      </c>
      <c r="BQ14" s="668"/>
      <c r="BR14" s="354" t="s">
        <v>1948</v>
      </c>
    </row>
    <row r="15" spans="1:70" s="355" customFormat="1" x14ac:dyDescent="0.25">
      <c r="A15" s="345" t="s">
        <v>1949</v>
      </c>
      <c r="B15" s="668"/>
      <c r="C15" s="719">
        <v>38275</v>
      </c>
      <c r="D15" s="668"/>
      <c r="E15" s="346">
        <v>823.13</v>
      </c>
      <c r="F15" s="668"/>
      <c r="G15" s="347">
        <v>130.81129999999999</v>
      </c>
      <c r="H15" s="349"/>
      <c r="I15" s="348">
        <v>3.5700000000000003E-2</v>
      </c>
      <c r="J15" s="348">
        <v>0.6542</v>
      </c>
      <c r="K15" s="348">
        <v>2.3199999999999998E-2</v>
      </c>
      <c r="L15" s="348">
        <v>-1.9992000000000001</v>
      </c>
      <c r="M15" s="348">
        <v>-5.8792</v>
      </c>
      <c r="N15" s="350">
        <v>-3.9965999999999999</v>
      </c>
      <c r="O15" s="348">
        <v>-3.6867999999999999</v>
      </c>
      <c r="P15" s="348">
        <v>10.6205</v>
      </c>
      <c r="Q15" s="348">
        <v>10.4696</v>
      </c>
      <c r="R15" s="348">
        <v>13.4978</v>
      </c>
      <c r="S15" s="348">
        <v>0.89400000000000002</v>
      </c>
      <c r="T15" s="348">
        <v>4.8201999999999998</v>
      </c>
      <c r="U15" s="348">
        <v>-6.5129000000000001</v>
      </c>
      <c r="V15" s="348">
        <v>-2.2191999999999998</v>
      </c>
      <c r="W15" s="348">
        <v>0.89400000000000002</v>
      </c>
      <c r="X15" s="348">
        <v>12.5398</v>
      </c>
      <c r="Y15" s="349"/>
      <c r="Z15" s="346">
        <v>3</v>
      </c>
      <c r="AA15" s="346">
        <v>3</v>
      </c>
      <c r="AB15" s="346">
        <v>9</v>
      </c>
      <c r="AC15" s="346">
        <v>11</v>
      </c>
      <c r="AD15" s="346">
        <v>10</v>
      </c>
      <c r="AE15" s="346">
        <v>10</v>
      </c>
      <c r="AF15" s="346">
        <v>9</v>
      </c>
      <c r="AG15" s="346">
        <v>9</v>
      </c>
      <c r="AH15" s="346">
        <v>8</v>
      </c>
      <c r="AI15" s="346">
        <v>4</v>
      </c>
      <c r="AJ15" s="346">
        <v>5</v>
      </c>
      <c r="AK15" s="346">
        <v>11</v>
      </c>
      <c r="AL15" s="346">
        <v>10</v>
      </c>
      <c r="AM15" s="346">
        <v>10</v>
      </c>
      <c r="AN15" s="346">
        <v>5</v>
      </c>
      <c r="AO15" s="668"/>
      <c r="AP15" s="348">
        <v>12.45</v>
      </c>
      <c r="AQ15" s="348">
        <v>12.21</v>
      </c>
      <c r="AR15" s="348">
        <v>8.16</v>
      </c>
      <c r="AS15" s="348">
        <v>1.57</v>
      </c>
      <c r="AT15" s="348">
        <v>-6.27</v>
      </c>
      <c r="AU15" s="351"/>
      <c r="AV15" s="346">
        <v>5</v>
      </c>
      <c r="AW15" s="346">
        <v>6</v>
      </c>
      <c r="AX15" s="346">
        <v>8</v>
      </c>
      <c r="AY15" s="346">
        <v>9</v>
      </c>
      <c r="AZ15" s="346">
        <v>10</v>
      </c>
      <c r="BA15" s="362"/>
      <c r="BB15" s="348">
        <v>13.377006219619799</v>
      </c>
      <c r="BC15" s="363">
        <v>0.92747973800085304</v>
      </c>
      <c r="BD15" s="363">
        <v>3.9521421595630601E-2</v>
      </c>
      <c r="BE15" s="363">
        <v>-0.109987921158852</v>
      </c>
      <c r="BF15" s="668"/>
      <c r="BG15" s="348">
        <v>72.264399999999995</v>
      </c>
      <c r="BH15" s="348">
        <v>8.7360299999999995</v>
      </c>
      <c r="BI15" s="348">
        <v>10.0267</v>
      </c>
      <c r="BJ15" s="348">
        <v>8.9728700000000003</v>
      </c>
      <c r="BK15" s="668"/>
      <c r="BL15" s="353" t="s">
        <v>1950</v>
      </c>
      <c r="BM15" s="353" t="s">
        <v>1951</v>
      </c>
      <c r="BN15" s="353" t="s">
        <v>1952</v>
      </c>
      <c r="BO15" s="353" t="s">
        <v>1953</v>
      </c>
      <c r="BP15" s="353" t="s">
        <v>742</v>
      </c>
      <c r="BQ15" s="668"/>
      <c r="BR15" s="354" t="s">
        <v>443</v>
      </c>
    </row>
    <row r="16" spans="1:70" s="355" customFormat="1" x14ac:dyDescent="0.25">
      <c r="A16" s="345" t="s">
        <v>1954</v>
      </c>
      <c r="B16" s="668"/>
      <c r="C16" s="719">
        <v>43455</v>
      </c>
      <c r="D16" s="668"/>
      <c r="E16" s="346">
        <v>723.43600000000004</v>
      </c>
      <c r="F16" s="668"/>
      <c r="G16" s="347">
        <v>32.221400000000003</v>
      </c>
      <c r="H16" s="349"/>
      <c r="I16" s="348">
        <v>4.7199999999999999E-2</v>
      </c>
      <c r="J16" s="348">
        <v>0.2268</v>
      </c>
      <c r="K16" s="348">
        <v>1.3277000000000001</v>
      </c>
      <c r="L16" s="348">
        <v>7.7628000000000004</v>
      </c>
      <c r="M16" s="348">
        <v>7.0019999999999998</v>
      </c>
      <c r="N16" s="350">
        <v>2.9733999999999998</v>
      </c>
      <c r="O16" s="348">
        <v>2.5074999999999998</v>
      </c>
      <c r="P16" s="348">
        <v>18.8005</v>
      </c>
      <c r="Q16" s="348">
        <v>15.647600000000001</v>
      </c>
      <c r="R16" s="348" t="s">
        <v>430</v>
      </c>
      <c r="S16" s="348">
        <v>0.61450000000000005</v>
      </c>
      <c r="T16" s="348">
        <v>21.060300000000002</v>
      </c>
      <c r="U16" s="348">
        <v>3.8921000000000001</v>
      </c>
      <c r="V16" s="348">
        <v>6.7998000000000003</v>
      </c>
      <c r="W16" s="348">
        <v>0.61450000000000005</v>
      </c>
      <c r="X16" s="348">
        <v>16.708600000000001</v>
      </c>
      <c r="Y16" s="349"/>
      <c r="Z16" s="346">
        <v>2</v>
      </c>
      <c r="AA16" s="346">
        <v>11</v>
      </c>
      <c r="AB16" s="346">
        <v>3</v>
      </c>
      <c r="AC16" s="346">
        <v>1</v>
      </c>
      <c r="AD16" s="346">
        <v>1</v>
      </c>
      <c r="AE16" s="346">
        <v>2</v>
      </c>
      <c r="AF16" s="346">
        <v>1</v>
      </c>
      <c r="AG16" s="346">
        <v>1</v>
      </c>
      <c r="AH16" s="346">
        <v>2</v>
      </c>
      <c r="AI16" s="346" t="s">
        <v>430</v>
      </c>
      <c r="AJ16" s="346">
        <v>8</v>
      </c>
      <c r="AK16" s="346">
        <v>1</v>
      </c>
      <c r="AL16" s="346">
        <v>1</v>
      </c>
      <c r="AM16" s="346">
        <v>2</v>
      </c>
      <c r="AN16" s="346">
        <v>8</v>
      </c>
      <c r="AO16" s="668"/>
      <c r="AP16" s="348" t="s">
        <v>430</v>
      </c>
      <c r="AQ16" s="348">
        <v>17.45</v>
      </c>
      <c r="AR16" s="348">
        <v>15.39</v>
      </c>
      <c r="AS16" s="348">
        <v>10.84</v>
      </c>
      <c r="AT16" s="348">
        <v>11.4</v>
      </c>
      <c r="AU16" s="351"/>
      <c r="AV16" s="346" t="s">
        <v>430</v>
      </c>
      <c r="AW16" s="346">
        <v>2</v>
      </c>
      <c r="AX16" s="346">
        <v>1</v>
      </c>
      <c r="AY16" s="346">
        <v>1</v>
      </c>
      <c r="AZ16" s="346">
        <v>1</v>
      </c>
      <c r="BA16" s="362"/>
      <c r="BB16" s="348">
        <v>17.007336187595602</v>
      </c>
      <c r="BC16" s="363">
        <v>1.1702748777606</v>
      </c>
      <c r="BD16" s="363">
        <v>6.8549432892474699E-2</v>
      </c>
      <c r="BE16" s="363">
        <v>0.35998733146282602</v>
      </c>
      <c r="BF16" s="668"/>
      <c r="BG16" s="348">
        <v>46.368499999999997</v>
      </c>
      <c r="BH16" s="348">
        <v>16.8093</v>
      </c>
      <c r="BI16" s="348">
        <v>31.452000000000002</v>
      </c>
      <c r="BJ16" s="348">
        <v>5.3701999999999996</v>
      </c>
      <c r="BK16" s="668"/>
      <c r="BL16" s="353" t="s">
        <v>1955</v>
      </c>
      <c r="BM16" s="353" t="s">
        <v>1956</v>
      </c>
      <c r="BN16" s="353" t="s">
        <v>1957</v>
      </c>
      <c r="BO16" s="353" t="s">
        <v>1958</v>
      </c>
      <c r="BP16" s="353" t="s">
        <v>755</v>
      </c>
      <c r="BQ16" s="668"/>
      <c r="BR16" s="354" t="s">
        <v>436</v>
      </c>
    </row>
    <row r="17" spans="1:70" s="355" customFormat="1" x14ac:dyDescent="0.25">
      <c r="A17" s="345" t="s">
        <v>1959</v>
      </c>
      <c r="B17" s="668"/>
      <c r="C17" s="719">
        <v>45546</v>
      </c>
      <c r="D17" s="668"/>
      <c r="E17" s="346">
        <v>607.16999999999996</v>
      </c>
      <c r="F17" s="668"/>
      <c r="G17" s="347">
        <v>9.5798000000000005</v>
      </c>
      <c r="H17" s="349"/>
      <c r="I17" s="348">
        <v>-0.26650000000000001</v>
      </c>
      <c r="J17" s="348">
        <v>0.59540000000000004</v>
      </c>
      <c r="K17" s="348">
        <v>1.4036</v>
      </c>
      <c r="L17" s="348">
        <v>1.8109999999999999</v>
      </c>
      <c r="M17" s="348">
        <v>-1.5366</v>
      </c>
      <c r="N17" s="350">
        <v>-0.86719999999999997</v>
      </c>
      <c r="O17" s="348" t="s">
        <v>430</v>
      </c>
      <c r="P17" s="348" t="s">
        <v>430</v>
      </c>
      <c r="Q17" s="348" t="s">
        <v>430</v>
      </c>
      <c r="R17" s="348" t="s">
        <v>430</v>
      </c>
      <c r="S17" s="348">
        <v>1.1316999999999999</v>
      </c>
      <c r="T17" s="348">
        <v>9.5810999999999993</v>
      </c>
      <c r="U17" s="348">
        <v>-3.0070000000000001</v>
      </c>
      <c r="V17" s="348">
        <v>1.9833000000000001</v>
      </c>
      <c r="W17" s="348">
        <v>1.1316999999999999</v>
      </c>
      <c r="X17" s="348">
        <v>-2.3012999999999999</v>
      </c>
      <c r="Y17" s="349"/>
      <c r="Z17" s="346">
        <v>8</v>
      </c>
      <c r="AA17" s="346">
        <v>5</v>
      </c>
      <c r="AB17" s="346">
        <v>2</v>
      </c>
      <c r="AC17" s="346">
        <v>5</v>
      </c>
      <c r="AD17" s="346">
        <v>5</v>
      </c>
      <c r="AE17" s="346">
        <v>6</v>
      </c>
      <c r="AF17" s="346" t="s">
        <v>430</v>
      </c>
      <c r="AG17" s="346" t="s">
        <v>430</v>
      </c>
      <c r="AH17" s="346" t="s">
        <v>430</v>
      </c>
      <c r="AI17" s="346" t="s">
        <v>430</v>
      </c>
      <c r="AJ17" s="346">
        <v>3</v>
      </c>
      <c r="AK17" s="346">
        <v>5</v>
      </c>
      <c r="AL17" s="346">
        <v>7</v>
      </c>
      <c r="AM17" s="346">
        <v>5</v>
      </c>
      <c r="AN17" s="346">
        <v>3</v>
      </c>
      <c r="AO17" s="668"/>
      <c r="AP17" s="348" t="s">
        <v>430</v>
      </c>
      <c r="AQ17" s="348" t="s">
        <v>430</v>
      </c>
      <c r="AR17" s="348" t="s">
        <v>430</v>
      </c>
      <c r="AS17" s="348" t="s">
        <v>430</v>
      </c>
      <c r="AT17" s="348">
        <v>0.75</v>
      </c>
      <c r="AU17" s="351"/>
      <c r="AV17" s="346" t="s">
        <v>430</v>
      </c>
      <c r="AW17" s="346" t="s">
        <v>430</v>
      </c>
      <c r="AX17" s="346" t="s">
        <v>430</v>
      </c>
      <c r="AY17" s="346" t="s">
        <v>430</v>
      </c>
      <c r="AZ17" s="346">
        <v>5</v>
      </c>
      <c r="BA17" s="362"/>
      <c r="BB17" s="348">
        <v>12.748843486860901</v>
      </c>
      <c r="BC17" s="363">
        <v>0.83788180820591196</v>
      </c>
      <c r="BD17" s="363">
        <v>-4.8323187356421597E-2</v>
      </c>
      <c r="BE17" s="363">
        <v>-0.25729748164756799</v>
      </c>
      <c r="BF17" s="668"/>
      <c r="BG17" s="348">
        <v>66.799599999999998</v>
      </c>
      <c r="BH17" s="348">
        <v>23.261600000000001</v>
      </c>
      <c r="BI17" s="348">
        <v>5.86991</v>
      </c>
      <c r="BJ17" s="348">
        <v>4.0688899999999997</v>
      </c>
      <c r="BK17" s="668"/>
      <c r="BL17" s="353" t="s">
        <v>1960</v>
      </c>
      <c r="BM17" s="353" t="s">
        <v>1961</v>
      </c>
      <c r="BN17" s="353" t="s">
        <v>1962</v>
      </c>
      <c r="BO17" s="353" t="s">
        <v>1208</v>
      </c>
      <c r="BP17" s="353" t="s">
        <v>1963</v>
      </c>
      <c r="BQ17" s="668"/>
      <c r="BR17" s="354" t="s">
        <v>443</v>
      </c>
    </row>
    <row r="18" spans="1:70" s="355" customFormat="1" ht="11" x14ac:dyDescent="0.3">
      <c r="A18" s="841" t="s">
        <v>1964</v>
      </c>
      <c r="B18" s="858"/>
      <c r="C18" s="843">
        <v>46049</v>
      </c>
      <c r="D18" s="858"/>
      <c r="E18" s="844">
        <v>239.00399999999999</v>
      </c>
      <c r="F18" s="858"/>
      <c r="G18" s="845">
        <v>9.6709999999999994</v>
      </c>
      <c r="H18" s="859"/>
      <c r="I18" s="846">
        <v>-0.2064</v>
      </c>
      <c r="J18" s="846">
        <v>0.45700000000000002</v>
      </c>
      <c r="K18" s="846">
        <v>1.1398999999999999</v>
      </c>
      <c r="L18" s="846">
        <v>0.8972</v>
      </c>
      <c r="M18" s="846" t="s">
        <v>430</v>
      </c>
      <c r="N18" s="848" t="s">
        <v>430</v>
      </c>
      <c r="O18" s="846" t="s">
        <v>430</v>
      </c>
      <c r="P18" s="846" t="s">
        <v>430</v>
      </c>
      <c r="Q18" s="846" t="s">
        <v>430</v>
      </c>
      <c r="R18" s="846" t="s">
        <v>430</v>
      </c>
      <c r="S18" s="846">
        <v>0.51970000000000005</v>
      </c>
      <c r="T18" s="846">
        <v>9.3633000000000006</v>
      </c>
      <c r="U18" s="846" t="s">
        <v>430</v>
      </c>
      <c r="V18" s="846" t="s">
        <v>430</v>
      </c>
      <c r="W18" s="846">
        <v>0.51970000000000005</v>
      </c>
      <c r="X18" s="846">
        <v>-3.29</v>
      </c>
      <c r="Y18" s="859"/>
      <c r="Z18" s="844">
        <v>7</v>
      </c>
      <c r="AA18" s="844">
        <v>8</v>
      </c>
      <c r="AB18" s="844">
        <v>4</v>
      </c>
      <c r="AC18" s="844">
        <v>7</v>
      </c>
      <c r="AD18" s="844" t="s">
        <v>430</v>
      </c>
      <c r="AE18" s="844" t="s">
        <v>430</v>
      </c>
      <c r="AF18" s="844" t="s">
        <v>430</v>
      </c>
      <c r="AG18" s="844" t="s">
        <v>430</v>
      </c>
      <c r="AH18" s="844" t="s">
        <v>430</v>
      </c>
      <c r="AI18" s="844" t="s">
        <v>430</v>
      </c>
      <c r="AJ18" s="844">
        <v>9</v>
      </c>
      <c r="AK18" s="844">
        <v>7</v>
      </c>
      <c r="AL18" s="844" t="s">
        <v>430</v>
      </c>
      <c r="AM18" s="844" t="s">
        <v>430</v>
      </c>
      <c r="AN18" s="844">
        <v>9</v>
      </c>
      <c r="AO18" s="858"/>
      <c r="AP18" s="846" t="s">
        <v>430</v>
      </c>
      <c r="AQ18" s="846" t="s">
        <v>430</v>
      </c>
      <c r="AR18" s="846" t="s">
        <v>430</v>
      </c>
      <c r="AS18" s="846" t="s">
        <v>430</v>
      </c>
      <c r="AT18" s="846" t="s">
        <v>430</v>
      </c>
      <c r="AU18" s="849"/>
      <c r="AV18" s="844" t="s">
        <v>430</v>
      </c>
      <c r="AW18" s="844" t="s">
        <v>430</v>
      </c>
      <c r="AX18" s="844" t="s">
        <v>430</v>
      </c>
      <c r="AY18" s="844" t="s">
        <v>430</v>
      </c>
      <c r="AZ18" s="844" t="s">
        <v>430</v>
      </c>
      <c r="BA18" s="851"/>
      <c r="BB18" s="846">
        <v>15.283695232962801</v>
      </c>
      <c r="BC18" s="861">
        <v>0.84702764198482094</v>
      </c>
      <c r="BD18" s="861">
        <v>-7.3460346423231807E-2</v>
      </c>
      <c r="BE18" s="861">
        <v>-0.73358634202516804</v>
      </c>
      <c r="BF18" s="858"/>
      <c r="BG18" s="846">
        <v>76.753100000000003</v>
      </c>
      <c r="BH18" s="846">
        <v>16.945699999999999</v>
      </c>
      <c r="BI18" s="846">
        <v>3.17693</v>
      </c>
      <c r="BJ18" s="846">
        <v>3.1242700000000001</v>
      </c>
      <c r="BK18" s="858"/>
      <c r="BL18" s="860" t="s">
        <v>1927</v>
      </c>
      <c r="BM18" s="860" t="s">
        <v>1965</v>
      </c>
      <c r="BN18" s="860" t="s">
        <v>1966</v>
      </c>
      <c r="BO18" s="860" t="s">
        <v>1967</v>
      </c>
      <c r="BP18" s="860" t="s">
        <v>1968</v>
      </c>
      <c r="BQ18" s="858"/>
      <c r="BR18" s="856" t="s">
        <v>443</v>
      </c>
    </row>
    <row r="19" spans="1:70" x14ac:dyDescent="0.25">
      <c r="A19" s="36" t="s">
        <v>93</v>
      </c>
      <c r="B19" s="43"/>
      <c r="C19" s="720"/>
      <c r="D19" s="43"/>
      <c r="E19" s="51"/>
      <c r="F19" s="43"/>
      <c r="G19" s="55"/>
      <c r="H19" s="66"/>
      <c r="I19" s="59">
        <v>-8.3500000000000005E-2</v>
      </c>
      <c r="J19" s="59">
        <v>0.64710000000000001</v>
      </c>
      <c r="K19" s="59">
        <v>0.6361</v>
      </c>
      <c r="L19" s="59">
        <v>1.62</v>
      </c>
      <c r="M19" s="59">
        <v>-0.98429999999999995</v>
      </c>
      <c r="N19" s="70">
        <v>0.15709999999999999</v>
      </c>
      <c r="O19" s="59">
        <v>-0.44579999999999997</v>
      </c>
      <c r="P19" s="59">
        <v>14.0098</v>
      </c>
      <c r="Q19" s="59">
        <v>13.8195</v>
      </c>
      <c r="R19" s="59">
        <v>13.831300000000001</v>
      </c>
      <c r="S19" s="59">
        <v>0.76849999999999996</v>
      </c>
      <c r="T19" s="59">
        <v>10.882</v>
      </c>
      <c r="U19" s="59">
        <v>-1.7095</v>
      </c>
      <c r="V19" s="59">
        <v>2.6884000000000001</v>
      </c>
      <c r="W19" s="59">
        <v>0.76849999999999996</v>
      </c>
      <c r="X19" s="59">
        <v>11.7994</v>
      </c>
      <c r="Y19" s="66"/>
      <c r="Z19" s="51">
        <v>9</v>
      </c>
      <c r="AA19" s="51">
        <v>11</v>
      </c>
      <c r="AB19" s="51">
        <v>11</v>
      </c>
      <c r="AC19" s="51">
        <v>11</v>
      </c>
      <c r="AD19" s="51">
        <v>10</v>
      </c>
      <c r="AE19" s="51">
        <v>10</v>
      </c>
      <c r="AF19" s="51">
        <v>9</v>
      </c>
      <c r="AG19" s="51">
        <v>9</v>
      </c>
      <c r="AH19" s="51">
        <v>8</v>
      </c>
      <c r="AI19" s="51">
        <v>5</v>
      </c>
      <c r="AJ19" s="51">
        <v>11</v>
      </c>
      <c r="AK19" s="51">
        <v>11</v>
      </c>
      <c r="AL19" s="51">
        <v>10</v>
      </c>
      <c r="AM19" s="51">
        <v>10</v>
      </c>
      <c r="AN19" s="51">
        <v>11</v>
      </c>
      <c r="AO19" s="43"/>
      <c r="AP19" s="59">
        <v>14.406000000000001</v>
      </c>
      <c r="AQ19" s="59">
        <v>15.893333333333301</v>
      </c>
      <c r="AR19" s="59">
        <v>12.0425</v>
      </c>
      <c r="AS19" s="59">
        <v>5.9411111111111099</v>
      </c>
      <c r="AT19" s="59">
        <v>1.7649999999999999</v>
      </c>
      <c r="AU19" s="78"/>
      <c r="AV19" s="51">
        <v>5</v>
      </c>
      <c r="AW19" s="51">
        <v>6</v>
      </c>
      <c r="AX19" s="51">
        <v>8</v>
      </c>
      <c r="AY19" s="51">
        <v>9</v>
      </c>
      <c r="AZ19" s="51">
        <v>10</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1"/>
      <c r="D20" s="44"/>
      <c r="E20" s="52"/>
      <c r="F20" s="44"/>
      <c r="G20" s="56"/>
      <c r="H20" s="67"/>
      <c r="I20" s="60">
        <v>0.33679999999999999</v>
      </c>
      <c r="J20" s="60">
        <v>1.6731</v>
      </c>
      <c r="K20" s="60">
        <v>1.9515</v>
      </c>
      <c r="L20" s="60">
        <v>7.7628000000000004</v>
      </c>
      <c r="M20" s="60">
        <v>7.0019999999999998</v>
      </c>
      <c r="N20" s="71">
        <v>6.3308999999999997</v>
      </c>
      <c r="O20" s="60">
        <v>2.5074999999999998</v>
      </c>
      <c r="P20" s="60">
        <v>18.8005</v>
      </c>
      <c r="Q20" s="60">
        <v>18.125399999999999</v>
      </c>
      <c r="R20" s="60">
        <v>15.109299999999999</v>
      </c>
      <c r="S20" s="60">
        <v>1.4294</v>
      </c>
      <c r="T20" s="60">
        <v>21.060300000000002</v>
      </c>
      <c r="U20" s="60">
        <v>3.8921000000000001</v>
      </c>
      <c r="V20" s="60">
        <v>9.8924000000000003</v>
      </c>
      <c r="W20" s="60">
        <v>1.4294</v>
      </c>
      <c r="X20" s="60">
        <v>17.685500000000001</v>
      </c>
      <c r="Y20" s="67"/>
      <c r="Z20" s="52"/>
      <c r="AA20" s="52"/>
      <c r="AB20" s="52"/>
      <c r="AC20" s="52"/>
      <c r="AD20" s="52"/>
      <c r="AE20" s="52"/>
      <c r="AF20" s="52"/>
      <c r="AG20" s="52"/>
      <c r="AH20" s="52"/>
      <c r="AI20" s="52"/>
      <c r="AJ20" s="52"/>
      <c r="AK20" s="52"/>
      <c r="AL20" s="52"/>
      <c r="AM20" s="52"/>
      <c r="AN20" s="52"/>
      <c r="AO20" s="44"/>
      <c r="AP20" s="60">
        <v>16.8</v>
      </c>
      <c r="AQ20" s="60">
        <v>19.670000000000002</v>
      </c>
      <c r="AR20" s="60">
        <v>15.39</v>
      </c>
      <c r="AS20" s="60">
        <v>10.84</v>
      </c>
      <c r="AT20" s="60">
        <v>11.4</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1"/>
      <c r="D21" s="44"/>
      <c r="E21" s="52"/>
      <c r="F21" s="44"/>
      <c r="G21" s="56"/>
      <c r="H21" s="67"/>
      <c r="I21" s="60">
        <v>-0.39989999999999998</v>
      </c>
      <c r="J21" s="60">
        <v>0.2268</v>
      </c>
      <c r="K21" s="60">
        <v>-1.3779999999999999</v>
      </c>
      <c r="L21" s="60">
        <v>-1.9992000000000001</v>
      </c>
      <c r="M21" s="60">
        <v>-5.8792</v>
      </c>
      <c r="N21" s="71">
        <v>-3.9965999999999999</v>
      </c>
      <c r="O21" s="60">
        <v>-3.6867999999999999</v>
      </c>
      <c r="P21" s="60">
        <v>10.6205</v>
      </c>
      <c r="Q21" s="60">
        <v>10.4696</v>
      </c>
      <c r="R21" s="60">
        <v>12.464399999999999</v>
      </c>
      <c r="S21" s="60">
        <v>8.8800000000000004E-2</v>
      </c>
      <c r="T21" s="60">
        <v>4.8201999999999998</v>
      </c>
      <c r="U21" s="60">
        <v>-6.5129000000000001</v>
      </c>
      <c r="V21" s="60">
        <v>-2.2191999999999998</v>
      </c>
      <c r="W21" s="60">
        <v>8.8800000000000004E-2</v>
      </c>
      <c r="X21" s="60">
        <v>-3.29</v>
      </c>
      <c r="Y21" s="67"/>
      <c r="Z21" s="52"/>
      <c r="AA21" s="52"/>
      <c r="AB21" s="52"/>
      <c r="AC21" s="52"/>
      <c r="AD21" s="52"/>
      <c r="AE21" s="52"/>
      <c r="AF21" s="52"/>
      <c r="AG21" s="52"/>
      <c r="AH21" s="52"/>
      <c r="AI21" s="52"/>
      <c r="AJ21" s="52"/>
      <c r="AK21" s="52"/>
      <c r="AL21" s="52"/>
      <c r="AM21" s="52"/>
      <c r="AN21" s="52"/>
      <c r="AO21" s="44"/>
      <c r="AP21" s="60">
        <v>12.45</v>
      </c>
      <c r="AQ21" s="60">
        <v>12.21</v>
      </c>
      <c r="AR21" s="60">
        <v>8.16</v>
      </c>
      <c r="AS21" s="60">
        <v>1.57</v>
      </c>
      <c r="AT21" s="60">
        <v>-6.27</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2"/>
      <c r="D22" s="45"/>
      <c r="E22" s="53"/>
      <c r="F22" s="45"/>
      <c r="G22" s="57"/>
      <c r="H22" s="68"/>
      <c r="I22" s="61">
        <v>-7.4899999999999994E-2</v>
      </c>
      <c r="J22" s="61">
        <v>0.49769999999999998</v>
      </c>
      <c r="K22" s="61">
        <v>0.69820000000000004</v>
      </c>
      <c r="L22" s="61">
        <v>1.0989</v>
      </c>
      <c r="M22" s="61">
        <v>-1.8411</v>
      </c>
      <c r="N22" s="72">
        <v>-0.57530000000000003</v>
      </c>
      <c r="O22" s="61">
        <v>-0.2329</v>
      </c>
      <c r="P22" s="61">
        <v>13.6815</v>
      </c>
      <c r="Q22" s="61">
        <v>13.3682</v>
      </c>
      <c r="R22" s="61">
        <v>13.662699999999999</v>
      </c>
      <c r="S22" s="61">
        <v>0.72330000000000005</v>
      </c>
      <c r="T22" s="61">
        <v>9.5687999999999995</v>
      </c>
      <c r="U22" s="61">
        <v>-2.7164999999999999</v>
      </c>
      <c r="V22" s="61">
        <v>1.5607</v>
      </c>
      <c r="W22" s="61">
        <v>0.72330000000000005</v>
      </c>
      <c r="X22" s="61">
        <v>13.988099999999999</v>
      </c>
      <c r="Y22" s="68"/>
      <c r="Z22" s="53"/>
      <c r="AA22" s="53"/>
      <c r="AB22" s="53"/>
      <c r="AC22" s="53"/>
      <c r="AD22" s="53"/>
      <c r="AE22" s="53"/>
      <c r="AF22" s="53"/>
      <c r="AG22" s="53"/>
      <c r="AH22" s="53"/>
      <c r="AI22" s="53"/>
      <c r="AJ22" s="53"/>
      <c r="AK22" s="53"/>
      <c r="AL22" s="53"/>
      <c r="AM22" s="53"/>
      <c r="AN22" s="53"/>
      <c r="AO22" s="45"/>
      <c r="AP22" s="61">
        <v>14.12</v>
      </c>
      <c r="AQ22" s="61">
        <v>15.57</v>
      </c>
      <c r="AR22" s="61">
        <v>11.81</v>
      </c>
      <c r="AS22" s="61">
        <v>5.67</v>
      </c>
      <c r="AT22" s="61">
        <v>0.72</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1969</v>
      </c>
      <c r="B24" s="662"/>
      <c r="C24" s="717">
        <v>44999</v>
      </c>
      <c r="D24" s="662"/>
      <c r="E24" s="329">
        <v>8517.48</v>
      </c>
      <c r="F24" s="662"/>
      <c r="G24" s="330">
        <v>16.0258</v>
      </c>
      <c r="H24" s="332"/>
      <c r="I24" s="331">
        <v>0.33939999999999998</v>
      </c>
      <c r="J24" s="331">
        <v>1.6911</v>
      </c>
      <c r="K24" s="331">
        <v>2.0297000000000001</v>
      </c>
      <c r="L24" s="331">
        <v>3.0842999999999998</v>
      </c>
      <c r="M24" s="331">
        <v>-0.26390000000000002</v>
      </c>
      <c r="N24" s="333">
        <v>3.5272000000000001</v>
      </c>
      <c r="O24" s="331">
        <v>0.74580000000000002</v>
      </c>
      <c r="P24" s="331">
        <v>12.2422</v>
      </c>
      <c r="Q24" s="331" t="s">
        <v>430</v>
      </c>
      <c r="R24" s="331" t="s">
        <v>430</v>
      </c>
      <c r="S24" s="331">
        <v>1.4709000000000001</v>
      </c>
      <c r="T24" s="331">
        <v>11.9511</v>
      </c>
      <c r="U24" s="331">
        <v>-0.3402</v>
      </c>
      <c r="V24" s="331">
        <v>4.4535999999999998</v>
      </c>
      <c r="W24" s="331">
        <v>1.4709000000000001</v>
      </c>
      <c r="X24" s="331">
        <v>15.153700000000001</v>
      </c>
      <c r="Y24" s="332"/>
      <c r="Z24" s="329">
        <v>1</v>
      </c>
      <c r="AA24" s="329">
        <v>1</v>
      </c>
      <c r="AB24" s="329">
        <v>1</v>
      </c>
      <c r="AC24" s="329">
        <v>3</v>
      </c>
      <c r="AD24" s="329">
        <v>3</v>
      </c>
      <c r="AE24" s="329">
        <v>3</v>
      </c>
      <c r="AF24" s="329">
        <v>4</v>
      </c>
      <c r="AG24" s="329">
        <v>8</v>
      </c>
      <c r="AH24" s="329" t="s">
        <v>430</v>
      </c>
      <c r="AI24" s="329" t="s">
        <v>430</v>
      </c>
      <c r="AJ24" s="329">
        <v>1</v>
      </c>
      <c r="AK24" s="329">
        <v>4</v>
      </c>
      <c r="AL24" s="329">
        <v>3</v>
      </c>
      <c r="AM24" s="329">
        <v>4</v>
      </c>
      <c r="AN24" s="329">
        <v>1</v>
      </c>
      <c r="AO24" s="662"/>
      <c r="AP24" s="331" t="s">
        <v>430</v>
      </c>
      <c r="AQ24" s="331" t="s">
        <v>430</v>
      </c>
      <c r="AR24" s="331" t="s">
        <v>430</v>
      </c>
      <c r="AS24" s="331">
        <v>6.73</v>
      </c>
      <c r="AT24" s="331">
        <v>4.9400000000000004</v>
      </c>
      <c r="AU24" s="334"/>
      <c r="AV24" s="329" t="s">
        <v>430</v>
      </c>
      <c r="AW24" s="329" t="s">
        <v>430</v>
      </c>
      <c r="AX24" s="329" t="s">
        <v>430</v>
      </c>
      <c r="AY24" s="329">
        <v>4</v>
      </c>
      <c r="AZ24" s="329">
        <v>3</v>
      </c>
      <c r="BA24" s="360"/>
      <c r="BB24" s="331">
        <v>12.508990693260801</v>
      </c>
      <c r="BC24" s="663">
        <v>0.87278675928789395</v>
      </c>
      <c r="BD24" s="663">
        <v>5.3741275328926502E-2</v>
      </c>
      <c r="BE24" s="663">
        <v>7.1244691198963303E-2</v>
      </c>
      <c r="BF24" s="662"/>
      <c r="BG24" s="331">
        <v>62.340800000000002</v>
      </c>
      <c r="BH24" s="331">
        <v>13.766</v>
      </c>
      <c r="BI24" s="331">
        <v>15.396000000000001</v>
      </c>
      <c r="BJ24" s="331">
        <v>8.4971999999999994</v>
      </c>
      <c r="BK24" s="662"/>
      <c r="BL24" s="664" t="s">
        <v>1910</v>
      </c>
      <c r="BM24" s="664" t="s">
        <v>1911</v>
      </c>
      <c r="BN24" s="664" t="s">
        <v>1912</v>
      </c>
      <c r="BO24" s="664" t="s">
        <v>1913</v>
      </c>
      <c r="BP24" s="664" t="s">
        <v>1914</v>
      </c>
      <c r="BQ24" s="662"/>
      <c r="BR24" s="335" t="s">
        <v>463</v>
      </c>
    </row>
    <row r="25" spans="1:70" s="355" customFormat="1" x14ac:dyDescent="0.25">
      <c r="A25" s="345" t="s">
        <v>1970</v>
      </c>
      <c r="B25" s="668"/>
      <c r="C25" s="719">
        <v>41775</v>
      </c>
      <c r="D25" s="668"/>
      <c r="E25" s="346">
        <v>6695.44</v>
      </c>
      <c r="F25" s="668"/>
      <c r="G25" s="347">
        <v>60.25</v>
      </c>
      <c r="H25" s="349"/>
      <c r="I25" s="348">
        <v>-6.6299999999999998E-2</v>
      </c>
      <c r="J25" s="348">
        <v>0.48370000000000002</v>
      </c>
      <c r="K25" s="348">
        <v>0.80310000000000004</v>
      </c>
      <c r="L25" s="348">
        <v>1.3968</v>
      </c>
      <c r="M25" s="348">
        <v>-1.5523</v>
      </c>
      <c r="N25" s="350">
        <v>2.3441000000000001</v>
      </c>
      <c r="O25" s="348">
        <v>3.3567999999999998</v>
      </c>
      <c r="P25" s="348">
        <v>19.180299999999999</v>
      </c>
      <c r="Q25" s="348">
        <v>19.715599999999998</v>
      </c>
      <c r="R25" s="348">
        <v>16.337599999999998</v>
      </c>
      <c r="S25" s="348">
        <v>0.70199999999999996</v>
      </c>
      <c r="T25" s="348">
        <v>9.9854000000000003</v>
      </c>
      <c r="U25" s="348">
        <v>-2.0644</v>
      </c>
      <c r="V25" s="348">
        <v>2.5707</v>
      </c>
      <c r="W25" s="348">
        <v>0.70199999999999996</v>
      </c>
      <c r="X25" s="348">
        <v>15.893800000000001</v>
      </c>
      <c r="Y25" s="349"/>
      <c r="Z25" s="346">
        <v>5</v>
      </c>
      <c r="AA25" s="346">
        <v>9</v>
      </c>
      <c r="AB25" s="346">
        <v>6</v>
      </c>
      <c r="AC25" s="346">
        <v>6</v>
      </c>
      <c r="AD25" s="346">
        <v>6</v>
      </c>
      <c r="AE25" s="346">
        <v>4</v>
      </c>
      <c r="AF25" s="346">
        <v>3</v>
      </c>
      <c r="AG25" s="346">
        <v>2</v>
      </c>
      <c r="AH25" s="346">
        <v>1</v>
      </c>
      <c r="AI25" s="346">
        <v>1</v>
      </c>
      <c r="AJ25" s="346">
        <v>7</v>
      </c>
      <c r="AK25" s="346">
        <v>5</v>
      </c>
      <c r="AL25" s="346">
        <v>6</v>
      </c>
      <c r="AM25" s="346">
        <v>6</v>
      </c>
      <c r="AN25" s="346">
        <v>7</v>
      </c>
      <c r="AO25" s="668"/>
      <c r="AP25" s="348">
        <v>18.18</v>
      </c>
      <c r="AQ25" s="348">
        <v>21.29</v>
      </c>
      <c r="AR25" s="348">
        <v>16.57</v>
      </c>
      <c r="AS25" s="348">
        <v>9.23</v>
      </c>
      <c r="AT25" s="348">
        <v>1.1499999999999999</v>
      </c>
      <c r="AU25" s="351"/>
      <c r="AV25" s="346">
        <v>1</v>
      </c>
      <c r="AW25" s="346">
        <v>1</v>
      </c>
      <c r="AX25" s="346">
        <v>2</v>
      </c>
      <c r="AY25" s="346">
        <v>3</v>
      </c>
      <c r="AZ25" s="346">
        <v>7</v>
      </c>
      <c r="BA25" s="362"/>
      <c r="BB25" s="348">
        <v>12.4152356359764</v>
      </c>
      <c r="BC25" s="363">
        <v>0.83972063970432498</v>
      </c>
      <c r="BD25" s="363">
        <v>9.2175070275757096E-2</v>
      </c>
      <c r="BE25" s="363">
        <v>0.56614025650442301</v>
      </c>
      <c r="BF25" s="668"/>
      <c r="BG25" s="348">
        <v>74.327699999999993</v>
      </c>
      <c r="BH25" s="348">
        <v>11.1061</v>
      </c>
      <c r="BI25" s="348">
        <v>9.4932499999999997</v>
      </c>
      <c r="BJ25" s="348">
        <v>5.0729499999999996</v>
      </c>
      <c r="BK25" s="668"/>
      <c r="BL25" s="353" t="s">
        <v>1916</v>
      </c>
      <c r="BM25" s="353" t="s">
        <v>593</v>
      </c>
      <c r="BN25" s="353" t="s">
        <v>1917</v>
      </c>
      <c r="BO25" s="353" t="s">
        <v>1918</v>
      </c>
      <c r="BP25" s="353" t="s">
        <v>1919</v>
      </c>
      <c r="BQ25" s="668"/>
      <c r="BR25" s="354" t="s">
        <v>463</v>
      </c>
    </row>
    <row r="26" spans="1:70" s="355" customFormat="1" x14ac:dyDescent="0.25">
      <c r="A26" s="345" t="s">
        <v>1971</v>
      </c>
      <c r="B26" s="668"/>
      <c r="C26" s="719">
        <v>44183</v>
      </c>
      <c r="D26" s="668"/>
      <c r="E26" s="346">
        <v>5651.1</v>
      </c>
      <c r="F26" s="668"/>
      <c r="G26" s="347">
        <v>26.702999999999999</v>
      </c>
      <c r="H26" s="349"/>
      <c r="I26" s="348">
        <v>-2.2499999999999999E-2</v>
      </c>
      <c r="J26" s="348">
        <v>0.65210000000000001</v>
      </c>
      <c r="K26" s="348">
        <v>1.1400999999999999</v>
      </c>
      <c r="L26" s="348">
        <v>2.6328</v>
      </c>
      <c r="M26" s="348">
        <v>-0.40649999999999997</v>
      </c>
      <c r="N26" s="350">
        <v>-0.79139999999999999</v>
      </c>
      <c r="O26" s="348">
        <v>-0.74980000000000002</v>
      </c>
      <c r="P26" s="348">
        <v>13.9818</v>
      </c>
      <c r="Q26" s="348">
        <v>16.0703</v>
      </c>
      <c r="R26" s="348" t="s">
        <v>430</v>
      </c>
      <c r="S26" s="348">
        <v>1.1362000000000001</v>
      </c>
      <c r="T26" s="348">
        <v>13.0908</v>
      </c>
      <c r="U26" s="348">
        <v>-1.5376000000000001</v>
      </c>
      <c r="V26" s="348">
        <v>1.8460000000000001</v>
      </c>
      <c r="W26" s="348">
        <v>1.1362000000000001</v>
      </c>
      <c r="X26" s="348">
        <v>19.253399999999999</v>
      </c>
      <c r="Y26" s="349"/>
      <c r="Z26" s="346">
        <v>4</v>
      </c>
      <c r="AA26" s="346">
        <v>4</v>
      </c>
      <c r="AB26" s="346">
        <v>5</v>
      </c>
      <c r="AC26" s="346">
        <v>4</v>
      </c>
      <c r="AD26" s="346">
        <v>4</v>
      </c>
      <c r="AE26" s="346">
        <v>7</v>
      </c>
      <c r="AF26" s="346">
        <v>7</v>
      </c>
      <c r="AG26" s="346">
        <v>6</v>
      </c>
      <c r="AH26" s="346">
        <v>3</v>
      </c>
      <c r="AI26" s="346" t="s">
        <v>430</v>
      </c>
      <c r="AJ26" s="346">
        <v>4</v>
      </c>
      <c r="AK26" s="346">
        <v>3</v>
      </c>
      <c r="AL26" s="346">
        <v>4</v>
      </c>
      <c r="AM26" s="346">
        <v>7</v>
      </c>
      <c r="AN26" s="346">
        <v>4</v>
      </c>
      <c r="AO26" s="668"/>
      <c r="AP26" s="348" t="s">
        <v>430</v>
      </c>
      <c r="AQ26" s="348" t="s">
        <v>430</v>
      </c>
      <c r="AR26" s="348">
        <v>12.63</v>
      </c>
      <c r="AS26" s="348">
        <v>5.65</v>
      </c>
      <c r="AT26" s="348">
        <v>2.12</v>
      </c>
      <c r="AU26" s="351"/>
      <c r="AV26" s="346" t="s">
        <v>430</v>
      </c>
      <c r="AW26" s="346" t="s">
        <v>430</v>
      </c>
      <c r="AX26" s="346">
        <v>5</v>
      </c>
      <c r="AY26" s="346">
        <v>6</v>
      </c>
      <c r="AZ26" s="346">
        <v>4</v>
      </c>
      <c r="BA26" s="362"/>
      <c r="BB26" s="348">
        <v>14.7776306683241</v>
      </c>
      <c r="BC26" s="363">
        <v>1.04821069404918</v>
      </c>
      <c r="BD26" s="363">
        <v>5.5611181808908602E-2</v>
      </c>
      <c r="BE26" s="363">
        <v>9.9999467297430297E-2</v>
      </c>
      <c r="BF26" s="668"/>
      <c r="BG26" s="348">
        <v>64.494200000000006</v>
      </c>
      <c r="BH26" s="348">
        <v>10.359</v>
      </c>
      <c r="BI26" s="348">
        <v>23.841000000000001</v>
      </c>
      <c r="BJ26" s="348">
        <v>1.3058000000000001</v>
      </c>
      <c r="BK26" s="668"/>
      <c r="BL26" s="353" t="s">
        <v>1921</v>
      </c>
      <c r="BM26" s="353" t="s">
        <v>1922</v>
      </c>
      <c r="BN26" s="353" t="s">
        <v>1923</v>
      </c>
      <c r="BO26" s="353" t="s">
        <v>1924</v>
      </c>
      <c r="BP26" s="353" t="s">
        <v>1925</v>
      </c>
      <c r="BQ26" s="668"/>
      <c r="BR26" s="354" t="s">
        <v>443</v>
      </c>
    </row>
    <row r="27" spans="1:70" s="355" customFormat="1" x14ac:dyDescent="0.25">
      <c r="A27" s="345" t="s">
        <v>1972</v>
      </c>
      <c r="B27" s="668"/>
      <c r="C27" s="719">
        <v>41275</v>
      </c>
      <c r="D27" s="668"/>
      <c r="E27" s="346">
        <v>3778.9</v>
      </c>
      <c r="F27" s="668"/>
      <c r="G27" s="347">
        <v>190.94900000000001</v>
      </c>
      <c r="H27" s="349"/>
      <c r="I27" s="348">
        <v>-0.1976</v>
      </c>
      <c r="J27" s="348">
        <v>0.48980000000000001</v>
      </c>
      <c r="K27" s="348">
        <v>0.69779999999999998</v>
      </c>
      <c r="L27" s="348">
        <v>0.29099999999999998</v>
      </c>
      <c r="M27" s="348">
        <v>-2.9430000000000001</v>
      </c>
      <c r="N27" s="350">
        <v>-0.97140000000000004</v>
      </c>
      <c r="O27" s="348">
        <v>0.41239999999999999</v>
      </c>
      <c r="P27" s="348">
        <v>15.2539</v>
      </c>
      <c r="Q27" s="348">
        <v>13.1294</v>
      </c>
      <c r="R27" s="348">
        <v>14.345599999999999</v>
      </c>
      <c r="S27" s="348">
        <v>0.74670000000000003</v>
      </c>
      <c r="T27" s="348">
        <v>8.2928999999999995</v>
      </c>
      <c r="U27" s="348">
        <v>-3.3180000000000001</v>
      </c>
      <c r="V27" s="348">
        <v>1.3285</v>
      </c>
      <c r="W27" s="348">
        <v>0.74670000000000003</v>
      </c>
      <c r="X27" s="348">
        <v>13.392200000000001</v>
      </c>
      <c r="Y27" s="349"/>
      <c r="Z27" s="346">
        <v>6</v>
      </c>
      <c r="AA27" s="346">
        <v>7</v>
      </c>
      <c r="AB27" s="346">
        <v>8</v>
      </c>
      <c r="AC27" s="346">
        <v>8</v>
      </c>
      <c r="AD27" s="346">
        <v>8</v>
      </c>
      <c r="AE27" s="346">
        <v>8</v>
      </c>
      <c r="AF27" s="346">
        <v>5</v>
      </c>
      <c r="AG27" s="346">
        <v>4</v>
      </c>
      <c r="AH27" s="346">
        <v>7</v>
      </c>
      <c r="AI27" s="346">
        <v>4</v>
      </c>
      <c r="AJ27" s="346">
        <v>6</v>
      </c>
      <c r="AK27" s="346">
        <v>9</v>
      </c>
      <c r="AL27" s="346">
        <v>9</v>
      </c>
      <c r="AM27" s="346">
        <v>8</v>
      </c>
      <c r="AN27" s="346">
        <v>6</v>
      </c>
      <c r="AO27" s="668"/>
      <c r="AP27" s="348">
        <v>14.8</v>
      </c>
      <c r="AQ27" s="348">
        <v>15.59</v>
      </c>
      <c r="AR27" s="348">
        <v>12.28</v>
      </c>
      <c r="AS27" s="348">
        <v>6.49</v>
      </c>
      <c r="AT27" s="348">
        <v>-1.34</v>
      </c>
      <c r="AU27" s="351"/>
      <c r="AV27" s="346">
        <v>4</v>
      </c>
      <c r="AW27" s="346">
        <v>5</v>
      </c>
      <c r="AX27" s="346">
        <v>6</v>
      </c>
      <c r="AY27" s="346">
        <v>5</v>
      </c>
      <c r="AZ27" s="346">
        <v>8</v>
      </c>
      <c r="BA27" s="362"/>
      <c r="BB27" s="348">
        <v>13.2784203175008</v>
      </c>
      <c r="BC27" s="363">
        <v>0.90756071279487505</v>
      </c>
      <c r="BD27" s="363">
        <v>6.9351647725201998E-2</v>
      </c>
      <c r="BE27" s="363">
        <v>0.29593042426052102</v>
      </c>
      <c r="BF27" s="668"/>
      <c r="BG27" s="348">
        <v>64.038300000000007</v>
      </c>
      <c r="BH27" s="348">
        <v>7.0294800000000004</v>
      </c>
      <c r="BI27" s="348">
        <v>20.234100000000002</v>
      </c>
      <c r="BJ27" s="348">
        <v>8.6981199999999994</v>
      </c>
      <c r="BK27" s="668"/>
      <c r="BL27" s="353" t="s">
        <v>1927</v>
      </c>
      <c r="BM27" s="353" t="s">
        <v>1928</v>
      </c>
      <c r="BN27" s="353" t="s">
        <v>627</v>
      </c>
      <c r="BO27" s="353" t="s">
        <v>1929</v>
      </c>
      <c r="BP27" s="353" t="s">
        <v>1930</v>
      </c>
      <c r="BQ27" s="668"/>
      <c r="BR27" s="354" t="s">
        <v>512</v>
      </c>
    </row>
    <row r="28" spans="1:70" s="355" customFormat="1" x14ac:dyDescent="0.25">
      <c r="A28" s="345" t="s">
        <v>1973</v>
      </c>
      <c r="B28" s="668"/>
      <c r="C28" s="719">
        <v>41275</v>
      </c>
      <c r="D28" s="668"/>
      <c r="E28" s="346">
        <v>2284.34</v>
      </c>
      <c r="F28" s="668"/>
      <c r="G28" s="347">
        <v>149.40430000000001</v>
      </c>
      <c r="H28" s="349"/>
      <c r="I28" s="348" t="s">
        <v>430</v>
      </c>
      <c r="J28" s="348">
        <v>0.51070000000000004</v>
      </c>
      <c r="K28" s="348">
        <v>-1.3158000000000001</v>
      </c>
      <c r="L28" s="348">
        <v>-0.42059999999999997</v>
      </c>
      <c r="M28" s="348">
        <v>-3.4087000000000001</v>
      </c>
      <c r="N28" s="350">
        <v>-2.0285000000000002</v>
      </c>
      <c r="O28" s="348">
        <v>-2.714</v>
      </c>
      <c r="P28" s="348">
        <v>13.242100000000001</v>
      </c>
      <c r="Q28" s="348">
        <v>13.477399999999999</v>
      </c>
      <c r="R28" s="348">
        <v>15.3253</v>
      </c>
      <c r="S28" s="348">
        <v>0.1358</v>
      </c>
      <c r="T28" s="348">
        <v>6.9577999999999998</v>
      </c>
      <c r="U28" s="348">
        <v>-3.0263</v>
      </c>
      <c r="V28" s="348">
        <v>7.0699999999999999E-2</v>
      </c>
      <c r="W28" s="348">
        <v>0.1358</v>
      </c>
      <c r="X28" s="348">
        <v>14.680199999999999</v>
      </c>
      <c r="Y28" s="349"/>
      <c r="Z28" s="346" t="s">
        <v>430</v>
      </c>
      <c r="AA28" s="346">
        <v>6</v>
      </c>
      <c r="AB28" s="346">
        <v>11</v>
      </c>
      <c r="AC28" s="346">
        <v>9</v>
      </c>
      <c r="AD28" s="346">
        <v>9</v>
      </c>
      <c r="AE28" s="346">
        <v>9</v>
      </c>
      <c r="AF28" s="346">
        <v>9</v>
      </c>
      <c r="AG28" s="346">
        <v>7</v>
      </c>
      <c r="AH28" s="346">
        <v>6</v>
      </c>
      <c r="AI28" s="346">
        <v>2</v>
      </c>
      <c r="AJ28" s="346">
        <v>11</v>
      </c>
      <c r="AK28" s="346">
        <v>10</v>
      </c>
      <c r="AL28" s="346">
        <v>8</v>
      </c>
      <c r="AM28" s="346">
        <v>9</v>
      </c>
      <c r="AN28" s="346">
        <v>11</v>
      </c>
      <c r="AO28" s="668"/>
      <c r="AP28" s="348">
        <v>15.6</v>
      </c>
      <c r="AQ28" s="348">
        <v>16.309999999999999</v>
      </c>
      <c r="AR28" s="348">
        <v>10.67</v>
      </c>
      <c r="AS28" s="348">
        <v>3.79</v>
      </c>
      <c r="AT28" s="348">
        <v>-2.5299999999999998</v>
      </c>
      <c r="AU28" s="351"/>
      <c r="AV28" s="346">
        <v>2</v>
      </c>
      <c r="AW28" s="346">
        <v>4</v>
      </c>
      <c r="AX28" s="346">
        <v>7</v>
      </c>
      <c r="AY28" s="346">
        <v>8</v>
      </c>
      <c r="AZ28" s="346">
        <v>9</v>
      </c>
      <c r="BA28" s="362"/>
      <c r="BB28" s="348">
        <v>13.019940900548001</v>
      </c>
      <c r="BC28" s="363">
        <v>0.839182189161778</v>
      </c>
      <c r="BD28" s="363">
        <v>5.5290320805129703E-2</v>
      </c>
      <c r="BE28" s="363">
        <v>0.20877495118836001</v>
      </c>
      <c r="BF28" s="668"/>
      <c r="BG28" s="348">
        <v>54.4803</v>
      </c>
      <c r="BH28" s="348">
        <v>10.339600000000001</v>
      </c>
      <c r="BI28" s="348">
        <v>12.737399999999999</v>
      </c>
      <c r="BJ28" s="348">
        <v>22.442699999999999</v>
      </c>
      <c r="BK28" s="668"/>
      <c r="BL28" s="353" t="s">
        <v>1932</v>
      </c>
      <c r="BM28" s="353" t="s">
        <v>1933</v>
      </c>
      <c r="BN28" s="353" t="s">
        <v>1934</v>
      </c>
      <c r="BO28" s="353" t="s">
        <v>1935</v>
      </c>
      <c r="BP28" s="353" t="s">
        <v>1936</v>
      </c>
      <c r="BQ28" s="668"/>
      <c r="BR28" s="354" t="s">
        <v>512</v>
      </c>
    </row>
    <row r="29" spans="1:70" s="355" customFormat="1" x14ac:dyDescent="0.25">
      <c r="A29" s="345" t="s">
        <v>1974</v>
      </c>
      <c r="B29" s="668"/>
      <c r="C29" s="719">
        <v>41275</v>
      </c>
      <c r="D29" s="668"/>
      <c r="E29" s="346">
        <v>1439.66</v>
      </c>
      <c r="F29" s="668"/>
      <c r="G29" s="347">
        <v>500.04</v>
      </c>
      <c r="H29" s="349"/>
      <c r="I29" s="348" t="s">
        <v>430</v>
      </c>
      <c r="J29" s="348">
        <v>1.1285000000000001</v>
      </c>
      <c r="K29" s="348">
        <v>-0.39240000000000003</v>
      </c>
      <c r="L29" s="348">
        <v>-0.51919999999999999</v>
      </c>
      <c r="M29" s="348">
        <v>-2.6686000000000001</v>
      </c>
      <c r="N29" s="350">
        <v>0.5464</v>
      </c>
      <c r="O29" s="348">
        <v>-0.73180000000000001</v>
      </c>
      <c r="P29" s="348">
        <v>14.604699999999999</v>
      </c>
      <c r="Q29" s="348">
        <v>14.389799999999999</v>
      </c>
      <c r="R29" s="348">
        <v>13.308999999999999</v>
      </c>
      <c r="S29" s="348">
        <v>1.2432000000000001</v>
      </c>
      <c r="T29" s="348">
        <v>9.5258000000000003</v>
      </c>
      <c r="U29" s="348">
        <v>-1.6133999999999999</v>
      </c>
      <c r="V29" s="348">
        <v>4.5868000000000002</v>
      </c>
      <c r="W29" s="348">
        <v>1.2432000000000001</v>
      </c>
      <c r="X29" s="348">
        <v>13.0062</v>
      </c>
      <c r="Y29" s="349"/>
      <c r="Z29" s="346" t="s">
        <v>430</v>
      </c>
      <c r="AA29" s="346">
        <v>2</v>
      </c>
      <c r="AB29" s="346">
        <v>10</v>
      </c>
      <c r="AC29" s="346">
        <v>10</v>
      </c>
      <c r="AD29" s="346">
        <v>7</v>
      </c>
      <c r="AE29" s="346">
        <v>5</v>
      </c>
      <c r="AF29" s="346">
        <v>6</v>
      </c>
      <c r="AG29" s="346">
        <v>5</v>
      </c>
      <c r="AH29" s="346">
        <v>5</v>
      </c>
      <c r="AI29" s="346">
        <v>5</v>
      </c>
      <c r="AJ29" s="346">
        <v>2</v>
      </c>
      <c r="AK29" s="346">
        <v>8</v>
      </c>
      <c r="AL29" s="346">
        <v>5</v>
      </c>
      <c r="AM29" s="346">
        <v>3</v>
      </c>
      <c r="AN29" s="346">
        <v>2</v>
      </c>
      <c r="AO29" s="668"/>
      <c r="AP29" s="348">
        <v>14.86</v>
      </c>
      <c r="AQ29" s="348">
        <v>16.79</v>
      </c>
      <c r="AR29" s="348">
        <v>12.95</v>
      </c>
      <c r="AS29" s="348">
        <v>5.61</v>
      </c>
      <c r="AT29" s="348">
        <v>1.53</v>
      </c>
      <c r="AU29" s="351"/>
      <c r="AV29" s="346">
        <v>3</v>
      </c>
      <c r="AW29" s="346">
        <v>3</v>
      </c>
      <c r="AX29" s="346">
        <v>4</v>
      </c>
      <c r="AY29" s="346">
        <v>7</v>
      </c>
      <c r="AZ29" s="346">
        <v>6</v>
      </c>
      <c r="BA29" s="362"/>
      <c r="BB29" s="348">
        <v>14.8328478380795</v>
      </c>
      <c r="BC29" s="363">
        <v>0.98332912940191097</v>
      </c>
      <c r="BD29" s="363">
        <v>6.06345526817108E-2</v>
      </c>
      <c r="BE29" s="363">
        <v>0.22465902112563399</v>
      </c>
      <c r="BF29" s="668"/>
      <c r="BG29" s="348">
        <v>56.285400000000003</v>
      </c>
      <c r="BH29" s="348">
        <v>19.2376</v>
      </c>
      <c r="BI29" s="348">
        <v>18.212900000000001</v>
      </c>
      <c r="BJ29" s="348">
        <v>6.2641</v>
      </c>
      <c r="BK29" s="668"/>
      <c r="BL29" s="353" t="s">
        <v>1938</v>
      </c>
      <c r="BM29" s="353" t="s">
        <v>1939</v>
      </c>
      <c r="BN29" s="353" t="s">
        <v>1494</v>
      </c>
      <c r="BO29" s="353" t="s">
        <v>1940</v>
      </c>
      <c r="BP29" s="353" t="s">
        <v>1941</v>
      </c>
      <c r="BQ29" s="668"/>
      <c r="BR29" s="354" t="s">
        <v>476</v>
      </c>
    </row>
    <row r="30" spans="1:70" s="355" customFormat="1" x14ac:dyDescent="0.25">
      <c r="A30" s="345" t="s">
        <v>1975</v>
      </c>
      <c r="B30" s="668"/>
      <c r="C30" s="719">
        <v>44336</v>
      </c>
      <c r="D30" s="668"/>
      <c r="E30" s="346">
        <v>1111.8499999999999</v>
      </c>
      <c r="F30" s="668"/>
      <c r="G30" s="347">
        <v>21.325900000000001</v>
      </c>
      <c r="H30" s="349"/>
      <c r="I30" s="348">
        <v>-0.39510000000000001</v>
      </c>
      <c r="J30" s="348">
        <v>0.36099999999999999</v>
      </c>
      <c r="K30" s="348">
        <v>0.70409999999999995</v>
      </c>
      <c r="L30" s="348">
        <v>4.6181999999999999</v>
      </c>
      <c r="M30" s="348">
        <v>5.2523</v>
      </c>
      <c r="N30" s="350">
        <v>8.0449000000000002</v>
      </c>
      <c r="O30" s="348">
        <v>4.0495999999999999</v>
      </c>
      <c r="P30" s="348">
        <v>16.5458</v>
      </c>
      <c r="Q30" s="348">
        <v>15.211499999999999</v>
      </c>
      <c r="R30" s="348" t="s">
        <v>430</v>
      </c>
      <c r="S30" s="348">
        <v>0.1578</v>
      </c>
      <c r="T30" s="348">
        <v>17.346800000000002</v>
      </c>
      <c r="U30" s="348">
        <v>4.1756000000000002</v>
      </c>
      <c r="V30" s="348">
        <v>11.2857</v>
      </c>
      <c r="W30" s="348">
        <v>0.1578</v>
      </c>
      <c r="X30" s="348">
        <v>15.8125</v>
      </c>
      <c r="Y30" s="349"/>
      <c r="Z30" s="346">
        <v>9</v>
      </c>
      <c r="AA30" s="346">
        <v>10</v>
      </c>
      <c r="AB30" s="346">
        <v>7</v>
      </c>
      <c r="AC30" s="346">
        <v>2</v>
      </c>
      <c r="AD30" s="346">
        <v>2</v>
      </c>
      <c r="AE30" s="346">
        <v>1</v>
      </c>
      <c r="AF30" s="346">
        <v>2</v>
      </c>
      <c r="AG30" s="346">
        <v>3</v>
      </c>
      <c r="AH30" s="346">
        <v>4</v>
      </c>
      <c r="AI30" s="346" t="s">
        <v>430</v>
      </c>
      <c r="AJ30" s="346">
        <v>10</v>
      </c>
      <c r="AK30" s="346">
        <v>2</v>
      </c>
      <c r="AL30" s="346">
        <v>2</v>
      </c>
      <c r="AM30" s="346">
        <v>1</v>
      </c>
      <c r="AN30" s="346">
        <v>10</v>
      </c>
      <c r="AO30" s="668"/>
      <c r="AP30" s="348" t="s">
        <v>430</v>
      </c>
      <c r="AQ30" s="348" t="s">
        <v>430</v>
      </c>
      <c r="AR30" s="348">
        <v>15.19</v>
      </c>
      <c r="AS30" s="348">
        <v>11.4</v>
      </c>
      <c r="AT30" s="348">
        <v>13.13</v>
      </c>
      <c r="AU30" s="351"/>
      <c r="AV30" s="346" t="s">
        <v>430</v>
      </c>
      <c r="AW30" s="346" t="s">
        <v>430</v>
      </c>
      <c r="AX30" s="346">
        <v>3</v>
      </c>
      <c r="AY30" s="346">
        <v>2</v>
      </c>
      <c r="AZ30" s="346">
        <v>1</v>
      </c>
      <c r="BA30" s="362"/>
      <c r="BB30" s="348">
        <v>15.6357531608079</v>
      </c>
      <c r="BC30" s="363">
        <v>1.0834497961273</v>
      </c>
      <c r="BD30" s="363">
        <v>6.3303976232130105E-2</v>
      </c>
      <c r="BE30" s="363">
        <v>0.243737522598478</v>
      </c>
      <c r="BF30" s="668"/>
      <c r="BG30" s="348">
        <v>55.357500000000002</v>
      </c>
      <c r="BH30" s="348">
        <v>22.031400000000001</v>
      </c>
      <c r="BI30" s="348">
        <v>18.8431</v>
      </c>
      <c r="BJ30" s="348">
        <v>3.7679999999999998</v>
      </c>
      <c r="BK30" s="668"/>
      <c r="BL30" s="353" t="s">
        <v>1943</v>
      </c>
      <c r="BM30" s="353" t="s">
        <v>1944</v>
      </c>
      <c r="BN30" s="353" t="s">
        <v>1945</v>
      </c>
      <c r="BO30" s="353" t="s">
        <v>1946</v>
      </c>
      <c r="BP30" s="353" t="s">
        <v>1947</v>
      </c>
      <c r="BQ30" s="668"/>
      <c r="BR30" s="354" t="s">
        <v>1948</v>
      </c>
    </row>
    <row r="31" spans="1:70" s="355" customFormat="1" x14ac:dyDescent="0.25">
      <c r="A31" s="345" t="s">
        <v>1976</v>
      </c>
      <c r="B31" s="668"/>
      <c r="C31" s="719">
        <v>41275</v>
      </c>
      <c r="D31" s="668"/>
      <c r="E31" s="346">
        <v>823.13</v>
      </c>
      <c r="F31" s="668"/>
      <c r="G31" s="347">
        <v>144.46799999999999</v>
      </c>
      <c r="H31" s="349"/>
      <c r="I31" s="348">
        <v>3.8800000000000001E-2</v>
      </c>
      <c r="J31" s="348">
        <v>0.67649999999999999</v>
      </c>
      <c r="K31" s="348">
        <v>0.1182</v>
      </c>
      <c r="L31" s="348">
        <v>-1.7162999999999999</v>
      </c>
      <c r="M31" s="348">
        <v>-5.3253000000000004</v>
      </c>
      <c r="N31" s="350">
        <v>-2.8338000000000001</v>
      </c>
      <c r="O31" s="348">
        <v>-2.5072000000000001</v>
      </c>
      <c r="P31" s="348">
        <v>11.9946</v>
      </c>
      <c r="Q31" s="348">
        <v>11.691000000000001</v>
      </c>
      <c r="R31" s="348">
        <v>14.407999999999999</v>
      </c>
      <c r="S31" s="348">
        <v>0.94510000000000005</v>
      </c>
      <c r="T31" s="348">
        <v>5.1757999999999997</v>
      </c>
      <c r="U31" s="348">
        <v>-5.9112</v>
      </c>
      <c r="V31" s="348">
        <v>-1.2861</v>
      </c>
      <c r="W31" s="348">
        <v>0.94510000000000005</v>
      </c>
      <c r="X31" s="348">
        <v>13.3506</v>
      </c>
      <c r="Y31" s="349"/>
      <c r="Z31" s="346">
        <v>3</v>
      </c>
      <c r="AA31" s="346">
        <v>3</v>
      </c>
      <c r="AB31" s="346">
        <v>9</v>
      </c>
      <c r="AC31" s="346">
        <v>11</v>
      </c>
      <c r="AD31" s="346">
        <v>10</v>
      </c>
      <c r="AE31" s="346">
        <v>10</v>
      </c>
      <c r="AF31" s="346">
        <v>8</v>
      </c>
      <c r="AG31" s="346">
        <v>9</v>
      </c>
      <c r="AH31" s="346">
        <v>8</v>
      </c>
      <c r="AI31" s="346">
        <v>3</v>
      </c>
      <c r="AJ31" s="346">
        <v>5</v>
      </c>
      <c r="AK31" s="346">
        <v>11</v>
      </c>
      <c r="AL31" s="346">
        <v>10</v>
      </c>
      <c r="AM31" s="346">
        <v>10</v>
      </c>
      <c r="AN31" s="346">
        <v>5</v>
      </c>
      <c r="AO31" s="668"/>
      <c r="AP31" s="348">
        <v>13.54</v>
      </c>
      <c r="AQ31" s="348">
        <v>13.49</v>
      </c>
      <c r="AR31" s="348">
        <v>9.52</v>
      </c>
      <c r="AS31" s="348">
        <v>2.86</v>
      </c>
      <c r="AT31" s="348">
        <v>-5.15</v>
      </c>
      <c r="AU31" s="351"/>
      <c r="AV31" s="346">
        <v>5</v>
      </c>
      <c r="AW31" s="346">
        <v>6</v>
      </c>
      <c r="AX31" s="346">
        <v>8</v>
      </c>
      <c r="AY31" s="346">
        <v>9</v>
      </c>
      <c r="AZ31" s="346">
        <v>10</v>
      </c>
      <c r="BA31" s="362"/>
      <c r="BB31" s="348">
        <v>13.3987298246932</v>
      </c>
      <c r="BC31" s="363">
        <v>0.92884375976818701</v>
      </c>
      <c r="BD31" s="363">
        <v>4.7190995861502001E-2</v>
      </c>
      <c r="BE31" s="363">
        <v>-7.3060907406231603E-3</v>
      </c>
      <c r="BF31" s="668"/>
      <c r="BG31" s="348">
        <v>72.264399999999995</v>
      </c>
      <c r="BH31" s="348">
        <v>8.7360299999999995</v>
      </c>
      <c r="BI31" s="348">
        <v>10.0267</v>
      </c>
      <c r="BJ31" s="348">
        <v>8.9728700000000003</v>
      </c>
      <c r="BK31" s="668"/>
      <c r="BL31" s="353" t="s">
        <v>1950</v>
      </c>
      <c r="BM31" s="353" t="s">
        <v>1951</v>
      </c>
      <c r="BN31" s="353" t="s">
        <v>1952</v>
      </c>
      <c r="BO31" s="353" t="s">
        <v>1953</v>
      </c>
      <c r="BP31" s="353" t="s">
        <v>742</v>
      </c>
      <c r="BQ31" s="668"/>
      <c r="BR31" s="354" t="s">
        <v>443</v>
      </c>
    </row>
    <row r="32" spans="1:70" s="355" customFormat="1" x14ac:dyDescent="0.25">
      <c r="A32" s="345" t="s">
        <v>1977</v>
      </c>
      <c r="B32" s="668"/>
      <c r="C32" s="719">
        <v>43455</v>
      </c>
      <c r="D32" s="668"/>
      <c r="E32" s="346">
        <v>723.43600000000004</v>
      </c>
      <c r="F32" s="668"/>
      <c r="G32" s="347">
        <v>35.4955</v>
      </c>
      <c r="H32" s="349"/>
      <c r="I32" s="348">
        <v>5.1299999999999998E-2</v>
      </c>
      <c r="J32" s="348">
        <v>0.25559999999999999</v>
      </c>
      <c r="K32" s="348">
        <v>1.4521999999999999</v>
      </c>
      <c r="L32" s="348">
        <v>8.1652000000000005</v>
      </c>
      <c r="M32" s="348">
        <v>7.8133999999999997</v>
      </c>
      <c r="N32" s="350">
        <v>4.6638999999999999</v>
      </c>
      <c r="O32" s="348">
        <v>4.1050000000000004</v>
      </c>
      <c r="P32" s="348">
        <v>20.432200000000002</v>
      </c>
      <c r="Q32" s="348">
        <v>17.062100000000001</v>
      </c>
      <c r="R32" s="348" t="s">
        <v>430</v>
      </c>
      <c r="S32" s="348">
        <v>0.68049999999999999</v>
      </c>
      <c r="T32" s="348">
        <v>21.591999999999999</v>
      </c>
      <c r="U32" s="348">
        <v>4.7527999999999997</v>
      </c>
      <c r="V32" s="348">
        <v>8.1178000000000008</v>
      </c>
      <c r="W32" s="348">
        <v>0.68049999999999999</v>
      </c>
      <c r="X32" s="348">
        <v>18.209700000000002</v>
      </c>
      <c r="Y32" s="349"/>
      <c r="Z32" s="346">
        <v>2</v>
      </c>
      <c r="AA32" s="346">
        <v>11</v>
      </c>
      <c r="AB32" s="346">
        <v>3</v>
      </c>
      <c r="AC32" s="346">
        <v>1</v>
      </c>
      <c r="AD32" s="346">
        <v>1</v>
      </c>
      <c r="AE32" s="346">
        <v>2</v>
      </c>
      <c r="AF32" s="346">
        <v>1</v>
      </c>
      <c r="AG32" s="346">
        <v>1</v>
      </c>
      <c r="AH32" s="346">
        <v>2</v>
      </c>
      <c r="AI32" s="346" t="s">
        <v>430</v>
      </c>
      <c r="AJ32" s="346">
        <v>8</v>
      </c>
      <c r="AK32" s="346">
        <v>1</v>
      </c>
      <c r="AL32" s="346">
        <v>1</v>
      </c>
      <c r="AM32" s="346">
        <v>2</v>
      </c>
      <c r="AN32" s="346">
        <v>8</v>
      </c>
      <c r="AO32" s="668"/>
      <c r="AP32" s="348" t="s">
        <v>430</v>
      </c>
      <c r="AQ32" s="348">
        <v>18.97</v>
      </c>
      <c r="AR32" s="348">
        <v>16.98</v>
      </c>
      <c r="AS32" s="348">
        <v>12.55</v>
      </c>
      <c r="AT32" s="348">
        <v>13.09</v>
      </c>
      <c r="AU32" s="351"/>
      <c r="AV32" s="346" t="s">
        <v>430</v>
      </c>
      <c r="AW32" s="346">
        <v>2</v>
      </c>
      <c r="AX32" s="346">
        <v>1</v>
      </c>
      <c r="AY32" s="346">
        <v>1</v>
      </c>
      <c r="AZ32" s="346">
        <v>2</v>
      </c>
      <c r="BA32" s="362"/>
      <c r="BB32" s="348">
        <v>17.007472476930101</v>
      </c>
      <c r="BC32" s="363">
        <v>1.1703389555258401</v>
      </c>
      <c r="BD32" s="363">
        <v>7.5361089863813499E-2</v>
      </c>
      <c r="BE32" s="363">
        <v>0.47580161827862599</v>
      </c>
      <c r="BF32" s="668"/>
      <c r="BG32" s="348">
        <v>46.368499999999997</v>
      </c>
      <c r="BH32" s="348">
        <v>16.8093</v>
      </c>
      <c r="BI32" s="348">
        <v>31.452000000000002</v>
      </c>
      <c r="BJ32" s="348">
        <v>5.3701999999999996</v>
      </c>
      <c r="BK32" s="668"/>
      <c r="BL32" s="353" t="s">
        <v>1955</v>
      </c>
      <c r="BM32" s="353" t="s">
        <v>1956</v>
      </c>
      <c r="BN32" s="353" t="s">
        <v>1957</v>
      </c>
      <c r="BO32" s="353" t="s">
        <v>1958</v>
      </c>
      <c r="BP32" s="353" t="s">
        <v>755</v>
      </c>
      <c r="BQ32" s="668"/>
      <c r="BR32" s="354" t="s">
        <v>436</v>
      </c>
    </row>
    <row r="33" spans="1:70" s="355" customFormat="1" x14ac:dyDescent="0.25">
      <c r="A33" s="345" t="s">
        <v>1978</v>
      </c>
      <c r="B33" s="668"/>
      <c r="C33" s="719">
        <v>45546</v>
      </c>
      <c r="D33" s="668"/>
      <c r="E33" s="346">
        <v>607.16999999999996</v>
      </c>
      <c r="F33" s="668"/>
      <c r="G33" s="347">
        <v>9.8534000000000006</v>
      </c>
      <c r="H33" s="349"/>
      <c r="I33" s="348">
        <v>-0.26219999999999999</v>
      </c>
      <c r="J33" s="348">
        <v>0.61980000000000002</v>
      </c>
      <c r="K33" s="348">
        <v>1.5071000000000001</v>
      </c>
      <c r="L33" s="348">
        <v>2.1236000000000002</v>
      </c>
      <c r="M33" s="348">
        <v>-0.93899999999999995</v>
      </c>
      <c r="N33" s="350">
        <v>0.52439999999999998</v>
      </c>
      <c r="O33" s="348" t="s">
        <v>430</v>
      </c>
      <c r="P33" s="348" t="s">
        <v>430</v>
      </c>
      <c r="Q33" s="348" t="s">
        <v>430</v>
      </c>
      <c r="R33" s="348" t="s">
        <v>430</v>
      </c>
      <c r="S33" s="348">
        <v>1.1860999999999999</v>
      </c>
      <c r="T33" s="348">
        <v>9.9771000000000001</v>
      </c>
      <c r="U33" s="348">
        <v>-2.3662000000000001</v>
      </c>
      <c r="V33" s="348">
        <v>3.0583</v>
      </c>
      <c r="W33" s="348">
        <v>1.1860999999999999</v>
      </c>
      <c r="X33" s="348">
        <v>-0.79779999999999995</v>
      </c>
      <c r="Y33" s="349"/>
      <c r="Z33" s="346">
        <v>8</v>
      </c>
      <c r="AA33" s="346">
        <v>5</v>
      </c>
      <c r="AB33" s="346">
        <v>2</v>
      </c>
      <c r="AC33" s="346">
        <v>5</v>
      </c>
      <c r="AD33" s="346">
        <v>5</v>
      </c>
      <c r="AE33" s="346">
        <v>6</v>
      </c>
      <c r="AF33" s="346" t="s">
        <v>430</v>
      </c>
      <c r="AG33" s="346" t="s">
        <v>430</v>
      </c>
      <c r="AH33" s="346" t="s">
        <v>430</v>
      </c>
      <c r="AI33" s="346" t="s">
        <v>430</v>
      </c>
      <c r="AJ33" s="346">
        <v>3</v>
      </c>
      <c r="AK33" s="346">
        <v>6</v>
      </c>
      <c r="AL33" s="346">
        <v>7</v>
      </c>
      <c r="AM33" s="346">
        <v>5</v>
      </c>
      <c r="AN33" s="346">
        <v>3</v>
      </c>
      <c r="AO33" s="668"/>
      <c r="AP33" s="348" t="s">
        <v>430</v>
      </c>
      <c r="AQ33" s="348" t="s">
        <v>430</v>
      </c>
      <c r="AR33" s="348" t="s">
        <v>430</v>
      </c>
      <c r="AS33" s="348" t="s">
        <v>430</v>
      </c>
      <c r="AT33" s="348">
        <v>2.04</v>
      </c>
      <c r="AU33" s="351"/>
      <c r="AV33" s="346" t="s">
        <v>430</v>
      </c>
      <c r="AW33" s="346" t="s">
        <v>430</v>
      </c>
      <c r="AX33" s="346" t="s">
        <v>430</v>
      </c>
      <c r="AY33" s="346" t="s">
        <v>430</v>
      </c>
      <c r="AZ33" s="346">
        <v>5</v>
      </c>
      <c r="BA33" s="362"/>
      <c r="BB33" s="348">
        <v>12.778447496367599</v>
      </c>
      <c r="BC33" s="363">
        <v>0.83989262659347297</v>
      </c>
      <c r="BD33" s="363">
        <v>-3.8293125020263399E-2</v>
      </c>
      <c r="BE33" s="363">
        <v>-0.129698417289278</v>
      </c>
      <c r="BF33" s="668"/>
      <c r="BG33" s="348">
        <v>66.799599999999998</v>
      </c>
      <c r="BH33" s="348">
        <v>23.261600000000001</v>
      </c>
      <c r="BI33" s="348">
        <v>5.86991</v>
      </c>
      <c r="BJ33" s="348">
        <v>4.0688899999999997</v>
      </c>
      <c r="BK33" s="668"/>
      <c r="BL33" s="353" t="s">
        <v>1960</v>
      </c>
      <c r="BM33" s="353" t="s">
        <v>1961</v>
      </c>
      <c r="BN33" s="353" t="s">
        <v>1962</v>
      </c>
      <c r="BO33" s="353" t="s">
        <v>1208</v>
      </c>
      <c r="BP33" s="353" t="s">
        <v>1963</v>
      </c>
      <c r="BQ33" s="668"/>
      <c r="BR33" s="354" t="s">
        <v>443</v>
      </c>
    </row>
    <row r="34" spans="1:70" s="355" customFormat="1" ht="11" x14ac:dyDescent="0.3">
      <c r="A34" s="841" t="s">
        <v>1979</v>
      </c>
      <c r="B34" s="858"/>
      <c r="C34" s="843">
        <v>46049</v>
      </c>
      <c r="D34" s="858"/>
      <c r="E34" s="844">
        <v>239.00399999999999</v>
      </c>
      <c r="F34" s="858"/>
      <c r="G34" s="845">
        <v>9.7390000000000008</v>
      </c>
      <c r="H34" s="859"/>
      <c r="I34" s="846">
        <v>-0.2049</v>
      </c>
      <c r="J34" s="846">
        <v>0.4849</v>
      </c>
      <c r="K34" s="846">
        <v>1.2581</v>
      </c>
      <c r="L34" s="846">
        <v>1.2685999999999999</v>
      </c>
      <c r="M34" s="846" t="s">
        <v>430</v>
      </c>
      <c r="N34" s="848" t="s">
        <v>430</v>
      </c>
      <c r="O34" s="846" t="s">
        <v>430</v>
      </c>
      <c r="P34" s="846" t="s">
        <v>430</v>
      </c>
      <c r="Q34" s="846" t="s">
        <v>430</v>
      </c>
      <c r="R34" s="846" t="s">
        <v>430</v>
      </c>
      <c r="S34" s="846">
        <v>0.57830000000000004</v>
      </c>
      <c r="T34" s="846">
        <v>9.8341999999999992</v>
      </c>
      <c r="U34" s="846" t="s">
        <v>430</v>
      </c>
      <c r="V34" s="846" t="s">
        <v>430</v>
      </c>
      <c r="W34" s="846">
        <v>0.57830000000000004</v>
      </c>
      <c r="X34" s="846">
        <v>-2.61</v>
      </c>
      <c r="Y34" s="859"/>
      <c r="Z34" s="844">
        <v>7</v>
      </c>
      <c r="AA34" s="844">
        <v>8</v>
      </c>
      <c r="AB34" s="844">
        <v>4</v>
      </c>
      <c r="AC34" s="844">
        <v>7</v>
      </c>
      <c r="AD34" s="844" t="s">
        <v>430</v>
      </c>
      <c r="AE34" s="844" t="s">
        <v>430</v>
      </c>
      <c r="AF34" s="844" t="s">
        <v>430</v>
      </c>
      <c r="AG34" s="844" t="s">
        <v>430</v>
      </c>
      <c r="AH34" s="844" t="s">
        <v>430</v>
      </c>
      <c r="AI34" s="844" t="s">
        <v>430</v>
      </c>
      <c r="AJ34" s="844">
        <v>9</v>
      </c>
      <c r="AK34" s="844">
        <v>7</v>
      </c>
      <c r="AL34" s="844" t="s">
        <v>430</v>
      </c>
      <c r="AM34" s="844" t="s">
        <v>430</v>
      </c>
      <c r="AN34" s="844">
        <v>9</v>
      </c>
      <c r="AO34" s="858"/>
      <c r="AP34" s="846" t="s">
        <v>430</v>
      </c>
      <c r="AQ34" s="846" t="s">
        <v>430</v>
      </c>
      <c r="AR34" s="846" t="s">
        <v>430</v>
      </c>
      <c r="AS34" s="846" t="s">
        <v>430</v>
      </c>
      <c r="AT34" s="846" t="s">
        <v>430</v>
      </c>
      <c r="AU34" s="849"/>
      <c r="AV34" s="844" t="s">
        <v>430</v>
      </c>
      <c r="AW34" s="844" t="s">
        <v>430</v>
      </c>
      <c r="AX34" s="844" t="s">
        <v>430</v>
      </c>
      <c r="AY34" s="844" t="s">
        <v>430</v>
      </c>
      <c r="AZ34" s="844" t="s">
        <v>430</v>
      </c>
      <c r="BA34" s="851"/>
      <c r="BB34" s="846">
        <v>15.341336053438001</v>
      </c>
      <c r="BC34" s="861">
        <v>0.85033847698103904</v>
      </c>
      <c r="BD34" s="861">
        <v>-6.5239862946373198E-2</v>
      </c>
      <c r="BE34" s="861">
        <v>-0.61018632387140603</v>
      </c>
      <c r="BF34" s="858"/>
      <c r="BG34" s="846">
        <v>76.753100000000003</v>
      </c>
      <c r="BH34" s="846">
        <v>16.945699999999999</v>
      </c>
      <c r="BI34" s="846">
        <v>3.17693</v>
      </c>
      <c r="BJ34" s="846">
        <v>3.1242700000000001</v>
      </c>
      <c r="BK34" s="858"/>
      <c r="BL34" s="860" t="s">
        <v>1927</v>
      </c>
      <c r="BM34" s="860" t="s">
        <v>1965</v>
      </c>
      <c r="BN34" s="860" t="s">
        <v>1966</v>
      </c>
      <c r="BO34" s="860" t="s">
        <v>1967</v>
      </c>
      <c r="BP34" s="860" t="s">
        <v>1968</v>
      </c>
      <c r="BQ34" s="858"/>
      <c r="BR34" s="856" t="s">
        <v>443</v>
      </c>
    </row>
    <row r="35" spans="1:70" x14ac:dyDescent="0.25">
      <c r="A35" s="36" t="s">
        <v>93</v>
      </c>
      <c r="B35" s="43"/>
      <c r="C35" s="720"/>
      <c r="D35" s="43"/>
      <c r="E35" s="51"/>
      <c r="F35" s="43"/>
      <c r="G35" s="55"/>
      <c r="H35" s="66"/>
      <c r="I35" s="59">
        <v>-7.9899999999999999E-2</v>
      </c>
      <c r="J35" s="59">
        <v>0.66849999999999998</v>
      </c>
      <c r="K35" s="59">
        <v>0.72750000000000004</v>
      </c>
      <c r="L35" s="59">
        <v>1.9021999999999999</v>
      </c>
      <c r="M35" s="59">
        <v>-0.44419999999999998</v>
      </c>
      <c r="N35" s="70">
        <v>1.3026</v>
      </c>
      <c r="O35" s="59">
        <v>0.66300000000000003</v>
      </c>
      <c r="P35" s="59">
        <v>15.2753</v>
      </c>
      <c r="Q35" s="59">
        <v>15.093400000000001</v>
      </c>
      <c r="R35" s="59">
        <v>14.745100000000001</v>
      </c>
      <c r="S35" s="59">
        <v>0.81659999999999999</v>
      </c>
      <c r="T35" s="59">
        <v>11.248100000000001</v>
      </c>
      <c r="U35" s="59">
        <v>-1.1249</v>
      </c>
      <c r="V35" s="59">
        <v>3.6032000000000002</v>
      </c>
      <c r="W35" s="59">
        <v>0.81659999999999999</v>
      </c>
      <c r="X35" s="59">
        <v>12.304</v>
      </c>
      <c r="Y35" s="66"/>
      <c r="Z35" s="51">
        <v>9</v>
      </c>
      <c r="AA35" s="51">
        <v>11</v>
      </c>
      <c r="AB35" s="51">
        <v>11</v>
      </c>
      <c r="AC35" s="51">
        <v>11</v>
      </c>
      <c r="AD35" s="51">
        <v>10</v>
      </c>
      <c r="AE35" s="51">
        <v>10</v>
      </c>
      <c r="AF35" s="51">
        <v>9</v>
      </c>
      <c r="AG35" s="51">
        <v>9</v>
      </c>
      <c r="AH35" s="51">
        <v>8</v>
      </c>
      <c r="AI35" s="51">
        <v>5</v>
      </c>
      <c r="AJ35" s="51">
        <v>11</v>
      </c>
      <c r="AK35" s="51">
        <v>11</v>
      </c>
      <c r="AL35" s="51">
        <v>10</v>
      </c>
      <c r="AM35" s="51">
        <v>10</v>
      </c>
      <c r="AN35" s="51">
        <v>11</v>
      </c>
      <c r="AO35" s="43"/>
      <c r="AP35" s="59">
        <v>15.396000000000001</v>
      </c>
      <c r="AQ35" s="59">
        <v>17.073333333333299</v>
      </c>
      <c r="AR35" s="59">
        <v>13.348750000000001</v>
      </c>
      <c r="AS35" s="59">
        <v>7.1455555555555597</v>
      </c>
      <c r="AT35" s="59">
        <v>2.8980000000000001</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1"/>
      <c r="D36" s="44"/>
      <c r="E36" s="52"/>
      <c r="F36" s="44"/>
      <c r="G36" s="56"/>
      <c r="H36" s="67"/>
      <c r="I36" s="60">
        <v>0.33939999999999998</v>
      </c>
      <c r="J36" s="60">
        <v>1.6911</v>
      </c>
      <c r="K36" s="60">
        <v>2.0297000000000001</v>
      </c>
      <c r="L36" s="60">
        <v>8.1652000000000005</v>
      </c>
      <c r="M36" s="60">
        <v>7.8133999999999997</v>
      </c>
      <c r="N36" s="71">
        <v>8.0449000000000002</v>
      </c>
      <c r="O36" s="60">
        <v>4.1050000000000004</v>
      </c>
      <c r="P36" s="60">
        <v>20.432200000000002</v>
      </c>
      <c r="Q36" s="60">
        <v>19.715599999999998</v>
      </c>
      <c r="R36" s="60">
        <v>16.337599999999998</v>
      </c>
      <c r="S36" s="60">
        <v>1.4709000000000001</v>
      </c>
      <c r="T36" s="60">
        <v>21.591999999999999</v>
      </c>
      <c r="U36" s="60">
        <v>4.7527999999999997</v>
      </c>
      <c r="V36" s="60">
        <v>11.2857</v>
      </c>
      <c r="W36" s="60">
        <v>1.4709000000000001</v>
      </c>
      <c r="X36" s="60">
        <v>19.253399999999999</v>
      </c>
      <c r="Y36" s="67"/>
      <c r="Z36" s="52"/>
      <c r="AA36" s="52"/>
      <c r="AB36" s="52"/>
      <c r="AC36" s="52"/>
      <c r="AD36" s="52"/>
      <c r="AE36" s="52"/>
      <c r="AF36" s="52"/>
      <c r="AG36" s="52"/>
      <c r="AH36" s="52"/>
      <c r="AI36" s="52"/>
      <c r="AJ36" s="52"/>
      <c r="AK36" s="52"/>
      <c r="AL36" s="52"/>
      <c r="AM36" s="52"/>
      <c r="AN36" s="52"/>
      <c r="AO36" s="44"/>
      <c r="AP36" s="60">
        <v>18.18</v>
      </c>
      <c r="AQ36" s="60">
        <v>21.29</v>
      </c>
      <c r="AR36" s="60">
        <v>16.98</v>
      </c>
      <c r="AS36" s="60">
        <v>12.55</v>
      </c>
      <c r="AT36" s="60">
        <v>13.13</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1"/>
      <c r="D37" s="44"/>
      <c r="E37" s="52"/>
      <c r="F37" s="44"/>
      <c r="G37" s="56"/>
      <c r="H37" s="67"/>
      <c r="I37" s="60">
        <v>-0.39510000000000001</v>
      </c>
      <c r="J37" s="60">
        <v>0.25559999999999999</v>
      </c>
      <c r="K37" s="60">
        <v>-1.3158000000000001</v>
      </c>
      <c r="L37" s="60">
        <v>-1.7162999999999999</v>
      </c>
      <c r="M37" s="60">
        <v>-5.3253000000000004</v>
      </c>
      <c r="N37" s="71">
        <v>-2.8338000000000001</v>
      </c>
      <c r="O37" s="60">
        <v>-2.714</v>
      </c>
      <c r="P37" s="60">
        <v>11.9946</v>
      </c>
      <c r="Q37" s="60">
        <v>11.691000000000001</v>
      </c>
      <c r="R37" s="60">
        <v>13.308999999999999</v>
      </c>
      <c r="S37" s="60">
        <v>0.1358</v>
      </c>
      <c r="T37" s="60">
        <v>5.1757999999999997</v>
      </c>
      <c r="U37" s="60">
        <v>-5.9112</v>
      </c>
      <c r="V37" s="60">
        <v>-1.2861</v>
      </c>
      <c r="W37" s="60">
        <v>0.1358</v>
      </c>
      <c r="X37" s="60">
        <v>-2.61</v>
      </c>
      <c r="Y37" s="67"/>
      <c r="Z37" s="52"/>
      <c r="AA37" s="52"/>
      <c r="AB37" s="52"/>
      <c r="AC37" s="52"/>
      <c r="AD37" s="52"/>
      <c r="AE37" s="52"/>
      <c r="AF37" s="52"/>
      <c r="AG37" s="52"/>
      <c r="AH37" s="52"/>
      <c r="AI37" s="52"/>
      <c r="AJ37" s="52"/>
      <c r="AK37" s="52"/>
      <c r="AL37" s="52"/>
      <c r="AM37" s="52"/>
      <c r="AN37" s="52"/>
      <c r="AO37" s="44"/>
      <c r="AP37" s="60">
        <v>13.54</v>
      </c>
      <c r="AQ37" s="60">
        <v>13.49</v>
      </c>
      <c r="AR37" s="60">
        <v>9.52</v>
      </c>
      <c r="AS37" s="60">
        <v>2.86</v>
      </c>
      <c r="AT37" s="60">
        <v>-5.15</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2"/>
      <c r="D38" s="45"/>
      <c r="E38" s="53"/>
      <c r="F38" s="45"/>
      <c r="G38" s="57"/>
      <c r="H38" s="68"/>
      <c r="I38" s="61">
        <v>-6.6299999999999998E-2</v>
      </c>
      <c r="J38" s="61">
        <v>0.51070000000000004</v>
      </c>
      <c r="K38" s="61">
        <v>0.80310000000000004</v>
      </c>
      <c r="L38" s="61">
        <v>1.3968</v>
      </c>
      <c r="M38" s="61">
        <v>-1.2456499999999999</v>
      </c>
      <c r="N38" s="72">
        <v>0.53539999999999999</v>
      </c>
      <c r="O38" s="61">
        <v>0.41239999999999999</v>
      </c>
      <c r="P38" s="61">
        <v>14.604699999999999</v>
      </c>
      <c r="Q38" s="61">
        <v>14.800599999999999</v>
      </c>
      <c r="R38" s="61">
        <v>14.407999999999999</v>
      </c>
      <c r="S38" s="61">
        <v>0.74670000000000003</v>
      </c>
      <c r="T38" s="61">
        <v>9.9771000000000001</v>
      </c>
      <c r="U38" s="61">
        <v>-2.0644</v>
      </c>
      <c r="V38" s="61">
        <v>2.5707</v>
      </c>
      <c r="W38" s="61">
        <v>0.74670000000000003</v>
      </c>
      <c r="X38" s="61">
        <v>14.680199999999999</v>
      </c>
      <c r="Y38" s="68"/>
      <c r="Z38" s="53"/>
      <c r="AA38" s="53"/>
      <c r="AB38" s="53"/>
      <c r="AC38" s="53"/>
      <c r="AD38" s="53"/>
      <c r="AE38" s="53"/>
      <c r="AF38" s="53"/>
      <c r="AG38" s="53"/>
      <c r="AH38" s="53"/>
      <c r="AI38" s="53"/>
      <c r="AJ38" s="53"/>
      <c r="AK38" s="53"/>
      <c r="AL38" s="53"/>
      <c r="AM38" s="53"/>
      <c r="AN38" s="53"/>
      <c r="AO38" s="45"/>
      <c r="AP38" s="61">
        <v>14.86</v>
      </c>
      <c r="AQ38" s="61">
        <v>16.55</v>
      </c>
      <c r="AR38" s="61">
        <v>12.79</v>
      </c>
      <c r="AS38" s="61">
        <v>6.49</v>
      </c>
      <c r="AT38" s="61">
        <v>1.78</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7"/>
      <c r="D40" s="135"/>
      <c r="E40" s="135"/>
      <c r="F40" s="135"/>
      <c r="G40" s="135"/>
      <c r="H40" s="131"/>
      <c r="I40" s="130">
        <v>-2.3800000000000002E-2</v>
      </c>
      <c r="J40" s="130">
        <v>0.48820000000000002</v>
      </c>
      <c r="K40" s="130">
        <v>0.6623</v>
      </c>
      <c r="L40" s="130">
        <v>6.1100000000000002E-2</v>
      </c>
      <c r="M40" s="130">
        <v>-5.7176</v>
      </c>
      <c r="N40" s="132">
        <v>-3.4198</v>
      </c>
      <c r="O40" s="130">
        <v>5.91E-2</v>
      </c>
      <c r="P40" s="130">
        <v>8.4113000000000007</v>
      </c>
      <c r="Q40" s="130">
        <v>9.8932000000000002</v>
      </c>
      <c r="R40" s="130">
        <v>12.254300000000001</v>
      </c>
      <c r="S40" s="130">
        <v>0.94899999999999995</v>
      </c>
      <c r="T40" s="130">
        <v>8.4191000000000003</v>
      </c>
      <c r="U40" s="130">
        <v>-7.2321</v>
      </c>
      <c r="V40" s="130">
        <v>-1.3619000000000001</v>
      </c>
      <c r="W40" s="130">
        <v>0.94899999999999995</v>
      </c>
      <c r="X40" s="130" t="s">
        <v>428</v>
      </c>
      <c r="Y40" s="131"/>
      <c r="Z40" s="128"/>
      <c r="AA40" s="128"/>
      <c r="AB40" s="128"/>
      <c r="AC40" s="128"/>
      <c r="AD40" s="128"/>
      <c r="AE40" s="128"/>
      <c r="AF40" s="128"/>
      <c r="AG40" s="128"/>
      <c r="AH40" s="128"/>
      <c r="AI40" s="128"/>
      <c r="AJ40" s="128"/>
      <c r="AK40" s="128"/>
      <c r="AL40" s="128"/>
      <c r="AM40" s="128"/>
      <c r="AN40" s="128"/>
      <c r="AO40" s="131"/>
      <c r="AP40" s="130">
        <v>11.79</v>
      </c>
      <c r="AQ40" s="130">
        <v>11.19</v>
      </c>
      <c r="AR40" s="130">
        <v>7.61</v>
      </c>
      <c r="AS40" s="130">
        <v>3.22</v>
      </c>
      <c r="AT40" s="130">
        <v>-5.33</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663</v>
      </c>
      <c r="B41" s="117"/>
      <c r="C41" s="728"/>
      <c r="D41" s="117"/>
      <c r="E41" s="117"/>
      <c r="F41" s="117"/>
      <c r="G41" s="117"/>
      <c r="H41" s="113"/>
      <c r="I41" s="112">
        <v>-0.1343</v>
      </c>
      <c r="J41" s="112">
        <v>0.65639999999999998</v>
      </c>
      <c r="K41" s="112">
        <v>1.0236000000000001</v>
      </c>
      <c r="L41" s="112">
        <v>2.5438999999999998</v>
      </c>
      <c r="M41" s="112">
        <v>-1.0758000000000001</v>
      </c>
      <c r="N41" s="114">
        <v>-1.0218</v>
      </c>
      <c r="O41" s="112">
        <v>6.1199999999999997E-2</v>
      </c>
      <c r="P41" s="112">
        <v>11.454800000000001</v>
      </c>
      <c r="Q41" s="112">
        <v>11.0664</v>
      </c>
      <c r="R41" s="112">
        <v>12.426500000000001</v>
      </c>
      <c r="S41" s="112">
        <v>1.0306</v>
      </c>
      <c r="T41" s="112">
        <v>13.1751</v>
      </c>
      <c r="U41" s="112">
        <v>-2.6764000000000001</v>
      </c>
      <c r="V41" s="112">
        <v>2.1930000000000001</v>
      </c>
      <c r="W41" s="112">
        <v>1.0306</v>
      </c>
      <c r="X41" s="112" t="s">
        <v>428</v>
      </c>
      <c r="Y41" s="113"/>
      <c r="Z41" s="110"/>
      <c r="AA41" s="110"/>
      <c r="AB41" s="110"/>
      <c r="AC41" s="110"/>
      <c r="AD41" s="110"/>
      <c r="AE41" s="110"/>
      <c r="AF41" s="110"/>
      <c r="AG41" s="110"/>
      <c r="AH41" s="110"/>
      <c r="AI41" s="110"/>
      <c r="AJ41" s="110"/>
      <c r="AK41" s="110"/>
      <c r="AL41" s="110"/>
      <c r="AM41" s="110"/>
      <c r="AN41" s="110"/>
      <c r="AO41" s="113"/>
      <c r="AP41" s="112">
        <v>12.61</v>
      </c>
      <c r="AQ41" s="112">
        <v>13.07</v>
      </c>
      <c r="AR41" s="112">
        <v>9.73</v>
      </c>
      <c r="AS41" s="112">
        <v>5.36</v>
      </c>
      <c r="AT41" s="112">
        <v>1.44</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664</v>
      </c>
      <c r="B42" s="140"/>
      <c r="C42" s="729"/>
      <c r="D42" s="140"/>
      <c r="E42" s="140"/>
      <c r="F42" s="140"/>
      <c r="G42" s="140"/>
      <c r="H42" s="141"/>
      <c r="I42" s="142">
        <v>-0.1341</v>
      </c>
      <c r="J42" s="142">
        <v>0.68010000000000004</v>
      </c>
      <c r="K42" s="142">
        <v>1.2284999999999999</v>
      </c>
      <c r="L42" s="142">
        <v>2.9459</v>
      </c>
      <c r="M42" s="142">
        <v>-0.5746</v>
      </c>
      <c r="N42" s="143">
        <v>-7.1900000000000006E-2</v>
      </c>
      <c r="O42" s="142">
        <v>1.0156000000000001</v>
      </c>
      <c r="P42" s="142">
        <v>12.527699999999999</v>
      </c>
      <c r="Q42" s="142">
        <v>12.1816</v>
      </c>
      <c r="R42" s="142">
        <v>13.6541</v>
      </c>
      <c r="S42" s="142">
        <v>1.0894999999999999</v>
      </c>
      <c r="T42" s="142">
        <v>13.620900000000001</v>
      </c>
      <c r="U42" s="142">
        <v>-2.1482000000000001</v>
      </c>
      <c r="V42" s="142">
        <v>2.8761000000000001</v>
      </c>
      <c r="W42" s="142">
        <v>1.0894999999999999</v>
      </c>
      <c r="X42" s="142">
        <v>2.3214000000000001</v>
      </c>
      <c r="Y42" s="141"/>
      <c r="Z42" s="144"/>
      <c r="AA42" s="144"/>
      <c r="AB42" s="144"/>
      <c r="AC42" s="144"/>
      <c r="AD42" s="144"/>
      <c r="AE42" s="144"/>
      <c r="AF42" s="144"/>
      <c r="AG42" s="144"/>
      <c r="AH42" s="144"/>
      <c r="AI42" s="144"/>
      <c r="AJ42" s="144"/>
      <c r="AK42" s="144"/>
      <c r="AL42" s="144"/>
      <c r="AM42" s="144"/>
      <c r="AN42" s="144"/>
      <c r="AO42" s="141"/>
      <c r="AP42" s="142">
        <v>13.8</v>
      </c>
      <c r="AQ42" s="142">
        <v>14.26</v>
      </c>
      <c r="AR42" s="142">
        <v>10.84</v>
      </c>
      <c r="AS42" s="142">
        <v>6.4</v>
      </c>
      <c r="AT42" s="142">
        <v>2.4500000000000002</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179</v>
      </c>
    </row>
    <row r="47" spans="1:70" x14ac:dyDescent="0.25">
      <c r="A47" s="22" t="s">
        <v>10409</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0D606-C35A-43B7-8AC5-C88F4413571D}">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075" t="s">
        <v>135</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076"/>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326" t="s">
        <v>72</v>
      </c>
      <c r="BC6" s="303" t="s">
        <v>73</v>
      </c>
      <c r="BD6" s="303" t="s">
        <v>74</v>
      </c>
      <c r="BE6" s="327" t="s">
        <v>75</v>
      </c>
      <c r="BF6" s="1077"/>
      <c r="BG6" s="326" t="s">
        <v>77</v>
      </c>
      <c r="BH6" s="303" t="s">
        <v>78</v>
      </c>
      <c r="BI6" s="303" t="s">
        <v>79</v>
      </c>
      <c r="BJ6" s="327" t="s">
        <v>80</v>
      </c>
      <c r="BK6" s="1077"/>
      <c r="BL6" s="83" t="s">
        <v>82</v>
      </c>
      <c r="BM6" s="28" t="s">
        <v>83</v>
      </c>
      <c r="BN6" s="28" t="s">
        <v>84</v>
      </c>
      <c r="BO6" s="28" t="s">
        <v>85</v>
      </c>
      <c r="BP6" s="82" t="s">
        <v>86</v>
      </c>
      <c r="BQ6" s="1077"/>
      <c r="BR6" s="1107"/>
    </row>
    <row r="7" spans="1:70" ht="14.5" x14ac:dyDescent="0.25">
      <c r="A7" s="29" t="s">
        <v>136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1980</v>
      </c>
      <c r="B8" s="365"/>
      <c r="C8" s="717">
        <v>38247</v>
      </c>
      <c r="D8" s="365"/>
      <c r="E8" s="329">
        <v>48669.4</v>
      </c>
      <c r="F8" s="365"/>
      <c r="G8" s="330">
        <v>392.90019999999998</v>
      </c>
      <c r="H8" s="366"/>
      <c r="I8" s="331" t="s">
        <v>430</v>
      </c>
      <c r="J8" s="331">
        <v>1.0405</v>
      </c>
      <c r="K8" s="331">
        <v>2.3616000000000001</v>
      </c>
      <c r="L8" s="331">
        <v>5.0842999999999998</v>
      </c>
      <c r="M8" s="331">
        <v>4.2603</v>
      </c>
      <c r="N8" s="333">
        <v>11.1516</v>
      </c>
      <c r="O8" s="331">
        <v>8.7406000000000006</v>
      </c>
      <c r="P8" s="331">
        <v>15.703799999999999</v>
      </c>
      <c r="Q8" s="331">
        <v>12.679399999999999</v>
      </c>
      <c r="R8" s="331">
        <v>14.620799999999999</v>
      </c>
      <c r="S8" s="331">
        <v>2.1057000000000001</v>
      </c>
      <c r="T8" s="331">
        <v>16.779599999999999</v>
      </c>
      <c r="U8" s="331">
        <v>3.0977999999999999</v>
      </c>
      <c r="V8" s="331">
        <v>11.1792</v>
      </c>
      <c r="W8" s="331">
        <v>2.1057000000000001</v>
      </c>
      <c r="X8" s="331">
        <v>18.305199999999999</v>
      </c>
      <c r="Y8" s="366"/>
      <c r="Z8" s="329" t="s">
        <v>430</v>
      </c>
      <c r="AA8" s="329">
        <v>2</v>
      </c>
      <c r="AB8" s="329">
        <v>11</v>
      </c>
      <c r="AC8" s="329">
        <v>6</v>
      </c>
      <c r="AD8" s="329">
        <v>3</v>
      </c>
      <c r="AE8" s="329">
        <v>1</v>
      </c>
      <c r="AF8" s="329">
        <v>1</v>
      </c>
      <c r="AG8" s="329">
        <v>4</v>
      </c>
      <c r="AH8" s="329">
        <v>6</v>
      </c>
      <c r="AI8" s="329">
        <v>2</v>
      </c>
      <c r="AJ8" s="329">
        <v>4</v>
      </c>
      <c r="AK8" s="329">
        <v>4</v>
      </c>
      <c r="AL8" s="329">
        <v>3</v>
      </c>
      <c r="AM8" s="329">
        <v>2</v>
      </c>
      <c r="AN8" s="329">
        <v>4</v>
      </c>
      <c r="AO8" s="365"/>
      <c r="AP8" s="331">
        <v>15.07</v>
      </c>
      <c r="AQ8" s="331">
        <v>15.62</v>
      </c>
      <c r="AR8" s="331">
        <v>13.89</v>
      </c>
      <c r="AS8" s="331">
        <v>13.24</v>
      </c>
      <c r="AT8" s="331">
        <v>12.55</v>
      </c>
      <c r="AU8" s="334"/>
      <c r="AV8" s="329">
        <v>4</v>
      </c>
      <c r="AW8" s="329">
        <v>3</v>
      </c>
      <c r="AX8" s="329">
        <v>4</v>
      </c>
      <c r="AY8" s="329">
        <v>1</v>
      </c>
      <c r="AZ8" s="329">
        <v>3</v>
      </c>
      <c r="BA8" s="360"/>
      <c r="BB8" s="331">
        <v>10.6064270944947</v>
      </c>
      <c r="BC8" s="367">
        <v>0.70044474853586103</v>
      </c>
      <c r="BD8" s="367">
        <v>8.4522595165770306E-2</v>
      </c>
      <c r="BE8" s="367">
        <v>0.438665188958345</v>
      </c>
      <c r="BF8" s="365"/>
      <c r="BG8" s="331">
        <v>63.348500000000001</v>
      </c>
      <c r="BH8" s="331">
        <v>14.5839</v>
      </c>
      <c r="BI8" s="331">
        <v>4.2803899999999997</v>
      </c>
      <c r="BJ8" s="331">
        <v>17.787210000000002</v>
      </c>
      <c r="BK8" s="365"/>
      <c r="BL8" s="364" t="s">
        <v>1981</v>
      </c>
      <c r="BM8" s="364" t="s">
        <v>1982</v>
      </c>
      <c r="BN8" s="364" t="s">
        <v>1983</v>
      </c>
      <c r="BO8" s="364" t="s">
        <v>1984</v>
      </c>
      <c r="BP8" s="364" t="s">
        <v>1985</v>
      </c>
      <c r="BQ8" s="365"/>
      <c r="BR8" s="335" t="s">
        <v>450</v>
      </c>
    </row>
    <row r="9" spans="1:70" s="336" customFormat="1" x14ac:dyDescent="0.25">
      <c r="A9" s="337" t="s">
        <v>1986</v>
      </c>
      <c r="B9" s="369"/>
      <c r="C9" s="718">
        <v>38247</v>
      </c>
      <c r="D9" s="369"/>
      <c r="E9" s="338">
        <v>27766.1</v>
      </c>
      <c r="F9" s="369"/>
      <c r="G9" s="339">
        <v>232.65600000000001</v>
      </c>
      <c r="H9" s="370"/>
      <c r="I9" s="340">
        <v>-7.5200000000000003E-2</v>
      </c>
      <c r="J9" s="340">
        <v>0.63370000000000004</v>
      </c>
      <c r="K9" s="340">
        <v>2.8105000000000002</v>
      </c>
      <c r="L9" s="340">
        <v>2.5232000000000001</v>
      </c>
      <c r="M9" s="340">
        <v>-2.1652</v>
      </c>
      <c r="N9" s="342">
        <v>0.68589999999999995</v>
      </c>
      <c r="O9" s="340">
        <v>4.4600999999999997</v>
      </c>
      <c r="P9" s="340">
        <v>16.366299999999999</v>
      </c>
      <c r="Q9" s="340">
        <v>18.356400000000001</v>
      </c>
      <c r="R9" s="340">
        <v>13.9777</v>
      </c>
      <c r="S9" s="340">
        <v>1.4317</v>
      </c>
      <c r="T9" s="340">
        <v>11.5589</v>
      </c>
      <c r="U9" s="340">
        <v>-2.5495999999999999</v>
      </c>
      <c r="V9" s="340">
        <v>0.57540000000000002</v>
      </c>
      <c r="W9" s="340">
        <v>1.4317</v>
      </c>
      <c r="X9" s="340">
        <v>15.498200000000001</v>
      </c>
      <c r="Y9" s="370"/>
      <c r="Z9" s="338">
        <v>3</v>
      </c>
      <c r="AA9" s="338">
        <v>7</v>
      </c>
      <c r="AB9" s="338">
        <v>7</v>
      </c>
      <c r="AC9" s="338">
        <v>11</v>
      </c>
      <c r="AD9" s="338">
        <v>13</v>
      </c>
      <c r="AE9" s="338">
        <v>7</v>
      </c>
      <c r="AF9" s="338">
        <v>6</v>
      </c>
      <c r="AG9" s="338">
        <v>3</v>
      </c>
      <c r="AH9" s="338">
        <v>1</v>
      </c>
      <c r="AI9" s="338">
        <v>4</v>
      </c>
      <c r="AJ9" s="338">
        <v>10</v>
      </c>
      <c r="AK9" s="338">
        <v>14</v>
      </c>
      <c r="AL9" s="338">
        <v>12</v>
      </c>
      <c r="AM9" s="338">
        <v>12</v>
      </c>
      <c r="AN9" s="338">
        <v>10</v>
      </c>
      <c r="AO9" s="369"/>
      <c r="AP9" s="340">
        <v>16.07</v>
      </c>
      <c r="AQ9" s="340">
        <v>18.88</v>
      </c>
      <c r="AR9" s="340">
        <v>15.03</v>
      </c>
      <c r="AS9" s="340">
        <v>8.75</v>
      </c>
      <c r="AT9" s="340">
        <v>0.7</v>
      </c>
      <c r="AU9" s="343"/>
      <c r="AV9" s="338">
        <v>2</v>
      </c>
      <c r="AW9" s="338">
        <v>1</v>
      </c>
      <c r="AX9" s="338">
        <v>3</v>
      </c>
      <c r="AY9" s="338">
        <v>5</v>
      </c>
      <c r="AZ9" s="338">
        <v>12</v>
      </c>
      <c r="BA9" s="361"/>
      <c r="BB9" s="340">
        <v>11.913178530764499</v>
      </c>
      <c r="BC9" s="371">
        <v>0.80438035133562802</v>
      </c>
      <c r="BD9" s="371">
        <v>7.7301961425614102E-2</v>
      </c>
      <c r="BE9" s="371">
        <v>0.36701256915168901</v>
      </c>
      <c r="BF9" s="369"/>
      <c r="BG9" s="340">
        <v>74.2209</v>
      </c>
      <c r="BH9" s="340">
        <v>7.5266400000000004</v>
      </c>
      <c r="BI9" s="340">
        <v>8.8483800000000006</v>
      </c>
      <c r="BJ9" s="340">
        <v>9.4040800000000004</v>
      </c>
      <c r="BK9" s="369"/>
      <c r="BL9" s="368" t="s">
        <v>1987</v>
      </c>
      <c r="BM9" s="368" t="s">
        <v>1988</v>
      </c>
      <c r="BN9" s="368" t="s">
        <v>1989</v>
      </c>
      <c r="BO9" s="368" t="s">
        <v>1990</v>
      </c>
      <c r="BP9" s="368" t="s">
        <v>1991</v>
      </c>
      <c r="BQ9" s="369"/>
      <c r="BR9" s="344" t="s">
        <v>512</v>
      </c>
    </row>
    <row r="10" spans="1:70" s="355" customFormat="1" x14ac:dyDescent="0.25">
      <c r="A10" s="345" t="s">
        <v>1992</v>
      </c>
      <c r="B10" s="373"/>
      <c r="C10" s="719">
        <v>39961</v>
      </c>
      <c r="D10" s="373"/>
      <c r="E10" s="346">
        <v>17589.900000000001</v>
      </c>
      <c r="F10" s="373"/>
      <c r="G10" s="347">
        <v>95.22</v>
      </c>
      <c r="H10" s="374"/>
      <c r="I10" s="348">
        <v>-0.40789999999999998</v>
      </c>
      <c r="J10" s="348">
        <v>9.4600000000000004E-2</v>
      </c>
      <c r="K10" s="348">
        <v>3.1076999999999999</v>
      </c>
      <c r="L10" s="348">
        <v>3.1970999999999998</v>
      </c>
      <c r="M10" s="348">
        <v>-2.0874000000000001</v>
      </c>
      <c r="N10" s="350">
        <v>3.3203</v>
      </c>
      <c r="O10" s="348">
        <v>5.1933999999999996</v>
      </c>
      <c r="P10" s="348">
        <v>17.599499999999999</v>
      </c>
      <c r="Q10" s="348">
        <v>16.271599999999999</v>
      </c>
      <c r="R10" s="348">
        <v>14.4618</v>
      </c>
      <c r="S10" s="348">
        <v>2.2222</v>
      </c>
      <c r="T10" s="348">
        <v>14.8613</v>
      </c>
      <c r="U10" s="348">
        <v>-2.6977000000000002</v>
      </c>
      <c r="V10" s="348">
        <v>3.8159999999999998</v>
      </c>
      <c r="W10" s="348">
        <v>2.2222</v>
      </c>
      <c r="X10" s="348">
        <v>14.0472</v>
      </c>
      <c r="Y10" s="374"/>
      <c r="Z10" s="346">
        <v>13</v>
      </c>
      <c r="AA10" s="346">
        <v>15</v>
      </c>
      <c r="AB10" s="346">
        <v>5</v>
      </c>
      <c r="AC10" s="346">
        <v>9</v>
      </c>
      <c r="AD10" s="346">
        <v>11</v>
      </c>
      <c r="AE10" s="346">
        <v>4</v>
      </c>
      <c r="AF10" s="346">
        <v>3</v>
      </c>
      <c r="AG10" s="346">
        <v>2</v>
      </c>
      <c r="AH10" s="346">
        <v>2</v>
      </c>
      <c r="AI10" s="346">
        <v>3</v>
      </c>
      <c r="AJ10" s="346">
        <v>2</v>
      </c>
      <c r="AK10" s="346">
        <v>9</v>
      </c>
      <c r="AL10" s="346">
        <v>13</v>
      </c>
      <c r="AM10" s="346">
        <v>7</v>
      </c>
      <c r="AN10" s="346">
        <v>2</v>
      </c>
      <c r="AO10" s="373"/>
      <c r="AP10" s="348">
        <v>16.62</v>
      </c>
      <c r="AQ10" s="348">
        <v>18.53</v>
      </c>
      <c r="AR10" s="348">
        <v>15.61</v>
      </c>
      <c r="AS10" s="348">
        <v>10.88</v>
      </c>
      <c r="AT10" s="348">
        <v>3.71</v>
      </c>
      <c r="AU10" s="351"/>
      <c r="AV10" s="346">
        <v>1</v>
      </c>
      <c r="AW10" s="346">
        <v>2</v>
      </c>
      <c r="AX10" s="346">
        <v>2</v>
      </c>
      <c r="AY10" s="346">
        <v>4</v>
      </c>
      <c r="AZ10" s="346">
        <v>7</v>
      </c>
      <c r="BA10" s="362"/>
      <c r="BB10" s="348">
        <v>14.269867169396599</v>
      </c>
      <c r="BC10" s="375">
        <v>0.99095085804546701</v>
      </c>
      <c r="BD10" s="375">
        <v>7.5018457858822496E-2</v>
      </c>
      <c r="BE10" s="375">
        <v>0.41771290145700601</v>
      </c>
      <c r="BF10" s="373"/>
      <c r="BG10" s="348">
        <v>71.935000000000002</v>
      </c>
      <c r="BH10" s="348">
        <v>21.683499999999999</v>
      </c>
      <c r="BI10" s="348">
        <v>2.6812100000000001</v>
      </c>
      <c r="BJ10" s="348">
        <v>3.7002899999999999</v>
      </c>
      <c r="BK10" s="373"/>
      <c r="BL10" s="372" t="s">
        <v>1993</v>
      </c>
      <c r="BM10" s="372" t="s">
        <v>1994</v>
      </c>
      <c r="BN10" s="372" t="s">
        <v>627</v>
      </c>
      <c r="BO10" s="372" t="s">
        <v>1385</v>
      </c>
      <c r="BP10" s="372" t="s">
        <v>1995</v>
      </c>
      <c r="BQ10" s="373"/>
      <c r="BR10" s="354" t="s">
        <v>512</v>
      </c>
    </row>
    <row r="11" spans="1:70" s="355" customFormat="1" x14ac:dyDescent="0.25">
      <c r="A11" s="345" t="s">
        <v>1996</v>
      </c>
      <c r="B11" s="373"/>
      <c r="C11" s="719">
        <v>39289</v>
      </c>
      <c r="D11" s="373"/>
      <c r="E11" s="346">
        <v>11566.5</v>
      </c>
      <c r="F11" s="373"/>
      <c r="G11" s="347">
        <v>101.9182</v>
      </c>
      <c r="H11" s="374"/>
      <c r="I11" s="348">
        <v>-0.31569999999999998</v>
      </c>
      <c r="J11" s="348">
        <v>0.6069</v>
      </c>
      <c r="K11" s="348">
        <v>1.7422</v>
      </c>
      <c r="L11" s="348">
        <v>0.69569999999999999</v>
      </c>
      <c r="M11" s="348">
        <v>-6.3909000000000002</v>
      </c>
      <c r="N11" s="350">
        <v>-5.9447000000000001</v>
      </c>
      <c r="O11" s="348">
        <v>-2.8329</v>
      </c>
      <c r="P11" s="348">
        <v>9.6762999999999995</v>
      </c>
      <c r="Q11" s="348">
        <v>10.9177</v>
      </c>
      <c r="R11" s="348">
        <v>12.557399999999999</v>
      </c>
      <c r="S11" s="348">
        <v>1.5233000000000001</v>
      </c>
      <c r="T11" s="348">
        <v>8.5098000000000003</v>
      </c>
      <c r="U11" s="348">
        <v>-7.7259000000000002</v>
      </c>
      <c r="V11" s="348">
        <v>-4.8543000000000003</v>
      </c>
      <c r="W11" s="348">
        <v>1.5233000000000001</v>
      </c>
      <c r="X11" s="348">
        <v>13.0067</v>
      </c>
      <c r="Y11" s="374"/>
      <c r="Z11" s="346">
        <v>11</v>
      </c>
      <c r="AA11" s="346">
        <v>8</v>
      </c>
      <c r="AB11" s="346">
        <v>13</v>
      </c>
      <c r="AC11" s="346">
        <v>17</v>
      </c>
      <c r="AD11" s="346">
        <v>17</v>
      </c>
      <c r="AE11" s="346">
        <v>16</v>
      </c>
      <c r="AF11" s="346">
        <v>17</v>
      </c>
      <c r="AG11" s="346">
        <v>14</v>
      </c>
      <c r="AH11" s="346">
        <v>13</v>
      </c>
      <c r="AI11" s="346">
        <v>7</v>
      </c>
      <c r="AJ11" s="346">
        <v>9</v>
      </c>
      <c r="AK11" s="346">
        <v>17</v>
      </c>
      <c r="AL11" s="346">
        <v>17</v>
      </c>
      <c r="AM11" s="346">
        <v>17</v>
      </c>
      <c r="AN11" s="346">
        <v>9</v>
      </c>
      <c r="AO11" s="373"/>
      <c r="AP11" s="348">
        <v>12.85</v>
      </c>
      <c r="AQ11" s="348">
        <v>13.06</v>
      </c>
      <c r="AR11" s="348">
        <v>8.23</v>
      </c>
      <c r="AS11" s="348">
        <v>1.86</v>
      </c>
      <c r="AT11" s="348">
        <v>-7.1</v>
      </c>
      <c r="AU11" s="351"/>
      <c r="AV11" s="346">
        <v>6</v>
      </c>
      <c r="AW11" s="346">
        <v>10</v>
      </c>
      <c r="AX11" s="346">
        <v>13</v>
      </c>
      <c r="AY11" s="346">
        <v>16</v>
      </c>
      <c r="AZ11" s="346">
        <v>17</v>
      </c>
      <c r="BA11" s="362"/>
      <c r="BB11" s="348">
        <v>13.050999826868701</v>
      </c>
      <c r="BC11" s="375">
        <v>0.909926607045491</v>
      </c>
      <c r="BD11" s="375">
        <v>3.5820330759162598E-2</v>
      </c>
      <c r="BE11" s="375">
        <v>-8.5775071878789605E-2</v>
      </c>
      <c r="BF11" s="373"/>
      <c r="BG11" s="348">
        <v>79.066400000000002</v>
      </c>
      <c r="BH11" s="348">
        <v>8.6390200000000004</v>
      </c>
      <c r="BI11" s="348">
        <v>7.4755599999999998</v>
      </c>
      <c r="BJ11" s="348">
        <v>4.8190200000000001</v>
      </c>
      <c r="BK11" s="373"/>
      <c r="BL11" s="372" t="s">
        <v>1997</v>
      </c>
      <c r="BM11" s="372" t="s">
        <v>1998</v>
      </c>
      <c r="BN11" s="372" t="s">
        <v>1999</v>
      </c>
      <c r="BO11" s="372" t="s">
        <v>2000</v>
      </c>
      <c r="BP11" s="372" t="s">
        <v>2001</v>
      </c>
      <c r="BQ11" s="373"/>
      <c r="BR11" s="354" t="s">
        <v>512</v>
      </c>
    </row>
    <row r="12" spans="1:70" s="355" customFormat="1" x14ac:dyDescent="0.25">
      <c r="A12" s="345" t="s">
        <v>2002</v>
      </c>
      <c r="B12" s="373"/>
      <c r="C12" s="719">
        <v>41089</v>
      </c>
      <c r="D12" s="373"/>
      <c r="E12" s="346">
        <v>11020.3</v>
      </c>
      <c r="F12" s="373"/>
      <c r="G12" s="347">
        <v>54.11</v>
      </c>
      <c r="H12" s="374"/>
      <c r="I12" s="348">
        <v>-0.2581</v>
      </c>
      <c r="J12" s="348">
        <v>0.80100000000000005</v>
      </c>
      <c r="K12" s="348">
        <v>2.6949999999999998</v>
      </c>
      <c r="L12" s="348">
        <v>6.0148999999999999</v>
      </c>
      <c r="M12" s="348">
        <v>0.93269999999999997</v>
      </c>
      <c r="N12" s="350">
        <v>-2.4693999999999998</v>
      </c>
      <c r="O12" s="348">
        <v>0.99409999999999998</v>
      </c>
      <c r="P12" s="348">
        <v>8.1569000000000003</v>
      </c>
      <c r="Q12" s="348">
        <v>5.2247000000000003</v>
      </c>
      <c r="R12" s="348">
        <v>11.200200000000001</v>
      </c>
      <c r="S12" s="348">
        <v>0.81979999999999997</v>
      </c>
      <c r="T12" s="348">
        <v>15.274800000000001</v>
      </c>
      <c r="U12" s="348">
        <v>-0.5514</v>
      </c>
      <c r="V12" s="348">
        <v>-9.2299999999999993E-2</v>
      </c>
      <c r="W12" s="348">
        <v>0.81979999999999997</v>
      </c>
      <c r="X12" s="348">
        <v>12.7646</v>
      </c>
      <c r="Y12" s="374"/>
      <c r="Z12" s="346">
        <v>8</v>
      </c>
      <c r="AA12" s="346">
        <v>4</v>
      </c>
      <c r="AB12" s="346">
        <v>8</v>
      </c>
      <c r="AC12" s="346">
        <v>4</v>
      </c>
      <c r="AD12" s="346">
        <v>7</v>
      </c>
      <c r="AE12" s="346">
        <v>15</v>
      </c>
      <c r="AF12" s="346">
        <v>11</v>
      </c>
      <c r="AG12" s="346">
        <v>15</v>
      </c>
      <c r="AH12" s="346">
        <v>15</v>
      </c>
      <c r="AI12" s="346">
        <v>10</v>
      </c>
      <c r="AJ12" s="346">
        <v>13</v>
      </c>
      <c r="AK12" s="346">
        <v>8</v>
      </c>
      <c r="AL12" s="346">
        <v>7</v>
      </c>
      <c r="AM12" s="346">
        <v>13</v>
      </c>
      <c r="AN12" s="346">
        <v>13</v>
      </c>
      <c r="AO12" s="373"/>
      <c r="AP12" s="348">
        <v>9.25</v>
      </c>
      <c r="AQ12" s="348">
        <v>8.11</v>
      </c>
      <c r="AR12" s="348">
        <v>6.13</v>
      </c>
      <c r="AS12" s="348">
        <v>4.45</v>
      </c>
      <c r="AT12" s="348">
        <v>2.46</v>
      </c>
      <c r="AU12" s="351"/>
      <c r="AV12" s="346">
        <v>10</v>
      </c>
      <c r="AW12" s="346">
        <v>12</v>
      </c>
      <c r="AX12" s="346">
        <v>14</v>
      </c>
      <c r="AY12" s="346">
        <v>13</v>
      </c>
      <c r="AZ12" s="346">
        <v>11</v>
      </c>
      <c r="BA12" s="362"/>
      <c r="BB12" s="348">
        <v>13.858190925634799</v>
      </c>
      <c r="BC12" s="375">
        <v>0.92118702549158704</v>
      </c>
      <c r="BD12" s="375">
        <v>2.1866842563238301E-2</v>
      </c>
      <c r="BE12" s="375">
        <v>-0.331298157694627</v>
      </c>
      <c r="BF12" s="373"/>
      <c r="BG12" s="348">
        <v>79.633799999999994</v>
      </c>
      <c r="BH12" s="348">
        <v>12.5542</v>
      </c>
      <c r="BI12" s="348">
        <v>1.5938399999999999</v>
      </c>
      <c r="BJ12" s="348">
        <v>6.2181600000000001</v>
      </c>
      <c r="BK12" s="373"/>
      <c r="BL12" s="372" t="s">
        <v>874</v>
      </c>
      <c r="BM12" s="372" t="s">
        <v>516</v>
      </c>
      <c r="BN12" s="372" t="s">
        <v>2003</v>
      </c>
      <c r="BO12" s="372" t="s">
        <v>2004</v>
      </c>
      <c r="BP12" s="372" t="s">
        <v>2005</v>
      </c>
      <c r="BQ12" s="373"/>
      <c r="BR12" s="354" t="s">
        <v>1485</v>
      </c>
    </row>
    <row r="13" spans="1:70" s="355" customFormat="1" x14ac:dyDescent="0.25">
      <c r="A13" s="345" t="s">
        <v>2006</v>
      </c>
      <c r="B13" s="373"/>
      <c r="C13" s="719">
        <v>39077</v>
      </c>
      <c r="D13" s="373"/>
      <c r="E13" s="346">
        <v>8595.89</v>
      </c>
      <c r="F13" s="373"/>
      <c r="G13" s="347">
        <v>122.5424</v>
      </c>
      <c r="H13" s="374"/>
      <c r="I13" s="348">
        <v>-0.27300000000000002</v>
      </c>
      <c r="J13" s="348">
        <v>0.57779999999999998</v>
      </c>
      <c r="K13" s="348">
        <v>0.61899999999999999</v>
      </c>
      <c r="L13" s="348">
        <v>3.073</v>
      </c>
      <c r="M13" s="348">
        <v>-0.72829999999999995</v>
      </c>
      <c r="N13" s="350">
        <v>-0.18729999999999999</v>
      </c>
      <c r="O13" s="348">
        <v>0.89570000000000005</v>
      </c>
      <c r="P13" s="348">
        <v>11.633100000000001</v>
      </c>
      <c r="Q13" s="348">
        <v>11.6867</v>
      </c>
      <c r="R13" s="348">
        <v>12.998200000000001</v>
      </c>
      <c r="S13" s="348">
        <v>0.56820000000000004</v>
      </c>
      <c r="T13" s="348">
        <v>14.316000000000001</v>
      </c>
      <c r="U13" s="348">
        <v>-1.4871000000000001</v>
      </c>
      <c r="V13" s="348">
        <v>2.8982000000000001</v>
      </c>
      <c r="W13" s="348">
        <v>0.56820000000000004</v>
      </c>
      <c r="X13" s="348">
        <v>13.662699999999999</v>
      </c>
      <c r="Y13" s="374"/>
      <c r="Z13" s="346">
        <v>9</v>
      </c>
      <c r="AA13" s="346">
        <v>9</v>
      </c>
      <c r="AB13" s="346">
        <v>16</v>
      </c>
      <c r="AC13" s="346">
        <v>10</v>
      </c>
      <c r="AD13" s="346">
        <v>9</v>
      </c>
      <c r="AE13" s="346">
        <v>10</v>
      </c>
      <c r="AF13" s="346">
        <v>12</v>
      </c>
      <c r="AG13" s="346">
        <v>12</v>
      </c>
      <c r="AH13" s="346">
        <v>10</v>
      </c>
      <c r="AI13" s="346">
        <v>5</v>
      </c>
      <c r="AJ13" s="346">
        <v>15</v>
      </c>
      <c r="AK13" s="346">
        <v>10</v>
      </c>
      <c r="AL13" s="346">
        <v>9</v>
      </c>
      <c r="AM13" s="346">
        <v>9</v>
      </c>
      <c r="AN13" s="346">
        <v>15</v>
      </c>
      <c r="AO13" s="373"/>
      <c r="AP13" s="348">
        <v>13.4</v>
      </c>
      <c r="AQ13" s="348">
        <v>14.29</v>
      </c>
      <c r="AR13" s="348">
        <v>10.029999999999999</v>
      </c>
      <c r="AS13" s="348">
        <v>6.07</v>
      </c>
      <c r="AT13" s="348">
        <v>2.67</v>
      </c>
      <c r="AU13" s="351"/>
      <c r="AV13" s="346">
        <v>5</v>
      </c>
      <c r="AW13" s="346">
        <v>6</v>
      </c>
      <c r="AX13" s="346">
        <v>12</v>
      </c>
      <c r="AY13" s="346">
        <v>10</v>
      </c>
      <c r="AZ13" s="346">
        <v>10</v>
      </c>
      <c r="BA13" s="362"/>
      <c r="BB13" s="348">
        <v>14.1055426061733</v>
      </c>
      <c r="BC13" s="375">
        <v>0.98132272286646804</v>
      </c>
      <c r="BD13" s="375">
        <v>4.25638850184413E-2</v>
      </c>
      <c r="BE13" s="375">
        <v>-4.6061283751696901E-2</v>
      </c>
      <c r="BF13" s="373"/>
      <c r="BG13" s="348">
        <v>65.344700000000003</v>
      </c>
      <c r="BH13" s="348">
        <v>16.0505</v>
      </c>
      <c r="BI13" s="348">
        <v>14.1096</v>
      </c>
      <c r="BJ13" s="348">
        <v>4.4951999999999996</v>
      </c>
      <c r="BK13" s="373"/>
      <c r="BL13" s="372" t="s">
        <v>2007</v>
      </c>
      <c r="BM13" s="372" t="s">
        <v>2008</v>
      </c>
      <c r="BN13" s="372" t="s">
        <v>1038</v>
      </c>
      <c r="BO13" s="372" t="s">
        <v>2009</v>
      </c>
      <c r="BP13" s="372" t="s">
        <v>2010</v>
      </c>
      <c r="BQ13" s="373"/>
      <c r="BR13" s="354" t="s">
        <v>436</v>
      </c>
    </row>
    <row r="14" spans="1:70" s="355" customFormat="1" x14ac:dyDescent="0.25">
      <c r="A14" s="345" t="s">
        <v>2011</v>
      </c>
      <c r="B14" s="373"/>
      <c r="C14" s="719">
        <v>38649</v>
      </c>
      <c r="D14" s="373"/>
      <c r="E14" s="346">
        <v>7918.23</v>
      </c>
      <c r="F14" s="373"/>
      <c r="G14" s="347">
        <v>146.09360000000001</v>
      </c>
      <c r="H14" s="374"/>
      <c r="I14" s="348">
        <v>-0.1888</v>
      </c>
      <c r="J14" s="348">
        <v>1.1036999999999999</v>
      </c>
      <c r="K14" s="348">
        <v>2.4060999999999999</v>
      </c>
      <c r="L14" s="348">
        <v>2.4384000000000001</v>
      </c>
      <c r="M14" s="348">
        <v>-2.0884</v>
      </c>
      <c r="N14" s="350">
        <v>2.5929000000000002</v>
      </c>
      <c r="O14" s="348">
        <v>3.2704</v>
      </c>
      <c r="P14" s="348">
        <v>13.353300000000001</v>
      </c>
      <c r="Q14" s="348">
        <v>11.674300000000001</v>
      </c>
      <c r="R14" s="348">
        <v>12.298500000000001</v>
      </c>
      <c r="S14" s="348">
        <v>1.9798</v>
      </c>
      <c r="T14" s="348">
        <v>12.4826</v>
      </c>
      <c r="U14" s="348">
        <v>-2.0634999999999999</v>
      </c>
      <c r="V14" s="348">
        <v>5.7363999999999997</v>
      </c>
      <c r="W14" s="348">
        <v>1.9798</v>
      </c>
      <c r="X14" s="348">
        <v>13.8032</v>
      </c>
      <c r="Y14" s="374"/>
      <c r="Z14" s="346">
        <v>6</v>
      </c>
      <c r="AA14" s="346">
        <v>1</v>
      </c>
      <c r="AB14" s="346">
        <v>10</v>
      </c>
      <c r="AC14" s="346">
        <v>12</v>
      </c>
      <c r="AD14" s="346">
        <v>12</v>
      </c>
      <c r="AE14" s="346">
        <v>5</v>
      </c>
      <c r="AF14" s="346">
        <v>8</v>
      </c>
      <c r="AG14" s="346">
        <v>9</v>
      </c>
      <c r="AH14" s="346">
        <v>11</v>
      </c>
      <c r="AI14" s="346">
        <v>8</v>
      </c>
      <c r="AJ14" s="346">
        <v>5</v>
      </c>
      <c r="AK14" s="346">
        <v>12</v>
      </c>
      <c r="AL14" s="346">
        <v>10</v>
      </c>
      <c r="AM14" s="346">
        <v>4</v>
      </c>
      <c r="AN14" s="346">
        <v>5</v>
      </c>
      <c r="AO14" s="373"/>
      <c r="AP14" s="348">
        <v>12.83</v>
      </c>
      <c r="AQ14" s="348">
        <v>13.57</v>
      </c>
      <c r="AR14" s="348">
        <v>11.25</v>
      </c>
      <c r="AS14" s="348">
        <v>7.86</v>
      </c>
      <c r="AT14" s="348">
        <v>3.7</v>
      </c>
      <c r="AU14" s="351"/>
      <c r="AV14" s="346">
        <v>7</v>
      </c>
      <c r="AW14" s="346">
        <v>7</v>
      </c>
      <c r="AX14" s="346">
        <v>9</v>
      </c>
      <c r="AY14" s="346">
        <v>6</v>
      </c>
      <c r="AZ14" s="346">
        <v>8</v>
      </c>
      <c r="BA14" s="362"/>
      <c r="BB14" s="348">
        <v>13.1055104811827</v>
      </c>
      <c r="BC14" s="375">
        <v>0.91017796858409705</v>
      </c>
      <c r="BD14" s="375">
        <v>5.6170483233911599E-2</v>
      </c>
      <c r="BE14" s="375">
        <v>0.109390700099223</v>
      </c>
      <c r="BF14" s="373"/>
      <c r="BG14" s="348">
        <v>72.254800000000003</v>
      </c>
      <c r="BH14" s="348">
        <v>18.638000000000002</v>
      </c>
      <c r="BI14" s="348">
        <v>3.3936099999999998</v>
      </c>
      <c r="BJ14" s="348">
        <v>5.7135899999999999</v>
      </c>
      <c r="BK14" s="373"/>
      <c r="BL14" s="372" t="s">
        <v>1921</v>
      </c>
      <c r="BM14" s="372" t="s">
        <v>2012</v>
      </c>
      <c r="BN14" s="372" t="s">
        <v>2013</v>
      </c>
      <c r="BO14" s="372" t="s">
        <v>1253</v>
      </c>
      <c r="BP14" s="372" t="s">
        <v>2014</v>
      </c>
      <c r="BQ14" s="373"/>
      <c r="BR14" s="354" t="s">
        <v>476</v>
      </c>
    </row>
    <row r="15" spans="1:70" s="355" customFormat="1" x14ac:dyDescent="0.25">
      <c r="A15" s="345" t="s">
        <v>2015</v>
      </c>
      <c r="B15" s="373"/>
      <c r="C15" s="719">
        <v>41942</v>
      </c>
      <c r="D15" s="373"/>
      <c r="E15" s="346">
        <v>6699.55</v>
      </c>
      <c r="F15" s="373"/>
      <c r="G15" s="347">
        <v>48.147599999999997</v>
      </c>
      <c r="H15" s="374"/>
      <c r="I15" s="348">
        <v>-0.50360000000000005</v>
      </c>
      <c r="J15" s="348">
        <v>0.29659999999999997</v>
      </c>
      <c r="K15" s="348">
        <v>2.5525000000000002</v>
      </c>
      <c r="L15" s="348">
        <v>5.5456000000000003</v>
      </c>
      <c r="M15" s="348">
        <v>3.7581000000000002</v>
      </c>
      <c r="N15" s="350">
        <v>1.5303</v>
      </c>
      <c r="O15" s="348">
        <v>-0.13719999999999999</v>
      </c>
      <c r="P15" s="348">
        <v>11.741199999999999</v>
      </c>
      <c r="Q15" s="348">
        <v>12.129300000000001</v>
      </c>
      <c r="R15" s="348">
        <v>15.390499999999999</v>
      </c>
      <c r="S15" s="348">
        <v>1.5314000000000001</v>
      </c>
      <c r="T15" s="348">
        <v>16.428999999999998</v>
      </c>
      <c r="U15" s="348">
        <v>1.3785000000000001</v>
      </c>
      <c r="V15" s="348">
        <v>4.7377000000000002</v>
      </c>
      <c r="W15" s="348">
        <v>1.5314000000000001</v>
      </c>
      <c r="X15" s="348">
        <v>14.353899999999999</v>
      </c>
      <c r="Y15" s="374"/>
      <c r="Z15" s="346">
        <v>14</v>
      </c>
      <c r="AA15" s="346">
        <v>14</v>
      </c>
      <c r="AB15" s="346">
        <v>9</v>
      </c>
      <c r="AC15" s="346">
        <v>5</v>
      </c>
      <c r="AD15" s="346">
        <v>4</v>
      </c>
      <c r="AE15" s="346">
        <v>6</v>
      </c>
      <c r="AF15" s="346">
        <v>14</v>
      </c>
      <c r="AG15" s="346">
        <v>11</v>
      </c>
      <c r="AH15" s="346">
        <v>8</v>
      </c>
      <c r="AI15" s="346">
        <v>1</v>
      </c>
      <c r="AJ15" s="346">
        <v>8</v>
      </c>
      <c r="AK15" s="346">
        <v>5</v>
      </c>
      <c r="AL15" s="346">
        <v>4</v>
      </c>
      <c r="AM15" s="346">
        <v>5</v>
      </c>
      <c r="AN15" s="346">
        <v>8</v>
      </c>
      <c r="AO15" s="373"/>
      <c r="AP15" s="348">
        <v>15.12</v>
      </c>
      <c r="AQ15" s="348">
        <v>14.5</v>
      </c>
      <c r="AR15" s="348">
        <v>10.81</v>
      </c>
      <c r="AS15" s="348">
        <v>6.46</v>
      </c>
      <c r="AT15" s="348">
        <v>7.71</v>
      </c>
      <c r="AU15" s="351"/>
      <c r="AV15" s="346">
        <v>3</v>
      </c>
      <c r="AW15" s="346">
        <v>5</v>
      </c>
      <c r="AX15" s="346">
        <v>10</v>
      </c>
      <c r="AY15" s="346">
        <v>9</v>
      </c>
      <c r="AZ15" s="346">
        <v>5</v>
      </c>
      <c r="BA15" s="362"/>
      <c r="BB15" s="348">
        <v>13.9645712028647</v>
      </c>
      <c r="BC15" s="375">
        <v>0.98162469086944604</v>
      </c>
      <c r="BD15" s="375">
        <v>4.56330268138554E-2</v>
      </c>
      <c r="BE15" s="375">
        <v>-9.4012471439329798E-3</v>
      </c>
      <c r="BF15" s="373"/>
      <c r="BG15" s="348">
        <v>63.182400000000001</v>
      </c>
      <c r="BH15" s="348">
        <v>17.54</v>
      </c>
      <c r="BI15" s="348">
        <v>14.948700000000001</v>
      </c>
      <c r="BJ15" s="348">
        <v>4.3289</v>
      </c>
      <c r="BK15" s="373"/>
      <c r="BL15" s="372" t="s">
        <v>2016</v>
      </c>
      <c r="BM15" s="372" t="s">
        <v>2017</v>
      </c>
      <c r="BN15" s="372" t="s">
        <v>2018</v>
      </c>
      <c r="BO15" s="372" t="s">
        <v>2019</v>
      </c>
      <c r="BP15" s="372" t="s">
        <v>2020</v>
      </c>
      <c r="BQ15" s="373"/>
      <c r="BR15" s="354" t="s">
        <v>554</v>
      </c>
    </row>
    <row r="16" spans="1:70" s="355" customFormat="1" x14ac:dyDescent="0.25">
      <c r="A16" s="345" t="s">
        <v>2021</v>
      </c>
      <c r="B16" s="373"/>
      <c r="C16" s="719">
        <v>43599</v>
      </c>
      <c r="D16" s="373"/>
      <c r="E16" s="346">
        <v>6670.08</v>
      </c>
      <c r="F16" s="373"/>
      <c r="G16" s="347">
        <v>24.498999999999999</v>
      </c>
      <c r="H16" s="374"/>
      <c r="I16" s="348">
        <v>-0.32140000000000002</v>
      </c>
      <c r="J16" s="348">
        <v>0.78990000000000005</v>
      </c>
      <c r="K16" s="348">
        <v>3.1884000000000001</v>
      </c>
      <c r="L16" s="348">
        <v>6.0195999999999996</v>
      </c>
      <c r="M16" s="348">
        <v>-3.5510000000000002</v>
      </c>
      <c r="N16" s="350">
        <v>-6.1089000000000002</v>
      </c>
      <c r="O16" s="348">
        <v>0.1411</v>
      </c>
      <c r="P16" s="348">
        <v>6.6875</v>
      </c>
      <c r="Q16" s="348">
        <v>6.5528000000000004</v>
      </c>
      <c r="R16" s="348" t="s">
        <v>430</v>
      </c>
      <c r="S16" s="348">
        <v>2.1856</v>
      </c>
      <c r="T16" s="348">
        <v>17.467400000000001</v>
      </c>
      <c r="U16" s="348">
        <v>-5.8164999999999996</v>
      </c>
      <c r="V16" s="348">
        <v>-3.3227000000000002</v>
      </c>
      <c r="W16" s="348">
        <v>2.1856</v>
      </c>
      <c r="X16" s="348">
        <v>13.2957</v>
      </c>
      <c r="Y16" s="374"/>
      <c r="Z16" s="346">
        <v>12</v>
      </c>
      <c r="AA16" s="346">
        <v>5</v>
      </c>
      <c r="AB16" s="346">
        <v>3</v>
      </c>
      <c r="AC16" s="346">
        <v>3</v>
      </c>
      <c r="AD16" s="346">
        <v>16</v>
      </c>
      <c r="AE16" s="346">
        <v>17</v>
      </c>
      <c r="AF16" s="346">
        <v>13</v>
      </c>
      <c r="AG16" s="346">
        <v>16</v>
      </c>
      <c r="AH16" s="346">
        <v>14</v>
      </c>
      <c r="AI16" s="346" t="s">
        <v>430</v>
      </c>
      <c r="AJ16" s="346">
        <v>3</v>
      </c>
      <c r="AK16" s="346">
        <v>3</v>
      </c>
      <c r="AL16" s="346">
        <v>16</v>
      </c>
      <c r="AM16" s="346">
        <v>16</v>
      </c>
      <c r="AN16" s="346">
        <v>3</v>
      </c>
      <c r="AO16" s="373"/>
      <c r="AP16" s="348" t="s">
        <v>430</v>
      </c>
      <c r="AQ16" s="348">
        <v>9.51</v>
      </c>
      <c r="AR16" s="348">
        <v>5.44</v>
      </c>
      <c r="AS16" s="348">
        <v>2.65</v>
      </c>
      <c r="AT16" s="348">
        <v>-0.69</v>
      </c>
      <c r="AU16" s="351"/>
      <c r="AV16" s="346" t="s">
        <v>430</v>
      </c>
      <c r="AW16" s="346">
        <v>11</v>
      </c>
      <c r="AX16" s="346">
        <v>15</v>
      </c>
      <c r="AY16" s="346">
        <v>15</v>
      </c>
      <c r="AZ16" s="346">
        <v>14</v>
      </c>
      <c r="BA16" s="362"/>
      <c r="BB16" s="348">
        <v>15.4126807426252</v>
      </c>
      <c r="BC16" s="375">
        <v>1.0283574821399499</v>
      </c>
      <c r="BD16" s="375">
        <v>1.6764912517429498E-2</v>
      </c>
      <c r="BE16" s="375">
        <v>-0.449738793785596</v>
      </c>
      <c r="BF16" s="373"/>
      <c r="BG16" s="348">
        <v>51.622999999999998</v>
      </c>
      <c r="BH16" s="348">
        <v>13.7538</v>
      </c>
      <c r="BI16" s="348">
        <v>32.145499999999998</v>
      </c>
      <c r="BJ16" s="348">
        <v>2.4777</v>
      </c>
      <c r="BK16" s="373"/>
      <c r="BL16" s="372" t="s">
        <v>2022</v>
      </c>
      <c r="BM16" s="372" t="s">
        <v>2023</v>
      </c>
      <c r="BN16" s="372" t="s">
        <v>2024</v>
      </c>
      <c r="BO16" s="372" t="s">
        <v>2025</v>
      </c>
      <c r="BP16" s="372" t="s">
        <v>2026</v>
      </c>
      <c r="BQ16" s="373"/>
      <c r="BR16" s="354" t="s">
        <v>443</v>
      </c>
    </row>
    <row r="17" spans="1:70" s="355" customFormat="1" x14ac:dyDescent="0.25">
      <c r="A17" s="345" t="s">
        <v>2027</v>
      </c>
      <c r="B17" s="373"/>
      <c r="C17" s="719">
        <v>44103</v>
      </c>
      <c r="D17" s="373"/>
      <c r="E17" s="346">
        <v>5936.08</v>
      </c>
      <c r="F17" s="373"/>
      <c r="G17" s="347">
        <v>28.77</v>
      </c>
      <c r="H17" s="374"/>
      <c r="I17" s="348">
        <v>-0.51870000000000005</v>
      </c>
      <c r="J17" s="348">
        <v>0.31380000000000002</v>
      </c>
      <c r="K17" s="348">
        <v>5.7332000000000001</v>
      </c>
      <c r="L17" s="348">
        <v>9.8930000000000007</v>
      </c>
      <c r="M17" s="348">
        <v>10.399100000000001</v>
      </c>
      <c r="N17" s="350">
        <v>0.31380000000000002</v>
      </c>
      <c r="O17" s="348">
        <v>3.7263999999999999</v>
      </c>
      <c r="P17" s="348">
        <v>20.961600000000001</v>
      </c>
      <c r="Q17" s="348">
        <v>15.2399</v>
      </c>
      <c r="R17" s="348" t="s">
        <v>430</v>
      </c>
      <c r="S17" s="348">
        <v>2.4573</v>
      </c>
      <c r="T17" s="348">
        <v>25.742999999999999</v>
      </c>
      <c r="U17" s="348">
        <v>7.4309000000000003</v>
      </c>
      <c r="V17" s="348">
        <v>4.6943000000000001</v>
      </c>
      <c r="W17" s="348">
        <v>2.4573</v>
      </c>
      <c r="X17" s="348">
        <v>19.9955</v>
      </c>
      <c r="Y17" s="374"/>
      <c r="Z17" s="346">
        <v>15</v>
      </c>
      <c r="AA17" s="346">
        <v>13</v>
      </c>
      <c r="AB17" s="346">
        <v>1</v>
      </c>
      <c r="AC17" s="346">
        <v>1</v>
      </c>
      <c r="AD17" s="346">
        <v>1</v>
      </c>
      <c r="AE17" s="346">
        <v>9</v>
      </c>
      <c r="AF17" s="346">
        <v>7</v>
      </c>
      <c r="AG17" s="346">
        <v>1</v>
      </c>
      <c r="AH17" s="346">
        <v>3</v>
      </c>
      <c r="AI17" s="346" t="s">
        <v>430</v>
      </c>
      <c r="AJ17" s="346">
        <v>1</v>
      </c>
      <c r="AK17" s="346">
        <v>1</v>
      </c>
      <c r="AL17" s="346">
        <v>1</v>
      </c>
      <c r="AM17" s="346">
        <v>6</v>
      </c>
      <c r="AN17" s="346">
        <v>1</v>
      </c>
      <c r="AO17" s="373"/>
      <c r="AP17" s="348" t="s">
        <v>430</v>
      </c>
      <c r="AQ17" s="348" t="s">
        <v>430</v>
      </c>
      <c r="AR17" s="348">
        <v>15.9</v>
      </c>
      <c r="AS17" s="348">
        <v>11.19</v>
      </c>
      <c r="AT17" s="348">
        <v>15.3</v>
      </c>
      <c r="AU17" s="351"/>
      <c r="AV17" s="346" t="s">
        <v>430</v>
      </c>
      <c r="AW17" s="346" t="s">
        <v>430</v>
      </c>
      <c r="AX17" s="346">
        <v>1</v>
      </c>
      <c r="AY17" s="346">
        <v>2</v>
      </c>
      <c r="AZ17" s="346">
        <v>2</v>
      </c>
      <c r="BA17" s="362"/>
      <c r="BB17" s="348">
        <v>18.0938609559052</v>
      </c>
      <c r="BC17" s="375">
        <v>1.19186027631546</v>
      </c>
      <c r="BD17" s="375">
        <v>7.3559877193278403E-2</v>
      </c>
      <c r="BE17" s="375">
        <v>0.54584224867422004</v>
      </c>
      <c r="BF17" s="373"/>
      <c r="BG17" s="348">
        <v>48.486400000000003</v>
      </c>
      <c r="BH17" s="348">
        <v>28.5777</v>
      </c>
      <c r="BI17" s="348">
        <v>19.3599</v>
      </c>
      <c r="BJ17" s="348">
        <v>3.5760000000000001</v>
      </c>
      <c r="BK17" s="373"/>
      <c r="BL17" s="372" t="s">
        <v>2028</v>
      </c>
      <c r="BM17" s="372" t="s">
        <v>2029</v>
      </c>
      <c r="BN17" s="372" t="s">
        <v>2030</v>
      </c>
      <c r="BO17" s="372" t="s">
        <v>2031</v>
      </c>
      <c r="BP17" s="372" t="s">
        <v>2032</v>
      </c>
      <c r="BQ17" s="373"/>
      <c r="BR17" s="354" t="s">
        <v>443</v>
      </c>
    </row>
    <row r="18" spans="1:70" s="355" customFormat="1" ht="11" x14ac:dyDescent="0.3">
      <c r="A18" s="841" t="s">
        <v>2033</v>
      </c>
      <c r="B18" s="842"/>
      <c r="C18" s="843">
        <v>43662</v>
      </c>
      <c r="D18" s="842"/>
      <c r="E18" s="844">
        <v>4376.49</v>
      </c>
      <c r="F18" s="842"/>
      <c r="G18" s="845">
        <v>27.398</v>
      </c>
      <c r="H18" s="847"/>
      <c r="I18" s="846">
        <v>-0.1021</v>
      </c>
      <c r="J18" s="846">
        <v>0.75390000000000001</v>
      </c>
      <c r="K18" s="846">
        <v>3.1707000000000001</v>
      </c>
      <c r="L18" s="846">
        <v>4.8365999999999998</v>
      </c>
      <c r="M18" s="846">
        <v>1.9309000000000001</v>
      </c>
      <c r="N18" s="848">
        <v>8.0404999999999998</v>
      </c>
      <c r="O18" s="846">
        <v>5.0016999999999996</v>
      </c>
      <c r="P18" s="846">
        <v>15.204599999999999</v>
      </c>
      <c r="Q18" s="846">
        <v>12.8119</v>
      </c>
      <c r="R18" s="846" t="s">
        <v>430</v>
      </c>
      <c r="S18" s="846">
        <v>1.5907</v>
      </c>
      <c r="T18" s="846">
        <v>15.3017</v>
      </c>
      <c r="U18" s="846">
        <v>1.3465</v>
      </c>
      <c r="V18" s="846">
        <v>7.9936999999999996</v>
      </c>
      <c r="W18" s="846">
        <v>1.5907</v>
      </c>
      <c r="X18" s="846">
        <v>15.4735</v>
      </c>
      <c r="Y18" s="847"/>
      <c r="Z18" s="844">
        <v>4</v>
      </c>
      <c r="AA18" s="844">
        <v>6</v>
      </c>
      <c r="AB18" s="844">
        <v>4</v>
      </c>
      <c r="AC18" s="844">
        <v>8</v>
      </c>
      <c r="AD18" s="844">
        <v>5</v>
      </c>
      <c r="AE18" s="844">
        <v>3</v>
      </c>
      <c r="AF18" s="844">
        <v>4</v>
      </c>
      <c r="AG18" s="844">
        <v>5</v>
      </c>
      <c r="AH18" s="844">
        <v>5</v>
      </c>
      <c r="AI18" s="844" t="s">
        <v>430</v>
      </c>
      <c r="AJ18" s="844">
        <v>6</v>
      </c>
      <c r="AK18" s="844">
        <v>7</v>
      </c>
      <c r="AL18" s="844">
        <v>5</v>
      </c>
      <c r="AM18" s="844">
        <v>3</v>
      </c>
      <c r="AN18" s="844">
        <v>6</v>
      </c>
      <c r="AO18" s="842"/>
      <c r="AP18" s="846" t="s">
        <v>430</v>
      </c>
      <c r="AQ18" s="846">
        <v>15.14</v>
      </c>
      <c r="AR18" s="846">
        <v>13.04</v>
      </c>
      <c r="AS18" s="846">
        <v>11.08</v>
      </c>
      <c r="AT18" s="846">
        <v>9.11</v>
      </c>
      <c r="AU18" s="849"/>
      <c r="AV18" s="844" t="s">
        <v>430</v>
      </c>
      <c r="AW18" s="844">
        <v>4</v>
      </c>
      <c r="AX18" s="844">
        <v>5</v>
      </c>
      <c r="AY18" s="844">
        <v>3</v>
      </c>
      <c r="AZ18" s="844">
        <v>4</v>
      </c>
      <c r="BA18" s="851"/>
      <c r="BB18" s="846">
        <v>13.467996294618001</v>
      </c>
      <c r="BC18" s="852">
        <v>0.93603289324495498</v>
      </c>
      <c r="BD18" s="852">
        <v>6.2649315716345993E-2</v>
      </c>
      <c r="BE18" s="852">
        <v>0.199204791674777</v>
      </c>
      <c r="BF18" s="842"/>
      <c r="BG18" s="846">
        <v>65.950800000000001</v>
      </c>
      <c r="BH18" s="846">
        <v>24.5486</v>
      </c>
      <c r="BI18" s="846">
        <v>5.7972299999999999</v>
      </c>
      <c r="BJ18" s="846">
        <v>3.7033700000000001</v>
      </c>
      <c r="BK18" s="842"/>
      <c r="BL18" s="855" t="s">
        <v>2034</v>
      </c>
      <c r="BM18" s="855" t="s">
        <v>562</v>
      </c>
      <c r="BN18" s="855" t="s">
        <v>2035</v>
      </c>
      <c r="BO18" s="855" t="s">
        <v>2036</v>
      </c>
      <c r="BP18" s="855" t="s">
        <v>2037</v>
      </c>
      <c r="BQ18" s="842"/>
      <c r="BR18" s="856" t="s">
        <v>443</v>
      </c>
    </row>
    <row r="19" spans="1:70" s="355" customFormat="1" x14ac:dyDescent="0.25">
      <c r="A19" s="345" t="s">
        <v>2038</v>
      </c>
      <c r="B19" s="373"/>
      <c r="C19" s="719">
        <v>45315</v>
      </c>
      <c r="D19" s="373"/>
      <c r="E19" s="346">
        <v>3832.22</v>
      </c>
      <c r="F19" s="373"/>
      <c r="G19" s="347">
        <v>13.17</v>
      </c>
      <c r="H19" s="374"/>
      <c r="I19" s="348">
        <v>0</v>
      </c>
      <c r="J19" s="348">
        <v>7.5999999999999998E-2</v>
      </c>
      <c r="K19" s="348">
        <v>3.2132000000000001</v>
      </c>
      <c r="L19" s="348">
        <v>6.4672999999999998</v>
      </c>
      <c r="M19" s="348">
        <v>6.0385999999999997</v>
      </c>
      <c r="N19" s="350">
        <v>8.3058999999999994</v>
      </c>
      <c r="O19" s="348">
        <v>6.7828999999999997</v>
      </c>
      <c r="P19" s="348" t="s">
        <v>430</v>
      </c>
      <c r="Q19" s="348" t="s">
        <v>430</v>
      </c>
      <c r="R19" s="348" t="s">
        <v>430</v>
      </c>
      <c r="S19" s="348">
        <v>0.15210000000000001</v>
      </c>
      <c r="T19" s="348">
        <v>18.648599999999998</v>
      </c>
      <c r="U19" s="348">
        <v>4.7732999999999999</v>
      </c>
      <c r="V19" s="348">
        <v>14.026</v>
      </c>
      <c r="W19" s="348">
        <v>0.15210000000000001</v>
      </c>
      <c r="X19" s="348">
        <v>11.759399999999999</v>
      </c>
      <c r="Y19" s="374"/>
      <c r="Z19" s="346">
        <v>2</v>
      </c>
      <c r="AA19" s="346">
        <v>16</v>
      </c>
      <c r="AB19" s="346">
        <v>2</v>
      </c>
      <c r="AC19" s="346">
        <v>2</v>
      </c>
      <c r="AD19" s="346">
        <v>2</v>
      </c>
      <c r="AE19" s="346">
        <v>2</v>
      </c>
      <c r="AF19" s="346">
        <v>2</v>
      </c>
      <c r="AG19" s="346" t="s">
        <v>430</v>
      </c>
      <c r="AH19" s="346" t="s">
        <v>430</v>
      </c>
      <c r="AI19" s="346" t="s">
        <v>430</v>
      </c>
      <c r="AJ19" s="346">
        <v>16</v>
      </c>
      <c r="AK19" s="346">
        <v>2</v>
      </c>
      <c r="AL19" s="346">
        <v>2</v>
      </c>
      <c r="AM19" s="346">
        <v>1</v>
      </c>
      <c r="AN19" s="346">
        <v>16</v>
      </c>
      <c r="AO19" s="373"/>
      <c r="AP19" s="348" t="s">
        <v>430</v>
      </c>
      <c r="AQ19" s="348" t="s">
        <v>430</v>
      </c>
      <c r="AR19" s="348" t="s">
        <v>430</v>
      </c>
      <c r="AS19" s="348" t="s">
        <v>430</v>
      </c>
      <c r="AT19" s="348">
        <v>17.29</v>
      </c>
      <c r="AU19" s="351"/>
      <c r="AV19" s="346" t="s">
        <v>430</v>
      </c>
      <c r="AW19" s="346" t="s">
        <v>430</v>
      </c>
      <c r="AX19" s="346" t="s">
        <v>430</v>
      </c>
      <c r="AY19" s="346" t="s">
        <v>430</v>
      </c>
      <c r="AZ19" s="346">
        <v>1</v>
      </c>
      <c r="BA19" s="362"/>
      <c r="BB19" s="348">
        <v>16.658780065159</v>
      </c>
      <c r="BC19" s="375">
        <v>1.0860541672483</v>
      </c>
      <c r="BD19" s="375">
        <v>3.5152172868022302E-2</v>
      </c>
      <c r="BE19" s="375">
        <v>0.39957078217339098</v>
      </c>
      <c r="BF19" s="373"/>
      <c r="BG19" s="348">
        <v>44.946399999999997</v>
      </c>
      <c r="BH19" s="348">
        <v>15.146599999999999</v>
      </c>
      <c r="BI19" s="348">
        <v>32.784999999999997</v>
      </c>
      <c r="BJ19" s="348">
        <v>7.1219999999999999</v>
      </c>
      <c r="BK19" s="373"/>
      <c r="BL19" s="372" t="s">
        <v>2039</v>
      </c>
      <c r="BM19" s="372" t="s">
        <v>2040</v>
      </c>
      <c r="BN19" s="372" t="s">
        <v>2041</v>
      </c>
      <c r="BO19" s="372" t="s">
        <v>2042</v>
      </c>
      <c r="BP19" s="372" t="s">
        <v>2043</v>
      </c>
      <c r="BQ19" s="373"/>
      <c r="BR19" s="354" t="s">
        <v>443</v>
      </c>
    </row>
    <row r="20" spans="1:70" s="355" customFormat="1" x14ac:dyDescent="0.25">
      <c r="A20" s="345" t="s">
        <v>2044</v>
      </c>
      <c r="B20" s="373"/>
      <c r="C20" s="719">
        <v>44333</v>
      </c>
      <c r="D20" s="373"/>
      <c r="E20" s="346">
        <v>2805.83</v>
      </c>
      <c r="F20" s="373"/>
      <c r="G20" s="347">
        <v>19.559999999999999</v>
      </c>
      <c r="H20" s="374"/>
      <c r="I20" s="348">
        <v>-0.2041</v>
      </c>
      <c r="J20" s="348">
        <v>0.4622</v>
      </c>
      <c r="K20" s="348">
        <v>2.141</v>
      </c>
      <c r="L20" s="348">
        <v>1.4522999999999999</v>
      </c>
      <c r="M20" s="348">
        <v>-2.9279999999999999</v>
      </c>
      <c r="N20" s="350">
        <v>-2.1511</v>
      </c>
      <c r="O20" s="348">
        <v>2.714</v>
      </c>
      <c r="P20" s="348">
        <v>12.348699999999999</v>
      </c>
      <c r="Q20" s="348">
        <v>12.1732</v>
      </c>
      <c r="R20" s="348" t="s">
        <v>430</v>
      </c>
      <c r="S20" s="348">
        <v>1.2947</v>
      </c>
      <c r="T20" s="348">
        <v>11.2628</v>
      </c>
      <c r="U20" s="348">
        <v>-4.3987999999999996</v>
      </c>
      <c r="V20" s="348">
        <v>-1.7579</v>
      </c>
      <c r="W20" s="348">
        <v>1.2947</v>
      </c>
      <c r="X20" s="348">
        <v>13.864699999999999</v>
      </c>
      <c r="Y20" s="374"/>
      <c r="Z20" s="346">
        <v>7</v>
      </c>
      <c r="AA20" s="346">
        <v>11</v>
      </c>
      <c r="AB20" s="346">
        <v>12</v>
      </c>
      <c r="AC20" s="346">
        <v>15</v>
      </c>
      <c r="AD20" s="346">
        <v>14</v>
      </c>
      <c r="AE20" s="346">
        <v>13</v>
      </c>
      <c r="AF20" s="346">
        <v>9</v>
      </c>
      <c r="AG20" s="346">
        <v>10</v>
      </c>
      <c r="AH20" s="346">
        <v>7</v>
      </c>
      <c r="AI20" s="346" t="s">
        <v>430</v>
      </c>
      <c r="AJ20" s="346">
        <v>12</v>
      </c>
      <c r="AK20" s="346">
        <v>15</v>
      </c>
      <c r="AL20" s="346">
        <v>15</v>
      </c>
      <c r="AM20" s="346">
        <v>15</v>
      </c>
      <c r="AN20" s="346">
        <v>12</v>
      </c>
      <c r="AO20" s="373"/>
      <c r="AP20" s="348" t="s">
        <v>430</v>
      </c>
      <c r="AQ20" s="348" t="s">
        <v>430</v>
      </c>
      <c r="AR20" s="348">
        <v>10.58</v>
      </c>
      <c r="AS20" s="348">
        <v>5.87</v>
      </c>
      <c r="AT20" s="348">
        <v>-2.25</v>
      </c>
      <c r="AU20" s="351"/>
      <c r="AV20" s="346" t="s">
        <v>430</v>
      </c>
      <c r="AW20" s="346" t="s">
        <v>430</v>
      </c>
      <c r="AX20" s="346">
        <v>11</v>
      </c>
      <c r="AY20" s="346">
        <v>11</v>
      </c>
      <c r="AZ20" s="346">
        <v>16</v>
      </c>
      <c r="BA20" s="362"/>
      <c r="BB20" s="348">
        <v>13.6216092674027</v>
      </c>
      <c r="BC20" s="375">
        <v>0.94663609642347302</v>
      </c>
      <c r="BD20" s="375">
        <v>4.7726087722669799E-2</v>
      </c>
      <c r="BE20" s="375">
        <v>2.6508014370941999E-2</v>
      </c>
      <c r="BF20" s="373"/>
      <c r="BG20" s="348">
        <v>81.959900000000005</v>
      </c>
      <c r="BH20" s="348">
        <v>10.720599999999999</v>
      </c>
      <c r="BI20" s="348">
        <v>2.74505</v>
      </c>
      <c r="BJ20" s="348">
        <v>4.5744499999999997</v>
      </c>
      <c r="BK20" s="373"/>
      <c r="BL20" s="372" t="s">
        <v>2045</v>
      </c>
      <c r="BM20" s="372" t="s">
        <v>2046</v>
      </c>
      <c r="BN20" s="372" t="s">
        <v>2047</v>
      </c>
      <c r="BO20" s="372" t="s">
        <v>2048</v>
      </c>
      <c r="BP20" s="372" t="s">
        <v>2049</v>
      </c>
      <c r="BQ20" s="373"/>
      <c r="BR20" s="354" t="s">
        <v>443</v>
      </c>
    </row>
    <row r="21" spans="1:70" s="355" customFormat="1" x14ac:dyDescent="0.25">
      <c r="A21" s="345" t="s">
        <v>2050</v>
      </c>
      <c r="B21" s="373"/>
      <c r="C21" s="719">
        <v>40339</v>
      </c>
      <c r="D21" s="373"/>
      <c r="E21" s="346">
        <v>2642.05</v>
      </c>
      <c r="F21" s="373"/>
      <c r="G21" s="347">
        <v>55.561</v>
      </c>
      <c r="H21" s="374"/>
      <c r="I21" s="348">
        <v>-0.1258</v>
      </c>
      <c r="J21" s="348">
        <v>1.0291999999999999</v>
      </c>
      <c r="K21" s="348">
        <v>2.8984000000000001</v>
      </c>
      <c r="L21" s="348">
        <v>5.0480999999999998</v>
      </c>
      <c r="M21" s="348">
        <v>-0.31759999999999999</v>
      </c>
      <c r="N21" s="350">
        <v>0.46650000000000003</v>
      </c>
      <c r="O21" s="348">
        <v>2.2786</v>
      </c>
      <c r="P21" s="348">
        <v>14.771800000000001</v>
      </c>
      <c r="Q21" s="348">
        <v>10.9579</v>
      </c>
      <c r="R21" s="348">
        <v>11.6999</v>
      </c>
      <c r="S21" s="348">
        <v>1.5814999999999999</v>
      </c>
      <c r="T21" s="348">
        <v>15.458600000000001</v>
      </c>
      <c r="U21" s="348">
        <v>-1.012</v>
      </c>
      <c r="V21" s="348">
        <v>3.5966999999999998</v>
      </c>
      <c r="W21" s="348">
        <v>1.5814999999999999</v>
      </c>
      <c r="X21" s="348">
        <v>11.2324</v>
      </c>
      <c r="Y21" s="374"/>
      <c r="Z21" s="346">
        <v>5</v>
      </c>
      <c r="AA21" s="346">
        <v>3</v>
      </c>
      <c r="AB21" s="346">
        <v>6</v>
      </c>
      <c r="AC21" s="346">
        <v>7</v>
      </c>
      <c r="AD21" s="346">
        <v>8</v>
      </c>
      <c r="AE21" s="346">
        <v>8</v>
      </c>
      <c r="AF21" s="346">
        <v>10</v>
      </c>
      <c r="AG21" s="346">
        <v>7</v>
      </c>
      <c r="AH21" s="346">
        <v>12</v>
      </c>
      <c r="AI21" s="346">
        <v>9</v>
      </c>
      <c r="AJ21" s="346">
        <v>7</v>
      </c>
      <c r="AK21" s="346">
        <v>6</v>
      </c>
      <c r="AL21" s="346">
        <v>8</v>
      </c>
      <c r="AM21" s="346">
        <v>8</v>
      </c>
      <c r="AN21" s="346">
        <v>7</v>
      </c>
      <c r="AO21" s="373"/>
      <c r="AP21" s="348">
        <v>12.51</v>
      </c>
      <c r="AQ21" s="348">
        <v>13.5</v>
      </c>
      <c r="AR21" s="348">
        <v>11.99</v>
      </c>
      <c r="AS21" s="348">
        <v>7.72</v>
      </c>
      <c r="AT21" s="348">
        <v>5.41</v>
      </c>
      <c r="AU21" s="351"/>
      <c r="AV21" s="346">
        <v>8</v>
      </c>
      <c r="AW21" s="346">
        <v>9</v>
      </c>
      <c r="AX21" s="346">
        <v>7</v>
      </c>
      <c r="AY21" s="346">
        <v>8</v>
      </c>
      <c r="AZ21" s="346">
        <v>6</v>
      </c>
      <c r="BA21" s="362"/>
      <c r="BB21" s="348">
        <v>14.9524424106782</v>
      </c>
      <c r="BC21" s="375">
        <v>1.02508473283428</v>
      </c>
      <c r="BD21" s="375">
        <v>5.6315558239845298E-2</v>
      </c>
      <c r="BE21" s="375">
        <v>0.13617773145512199</v>
      </c>
      <c r="BF21" s="373"/>
      <c r="BG21" s="348">
        <v>59.598599999999998</v>
      </c>
      <c r="BH21" s="348">
        <v>16.145299999999999</v>
      </c>
      <c r="BI21" s="348">
        <v>15.8886</v>
      </c>
      <c r="BJ21" s="348">
        <v>8.3674999999999997</v>
      </c>
      <c r="BK21" s="373"/>
      <c r="BL21" s="372" t="s">
        <v>2051</v>
      </c>
      <c r="BM21" s="372" t="s">
        <v>2052</v>
      </c>
      <c r="BN21" s="372" t="s">
        <v>2053</v>
      </c>
      <c r="BO21" s="372" t="s">
        <v>1121</v>
      </c>
      <c r="BP21" s="372" t="s">
        <v>2054</v>
      </c>
      <c r="BQ21" s="373"/>
      <c r="BR21" s="354" t="s">
        <v>463</v>
      </c>
    </row>
    <row r="22" spans="1:70" s="355" customFormat="1" x14ac:dyDescent="0.25">
      <c r="A22" s="345" t="s">
        <v>2055</v>
      </c>
      <c r="B22" s="373"/>
      <c r="C22" s="719">
        <v>44433</v>
      </c>
      <c r="D22" s="373"/>
      <c r="E22" s="346">
        <v>2443.59</v>
      </c>
      <c r="F22" s="373"/>
      <c r="G22" s="347">
        <v>15.1982</v>
      </c>
      <c r="H22" s="374"/>
      <c r="I22" s="348">
        <v>-0.28410000000000002</v>
      </c>
      <c r="J22" s="348">
        <v>0.42620000000000002</v>
      </c>
      <c r="K22" s="348">
        <v>1.7194</v>
      </c>
      <c r="L22" s="348">
        <v>1.9041999999999999</v>
      </c>
      <c r="M22" s="348">
        <v>-3.1480999999999999</v>
      </c>
      <c r="N22" s="350">
        <v>-2.3334000000000001</v>
      </c>
      <c r="O22" s="348">
        <v>-1.3740000000000001</v>
      </c>
      <c r="P22" s="348">
        <v>9.7734000000000005</v>
      </c>
      <c r="Q22" s="348" t="s">
        <v>430</v>
      </c>
      <c r="R22" s="348" t="s">
        <v>430</v>
      </c>
      <c r="S22" s="348">
        <v>1.3571</v>
      </c>
      <c r="T22" s="348">
        <v>11.717000000000001</v>
      </c>
      <c r="U22" s="348">
        <v>-3.9226000000000001</v>
      </c>
      <c r="V22" s="348">
        <v>-0.99409999999999998</v>
      </c>
      <c r="W22" s="348">
        <v>1.3571</v>
      </c>
      <c r="X22" s="348">
        <v>8.9312000000000005</v>
      </c>
      <c r="Y22" s="374"/>
      <c r="Z22" s="346">
        <v>10</v>
      </c>
      <c r="AA22" s="346">
        <v>12</v>
      </c>
      <c r="AB22" s="346">
        <v>14</v>
      </c>
      <c r="AC22" s="346">
        <v>14</v>
      </c>
      <c r="AD22" s="346">
        <v>15</v>
      </c>
      <c r="AE22" s="346">
        <v>14</v>
      </c>
      <c r="AF22" s="346">
        <v>16</v>
      </c>
      <c r="AG22" s="346">
        <v>13</v>
      </c>
      <c r="AH22" s="346" t="s">
        <v>430</v>
      </c>
      <c r="AI22" s="346" t="s">
        <v>430</v>
      </c>
      <c r="AJ22" s="346">
        <v>11</v>
      </c>
      <c r="AK22" s="346">
        <v>13</v>
      </c>
      <c r="AL22" s="346">
        <v>14</v>
      </c>
      <c r="AM22" s="346">
        <v>14</v>
      </c>
      <c r="AN22" s="346">
        <v>11</v>
      </c>
      <c r="AO22" s="373"/>
      <c r="AP22" s="348" t="s">
        <v>430</v>
      </c>
      <c r="AQ22" s="348" t="s">
        <v>430</v>
      </c>
      <c r="AR22" s="348" t="s">
        <v>430</v>
      </c>
      <c r="AS22" s="348">
        <v>3.5</v>
      </c>
      <c r="AT22" s="348">
        <v>-1.43</v>
      </c>
      <c r="AU22" s="351"/>
      <c r="AV22" s="346" t="s">
        <v>430</v>
      </c>
      <c r="AW22" s="346" t="s">
        <v>430</v>
      </c>
      <c r="AX22" s="346" t="s">
        <v>430</v>
      </c>
      <c r="AY22" s="346">
        <v>14</v>
      </c>
      <c r="AZ22" s="346">
        <v>15</v>
      </c>
      <c r="BA22" s="362"/>
      <c r="BB22" s="348">
        <v>13.911803835332</v>
      </c>
      <c r="BC22" s="375">
        <v>0.97124146586446003</v>
      </c>
      <c r="BD22" s="375">
        <v>3.3090520398498802E-2</v>
      </c>
      <c r="BE22" s="375">
        <v>-0.208451894315269</v>
      </c>
      <c r="BF22" s="373"/>
      <c r="BG22" s="348">
        <v>77.038300000000007</v>
      </c>
      <c r="BH22" s="348">
        <v>16.200700000000001</v>
      </c>
      <c r="BI22" s="348">
        <v>2.9882</v>
      </c>
      <c r="BJ22" s="348">
        <v>3.7728000000000002</v>
      </c>
      <c r="BK22" s="373"/>
      <c r="BL22" s="372" t="s">
        <v>2056</v>
      </c>
      <c r="BM22" s="372" t="s">
        <v>2057</v>
      </c>
      <c r="BN22" s="372" t="s">
        <v>1209</v>
      </c>
      <c r="BO22" s="372" t="s">
        <v>2058</v>
      </c>
      <c r="BP22" s="372" t="s">
        <v>2059</v>
      </c>
      <c r="BQ22" s="373"/>
      <c r="BR22" s="354" t="s">
        <v>443</v>
      </c>
    </row>
    <row r="23" spans="1:70" s="355" customFormat="1" x14ac:dyDescent="0.25">
      <c r="A23" s="345" t="s">
        <v>2060</v>
      </c>
      <c r="B23" s="373"/>
      <c r="C23" s="719">
        <v>44152</v>
      </c>
      <c r="D23" s="373"/>
      <c r="E23" s="346">
        <v>2185.0700000000002</v>
      </c>
      <c r="F23" s="373"/>
      <c r="G23" s="347">
        <v>26.6938</v>
      </c>
      <c r="H23" s="374"/>
      <c r="I23" s="348">
        <v>0.1099</v>
      </c>
      <c r="J23" s="348">
        <v>0.56469999999999998</v>
      </c>
      <c r="K23" s="348">
        <v>-0.38469999999999999</v>
      </c>
      <c r="L23" s="348">
        <v>1.147</v>
      </c>
      <c r="M23" s="348">
        <v>-1.137</v>
      </c>
      <c r="N23" s="350">
        <v>-0.61909999999999998</v>
      </c>
      <c r="O23" s="348">
        <v>-0.84109999999999996</v>
      </c>
      <c r="P23" s="348">
        <v>14.8032</v>
      </c>
      <c r="Q23" s="348">
        <v>14.1412</v>
      </c>
      <c r="R23" s="348" t="s">
        <v>430</v>
      </c>
      <c r="S23" s="348">
        <v>-0.3342</v>
      </c>
      <c r="T23" s="348">
        <v>8.7416999999999998</v>
      </c>
      <c r="U23" s="348">
        <v>-2.1846999999999999</v>
      </c>
      <c r="V23" s="348">
        <v>2.4034</v>
      </c>
      <c r="W23" s="348">
        <v>-0.3342</v>
      </c>
      <c r="X23" s="348">
        <v>18.9316</v>
      </c>
      <c r="Y23" s="374"/>
      <c r="Z23" s="346">
        <v>1</v>
      </c>
      <c r="AA23" s="346">
        <v>10</v>
      </c>
      <c r="AB23" s="346">
        <v>17</v>
      </c>
      <c r="AC23" s="346">
        <v>16</v>
      </c>
      <c r="AD23" s="346">
        <v>10</v>
      </c>
      <c r="AE23" s="346">
        <v>11</v>
      </c>
      <c r="AF23" s="346">
        <v>15</v>
      </c>
      <c r="AG23" s="346">
        <v>6</v>
      </c>
      <c r="AH23" s="346">
        <v>4</v>
      </c>
      <c r="AI23" s="346" t="s">
        <v>430</v>
      </c>
      <c r="AJ23" s="346">
        <v>17</v>
      </c>
      <c r="AK23" s="346">
        <v>16</v>
      </c>
      <c r="AL23" s="346">
        <v>11</v>
      </c>
      <c r="AM23" s="346">
        <v>11</v>
      </c>
      <c r="AN23" s="346">
        <v>17</v>
      </c>
      <c r="AO23" s="373"/>
      <c r="AP23" s="348" t="s">
        <v>430</v>
      </c>
      <c r="AQ23" s="348" t="s">
        <v>430</v>
      </c>
      <c r="AR23" s="348">
        <v>12.06</v>
      </c>
      <c r="AS23" s="348">
        <v>5.79</v>
      </c>
      <c r="AT23" s="348">
        <v>0.05</v>
      </c>
      <c r="AU23" s="351"/>
      <c r="AV23" s="346" t="s">
        <v>430</v>
      </c>
      <c r="AW23" s="346" t="s">
        <v>430</v>
      </c>
      <c r="AX23" s="346">
        <v>6</v>
      </c>
      <c r="AY23" s="346">
        <v>12</v>
      </c>
      <c r="AZ23" s="346">
        <v>13</v>
      </c>
      <c r="BA23" s="362"/>
      <c r="BB23" s="348">
        <v>13.597561877622899</v>
      </c>
      <c r="BC23" s="375">
        <v>0.925343168473864</v>
      </c>
      <c r="BD23" s="375">
        <v>6.3683206240453705E-2</v>
      </c>
      <c r="BE23" s="375">
        <v>0.228741364012749</v>
      </c>
      <c r="BF23" s="373"/>
      <c r="BG23" s="348">
        <v>84.435699999999997</v>
      </c>
      <c r="BH23" s="348">
        <v>10.4087</v>
      </c>
      <c r="BI23" s="348">
        <v>3.9268200000000002</v>
      </c>
      <c r="BJ23" s="348">
        <v>1.22878</v>
      </c>
      <c r="BK23" s="373"/>
      <c r="BL23" s="372" t="s">
        <v>2061</v>
      </c>
      <c r="BM23" s="372" t="s">
        <v>2062</v>
      </c>
      <c r="BN23" s="372" t="s">
        <v>2063</v>
      </c>
      <c r="BO23" s="372" t="s">
        <v>2064</v>
      </c>
      <c r="BP23" s="372" t="s">
        <v>2065</v>
      </c>
      <c r="BQ23" s="373"/>
      <c r="BR23" s="354" t="s">
        <v>476</v>
      </c>
    </row>
    <row r="24" spans="1:70" s="355" customFormat="1" x14ac:dyDescent="0.25">
      <c r="A24" s="345" t="s">
        <v>2066</v>
      </c>
      <c r="B24" s="373"/>
      <c r="C24" s="719">
        <v>38792</v>
      </c>
      <c r="D24" s="373"/>
      <c r="E24" s="346">
        <v>2101.66</v>
      </c>
      <c r="F24" s="373"/>
      <c r="G24" s="347">
        <v>88.128</v>
      </c>
      <c r="H24" s="374"/>
      <c r="I24" s="348">
        <v>-0.81369999999999998</v>
      </c>
      <c r="J24" s="348">
        <v>-0.12239999999999999</v>
      </c>
      <c r="K24" s="348">
        <v>1.0027999999999999</v>
      </c>
      <c r="L24" s="348">
        <v>2.1406999999999998</v>
      </c>
      <c r="M24" s="348">
        <v>1.4271</v>
      </c>
      <c r="N24" s="350">
        <v>-1.2594000000000001</v>
      </c>
      <c r="O24" s="348">
        <v>4.5307000000000004</v>
      </c>
      <c r="P24" s="348">
        <v>13.904999999999999</v>
      </c>
      <c r="Q24" s="348">
        <v>11.8309</v>
      </c>
      <c r="R24" s="348">
        <v>12.605700000000001</v>
      </c>
      <c r="S24" s="348">
        <v>0.80300000000000005</v>
      </c>
      <c r="T24" s="348">
        <v>14.1821</v>
      </c>
      <c r="U24" s="348">
        <v>0.30499999999999999</v>
      </c>
      <c r="V24" s="348">
        <v>2.4064999999999999</v>
      </c>
      <c r="W24" s="348">
        <v>0.80300000000000005</v>
      </c>
      <c r="X24" s="348">
        <v>11.287800000000001</v>
      </c>
      <c r="Y24" s="374"/>
      <c r="Z24" s="346">
        <v>16</v>
      </c>
      <c r="AA24" s="346">
        <v>17</v>
      </c>
      <c r="AB24" s="346">
        <v>15</v>
      </c>
      <c r="AC24" s="346">
        <v>13</v>
      </c>
      <c r="AD24" s="346">
        <v>6</v>
      </c>
      <c r="AE24" s="346">
        <v>12</v>
      </c>
      <c r="AF24" s="346">
        <v>5</v>
      </c>
      <c r="AG24" s="346">
        <v>8</v>
      </c>
      <c r="AH24" s="346">
        <v>9</v>
      </c>
      <c r="AI24" s="346">
        <v>6</v>
      </c>
      <c r="AJ24" s="346">
        <v>14</v>
      </c>
      <c r="AK24" s="346">
        <v>11</v>
      </c>
      <c r="AL24" s="346">
        <v>6</v>
      </c>
      <c r="AM24" s="346">
        <v>10</v>
      </c>
      <c r="AN24" s="346">
        <v>14</v>
      </c>
      <c r="AO24" s="373"/>
      <c r="AP24" s="348">
        <v>12.44</v>
      </c>
      <c r="AQ24" s="348">
        <v>13.56</v>
      </c>
      <c r="AR24" s="348">
        <v>11.93</v>
      </c>
      <c r="AS24" s="348">
        <v>7.85</v>
      </c>
      <c r="AT24" s="348">
        <v>2.83</v>
      </c>
      <c r="AU24" s="351"/>
      <c r="AV24" s="346">
        <v>9</v>
      </c>
      <c r="AW24" s="346">
        <v>8</v>
      </c>
      <c r="AX24" s="346">
        <v>8</v>
      </c>
      <c r="AY24" s="346">
        <v>7</v>
      </c>
      <c r="AZ24" s="346">
        <v>9</v>
      </c>
      <c r="BA24" s="362"/>
      <c r="BB24" s="348">
        <v>15.383710787637099</v>
      </c>
      <c r="BC24" s="375">
        <v>1.042740256019</v>
      </c>
      <c r="BD24" s="375">
        <v>5.0730360085751297E-2</v>
      </c>
      <c r="BE24" s="375">
        <v>9.3514308138092306E-2</v>
      </c>
      <c r="BF24" s="373"/>
      <c r="BG24" s="348">
        <v>37.264699999999998</v>
      </c>
      <c r="BH24" s="348">
        <v>20.642600000000002</v>
      </c>
      <c r="BI24" s="348">
        <v>35.739899999999999</v>
      </c>
      <c r="BJ24" s="348">
        <v>6.3528000000000002</v>
      </c>
      <c r="BK24" s="373"/>
      <c r="BL24" s="372" t="s">
        <v>2067</v>
      </c>
      <c r="BM24" s="372" t="s">
        <v>2068</v>
      </c>
      <c r="BN24" s="372" t="s">
        <v>1693</v>
      </c>
      <c r="BO24" s="372" t="s">
        <v>2069</v>
      </c>
      <c r="BP24" s="372" t="s">
        <v>2070</v>
      </c>
      <c r="BQ24" s="373"/>
      <c r="BR24" s="354" t="s">
        <v>443</v>
      </c>
    </row>
    <row r="25" spans="1:70" x14ac:dyDescent="0.25">
      <c r="A25" s="505" t="s">
        <v>93</v>
      </c>
      <c r="B25" s="365"/>
      <c r="C25" s="717"/>
      <c r="D25" s="365"/>
      <c r="E25" s="329"/>
      <c r="F25" s="365"/>
      <c r="G25" s="330"/>
      <c r="H25" s="366"/>
      <c r="I25" s="331">
        <v>-0.2676</v>
      </c>
      <c r="J25" s="331">
        <v>0.55579999999999996</v>
      </c>
      <c r="K25" s="331">
        <v>2.4104000000000001</v>
      </c>
      <c r="L25" s="331">
        <v>3.9695</v>
      </c>
      <c r="M25" s="331">
        <v>0.24729999999999999</v>
      </c>
      <c r="N25" s="333">
        <v>0.90200000000000002</v>
      </c>
      <c r="O25" s="331">
        <v>2.5613999999999999</v>
      </c>
      <c r="P25" s="331">
        <v>13.292899999999999</v>
      </c>
      <c r="Q25" s="331">
        <v>12.176500000000001</v>
      </c>
      <c r="R25" s="331">
        <v>13.181100000000001</v>
      </c>
      <c r="S25" s="331">
        <v>1.3688</v>
      </c>
      <c r="T25" s="331">
        <v>14.631500000000001</v>
      </c>
      <c r="U25" s="331">
        <v>-0.94579999999999997</v>
      </c>
      <c r="V25" s="331">
        <v>3.1200999999999999</v>
      </c>
      <c r="W25" s="331">
        <v>1.3688</v>
      </c>
      <c r="X25" s="331">
        <v>14.1302</v>
      </c>
      <c r="Y25" s="366"/>
      <c r="Z25" s="329">
        <v>16</v>
      </c>
      <c r="AA25" s="329">
        <v>17</v>
      </c>
      <c r="AB25" s="329">
        <v>17</v>
      </c>
      <c r="AC25" s="329">
        <v>17</v>
      </c>
      <c r="AD25" s="329">
        <v>17</v>
      </c>
      <c r="AE25" s="329">
        <v>17</v>
      </c>
      <c r="AF25" s="329">
        <v>17</v>
      </c>
      <c r="AG25" s="329">
        <v>16</v>
      </c>
      <c r="AH25" s="329">
        <v>15</v>
      </c>
      <c r="AI25" s="329">
        <v>10</v>
      </c>
      <c r="AJ25" s="329">
        <v>17</v>
      </c>
      <c r="AK25" s="329">
        <v>17</v>
      </c>
      <c r="AL25" s="329">
        <v>17</v>
      </c>
      <c r="AM25" s="329">
        <v>17</v>
      </c>
      <c r="AN25" s="329">
        <v>17</v>
      </c>
      <c r="AO25" s="365"/>
      <c r="AP25" s="331">
        <v>13.616</v>
      </c>
      <c r="AQ25" s="331">
        <v>14.022500000000001</v>
      </c>
      <c r="AR25" s="331">
        <v>11.4613333333333</v>
      </c>
      <c r="AS25" s="331">
        <v>7.2012499999999999</v>
      </c>
      <c r="AT25" s="331">
        <v>4.2364705882352904</v>
      </c>
      <c r="AU25" s="334"/>
      <c r="AV25" s="329">
        <v>10</v>
      </c>
      <c r="AW25" s="329">
        <v>12</v>
      </c>
      <c r="AX25" s="329">
        <v>15</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8"/>
      <c r="D26" s="369"/>
      <c r="E26" s="338"/>
      <c r="F26" s="369"/>
      <c r="G26" s="339"/>
      <c r="H26" s="370"/>
      <c r="I26" s="340">
        <v>0.1099</v>
      </c>
      <c r="J26" s="340">
        <v>1.1036999999999999</v>
      </c>
      <c r="K26" s="340">
        <v>5.7332000000000001</v>
      </c>
      <c r="L26" s="340">
        <v>9.8930000000000007</v>
      </c>
      <c r="M26" s="340">
        <v>10.399100000000001</v>
      </c>
      <c r="N26" s="342">
        <v>11.1516</v>
      </c>
      <c r="O26" s="340">
        <v>8.7406000000000006</v>
      </c>
      <c r="P26" s="340">
        <v>20.961600000000001</v>
      </c>
      <c r="Q26" s="340">
        <v>18.356400000000001</v>
      </c>
      <c r="R26" s="340">
        <v>15.390499999999999</v>
      </c>
      <c r="S26" s="340">
        <v>2.4573</v>
      </c>
      <c r="T26" s="340">
        <v>25.742999999999999</v>
      </c>
      <c r="U26" s="340">
        <v>7.4309000000000003</v>
      </c>
      <c r="V26" s="340">
        <v>14.026</v>
      </c>
      <c r="W26" s="340">
        <v>2.4573</v>
      </c>
      <c r="X26" s="340">
        <v>19.9955</v>
      </c>
      <c r="Y26" s="370"/>
      <c r="Z26" s="338"/>
      <c r="AA26" s="338"/>
      <c r="AB26" s="338"/>
      <c r="AC26" s="338"/>
      <c r="AD26" s="338"/>
      <c r="AE26" s="338"/>
      <c r="AF26" s="338"/>
      <c r="AG26" s="338"/>
      <c r="AH26" s="338"/>
      <c r="AI26" s="338"/>
      <c r="AJ26" s="338"/>
      <c r="AK26" s="338"/>
      <c r="AL26" s="338"/>
      <c r="AM26" s="338"/>
      <c r="AN26" s="338"/>
      <c r="AO26" s="369"/>
      <c r="AP26" s="340">
        <v>16.62</v>
      </c>
      <c r="AQ26" s="340">
        <v>18.88</v>
      </c>
      <c r="AR26" s="340">
        <v>15.9</v>
      </c>
      <c r="AS26" s="340">
        <v>13.24</v>
      </c>
      <c r="AT26" s="340">
        <v>17.29</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8"/>
      <c r="D27" s="369"/>
      <c r="E27" s="338"/>
      <c r="F27" s="369"/>
      <c r="G27" s="339"/>
      <c r="H27" s="370"/>
      <c r="I27" s="340">
        <v>-0.81369999999999998</v>
      </c>
      <c r="J27" s="340">
        <v>-0.12239999999999999</v>
      </c>
      <c r="K27" s="340">
        <v>-0.38469999999999999</v>
      </c>
      <c r="L27" s="340">
        <v>0.69569999999999999</v>
      </c>
      <c r="M27" s="340">
        <v>-6.3909000000000002</v>
      </c>
      <c r="N27" s="342">
        <v>-6.1089000000000002</v>
      </c>
      <c r="O27" s="340">
        <v>-2.8329</v>
      </c>
      <c r="P27" s="340">
        <v>6.6875</v>
      </c>
      <c r="Q27" s="340">
        <v>5.2247000000000003</v>
      </c>
      <c r="R27" s="340">
        <v>11.200200000000001</v>
      </c>
      <c r="S27" s="340">
        <v>-0.3342</v>
      </c>
      <c r="T27" s="340">
        <v>8.5098000000000003</v>
      </c>
      <c r="U27" s="340">
        <v>-7.7259000000000002</v>
      </c>
      <c r="V27" s="340">
        <v>-4.8543000000000003</v>
      </c>
      <c r="W27" s="340">
        <v>-0.3342</v>
      </c>
      <c r="X27" s="340">
        <v>8.9312000000000005</v>
      </c>
      <c r="Y27" s="370"/>
      <c r="Z27" s="338"/>
      <c r="AA27" s="338"/>
      <c r="AB27" s="338"/>
      <c r="AC27" s="338"/>
      <c r="AD27" s="338"/>
      <c r="AE27" s="338"/>
      <c r="AF27" s="338"/>
      <c r="AG27" s="338"/>
      <c r="AH27" s="338"/>
      <c r="AI27" s="338"/>
      <c r="AJ27" s="338"/>
      <c r="AK27" s="338"/>
      <c r="AL27" s="338"/>
      <c r="AM27" s="338"/>
      <c r="AN27" s="338"/>
      <c r="AO27" s="369"/>
      <c r="AP27" s="340">
        <v>9.25</v>
      </c>
      <c r="AQ27" s="340">
        <v>8.11</v>
      </c>
      <c r="AR27" s="340">
        <v>5.44</v>
      </c>
      <c r="AS27" s="340">
        <v>1.86</v>
      </c>
      <c r="AT27" s="340">
        <v>-7.1</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8"/>
      <c r="D28" s="376"/>
      <c r="E28" s="377"/>
      <c r="F28" s="376"/>
      <c r="G28" s="378"/>
      <c r="H28" s="380"/>
      <c r="I28" s="379">
        <v>-0.26555000000000001</v>
      </c>
      <c r="J28" s="379">
        <v>0.57779999999999998</v>
      </c>
      <c r="K28" s="379">
        <v>2.5525000000000002</v>
      </c>
      <c r="L28" s="379">
        <v>3.1970999999999998</v>
      </c>
      <c r="M28" s="379">
        <v>-0.72829999999999995</v>
      </c>
      <c r="N28" s="381">
        <v>0.31380000000000002</v>
      </c>
      <c r="O28" s="379">
        <v>2.714</v>
      </c>
      <c r="P28" s="379">
        <v>13.629099999999999</v>
      </c>
      <c r="Q28" s="379">
        <v>12.129300000000001</v>
      </c>
      <c r="R28" s="379">
        <v>12.802</v>
      </c>
      <c r="S28" s="379">
        <v>1.5233000000000001</v>
      </c>
      <c r="T28" s="379">
        <v>14.8613</v>
      </c>
      <c r="U28" s="379">
        <v>-1.4871000000000001</v>
      </c>
      <c r="V28" s="379">
        <v>2.8982000000000001</v>
      </c>
      <c r="W28" s="379">
        <v>1.5233000000000001</v>
      </c>
      <c r="X28" s="379">
        <v>13.8032</v>
      </c>
      <c r="Y28" s="380"/>
      <c r="Z28" s="377"/>
      <c r="AA28" s="377"/>
      <c r="AB28" s="377"/>
      <c r="AC28" s="377"/>
      <c r="AD28" s="377"/>
      <c r="AE28" s="377"/>
      <c r="AF28" s="377"/>
      <c r="AG28" s="377"/>
      <c r="AH28" s="377"/>
      <c r="AI28" s="377"/>
      <c r="AJ28" s="377"/>
      <c r="AK28" s="377"/>
      <c r="AL28" s="377"/>
      <c r="AM28" s="377"/>
      <c r="AN28" s="377"/>
      <c r="AO28" s="376"/>
      <c r="AP28" s="379">
        <v>13.12</v>
      </c>
      <c r="AQ28" s="379">
        <v>13.93</v>
      </c>
      <c r="AR28" s="379">
        <v>11.93</v>
      </c>
      <c r="AS28" s="379">
        <v>7.09</v>
      </c>
      <c r="AT28" s="379">
        <v>2.83</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9"/>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2071</v>
      </c>
      <c r="B30" s="365"/>
      <c r="C30" s="717">
        <v>41275</v>
      </c>
      <c r="D30" s="365"/>
      <c r="E30" s="329">
        <v>48669.4</v>
      </c>
      <c r="F30" s="365"/>
      <c r="G30" s="330">
        <v>444.47789999999998</v>
      </c>
      <c r="H30" s="366"/>
      <c r="I30" s="331" t="s">
        <v>430</v>
      </c>
      <c r="J30" s="331">
        <v>1.0538000000000001</v>
      </c>
      <c r="K30" s="331">
        <v>2.4211</v>
      </c>
      <c r="L30" s="331">
        <v>5.2701000000000002</v>
      </c>
      <c r="M30" s="331">
        <v>4.6473000000000004</v>
      </c>
      <c r="N30" s="333">
        <v>12.007099999999999</v>
      </c>
      <c r="O30" s="331">
        <v>9.6021999999999998</v>
      </c>
      <c r="P30" s="331">
        <v>16.648900000000001</v>
      </c>
      <c r="Q30" s="331">
        <v>13.6836</v>
      </c>
      <c r="R30" s="331">
        <v>15.697800000000001</v>
      </c>
      <c r="S30" s="331">
        <v>2.1373000000000002</v>
      </c>
      <c r="T30" s="331">
        <v>17.024899999999999</v>
      </c>
      <c r="U30" s="331">
        <v>3.5163000000000002</v>
      </c>
      <c r="V30" s="331">
        <v>11.850300000000001</v>
      </c>
      <c r="W30" s="331">
        <v>2.1373000000000002</v>
      </c>
      <c r="X30" s="331">
        <v>15.7308</v>
      </c>
      <c r="Y30" s="366"/>
      <c r="Z30" s="329" t="s">
        <v>430</v>
      </c>
      <c r="AA30" s="329">
        <v>2</v>
      </c>
      <c r="AB30" s="329">
        <v>11</v>
      </c>
      <c r="AC30" s="329">
        <v>7</v>
      </c>
      <c r="AD30" s="329">
        <v>3</v>
      </c>
      <c r="AE30" s="329">
        <v>1</v>
      </c>
      <c r="AF30" s="329">
        <v>1</v>
      </c>
      <c r="AG30" s="329">
        <v>6</v>
      </c>
      <c r="AH30" s="329">
        <v>7</v>
      </c>
      <c r="AI30" s="329">
        <v>3</v>
      </c>
      <c r="AJ30" s="329">
        <v>4</v>
      </c>
      <c r="AK30" s="329">
        <v>4</v>
      </c>
      <c r="AL30" s="329">
        <v>3</v>
      </c>
      <c r="AM30" s="329">
        <v>2</v>
      </c>
      <c r="AN30" s="329">
        <v>4</v>
      </c>
      <c r="AO30" s="365"/>
      <c r="AP30" s="331">
        <v>16.13</v>
      </c>
      <c r="AQ30" s="331">
        <v>16.66</v>
      </c>
      <c r="AR30" s="331">
        <v>14.84</v>
      </c>
      <c r="AS30" s="331">
        <v>14.14</v>
      </c>
      <c r="AT30" s="331">
        <v>13.4</v>
      </c>
      <c r="AU30" s="334"/>
      <c r="AV30" s="329">
        <v>4</v>
      </c>
      <c r="AW30" s="329">
        <v>4</v>
      </c>
      <c r="AX30" s="329">
        <v>4</v>
      </c>
      <c r="AY30" s="329">
        <v>1</v>
      </c>
      <c r="AZ30" s="329">
        <v>3</v>
      </c>
      <c r="BA30" s="360"/>
      <c r="BB30" s="331">
        <v>10.618755383319201</v>
      </c>
      <c r="BC30" s="367">
        <v>0.70139009102973804</v>
      </c>
      <c r="BD30" s="367">
        <v>9.0917972076783204E-2</v>
      </c>
      <c r="BE30" s="367">
        <v>0.50700026580417901</v>
      </c>
      <c r="BF30" s="365"/>
      <c r="BG30" s="331">
        <v>63.348500000000001</v>
      </c>
      <c r="BH30" s="331">
        <v>14.5839</v>
      </c>
      <c r="BI30" s="331">
        <v>4.2803899999999997</v>
      </c>
      <c r="BJ30" s="331">
        <v>17.787210000000002</v>
      </c>
      <c r="BK30" s="365"/>
      <c r="BL30" s="364" t="s">
        <v>1981</v>
      </c>
      <c r="BM30" s="364" t="s">
        <v>1982</v>
      </c>
      <c r="BN30" s="364" t="s">
        <v>1983</v>
      </c>
      <c r="BO30" s="364" t="s">
        <v>1984</v>
      </c>
      <c r="BP30" s="364" t="s">
        <v>1985</v>
      </c>
      <c r="BQ30" s="365"/>
      <c r="BR30" s="335" t="s">
        <v>450</v>
      </c>
    </row>
    <row r="31" spans="1:70" s="107" customFormat="1" x14ac:dyDescent="0.25">
      <c r="A31" s="345" t="s">
        <v>2072</v>
      </c>
      <c r="B31" s="373"/>
      <c r="C31" s="719">
        <v>41275</v>
      </c>
      <c r="D31" s="373"/>
      <c r="E31" s="346">
        <v>27766.1</v>
      </c>
      <c r="F31" s="373"/>
      <c r="G31" s="347">
        <v>266.375</v>
      </c>
      <c r="H31" s="374"/>
      <c r="I31" s="348">
        <v>-7.2800000000000004E-2</v>
      </c>
      <c r="J31" s="348">
        <v>0.65100000000000002</v>
      </c>
      <c r="K31" s="348">
        <v>2.8864000000000001</v>
      </c>
      <c r="L31" s="348">
        <v>2.7551000000000001</v>
      </c>
      <c r="M31" s="348">
        <v>-1.7070000000000001</v>
      </c>
      <c r="N31" s="350">
        <v>1.6792</v>
      </c>
      <c r="O31" s="348">
        <v>5.5296000000000003</v>
      </c>
      <c r="P31" s="348">
        <v>17.640899999999998</v>
      </c>
      <c r="Q31" s="348">
        <v>19.775700000000001</v>
      </c>
      <c r="R31" s="348">
        <v>15.257899999999999</v>
      </c>
      <c r="S31" s="348">
        <v>1.4719</v>
      </c>
      <c r="T31" s="348">
        <v>11.860200000000001</v>
      </c>
      <c r="U31" s="348">
        <v>-2.0507</v>
      </c>
      <c r="V31" s="348">
        <v>1.3461000000000001</v>
      </c>
      <c r="W31" s="348">
        <v>1.4719</v>
      </c>
      <c r="X31" s="348">
        <v>14.961</v>
      </c>
      <c r="Y31" s="374"/>
      <c r="Z31" s="346">
        <v>3</v>
      </c>
      <c r="AA31" s="346">
        <v>7</v>
      </c>
      <c r="AB31" s="346">
        <v>7</v>
      </c>
      <c r="AC31" s="346">
        <v>11</v>
      </c>
      <c r="AD31" s="346">
        <v>13</v>
      </c>
      <c r="AE31" s="346">
        <v>7</v>
      </c>
      <c r="AF31" s="346">
        <v>6</v>
      </c>
      <c r="AG31" s="346">
        <v>3</v>
      </c>
      <c r="AH31" s="346">
        <v>1</v>
      </c>
      <c r="AI31" s="346">
        <v>4</v>
      </c>
      <c r="AJ31" s="346">
        <v>10</v>
      </c>
      <c r="AK31" s="346">
        <v>14</v>
      </c>
      <c r="AL31" s="346">
        <v>12</v>
      </c>
      <c r="AM31" s="346">
        <v>12</v>
      </c>
      <c r="AN31" s="346">
        <v>10</v>
      </c>
      <c r="AO31" s="373"/>
      <c r="AP31" s="348">
        <v>17.36</v>
      </c>
      <c r="AQ31" s="348">
        <v>20.32</v>
      </c>
      <c r="AR31" s="348">
        <v>16.38</v>
      </c>
      <c r="AS31" s="348">
        <v>9.91</v>
      </c>
      <c r="AT31" s="348">
        <v>1.65</v>
      </c>
      <c r="AU31" s="351"/>
      <c r="AV31" s="346">
        <v>2</v>
      </c>
      <c r="AW31" s="346">
        <v>1</v>
      </c>
      <c r="AX31" s="346">
        <v>3</v>
      </c>
      <c r="AY31" s="346">
        <v>5</v>
      </c>
      <c r="AZ31" s="346">
        <v>12</v>
      </c>
      <c r="BA31" s="362"/>
      <c r="BB31" s="348">
        <v>11.9387976403117</v>
      </c>
      <c r="BC31" s="375">
        <v>0.80600241466432698</v>
      </c>
      <c r="BD31" s="375">
        <v>8.4893502290196696E-2</v>
      </c>
      <c r="BE31" s="375">
        <v>0.45850988749288002</v>
      </c>
      <c r="BF31" s="373"/>
      <c r="BG31" s="348">
        <v>74.2209</v>
      </c>
      <c r="BH31" s="348">
        <v>7.5266400000000004</v>
      </c>
      <c r="BI31" s="348">
        <v>8.8483800000000006</v>
      </c>
      <c r="BJ31" s="348">
        <v>9.4040800000000004</v>
      </c>
      <c r="BK31" s="373"/>
      <c r="BL31" s="372" t="s">
        <v>1987</v>
      </c>
      <c r="BM31" s="372" t="s">
        <v>1988</v>
      </c>
      <c r="BN31" s="372" t="s">
        <v>1989</v>
      </c>
      <c r="BO31" s="372" t="s">
        <v>1990</v>
      </c>
      <c r="BP31" s="372" t="s">
        <v>1991</v>
      </c>
      <c r="BQ31" s="373"/>
      <c r="BR31" s="354" t="s">
        <v>512</v>
      </c>
    </row>
    <row r="32" spans="1:70" s="107" customFormat="1" x14ac:dyDescent="0.25">
      <c r="A32" s="345" t="s">
        <v>2073</v>
      </c>
      <c r="B32" s="373"/>
      <c r="C32" s="719">
        <v>41284</v>
      </c>
      <c r="D32" s="373"/>
      <c r="E32" s="346">
        <v>17589.900000000001</v>
      </c>
      <c r="F32" s="373"/>
      <c r="G32" s="347">
        <v>110.33</v>
      </c>
      <c r="H32" s="374"/>
      <c r="I32" s="348">
        <v>-0.3972</v>
      </c>
      <c r="J32" s="348">
        <v>0.11799999999999999</v>
      </c>
      <c r="K32" s="348">
        <v>3.1892999999999998</v>
      </c>
      <c r="L32" s="348">
        <v>3.4699</v>
      </c>
      <c r="M32" s="348">
        <v>-1.5613999999999999</v>
      </c>
      <c r="N32" s="350">
        <v>4.4692999999999996</v>
      </c>
      <c r="O32" s="348">
        <v>6.3817000000000004</v>
      </c>
      <c r="P32" s="348">
        <v>18.950399999999998</v>
      </c>
      <c r="Q32" s="348">
        <v>17.681799999999999</v>
      </c>
      <c r="R32" s="348">
        <v>15.792999999999999</v>
      </c>
      <c r="S32" s="348">
        <v>2.2616000000000001</v>
      </c>
      <c r="T32" s="348">
        <v>15.2272</v>
      </c>
      <c r="U32" s="348">
        <v>-2.129</v>
      </c>
      <c r="V32" s="348">
        <v>4.7172000000000001</v>
      </c>
      <c r="W32" s="348">
        <v>2.2616000000000001</v>
      </c>
      <c r="X32" s="348">
        <v>15.7056</v>
      </c>
      <c r="Y32" s="374"/>
      <c r="Z32" s="346">
        <v>13</v>
      </c>
      <c r="AA32" s="346">
        <v>15</v>
      </c>
      <c r="AB32" s="346">
        <v>5</v>
      </c>
      <c r="AC32" s="346">
        <v>9</v>
      </c>
      <c r="AD32" s="346">
        <v>11</v>
      </c>
      <c r="AE32" s="346">
        <v>4</v>
      </c>
      <c r="AF32" s="346">
        <v>4</v>
      </c>
      <c r="AG32" s="346">
        <v>2</v>
      </c>
      <c r="AH32" s="346">
        <v>2</v>
      </c>
      <c r="AI32" s="346">
        <v>2</v>
      </c>
      <c r="AJ32" s="346">
        <v>2</v>
      </c>
      <c r="AK32" s="346">
        <v>9</v>
      </c>
      <c r="AL32" s="346">
        <v>13</v>
      </c>
      <c r="AM32" s="346">
        <v>7</v>
      </c>
      <c r="AN32" s="346">
        <v>2</v>
      </c>
      <c r="AO32" s="373"/>
      <c r="AP32" s="348">
        <v>17.98</v>
      </c>
      <c r="AQ32" s="348">
        <v>20</v>
      </c>
      <c r="AR32" s="348">
        <v>17</v>
      </c>
      <c r="AS32" s="348">
        <v>12.16</v>
      </c>
      <c r="AT32" s="348">
        <v>4.82</v>
      </c>
      <c r="AU32" s="351"/>
      <c r="AV32" s="346">
        <v>1</v>
      </c>
      <c r="AW32" s="346">
        <v>2</v>
      </c>
      <c r="AX32" s="346">
        <v>2</v>
      </c>
      <c r="AY32" s="346">
        <v>4</v>
      </c>
      <c r="AZ32" s="346">
        <v>7</v>
      </c>
      <c r="BA32" s="362"/>
      <c r="BB32" s="348">
        <v>14.294313557923401</v>
      </c>
      <c r="BC32" s="375">
        <v>0.99263293776293005</v>
      </c>
      <c r="BD32" s="375">
        <v>8.1671021218493595E-2</v>
      </c>
      <c r="BE32" s="375">
        <v>0.51353258563744897</v>
      </c>
      <c r="BF32" s="373"/>
      <c r="BG32" s="348">
        <v>71.935000000000002</v>
      </c>
      <c r="BH32" s="348">
        <v>21.683499999999999</v>
      </c>
      <c r="BI32" s="348">
        <v>2.6812100000000001</v>
      </c>
      <c r="BJ32" s="348">
        <v>3.7002899999999999</v>
      </c>
      <c r="BK32" s="373"/>
      <c r="BL32" s="372" t="s">
        <v>1993</v>
      </c>
      <c r="BM32" s="372" t="s">
        <v>1994</v>
      </c>
      <c r="BN32" s="372" t="s">
        <v>627</v>
      </c>
      <c r="BO32" s="372" t="s">
        <v>1385</v>
      </c>
      <c r="BP32" s="372" t="s">
        <v>1995</v>
      </c>
      <c r="BQ32" s="373"/>
      <c r="BR32" s="354" t="s">
        <v>512</v>
      </c>
    </row>
    <row r="33" spans="1:70" s="107" customFormat="1" x14ac:dyDescent="0.25">
      <c r="A33" s="345" t="s">
        <v>2074</v>
      </c>
      <c r="B33" s="373"/>
      <c r="C33" s="719">
        <v>41275</v>
      </c>
      <c r="D33" s="373"/>
      <c r="E33" s="346">
        <v>11566.5</v>
      </c>
      <c r="F33" s="373"/>
      <c r="G33" s="347">
        <v>115.6943</v>
      </c>
      <c r="H33" s="374"/>
      <c r="I33" s="348">
        <v>-0.31369999999999998</v>
      </c>
      <c r="J33" s="348">
        <v>0.62129999999999996</v>
      </c>
      <c r="K33" s="348">
        <v>1.8049999999999999</v>
      </c>
      <c r="L33" s="348">
        <v>0.88290000000000002</v>
      </c>
      <c r="M33" s="348">
        <v>-6.0392000000000001</v>
      </c>
      <c r="N33" s="350">
        <v>-5.2069000000000001</v>
      </c>
      <c r="O33" s="348">
        <v>-2.0621999999999998</v>
      </c>
      <c r="P33" s="348">
        <v>10.5548</v>
      </c>
      <c r="Q33" s="348">
        <v>11.809799999999999</v>
      </c>
      <c r="R33" s="348">
        <v>13.581200000000001</v>
      </c>
      <c r="S33" s="348">
        <v>1.5568</v>
      </c>
      <c r="T33" s="348">
        <v>8.7489000000000008</v>
      </c>
      <c r="U33" s="348">
        <v>-7.3472</v>
      </c>
      <c r="V33" s="348">
        <v>-4.2699999999999996</v>
      </c>
      <c r="W33" s="348">
        <v>1.5568</v>
      </c>
      <c r="X33" s="348">
        <v>16.500499999999999</v>
      </c>
      <c r="Y33" s="374"/>
      <c r="Z33" s="346">
        <v>11</v>
      </c>
      <c r="AA33" s="346">
        <v>8</v>
      </c>
      <c r="AB33" s="346">
        <v>14</v>
      </c>
      <c r="AC33" s="346">
        <v>17</v>
      </c>
      <c r="AD33" s="346">
        <v>17</v>
      </c>
      <c r="AE33" s="346">
        <v>17</v>
      </c>
      <c r="AF33" s="346">
        <v>17</v>
      </c>
      <c r="AG33" s="346">
        <v>14</v>
      </c>
      <c r="AH33" s="346">
        <v>13</v>
      </c>
      <c r="AI33" s="346">
        <v>7</v>
      </c>
      <c r="AJ33" s="346">
        <v>9</v>
      </c>
      <c r="AK33" s="346">
        <v>17</v>
      </c>
      <c r="AL33" s="346">
        <v>17</v>
      </c>
      <c r="AM33" s="346">
        <v>17</v>
      </c>
      <c r="AN33" s="346">
        <v>9</v>
      </c>
      <c r="AO33" s="373"/>
      <c r="AP33" s="348">
        <v>13.82</v>
      </c>
      <c r="AQ33" s="348">
        <v>14.04</v>
      </c>
      <c r="AR33" s="348">
        <v>9.14</v>
      </c>
      <c r="AS33" s="348">
        <v>2.69</v>
      </c>
      <c r="AT33" s="348">
        <v>-6.4</v>
      </c>
      <c r="AU33" s="351"/>
      <c r="AV33" s="346">
        <v>8</v>
      </c>
      <c r="AW33" s="346">
        <v>10</v>
      </c>
      <c r="AX33" s="346">
        <v>13</v>
      </c>
      <c r="AY33" s="346">
        <v>16</v>
      </c>
      <c r="AZ33" s="346">
        <v>17</v>
      </c>
      <c r="BA33" s="362"/>
      <c r="BB33" s="348">
        <v>13.0638485173394</v>
      </c>
      <c r="BC33" s="375">
        <v>0.910795350199748</v>
      </c>
      <c r="BD33" s="375">
        <v>4.0954412667212899E-2</v>
      </c>
      <c r="BE33" s="375">
        <v>-1.8772184481884099E-2</v>
      </c>
      <c r="BF33" s="373"/>
      <c r="BG33" s="348">
        <v>79.066400000000002</v>
      </c>
      <c r="BH33" s="348">
        <v>8.6390200000000004</v>
      </c>
      <c r="BI33" s="348">
        <v>7.4755599999999998</v>
      </c>
      <c r="BJ33" s="348">
        <v>4.8190200000000001</v>
      </c>
      <c r="BK33" s="373"/>
      <c r="BL33" s="372" t="s">
        <v>1997</v>
      </c>
      <c r="BM33" s="372" t="s">
        <v>1998</v>
      </c>
      <c r="BN33" s="372" t="s">
        <v>1999</v>
      </c>
      <c r="BO33" s="372" t="s">
        <v>2000</v>
      </c>
      <c r="BP33" s="372" t="s">
        <v>2001</v>
      </c>
      <c r="BQ33" s="373"/>
      <c r="BR33" s="354" t="s">
        <v>512</v>
      </c>
    </row>
    <row r="34" spans="1:70" s="107" customFormat="1" x14ac:dyDescent="0.25">
      <c r="A34" s="345" t="s">
        <v>2075</v>
      </c>
      <c r="B34" s="373"/>
      <c r="C34" s="719">
        <v>41275</v>
      </c>
      <c r="D34" s="373"/>
      <c r="E34" s="346">
        <v>11020.3</v>
      </c>
      <c r="F34" s="373"/>
      <c r="G34" s="347">
        <v>63.01</v>
      </c>
      <c r="H34" s="374"/>
      <c r="I34" s="348">
        <v>-0.26910000000000001</v>
      </c>
      <c r="J34" s="348">
        <v>0.81599999999999995</v>
      </c>
      <c r="K34" s="348">
        <v>2.7559999999999998</v>
      </c>
      <c r="L34" s="348">
        <v>6.2384000000000004</v>
      </c>
      <c r="M34" s="348">
        <v>1.4000999999999999</v>
      </c>
      <c r="N34" s="350">
        <v>-1.5775999999999999</v>
      </c>
      <c r="O34" s="348">
        <v>1.9186000000000001</v>
      </c>
      <c r="P34" s="348">
        <v>9.1576000000000004</v>
      </c>
      <c r="Q34" s="348">
        <v>6.2617000000000003</v>
      </c>
      <c r="R34" s="348">
        <v>12.422000000000001</v>
      </c>
      <c r="S34" s="348">
        <v>0.86439999999999995</v>
      </c>
      <c r="T34" s="348">
        <v>15.5723</v>
      </c>
      <c r="U34" s="348">
        <v>-6.3399999999999998E-2</v>
      </c>
      <c r="V34" s="348">
        <v>0.63890000000000002</v>
      </c>
      <c r="W34" s="348">
        <v>0.86439999999999995</v>
      </c>
      <c r="X34" s="348">
        <v>13.2645</v>
      </c>
      <c r="Y34" s="374"/>
      <c r="Z34" s="346">
        <v>8</v>
      </c>
      <c r="AA34" s="346">
        <v>4</v>
      </c>
      <c r="AB34" s="346">
        <v>8</v>
      </c>
      <c r="AC34" s="346">
        <v>4</v>
      </c>
      <c r="AD34" s="346">
        <v>7</v>
      </c>
      <c r="AE34" s="346">
        <v>15</v>
      </c>
      <c r="AF34" s="346">
        <v>11</v>
      </c>
      <c r="AG34" s="346">
        <v>15</v>
      </c>
      <c r="AH34" s="346">
        <v>15</v>
      </c>
      <c r="AI34" s="346">
        <v>10</v>
      </c>
      <c r="AJ34" s="346">
        <v>13</v>
      </c>
      <c r="AK34" s="346">
        <v>8</v>
      </c>
      <c r="AL34" s="346">
        <v>7</v>
      </c>
      <c r="AM34" s="346">
        <v>13</v>
      </c>
      <c r="AN34" s="346">
        <v>13</v>
      </c>
      <c r="AO34" s="373"/>
      <c r="AP34" s="348">
        <v>10.43</v>
      </c>
      <c r="AQ34" s="348">
        <v>9.1999999999999993</v>
      </c>
      <c r="AR34" s="348">
        <v>7.14</v>
      </c>
      <c r="AS34" s="348">
        <v>5.43</v>
      </c>
      <c r="AT34" s="348">
        <v>3.37</v>
      </c>
      <c r="AU34" s="351"/>
      <c r="AV34" s="346">
        <v>10</v>
      </c>
      <c r="AW34" s="346">
        <v>12</v>
      </c>
      <c r="AX34" s="346">
        <v>14</v>
      </c>
      <c r="AY34" s="346">
        <v>13</v>
      </c>
      <c r="AZ34" s="346">
        <v>10</v>
      </c>
      <c r="BA34" s="362"/>
      <c r="BB34" s="348">
        <v>13.861000100323899</v>
      </c>
      <c r="BC34" s="375">
        <v>0.92152524800785296</v>
      </c>
      <c r="BD34" s="375">
        <v>2.74674958619671E-2</v>
      </c>
      <c r="BE34" s="375">
        <v>-0.25383897534365601</v>
      </c>
      <c r="BF34" s="373"/>
      <c r="BG34" s="348">
        <v>79.633799999999994</v>
      </c>
      <c r="BH34" s="348">
        <v>12.5542</v>
      </c>
      <c r="BI34" s="348">
        <v>1.5938399999999999</v>
      </c>
      <c r="BJ34" s="348">
        <v>6.2181600000000001</v>
      </c>
      <c r="BK34" s="373"/>
      <c r="BL34" s="372" t="s">
        <v>874</v>
      </c>
      <c r="BM34" s="372" t="s">
        <v>516</v>
      </c>
      <c r="BN34" s="372" t="s">
        <v>2003</v>
      </c>
      <c r="BO34" s="372" t="s">
        <v>2004</v>
      </c>
      <c r="BP34" s="372" t="s">
        <v>2005</v>
      </c>
      <c r="BQ34" s="373"/>
      <c r="BR34" s="354" t="s">
        <v>1485</v>
      </c>
    </row>
    <row r="35" spans="1:70" s="107" customFormat="1" x14ac:dyDescent="0.25">
      <c r="A35" s="345" t="s">
        <v>2076</v>
      </c>
      <c r="B35" s="373"/>
      <c r="C35" s="719">
        <v>41275</v>
      </c>
      <c r="D35" s="373"/>
      <c r="E35" s="346">
        <v>8595.89</v>
      </c>
      <c r="F35" s="373"/>
      <c r="G35" s="347">
        <v>135.74879999999999</v>
      </c>
      <c r="H35" s="374"/>
      <c r="I35" s="348">
        <v>-0.2712</v>
      </c>
      <c r="J35" s="348">
        <v>0.59030000000000005</v>
      </c>
      <c r="K35" s="348">
        <v>0.67249999999999999</v>
      </c>
      <c r="L35" s="348">
        <v>3.2397</v>
      </c>
      <c r="M35" s="348">
        <v>-0.3992</v>
      </c>
      <c r="N35" s="350">
        <v>0.49790000000000001</v>
      </c>
      <c r="O35" s="348">
        <v>1.5913999999999999</v>
      </c>
      <c r="P35" s="348">
        <v>12.403600000000001</v>
      </c>
      <c r="Q35" s="348">
        <v>12.4611</v>
      </c>
      <c r="R35" s="348">
        <v>13.8574</v>
      </c>
      <c r="S35" s="348">
        <v>0.59670000000000001</v>
      </c>
      <c r="T35" s="348">
        <v>14.530900000000001</v>
      </c>
      <c r="U35" s="348">
        <v>-1.1301000000000001</v>
      </c>
      <c r="V35" s="348">
        <v>3.4533999999999998</v>
      </c>
      <c r="W35" s="348">
        <v>0.59670000000000001</v>
      </c>
      <c r="X35" s="348">
        <v>16.4893</v>
      </c>
      <c r="Y35" s="374"/>
      <c r="Z35" s="346">
        <v>9</v>
      </c>
      <c r="AA35" s="346">
        <v>10</v>
      </c>
      <c r="AB35" s="346">
        <v>16</v>
      </c>
      <c r="AC35" s="346">
        <v>10</v>
      </c>
      <c r="AD35" s="346">
        <v>10</v>
      </c>
      <c r="AE35" s="346">
        <v>11</v>
      </c>
      <c r="AF35" s="346">
        <v>12</v>
      </c>
      <c r="AG35" s="346">
        <v>12</v>
      </c>
      <c r="AH35" s="346">
        <v>11</v>
      </c>
      <c r="AI35" s="346">
        <v>6</v>
      </c>
      <c r="AJ35" s="346">
        <v>15</v>
      </c>
      <c r="AK35" s="346">
        <v>11</v>
      </c>
      <c r="AL35" s="346">
        <v>9</v>
      </c>
      <c r="AM35" s="346">
        <v>10</v>
      </c>
      <c r="AN35" s="346">
        <v>15</v>
      </c>
      <c r="AO35" s="373"/>
      <c r="AP35" s="348">
        <v>14.21</v>
      </c>
      <c r="AQ35" s="348">
        <v>15.12</v>
      </c>
      <c r="AR35" s="348">
        <v>10.81</v>
      </c>
      <c r="AS35" s="348">
        <v>6.81</v>
      </c>
      <c r="AT35" s="348">
        <v>3.36</v>
      </c>
      <c r="AU35" s="351"/>
      <c r="AV35" s="346">
        <v>5</v>
      </c>
      <c r="AW35" s="346">
        <v>6</v>
      </c>
      <c r="AX35" s="346">
        <v>12</v>
      </c>
      <c r="AY35" s="346">
        <v>12</v>
      </c>
      <c r="AZ35" s="346">
        <v>11</v>
      </c>
      <c r="BA35" s="362"/>
      <c r="BB35" s="348">
        <v>14.1166950584315</v>
      </c>
      <c r="BC35" s="375">
        <v>0.98204727813572401</v>
      </c>
      <c r="BD35" s="375">
        <v>4.6636522772568099E-2</v>
      </c>
      <c r="BE35" s="375">
        <v>1.14282912125178E-2</v>
      </c>
      <c r="BF35" s="373"/>
      <c r="BG35" s="348">
        <v>65.344700000000003</v>
      </c>
      <c r="BH35" s="348">
        <v>16.0505</v>
      </c>
      <c r="BI35" s="348">
        <v>14.1096</v>
      </c>
      <c r="BJ35" s="348">
        <v>4.4951999999999996</v>
      </c>
      <c r="BK35" s="373"/>
      <c r="BL35" s="372" t="s">
        <v>2007</v>
      </c>
      <c r="BM35" s="372" t="s">
        <v>2008</v>
      </c>
      <c r="BN35" s="372" t="s">
        <v>1038</v>
      </c>
      <c r="BO35" s="372" t="s">
        <v>2009</v>
      </c>
      <c r="BP35" s="372" t="s">
        <v>2010</v>
      </c>
      <c r="BQ35" s="373"/>
      <c r="BR35" s="354" t="s">
        <v>436</v>
      </c>
    </row>
    <row r="36" spans="1:70" s="107" customFormat="1" x14ac:dyDescent="0.25">
      <c r="A36" s="345" t="s">
        <v>2077</v>
      </c>
      <c r="B36" s="373"/>
      <c r="C36" s="719">
        <v>41275</v>
      </c>
      <c r="D36" s="373"/>
      <c r="E36" s="346">
        <v>7918.23</v>
      </c>
      <c r="F36" s="373"/>
      <c r="G36" s="347">
        <v>166.08529999999999</v>
      </c>
      <c r="H36" s="374"/>
      <c r="I36" s="348">
        <v>-0.18640000000000001</v>
      </c>
      <c r="J36" s="348">
        <v>1.121</v>
      </c>
      <c r="K36" s="348">
        <v>2.4817</v>
      </c>
      <c r="L36" s="348">
        <v>2.6676000000000002</v>
      </c>
      <c r="M36" s="348">
        <v>-1.6458999999999999</v>
      </c>
      <c r="N36" s="350">
        <v>3.5446</v>
      </c>
      <c r="O36" s="348">
        <v>4.2290000000000001</v>
      </c>
      <c r="P36" s="348">
        <v>14.418900000000001</v>
      </c>
      <c r="Q36" s="348">
        <v>12.732100000000001</v>
      </c>
      <c r="R36" s="348">
        <v>13.406700000000001</v>
      </c>
      <c r="S36" s="348">
        <v>2.0194999999999999</v>
      </c>
      <c r="T36" s="348">
        <v>12.7781</v>
      </c>
      <c r="U36" s="348">
        <v>-1.5808</v>
      </c>
      <c r="V36" s="348">
        <v>6.5086000000000004</v>
      </c>
      <c r="W36" s="348">
        <v>2.0194999999999999</v>
      </c>
      <c r="X36" s="348">
        <v>14.5982</v>
      </c>
      <c r="Y36" s="374"/>
      <c r="Z36" s="346">
        <v>6</v>
      </c>
      <c r="AA36" s="346">
        <v>1</v>
      </c>
      <c r="AB36" s="346">
        <v>10</v>
      </c>
      <c r="AC36" s="346">
        <v>12</v>
      </c>
      <c r="AD36" s="346">
        <v>12</v>
      </c>
      <c r="AE36" s="346">
        <v>5</v>
      </c>
      <c r="AF36" s="346">
        <v>8</v>
      </c>
      <c r="AG36" s="346">
        <v>9</v>
      </c>
      <c r="AH36" s="346">
        <v>10</v>
      </c>
      <c r="AI36" s="346">
        <v>8</v>
      </c>
      <c r="AJ36" s="346">
        <v>5</v>
      </c>
      <c r="AK36" s="346">
        <v>12</v>
      </c>
      <c r="AL36" s="346">
        <v>11</v>
      </c>
      <c r="AM36" s="346">
        <v>4</v>
      </c>
      <c r="AN36" s="346">
        <v>5</v>
      </c>
      <c r="AO36" s="373"/>
      <c r="AP36" s="348">
        <v>13.91</v>
      </c>
      <c r="AQ36" s="348">
        <v>14.67</v>
      </c>
      <c r="AR36" s="348">
        <v>12.32</v>
      </c>
      <c r="AS36" s="348">
        <v>8.8800000000000008</v>
      </c>
      <c r="AT36" s="348">
        <v>4.6500000000000004</v>
      </c>
      <c r="AU36" s="351"/>
      <c r="AV36" s="346">
        <v>7</v>
      </c>
      <c r="AW36" s="346">
        <v>9</v>
      </c>
      <c r="AX36" s="346">
        <v>9</v>
      </c>
      <c r="AY36" s="346">
        <v>8</v>
      </c>
      <c r="AZ36" s="346">
        <v>8</v>
      </c>
      <c r="BA36" s="362"/>
      <c r="BB36" s="348">
        <v>13.120242312590999</v>
      </c>
      <c r="BC36" s="375">
        <v>0.911238821869093</v>
      </c>
      <c r="BD36" s="375">
        <v>6.2133833846942599E-2</v>
      </c>
      <c r="BE36" s="375">
        <v>0.187728291449511</v>
      </c>
      <c r="BF36" s="373"/>
      <c r="BG36" s="348">
        <v>72.254800000000003</v>
      </c>
      <c r="BH36" s="348">
        <v>18.638000000000002</v>
      </c>
      <c r="BI36" s="348">
        <v>3.3936099999999998</v>
      </c>
      <c r="BJ36" s="348">
        <v>5.7135899999999999</v>
      </c>
      <c r="BK36" s="373"/>
      <c r="BL36" s="372" t="s">
        <v>1921</v>
      </c>
      <c r="BM36" s="372" t="s">
        <v>2012</v>
      </c>
      <c r="BN36" s="372" t="s">
        <v>2013</v>
      </c>
      <c r="BO36" s="372" t="s">
        <v>1253</v>
      </c>
      <c r="BP36" s="372" t="s">
        <v>2014</v>
      </c>
      <c r="BQ36" s="373"/>
      <c r="BR36" s="354" t="s">
        <v>476</v>
      </c>
    </row>
    <row r="37" spans="1:70" s="107" customFormat="1" x14ac:dyDescent="0.25">
      <c r="A37" s="345" t="s">
        <v>2078</v>
      </c>
      <c r="B37" s="373"/>
      <c r="C37" s="719">
        <v>41942</v>
      </c>
      <c r="D37" s="373"/>
      <c r="E37" s="346">
        <v>6699.55</v>
      </c>
      <c r="F37" s="373"/>
      <c r="G37" s="347">
        <v>55.115900000000003</v>
      </c>
      <c r="H37" s="374"/>
      <c r="I37" s="348">
        <v>-0.501</v>
      </c>
      <c r="J37" s="348">
        <v>0.31490000000000001</v>
      </c>
      <c r="K37" s="348">
        <v>2.6315</v>
      </c>
      <c r="L37" s="348">
        <v>5.7929000000000004</v>
      </c>
      <c r="M37" s="348">
        <v>4.2538999999999998</v>
      </c>
      <c r="N37" s="350">
        <v>2.5209999999999999</v>
      </c>
      <c r="O37" s="348">
        <v>0.84930000000000005</v>
      </c>
      <c r="P37" s="348">
        <v>12.836</v>
      </c>
      <c r="Q37" s="348">
        <v>13.263999999999999</v>
      </c>
      <c r="R37" s="348">
        <v>16.7395</v>
      </c>
      <c r="S37" s="348">
        <v>1.5732999999999999</v>
      </c>
      <c r="T37" s="348">
        <v>16.750699999999998</v>
      </c>
      <c r="U37" s="348">
        <v>1.9065000000000001</v>
      </c>
      <c r="V37" s="348">
        <v>5.5439999999999996</v>
      </c>
      <c r="W37" s="348">
        <v>1.5732999999999999</v>
      </c>
      <c r="X37" s="348">
        <v>15.6806</v>
      </c>
      <c r="Y37" s="374"/>
      <c r="Z37" s="346">
        <v>14</v>
      </c>
      <c r="AA37" s="346">
        <v>14</v>
      </c>
      <c r="AB37" s="346">
        <v>9</v>
      </c>
      <c r="AC37" s="346">
        <v>5</v>
      </c>
      <c r="AD37" s="346">
        <v>4</v>
      </c>
      <c r="AE37" s="346">
        <v>6</v>
      </c>
      <c r="AF37" s="346">
        <v>14</v>
      </c>
      <c r="AG37" s="346">
        <v>11</v>
      </c>
      <c r="AH37" s="346">
        <v>9</v>
      </c>
      <c r="AI37" s="346">
        <v>1</v>
      </c>
      <c r="AJ37" s="346">
        <v>8</v>
      </c>
      <c r="AK37" s="346">
        <v>5</v>
      </c>
      <c r="AL37" s="346">
        <v>5</v>
      </c>
      <c r="AM37" s="346">
        <v>6</v>
      </c>
      <c r="AN37" s="346">
        <v>8</v>
      </c>
      <c r="AO37" s="373"/>
      <c r="AP37" s="348">
        <v>16.43</v>
      </c>
      <c r="AQ37" s="348">
        <v>15.73</v>
      </c>
      <c r="AR37" s="348">
        <v>11.93</v>
      </c>
      <c r="AS37" s="348">
        <v>7.51</v>
      </c>
      <c r="AT37" s="348">
        <v>8.73</v>
      </c>
      <c r="AU37" s="351"/>
      <c r="AV37" s="346">
        <v>3</v>
      </c>
      <c r="AW37" s="346">
        <v>5</v>
      </c>
      <c r="AX37" s="346">
        <v>11</v>
      </c>
      <c r="AY37" s="346">
        <v>9</v>
      </c>
      <c r="AZ37" s="346">
        <v>5</v>
      </c>
      <c r="BA37" s="362"/>
      <c r="BB37" s="348">
        <v>13.981127707229099</v>
      </c>
      <c r="BC37" s="375">
        <v>0.98275210033798199</v>
      </c>
      <c r="BD37" s="375">
        <v>5.1466253855659103E-2</v>
      </c>
      <c r="BE37" s="375">
        <v>7.2166685616116596E-2</v>
      </c>
      <c r="BF37" s="373"/>
      <c r="BG37" s="348">
        <v>63.182400000000001</v>
      </c>
      <c r="BH37" s="348">
        <v>17.54</v>
      </c>
      <c r="BI37" s="348">
        <v>14.948700000000001</v>
      </c>
      <c r="BJ37" s="348">
        <v>4.3289</v>
      </c>
      <c r="BK37" s="373"/>
      <c r="BL37" s="372" t="s">
        <v>2016</v>
      </c>
      <c r="BM37" s="372" t="s">
        <v>2017</v>
      </c>
      <c r="BN37" s="372" t="s">
        <v>2018</v>
      </c>
      <c r="BO37" s="372" t="s">
        <v>2019</v>
      </c>
      <c r="BP37" s="372" t="s">
        <v>2020</v>
      </c>
      <c r="BQ37" s="373"/>
      <c r="BR37" s="354" t="s">
        <v>554</v>
      </c>
    </row>
    <row r="38" spans="1:70" s="107" customFormat="1" x14ac:dyDescent="0.25">
      <c r="A38" s="345" t="s">
        <v>2079</v>
      </c>
      <c r="B38" s="373"/>
      <c r="C38" s="719">
        <v>43599</v>
      </c>
      <c r="D38" s="373"/>
      <c r="E38" s="346">
        <v>6670.08</v>
      </c>
      <c r="F38" s="373"/>
      <c r="G38" s="347">
        <v>26.969000000000001</v>
      </c>
      <c r="H38" s="374"/>
      <c r="I38" s="348">
        <v>-0.31790000000000002</v>
      </c>
      <c r="J38" s="348">
        <v>0.81489999999999996</v>
      </c>
      <c r="K38" s="348">
        <v>3.2898999999999998</v>
      </c>
      <c r="L38" s="348">
        <v>6.3320999999999996</v>
      </c>
      <c r="M38" s="348">
        <v>-2.9822000000000002</v>
      </c>
      <c r="N38" s="350">
        <v>-4.9885999999999999</v>
      </c>
      <c r="O38" s="348">
        <v>1.3274999999999999</v>
      </c>
      <c r="P38" s="348">
        <v>7.9501999999999997</v>
      </c>
      <c r="Q38" s="348">
        <v>7.8579999999999997</v>
      </c>
      <c r="R38" s="348" t="s">
        <v>430</v>
      </c>
      <c r="S38" s="348">
        <v>2.2366000000000001</v>
      </c>
      <c r="T38" s="348">
        <v>17.8767</v>
      </c>
      <c r="U38" s="348">
        <v>-5.2122999999999999</v>
      </c>
      <c r="V38" s="348">
        <v>-2.41</v>
      </c>
      <c r="W38" s="348">
        <v>2.2366000000000001</v>
      </c>
      <c r="X38" s="348">
        <v>14.821999999999999</v>
      </c>
      <c r="Y38" s="374"/>
      <c r="Z38" s="346">
        <v>12</v>
      </c>
      <c r="AA38" s="346">
        <v>5</v>
      </c>
      <c r="AB38" s="346">
        <v>2</v>
      </c>
      <c r="AC38" s="346">
        <v>3</v>
      </c>
      <c r="AD38" s="346">
        <v>16</v>
      </c>
      <c r="AE38" s="346">
        <v>16</v>
      </c>
      <c r="AF38" s="346">
        <v>13</v>
      </c>
      <c r="AG38" s="346">
        <v>16</v>
      </c>
      <c r="AH38" s="346">
        <v>14</v>
      </c>
      <c r="AI38" s="346" t="s">
        <v>430</v>
      </c>
      <c r="AJ38" s="346">
        <v>3</v>
      </c>
      <c r="AK38" s="346">
        <v>3</v>
      </c>
      <c r="AL38" s="346">
        <v>16</v>
      </c>
      <c r="AM38" s="346">
        <v>16</v>
      </c>
      <c r="AN38" s="346">
        <v>3</v>
      </c>
      <c r="AO38" s="373"/>
      <c r="AP38" s="348" t="s">
        <v>430</v>
      </c>
      <c r="AQ38" s="348">
        <v>10.96</v>
      </c>
      <c r="AR38" s="348">
        <v>6.72</v>
      </c>
      <c r="AS38" s="348">
        <v>3.89</v>
      </c>
      <c r="AT38" s="348">
        <v>0.46</v>
      </c>
      <c r="AU38" s="351"/>
      <c r="AV38" s="346" t="s">
        <v>430</v>
      </c>
      <c r="AW38" s="346">
        <v>11</v>
      </c>
      <c r="AX38" s="346">
        <v>15</v>
      </c>
      <c r="AY38" s="346">
        <v>15</v>
      </c>
      <c r="AZ38" s="346">
        <v>14</v>
      </c>
      <c r="BA38" s="362"/>
      <c r="BB38" s="348">
        <v>15.433406069038901</v>
      </c>
      <c r="BC38" s="375">
        <v>1.0297260623836699</v>
      </c>
      <c r="BD38" s="375">
        <v>2.3147156390795499E-2</v>
      </c>
      <c r="BE38" s="375">
        <v>-0.35183398395227</v>
      </c>
      <c r="BF38" s="373"/>
      <c r="BG38" s="348">
        <v>51.622999999999998</v>
      </c>
      <c r="BH38" s="348">
        <v>13.7538</v>
      </c>
      <c r="BI38" s="348">
        <v>32.145499999999998</v>
      </c>
      <c r="BJ38" s="348">
        <v>2.4777</v>
      </c>
      <c r="BK38" s="373"/>
      <c r="BL38" s="372" t="s">
        <v>2022</v>
      </c>
      <c r="BM38" s="372" t="s">
        <v>2023</v>
      </c>
      <c r="BN38" s="372" t="s">
        <v>2024</v>
      </c>
      <c r="BO38" s="372" t="s">
        <v>2025</v>
      </c>
      <c r="BP38" s="372" t="s">
        <v>2026</v>
      </c>
      <c r="BQ38" s="373"/>
      <c r="BR38" s="354" t="s">
        <v>443</v>
      </c>
    </row>
    <row r="39" spans="1:70" s="107" customFormat="1" x14ac:dyDescent="0.25">
      <c r="A39" s="345" t="s">
        <v>2080</v>
      </c>
      <c r="B39" s="373"/>
      <c r="C39" s="719">
        <v>44103</v>
      </c>
      <c r="D39" s="373"/>
      <c r="E39" s="346">
        <v>5936.08</v>
      </c>
      <c r="F39" s="373"/>
      <c r="G39" s="347">
        <v>31.35</v>
      </c>
      <c r="H39" s="374"/>
      <c r="I39" s="348">
        <v>-0.50780000000000003</v>
      </c>
      <c r="J39" s="348">
        <v>0.35210000000000002</v>
      </c>
      <c r="K39" s="348">
        <v>5.8406000000000002</v>
      </c>
      <c r="L39" s="348">
        <v>10.270799999999999</v>
      </c>
      <c r="M39" s="348">
        <v>11.0914</v>
      </c>
      <c r="N39" s="350">
        <v>1.6207</v>
      </c>
      <c r="O39" s="348">
        <v>5.0838999999999999</v>
      </c>
      <c r="P39" s="348">
        <v>22.561499999999999</v>
      </c>
      <c r="Q39" s="348">
        <v>16.9068</v>
      </c>
      <c r="R39" s="348" t="s">
        <v>430</v>
      </c>
      <c r="S39" s="348">
        <v>2.5179999999999998</v>
      </c>
      <c r="T39" s="348">
        <v>26.207699999999999</v>
      </c>
      <c r="U39" s="348">
        <v>8.1781000000000006</v>
      </c>
      <c r="V39" s="348">
        <v>5.7691999999999997</v>
      </c>
      <c r="W39" s="348">
        <v>2.5179999999999998</v>
      </c>
      <c r="X39" s="348">
        <v>21.7864</v>
      </c>
      <c r="Y39" s="374"/>
      <c r="Z39" s="346">
        <v>15</v>
      </c>
      <c r="AA39" s="346">
        <v>13</v>
      </c>
      <c r="AB39" s="346">
        <v>1</v>
      </c>
      <c r="AC39" s="346">
        <v>1</v>
      </c>
      <c r="AD39" s="346">
        <v>1</v>
      </c>
      <c r="AE39" s="346">
        <v>8</v>
      </c>
      <c r="AF39" s="346">
        <v>7</v>
      </c>
      <c r="AG39" s="346">
        <v>1</v>
      </c>
      <c r="AH39" s="346">
        <v>3</v>
      </c>
      <c r="AI39" s="346" t="s">
        <v>430</v>
      </c>
      <c r="AJ39" s="346">
        <v>1</v>
      </c>
      <c r="AK39" s="346">
        <v>1</v>
      </c>
      <c r="AL39" s="346">
        <v>1</v>
      </c>
      <c r="AM39" s="346">
        <v>5</v>
      </c>
      <c r="AN39" s="346">
        <v>1</v>
      </c>
      <c r="AO39" s="373"/>
      <c r="AP39" s="348" t="s">
        <v>430</v>
      </c>
      <c r="AQ39" s="348" t="s">
        <v>430</v>
      </c>
      <c r="AR39" s="348">
        <v>17.5</v>
      </c>
      <c r="AS39" s="348">
        <v>12.67</v>
      </c>
      <c r="AT39" s="348">
        <v>16.739999999999998</v>
      </c>
      <c r="AU39" s="351"/>
      <c r="AV39" s="346" t="s">
        <v>430</v>
      </c>
      <c r="AW39" s="346" t="s">
        <v>430</v>
      </c>
      <c r="AX39" s="346">
        <v>1</v>
      </c>
      <c r="AY39" s="346">
        <v>2</v>
      </c>
      <c r="AZ39" s="346">
        <v>2</v>
      </c>
      <c r="BA39" s="362"/>
      <c r="BB39" s="348">
        <v>18.115459257509599</v>
      </c>
      <c r="BC39" s="375">
        <v>1.1935578181370601</v>
      </c>
      <c r="BD39" s="375">
        <v>7.97046226472303E-2</v>
      </c>
      <c r="BE39" s="375">
        <v>0.65762764450565903</v>
      </c>
      <c r="BF39" s="373"/>
      <c r="BG39" s="348">
        <v>48.486400000000003</v>
      </c>
      <c r="BH39" s="348">
        <v>28.5777</v>
      </c>
      <c r="BI39" s="348">
        <v>19.3599</v>
      </c>
      <c r="BJ39" s="348">
        <v>3.5760000000000001</v>
      </c>
      <c r="BK39" s="373"/>
      <c r="BL39" s="372" t="s">
        <v>2028</v>
      </c>
      <c r="BM39" s="372" t="s">
        <v>2029</v>
      </c>
      <c r="BN39" s="372" t="s">
        <v>2030</v>
      </c>
      <c r="BO39" s="372" t="s">
        <v>2031</v>
      </c>
      <c r="BP39" s="372" t="s">
        <v>2032</v>
      </c>
      <c r="BQ39" s="373"/>
      <c r="BR39" s="354" t="s">
        <v>443</v>
      </c>
    </row>
    <row r="40" spans="1:70" s="107" customFormat="1" ht="11" x14ac:dyDescent="0.3">
      <c r="A40" s="841" t="s">
        <v>2081</v>
      </c>
      <c r="B40" s="842"/>
      <c r="C40" s="843">
        <v>43662</v>
      </c>
      <c r="D40" s="842"/>
      <c r="E40" s="844">
        <v>4376.49</v>
      </c>
      <c r="F40" s="842"/>
      <c r="G40" s="845">
        <v>30.513000000000002</v>
      </c>
      <c r="H40" s="847"/>
      <c r="I40" s="846">
        <v>-9.8199999999999996E-2</v>
      </c>
      <c r="J40" s="846">
        <v>0.77949999999999997</v>
      </c>
      <c r="K40" s="846">
        <v>3.2833000000000001</v>
      </c>
      <c r="L40" s="846">
        <v>5.1845999999999997</v>
      </c>
      <c r="M40" s="846">
        <v>2.6061000000000001</v>
      </c>
      <c r="N40" s="848">
        <v>9.4911999999999992</v>
      </c>
      <c r="O40" s="846">
        <v>6.423</v>
      </c>
      <c r="P40" s="846">
        <v>16.783799999999999</v>
      </c>
      <c r="Q40" s="846">
        <v>14.4613</v>
      </c>
      <c r="R40" s="846" t="s">
        <v>430</v>
      </c>
      <c r="S40" s="846">
        <v>1.649</v>
      </c>
      <c r="T40" s="846">
        <v>15.750500000000001</v>
      </c>
      <c r="U40" s="846">
        <v>2.0775000000000001</v>
      </c>
      <c r="V40" s="846">
        <v>9.1387</v>
      </c>
      <c r="W40" s="846">
        <v>1.649</v>
      </c>
      <c r="X40" s="846">
        <v>17.2622</v>
      </c>
      <c r="Y40" s="847"/>
      <c r="Z40" s="844">
        <v>4</v>
      </c>
      <c r="AA40" s="844">
        <v>6</v>
      </c>
      <c r="AB40" s="844">
        <v>4</v>
      </c>
      <c r="AC40" s="844">
        <v>8</v>
      </c>
      <c r="AD40" s="844">
        <v>5</v>
      </c>
      <c r="AE40" s="844">
        <v>2</v>
      </c>
      <c r="AF40" s="844">
        <v>3</v>
      </c>
      <c r="AG40" s="844">
        <v>4</v>
      </c>
      <c r="AH40" s="844">
        <v>5</v>
      </c>
      <c r="AI40" s="844" t="s">
        <v>430</v>
      </c>
      <c r="AJ40" s="844">
        <v>6</v>
      </c>
      <c r="AK40" s="844">
        <v>7</v>
      </c>
      <c r="AL40" s="844">
        <v>4</v>
      </c>
      <c r="AM40" s="844">
        <v>3</v>
      </c>
      <c r="AN40" s="844">
        <v>6</v>
      </c>
      <c r="AO40" s="842"/>
      <c r="AP40" s="846" t="s">
        <v>430</v>
      </c>
      <c r="AQ40" s="846">
        <v>16.88</v>
      </c>
      <c r="AR40" s="846">
        <v>14.63</v>
      </c>
      <c r="AS40" s="846">
        <v>12.6</v>
      </c>
      <c r="AT40" s="846">
        <v>10.56</v>
      </c>
      <c r="AU40" s="849"/>
      <c r="AV40" s="844" t="s">
        <v>430</v>
      </c>
      <c r="AW40" s="844">
        <v>3</v>
      </c>
      <c r="AX40" s="844">
        <v>5</v>
      </c>
      <c r="AY40" s="844">
        <v>3</v>
      </c>
      <c r="AZ40" s="844">
        <v>4</v>
      </c>
      <c r="BA40" s="851"/>
      <c r="BB40" s="846">
        <v>13.489543140970801</v>
      </c>
      <c r="BC40" s="852">
        <v>0.93764792343686099</v>
      </c>
      <c r="BD40" s="852">
        <v>7.1098562610923899E-2</v>
      </c>
      <c r="BE40" s="852">
        <v>0.31341905115643398</v>
      </c>
      <c r="BF40" s="842"/>
      <c r="BG40" s="846">
        <v>65.950800000000001</v>
      </c>
      <c r="BH40" s="846">
        <v>24.5486</v>
      </c>
      <c r="BI40" s="846">
        <v>5.7972299999999999</v>
      </c>
      <c r="BJ40" s="846">
        <v>3.7033700000000001</v>
      </c>
      <c r="BK40" s="842"/>
      <c r="BL40" s="855" t="s">
        <v>2034</v>
      </c>
      <c r="BM40" s="855" t="s">
        <v>562</v>
      </c>
      <c r="BN40" s="855" t="s">
        <v>2035</v>
      </c>
      <c r="BO40" s="855" t="s">
        <v>2036</v>
      </c>
      <c r="BP40" s="855" t="s">
        <v>2037</v>
      </c>
      <c r="BQ40" s="842"/>
      <c r="BR40" s="856" t="s">
        <v>443</v>
      </c>
    </row>
    <row r="41" spans="1:70" s="107" customFormat="1" x14ac:dyDescent="0.25">
      <c r="A41" s="345" t="s">
        <v>2082</v>
      </c>
      <c r="B41" s="373"/>
      <c r="C41" s="719">
        <v>45315</v>
      </c>
      <c r="D41" s="373"/>
      <c r="E41" s="346">
        <v>3832.22</v>
      </c>
      <c r="F41" s="373"/>
      <c r="G41" s="347">
        <v>13.52</v>
      </c>
      <c r="H41" s="374"/>
      <c r="I41" s="348">
        <v>0</v>
      </c>
      <c r="J41" s="348">
        <v>7.3999999999999996E-2</v>
      </c>
      <c r="K41" s="348">
        <v>3.2850000000000001</v>
      </c>
      <c r="L41" s="348">
        <v>6.7930000000000001</v>
      </c>
      <c r="M41" s="348">
        <v>6.5406000000000004</v>
      </c>
      <c r="N41" s="350">
        <v>9.4736999999999991</v>
      </c>
      <c r="O41" s="348">
        <v>7.9126000000000003</v>
      </c>
      <c r="P41" s="348" t="s">
        <v>430</v>
      </c>
      <c r="Q41" s="348" t="s">
        <v>430</v>
      </c>
      <c r="R41" s="348" t="s">
        <v>430</v>
      </c>
      <c r="S41" s="348">
        <v>0.22239999999999999</v>
      </c>
      <c r="T41" s="348">
        <v>19.014099999999999</v>
      </c>
      <c r="U41" s="348">
        <v>5.3780000000000001</v>
      </c>
      <c r="V41" s="348">
        <v>14.965999999999999</v>
      </c>
      <c r="W41" s="348">
        <v>0.22239999999999999</v>
      </c>
      <c r="X41" s="348">
        <v>12.949199999999999</v>
      </c>
      <c r="Y41" s="374"/>
      <c r="Z41" s="346">
        <v>2</v>
      </c>
      <c r="AA41" s="346">
        <v>16</v>
      </c>
      <c r="AB41" s="346">
        <v>3</v>
      </c>
      <c r="AC41" s="346">
        <v>2</v>
      </c>
      <c r="AD41" s="346">
        <v>2</v>
      </c>
      <c r="AE41" s="346">
        <v>3</v>
      </c>
      <c r="AF41" s="346">
        <v>2</v>
      </c>
      <c r="AG41" s="346" t="s">
        <v>430</v>
      </c>
      <c r="AH41" s="346" t="s">
        <v>430</v>
      </c>
      <c r="AI41" s="346" t="s">
        <v>430</v>
      </c>
      <c r="AJ41" s="346">
        <v>16</v>
      </c>
      <c r="AK41" s="346">
        <v>2</v>
      </c>
      <c r="AL41" s="346">
        <v>2</v>
      </c>
      <c r="AM41" s="346">
        <v>1</v>
      </c>
      <c r="AN41" s="346">
        <v>16</v>
      </c>
      <c r="AO41" s="373"/>
      <c r="AP41" s="348" t="s">
        <v>430</v>
      </c>
      <c r="AQ41" s="348" t="s">
        <v>430</v>
      </c>
      <c r="AR41" s="348" t="s">
        <v>430</v>
      </c>
      <c r="AS41" s="348" t="s">
        <v>430</v>
      </c>
      <c r="AT41" s="348">
        <v>18.53</v>
      </c>
      <c r="AU41" s="351"/>
      <c r="AV41" s="346" t="s">
        <v>430</v>
      </c>
      <c r="AW41" s="346" t="s">
        <v>430</v>
      </c>
      <c r="AX41" s="346" t="s">
        <v>430</v>
      </c>
      <c r="AY41" s="346" t="s">
        <v>430</v>
      </c>
      <c r="AZ41" s="346">
        <v>1</v>
      </c>
      <c r="BA41" s="362"/>
      <c r="BB41" s="348">
        <v>16.685878728509199</v>
      </c>
      <c r="BC41" s="375">
        <v>1.0871667102275</v>
      </c>
      <c r="BD41" s="375">
        <v>4.0377025430536603E-2</v>
      </c>
      <c r="BE41" s="375">
        <v>0.48751405671317799</v>
      </c>
      <c r="BF41" s="373"/>
      <c r="BG41" s="348">
        <v>44.946399999999997</v>
      </c>
      <c r="BH41" s="348">
        <v>15.146599999999999</v>
      </c>
      <c r="BI41" s="348">
        <v>32.784999999999997</v>
      </c>
      <c r="BJ41" s="348">
        <v>7.1219999999999999</v>
      </c>
      <c r="BK41" s="373"/>
      <c r="BL41" s="372" t="s">
        <v>2039</v>
      </c>
      <c r="BM41" s="372" t="s">
        <v>2040</v>
      </c>
      <c r="BN41" s="372" t="s">
        <v>2041</v>
      </c>
      <c r="BO41" s="372" t="s">
        <v>2042</v>
      </c>
      <c r="BP41" s="372" t="s">
        <v>2043</v>
      </c>
      <c r="BQ41" s="373"/>
      <c r="BR41" s="354" t="s">
        <v>443</v>
      </c>
    </row>
    <row r="42" spans="1:70" s="107" customFormat="1" x14ac:dyDescent="0.25">
      <c r="A42" s="345" t="s">
        <v>2083</v>
      </c>
      <c r="B42" s="373"/>
      <c r="C42" s="719">
        <v>44333</v>
      </c>
      <c r="D42" s="373"/>
      <c r="E42" s="346">
        <v>2805.83</v>
      </c>
      <c r="F42" s="373"/>
      <c r="G42" s="347">
        <v>21.18</v>
      </c>
      <c r="H42" s="374"/>
      <c r="I42" s="348">
        <v>-0.23549999999999999</v>
      </c>
      <c r="J42" s="348">
        <v>0.47439999999999999</v>
      </c>
      <c r="K42" s="348">
        <v>2.2694000000000001</v>
      </c>
      <c r="L42" s="348">
        <v>1.8269</v>
      </c>
      <c r="M42" s="348">
        <v>-2.2612000000000001</v>
      </c>
      <c r="N42" s="350">
        <v>-0.74980000000000002</v>
      </c>
      <c r="O42" s="348">
        <v>4.1920000000000002</v>
      </c>
      <c r="P42" s="348">
        <v>13.9748</v>
      </c>
      <c r="Q42" s="348">
        <v>13.909599999999999</v>
      </c>
      <c r="R42" s="348" t="s">
        <v>430</v>
      </c>
      <c r="S42" s="348">
        <v>1.3396999999999999</v>
      </c>
      <c r="T42" s="348">
        <v>11.7089</v>
      </c>
      <c r="U42" s="348">
        <v>-3.6835</v>
      </c>
      <c r="V42" s="348">
        <v>-0.65669999999999995</v>
      </c>
      <c r="W42" s="348">
        <v>1.3396999999999999</v>
      </c>
      <c r="X42" s="348">
        <v>15.6317</v>
      </c>
      <c r="Y42" s="374"/>
      <c r="Z42" s="346">
        <v>7</v>
      </c>
      <c r="AA42" s="346">
        <v>11</v>
      </c>
      <c r="AB42" s="346">
        <v>12</v>
      </c>
      <c r="AC42" s="346">
        <v>15</v>
      </c>
      <c r="AD42" s="346">
        <v>14</v>
      </c>
      <c r="AE42" s="346">
        <v>13</v>
      </c>
      <c r="AF42" s="346">
        <v>9</v>
      </c>
      <c r="AG42" s="346">
        <v>10</v>
      </c>
      <c r="AH42" s="346">
        <v>6</v>
      </c>
      <c r="AI42" s="346" t="s">
        <v>430</v>
      </c>
      <c r="AJ42" s="346">
        <v>12</v>
      </c>
      <c r="AK42" s="346">
        <v>15</v>
      </c>
      <c r="AL42" s="346">
        <v>15</v>
      </c>
      <c r="AM42" s="346">
        <v>15</v>
      </c>
      <c r="AN42" s="346">
        <v>12</v>
      </c>
      <c r="AO42" s="373"/>
      <c r="AP42" s="348" t="s">
        <v>430</v>
      </c>
      <c r="AQ42" s="348" t="s">
        <v>430</v>
      </c>
      <c r="AR42" s="348">
        <v>12.26</v>
      </c>
      <c r="AS42" s="348">
        <v>7.43</v>
      </c>
      <c r="AT42" s="348">
        <v>-0.89</v>
      </c>
      <c r="AU42" s="351"/>
      <c r="AV42" s="346" t="s">
        <v>430</v>
      </c>
      <c r="AW42" s="346" t="s">
        <v>430</v>
      </c>
      <c r="AX42" s="346">
        <v>10</v>
      </c>
      <c r="AY42" s="346">
        <v>11</v>
      </c>
      <c r="AZ42" s="346">
        <v>16</v>
      </c>
      <c r="BA42" s="362"/>
      <c r="BB42" s="348">
        <v>13.6379193772223</v>
      </c>
      <c r="BC42" s="375">
        <v>0.94734908477345303</v>
      </c>
      <c r="BD42" s="375">
        <v>5.6566863850042101E-2</v>
      </c>
      <c r="BE42" s="375">
        <v>0.14738654189762099</v>
      </c>
      <c r="BF42" s="373"/>
      <c r="BG42" s="348">
        <v>81.959900000000005</v>
      </c>
      <c r="BH42" s="348">
        <v>10.720599999999999</v>
      </c>
      <c r="BI42" s="348">
        <v>2.74505</v>
      </c>
      <c r="BJ42" s="348">
        <v>4.5744499999999997</v>
      </c>
      <c r="BK42" s="373"/>
      <c r="BL42" s="372" t="s">
        <v>2045</v>
      </c>
      <c r="BM42" s="372" t="s">
        <v>2046</v>
      </c>
      <c r="BN42" s="372" t="s">
        <v>2047</v>
      </c>
      <c r="BO42" s="372" t="s">
        <v>2048</v>
      </c>
      <c r="BP42" s="372" t="s">
        <v>2049</v>
      </c>
      <c r="BQ42" s="373"/>
      <c r="BR42" s="354" t="s">
        <v>443</v>
      </c>
    </row>
    <row r="43" spans="1:70" s="107" customFormat="1" x14ac:dyDescent="0.25">
      <c r="A43" s="345" t="s">
        <v>2084</v>
      </c>
      <c r="B43" s="373"/>
      <c r="C43" s="719">
        <v>41275</v>
      </c>
      <c r="D43" s="373"/>
      <c r="E43" s="346">
        <v>2642.05</v>
      </c>
      <c r="F43" s="373"/>
      <c r="G43" s="347">
        <v>62.706000000000003</v>
      </c>
      <c r="H43" s="374"/>
      <c r="I43" s="348">
        <v>-0.1226</v>
      </c>
      <c r="J43" s="348">
        <v>1.0490999999999999</v>
      </c>
      <c r="K43" s="348">
        <v>2.9874999999999998</v>
      </c>
      <c r="L43" s="348">
        <v>5.3262999999999998</v>
      </c>
      <c r="M43" s="348">
        <v>0.2077</v>
      </c>
      <c r="N43" s="350">
        <v>1.5498000000000001</v>
      </c>
      <c r="O43" s="348">
        <v>3.3708999999999998</v>
      </c>
      <c r="P43" s="348">
        <v>15.9895</v>
      </c>
      <c r="Q43" s="348">
        <v>12.1396</v>
      </c>
      <c r="R43" s="348">
        <v>12.814399999999999</v>
      </c>
      <c r="S43" s="348">
        <v>1.6272</v>
      </c>
      <c r="T43" s="348">
        <v>15.819800000000001</v>
      </c>
      <c r="U43" s="348">
        <v>-0.44450000000000001</v>
      </c>
      <c r="V43" s="348">
        <v>4.4786999999999999</v>
      </c>
      <c r="W43" s="348">
        <v>1.6272</v>
      </c>
      <c r="X43" s="348">
        <v>13.524900000000001</v>
      </c>
      <c r="Y43" s="374"/>
      <c r="Z43" s="346">
        <v>5</v>
      </c>
      <c r="AA43" s="346">
        <v>3</v>
      </c>
      <c r="AB43" s="346">
        <v>6</v>
      </c>
      <c r="AC43" s="346">
        <v>6</v>
      </c>
      <c r="AD43" s="346">
        <v>8</v>
      </c>
      <c r="AE43" s="346">
        <v>9</v>
      </c>
      <c r="AF43" s="346">
        <v>10</v>
      </c>
      <c r="AG43" s="346">
        <v>7</v>
      </c>
      <c r="AH43" s="346">
        <v>12</v>
      </c>
      <c r="AI43" s="346">
        <v>9</v>
      </c>
      <c r="AJ43" s="346">
        <v>7</v>
      </c>
      <c r="AK43" s="346">
        <v>6</v>
      </c>
      <c r="AL43" s="346">
        <v>8</v>
      </c>
      <c r="AM43" s="346">
        <v>8</v>
      </c>
      <c r="AN43" s="346">
        <v>7</v>
      </c>
      <c r="AO43" s="373"/>
      <c r="AP43" s="348">
        <v>13.68</v>
      </c>
      <c r="AQ43" s="348">
        <v>14.74</v>
      </c>
      <c r="AR43" s="348">
        <v>13.21</v>
      </c>
      <c r="AS43" s="348">
        <v>8.89</v>
      </c>
      <c r="AT43" s="348">
        <v>6.53</v>
      </c>
      <c r="AU43" s="351"/>
      <c r="AV43" s="346">
        <v>9</v>
      </c>
      <c r="AW43" s="346">
        <v>8</v>
      </c>
      <c r="AX43" s="346">
        <v>8</v>
      </c>
      <c r="AY43" s="346">
        <v>7</v>
      </c>
      <c r="AZ43" s="346">
        <v>6</v>
      </c>
      <c r="BA43" s="362"/>
      <c r="BB43" s="348">
        <v>14.971220200058999</v>
      </c>
      <c r="BC43" s="375">
        <v>1.02634692458655</v>
      </c>
      <c r="BD43" s="375">
        <v>6.2212998396216003E-2</v>
      </c>
      <c r="BE43" s="375">
        <v>0.22465793810100901</v>
      </c>
      <c r="BF43" s="373"/>
      <c r="BG43" s="348">
        <v>59.598599999999998</v>
      </c>
      <c r="BH43" s="348">
        <v>16.145299999999999</v>
      </c>
      <c r="BI43" s="348">
        <v>15.8886</v>
      </c>
      <c r="BJ43" s="348">
        <v>8.3674999999999997</v>
      </c>
      <c r="BK43" s="373"/>
      <c r="BL43" s="372" t="s">
        <v>2051</v>
      </c>
      <c r="BM43" s="372" t="s">
        <v>2052</v>
      </c>
      <c r="BN43" s="372" t="s">
        <v>2053</v>
      </c>
      <c r="BO43" s="372" t="s">
        <v>1121</v>
      </c>
      <c r="BP43" s="372" t="s">
        <v>2054</v>
      </c>
      <c r="BQ43" s="373"/>
      <c r="BR43" s="354" t="s">
        <v>463</v>
      </c>
    </row>
    <row r="44" spans="1:70" s="107" customFormat="1" x14ac:dyDescent="0.25">
      <c r="A44" s="345" t="s">
        <v>2085</v>
      </c>
      <c r="B44" s="373"/>
      <c r="C44" s="719">
        <v>44433</v>
      </c>
      <c r="D44" s="373"/>
      <c r="E44" s="346">
        <v>2443.59</v>
      </c>
      <c r="F44" s="373"/>
      <c r="G44" s="347">
        <v>16.347000000000001</v>
      </c>
      <c r="H44" s="374"/>
      <c r="I44" s="348">
        <v>-0.28060000000000002</v>
      </c>
      <c r="J44" s="348">
        <v>0.44979999999999998</v>
      </c>
      <c r="K44" s="348">
        <v>1.8231999999999999</v>
      </c>
      <c r="L44" s="348">
        <v>2.2199</v>
      </c>
      <c r="M44" s="348">
        <v>-2.5305</v>
      </c>
      <c r="N44" s="350">
        <v>-1.0496000000000001</v>
      </c>
      <c r="O44" s="348">
        <v>-8.2799999999999999E-2</v>
      </c>
      <c r="P44" s="348">
        <v>11.2525</v>
      </c>
      <c r="Q44" s="348" t="s">
        <v>430</v>
      </c>
      <c r="R44" s="348" t="s">
        <v>430</v>
      </c>
      <c r="S44" s="348">
        <v>1.4119999999999999</v>
      </c>
      <c r="T44" s="348">
        <v>12.124000000000001</v>
      </c>
      <c r="U44" s="348">
        <v>-3.2532999999999999</v>
      </c>
      <c r="V44" s="348">
        <v>3.3000000000000002E-2</v>
      </c>
      <c r="W44" s="348">
        <v>1.4119999999999999</v>
      </c>
      <c r="X44" s="348">
        <v>10.5655</v>
      </c>
      <c r="Y44" s="374"/>
      <c r="Z44" s="346">
        <v>10</v>
      </c>
      <c r="AA44" s="346">
        <v>12</v>
      </c>
      <c r="AB44" s="346">
        <v>13</v>
      </c>
      <c r="AC44" s="346">
        <v>14</v>
      </c>
      <c r="AD44" s="346">
        <v>15</v>
      </c>
      <c r="AE44" s="346">
        <v>14</v>
      </c>
      <c r="AF44" s="346">
        <v>16</v>
      </c>
      <c r="AG44" s="346">
        <v>13</v>
      </c>
      <c r="AH44" s="346" t="s">
        <v>430</v>
      </c>
      <c r="AI44" s="346" t="s">
        <v>430</v>
      </c>
      <c r="AJ44" s="346">
        <v>11</v>
      </c>
      <c r="AK44" s="346">
        <v>13</v>
      </c>
      <c r="AL44" s="346">
        <v>14</v>
      </c>
      <c r="AM44" s="346">
        <v>14</v>
      </c>
      <c r="AN44" s="346">
        <v>11</v>
      </c>
      <c r="AO44" s="373"/>
      <c r="AP44" s="348" t="s">
        <v>430</v>
      </c>
      <c r="AQ44" s="348" t="s">
        <v>430</v>
      </c>
      <c r="AR44" s="348" t="s">
        <v>430</v>
      </c>
      <c r="AS44" s="348">
        <v>4.8899999999999997</v>
      </c>
      <c r="AT44" s="348">
        <v>-0.17</v>
      </c>
      <c r="AU44" s="351"/>
      <c r="AV44" s="346" t="s">
        <v>430</v>
      </c>
      <c r="AW44" s="346" t="s">
        <v>430</v>
      </c>
      <c r="AX44" s="346" t="s">
        <v>430</v>
      </c>
      <c r="AY44" s="346">
        <v>14</v>
      </c>
      <c r="AZ44" s="346">
        <v>15</v>
      </c>
      <c r="BA44" s="362"/>
      <c r="BB44" s="348">
        <v>13.9378477542471</v>
      </c>
      <c r="BC44" s="375">
        <v>0.97309940011959795</v>
      </c>
      <c r="BD44" s="375">
        <v>4.1152733839844302E-2</v>
      </c>
      <c r="BE44" s="375">
        <v>-9.6499564869439003E-2</v>
      </c>
      <c r="BF44" s="373"/>
      <c r="BG44" s="348">
        <v>77.038300000000007</v>
      </c>
      <c r="BH44" s="348">
        <v>16.200700000000001</v>
      </c>
      <c r="BI44" s="348">
        <v>2.9882</v>
      </c>
      <c r="BJ44" s="348">
        <v>3.7728000000000002</v>
      </c>
      <c r="BK44" s="373"/>
      <c r="BL44" s="372" t="s">
        <v>2056</v>
      </c>
      <c r="BM44" s="372" t="s">
        <v>2057</v>
      </c>
      <c r="BN44" s="372" t="s">
        <v>1209</v>
      </c>
      <c r="BO44" s="372" t="s">
        <v>2058</v>
      </c>
      <c r="BP44" s="372" t="s">
        <v>2059</v>
      </c>
      <c r="BQ44" s="373"/>
      <c r="BR44" s="354" t="s">
        <v>443</v>
      </c>
    </row>
    <row r="45" spans="1:70" s="107" customFormat="1" x14ac:dyDescent="0.25">
      <c r="A45" s="345" t="s">
        <v>2086</v>
      </c>
      <c r="B45" s="373"/>
      <c r="C45" s="719">
        <v>44152</v>
      </c>
      <c r="D45" s="373"/>
      <c r="E45" s="346">
        <v>2185.0700000000002</v>
      </c>
      <c r="F45" s="373"/>
      <c r="G45" s="347">
        <v>29.606100000000001</v>
      </c>
      <c r="H45" s="374"/>
      <c r="I45" s="348">
        <v>0.114</v>
      </c>
      <c r="J45" s="348">
        <v>0.59289999999999998</v>
      </c>
      <c r="K45" s="348">
        <v>-0.2611</v>
      </c>
      <c r="L45" s="348">
        <v>1.5329999999999999</v>
      </c>
      <c r="M45" s="348">
        <v>-0.39029999999999998</v>
      </c>
      <c r="N45" s="350">
        <v>0.93100000000000005</v>
      </c>
      <c r="O45" s="348">
        <v>0.73089999999999999</v>
      </c>
      <c r="P45" s="348">
        <v>16.6645</v>
      </c>
      <c r="Q45" s="348">
        <v>16.200399999999998</v>
      </c>
      <c r="R45" s="348" t="s">
        <v>430</v>
      </c>
      <c r="S45" s="348">
        <v>-0.26879999999999998</v>
      </c>
      <c r="T45" s="348">
        <v>9.2302999999999997</v>
      </c>
      <c r="U45" s="348">
        <v>-1.3781000000000001</v>
      </c>
      <c r="V45" s="348">
        <v>3.6591999999999998</v>
      </c>
      <c r="W45" s="348">
        <v>-0.26879999999999998</v>
      </c>
      <c r="X45" s="348">
        <v>21.126300000000001</v>
      </c>
      <c r="Y45" s="374"/>
      <c r="Z45" s="346">
        <v>1</v>
      </c>
      <c r="AA45" s="346">
        <v>9</v>
      </c>
      <c r="AB45" s="346">
        <v>17</v>
      </c>
      <c r="AC45" s="346">
        <v>16</v>
      </c>
      <c r="AD45" s="346">
        <v>9</v>
      </c>
      <c r="AE45" s="346">
        <v>10</v>
      </c>
      <c r="AF45" s="346">
        <v>15</v>
      </c>
      <c r="AG45" s="346">
        <v>5</v>
      </c>
      <c r="AH45" s="346">
        <v>4</v>
      </c>
      <c r="AI45" s="346" t="s">
        <v>430</v>
      </c>
      <c r="AJ45" s="346">
        <v>17</v>
      </c>
      <c r="AK45" s="346">
        <v>16</v>
      </c>
      <c r="AL45" s="346">
        <v>10</v>
      </c>
      <c r="AM45" s="346">
        <v>9</v>
      </c>
      <c r="AN45" s="346">
        <v>17</v>
      </c>
      <c r="AO45" s="373"/>
      <c r="AP45" s="348" t="s">
        <v>430</v>
      </c>
      <c r="AQ45" s="348" t="s">
        <v>430</v>
      </c>
      <c r="AR45" s="348">
        <v>14</v>
      </c>
      <c r="AS45" s="348">
        <v>7.51</v>
      </c>
      <c r="AT45" s="348">
        <v>1.59</v>
      </c>
      <c r="AU45" s="351"/>
      <c r="AV45" s="346" t="s">
        <v>430</v>
      </c>
      <c r="AW45" s="346" t="s">
        <v>430</v>
      </c>
      <c r="AX45" s="346">
        <v>6</v>
      </c>
      <c r="AY45" s="346">
        <v>9</v>
      </c>
      <c r="AZ45" s="346">
        <v>13</v>
      </c>
      <c r="BA45" s="362"/>
      <c r="BB45" s="348">
        <v>13.632160740067601</v>
      </c>
      <c r="BC45" s="375">
        <v>0.92763784643426395</v>
      </c>
      <c r="BD45" s="375">
        <v>7.3520148767791199E-2</v>
      </c>
      <c r="BE45" s="375">
        <v>0.36346338789048099</v>
      </c>
      <c r="BF45" s="373"/>
      <c r="BG45" s="348">
        <v>84.435699999999997</v>
      </c>
      <c r="BH45" s="348">
        <v>10.4087</v>
      </c>
      <c r="BI45" s="348">
        <v>3.9268200000000002</v>
      </c>
      <c r="BJ45" s="348">
        <v>1.22878</v>
      </c>
      <c r="BK45" s="373"/>
      <c r="BL45" s="372" t="s">
        <v>2061</v>
      </c>
      <c r="BM45" s="372" t="s">
        <v>2062</v>
      </c>
      <c r="BN45" s="372" t="s">
        <v>2063</v>
      </c>
      <c r="BO45" s="372" t="s">
        <v>2064</v>
      </c>
      <c r="BP45" s="372" t="s">
        <v>2065</v>
      </c>
      <c r="BQ45" s="373"/>
      <c r="BR45" s="354" t="s">
        <v>476</v>
      </c>
    </row>
    <row r="46" spans="1:70" s="107" customFormat="1" x14ac:dyDescent="0.25">
      <c r="A46" s="345" t="s">
        <v>2087</v>
      </c>
      <c r="B46" s="373"/>
      <c r="C46" s="719">
        <v>41275</v>
      </c>
      <c r="D46" s="373"/>
      <c r="E46" s="346">
        <v>2101.66</v>
      </c>
      <c r="F46" s="373"/>
      <c r="G46" s="347">
        <v>105.101</v>
      </c>
      <c r="H46" s="374"/>
      <c r="I46" s="348">
        <v>-0.81069999999999998</v>
      </c>
      <c r="J46" s="348">
        <v>-9.8900000000000002E-2</v>
      </c>
      <c r="K46" s="348">
        <v>1.1073</v>
      </c>
      <c r="L46" s="348">
        <v>2.4666000000000001</v>
      </c>
      <c r="M46" s="348">
        <v>2.0745</v>
      </c>
      <c r="N46" s="350">
        <v>1.3299999999999999E-2</v>
      </c>
      <c r="O46" s="348">
        <v>5.8753000000000002</v>
      </c>
      <c r="P46" s="348">
        <v>15.3832</v>
      </c>
      <c r="Q46" s="348">
        <v>13.297599999999999</v>
      </c>
      <c r="R46" s="348">
        <v>14.1851</v>
      </c>
      <c r="S46" s="348">
        <v>0.8589</v>
      </c>
      <c r="T46" s="348">
        <v>14.610200000000001</v>
      </c>
      <c r="U46" s="348">
        <v>1.0014000000000001</v>
      </c>
      <c r="V46" s="348">
        <v>3.452</v>
      </c>
      <c r="W46" s="348">
        <v>0.8589</v>
      </c>
      <c r="X46" s="348">
        <v>13.039099999999999</v>
      </c>
      <c r="Y46" s="374"/>
      <c r="Z46" s="346">
        <v>16</v>
      </c>
      <c r="AA46" s="346">
        <v>17</v>
      </c>
      <c r="AB46" s="346">
        <v>15</v>
      </c>
      <c r="AC46" s="346">
        <v>13</v>
      </c>
      <c r="AD46" s="346">
        <v>6</v>
      </c>
      <c r="AE46" s="346">
        <v>12</v>
      </c>
      <c r="AF46" s="346">
        <v>5</v>
      </c>
      <c r="AG46" s="346">
        <v>8</v>
      </c>
      <c r="AH46" s="346">
        <v>8</v>
      </c>
      <c r="AI46" s="346">
        <v>5</v>
      </c>
      <c r="AJ46" s="346">
        <v>14</v>
      </c>
      <c r="AK46" s="346">
        <v>10</v>
      </c>
      <c r="AL46" s="346">
        <v>6</v>
      </c>
      <c r="AM46" s="346">
        <v>11</v>
      </c>
      <c r="AN46" s="346">
        <v>14</v>
      </c>
      <c r="AO46" s="373"/>
      <c r="AP46" s="348">
        <v>13.94</v>
      </c>
      <c r="AQ46" s="348">
        <v>15.09</v>
      </c>
      <c r="AR46" s="348">
        <v>13.42</v>
      </c>
      <c r="AS46" s="348">
        <v>9.2799999999999994</v>
      </c>
      <c r="AT46" s="348">
        <v>4.1399999999999997</v>
      </c>
      <c r="AU46" s="351"/>
      <c r="AV46" s="346">
        <v>6</v>
      </c>
      <c r="AW46" s="346">
        <v>7</v>
      </c>
      <c r="AX46" s="346">
        <v>7</v>
      </c>
      <c r="AY46" s="346">
        <v>6</v>
      </c>
      <c r="AZ46" s="346">
        <v>9</v>
      </c>
      <c r="BA46" s="362"/>
      <c r="BB46" s="348">
        <v>15.4078000027532</v>
      </c>
      <c r="BC46" s="375">
        <v>1.04440613163412</v>
      </c>
      <c r="BD46" s="375">
        <v>5.7718283457799398E-2</v>
      </c>
      <c r="BE46" s="375">
        <v>0.201307490111437</v>
      </c>
      <c r="BF46" s="373"/>
      <c r="BG46" s="348">
        <v>37.264699999999998</v>
      </c>
      <c r="BH46" s="348">
        <v>20.642600000000002</v>
      </c>
      <c r="BI46" s="348">
        <v>35.739899999999999</v>
      </c>
      <c r="BJ46" s="348">
        <v>6.3528000000000002</v>
      </c>
      <c r="BK46" s="373"/>
      <c r="BL46" s="372" t="s">
        <v>2067</v>
      </c>
      <c r="BM46" s="372" t="s">
        <v>2068</v>
      </c>
      <c r="BN46" s="372" t="s">
        <v>1693</v>
      </c>
      <c r="BO46" s="372" t="s">
        <v>2069</v>
      </c>
      <c r="BP46" s="372" t="s">
        <v>2070</v>
      </c>
      <c r="BQ46" s="373"/>
      <c r="BR46" s="354" t="s">
        <v>443</v>
      </c>
    </row>
    <row r="47" spans="1:70" x14ac:dyDescent="0.25">
      <c r="A47" s="505" t="s">
        <v>93</v>
      </c>
      <c r="B47" s="365"/>
      <c r="C47" s="717"/>
      <c r="D47" s="365"/>
      <c r="E47" s="329"/>
      <c r="F47" s="365"/>
      <c r="G47" s="330"/>
      <c r="H47" s="366"/>
      <c r="I47" s="331">
        <v>-0.26690000000000003</v>
      </c>
      <c r="J47" s="331">
        <v>0.57489999999999997</v>
      </c>
      <c r="K47" s="331">
        <v>2.4982000000000002</v>
      </c>
      <c r="L47" s="331">
        <v>4.2511999999999999</v>
      </c>
      <c r="M47" s="331">
        <v>0.78259999999999996</v>
      </c>
      <c r="N47" s="333">
        <v>2.0133000000000001</v>
      </c>
      <c r="O47" s="331">
        <v>3.6983999999999999</v>
      </c>
      <c r="P47" s="331">
        <v>14.5732</v>
      </c>
      <c r="Q47" s="331">
        <v>13.4962</v>
      </c>
      <c r="R47" s="331">
        <v>14.375500000000001</v>
      </c>
      <c r="S47" s="331">
        <v>1.4162999999999999</v>
      </c>
      <c r="T47" s="331">
        <v>14.9903</v>
      </c>
      <c r="U47" s="331">
        <v>-0.36559999999999998</v>
      </c>
      <c r="V47" s="331">
        <v>4.0128000000000004</v>
      </c>
      <c r="W47" s="331">
        <v>1.4162999999999999</v>
      </c>
      <c r="X47" s="331">
        <v>15.508100000000001</v>
      </c>
      <c r="Y47" s="366"/>
      <c r="Z47" s="329">
        <v>16</v>
      </c>
      <c r="AA47" s="329">
        <v>17</v>
      </c>
      <c r="AB47" s="329">
        <v>17</v>
      </c>
      <c r="AC47" s="329">
        <v>17</v>
      </c>
      <c r="AD47" s="329">
        <v>17</v>
      </c>
      <c r="AE47" s="329">
        <v>17</v>
      </c>
      <c r="AF47" s="329">
        <v>17</v>
      </c>
      <c r="AG47" s="329">
        <v>16</v>
      </c>
      <c r="AH47" s="329">
        <v>15</v>
      </c>
      <c r="AI47" s="329">
        <v>10</v>
      </c>
      <c r="AJ47" s="329">
        <v>17</v>
      </c>
      <c r="AK47" s="329">
        <v>17</v>
      </c>
      <c r="AL47" s="329">
        <v>17</v>
      </c>
      <c r="AM47" s="329">
        <v>17</v>
      </c>
      <c r="AN47" s="329">
        <v>17</v>
      </c>
      <c r="AO47" s="365"/>
      <c r="AP47" s="331">
        <v>14.789</v>
      </c>
      <c r="AQ47" s="331">
        <v>15.2841666666667</v>
      </c>
      <c r="AR47" s="331">
        <v>12.7533333333333</v>
      </c>
      <c r="AS47" s="331">
        <v>8.4181249999999999</v>
      </c>
      <c r="AT47" s="331">
        <v>5.3570588235294103</v>
      </c>
      <c r="AU47" s="334"/>
      <c r="AV47" s="329">
        <v>10</v>
      </c>
      <c r="AW47" s="329">
        <v>12</v>
      </c>
      <c r="AX47" s="329">
        <v>15</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8"/>
      <c r="D48" s="369"/>
      <c r="E48" s="338"/>
      <c r="F48" s="369"/>
      <c r="G48" s="339"/>
      <c r="H48" s="370"/>
      <c r="I48" s="340">
        <v>0.114</v>
      </c>
      <c r="J48" s="340">
        <v>1.121</v>
      </c>
      <c r="K48" s="340">
        <v>5.8406000000000002</v>
      </c>
      <c r="L48" s="340">
        <v>10.270799999999999</v>
      </c>
      <c r="M48" s="340">
        <v>11.0914</v>
      </c>
      <c r="N48" s="342">
        <v>12.007099999999999</v>
      </c>
      <c r="O48" s="340">
        <v>9.6021999999999998</v>
      </c>
      <c r="P48" s="340">
        <v>22.561499999999999</v>
      </c>
      <c r="Q48" s="340">
        <v>19.775700000000001</v>
      </c>
      <c r="R48" s="340">
        <v>16.7395</v>
      </c>
      <c r="S48" s="340">
        <v>2.5179999999999998</v>
      </c>
      <c r="T48" s="340">
        <v>26.207699999999999</v>
      </c>
      <c r="U48" s="340">
        <v>8.1781000000000006</v>
      </c>
      <c r="V48" s="340">
        <v>14.965999999999999</v>
      </c>
      <c r="W48" s="340">
        <v>2.5179999999999998</v>
      </c>
      <c r="X48" s="340">
        <v>21.7864</v>
      </c>
      <c r="Y48" s="370"/>
      <c r="Z48" s="338"/>
      <c r="AA48" s="338"/>
      <c r="AB48" s="338"/>
      <c r="AC48" s="338"/>
      <c r="AD48" s="338"/>
      <c r="AE48" s="338"/>
      <c r="AF48" s="338"/>
      <c r="AG48" s="338"/>
      <c r="AH48" s="338"/>
      <c r="AI48" s="338"/>
      <c r="AJ48" s="338"/>
      <c r="AK48" s="338"/>
      <c r="AL48" s="338"/>
      <c r="AM48" s="338"/>
      <c r="AN48" s="338"/>
      <c r="AO48" s="369"/>
      <c r="AP48" s="340">
        <v>17.98</v>
      </c>
      <c r="AQ48" s="340">
        <v>20.32</v>
      </c>
      <c r="AR48" s="340">
        <v>17.5</v>
      </c>
      <c r="AS48" s="340">
        <v>14.14</v>
      </c>
      <c r="AT48" s="340">
        <v>18.53</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8"/>
      <c r="D49" s="369"/>
      <c r="E49" s="338"/>
      <c r="F49" s="369"/>
      <c r="G49" s="339"/>
      <c r="H49" s="370"/>
      <c r="I49" s="340">
        <v>-0.81069999999999998</v>
      </c>
      <c r="J49" s="340">
        <v>-9.8900000000000002E-2</v>
      </c>
      <c r="K49" s="340">
        <v>-0.2611</v>
      </c>
      <c r="L49" s="340">
        <v>0.88290000000000002</v>
      </c>
      <c r="M49" s="340">
        <v>-6.0392000000000001</v>
      </c>
      <c r="N49" s="342">
        <v>-5.2069000000000001</v>
      </c>
      <c r="O49" s="340">
        <v>-2.0621999999999998</v>
      </c>
      <c r="P49" s="340">
        <v>7.9501999999999997</v>
      </c>
      <c r="Q49" s="340">
        <v>6.2617000000000003</v>
      </c>
      <c r="R49" s="340">
        <v>12.422000000000001</v>
      </c>
      <c r="S49" s="340">
        <v>-0.26879999999999998</v>
      </c>
      <c r="T49" s="340">
        <v>8.7489000000000008</v>
      </c>
      <c r="U49" s="340">
        <v>-7.3472</v>
      </c>
      <c r="V49" s="340">
        <v>-4.2699999999999996</v>
      </c>
      <c r="W49" s="340">
        <v>-0.26879999999999998</v>
      </c>
      <c r="X49" s="340">
        <v>10.5655</v>
      </c>
      <c r="Y49" s="370"/>
      <c r="Z49" s="338"/>
      <c r="AA49" s="338"/>
      <c r="AB49" s="338"/>
      <c r="AC49" s="338"/>
      <c r="AD49" s="338"/>
      <c r="AE49" s="338"/>
      <c r="AF49" s="338"/>
      <c r="AG49" s="338"/>
      <c r="AH49" s="338"/>
      <c r="AI49" s="338"/>
      <c r="AJ49" s="338"/>
      <c r="AK49" s="338"/>
      <c r="AL49" s="338"/>
      <c r="AM49" s="338"/>
      <c r="AN49" s="338"/>
      <c r="AO49" s="369"/>
      <c r="AP49" s="340">
        <v>10.43</v>
      </c>
      <c r="AQ49" s="340">
        <v>9.1999999999999993</v>
      </c>
      <c r="AR49" s="340">
        <v>6.72</v>
      </c>
      <c r="AS49" s="340">
        <v>2.69</v>
      </c>
      <c r="AT49" s="340">
        <v>-6.4</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8"/>
      <c r="D50" s="376"/>
      <c r="E50" s="377"/>
      <c r="F50" s="376"/>
      <c r="G50" s="378"/>
      <c r="H50" s="380"/>
      <c r="I50" s="379">
        <v>-0.27015</v>
      </c>
      <c r="J50" s="379">
        <v>0.59289999999999998</v>
      </c>
      <c r="K50" s="379">
        <v>2.6315</v>
      </c>
      <c r="L50" s="379">
        <v>3.4699</v>
      </c>
      <c r="M50" s="379">
        <v>-0.39029999999999998</v>
      </c>
      <c r="N50" s="381">
        <v>1.5498000000000001</v>
      </c>
      <c r="O50" s="379">
        <v>4.1920000000000002</v>
      </c>
      <c r="P50" s="379">
        <v>14.9011</v>
      </c>
      <c r="Q50" s="379">
        <v>13.297599999999999</v>
      </c>
      <c r="R50" s="379">
        <v>14.0213</v>
      </c>
      <c r="S50" s="379">
        <v>1.5568</v>
      </c>
      <c r="T50" s="379">
        <v>15.2272</v>
      </c>
      <c r="U50" s="379">
        <v>-1.1301000000000001</v>
      </c>
      <c r="V50" s="379">
        <v>3.6591999999999998</v>
      </c>
      <c r="W50" s="379">
        <v>1.5568</v>
      </c>
      <c r="X50" s="379">
        <v>15.6317</v>
      </c>
      <c r="Y50" s="380"/>
      <c r="Z50" s="377"/>
      <c r="AA50" s="377"/>
      <c r="AB50" s="377"/>
      <c r="AC50" s="377"/>
      <c r="AD50" s="377"/>
      <c r="AE50" s="377"/>
      <c r="AF50" s="377"/>
      <c r="AG50" s="377"/>
      <c r="AH50" s="377"/>
      <c r="AI50" s="377"/>
      <c r="AJ50" s="377"/>
      <c r="AK50" s="377"/>
      <c r="AL50" s="377"/>
      <c r="AM50" s="377"/>
      <c r="AN50" s="377"/>
      <c r="AO50" s="376"/>
      <c r="AP50" s="379">
        <v>14.08</v>
      </c>
      <c r="AQ50" s="379">
        <v>15.1</v>
      </c>
      <c r="AR50" s="379">
        <v>13.21</v>
      </c>
      <c r="AS50" s="379">
        <v>8.1999999999999993</v>
      </c>
      <c r="AT50" s="379">
        <v>4.1399999999999997</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9"/>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2088</v>
      </c>
      <c r="B52" s="402"/>
      <c r="C52" s="724">
        <v>43804</v>
      </c>
      <c r="D52" s="402"/>
      <c r="E52" s="403">
        <v>1784.72</v>
      </c>
      <c r="F52" s="402"/>
      <c r="G52" s="404">
        <v>23.119499999999999</v>
      </c>
      <c r="H52" s="406"/>
      <c r="I52" s="405">
        <v>-1.8200000000000001E-2</v>
      </c>
      <c r="J52" s="405">
        <v>0.72319999999999995</v>
      </c>
      <c r="K52" s="405">
        <v>1.2001999999999999</v>
      </c>
      <c r="L52" s="405">
        <v>1.8283</v>
      </c>
      <c r="M52" s="405">
        <v>-1.8468</v>
      </c>
      <c r="N52" s="407">
        <v>-1.4052</v>
      </c>
      <c r="O52" s="405">
        <v>-1.3041</v>
      </c>
      <c r="P52" s="405">
        <v>11.2788</v>
      </c>
      <c r="Q52" s="405">
        <v>11.0025</v>
      </c>
      <c r="R52" s="405" t="s">
        <v>430</v>
      </c>
      <c r="S52" s="405">
        <v>1.4124000000000001</v>
      </c>
      <c r="T52" s="405">
        <v>12.276899999999999</v>
      </c>
      <c r="U52" s="405">
        <v>-2.665</v>
      </c>
      <c r="V52" s="405">
        <v>0.3342</v>
      </c>
      <c r="W52" s="405">
        <v>1.4124000000000001</v>
      </c>
      <c r="X52" s="405">
        <v>13.504</v>
      </c>
      <c r="Y52" s="406"/>
      <c r="Z52" s="403">
        <v>4</v>
      </c>
      <c r="AA52" s="403">
        <v>7</v>
      </c>
      <c r="AB52" s="403">
        <v>8</v>
      </c>
      <c r="AC52" s="403">
        <v>9</v>
      </c>
      <c r="AD52" s="403">
        <v>9</v>
      </c>
      <c r="AE52" s="403">
        <v>9</v>
      </c>
      <c r="AF52" s="403">
        <v>10</v>
      </c>
      <c r="AG52" s="403">
        <v>8</v>
      </c>
      <c r="AH52" s="403">
        <v>4</v>
      </c>
      <c r="AI52" s="403" t="s">
        <v>430</v>
      </c>
      <c r="AJ52" s="403">
        <v>4</v>
      </c>
      <c r="AK52" s="403">
        <v>9</v>
      </c>
      <c r="AL52" s="403">
        <v>9</v>
      </c>
      <c r="AM52" s="403">
        <v>10</v>
      </c>
      <c r="AN52" s="403">
        <v>4</v>
      </c>
      <c r="AO52" s="402"/>
      <c r="AP52" s="405" t="s">
        <v>430</v>
      </c>
      <c r="AQ52" s="405" t="s">
        <v>430</v>
      </c>
      <c r="AR52" s="405">
        <v>9.02</v>
      </c>
      <c r="AS52" s="405">
        <v>3.85</v>
      </c>
      <c r="AT52" s="405">
        <v>-0.34</v>
      </c>
      <c r="AU52" s="408"/>
      <c r="AV52" s="403" t="s">
        <v>430</v>
      </c>
      <c r="AW52" s="403" t="s">
        <v>430</v>
      </c>
      <c r="AX52" s="403">
        <v>6</v>
      </c>
      <c r="AY52" s="403">
        <v>10</v>
      </c>
      <c r="AZ52" s="403">
        <v>9</v>
      </c>
      <c r="BA52" s="409"/>
      <c r="BB52" s="405">
        <v>13.7839014094021</v>
      </c>
      <c r="BC52" s="410">
        <v>0.96227748908158195</v>
      </c>
      <c r="BD52" s="410">
        <v>4.1079678728241399E-2</v>
      </c>
      <c r="BE52" s="410">
        <v>-9.6389851446845407E-2</v>
      </c>
      <c r="BF52" s="402"/>
      <c r="BG52" s="405">
        <v>69.483900000000006</v>
      </c>
      <c r="BH52" s="405">
        <v>14.449</v>
      </c>
      <c r="BI52" s="405">
        <v>9.8857999999999997</v>
      </c>
      <c r="BJ52" s="405">
        <v>6.1813000000000002</v>
      </c>
      <c r="BK52" s="402"/>
      <c r="BL52" s="401" t="s">
        <v>2089</v>
      </c>
      <c r="BM52" s="401" t="s">
        <v>2090</v>
      </c>
      <c r="BN52" s="401" t="s">
        <v>2091</v>
      </c>
      <c r="BO52" s="401" t="s">
        <v>441</v>
      </c>
      <c r="BP52" s="401" t="s">
        <v>2092</v>
      </c>
      <c r="BQ52" s="402"/>
      <c r="BR52" s="411" t="s">
        <v>525</v>
      </c>
    </row>
    <row r="53" spans="1:70" s="107" customFormat="1" x14ac:dyDescent="0.25">
      <c r="A53" s="345" t="s">
        <v>2093</v>
      </c>
      <c r="B53" s="373"/>
      <c r="C53" s="719">
        <v>44034</v>
      </c>
      <c r="D53" s="373"/>
      <c r="E53" s="346">
        <v>1757.8</v>
      </c>
      <c r="F53" s="373"/>
      <c r="G53" s="347">
        <v>26.311299999999999</v>
      </c>
      <c r="H53" s="374"/>
      <c r="I53" s="348">
        <v>-0.8034</v>
      </c>
      <c r="J53" s="348">
        <v>0.62029999999999996</v>
      </c>
      <c r="K53" s="348">
        <v>1.8633</v>
      </c>
      <c r="L53" s="348">
        <v>3.9594</v>
      </c>
      <c r="M53" s="348">
        <v>2.5222000000000002</v>
      </c>
      <c r="N53" s="350">
        <v>3.8376000000000001</v>
      </c>
      <c r="O53" s="348">
        <v>4.0229999999999997</v>
      </c>
      <c r="P53" s="348">
        <v>13.902900000000001</v>
      </c>
      <c r="Q53" s="348">
        <v>12.6043</v>
      </c>
      <c r="R53" s="348" t="s">
        <v>430</v>
      </c>
      <c r="S53" s="348">
        <v>1.1742999999999999</v>
      </c>
      <c r="T53" s="348">
        <v>16.382000000000001</v>
      </c>
      <c r="U53" s="348">
        <v>1.3192999999999999</v>
      </c>
      <c r="V53" s="348">
        <v>6.4665999999999997</v>
      </c>
      <c r="W53" s="348">
        <v>1.1742999999999999</v>
      </c>
      <c r="X53" s="348">
        <v>17.5395</v>
      </c>
      <c r="Y53" s="374"/>
      <c r="Z53" s="346">
        <v>11</v>
      </c>
      <c r="AA53" s="346">
        <v>8</v>
      </c>
      <c r="AB53" s="346">
        <v>7</v>
      </c>
      <c r="AC53" s="346">
        <v>8</v>
      </c>
      <c r="AD53" s="346">
        <v>6</v>
      </c>
      <c r="AE53" s="346">
        <v>5</v>
      </c>
      <c r="AF53" s="346">
        <v>3</v>
      </c>
      <c r="AG53" s="346">
        <v>3</v>
      </c>
      <c r="AH53" s="346">
        <v>3</v>
      </c>
      <c r="AI53" s="346" t="s">
        <v>430</v>
      </c>
      <c r="AJ53" s="346">
        <v>6</v>
      </c>
      <c r="AK53" s="346">
        <v>7</v>
      </c>
      <c r="AL53" s="346">
        <v>5</v>
      </c>
      <c r="AM53" s="346">
        <v>5</v>
      </c>
      <c r="AN53" s="346">
        <v>6</v>
      </c>
      <c r="AO53" s="373"/>
      <c r="AP53" s="348" t="s">
        <v>430</v>
      </c>
      <c r="AQ53" s="348" t="s">
        <v>430</v>
      </c>
      <c r="AR53" s="348">
        <v>12.04</v>
      </c>
      <c r="AS53" s="348">
        <v>8.57</v>
      </c>
      <c r="AT53" s="348">
        <v>7.85</v>
      </c>
      <c r="AU53" s="351"/>
      <c r="AV53" s="346" t="s">
        <v>430</v>
      </c>
      <c r="AW53" s="346" t="s">
        <v>430</v>
      </c>
      <c r="AX53" s="346">
        <v>2</v>
      </c>
      <c r="AY53" s="346">
        <v>5</v>
      </c>
      <c r="AZ53" s="346">
        <v>5</v>
      </c>
      <c r="BA53" s="362"/>
      <c r="BB53" s="348">
        <v>15.0297866331042</v>
      </c>
      <c r="BC53" s="375">
        <v>1.01583506965089</v>
      </c>
      <c r="BD53" s="375">
        <v>5.3211433232989901E-2</v>
      </c>
      <c r="BE53" s="375">
        <v>0.10024843271126201</v>
      </c>
      <c r="BF53" s="373"/>
      <c r="BG53" s="348">
        <v>49.650199999999998</v>
      </c>
      <c r="BH53" s="348">
        <v>30.518899999999999</v>
      </c>
      <c r="BI53" s="348">
        <v>17.3675</v>
      </c>
      <c r="BJ53" s="348">
        <v>2.4634</v>
      </c>
      <c r="BK53" s="373"/>
      <c r="BL53" s="372" t="s">
        <v>2094</v>
      </c>
      <c r="BM53" s="372" t="s">
        <v>2095</v>
      </c>
      <c r="BN53" s="372" t="s">
        <v>1104</v>
      </c>
      <c r="BO53" s="372" t="s">
        <v>2096</v>
      </c>
      <c r="BP53" s="372" t="s">
        <v>2097</v>
      </c>
      <c r="BQ53" s="373"/>
      <c r="BR53" s="354" t="s">
        <v>443</v>
      </c>
    </row>
    <row r="54" spans="1:70" s="107" customFormat="1" x14ac:dyDescent="0.25">
      <c r="A54" s="345" t="s">
        <v>2098</v>
      </c>
      <c r="B54" s="373"/>
      <c r="C54" s="719">
        <v>41407</v>
      </c>
      <c r="D54" s="373"/>
      <c r="E54" s="346">
        <v>1671.23</v>
      </c>
      <c r="F54" s="373"/>
      <c r="G54" s="347">
        <v>49.61</v>
      </c>
      <c r="H54" s="374"/>
      <c r="I54" s="348">
        <v>-0.19489999999999999</v>
      </c>
      <c r="J54" s="348">
        <v>0.82189999999999996</v>
      </c>
      <c r="K54" s="348">
        <v>4.0885999999999996</v>
      </c>
      <c r="L54" s="348">
        <v>13.4628</v>
      </c>
      <c r="M54" s="348">
        <v>13.9017</v>
      </c>
      <c r="N54" s="350">
        <v>11.808299999999999</v>
      </c>
      <c r="O54" s="348">
        <v>2.7033999999999998</v>
      </c>
      <c r="P54" s="348">
        <v>11.4237</v>
      </c>
      <c r="Q54" s="348">
        <v>9.3571000000000009</v>
      </c>
      <c r="R54" s="348">
        <v>11.7622</v>
      </c>
      <c r="S54" s="348">
        <v>1.9207000000000001</v>
      </c>
      <c r="T54" s="348">
        <v>25.465</v>
      </c>
      <c r="U54" s="348">
        <v>12.500500000000001</v>
      </c>
      <c r="V54" s="348">
        <v>18.561699999999998</v>
      </c>
      <c r="W54" s="348">
        <v>1.9207000000000001</v>
      </c>
      <c r="X54" s="348">
        <v>12.917299999999999</v>
      </c>
      <c r="Y54" s="374"/>
      <c r="Z54" s="346">
        <v>5</v>
      </c>
      <c r="AA54" s="346">
        <v>6</v>
      </c>
      <c r="AB54" s="346">
        <v>1</v>
      </c>
      <c r="AC54" s="346">
        <v>2</v>
      </c>
      <c r="AD54" s="346">
        <v>1</v>
      </c>
      <c r="AE54" s="346">
        <v>1</v>
      </c>
      <c r="AF54" s="346">
        <v>4</v>
      </c>
      <c r="AG54" s="346">
        <v>7</v>
      </c>
      <c r="AH54" s="346">
        <v>9</v>
      </c>
      <c r="AI54" s="346">
        <v>4</v>
      </c>
      <c r="AJ54" s="346">
        <v>2</v>
      </c>
      <c r="AK54" s="346">
        <v>2</v>
      </c>
      <c r="AL54" s="346">
        <v>1</v>
      </c>
      <c r="AM54" s="346">
        <v>1</v>
      </c>
      <c r="AN54" s="346">
        <v>2</v>
      </c>
      <c r="AO54" s="373"/>
      <c r="AP54" s="348">
        <v>11.57</v>
      </c>
      <c r="AQ54" s="348">
        <v>11.97</v>
      </c>
      <c r="AR54" s="348">
        <v>11.12</v>
      </c>
      <c r="AS54" s="348">
        <v>11.05</v>
      </c>
      <c r="AT54" s="348">
        <v>28.56</v>
      </c>
      <c r="AU54" s="351"/>
      <c r="AV54" s="346">
        <v>4</v>
      </c>
      <c r="AW54" s="346">
        <v>5</v>
      </c>
      <c r="AX54" s="346">
        <v>4</v>
      </c>
      <c r="AY54" s="346">
        <v>2</v>
      </c>
      <c r="AZ54" s="346">
        <v>1</v>
      </c>
      <c r="BA54" s="362"/>
      <c r="BB54" s="348">
        <v>18.1729379232032</v>
      </c>
      <c r="BC54" s="375">
        <v>1.1303051492859499</v>
      </c>
      <c r="BD54" s="375">
        <v>3.15349709991051E-2</v>
      </c>
      <c r="BE54" s="375">
        <v>-0.20524953538417101</v>
      </c>
      <c r="BF54" s="373"/>
      <c r="BG54" s="348">
        <v>39.628100000000003</v>
      </c>
      <c r="BH54" s="348">
        <v>21.805099999999999</v>
      </c>
      <c r="BI54" s="348">
        <v>30.241800000000001</v>
      </c>
      <c r="BJ54" s="348">
        <v>8.3249999999999993</v>
      </c>
      <c r="BK54" s="373"/>
      <c r="BL54" s="372" t="s">
        <v>2099</v>
      </c>
      <c r="BM54" s="372" t="s">
        <v>2100</v>
      </c>
      <c r="BN54" s="372" t="s">
        <v>2101</v>
      </c>
      <c r="BO54" s="372" t="s">
        <v>2102</v>
      </c>
      <c r="BP54" s="372" t="s">
        <v>2103</v>
      </c>
      <c r="BQ54" s="373"/>
      <c r="BR54" s="354" t="s">
        <v>443</v>
      </c>
    </row>
    <row r="55" spans="1:70" s="107" customFormat="1" x14ac:dyDescent="0.25">
      <c r="A55" s="345" t="s">
        <v>2104</v>
      </c>
      <c r="B55" s="373"/>
      <c r="C55" s="719">
        <v>38667</v>
      </c>
      <c r="D55" s="373"/>
      <c r="E55" s="346">
        <v>1056.23</v>
      </c>
      <c r="F55" s="373"/>
      <c r="G55" s="347">
        <v>161.6858</v>
      </c>
      <c r="H55" s="374"/>
      <c r="I55" s="348">
        <v>-0.2311</v>
      </c>
      <c r="J55" s="348">
        <v>6.3799999999999996E-2</v>
      </c>
      <c r="K55" s="348">
        <v>2.1680000000000001</v>
      </c>
      <c r="L55" s="348">
        <v>4.7884000000000002</v>
      </c>
      <c r="M55" s="348">
        <v>0.90659999999999996</v>
      </c>
      <c r="N55" s="350">
        <v>-0.161</v>
      </c>
      <c r="O55" s="348">
        <v>-0.2475</v>
      </c>
      <c r="P55" s="348">
        <v>9.8343000000000007</v>
      </c>
      <c r="Q55" s="348">
        <v>9.7926000000000002</v>
      </c>
      <c r="R55" s="348">
        <v>12.794</v>
      </c>
      <c r="S55" s="348">
        <v>0.43940000000000001</v>
      </c>
      <c r="T55" s="348">
        <v>13.718999999999999</v>
      </c>
      <c r="U55" s="348">
        <v>-1.1757</v>
      </c>
      <c r="V55" s="348">
        <v>2.6446000000000001</v>
      </c>
      <c r="W55" s="348">
        <v>0.43940000000000001</v>
      </c>
      <c r="X55" s="348">
        <v>14.397600000000001</v>
      </c>
      <c r="Y55" s="374"/>
      <c r="Z55" s="346">
        <v>7</v>
      </c>
      <c r="AA55" s="346">
        <v>11</v>
      </c>
      <c r="AB55" s="346">
        <v>6</v>
      </c>
      <c r="AC55" s="346">
        <v>6</v>
      </c>
      <c r="AD55" s="346">
        <v>8</v>
      </c>
      <c r="AE55" s="346">
        <v>7</v>
      </c>
      <c r="AF55" s="346">
        <v>8</v>
      </c>
      <c r="AG55" s="346">
        <v>9</v>
      </c>
      <c r="AH55" s="346">
        <v>6</v>
      </c>
      <c r="AI55" s="346">
        <v>2</v>
      </c>
      <c r="AJ55" s="346">
        <v>9</v>
      </c>
      <c r="AK55" s="346">
        <v>8</v>
      </c>
      <c r="AL55" s="346">
        <v>8</v>
      </c>
      <c r="AM55" s="346">
        <v>7</v>
      </c>
      <c r="AN55" s="346">
        <v>9</v>
      </c>
      <c r="AO55" s="373"/>
      <c r="AP55" s="348">
        <v>12.64</v>
      </c>
      <c r="AQ55" s="348">
        <v>12.27</v>
      </c>
      <c r="AR55" s="348">
        <v>8.82</v>
      </c>
      <c r="AS55" s="348">
        <v>4.93</v>
      </c>
      <c r="AT55" s="348">
        <v>4.33</v>
      </c>
      <c r="AU55" s="351"/>
      <c r="AV55" s="346">
        <v>2</v>
      </c>
      <c r="AW55" s="346">
        <v>4</v>
      </c>
      <c r="AX55" s="346">
        <v>7</v>
      </c>
      <c r="AY55" s="346">
        <v>9</v>
      </c>
      <c r="AZ55" s="346">
        <v>8</v>
      </c>
      <c r="BA55" s="362"/>
      <c r="BB55" s="348">
        <v>12.4460549203054</v>
      </c>
      <c r="BC55" s="375">
        <v>0.87093430169525698</v>
      </c>
      <c r="BD55" s="375">
        <v>3.70947765250767E-2</v>
      </c>
      <c r="BE55" s="375">
        <v>-0.13804518620647999</v>
      </c>
      <c r="BF55" s="373"/>
      <c r="BG55" s="348">
        <v>63.732900000000001</v>
      </c>
      <c r="BH55" s="348">
        <v>5.0296799999999999</v>
      </c>
      <c r="BI55" s="348">
        <v>25.002800000000001</v>
      </c>
      <c r="BJ55" s="348">
        <v>6.2346199999999996</v>
      </c>
      <c r="BK55" s="373"/>
      <c r="BL55" s="372" t="s">
        <v>2105</v>
      </c>
      <c r="BM55" s="372" t="s">
        <v>2106</v>
      </c>
      <c r="BN55" s="372" t="s">
        <v>2107</v>
      </c>
      <c r="BO55" s="372" t="s">
        <v>2108</v>
      </c>
      <c r="BP55" s="372" t="s">
        <v>2109</v>
      </c>
      <c r="BQ55" s="373"/>
      <c r="BR55" s="354" t="s">
        <v>2110</v>
      </c>
    </row>
    <row r="56" spans="1:70" s="107" customFormat="1" x14ac:dyDescent="0.25">
      <c r="A56" s="345" t="s">
        <v>2111</v>
      </c>
      <c r="B56" s="373"/>
      <c r="C56" s="719">
        <v>44774</v>
      </c>
      <c r="D56" s="373"/>
      <c r="E56" s="346">
        <v>1026.5</v>
      </c>
      <c r="F56" s="373"/>
      <c r="G56" s="347">
        <v>16.41</v>
      </c>
      <c r="H56" s="374"/>
      <c r="I56" s="348">
        <v>-0.27350000000000002</v>
      </c>
      <c r="J56" s="348">
        <v>0.20760000000000001</v>
      </c>
      <c r="K56" s="348">
        <v>0.67479999999999996</v>
      </c>
      <c r="L56" s="348">
        <v>0.86050000000000004</v>
      </c>
      <c r="M56" s="348">
        <v>-2.5882000000000001</v>
      </c>
      <c r="N56" s="350">
        <v>-0.78600000000000003</v>
      </c>
      <c r="O56" s="348">
        <v>-3.0499999999999999E-2</v>
      </c>
      <c r="P56" s="348">
        <v>12.228899999999999</v>
      </c>
      <c r="Q56" s="348" t="s">
        <v>430</v>
      </c>
      <c r="R56" s="348" t="s">
        <v>430</v>
      </c>
      <c r="S56" s="348">
        <v>-0.55149999999999999</v>
      </c>
      <c r="T56" s="348">
        <v>10.8484</v>
      </c>
      <c r="U56" s="348">
        <v>-3.1858</v>
      </c>
      <c r="V56" s="348">
        <v>1.9380999999999999</v>
      </c>
      <c r="W56" s="348">
        <v>-0.55149999999999999</v>
      </c>
      <c r="X56" s="348">
        <v>13.327500000000001</v>
      </c>
      <c r="Y56" s="374"/>
      <c r="Z56" s="346">
        <v>9</v>
      </c>
      <c r="AA56" s="346">
        <v>9</v>
      </c>
      <c r="AB56" s="346">
        <v>11</v>
      </c>
      <c r="AC56" s="346">
        <v>11</v>
      </c>
      <c r="AD56" s="346">
        <v>10</v>
      </c>
      <c r="AE56" s="346">
        <v>8</v>
      </c>
      <c r="AF56" s="346">
        <v>7</v>
      </c>
      <c r="AG56" s="346">
        <v>5</v>
      </c>
      <c r="AH56" s="346" t="s">
        <v>430</v>
      </c>
      <c r="AI56" s="346" t="s">
        <v>430</v>
      </c>
      <c r="AJ56" s="346">
        <v>11</v>
      </c>
      <c r="AK56" s="346">
        <v>11</v>
      </c>
      <c r="AL56" s="346">
        <v>10</v>
      </c>
      <c r="AM56" s="346">
        <v>9</v>
      </c>
      <c r="AN56" s="346">
        <v>11</v>
      </c>
      <c r="AO56" s="373"/>
      <c r="AP56" s="348" t="s">
        <v>430</v>
      </c>
      <c r="AQ56" s="348" t="s">
        <v>430</v>
      </c>
      <c r="AR56" s="348" t="s">
        <v>430</v>
      </c>
      <c r="AS56" s="348">
        <v>5.38</v>
      </c>
      <c r="AT56" s="348">
        <v>-0.72</v>
      </c>
      <c r="AU56" s="351"/>
      <c r="AV56" s="346" t="s">
        <v>430</v>
      </c>
      <c r="AW56" s="346" t="s">
        <v>430</v>
      </c>
      <c r="AX56" s="346" t="s">
        <v>430</v>
      </c>
      <c r="AY56" s="346">
        <v>7</v>
      </c>
      <c r="AZ56" s="346">
        <v>10</v>
      </c>
      <c r="BA56" s="362"/>
      <c r="BB56" s="348">
        <v>14.5928086303374</v>
      </c>
      <c r="BC56" s="375">
        <v>1.0260686580928</v>
      </c>
      <c r="BD56" s="375">
        <v>4.48009262701871E-2</v>
      </c>
      <c r="BE56" s="375">
        <v>-5.27836012614585E-2</v>
      </c>
      <c r="BF56" s="373"/>
      <c r="BG56" s="348">
        <v>66.029700000000005</v>
      </c>
      <c r="BH56" s="348">
        <v>32.18</v>
      </c>
      <c r="BI56" s="348" t="s">
        <v>430</v>
      </c>
      <c r="BJ56" s="348">
        <v>1.7903</v>
      </c>
      <c r="BK56" s="373"/>
      <c r="BL56" s="372" t="s">
        <v>2112</v>
      </c>
      <c r="BM56" s="372" t="s">
        <v>2113</v>
      </c>
      <c r="BN56" s="372" t="s">
        <v>2114</v>
      </c>
      <c r="BO56" s="372" t="s">
        <v>1027</v>
      </c>
      <c r="BP56" s="372" t="s">
        <v>2115</v>
      </c>
      <c r="BQ56" s="373"/>
      <c r="BR56" s="354" t="s">
        <v>476</v>
      </c>
    </row>
    <row r="57" spans="1:70" s="107" customFormat="1" x14ac:dyDescent="0.25">
      <c r="A57" s="345" t="s">
        <v>2116</v>
      </c>
      <c r="B57" s="373"/>
      <c r="C57" s="719">
        <v>39685</v>
      </c>
      <c r="D57" s="373"/>
      <c r="E57" s="346">
        <v>855.12099999999998</v>
      </c>
      <c r="F57" s="373"/>
      <c r="G57" s="347">
        <v>93.967100000000002</v>
      </c>
      <c r="H57" s="374"/>
      <c r="I57" s="348">
        <v>0.58489999999999998</v>
      </c>
      <c r="J57" s="348">
        <v>2.6471</v>
      </c>
      <c r="K57" s="348">
        <v>3.9140000000000001</v>
      </c>
      <c r="L57" s="348">
        <v>14.2384</v>
      </c>
      <c r="M57" s="348">
        <v>11.867599999999999</v>
      </c>
      <c r="N57" s="350">
        <v>8.3773999999999997</v>
      </c>
      <c r="O57" s="348">
        <v>1.0043</v>
      </c>
      <c r="P57" s="348">
        <v>14.7186</v>
      </c>
      <c r="Q57" s="348">
        <v>13.0329</v>
      </c>
      <c r="R57" s="348">
        <v>14.428000000000001</v>
      </c>
      <c r="S57" s="348">
        <v>3.1528999999999998</v>
      </c>
      <c r="T57" s="348">
        <v>30.0916</v>
      </c>
      <c r="U57" s="348">
        <v>9.4138999999999999</v>
      </c>
      <c r="V57" s="348">
        <v>11.6366</v>
      </c>
      <c r="W57" s="348">
        <v>3.1528999999999998</v>
      </c>
      <c r="X57" s="348">
        <v>13.331899999999999</v>
      </c>
      <c r="Y57" s="374"/>
      <c r="Z57" s="346">
        <v>1</v>
      </c>
      <c r="AA57" s="346">
        <v>1</v>
      </c>
      <c r="AB57" s="346">
        <v>2</v>
      </c>
      <c r="AC57" s="346">
        <v>1</v>
      </c>
      <c r="AD57" s="346">
        <v>2</v>
      </c>
      <c r="AE57" s="346">
        <v>2</v>
      </c>
      <c r="AF57" s="346">
        <v>5</v>
      </c>
      <c r="AG57" s="346">
        <v>2</v>
      </c>
      <c r="AH57" s="346">
        <v>2</v>
      </c>
      <c r="AI57" s="346">
        <v>1</v>
      </c>
      <c r="AJ57" s="346">
        <v>1</v>
      </c>
      <c r="AK57" s="346">
        <v>1</v>
      </c>
      <c r="AL57" s="346">
        <v>2</v>
      </c>
      <c r="AM57" s="346">
        <v>2</v>
      </c>
      <c r="AN57" s="346">
        <v>1</v>
      </c>
      <c r="AO57" s="373"/>
      <c r="AP57" s="348">
        <v>15.16</v>
      </c>
      <c r="AQ57" s="348">
        <v>16.27</v>
      </c>
      <c r="AR57" s="348">
        <v>12.81</v>
      </c>
      <c r="AS57" s="348">
        <v>9.41</v>
      </c>
      <c r="AT57" s="348">
        <v>22.3</v>
      </c>
      <c r="AU57" s="351"/>
      <c r="AV57" s="346">
        <v>1</v>
      </c>
      <c r="AW57" s="346">
        <v>1</v>
      </c>
      <c r="AX57" s="346">
        <v>1</v>
      </c>
      <c r="AY57" s="346">
        <v>3</v>
      </c>
      <c r="AZ57" s="346">
        <v>2</v>
      </c>
      <c r="BA57" s="362"/>
      <c r="BB57" s="348">
        <v>14.5997228406221</v>
      </c>
      <c r="BC57" s="375">
        <v>0.93796154998619596</v>
      </c>
      <c r="BD57" s="375">
        <v>5.9792424262848497E-2</v>
      </c>
      <c r="BE57" s="375">
        <v>0.22706878127690899</v>
      </c>
      <c r="BF57" s="373"/>
      <c r="BG57" s="348">
        <v>52.0503</v>
      </c>
      <c r="BH57" s="348">
        <v>9.1115200000000005</v>
      </c>
      <c r="BI57" s="348">
        <v>14.4414</v>
      </c>
      <c r="BJ57" s="348">
        <v>24.39678</v>
      </c>
      <c r="BK57" s="373"/>
      <c r="BL57" s="372" t="s">
        <v>2117</v>
      </c>
      <c r="BM57" s="372" t="s">
        <v>2118</v>
      </c>
      <c r="BN57" s="372" t="s">
        <v>2119</v>
      </c>
      <c r="BO57" s="372" t="s">
        <v>2120</v>
      </c>
      <c r="BP57" s="372" t="s">
        <v>2121</v>
      </c>
      <c r="BQ57" s="373"/>
      <c r="BR57" s="354" t="s">
        <v>547</v>
      </c>
    </row>
    <row r="58" spans="1:70" s="107" customFormat="1" x14ac:dyDescent="0.25">
      <c r="A58" s="345" t="s">
        <v>2122</v>
      </c>
      <c r="B58" s="373"/>
      <c r="C58" s="719">
        <v>43014</v>
      </c>
      <c r="D58" s="373"/>
      <c r="E58" s="346">
        <v>647.96</v>
      </c>
      <c r="F58" s="373"/>
      <c r="G58" s="347">
        <v>20.9514</v>
      </c>
      <c r="H58" s="374"/>
      <c r="I58" s="348">
        <v>2.8999999999999998E-3</v>
      </c>
      <c r="J58" s="348">
        <v>0.85929999999999995</v>
      </c>
      <c r="K58" s="348">
        <v>1.0513999999999999</v>
      </c>
      <c r="L58" s="348">
        <v>1.5313000000000001</v>
      </c>
      <c r="M58" s="348">
        <v>-5.2512999999999996</v>
      </c>
      <c r="N58" s="350">
        <v>-6.4710999999999999</v>
      </c>
      <c r="O58" s="348">
        <v>-5.2877000000000001</v>
      </c>
      <c r="P58" s="348">
        <v>8.5357000000000003</v>
      </c>
      <c r="Q58" s="348">
        <v>9.3895</v>
      </c>
      <c r="R58" s="348" t="s">
        <v>430</v>
      </c>
      <c r="S58" s="348">
        <v>0.77629999999999999</v>
      </c>
      <c r="T58" s="348">
        <v>10.950799999999999</v>
      </c>
      <c r="U58" s="348">
        <v>-6.5792000000000002</v>
      </c>
      <c r="V58" s="348">
        <v>-0.8448</v>
      </c>
      <c r="W58" s="348">
        <v>0.77629999999999999</v>
      </c>
      <c r="X58" s="348">
        <v>8.7881</v>
      </c>
      <c r="Y58" s="374"/>
      <c r="Z58" s="346">
        <v>3</v>
      </c>
      <c r="AA58" s="346">
        <v>5</v>
      </c>
      <c r="AB58" s="346">
        <v>9</v>
      </c>
      <c r="AC58" s="346">
        <v>10</v>
      </c>
      <c r="AD58" s="346">
        <v>11</v>
      </c>
      <c r="AE58" s="346">
        <v>11</v>
      </c>
      <c r="AF58" s="346">
        <v>11</v>
      </c>
      <c r="AG58" s="346">
        <v>11</v>
      </c>
      <c r="AH58" s="346">
        <v>8</v>
      </c>
      <c r="AI58" s="346" t="s">
        <v>430</v>
      </c>
      <c r="AJ58" s="346">
        <v>7</v>
      </c>
      <c r="AK58" s="346">
        <v>10</v>
      </c>
      <c r="AL58" s="346">
        <v>11</v>
      </c>
      <c r="AM58" s="346">
        <v>11</v>
      </c>
      <c r="AN58" s="346">
        <v>7</v>
      </c>
      <c r="AO58" s="373"/>
      <c r="AP58" s="348" t="s">
        <v>430</v>
      </c>
      <c r="AQ58" s="348">
        <v>10.24</v>
      </c>
      <c r="AR58" s="348">
        <v>6.92</v>
      </c>
      <c r="AS58" s="348">
        <v>1.31</v>
      </c>
      <c r="AT58" s="348">
        <v>-4.1500000000000004</v>
      </c>
      <c r="AU58" s="351"/>
      <c r="AV58" s="346" t="s">
        <v>430</v>
      </c>
      <c r="AW58" s="346">
        <v>7</v>
      </c>
      <c r="AX58" s="346">
        <v>9</v>
      </c>
      <c r="AY58" s="346">
        <v>11</v>
      </c>
      <c r="AZ58" s="346">
        <v>11</v>
      </c>
      <c r="BA58" s="362"/>
      <c r="BB58" s="348">
        <v>16.249116863797401</v>
      </c>
      <c r="BC58" s="375">
        <v>1.10718540066071</v>
      </c>
      <c r="BD58" s="375">
        <v>2.52949242589336E-2</v>
      </c>
      <c r="BE58" s="375">
        <v>-0.35139207487818302</v>
      </c>
      <c r="BF58" s="373"/>
      <c r="BG58" s="348">
        <v>65.0685</v>
      </c>
      <c r="BH58" s="348">
        <v>22.936900000000001</v>
      </c>
      <c r="BI58" s="348">
        <v>9.4187100000000008</v>
      </c>
      <c r="BJ58" s="348">
        <v>2.5758899999999998</v>
      </c>
      <c r="BK58" s="373"/>
      <c r="BL58" s="372" t="s">
        <v>2123</v>
      </c>
      <c r="BM58" s="372" t="s">
        <v>2124</v>
      </c>
      <c r="BN58" s="372" t="s">
        <v>2125</v>
      </c>
      <c r="BO58" s="372" t="s">
        <v>2126</v>
      </c>
      <c r="BP58" s="372" t="s">
        <v>2127</v>
      </c>
      <c r="BQ58" s="373"/>
      <c r="BR58" s="354" t="s">
        <v>1485</v>
      </c>
    </row>
    <row r="59" spans="1:70" s="107" customFormat="1" x14ac:dyDescent="0.25">
      <c r="A59" s="345" t="s">
        <v>2128</v>
      </c>
      <c r="B59" s="373"/>
      <c r="C59" s="719">
        <v>45097</v>
      </c>
      <c r="D59" s="373"/>
      <c r="E59" s="346">
        <v>607.37</v>
      </c>
      <c r="F59" s="373"/>
      <c r="G59" s="347">
        <v>16.323899999999998</v>
      </c>
      <c r="H59" s="374"/>
      <c r="I59" s="348">
        <v>0.12139999999999999</v>
      </c>
      <c r="J59" s="348">
        <v>1.8461000000000001</v>
      </c>
      <c r="K59" s="348">
        <v>1.0129999999999999</v>
      </c>
      <c r="L59" s="348">
        <v>4.3560999999999996</v>
      </c>
      <c r="M59" s="348">
        <v>3.2027999999999999</v>
      </c>
      <c r="N59" s="350">
        <v>5.7152000000000003</v>
      </c>
      <c r="O59" s="348">
        <v>4.8331999999999997</v>
      </c>
      <c r="P59" s="348">
        <v>17.397099999999998</v>
      </c>
      <c r="Q59" s="348" t="s">
        <v>430</v>
      </c>
      <c r="R59" s="348" t="s">
        <v>430</v>
      </c>
      <c r="S59" s="348">
        <v>0.63439999999999996</v>
      </c>
      <c r="T59" s="348">
        <v>17.4559</v>
      </c>
      <c r="U59" s="348">
        <v>2.7551999999999999</v>
      </c>
      <c r="V59" s="348">
        <v>8.5510000000000002</v>
      </c>
      <c r="W59" s="348">
        <v>0.63439999999999996</v>
      </c>
      <c r="X59" s="348">
        <v>17.282800000000002</v>
      </c>
      <c r="Y59" s="374"/>
      <c r="Z59" s="346">
        <v>2</v>
      </c>
      <c r="AA59" s="346">
        <v>2</v>
      </c>
      <c r="AB59" s="346">
        <v>10</v>
      </c>
      <c r="AC59" s="346">
        <v>7</v>
      </c>
      <c r="AD59" s="346">
        <v>4</v>
      </c>
      <c r="AE59" s="346">
        <v>4</v>
      </c>
      <c r="AF59" s="346">
        <v>1</v>
      </c>
      <c r="AG59" s="346">
        <v>1</v>
      </c>
      <c r="AH59" s="346" t="s">
        <v>430</v>
      </c>
      <c r="AI59" s="346" t="s">
        <v>430</v>
      </c>
      <c r="AJ59" s="346">
        <v>8</v>
      </c>
      <c r="AK59" s="346">
        <v>5</v>
      </c>
      <c r="AL59" s="346">
        <v>4</v>
      </c>
      <c r="AM59" s="346">
        <v>3</v>
      </c>
      <c r="AN59" s="346">
        <v>8</v>
      </c>
      <c r="AO59" s="373"/>
      <c r="AP59" s="348" t="s">
        <v>430</v>
      </c>
      <c r="AQ59" s="348" t="s">
        <v>430</v>
      </c>
      <c r="AR59" s="348" t="s">
        <v>430</v>
      </c>
      <c r="AS59" s="348">
        <v>11.64</v>
      </c>
      <c r="AT59" s="348">
        <v>10.4</v>
      </c>
      <c r="AU59" s="351"/>
      <c r="AV59" s="346" t="s">
        <v>430</v>
      </c>
      <c r="AW59" s="346" t="s">
        <v>430</v>
      </c>
      <c r="AX59" s="346" t="s">
        <v>430</v>
      </c>
      <c r="AY59" s="346">
        <v>1</v>
      </c>
      <c r="AZ59" s="346">
        <v>4</v>
      </c>
      <c r="BA59" s="362"/>
      <c r="BB59" s="348">
        <v>14.324567542042301</v>
      </c>
      <c r="BC59" s="375">
        <v>0.96912756792388299</v>
      </c>
      <c r="BD59" s="375">
        <v>6.8395737850650007E-2</v>
      </c>
      <c r="BE59" s="375">
        <v>0.38099736587216498</v>
      </c>
      <c r="BF59" s="373"/>
      <c r="BG59" s="348">
        <v>56.192100000000003</v>
      </c>
      <c r="BH59" s="348">
        <v>11.944699999999999</v>
      </c>
      <c r="BI59" s="348">
        <v>25.034700000000001</v>
      </c>
      <c r="BJ59" s="348">
        <v>6.8285</v>
      </c>
      <c r="BK59" s="373"/>
      <c r="BL59" s="372" t="s">
        <v>2129</v>
      </c>
      <c r="BM59" s="372" t="s">
        <v>2130</v>
      </c>
      <c r="BN59" s="372" t="s">
        <v>2131</v>
      </c>
      <c r="BO59" s="372" t="s">
        <v>2132</v>
      </c>
      <c r="BP59" s="372" t="s">
        <v>2133</v>
      </c>
      <c r="BQ59" s="373"/>
      <c r="BR59" s="354" t="s">
        <v>602</v>
      </c>
    </row>
    <row r="60" spans="1:70" s="107" customFormat="1" x14ac:dyDescent="0.25">
      <c r="A60" s="345" t="s">
        <v>2134</v>
      </c>
      <c r="B60" s="373"/>
      <c r="C60" s="719">
        <v>43682</v>
      </c>
      <c r="D60" s="373"/>
      <c r="E60" s="346">
        <v>448.65899999999999</v>
      </c>
      <c r="F60" s="373"/>
      <c r="G60" s="347">
        <v>27.42</v>
      </c>
      <c r="H60" s="374"/>
      <c r="I60" s="348">
        <v>-0.39960000000000001</v>
      </c>
      <c r="J60" s="348">
        <v>1.2181999999999999</v>
      </c>
      <c r="K60" s="348">
        <v>3.1215000000000002</v>
      </c>
      <c r="L60" s="348">
        <v>7.3609999999999998</v>
      </c>
      <c r="M60" s="348">
        <v>10.698399999999999</v>
      </c>
      <c r="N60" s="350">
        <v>6.8589000000000002</v>
      </c>
      <c r="O60" s="348">
        <v>4.0643000000000002</v>
      </c>
      <c r="P60" s="348">
        <v>11.7507</v>
      </c>
      <c r="Q60" s="348">
        <v>10.4992</v>
      </c>
      <c r="R60" s="348" t="s">
        <v>430</v>
      </c>
      <c r="S60" s="348">
        <v>1.2181999999999999</v>
      </c>
      <c r="T60" s="348">
        <v>17.631900000000002</v>
      </c>
      <c r="U60" s="348">
        <v>9.3300999999999998</v>
      </c>
      <c r="V60" s="348">
        <v>8.3794000000000004</v>
      </c>
      <c r="W60" s="348">
        <v>1.2181999999999999</v>
      </c>
      <c r="X60" s="348">
        <v>15.617900000000001</v>
      </c>
      <c r="Y60" s="374"/>
      <c r="Z60" s="346">
        <v>10</v>
      </c>
      <c r="AA60" s="346">
        <v>3</v>
      </c>
      <c r="AB60" s="346">
        <v>4</v>
      </c>
      <c r="AC60" s="346">
        <v>4</v>
      </c>
      <c r="AD60" s="346">
        <v>3</v>
      </c>
      <c r="AE60" s="346">
        <v>3</v>
      </c>
      <c r="AF60" s="346">
        <v>2</v>
      </c>
      <c r="AG60" s="346">
        <v>6</v>
      </c>
      <c r="AH60" s="346">
        <v>5</v>
      </c>
      <c r="AI60" s="346" t="s">
        <v>430</v>
      </c>
      <c r="AJ60" s="346">
        <v>5</v>
      </c>
      <c r="AK60" s="346">
        <v>4</v>
      </c>
      <c r="AL60" s="346">
        <v>3</v>
      </c>
      <c r="AM60" s="346">
        <v>4</v>
      </c>
      <c r="AN60" s="346">
        <v>5</v>
      </c>
      <c r="AO60" s="373"/>
      <c r="AP60" s="348" t="s">
        <v>430</v>
      </c>
      <c r="AQ60" s="348">
        <v>13.5</v>
      </c>
      <c r="AR60" s="348">
        <v>10.84</v>
      </c>
      <c r="AS60" s="348">
        <v>9.27</v>
      </c>
      <c r="AT60" s="348">
        <v>14.88</v>
      </c>
      <c r="AU60" s="351"/>
      <c r="AV60" s="346" t="s">
        <v>430</v>
      </c>
      <c r="AW60" s="346">
        <v>3</v>
      </c>
      <c r="AX60" s="346">
        <v>5</v>
      </c>
      <c r="AY60" s="346">
        <v>4</v>
      </c>
      <c r="AZ60" s="346">
        <v>3</v>
      </c>
      <c r="BA60" s="362"/>
      <c r="BB60" s="348">
        <v>13.396650231797601</v>
      </c>
      <c r="BC60" s="375">
        <v>0.89989245290878195</v>
      </c>
      <c r="BD60" s="375">
        <v>4.6861422511400699E-2</v>
      </c>
      <c r="BE60" s="375">
        <v>3.4980435283325798E-2</v>
      </c>
      <c r="BF60" s="373"/>
      <c r="BG60" s="348">
        <v>58.155500000000004</v>
      </c>
      <c r="BH60" s="348">
        <v>17.645199999999999</v>
      </c>
      <c r="BI60" s="348">
        <v>23.3123</v>
      </c>
      <c r="BJ60" s="348">
        <v>0.88700000000000001</v>
      </c>
      <c r="BK60" s="373"/>
      <c r="BL60" s="372" t="s">
        <v>2135</v>
      </c>
      <c r="BM60" s="372" t="s">
        <v>2136</v>
      </c>
      <c r="BN60" s="372" t="s">
        <v>2137</v>
      </c>
      <c r="BO60" s="372" t="s">
        <v>2138</v>
      </c>
      <c r="BP60" s="372" t="s">
        <v>2139</v>
      </c>
      <c r="BQ60" s="373"/>
      <c r="BR60" s="354" t="s">
        <v>547</v>
      </c>
    </row>
    <row r="61" spans="1:70" s="107" customFormat="1" x14ac:dyDescent="0.25">
      <c r="A61" s="345" t="s">
        <v>2140</v>
      </c>
      <c r="B61" s="373"/>
      <c r="C61" s="719">
        <v>39512</v>
      </c>
      <c r="D61" s="373"/>
      <c r="E61" s="346">
        <v>287.98899999999998</v>
      </c>
      <c r="F61" s="373"/>
      <c r="G61" s="347">
        <v>20.141400000000001</v>
      </c>
      <c r="H61" s="374"/>
      <c r="I61" s="348">
        <v>-0.19570000000000001</v>
      </c>
      <c r="J61" s="348">
        <v>1.0055000000000001</v>
      </c>
      <c r="K61" s="348">
        <v>3.6389</v>
      </c>
      <c r="L61" s="348">
        <v>5.5092999999999996</v>
      </c>
      <c r="M61" s="348">
        <v>1.7406999999999999</v>
      </c>
      <c r="N61" s="350">
        <v>2.2151999999999998</v>
      </c>
      <c r="O61" s="348">
        <v>-0.50160000000000005</v>
      </c>
      <c r="P61" s="348">
        <v>13.5587</v>
      </c>
      <c r="Q61" s="348">
        <v>13.6463</v>
      </c>
      <c r="R61" s="348">
        <v>12.1866</v>
      </c>
      <c r="S61" s="348">
        <v>1.7504999999999999</v>
      </c>
      <c r="T61" s="348">
        <v>18.714200000000002</v>
      </c>
      <c r="U61" s="348">
        <v>0.30830000000000002</v>
      </c>
      <c r="V61" s="348">
        <v>1.9658</v>
      </c>
      <c r="W61" s="348">
        <v>1.7504999999999999</v>
      </c>
      <c r="X61" s="348">
        <v>3.8839999999999999</v>
      </c>
      <c r="Y61" s="374"/>
      <c r="Z61" s="346">
        <v>6</v>
      </c>
      <c r="AA61" s="346">
        <v>4</v>
      </c>
      <c r="AB61" s="346">
        <v>3</v>
      </c>
      <c r="AC61" s="346">
        <v>5</v>
      </c>
      <c r="AD61" s="346">
        <v>7</v>
      </c>
      <c r="AE61" s="346">
        <v>6</v>
      </c>
      <c r="AF61" s="346">
        <v>9</v>
      </c>
      <c r="AG61" s="346">
        <v>4</v>
      </c>
      <c r="AH61" s="346">
        <v>1</v>
      </c>
      <c r="AI61" s="346">
        <v>3</v>
      </c>
      <c r="AJ61" s="346">
        <v>3</v>
      </c>
      <c r="AK61" s="346">
        <v>3</v>
      </c>
      <c r="AL61" s="346">
        <v>6</v>
      </c>
      <c r="AM61" s="346">
        <v>8</v>
      </c>
      <c r="AN61" s="346">
        <v>3</v>
      </c>
      <c r="AO61" s="373"/>
      <c r="AP61" s="348">
        <v>12.23</v>
      </c>
      <c r="AQ61" s="348">
        <v>13.6</v>
      </c>
      <c r="AR61" s="348">
        <v>11.78</v>
      </c>
      <c r="AS61" s="348">
        <v>5.65</v>
      </c>
      <c r="AT61" s="348">
        <v>6.08</v>
      </c>
      <c r="AU61" s="351"/>
      <c r="AV61" s="346">
        <v>3</v>
      </c>
      <c r="AW61" s="346">
        <v>2</v>
      </c>
      <c r="AX61" s="346">
        <v>3</v>
      </c>
      <c r="AY61" s="346">
        <v>6</v>
      </c>
      <c r="AZ61" s="346">
        <v>7</v>
      </c>
      <c r="BA61" s="362"/>
      <c r="BB61" s="348">
        <v>15.7763284431402</v>
      </c>
      <c r="BC61" s="375">
        <v>1.0432422326213999</v>
      </c>
      <c r="BD61" s="375">
        <v>4.8804820772438799E-2</v>
      </c>
      <c r="BE61" s="375">
        <v>8.2723324618287505E-2</v>
      </c>
      <c r="BF61" s="373"/>
      <c r="BG61" s="348">
        <v>52.995199999999997</v>
      </c>
      <c r="BH61" s="348">
        <v>26.972899999999999</v>
      </c>
      <c r="BI61" s="348">
        <v>18.827500000000001</v>
      </c>
      <c r="BJ61" s="348">
        <v>1.2043999999999999</v>
      </c>
      <c r="BK61" s="373"/>
      <c r="BL61" s="372" t="s">
        <v>2141</v>
      </c>
      <c r="BM61" s="372" t="s">
        <v>1799</v>
      </c>
      <c r="BN61" s="372" t="s">
        <v>2142</v>
      </c>
      <c r="BO61" s="372" t="s">
        <v>2143</v>
      </c>
      <c r="BP61" s="372" t="s">
        <v>2144</v>
      </c>
      <c r="BQ61" s="373"/>
      <c r="BR61" s="354" t="s">
        <v>463</v>
      </c>
    </row>
    <row r="62" spans="1:70" s="107" customFormat="1" x14ac:dyDescent="0.25">
      <c r="A62" s="345" t="s">
        <v>2145</v>
      </c>
      <c r="B62" s="373"/>
      <c r="C62" s="719">
        <v>43056</v>
      </c>
      <c r="D62" s="373"/>
      <c r="E62" s="346">
        <v>171.035</v>
      </c>
      <c r="F62" s="373"/>
      <c r="G62" s="347">
        <v>21.540900000000001</v>
      </c>
      <c r="H62" s="374"/>
      <c r="I62" s="348">
        <v>-0.25140000000000001</v>
      </c>
      <c r="J62" s="348">
        <v>7.3899999999999993E-2</v>
      </c>
      <c r="K62" s="348">
        <v>2.5728</v>
      </c>
      <c r="L62" s="348">
        <v>7.4118000000000004</v>
      </c>
      <c r="M62" s="348">
        <v>2.8563999999999998</v>
      </c>
      <c r="N62" s="350">
        <v>-3.7446000000000002</v>
      </c>
      <c r="O62" s="348">
        <v>0.28739999999999999</v>
      </c>
      <c r="P62" s="348">
        <v>8.6356999999999999</v>
      </c>
      <c r="Q62" s="348">
        <v>9.532</v>
      </c>
      <c r="R62" s="348" t="s">
        <v>430</v>
      </c>
      <c r="S62" s="348">
        <v>8.5500000000000007E-2</v>
      </c>
      <c r="T62" s="348">
        <v>16.835799999999999</v>
      </c>
      <c r="U62" s="348">
        <v>-0.19600000000000001</v>
      </c>
      <c r="V62" s="348">
        <v>2.7965</v>
      </c>
      <c r="W62" s="348">
        <v>8.5500000000000007E-2</v>
      </c>
      <c r="X62" s="348">
        <v>9.2591000000000001</v>
      </c>
      <c r="Y62" s="374"/>
      <c r="Z62" s="346">
        <v>8</v>
      </c>
      <c r="AA62" s="346">
        <v>10</v>
      </c>
      <c r="AB62" s="346">
        <v>5</v>
      </c>
      <c r="AC62" s="346">
        <v>3</v>
      </c>
      <c r="AD62" s="346">
        <v>5</v>
      </c>
      <c r="AE62" s="346">
        <v>10</v>
      </c>
      <c r="AF62" s="346">
        <v>6</v>
      </c>
      <c r="AG62" s="346">
        <v>10</v>
      </c>
      <c r="AH62" s="346">
        <v>7</v>
      </c>
      <c r="AI62" s="346" t="s">
        <v>430</v>
      </c>
      <c r="AJ62" s="346">
        <v>10</v>
      </c>
      <c r="AK62" s="346">
        <v>6</v>
      </c>
      <c r="AL62" s="346">
        <v>7</v>
      </c>
      <c r="AM62" s="346">
        <v>6</v>
      </c>
      <c r="AN62" s="346">
        <v>10</v>
      </c>
      <c r="AO62" s="373"/>
      <c r="AP62" s="348" t="s">
        <v>430</v>
      </c>
      <c r="AQ62" s="348">
        <v>10.89</v>
      </c>
      <c r="AR62" s="348">
        <v>7.91</v>
      </c>
      <c r="AS62" s="348">
        <v>5.22</v>
      </c>
      <c r="AT62" s="348">
        <v>7.19</v>
      </c>
      <c r="AU62" s="351"/>
      <c r="AV62" s="346" t="s">
        <v>430</v>
      </c>
      <c r="AW62" s="346">
        <v>6</v>
      </c>
      <c r="AX62" s="346">
        <v>8</v>
      </c>
      <c r="AY62" s="346">
        <v>8</v>
      </c>
      <c r="AZ62" s="346">
        <v>6</v>
      </c>
      <c r="BA62" s="362"/>
      <c r="BB62" s="348">
        <v>15.710333971736301</v>
      </c>
      <c r="BC62" s="375">
        <v>1.04439149752381</v>
      </c>
      <c r="BD62" s="375">
        <v>2.6944932749907301E-2</v>
      </c>
      <c r="BE62" s="375">
        <v>-0.29585823229187802</v>
      </c>
      <c r="BF62" s="373"/>
      <c r="BG62" s="348">
        <v>49.950400000000002</v>
      </c>
      <c r="BH62" s="348">
        <v>24.6022</v>
      </c>
      <c r="BI62" s="348">
        <v>21.711600000000001</v>
      </c>
      <c r="BJ62" s="348">
        <v>3.7357999999999998</v>
      </c>
      <c r="BK62" s="373"/>
      <c r="BL62" s="372" t="s">
        <v>2146</v>
      </c>
      <c r="BM62" s="372" t="s">
        <v>2147</v>
      </c>
      <c r="BN62" s="372" t="s">
        <v>2148</v>
      </c>
      <c r="BO62" s="372" t="s">
        <v>2149</v>
      </c>
      <c r="BP62" s="372" t="s">
        <v>2150</v>
      </c>
      <c r="BQ62" s="373"/>
      <c r="BR62" s="354" t="s">
        <v>436</v>
      </c>
    </row>
    <row r="63" spans="1:70" x14ac:dyDescent="0.25">
      <c r="A63" s="505" t="s">
        <v>93</v>
      </c>
      <c r="B63" s="365"/>
      <c r="C63" s="717"/>
      <c r="D63" s="365"/>
      <c r="E63" s="329"/>
      <c r="F63" s="365"/>
      <c r="G63" s="330"/>
      <c r="H63" s="366"/>
      <c r="I63" s="331">
        <v>-0.15079999999999999</v>
      </c>
      <c r="J63" s="331">
        <v>0.91700000000000004</v>
      </c>
      <c r="K63" s="331">
        <v>2.3006000000000002</v>
      </c>
      <c r="L63" s="331">
        <v>5.9370000000000003</v>
      </c>
      <c r="M63" s="331">
        <v>3.4554999999999998</v>
      </c>
      <c r="N63" s="333">
        <v>2.3858999999999999</v>
      </c>
      <c r="O63" s="331">
        <v>0.86770000000000003</v>
      </c>
      <c r="P63" s="331">
        <v>12.115</v>
      </c>
      <c r="Q63" s="331">
        <v>10.984</v>
      </c>
      <c r="R63" s="331">
        <v>12.7927</v>
      </c>
      <c r="S63" s="331">
        <v>1.0921000000000001</v>
      </c>
      <c r="T63" s="331">
        <v>17.3065</v>
      </c>
      <c r="U63" s="331">
        <v>1.9841</v>
      </c>
      <c r="V63" s="331">
        <v>5.6753999999999998</v>
      </c>
      <c r="W63" s="331">
        <v>1.0921000000000001</v>
      </c>
      <c r="X63" s="331">
        <v>12.7136</v>
      </c>
      <c r="Y63" s="366"/>
      <c r="Z63" s="329">
        <v>11</v>
      </c>
      <c r="AA63" s="329">
        <v>11</v>
      </c>
      <c r="AB63" s="329">
        <v>11</v>
      </c>
      <c r="AC63" s="329">
        <v>11</v>
      </c>
      <c r="AD63" s="329">
        <v>11</v>
      </c>
      <c r="AE63" s="329">
        <v>11</v>
      </c>
      <c r="AF63" s="329">
        <v>11</v>
      </c>
      <c r="AG63" s="329">
        <v>11</v>
      </c>
      <c r="AH63" s="329">
        <v>9</v>
      </c>
      <c r="AI63" s="329">
        <v>4</v>
      </c>
      <c r="AJ63" s="329">
        <v>11</v>
      </c>
      <c r="AK63" s="329">
        <v>11</v>
      </c>
      <c r="AL63" s="329">
        <v>11</v>
      </c>
      <c r="AM63" s="329">
        <v>11</v>
      </c>
      <c r="AN63" s="329">
        <v>11</v>
      </c>
      <c r="AO63" s="365"/>
      <c r="AP63" s="331">
        <v>12.9</v>
      </c>
      <c r="AQ63" s="331">
        <v>12.677142857142901</v>
      </c>
      <c r="AR63" s="331">
        <v>10.14</v>
      </c>
      <c r="AS63" s="331">
        <v>6.9345454545454501</v>
      </c>
      <c r="AT63" s="331">
        <v>8.76181818181818</v>
      </c>
      <c r="AU63" s="334"/>
      <c r="AV63" s="329">
        <v>4</v>
      </c>
      <c r="AW63" s="329">
        <v>7</v>
      </c>
      <c r="AX63" s="329">
        <v>9</v>
      </c>
      <c r="AY63" s="329">
        <v>11</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8"/>
      <c r="D64" s="369"/>
      <c r="E64" s="338"/>
      <c r="F64" s="369"/>
      <c r="G64" s="339"/>
      <c r="H64" s="370"/>
      <c r="I64" s="340">
        <v>0.58489999999999998</v>
      </c>
      <c r="J64" s="340">
        <v>2.6471</v>
      </c>
      <c r="K64" s="340">
        <v>4.0885999999999996</v>
      </c>
      <c r="L64" s="340">
        <v>14.2384</v>
      </c>
      <c r="M64" s="340">
        <v>13.9017</v>
      </c>
      <c r="N64" s="342">
        <v>11.808299999999999</v>
      </c>
      <c r="O64" s="340">
        <v>4.8331999999999997</v>
      </c>
      <c r="P64" s="340">
        <v>17.397099999999998</v>
      </c>
      <c r="Q64" s="340">
        <v>13.6463</v>
      </c>
      <c r="R64" s="340">
        <v>14.428000000000001</v>
      </c>
      <c r="S64" s="340">
        <v>3.1528999999999998</v>
      </c>
      <c r="T64" s="340">
        <v>30.0916</v>
      </c>
      <c r="U64" s="340">
        <v>12.500500000000001</v>
      </c>
      <c r="V64" s="340">
        <v>18.561699999999998</v>
      </c>
      <c r="W64" s="340">
        <v>3.1528999999999998</v>
      </c>
      <c r="X64" s="340">
        <v>17.5395</v>
      </c>
      <c r="Y64" s="370"/>
      <c r="Z64" s="338"/>
      <c r="AA64" s="338"/>
      <c r="AB64" s="338"/>
      <c r="AC64" s="338"/>
      <c r="AD64" s="338"/>
      <c r="AE64" s="338"/>
      <c r="AF64" s="338"/>
      <c r="AG64" s="338"/>
      <c r="AH64" s="338"/>
      <c r="AI64" s="338"/>
      <c r="AJ64" s="338"/>
      <c r="AK64" s="338"/>
      <c r="AL64" s="338"/>
      <c r="AM64" s="338"/>
      <c r="AN64" s="338"/>
      <c r="AO64" s="369"/>
      <c r="AP64" s="340">
        <v>15.16</v>
      </c>
      <c r="AQ64" s="340">
        <v>16.27</v>
      </c>
      <c r="AR64" s="340">
        <v>12.81</v>
      </c>
      <c r="AS64" s="340">
        <v>11.64</v>
      </c>
      <c r="AT64" s="340">
        <v>28.56</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8"/>
      <c r="D65" s="369"/>
      <c r="E65" s="338"/>
      <c r="F65" s="369"/>
      <c r="G65" s="339"/>
      <c r="H65" s="370"/>
      <c r="I65" s="340">
        <v>-0.8034</v>
      </c>
      <c r="J65" s="340">
        <v>6.3799999999999996E-2</v>
      </c>
      <c r="K65" s="340">
        <v>0.67479999999999996</v>
      </c>
      <c r="L65" s="340">
        <v>0.86050000000000004</v>
      </c>
      <c r="M65" s="340">
        <v>-5.2512999999999996</v>
      </c>
      <c r="N65" s="342">
        <v>-6.4710999999999999</v>
      </c>
      <c r="O65" s="340">
        <v>-5.2877000000000001</v>
      </c>
      <c r="P65" s="340">
        <v>8.5357000000000003</v>
      </c>
      <c r="Q65" s="340">
        <v>9.3571000000000009</v>
      </c>
      <c r="R65" s="340">
        <v>11.7622</v>
      </c>
      <c r="S65" s="340">
        <v>-0.55149999999999999</v>
      </c>
      <c r="T65" s="340">
        <v>10.8484</v>
      </c>
      <c r="U65" s="340">
        <v>-6.5792000000000002</v>
      </c>
      <c r="V65" s="340">
        <v>-0.8448</v>
      </c>
      <c r="W65" s="340">
        <v>-0.55149999999999999</v>
      </c>
      <c r="X65" s="340">
        <v>3.8839999999999999</v>
      </c>
      <c r="Y65" s="370"/>
      <c r="Z65" s="338"/>
      <c r="AA65" s="338"/>
      <c r="AB65" s="338"/>
      <c r="AC65" s="338"/>
      <c r="AD65" s="338"/>
      <c r="AE65" s="338"/>
      <c r="AF65" s="338"/>
      <c r="AG65" s="338"/>
      <c r="AH65" s="338"/>
      <c r="AI65" s="338"/>
      <c r="AJ65" s="338"/>
      <c r="AK65" s="338"/>
      <c r="AL65" s="338"/>
      <c r="AM65" s="338"/>
      <c r="AN65" s="338"/>
      <c r="AO65" s="369"/>
      <c r="AP65" s="340">
        <v>11.57</v>
      </c>
      <c r="AQ65" s="340">
        <v>10.24</v>
      </c>
      <c r="AR65" s="340">
        <v>6.92</v>
      </c>
      <c r="AS65" s="340">
        <v>1.31</v>
      </c>
      <c r="AT65" s="340">
        <v>-4.1500000000000004</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8"/>
      <c r="D66" s="376"/>
      <c r="E66" s="377"/>
      <c r="F66" s="376"/>
      <c r="G66" s="378"/>
      <c r="H66" s="380"/>
      <c r="I66" s="379">
        <v>-0.19570000000000001</v>
      </c>
      <c r="J66" s="379">
        <v>0.82189999999999996</v>
      </c>
      <c r="K66" s="379">
        <v>2.1680000000000001</v>
      </c>
      <c r="L66" s="379">
        <v>4.7884000000000002</v>
      </c>
      <c r="M66" s="379">
        <v>2.5222000000000002</v>
      </c>
      <c r="N66" s="381">
        <v>2.2151999999999998</v>
      </c>
      <c r="O66" s="379">
        <v>0.28739999999999999</v>
      </c>
      <c r="P66" s="379">
        <v>11.7507</v>
      </c>
      <c r="Q66" s="379">
        <v>10.4992</v>
      </c>
      <c r="R66" s="379">
        <v>12.4903</v>
      </c>
      <c r="S66" s="379">
        <v>1.1742999999999999</v>
      </c>
      <c r="T66" s="379">
        <v>16.835799999999999</v>
      </c>
      <c r="U66" s="379">
        <v>0.30830000000000002</v>
      </c>
      <c r="V66" s="379">
        <v>2.7965</v>
      </c>
      <c r="W66" s="379">
        <v>1.1742999999999999</v>
      </c>
      <c r="X66" s="379">
        <v>13.331899999999999</v>
      </c>
      <c r="Y66" s="380"/>
      <c r="Z66" s="377"/>
      <c r="AA66" s="377"/>
      <c r="AB66" s="377"/>
      <c r="AC66" s="377"/>
      <c r="AD66" s="377"/>
      <c r="AE66" s="377"/>
      <c r="AF66" s="377"/>
      <c r="AG66" s="377"/>
      <c r="AH66" s="377"/>
      <c r="AI66" s="377"/>
      <c r="AJ66" s="377"/>
      <c r="AK66" s="377"/>
      <c r="AL66" s="377"/>
      <c r="AM66" s="377"/>
      <c r="AN66" s="377"/>
      <c r="AO66" s="376"/>
      <c r="AP66" s="379">
        <v>12.44</v>
      </c>
      <c r="AQ66" s="379">
        <v>12.27</v>
      </c>
      <c r="AR66" s="379">
        <v>10.84</v>
      </c>
      <c r="AS66" s="379">
        <v>5.65</v>
      </c>
      <c r="AT66" s="379">
        <v>7.19</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9"/>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2151</v>
      </c>
      <c r="B68" s="402"/>
      <c r="C68" s="724">
        <v>43804</v>
      </c>
      <c r="D68" s="402"/>
      <c r="E68" s="403">
        <v>1784.72</v>
      </c>
      <c r="F68" s="402"/>
      <c r="G68" s="404">
        <v>25.7546</v>
      </c>
      <c r="H68" s="406"/>
      <c r="I68" s="405">
        <v>-1.44E-2</v>
      </c>
      <c r="J68" s="405">
        <v>0.74950000000000006</v>
      </c>
      <c r="K68" s="405">
        <v>1.3147</v>
      </c>
      <c r="L68" s="405">
        <v>2.1789000000000001</v>
      </c>
      <c r="M68" s="405">
        <v>-1.1753</v>
      </c>
      <c r="N68" s="407">
        <v>-2.4799999999999999E-2</v>
      </c>
      <c r="O68" s="405">
        <v>9.3700000000000006E-2</v>
      </c>
      <c r="P68" s="405">
        <v>12.883100000000001</v>
      </c>
      <c r="Q68" s="405">
        <v>12.723000000000001</v>
      </c>
      <c r="R68" s="405" t="s">
        <v>430</v>
      </c>
      <c r="S68" s="405">
        <v>1.474</v>
      </c>
      <c r="T68" s="405">
        <v>12.731299999999999</v>
      </c>
      <c r="U68" s="405">
        <v>-1.9395</v>
      </c>
      <c r="V68" s="405">
        <v>1.4412</v>
      </c>
      <c r="W68" s="405">
        <v>1.474</v>
      </c>
      <c r="X68" s="405">
        <v>15.370799999999999</v>
      </c>
      <c r="Y68" s="406"/>
      <c r="Z68" s="403">
        <v>4</v>
      </c>
      <c r="AA68" s="403">
        <v>7</v>
      </c>
      <c r="AB68" s="403">
        <v>8</v>
      </c>
      <c r="AC68" s="403">
        <v>9</v>
      </c>
      <c r="AD68" s="403">
        <v>9</v>
      </c>
      <c r="AE68" s="403">
        <v>9</v>
      </c>
      <c r="AF68" s="403">
        <v>10</v>
      </c>
      <c r="AG68" s="403">
        <v>6</v>
      </c>
      <c r="AH68" s="403">
        <v>4</v>
      </c>
      <c r="AI68" s="403" t="s">
        <v>430</v>
      </c>
      <c r="AJ68" s="403">
        <v>4</v>
      </c>
      <c r="AK68" s="403">
        <v>9</v>
      </c>
      <c r="AL68" s="403">
        <v>9</v>
      </c>
      <c r="AM68" s="403">
        <v>10</v>
      </c>
      <c r="AN68" s="403">
        <v>4</v>
      </c>
      <c r="AO68" s="402"/>
      <c r="AP68" s="405" t="s">
        <v>430</v>
      </c>
      <c r="AQ68" s="405" t="s">
        <v>430</v>
      </c>
      <c r="AR68" s="405">
        <v>10.69</v>
      </c>
      <c r="AS68" s="405">
        <v>5.36</v>
      </c>
      <c r="AT68" s="405">
        <v>1.03</v>
      </c>
      <c r="AU68" s="408"/>
      <c r="AV68" s="403" t="s">
        <v>430</v>
      </c>
      <c r="AW68" s="403" t="s">
        <v>430</v>
      </c>
      <c r="AX68" s="403">
        <v>6</v>
      </c>
      <c r="AY68" s="403">
        <v>10</v>
      </c>
      <c r="AZ68" s="403">
        <v>9</v>
      </c>
      <c r="BA68" s="409"/>
      <c r="BB68" s="405">
        <v>13.811402538840399</v>
      </c>
      <c r="BC68" s="410">
        <v>0.96415100266471299</v>
      </c>
      <c r="BD68" s="410">
        <v>4.9750625238317803E-2</v>
      </c>
      <c r="BE68" s="410">
        <v>2.32077098795479E-2</v>
      </c>
      <c r="BF68" s="402"/>
      <c r="BG68" s="405">
        <v>69.483900000000006</v>
      </c>
      <c r="BH68" s="405">
        <v>14.449</v>
      </c>
      <c r="BI68" s="405">
        <v>9.8857999999999997</v>
      </c>
      <c r="BJ68" s="405">
        <v>6.1813000000000002</v>
      </c>
      <c r="BK68" s="402"/>
      <c r="BL68" s="401" t="s">
        <v>2089</v>
      </c>
      <c r="BM68" s="401" t="s">
        <v>2090</v>
      </c>
      <c r="BN68" s="401" t="s">
        <v>2091</v>
      </c>
      <c r="BO68" s="401" t="s">
        <v>441</v>
      </c>
      <c r="BP68" s="401" t="s">
        <v>2092</v>
      </c>
      <c r="BQ68" s="402"/>
      <c r="BR68" s="411" t="s">
        <v>525</v>
      </c>
    </row>
    <row r="69" spans="1:70" s="107" customFormat="1" x14ac:dyDescent="0.25">
      <c r="A69" s="345" t="s">
        <v>2152</v>
      </c>
      <c r="B69" s="373"/>
      <c r="C69" s="719">
        <v>44034</v>
      </c>
      <c r="D69" s="373"/>
      <c r="E69" s="346">
        <v>1757.8</v>
      </c>
      <c r="F69" s="373"/>
      <c r="G69" s="347">
        <v>28.549199999999999</v>
      </c>
      <c r="H69" s="374"/>
      <c r="I69" s="348">
        <v>-0.80020000000000002</v>
      </c>
      <c r="J69" s="348">
        <v>0.64339999999999997</v>
      </c>
      <c r="K69" s="348">
        <v>1.9621999999999999</v>
      </c>
      <c r="L69" s="348">
        <v>4.2656999999999998</v>
      </c>
      <c r="M69" s="348">
        <v>3.1133999999999999</v>
      </c>
      <c r="N69" s="350">
        <v>5.0092999999999996</v>
      </c>
      <c r="O69" s="348">
        <v>5.2351000000000001</v>
      </c>
      <c r="P69" s="348">
        <v>15.241400000000001</v>
      </c>
      <c r="Q69" s="348">
        <v>14.0876</v>
      </c>
      <c r="R69" s="348" t="s">
        <v>430</v>
      </c>
      <c r="S69" s="348">
        <v>1.2267999999999999</v>
      </c>
      <c r="T69" s="348">
        <v>16.789000000000001</v>
      </c>
      <c r="U69" s="348">
        <v>1.9538</v>
      </c>
      <c r="V69" s="348">
        <v>7.4393000000000002</v>
      </c>
      <c r="W69" s="348">
        <v>1.2267999999999999</v>
      </c>
      <c r="X69" s="348">
        <v>19.153300000000002</v>
      </c>
      <c r="Y69" s="374"/>
      <c r="Z69" s="346">
        <v>11</v>
      </c>
      <c r="AA69" s="346">
        <v>8</v>
      </c>
      <c r="AB69" s="346">
        <v>7</v>
      </c>
      <c r="AC69" s="346">
        <v>8</v>
      </c>
      <c r="AD69" s="346">
        <v>6</v>
      </c>
      <c r="AE69" s="346">
        <v>5</v>
      </c>
      <c r="AF69" s="346">
        <v>2</v>
      </c>
      <c r="AG69" s="346">
        <v>3</v>
      </c>
      <c r="AH69" s="346">
        <v>3</v>
      </c>
      <c r="AI69" s="346" t="s">
        <v>430</v>
      </c>
      <c r="AJ69" s="346">
        <v>6</v>
      </c>
      <c r="AK69" s="346">
        <v>7</v>
      </c>
      <c r="AL69" s="346">
        <v>5</v>
      </c>
      <c r="AM69" s="346">
        <v>5</v>
      </c>
      <c r="AN69" s="346">
        <v>6</v>
      </c>
      <c r="AO69" s="373"/>
      <c r="AP69" s="348" t="s">
        <v>430</v>
      </c>
      <c r="AQ69" s="348" t="s">
        <v>430</v>
      </c>
      <c r="AR69" s="348">
        <v>13.42</v>
      </c>
      <c r="AS69" s="348">
        <v>9.85</v>
      </c>
      <c r="AT69" s="348">
        <v>9.09</v>
      </c>
      <c r="AU69" s="351"/>
      <c r="AV69" s="346" t="s">
        <v>430</v>
      </c>
      <c r="AW69" s="346" t="s">
        <v>430</v>
      </c>
      <c r="AX69" s="346">
        <v>2</v>
      </c>
      <c r="AY69" s="346">
        <v>5</v>
      </c>
      <c r="AZ69" s="346">
        <v>5</v>
      </c>
      <c r="BA69" s="362"/>
      <c r="BB69" s="348">
        <v>15.054557847341901</v>
      </c>
      <c r="BC69" s="375">
        <v>1.0175196329582199</v>
      </c>
      <c r="BD69" s="375">
        <v>5.9690429872597303E-2</v>
      </c>
      <c r="BE69" s="375">
        <v>0.197944977257282</v>
      </c>
      <c r="BF69" s="373"/>
      <c r="BG69" s="348">
        <v>49.650199999999998</v>
      </c>
      <c r="BH69" s="348">
        <v>30.518899999999999</v>
      </c>
      <c r="BI69" s="348">
        <v>17.3675</v>
      </c>
      <c r="BJ69" s="348">
        <v>2.4634</v>
      </c>
      <c r="BK69" s="373"/>
      <c r="BL69" s="372" t="s">
        <v>2094</v>
      </c>
      <c r="BM69" s="372" t="s">
        <v>2095</v>
      </c>
      <c r="BN69" s="372" t="s">
        <v>1104</v>
      </c>
      <c r="BO69" s="372" t="s">
        <v>2096</v>
      </c>
      <c r="BP69" s="372" t="s">
        <v>2097</v>
      </c>
      <c r="BQ69" s="373"/>
      <c r="BR69" s="354" t="s">
        <v>443</v>
      </c>
    </row>
    <row r="70" spans="1:70" s="107" customFormat="1" x14ac:dyDescent="0.25">
      <c r="A70" s="345" t="s">
        <v>2153</v>
      </c>
      <c r="B70" s="373"/>
      <c r="C70" s="719">
        <v>41407</v>
      </c>
      <c r="D70" s="373"/>
      <c r="E70" s="346">
        <v>1671.23</v>
      </c>
      <c r="F70" s="373"/>
      <c r="G70" s="347">
        <v>58.645499999999998</v>
      </c>
      <c r="H70" s="374"/>
      <c r="I70" s="348">
        <v>-0.19209999999999999</v>
      </c>
      <c r="J70" s="348">
        <v>0.84309999999999996</v>
      </c>
      <c r="K70" s="348">
        <v>4.1833</v>
      </c>
      <c r="L70" s="348">
        <v>13.7789</v>
      </c>
      <c r="M70" s="348">
        <v>14.544</v>
      </c>
      <c r="N70" s="350">
        <v>13.079000000000001</v>
      </c>
      <c r="O70" s="348">
        <v>3.879</v>
      </c>
      <c r="P70" s="348">
        <v>12.7013</v>
      </c>
      <c r="Q70" s="348">
        <v>10.627000000000001</v>
      </c>
      <c r="R70" s="348">
        <v>13.131</v>
      </c>
      <c r="S70" s="348">
        <v>1.9698</v>
      </c>
      <c r="T70" s="348">
        <v>25.876300000000001</v>
      </c>
      <c r="U70" s="348">
        <v>13.1914</v>
      </c>
      <c r="V70" s="348">
        <v>19.628799999999998</v>
      </c>
      <c r="W70" s="348">
        <v>1.9698</v>
      </c>
      <c r="X70" s="348">
        <v>14.359500000000001</v>
      </c>
      <c r="Y70" s="374"/>
      <c r="Z70" s="346">
        <v>6</v>
      </c>
      <c r="AA70" s="346">
        <v>6</v>
      </c>
      <c r="AB70" s="346">
        <v>1</v>
      </c>
      <c r="AC70" s="346">
        <v>2</v>
      </c>
      <c r="AD70" s="346">
        <v>1</v>
      </c>
      <c r="AE70" s="346">
        <v>1</v>
      </c>
      <c r="AF70" s="346">
        <v>4</v>
      </c>
      <c r="AG70" s="346">
        <v>8</v>
      </c>
      <c r="AH70" s="346">
        <v>8</v>
      </c>
      <c r="AI70" s="346">
        <v>4</v>
      </c>
      <c r="AJ70" s="346">
        <v>2</v>
      </c>
      <c r="AK70" s="346">
        <v>2</v>
      </c>
      <c r="AL70" s="346">
        <v>1</v>
      </c>
      <c r="AM70" s="346">
        <v>1</v>
      </c>
      <c r="AN70" s="346">
        <v>2</v>
      </c>
      <c r="AO70" s="373"/>
      <c r="AP70" s="348">
        <v>12.89</v>
      </c>
      <c r="AQ70" s="348">
        <v>13.29</v>
      </c>
      <c r="AR70" s="348">
        <v>12.38</v>
      </c>
      <c r="AS70" s="348">
        <v>12.28</v>
      </c>
      <c r="AT70" s="348">
        <v>29.98</v>
      </c>
      <c r="AU70" s="351"/>
      <c r="AV70" s="346">
        <v>4</v>
      </c>
      <c r="AW70" s="346">
        <v>5</v>
      </c>
      <c r="AX70" s="346">
        <v>4</v>
      </c>
      <c r="AY70" s="346">
        <v>2</v>
      </c>
      <c r="AZ70" s="346">
        <v>1</v>
      </c>
      <c r="BA70" s="362"/>
      <c r="BB70" s="348">
        <v>18.1936319202165</v>
      </c>
      <c r="BC70" s="375">
        <v>1.1316187299906699</v>
      </c>
      <c r="BD70" s="375">
        <v>3.6780827231519701E-2</v>
      </c>
      <c r="BE70" s="375">
        <v>-0.110060310269221</v>
      </c>
      <c r="BF70" s="373"/>
      <c r="BG70" s="348">
        <v>39.628100000000003</v>
      </c>
      <c r="BH70" s="348">
        <v>21.805099999999999</v>
      </c>
      <c r="BI70" s="348">
        <v>30.241800000000001</v>
      </c>
      <c r="BJ70" s="348">
        <v>8.3249999999999993</v>
      </c>
      <c r="BK70" s="373"/>
      <c r="BL70" s="372" t="s">
        <v>2099</v>
      </c>
      <c r="BM70" s="372" t="s">
        <v>2100</v>
      </c>
      <c r="BN70" s="372" t="s">
        <v>2101</v>
      </c>
      <c r="BO70" s="372" t="s">
        <v>2102</v>
      </c>
      <c r="BP70" s="372" t="s">
        <v>2103</v>
      </c>
      <c r="BQ70" s="373"/>
      <c r="BR70" s="354" t="s">
        <v>443</v>
      </c>
    </row>
    <row r="71" spans="1:70" s="107" customFormat="1" x14ac:dyDescent="0.25">
      <c r="A71" s="345" t="s">
        <v>2154</v>
      </c>
      <c r="B71" s="373"/>
      <c r="C71" s="719">
        <v>41275</v>
      </c>
      <c r="D71" s="373"/>
      <c r="E71" s="346">
        <v>1056.23</v>
      </c>
      <c r="F71" s="373"/>
      <c r="G71" s="347">
        <v>180.8168</v>
      </c>
      <c r="H71" s="374"/>
      <c r="I71" s="348">
        <v>-0.22850000000000001</v>
      </c>
      <c r="J71" s="348">
        <v>8.2100000000000006E-2</v>
      </c>
      <c r="K71" s="348">
        <v>2.2477999999999998</v>
      </c>
      <c r="L71" s="348">
        <v>5.0368000000000004</v>
      </c>
      <c r="M71" s="348">
        <v>1.4067000000000001</v>
      </c>
      <c r="N71" s="350">
        <v>0.83040000000000003</v>
      </c>
      <c r="O71" s="348">
        <v>0.73699999999999999</v>
      </c>
      <c r="P71" s="348">
        <v>10.939399999999999</v>
      </c>
      <c r="Q71" s="348">
        <v>10.9206</v>
      </c>
      <c r="R71" s="348">
        <v>13.8058</v>
      </c>
      <c r="S71" s="348">
        <v>0.48120000000000002</v>
      </c>
      <c r="T71" s="348">
        <v>14.0419</v>
      </c>
      <c r="U71" s="348">
        <v>-0.64059999999999995</v>
      </c>
      <c r="V71" s="348">
        <v>3.4548000000000001</v>
      </c>
      <c r="W71" s="348">
        <v>0.48120000000000002</v>
      </c>
      <c r="X71" s="348">
        <v>13.902200000000001</v>
      </c>
      <c r="Y71" s="374"/>
      <c r="Z71" s="346">
        <v>7</v>
      </c>
      <c r="AA71" s="346">
        <v>11</v>
      </c>
      <c r="AB71" s="346">
        <v>6</v>
      </c>
      <c r="AC71" s="346">
        <v>6</v>
      </c>
      <c r="AD71" s="346">
        <v>8</v>
      </c>
      <c r="AE71" s="346">
        <v>7</v>
      </c>
      <c r="AF71" s="346">
        <v>9</v>
      </c>
      <c r="AG71" s="346">
        <v>9</v>
      </c>
      <c r="AH71" s="346">
        <v>7</v>
      </c>
      <c r="AI71" s="346">
        <v>2</v>
      </c>
      <c r="AJ71" s="346">
        <v>9</v>
      </c>
      <c r="AK71" s="346">
        <v>8</v>
      </c>
      <c r="AL71" s="346">
        <v>8</v>
      </c>
      <c r="AM71" s="346">
        <v>7</v>
      </c>
      <c r="AN71" s="346">
        <v>9</v>
      </c>
      <c r="AO71" s="373"/>
      <c r="AP71" s="348">
        <v>13.73</v>
      </c>
      <c r="AQ71" s="348">
        <v>13.45</v>
      </c>
      <c r="AR71" s="348">
        <v>9.9499999999999993</v>
      </c>
      <c r="AS71" s="348">
        <v>5.98</v>
      </c>
      <c r="AT71" s="348">
        <v>5.35</v>
      </c>
      <c r="AU71" s="351"/>
      <c r="AV71" s="346">
        <v>2</v>
      </c>
      <c r="AW71" s="346">
        <v>4</v>
      </c>
      <c r="AX71" s="346">
        <v>7</v>
      </c>
      <c r="AY71" s="346">
        <v>9</v>
      </c>
      <c r="AZ71" s="346">
        <v>8</v>
      </c>
      <c r="BA71" s="362"/>
      <c r="BB71" s="348">
        <v>12.463556236751</v>
      </c>
      <c r="BC71" s="375">
        <v>0.87210491313592897</v>
      </c>
      <c r="BD71" s="375">
        <v>4.3813503449886999E-2</v>
      </c>
      <c r="BE71" s="375">
        <v>-5.4462835595053903E-2</v>
      </c>
      <c r="BF71" s="373"/>
      <c r="BG71" s="348">
        <v>63.732900000000001</v>
      </c>
      <c r="BH71" s="348">
        <v>5.0296799999999999</v>
      </c>
      <c r="BI71" s="348">
        <v>25.002800000000001</v>
      </c>
      <c r="BJ71" s="348">
        <v>6.2346199999999996</v>
      </c>
      <c r="BK71" s="373"/>
      <c r="BL71" s="372" t="s">
        <v>2105</v>
      </c>
      <c r="BM71" s="372" t="s">
        <v>2106</v>
      </c>
      <c r="BN71" s="372" t="s">
        <v>2107</v>
      </c>
      <c r="BO71" s="372" t="s">
        <v>2108</v>
      </c>
      <c r="BP71" s="372" t="s">
        <v>2109</v>
      </c>
      <c r="BQ71" s="373"/>
      <c r="BR71" s="354" t="s">
        <v>2110</v>
      </c>
    </row>
    <row r="72" spans="1:70" s="107" customFormat="1" x14ac:dyDescent="0.25">
      <c r="A72" s="345" t="s">
        <v>2155</v>
      </c>
      <c r="B72" s="373"/>
      <c r="C72" s="719">
        <v>44774</v>
      </c>
      <c r="D72" s="373"/>
      <c r="E72" s="346">
        <v>1026.5</v>
      </c>
      <c r="F72" s="373"/>
      <c r="G72" s="347">
        <v>17.497</v>
      </c>
      <c r="H72" s="374"/>
      <c r="I72" s="348">
        <v>-0.26219999999999999</v>
      </c>
      <c r="J72" s="348">
        <v>0.24060000000000001</v>
      </c>
      <c r="K72" s="348">
        <v>0.80079999999999996</v>
      </c>
      <c r="L72" s="348">
        <v>1.2441</v>
      </c>
      <c r="M72" s="348">
        <v>-1.8455999999999999</v>
      </c>
      <c r="N72" s="350">
        <v>0.74850000000000005</v>
      </c>
      <c r="O72" s="348">
        <v>1.5379</v>
      </c>
      <c r="P72" s="348">
        <v>14.0137</v>
      </c>
      <c r="Q72" s="348" t="s">
        <v>430</v>
      </c>
      <c r="R72" s="348" t="s">
        <v>430</v>
      </c>
      <c r="S72" s="348">
        <v>-0.4834</v>
      </c>
      <c r="T72" s="348">
        <v>11.339499999999999</v>
      </c>
      <c r="U72" s="348">
        <v>-2.3822999999999999</v>
      </c>
      <c r="V72" s="348">
        <v>3.1844999999999999</v>
      </c>
      <c r="W72" s="348">
        <v>-0.4834</v>
      </c>
      <c r="X72" s="348">
        <v>15.1785</v>
      </c>
      <c r="Y72" s="374"/>
      <c r="Z72" s="346">
        <v>9</v>
      </c>
      <c r="AA72" s="346">
        <v>9</v>
      </c>
      <c r="AB72" s="346">
        <v>11</v>
      </c>
      <c r="AC72" s="346">
        <v>11</v>
      </c>
      <c r="AD72" s="346">
        <v>10</v>
      </c>
      <c r="AE72" s="346">
        <v>8</v>
      </c>
      <c r="AF72" s="346">
        <v>6</v>
      </c>
      <c r="AG72" s="346">
        <v>5</v>
      </c>
      <c r="AH72" s="346" t="s">
        <v>430</v>
      </c>
      <c r="AI72" s="346" t="s">
        <v>430</v>
      </c>
      <c r="AJ72" s="346">
        <v>11</v>
      </c>
      <c r="AK72" s="346">
        <v>11</v>
      </c>
      <c r="AL72" s="346">
        <v>10</v>
      </c>
      <c r="AM72" s="346">
        <v>9</v>
      </c>
      <c r="AN72" s="346">
        <v>11</v>
      </c>
      <c r="AO72" s="373"/>
      <c r="AP72" s="348" t="s">
        <v>430</v>
      </c>
      <c r="AQ72" s="348" t="s">
        <v>430</v>
      </c>
      <c r="AR72" s="348" t="s">
        <v>430</v>
      </c>
      <c r="AS72" s="348">
        <v>7.07</v>
      </c>
      <c r="AT72" s="348">
        <v>0.8</v>
      </c>
      <c r="AU72" s="351"/>
      <c r="AV72" s="346" t="s">
        <v>430</v>
      </c>
      <c r="AW72" s="346" t="s">
        <v>430</v>
      </c>
      <c r="AX72" s="346" t="s">
        <v>430</v>
      </c>
      <c r="AY72" s="346">
        <v>7</v>
      </c>
      <c r="AZ72" s="346">
        <v>10</v>
      </c>
      <c r="BA72" s="362"/>
      <c r="BB72" s="348">
        <v>14.6194286889117</v>
      </c>
      <c r="BC72" s="375">
        <v>1.0280140989252899</v>
      </c>
      <c r="BD72" s="375">
        <v>5.3823254424438999E-2</v>
      </c>
      <c r="BE72" s="375">
        <v>7.8970646811072201E-2</v>
      </c>
      <c r="BF72" s="373"/>
      <c r="BG72" s="348">
        <v>66.029700000000005</v>
      </c>
      <c r="BH72" s="348">
        <v>32.18</v>
      </c>
      <c r="BI72" s="348" t="s">
        <v>430</v>
      </c>
      <c r="BJ72" s="348">
        <v>1.7903</v>
      </c>
      <c r="BK72" s="373"/>
      <c r="BL72" s="372" t="s">
        <v>2112</v>
      </c>
      <c r="BM72" s="372" t="s">
        <v>2113</v>
      </c>
      <c r="BN72" s="372" t="s">
        <v>2114</v>
      </c>
      <c r="BO72" s="372" t="s">
        <v>1027</v>
      </c>
      <c r="BP72" s="372" t="s">
        <v>2115</v>
      </c>
      <c r="BQ72" s="373"/>
      <c r="BR72" s="354" t="s">
        <v>476</v>
      </c>
    </row>
    <row r="73" spans="1:70" s="107" customFormat="1" x14ac:dyDescent="0.25">
      <c r="A73" s="345" t="s">
        <v>2156</v>
      </c>
      <c r="B73" s="373"/>
      <c r="C73" s="719">
        <v>41281</v>
      </c>
      <c r="D73" s="373"/>
      <c r="E73" s="346">
        <v>855.12099999999998</v>
      </c>
      <c r="F73" s="373"/>
      <c r="G73" s="347">
        <v>105.77679999999999</v>
      </c>
      <c r="H73" s="374"/>
      <c r="I73" s="348">
        <v>0.58899999999999997</v>
      </c>
      <c r="J73" s="348">
        <v>2.6768000000000001</v>
      </c>
      <c r="K73" s="348">
        <v>4.0423999999999998</v>
      </c>
      <c r="L73" s="348">
        <v>14.667899999999999</v>
      </c>
      <c r="M73" s="348">
        <v>12.694599999999999</v>
      </c>
      <c r="N73" s="350">
        <v>9.9845000000000006</v>
      </c>
      <c r="O73" s="348">
        <v>2.5165999999999999</v>
      </c>
      <c r="P73" s="348">
        <v>16.467400000000001</v>
      </c>
      <c r="Q73" s="348">
        <v>14.9293</v>
      </c>
      <c r="R73" s="348">
        <v>15.9116</v>
      </c>
      <c r="S73" s="348">
        <v>3.2208000000000001</v>
      </c>
      <c r="T73" s="348">
        <v>30.666899999999998</v>
      </c>
      <c r="U73" s="348">
        <v>10.2927</v>
      </c>
      <c r="V73" s="348">
        <v>12.946999999999999</v>
      </c>
      <c r="W73" s="348">
        <v>3.2208000000000001</v>
      </c>
      <c r="X73" s="348">
        <v>17.024899999999999</v>
      </c>
      <c r="Y73" s="374"/>
      <c r="Z73" s="346">
        <v>1</v>
      </c>
      <c r="AA73" s="346">
        <v>1</v>
      </c>
      <c r="AB73" s="346">
        <v>2</v>
      </c>
      <c r="AC73" s="346">
        <v>1</v>
      </c>
      <c r="AD73" s="346">
        <v>2</v>
      </c>
      <c r="AE73" s="346">
        <v>2</v>
      </c>
      <c r="AF73" s="346">
        <v>5</v>
      </c>
      <c r="AG73" s="346">
        <v>2</v>
      </c>
      <c r="AH73" s="346">
        <v>2</v>
      </c>
      <c r="AI73" s="346">
        <v>1</v>
      </c>
      <c r="AJ73" s="346">
        <v>1</v>
      </c>
      <c r="AK73" s="346">
        <v>1</v>
      </c>
      <c r="AL73" s="346">
        <v>2</v>
      </c>
      <c r="AM73" s="346">
        <v>2</v>
      </c>
      <c r="AN73" s="346">
        <v>1</v>
      </c>
      <c r="AO73" s="373"/>
      <c r="AP73" s="348">
        <v>16.96</v>
      </c>
      <c r="AQ73" s="348">
        <v>18.29</v>
      </c>
      <c r="AR73" s="348">
        <v>14.6</v>
      </c>
      <c r="AS73" s="348">
        <v>11.03</v>
      </c>
      <c r="AT73" s="348">
        <v>24.07</v>
      </c>
      <c r="AU73" s="351"/>
      <c r="AV73" s="346">
        <v>1</v>
      </c>
      <c r="AW73" s="346">
        <v>1</v>
      </c>
      <c r="AX73" s="346">
        <v>1</v>
      </c>
      <c r="AY73" s="346">
        <v>3</v>
      </c>
      <c r="AZ73" s="346">
        <v>2</v>
      </c>
      <c r="BA73" s="362"/>
      <c r="BB73" s="348">
        <v>14.6299906774</v>
      </c>
      <c r="BC73" s="375">
        <v>0.93992896461308695</v>
      </c>
      <c r="BD73" s="375">
        <v>6.8453451837788407E-2</v>
      </c>
      <c r="BE73" s="375">
        <v>0.35423455178320301</v>
      </c>
      <c r="BF73" s="373"/>
      <c r="BG73" s="348">
        <v>52.0503</v>
      </c>
      <c r="BH73" s="348">
        <v>9.1115200000000005</v>
      </c>
      <c r="BI73" s="348">
        <v>14.4414</v>
      </c>
      <c r="BJ73" s="348">
        <v>24.39678</v>
      </c>
      <c r="BK73" s="373"/>
      <c r="BL73" s="372" t="s">
        <v>2117</v>
      </c>
      <c r="BM73" s="372" t="s">
        <v>2118</v>
      </c>
      <c r="BN73" s="372" t="s">
        <v>2119</v>
      </c>
      <c r="BO73" s="372" t="s">
        <v>2120</v>
      </c>
      <c r="BP73" s="372" t="s">
        <v>2121</v>
      </c>
      <c r="BQ73" s="373"/>
      <c r="BR73" s="354" t="s">
        <v>547</v>
      </c>
    </row>
    <row r="74" spans="1:70" s="107" customFormat="1" x14ac:dyDescent="0.25">
      <c r="A74" s="345" t="s">
        <v>2157</v>
      </c>
      <c r="B74" s="373"/>
      <c r="C74" s="719">
        <v>43014</v>
      </c>
      <c r="D74" s="373"/>
      <c r="E74" s="346">
        <v>647.96</v>
      </c>
      <c r="F74" s="373"/>
      <c r="G74" s="347">
        <v>24.154800000000002</v>
      </c>
      <c r="H74" s="374"/>
      <c r="I74" s="348">
        <v>7.9000000000000008E-3</v>
      </c>
      <c r="J74" s="348">
        <v>0.89470000000000005</v>
      </c>
      <c r="K74" s="348">
        <v>1.2016</v>
      </c>
      <c r="L74" s="348">
        <v>1.9896</v>
      </c>
      <c r="M74" s="348">
        <v>-4.3983999999999996</v>
      </c>
      <c r="N74" s="350">
        <v>-4.7674000000000003</v>
      </c>
      <c r="O74" s="348">
        <v>-3.5611000000000002</v>
      </c>
      <c r="P74" s="348">
        <v>10.527200000000001</v>
      </c>
      <c r="Q74" s="348">
        <v>11.349500000000001</v>
      </c>
      <c r="R74" s="348" t="s">
        <v>430</v>
      </c>
      <c r="S74" s="348">
        <v>0.85640000000000005</v>
      </c>
      <c r="T74" s="348">
        <v>11.540100000000001</v>
      </c>
      <c r="U74" s="348">
        <v>-5.6630000000000003</v>
      </c>
      <c r="V74" s="348">
        <v>0.58379999999999999</v>
      </c>
      <c r="W74" s="348">
        <v>0.85640000000000005</v>
      </c>
      <c r="X74" s="348">
        <v>10.565099999999999</v>
      </c>
      <c r="Y74" s="374"/>
      <c r="Z74" s="346">
        <v>3</v>
      </c>
      <c r="AA74" s="346">
        <v>5</v>
      </c>
      <c r="AB74" s="346">
        <v>9</v>
      </c>
      <c r="AC74" s="346">
        <v>10</v>
      </c>
      <c r="AD74" s="346">
        <v>11</v>
      </c>
      <c r="AE74" s="346">
        <v>11</v>
      </c>
      <c r="AF74" s="346">
        <v>11</v>
      </c>
      <c r="AG74" s="346">
        <v>10</v>
      </c>
      <c r="AH74" s="346">
        <v>6</v>
      </c>
      <c r="AI74" s="346" t="s">
        <v>430</v>
      </c>
      <c r="AJ74" s="346">
        <v>7</v>
      </c>
      <c r="AK74" s="346">
        <v>10</v>
      </c>
      <c r="AL74" s="346">
        <v>11</v>
      </c>
      <c r="AM74" s="346">
        <v>11</v>
      </c>
      <c r="AN74" s="346">
        <v>7</v>
      </c>
      <c r="AO74" s="373"/>
      <c r="AP74" s="348" t="s">
        <v>430</v>
      </c>
      <c r="AQ74" s="348">
        <v>12.29</v>
      </c>
      <c r="AR74" s="348">
        <v>8.93</v>
      </c>
      <c r="AS74" s="348">
        <v>3.2</v>
      </c>
      <c r="AT74" s="348">
        <v>-2.41</v>
      </c>
      <c r="AU74" s="351"/>
      <c r="AV74" s="346" t="s">
        <v>430</v>
      </c>
      <c r="AW74" s="346">
        <v>6</v>
      </c>
      <c r="AX74" s="346">
        <v>9</v>
      </c>
      <c r="AY74" s="346">
        <v>11</v>
      </c>
      <c r="AZ74" s="346">
        <v>11</v>
      </c>
      <c r="BA74" s="362"/>
      <c r="BB74" s="348">
        <v>16.2807372712419</v>
      </c>
      <c r="BC74" s="375">
        <v>1.10938098028119</v>
      </c>
      <c r="BD74" s="375">
        <v>3.4641701605545298E-2</v>
      </c>
      <c r="BE74" s="375">
        <v>-0.19993169758269499</v>
      </c>
      <c r="BF74" s="373"/>
      <c r="BG74" s="348">
        <v>65.0685</v>
      </c>
      <c r="BH74" s="348">
        <v>22.936900000000001</v>
      </c>
      <c r="BI74" s="348">
        <v>9.4187100000000008</v>
      </c>
      <c r="BJ74" s="348">
        <v>2.5758899999999998</v>
      </c>
      <c r="BK74" s="373"/>
      <c r="BL74" s="372" t="s">
        <v>2123</v>
      </c>
      <c r="BM74" s="372" t="s">
        <v>2124</v>
      </c>
      <c r="BN74" s="372" t="s">
        <v>2125</v>
      </c>
      <c r="BO74" s="372" t="s">
        <v>2126</v>
      </c>
      <c r="BP74" s="372" t="s">
        <v>2127</v>
      </c>
      <c r="BQ74" s="373"/>
      <c r="BR74" s="354" t="s">
        <v>1485</v>
      </c>
    </row>
    <row r="75" spans="1:70" s="107" customFormat="1" x14ac:dyDescent="0.25">
      <c r="A75" s="345" t="s">
        <v>2158</v>
      </c>
      <c r="B75" s="373"/>
      <c r="C75" s="719">
        <v>45097</v>
      </c>
      <c r="D75" s="373"/>
      <c r="E75" s="346">
        <v>607.37</v>
      </c>
      <c r="F75" s="373"/>
      <c r="G75" s="347">
        <v>17.276</v>
      </c>
      <c r="H75" s="374"/>
      <c r="I75" s="348">
        <v>0.1263</v>
      </c>
      <c r="J75" s="348">
        <v>1.8794</v>
      </c>
      <c r="K75" s="348">
        <v>1.1529</v>
      </c>
      <c r="L75" s="348">
        <v>4.7938999999999998</v>
      </c>
      <c r="M75" s="348">
        <v>4.0848000000000004</v>
      </c>
      <c r="N75" s="350">
        <v>7.6680999999999999</v>
      </c>
      <c r="O75" s="348">
        <v>6.7298999999999998</v>
      </c>
      <c r="P75" s="348">
        <v>19.573499999999999</v>
      </c>
      <c r="Q75" s="348" t="s">
        <v>430</v>
      </c>
      <c r="R75" s="348" t="s">
        <v>430</v>
      </c>
      <c r="S75" s="348">
        <v>0.70889999999999997</v>
      </c>
      <c r="T75" s="348">
        <v>18.036100000000001</v>
      </c>
      <c r="U75" s="348">
        <v>3.7130000000000001</v>
      </c>
      <c r="V75" s="348">
        <v>10.1098</v>
      </c>
      <c r="W75" s="348">
        <v>0.70889999999999997</v>
      </c>
      <c r="X75" s="348">
        <v>19.465699999999998</v>
      </c>
      <c r="Y75" s="374"/>
      <c r="Z75" s="346">
        <v>2</v>
      </c>
      <c r="AA75" s="346">
        <v>2</v>
      </c>
      <c r="AB75" s="346">
        <v>10</v>
      </c>
      <c r="AC75" s="346">
        <v>7</v>
      </c>
      <c r="AD75" s="346">
        <v>4</v>
      </c>
      <c r="AE75" s="346">
        <v>4</v>
      </c>
      <c r="AF75" s="346">
        <v>1</v>
      </c>
      <c r="AG75" s="346">
        <v>1</v>
      </c>
      <c r="AH75" s="346" t="s">
        <v>430</v>
      </c>
      <c r="AI75" s="346" t="s">
        <v>430</v>
      </c>
      <c r="AJ75" s="346">
        <v>8</v>
      </c>
      <c r="AK75" s="346">
        <v>4</v>
      </c>
      <c r="AL75" s="346">
        <v>4</v>
      </c>
      <c r="AM75" s="346">
        <v>3</v>
      </c>
      <c r="AN75" s="346">
        <v>8</v>
      </c>
      <c r="AO75" s="373"/>
      <c r="AP75" s="348" t="s">
        <v>430</v>
      </c>
      <c r="AQ75" s="348" t="s">
        <v>430</v>
      </c>
      <c r="AR75" s="348" t="s">
        <v>430</v>
      </c>
      <c r="AS75" s="348">
        <v>13.7</v>
      </c>
      <c r="AT75" s="348">
        <v>12.35</v>
      </c>
      <c r="AU75" s="351"/>
      <c r="AV75" s="346" t="s">
        <v>430</v>
      </c>
      <c r="AW75" s="346" t="s">
        <v>430</v>
      </c>
      <c r="AX75" s="346" t="s">
        <v>430</v>
      </c>
      <c r="AY75" s="346">
        <v>1</v>
      </c>
      <c r="AZ75" s="346">
        <v>4</v>
      </c>
      <c r="BA75" s="362"/>
      <c r="BB75" s="348">
        <v>14.3577969520938</v>
      </c>
      <c r="BC75" s="375">
        <v>0.97154670939753296</v>
      </c>
      <c r="BD75" s="375">
        <v>7.9099440046944303E-2</v>
      </c>
      <c r="BE75" s="375">
        <v>0.53545711564277498</v>
      </c>
      <c r="BF75" s="373"/>
      <c r="BG75" s="348">
        <v>56.192100000000003</v>
      </c>
      <c r="BH75" s="348">
        <v>11.944699999999999</v>
      </c>
      <c r="BI75" s="348">
        <v>25.034700000000001</v>
      </c>
      <c r="BJ75" s="348">
        <v>6.8285</v>
      </c>
      <c r="BK75" s="373"/>
      <c r="BL75" s="372" t="s">
        <v>2129</v>
      </c>
      <c r="BM75" s="372" t="s">
        <v>2130</v>
      </c>
      <c r="BN75" s="372" t="s">
        <v>2131</v>
      </c>
      <c r="BO75" s="372" t="s">
        <v>2132</v>
      </c>
      <c r="BP75" s="372" t="s">
        <v>2133</v>
      </c>
      <c r="BQ75" s="373"/>
      <c r="BR75" s="354" t="s">
        <v>602</v>
      </c>
    </row>
    <row r="76" spans="1:70" s="107" customFormat="1" x14ac:dyDescent="0.25">
      <c r="A76" s="345" t="s">
        <v>2159</v>
      </c>
      <c r="B76" s="373"/>
      <c r="C76" s="719">
        <v>43682</v>
      </c>
      <c r="D76" s="373"/>
      <c r="E76" s="346">
        <v>448.65899999999999</v>
      </c>
      <c r="F76" s="373"/>
      <c r="G76" s="347">
        <v>29.31</v>
      </c>
      <c r="H76" s="374"/>
      <c r="I76" s="348">
        <v>-0.37390000000000001</v>
      </c>
      <c r="J76" s="348">
        <v>1.2435</v>
      </c>
      <c r="K76" s="348">
        <v>3.2042000000000002</v>
      </c>
      <c r="L76" s="348">
        <v>7.5991</v>
      </c>
      <c r="M76" s="348">
        <v>11.275600000000001</v>
      </c>
      <c r="N76" s="350">
        <v>7.9558</v>
      </c>
      <c r="O76" s="348">
        <v>5.1287000000000003</v>
      </c>
      <c r="P76" s="348">
        <v>12.876099999999999</v>
      </c>
      <c r="Q76" s="348">
        <v>11.582100000000001</v>
      </c>
      <c r="R76" s="348" t="s">
        <v>430</v>
      </c>
      <c r="S76" s="348">
        <v>1.2785</v>
      </c>
      <c r="T76" s="348">
        <v>17.995200000000001</v>
      </c>
      <c r="U76" s="348">
        <v>9.8987999999999996</v>
      </c>
      <c r="V76" s="348">
        <v>9.2433999999999994</v>
      </c>
      <c r="W76" s="348">
        <v>1.2785</v>
      </c>
      <c r="X76" s="348">
        <v>16.731999999999999</v>
      </c>
      <c r="Y76" s="374"/>
      <c r="Z76" s="346">
        <v>10</v>
      </c>
      <c r="AA76" s="346">
        <v>3</v>
      </c>
      <c r="AB76" s="346">
        <v>4</v>
      </c>
      <c r="AC76" s="346">
        <v>4</v>
      </c>
      <c r="AD76" s="346">
        <v>3</v>
      </c>
      <c r="AE76" s="346">
        <v>3</v>
      </c>
      <c r="AF76" s="346">
        <v>3</v>
      </c>
      <c r="AG76" s="346">
        <v>7</v>
      </c>
      <c r="AH76" s="346">
        <v>5</v>
      </c>
      <c r="AI76" s="346" t="s">
        <v>430</v>
      </c>
      <c r="AJ76" s="346">
        <v>5</v>
      </c>
      <c r="AK76" s="346">
        <v>5</v>
      </c>
      <c r="AL76" s="346">
        <v>3</v>
      </c>
      <c r="AM76" s="346">
        <v>4</v>
      </c>
      <c r="AN76" s="346">
        <v>5</v>
      </c>
      <c r="AO76" s="373"/>
      <c r="AP76" s="348" t="s">
        <v>430</v>
      </c>
      <c r="AQ76" s="348">
        <v>14.65</v>
      </c>
      <c r="AR76" s="348">
        <v>11.96</v>
      </c>
      <c r="AS76" s="348">
        <v>10.38</v>
      </c>
      <c r="AT76" s="348">
        <v>16</v>
      </c>
      <c r="AU76" s="351"/>
      <c r="AV76" s="346" t="s">
        <v>430</v>
      </c>
      <c r="AW76" s="346">
        <v>3</v>
      </c>
      <c r="AX76" s="346">
        <v>5</v>
      </c>
      <c r="AY76" s="346">
        <v>4</v>
      </c>
      <c r="AZ76" s="346">
        <v>3</v>
      </c>
      <c r="BA76" s="362"/>
      <c r="BB76" s="348">
        <v>13.420686904456799</v>
      </c>
      <c r="BC76" s="375">
        <v>0.90150770639810995</v>
      </c>
      <c r="BD76" s="375">
        <v>5.3171357239247798E-2</v>
      </c>
      <c r="BE76" s="375">
        <v>0.119726435401451</v>
      </c>
      <c r="BF76" s="373"/>
      <c r="BG76" s="348">
        <v>58.155500000000004</v>
      </c>
      <c r="BH76" s="348">
        <v>17.645199999999999</v>
      </c>
      <c r="BI76" s="348">
        <v>23.3123</v>
      </c>
      <c r="BJ76" s="348">
        <v>0.88700000000000001</v>
      </c>
      <c r="BK76" s="373"/>
      <c r="BL76" s="372" t="s">
        <v>2135</v>
      </c>
      <c r="BM76" s="372" t="s">
        <v>2136</v>
      </c>
      <c r="BN76" s="372" t="s">
        <v>2137</v>
      </c>
      <c r="BO76" s="372" t="s">
        <v>2138</v>
      </c>
      <c r="BP76" s="372" t="s">
        <v>2139</v>
      </c>
      <c r="BQ76" s="373"/>
      <c r="BR76" s="354" t="s">
        <v>547</v>
      </c>
    </row>
    <row r="77" spans="1:70" s="107" customFormat="1" x14ac:dyDescent="0.25">
      <c r="A77" s="345" t="s">
        <v>2160</v>
      </c>
      <c r="B77" s="373"/>
      <c r="C77" s="719">
        <v>41275</v>
      </c>
      <c r="D77" s="373"/>
      <c r="E77" s="346">
        <v>287.98899999999998</v>
      </c>
      <c r="F77" s="373"/>
      <c r="G77" s="347">
        <v>23.884699999999999</v>
      </c>
      <c r="H77" s="374"/>
      <c r="I77" s="348">
        <v>-0.191</v>
      </c>
      <c r="J77" s="348">
        <v>1.036</v>
      </c>
      <c r="K77" s="348">
        <v>3.7743000000000002</v>
      </c>
      <c r="L77" s="348">
        <v>5.9268000000000001</v>
      </c>
      <c r="M77" s="348">
        <v>2.5424000000000002</v>
      </c>
      <c r="N77" s="350">
        <v>3.8754</v>
      </c>
      <c r="O77" s="348">
        <v>1.0978000000000001</v>
      </c>
      <c r="P77" s="348">
        <v>15.2178</v>
      </c>
      <c r="Q77" s="348">
        <v>15.054600000000001</v>
      </c>
      <c r="R77" s="348">
        <v>13.641500000000001</v>
      </c>
      <c r="S77" s="348">
        <v>1.8211999999999999</v>
      </c>
      <c r="T77" s="348">
        <v>19.264299999999999</v>
      </c>
      <c r="U77" s="348">
        <v>1.1712</v>
      </c>
      <c r="V77" s="348">
        <v>3.2690999999999999</v>
      </c>
      <c r="W77" s="348">
        <v>1.8211999999999999</v>
      </c>
      <c r="X77" s="348">
        <v>14.3469</v>
      </c>
      <c r="Y77" s="374"/>
      <c r="Z77" s="346">
        <v>5</v>
      </c>
      <c r="AA77" s="346">
        <v>4</v>
      </c>
      <c r="AB77" s="346">
        <v>3</v>
      </c>
      <c r="AC77" s="346">
        <v>5</v>
      </c>
      <c r="AD77" s="346">
        <v>7</v>
      </c>
      <c r="AE77" s="346">
        <v>6</v>
      </c>
      <c r="AF77" s="346">
        <v>8</v>
      </c>
      <c r="AG77" s="346">
        <v>4</v>
      </c>
      <c r="AH77" s="346">
        <v>1</v>
      </c>
      <c r="AI77" s="346">
        <v>3</v>
      </c>
      <c r="AJ77" s="346">
        <v>3</v>
      </c>
      <c r="AK77" s="346">
        <v>3</v>
      </c>
      <c r="AL77" s="346">
        <v>6</v>
      </c>
      <c r="AM77" s="346">
        <v>8</v>
      </c>
      <c r="AN77" s="346">
        <v>3</v>
      </c>
      <c r="AO77" s="373"/>
      <c r="AP77" s="348">
        <v>13.68</v>
      </c>
      <c r="AQ77" s="348">
        <v>15.11</v>
      </c>
      <c r="AR77" s="348">
        <v>13.38</v>
      </c>
      <c r="AS77" s="348">
        <v>7.34</v>
      </c>
      <c r="AT77" s="348">
        <v>7.75</v>
      </c>
      <c r="AU77" s="351"/>
      <c r="AV77" s="346">
        <v>3</v>
      </c>
      <c r="AW77" s="346">
        <v>2</v>
      </c>
      <c r="AX77" s="346">
        <v>3</v>
      </c>
      <c r="AY77" s="346">
        <v>6</v>
      </c>
      <c r="AZ77" s="346">
        <v>7</v>
      </c>
      <c r="BA77" s="362"/>
      <c r="BB77" s="348">
        <v>15.78303773271</v>
      </c>
      <c r="BC77" s="375">
        <v>1.04361937902297</v>
      </c>
      <c r="BD77" s="375">
        <v>5.6457469680149301E-2</v>
      </c>
      <c r="BE77" s="375">
        <v>0.203584370938931</v>
      </c>
      <c r="BF77" s="373"/>
      <c r="BG77" s="348">
        <v>52.995199999999997</v>
      </c>
      <c r="BH77" s="348">
        <v>26.972899999999999</v>
      </c>
      <c r="BI77" s="348">
        <v>18.827500000000001</v>
      </c>
      <c r="BJ77" s="348">
        <v>1.2043999999999999</v>
      </c>
      <c r="BK77" s="373"/>
      <c r="BL77" s="372" t="s">
        <v>2141</v>
      </c>
      <c r="BM77" s="372" t="s">
        <v>1799</v>
      </c>
      <c r="BN77" s="372" t="s">
        <v>2142</v>
      </c>
      <c r="BO77" s="372" t="s">
        <v>2143</v>
      </c>
      <c r="BP77" s="372" t="s">
        <v>2144</v>
      </c>
      <c r="BQ77" s="373"/>
      <c r="BR77" s="354" t="s">
        <v>463</v>
      </c>
    </row>
    <row r="78" spans="1:70" s="107" customFormat="1" x14ac:dyDescent="0.25">
      <c r="A78" s="345" t="s">
        <v>2161</v>
      </c>
      <c r="B78" s="373"/>
      <c r="C78" s="719">
        <v>43056</v>
      </c>
      <c r="D78" s="373"/>
      <c r="E78" s="346">
        <v>171.035</v>
      </c>
      <c r="F78" s="373"/>
      <c r="G78" s="347">
        <v>23.928100000000001</v>
      </c>
      <c r="H78" s="374"/>
      <c r="I78" s="348">
        <v>-0.2485</v>
      </c>
      <c r="J78" s="348">
        <v>9.6199999999999994E-2</v>
      </c>
      <c r="K78" s="348">
        <v>2.6728000000000001</v>
      </c>
      <c r="L78" s="348">
        <v>7.7304000000000004</v>
      </c>
      <c r="M78" s="348">
        <v>3.5274999999999999</v>
      </c>
      <c r="N78" s="350">
        <v>-2.6585000000000001</v>
      </c>
      <c r="O78" s="348">
        <v>1.3176000000000001</v>
      </c>
      <c r="P78" s="348">
        <v>9.7234999999999996</v>
      </c>
      <c r="Q78" s="348">
        <v>10.5768</v>
      </c>
      <c r="R78" s="348" t="s">
        <v>430</v>
      </c>
      <c r="S78" s="348">
        <v>0.13730000000000001</v>
      </c>
      <c r="T78" s="348">
        <v>17.243500000000001</v>
      </c>
      <c r="U78" s="348">
        <v>0.49640000000000001</v>
      </c>
      <c r="V78" s="348">
        <v>3.7542</v>
      </c>
      <c r="W78" s="348">
        <v>0.13730000000000001</v>
      </c>
      <c r="X78" s="348">
        <v>10.5923</v>
      </c>
      <c r="Y78" s="374"/>
      <c r="Z78" s="346">
        <v>8</v>
      </c>
      <c r="AA78" s="346">
        <v>10</v>
      </c>
      <c r="AB78" s="346">
        <v>5</v>
      </c>
      <c r="AC78" s="346">
        <v>3</v>
      </c>
      <c r="AD78" s="346">
        <v>5</v>
      </c>
      <c r="AE78" s="346">
        <v>10</v>
      </c>
      <c r="AF78" s="346">
        <v>7</v>
      </c>
      <c r="AG78" s="346">
        <v>11</v>
      </c>
      <c r="AH78" s="346">
        <v>9</v>
      </c>
      <c r="AI78" s="346" t="s">
        <v>430</v>
      </c>
      <c r="AJ78" s="346">
        <v>10</v>
      </c>
      <c r="AK78" s="346">
        <v>6</v>
      </c>
      <c r="AL78" s="346">
        <v>7</v>
      </c>
      <c r="AM78" s="346">
        <v>6</v>
      </c>
      <c r="AN78" s="346">
        <v>10</v>
      </c>
      <c r="AO78" s="373"/>
      <c r="AP78" s="348" t="s">
        <v>430</v>
      </c>
      <c r="AQ78" s="348">
        <v>11.99</v>
      </c>
      <c r="AR78" s="348">
        <v>8.99</v>
      </c>
      <c r="AS78" s="348">
        <v>6.33</v>
      </c>
      <c r="AT78" s="348">
        <v>8.4700000000000006</v>
      </c>
      <c r="AU78" s="351"/>
      <c r="AV78" s="346" t="s">
        <v>430</v>
      </c>
      <c r="AW78" s="346">
        <v>7</v>
      </c>
      <c r="AX78" s="346">
        <v>8</v>
      </c>
      <c r="AY78" s="346">
        <v>8</v>
      </c>
      <c r="AZ78" s="346">
        <v>6</v>
      </c>
      <c r="BA78" s="362"/>
      <c r="BB78" s="348">
        <v>15.7178302305146</v>
      </c>
      <c r="BC78" s="375">
        <v>1.0444949972156801</v>
      </c>
      <c r="BD78" s="375">
        <v>3.2152701119904099E-2</v>
      </c>
      <c r="BE78" s="375">
        <v>-0.21387269728180799</v>
      </c>
      <c r="BF78" s="373"/>
      <c r="BG78" s="348">
        <v>49.950400000000002</v>
      </c>
      <c r="BH78" s="348">
        <v>24.6022</v>
      </c>
      <c r="BI78" s="348">
        <v>21.711600000000001</v>
      </c>
      <c r="BJ78" s="348">
        <v>3.7357999999999998</v>
      </c>
      <c r="BK78" s="373"/>
      <c r="BL78" s="372" t="s">
        <v>2146</v>
      </c>
      <c r="BM78" s="372" t="s">
        <v>2147</v>
      </c>
      <c r="BN78" s="372" t="s">
        <v>2148</v>
      </c>
      <c r="BO78" s="372" t="s">
        <v>2149</v>
      </c>
      <c r="BP78" s="372" t="s">
        <v>2150</v>
      </c>
      <c r="BQ78" s="373"/>
      <c r="BR78" s="354" t="s">
        <v>436</v>
      </c>
    </row>
    <row r="79" spans="1:70" x14ac:dyDescent="0.25">
      <c r="A79" s="505" t="s">
        <v>93</v>
      </c>
      <c r="B79" s="365"/>
      <c r="C79" s="717"/>
      <c r="D79" s="365"/>
      <c r="E79" s="329"/>
      <c r="F79" s="365"/>
      <c r="G79" s="330"/>
      <c r="H79" s="366"/>
      <c r="I79" s="331">
        <v>-0.14430000000000001</v>
      </c>
      <c r="J79" s="331">
        <v>0.94410000000000005</v>
      </c>
      <c r="K79" s="331">
        <v>2.4142999999999999</v>
      </c>
      <c r="L79" s="331">
        <v>6.2919999999999998</v>
      </c>
      <c r="M79" s="331">
        <v>4.1608999999999998</v>
      </c>
      <c r="N79" s="333">
        <v>3.7909000000000002</v>
      </c>
      <c r="O79" s="331">
        <v>2.2465999999999999</v>
      </c>
      <c r="P79" s="331">
        <v>13.651300000000001</v>
      </c>
      <c r="Q79" s="331">
        <v>12.4278</v>
      </c>
      <c r="R79" s="331">
        <v>14.1225</v>
      </c>
      <c r="S79" s="331">
        <v>1.1537999999999999</v>
      </c>
      <c r="T79" s="331">
        <v>17.774899999999999</v>
      </c>
      <c r="U79" s="331">
        <v>2.7355999999999998</v>
      </c>
      <c r="V79" s="331">
        <v>6.8232999999999997</v>
      </c>
      <c r="W79" s="331">
        <v>1.1537999999999999</v>
      </c>
      <c r="X79" s="331">
        <v>15.153700000000001</v>
      </c>
      <c r="Y79" s="366"/>
      <c r="Z79" s="329">
        <v>11</v>
      </c>
      <c r="AA79" s="329">
        <v>11</v>
      </c>
      <c r="AB79" s="329">
        <v>11</v>
      </c>
      <c r="AC79" s="329">
        <v>11</v>
      </c>
      <c r="AD79" s="329">
        <v>11</v>
      </c>
      <c r="AE79" s="329">
        <v>11</v>
      </c>
      <c r="AF79" s="329">
        <v>11</v>
      </c>
      <c r="AG79" s="329">
        <v>11</v>
      </c>
      <c r="AH79" s="329">
        <v>9</v>
      </c>
      <c r="AI79" s="329">
        <v>4</v>
      </c>
      <c r="AJ79" s="329">
        <v>11</v>
      </c>
      <c r="AK79" s="329">
        <v>11</v>
      </c>
      <c r="AL79" s="329">
        <v>11</v>
      </c>
      <c r="AM79" s="329">
        <v>11</v>
      </c>
      <c r="AN79" s="329">
        <v>11</v>
      </c>
      <c r="AO79" s="365"/>
      <c r="AP79" s="331">
        <v>14.315</v>
      </c>
      <c r="AQ79" s="331">
        <v>14.1528571428571</v>
      </c>
      <c r="AR79" s="331">
        <v>11.588888888888899</v>
      </c>
      <c r="AS79" s="331">
        <v>8.4109090909090902</v>
      </c>
      <c r="AT79" s="331">
        <v>10.2254545454545</v>
      </c>
      <c r="AU79" s="334"/>
      <c r="AV79" s="329">
        <v>4</v>
      </c>
      <c r="AW79" s="329">
        <v>7</v>
      </c>
      <c r="AX79" s="329">
        <v>9</v>
      </c>
      <c r="AY79" s="329">
        <v>11</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8"/>
      <c r="D80" s="369"/>
      <c r="E80" s="338"/>
      <c r="F80" s="369"/>
      <c r="G80" s="339"/>
      <c r="H80" s="370"/>
      <c r="I80" s="340">
        <v>0.58899999999999997</v>
      </c>
      <c r="J80" s="340">
        <v>2.6768000000000001</v>
      </c>
      <c r="K80" s="340">
        <v>4.1833</v>
      </c>
      <c r="L80" s="340">
        <v>14.667899999999999</v>
      </c>
      <c r="M80" s="340">
        <v>14.544</v>
      </c>
      <c r="N80" s="342">
        <v>13.079000000000001</v>
      </c>
      <c r="O80" s="340">
        <v>6.7298999999999998</v>
      </c>
      <c r="P80" s="340">
        <v>19.573499999999999</v>
      </c>
      <c r="Q80" s="340">
        <v>15.054600000000001</v>
      </c>
      <c r="R80" s="340">
        <v>15.9116</v>
      </c>
      <c r="S80" s="340">
        <v>3.2208000000000001</v>
      </c>
      <c r="T80" s="340">
        <v>30.666899999999998</v>
      </c>
      <c r="U80" s="340">
        <v>13.1914</v>
      </c>
      <c r="V80" s="340">
        <v>19.628799999999998</v>
      </c>
      <c r="W80" s="340">
        <v>3.2208000000000001</v>
      </c>
      <c r="X80" s="340">
        <v>19.465699999999998</v>
      </c>
      <c r="Y80" s="370"/>
      <c r="Z80" s="338"/>
      <c r="AA80" s="338"/>
      <c r="AB80" s="338"/>
      <c r="AC80" s="338"/>
      <c r="AD80" s="338"/>
      <c r="AE80" s="338"/>
      <c r="AF80" s="338"/>
      <c r="AG80" s="338"/>
      <c r="AH80" s="338"/>
      <c r="AI80" s="338"/>
      <c r="AJ80" s="338"/>
      <c r="AK80" s="338"/>
      <c r="AL80" s="338"/>
      <c r="AM80" s="338"/>
      <c r="AN80" s="338"/>
      <c r="AO80" s="369"/>
      <c r="AP80" s="340">
        <v>16.96</v>
      </c>
      <c r="AQ80" s="340">
        <v>18.29</v>
      </c>
      <c r="AR80" s="340">
        <v>14.6</v>
      </c>
      <c r="AS80" s="340">
        <v>13.7</v>
      </c>
      <c r="AT80" s="340">
        <v>29.98</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8"/>
      <c r="D81" s="369"/>
      <c r="E81" s="338"/>
      <c r="F81" s="369"/>
      <c r="G81" s="339"/>
      <c r="H81" s="370"/>
      <c r="I81" s="340">
        <v>-0.80020000000000002</v>
      </c>
      <c r="J81" s="340">
        <v>8.2100000000000006E-2</v>
      </c>
      <c r="K81" s="340">
        <v>0.80079999999999996</v>
      </c>
      <c r="L81" s="340">
        <v>1.2441</v>
      </c>
      <c r="M81" s="340">
        <v>-4.3983999999999996</v>
      </c>
      <c r="N81" s="342">
        <v>-4.7674000000000003</v>
      </c>
      <c r="O81" s="340">
        <v>-3.5611000000000002</v>
      </c>
      <c r="P81" s="340">
        <v>9.7234999999999996</v>
      </c>
      <c r="Q81" s="340">
        <v>10.5768</v>
      </c>
      <c r="R81" s="340">
        <v>13.131</v>
      </c>
      <c r="S81" s="340">
        <v>-0.4834</v>
      </c>
      <c r="T81" s="340">
        <v>11.339499999999999</v>
      </c>
      <c r="U81" s="340">
        <v>-5.6630000000000003</v>
      </c>
      <c r="V81" s="340">
        <v>0.58379999999999999</v>
      </c>
      <c r="W81" s="340">
        <v>-0.4834</v>
      </c>
      <c r="X81" s="340">
        <v>10.565099999999999</v>
      </c>
      <c r="Y81" s="370"/>
      <c r="Z81" s="338"/>
      <c r="AA81" s="338"/>
      <c r="AB81" s="338"/>
      <c r="AC81" s="338"/>
      <c r="AD81" s="338"/>
      <c r="AE81" s="338"/>
      <c r="AF81" s="338"/>
      <c r="AG81" s="338"/>
      <c r="AH81" s="338"/>
      <c r="AI81" s="338"/>
      <c r="AJ81" s="338"/>
      <c r="AK81" s="338"/>
      <c r="AL81" s="338"/>
      <c r="AM81" s="338"/>
      <c r="AN81" s="338"/>
      <c r="AO81" s="369"/>
      <c r="AP81" s="340">
        <v>12.89</v>
      </c>
      <c r="AQ81" s="340">
        <v>11.99</v>
      </c>
      <c r="AR81" s="340">
        <v>8.93</v>
      </c>
      <c r="AS81" s="340">
        <v>3.2</v>
      </c>
      <c r="AT81" s="340">
        <v>-2.41</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8"/>
      <c r="D82" s="391"/>
      <c r="E82" s="377"/>
      <c r="F82" s="376"/>
      <c r="G82" s="378"/>
      <c r="H82" s="380"/>
      <c r="I82" s="379">
        <v>-0.19209999999999999</v>
      </c>
      <c r="J82" s="379">
        <v>0.84309999999999996</v>
      </c>
      <c r="K82" s="379">
        <v>2.2477999999999998</v>
      </c>
      <c r="L82" s="379">
        <v>5.0368000000000004</v>
      </c>
      <c r="M82" s="379">
        <v>3.1133999999999999</v>
      </c>
      <c r="N82" s="381">
        <v>3.8754</v>
      </c>
      <c r="O82" s="379">
        <v>1.5379</v>
      </c>
      <c r="P82" s="379">
        <v>12.883100000000001</v>
      </c>
      <c r="Q82" s="379">
        <v>11.582100000000001</v>
      </c>
      <c r="R82" s="379">
        <v>13.723599999999999</v>
      </c>
      <c r="S82" s="379">
        <v>1.2267999999999999</v>
      </c>
      <c r="T82" s="379">
        <v>17.243500000000001</v>
      </c>
      <c r="U82" s="379">
        <v>1.1712</v>
      </c>
      <c r="V82" s="379">
        <v>3.7542</v>
      </c>
      <c r="W82" s="379">
        <v>1.2267999999999999</v>
      </c>
      <c r="X82" s="379">
        <v>15.1785</v>
      </c>
      <c r="Y82" s="380"/>
      <c r="Z82" s="377"/>
      <c r="AA82" s="377"/>
      <c r="AB82" s="377"/>
      <c r="AC82" s="377"/>
      <c r="AD82" s="377"/>
      <c r="AE82" s="377"/>
      <c r="AF82" s="377"/>
      <c r="AG82" s="377"/>
      <c r="AH82" s="377"/>
      <c r="AI82" s="377"/>
      <c r="AJ82" s="377"/>
      <c r="AK82" s="377"/>
      <c r="AL82" s="377"/>
      <c r="AM82" s="377"/>
      <c r="AN82" s="377"/>
      <c r="AO82" s="376"/>
      <c r="AP82" s="379">
        <v>13.7</v>
      </c>
      <c r="AQ82" s="379">
        <v>13.45</v>
      </c>
      <c r="AR82" s="379">
        <v>11.96</v>
      </c>
      <c r="AS82" s="379">
        <v>7.34</v>
      </c>
      <c r="AT82" s="379">
        <v>8.4700000000000006</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40"/>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662</v>
      </c>
      <c r="B84" s="406"/>
      <c r="C84" s="730"/>
      <c r="D84" s="406"/>
      <c r="E84" s="401"/>
      <c r="F84" s="406"/>
      <c r="G84" s="401"/>
      <c r="H84" s="406"/>
      <c r="I84" s="405">
        <v>-0.12770000000000001</v>
      </c>
      <c r="J84" s="405">
        <v>0.70050000000000001</v>
      </c>
      <c r="K84" s="405">
        <v>1.2959000000000001</v>
      </c>
      <c r="L84" s="405">
        <v>2.7721</v>
      </c>
      <c r="M84" s="405">
        <v>-0.86599999999999999</v>
      </c>
      <c r="N84" s="407">
        <v>-0.37219999999999998</v>
      </c>
      <c r="O84" s="405">
        <v>0.60589999999999999</v>
      </c>
      <c r="P84" s="405">
        <v>12.1251</v>
      </c>
      <c r="Q84" s="405">
        <v>12.0046</v>
      </c>
      <c r="R84" s="405">
        <v>13.678699999999999</v>
      </c>
      <c r="S84" s="405">
        <v>1.0944</v>
      </c>
      <c r="T84" s="405">
        <v>13.3239</v>
      </c>
      <c r="U84" s="405">
        <v>-2.4782999999999999</v>
      </c>
      <c r="V84" s="405">
        <v>2.4199000000000002</v>
      </c>
      <c r="W84" s="405">
        <v>1.0944</v>
      </c>
      <c r="X84" s="405" t="s">
        <v>428</v>
      </c>
      <c r="Y84" s="406"/>
      <c r="Z84" s="403"/>
      <c r="AA84" s="403"/>
      <c r="AB84" s="403"/>
      <c r="AC84" s="403"/>
      <c r="AD84" s="403"/>
      <c r="AE84" s="403"/>
      <c r="AF84" s="403"/>
      <c r="AG84" s="403"/>
      <c r="AH84" s="403"/>
      <c r="AI84" s="403"/>
      <c r="AJ84" s="403"/>
      <c r="AK84" s="403"/>
      <c r="AL84" s="403"/>
      <c r="AM84" s="403"/>
      <c r="AN84" s="403"/>
      <c r="AO84" s="406"/>
      <c r="AP84" s="405">
        <v>13.74</v>
      </c>
      <c r="AQ84" s="405">
        <v>14.09</v>
      </c>
      <c r="AR84" s="405">
        <v>10.53</v>
      </c>
      <c r="AS84" s="405">
        <v>6.01</v>
      </c>
      <c r="AT84" s="405">
        <v>1.97</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1"/>
      <c r="D85" s="374"/>
      <c r="E85" s="372"/>
      <c r="F85" s="374"/>
      <c r="G85" s="372"/>
      <c r="H85" s="374"/>
      <c r="I85" s="348">
        <v>-2.3800000000000002E-2</v>
      </c>
      <c r="J85" s="348">
        <v>0.48820000000000002</v>
      </c>
      <c r="K85" s="348">
        <v>0.6623</v>
      </c>
      <c r="L85" s="348">
        <v>6.1100000000000002E-2</v>
      </c>
      <c r="M85" s="348">
        <v>-5.7176</v>
      </c>
      <c r="N85" s="350">
        <v>-3.4198</v>
      </c>
      <c r="O85" s="348">
        <v>5.91E-2</v>
      </c>
      <c r="P85" s="348">
        <v>8.4113000000000007</v>
      </c>
      <c r="Q85" s="348">
        <v>9.8932000000000002</v>
      </c>
      <c r="R85" s="348">
        <v>12.254300000000001</v>
      </c>
      <c r="S85" s="348">
        <v>0.94899999999999995</v>
      </c>
      <c r="T85" s="348">
        <v>8.4191000000000003</v>
      </c>
      <c r="U85" s="348">
        <v>-7.2321</v>
      </c>
      <c r="V85" s="348">
        <v>-1.3619000000000001</v>
      </c>
      <c r="W85" s="348">
        <v>0.94899999999999995</v>
      </c>
      <c r="X85" s="348" t="s">
        <v>428</v>
      </c>
      <c r="Y85" s="374"/>
      <c r="Z85" s="346"/>
      <c r="AA85" s="346"/>
      <c r="AB85" s="346"/>
      <c r="AC85" s="346"/>
      <c r="AD85" s="346"/>
      <c r="AE85" s="346"/>
      <c r="AF85" s="346"/>
      <c r="AG85" s="346"/>
      <c r="AH85" s="346"/>
      <c r="AI85" s="346"/>
      <c r="AJ85" s="346"/>
      <c r="AK85" s="346"/>
      <c r="AL85" s="346"/>
      <c r="AM85" s="346"/>
      <c r="AN85" s="346"/>
      <c r="AO85" s="374"/>
      <c r="AP85" s="348">
        <v>11.79</v>
      </c>
      <c r="AQ85" s="348">
        <v>11.19</v>
      </c>
      <c r="AR85" s="348">
        <v>7.61</v>
      </c>
      <c r="AS85" s="348">
        <v>3.22</v>
      </c>
      <c r="AT85" s="348">
        <v>-5.33</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663</v>
      </c>
      <c r="B86" s="374"/>
      <c r="C86" s="731"/>
      <c r="D86" s="374"/>
      <c r="E86" s="372"/>
      <c r="F86" s="374"/>
      <c r="G86" s="372"/>
      <c r="H86" s="374"/>
      <c r="I86" s="348">
        <v>-0.1343</v>
      </c>
      <c r="J86" s="348">
        <v>0.65639999999999998</v>
      </c>
      <c r="K86" s="348">
        <v>1.0236000000000001</v>
      </c>
      <c r="L86" s="348">
        <v>2.5438999999999998</v>
      </c>
      <c r="M86" s="348">
        <v>-1.0758000000000001</v>
      </c>
      <c r="N86" s="350">
        <v>-1.0218</v>
      </c>
      <c r="O86" s="348">
        <v>6.1199999999999997E-2</v>
      </c>
      <c r="P86" s="348">
        <v>11.454800000000001</v>
      </c>
      <c r="Q86" s="348">
        <v>11.0664</v>
      </c>
      <c r="R86" s="348">
        <v>12.426500000000001</v>
      </c>
      <c r="S86" s="348">
        <v>1.0306</v>
      </c>
      <c r="T86" s="348">
        <v>13.1751</v>
      </c>
      <c r="U86" s="348">
        <v>-2.6764000000000001</v>
      </c>
      <c r="V86" s="348">
        <v>2.1930000000000001</v>
      </c>
      <c r="W86" s="348">
        <v>1.0306</v>
      </c>
      <c r="X86" s="348" t="s">
        <v>428</v>
      </c>
      <c r="Y86" s="374"/>
      <c r="Z86" s="346"/>
      <c r="AA86" s="346"/>
      <c r="AB86" s="346"/>
      <c r="AC86" s="346"/>
      <c r="AD86" s="346"/>
      <c r="AE86" s="346"/>
      <c r="AF86" s="346"/>
      <c r="AG86" s="346"/>
      <c r="AH86" s="346"/>
      <c r="AI86" s="346"/>
      <c r="AJ86" s="346"/>
      <c r="AK86" s="346"/>
      <c r="AL86" s="346"/>
      <c r="AM86" s="346"/>
      <c r="AN86" s="346"/>
      <c r="AO86" s="374"/>
      <c r="AP86" s="348">
        <v>12.61</v>
      </c>
      <c r="AQ86" s="348">
        <v>13.07</v>
      </c>
      <c r="AR86" s="348">
        <v>9.73</v>
      </c>
      <c r="AS86" s="348">
        <v>5.36</v>
      </c>
      <c r="AT86" s="348">
        <v>1.44</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664</v>
      </c>
      <c r="B87" s="417"/>
      <c r="C87" s="732"/>
      <c r="D87" s="417"/>
      <c r="E87" s="431"/>
      <c r="F87" s="417"/>
      <c r="G87" s="431"/>
      <c r="H87" s="432"/>
      <c r="I87" s="433">
        <v>-0.1341</v>
      </c>
      <c r="J87" s="433">
        <v>0.68010000000000004</v>
      </c>
      <c r="K87" s="433">
        <v>1.2284999999999999</v>
      </c>
      <c r="L87" s="433">
        <v>2.9459</v>
      </c>
      <c r="M87" s="433">
        <v>-0.5746</v>
      </c>
      <c r="N87" s="434">
        <v>-7.1900000000000006E-2</v>
      </c>
      <c r="O87" s="433">
        <v>1.0156000000000001</v>
      </c>
      <c r="P87" s="433">
        <v>12.527699999999999</v>
      </c>
      <c r="Q87" s="433">
        <v>12.1816</v>
      </c>
      <c r="R87" s="433">
        <v>13.6541</v>
      </c>
      <c r="S87" s="433">
        <v>1.0894999999999999</v>
      </c>
      <c r="T87" s="433">
        <v>13.620900000000001</v>
      </c>
      <c r="U87" s="433">
        <v>-2.1482000000000001</v>
      </c>
      <c r="V87" s="433">
        <v>2.8761000000000001</v>
      </c>
      <c r="W87" s="433">
        <v>1.0894999999999999</v>
      </c>
      <c r="X87" s="433">
        <v>14.7493</v>
      </c>
      <c r="Y87" s="432"/>
      <c r="Z87" s="435"/>
      <c r="AA87" s="435"/>
      <c r="AB87" s="435"/>
      <c r="AC87" s="435"/>
      <c r="AD87" s="435"/>
      <c r="AE87" s="435"/>
      <c r="AF87" s="435"/>
      <c r="AG87" s="435"/>
      <c r="AH87" s="435"/>
      <c r="AI87" s="435"/>
      <c r="AJ87" s="435"/>
      <c r="AK87" s="435"/>
      <c r="AL87" s="435"/>
      <c r="AM87" s="435"/>
      <c r="AN87" s="435"/>
      <c r="AO87" s="432"/>
      <c r="AP87" s="433">
        <v>13.8</v>
      </c>
      <c r="AQ87" s="433">
        <v>14.26</v>
      </c>
      <c r="AR87" s="433">
        <v>10.84</v>
      </c>
      <c r="AS87" s="433">
        <v>6.4</v>
      </c>
      <c r="AT87" s="433">
        <v>2.4500000000000002</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179</v>
      </c>
    </row>
    <row r="92" spans="1:70" x14ac:dyDescent="0.25">
      <c r="A92" s="488" t="s">
        <v>10409</v>
      </c>
    </row>
    <row r="93" spans="1:70" x14ac:dyDescent="0.25">
      <c r="A9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A17B4-05E5-43F7-9C12-68BCADF58F8F}">
  <sheetPr codeName="Sheet14"/>
  <dimension ref="A1:BR8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075" t="s">
        <v>141</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100"/>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326" t="s">
        <v>72</v>
      </c>
      <c r="BC6" s="303" t="s">
        <v>73</v>
      </c>
      <c r="BD6" s="303" t="s">
        <v>74</v>
      </c>
      <c r="BE6" s="327" t="s">
        <v>75</v>
      </c>
      <c r="BF6" s="1103"/>
      <c r="BG6" s="326" t="s">
        <v>77</v>
      </c>
      <c r="BH6" s="303" t="s">
        <v>78</v>
      </c>
      <c r="BI6" s="303" t="s">
        <v>79</v>
      </c>
      <c r="BJ6" s="327" t="s">
        <v>80</v>
      </c>
      <c r="BK6" s="1077"/>
      <c r="BL6" s="83" t="s">
        <v>82</v>
      </c>
      <c r="BM6" s="28" t="s">
        <v>83</v>
      </c>
      <c r="BN6" s="28" t="s">
        <v>84</v>
      </c>
      <c r="BO6" s="28" t="s">
        <v>85</v>
      </c>
      <c r="BP6" s="82" t="s">
        <v>86</v>
      </c>
      <c r="BQ6" s="1077"/>
      <c r="BR6" s="1107"/>
    </row>
    <row r="7" spans="1:70" ht="14.5" x14ac:dyDescent="0.25">
      <c r="A7" s="29" t="s">
        <v>142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2162</v>
      </c>
      <c r="B8" s="365"/>
      <c r="C8" s="717">
        <v>38215</v>
      </c>
      <c r="D8" s="365"/>
      <c r="E8" s="329">
        <v>60865.2</v>
      </c>
      <c r="F8" s="365"/>
      <c r="G8" s="330">
        <v>463.43</v>
      </c>
      <c r="H8" s="366"/>
      <c r="I8" s="331">
        <v>-0.153</v>
      </c>
      <c r="J8" s="331">
        <v>0.73029999999999995</v>
      </c>
      <c r="K8" s="331">
        <v>0.32469999999999999</v>
      </c>
      <c r="L8" s="331">
        <v>-0.52590000000000003</v>
      </c>
      <c r="M8" s="331">
        <v>-5.69</v>
      </c>
      <c r="N8" s="333">
        <v>-2.1617999999999999</v>
      </c>
      <c r="O8" s="331">
        <v>2.1566000000000001</v>
      </c>
      <c r="P8" s="331">
        <v>14.513400000000001</v>
      </c>
      <c r="Q8" s="331">
        <v>16.2056</v>
      </c>
      <c r="R8" s="331">
        <v>14.135199999999999</v>
      </c>
      <c r="S8" s="331">
        <v>1.073</v>
      </c>
      <c r="T8" s="331">
        <v>6.2450000000000001</v>
      </c>
      <c r="U8" s="331">
        <v>-7.0648999999999997</v>
      </c>
      <c r="V8" s="331">
        <v>-0.76870000000000005</v>
      </c>
      <c r="W8" s="331">
        <v>1.073</v>
      </c>
      <c r="X8" s="331">
        <v>19.116700000000002</v>
      </c>
      <c r="Y8" s="366"/>
      <c r="Z8" s="329">
        <v>6</v>
      </c>
      <c r="AA8" s="329">
        <v>8</v>
      </c>
      <c r="AB8" s="329">
        <v>13</v>
      </c>
      <c r="AC8" s="329">
        <v>14</v>
      </c>
      <c r="AD8" s="329">
        <v>15</v>
      </c>
      <c r="AE8" s="329">
        <v>9</v>
      </c>
      <c r="AF8" s="329">
        <v>5</v>
      </c>
      <c r="AG8" s="329">
        <v>9</v>
      </c>
      <c r="AH8" s="329">
        <v>2</v>
      </c>
      <c r="AI8" s="329">
        <v>7</v>
      </c>
      <c r="AJ8" s="329">
        <v>10</v>
      </c>
      <c r="AK8" s="329">
        <v>15</v>
      </c>
      <c r="AL8" s="329">
        <v>15</v>
      </c>
      <c r="AM8" s="329">
        <v>14</v>
      </c>
      <c r="AN8" s="329">
        <v>10</v>
      </c>
      <c r="AO8" s="365"/>
      <c r="AP8" s="331">
        <v>16.170000000000002</v>
      </c>
      <c r="AQ8" s="331">
        <v>17.579999999999998</v>
      </c>
      <c r="AR8" s="331">
        <v>12.75</v>
      </c>
      <c r="AS8" s="331">
        <v>5.79</v>
      </c>
      <c r="AT8" s="331">
        <v>-5.05</v>
      </c>
      <c r="AU8" s="334"/>
      <c r="AV8" s="329">
        <v>3</v>
      </c>
      <c r="AW8" s="329">
        <v>4</v>
      </c>
      <c r="AX8" s="329">
        <v>7</v>
      </c>
      <c r="AY8" s="329">
        <v>10</v>
      </c>
      <c r="AZ8" s="329">
        <v>14</v>
      </c>
      <c r="BA8" s="360"/>
      <c r="BB8" s="331">
        <v>10.925172046086599</v>
      </c>
      <c r="BC8" s="367">
        <v>0.72672025564222897</v>
      </c>
      <c r="BD8" s="367">
        <v>7.47674534703993E-2</v>
      </c>
      <c r="BE8" s="367">
        <v>0.31642484422209599</v>
      </c>
      <c r="BF8" s="366"/>
      <c r="BG8" s="331">
        <v>85.439499999999995</v>
      </c>
      <c r="BH8" s="331">
        <v>3.9056500000000001</v>
      </c>
      <c r="BI8" s="331">
        <v>6.7401799999999996</v>
      </c>
      <c r="BJ8" s="331">
        <v>3.9146700000000001</v>
      </c>
      <c r="BK8" s="365"/>
      <c r="BL8" s="364" t="s">
        <v>2163</v>
      </c>
      <c r="BM8" s="364" t="s">
        <v>912</v>
      </c>
      <c r="BN8" s="364" t="s">
        <v>2164</v>
      </c>
      <c r="BO8" s="364" t="s">
        <v>2165</v>
      </c>
      <c r="BP8" s="364" t="s">
        <v>2166</v>
      </c>
      <c r="BQ8" s="365"/>
      <c r="BR8" s="335" t="s">
        <v>731</v>
      </c>
    </row>
    <row r="9" spans="1:70" x14ac:dyDescent="0.25">
      <c r="A9" s="337" t="s">
        <v>2167</v>
      </c>
      <c r="B9" s="369"/>
      <c r="C9" s="718">
        <v>36346</v>
      </c>
      <c r="D9" s="369"/>
      <c r="E9" s="338">
        <v>48034.6</v>
      </c>
      <c r="F9" s="369"/>
      <c r="G9" s="339">
        <v>377.17399999999998</v>
      </c>
      <c r="H9" s="370"/>
      <c r="I9" s="340" t="s">
        <v>430</v>
      </c>
      <c r="J9" s="340">
        <v>1.2477</v>
      </c>
      <c r="K9" s="340">
        <v>0.99860000000000004</v>
      </c>
      <c r="L9" s="340">
        <v>1.4730000000000001</v>
      </c>
      <c r="M9" s="340">
        <v>-3.9419</v>
      </c>
      <c r="N9" s="342">
        <v>-3.0520999999999998</v>
      </c>
      <c r="O9" s="340">
        <v>-1.4279999999999999</v>
      </c>
      <c r="P9" s="340">
        <v>12.8436</v>
      </c>
      <c r="Q9" s="340">
        <v>15.8497</v>
      </c>
      <c r="R9" s="340">
        <v>15.281700000000001</v>
      </c>
      <c r="S9" s="340">
        <v>1.4035</v>
      </c>
      <c r="T9" s="340">
        <v>8.7096</v>
      </c>
      <c r="U9" s="340">
        <v>-5.4519000000000002</v>
      </c>
      <c r="V9" s="340">
        <v>0.50129999999999997</v>
      </c>
      <c r="W9" s="340">
        <v>1.4035</v>
      </c>
      <c r="X9" s="340">
        <v>18.357900000000001</v>
      </c>
      <c r="Y9" s="370"/>
      <c r="Z9" s="338" t="s">
        <v>430</v>
      </c>
      <c r="AA9" s="338">
        <v>2</v>
      </c>
      <c r="AB9" s="338">
        <v>10</v>
      </c>
      <c r="AC9" s="338">
        <v>11</v>
      </c>
      <c r="AD9" s="338">
        <v>12</v>
      </c>
      <c r="AE9" s="338">
        <v>12</v>
      </c>
      <c r="AF9" s="338">
        <v>12</v>
      </c>
      <c r="AG9" s="338">
        <v>12</v>
      </c>
      <c r="AH9" s="338">
        <v>3</v>
      </c>
      <c r="AI9" s="338">
        <v>4</v>
      </c>
      <c r="AJ9" s="338">
        <v>6</v>
      </c>
      <c r="AK9" s="338">
        <v>13</v>
      </c>
      <c r="AL9" s="338">
        <v>12</v>
      </c>
      <c r="AM9" s="338">
        <v>10</v>
      </c>
      <c r="AN9" s="338">
        <v>6</v>
      </c>
      <c r="AO9" s="369"/>
      <c r="AP9" s="340">
        <v>17.14</v>
      </c>
      <c r="AQ9" s="340">
        <v>18.93</v>
      </c>
      <c r="AR9" s="340">
        <v>12.11</v>
      </c>
      <c r="AS9" s="340">
        <v>3.99</v>
      </c>
      <c r="AT9" s="340">
        <v>-2.31</v>
      </c>
      <c r="AU9" s="343"/>
      <c r="AV9" s="338">
        <v>1</v>
      </c>
      <c r="AW9" s="338">
        <v>1</v>
      </c>
      <c r="AX9" s="338">
        <v>9</v>
      </c>
      <c r="AY9" s="338">
        <v>12</v>
      </c>
      <c r="AZ9" s="338">
        <v>12</v>
      </c>
      <c r="BA9" s="361"/>
      <c r="BB9" s="340">
        <v>12.587222696442</v>
      </c>
      <c r="BC9" s="371">
        <v>0.87289425330798998</v>
      </c>
      <c r="BD9" s="371">
        <v>5.6535047397347403E-2</v>
      </c>
      <c r="BE9" s="371">
        <v>0.14108699029889901</v>
      </c>
      <c r="BF9" s="370"/>
      <c r="BG9" s="340">
        <v>47.150700000000001</v>
      </c>
      <c r="BH9" s="340">
        <v>24.3827</v>
      </c>
      <c r="BI9" s="340">
        <v>13.555899999999999</v>
      </c>
      <c r="BJ9" s="340">
        <v>14.9107</v>
      </c>
      <c r="BK9" s="369"/>
      <c r="BL9" s="368" t="s">
        <v>2168</v>
      </c>
      <c r="BM9" s="368" t="s">
        <v>2169</v>
      </c>
      <c r="BN9" s="368" t="s">
        <v>2170</v>
      </c>
      <c r="BO9" s="368" t="s">
        <v>2171</v>
      </c>
      <c r="BP9" s="368" t="s">
        <v>2172</v>
      </c>
      <c r="BQ9" s="369"/>
      <c r="BR9" s="344" t="s">
        <v>450</v>
      </c>
    </row>
    <row r="10" spans="1:70" s="107" customFormat="1" x14ac:dyDescent="0.25">
      <c r="A10" s="345" t="s">
        <v>2173</v>
      </c>
      <c r="B10" s="373"/>
      <c r="C10" s="719">
        <v>39183</v>
      </c>
      <c r="D10" s="373"/>
      <c r="E10" s="346">
        <v>20066.3</v>
      </c>
      <c r="F10" s="373"/>
      <c r="G10" s="347">
        <v>132.94</v>
      </c>
      <c r="H10" s="374"/>
      <c r="I10" s="348">
        <v>-0.45679999999999998</v>
      </c>
      <c r="J10" s="348">
        <v>0.40789999999999998</v>
      </c>
      <c r="K10" s="348">
        <v>1.1951000000000001</v>
      </c>
      <c r="L10" s="348">
        <v>3.0463</v>
      </c>
      <c r="M10" s="348">
        <v>-2.6650999999999998</v>
      </c>
      <c r="N10" s="350">
        <v>-3.4287000000000001</v>
      </c>
      <c r="O10" s="348">
        <v>1.3233999999999999</v>
      </c>
      <c r="P10" s="348">
        <v>14.8689</v>
      </c>
      <c r="Q10" s="348">
        <v>13.151</v>
      </c>
      <c r="R10" s="348">
        <v>15.0116</v>
      </c>
      <c r="S10" s="348">
        <v>0.80379999999999996</v>
      </c>
      <c r="T10" s="348">
        <v>14.0724</v>
      </c>
      <c r="U10" s="348">
        <v>-3.82</v>
      </c>
      <c r="V10" s="348">
        <v>0.42299999999999999</v>
      </c>
      <c r="W10" s="348">
        <v>0.80379999999999996</v>
      </c>
      <c r="X10" s="348">
        <v>14.3644</v>
      </c>
      <c r="Y10" s="374"/>
      <c r="Z10" s="346">
        <v>13</v>
      </c>
      <c r="AA10" s="346">
        <v>13</v>
      </c>
      <c r="AB10" s="346">
        <v>8</v>
      </c>
      <c r="AC10" s="346">
        <v>6</v>
      </c>
      <c r="AD10" s="346">
        <v>9</v>
      </c>
      <c r="AE10" s="346">
        <v>14</v>
      </c>
      <c r="AF10" s="346">
        <v>7</v>
      </c>
      <c r="AG10" s="346">
        <v>8</v>
      </c>
      <c r="AH10" s="346">
        <v>11</v>
      </c>
      <c r="AI10" s="346">
        <v>5</v>
      </c>
      <c r="AJ10" s="346">
        <v>12</v>
      </c>
      <c r="AK10" s="346">
        <v>3</v>
      </c>
      <c r="AL10" s="346">
        <v>8</v>
      </c>
      <c r="AM10" s="346">
        <v>11</v>
      </c>
      <c r="AN10" s="346">
        <v>12</v>
      </c>
      <c r="AO10" s="373"/>
      <c r="AP10" s="348">
        <v>14.78</v>
      </c>
      <c r="AQ10" s="348">
        <v>15.3</v>
      </c>
      <c r="AR10" s="348">
        <v>12.18</v>
      </c>
      <c r="AS10" s="348">
        <v>6.41</v>
      </c>
      <c r="AT10" s="348">
        <v>-0.01</v>
      </c>
      <c r="AU10" s="351"/>
      <c r="AV10" s="346">
        <v>7</v>
      </c>
      <c r="AW10" s="346">
        <v>10</v>
      </c>
      <c r="AX10" s="346">
        <v>8</v>
      </c>
      <c r="AY10" s="346">
        <v>8</v>
      </c>
      <c r="AZ10" s="346">
        <v>8</v>
      </c>
      <c r="BA10" s="362"/>
      <c r="BB10" s="348">
        <v>15.362100347497799</v>
      </c>
      <c r="BC10" s="375">
        <v>1.08282181509306</v>
      </c>
      <c r="BD10" s="375">
        <v>5.7119145004518798E-2</v>
      </c>
      <c r="BE10" s="375">
        <v>0.16415936398233799</v>
      </c>
      <c r="BF10" s="374"/>
      <c r="BG10" s="348">
        <v>54.147599999999997</v>
      </c>
      <c r="BH10" s="348">
        <v>25.6951</v>
      </c>
      <c r="BI10" s="348">
        <v>17.4617</v>
      </c>
      <c r="BJ10" s="348">
        <v>2.6956000000000002</v>
      </c>
      <c r="BK10" s="373"/>
      <c r="BL10" s="372" t="s">
        <v>2174</v>
      </c>
      <c r="BM10" s="372" t="s">
        <v>2175</v>
      </c>
      <c r="BN10" s="372" t="s">
        <v>1751</v>
      </c>
      <c r="BO10" s="372" t="s">
        <v>2176</v>
      </c>
      <c r="BP10" s="372" t="s">
        <v>2177</v>
      </c>
      <c r="BQ10" s="373"/>
      <c r="BR10" s="354" t="s">
        <v>512</v>
      </c>
    </row>
    <row r="11" spans="1:70" s="107" customFormat="1" x14ac:dyDescent="0.25">
      <c r="A11" s="345" t="s">
        <v>2178</v>
      </c>
      <c r="B11" s="373"/>
      <c r="C11" s="719">
        <v>40186</v>
      </c>
      <c r="D11" s="373"/>
      <c r="E11" s="346">
        <v>14964.3</v>
      </c>
      <c r="F11" s="373"/>
      <c r="G11" s="347">
        <v>113.62220000000001</v>
      </c>
      <c r="H11" s="374"/>
      <c r="I11" s="348">
        <v>-0.17510000000000001</v>
      </c>
      <c r="J11" s="348">
        <v>0.67400000000000004</v>
      </c>
      <c r="K11" s="348">
        <v>0.85940000000000005</v>
      </c>
      <c r="L11" s="348">
        <v>1.514</v>
      </c>
      <c r="M11" s="348">
        <v>-3.4500000000000003E-2</v>
      </c>
      <c r="N11" s="350">
        <v>0.8024</v>
      </c>
      <c r="O11" s="348">
        <v>1.7305999999999999</v>
      </c>
      <c r="P11" s="348">
        <v>18.193200000000001</v>
      </c>
      <c r="Q11" s="348">
        <v>16.648399999999999</v>
      </c>
      <c r="R11" s="348">
        <v>15.429500000000001</v>
      </c>
      <c r="S11" s="348">
        <v>0.28989999999999999</v>
      </c>
      <c r="T11" s="348">
        <v>11.619300000000001</v>
      </c>
      <c r="U11" s="348">
        <v>-1.145</v>
      </c>
      <c r="V11" s="348">
        <v>4.7759999999999998</v>
      </c>
      <c r="W11" s="348">
        <v>0.28989999999999999</v>
      </c>
      <c r="X11" s="348">
        <v>15.839399999999999</v>
      </c>
      <c r="Y11" s="374"/>
      <c r="Z11" s="346">
        <v>8</v>
      </c>
      <c r="AA11" s="346">
        <v>9</v>
      </c>
      <c r="AB11" s="346">
        <v>11</v>
      </c>
      <c r="AC11" s="346">
        <v>10</v>
      </c>
      <c r="AD11" s="346">
        <v>5</v>
      </c>
      <c r="AE11" s="346">
        <v>6</v>
      </c>
      <c r="AF11" s="346">
        <v>6</v>
      </c>
      <c r="AG11" s="346">
        <v>1</v>
      </c>
      <c r="AH11" s="346">
        <v>1</v>
      </c>
      <c r="AI11" s="346">
        <v>2</v>
      </c>
      <c r="AJ11" s="346">
        <v>14</v>
      </c>
      <c r="AK11" s="346">
        <v>7</v>
      </c>
      <c r="AL11" s="346">
        <v>5</v>
      </c>
      <c r="AM11" s="346">
        <v>5</v>
      </c>
      <c r="AN11" s="346">
        <v>14</v>
      </c>
      <c r="AO11" s="373"/>
      <c r="AP11" s="348">
        <v>16.600000000000001</v>
      </c>
      <c r="AQ11" s="348">
        <v>18.899999999999999</v>
      </c>
      <c r="AR11" s="348">
        <v>15.51</v>
      </c>
      <c r="AS11" s="348">
        <v>8.94</v>
      </c>
      <c r="AT11" s="348">
        <v>4.17</v>
      </c>
      <c r="AU11" s="351"/>
      <c r="AV11" s="346">
        <v>2</v>
      </c>
      <c r="AW11" s="346">
        <v>2</v>
      </c>
      <c r="AX11" s="346">
        <v>1</v>
      </c>
      <c r="AY11" s="346">
        <v>5</v>
      </c>
      <c r="AZ11" s="346">
        <v>5</v>
      </c>
      <c r="BA11" s="362"/>
      <c r="BB11" s="348">
        <v>16.384845623383999</v>
      </c>
      <c r="BC11" s="375">
        <v>1.12430089207601</v>
      </c>
      <c r="BD11" s="375">
        <v>6.8663637697236005E-2</v>
      </c>
      <c r="BE11" s="375">
        <v>0.35084505316088799</v>
      </c>
      <c r="BF11" s="374"/>
      <c r="BG11" s="348">
        <v>43.420299999999997</v>
      </c>
      <c r="BH11" s="348">
        <v>21.036300000000001</v>
      </c>
      <c r="BI11" s="348">
        <v>33.836500000000001</v>
      </c>
      <c r="BJ11" s="348">
        <v>1.7069000000000001</v>
      </c>
      <c r="BK11" s="373"/>
      <c r="BL11" s="372" t="s">
        <v>2179</v>
      </c>
      <c r="BM11" s="372" t="s">
        <v>2180</v>
      </c>
      <c r="BN11" s="372" t="s">
        <v>2181</v>
      </c>
      <c r="BO11" s="372" t="s">
        <v>2182</v>
      </c>
      <c r="BP11" s="372" t="s">
        <v>2183</v>
      </c>
      <c r="BQ11" s="373"/>
      <c r="BR11" s="354" t="s">
        <v>512</v>
      </c>
    </row>
    <row r="12" spans="1:70" s="107" customFormat="1" x14ac:dyDescent="0.25">
      <c r="A12" s="345" t="s">
        <v>2184</v>
      </c>
      <c r="B12" s="373"/>
      <c r="C12" s="719">
        <v>39514</v>
      </c>
      <c r="D12" s="373"/>
      <c r="E12" s="346">
        <v>10002.299999999999</v>
      </c>
      <c r="F12" s="373"/>
      <c r="G12" s="347">
        <v>146.125</v>
      </c>
      <c r="H12" s="374"/>
      <c r="I12" s="348">
        <v>-0.28589999999999999</v>
      </c>
      <c r="J12" s="348">
        <v>7.5300000000000006E-2</v>
      </c>
      <c r="K12" s="348">
        <v>-4.8599999999999997E-2</v>
      </c>
      <c r="L12" s="348">
        <v>1.825</v>
      </c>
      <c r="M12" s="348">
        <v>-1.9202999999999999</v>
      </c>
      <c r="N12" s="350">
        <v>-2.0045000000000002</v>
      </c>
      <c r="O12" s="348">
        <v>-1.4930000000000001</v>
      </c>
      <c r="P12" s="348">
        <v>10.9833</v>
      </c>
      <c r="Q12" s="348">
        <v>12.9671</v>
      </c>
      <c r="R12" s="348">
        <v>14.8592</v>
      </c>
      <c r="S12" s="348">
        <v>6.3700000000000007E-2</v>
      </c>
      <c r="T12" s="348">
        <v>10.4815</v>
      </c>
      <c r="U12" s="348">
        <v>-4.4454000000000002</v>
      </c>
      <c r="V12" s="348">
        <v>0.69599999999999995</v>
      </c>
      <c r="W12" s="348">
        <v>6.3700000000000007E-2</v>
      </c>
      <c r="X12" s="348">
        <v>15.7188</v>
      </c>
      <c r="Y12" s="374"/>
      <c r="Z12" s="346">
        <v>11</v>
      </c>
      <c r="AA12" s="346">
        <v>15</v>
      </c>
      <c r="AB12" s="346">
        <v>15</v>
      </c>
      <c r="AC12" s="346">
        <v>8</v>
      </c>
      <c r="AD12" s="346">
        <v>7</v>
      </c>
      <c r="AE12" s="346">
        <v>8</v>
      </c>
      <c r="AF12" s="346">
        <v>13</v>
      </c>
      <c r="AG12" s="346">
        <v>14</v>
      </c>
      <c r="AH12" s="346">
        <v>12</v>
      </c>
      <c r="AI12" s="346">
        <v>6</v>
      </c>
      <c r="AJ12" s="346">
        <v>15</v>
      </c>
      <c r="AK12" s="346">
        <v>10</v>
      </c>
      <c r="AL12" s="346">
        <v>9</v>
      </c>
      <c r="AM12" s="346">
        <v>9</v>
      </c>
      <c r="AN12" s="346">
        <v>15</v>
      </c>
      <c r="AO12" s="373"/>
      <c r="AP12" s="348">
        <v>14.99</v>
      </c>
      <c r="AQ12" s="348">
        <v>16.739999999999998</v>
      </c>
      <c r="AR12" s="348">
        <v>10.199999999999999</v>
      </c>
      <c r="AS12" s="348">
        <v>3.73</v>
      </c>
      <c r="AT12" s="348">
        <v>-1.26</v>
      </c>
      <c r="AU12" s="351"/>
      <c r="AV12" s="346">
        <v>6</v>
      </c>
      <c r="AW12" s="346">
        <v>7</v>
      </c>
      <c r="AX12" s="346">
        <v>13</v>
      </c>
      <c r="AY12" s="346">
        <v>13</v>
      </c>
      <c r="AZ12" s="346">
        <v>11</v>
      </c>
      <c r="BA12" s="362"/>
      <c r="BB12" s="348">
        <v>12.7665701096912</v>
      </c>
      <c r="BC12" s="375">
        <v>0.90466690749007495</v>
      </c>
      <c r="BD12" s="375">
        <v>4.5389964940362203E-2</v>
      </c>
      <c r="BE12" s="375">
        <v>-1.6476661682624998E-2</v>
      </c>
      <c r="BF12" s="374"/>
      <c r="BG12" s="348">
        <v>60.545400000000001</v>
      </c>
      <c r="BH12" s="348">
        <v>16.1691</v>
      </c>
      <c r="BI12" s="348">
        <v>16.258400000000002</v>
      </c>
      <c r="BJ12" s="348">
        <v>7.0270999999999999</v>
      </c>
      <c r="BK12" s="373"/>
      <c r="BL12" s="372" t="s">
        <v>832</v>
      </c>
      <c r="BM12" s="372" t="s">
        <v>2185</v>
      </c>
      <c r="BN12" s="372" t="s">
        <v>2186</v>
      </c>
      <c r="BO12" s="372" t="s">
        <v>442</v>
      </c>
      <c r="BP12" s="372" t="s">
        <v>2187</v>
      </c>
      <c r="BQ12" s="373"/>
      <c r="BR12" s="354" t="s">
        <v>443</v>
      </c>
    </row>
    <row r="13" spans="1:70" s="107" customFormat="1" x14ac:dyDescent="0.25">
      <c r="A13" s="345" t="s">
        <v>2188</v>
      </c>
      <c r="B13" s="373"/>
      <c r="C13" s="719">
        <v>38553</v>
      </c>
      <c r="D13" s="373"/>
      <c r="E13" s="346">
        <v>9644.4699999999993</v>
      </c>
      <c r="F13" s="373"/>
      <c r="G13" s="347">
        <v>166.5437</v>
      </c>
      <c r="H13" s="374"/>
      <c r="I13" s="348">
        <v>-0.247</v>
      </c>
      <c r="J13" s="348">
        <v>0.60070000000000001</v>
      </c>
      <c r="K13" s="348">
        <v>1.5921000000000001</v>
      </c>
      <c r="L13" s="348">
        <v>2.2334000000000001</v>
      </c>
      <c r="M13" s="348">
        <v>-3.6152000000000002</v>
      </c>
      <c r="N13" s="350">
        <v>-2.5019999999999998</v>
      </c>
      <c r="O13" s="348">
        <v>0.35670000000000002</v>
      </c>
      <c r="P13" s="348">
        <v>13.9991</v>
      </c>
      <c r="Q13" s="348">
        <v>12.2751</v>
      </c>
      <c r="R13" s="348">
        <v>13.2074</v>
      </c>
      <c r="S13" s="348">
        <v>2.1030000000000002</v>
      </c>
      <c r="T13" s="348">
        <v>11.514099999999999</v>
      </c>
      <c r="U13" s="348">
        <v>-4.6227</v>
      </c>
      <c r="V13" s="348">
        <v>0.30480000000000002</v>
      </c>
      <c r="W13" s="348">
        <v>2.1030000000000002</v>
      </c>
      <c r="X13" s="348">
        <v>14.3301</v>
      </c>
      <c r="Y13" s="374"/>
      <c r="Z13" s="346">
        <v>9</v>
      </c>
      <c r="AA13" s="346">
        <v>11</v>
      </c>
      <c r="AB13" s="346">
        <v>6</v>
      </c>
      <c r="AC13" s="346">
        <v>7</v>
      </c>
      <c r="AD13" s="346">
        <v>11</v>
      </c>
      <c r="AE13" s="346">
        <v>11</v>
      </c>
      <c r="AF13" s="346">
        <v>10</v>
      </c>
      <c r="AG13" s="346">
        <v>10</v>
      </c>
      <c r="AH13" s="346">
        <v>13</v>
      </c>
      <c r="AI13" s="346">
        <v>11</v>
      </c>
      <c r="AJ13" s="346">
        <v>2</v>
      </c>
      <c r="AK13" s="346">
        <v>8</v>
      </c>
      <c r="AL13" s="346">
        <v>11</v>
      </c>
      <c r="AM13" s="346">
        <v>12</v>
      </c>
      <c r="AN13" s="346">
        <v>2</v>
      </c>
      <c r="AO13" s="373"/>
      <c r="AP13" s="348">
        <v>14.07</v>
      </c>
      <c r="AQ13" s="348">
        <v>14.62</v>
      </c>
      <c r="AR13" s="348">
        <v>11.3</v>
      </c>
      <c r="AS13" s="348">
        <v>6.08</v>
      </c>
      <c r="AT13" s="348">
        <v>-1.18</v>
      </c>
      <c r="AU13" s="351"/>
      <c r="AV13" s="346">
        <v>11</v>
      </c>
      <c r="AW13" s="346">
        <v>12</v>
      </c>
      <c r="AX13" s="346">
        <v>11</v>
      </c>
      <c r="AY13" s="346">
        <v>9</v>
      </c>
      <c r="AZ13" s="346">
        <v>10</v>
      </c>
      <c r="BA13" s="362"/>
      <c r="BB13" s="348">
        <v>13.9460524807463</v>
      </c>
      <c r="BC13" s="375">
        <v>0.973175451669817</v>
      </c>
      <c r="BD13" s="375">
        <v>5.68687382654103E-2</v>
      </c>
      <c r="BE13" s="375">
        <v>0.12296193516408201</v>
      </c>
      <c r="BF13" s="374"/>
      <c r="BG13" s="348">
        <v>63.0398</v>
      </c>
      <c r="BH13" s="348">
        <v>19.048999999999999</v>
      </c>
      <c r="BI13" s="348">
        <v>16.927600000000002</v>
      </c>
      <c r="BJ13" s="348">
        <v>0.98360000000000003</v>
      </c>
      <c r="BK13" s="373"/>
      <c r="BL13" s="372" t="s">
        <v>2189</v>
      </c>
      <c r="BM13" s="372" t="s">
        <v>2190</v>
      </c>
      <c r="BN13" s="372" t="s">
        <v>2191</v>
      </c>
      <c r="BO13" s="372" t="s">
        <v>2192</v>
      </c>
      <c r="BP13" s="372" t="s">
        <v>2193</v>
      </c>
      <c r="BQ13" s="373"/>
      <c r="BR13" s="354" t="s">
        <v>512</v>
      </c>
    </row>
    <row r="14" spans="1:70" s="107" customFormat="1" x14ac:dyDescent="0.25">
      <c r="A14" s="345" t="s">
        <v>2194</v>
      </c>
      <c r="B14" s="373"/>
      <c r="C14" s="719">
        <v>38511</v>
      </c>
      <c r="D14" s="373"/>
      <c r="E14" s="346">
        <v>9075.44</v>
      </c>
      <c r="F14" s="373"/>
      <c r="G14" s="347">
        <v>226.35579999999999</v>
      </c>
      <c r="H14" s="374"/>
      <c r="I14" s="348">
        <v>0.14169999999999999</v>
      </c>
      <c r="J14" s="348">
        <v>1.0871</v>
      </c>
      <c r="K14" s="348">
        <v>1.1252</v>
      </c>
      <c r="L14" s="348">
        <v>1.6919999999999999</v>
      </c>
      <c r="M14" s="348">
        <v>-2.1175000000000002</v>
      </c>
      <c r="N14" s="350">
        <v>-1.3511</v>
      </c>
      <c r="O14" s="348">
        <v>0.61660000000000004</v>
      </c>
      <c r="P14" s="348">
        <v>16.307300000000001</v>
      </c>
      <c r="Q14" s="348">
        <v>14.8073</v>
      </c>
      <c r="R14" s="348">
        <v>15.2867</v>
      </c>
      <c r="S14" s="348">
        <v>1.331</v>
      </c>
      <c r="T14" s="348">
        <v>12.563800000000001</v>
      </c>
      <c r="U14" s="348">
        <v>-2.3262999999999998</v>
      </c>
      <c r="V14" s="348">
        <v>1.4198</v>
      </c>
      <c r="W14" s="348">
        <v>1.331</v>
      </c>
      <c r="X14" s="348">
        <v>15.918799999999999</v>
      </c>
      <c r="Y14" s="374"/>
      <c r="Z14" s="346">
        <v>1</v>
      </c>
      <c r="AA14" s="346">
        <v>3</v>
      </c>
      <c r="AB14" s="346">
        <v>9</v>
      </c>
      <c r="AC14" s="346">
        <v>9</v>
      </c>
      <c r="AD14" s="346">
        <v>8</v>
      </c>
      <c r="AE14" s="346">
        <v>7</v>
      </c>
      <c r="AF14" s="346">
        <v>9</v>
      </c>
      <c r="AG14" s="346">
        <v>6</v>
      </c>
      <c r="AH14" s="346">
        <v>4</v>
      </c>
      <c r="AI14" s="346">
        <v>3</v>
      </c>
      <c r="AJ14" s="346">
        <v>8</v>
      </c>
      <c r="AK14" s="346">
        <v>6</v>
      </c>
      <c r="AL14" s="346">
        <v>7</v>
      </c>
      <c r="AM14" s="346">
        <v>8</v>
      </c>
      <c r="AN14" s="346">
        <v>8</v>
      </c>
      <c r="AO14" s="373"/>
      <c r="AP14" s="348">
        <v>16.16</v>
      </c>
      <c r="AQ14" s="348">
        <v>17.579999999999998</v>
      </c>
      <c r="AR14" s="348">
        <v>13.59</v>
      </c>
      <c r="AS14" s="348">
        <v>6.62</v>
      </c>
      <c r="AT14" s="348">
        <v>0.61</v>
      </c>
      <c r="AU14" s="351"/>
      <c r="AV14" s="346">
        <v>4</v>
      </c>
      <c r="AW14" s="346">
        <v>4</v>
      </c>
      <c r="AX14" s="346">
        <v>6</v>
      </c>
      <c r="AY14" s="346">
        <v>7</v>
      </c>
      <c r="AZ14" s="346">
        <v>7</v>
      </c>
      <c r="BA14" s="362"/>
      <c r="BB14" s="348">
        <v>15.955712418184101</v>
      </c>
      <c r="BC14" s="375">
        <v>1.1223635374963701</v>
      </c>
      <c r="BD14" s="375">
        <v>6.3604949713970904E-2</v>
      </c>
      <c r="BE14" s="375">
        <v>0.24199830560312999</v>
      </c>
      <c r="BF14" s="374"/>
      <c r="BG14" s="348">
        <v>56.401600000000002</v>
      </c>
      <c r="BH14" s="348">
        <v>22.676100000000002</v>
      </c>
      <c r="BI14" s="348">
        <v>17.5639</v>
      </c>
      <c r="BJ14" s="348">
        <v>3.3584000000000001</v>
      </c>
      <c r="BK14" s="373"/>
      <c r="BL14" s="372" t="s">
        <v>2195</v>
      </c>
      <c r="BM14" s="372" t="s">
        <v>2196</v>
      </c>
      <c r="BN14" s="372" t="s">
        <v>2197</v>
      </c>
      <c r="BO14" s="372" t="s">
        <v>2198</v>
      </c>
      <c r="BP14" s="372" t="s">
        <v>2199</v>
      </c>
      <c r="BQ14" s="373"/>
      <c r="BR14" s="354" t="s">
        <v>436</v>
      </c>
    </row>
    <row r="15" spans="1:70" s="107" customFormat="1" x14ac:dyDescent="0.25">
      <c r="A15" s="345" t="s">
        <v>2200</v>
      </c>
      <c r="B15" s="373"/>
      <c r="C15" s="719">
        <v>38167</v>
      </c>
      <c r="D15" s="373"/>
      <c r="E15" s="346">
        <v>8452.5499999999993</v>
      </c>
      <c r="F15" s="373"/>
      <c r="G15" s="347">
        <v>347.60390000000001</v>
      </c>
      <c r="H15" s="374"/>
      <c r="I15" s="348">
        <v>-0.27960000000000002</v>
      </c>
      <c r="J15" s="348">
        <v>0.30819999999999997</v>
      </c>
      <c r="K15" s="348">
        <v>0.67700000000000005</v>
      </c>
      <c r="L15" s="348">
        <v>0.4153</v>
      </c>
      <c r="M15" s="348">
        <v>-3.3733</v>
      </c>
      <c r="N15" s="350">
        <v>-2.1758000000000002</v>
      </c>
      <c r="O15" s="348">
        <v>-2.1048</v>
      </c>
      <c r="P15" s="348">
        <v>13.1852</v>
      </c>
      <c r="Q15" s="348">
        <v>14.1793</v>
      </c>
      <c r="R15" s="348">
        <v>13.8446</v>
      </c>
      <c r="S15" s="348">
        <v>1.0843</v>
      </c>
      <c r="T15" s="348">
        <v>9.4984999999999999</v>
      </c>
      <c r="U15" s="348">
        <v>-4.4874000000000001</v>
      </c>
      <c r="V15" s="348">
        <v>1.8993</v>
      </c>
      <c r="W15" s="348">
        <v>1.0843</v>
      </c>
      <c r="X15" s="348">
        <v>17.4513</v>
      </c>
      <c r="Y15" s="374"/>
      <c r="Z15" s="346">
        <v>10</v>
      </c>
      <c r="AA15" s="346">
        <v>14</v>
      </c>
      <c r="AB15" s="346">
        <v>12</v>
      </c>
      <c r="AC15" s="346">
        <v>12</v>
      </c>
      <c r="AD15" s="346">
        <v>10</v>
      </c>
      <c r="AE15" s="346">
        <v>10</v>
      </c>
      <c r="AF15" s="346">
        <v>14</v>
      </c>
      <c r="AG15" s="346">
        <v>11</v>
      </c>
      <c r="AH15" s="346">
        <v>8</v>
      </c>
      <c r="AI15" s="346">
        <v>8</v>
      </c>
      <c r="AJ15" s="346">
        <v>9</v>
      </c>
      <c r="AK15" s="346">
        <v>11</v>
      </c>
      <c r="AL15" s="346">
        <v>10</v>
      </c>
      <c r="AM15" s="346">
        <v>7</v>
      </c>
      <c r="AN15" s="346">
        <v>9</v>
      </c>
      <c r="AO15" s="373"/>
      <c r="AP15" s="348">
        <v>13.52</v>
      </c>
      <c r="AQ15" s="348">
        <v>14.76</v>
      </c>
      <c r="AR15" s="348">
        <v>11.69</v>
      </c>
      <c r="AS15" s="348">
        <v>4.71</v>
      </c>
      <c r="AT15" s="348">
        <v>-1.03</v>
      </c>
      <c r="AU15" s="351"/>
      <c r="AV15" s="346">
        <v>12</v>
      </c>
      <c r="AW15" s="346">
        <v>11</v>
      </c>
      <c r="AX15" s="346">
        <v>10</v>
      </c>
      <c r="AY15" s="346">
        <v>11</v>
      </c>
      <c r="AZ15" s="346">
        <v>9</v>
      </c>
      <c r="BA15" s="362"/>
      <c r="BB15" s="348">
        <v>15.275091552158999</v>
      </c>
      <c r="BC15" s="375">
        <v>1.05251370750349</v>
      </c>
      <c r="BD15" s="375">
        <v>5.0886431982340802E-2</v>
      </c>
      <c r="BE15" s="375">
        <v>5.25297966696988E-2</v>
      </c>
      <c r="BF15" s="374"/>
      <c r="BG15" s="348">
        <v>62.9499</v>
      </c>
      <c r="BH15" s="348">
        <v>25.387</v>
      </c>
      <c r="BI15" s="348">
        <v>8.2414299999999994</v>
      </c>
      <c r="BJ15" s="348">
        <v>3.4216700000000002</v>
      </c>
      <c r="BK15" s="373"/>
      <c r="BL15" s="372" t="s">
        <v>2201</v>
      </c>
      <c r="BM15" s="372" t="s">
        <v>2202</v>
      </c>
      <c r="BN15" s="372" t="s">
        <v>2203</v>
      </c>
      <c r="BO15" s="372" t="s">
        <v>2204</v>
      </c>
      <c r="BP15" s="372" t="s">
        <v>2205</v>
      </c>
      <c r="BQ15" s="373"/>
      <c r="BR15" s="354" t="s">
        <v>525</v>
      </c>
    </row>
    <row r="16" spans="1:70" s="107" customFormat="1" x14ac:dyDescent="0.25">
      <c r="A16" s="345" t="s">
        <v>2206</v>
      </c>
      <c r="B16" s="373"/>
      <c r="C16" s="719">
        <v>34366</v>
      </c>
      <c r="D16" s="373"/>
      <c r="E16" s="346">
        <v>7786.88</v>
      </c>
      <c r="F16" s="373"/>
      <c r="G16" s="347">
        <v>779.99800000000005</v>
      </c>
      <c r="H16" s="374"/>
      <c r="I16" s="348">
        <v>-0.16239999999999999</v>
      </c>
      <c r="J16" s="348">
        <v>0.62460000000000004</v>
      </c>
      <c r="K16" s="348">
        <v>2.5769000000000002</v>
      </c>
      <c r="L16" s="348">
        <v>4.4922000000000004</v>
      </c>
      <c r="M16" s="348">
        <v>1.9901</v>
      </c>
      <c r="N16" s="350">
        <v>3.6194000000000002</v>
      </c>
      <c r="O16" s="348">
        <v>3.8765000000000001</v>
      </c>
      <c r="P16" s="348">
        <v>16.366800000000001</v>
      </c>
      <c r="Q16" s="348">
        <v>14.577</v>
      </c>
      <c r="R16" s="348">
        <v>13.791600000000001</v>
      </c>
      <c r="S16" s="348">
        <v>1.9151</v>
      </c>
      <c r="T16" s="348">
        <v>16.1859</v>
      </c>
      <c r="U16" s="348">
        <v>1.1279999999999999</v>
      </c>
      <c r="V16" s="348">
        <v>6.7801</v>
      </c>
      <c r="W16" s="348">
        <v>1.9151</v>
      </c>
      <c r="X16" s="348">
        <v>14.3576</v>
      </c>
      <c r="Y16" s="374"/>
      <c r="Z16" s="346">
        <v>7</v>
      </c>
      <c r="AA16" s="346">
        <v>10</v>
      </c>
      <c r="AB16" s="346">
        <v>1</v>
      </c>
      <c r="AC16" s="346">
        <v>3</v>
      </c>
      <c r="AD16" s="346">
        <v>4</v>
      </c>
      <c r="AE16" s="346">
        <v>4</v>
      </c>
      <c r="AF16" s="346">
        <v>3</v>
      </c>
      <c r="AG16" s="346">
        <v>5</v>
      </c>
      <c r="AH16" s="346">
        <v>6</v>
      </c>
      <c r="AI16" s="346">
        <v>9</v>
      </c>
      <c r="AJ16" s="346">
        <v>3</v>
      </c>
      <c r="AK16" s="346">
        <v>2</v>
      </c>
      <c r="AL16" s="346">
        <v>4</v>
      </c>
      <c r="AM16" s="346">
        <v>3</v>
      </c>
      <c r="AN16" s="346">
        <v>3</v>
      </c>
      <c r="AO16" s="373"/>
      <c r="AP16" s="348">
        <v>14.7</v>
      </c>
      <c r="AQ16" s="348">
        <v>16.77</v>
      </c>
      <c r="AR16" s="348">
        <v>14.07</v>
      </c>
      <c r="AS16" s="348">
        <v>10.050000000000001</v>
      </c>
      <c r="AT16" s="348">
        <v>8.2200000000000006</v>
      </c>
      <c r="AU16" s="351"/>
      <c r="AV16" s="346">
        <v>8</v>
      </c>
      <c r="AW16" s="346">
        <v>6</v>
      </c>
      <c r="AX16" s="346">
        <v>4</v>
      </c>
      <c r="AY16" s="346">
        <v>3</v>
      </c>
      <c r="AZ16" s="346">
        <v>3</v>
      </c>
      <c r="BA16" s="362"/>
      <c r="BB16" s="348">
        <v>14.6425527566743</v>
      </c>
      <c r="BC16" s="375">
        <v>1.0426614433391601</v>
      </c>
      <c r="BD16" s="375">
        <v>6.6521243229355098E-2</v>
      </c>
      <c r="BE16" s="375">
        <v>0.25606001095512299</v>
      </c>
      <c r="BF16" s="374"/>
      <c r="BG16" s="348">
        <v>61.946100000000001</v>
      </c>
      <c r="BH16" s="348">
        <v>20.592400000000001</v>
      </c>
      <c r="BI16" s="348">
        <v>16.9495</v>
      </c>
      <c r="BJ16" s="348">
        <v>0.51200000000000001</v>
      </c>
      <c r="BK16" s="373"/>
      <c r="BL16" s="372" t="s">
        <v>2207</v>
      </c>
      <c r="BM16" s="372" t="s">
        <v>2208</v>
      </c>
      <c r="BN16" s="372" t="s">
        <v>2209</v>
      </c>
      <c r="BO16" s="372" t="s">
        <v>1353</v>
      </c>
      <c r="BP16" s="372" t="s">
        <v>2210</v>
      </c>
      <c r="BQ16" s="373"/>
      <c r="BR16" s="354" t="s">
        <v>512</v>
      </c>
    </row>
    <row r="17" spans="1:70" s="107" customFormat="1" x14ac:dyDescent="0.25">
      <c r="A17" s="345" t="s">
        <v>2211</v>
      </c>
      <c r="B17" s="373"/>
      <c r="C17" s="719">
        <v>39534</v>
      </c>
      <c r="D17" s="373"/>
      <c r="E17" s="346">
        <v>6748.39</v>
      </c>
      <c r="F17" s="373"/>
      <c r="G17" s="347">
        <v>136.20959999999999</v>
      </c>
      <c r="H17" s="374"/>
      <c r="I17" s="348">
        <v>7.9100000000000004E-2</v>
      </c>
      <c r="J17" s="348">
        <v>1.3695999999999999</v>
      </c>
      <c r="K17" s="348">
        <v>2.0731999999999999</v>
      </c>
      <c r="L17" s="348">
        <v>6.8506</v>
      </c>
      <c r="M17" s="348">
        <v>5.8475000000000001</v>
      </c>
      <c r="N17" s="350">
        <v>7.2521000000000004</v>
      </c>
      <c r="O17" s="348">
        <v>2.9567999999999999</v>
      </c>
      <c r="P17" s="348">
        <v>17.056899999999999</v>
      </c>
      <c r="Q17" s="348">
        <v>14.384499999999999</v>
      </c>
      <c r="R17" s="348">
        <v>12.527699999999999</v>
      </c>
      <c r="S17" s="348">
        <v>2.5331999999999999</v>
      </c>
      <c r="T17" s="348">
        <v>19.558900000000001</v>
      </c>
      <c r="U17" s="348">
        <v>5.2211999999999996</v>
      </c>
      <c r="V17" s="348">
        <v>12.4361</v>
      </c>
      <c r="W17" s="348">
        <v>2.5331999999999999</v>
      </c>
      <c r="X17" s="348">
        <v>15.3261</v>
      </c>
      <c r="Y17" s="374"/>
      <c r="Z17" s="346">
        <v>2</v>
      </c>
      <c r="AA17" s="346">
        <v>1</v>
      </c>
      <c r="AB17" s="346">
        <v>4</v>
      </c>
      <c r="AC17" s="346">
        <v>1</v>
      </c>
      <c r="AD17" s="346">
        <v>1</v>
      </c>
      <c r="AE17" s="346">
        <v>2</v>
      </c>
      <c r="AF17" s="346">
        <v>4</v>
      </c>
      <c r="AG17" s="346">
        <v>4</v>
      </c>
      <c r="AH17" s="346">
        <v>7</v>
      </c>
      <c r="AI17" s="346">
        <v>12</v>
      </c>
      <c r="AJ17" s="346">
        <v>1</v>
      </c>
      <c r="AK17" s="346">
        <v>1</v>
      </c>
      <c r="AL17" s="346">
        <v>1</v>
      </c>
      <c r="AM17" s="346">
        <v>1</v>
      </c>
      <c r="AN17" s="346">
        <v>1</v>
      </c>
      <c r="AO17" s="373"/>
      <c r="AP17" s="348">
        <v>14.11</v>
      </c>
      <c r="AQ17" s="348">
        <v>17.72</v>
      </c>
      <c r="AR17" s="348">
        <v>15.07</v>
      </c>
      <c r="AS17" s="348">
        <v>10</v>
      </c>
      <c r="AT17" s="348">
        <v>16.309999999999999</v>
      </c>
      <c r="AU17" s="351"/>
      <c r="AV17" s="346">
        <v>10</v>
      </c>
      <c r="AW17" s="346">
        <v>3</v>
      </c>
      <c r="AX17" s="346">
        <v>3</v>
      </c>
      <c r="AY17" s="346">
        <v>4</v>
      </c>
      <c r="AZ17" s="346">
        <v>1</v>
      </c>
      <c r="BA17" s="362"/>
      <c r="BB17" s="348">
        <v>16.175402567140399</v>
      </c>
      <c r="BC17" s="375">
        <v>1.0789580386719799</v>
      </c>
      <c r="BD17" s="375">
        <v>6.4837429581604794E-2</v>
      </c>
      <c r="BE17" s="375">
        <v>0.30579674302312199</v>
      </c>
      <c r="BF17" s="374"/>
      <c r="BG17" s="348">
        <v>48.976100000000002</v>
      </c>
      <c r="BH17" s="348">
        <v>16.6709</v>
      </c>
      <c r="BI17" s="348">
        <v>30.4269</v>
      </c>
      <c r="BJ17" s="348">
        <v>3.9260999999999999</v>
      </c>
      <c r="BK17" s="373"/>
      <c r="BL17" s="372" t="s">
        <v>2212</v>
      </c>
      <c r="BM17" s="372" t="s">
        <v>2213</v>
      </c>
      <c r="BN17" s="372" t="s">
        <v>2214</v>
      </c>
      <c r="BO17" s="372" t="s">
        <v>2215</v>
      </c>
      <c r="BP17" s="372" t="s">
        <v>2216</v>
      </c>
      <c r="BQ17" s="373"/>
      <c r="BR17" s="354" t="s">
        <v>476</v>
      </c>
    </row>
    <row r="18" spans="1:70" s="107" customFormat="1" ht="11" x14ac:dyDescent="0.3">
      <c r="A18" s="841" t="s">
        <v>2217</v>
      </c>
      <c r="B18" s="842"/>
      <c r="C18" s="843">
        <v>38560</v>
      </c>
      <c r="D18" s="842"/>
      <c r="E18" s="844">
        <v>5440.07</v>
      </c>
      <c r="F18" s="842"/>
      <c r="G18" s="845">
        <v>153.84200000000001</v>
      </c>
      <c r="H18" s="847"/>
      <c r="I18" s="846">
        <v>-0.1026</v>
      </c>
      <c r="J18" s="846">
        <v>0.83640000000000003</v>
      </c>
      <c r="K18" s="846">
        <v>2.3559000000000001</v>
      </c>
      <c r="L18" s="846">
        <v>3.8279999999999998</v>
      </c>
      <c r="M18" s="846">
        <v>-0.8367</v>
      </c>
      <c r="N18" s="848">
        <v>1.1964999999999999</v>
      </c>
      <c r="O18" s="846">
        <v>1.0085999999999999</v>
      </c>
      <c r="P18" s="846">
        <v>16.142900000000001</v>
      </c>
      <c r="Q18" s="846">
        <v>14.786899999999999</v>
      </c>
      <c r="R18" s="846">
        <v>15.4499</v>
      </c>
      <c r="S18" s="846">
        <v>1.3833</v>
      </c>
      <c r="T18" s="846">
        <v>12.8842</v>
      </c>
      <c r="U18" s="846">
        <v>-1.9696</v>
      </c>
      <c r="V18" s="846">
        <v>2.7839999999999998</v>
      </c>
      <c r="W18" s="846">
        <v>1.3833</v>
      </c>
      <c r="X18" s="846">
        <v>13.912599999999999</v>
      </c>
      <c r="Y18" s="847"/>
      <c r="Z18" s="844">
        <v>5</v>
      </c>
      <c r="AA18" s="844">
        <v>7</v>
      </c>
      <c r="AB18" s="844">
        <v>3</v>
      </c>
      <c r="AC18" s="844">
        <v>5</v>
      </c>
      <c r="AD18" s="844">
        <v>6</v>
      </c>
      <c r="AE18" s="844">
        <v>5</v>
      </c>
      <c r="AF18" s="844">
        <v>8</v>
      </c>
      <c r="AG18" s="844">
        <v>7</v>
      </c>
      <c r="AH18" s="844">
        <v>5</v>
      </c>
      <c r="AI18" s="844">
        <v>1</v>
      </c>
      <c r="AJ18" s="844">
        <v>7</v>
      </c>
      <c r="AK18" s="844">
        <v>5</v>
      </c>
      <c r="AL18" s="844">
        <v>6</v>
      </c>
      <c r="AM18" s="844">
        <v>6</v>
      </c>
      <c r="AN18" s="844">
        <v>7</v>
      </c>
      <c r="AO18" s="842"/>
      <c r="AP18" s="846">
        <v>15.88</v>
      </c>
      <c r="AQ18" s="846">
        <v>16.72</v>
      </c>
      <c r="AR18" s="846">
        <v>13.81</v>
      </c>
      <c r="AS18" s="846">
        <v>7.95</v>
      </c>
      <c r="AT18" s="846">
        <v>3.5</v>
      </c>
      <c r="AU18" s="849"/>
      <c r="AV18" s="844">
        <v>5</v>
      </c>
      <c r="AW18" s="844">
        <v>8</v>
      </c>
      <c r="AX18" s="844">
        <v>5</v>
      </c>
      <c r="AY18" s="844">
        <v>6</v>
      </c>
      <c r="AZ18" s="844">
        <v>6</v>
      </c>
      <c r="BA18" s="851"/>
      <c r="BB18" s="846">
        <v>14.592820639153301</v>
      </c>
      <c r="BC18" s="852">
        <v>1.0242884042787199</v>
      </c>
      <c r="BD18" s="852">
        <v>6.5931764044200203E-2</v>
      </c>
      <c r="BE18" s="852">
        <v>0.25680135216824601</v>
      </c>
      <c r="BF18" s="847"/>
      <c r="BG18" s="846">
        <v>51.992600000000003</v>
      </c>
      <c r="BH18" s="846">
        <v>31.106300000000001</v>
      </c>
      <c r="BI18" s="846">
        <v>14.9038</v>
      </c>
      <c r="BJ18" s="846">
        <v>1.9973000000000001</v>
      </c>
      <c r="BK18" s="842"/>
      <c r="BL18" s="855" t="s">
        <v>2218</v>
      </c>
      <c r="BM18" s="855" t="s">
        <v>2219</v>
      </c>
      <c r="BN18" s="855" t="s">
        <v>2220</v>
      </c>
      <c r="BO18" s="855" t="s">
        <v>2221</v>
      </c>
      <c r="BP18" s="855" t="s">
        <v>2222</v>
      </c>
      <c r="BQ18" s="842"/>
      <c r="BR18" s="856" t="s">
        <v>476</v>
      </c>
    </row>
    <row r="19" spans="1:70" s="107" customFormat="1" x14ac:dyDescent="0.25">
      <c r="A19" s="345" t="s">
        <v>2223</v>
      </c>
      <c r="B19" s="373"/>
      <c r="C19" s="719">
        <v>35318</v>
      </c>
      <c r="D19" s="373"/>
      <c r="E19" s="346">
        <v>2035.64</v>
      </c>
      <c r="F19" s="373"/>
      <c r="G19" s="347">
        <v>701.74469999999997</v>
      </c>
      <c r="H19" s="374"/>
      <c r="I19" s="348">
        <v>-0.29620000000000002</v>
      </c>
      <c r="J19" s="348">
        <v>0.92449999999999999</v>
      </c>
      <c r="K19" s="348">
        <v>0.21929999999999999</v>
      </c>
      <c r="L19" s="348">
        <v>5.8000000000000003E-2</v>
      </c>
      <c r="M19" s="348">
        <v>-3.9752000000000001</v>
      </c>
      <c r="N19" s="350">
        <v>-3.3106</v>
      </c>
      <c r="O19" s="348">
        <v>-2.9613999999999998</v>
      </c>
      <c r="P19" s="348">
        <v>11.7569</v>
      </c>
      <c r="Q19" s="348">
        <v>14.153700000000001</v>
      </c>
      <c r="R19" s="348">
        <v>13.6715</v>
      </c>
      <c r="S19" s="348">
        <v>0.42370000000000002</v>
      </c>
      <c r="T19" s="348">
        <v>8.5635999999999992</v>
      </c>
      <c r="U19" s="348">
        <v>-5.5221999999999998</v>
      </c>
      <c r="V19" s="348">
        <v>3.7199999999999997E-2</v>
      </c>
      <c r="W19" s="348">
        <v>0.42370000000000002</v>
      </c>
      <c r="X19" s="348">
        <v>15.7408</v>
      </c>
      <c r="Y19" s="374"/>
      <c r="Z19" s="346">
        <v>12</v>
      </c>
      <c r="AA19" s="346">
        <v>5</v>
      </c>
      <c r="AB19" s="346">
        <v>14</v>
      </c>
      <c r="AC19" s="346">
        <v>13</v>
      </c>
      <c r="AD19" s="346">
        <v>13</v>
      </c>
      <c r="AE19" s="346">
        <v>13</v>
      </c>
      <c r="AF19" s="346">
        <v>15</v>
      </c>
      <c r="AG19" s="346">
        <v>13</v>
      </c>
      <c r="AH19" s="346">
        <v>9</v>
      </c>
      <c r="AI19" s="346">
        <v>10</v>
      </c>
      <c r="AJ19" s="346">
        <v>13</v>
      </c>
      <c r="AK19" s="346">
        <v>14</v>
      </c>
      <c r="AL19" s="346">
        <v>13</v>
      </c>
      <c r="AM19" s="346">
        <v>13</v>
      </c>
      <c r="AN19" s="346">
        <v>13</v>
      </c>
      <c r="AO19" s="373"/>
      <c r="AP19" s="348">
        <v>14.41</v>
      </c>
      <c r="AQ19" s="348">
        <v>16.28</v>
      </c>
      <c r="AR19" s="348">
        <v>10.51</v>
      </c>
      <c r="AS19" s="348">
        <v>3.18</v>
      </c>
      <c r="AT19" s="348">
        <v>-2.91</v>
      </c>
      <c r="AU19" s="351"/>
      <c r="AV19" s="346">
        <v>9</v>
      </c>
      <c r="AW19" s="346">
        <v>9</v>
      </c>
      <c r="AX19" s="346">
        <v>12</v>
      </c>
      <c r="AY19" s="346">
        <v>14</v>
      </c>
      <c r="AZ19" s="346">
        <v>13</v>
      </c>
      <c r="BA19" s="362"/>
      <c r="BB19" s="348">
        <v>13.1761427185355</v>
      </c>
      <c r="BC19" s="375">
        <v>0.90705266215967495</v>
      </c>
      <c r="BD19" s="375">
        <v>4.6525986552075002E-2</v>
      </c>
      <c r="BE19" s="375">
        <v>6.1514292366215202E-2</v>
      </c>
      <c r="BF19" s="374"/>
      <c r="BG19" s="348">
        <v>59.622599999999998</v>
      </c>
      <c r="BH19" s="348">
        <v>10.378399999999999</v>
      </c>
      <c r="BI19" s="348">
        <v>25.149699999999999</v>
      </c>
      <c r="BJ19" s="348">
        <v>4.8493000000000004</v>
      </c>
      <c r="BK19" s="373"/>
      <c r="BL19" s="372" t="s">
        <v>2224</v>
      </c>
      <c r="BM19" s="372" t="s">
        <v>2225</v>
      </c>
      <c r="BN19" s="372" t="s">
        <v>668</v>
      </c>
      <c r="BO19" s="372" t="s">
        <v>2226</v>
      </c>
      <c r="BP19" s="372" t="s">
        <v>2186</v>
      </c>
      <c r="BQ19" s="373"/>
      <c r="BR19" s="354" t="s">
        <v>512</v>
      </c>
    </row>
    <row r="20" spans="1:70" s="107" customFormat="1" x14ac:dyDescent="0.25">
      <c r="A20" s="345" t="s">
        <v>2227</v>
      </c>
      <c r="B20" s="373"/>
      <c r="C20" s="719">
        <v>44175</v>
      </c>
      <c r="D20" s="373"/>
      <c r="E20" s="346">
        <v>2065.42</v>
      </c>
      <c r="F20" s="373"/>
      <c r="G20" s="347">
        <v>23.875</v>
      </c>
      <c r="H20" s="374"/>
      <c r="I20" s="348" t="s">
        <v>430</v>
      </c>
      <c r="J20" s="348">
        <v>0.91720000000000002</v>
      </c>
      <c r="K20" s="348">
        <v>1.7473000000000001</v>
      </c>
      <c r="L20" s="348">
        <v>3.9535</v>
      </c>
      <c r="M20" s="348">
        <v>3.1852</v>
      </c>
      <c r="N20" s="350">
        <v>11.1511</v>
      </c>
      <c r="O20" s="348">
        <v>8.2871000000000006</v>
      </c>
      <c r="P20" s="348">
        <v>17.447800000000001</v>
      </c>
      <c r="Q20" s="348">
        <v>13.2553</v>
      </c>
      <c r="R20" s="348" t="s">
        <v>430</v>
      </c>
      <c r="S20" s="348">
        <v>1.8557999999999999</v>
      </c>
      <c r="T20" s="348">
        <v>10.933</v>
      </c>
      <c r="U20" s="348">
        <v>3.6015999999999999</v>
      </c>
      <c r="V20" s="348">
        <v>8.5473999999999997</v>
      </c>
      <c r="W20" s="348">
        <v>1.8557999999999999</v>
      </c>
      <c r="X20" s="348">
        <v>16.8215</v>
      </c>
      <c r="Y20" s="374"/>
      <c r="Z20" s="346" t="s">
        <v>430</v>
      </c>
      <c r="AA20" s="346">
        <v>6</v>
      </c>
      <c r="AB20" s="346">
        <v>5</v>
      </c>
      <c r="AC20" s="346">
        <v>4</v>
      </c>
      <c r="AD20" s="346">
        <v>2</v>
      </c>
      <c r="AE20" s="346">
        <v>1</v>
      </c>
      <c r="AF20" s="346">
        <v>1</v>
      </c>
      <c r="AG20" s="346">
        <v>3</v>
      </c>
      <c r="AH20" s="346">
        <v>10</v>
      </c>
      <c r="AI20" s="346" t="s">
        <v>430</v>
      </c>
      <c r="AJ20" s="346">
        <v>4</v>
      </c>
      <c r="AK20" s="346">
        <v>9</v>
      </c>
      <c r="AL20" s="346">
        <v>2</v>
      </c>
      <c r="AM20" s="346">
        <v>2</v>
      </c>
      <c r="AN20" s="346">
        <v>4</v>
      </c>
      <c r="AO20" s="373"/>
      <c r="AP20" s="348" t="s">
        <v>430</v>
      </c>
      <c r="AQ20" s="348" t="s">
        <v>430</v>
      </c>
      <c r="AR20" s="348">
        <v>15.2</v>
      </c>
      <c r="AS20" s="348">
        <v>12.8</v>
      </c>
      <c r="AT20" s="348">
        <v>11.09</v>
      </c>
      <c r="AU20" s="351"/>
      <c r="AV20" s="346" t="s">
        <v>430</v>
      </c>
      <c r="AW20" s="346" t="s">
        <v>430</v>
      </c>
      <c r="AX20" s="346">
        <v>2</v>
      </c>
      <c r="AY20" s="346">
        <v>1</v>
      </c>
      <c r="AZ20" s="346">
        <v>2</v>
      </c>
      <c r="BA20" s="362"/>
      <c r="BB20" s="348">
        <v>10.2327012275875</v>
      </c>
      <c r="BC20" s="375">
        <v>0.670446524732766</v>
      </c>
      <c r="BD20" s="375">
        <v>9.5294343956141198E-2</v>
      </c>
      <c r="BE20" s="375">
        <v>0.49339768961304897</v>
      </c>
      <c r="BF20" s="374"/>
      <c r="BG20" s="348">
        <v>57.163200000000003</v>
      </c>
      <c r="BH20" s="348">
        <v>8.3560800000000004</v>
      </c>
      <c r="BI20" s="348">
        <v>3.02908</v>
      </c>
      <c r="BJ20" s="348">
        <v>31.451640000000001</v>
      </c>
      <c r="BK20" s="373"/>
      <c r="BL20" s="372" t="s">
        <v>2228</v>
      </c>
      <c r="BM20" s="372" t="s">
        <v>2229</v>
      </c>
      <c r="BN20" s="372" t="s">
        <v>2230</v>
      </c>
      <c r="BO20" s="372" t="s">
        <v>2231</v>
      </c>
      <c r="BP20" s="372" t="s">
        <v>2232</v>
      </c>
      <c r="BQ20" s="373"/>
      <c r="BR20" s="354" t="s">
        <v>436</v>
      </c>
    </row>
    <row r="21" spans="1:70" s="107" customFormat="1" x14ac:dyDescent="0.25">
      <c r="A21" s="345" t="s">
        <v>2233</v>
      </c>
      <c r="B21" s="373"/>
      <c r="C21" s="719">
        <v>44461</v>
      </c>
      <c r="D21" s="373"/>
      <c r="E21" s="346">
        <v>1709.17</v>
      </c>
      <c r="F21" s="373"/>
      <c r="G21" s="347">
        <v>19.57</v>
      </c>
      <c r="H21" s="374"/>
      <c r="I21" s="348">
        <v>-0.1021</v>
      </c>
      <c r="J21" s="348">
        <v>1.0325</v>
      </c>
      <c r="K21" s="348">
        <v>2.4607000000000001</v>
      </c>
      <c r="L21" s="348">
        <v>4.8205999999999998</v>
      </c>
      <c r="M21" s="348">
        <v>2.5680999999999998</v>
      </c>
      <c r="N21" s="350">
        <v>5.1585000000000001</v>
      </c>
      <c r="O21" s="348">
        <v>4.4150999999999998</v>
      </c>
      <c r="P21" s="348">
        <v>17.720099999999999</v>
      </c>
      <c r="Q21" s="348" t="s">
        <v>430</v>
      </c>
      <c r="R21" s="348" t="s">
        <v>430</v>
      </c>
      <c r="S21" s="348">
        <v>1.6623000000000001</v>
      </c>
      <c r="T21" s="348">
        <v>14.0443</v>
      </c>
      <c r="U21" s="348">
        <v>1.3465</v>
      </c>
      <c r="V21" s="348">
        <v>6.4165000000000001</v>
      </c>
      <c r="W21" s="348">
        <v>1.6623000000000001</v>
      </c>
      <c r="X21" s="348">
        <v>14.958399999999999</v>
      </c>
      <c r="Y21" s="374"/>
      <c r="Z21" s="346">
        <v>4</v>
      </c>
      <c r="AA21" s="346">
        <v>4</v>
      </c>
      <c r="AB21" s="346">
        <v>2</v>
      </c>
      <c r="AC21" s="346">
        <v>2</v>
      </c>
      <c r="AD21" s="346">
        <v>3</v>
      </c>
      <c r="AE21" s="346">
        <v>3</v>
      </c>
      <c r="AF21" s="346">
        <v>2</v>
      </c>
      <c r="AG21" s="346">
        <v>2</v>
      </c>
      <c r="AH21" s="346" t="s">
        <v>430</v>
      </c>
      <c r="AI21" s="346" t="s">
        <v>430</v>
      </c>
      <c r="AJ21" s="346">
        <v>5</v>
      </c>
      <c r="AK21" s="346">
        <v>4</v>
      </c>
      <c r="AL21" s="346">
        <v>3</v>
      </c>
      <c r="AM21" s="346">
        <v>4</v>
      </c>
      <c r="AN21" s="346">
        <v>5</v>
      </c>
      <c r="AO21" s="373"/>
      <c r="AP21" s="348" t="s">
        <v>430</v>
      </c>
      <c r="AQ21" s="348" t="s">
        <v>430</v>
      </c>
      <c r="AR21" s="348" t="s">
        <v>430</v>
      </c>
      <c r="AS21" s="348">
        <v>10.56</v>
      </c>
      <c r="AT21" s="348">
        <v>8.11</v>
      </c>
      <c r="AU21" s="351"/>
      <c r="AV21" s="346" t="s">
        <v>430</v>
      </c>
      <c r="AW21" s="346" t="s">
        <v>430</v>
      </c>
      <c r="AX21" s="346" t="s">
        <v>430</v>
      </c>
      <c r="AY21" s="346">
        <v>2</v>
      </c>
      <c r="AZ21" s="346">
        <v>4</v>
      </c>
      <c r="BA21" s="362"/>
      <c r="BB21" s="348">
        <v>13.9036554087236</v>
      </c>
      <c r="BC21" s="375">
        <v>0.96798234690056795</v>
      </c>
      <c r="BD21" s="375">
        <v>7.7677914995333094E-2</v>
      </c>
      <c r="BE21" s="375">
        <v>0.41345048229105003</v>
      </c>
      <c r="BF21" s="374"/>
      <c r="BG21" s="348">
        <v>59.843499999999999</v>
      </c>
      <c r="BH21" s="348">
        <v>18.4649</v>
      </c>
      <c r="BI21" s="348">
        <v>18.958200000000001</v>
      </c>
      <c r="BJ21" s="348">
        <v>2.7334000000000001</v>
      </c>
      <c r="BK21" s="373"/>
      <c r="BL21" s="372" t="s">
        <v>2234</v>
      </c>
      <c r="BM21" s="372" t="s">
        <v>2235</v>
      </c>
      <c r="BN21" s="372" t="s">
        <v>2236</v>
      </c>
      <c r="BO21" s="372" t="s">
        <v>2237</v>
      </c>
      <c r="BP21" s="372" t="s">
        <v>2238</v>
      </c>
      <c r="BQ21" s="373"/>
      <c r="BR21" s="354" t="s">
        <v>436</v>
      </c>
    </row>
    <row r="22" spans="1:70" s="107" customFormat="1" x14ac:dyDescent="0.25">
      <c r="A22" s="345" t="s">
        <v>2239</v>
      </c>
      <c r="B22" s="373"/>
      <c r="C22" s="719">
        <v>36486</v>
      </c>
      <c r="D22" s="373"/>
      <c r="E22" s="346">
        <v>1307.26</v>
      </c>
      <c r="F22" s="373"/>
      <c r="G22" s="347">
        <v>212.76060000000001</v>
      </c>
      <c r="H22" s="374"/>
      <c r="I22" s="348">
        <v>-6.3799999999999996E-2</v>
      </c>
      <c r="J22" s="348">
        <v>0.43290000000000001</v>
      </c>
      <c r="K22" s="348">
        <v>1.2343999999999999</v>
      </c>
      <c r="L22" s="348">
        <v>-0.54010000000000002</v>
      </c>
      <c r="M22" s="348">
        <v>-5.3958000000000004</v>
      </c>
      <c r="N22" s="350">
        <v>-4.8471000000000002</v>
      </c>
      <c r="O22" s="348">
        <v>-0.88370000000000004</v>
      </c>
      <c r="P22" s="348">
        <v>7.8444000000000003</v>
      </c>
      <c r="Q22" s="348">
        <v>9.5701999999999998</v>
      </c>
      <c r="R22" s="348">
        <v>10.3665</v>
      </c>
      <c r="S22" s="348">
        <v>0.83199999999999996</v>
      </c>
      <c r="T22" s="348">
        <v>9.4700000000000006</v>
      </c>
      <c r="U22" s="348">
        <v>-6.7873000000000001</v>
      </c>
      <c r="V22" s="348">
        <v>-2.1002000000000001</v>
      </c>
      <c r="W22" s="348">
        <v>0.83199999999999996</v>
      </c>
      <c r="X22" s="348">
        <v>15.110799999999999</v>
      </c>
      <c r="Y22" s="374"/>
      <c r="Z22" s="346">
        <v>3</v>
      </c>
      <c r="AA22" s="346">
        <v>12</v>
      </c>
      <c r="AB22" s="346">
        <v>7</v>
      </c>
      <c r="AC22" s="346">
        <v>15</v>
      </c>
      <c r="AD22" s="346">
        <v>14</v>
      </c>
      <c r="AE22" s="346">
        <v>15</v>
      </c>
      <c r="AF22" s="346">
        <v>11</v>
      </c>
      <c r="AG22" s="346">
        <v>15</v>
      </c>
      <c r="AH22" s="346">
        <v>14</v>
      </c>
      <c r="AI22" s="346">
        <v>13</v>
      </c>
      <c r="AJ22" s="346">
        <v>11</v>
      </c>
      <c r="AK22" s="346">
        <v>12</v>
      </c>
      <c r="AL22" s="346">
        <v>14</v>
      </c>
      <c r="AM22" s="346">
        <v>15</v>
      </c>
      <c r="AN22" s="346">
        <v>11</v>
      </c>
      <c r="AO22" s="373"/>
      <c r="AP22" s="348">
        <v>10.31</v>
      </c>
      <c r="AQ22" s="348">
        <v>10.86</v>
      </c>
      <c r="AR22" s="348">
        <v>7.11</v>
      </c>
      <c r="AS22" s="348">
        <v>2.42</v>
      </c>
      <c r="AT22" s="348">
        <v>-5.09</v>
      </c>
      <c r="AU22" s="351"/>
      <c r="AV22" s="346">
        <v>13</v>
      </c>
      <c r="AW22" s="346">
        <v>13</v>
      </c>
      <c r="AX22" s="346">
        <v>14</v>
      </c>
      <c r="AY22" s="346">
        <v>15</v>
      </c>
      <c r="AZ22" s="346">
        <v>15</v>
      </c>
      <c r="BA22" s="362"/>
      <c r="BB22" s="348">
        <v>12.577333868932</v>
      </c>
      <c r="BC22" s="375">
        <v>0.87536372483694402</v>
      </c>
      <c r="BD22" s="375">
        <v>2.6495113351092201E-2</v>
      </c>
      <c r="BE22" s="375">
        <v>-0.26954104391353201</v>
      </c>
      <c r="BF22" s="374"/>
      <c r="BG22" s="348">
        <v>61.338299999999997</v>
      </c>
      <c r="BH22" s="348">
        <v>13.1953</v>
      </c>
      <c r="BI22" s="348">
        <v>23.8566</v>
      </c>
      <c r="BJ22" s="348">
        <v>1.6097999999999999</v>
      </c>
      <c r="BK22" s="373"/>
      <c r="BL22" s="372" t="s">
        <v>2240</v>
      </c>
      <c r="BM22" s="372" t="s">
        <v>2241</v>
      </c>
      <c r="BN22" s="372" t="s">
        <v>2242</v>
      </c>
      <c r="BO22" s="372" t="s">
        <v>2243</v>
      </c>
      <c r="BP22" s="372" t="s">
        <v>2244</v>
      </c>
      <c r="BQ22" s="373"/>
      <c r="BR22" s="354" t="s">
        <v>554</v>
      </c>
    </row>
    <row r="23" spans="1:70" x14ac:dyDescent="0.25">
      <c r="A23" s="36" t="s">
        <v>93</v>
      </c>
      <c r="B23" s="43"/>
      <c r="C23" s="720"/>
      <c r="D23" s="43"/>
      <c r="E23" s="51"/>
      <c r="F23" s="43"/>
      <c r="G23" s="55"/>
      <c r="H23" s="66"/>
      <c r="I23" s="59">
        <v>-0.1618</v>
      </c>
      <c r="J23" s="59">
        <v>0.75129999999999997</v>
      </c>
      <c r="K23" s="59">
        <v>1.2927</v>
      </c>
      <c r="L23" s="59">
        <v>2.3424</v>
      </c>
      <c r="M23" s="59">
        <v>-1.3315999999999999</v>
      </c>
      <c r="N23" s="70">
        <v>0.2898</v>
      </c>
      <c r="O23" s="59">
        <v>1.1904999999999999</v>
      </c>
      <c r="P23" s="59">
        <v>14.6153</v>
      </c>
      <c r="Q23" s="59">
        <v>14.0579</v>
      </c>
      <c r="R23" s="59">
        <v>14.0664</v>
      </c>
      <c r="S23" s="59">
        <v>1.2504999999999999</v>
      </c>
      <c r="T23" s="59">
        <v>11.7563</v>
      </c>
      <c r="U23" s="59">
        <v>-2.423</v>
      </c>
      <c r="V23" s="59">
        <v>2.9434999999999998</v>
      </c>
      <c r="W23" s="59">
        <v>1.2504999999999999</v>
      </c>
      <c r="X23" s="59">
        <v>15.8217</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14.833846153846199</v>
      </c>
      <c r="AQ23" s="59">
        <v>16.3661538461538</v>
      </c>
      <c r="AR23" s="59">
        <v>12.507142857142901</v>
      </c>
      <c r="AS23" s="59">
        <v>6.8819999999999997</v>
      </c>
      <c r="AT23" s="59">
        <v>2.21133333333333</v>
      </c>
      <c r="AU23" s="78"/>
      <c r="AV23" s="51">
        <v>13</v>
      </c>
      <c r="AW23" s="51">
        <v>13</v>
      </c>
      <c r="AX23" s="51">
        <v>14</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0.14169999999999999</v>
      </c>
      <c r="J24" s="60">
        <v>1.3695999999999999</v>
      </c>
      <c r="K24" s="60">
        <v>2.5769000000000002</v>
      </c>
      <c r="L24" s="60">
        <v>6.8506</v>
      </c>
      <c r="M24" s="60">
        <v>5.8475000000000001</v>
      </c>
      <c r="N24" s="71">
        <v>11.1511</v>
      </c>
      <c r="O24" s="60">
        <v>8.2871000000000006</v>
      </c>
      <c r="P24" s="60">
        <v>18.193200000000001</v>
      </c>
      <c r="Q24" s="60">
        <v>16.648399999999999</v>
      </c>
      <c r="R24" s="60">
        <v>15.4499</v>
      </c>
      <c r="S24" s="60">
        <v>2.5331999999999999</v>
      </c>
      <c r="T24" s="60">
        <v>19.558900000000001</v>
      </c>
      <c r="U24" s="60">
        <v>5.2211999999999996</v>
      </c>
      <c r="V24" s="60">
        <v>12.4361</v>
      </c>
      <c r="W24" s="60">
        <v>2.5331999999999999</v>
      </c>
      <c r="X24" s="60">
        <v>19.116700000000002</v>
      </c>
      <c r="Y24" s="67"/>
      <c r="Z24" s="52"/>
      <c r="AA24" s="52"/>
      <c r="AB24" s="52"/>
      <c r="AC24" s="52"/>
      <c r="AD24" s="52"/>
      <c r="AE24" s="52"/>
      <c r="AF24" s="52"/>
      <c r="AG24" s="52"/>
      <c r="AH24" s="52"/>
      <c r="AI24" s="52"/>
      <c r="AJ24" s="52"/>
      <c r="AK24" s="52"/>
      <c r="AL24" s="52"/>
      <c r="AM24" s="52"/>
      <c r="AN24" s="52"/>
      <c r="AO24" s="44"/>
      <c r="AP24" s="60">
        <v>17.14</v>
      </c>
      <c r="AQ24" s="60">
        <v>18.93</v>
      </c>
      <c r="AR24" s="60">
        <v>15.51</v>
      </c>
      <c r="AS24" s="60">
        <v>12.8</v>
      </c>
      <c r="AT24" s="60">
        <v>16.309999999999999</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-0.45679999999999998</v>
      </c>
      <c r="J25" s="60">
        <v>7.5300000000000006E-2</v>
      </c>
      <c r="K25" s="60">
        <v>-4.8599999999999997E-2</v>
      </c>
      <c r="L25" s="60">
        <v>-0.54010000000000002</v>
      </c>
      <c r="M25" s="60">
        <v>-5.69</v>
      </c>
      <c r="N25" s="71">
        <v>-4.8471000000000002</v>
      </c>
      <c r="O25" s="60">
        <v>-2.9613999999999998</v>
      </c>
      <c r="P25" s="60">
        <v>7.8444000000000003</v>
      </c>
      <c r="Q25" s="60">
        <v>9.5701999999999998</v>
      </c>
      <c r="R25" s="60">
        <v>10.3665</v>
      </c>
      <c r="S25" s="60">
        <v>6.3700000000000007E-2</v>
      </c>
      <c r="T25" s="60">
        <v>6.2450000000000001</v>
      </c>
      <c r="U25" s="60">
        <v>-7.0648999999999997</v>
      </c>
      <c r="V25" s="60">
        <v>-2.1002000000000001</v>
      </c>
      <c r="W25" s="60">
        <v>6.3700000000000007E-2</v>
      </c>
      <c r="X25" s="60">
        <v>13.912599999999999</v>
      </c>
      <c r="Y25" s="67"/>
      <c r="Z25" s="52"/>
      <c r="AA25" s="52"/>
      <c r="AB25" s="52"/>
      <c r="AC25" s="52"/>
      <c r="AD25" s="52"/>
      <c r="AE25" s="52"/>
      <c r="AF25" s="52"/>
      <c r="AG25" s="52"/>
      <c r="AH25" s="52"/>
      <c r="AI25" s="52"/>
      <c r="AJ25" s="52"/>
      <c r="AK25" s="52"/>
      <c r="AL25" s="52"/>
      <c r="AM25" s="52"/>
      <c r="AN25" s="52"/>
      <c r="AO25" s="44"/>
      <c r="AP25" s="60">
        <v>10.31</v>
      </c>
      <c r="AQ25" s="60">
        <v>10.86</v>
      </c>
      <c r="AR25" s="60">
        <v>7.11</v>
      </c>
      <c r="AS25" s="60">
        <v>2.42</v>
      </c>
      <c r="AT25" s="60">
        <v>-5.09</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-0.16239999999999999</v>
      </c>
      <c r="J26" s="61">
        <v>0.73029999999999995</v>
      </c>
      <c r="K26" s="61">
        <v>1.1951000000000001</v>
      </c>
      <c r="L26" s="61">
        <v>1.825</v>
      </c>
      <c r="M26" s="61">
        <v>-2.1175000000000002</v>
      </c>
      <c r="N26" s="72">
        <v>-2.0045000000000002</v>
      </c>
      <c r="O26" s="61">
        <v>1.0085999999999999</v>
      </c>
      <c r="P26" s="61">
        <v>14.8689</v>
      </c>
      <c r="Q26" s="61">
        <v>14.2819</v>
      </c>
      <c r="R26" s="61">
        <v>14.135199999999999</v>
      </c>
      <c r="S26" s="61">
        <v>1.331</v>
      </c>
      <c r="T26" s="61">
        <v>11.514099999999999</v>
      </c>
      <c r="U26" s="61">
        <v>-3.82</v>
      </c>
      <c r="V26" s="61">
        <v>1.4198</v>
      </c>
      <c r="W26" s="61">
        <v>1.331</v>
      </c>
      <c r="X26" s="61">
        <v>15.7188</v>
      </c>
      <c r="Y26" s="68"/>
      <c r="Z26" s="53"/>
      <c r="AA26" s="53"/>
      <c r="AB26" s="53"/>
      <c r="AC26" s="53"/>
      <c r="AD26" s="53"/>
      <c r="AE26" s="53"/>
      <c r="AF26" s="53"/>
      <c r="AG26" s="53"/>
      <c r="AH26" s="53"/>
      <c r="AI26" s="53"/>
      <c r="AJ26" s="53"/>
      <c r="AK26" s="53"/>
      <c r="AL26" s="53"/>
      <c r="AM26" s="53"/>
      <c r="AN26" s="53"/>
      <c r="AO26" s="45"/>
      <c r="AP26" s="61">
        <v>14.78</v>
      </c>
      <c r="AQ26" s="61">
        <v>16.739999999999998</v>
      </c>
      <c r="AR26" s="61">
        <v>12.46</v>
      </c>
      <c r="AS26" s="61">
        <v>6.41</v>
      </c>
      <c r="AT26" s="61">
        <v>-0.01</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2245</v>
      </c>
      <c r="B28" s="365"/>
      <c r="C28" s="717">
        <v>41275</v>
      </c>
      <c r="D28" s="365"/>
      <c r="E28" s="329">
        <v>60865.2</v>
      </c>
      <c r="F28" s="365"/>
      <c r="G28" s="330">
        <v>511.77</v>
      </c>
      <c r="H28" s="366"/>
      <c r="I28" s="331">
        <v>-0.1522</v>
      </c>
      <c r="J28" s="331">
        <v>0.73819999999999997</v>
      </c>
      <c r="K28" s="331">
        <v>0.36080000000000001</v>
      </c>
      <c r="L28" s="331">
        <v>-0.41639999999999999</v>
      </c>
      <c r="M28" s="331">
        <v>-5.4659000000000004</v>
      </c>
      <c r="N28" s="333">
        <v>-1.6716</v>
      </c>
      <c r="O28" s="331">
        <v>2.6804000000000001</v>
      </c>
      <c r="P28" s="331">
        <v>15.1152</v>
      </c>
      <c r="Q28" s="331">
        <v>16.826699999999999</v>
      </c>
      <c r="R28" s="331">
        <v>14.901</v>
      </c>
      <c r="S28" s="331">
        <v>1.0924</v>
      </c>
      <c r="T28" s="331">
        <v>6.3860000000000001</v>
      </c>
      <c r="U28" s="331">
        <v>-6.8221999999999996</v>
      </c>
      <c r="V28" s="331">
        <v>-0.37959999999999999</v>
      </c>
      <c r="W28" s="331">
        <v>1.0924</v>
      </c>
      <c r="X28" s="331">
        <v>17.433499999999999</v>
      </c>
      <c r="Y28" s="366"/>
      <c r="Z28" s="329">
        <v>6</v>
      </c>
      <c r="AA28" s="329">
        <v>8</v>
      </c>
      <c r="AB28" s="329">
        <v>13</v>
      </c>
      <c r="AC28" s="329">
        <v>15</v>
      </c>
      <c r="AD28" s="329">
        <v>15</v>
      </c>
      <c r="AE28" s="329">
        <v>10</v>
      </c>
      <c r="AF28" s="329">
        <v>6</v>
      </c>
      <c r="AG28" s="329">
        <v>9</v>
      </c>
      <c r="AH28" s="329">
        <v>3</v>
      </c>
      <c r="AI28" s="329">
        <v>8</v>
      </c>
      <c r="AJ28" s="329">
        <v>10</v>
      </c>
      <c r="AK28" s="329">
        <v>15</v>
      </c>
      <c r="AL28" s="329">
        <v>15</v>
      </c>
      <c r="AM28" s="329">
        <v>14</v>
      </c>
      <c r="AN28" s="329">
        <v>10</v>
      </c>
      <c r="AO28" s="365"/>
      <c r="AP28" s="331">
        <v>16.84</v>
      </c>
      <c r="AQ28" s="331">
        <v>18.239999999999998</v>
      </c>
      <c r="AR28" s="331">
        <v>13.36</v>
      </c>
      <c r="AS28" s="331">
        <v>6.35</v>
      </c>
      <c r="AT28" s="331">
        <v>-4.59</v>
      </c>
      <c r="AU28" s="334"/>
      <c r="AV28" s="329">
        <v>5</v>
      </c>
      <c r="AW28" s="329">
        <v>6</v>
      </c>
      <c r="AX28" s="329">
        <v>8</v>
      </c>
      <c r="AY28" s="329">
        <v>10</v>
      </c>
      <c r="AZ28" s="329">
        <v>15</v>
      </c>
      <c r="BA28" s="360"/>
      <c r="BB28" s="331">
        <v>10.934748946102699</v>
      </c>
      <c r="BC28" s="367">
        <v>0.727291223403985</v>
      </c>
      <c r="BD28" s="367">
        <v>7.8754054606942903E-2</v>
      </c>
      <c r="BE28" s="367">
        <v>0.36034019656102301</v>
      </c>
      <c r="BF28" s="366"/>
      <c r="BG28" s="331">
        <v>85.439499999999995</v>
      </c>
      <c r="BH28" s="331">
        <v>3.9056500000000001</v>
      </c>
      <c r="BI28" s="331">
        <v>6.7401799999999996</v>
      </c>
      <c r="BJ28" s="331">
        <v>3.9146700000000001</v>
      </c>
      <c r="BK28" s="365"/>
      <c r="BL28" s="364" t="s">
        <v>2163</v>
      </c>
      <c r="BM28" s="364" t="s">
        <v>912</v>
      </c>
      <c r="BN28" s="364" t="s">
        <v>2164</v>
      </c>
      <c r="BO28" s="364" t="s">
        <v>2165</v>
      </c>
      <c r="BP28" s="364" t="s">
        <v>2166</v>
      </c>
      <c r="BQ28" s="365"/>
      <c r="BR28" s="335" t="s">
        <v>731</v>
      </c>
    </row>
    <row r="29" spans="1:70" s="107" customFormat="1" x14ac:dyDescent="0.25">
      <c r="A29" s="345" t="s">
        <v>2246</v>
      </c>
      <c r="B29" s="373"/>
      <c r="C29" s="719">
        <v>41275</v>
      </c>
      <c r="D29" s="373"/>
      <c r="E29" s="346">
        <v>48034.6</v>
      </c>
      <c r="F29" s="373"/>
      <c r="G29" s="347">
        <v>415.11559999999997</v>
      </c>
      <c r="H29" s="374"/>
      <c r="I29" s="348" t="s">
        <v>430</v>
      </c>
      <c r="J29" s="348">
        <v>1.2605</v>
      </c>
      <c r="K29" s="348">
        <v>1.0589</v>
      </c>
      <c r="L29" s="348">
        <v>1.6593</v>
      </c>
      <c r="M29" s="348">
        <v>-3.5806</v>
      </c>
      <c r="N29" s="350">
        <v>-2.2938999999999998</v>
      </c>
      <c r="O29" s="348">
        <v>-0.59770000000000001</v>
      </c>
      <c r="P29" s="348">
        <v>13.8371</v>
      </c>
      <c r="Q29" s="348">
        <v>16.840599999999998</v>
      </c>
      <c r="R29" s="348">
        <v>16.142600000000002</v>
      </c>
      <c r="S29" s="348">
        <v>1.4351</v>
      </c>
      <c r="T29" s="348">
        <v>8.9453999999999994</v>
      </c>
      <c r="U29" s="348">
        <v>-5.0629</v>
      </c>
      <c r="V29" s="348">
        <v>1.1103000000000001</v>
      </c>
      <c r="W29" s="348">
        <v>1.4351</v>
      </c>
      <c r="X29" s="348">
        <v>15.4831</v>
      </c>
      <c r="Y29" s="374"/>
      <c r="Z29" s="346" t="s">
        <v>430</v>
      </c>
      <c r="AA29" s="346">
        <v>2</v>
      </c>
      <c r="AB29" s="346">
        <v>10</v>
      </c>
      <c r="AC29" s="346">
        <v>11</v>
      </c>
      <c r="AD29" s="346">
        <v>13</v>
      </c>
      <c r="AE29" s="346">
        <v>13</v>
      </c>
      <c r="AF29" s="346">
        <v>13</v>
      </c>
      <c r="AG29" s="346">
        <v>12</v>
      </c>
      <c r="AH29" s="346">
        <v>2</v>
      </c>
      <c r="AI29" s="346">
        <v>4</v>
      </c>
      <c r="AJ29" s="346">
        <v>7</v>
      </c>
      <c r="AK29" s="346">
        <v>13</v>
      </c>
      <c r="AL29" s="346">
        <v>13</v>
      </c>
      <c r="AM29" s="346">
        <v>11</v>
      </c>
      <c r="AN29" s="346">
        <v>7</v>
      </c>
      <c r="AO29" s="373"/>
      <c r="AP29" s="348">
        <v>18.07</v>
      </c>
      <c r="AQ29" s="348">
        <v>19.989999999999998</v>
      </c>
      <c r="AR29" s="348">
        <v>13.13</v>
      </c>
      <c r="AS29" s="348">
        <v>4.8899999999999997</v>
      </c>
      <c r="AT29" s="348">
        <v>-1.57</v>
      </c>
      <c r="AU29" s="351"/>
      <c r="AV29" s="346">
        <v>1</v>
      </c>
      <c r="AW29" s="346">
        <v>2</v>
      </c>
      <c r="AX29" s="346">
        <v>9</v>
      </c>
      <c r="AY29" s="346">
        <v>12</v>
      </c>
      <c r="AZ29" s="346">
        <v>12</v>
      </c>
      <c r="BA29" s="362"/>
      <c r="BB29" s="348">
        <v>12.6076425311915</v>
      </c>
      <c r="BC29" s="375">
        <v>0.87412899592913096</v>
      </c>
      <c r="BD29" s="375">
        <v>6.23222800848761E-2</v>
      </c>
      <c r="BE29" s="375">
        <v>0.214397747711425</v>
      </c>
      <c r="BF29" s="374"/>
      <c r="BG29" s="348">
        <v>47.150700000000001</v>
      </c>
      <c r="BH29" s="348">
        <v>24.3827</v>
      </c>
      <c r="BI29" s="348">
        <v>13.555899999999999</v>
      </c>
      <c r="BJ29" s="348">
        <v>14.9107</v>
      </c>
      <c r="BK29" s="373"/>
      <c r="BL29" s="372" t="s">
        <v>2168</v>
      </c>
      <c r="BM29" s="372" t="s">
        <v>2169</v>
      </c>
      <c r="BN29" s="372" t="s">
        <v>2170</v>
      </c>
      <c r="BO29" s="372" t="s">
        <v>2171</v>
      </c>
      <c r="BP29" s="372" t="s">
        <v>2172</v>
      </c>
      <c r="BQ29" s="373"/>
      <c r="BR29" s="354" t="s">
        <v>450</v>
      </c>
    </row>
    <row r="30" spans="1:70" s="107" customFormat="1" x14ac:dyDescent="0.25">
      <c r="A30" s="345" t="s">
        <v>2247</v>
      </c>
      <c r="B30" s="373"/>
      <c r="C30" s="719">
        <v>41275</v>
      </c>
      <c r="D30" s="373"/>
      <c r="E30" s="346">
        <v>20066.3</v>
      </c>
      <c r="F30" s="373"/>
      <c r="G30" s="347">
        <v>157.52000000000001</v>
      </c>
      <c r="H30" s="374"/>
      <c r="I30" s="348">
        <v>-0.45500000000000002</v>
      </c>
      <c r="J30" s="348">
        <v>0.42080000000000001</v>
      </c>
      <c r="K30" s="348">
        <v>1.286</v>
      </c>
      <c r="L30" s="348">
        <v>3.3256999999999999</v>
      </c>
      <c r="M30" s="348">
        <v>-2.1372</v>
      </c>
      <c r="N30" s="350">
        <v>-2.3555999999999999</v>
      </c>
      <c r="O30" s="348">
        <v>2.4487000000000001</v>
      </c>
      <c r="P30" s="348">
        <v>16.162400000000002</v>
      </c>
      <c r="Q30" s="348">
        <v>14.4687</v>
      </c>
      <c r="R30" s="348">
        <v>16.473099999999999</v>
      </c>
      <c r="S30" s="348">
        <v>0.85150000000000003</v>
      </c>
      <c r="T30" s="348">
        <v>14.4352</v>
      </c>
      <c r="U30" s="348">
        <v>-3.2492000000000001</v>
      </c>
      <c r="V30" s="348">
        <v>1.2989999999999999</v>
      </c>
      <c r="W30" s="348">
        <v>0.85150000000000003</v>
      </c>
      <c r="X30" s="348">
        <v>17.622199999999999</v>
      </c>
      <c r="Y30" s="374"/>
      <c r="Z30" s="346">
        <v>13</v>
      </c>
      <c r="AA30" s="346">
        <v>13</v>
      </c>
      <c r="AB30" s="346">
        <v>7</v>
      </c>
      <c r="AC30" s="346">
        <v>6</v>
      </c>
      <c r="AD30" s="346">
        <v>9</v>
      </c>
      <c r="AE30" s="346">
        <v>14</v>
      </c>
      <c r="AF30" s="346">
        <v>7</v>
      </c>
      <c r="AG30" s="346">
        <v>8</v>
      </c>
      <c r="AH30" s="346">
        <v>10</v>
      </c>
      <c r="AI30" s="346">
        <v>3</v>
      </c>
      <c r="AJ30" s="346">
        <v>12</v>
      </c>
      <c r="AK30" s="346">
        <v>4</v>
      </c>
      <c r="AL30" s="346">
        <v>8</v>
      </c>
      <c r="AM30" s="346">
        <v>10</v>
      </c>
      <c r="AN30" s="346">
        <v>12</v>
      </c>
      <c r="AO30" s="373"/>
      <c r="AP30" s="348">
        <v>16.16</v>
      </c>
      <c r="AQ30" s="348">
        <v>16.7</v>
      </c>
      <c r="AR30" s="348">
        <v>13.49</v>
      </c>
      <c r="AS30" s="348">
        <v>7.63</v>
      </c>
      <c r="AT30" s="348">
        <v>1.07</v>
      </c>
      <c r="AU30" s="351"/>
      <c r="AV30" s="346">
        <v>7</v>
      </c>
      <c r="AW30" s="346">
        <v>10</v>
      </c>
      <c r="AX30" s="346">
        <v>7</v>
      </c>
      <c r="AY30" s="346">
        <v>7</v>
      </c>
      <c r="AZ30" s="346">
        <v>8</v>
      </c>
      <c r="BA30" s="362"/>
      <c r="BB30" s="348">
        <v>15.3828167477953</v>
      </c>
      <c r="BC30" s="375">
        <v>1.0841035217566499</v>
      </c>
      <c r="BD30" s="375">
        <v>6.3207532940840305E-2</v>
      </c>
      <c r="BE30" s="375">
        <v>0.258154896570439</v>
      </c>
      <c r="BF30" s="374"/>
      <c r="BG30" s="348">
        <v>54.147599999999997</v>
      </c>
      <c r="BH30" s="348">
        <v>25.6951</v>
      </c>
      <c r="BI30" s="348">
        <v>17.4617</v>
      </c>
      <c r="BJ30" s="348">
        <v>2.6956000000000002</v>
      </c>
      <c r="BK30" s="373"/>
      <c r="BL30" s="372" t="s">
        <v>2174</v>
      </c>
      <c r="BM30" s="372" t="s">
        <v>2175</v>
      </c>
      <c r="BN30" s="372" t="s">
        <v>1751</v>
      </c>
      <c r="BO30" s="372" t="s">
        <v>2176</v>
      </c>
      <c r="BP30" s="372" t="s">
        <v>2177</v>
      </c>
      <c r="BQ30" s="373"/>
      <c r="BR30" s="354" t="s">
        <v>512</v>
      </c>
    </row>
    <row r="31" spans="1:70" s="107" customFormat="1" x14ac:dyDescent="0.25">
      <c r="A31" s="345" t="s">
        <v>2248</v>
      </c>
      <c r="B31" s="373"/>
      <c r="C31" s="719">
        <v>41275</v>
      </c>
      <c r="D31" s="373"/>
      <c r="E31" s="346">
        <v>14964.3</v>
      </c>
      <c r="F31" s="373"/>
      <c r="G31" s="347">
        <v>128.0514</v>
      </c>
      <c r="H31" s="374"/>
      <c r="I31" s="348">
        <v>-0.1724</v>
      </c>
      <c r="J31" s="348">
        <v>0.69279999999999997</v>
      </c>
      <c r="K31" s="348">
        <v>0.93959999999999999</v>
      </c>
      <c r="L31" s="348">
        <v>1.7592000000000001</v>
      </c>
      <c r="M31" s="348">
        <v>0.4506</v>
      </c>
      <c r="N31" s="350">
        <v>1.7806999999999999</v>
      </c>
      <c r="O31" s="348">
        <v>2.7046000000000001</v>
      </c>
      <c r="P31" s="348">
        <v>19.329799999999999</v>
      </c>
      <c r="Q31" s="348">
        <v>17.7745</v>
      </c>
      <c r="R31" s="348">
        <v>16.515999999999998</v>
      </c>
      <c r="S31" s="348">
        <v>0.33239999999999997</v>
      </c>
      <c r="T31" s="348">
        <v>11.939500000000001</v>
      </c>
      <c r="U31" s="348">
        <v>-0.62309999999999999</v>
      </c>
      <c r="V31" s="348">
        <v>5.5827999999999998</v>
      </c>
      <c r="W31" s="348">
        <v>0.33239999999999997</v>
      </c>
      <c r="X31" s="348">
        <v>18.897300000000001</v>
      </c>
      <c r="Y31" s="374"/>
      <c r="Z31" s="346">
        <v>8</v>
      </c>
      <c r="AA31" s="346">
        <v>9</v>
      </c>
      <c r="AB31" s="346">
        <v>11</v>
      </c>
      <c r="AC31" s="346">
        <v>10</v>
      </c>
      <c r="AD31" s="346">
        <v>5</v>
      </c>
      <c r="AE31" s="346">
        <v>6</v>
      </c>
      <c r="AF31" s="346">
        <v>5</v>
      </c>
      <c r="AG31" s="346">
        <v>2</v>
      </c>
      <c r="AH31" s="346">
        <v>1</v>
      </c>
      <c r="AI31" s="346">
        <v>2</v>
      </c>
      <c r="AJ31" s="346">
        <v>14</v>
      </c>
      <c r="AK31" s="346">
        <v>7</v>
      </c>
      <c r="AL31" s="346">
        <v>5</v>
      </c>
      <c r="AM31" s="346">
        <v>5</v>
      </c>
      <c r="AN31" s="346">
        <v>14</v>
      </c>
      <c r="AO31" s="373"/>
      <c r="AP31" s="348">
        <v>17.71</v>
      </c>
      <c r="AQ31" s="348">
        <v>20.100000000000001</v>
      </c>
      <c r="AR31" s="348">
        <v>16.66</v>
      </c>
      <c r="AS31" s="348">
        <v>10.01</v>
      </c>
      <c r="AT31" s="348">
        <v>5.18</v>
      </c>
      <c r="AU31" s="351"/>
      <c r="AV31" s="346">
        <v>2</v>
      </c>
      <c r="AW31" s="346">
        <v>1</v>
      </c>
      <c r="AX31" s="346">
        <v>1</v>
      </c>
      <c r="AY31" s="346">
        <v>5</v>
      </c>
      <c r="AZ31" s="346">
        <v>5</v>
      </c>
      <c r="BA31" s="362"/>
      <c r="BB31" s="348">
        <v>16.403487207182099</v>
      </c>
      <c r="BC31" s="375">
        <v>1.1255572128261899</v>
      </c>
      <c r="BD31" s="375">
        <v>7.35348064639849E-2</v>
      </c>
      <c r="BE31" s="375">
        <v>0.43116409921829002</v>
      </c>
      <c r="BF31" s="374"/>
      <c r="BG31" s="348">
        <v>43.420299999999997</v>
      </c>
      <c r="BH31" s="348">
        <v>21.036300000000001</v>
      </c>
      <c r="BI31" s="348">
        <v>33.836500000000001</v>
      </c>
      <c r="BJ31" s="348">
        <v>1.7069000000000001</v>
      </c>
      <c r="BK31" s="373"/>
      <c r="BL31" s="372" t="s">
        <v>2179</v>
      </c>
      <c r="BM31" s="372" t="s">
        <v>2180</v>
      </c>
      <c r="BN31" s="372" t="s">
        <v>2181</v>
      </c>
      <c r="BO31" s="372" t="s">
        <v>2182</v>
      </c>
      <c r="BP31" s="372" t="s">
        <v>2183</v>
      </c>
      <c r="BQ31" s="373"/>
      <c r="BR31" s="354" t="s">
        <v>512</v>
      </c>
    </row>
    <row r="32" spans="1:70" s="107" customFormat="1" x14ac:dyDescent="0.25">
      <c r="A32" s="345" t="s">
        <v>2249</v>
      </c>
      <c r="B32" s="373"/>
      <c r="C32" s="719">
        <v>41275</v>
      </c>
      <c r="D32" s="373"/>
      <c r="E32" s="346">
        <v>10002.299999999999</v>
      </c>
      <c r="F32" s="373"/>
      <c r="G32" s="347">
        <v>167.44499999999999</v>
      </c>
      <c r="H32" s="374"/>
      <c r="I32" s="348">
        <v>-0.28289999999999998</v>
      </c>
      <c r="J32" s="348">
        <v>9.5000000000000001E-2</v>
      </c>
      <c r="K32" s="348">
        <v>3.6999999999999998E-2</v>
      </c>
      <c r="L32" s="348">
        <v>2.0924999999999998</v>
      </c>
      <c r="M32" s="348">
        <v>-1.4072</v>
      </c>
      <c r="N32" s="350">
        <v>-0.96519999999999995</v>
      </c>
      <c r="O32" s="348">
        <v>-0.44490000000000002</v>
      </c>
      <c r="P32" s="348">
        <v>12.175000000000001</v>
      </c>
      <c r="Q32" s="348">
        <v>14.190899999999999</v>
      </c>
      <c r="R32" s="348">
        <v>16.1051</v>
      </c>
      <c r="S32" s="348">
        <v>0.1094</v>
      </c>
      <c r="T32" s="348">
        <v>10.8239</v>
      </c>
      <c r="U32" s="348">
        <v>-3.9009</v>
      </c>
      <c r="V32" s="348">
        <v>1.5403</v>
      </c>
      <c r="W32" s="348">
        <v>0.1094</v>
      </c>
      <c r="X32" s="348">
        <v>16.2074</v>
      </c>
      <c r="Y32" s="374"/>
      <c r="Z32" s="346">
        <v>11</v>
      </c>
      <c r="AA32" s="346">
        <v>15</v>
      </c>
      <c r="AB32" s="346">
        <v>15</v>
      </c>
      <c r="AC32" s="346">
        <v>8</v>
      </c>
      <c r="AD32" s="346">
        <v>7</v>
      </c>
      <c r="AE32" s="346">
        <v>8</v>
      </c>
      <c r="AF32" s="346">
        <v>12</v>
      </c>
      <c r="AG32" s="346">
        <v>14</v>
      </c>
      <c r="AH32" s="346">
        <v>11</v>
      </c>
      <c r="AI32" s="346">
        <v>6</v>
      </c>
      <c r="AJ32" s="346">
        <v>15</v>
      </c>
      <c r="AK32" s="346">
        <v>10</v>
      </c>
      <c r="AL32" s="346">
        <v>9</v>
      </c>
      <c r="AM32" s="346">
        <v>9</v>
      </c>
      <c r="AN32" s="346">
        <v>15</v>
      </c>
      <c r="AO32" s="373"/>
      <c r="AP32" s="348">
        <v>16.239999999999998</v>
      </c>
      <c r="AQ32" s="348">
        <v>18.09</v>
      </c>
      <c r="AR32" s="348">
        <v>11.43</v>
      </c>
      <c r="AS32" s="348">
        <v>4.87</v>
      </c>
      <c r="AT32" s="348">
        <v>-0.22</v>
      </c>
      <c r="AU32" s="351"/>
      <c r="AV32" s="346">
        <v>6</v>
      </c>
      <c r="AW32" s="346">
        <v>7</v>
      </c>
      <c r="AX32" s="346">
        <v>13</v>
      </c>
      <c r="AY32" s="346">
        <v>13</v>
      </c>
      <c r="AZ32" s="346">
        <v>10</v>
      </c>
      <c r="BA32" s="362"/>
      <c r="BB32" s="348">
        <v>12.784751368684701</v>
      </c>
      <c r="BC32" s="375">
        <v>0.90594679152583102</v>
      </c>
      <c r="BD32" s="375">
        <v>5.2365568801676199E-2</v>
      </c>
      <c r="BE32" s="375">
        <v>7.2686820299731697E-2</v>
      </c>
      <c r="BF32" s="374"/>
      <c r="BG32" s="348">
        <v>60.545400000000001</v>
      </c>
      <c r="BH32" s="348">
        <v>16.1691</v>
      </c>
      <c r="BI32" s="348">
        <v>16.258400000000002</v>
      </c>
      <c r="BJ32" s="348">
        <v>7.0270999999999999</v>
      </c>
      <c r="BK32" s="373"/>
      <c r="BL32" s="372" t="s">
        <v>832</v>
      </c>
      <c r="BM32" s="372" t="s">
        <v>2185</v>
      </c>
      <c r="BN32" s="372" t="s">
        <v>2186</v>
      </c>
      <c r="BO32" s="372" t="s">
        <v>442</v>
      </c>
      <c r="BP32" s="372" t="s">
        <v>2187</v>
      </c>
      <c r="BQ32" s="373"/>
      <c r="BR32" s="354" t="s">
        <v>443</v>
      </c>
    </row>
    <row r="33" spans="1:70" s="107" customFormat="1" x14ac:dyDescent="0.25">
      <c r="A33" s="345" t="s">
        <v>2250</v>
      </c>
      <c r="B33" s="373"/>
      <c r="C33" s="719">
        <v>41275</v>
      </c>
      <c r="D33" s="373"/>
      <c r="E33" s="346">
        <v>9644.4699999999993</v>
      </c>
      <c r="F33" s="373"/>
      <c r="G33" s="347">
        <v>183.4496</v>
      </c>
      <c r="H33" s="374"/>
      <c r="I33" s="348">
        <v>-0.24529999999999999</v>
      </c>
      <c r="J33" s="348">
        <v>0.61270000000000002</v>
      </c>
      <c r="K33" s="348">
        <v>1.6442000000000001</v>
      </c>
      <c r="L33" s="348">
        <v>2.3925999999999998</v>
      </c>
      <c r="M33" s="348">
        <v>-3.3153999999999999</v>
      </c>
      <c r="N33" s="350">
        <v>-1.8835</v>
      </c>
      <c r="O33" s="348">
        <v>1.022</v>
      </c>
      <c r="P33" s="348">
        <v>14.7744</v>
      </c>
      <c r="Q33" s="348">
        <v>13.0633</v>
      </c>
      <c r="R33" s="348">
        <v>14.004899999999999</v>
      </c>
      <c r="S33" s="348">
        <v>2.1309</v>
      </c>
      <c r="T33" s="348">
        <v>11.7182</v>
      </c>
      <c r="U33" s="348">
        <v>-4.2995999999999999</v>
      </c>
      <c r="V33" s="348">
        <v>0.80379999999999996</v>
      </c>
      <c r="W33" s="348">
        <v>2.1309</v>
      </c>
      <c r="X33" s="348">
        <v>13.668200000000001</v>
      </c>
      <c r="Y33" s="374"/>
      <c r="Z33" s="346">
        <v>9</v>
      </c>
      <c r="AA33" s="346">
        <v>11</v>
      </c>
      <c r="AB33" s="346">
        <v>6</v>
      </c>
      <c r="AC33" s="346">
        <v>7</v>
      </c>
      <c r="AD33" s="346">
        <v>11</v>
      </c>
      <c r="AE33" s="346">
        <v>11</v>
      </c>
      <c r="AF33" s="346">
        <v>10</v>
      </c>
      <c r="AG33" s="346">
        <v>10</v>
      </c>
      <c r="AH33" s="346">
        <v>13</v>
      </c>
      <c r="AI33" s="346">
        <v>11</v>
      </c>
      <c r="AJ33" s="346">
        <v>2</v>
      </c>
      <c r="AK33" s="346">
        <v>8</v>
      </c>
      <c r="AL33" s="346">
        <v>11</v>
      </c>
      <c r="AM33" s="346">
        <v>13</v>
      </c>
      <c r="AN33" s="346">
        <v>2</v>
      </c>
      <c r="AO33" s="373"/>
      <c r="AP33" s="348">
        <v>14.87</v>
      </c>
      <c r="AQ33" s="348">
        <v>15.45</v>
      </c>
      <c r="AR33" s="348">
        <v>12.09</v>
      </c>
      <c r="AS33" s="348">
        <v>6.8</v>
      </c>
      <c r="AT33" s="348">
        <v>-0.56999999999999995</v>
      </c>
      <c r="AU33" s="351"/>
      <c r="AV33" s="346">
        <v>11</v>
      </c>
      <c r="AW33" s="346">
        <v>12</v>
      </c>
      <c r="AX33" s="346">
        <v>11</v>
      </c>
      <c r="AY33" s="346">
        <v>9</v>
      </c>
      <c r="AZ33" s="346">
        <v>11</v>
      </c>
      <c r="BA33" s="362"/>
      <c r="BB33" s="348">
        <v>13.9603503304992</v>
      </c>
      <c r="BC33" s="375">
        <v>0.97417090164272802</v>
      </c>
      <c r="BD33" s="375">
        <v>6.0916833133917297E-2</v>
      </c>
      <c r="BE33" s="375">
        <v>0.179602387578082</v>
      </c>
      <c r="BF33" s="374"/>
      <c r="BG33" s="348">
        <v>63.0398</v>
      </c>
      <c r="BH33" s="348">
        <v>19.048999999999999</v>
      </c>
      <c r="BI33" s="348">
        <v>16.927600000000002</v>
      </c>
      <c r="BJ33" s="348">
        <v>0.98360000000000003</v>
      </c>
      <c r="BK33" s="373"/>
      <c r="BL33" s="372" t="s">
        <v>2189</v>
      </c>
      <c r="BM33" s="372" t="s">
        <v>2190</v>
      </c>
      <c r="BN33" s="372" t="s">
        <v>2191</v>
      </c>
      <c r="BO33" s="372" t="s">
        <v>2192</v>
      </c>
      <c r="BP33" s="372" t="s">
        <v>2193</v>
      </c>
      <c r="BQ33" s="373"/>
      <c r="BR33" s="354" t="s">
        <v>512</v>
      </c>
    </row>
    <row r="34" spans="1:70" s="107" customFormat="1" x14ac:dyDescent="0.25">
      <c r="A34" s="345" t="s">
        <v>2251</v>
      </c>
      <c r="B34" s="373"/>
      <c r="C34" s="719">
        <v>41275</v>
      </c>
      <c r="D34" s="373"/>
      <c r="E34" s="346">
        <v>9075.44</v>
      </c>
      <c r="F34" s="373"/>
      <c r="G34" s="347">
        <v>249.62450000000001</v>
      </c>
      <c r="H34" s="374"/>
      <c r="I34" s="348">
        <v>0.14369999999999999</v>
      </c>
      <c r="J34" s="348">
        <v>1.1008</v>
      </c>
      <c r="K34" s="348">
        <v>1.1836</v>
      </c>
      <c r="L34" s="348">
        <v>1.8698999999999999</v>
      </c>
      <c r="M34" s="348">
        <v>-1.7667999999999999</v>
      </c>
      <c r="N34" s="350">
        <v>-0.62729999999999997</v>
      </c>
      <c r="O34" s="348">
        <v>1.3462000000000001</v>
      </c>
      <c r="P34" s="348">
        <v>17.145800000000001</v>
      </c>
      <c r="Q34" s="348">
        <v>15.627800000000001</v>
      </c>
      <c r="R34" s="348">
        <v>16.108499999999999</v>
      </c>
      <c r="S34" s="348">
        <v>1.3622000000000001</v>
      </c>
      <c r="T34" s="348">
        <v>12.7957</v>
      </c>
      <c r="U34" s="348">
        <v>-1.9443999999999999</v>
      </c>
      <c r="V34" s="348">
        <v>2.0064000000000002</v>
      </c>
      <c r="W34" s="348">
        <v>1.3622000000000001</v>
      </c>
      <c r="X34" s="348">
        <v>15.8607</v>
      </c>
      <c r="Y34" s="374"/>
      <c r="Z34" s="346">
        <v>1</v>
      </c>
      <c r="AA34" s="346">
        <v>3</v>
      </c>
      <c r="AB34" s="346">
        <v>9</v>
      </c>
      <c r="AC34" s="346">
        <v>9</v>
      </c>
      <c r="AD34" s="346">
        <v>8</v>
      </c>
      <c r="AE34" s="346">
        <v>7</v>
      </c>
      <c r="AF34" s="346">
        <v>9</v>
      </c>
      <c r="AG34" s="346">
        <v>7</v>
      </c>
      <c r="AH34" s="346">
        <v>5</v>
      </c>
      <c r="AI34" s="346">
        <v>5</v>
      </c>
      <c r="AJ34" s="346">
        <v>8</v>
      </c>
      <c r="AK34" s="346">
        <v>6</v>
      </c>
      <c r="AL34" s="346">
        <v>7</v>
      </c>
      <c r="AM34" s="346">
        <v>8</v>
      </c>
      <c r="AN34" s="346">
        <v>8</v>
      </c>
      <c r="AO34" s="373"/>
      <c r="AP34" s="348">
        <v>16.98</v>
      </c>
      <c r="AQ34" s="348">
        <v>18.46</v>
      </c>
      <c r="AR34" s="348">
        <v>14.44</v>
      </c>
      <c r="AS34" s="348">
        <v>7.41</v>
      </c>
      <c r="AT34" s="348">
        <v>1.34</v>
      </c>
      <c r="AU34" s="351"/>
      <c r="AV34" s="346">
        <v>4</v>
      </c>
      <c r="AW34" s="346">
        <v>4</v>
      </c>
      <c r="AX34" s="346">
        <v>6</v>
      </c>
      <c r="AY34" s="346">
        <v>8</v>
      </c>
      <c r="AZ34" s="346">
        <v>7</v>
      </c>
      <c r="BA34" s="362"/>
      <c r="BB34" s="348">
        <v>15.968530803266701</v>
      </c>
      <c r="BC34" s="375">
        <v>1.1232486374530499</v>
      </c>
      <c r="BD34" s="375">
        <v>6.7362399321311495E-2</v>
      </c>
      <c r="BE34" s="375">
        <v>0.30220508480000402</v>
      </c>
      <c r="BF34" s="374"/>
      <c r="BG34" s="348">
        <v>56.401600000000002</v>
      </c>
      <c r="BH34" s="348">
        <v>22.676100000000002</v>
      </c>
      <c r="BI34" s="348">
        <v>17.5639</v>
      </c>
      <c r="BJ34" s="348">
        <v>3.3584000000000001</v>
      </c>
      <c r="BK34" s="373"/>
      <c r="BL34" s="372" t="s">
        <v>2195</v>
      </c>
      <c r="BM34" s="372" t="s">
        <v>2196</v>
      </c>
      <c r="BN34" s="372" t="s">
        <v>2197</v>
      </c>
      <c r="BO34" s="372" t="s">
        <v>2198</v>
      </c>
      <c r="BP34" s="372" t="s">
        <v>2199</v>
      </c>
      <c r="BQ34" s="373"/>
      <c r="BR34" s="354" t="s">
        <v>436</v>
      </c>
    </row>
    <row r="35" spans="1:70" s="107" customFormat="1" x14ac:dyDescent="0.25">
      <c r="A35" s="345" t="s">
        <v>2252</v>
      </c>
      <c r="B35" s="373"/>
      <c r="C35" s="719">
        <v>41275</v>
      </c>
      <c r="D35" s="373"/>
      <c r="E35" s="346">
        <v>8452.5499999999993</v>
      </c>
      <c r="F35" s="373"/>
      <c r="G35" s="347">
        <v>395.26089999999999</v>
      </c>
      <c r="H35" s="374"/>
      <c r="I35" s="348">
        <v>-0.27689999999999998</v>
      </c>
      <c r="J35" s="348">
        <v>0.32679999999999998</v>
      </c>
      <c r="K35" s="348">
        <v>0.75729999999999997</v>
      </c>
      <c r="L35" s="348">
        <v>0.65849999999999997</v>
      </c>
      <c r="M35" s="348">
        <v>-2.9060000000000001</v>
      </c>
      <c r="N35" s="350">
        <v>-1.2173</v>
      </c>
      <c r="O35" s="348">
        <v>-1.1426000000000001</v>
      </c>
      <c r="P35" s="348">
        <v>14.296099999999999</v>
      </c>
      <c r="Q35" s="348">
        <v>15.3233</v>
      </c>
      <c r="R35" s="348">
        <v>15.0793</v>
      </c>
      <c r="S35" s="348">
        <v>1.1274</v>
      </c>
      <c r="T35" s="348">
        <v>9.8103999999999996</v>
      </c>
      <c r="U35" s="348">
        <v>-3.9843999999999999</v>
      </c>
      <c r="V35" s="348">
        <v>2.6886000000000001</v>
      </c>
      <c r="W35" s="348">
        <v>1.1274</v>
      </c>
      <c r="X35" s="348">
        <v>16.3657</v>
      </c>
      <c r="Y35" s="374"/>
      <c r="Z35" s="346">
        <v>10</v>
      </c>
      <c r="AA35" s="346">
        <v>14</v>
      </c>
      <c r="AB35" s="346">
        <v>12</v>
      </c>
      <c r="AC35" s="346">
        <v>12</v>
      </c>
      <c r="AD35" s="346">
        <v>10</v>
      </c>
      <c r="AE35" s="346">
        <v>9</v>
      </c>
      <c r="AF35" s="346">
        <v>14</v>
      </c>
      <c r="AG35" s="346">
        <v>11</v>
      </c>
      <c r="AH35" s="346">
        <v>9</v>
      </c>
      <c r="AI35" s="346">
        <v>7</v>
      </c>
      <c r="AJ35" s="346">
        <v>9</v>
      </c>
      <c r="AK35" s="346">
        <v>11</v>
      </c>
      <c r="AL35" s="346">
        <v>10</v>
      </c>
      <c r="AM35" s="346">
        <v>7</v>
      </c>
      <c r="AN35" s="346">
        <v>9</v>
      </c>
      <c r="AO35" s="373"/>
      <c r="AP35" s="348">
        <v>14.75</v>
      </c>
      <c r="AQ35" s="348">
        <v>15.98</v>
      </c>
      <c r="AR35" s="348">
        <v>12.84</v>
      </c>
      <c r="AS35" s="348">
        <v>5.76</v>
      </c>
      <c r="AT35" s="348">
        <v>-7.0000000000000007E-2</v>
      </c>
      <c r="AU35" s="351"/>
      <c r="AV35" s="346">
        <v>12</v>
      </c>
      <c r="AW35" s="346">
        <v>11</v>
      </c>
      <c r="AX35" s="346">
        <v>10</v>
      </c>
      <c r="AY35" s="346">
        <v>11</v>
      </c>
      <c r="AZ35" s="346">
        <v>9</v>
      </c>
      <c r="BA35" s="362"/>
      <c r="BB35" s="348">
        <v>15.2930343544386</v>
      </c>
      <c r="BC35" s="375">
        <v>1.05374663625038</v>
      </c>
      <c r="BD35" s="375">
        <v>5.6222714900028399E-2</v>
      </c>
      <c r="BE35" s="375">
        <v>0.13420180022084899</v>
      </c>
      <c r="BF35" s="374"/>
      <c r="BG35" s="348">
        <v>62.9499</v>
      </c>
      <c r="BH35" s="348">
        <v>25.387</v>
      </c>
      <c r="BI35" s="348">
        <v>8.2414299999999994</v>
      </c>
      <c r="BJ35" s="348">
        <v>3.4216700000000002</v>
      </c>
      <c r="BK35" s="373"/>
      <c r="BL35" s="372" t="s">
        <v>2201</v>
      </c>
      <c r="BM35" s="372" t="s">
        <v>2202</v>
      </c>
      <c r="BN35" s="372" t="s">
        <v>2203</v>
      </c>
      <c r="BO35" s="372" t="s">
        <v>2204</v>
      </c>
      <c r="BP35" s="372" t="s">
        <v>2205</v>
      </c>
      <c r="BQ35" s="373"/>
      <c r="BR35" s="354" t="s">
        <v>525</v>
      </c>
    </row>
    <row r="36" spans="1:70" s="107" customFormat="1" x14ac:dyDescent="0.25">
      <c r="A36" s="345" t="s">
        <v>2253</v>
      </c>
      <c r="B36" s="373"/>
      <c r="C36" s="719">
        <v>41275</v>
      </c>
      <c r="D36" s="373"/>
      <c r="E36" s="346">
        <v>7786.88</v>
      </c>
      <c r="F36" s="373"/>
      <c r="G36" s="347">
        <v>878.34500000000003</v>
      </c>
      <c r="H36" s="374"/>
      <c r="I36" s="348">
        <v>-0.16039999999999999</v>
      </c>
      <c r="J36" s="348">
        <v>0.63949999999999996</v>
      </c>
      <c r="K36" s="348">
        <v>2.6421000000000001</v>
      </c>
      <c r="L36" s="348">
        <v>4.6974</v>
      </c>
      <c r="M36" s="348">
        <v>2.4001999999999999</v>
      </c>
      <c r="N36" s="350">
        <v>4.4783999999999997</v>
      </c>
      <c r="O36" s="348">
        <v>4.7408999999999999</v>
      </c>
      <c r="P36" s="348">
        <v>17.341100000000001</v>
      </c>
      <c r="Q36" s="348">
        <v>15.577400000000001</v>
      </c>
      <c r="R36" s="348">
        <v>14.898899999999999</v>
      </c>
      <c r="S36" s="348">
        <v>1.9495</v>
      </c>
      <c r="T36" s="348">
        <v>16.4572</v>
      </c>
      <c r="U36" s="348">
        <v>1.5724</v>
      </c>
      <c r="V36" s="348">
        <v>7.4790999999999999</v>
      </c>
      <c r="W36" s="348">
        <v>1.9495</v>
      </c>
      <c r="X36" s="348">
        <v>15.994199999999999</v>
      </c>
      <c r="Y36" s="374"/>
      <c r="Z36" s="346">
        <v>7</v>
      </c>
      <c r="AA36" s="346">
        <v>10</v>
      </c>
      <c r="AB36" s="346">
        <v>1</v>
      </c>
      <c r="AC36" s="346">
        <v>3</v>
      </c>
      <c r="AD36" s="346">
        <v>4</v>
      </c>
      <c r="AE36" s="346">
        <v>4</v>
      </c>
      <c r="AF36" s="346">
        <v>3</v>
      </c>
      <c r="AG36" s="346">
        <v>6</v>
      </c>
      <c r="AH36" s="346">
        <v>6</v>
      </c>
      <c r="AI36" s="346">
        <v>9</v>
      </c>
      <c r="AJ36" s="346">
        <v>3</v>
      </c>
      <c r="AK36" s="346">
        <v>2</v>
      </c>
      <c r="AL36" s="346">
        <v>4</v>
      </c>
      <c r="AM36" s="346">
        <v>4</v>
      </c>
      <c r="AN36" s="346">
        <v>3</v>
      </c>
      <c r="AO36" s="373"/>
      <c r="AP36" s="348">
        <v>15.73</v>
      </c>
      <c r="AQ36" s="348">
        <v>17.82</v>
      </c>
      <c r="AR36" s="348">
        <v>15.06</v>
      </c>
      <c r="AS36" s="348">
        <v>10.98</v>
      </c>
      <c r="AT36" s="348">
        <v>9.09</v>
      </c>
      <c r="AU36" s="351"/>
      <c r="AV36" s="346">
        <v>8</v>
      </c>
      <c r="AW36" s="346">
        <v>8</v>
      </c>
      <c r="AX36" s="346">
        <v>5</v>
      </c>
      <c r="AY36" s="346">
        <v>3</v>
      </c>
      <c r="AZ36" s="346">
        <v>4</v>
      </c>
      <c r="BA36" s="362"/>
      <c r="BB36" s="348">
        <v>14.656093852786499</v>
      </c>
      <c r="BC36" s="375">
        <v>1.04362211281641</v>
      </c>
      <c r="BD36" s="375">
        <v>7.1278522589742793E-2</v>
      </c>
      <c r="BE36" s="375">
        <v>0.32602239348331202</v>
      </c>
      <c r="BF36" s="374"/>
      <c r="BG36" s="348">
        <v>61.946100000000001</v>
      </c>
      <c r="BH36" s="348">
        <v>20.592400000000001</v>
      </c>
      <c r="BI36" s="348">
        <v>16.9495</v>
      </c>
      <c r="BJ36" s="348">
        <v>0.51200000000000001</v>
      </c>
      <c r="BK36" s="373"/>
      <c r="BL36" s="372" t="s">
        <v>2207</v>
      </c>
      <c r="BM36" s="372" t="s">
        <v>2208</v>
      </c>
      <c r="BN36" s="372" t="s">
        <v>2209</v>
      </c>
      <c r="BO36" s="372" t="s">
        <v>1353</v>
      </c>
      <c r="BP36" s="372" t="s">
        <v>2210</v>
      </c>
      <c r="BQ36" s="373"/>
      <c r="BR36" s="354" t="s">
        <v>512</v>
      </c>
    </row>
    <row r="37" spans="1:70" s="107" customFormat="1" x14ac:dyDescent="0.25">
      <c r="A37" s="345" t="s">
        <v>2254</v>
      </c>
      <c r="B37" s="373"/>
      <c r="C37" s="719">
        <v>41275</v>
      </c>
      <c r="D37" s="373"/>
      <c r="E37" s="346">
        <v>6748.39</v>
      </c>
      <c r="F37" s="373"/>
      <c r="G37" s="347">
        <v>154.62909999999999</v>
      </c>
      <c r="H37" s="374"/>
      <c r="I37" s="348">
        <v>8.1299999999999997E-2</v>
      </c>
      <c r="J37" s="348">
        <v>1.3851</v>
      </c>
      <c r="K37" s="348">
        <v>2.1408</v>
      </c>
      <c r="L37" s="348">
        <v>7.0644</v>
      </c>
      <c r="M37" s="348">
        <v>6.2793999999999999</v>
      </c>
      <c r="N37" s="350">
        <v>8.1580999999999992</v>
      </c>
      <c r="O37" s="348">
        <v>3.8214999999999999</v>
      </c>
      <c r="P37" s="348">
        <v>18.055599999999998</v>
      </c>
      <c r="Q37" s="348">
        <v>15.3856</v>
      </c>
      <c r="R37" s="348">
        <v>13.65</v>
      </c>
      <c r="S37" s="348">
        <v>2.5691000000000002</v>
      </c>
      <c r="T37" s="348">
        <v>19.84</v>
      </c>
      <c r="U37" s="348">
        <v>5.69</v>
      </c>
      <c r="V37" s="348">
        <v>13.181800000000001</v>
      </c>
      <c r="W37" s="348">
        <v>2.5691000000000002</v>
      </c>
      <c r="X37" s="348">
        <v>16.9998</v>
      </c>
      <c r="Y37" s="374"/>
      <c r="Z37" s="346">
        <v>2</v>
      </c>
      <c r="AA37" s="346">
        <v>1</v>
      </c>
      <c r="AB37" s="346">
        <v>4</v>
      </c>
      <c r="AC37" s="346">
        <v>1</v>
      </c>
      <c r="AD37" s="346">
        <v>1</v>
      </c>
      <c r="AE37" s="346">
        <v>2</v>
      </c>
      <c r="AF37" s="346">
        <v>4</v>
      </c>
      <c r="AG37" s="346">
        <v>4</v>
      </c>
      <c r="AH37" s="346">
        <v>8</v>
      </c>
      <c r="AI37" s="346">
        <v>12</v>
      </c>
      <c r="AJ37" s="346">
        <v>1</v>
      </c>
      <c r="AK37" s="346">
        <v>1</v>
      </c>
      <c r="AL37" s="346">
        <v>1</v>
      </c>
      <c r="AM37" s="346">
        <v>1</v>
      </c>
      <c r="AN37" s="346">
        <v>1</v>
      </c>
      <c r="AO37" s="373"/>
      <c r="AP37" s="348">
        <v>15.14</v>
      </c>
      <c r="AQ37" s="348">
        <v>18.79</v>
      </c>
      <c r="AR37" s="348">
        <v>16.079999999999998</v>
      </c>
      <c r="AS37" s="348">
        <v>10.92</v>
      </c>
      <c r="AT37" s="348">
        <v>17.27</v>
      </c>
      <c r="AU37" s="351"/>
      <c r="AV37" s="346">
        <v>10</v>
      </c>
      <c r="AW37" s="346">
        <v>3</v>
      </c>
      <c r="AX37" s="346">
        <v>3</v>
      </c>
      <c r="AY37" s="346">
        <v>4</v>
      </c>
      <c r="AZ37" s="346">
        <v>1</v>
      </c>
      <c r="BA37" s="362"/>
      <c r="BB37" s="348">
        <v>16.192414533487</v>
      </c>
      <c r="BC37" s="375">
        <v>1.08005130892656</v>
      </c>
      <c r="BD37" s="375">
        <v>6.92180078667472E-2</v>
      </c>
      <c r="BE37" s="375">
        <v>0.37707906445209799</v>
      </c>
      <c r="BF37" s="374"/>
      <c r="BG37" s="348">
        <v>48.976100000000002</v>
      </c>
      <c r="BH37" s="348">
        <v>16.6709</v>
      </c>
      <c r="BI37" s="348">
        <v>30.4269</v>
      </c>
      <c r="BJ37" s="348">
        <v>3.9260999999999999</v>
      </c>
      <c r="BK37" s="373"/>
      <c r="BL37" s="372" t="s">
        <v>2212</v>
      </c>
      <c r="BM37" s="372" t="s">
        <v>2213</v>
      </c>
      <c r="BN37" s="372" t="s">
        <v>2214</v>
      </c>
      <c r="BO37" s="372" t="s">
        <v>2215</v>
      </c>
      <c r="BP37" s="372" t="s">
        <v>2216</v>
      </c>
      <c r="BQ37" s="373"/>
      <c r="BR37" s="354" t="s">
        <v>476</v>
      </c>
    </row>
    <row r="38" spans="1:70" s="107" customFormat="1" ht="11" x14ac:dyDescent="0.3">
      <c r="A38" s="841" t="s">
        <v>2255</v>
      </c>
      <c r="B38" s="842"/>
      <c r="C38" s="843">
        <v>41275</v>
      </c>
      <c r="D38" s="842"/>
      <c r="E38" s="844">
        <v>5440.07</v>
      </c>
      <c r="F38" s="842"/>
      <c r="G38" s="845">
        <v>183.726</v>
      </c>
      <c r="H38" s="847"/>
      <c r="I38" s="846">
        <v>-9.9500000000000005E-2</v>
      </c>
      <c r="J38" s="846">
        <v>0.85970000000000002</v>
      </c>
      <c r="K38" s="846">
        <v>2.4592999999999998</v>
      </c>
      <c r="L38" s="846">
        <v>4.1519000000000004</v>
      </c>
      <c r="M38" s="846">
        <v>-0.2167</v>
      </c>
      <c r="N38" s="848">
        <v>2.4862000000000002</v>
      </c>
      <c r="O38" s="846">
        <v>2.3153000000000001</v>
      </c>
      <c r="P38" s="846">
        <v>17.665500000000002</v>
      </c>
      <c r="Q38" s="846">
        <v>16.327500000000001</v>
      </c>
      <c r="R38" s="846">
        <v>17.056100000000001</v>
      </c>
      <c r="S38" s="846">
        <v>1.4377</v>
      </c>
      <c r="T38" s="846">
        <v>13.299899999999999</v>
      </c>
      <c r="U38" s="846">
        <v>-1.3022</v>
      </c>
      <c r="V38" s="846">
        <v>3.8157999999999999</v>
      </c>
      <c r="W38" s="846">
        <v>1.4377</v>
      </c>
      <c r="X38" s="846">
        <v>16.418199999999999</v>
      </c>
      <c r="Y38" s="847"/>
      <c r="Z38" s="844">
        <v>4</v>
      </c>
      <c r="AA38" s="844">
        <v>7</v>
      </c>
      <c r="AB38" s="844">
        <v>3</v>
      </c>
      <c r="AC38" s="844">
        <v>5</v>
      </c>
      <c r="AD38" s="844">
        <v>6</v>
      </c>
      <c r="AE38" s="844">
        <v>5</v>
      </c>
      <c r="AF38" s="844">
        <v>8</v>
      </c>
      <c r="AG38" s="844">
        <v>5</v>
      </c>
      <c r="AH38" s="844">
        <v>4</v>
      </c>
      <c r="AI38" s="844">
        <v>1</v>
      </c>
      <c r="AJ38" s="844">
        <v>6</v>
      </c>
      <c r="AK38" s="844">
        <v>5</v>
      </c>
      <c r="AL38" s="844">
        <v>6</v>
      </c>
      <c r="AM38" s="844">
        <v>6</v>
      </c>
      <c r="AN38" s="844">
        <v>6</v>
      </c>
      <c r="AO38" s="842"/>
      <c r="AP38" s="846">
        <v>17.45</v>
      </c>
      <c r="AQ38" s="846">
        <v>18.34</v>
      </c>
      <c r="AR38" s="846">
        <v>15.36</v>
      </c>
      <c r="AS38" s="846">
        <v>9.3699999999999992</v>
      </c>
      <c r="AT38" s="846">
        <v>4.8</v>
      </c>
      <c r="AU38" s="849"/>
      <c r="AV38" s="844">
        <v>3</v>
      </c>
      <c r="AW38" s="844">
        <v>5</v>
      </c>
      <c r="AX38" s="844">
        <v>4</v>
      </c>
      <c r="AY38" s="844">
        <v>6</v>
      </c>
      <c r="AZ38" s="844">
        <v>6</v>
      </c>
      <c r="BA38" s="851"/>
      <c r="BB38" s="846">
        <v>14.617286323921</v>
      </c>
      <c r="BC38" s="852">
        <v>1.0259589673910201</v>
      </c>
      <c r="BD38" s="852">
        <v>7.3373865823208706E-2</v>
      </c>
      <c r="BE38" s="852">
        <v>0.366047394098651</v>
      </c>
      <c r="BF38" s="847"/>
      <c r="BG38" s="846">
        <v>51.992600000000003</v>
      </c>
      <c r="BH38" s="846">
        <v>31.106300000000001</v>
      </c>
      <c r="BI38" s="846">
        <v>14.9038</v>
      </c>
      <c r="BJ38" s="846">
        <v>1.9973000000000001</v>
      </c>
      <c r="BK38" s="842"/>
      <c r="BL38" s="855" t="s">
        <v>2218</v>
      </c>
      <c r="BM38" s="855" t="s">
        <v>2219</v>
      </c>
      <c r="BN38" s="855" t="s">
        <v>2220</v>
      </c>
      <c r="BO38" s="855" t="s">
        <v>2221</v>
      </c>
      <c r="BP38" s="855" t="s">
        <v>2222</v>
      </c>
      <c r="BQ38" s="842"/>
      <c r="BR38" s="856" t="s">
        <v>476</v>
      </c>
    </row>
    <row r="39" spans="1:70" s="107" customFormat="1" x14ac:dyDescent="0.25">
      <c r="A39" s="345" t="s">
        <v>2256</v>
      </c>
      <c r="B39" s="373"/>
      <c r="C39" s="719">
        <v>41275</v>
      </c>
      <c r="D39" s="373"/>
      <c r="E39" s="346">
        <v>2035.64</v>
      </c>
      <c r="F39" s="373"/>
      <c r="G39" s="347">
        <v>791.64679999999998</v>
      </c>
      <c r="H39" s="374"/>
      <c r="I39" s="348">
        <v>-0.29310000000000003</v>
      </c>
      <c r="J39" s="348">
        <v>0.94620000000000004</v>
      </c>
      <c r="K39" s="348">
        <v>0.31180000000000002</v>
      </c>
      <c r="L39" s="348">
        <v>0.33789999999999998</v>
      </c>
      <c r="M39" s="348">
        <v>-3.4371</v>
      </c>
      <c r="N39" s="350">
        <v>-2.1970999999999998</v>
      </c>
      <c r="O39" s="348">
        <v>-1.8222</v>
      </c>
      <c r="P39" s="348">
        <v>13.075200000000001</v>
      </c>
      <c r="Q39" s="348">
        <v>15.4434</v>
      </c>
      <c r="R39" s="348">
        <v>14.789099999999999</v>
      </c>
      <c r="S39" s="348">
        <v>0.47310000000000002</v>
      </c>
      <c r="T39" s="348">
        <v>8.9239999999999995</v>
      </c>
      <c r="U39" s="348">
        <v>-4.9452999999999996</v>
      </c>
      <c r="V39" s="348">
        <v>0.94289999999999996</v>
      </c>
      <c r="W39" s="348">
        <v>0.47310000000000002</v>
      </c>
      <c r="X39" s="348">
        <v>14.5366</v>
      </c>
      <c r="Y39" s="374"/>
      <c r="Z39" s="346">
        <v>12</v>
      </c>
      <c r="AA39" s="346">
        <v>5</v>
      </c>
      <c r="AB39" s="346">
        <v>14</v>
      </c>
      <c r="AC39" s="346">
        <v>13</v>
      </c>
      <c r="AD39" s="346">
        <v>12</v>
      </c>
      <c r="AE39" s="346">
        <v>12</v>
      </c>
      <c r="AF39" s="346">
        <v>15</v>
      </c>
      <c r="AG39" s="346">
        <v>13</v>
      </c>
      <c r="AH39" s="346">
        <v>7</v>
      </c>
      <c r="AI39" s="346">
        <v>10</v>
      </c>
      <c r="AJ39" s="346">
        <v>13</v>
      </c>
      <c r="AK39" s="346">
        <v>14</v>
      </c>
      <c r="AL39" s="346">
        <v>12</v>
      </c>
      <c r="AM39" s="346">
        <v>12</v>
      </c>
      <c r="AN39" s="346">
        <v>13</v>
      </c>
      <c r="AO39" s="373"/>
      <c r="AP39" s="348">
        <v>15.63</v>
      </c>
      <c r="AQ39" s="348">
        <v>17.670000000000002</v>
      </c>
      <c r="AR39" s="348">
        <v>11.86</v>
      </c>
      <c r="AS39" s="348">
        <v>4.42</v>
      </c>
      <c r="AT39" s="348">
        <v>-1.81</v>
      </c>
      <c r="AU39" s="351"/>
      <c r="AV39" s="346">
        <v>9</v>
      </c>
      <c r="AW39" s="346">
        <v>9</v>
      </c>
      <c r="AX39" s="346">
        <v>12</v>
      </c>
      <c r="AY39" s="346">
        <v>14</v>
      </c>
      <c r="AZ39" s="346">
        <v>13</v>
      </c>
      <c r="BA39" s="362"/>
      <c r="BB39" s="348">
        <v>13.1982822535431</v>
      </c>
      <c r="BC39" s="375">
        <v>0.90849039969880996</v>
      </c>
      <c r="BD39" s="375">
        <v>5.3975870960074501E-2</v>
      </c>
      <c r="BE39" s="375">
        <v>0.15999584011766599</v>
      </c>
      <c r="BF39" s="374"/>
      <c r="BG39" s="348">
        <v>59.622599999999998</v>
      </c>
      <c r="BH39" s="348">
        <v>10.378399999999999</v>
      </c>
      <c r="BI39" s="348">
        <v>25.149699999999999</v>
      </c>
      <c r="BJ39" s="348">
        <v>4.8493000000000004</v>
      </c>
      <c r="BK39" s="373"/>
      <c r="BL39" s="372" t="s">
        <v>2224</v>
      </c>
      <c r="BM39" s="372" t="s">
        <v>2225</v>
      </c>
      <c r="BN39" s="372" t="s">
        <v>668</v>
      </c>
      <c r="BO39" s="372" t="s">
        <v>2226</v>
      </c>
      <c r="BP39" s="372" t="s">
        <v>2186</v>
      </c>
      <c r="BQ39" s="373"/>
      <c r="BR39" s="354" t="s">
        <v>512</v>
      </c>
    </row>
    <row r="40" spans="1:70" s="107" customFormat="1" x14ac:dyDescent="0.25">
      <c r="A40" s="345" t="s">
        <v>2257</v>
      </c>
      <c r="B40" s="373"/>
      <c r="C40" s="719">
        <v>44175</v>
      </c>
      <c r="D40" s="373"/>
      <c r="E40" s="346">
        <v>2065.42</v>
      </c>
      <c r="F40" s="373"/>
      <c r="G40" s="347">
        <v>24.934000000000001</v>
      </c>
      <c r="H40" s="374"/>
      <c r="I40" s="348" t="s">
        <v>430</v>
      </c>
      <c r="J40" s="348">
        <v>0.93100000000000005</v>
      </c>
      <c r="K40" s="348">
        <v>1.8170999999999999</v>
      </c>
      <c r="L40" s="348">
        <v>4.1695000000000002</v>
      </c>
      <c r="M40" s="348">
        <v>3.6111</v>
      </c>
      <c r="N40" s="350">
        <v>12.0677</v>
      </c>
      <c r="O40" s="348">
        <v>9.1574000000000009</v>
      </c>
      <c r="P40" s="348">
        <v>18.380099999999999</v>
      </c>
      <c r="Q40" s="348">
        <v>14.1395</v>
      </c>
      <c r="R40" s="348" t="s">
        <v>430</v>
      </c>
      <c r="S40" s="348">
        <v>1.8919999999999999</v>
      </c>
      <c r="T40" s="348">
        <v>11.2033</v>
      </c>
      <c r="U40" s="348">
        <v>4.0694999999999997</v>
      </c>
      <c r="V40" s="348">
        <v>9.2637999999999998</v>
      </c>
      <c r="W40" s="348">
        <v>1.8919999999999999</v>
      </c>
      <c r="X40" s="348">
        <v>17.730899999999998</v>
      </c>
      <c r="Y40" s="374"/>
      <c r="Z40" s="346" t="s">
        <v>430</v>
      </c>
      <c r="AA40" s="346">
        <v>6</v>
      </c>
      <c r="AB40" s="346">
        <v>5</v>
      </c>
      <c r="AC40" s="346">
        <v>4</v>
      </c>
      <c r="AD40" s="346">
        <v>2</v>
      </c>
      <c r="AE40" s="346">
        <v>1</v>
      </c>
      <c r="AF40" s="346">
        <v>1</v>
      </c>
      <c r="AG40" s="346">
        <v>3</v>
      </c>
      <c r="AH40" s="346">
        <v>12</v>
      </c>
      <c r="AI40" s="346" t="s">
        <v>430</v>
      </c>
      <c r="AJ40" s="346">
        <v>4</v>
      </c>
      <c r="AK40" s="346">
        <v>9</v>
      </c>
      <c r="AL40" s="346">
        <v>2</v>
      </c>
      <c r="AM40" s="346">
        <v>2</v>
      </c>
      <c r="AN40" s="346">
        <v>4</v>
      </c>
      <c r="AO40" s="373"/>
      <c r="AP40" s="348" t="s">
        <v>430</v>
      </c>
      <c r="AQ40" s="348" t="s">
        <v>430</v>
      </c>
      <c r="AR40" s="348">
        <v>16.12</v>
      </c>
      <c r="AS40" s="348">
        <v>13.71</v>
      </c>
      <c r="AT40" s="348">
        <v>12.02</v>
      </c>
      <c r="AU40" s="351"/>
      <c r="AV40" s="346" t="s">
        <v>430</v>
      </c>
      <c r="AW40" s="346" t="s">
        <v>430</v>
      </c>
      <c r="AX40" s="346">
        <v>2</v>
      </c>
      <c r="AY40" s="346">
        <v>1</v>
      </c>
      <c r="AZ40" s="346">
        <v>2</v>
      </c>
      <c r="BA40" s="362"/>
      <c r="BB40" s="348">
        <v>10.240097207519099</v>
      </c>
      <c r="BC40" s="375">
        <v>0.67094453094272</v>
      </c>
      <c r="BD40" s="375">
        <v>0.10174622810150601</v>
      </c>
      <c r="BE40" s="375">
        <v>0.55981258428855796</v>
      </c>
      <c r="BF40" s="374"/>
      <c r="BG40" s="348">
        <v>57.163200000000003</v>
      </c>
      <c r="BH40" s="348">
        <v>8.3560800000000004</v>
      </c>
      <c r="BI40" s="348">
        <v>3.02908</v>
      </c>
      <c r="BJ40" s="348">
        <v>31.451640000000001</v>
      </c>
      <c r="BK40" s="373"/>
      <c r="BL40" s="372" t="s">
        <v>2228</v>
      </c>
      <c r="BM40" s="372" t="s">
        <v>2229</v>
      </c>
      <c r="BN40" s="372" t="s">
        <v>2230</v>
      </c>
      <c r="BO40" s="372" t="s">
        <v>2231</v>
      </c>
      <c r="BP40" s="372" t="s">
        <v>2232</v>
      </c>
      <c r="BQ40" s="373"/>
      <c r="BR40" s="354" t="s">
        <v>436</v>
      </c>
    </row>
    <row r="41" spans="1:70" s="107" customFormat="1" x14ac:dyDescent="0.25">
      <c r="A41" s="345" t="s">
        <v>2258</v>
      </c>
      <c r="B41" s="373"/>
      <c r="C41" s="719">
        <v>44461</v>
      </c>
      <c r="D41" s="373"/>
      <c r="E41" s="346">
        <v>1709.17</v>
      </c>
      <c r="F41" s="373"/>
      <c r="G41" s="347">
        <v>20.94</v>
      </c>
      <c r="H41" s="374"/>
      <c r="I41" s="348">
        <v>-0.1431</v>
      </c>
      <c r="J41" s="348">
        <v>1.0618000000000001</v>
      </c>
      <c r="K41" s="348">
        <v>2.5465</v>
      </c>
      <c r="L41" s="348">
        <v>5.2260999999999997</v>
      </c>
      <c r="M41" s="348">
        <v>3.2544</v>
      </c>
      <c r="N41" s="350">
        <v>6.6734999999999998</v>
      </c>
      <c r="O41" s="348">
        <v>5.9048999999999996</v>
      </c>
      <c r="P41" s="348">
        <v>19.379799999999999</v>
      </c>
      <c r="Q41" s="348" t="s">
        <v>430</v>
      </c>
      <c r="R41" s="348" t="s">
        <v>430</v>
      </c>
      <c r="S41" s="348">
        <v>1.6999</v>
      </c>
      <c r="T41" s="348">
        <v>14.551399999999999</v>
      </c>
      <c r="U41" s="348">
        <v>2.1463000000000001</v>
      </c>
      <c r="V41" s="348">
        <v>7.6052999999999997</v>
      </c>
      <c r="W41" s="348">
        <v>1.6999</v>
      </c>
      <c r="X41" s="348">
        <v>16.584800000000001</v>
      </c>
      <c r="Y41" s="374"/>
      <c r="Z41" s="346">
        <v>5</v>
      </c>
      <c r="AA41" s="346">
        <v>4</v>
      </c>
      <c r="AB41" s="346">
        <v>2</v>
      </c>
      <c r="AC41" s="346">
        <v>2</v>
      </c>
      <c r="AD41" s="346">
        <v>3</v>
      </c>
      <c r="AE41" s="346">
        <v>3</v>
      </c>
      <c r="AF41" s="346">
        <v>2</v>
      </c>
      <c r="AG41" s="346">
        <v>1</v>
      </c>
      <c r="AH41" s="346" t="s">
        <v>430</v>
      </c>
      <c r="AI41" s="346" t="s">
        <v>430</v>
      </c>
      <c r="AJ41" s="346">
        <v>5</v>
      </c>
      <c r="AK41" s="346">
        <v>3</v>
      </c>
      <c r="AL41" s="346">
        <v>3</v>
      </c>
      <c r="AM41" s="346">
        <v>3</v>
      </c>
      <c r="AN41" s="346">
        <v>5</v>
      </c>
      <c r="AO41" s="373"/>
      <c r="AP41" s="348" t="s">
        <v>430</v>
      </c>
      <c r="AQ41" s="348" t="s">
        <v>430</v>
      </c>
      <c r="AR41" s="348" t="s">
        <v>430</v>
      </c>
      <c r="AS41" s="348">
        <v>12.14</v>
      </c>
      <c r="AT41" s="348">
        <v>9.6199999999999992</v>
      </c>
      <c r="AU41" s="351"/>
      <c r="AV41" s="346" t="s">
        <v>430</v>
      </c>
      <c r="AW41" s="346" t="s">
        <v>430</v>
      </c>
      <c r="AX41" s="346" t="s">
        <v>430</v>
      </c>
      <c r="AY41" s="346">
        <v>2</v>
      </c>
      <c r="AZ41" s="346">
        <v>3</v>
      </c>
      <c r="BA41" s="362"/>
      <c r="BB41" s="348">
        <v>13.9136053107941</v>
      </c>
      <c r="BC41" s="375">
        <v>0.96817842758179595</v>
      </c>
      <c r="BD41" s="375">
        <v>8.6041772484873297E-2</v>
      </c>
      <c r="BE41" s="375">
        <v>0.53045975998922301</v>
      </c>
      <c r="BF41" s="374"/>
      <c r="BG41" s="348">
        <v>59.843499999999999</v>
      </c>
      <c r="BH41" s="348">
        <v>18.4649</v>
      </c>
      <c r="BI41" s="348">
        <v>18.958200000000001</v>
      </c>
      <c r="BJ41" s="348">
        <v>2.7334000000000001</v>
      </c>
      <c r="BK41" s="373"/>
      <c r="BL41" s="372" t="s">
        <v>2234</v>
      </c>
      <c r="BM41" s="372" t="s">
        <v>2235</v>
      </c>
      <c r="BN41" s="372" t="s">
        <v>2236</v>
      </c>
      <c r="BO41" s="372" t="s">
        <v>2237</v>
      </c>
      <c r="BP41" s="372" t="s">
        <v>2238</v>
      </c>
      <c r="BQ41" s="373"/>
      <c r="BR41" s="354" t="s">
        <v>436</v>
      </c>
    </row>
    <row r="42" spans="1:70" s="107" customFormat="1" x14ac:dyDescent="0.25">
      <c r="A42" s="345" t="s">
        <v>2259</v>
      </c>
      <c r="B42" s="373"/>
      <c r="C42" s="719">
        <v>41276</v>
      </c>
      <c r="D42" s="373"/>
      <c r="E42" s="346">
        <v>1307.26</v>
      </c>
      <c r="F42" s="373"/>
      <c r="G42" s="347">
        <v>226.5821</v>
      </c>
      <c r="H42" s="374"/>
      <c r="I42" s="348">
        <v>-6.2399999999999997E-2</v>
      </c>
      <c r="J42" s="348">
        <v>0.44290000000000002</v>
      </c>
      <c r="K42" s="348">
        <v>1.2776000000000001</v>
      </c>
      <c r="L42" s="348">
        <v>-0.41099999999999998</v>
      </c>
      <c r="M42" s="348">
        <v>-5.1379999999999999</v>
      </c>
      <c r="N42" s="350">
        <v>-4.3329000000000004</v>
      </c>
      <c r="O42" s="348">
        <v>-0.35210000000000002</v>
      </c>
      <c r="P42" s="348">
        <v>8.4366000000000003</v>
      </c>
      <c r="Q42" s="348">
        <v>10.175000000000001</v>
      </c>
      <c r="R42" s="348">
        <v>10.8878</v>
      </c>
      <c r="S42" s="348">
        <v>0.85489999999999999</v>
      </c>
      <c r="T42" s="348">
        <v>9.6370000000000005</v>
      </c>
      <c r="U42" s="348">
        <v>-6.5091999999999999</v>
      </c>
      <c r="V42" s="348">
        <v>-1.6776</v>
      </c>
      <c r="W42" s="348">
        <v>0.85489999999999999</v>
      </c>
      <c r="X42" s="348">
        <v>12.0228</v>
      </c>
      <c r="Y42" s="374"/>
      <c r="Z42" s="346">
        <v>3</v>
      </c>
      <c r="AA42" s="346">
        <v>12</v>
      </c>
      <c r="AB42" s="346">
        <v>8</v>
      </c>
      <c r="AC42" s="346">
        <v>14</v>
      </c>
      <c r="AD42" s="346">
        <v>14</v>
      </c>
      <c r="AE42" s="346">
        <v>15</v>
      </c>
      <c r="AF42" s="346">
        <v>11</v>
      </c>
      <c r="AG42" s="346">
        <v>15</v>
      </c>
      <c r="AH42" s="346">
        <v>14</v>
      </c>
      <c r="AI42" s="346">
        <v>13</v>
      </c>
      <c r="AJ42" s="346">
        <v>11</v>
      </c>
      <c r="AK42" s="346">
        <v>12</v>
      </c>
      <c r="AL42" s="346">
        <v>14</v>
      </c>
      <c r="AM42" s="346">
        <v>15</v>
      </c>
      <c r="AN42" s="346">
        <v>11</v>
      </c>
      <c r="AO42" s="373"/>
      <c r="AP42" s="348">
        <v>10.86</v>
      </c>
      <c r="AQ42" s="348">
        <v>11.47</v>
      </c>
      <c r="AR42" s="348">
        <v>7.72</v>
      </c>
      <c r="AS42" s="348">
        <v>2.98</v>
      </c>
      <c r="AT42" s="348">
        <v>-4.58</v>
      </c>
      <c r="AU42" s="351"/>
      <c r="AV42" s="346">
        <v>13</v>
      </c>
      <c r="AW42" s="346">
        <v>13</v>
      </c>
      <c r="AX42" s="346">
        <v>14</v>
      </c>
      <c r="AY42" s="346">
        <v>15</v>
      </c>
      <c r="AZ42" s="346">
        <v>14</v>
      </c>
      <c r="BA42" s="362"/>
      <c r="BB42" s="348">
        <v>12.5854228510846</v>
      </c>
      <c r="BC42" s="375">
        <v>0.87594822261195204</v>
      </c>
      <c r="BD42" s="375">
        <v>3.0142072409976201E-2</v>
      </c>
      <c r="BE42" s="375">
        <v>-0.22383069102238401</v>
      </c>
      <c r="BF42" s="374"/>
      <c r="BG42" s="348">
        <v>61.338299999999997</v>
      </c>
      <c r="BH42" s="348">
        <v>13.1953</v>
      </c>
      <c r="BI42" s="348">
        <v>23.8566</v>
      </c>
      <c r="BJ42" s="348">
        <v>1.6097999999999999</v>
      </c>
      <c r="BK42" s="373"/>
      <c r="BL42" s="372" t="s">
        <v>2240</v>
      </c>
      <c r="BM42" s="372" t="s">
        <v>2241</v>
      </c>
      <c r="BN42" s="372" t="s">
        <v>2242</v>
      </c>
      <c r="BO42" s="372" t="s">
        <v>2243</v>
      </c>
      <c r="BP42" s="372" t="s">
        <v>2244</v>
      </c>
      <c r="BQ42" s="373"/>
      <c r="BR42" s="354" t="s">
        <v>554</v>
      </c>
    </row>
    <row r="43" spans="1:70" x14ac:dyDescent="0.25">
      <c r="A43" s="36" t="s">
        <v>93</v>
      </c>
      <c r="B43" s="43"/>
      <c r="C43" s="720"/>
      <c r="D43" s="43"/>
      <c r="E43" s="51"/>
      <c r="F43" s="43"/>
      <c r="G43" s="55"/>
      <c r="H43" s="66"/>
      <c r="I43" s="59">
        <v>-0.16289999999999999</v>
      </c>
      <c r="J43" s="59">
        <v>0.76759999999999995</v>
      </c>
      <c r="K43" s="59">
        <v>1.3642000000000001</v>
      </c>
      <c r="L43" s="59">
        <v>2.5718000000000001</v>
      </c>
      <c r="M43" s="59">
        <v>-0.89170000000000005</v>
      </c>
      <c r="N43" s="70">
        <v>1.2067000000000001</v>
      </c>
      <c r="O43" s="59">
        <v>2.1187999999999998</v>
      </c>
      <c r="P43" s="59">
        <v>15.678000000000001</v>
      </c>
      <c r="Q43" s="59">
        <v>15.0832</v>
      </c>
      <c r="R43" s="59">
        <v>15.124000000000001</v>
      </c>
      <c r="S43" s="59">
        <v>1.2878000000000001</v>
      </c>
      <c r="T43" s="59">
        <v>12.0511</v>
      </c>
      <c r="U43" s="59">
        <v>-1.9442999999999999</v>
      </c>
      <c r="V43" s="59">
        <v>3.6842000000000001</v>
      </c>
      <c r="W43" s="59">
        <v>1.2878000000000001</v>
      </c>
      <c r="X43" s="59">
        <v>16.121700000000001</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15.8792307692308</v>
      </c>
      <c r="AQ43" s="59">
        <v>17.469230769230801</v>
      </c>
      <c r="AR43" s="59">
        <v>13.5457142857143</v>
      </c>
      <c r="AS43" s="59">
        <v>7.8826666666666698</v>
      </c>
      <c r="AT43" s="59">
        <v>3.1320000000000001</v>
      </c>
      <c r="AU43" s="78"/>
      <c r="AV43" s="51">
        <v>13</v>
      </c>
      <c r="AW43" s="51">
        <v>13</v>
      </c>
      <c r="AX43" s="51">
        <v>14</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0.14369999999999999</v>
      </c>
      <c r="J44" s="60">
        <v>1.3851</v>
      </c>
      <c r="K44" s="60">
        <v>2.6421000000000001</v>
      </c>
      <c r="L44" s="60">
        <v>7.0644</v>
      </c>
      <c r="M44" s="60">
        <v>6.2793999999999999</v>
      </c>
      <c r="N44" s="71">
        <v>12.0677</v>
      </c>
      <c r="O44" s="60">
        <v>9.1574000000000009</v>
      </c>
      <c r="P44" s="60">
        <v>19.379799999999999</v>
      </c>
      <c r="Q44" s="60">
        <v>17.7745</v>
      </c>
      <c r="R44" s="60">
        <v>17.056100000000001</v>
      </c>
      <c r="S44" s="60">
        <v>2.5691000000000002</v>
      </c>
      <c r="T44" s="60">
        <v>19.84</v>
      </c>
      <c r="U44" s="60">
        <v>5.69</v>
      </c>
      <c r="V44" s="60">
        <v>13.181800000000001</v>
      </c>
      <c r="W44" s="60">
        <v>2.5691000000000002</v>
      </c>
      <c r="X44" s="60">
        <v>18.897300000000001</v>
      </c>
      <c r="Y44" s="67"/>
      <c r="Z44" s="52"/>
      <c r="AA44" s="52"/>
      <c r="AB44" s="52"/>
      <c r="AC44" s="52"/>
      <c r="AD44" s="52"/>
      <c r="AE44" s="52"/>
      <c r="AF44" s="52"/>
      <c r="AG44" s="52"/>
      <c r="AH44" s="52"/>
      <c r="AI44" s="52"/>
      <c r="AJ44" s="52"/>
      <c r="AK44" s="52"/>
      <c r="AL44" s="52"/>
      <c r="AM44" s="52"/>
      <c r="AN44" s="52"/>
      <c r="AO44" s="44"/>
      <c r="AP44" s="60">
        <v>18.07</v>
      </c>
      <c r="AQ44" s="60">
        <v>20.100000000000001</v>
      </c>
      <c r="AR44" s="60">
        <v>16.66</v>
      </c>
      <c r="AS44" s="60">
        <v>13.71</v>
      </c>
      <c r="AT44" s="60">
        <v>17.27</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-0.45500000000000002</v>
      </c>
      <c r="J45" s="60">
        <v>9.5000000000000001E-2</v>
      </c>
      <c r="K45" s="60">
        <v>3.6999999999999998E-2</v>
      </c>
      <c r="L45" s="60">
        <v>-0.41639999999999999</v>
      </c>
      <c r="M45" s="60">
        <v>-5.4659000000000004</v>
      </c>
      <c r="N45" s="71">
        <v>-4.3329000000000004</v>
      </c>
      <c r="O45" s="60">
        <v>-1.8222</v>
      </c>
      <c r="P45" s="60">
        <v>8.4366000000000003</v>
      </c>
      <c r="Q45" s="60">
        <v>10.175000000000001</v>
      </c>
      <c r="R45" s="60">
        <v>10.8878</v>
      </c>
      <c r="S45" s="60">
        <v>0.1094</v>
      </c>
      <c r="T45" s="60">
        <v>6.3860000000000001</v>
      </c>
      <c r="U45" s="60">
        <v>-6.8221999999999996</v>
      </c>
      <c r="V45" s="60">
        <v>-1.6776</v>
      </c>
      <c r="W45" s="60">
        <v>0.1094</v>
      </c>
      <c r="X45" s="60">
        <v>12.0228</v>
      </c>
      <c r="Y45" s="67"/>
      <c r="Z45" s="52"/>
      <c r="AA45" s="52"/>
      <c r="AB45" s="52"/>
      <c r="AC45" s="52"/>
      <c r="AD45" s="52"/>
      <c r="AE45" s="52"/>
      <c r="AF45" s="52"/>
      <c r="AG45" s="52"/>
      <c r="AH45" s="52"/>
      <c r="AI45" s="52"/>
      <c r="AJ45" s="52"/>
      <c r="AK45" s="52"/>
      <c r="AL45" s="52"/>
      <c r="AM45" s="52"/>
      <c r="AN45" s="52"/>
      <c r="AO45" s="44"/>
      <c r="AP45" s="60">
        <v>10.86</v>
      </c>
      <c r="AQ45" s="60">
        <v>11.47</v>
      </c>
      <c r="AR45" s="60">
        <v>7.72</v>
      </c>
      <c r="AS45" s="60">
        <v>2.98</v>
      </c>
      <c r="AT45" s="60">
        <v>-4.59</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-0.16039999999999999</v>
      </c>
      <c r="J46" s="61">
        <v>0.73819999999999997</v>
      </c>
      <c r="K46" s="61">
        <v>1.2776000000000001</v>
      </c>
      <c r="L46" s="61">
        <v>2.0924999999999998</v>
      </c>
      <c r="M46" s="61">
        <v>-1.7667999999999999</v>
      </c>
      <c r="N46" s="72">
        <v>-0.96519999999999995</v>
      </c>
      <c r="O46" s="61">
        <v>2.3153000000000001</v>
      </c>
      <c r="P46" s="61">
        <v>16.162400000000002</v>
      </c>
      <c r="Q46" s="61">
        <v>15.4145</v>
      </c>
      <c r="R46" s="61">
        <v>15.0793</v>
      </c>
      <c r="S46" s="61">
        <v>1.3622000000000001</v>
      </c>
      <c r="T46" s="61">
        <v>11.7182</v>
      </c>
      <c r="U46" s="61">
        <v>-3.2492000000000001</v>
      </c>
      <c r="V46" s="61">
        <v>2.0064000000000002</v>
      </c>
      <c r="W46" s="61">
        <v>1.3622000000000001</v>
      </c>
      <c r="X46" s="61">
        <v>16.3657</v>
      </c>
      <c r="Y46" s="68"/>
      <c r="Z46" s="53"/>
      <c r="AA46" s="53"/>
      <c r="AB46" s="53"/>
      <c r="AC46" s="53"/>
      <c r="AD46" s="53"/>
      <c r="AE46" s="53"/>
      <c r="AF46" s="53"/>
      <c r="AG46" s="53"/>
      <c r="AH46" s="53"/>
      <c r="AI46" s="53"/>
      <c r="AJ46" s="53"/>
      <c r="AK46" s="53"/>
      <c r="AL46" s="53"/>
      <c r="AM46" s="53"/>
      <c r="AN46" s="53"/>
      <c r="AO46" s="45"/>
      <c r="AP46" s="61">
        <v>16.16</v>
      </c>
      <c r="AQ46" s="61">
        <v>18.09</v>
      </c>
      <c r="AR46" s="61">
        <v>13.42</v>
      </c>
      <c r="AS46" s="61">
        <v>7.41</v>
      </c>
      <c r="AT46" s="61">
        <v>1.07</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2260</v>
      </c>
      <c r="B48" s="402"/>
      <c r="C48" s="724">
        <v>44530</v>
      </c>
      <c r="D48" s="402"/>
      <c r="E48" s="403">
        <v>2001.38</v>
      </c>
      <c r="F48" s="402"/>
      <c r="G48" s="404">
        <v>23.048100000000002</v>
      </c>
      <c r="H48" s="406"/>
      <c r="I48" s="405">
        <v>-4.3799999999999999E-2</v>
      </c>
      <c r="J48" s="405">
        <v>1.7890999999999999</v>
      </c>
      <c r="K48" s="405">
        <v>3.0903</v>
      </c>
      <c r="L48" s="405">
        <v>13.423500000000001</v>
      </c>
      <c r="M48" s="405">
        <v>18.7257</v>
      </c>
      <c r="N48" s="407">
        <v>14.899800000000001</v>
      </c>
      <c r="O48" s="405">
        <v>3.0768</v>
      </c>
      <c r="P48" s="405">
        <v>23.2591</v>
      </c>
      <c r="Q48" s="405" t="s">
        <v>430</v>
      </c>
      <c r="R48" s="405" t="s">
        <v>430</v>
      </c>
      <c r="S48" s="405">
        <v>0.52210000000000001</v>
      </c>
      <c r="T48" s="405">
        <v>29.625699999999998</v>
      </c>
      <c r="U48" s="405">
        <v>16.588899999999999</v>
      </c>
      <c r="V48" s="405">
        <v>20.682099999999998</v>
      </c>
      <c r="W48" s="405">
        <v>0.52210000000000001</v>
      </c>
      <c r="X48" s="405">
        <v>19.775200000000002</v>
      </c>
      <c r="Y48" s="406"/>
      <c r="Z48" s="403">
        <v>4</v>
      </c>
      <c r="AA48" s="403">
        <v>1</v>
      </c>
      <c r="AB48" s="403">
        <v>3</v>
      </c>
      <c r="AC48" s="403">
        <v>1</v>
      </c>
      <c r="AD48" s="403">
        <v>1</v>
      </c>
      <c r="AE48" s="403">
        <v>1</v>
      </c>
      <c r="AF48" s="403">
        <v>2</v>
      </c>
      <c r="AG48" s="403">
        <v>1</v>
      </c>
      <c r="AH48" s="403" t="s">
        <v>430</v>
      </c>
      <c r="AI48" s="403" t="s">
        <v>430</v>
      </c>
      <c r="AJ48" s="403">
        <v>7</v>
      </c>
      <c r="AK48" s="403">
        <v>1</v>
      </c>
      <c r="AL48" s="403">
        <v>1</v>
      </c>
      <c r="AM48" s="403">
        <v>1</v>
      </c>
      <c r="AN48" s="403">
        <v>7</v>
      </c>
      <c r="AO48" s="402"/>
      <c r="AP48" s="405" t="s">
        <v>430</v>
      </c>
      <c r="AQ48" s="405" t="s">
        <v>430</v>
      </c>
      <c r="AR48" s="405" t="s">
        <v>430</v>
      </c>
      <c r="AS48" s="405">
        <v>15.69</v>
      </c>
      <c r="AT48" s="405">
        <v>33.31</v>
      </c>
      <c r="AU48" s="408"/>
      <c r="AV48" s="403" t="s">
        <v>430</v>
      </c>
      <c r="AW48" s="403" t="s">
        <v>430</v>
      </c>
      <c r="AX48" s="403" t="s">
        <v>430</v>
      </c>
      <c r="AY48" s="403">
        <v>1</v>
      </c>
      <c r="AZ48" s="403">
        <v>1</v>
      </c>
      <c r="BA48" s="409"/>
      <c r="BB48" s="405">
        <v>17.8380405464228</v>
      </c>
      <c r="BC48" s="410">
        <v>1.0684780598966901</v>
      </c>
      <c r="BD48" s="410">
        <v>8.2041983292286402E-2</v>
      </c>
      <c r="BE48" s="410">
        <v>0.72770999752083898</v>
      </c>
      <c r="BF48" s="406"/>
      <c r="BG48" s="405">
        <v>32.816299999999998</v>
      </c>
      <c r="BH48" s="405">
        <v>19.410499999999999</v>
      </c>
      <c r="BI48" s="405">
        <v>24.635899999999999</v>
      </c>
      <c r="BJ48" s="405">
        <v>23.1373</v>
      </c>
      <c r="BK48" s="402"/>
      <c r="BL48" s="401" t="s">
        <v>2261</v>
      </c>
      <c r="BM48" s="401" t="s">
        <v>2262</v>
      </c>
      <c r="BN48" s="401" t="s">
        <v>2263</v>
      </c>
      <c r="BO48" s="401" t="s">
        <v>2264</v>
      </c>
      <c r="BP48" s="401" t="s">
        <v>2265</v>
      </c>
      <c r="BQ48" s="402"/>
      <c r="BR48" s="411" t="s">
        <v>547</v>
      </c>
    </row>
    <row r="49" spans="1:70" s="107" customFormat="1" x14ac:dyDescent="0.25">
      <c r="A49" s="345" t="s">
        <v>2266</v>
      </c>
      <c r="B49" s="373"/>
      <c r="C49" s="719">
        <v>44442</v>
      </c>
      <c r="D49" s="373"/>
      <c r="E49" s="346">
        <v>1281.8399999999999</v>
      </c>
      <c r="F49" s="373"/>
      <c r="G49" s="347">
        <v>17.899999999999999</v>
      </c>
      <c r="H49" s="374"/>
      <c r="I49" s="348">
        <v>-0.1116</v>
      </c>
      <c r="J49" s="348">
        <v>0.73160000000000003</v>
      </c>
      <c r="K49" s="348">
        <v>0.84509999999999996</v>
      </c>
      <c r="L49" s="348">
        <v>1.1298999999999999</v>
      </c>
      <c r="M49" s="348">
        <v>-2.3990999999999998</v>
      </c>
      <c r="N49" s="350">
        <v>-4.0213999999999999</v>
      </c>
      <c r="O49" s="348">
        <v>-1.0719000000000001</v>
      </c>
      <c r="P49" s="348">
        <v>11.275399999999999</v>
      </c>
      <c r="Q49" s="348" t="s">
        <v>430</v>
      </c>
      <c r="R49" s="348" t="s">
        <v>430</v>
      </c>
      <c r="S49" s="348">
        <v>0.7883</v>
      </c>
      <c r="T49" s="348">
        <v>11.387700000000001</v>
      </c>
      <c r="U49" s="348">
        <v>-3.8151999999999999</v>
      </c>
      <c r="V49" s="348">
        <v>0.44890000000000002</v>
      </c>
      <c r="W49" s="348">
        <v>0.7883</v>
      </c>
      <c r="X49" s="348">
        <v>12.7033</v>
      </c>
      <c r="Y49" s="374"/>
      <c r="Z49" s="346">
        <v>7</v>
      </c>
      <c r="AA49" s="346">
        <v>7</v>
      </c>
      <c r="AB49" s="346">
        <v>10</v>
      </c>
      <c r="AC49" s="346">
        <v>8</v>
      </c>
      <c r="AD49" s="346">
        <v>9</v>
      </c>
      <c r="AE49" s="346">
        <v>8</v>
      </c>
      <c r="AF49" s="346">
        <v>5</v>
      </c>
      <c r="AG49" s="346">
        <v>7</v>
      </c>
      <c r="AH49" s="346" t="s">
        <v>430</v>
      </c>
      <c r="AI49" s="346" t="s">
        <v>430</v>
      </c>
      <c r="AJ49" s="346">
        <v>5</v>
      </c>
      <c r="AK49" s="346">
        <v>8</v>
      </c>
      <c r="AL49" s="346">
        <v>9</v>
      </c>
      <c r="AM49" s="346">
        <v>8</v>
      </c>
      <c r="AN49" s="346">
        <v>5</v>
      </c>
      <c r="AO49" s="373"/>
      <c r="AP49" s="348" t="s">
        <v>430</v>
      </c>
      <c r="AQ49" s="348" t="s">
        <v>430</v>
      </c>
      <c r="AR49" s="348" t="s">
        <v>430</v>
      </c>
      <c r="AS49" s="348">
        <v>4.01</v>
      </c>
      <c r="AT49" s="348">
        <v>-1.01</v>
      </c>
      <c r="AU49" s="351"/>
      <c r="AV49" s="346" t="s">
        <v>430</v>
      </c>
      <c r="AW49" s="346" t="s">
        <v>430</v>
      </c>
      <c r="AX49" s="346" t="s">
        <v>430</v>
      </c>
      <c r="AY49" s="346">
        <v>6</v>
      </c>
      <c r="AZ49" s="346">
        <v>9</v>
      </c>
      <c r="BA49" s="362"/>
      <c r="BB49" s="348">
        <v>13.7522386926787</v>
      </c>
      <c r="BC49" s="375">
        <v>0.980508066458878</v>
      </c>
      <c r="BD49" s="375">
        <v>4.4029000403750698E-2</v>
      </c>
      <c r="BE49" s="375">
        <v>-4.0413998146442101E-2</v>
      </c>
      <c r="BF49" s="374"/>
      <c r="BG49" s="348">
        <v>62.754399999999997</v>
      </c>
      <c r="BH49" s="348">
        <v>11.994899999999999</v>
      </c>
      <c r="BI49" s="348">
        <v>20.8917</v>
      </c>
      <c r="BJ49" s="348">
        <v>4.359</v>
      </c>
      <c r="BK49" s="373"/>
      <c r="BL49" s="372" t="s">
        <v>2267</v>
      </c>
      <c r="BM49" s="372" t="s">
        <v>1055</v>
      </c>
      <c r="BN49" s="372" t="s">
        <v>2268</v>
      </c>
      <c r="BO49" s="372" t="s">
        <v>2269</v>
      </c>
      <c r="BP49" s="372" t="s">
        <v>2270</v>
      </c>
      <c r="BQ49" s="373"/>
      <c r="BR49" s="354" t="s">
        <v>443</v>
      </c>
    </row>
    <row r="50" spans="1:70" s="107" customFormat="1" x14ac:dyDescent="0.25">
      <c r="A50" s="345" t="s">
        <v>2271</v>
      </c>
      <c r="B50" s="373"/>
      <c r="C50" s="719">
        <v>42826</v>
      </c>
      <c r="D50" s="373"/>
      <c r="E50" s="346">
        <v>1134.9100000000001</v>
      </c>
      <c r="F50" s="373"/>
      <c r="G50" s="347">
        <v>119.63</v>
      </c>
      <c r="H50" s="374"/>
      <c r="I50" s="348">
        <v>-0.47420000000000001</v>
      </c>
      <c r="J50" s="348">
        <v>1.5792999999999999</v>
      </c>
      <c r="K50" s="348">
        <v>1.5707</v>
      </c>
      <c r="L50" s="348">
        <v>0.69869999999999999</v>
      </c>
      <c r="M50" s="348">
        <v>-5.9439000000000002</v>
      </c>
      <c r="N50" s="350">
        <v>-5.6098999999999997</v>
      </c>
      <c r="O50" s="348">
        <v>-1.7462</v>
      </c>
      <c r="P50" s="348">
        <v>10.9483</v>
      </c>
      <c r="Q50" s="348">
        <v>10.332100000000001</v>
      </c>
      <c r="R50" s="348" t="s">
        <v>430</v>
      </c>
      <c r="S50" s="348">
        <v>2.1082000000000001</v>
      </c>
      <c r="T50" s="348">
        <v>10.186999999999999</v>
      </c>
      <c r="U50" s="348">
        <v>-6.3414999999999999</v>
      </c>
      <c r="V50" s="348">
        <v>-2.6764999999999999</v>
      </c>
      <c r="W50" s="348">
        <v>2.1082000000000001</v>
      </c>
      <c r="X50" s="348">
        <v>10.206899999999999</v>
      </c>
      <c r="Y50" s="374"/>
      <c r="Z50" s="346">
        <v>11</v>
      </c>
      <c r="AA50" s="346">
        <v>2</v>
      </c>
      <c r="AB50" s="346">
        <v>7</v>
      </c>
      <c r="AC50" s="346">
        <v>9</v>
      </c>
      <c r="AD50" s="346">
        <v>10</v>
      </c>
      <c r="AE50" s="346">
        <v>9</v>
      </c>
      <c r="AF50" s="346">
        <v>6</v>
      </c>
      <c r="AG50" s="346">
        <v>8</v>
      </c>
      <c r="AH50" s="346">
        <v>6</v>
      </c>
      <c r="AI50" s="346" t="s">
        <v>430</v>
      </c>
      <c r="AJ50" s="346">
        <v>1</v>
      </c>
      <c r="AK50" s="346">
        <v>9</v>
      </c>
      <c r="AL50" s="346">
        <v>10</v>
      </c>
      <c r="AM50" s="346">
        <v>10</v>
      </c>
      <c r="AN50" s="346">
        <v>1</v>
      </c>
      <c r="AO50" s="373"/>
      <c r="AP50" s="348" t="s">
        <v>430</v>
      </c>
      <c r="AQ50" s="348">
        <v>12.32</v>
      </c>
      <c r="AR50" s="348">
        <v>8.9499999999999993</v>
      </c>
      <c r="AS50" s="348">
        <v>2.67</v>
      </c>
      <c r="AT50" s="348">
        <v>-4.9400000000000004</v>
      </c>
      <c r="AU50" s="351"/>
      <c r="AV50" s="346" t="s">
        <v>430</v>
      </c>
      <c r="AW50" s="346">
        <v>5</v>
      </c>
      <c r="AX50" s="346">
        <v>6</v>
      </c>
      <c r="AY50" s="346">
        <v>7</v>
      </c>
      <c r="AZ50" s="346">
        <v>10</v>
      </c>
      <c r="BA50" s="362"/>
      <c r="BB50" s="348">
        <v>12.4349376447084</v>
      </c>
      <c r="BC50" s="375">
        <v>0.85280652234691401</v>
      </c>
      <c r="BD50" s="375">
        <v>4.97856185392581E-2</v>
      </c>
      <c r="BE50" s="375">
        <v>5.7293345817326098E-2</v>
      </c>
      <c r="BF50" s="374"/>
      <c r="BG50" s="348">
        <v>58.304000000000002</v>
      </c>
      <c r="BH50" s="348">
        <v>12.8605</v>
      </c>
      <c r="BI50" s="348">
        <v>22.219799999999999</v>
      </c>
      <c r="BJ50" s="348">
        <v>6.6157000000000004</v>
      </c>
      <c r="BK50" s="373"/>
      <c r="BL50" s="372" t="s">
        <v>2272</v>
      </c>
      <c r="BM50" s="372" t="s">
        <v>2273</v>
      </c>
      <c r="BN50" s="372" t="s">
        <v>2274</v>
      </c>
      <c r="BO50" s="372" t="s">
        <v>2275</v>
      </c>
      <c r="BP50" s="372" t="s">
        <v>2276</v>
      </c>
      <c r="BQ50" s="373"/>
      <c r="BR50" s="354" t="s">
        <v>2277</v>
      </c>
    </row>
    <row r="51" spans="1:70" s="107" customFormat="1" x14ac:dyDescent="0.25">
      <c r="A51" s="345" t="s">
        <v>2278</v>
      </c>
      <c r="B51" s="373"/>
      <c r="C51" s="719">
        <v>45085</v>
      </c>
      <c r="D51" s="373"/>
      <c r="E51" s="346">
        <v>1021.94</v>
      </c>
      <c r="F51" s="373"/>
      <c r="G51" s="347">
        <v>13.697100000000001</v>
      </c>
      <c r="H51" s="374"/>
      <c r="I51" s="348">
        <v>-4.82E-2</v>
      </c>
      <c r="J51" s="348">
        <v>1.3691</v>
      </c>
      <c r="K51" s="348">
        <v>0.2026</v>
      </c>
      <c r="L51" s="348">
        <v>0.59189999999999998</v>
      </c>
      <c r="M51" s="348">
        <v>-2.3380000000000001</v>
      </c>
      <c r="N51" s="350">
        <v>-2.4479000000000002</v>
      </c>
      <c r="O51" s="348">
        <v>-4.7201000000000004</v>
      </c>
      <c r="P51" s="348">
        <v>9.8035999999999994</v>
      </c>
      <c r="Q51" s="348" t="s">
        <v>430</v>
      </c>
      <c r="R51" s="348" t="s">
        <v>430</v>
      </c>
      <c r="S51" s="348">
        <v>0.74060000000000004</v>
      </c>
      <c r="T51" s="348">
        <v>9.5268999999999995</v>
      </c>
      <c r="U51" s="348">
        <v>-3.6135000000000002</v>
      </c>
      <c r="V51" s="348">
        <v>0.97089999999999999</v>
      </c>
      <c r="W51" s="348">
        <v>0.74060000000000004</v>
      </c>
      <c r="X51" s="348">
        <v>10.6564</v>
      </c>
      <c r="Y51" s="374"/>
      <c r="Z51" s="346">
        <v>5</v>
      </c>
      <c r="AA51" s="346">
        <v>3</v>
      </c>
      <c r="AB51" s="346">
        <v>11</v>
      </c>
      <c r="AC51" s="346">
        <v>10</v>
      </c>
      <c r="AD51" s="346">
        <v>8</v>
      </c>
      <c r="AE51" s="346">
        <v>7</v>
      </c>
      <c r="AF51" s="346">
        <v>8</v>
      </c>
      <c r="AG51" s="346">
        <v>9</v>
      </c>
      <c r="AH51" s="346" t="s">
        <v>430</v>
      </c>
      <c r="AI51" s="346" t="s">
        <v>430</v>
      </c>
      <c r="AJ51" s="346">
        <v>6</v>
      </c>
      <c r="AK51" s="346">
        <v>10</v>
      </c>
      <c r="AL51" s="346">
        <v>8</v>
      </c>
      <c r="AM51" s="346">
        <v>7</v>
      </c>
      <c r="AN51" s="346">
        <v>6</v>
      </c>
      <c r="AO51" s="373"/>
      <c r="AP51" s="348" t="s">
        <v>430</v>
      </c>
      <c r="AQ51" s="348" t="s">
        <v>430</v>
      </c>
      <c r="AR51" s="348" t="s">
        <v>430</v>
      </c>
      <c r="AS51" s="348">
        <v>2.04</v>
      </c>
      <c r="AT51" s="348">
        <v>-0.74</v>
      </c>
      <c r="AU51" s="351"/>
      <c r="AV51" s="346" t="s">
        <v>430</v>
      </c>
      <c r="AW51" s="346" t="s">
        <v>430</v>
      </c>
      <c r="AX51" s="346" t="s">
        <v>430</v>
      </c>
      <c r="AY51" s="346">
        <v>9</v>
      </c>
      <c r="AZ51" s="346">
        <v>8</v>
      </c>
      <c r="BA51" s="362"/>
      <c r="BB51" s="348">
        <v>13.4067671870058</v>
      </c>
      <c r="BC51" s="375">
        <v>0.91257730776331403</v>
      </c>
      <c r="BD51" s="375">
        <v>3.45142956307024E-2</v>
      </c>
      <c r="BE51" s="375">
        <v>-0.16567922498017401</v>
      </c>
      <c r="BF51" s="374"/>
      <c r="BG51" s="348">
        <v>63.384999999999998</v>
      </c>
      <c r="BH51" s="348">
        <v>22.702300000000001</v>
      </c>
      <c r="BI51" s="348">
        <v>10.830500000000001</v>
      </c>
      <c r="BJ51" s="348">
        <v>3.0821999999999998</v>
      </c>
      <c r="BK51" s="373"/>
      <c r="BL51" s="372" t="s">
        <v>2279</v>
      </c>
      <c r="BM51" s="372" t="s">
        <v>2280</v>
      </c>
      <c r="BN51" s="372" t="s">
        <v>2281</v>
      </c>
      <c r="BO51" s="372" t="s">
        <v>2282</v>
      </c>
      <c r="BP51" s="372" t="s">
        <v>1055</v>
      </c>
      <c r="BQ51" s="373"/>
      <c r="BR51" s="354" t="s">
        <v>443</v>
      </c>
    </row>
    <row r="52" spans="1:70" s="107" customFormat="1" x14ac:dyDescent="0.25">
      <c r="A52" s="345" t="s">
        <v>2283</v>
      </c>
      <c r="B52" s="373"/>
      <c r="C52" s="719">
        <v>45719</v>
      </c>
      <c r="D52" s="373"/>
      <c r="E52" s="346">
        <v>928.32</v>
      </c>
      <c r="F52" s="373"/>
      <c r="G52" s="347">
        <v>12.571999999999999</v>
      </c>
      <c r="H52" s="374"/>
      <c r="I52" s="348">
        <v>-3.1E-2</v>
      </c>
      <c r="J52" s="348">
        <v>1.1033999999999999</v>
      </c>
      <c r="K52" s="348">
        <v>1.7201</v>
      </c>
      <c r="L52" s="348">
        <v>4.9432999999999998</v>
      </c>
      <c r="M52" s="348">
        <v>5.0686999999999998</v>
      </c>
      <c r="N52" s="350">
        <v>7.7614999999999998</v>
      </c>
      <c r="O52" s="348" t="s">
        <v>430</v>
      </c>
      <c r="P52" s="348" t="s">
        <v>430</v>
      </c>
      <c r="Q52" s="348" t="s">
        <v>430</v>
      </c>
      <c r="R52" s="348" t="s">
        <v>430</v>
      </c>
      <c r="S52" s="348">
        <v>0.96940000000000004</v>
      </c>
      <c r="T52" s="348">
        <v>16.0335</v>
      </c>
      <c r="U52" s="348">
        <v>4.7980999999999998</v>
      </c>
      <c r="V52" s="348">
        <v>12.2079</v>
      </c>
      <c r="W52" s="348">
        <v>0.96940000000000004</v>
      </c>
      <c r="X52" s="348">
        <v>18.1858</v>
      </c>
      <c r="Y52" s="374"/>
      <c r="Z52" s="346">
        <v>3</v>
      </c>
      <c r="AA52" s="346">
        <v>5</v>
      </c>
      <c r="AB52" s="346">
        <v>6</v>
      </c>
      <c r="AC52" s="346">
        <v>3</v>
      </c>
      <c r="AD52" s="346">
        <v>3</v>
      </c>
      <c r="AE52" s="346">
        <v>3</v>
      </c>
      <c r="AF52" s="346" t="s">
        <v>430</v>
      </c>
      <c r="AG52" s="346" t="s">
        <v>430</v>
      </c>
      <c r="AH52" s="346" t="s">
        <v>430</v>
      </c>
      <c r="AI52" s="346" t="s">
        <v>430</v>
      </c>
      <c r="AJ52" s="346">
        <v>4</v>
      </c>
      <c r="AK52" s="346">
        <v>5</v>
      </c>
      <c r="AL52" s="346">
        <v>3</v>
      </c>
      <c r="AM52" s="346">
        <v>3</v>
      </c>
      <c r="AN52" s="346">
        <v>4</v>
      </c>
      <c r="AO52" s="373"/>
      <c r="AP52" s="348" t="s">
        <v>430</v>
      </c>
      <c r="AQ52" s="348" t="s">
        <v>430</v>
      </c>
      <c r="AR52" s="348" t="s">
        <v>430</v>
      </c>
      <c r="AS52" s="348" t="s">
        <v>430</v>
      </c>
      <c r="AT52" s="348">
        <v>14.47</v>
      </c>
      <c r="AU52" s="351"/>
      <c r="AV52" s="346" t="s">
        <v>430</v>
      </c>
      <c r="AW52" s="346" t="s">
        <v>430</v>
      </c>
      <c r="AX52" s="346" t="s">
        <v>430</v>
      </c>
      <c r="AY52" s="346" t="s">
        <v>430</v>
      </c>
      <c r="AZ52" s="346">
        <v>3</v>
      </c>
      <c r="BA52" s="362"/>
      <c r="BB52" s="348">
        <v>12.806931998697101</v>
      </c>
      <c r="BC52" s="375">
        <v>0.95620354923452699</v>
      </c>
      <c r="BD52" s="375">
        <v>8.0712535520088696E-2</v>
      </c>
      <c r="BE52" s="375">
        <v>0.476848714833918</v>
      </c>
      <c r="BF52" s="374"/>
      <c r="BG52" s="348">
        <v>38.999499999999998</v>
      </c>
      <c r="BH52" s="348">
        <v>30.4</v>
      </c>
      <c r="BI52" s="348">
        <v>26.134899999999998</v>
      </c>
      <c r="BJ52" s="348">
        <v>4.4656000000000002</v>
      </c>
      <c r="BK52" s="373"/>
      <c r="BL52" s="372" t="s">
        <v>2284</v>
      </c>
      <c r="BM52" s="372" t="s">
        <v>2285</v>
      </c>
      <c r="BN52" s="372" t="s">
        <v>2286</v>
      </c>
      <c r="BO52" s="372" t="s">
        <v>2287</v>
      </c>
      <c r="BP52" s="372" t="s">
        <v>2288</v>
      </c>
      <c r="BQ52" s="373"/>
      <c r="BR52" s="354" t="s">
        <v>602</v>
      </c>
    </row>
    <row r="53" spans="1:70" s="107" customFormat="1" x14ac:dyDescent="0.25">
      <c r="A53" s="345" t="s">
        <v>2289</v>
      </c>
      <c r="B53" s="373"/>
      <c r="C53" s="719">
        <v>35583</v>
      </c>
      <c r="D53" s="373"/>
      <c r="E53" s="346">
        <v>809.08100000000002</v>
      </c>
      <c r="F53" s="373"/>
      <c r="G53" s="347">
        <v>93.912700000000001</v>
      </c>
      <c r="H53" s="374"/>
      <c r="I53" s="348">
        <v>-0.1062</v>
      </c>
      <c r="J53" s="348">
        <v>0.41199999999999998</v>
      </c>
      <c r="K53" s="348">
        <v>1.0221</v>
      </c>
      <c r="L53" s="348">
        <v>3.75</v>
      </c>
      <c r="M53" s="348">
        <v>0.4098</v>
      </c>
      <c r="N53" s="350">
        <v>-7.0232999999999999</v>
      </c>
      <c r="O53" s="348">
        <v>-6.2374999999999998</v>
      </c>
      <c r="P53" s="348">
        <v>13.735799999999999</v>
      </c>
      <c r="Q53" s="348">
        <v>14.6661</v>
      </c>
      <c r="R53" s="348">
        <v>14.906499999999999</v>
      </c>
      <c r="S53" s="348">
        <v>-0.8357</v>
      </c>
      <c r="T53" s="348">
        <v>16.924199999999999</v>
      </c>
      <c r="U53" s="348">
        <v>-2.5089000000000001</v>
      </c>
      <c r="V53" s="348">
        <v>-1.6374</v>
      </c>
      <c r="W53" s="348">
        <v>-0.8357</v>
      </c>
      <c r="X53" s="348">
        <v>16.009599999999999</v>
      </c>
      <c r="Y53" s="374"/>
      <c r="Z53" s="346">
        <v>6</v>
      </c>
      <c r="AA53" s="346">
        <v>11</v>
      </c>
      <c r="AB53" s="346">
        <v>8</v>
      </c>
      <c r="AC53" s="346">
        <v>5</v>
      </c>
      <c r="AD53" s="346">
        <v>6</v>
      </c>
      <c r="AE53" s="346">
        <v>10</v>
      </c>
      <c r="AF53" s="346">
        <v>9</v>
      </c>
      <c r="AG53" s="346">
        <v>5</v>
      </c>
      <c r="AH53" s="346">
        <v>1</v>
      </c>
      <c r="AI53" s="346">
        <v>1</v>
      </c>
      <c r="AJ53" s="346">
        <v>11</v>
      </c>
      <c r="AK53" s="346">
        <v>3</v>
      </c>
      <c r="AL53" s="346">
        <v>7</v>
      </c>
      <c r="AM53" s="346">
        <v>9</v>
      </c>
      <c r="AN53" s="346">
        <v>11</v>
      </c>
      <c r="AO53" s="373"/>
      <c r="AP53" s="348">
        <v>15.15</v>
      </c>
      <c r="AQ53" s="348">
        <v>16.22</v>
      </c>
      <c r="AR53" s="348">
        <v>12.01</v>
      </c>
      <c r="AS53" s="348">
        <v>2.36</v>
      </c>
      <c r="AT53" s="348">
        <v>1.1599999999999999</v>
      </c>
      <c r="AU53" s="351"/>
      <c r="AV53" s="346">
        <v>1</v>
      </c>
      <c r="AW53" s="346">
        <v>2</v>
      </c>
      <c r="AX53" s="346">
        <v>3</v>
      </c>
      <c r="AY53" s="346">
        <v>8</v>
      </c>
      <c r="AZ53" s="346">
        <v>7</v>
      </c>
      <c r="BA53" s="362"/>
      <c r="BB53" s="348">
        <v>18.091039156571899</v>
      </c>
      <c r="BC53" s="375">
        <v>1.2297168496720701</v>
      </c>
      <c r="BD53" s="375">
        <v>4.7179344740520303E-2</v>
      </c>
      <c r="BE53" s="375">
        <v>4.3445351166631598E-2</v>
      </c>
      <c r="BF53" s="374"/>
      <c r="BG53" s="348">
        <v>39.326599999999999</v>
      </c>
      <c r="BH53" s="348">
        <v>12.0473</v>
      </c>
      <c r="BI53" s="348">
        <v>47.391800000000003</v>
      </c>
      <c r="BJ53" s="348">
        <v>1.2343</v>
      </c>
      <c r="BK53" s="373"/>
      <c r="BL53" s="372" t="s">
        <v>2290</v>
      </c>
      <c r="BM53" s="372" t="s">
        <v>2291</v>
      </c>
      <c r="BN53" s="372" t="s">
        <v>2292</v>
      </c>
      <c r="BO53" s="372" t="s">
        <v>2293</v>
      </c>
      <c r="BP53" s="372" t="s">
        <v>2294</v>
      </c>
      <c r="BQ53" s="373"/>
      <c r="BR53" s="354" t="s">
        <v>463</v>
      </c>
    </row>
    <row r="54" spans="1:70" s="107" customFormat="1" x14ac:dyDescent="0.25">
      <c r="A54" s="345" t="s">
        <v>2295</v>
      </c>
      <c r="B54" s="373"/>
      <c r="C54" s="719">
        <v>43439</v>
      </c>
      <c r="D54" s="373"/>
      <c r="E54" s="346">
        <v>394.94600000000003</v>
      </c>
      <c r="F54" s="373"/>
      <c r="G54" s="347">
        <v>28.91</v>
      </c>
      <c r="H54" s="374"/>
      <c r="I54" s="348">
        <v>-0.13819999999999999</v>
      </c>
      <c r="J54" s="348">
        <v>0.48659999999999998</v>
      </c>
      <c r="K54" s="348">
        <v>1.7241</v>
      </c>
      <c r="L54" s="348">
        <v>2.8826000000000001</v>
      </c>
      <c r="M54" s="348">
        <v>0.94269999999999998</v>
      </c>
      <c r="N54" s="350">
        <v>-0.17269999999999999</v>
      </c>
      <c r="O54" s="348">
        <v>1.395</v>
      </c>
      <c r="P54" s="348">
        <v>14.1021</v>
      </c>
      <c r="Q54" s="348">
        <v>13.578900000000001</v>
      </c>
      <c r="R54" s="348" t="s">
        <v>430</v>
      </c>
      <c r="S54" s="348">
        <v>0.31230000000000002</v>
      </c>
      <c r="T54" s="348">
        <v>12.6656</v>
      </c>
      <c r="U54" s="348">
        <v>-0.72119999999999995</v>
      </c>
      <c r="V54" s="348">
        <v>3.8807</v>
      </c>
      <c r="W54" s="348">
        <v>0.31230000000000002</v>
      </c>
      <c r="X54" s="348">
        <v>14.9564</v>
      </c>
      <c r="Y54" s="374"/>
      <c r="Z54" s="346">
        <v>8</v>
      </c>
      <c r="AA54" s="346">
        <v>8</v>
      </c>
      <c r="AB54" s="346">
        <v>5</v>
      </c>
      <c r="AC54" s="346">
        <v>7</v>
      </c>
      <c r="AD54" s="346">
        <v>5</v>
      </c>
      <c r="AE54" s="346">
        <v>6</v>
      </c>
      <c r="AF54" s="346">
        <v>4</v>
      </c>
      <c r="AG54" s="346">
        <v>3</v>
      </c>
      <c r="AH54" s="346">
        <v>3</v>
      </c>
      <c r="AI54" s="346" t="s">
        <v>430</v>
      </c>
      <c r="AJ54" s="346">
        <v>8</v>
      </c>
      <c r="AK54" s="346">
        <v>7</v>
      </c>
      <c r="AL54" s="346">
        <v>5</v>
      </c>
      <c r="AM54" s="346">
        <v>5</v>
      </c>
      <c r="AN54" s="346">
        <v>8</v>
      </c>
      <c r="AO54" s="373"/>
      <c r="AP54" s="348" t="s">
        <v>430</v>
      </c>
      <c r="AQ54" s="348">
        <v>15.47</v>
      </c>
      <c r="AR54" s="348">
        <v>12.19</v>
      </c>
      <c r="AS54" s="348">
        <v>7.08</v>
      </c>
      <c r="AT54" s="348">
        <v>4.42</v>
      </c>
      <c r="AU54" s="351"/>
      <c r="AV54" s="346" t="s">
        <v>430</v>
      </c>
      <c r="AW54" s="346">
        <v>3</v>
      </c>
      <c r="AX54" s="346">
        <v>2</v>
      </c>
      <c r="AY54" s="346">
        <v>4</v>
      </c>
      <c r="AZ54" s="346">
        <v>6</v>
      </c>
      <c r="BA54" s="362"/>
      <c r="BB54" s="348">
        <v>14.3137832840246</v>
      </c>
      <c r="BC54" s="375">
        <v>1.00473485409865</v>
      </c>
      <c r="BD54" s="375">
        <v>5.6829666135613403E-2</v>
      </c>
      <c r="BE54" s="375">
        <v>0.15157676738008</v>
      </c>
      <c r="BF54" s="374"/>
      <c r="BG54" s="348">
        <v>50.619500000000002</v>
      </c>
      <c r="BH54" s="348">
        <v>16.8626</v>
      </c>
      <c r="BI54" s="348">
        <v>30.129200000000001</v>
      </c>
      <c r="BJ54" s="348">
        <v>2.3887</v>
      </c>
      <c r="BK54" s="373"/>
      <c r="BL54" s="372" t="s">
        <v>2296</v>
      </c>
      <c r="BM54" s="372" t="s">
        <v>2297</v>
      </c>
      <c r="BN54" s="372" t="s">
        <v>2298</v>
      </c>
      <c r="BO54" s="372" t="s">
        <v>2299</v>
      </c>
      <c r="BP54" s="372" t="s">
        <v>2300</v>
      </c>
      <c r="BQ54" s="373"/>
      <c r="BR54" s="354" t="s">
        <v>547</v>
      </c>
    </row>
    <row r="55" spans="1:70" s="107" customFormat="1" x14ac:dyDescent="0.25">
      <c r="A55" s="345" t="s">
        <v>2301</v>
      </c>
      <c r="B55" s="373"/>
      <c r="C55" s="719">
        <v>44361</v>
      </c>
      <c r="D55" s="373"/>
      <c r="E55" s="346">
        <v>360.41</v>
      </c>
      <c r="F55" s="373"/>
      <c r="G55" s="347">
        <v>17.0395</v>
      </c>
      <c r="H55" s="374"/>
      <c r="I55" s="348">
        <v>4.58E-2</v>
      </c>
      <c r="J55" s="348">
        <v>0.90720000000000001</v>
      </c>
      <c r="K55" s="348">
        <v>0.88219999999999998</v>
      </c>
      <c r="L55" s="348">
        <v>3.2059000000000002</v>
      </c>
      <c r="M55" s="348">
        <v>-0.1605</v>
      </c>
      <c r="N55" s="350">
        <v>0.121</v>
      </c>
      <c r="O55" s="348">
        <v>-2.3759999999999999</v>
      </c>
      <c r="P55" s="348">
        <v>13.334899999999999</v>
      </c>
      <c r="Q55" s="348">
        <v>11.284000000000001</v>
      </c>
      <c r="R55" s="348" t="s">
        <v>430</v>
      </c>
      <c r="S55" s="348">
        <v>0.27250000000000002</v>
      </c>
      <c r="T55" s="348">
        <v>15.8819</v>
      </c>
      <c r="U55" s="348">
        <v>-1.7483</v>
      </c>
      <c r="V55" s="348">
        <v>4.8791000000000002</v>
      </c>
      <c r="W55" s="348">
        <v>0.27250000000000002</v>
      </c>
      <c r="X55" s="348">
        <v>11.0374</v>
      </c>
      <c r="Y55" s="374"/>
      <c r="Z55" s="346">
        <v>2</v>
      </c>
      <c r="AA55" s="346">
        <v>6</v>
      </c>
      <c r="AB55" s="346">
        <v>9</v>
      </c>
      <c r="AC55" s="346">
        <v>6</v>
      </c>
      <c r="AD55" s="346">
        <v>7</v>
      </c>
      <c r="AE55" s="346">
        <v>5</v>
      </c>
      <c r="AF55" s="346">
        <v>7</v>
      </c>
      <c r="AG55" s="346">
        <v>6</v>
      </c>
      <c r="AH55" s="346">
        <v>5</v>
      </c>
      <c r="AI55" s="346" t="s">
        <v>430</v>
      </c>
      <c r="AJ55" s="346">
        <v>10</v>
      </c>
      <c r="AK55" s="346">
        <v>6</v>
      </c>
      <c r="AL55" s="346">
        <v>6</v>
      </c>
      <c r="AM55" s="346">
        <v>4</v>
      </c>
      <c r="AN55" s="346">
        <v>10</v>
      </c>
      <c r="AO55" s="373"/>
      <c r="AP55" s="348" t="s">
        <v>430</v>
      </c>
      <c r="AQ55" s="348" t="s">
        <v>430</v>
      </c>
      <c r="AR55" s="348">
        <v>11.81</v>
      </c>
      <c r="AS55" s="348">
        <v>5.82</v>
      </c>
      <c r="AT55" s="348">
        <v>5.0199999999999996</v>
      </c>
      <c r="AU55" s="351"/>
      <c r="AV55" s="346" t="s">
        <v>430</v>
      </c>
      <c r="AW55" s="346" t="s">
        <v>430</v>
      </c>
      <c r="AX55" s="346">
        <v>4</v>
      </c>
      <c r="AY55" s="346">
        <v>5</v>
      </c>
      <c r="AZ55" s="346">
        <v>5</v>
      </c>
      <c r="BA55" s="362"/>
      <c r="BB55" s="348">
        <v>16.308114384319701</v>
      </c>
      <c r="BC55" s="375">
        <v>1.1278789414930701</v>
      </c>
      <c r="BD55" s="375">
        <v>4.85549810431063E-2</v>
      </c>
      <c r="BE55" s="375">
        <v>1.51782753209747E-2</v>
      </c>
      <c r="BF55" s="374"/>
      <c r="BG55" s="348">
        <v>39.188200000000002</v>
      </c>
      <c r="BH55" s="348">
        <v>12.377599999999999</v>
      </c>
      <c r="BI55" s="348">
        <v>42.1858</v>
      </c>
      <c r="BJ55" s="348">
        <v>6.2484000000000002</v>
      </c>
      <c r="BK55" s="373"/>
      <c r="BL55" s="372" t="s">
        <v>2302</v>
      </c>
      <c r="BM55" s="372" t="s">
        <v>2303</v>
      </c>
      <c r="BN55" s="372" t="s">
        <v>804</v>
      </c>
      <c r="BO55" s="372" t="s">
        <v>2304</v>
      </c>
      <c r="BP55" s="372" t="s">
        <v>2009</v>
      </c>
      <c r="BQ55" s="373"/>
      <c r="BR55" s="354" t="s">
        <v>602</v>
      </c>
    </row>
    <row r="56" spans="1:70" s="107" customFormat="1" x14ac:dyDescent="0.25">
      <c r="A56" s="345" t="s">
        <v>2305</v>
      </c>
      <c r="B56" s="373"/>
      <c r="C56" s="719">
        <v>46171</v>
      </c>
      <c r="D56" s="373"/>
      <c r="E56" s="346">
        <v>359.94</v>
      </c>
      <c r="F56" s="373"/>
      <c r="G56" s="347">
        <v>10.493600000000001</v>
      </c>
      <c r="H56" s="374"/>
      <c r="I56" s="348">
        <v>-0.21590000000000001</v>
      </c>
      <c r="J56" s="348">
        <v>0.45950000000000002</v>
      </c>
      <c r="K56" s="348">
        <v>4.0030999999999999</v>
      </c>
      <c r="L56" s="348" t="s">
        <v>430</v>
      </c>
      <c r="M56" s="348" t="s">
        <v>430</v>
      </c>
      <c r="N56" s="350" t="s">
        <v>430</v>
      </c>
      <c r="O56" s="348" t="s">
        <v>430</v>
      </c>
      <c r="P56" s="348" t="s">
        <v>430</v>
      </c>
      <c r="Q56" s="348" t="s">
        <v>430</v>
      </c>
      <c r="R56" s="348" t="s">
        <v>430</v>
      </c>
      <c r="S56" s="348">
        <v>1.8411</v>
      </c>
      <c r="T56" s="348" t="s">
        <v>430</v>
      </c>
      <c r="U56" s="348" t="s">
        <v>430</v>
      </c>
      <c r="V56" s="348" t="s">
        <v>430</v>
      </c>
      <c r="W56" s="348">
        <v>1.8411</v>
      </c>
      <c r="X56" s="348">
        <v>4.9359999999999999</v>
      </c>
      <c r="Y56" s="374"/>
      <c r="Z56" s="346">
        <v>9</v>
      </c>
      <c r="AA56" s="346">
        <v>10</v>
      </c>
      <c r="AB56" s="346">
        <v>1</v>
      </c>
      <c r="AC56" s="346" t="s">
        <v>430</v>
      </c>
      <c r="AD56" s="346" t="s">
        <v>430</v>
      </c>
      <c r="AE56" s="346" t="s">
        <v>430</v>
      </c>
      <c r="AF56" s="346" t="s">
        <v>430</v>
      </c>
      <c r="AG56" s="346" t="s">
        <v>430</v>
      </c>
      <c r="AH56" s="346" t="s">
        <v>430</v>
      </c>
      <c r="AI56" s="346" t="s">
        <v>430</v>
      </c>
      <c r="AJ56" s="346">
        <v>3</v>
      </c>
      <c r="AK56" s="346" t="s">
        <v>430</v>
      </c>
      <c r="AL56" s="346" t="s">
        <v>430</v>
      </c>
      <c r="AM56" s="346" t="s">
        <v>430</v>
      </c>
      <c r="AN56" s="346">
        <v>3</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t="s">
        <v>430</v>
      </c>
      <c r="BC56" s="375">
        <v>0</v>
      </c>
      <c r="BD56" s="375">
        <v>0</v>
      </c>
      <c r="BE56" s="375">
        <v>3.5510374678794498</v>
      </c>
      <c r="BF56" s="374"/>
      <c r="BG56" s="348">
        <v>49.512700000000002</v>
      </c>
      <c r="BH56" s="348">
        <v>13.374700000000001</v>
      </c>
      <c r="BI56" s="348">
        <v>27.2913</v>
      </c>
      <c r="BJ56" s="348">
        <v>9.8213000000000008</v>
      </c>
      <c r="BK56" s="373"/>
      <c r="BL56" s="372" t="s">
        <v>2306</v>
      </c>
      <c r="BM56" s="372" t="s">
        <v>2307</v>
      </c>
      <c r="BN56" s="372" t="s">
        <v>2308</v>
      </c>
      <c r="BO56" s="372" t="s">
        <v>612</v>
      </c>
      <c r="BP56" s="372" t="s">
        <v>2309</v>
      </c>
      <c r="BQ56" s="373"/>
      <c r="BR56" s="354" t="s">
        <v>443</v>
      </c>
    </row>
    <row r="57" spans="1:70" s="107" customFormat="1" x14ac:dyDescent="0.25">
      <c r="A57" s="345" t="s">
        <v>2310</v>
      </c>
      <c r="B57" s="373"/>
      <c r="C57" s="719">
        <v>43332</v>
      </c>
      <c r="D57" s="373"/>
      <c r="E57" s="346">
        <v>242.565</v>
      </c>
      <c r="F57" s="373"/>
      <c r="G57" s="347">
        <v>27.721599999999999</v>
      </c>
      <c r="H57" s="374"/>
      <c r="I57" s="348">
        <v>-0.21809999999999999</v>
      </c>
      <c r="J57" s="348">
        <v>0.47699999999999998</v>
      </c>
      <c r="K57" s="348">
        <v>3.3378000000000001</v>
      </c>
      <c r="L57" s="348">
        <v>9.0559999999999992</v>
      </c>
      <c r="M57" s="348">
        <v>15.953099999999999</v>
      </c>
      <c r="N57" s="350">
        <v>12.5814</v>
      </c>
      <c r="O57" s="348">
        <v>5.1006</v>
      </c>
      <c r="P57" s="348">
        <v>16.3904</v>
      </c>
      <c r="Q57" s="348">
        <v>13.6122</v>
      </c>
      <c r="R57" s="348" t="s">
        <v>430</v>
      </c>
      <c r="S57" s="348">
        <v>0.309</v>
      </c>
      <c r="T57" s="348">
        <v>22.846800000000002</v>
      </c>
      <c r="U57" s="348">
        <v>13.393800000000001</v>
      </c>
      <c r="V57" s="348">
        <v>17.372900000000001</v>
      </c>
      <c r="W57" s="348">
        <v>0.309</v>
      </c>
      <c r="X57" s="348">
        <v>13.758800000000001</v>
      </c>
      <c r="Y57" s="374"/>
      <c r="Z57" s="346">
        <v>10</v>
      </c>
      <c r="AA57" s="346">
        <v>9</v>
      </c>
      <c r="AB57" s="346">
        <v>2</v>
      </c>
      <c r="AC57" s="346">
        <v>2</v>
      </c>
      <c r="AD57" s="346">
        <v>2</v>
      </c>
      <c r="AE57" s="346">
        <v>2</v>
      </c>
      <c r="AF57" s="346">
        <v>1</v>
      </c>
      <c r="AG57" s="346">
        <v>2</v>
      </c>
      <c r="AH57" s="346">
        <v>2</v>
      </c>
      <c r="AI57" s="346" t="s">
        <v>430</v>
      </c>
      <c r="AJ57" s="346">
        <v>9</v>
      </c>
      <c r="AK57" s="346">
        <v>2</v>
      </c>
      <c r="AL57" s="346">
        <v>2</v>
      </c>
      <c r="AM57" s="346">
        <v>2</v>
      </c>
      <c r="AN57" s="346">
        <v>9</v>
      </c>
      <c r="AO57" s="373"/>
      <c r="AP57" s="348" t="s">
        <v>430</v>
      </c>
      <c r="AQ57" s="348">
        <v>16.3</v>
      </c>
      <c r="AR57" s="348">
        <v>14.55</v>
      </c>
      <c r="AS57" s="348">
        <v>13.33</v>
      </c>
      <c r="AT57" s="348">
        <v>26.57</v>
      </c>
      <c r="AU57" s="351"/>
      <c r="AV57" s="346" t="s">
        <v>430</v>
      </c>
      <c r="AW57" s="346">
        <v>1</v>
      </c>
      <c r="AX57" s="346">
        <v>1</v>
      </c>
      <c r="AY57" s="346">
        <v>2</v>
      </c>
      <c r="AZ57" s="346">
        <v>2</v>
      </c>
      <c r="BA57" s="362"/>
      <c r="BB57" s="348">
        <v>18.4450401985866</v>
      </c>
      <c r="BC57" s="375">
        <v>1.2091381211972601</v>
      </c>
      <c r="BD57" s="375">
        <v>5.5410663548777703E-2</v>
      </c>
      <c r="BE57" s="375">
        <v>0.189434613914156</v>
      </c>
      <c r="BF57" s="374"/>
      <c r="BG57" s="348">
        <v>41.563200000000002</v>
      </c>
      <c r="BH57" s="348">
        <v>18.3718</v>
      </c>
      <c r="BI57" s="348">
        <v>35.8598</v>
      </c>
      <c r="BJ57" s="348">
        <v>4.2051999999999996</v>
      </c>
      <c r="BK57" s="373"/>
      <c r="BL57" s="372" t="s">
        <v>2311</v>
      </c>
      <c r="BM57" s="372" t="s">
        <v>2312</v>
      </c>
      <c r="BN57" s="372" t="s">
        <v>2313</v>
      </c>
      <c r="BO57" s="372" t="s">
        <v>2314</v>
      </c>
      <c r="BP57" s="372" t="s">
        <v>1252</v>
      </c>
      <c r="BQ57" s="373"/>
      <c r="BR57" s="354" t="s">
        <v>436</v>
      </c>
    </row>
    <row r="58" spans="1:70" s="107" customFormat="1" x14ac:dyDescent="0.25">
      <c r="A58" s="345" t="s">
        <v>2315</v>
      </c>
      <c r="B58" s="373"/>
      <c r="C58" s="719">
        <v>42255</v>
      </c>
      <c r="D58" s="373"/>
      <c r="E58" s="346">
        <v>72.844399999999993</v>
      </c>
      <c r="F58" s="373"/>
      <c r="G58" s="347">
        <v>27.587299999999999</v>
      </c>
      <c r="H58" s="374"/>
      <c r="I58" s="348">
        <v>0.29809999999999998</v>
      </c>
      <c r="J58" s="348">
        <v>1.2962</v>
      </c>
      <c r="K58" s="348">
        <v>2.3540999999999999</v>
      </c>
      <c r="L58" s="348">
        <v>4.3202999999999996</v>
      </c>
      <c r="M58" s="348">
        <v>1.2854000000000001</v>
      </c>
      <c r="N58" s="350">
        <v>0.3211</v>
      </c>
      <c r="O58" s="348">
        <v>2.5385</v>
      </c>
      <c r="P58" s="348">
        <v>14.082800000000001</v>
      </c>
      <c r="Q58" s="348">
        <v>11.772399999999999</v>
      </c>
      <c r="R58" s="348">
        <v>10.2234</v>
      </c>
      <c r="S58" s="348">
        <v>2.0131000000000001</v>
      </c>
      <c r="T58" s="348">
        <v>16.322099999999999</v>
      </c>
      <c r="U58" s="348">
        <v>0.16189999999999999</v>
      </c>
      <c r="V58" s="348">
        <v>2.7084999999999999</v>
      </c>
      <c r="W58" s="348">
        <v>2.0131000000000001</v>
      </c>
      <c r="X58" s="348">
        <v>9.7942999999999998</v>
      </c>
      <c r="Y58" s="374"/>
      <c r="Z58" s="346">
        <v>1</v>
      </c>
      <c r="AA58" s="346">
        <v>4</v>
      </c>
      <c r="AB58" s="346">
        <v>4</v>
      </c>
      <c r="AC58" s="346">
        <v>4</v>
      </c>
      <c r="AD58" s="346">
        <v>4</v>
      </c>
      <c r="AE58" s="346">
        <v>4</v>
      </c>
      <c r="AF58" s="346">
        <v>3</v>
      </c>
      <c r="AG58" s="346">
        <v>4</v>
      </c>
      <c r="AH58" s="346">
        <v>4</v>
      </c>
      <c r="AI58" s="346">
        <v>2</v>
      </c>
      <c r="AJ58" s="346">
        <v>2</v>
      </c>
      <c r="AK58" s="346">
        <v>4</v>
      </c>
      <c r="AL58" s="346">
        <v>4</v>
      </c>
      <c r="AM58" s="346">
        <v>6</v>
      </c>
      <c r="AN58" s="346">
        <v>2</v>
      </c>
      <c r="AO58" s="373"/>
      <c r="AP58" s="348">
        <v>11.48</v>
      </c>
      <c r="AQ58" s="348">
        <v>13.61</v>
      </c>
      <c r="AR58" s="348">
        <v>11.24</v>
      </c>
      <c r="AS58" s="348">
        <v>7.3</v>
      </c>
      <c r="AT58" s="348">
        <v>5.49</v>
      </c>
      <c r="AU58" s="351"/>
      <c r="AV58" s="346">
        <v>2</v>
      </c>
      <c r="AW58" s="346">
        <v>4</v>
      </c>
      <c r="AX58" s="346">
        <v>5</v>
      </c>
      <c r="AY58" s="346">
        <v>3</v>
      </c>
      <c r="AZ58" s="346">
        <v>4</v>
      </c>
      <c r="BA58" s="362"/>
      <c r="BB58" s="348">
        <v>14.201462883278101</v>
      </c>
      <c r="BC58" s="375">
        <v>0.99908324275532101</v>
      </c>
      <c r="BD58" s="375">
        <v>5.6568574163979798E-2</v>
      </c>
      <c r="BE58" s="375">
        <v>0.115383825523603</v>
      </c>
      <c r="BF58" s="374"/>
      <c r="BG58" s="348">
        <v>53.210700000000003</v>
      </c>
      <c r="BH58" s="348">
        <v>9.0369399999999995</v>
      </c>
      <c r="BI58" s="348">
        <v>29.661000000000001</v>
      </c>
      <c r="BJ58" s="348">
        <v>8.0913599999999999</v>
      </c>
      <c r="BK58" s="373"/>
      <c r="BL58" s="372" t="s">
        <v>2316</v>
      </c>
      <c r="BM58" s="372" t="s">
        <v>2317</v>
      </c>
      <c r="BN58" s="372" t="s">
        <v>2318</v>
      </c>
      <c r="BO58" s="372" t="s">
        <v>2319</v>
      </c>
      <c r="BP58" s="372" t="s">
        <v>2320</v>
      </c>
      <c r="BQ58" s="373"/>
      <c r="BR58" s="354" t="s">
        <v>512</v>
      </c>
    </row>
    <row r="59" spans="1:70" x14ac:dyDescent="0.25">
      <c r="A59" s="36" t="s">
        <v>93</v>
      </c>
      <c r="B59" s="43"/>
      <c r="C59" s="720"/>
      <c r="D59" s="43"/>
      <c r="E59" s="51"/>
      <c r="F59" s="43"/>
      <c r="G59" s="55"/>
      <c r="H59" s="66"/>
      <c r="I59" s="59">
        <v>-9.4799999999999995E-2</v>
      </c>
      <c r="J59" s="59">
        <v>0.96460000000000001</v>
      </c>
      <c r="K59" s="59">
        <v>1.8866000000000001</v>
      </c>
      <c r="L59" s="59">
        <v>4.4001999999999999</v>
      </c>
      <c r="M59" s="59">
        <v>3.1543999999999999</v>
      </c>
      <c r="N59" s="70">
        <v>1.641</v>
      </c>
      <c r="O59" s="59">
        <v>-0.44900000000000001</v>
      </c>
      <c r="P59" s="59">
        <v>14.1036</v>
      </c>
      <c r="Q59" s="59">
        <v>12.541</v>
      </c>
      <c r="R59" s="59">
        <v>12.565</v>
      </c>
      <c r="S59" s="59">
        <v>0.82189999999999996</v>
      </c>
      <c r="T59" s="59">
        <v>16.1401</v>
      </c>
      <c r="U59" s="59">
        <v>1.6194</v>
      </c>
      <c r="V59" s="59">
        <v>5.8837000000000002</v>
      </c>
      <c r="W59" s="59">
        <v>0.82189999999999996</v>
      </c>
      <c r="X59" s="59">
        <v>12.9109</v>
      </c>
      <c r="Y59" s="66"/>
      <c r="Z59" s="51">
        <v>11</v>
      </c>
      <c r="AA59" s="51">
        <v>11</v>
      </c>
      <c r="AB59" s="51">
        <v>11</v>
      </c>
      <c r="AC59" s="51">
        <v>10</v>
      </c>
      <c r="AD59" s="51">
        <v>10</v>
      </c>
      <c r="AE59" s="51">
        <v>10</v>
      </c>
      <c r="AF59" s="51">
        <v>9</v>
      </c>
      <c r="AG59" s="51">
        <v>9</v>
      </c>
      <c r="AH59" s="51">
        <v>6</v>
      </c>
      <c r="AI59" s="51">
        <v>2</v>
      </c>
      <c r="AJ59" s="51">
        <v>11</v>
      </c>
      <c r="AK59" s="51">
        <v>10</v>
      </c>
      <c r="AL59" s="51">
        <v>10</v>
      </c>
      <c r="AM59" s="51">
        <v>10</v>
      </c>
      <c r="AN59" s="51">
        <v>11</v>
      </c>
      <c r="AO59" s="43"/>
      <c r="AP59" s="59">
        <v>13.315</v>
      </c>
      <c r="AQ59" s="59">
        <v>14.784000000000001</v>
      </c>
      <c r="AR59" s="59">
        <v>11.7916666666667</v>
      </c>
      <c r="AS59" s="59">
        <v>6.7</v>
      </c>
      <c r="AT59" s="59">
        <v>8.375</v>
      </c>
      <c r="AU59" s="78"/>
      <c r="AV59" s="51">
        <v>2</v>
      </c>
      <c r="AW59" s="51">
        <v>5</v>
      </c>
      <c r="AX59" s="51">
        <v>6</v>
      </c>
      <c r="AY59" s="51">
        <v>9</v>
      </c>
      <c r="AZ59" s="51">
        <v>10</v>
      </c>
      <c r="BA59" s="258"/>
      <c r="BB59" s="59"/>
      <c r="BC59" s="276"/>
      <c r="BD59" s="276"/>
      <c r="BE59" s="276"/>
      <c r="BF59" s="66"/>
      <c r="BG59" s="59"/>
      <c r="BH59" s="59"/>
      <c r="BI59" s="59"/>
      <c r="BJ59" s="59"/>
      <c r="BK59" s="43"/>
      <c r="BL59" s="84"/>
      <c r="BM59" s="84"/>
      <c r="BN59" s="84"/>
      <c r="BO59" s="84"/>
      <c r="BP59" s="84"/>
      <c r="BQ59" s="43"/>
      <c r="BR59" s="88"/>
    </row>
    <row r="60" spans="1:70" x14ac:dyDescent="0.25">
      <c r="A60" s="37" t="s">
        <v>94</v>
      </c>
      <c r="B60" s="44"/>
      <c r="C60" s="721"/>
      <c r="D60" s="44"/>
      <c r="E60" s="52"/>
      <c r="F60" s="44"/>
      <c r="G60" s="56"/>
      <c r="H60" s="67"/>
      <c r="I60" s="60">
        <v>0.29809999999999998</v>
      </c>
      <c r="J60" s="60">
        <v>1.7890999999999999</v>
      </c>
      <c r="K60" s="60">
        <v>4.0030999999999999</v>
      </c>
      <c r="L60" s="60">
        <v>13.423500000000001</v>
      </c>
      <c r="M60" s="60">
        <v>18.7257</v>
      </c>
      <c r="N60" s="71">
        <v>14.899800000000001</v>
      </c>
      <c r="O60" s="60">
        <v>5.1006</v>
      </c>
      <c r="P60" s="60">
        <v>23.2591</v>
      </c>
      <c r="Q60" s="60">
        <v>14.6661</v>
      </c>
      <c r="R60" s="60">
        <v>14.906499999999999</v>
      </c>
      <c r="S60" s="60">
        <v>2.1082000000000001</v>
      </c>
      <c r="T60" s="60">
        <v>29.625699999999998</v>
      </c>
      <c r="U60" s="60">
        <v>16.588899999999999</v>
      </c>
      <c r="V60" s="60">
        <v>20.682099999999998</v>
      </c>
      <c r="W60" s="60">
        <v>2.1082000000000001</v>
      </c>
      <c r="X60" s="60">
        <v>19.775200000000002</v>
      </c>
      <c r="Y60" s="67"/>
      <c r="Z60" s="52"/>
      <c r="AA60" s="52"/>
      <c r="AB60" s="52"/>
      <c r="AC60" s="52"/>
      <c r="AD60" s="52"/>
      <c r="AE60" s="52"/>
      <c r="AF60" s="52"/>
      <c r="AG60" s="52"/>
      <c r="AH60" s="52"/>
      <c r="AI60" s="52"/>
      <c r="AJ60" s="52"/>
      <c r="AK60" s="52"/>
      <c r="AL60" s="52"/>
      <c r="AM60" s="52"/>
      <c r="AN60" s="52"/>
      <c r="AO60" s="44"/>
      <c r="AP60" s="60">
        <v>15.15</v>
      </c>
      <c r="AQ60" s="60">
        <v>16.3</v>
      </c>
      <c r="AR60" s="60">
        <v>14.55</v>
      </c>
      <c r="AS60" s="60">
        <v>15.69</v>
      </c>
      <c r="AT60" s="60">
        <v>33.31</v>
      </c>
      <c r="AU60" s="79"/>
      <c r="AV60" s="52"/>
      <c r="AW60" s="52"/>
      <c r="AX60" s="52"/>
      <c r="AY60" s="52"/>
      <c r="AZ60" s="52"/>
      <c r="BA60" s="259"/>
      <c r="BB60" s="60"/>
      <c r="BC60" s="277"/>
      <c r="BD60" s="277"/>
      <c r="BE60" s="277"/>
      <c r="BF60" s="67"/>
      <c r="BG60" s="60"/>
      <c r="BH60" s="60"/>
      <c r="BI60" s="60"/>
      <c r="BJ60" s="60"/>
      <c r="BK60" s="44"/>
      <c r="BL60" s="85"/>
      <c r="BM60" s="85"/>
      <c r="BN60" s="85"/>
      <c r="BO60" s="85"/>
      <c r="BP60" s="85"/>
      <c r="BQ60" s="44"/>
      <c r="BR60" s="89"/>
    </row>
    <row r="61" spans="1:70" x14ac:dyDescent="0.25">
      <c r="A61" s="37" t="s">
        <v>95</v>
      </c>
      <c r="B61" s="44"/>
      <c r="C61" s="721"/>
      <c r="D61" s="44"/>
      <c r="E61" s="52"/>
      <c r="F61" s="44"/>
      <c r="G61" s="56"/>
      <c r="H61" s="67"/>
      <c r="I61" s="60">
        <v>-0.47420000000000001</v>
      </c>
      <c r="J61" s="60">
        <v>0.41199999999999998</v>
      </c>
      <c r="K61" s="60">
        <v>0.2026</v>
      </c>
      <c r="L61" s="60">
        <v>0.59189999999999998</v>
      </c>
      <c r="M61" s="60">
        <v>-5.9439000000000002</v>
      </c>
      <c r="N61" s="71">
        <v>-7.0232999999999999</v>
      </c>
      <c r="O61" s="60">
        <v>-6.2374999999999998</v>
      </c>
      <c r="P61" s="60">
        <v>9.8035999999999994</v>
      </c>
      <c r="Q61" s="60">
        <v>10.332100000000001</v>
      </c>
      <c r="R61" s="60">
        <v>10.2234</v>
      </c>
      <c r="S61" s="60">
        <v>-0.8357</v>
      </c>
      <c r="T61" s="60">
        <v>9.5268999999999995</v>
      </c>
      <c r="U61" s="60">
        <v>-6.3414999999999999</v>
      </c>
      <c r="V61" s="60">
        <v>-2.6764999999999999</v>
      </c>
      <c r="W61" s="60">
        <v>-0.8357</v>
      </c>
      <c r="X61" s="60">
        <v>4.9359999999999999</v>
      </c>
      <c r="Y61" s="67"/>
      <c r="Z61" s="52"/>
      <c r="AA61" s="52"/>
      <c r="AB61" s="52"/>
      <c r="AC61" s="52"/>
      <c r="AD61" s="52"/>
      <c r="AE61" s="52"/>
      <c r="AF61" s="52"/>
      <c r="AG61" s="52"/>
      <c r="AH61" s="52"/>
      <c r="AI61" s="52"/>
      <c r="AJ61" s="52"/>
      <c r="AK61" s="52"/>
      <c r="AL61" s="52"/>
      <c r="AM61" s="52"/>
      <c r="AN61" s="52"/>
      <c r="AO61" s="44"/>
      <c r="AP61" s="60">
        <v>11.48</v>
      </c>
      <c r="AQ61" s="60">
        <v>12.32</v>
      </c>
      <c r="AR61" s="60">
        <v>8.9499999999999993</v>
      </c>
      <c r="AS61" s="60">
        <v>2.04</v>
      </c>
      <c r="AT61" s="60">
        <v>-4.9400000000000004</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8" t="s">
        <v>96</v>
      </c>
      <c r="B62" s="45"/>
      <c r="C62" s="722"/>
      <c r="D62" s="45"/>
      <c r="E62" s="53"/>
      <c r="F62" s="45"/>
      <c r="G62" s="57"/>
      <c r="H62" s="68"/>
      <c r="I62" s="61">
        <v>-0.1062</v>
      </c>
      <c r="J62" s="61">
        <v>0.90720000000000001</v>
      </c>
      <c r="K62" s="61">
        <v>1.7201</v>
      </c>
      <c r="L62" s="61">
        <v>3.4779499999999999</v>
      </c>
      <c r="M62" s="61">
        <v>0.67625000000000002</v>
      </c>
      <c r="N62" s="72">
        <v>-2.5850000000000001E-2</v>
      </c>
      <c r="O62" s="61">
        <v>-1.0719000000000001</v>
      </c>
      <c r="P62" s="61">
        <v>13.735799999999999</v>
      </c>
      <c r="Q62" s="61">
        <v>12.675700000000001</v>
      </c>
      <c r="R62" s="61">
        <v>12.565</v>
      </c>
      <c r="S62" s="61">
        <v>0.74060000000000004</v>
      </c>
      <c r="T62" s="61">
        <v>15.8819</v>
      </c>
      <c r="U62" s="61">
        <v>-1.7483</v>
      </c>
      <c r="V62" s="61">
        <v>2.7084999999999999</v>
      </c>
      <c r="W62" s="61">
        <v>0.74060000000000004</v>
      </c>
      <c r="X62" s="61">
        <v>12.7033</v>
      </c>
      <c r="Y62" s="68"/>
      <c r="Z62" s="53"/>
      <c r="AA62" s="53"/>
      <c r="AB62" s="53"/>
      <c r="AC62" s="53"/>
      <c r="AD62" s="53"/>
      <c r="AE62" s="53"/>
      <c r="AF62" s="53"/>
      <c r="AG62" s="53"/>
      <c r="AH62" s="53"/>
      <c r="AI62" s="53"/>
      <c r="AJ62" s="53"/>
      <c r="AK62" s="53"/>
      <c r="AL62" s="53"/>
      <c r="AM62" s="53"/>
      <c r="AN62" s="53"/>
      <c r="AO62" s="45"/>
      <c r="AP62" s="61">
        <v>13.32</v>
      </c>
      <c r="AQ62" s="61">
        <v>15.47</v>
      </c>
      <c r="AR62" s="61">
        <v>11.91</v>
      </c>
      <c r="AS62" s="61">
        <v>5.82</v>
      </c>
      <c r="AT62" s="61">
        <v>4.72</v>
      </c>
      <c r="AU62" s="80"/>
      <c r="AV62" s="53"/>
      <c r="AW62" s="53"/>
      <c r="AX62" s="53"/>
      <c r="AY62" s="53"/>
      <c r="AZ62" s="53"/>
      <c r="BA62" s="262"/>
      <c r="BB62" s="61"/>
      <c r="BC62" s="279"/>
      <c r="BD62" s="279"/>
      <c r="BE62" s="279"/>
      <c r="BF62" s="68"/>
      <c r="BG62" s="61"/>
      <c r="BH62" s="61"/>
      <c r="BI62" s="61"/>
      <c r="BJ62" s="61"/>
      <c r="BK62" s="45"/>
      <c r="BL62" s="86"/>
      <c r="BM62" s="86"/>
      <c r="BN62" s="86"/>
      <c r="BO62" s="86"/>
      <c r="BP62" s="86"/>
      <c r="BQ62" s="45"/>
      <c r="BR62" s="90"/>
    </row>
    <row r="63" spans="1:70" ht="14.5" x14ac:dyDescent="0.25">
      <c r="A63" s="39" t="s">
        <v>145</v>
      </c>
      <c r="B63" s="46"/>
      <c r="C63" s="723"/>
      <c r="D63" s="46"/>
      <c r="E63" s="54"/>
      <c r="F63" s="46"/>
      <c r="G63" s="58"/>
      <c r="H63" s="69"/>
      <c r="I63" s="62"/>
      <c r="J63" s="62"/>
      <c r="K63" s="62"/>
      <c r="L63" s="62"/>
      <c r="M63" s="62"/>
      <c r="N63" s="73"/>
      <c r="O63" s="62"/>
      <c r="P63" s="62"/>
      <c r="Q63" s="62"/>
      <c r="R63" s="62"/>
      <c r="S63" s="62"/>
      <c r="T63" s="62"/>
      <c r="U63" s="62"/>
      <c r="V63" s="62"/>
      <c r="W63" s="62"/>
      <c r="X63" s="62"/>
      <c r="Y63" s="69"/>
      <c r="Z63" s="54"/>
      <c r="AA63" s="54"/>
      <c r="AB63" s="54"/>
      <c r="AC63" s="54"/>
      <c r="AD63" s="54"/>
      <c r="AE63" s="54"/>
      <c r="AF63" s="54"/>
      <c r="AG63" s="54"/>
      <c r="AH63" s="54"/>
      <c r="AI63" s="54"/>
      <c r="AJ63" s="54"/>
      <c r="AK63" s="54"/>
      <c r="AL63" s="54"/>
      <c r="AM63" s="54"/>
      <c r="AN63" s="54"/>
      <c r="AO63" s="46"/>
      <c r="AP63" s="62"/>
      <c r="AQ63" s="62"/>
      <c r="AR63" s="62"/>
      <c r="AS63" s="62"/>
      <c r="AT63" s="62"/>
      <c r="AU63" s="81"/>
      <c r="AV63" s="54"/>
      <c r="AW63" s="54"/>
      <c r="AX63" s="54"/>
      <c r="AY63" s="54"/>
      <c r="AZ63" s="54"/>
      <c r="BA63" s="263"/>
      <c r="BB63" s="62"/>
      <c r="BC63" s="245"/>
      <c r="BD63" s="245"/>
      <c r="BE63" s="245"/>
      <c r="BF63" s="69"/>
      <c r="BG63" s="62"/>
      <c r="BH63" s="62"/>
      <c r="BI63" s="62"/>
      <c r="BJ63" s="62"/>
      <c r="BK63" s="46"/>
      <c r="BL63" s="87"/>
      <c r="BM63" s="87"/>
      <c r="BN63" s="87"/>
      <c r="BO63" s="87"/>
      <c r="BP63" s="87"/>
      <c r="BQ63" s="46"/>
      <c r="BR63" s="91"/>
    </row>
    <row r="64" spans="1:70" s="355" customFormat="1" x14ac:dyDescent="0.25">
      <c r="A64" s="481" t="s">
        <v>2321</v>
      </c>
      <c r="B64" s="402"/>
      <c r="C64" s="724">
        <v>44530</v>
      </c>
      <c r="D64" s="402"/>
      <c r="E64" s="403">
        <v>2001.38</v>
      </c>
      <c r="F64" s="402"/>
      <c r="G64" s="404">
        <v>24.862100000000002</v>
      </c>
      <c r="H64" s="406"/>
      <c r="I64" s="405">
        <v>-3.9399999999999998E-2</v>
      </c>
      <c r="J64" s="405">
        <v>1.82</v>
      </c>
      <c r="K64" s="405">
        <v>3.2235</v>
      </c>
      <c r="L64" s="405">
        <v>13.869300000000001</v>
      </c>
      <c r="M64" s="405">
        <v>19.6386</v>
      </c>
      <c r="N64" s="407">
        <v>16.681799999999999</v>
      </c>
      <c r="O64" s="405">
        <v>4.7018000000000004</v>
      </c>
      <c r="P64" s="405">
        <v>25.150700000000001</v>
      </c>
      <c r="Q64" s="405" t="s">
        <v>430</v>
      </c>
      <c r="R64" s="405" t="s">
        <v>430</v>
      </c>
      <c r="S64" s="405">
        <v>0.59150000000000003</v>
      </c>
      <c r="T64" s="405">
        <v>30.224</v>
      </c>
      <c r="U64" s="405">
        <v>17.562999999999999</v>
      </c>
      <c r="V64" s="405">
        <v>22.1587</v>
      </c>
      <c r="W64" s="405">
        <v>0.59150000000000003</v>
      </c>
      <c r="X64" s="405">
        <v>21.752400000000002</v>
      </c>
      <c r="Y64" s="406"/>
      <c r="Z64" s="403">
        <v>4</v>
      </c>
      <c r="AA64" s="403">
        <v>1</v>
      </c>
      <c r="AB64" s="403">
        <v>3</v>
      </c>
      <c r="AC64" s="403">
        <v>1</v>
      </c>
      <c r="AD64" s="403">
        <v>1</v>
      </c>
      <c r="AE64" s="403">
        <v>1</v>
      </c>
      <c r="AF64" s="403">
        <v>2</v>
      </c>
      <c r="AG64" s="403">
        <v>1</v>
      </c>
      <c r="AH64" s="403" t="s">
        <v>430</v>
      </c>
      <c r="AI64" s="403" t="s">
        <v>430</v>
      </c>
      <c r="AJ64" s="403">
        <v>7</v>
      </c>
      <c r="AK64" s="403">
        <v>1</v>
      </c>
      <c r="AL64" s="403">
        <v>1</v>
      </c>
      <c r="AM64" s="403">
        <v>1</v>
      </c>
      <c r="AN64" s="403">
        <v>7</v>
      </c>
      <c r="AO64" s="402"/>
      <c r="AP64" s="405" t="s">
        <v>430</v>
      </c>
      <c r="AQ64" s="405" t="s">
        <v>430</v>
      </c>
      <c r="AR64" s="405" t="s">
        <v>430</v>
      </c>
      <c r="AS64" s="405">
        <v>17.47</v>
      </c>
      <c r="AT64" s="405">
        <v>35.33</v>
      </c>
      <c r="AU64" s="408"/>
      <c r="AV64" s="403" t="s">
        <v>430</v>
      </c>
      <c r="AW64" s="403" t="s">
        <v>430</v>
      </c>
      <c r="AX64" s="403" t="s">
        <v>430</v>
      </c>
      <c r="AY64" s="403">
        <v>1</v>
      </c>
      <c r="AZ64" s="403">
        <v>1</v>
      </c>
      <c r="BA64" s="409"/>
      <c r="BB64" s="405">
        <v>17.857607205723301</v>
      </c>
      <c r="BC64" s="410">
        <v>1.0701963407253099</v>
      </c>
      <c r="BD64" s="410">
        <v>8.9221264256934094E-2</v>
      </c>
      <c r="BE64" s="410">
        <v>0.85633684955346601</v>
      </c>
      <c r="BF64" s="406"/>
      <c r="BG64" s="405">
        <v>32.816299999999998</v>
      </c>
      <c r="BH64" s="405">
        <v>19.410499999999999</v>
      </c>
      <c r="BI64" s="405">
        <v>24.635899999999999</v>
      </c>
      <c r="BJ64" s="405">
        <v>23.1373</v>
      </c>
      <c r="BK64" s="402"/>
      <c r="BL64" s="401" t="s">
        <v>2261</v>
      </c>
      <c r="BM64" s="401" t="s">
        <v>2262</v>
      </c>
      <c r="BN64" s="401" t="s">
        <v>2263</v>
      </c>
      <c r="BO64" s="401" t="s">
        <v>2264</v>
      </c>
      <c r="BP64" s="401" t="s">
        <v>2265</v>
      </c>
      <c r="BQ64" s="402"/>
      <c r="BR64" s="411" t="s">
        <v>547</v>
      </c>
    </row>
    <row r="65" spans="1:70" s="355" customFormat="1" x14ac:dyDescent="0.25">
      <c r="A65" s="345" t="s">
        <v>2322</v>
      </c>
      <c r="B65" s="373"/>
      <c r="C65" s="719">
        <v>44442</v>
      </c>
      <c r="D65" s="373"/>
      <c r="E65" s="346">
        <v>1281.8399999999999</v>
      </c>
      <c r="F65" s="373"/>
      <c r="G65" s="347">
        <v>19.309999999999999</v>
      </c>
      <c r="H65" s="374"/>
      <c r="I65" s="348">
        <v>-0.15509999999999999</v>
      </c>
      <c r="J65" s="348">
        <v>0.73029999999999995</v>
      </c>
      <c r="K65" s="348">
        <v>0.99370000000000003</v>
      </c>
      <c r="L65" s="348">
        <v>1.4714</v>
      </c>
      <c r="M65" s="348">
        <v>-1.7302999999999999</v>
      </c>
      <c r="N65" s="350">
        <v>-2.6223000000000001</v>
      </c>
      <c r="O65" s="348">
        <v>0.39069999999999999</v>
      </c>
      <c r="P65" s="348">
        <v>12.9421</v>
      </c>
      <c r="Q65" s="348" t="s">
        <v>430</v>
      </c>
      <c r="R65" s="348" t="s">
        <v>430</v>
      </c>
      <c r="S65" s="348">
        <v>0.88819999999999999</v>
      </c>
      <c r="T65" s="348">
        <v>11.8124</v>
      </c>
      <c r="U65" s="348">
        <v>-3.0621999999999998</v>
      </c>
      <c r="V65" s="348">
        <v>1.5781000000000001</v>
      </c>
      <c r="W65" s="348">
        <v>0.88819999999999999</v>
      </c>
      <c r="X65" s="348">
        <v>14.472300000000001</v>
      </c>
      <c r="Y65" s="374"/>
      <c r="Z65" s="346">
        <v>8</v>
      </c>
      <c r="AA65" s="346">
        <v>7</v>
      </c>
      <c r="AB65" s="346">
        <v>10</v>
      </c>
      <c r="AC65" s="346">
        <v>8</v>
      </c>
      <c r="AD65" s="346">
        <v>8</v>
      </c>
      <c r="AE65" s="346">
        <v>8</v>
      </c>
      <c r="AF65" s="346">
        <v>5</v>
      </c>
      <c r="AG65" s="346">
        <v>7</v>
      </c>
      <c r="AH65" s="346" t="s">
        <v>430</v>
      </c>
      <c r="AI65" s="346" t="s">
        <v>430</v>
      </c>
      <c r="AJ65" s="346">
        <v>5</v>
      </c>
      <c r="AK65" s="346">
        <v>8</v>
      </c>
      <c r="AL65" s="346">
        <v>9</v>
      </c>
      <c r="AM65" s="346">
        <v>8</v>
      </c>
      <c r="AN65" s="346">
        <v>5</v>
      </c>
      <c r="AO65" s="373"/>
      <c r="AP65" s="348" t="s">
        <v>430</v>
      </c>
      <c r="AQ65" s="348" t="s">
        <v>430</v>
      </c>
      <c r="AR65" s="348" t="s">
        <v>430</v>
      </c>
      <c r="AS65" s="348">
        <v>5.59</v>
      </c>
      <c r="AT65" s="348">
        <v>0.42</v>
      </c>
      <c r="AU65" s="351"/>
      <c r="AV65" s="346" t="s">
        <v>430</v>
      </c>
      <c r="AW65" s="346" t="s">
        <v>430</v>
      </c>
      <c r="AX65" s="346" t="s">
        <v>430</v>
      </c>
      <c r="AY65" s="346">
        <v>6</v>
      </c>
      <c r="AZ65" s="346">
        <v>8</v>
      </c>
      <c r="BA65" s="362"/>
      <c r="BB65" s="348">
        <v>13.745198314015401</v>
      </c>
      <c r="BC65" s="375">
        <v>0.97985937847650195</v>
      </c>
      <c r="BD65" s="375">
        <v>5.3139788017744598E-2</v>
      </c>
      <c r="BE65" s="375">
        <v>8.4932927858079696E-2</v>
      </c>
      <c r="BF65" s="374"/>
      <c r="BG65" s="348">
        <v>62.754399999999997</v>
      </c>
      <c r="BH65" s="348">
        <v>11.994899999999999</v>
      </c>
      <c r="BI65" s="348">
        <v>20.8917</v>
      </c>
      <c r="BJ65" s="348">
        <v>4.359</v>
      </c>
      <c r="BK65" s="373"/>
      <c r="BL65" s="372" t="s">
        <v>2267</v>
      </c>
      <c r="BM65" s="372" t="s">
        <v>1055</v>
      </c>
      <c r="BN65" s="372" t="s">
        <v>2268</v>
      </c>
      <c r="BO65" s="372" t="s">
        <v>2269</v>
      </c>
      <c r="BP65" s="372" t="s">
        <v>2270</v>
      </c>
      <c r="BQ65" s="373"/>
      <c r="BR65" s="354" t="s">
        <v>443</v>
      </c>
    </row>
    <row r="66" spans="1:70" s="355" customFormat="1" x14ac:dyDescent="0.25">
      <c r="A66" s="345" t="s">
        <v>2323</v>
      </c>
      <c r="B66" s="373"/>
      <c r="C66" s="719">
        <v>38789</v>
      </c>
      <c r="D66" s="373"/>
      <c r="E66" s="346">
        <v>1134.9100000000001</v>
      </c>
      <c r="F66" s="373"/>
      <c r="G66" s="347">
        <v>126.18</v>
      </c>
      <c r="H66" s="374"/>
      <c r="I66" s="348">
        <v>-0.46539999999999998</v>
      </c>
      <c r="J66" s="348">
        <v>1.6024</v>
      </c>
      <c r="K66" s="348">
        <v>1.6597</v>
      </c>
      <c r="L66" s="348">
        <v>0.95209999999999995</v>
      </c>
      <c r="M66" s="348">
        <v>-5.4619</v>
      </c>
      <c r="N66" s="350">
        <v>-4.6330999999999998</v>
      </c>
      <c r="O66" s="348">
        <v>-0.79100000000000004</v>
      </c>
      <c r="P66" s="348">
        <v>11.991199999999999</v>
      </c>
      <c r="Q66" s="348">
        <v>11.175800000000001</v>
      </c>
      <c r="R66" s="348">
        <v>11.2173</v>
      </c>
      <c r="S66" s="348">
        <v>2.1535000000000002</v>
      </c>
      <c r="T66" s="348">
        <v>10.5097</v>
      </c>
      <c r="U66" s="348">
        <v>-5.8217999999999996</v>
      </c>
      <c r="V66" s="348">
        <v>-1.8894</v>
      </c>
      <c r="W66" s="348">
        <v>2.1535000000000002</v>
      </c>
      <c r="X66" s="348">
        <v>13.262600000000001</v>
      </c>
      <c r="Y66" s="374"/>
      <c r="Z66" s="346">
        <v>11</v>
      </c>
      <c r="AA66" s="346">
        <v>2</v>
      </c>
      <c r="AB66" s="346">
        <v>7</v>
      </c>
      <c r="AC66" s="346">
        <v>9</v>
      </c>
      <c r="AD66" s="346">
        <v>10</v>
      </c>
      <c r="AE66" s="346">
        <v>9</v>
      </c>
      <c r="AF66" s="346">
        <v>7</v>
      </c>
      <c r="AG66" s="346">
        <v>8</v>
      </c>
      <c r="AH66" s="346">
        <v>6</v>
      </c>
      <c r="AI66" s="346">
        <v>3</v>
      </c>
      <c r="AJ66" s="346">
        <v>1</v>
      </c>
      <c r="AK66" s="346">
        <v>9</v>
      </c>
      <c r="AL66" s="346">
        <v>10</v>
      </c>
      <c r="AM66" s="346">
        <v>10</v>
      </c>
      <c r="AN66" s="346">
        <v>1</v>
      </c>
      <c r="AO66" s="373"/>
      <c r="AP66" s="348">
        <v>12.03</v>
      </c>
      <c r="AQ66" s="348">
        <v>13.24</v>
      </c>
      <c r="AR66" s="348">
        <v>9.94</v>
      </c>
      <c r="AS66" s="348">
        <v>3.71</v>
      </c>
      <c r="AT66" s="348">
        <v>-3.97</v>
      </c>
      <c r="AU66" s="351"/>
      <c r="AV66" s="346">
        <v>3</v>
      </c>
      <c r="AW66" s="346">
        <v>5</v>
      </c>
      <c r="AX66" s="346">
        <v>6</v>
      </c>
      <c r="AY66" s="346">
        <v>7</v>
      </c>
      <c r="AZ66" s="346">
        <v>10</v>
      </c>
      <c r="BA66" s="362"/>
      <c r="BB66" s="348">
        <v>12.4397840097278</v>
      </c>
      <c r="BC66" s="375">
        <v>0.85352592725021004</v>
      </c>
      <c r="BD66" s="375">
        <v>5.60290986419777E-2</v>
      </c>
      <c r="BE66" s="375">
        <v>0.13472825986666401</v>
      </c>
      <c r="BF66" s="374"/>
      <c r="BG66" s="348">
        <v>58.304000000000002</v>
      </c>
      <c r="BH66" s="348">
        <v>12.8605</v>
      </c>
      <c r="BI66" s="348">
        <v>22.219799999999999</v>
      </c>
      <c r="BJ66" s="348">
        <v>6.6157000000000004</v>
      </c>
      <c r="BK66" s="373"/>
      <c r="BL66" s="372" t="s">
        <v>2272</v>
      </c>
      <c r="BM66" s="372" t="s">
        <v>2273</v>
      </c>
      <c r="BN66" s="372" t="s">
        <v>2274</v>
      </c>
      <c r="BO66" s="372" t="s">
        <v>2275</v>
      </c>
      <c r="BP66" s="372" t="s">
        <v>2276</v>
      </c>
      <c r="BQ66" s="373"/>
      <c r="BR66" s="354" t="s">
        <v>2277</v>
      </c>
    </row>
    <row r="67" spans="1:70" s="355" customFormat="1" x14ac:dyDescent="0.25">
      <c r="A67" s="345" t="s">
        <v>2324</v>
      </c>
      <c r="B67" s="373"/>
      <c r="C67" s="719">
        <v>45085</v>
      </c>
      <c r="D67" s="373"/>
      <c r="E67" s="346">
        <v>1021.94</v>
      </c>
      <c r="F67" s="373"/>
      <c r="G67" s="347">
        <v>14.256600000000001</v>
      </c>
      <c r="H67" s="374"/>
      <c r="I67" s="348">
        <v>-4.4900000000000002E-2</v>
      </c>
      <c r="J67" s="348">
        <v>1.3904000000000001</v>
      </c>
      <c r="K67" s="348">
        <v>0.29120000000000001</v>
      </c>
      <c r="L67" s="348">
        <v>0.86170000000000002</v>
      </c>
      <c r="M67" s="348">
        <v>-1.8188</v>
      </c>
      <c r="N67" s="350">
        <v>-1.3889</v>
      </c>
      <c r="O67" s="348">
        <v>-3.6722000000000001</v>
      </c>
      <c r="P67" s="348">
        <v>11.2033</v>
      </c>
      <c r="Q67" s="348" t="s">
        <v>430</v>
      </c>
      <c r="R67" s="348" t="s">
        <v>430</v>
      </c>
      <c r="S67" s="348">
        <v>0.7883</v>
      </c>
      <c r="T67" s="348">
        <v>9.8724000000000007</v>
      </c>
      <c r="U67" s="348">
        <v>-3.0566</v>
      </c>
      <c r="V67" s="348">
        <v>1.8335999999999999</v>
      </c>
      <c r="W67" s="348">
        <v>0.7883</v>
      </c>
      <c r="X67" s="348">
        <v>12.0916</v>
      </c>
      <c r="Y67" s="374"/>
      <c r="Z67" s="346">
        <v>5</v>
      </c>
      <c r="AA67" s="346">
        <v>3</v>
      </c>
      <c r="AB67" s="346">
        <v>11</v>
      </c>
      <c r="AC67" s="346">
        <v>10</v>
      </c>
      <c r="AD67" s="346">
        <v>9</v>
      </c>
      <c r="AE67" s="346">
        <v>7</v>
      </c>
      <c r="AF67" s="346">
        <v>8</v>
      </c>
      <c r="AG67" s="346">
        <v>9</v>
      </c>
      <c r="AH67" s="346" t="s">
        <v>430</v>
      </c>
      <c r="AI67" s="346" t="s">
        <v>430</v>
      </c>
      <c r="AJ67" s="346">
        <v>6</v>
      </c>
      <c r="AK67" s="346">
        <v>10</v>
      </c>
      <c r="AL67" s="346">
        <v>8</v>
      </c>
      <c r="AM67" s="346">
        <v>7</v>
      </c>
      <c r="AN67" s="346">
        <v>6</v>
      </c>
      <c r="AO67" s="373"/>
      <c r="AP67" s="348" t="s">
        <v>430</v>
      </c>
      <c r="AQ67" s="348" t="s">
        <v>430</v>
      </c>
      <c r="AR67" s="348" t="s">
        <v>430</v>
      </c>
      <c r="AS67" s="348">
        <v>3.24</v>
      </c>
      <c r="AT67" s="348">
        <v>0.33</v>
      </c>
      <c r="AU67" s="351"/>
      <c r="AV67" s="346" t="s">
        <v>430</v>
      </c>
      <c r="AW67" s="346" t="s">
        <v>430</v>
      </c>
      <c r="AX67" s="346" t="s">
        <v>430</v>
      </c>
      <c r="AY67" s="346">
        <v>9</v>
      </c>
      <c r="AZ67" s="346">
        <v>9</v>
      </c>
      <c r="BA67" s="362"/>
      <c r="BB67" s="348">
        <v>13.466953542592901</v>
      </c>
      <c r="BC67" s="375">
        <v>0.91606891578990701</v>
      </c>
      <c r="BD67" s="375">
        <v>4.2379855660771203E-2</v>
      </c>
      <c r="BE67" s="375">
        <v>-6.00811389251871E-2</v>
      </c>
      <c r="BF67" s="374"/>
      <c r="BG67" s="348">
        <v>63.384999999999998</v>
      </c>
      <c r="BH67" s="348">
        <v>22.702300000000001</v>
      </c>
      <c r="BI67" s="348">
        <v>10.830500000000001</v>
      </c>
      <c r="BJ67" s="348">
        <v>3.0821999999999998</v>
      </c>
      <c r="BK67" s="373"/>
      <c r="BL67" s="372" t="s">
        <v>2279</v>
      </c>
      <c r="BM67" s="372" t="s">
        <v>2280</v>
      </c>
      <c r="BN67" s="372" t="s">
        <v>2281</v>
      </c>
      <c r="BO67" s="372" t="s">
        <v>2282</v>
      </c>
      <c r="BP67" s="372" t="s">
        <v>1055</v>
      </c>
      <c r="BQ67" s="373"/>
      <c r="BR67" s="354" t="s">
        <v>443</v>
      </c>
    </row>
    <row r="68" spans="1:70" s="355" customFormat="1" x14ac:dyDescent="0.25">
      <c r="A68" s="345" t="s">
        <v>2325</v>
      </c>
      <c r="B68" s="373"/>
      <c r="C68" s="719">
        <v>45719</v>
      </c>
      <c r="D68" s="373"/>
      <c r="E68" s="346">
        <v>928.32</v>
      </c>
      <c r="F68" s="373"/>
      <c r="G68" s="347">
        <v>12.8835</v>
      </c>
      <c r="H68" s="374"/>
      <c r="I68" s="348">
        <v>-2.64E-2</v>
      </c>
      <c r="J68" s="348">
        <v>1.1351</v>
      </c>
      <c r="K68" s="348">
        <v>1.8644000000000001</v>
      </c>
      <c r="L68" s="348">
        <v>5.4028999999999998</v>
      </c>
      <c r="M68" s="348">
        <v>5.9847000000000001</v>
      </c>
      <c r="N68" s="350">
        <v>9.6898</v>
      </c>
      <c r="O68" s="348" t="s">
        <v>430</v>
      </c>
      <c r="P68" s="348" t="s">
        <v>430</v>
      </c>
      <c r="Q68" s="348" t="s">
        <v>430</v>
      </c>
      <c r="R68" s="348" t="s">
        <v>430</v>
      </c>
      <c r="S68" s="348">
        <v>1.0439000000000001</v>
      </c>
      <c r="T68" s="348">
        <v>16.632899999999999</v>
      </c>
      <c r="U68" s="348">
        <v>5.7941000000000003</v>
      </c>
      <c r="V68" s="348">
        <v>13.790699999999999</v>
      </c>
      <c r="W68" s="348">
        <v>1.0439000000000001</v>
      </c>
      <c r="X68" s="348">
        <v>20.316400000000002</v>
      </c>
      <c r="Y68" s="374"/>
      <c r="Z68" s="346">
        <v>3</v>
      </c>
      <c r="AA68" s="346">
        <v>5</v>
      </c>
      <c r="AB68" s="346">
        <v>5</v>
      </c>
      <c r="AC68" s="346">
        <v>3</v>
      </c>
      <c r="AD68" s="346">
        <v>3</v>
      </c>
      <c r="AE68" s="346">
        <v>3</v>
      </c>
      <c r="AF68" s="346" t="s">
        <v>430</v>
      </c>
      <c r="AG68" s="346" t="s">
        <v>430</v>
      </c>
      <c r="AH68" s="346" t="s">
        <v>430</v>
      </c>
      <c r="AI68" s="346" t="s">
        <v>430</v>
      </c>
      <c r="AJ68" s="346">
        <v>4</v>
      </c>
      <c r="AK68" s="346">
        <v>5</v>
      </c>
      <c r="AL68" s="346">
        <v>3</v>
      </c>
      <c r="AM68" s="346">
        <v>3</v>
      </c>
      <c r="AN68" s="346">
        <v>4</v>
      </c>
      <c r="AO68" s="373"/>
      <c r="AP68" s="348" t="s">
        <v>430</v>
      </c>
      <c r="AQ68" s="348" t="s">
        <v>430</v>
      </c>
      <c r="AR68" s="348" t="s">
        <v>430</v>
      </c>
      <c r="AS68" s="348" t="s">
        <v>430</v>
      </c>
      <c r="AT68" s="348">
        <v>16.489999999999998</v>
      </c>
      <c r="AU68" s="351"/>
      <c r="AV68" s="346" t="s">
        <v>430</v>
      </c>
      <c r="AW68" s="346" t="s">
        <v>430</v>
      </c>
      <c r="AX68" s="346" t="s">
        <v>430</v>
      </c>
      <c r="AY68" s="346" t="s">
        <v>430</v>
      </c>
      <c r="AZ68" s="346">
        <v>3</v>
      </c>
      <c r="BA68" s="362"/>
      <c r="BB68" s="348">
        <v>12.843776646026299</v>
      </c>
      <c r="BC68" s="375">
        <v>0.95932143201659603</v>
      </c>
      <c r="BD68" s="375">
        <v>9.2315303726009698E-2</v>
      </c>
      <c r="BE68" s="375">
        <v>0.62703024933120799</v>
      </c>
      <c r="BF68" s="374"/>
      <c r="BG68" s="348">
        <v>38.999499999999998</v>
      </c>
      <c r="BH68" s="348">
        <v>30.4</v>
      </c>
      <c r="BI68" s="348">
        <v>26.134899999999998</v>
      </c>
      <c r="BJ68" s="348">
        <v>4.4656000000000002</v>
      </c>
      <c r="BK68" s="373"/>
      <c r="BL68" s="372" t="s">
        <v>2284</v>
      </c>
      <c r="BM68" s="372" t="s">
        <v>2285</v>
      </c>
      <c r="BN68" s="372" t="s">
        <v>2286</v>
      </c>
      <c r="BO68" s="372" t="s">
        <v>2287</v>
      </c>
      <c r="BP68" s="372" t="s">
        <v>2288</v>
      </c>
      <c r="BQ68" s="373"/>
      <c r="BR68" s="354" t="s">
        <v>602</v>
      </c>
    </row>
    <row r="69" spans="1:70" s="355" customFormat="1" x14ac:dyDescent="0.25">
      <c r="A69" s="345" t="s">
        <v>2326</v>
      </c>
      <c r="B69" s="373"/>
      <c r="C69" s="719">
        <v>41275</v>
      </c>
      <c r="D69" s="373"/>
      <c r="E69" s="346">
        <v>809.08100000000002</v>
      </c>
      <c r="F69" s="373"/>
      <c r="G69" s="347">
        <v>106.7226</v>
      </c>
      <c r="H69" s="374"/>
      <c r="I69" s="348">
        <v>-0.1031</v>
      </c>
      <c r="J69" s="348">
        <v>0.43430000000000002</v>
      </c>
      <c r="K69" s="348">
        <v>1.1185</v>
      </c>
      <c r="L69" s="348">
        <v>4.0499000000000001</v>
      </c>
      <c r="M69" s="348">
        <v>0.99039999999999995</v>
      </c>
      <c r="N69" s="350">
        <v>-5.8975</v>
      </c>
      <c r="O69" s="348">
        <v>-5.0652999999999997</v>
      </c>
      <c r="P69" s="348">
        <v>15.0846</v>
      </c>
      <c r="Q69" s="348">
        <v>15.789</v>
      </c>
      <c r="R69" s="348">
        <v>15.9482</v>
      </c>
      <c r="S69" s="348">
        <v>-0.78520000000000001</v>
      </c>
      <c r="T69" s="348">
        <v>17.3203</v>
      </c>
      <c r="U69" s="348">
        <v>-1.8922000000000001</v>
      </c>
      <c r="V69" s="348">
        <v>-0.70509999999999995</v>
      </c>
      <c r="W69" s="348">
        <v>-0.78520000000000001</v>
      </c>
      <c r="X69" s="348">
        <v>15.8864</v>
      </c>
      <c r="Y69" s="374"/>
      <c r="Z69" s="346">
        <v>6</v>
      </c>
      <c r="AA69" s="346">
        <v>11</v>
      </c>
      <c r="AB69" s="346">
        <v>8</v>
      </c>
      <c r="AC69" s="346">
        <v>5</v>
      </c>
      <c r="AD69" s="346">
        <v>6</v>
      </c>
      <c r="AE69" s="346">
        <v>10</v>
      </c>
      <c r="AF69" s="346">
        <v>9</v>
      </c>
      <c r="AG69" s="346">
        <v>6</v>
      </c>
      <c r="AH69" s="346">
        <v>1</v>
      </c>
      <c r="AI69" s="346">
        <v>1</v>
      </c>
      <c r="AJ69" s="346">
        <v>11</v>
      </c>
      <c r="AK69" s="346">
        <v>3</v>
      </c>
      <c r="AL69" s="346">
        <v>7</v>
      </c>
      <c r="AM69" s="346">
        <v>9</v>
      </c>
      <c r="AN69" s="346">
        <v>11</v>
      </c>
      <c r="AO69" s="373"/>
      <c r="AP69" s="348">
        <v>16.2</v>
      </c>
      <c r="AQ69" s="348">
        <v>17.43</v>
      </c>
      <c r="AR69" s="348">
        <v>13.31</v>
      </c>
      <c r="AS69" s="348">
        <v>3.66</v>
      </c>
      <c r="AT69" s="348">
        <v>2.34</v>
      </c>
      <c r="AU69" s="351"/>
      <c r="AV69" s="346">
        <v>1</v>
      </c>
      <c r="AW69" s="346">
        <v>2</v>
      </c>
      <c r="AX69" s="346">
        <v>4</v>
      </c>
      <c r="AY69" s="346">
        <v>8</v>
      </c>
      <c r="AZ69" s="346">
        <v>7</v>
      </c>
      <c r="BA69" s="362"/>
      <c r="BB69" s="348">
        <v>18.1027071576484</v>
      </c>
      <c r="BC69" s="375">
        <v>1.23078157563118</v>
      </c>
      <c r="BD69" s="375">
        <v>5.2591438458398997E-2</v>
      </c>
      <c r="BE69" s="375">
        <v>0.14126799749827201</v>
      </c>
      <c r="BF69" s="374"/>
      <c r="BG69" s="348">
        <v>39.326599999999999</v>
      </c>
      <c r="BH69" s="348">
        <v>12.0473</v>
      </c>
      <c r="BI69" s="348">
        <v>47.391800000000003</v>
      </c>
      <c r="BJ69" s="348">
        <v>1.2343</v>
      </c>
      <c r="BK69" s="373"/>
      <c r="BL69" s="372" t="s">
        <v>2290</v>
      </c>
      <c r="BM69" s="372" t="s">
        <v>2291</v>
      </c>
      <c r="BN69" s="372" t="s">
        <v>2292</v>
      </c>
      <c r="BO69" s="372" t="s">
        <v>2293</v>
      </c>
      <c r="BP69" s="372" t="s">
        <v>2294</v>
      </c>
      <c r="BQ69" s="373"/>
      <c r="BR69" s="354" t="s">
        <v>463</v>
      </c>
    </row>
    <row r="70" spans="1:70" s="355" customFormat="1" x14ac:dyDescent="0.25">
      <c r="A70" s="345" t="s">
        <v>2327</v>
      </c>
      <c r="B70" s="373"/>
      <c r="C70" s="719">
        <v>43439</v>
      </c>
      <c r="D70" s="373"/>
      <c r="E70" s="346">
        <v>394.94600000000003</v>
      </c>
      <c r="F70" s="373"/>
      <c r="G70" s="347">
        <v>31.05</v>
      </c>
      <c r="H70" s="374"/>
      <c r="I70" s="348">
        <v>-0.12870000000000001</v>
      </c>
      <c r="J70" s="348">
        <v>0.51800000000000002</v>
      </c>
      <c r="K70" s="348">
        <v>1.8032999999999999</v>
      </c>
      <c r="L70" s="348">
        <v>3.1560999999999999</v>
      </c>
      <c r="M70" s="348">
        <v>1.5369999999999999</v>
      </c>
      <c r="N70" s="350">
        <v>1.0085</v>
      </c>
      <c r="O70" s="348">
        <v>2.5935000000000001</v>
      </c>
      <c r="P70" s="348">
        <v>15.401</v>
      </c>
      <c r="Q70" s="348">
        <v>14.750500000000001</v>
      </c>
      <c r="R70" s="348" t="s">
        <v>430</v>
      </c>
      <c r="S70" s="348">
        <v>0.35549999999999998</v>
      </c>
      <c r="T70" s="348">
        <v>13.073600000000001</v>
      </c>
      <c r="U70" s="348">
        <v>-9.6500000000000002E-2</v>
      </c>
      <c r="V70" s="348">
        <v>4.8277999999999999</v>
      </c>
      <c r="W70" s="348">
        <v>0.35549999999999998</v>
      </c>
      <c r="X70" s="348">
        <v>16.039300000000001</v>
      </c>
      <c r="Y70" s="374"/>
      <c r="Z70" s="346">
        <v>7</v>
      </c>
      <c r="AA70" s="346">
        <v>8</v>
      </c>
      <c r="AB70" s="346">
        <v>6</v>
      </c>
      <c r="AC70" s="346">
        <v>7</v>
      </c>
      <c r="AD70" s="346">
        <v>5</v>
      </c>
      <c r="AE70" s="346">
        <v>6</v>
      </c>
      <c r="AF70" s="346">
        <v>4</v>
      </c>
      <c r="AG70" s="346">
        <v>5</v>
      </c>
      <c r="AH70" s="346">
        <v>3</v>
      </c>
      <c r="AI70" s="346" t="s">
        <v>430</v>
      </c>
      <c r="AJ70" s="346">
        <v>9</v>
      </c>
      <c r="AK70" s="346">
        <v>7</v>
      </c>
      <c r="AL70" s="346">
        <v>5</v>
      </c>
      <c r="AM70" s="346">
        <v>5</v>
      </c>
      <c r="AN70" s="346">
        <v>9</v>
      </c>
      <c r="AO70" s="373"/>
      <c r="AP70" s="348" t="s">
        <v>430</v>
      </c>
      <c r="AQ70" s="348">
        <v>16.690000000000001</v>
      </c>
      <c r="AR70" s="348">
        <v>13.46</v>
      </c>
      <c r="AS70" s="348">
        <v>8.35</v>
      </c>
      <c r="AT70" s="348">
        <v>5.62</v>
      </c>
      <c r="AU70" s="351"/>
      <c r="AV70" s="346" t="s">
        <v>430</v>
      </c>
      <c r="AW70" s="346">
        <v>3</v>
      </c>
      <c r="AX70" s="346">
        <v>3</v>
      </c>
      <c r="AY70" s="346">
        <v>4</v>
      </c>
      <c r="AZ70" s="346">
        <v>6</v>
      </c>
      <c r="BA70" s="362"/>
      <c r="BB70" s="348">
        <v>14.326548845782201</v>
      </c>
      <c r="BC70" s="375">
        <v>1.0056780120947899</v>
      </c>
      <c r="BD70" s="375">
        <v>6.3407112037417293E-2</v>
      </c>
      <c r="BE70" s="375">
        <v>0.24591302308538601</v>
      </c>
      <c r="BF70" s="374"/>
      <c r="BG70" s="348">
        <v>50.619500000000002</v>
      </c>
      <c r="BH70" s="348">
        <v>16.8626</v>
      </c>
      <c r="BI70" s="348">
        <v>30.129200000000001</v>
      </c>
      <c r="BJ70" s="348">
        <v>2.3887</v>
      </c>
      <c r="BK70" s="373"/>
      <c r="BL70" s="372" t="s">
        <v>2296</v>
      </c>
      <c r="BM70" s="372" t="s">
        <v>2297</v>
      </c>
      <c r="BN70" s="372" t="s">
        <v>2298</v>
      </c>
      <c r="BO70" s="372" t="s">
        <v>2299</v>
      </c>
      <c r="BP70" s="372" t="s">
        <v>2300</v>
      </c>
      <c r="BQ70" s="373"/>
      <c r="BR70" s="354" t="s">
        <v>547</v>
      </c>
    </row>
    <row r="71" spans="1:70" s="355" customFormat="1" x14ac:dyDescent="0.25">
      <c r="A71" s="345" t="s">
        <v>2328</v>
      </c>
      <c r="B71" s="373"/>
      <c r="C71" s="719">
        <v>44361</v>
      </c>
      <c r="D71" s="373"/>
      <c r="E71" s="346">
        <v>360.41</v>
      </c>
      <c r="F71" s="373"/>
      <c r="G71" s="347">
        <v>18.8413</v>
      </c>
      <c r="H71" s="374"/>
      <c r="I71" s="348">
        <v>4.99E-2</v>
      </c>
      <c r="J71" s="348">
        <v>0.93969999999999998</v>
      </c>
      <c r="K71" s="348">
        <v>1.0225</v>
      </c>
      <c r="L71" s="348">
        <v>3.6408999999999998</v>
      </c>
      <c r="M71" s="348">
        <v>0.70230000000000004</v>
      </c>
      <c r="N71" s="350">
        <v>1.9093</v>
      </c>
      <c r="O71" s="348">
        <v>-0.6048</v>
      </c>
      <c r="P71" s="348">
        <v>15.421799999999999</v>
      </c>
      <c r="Q71" s="348">
        <v>13.4956</v>
      </c>
      <c r="R71" s="348" t="s">
        <v>430</v>
      </c>
      <c r="S71" s="348">
        <v>0.34670000000000001</v>
      </c>
      <c r="T71" s="348">
        <v>16.458200000000001</v>
      </c>
      <c r="U71" s="348">
        <v>-0.8206</v>
      </c>
      <c r="V71" s="348">
        <v>6.3494999999999999</v>
      </c>
      <c r="W71" s="348">
        <v>0.34670000000000001</v>
      </c>
      <c r="X71" s="348">
        <v>13.251799999999999</v>
      </c>
      <c r="Y71" s="374"/>
      <c r="Z71" s="346">
        <v>2</v>
      </c>
      <c r="AA71" s="346">
        <v>6</v>
      </c>
      <c r="AB71" s="346">
        <v>9</v>
      </c>
      <c r="AC71" s="346">
        <v>6</v>
      </c>
      <c r="AD71" s="346">
        <v>7</v>
      </c>
      <c r="AE71" s="346">
        <v>4</v>
      </c>
      <c r="AF71" s="346">
        <v>6</v>
      </c>
      <c r="AG71" s="346">
        <v>4</v>
      </c>
      <c r="AH71" s="346">
        <v>4</v>
      </c>
      <c r="AI71" s="346" t="s">
        <v>430</v>
      </c>
      <c r="AJ71" s="346">
        <v>10</v>
      </c>
      <c r="AK71" s="346">
        <v>6</v>
      </c>
      <c r="AL71" s="346">
        <v>6</v>
      </c>
      <c r="AM71" s="346">
        <v>4</v>
      </c>
      <c r="AN71" s="346">
        <v>10</v>
      </c>
      <c r="AO71" s="373"/>
      <c r="AP71" s="348" t="s">
        <v>430</v>
      </c>
      <c r="AQ71" s="348" t="s">
        <v>430</v>
      </c>
      <c r="AR71" s="348">
        <v>13.98</v>
      </c>
      <c r="AS71" s="348">
        <v>7.76</v>
      </c>
      <c r="AT71" s="348">
        <v>6.85</v>
      </c>
      <c r="AU71" s="351"/>
      <c r="AV71" s="346" t="s">
        <v>430</v>
      </c>
      <c r="AW71" s="346" t="s">
        <v>430</v>
      </c>
      <c r="AX71" s="346">
        <v>2</v>
      </c>
      <c r="AY71" s="346">
        <v>5</v>
      </c>
      <c r="AZ71" s="346">
        <v>5</v>
      </c>
      <c r="BA71" s="362"/>
      <c r="BB71" s="348">
        <v>16.346394472963699</v>
      </c>
      <c r="BC71" s="375">
        <v>1.1304459672039899</v>
      </c>
      <c r="BD71" s="375">
        <v>5.7889530436767998E-2</v>
      </c>
      <c r="BE71" s="375">
        <v>0.16785552683662799</v>
      </c>
      <c r="BF71" s="374"/>
      <c r="BG71" s="348">
        <v>39.188200000000002</v>
      </c>
      <c r="BH71" s="348">
        <v>12.377599999999999</v>
      </c>
      <c r="BI71" s="348">
        <v>42.1858</v>
      </c>
      <c r="BJ71" s="348">
        <v>6.2484000000000002</v>
      </c>
      <c r="BK71" s="373"/>
      <c r="BL71" s="372" t="s">
        <v>2302</v>
      </c>
      <c r="BM71" s="372" t="s">
        <v>2303</v>
      </c>
      <c r="BN71" s="372" t="s">
        <v>804</v>
      </c>
      <c r="BO71" s="372" t="s">
        <v>2304</v>
      </c>
      <c r="BP71" s="372" t="s">
        <v>2009</v>
      </c>
      <c r="BQ71" s="373"/>
      <c r="BR71" s="354" t="s">
        <v>602</v>
      </c>
    </row>
    <row r="72" spans="1:70" s="355" customFormat="1" x14ac:dyDescent="0.25">
      <c r="A72" s="345" t="s">
        <v>2329</v>
      </c>
      <c r="B72" s="373"/>
      <c r="C72" s="719">
        <v>46171</v>
      </c>
      <c r="D72" s="373"/>
      <c r="E72" s="346">
        <v>359.94</v>
      </c>
      <c r="F72" s="373"/>
      <c r="G72" s="347">
        <v>10.515499999999999</v>
      </c>
      <c r="H72" s="374"/>
      <c r="I72" s="348">
        <v>-0.21160000000000001</v>
      </c>
      <c r="J72" s="348">
        <v>0.49120000000000003</v>
      </c>
      <c r="K72" s="348">
        <v>4.1458000000000004</v>
      </c>
      <c r="L72" s="348" t="s">
        <v>430</v>
      </c>
      <c r="M72" s="348" t="s">
        <v>430</v>
      </c>
      <c r="N72" s="350" t="s">
        <v>430</v>
      </c>
      <c r="O72" s="348" t="s">
        <v>430</v>
      </c>
      <c r="P72" s="348" t="s">
        <v>430</v>
      </c>
      <c r="Q72" s="348" t="s">
        <v>430</v>
      </c>
      <c r="R72" s="348" t="s">
        <v>430</v>
      </c>
      <c r="S72" s="348">
        <v>1.9160999999999999</v>
      </c>
      <c r="T72" s="348" t="s">
        <v>430</v>
      </c>
      <c r="U72" s="348" t="s">
        <v>430</v>
      </c>
      <c r="V72" s="348" t="s">
        <v>430</v>
      </c>
      <c r="W72" s="348">
        <v>1.9160999999999999</v>
      </c>
      <c r="X72" s="348">
        <v>5.1550000000000002</v>
      </c>
      <c r="Y72" s="374"/>
      <c r="Z72" s="346">
        <v>9</v>
      </c>
      <c r="AA72" s="346">
        <v>10</v>
      </c>
      <c r="AB72" s="346">
        <v>1</v>
      </c>
      <c r="AC72" s="346" t="s">
        <v>430</v>
      </c>
      <c r="AD72" s="346" t="s">
        <v>430</v>
      </c>
      <c r="AE72" s="346" t="s">
        <v>430</v>
      </c>
      <c r="AF72" s="346" t="s">
        <v>430</v>
      </c>
      <c r="AG72" s="346" t="s">
        <v>430</v>
      </c>
      <c r="AH72" s="346" t="s">
        <v>430</v>
      </c>
      <c r="AI72" s="346" t="s">
        <v>430</v>
      </c>
      <c r="AJ72" s="346">
        <v>3</v>
      </c>
      <c r="AK72" s="346" t="s">
        <v>430</v>
      </c>
      <c r="AL72" s="346" t="s">
        <v>430</v>
      </c>
      <c r="AM72" s="346" t="s">
        <v>430</v>
      </c>
      <c r="AN72" s="346">
        <v>3</v>
      </c>
      <c r="AO72" s="373"/>
      <c r="AP72" s="348" t="s">
        <v>430</v>
      </c>
      <c r="AQ72" s="348" t="s">
        <v>430</v>
      </c>
      <c r="AR72" s="348" t="s">
        <v>430</v>
      </c>
      <c r="AS72" s="348" t="s">
        <v>430</v>
      </c>
      <c r="AT72" s="348" t="s">
        <v>430</v>
      </c>
      <c r="AU72" s="351"/>
      <c r="AV72" s="346" t="s">
        <v>430</v>
      </c>
      <c r="AW72" s="346" t="s">
        <v>430</v>
      </c>
      <c r="AX72" s="346" t="s">
        <v>430</v>
      </c>
      <c r="AY72" s="346" t="s">
        <v>430</v>
      </c>
      <c r="AZ72" s="346" t="s">
        <v>430</v>
      </c>
      <c r="BA72" s="362"/>
      <c r="BB72" s="348" t="s">
        <v>430</v>
      </c>
      <c r="BC72" s="375">
        <v>0</v>
      </c>
      <c r="BD72" s="375">
        <v>0</v>
      </c>
      <c r="BE72" s="375">
        <v>3.6937721424794501</v>
      </c>
      <c r="BF72" s="374"/>
      <c r="BG72" s="348">
        <v>49.512700000000002</v>
      </c>
      <c r="BH72" s="348">
        <v>13.374700000000001</v>
      </c>
      <c r="BI72" s="348">
        <v>27.2913</v>
      </c>
      <c r="BJ72" s="348">
        <v>9.8213000000000008</v>
      </c>
      <c r="BK72" s="373"/>
      <c r="BL72" s="372" t="s">
        <v>2306</v>
      </c>
      <c r="BM72" s="372" t="s">
        <v>2307</v>
      </c>
      <c r="BN72" s="372" t="s">
        <v>2308</v>
      </c>
      <c r="BO72" s="372" t="s">
        <v>612</v>
      </c>
      <c r="BP72" s="372" t="s">
        <v>2309</v>
      </c>
      <c r="BQ72" s="373"/>
      <c r="BR72" s="354" t="s">
        <v>443</v>
      </c>
    </row>
    <row r="73" spans="1:70" s="355" customFormat="1" x14ac:dyDescent="0.25">
      <c r="A73" s="345" t="s">
        <v>2330</v>
      </c>
      <c r="B73" s="373"/>
      <c r="C73" s="719">
        <v>43332</v>
      </c>
      <c r="D73" s="373"/>
      <c r="E73" s="346">
        <v>242.565</v>
      </c>
      <c r="F73" s="373"/>
      <c r="G73" s="347">
        <v>30.189499999999999</v>
      </c>
      <c r="H73" s="374"/>
      <c r="I73" s="348">
        <v>-0.2142</v>
      </c>
      <c r="J73" s="348">
        <v>0.50539999999999996</v>
      </c>
      <c r="K73" s="348">
        <v>3.4624000000000001</v>
      </c>
      <c r="L73" s="348">
        <v>9.4408999999999992</v>
      </c>
      <c r="M73" s="348">
        <v>16.6951</v>
      </c>
      <c r="N73" s="350">
        <v>13.939399999999999</v>
      </c>
      <c r="O73" s="348">
        <v>6.3784999999999998</v>
      </c>
      <c r="P73" s="348">
        <v>17.700700000000001</v>
      </c>
      <c r="Q73" s="348">
        <v>14.7621</v>
      </c>
      <c r="R73" s="348" t="s">
        <v>430</v>
      </c>
      <c r="S73" s="348">
        <v>0.37340000000000001</v>
      </c>
      <c r="T73" s="348">
        <v>23.349799999999998</v>
      </c>
      <c r="U73" s="348">
        <v>14.176</v>
      </c>
      <c r="V73" s="348">
        <v>18.516100000000002</v>
      </c>
      <c r="W73" s="348">
        <v>0.37340000000000001</v>
      </c>
      <c r="X73" s="348">
        <v>14.992000000000001</v>
      </c>
      <c r="Y73" s="374"/>
      <c r="Z73" s="346">
        <v>10</v>
      </c>
      <c r="AA73" s="346">
        <v>9</v>
      </c>
      <c r="AB73" s="346">
        <v>2</v>
      </c>
      <c r="AC73" s="346">
        <v>2</v>
      </c>
      <c r="AD73" s="346">
        <v>2</v>
      </c>
      <c r="AE73" s="346">
        <v>2</v>
      </c>
      <c r="AF73" s="346">
        <v>1</v>
      </c>
      <c r="AG73" s="346">
        <v>2</v>
      </c>
      <c r="AH73" s="346">
        <v>2</v>
      </c>
      <c r="AI73" s="346" t="s">
        <v>430</v>
      </c>
      <c r="AJ73" s="346">
        <v>8</v>
      </c>
      <c r="AK73" s="346">
        <v>2</v>
      </c>
      <c r="AL73" s="346">
        <v>2</v>
      </c>
      <c r="AM73" s="346">
        <v>2</v>
      </c>
      <c r="AN73" s="346">
        <v>8</v>
      </c>
      <c r="AO73" s="373"/>
      <c r="AP73" s="348" t="s">
        <v>430</v>
      </c>
      <c r="AQ73" s="348">
        <v>17.489999999999998</v>
      </c>
      <c r="AR73" s="348">
        <v>15.79</v>
      </c>
      <c r="AS73" s="348">
        <v>14.67</v>
      </c>
      <c r="AT73" s="348">
        <v>28.15</v>
      </c>
      <c r="AU73" s="351"/>
      <c r="AV73" s="346" t="s">
        <v>430</v>
      </c>
      <c r="AW73" s="346">
        <v>1</v>
      </c>
      <c r="AX73" s="346">
        <v>1</v>
      </c>
      <c r="AY73" s="346">
        <v>2</v>
      </c>
      <c r="AZ73" s="346">
        <v>2</v>
      </c>
      <c r="BA73" s="362"/>
      <c r="BB73" s="348">
        <v>18.458570690247001</v>
      </c>
      <c r="BC73" s="375">
        <v>1.2099450810946</v>
      </c>
      <c r="BD73" s="375">
        <v>6.0441015469322699E-2</v>
      </c>
      <c r="BE73" s="375">
        <v>0.28248177817370401</v>
      </c>
      <c r="BF73" s="374"/>
      <c r="BG73" s="348">
        <v>41.563200000000002</v>
      </c>
      <c r="BH73" s="348">
        <v>18.3718</v>
      </c>
      <c r="BI73" s="348">
        <v>35.8598</v>
      </c>
      <c r="BJ73" s="348">
        <v>4.2051999999999996</v>
      </c>
      <c r="BK73" s="373"/>
      <c r="BL73" s="372" t="s">
        <v>2311</v>
      </c>
      <c r="BM73" s="372" t="s">
        <v>2312</v>
      </c>
      <c r="BN73" s="372" t="s">
        <v>2313</v>
      </c>
      <c r="BO73" s="372" t="s">
        <v>2314</v>
      </c>
      <c r="BP73" s="372" t="s">
        <v>1252</v>
      </c>
      <c r="BQ73" s="373"/>
      <c r="BR73" s="354" t="s">
        <v>436</v>
      </c>
    </row>
    <row r="74" spans="1:70" s="355" customFormat="1" x14ac:dyDescent="0.25">
      <c r="A74" s="345" t="s">
        <v>2331</v>
      </c>
      <c r="B74" s="373"/>
      <c r="C74" s="719">
        <v>42255</v>
      </c>
      <c r="D74" s="373"/>
      <c r="E74" s="346">
        <v>72.844399999999993</v>
      </c>
      <c r="F74" s="373"/>
      <c r="G74" s="347">
        <v>33.349899999999998</v>
      </c>
      <c r="H74" s="374"/>
      <c r="I74" s="348">
        <v>0.30199999999999999</v>
      </c>
      <c r="J74" s="348">
        <v>1.3237000000000001</v>
      </c>
      <c r="K74" s="348">
        <v>2.4738000000000002</v>
      </c>
      <c r="L74" s="348">
        <v>4.6914999999999996</v>
      </c>
      <c r="M74" s="348">
        <v>2.0005999999999999</v>
      </c>
      <c r="N74" s="350">
        <v>1.7463</v>
      </c>
      <c r="O74" s="348">
        <v>3.9883000000000002</v>
      </c>
      <c r="P74" s="348">
        <v>15.625400000000001</v>
      </c>
      <c r="Q74" s="348">
        <v>13.4719</v>
      </c>
      <c r="R74" s="348">
        <v>12.1151</v>
      </c>
      <c r="S74" s="348">
        <v>2.0764</v>
      </c>
      <c r="T74" s="348">
        <v>16.8094</v>
      </c>
      <c r="U74" s="348">
        <v>0.93089999999999995</v>
      </c>
      <c r="V74" s="348">
        <v>3.8637000000000001</v>
      </c>
      <c r="W74" s="348">
        <v>2.0764</v>
      </c>
      <c r="X74" s="348">
        <v>11.728999999999999</v>
      </c>
      <c r="Y74" s="374"/>
      <c r="Z74" s="346">
        <v>1</v>
      </c>
      <c r="AA74" s="346">
        <v>4</v>
      </c>
      <c r="AB74" s="346">
        <v>4</v>
      </c>
      <c r="AC74" s="346">
        <v>4</v>
      </c>
      <c r="AD74" s="346">
        <v>4</v>
      </c>
      <c r="AE74" s="346">
        <v>5</v>
      </c>
      <c r="AF74" s="346">
        <v>3</v>
      </c>
      <c r="AG74" s="346">
        <v>3</v>
      </c>
      <c r="AH74" s="346">
        <v>5</v>
      </c>
      <c r="AI74" s="346">
        <v>2</v>
      </c>
      <c r="AJ74" s="346">
        <v>2</v>
      </c>
      <c r="AK74" s="346">
        <v>4</v>
      </c>
      <c r="AL74" s="346">
        <v>4</v>
      </c>
      <c r="AM74" s="346">
        <v>6</v>
      </c>
      <c r="AN74" s="346">
        <v>2</v>
      </c>
      <c r="AO74" s="373"/>
      <c r="AP74" s="348">
        <v>13.24</v>
      </c>
      <c r="AQ74" s="348">
        <v>15.45</v>
      </c>
      <c r="AR74" s="348">
        <v>12.86</v>
      </c>
      <c r="AS74" s="348">
        <v>8.82</v>
      </c>
      <c r="AT74" s="348">
        <v>6.98</v>
      </c>
      <c r="AU74" s="351"/>
      <c r="AV74" s="346">
        <v>2</v>
      </c>
      <c r="AW74" s="346">
        <v>4</v>
      </c>
      <c r="AX74" s="346">
        <v>5</v>
      </c>
      <c r="AY74" s="346">
        <v>3</v>
      </c>
      <c r="AZ74" s="346">
        <v>4</v>
      </c>
      <c r="BA74" s="362"/>
      <c r="BB74" s="348">
        <v>14.2168945488097</v>
      </c>
      <c r="BC74" s="375">
        <v>1.00030019282962</v>
      </c>
      <c r="BD74" s="375">
        <v>6.4461274867377405E-2</v>
      </c>
      <c r="BE74" s="375">
        <v>0.22762846980068499</v>
      </c>
      <c r="BF74" s="374"/>
      <c r="BG74" s="348">
        <v>53.210700000000003</v>
      </c>
      <c r="BH74" s="348">
        <v>9.0369399999999995</v>
      </c>
      <c r="BI74" s="348">
        <v>29.661000000000001</v>
      </c>
      <c r="BJ74" s="348">
        <v>8.0913599999999999</v>
      </c>
      <c r="BK74" s="373"/>
      <c r="BL74" s="372" t="s">
        <v>2316</v>
      </c>
      <c r="BM74" s="372" t="s">
        <v>2317</v>
      </c>
      <c r="BN74" s="372" t="s">
        <v>2318</v>
      </c>
      <c r="BO74" s="372" t="s">
        <v>2319</v>
      </c>
      <c r="BP74" s="372" t="s">
        <v>2320</v>
      </c>
      <c r="BQ74" s="373"/>
      <c r="BR74" s="354" t="s">
        <v>512</v>
      </c>
    </row>
    <row r="75" spans="1:70" x14ac:dyDescent="0.25">
      <c r="A75" s="36" t="s">
        <v>93</v>
      </c>
      <c r="B75" s="43"/>
      <c r="C75" s="720"/>
      <c r="D75" s="43"/>
      <c r="E75" s="51"/>
      <c r="F75" s="43"/>
      <c r="G75" s="55"/>
      <c r="H75" s="66"/>
      <c r="I75" s="59">
        <v>-9.4299999999999995E-2</v>
      </c>
      <c r="J75" s="59">
        <v>0.99</v>
      </c>
      <c r="K75" s="59">
        <v>2.0053000000000001</v>
      </c>
      <c r="L75" s="59">
        <v>4.7537000000000003</v>
      </c>
      <c r="M75" s="59">
        <v>3.8538000000000001</v>
      </c>
      <c r="N75" s="70">
        <v>3.0432999999999999</v>
      </c>
      <c r="O75" s="59">
        <v>0.87990000000000002</v>
      </c>
      <c r="P75" s="59">
        <v>15.6134</v>
      </c>
      <c r="Q75" s="59">
        <v>13.907500000000001</v>
      </c>
      <c r="R75" s="59">
        <v>13.093500000000001</v>
      </c>
      <c r="S75" s="59">
        <v>0.88619999999999999</v>
      </c>
      <c r="T75" s="59">
        <v>16.606300000000001</v>
      </c>
      <c r="U75" s="59">
        <v>2.3714</v>
      </c>
      <c r="V75" s="59">
        <v>7.0324</v>
      </c>
      <c r="W75" s="59">
        <v>0.88619999999999999</v>
      </c>
      <c r="X75" s="59">
        <v>14.4499</v>
      </c>
      <c r="Y75" s="66"/>
      <c r="Z75" s="51">
        <v>11</v>
      </c>
      <c r="AA75" s="51">
        <v>11</v>
      </c>
      <c r="AB75" s="51">
        <v>11</v>
      </c>
      <c r="AC75" s="51">
        <v>10</v>
      </c>
      <c r="AD75" s="51">
        <v>10</v>
      </c>
      <c r="AE75" s="51">
        <v>10</v>
      </c>
      <c r="AF75" s="51">
        <v>9</v>
      </c>
      <c r="AG75" s="51">
        <v>9</v>
      </c>
      <c r="AH75" s="51">
        <v>6</v>
      </c>
      <c r="AI75" s="51">
        <v>3</v>
      </c>
      <c r="AJ75" s="51">
        <v>11</v>
      </c>
      <c r="AK75" s="51">
        <v>10</v>
      </c>
      <c r="AL75" s="51">
        <v>10</v>
      </c>
      <c r="AM75" s="51">
        <v>10</v>
      </c>
      <c r="AN75" s="51">
        <v>11</v>
      </c>
      <c r="AO75" s="43"/>
      <c r="AP75" s="59">
        <v>13.8233333333333</v>
      </c>
      <c r="AQ75" s="59">
        <v>16.059999999999999</v>
      </c>
      <c r="AR75" s="59">
        <v>13.223333333333301</v>
      </c>
      <c r="AS75" s="59">
        <v>8.1411111111111101</v>
      </c>
      <c r="AT75" s="59">
        <v>9.8539999999999992</v>
      </c>
      <c r="AU75" s="78"/>
      <c r="AV75" s="51">
        <v>3</v>
      </c>
      <c r="AW75" s="51">
        <v>5</v>
      </c>
      <c r="AX75" s="51">
        <v>6</v>
      </c>
      <c r="AY75" s="51">
        <v>9</v>
      </c>
      <c r="AZ75" s="51">
        <v>10</v>
      </c>
      <c r="BA75" s="258"/>
      <c r="BB75" s="59"/>
      <c r="BC75" s="276"/>
      <c r="BD75" s="276"/>
      <c r="BE75" s="276"/>
      <c r="BF75" s="66"/>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0.30199999999999999</v>
      </c>
      <c r="J76" s="60">
        <v>1.82</v>
      </c>
      <c r="K76" s="60">
        <v>4.1458000000000004</v>
      </c>
      <c r="L76" s="60">
        <v>13.869300000000001</v>
      </c>
      <c r="M76" s="60">
        <v>19.6386</v>
      </c>
      <c r="N76" s="71">
        <v>16.681799999999999</v>
      </c>
      <c r="O76" s="60">
        <v>6.3784999999999998</v>
      </c>
      <c r="P76" s="60">
        <v>25.150700000000001</v>
      </c>
      <c r="Q76" s="60">
        <v>15.789</v>
      </c>
      <c r="R76" s="60">
        <v>15.9482</v>
      </c>
      <c r="S76" s="60">
        <v>2.1535000000000002</v>
      </c>
      <c r="T76" s="60">
        <v>30.224</v>
      </c>
      <c r="U76" s="60">
        <v>17.562999999999999</v>
      </c>
      <c r="V76" s="60">
        <v>22.1587</v>
      </c>
      <c r="W76" s="60">
        <v>2.1535000000000002</v>
      </c>
      <c r="X76" s="60">
        <v>21.752400000000002</v>
      </c>
      <c r="Y76" s="67"/>
      <c r="Z76" s="52"/>
      <c r="AA76" s="52"/>
      <c r="AB76" s="52"/>
      <c r="AC76" s="52"/>
      <c r="AD76" s="52"/>
      <c r="AE76" s="52"/>
      <c r="AF76" s="52"/>
      <c r="AG76" s="52"/>
      <c r="AH76" s="52"/>
      <c r="AI76" s="52"/>
      <c r="AJ76" s="52"/>
      <c r="AK76" s="52"/>
      <c r="AL76" s="52"/>
      <c r="AM76" s="52"/>
      <c r="AN76" s="52"/>
      <c r="AO76" s="44"/>
      <c r="AP76" s="60">
        <v>16.2</v>
      </c>
      <c r="AQ76" s="60">
        <v>17.489999999999998</v>
      </c>
      <c r="AR76" s="60">
        <v>15.79</v>
      </c>
      <c r="AS76" s="60">
        <v>17.47</v>
      </c>
      <c r="AT76" s="60">
        <v>35.33</v>
      </c>
      <c r="AU76" s="79"/>
      <c r="AV76" s="52"/>
      <c r="AW76" s="52"/>
      <c r="AX76" s="52"/>
      <c r="AY76" s="52"/>
      <c r="AZ76" s="52"/>
      <c r="BA76" s="259"/>
      <c r="BB76" s="60"/>
      <c r="BC76" s="277"/>
      <c r="BD76" s="277"/>
      <c r="BE76" s="277"/>
      <c r="BF76" s="67"/>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-0.46539999999999998</v>
      </c>
      <c r="J77" s="60">
        <v>0.43430000000000002</v>
      </c>
      <c r="K77" s="60">
        <v>0.29120000000000001</v>
      </c>
      <c r="L77" s="60">
        <v>0.86170000000000002</v>
      </c>
      <c r="M77" s="60">
        <v>-5.4619</v>
      </c>
      <c r="N77" s="71">
        <v>-5.8975</v>
      </c>
      <c r="O77" s="60">
        <v>-5.0652999999999997</v>
      </c>
      <c r="P77" s="60">
        <v>11.2033</v>
      </c>
      <c r="Q77" s="60">
        <v>11.175800000000001</v>
      </c>
      <c r="R77" s="60">
        <v>11.2173</v>
      </c>
      <c r="S77" s="60">
        <v>-0.78520000000000001</v>
      </c>
      <c r="T77" s="60">
        <v>9.8724000000000007</v>
      </c>
      <c r="U77" s="60">
        <v>-5.8217999999999996</v>
      </c>
      <c r="V77" s="60">
        <v>-1.8894</v>
      </c>
      <c r="W77" s="60">
        <v>-0.78520000000000001</v>
      </c>
      <c r="X77" s="60">
        <v>5.1550000000000002</v>
      </c>
      <c r="Y77" s="67"/>
      <c r="Z77" s="52"/>
      <c r="AA77" s="52"/>
      <c r="AB77" s="52"/>
      <c r="AC77" s="52"/>
      <c r="AD77" s="52"/>
      <c r="AE77" s="52"/>
      <c r="AF77" s="52"/>
      <c r="AG77" s="52"/>
      <c r="AH77" s="52"/>
      <c r="AI77" s="52"/>
      <c r="AJ77" s="52"/>
      <c r="AK77" s="52"/>
      <c r="AL77" s="52"/>
      <c r="AM77" s="52"/>
      <c r="AN77" s="52"/>
      <c r="AO77" s="44"/>
      <c r="AP77" s="60">
        <v>12.03</v>
      </c>
      <c r="AQ77" s="60">
        <v>13.24</v>
      </c>
      <c r="AR77" s="60">
        <v>9.94</v>
      </c>
      <c r="AS77" s="60">
        <v>3.24</v>
      </c>
      <c r="AT77" s="60">
        <v>-3.97</v>
      </c>
      <c r="AU77" s="79"/>
      <c r="AV77" s="52"/>
      <c r="AW77" s="52"/>
      <c r="AX77" s="52"/>
      <c r="AY77" s="52"/>
      <c r="AZ77" s="52"/>
      <c r="BA77" s="259"/>
      <c r="BB77" s="60"/>
      <c r="BC77" s="277"/>
      <c r="BD77" s="277"/>
      <c r="BE77" s="277"/>
      <c r="BF77" s="67"/>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-0.1031</v>
      </c>
      <c r="J78" s="61">
        <v>0.93969999999999998</v>
      </c>
      <c r="K78" s="61">
        <v>1.8032999999999999</v>
      </c>
      <c r="L78" s="61">
        <v>3.8454000000000002</v>
      </c>
      <c r="M78" s="61">
        <v>1.2637</v>
      </c>
      <c r="N78" s="72">
        <v>1.3774</v>
      </c>
      <c r="O78" s="61">
        <v>0.39069999999999999</v>
      </c>
      <c r="P78" s="61">
        <v>15.401</v>
      </c>
      <c r="Q78" s="61">
        <v>14.122999999999999</v>
      </c>
      <c r="R78" s="61">
        <v>12.1151</v>
      </c>
      <c r="S78" s="61">
        <v>0.7883</v>
      </c>
      <c r="T78" s="61">
        <v>16.458200000000001</v>
      </c>
      <c r="U78" s="61">
        <v>-0.8206</v>
      </c>
      <c r="V78" s="61">
        <v>3.8637000000000001</v>
      </c>
      <c r="W78" s="61">
        <v>0.7883</v>
      </c>
      <c r="X78" s="61">
        <v>14.472300000000001</v>
      </c>
      <c r="Y78" s="68"/>
      <c r="Z78" s="53"/>
      <c r="AA78" s="53"/>
      <c r="AB78" s="53"/>
      <c r="AC78" s="53"/>
      <c r="AD78" s="53"/>
      <c r="AE78" s="53"/>
      <c r="AF78" s="53"/>
      <c r="AG78" s="53"/>
      <c r="AH78" s="53"/>
      <c r="AI78" s="53"/>
      <c r="AJ78" s="53"/>
      <c r="AK78" s="53"/>
      <c r="AL78" s="53"/>
      <c r="AM78" s="53"/>
      <c r="AN78" s="53"/>
      <c r="AO78" s="45"/>
      <c r="AP78" s="61">
        <v>13.24</v>
      </c>
      <c r="AQ78" s="61">
        <v>16.690000000000001</v>
      </c>
      <c r="AR78" s="61">
        <v>13.39</v>
      </c>
      <c r="AS78" s="61">
        <v>7.76</v>
      </c>
      <c r="AT78" s="61">
        <v>6.24</v>
      </c>
      <c r="AU78" s="80"/>
      <c r="AV78" s="53"/>
      <c r="AW78" s="53"/>
      <c r="AX78" s="53"/>
      <c r="AY78" s="53"/>
      <c r="AZ78" s="53"/>
      <c r="BA78" s="262"/>
      <c r="BB78" s="61"/>
      <c r="BC78" s="279"/>
      <c r="BD78" s="279"/>
      <c r="BE78" s="279"/>
      <c r="BF78" s="68"/>
      <c r="BG78" s="61"/>
      <c r="BH78" s="61"/>
      <c r="BI78" s="61"/>
      <c r="BJ78" s="61"/>
      <c r="BK78" s="45"/>
      <c r="BL78" s="86"/>
      <c r="BM78" s="86"/>
      <c r="BN78" s="86"/>
      <c r="BO78" s="86"/>
      <c r="BP78" s="86"/>
      <c r="BQ78" s="45"/>
      <c r="BR78" s="90"/>
    </row>
    <row r="79" spans="1:70" ht="14.5" x14ac:dyDescent="0.25">
      <c r="A79" s="39" t="s">
        <v>91</v>
      </c>
      <c r="B79" s="69"/>
      <c r="C79" s="726"/>
      <c r="D79" s="69"/>
      <c r="E79" s="40"/>
      <c r="F79" s="69"/>
      <c r="G79" s="40"/>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69"/>
      <c r="AP79" s="245"/>
      <c r="AQ79" s="245"/>
      <c r="AR79" s="245"/>
      <c r="AS79" s="245"/>
      <c r="AT79" s="245"/>
      <c r="AU79" s="69"/>
      <c r="AV79" s="247"/>
      <c r="AW79" s="247"/>
      <c r="AX79" s="247"/>
      <c r="AY79" s="247"/>
      <c r="AZ79" s="247"/>
      <c r="BA79" s="69"/>
      <c r="BB79" s="245"/>
      <c r="BC79" s="245"/>
      <c r="BD79" s="245"/>
      <c r="BE79" s="245"/>
      <c r="BF79" s="69"/>
      <c r="BG79" s="245"/>
      <c r="BH79" s="245"/>
      <c r="BI79" s="245"/>
      <c r="BJ79" s="245"/>
      <c r="BK79" s="40"/>
      <c r="BL79" s="40"/>
      <c r="BM79" s="41"/>
    </row>
    <row r="80" spans="1:70" s="107" customFormat="1" x14ac:dyDescent="0.25">
      <c r="A80" s="481" t="s">
        <v>662</v>
      </c>
      <c r="B80" s="406"/>
      <c r="C80" s="730"/>
      <c r="D80" s="406"/>
      <c r="E80" s="401"/>
      <c r="F80" s="406"/>
      <c r="G80" s="401"/>
      <c r="H80" s="406"/>
      <c r="I80" s="405">
        <v>-0.12770000000000001</v>
      </c>
      <c r="J80" s="405">
        <v>0.70050000000000001</v>
      </c>
      <c r="K80" s="405">
        <v>1.2959000000000001</v>
      </c>
      <c r="L80" s="405">
        <v>2.7721</v>
      </c>
      <c r="M80" s="405">
        <v>-0.86599999999999999</v>
      </c>
      <c r="N80" s="407">
        <v>-0.37219999999999998</v>
      </c>
      <c r="O80" s="405">
        <v>0.60589999999999999</v>
      </c>
      <c r="P80" s="405">
        <v>12.1251</v>
      </c>
      <c r="Q80" s="405">
        <v>12.0046</v>
      </c>
      <c r="R80" s="405">
        <v>13.678699999999999</v>
      </c>
      <c r="S80" s="405">
        <v>1.0944</v>
      </c>
      <c r="T80" s="405">
        <v>13.3239</v>
      </c>
      <c r="U80" s="405">
        <v>-2.4782999999999999</v>
      </c>
      <c r="V80" s="405">
        <v>2.4199000000000002</v>
      </c>
      <c r="W80" s="405">
        <v>1.0944</v>
      </c>
      <c r="X80" s="405" t="s">
        <v>428</v>
      </c>
      <c r="Y80" s="406"/>
      <c r="Z80" s="403"/>
      <c r="AA80" s="403"/>
      <c r="AB80" s="403"/>
      <c r="AC80" s="403"/>
      <c r="AD80" s="403"/>
      <c r="AE80" s="403"/>
      <c r="AF80" s="403"/>
      <c r="AG80" s="403"/>
      <c r="AH80" s="403"/>
      <c r="AI80" s="403"/>
      <c r="AJ80" s="403"/>
      <c r="AK80" s="403"/>
      <c r="AL80" s="403"/>
      <c r="AM80" s="403"/>
      <c r="AN80" s="403"/>
      <c r="AO80" s="406"/>
      <c r="AP80" s="405">
        <v>13.74</v>
      </c>
      <c r="AQ80" s="405">
        <v>14.09</v>
      </c>
      <c r="AR80" s="405">
        <v>10.53</v>
      </c>
      <c r="AS80" s="405">
        <v>6.01</v>
      </c>
      <c r="AT80" s="405">
        <v>1.97</v>
      </c>
      <c r="AU80" s="406"/>
      <c r="AV80" s="426"/>
      <c r="AW80" s="426"/>
      <c r="AX80" s="426"/>
      <c r="AY80" s="426"/>
      <c r="AZ80" s="426"/>
      <c r="BA80" s="406"/>
      <c r="BB80" s="410"/>
      <c r="BC80" s="410"/>
      <c r="BD80" s="410"/>
      <c r="BE80" s="410"/>
      <c r="BF80" s="406"/>
      <c r="BG80" s="410"/>
      <c r="BH80" s="410"/>
      <c r="BI80" s="410"/>
      <c r="BJ80" s="410"/>
      <c r="BK80" s="401"/>
      <c r="BL80" s="401"/>
      <c r="BM80" s="427"/>
      <c r="BN80" s="428"/>
      <c r="BO80" s="428"/>
      <c r="BP80" s="428"/>
      <c r="BQ80" s="428"/>
      <c r="BR80" s="428"/>
    </row>
    <row r="81" spans="1:70" s="107" customFormat="1" x14ac:dyDescent="0.25">
      <c r="A81" s="345" t="s">
        <v>426</v>
      </c>
      <c r="B81" s="374"/>
      <c r="C81" s="731"/>
      <c r="D81" s="374"/>
      <c r="E81" s="372"/>
      <c r="F81" s="374"/>
      <c r="G81" s="372"/>
      <c r="H81" s="374"/>
      <c r="I81" s="348">
        <v>-2.3800000000000002E-2</v>
      </c>
      <c r="J81" s="348">
        <v>0.48820000000000002</v>
      </c>
      <c r="K81" s="348">
        <v>0.6623</v>
      </c>
      <c r="L81" s="348">
        <v>6.1100000000000002E-2</v>
      </c>
      <c r="M81" s="348">
        <v>-5.7176</v>
      </c>
      <c r="N81" s="350">
        <v>-3.4198</v>
      </c>
      <c r="O81" s="348">
        <v>5.91E-2</v>
      </c>
      <c r="P81" s="348">
        <v>8.4113000000000007</v>
      </c>
      <c r="Q81" s="348">
        <v>9.8932000000000002</v>
      </c>
      <c r="R81" s="348">
        <v>12.254300000000001</v>
      </c>
      <c r="S81" s="348">
        <v>0.94899999999999995</v>
      </c>
      <c r="T81" s="348">
        <v>8.4191000000000003</v>
      </c>
      <c r="U81" s="348">
        <v>-7.2321</v>
      </c>
      <c r="V81" s="348">
        <v>-1.3619000000000001</v>
      </c>
      <c r="W81" s="348">
        <v>0.94899999999999995</v>
      </c>
      <c r="X81" s="348" t="s">
        <v>428</v>
      </c>
      <c r="Y81" s="374"/>
      <c r="Z81" s="346"/>
      <c r="AA81" s="346"/>
      <c r="AB81" s="346"/>
      <c r="AC81" s="346"/>
      <c r="AD81" s="346"/>
      <c r="AE81" s="346"/>
      <c r="AF81" s="346"/>
      <c r="AG81" s="346"/>
      <c r="AH81" s="346"/>
      <c r="AI81" s="346"/>
      <c r="AJ81" s="346"/>
      <c r="AK81" s="346"/>
      <c r="AL81" s="346"/>
      <c r="AM81" s="346"/>
      <c r="AN81" s="346"/>
      <c r="AO81" s="374"/>
      <c r="AP81" s="348">
        <v>11.79</v>
      </c>
      <c r="AQ81" s="348">
        <v>11.19</v>
      </c>
      <c r="AR81" s="348">
        <v>7.61</v>
      </c>
      <c r="AS81" s="348">
        <v>3.22</v>
      </c>
      <c r="AT81" s="348">
        <v>-5.33</v>
      </c>
      <c r="AU81" s="374"/>
      <c r="AV81" s="429"/>
      <c r="AW81" s="429"/>
      <c r="AX81" s="429"/>
      <c r="AY81" s="429"/>
      <c r="AZ81" s="429"/>
      <c r="BA81" s="374"/>
      <c r="BB81" s="375"/>
      <c r="BC81" s="375"/>
      <c r="BD81" s="375"/>
      <c r="BE81" s="375"/>
      <c r="BF81" s="374"/>
      <c r="BG81" s="375"/>
      <c r="BH81" s="375"/>
      <c r="BI81" s="375"/>
      <c r="BJ81" s="375"/>
      <c r="BK81" s="372"/>
      <c r="BL81" s="372"/>
      <c r="BM81" s="430"/>
      <c r="BN81" s="428"/>
      <c r="BO81" s="428"/>
      <c r="BP81" s="428"/>
      <c r="BQ81" s="428"/>
      <c r="BR81" s="428"/>
    </row>
    <row r="82" spans="1:70" s="107" customFormat="1" x14ac:dyDescent="0.25">
      <c r="A82" s="345" t="s">
        <v>663</v>
      </c>
      <c r="B82" s="374"/>
      <c r="C82" s="731"/>
      <c r="D82" s="374"/>
      <c r="E82" s="372"/>
      <c r="F82" s="374"/>
      <c r="G82" s="372"/>
      <c r="H82" s="374"/>
      <c r="I82" s="348">
        <v>-0.1343</v>
      </c>
      <c r="J82" s="348">
        <v>0.65639999999999998</v>
      </c>
      <c r="K82" s="348">
        <v>1.0236000000000001</v>
      </c>
      <c r="L82" s="348">
        <v>2.5438999999999998</v>
      </c>
      <c r="M82" s="348">
        <v>-1.0758000000000001</v>
      </c>
      <c r="N82" s="350">
        <v>-1.0218</v>
      </c>
      <c r="O82" s="348">
        <v>6.1199999999999997E-2</v>
      </c>
      <c r="P82" s="348">
        <v>11.454800000000001</v>
      </c>
      <c r="Q82" s="348">
        <v>11.0664</v>
      </c>
      <c r="R82" s="348">
        <v>12.426500000000001</v>
      </c>
      <c r="S82" s="348">
        <v>1.0306</v>
      </c>
      <c r="T82" s="348">
        <v>13.1751</v>
      </c>
      <c r="U82" s="348">
        <v>-2.6764000000000001</v>
      </c>
      <c r="V82" s="348">
        <v>2.1930000000000001</v>
      </c>
      <c r="W82" s="348">
        <v>1.0306</v>
      </c>
      <c r="X82" s="348" t="s">
        <v>428</v>
      </c>
      <c r="Y82" s="374"/>
      <c r="Z82" s="346"/>
      <c r="AA82" s="346"/>
      <c r="AB82" s="346"/>
      <c r="AC82" s="346"/>
      <c r="AD82" s="346"/>
      <c r="AE82" s="346"/>
      <c r="AF82" s="346"/>
      <c r="AG82" s="346"/>
      <c r="AH82" s="346"/>
      <c r="AI82" s="346"/>
      <c r="AJ82" s="346"/>
      <c r="AK82" s="346"/>
      <c r="AL82" s="346"/>
      <c r="AM82" s="346"/>
      <c r="AN82" s="346"/>
      <c r="AO82" s="374"/>
      <c r="AP82" s="348">
        <v>12.61</v>
      </c>
      <c r="AQ82" s="348">
        <v>13.07</v>
      </c>
      <c r="AR82" s="348">
        <v>9.73</v>
      </c>
      <c r="AS82" s="348">
        <v>5.36</v>
      </c>
      <c r="AT82" s="348">
        <v>1.44</v>
      </c>
      <c r="AU82" s="374"/>
      <c r="AV82" s="429"/>
      <c r="AW82" s="429"/>
      <c r="AX82" s="429"/>
      <c r="AY82" s="429"/>
      <c r="AZ82" s="429"/>
      <c r="BA82" s="374"/>
      <c r="BB82" s="375"/>
      <c r="BC82" s="375"/>
      <c r="BD82" s="375"/>
      <c r="BE82" s="375"/>
      <c r="BF82" s="374"/>
      <c r="BG82" s="375"/>
      <c r="BH82" s="375"/>
      <c r="BI82" s="375"/>
      <c r="BJ82" s="375"/>
      <c r="BK82" s="372"/>
      <c r="BL82" s="372"/>
      <c r="BM82" s="430"/>
      <c r="BN82" s="428"/>
      <c r="BO82" s="428"/>
      <c r="BP82" s="428"/>
      <c r="BQ82" s="428"/>
      <c r="BR82" s="428"/>
    </row>
    <row r="83" spans="1:70" s="107" customFormat="1" x14ac:dyDescent="0.25">
      <c r="A83" s="495" t="s">
        <v>664</v>
      </c>
      <c r="B83" s="417"/>
      <c r="C83" s="732"/>
      <c r="D83" s="417"/>
      <c r="E83" s="431"/>
      <c r="F83" s="417"/>
      <c r="G83" s="431"/>
      <c r="H83" s="432"/>
      <c r="I83" s="433">
        <v>-0.1341</v>
      </c>
      <c r="J83" s="433">
        <v>0.68010000000000004</v>
      </c>
      <c r="K83" s="433">
        <v>1.2284999999999999</v>
      </c>
      <c r="L83" s="433">
        <v>2.9459</v>
      </c>
      <c r="M83" s="433">
        <v>-0.5746</v>
      </c>
      <c r="N83" s="434">
        <v>-7.1900000000000006E-2</v>
      </c>
      <c r="O83" s="433">
        <v>1.0156000000000001</v>
      </c>
      <c r="P83" s="433">
        <v>12.527699999999999</v>
      </c>
      <c r="Q83" s="433">
        <v>12.1816</v>
      </c>
      <c r="R83" s="433">
        <v>13.6541</v>
      </c>
      <c r="S83" s="433">
        <v>1.0894999999999999</v>
      </c>
      <c r="T83" s="433">
        <v>13.620900000000001</v>
      </c>
      <c r="U83" s="433">
        <v>-2.1482000000000001</v>
      </c>
      <c r="V83" s="433">
        <v>2.8761000000000001</v>
      </c>
      <c r="W83" s="433">
        <v>1.0894999999999999</v>
      </c>
      <c r="X83" s="433">
        <v>13.616199999999999</v>
      </c>
      <c r="Y83" s="432"/>
      <c r="Z83" s="435"/>
      <c r="AA83" s="435"/>
      <c r="AB83" s="435"/>
      <c r="AC83" s="435"/>
      <c r="AD83" s="435"/>
      <c r="AE83" s="435"/>
      <c r="AF83" s="435"/>
      <c r="AG83" s="435"/>
      <c r="AH83" s="435"/>
      <c r="AI83" s="435"/>
      <c r="AJ83" s="435"/>
      <c r="AK83" s="435"/>
      <c r="AL83" s="435"/>
      <c r="AM83" s="435"/>
      <c r="AN83" s="435"/>
      <c r="AO83" s="432"/>
      <c r="AP83" s="433">
        <v>13.8</v>
      </c>
      <c r="AQ83" s="433">
        <v>14.26</v>
      </c>
      <c r="AR83" s="433">
        <v>10.84</v>
      </c>
      <c r="AS83" s="433">
        <v>6.4</v>
      </c>
      <c r="AT83" s="433">
        <v>2.4500000000000002</v>
      </c>
      <c r="AU83" s="432"/>
      <c r="AV83" s="436"/>
      <c r="AW83" s="436"/>
      <c r="AX83" s="436"/>
      <c r="AY83" s="436"/>
      <c r="AZ83" s="436"/>
      <c r="BA83" s="417"/>
      <c r="BB83" s="437"/>
      <c r="BC83" s="437"/>
      <c r="BD83" s="437"/>
      <c r="BE83" s="437"/>
      <c r="BF83" s="417"/>
      <c r="BG83" s="437"/>
      <c r="BH83" s="437"/>
      <c r="BI83" s="437"/>
      <c r="BJ83" s="437"/>
      <c r="BK83" s="431"/>
      <c r="BL83" s="431"/>
      <c r="BM83" s="438"/>
      <c r="BN83" s="428"/>
      <c r="BO83" s="428"/>
      <c r="BP83" s="428"/>
      <c r="BQ83" s="428"/>
      <c r="BR83" s="428"/>
    </row>
    <row r="87" spans="1:70" hidden="1" x14ac:dyDescent="0.25">
      <c r="A87" s="488" t="s">
        <v>179</v>
      </c>
    </row>
    <row r="88" spans="1:70" x14ac:dyDescent="0.25">
      <c r="A88" s="488" t="s">
        <v>10409</v>
      </c>
    </row>
    <row r="89" spans="1:70" x14ac:dyDescent="0.25">
      <c r="A8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C6635-E937-406D-8DD0-ADFBBFA8B2C2}">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075" t="s">
        <v>147</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100"/>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326" t="s">
        <v>72</v>
      </c>
      <c r="BC6" s="303" t="s">
        <v>73</v>
      </c>
      <c r="BD6" s="303" t="s">
        <v>74</v>
      </c>
      <c r="BE6" s="327" t="s">
        <v>75</v>
      </c>
      <c r="BF6" s="1103"/>
      <c r="BG6" s="326" t="s">
        <v>77</v>
      </c>
      <c r="BH6" s="303" t="s">
        <v>78</v>
      </c>
      <c r="BI6" s="303" t="s">
        <v>79</v>
      </c>
      <c r="BJ6" s="327" t="s">
        <v>80</v>
      </c>
      <c r="BK6" s="1077"/>
      <c r="BL6" s="83" t="s">
        <v>82</v>
      </c>
      <c r="BM6" s="28" t="s">
        <v>83</v>
      </c>
      <c r="BN6" s="28" t="s">
        <v>84</v>
      </c>
      <c r="BO6" s="28" t="s">
        <v>85</v>
      </c>
      <c r="BP6" s="82" t="s">
        <v>86</v>
      </c>
      <c r="BQ6" s="1077"/>
      <c r="BR6" s="1107"/>
    </row>
    <row r="7" spans="1:70" ht="14.5" x14ac:dyDescent="0.25">
      <c r="A7" s="29" t="s">
        <v>148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2334</v>
      </c>
      <c r="B8" s="365"/>
      <c r="C8" s="717">
        <v>38595</v>
      </c>
      <c r="D8" s="365"/>
      <c r="E8" s="329">
        <v>8590.18</v>
      </c>
      <c r="F8" s="365"/>
      <c r="G8" s="330">
        <v>204.61</v>
      </c>
      <c r="H8" s="366"/>
      <c r="I8" s="331">
        <v>0.1419</v>
      </c>
      <c r="J8" s="331">
        <v>0.9224</v>
      </c>
      <c r="K8" s="331">
        <v>0.96220000000000006</v>
      </c>
      <c r="L8" s="331">
        <v>3.2341000000000002</v>
      </c>
      <c r="M8" s="331">
        <v>5.7142999999999997</v>
      </c>
      <c r="N8" s="333">
        <v>2.6282999999999999</v>
      </c>
      <c r="O8" s="331">
        <v>2.4660000000000002</v>
      </c>
      <c r="P8" s="331">
        <v>20.863</v>
      </c>
      <c r="Q8" s="331">
        <v>23.3263</v>
      </c>
      <c r="R8" s="331">
        <v>17.389700000000001</v>
      </c>
      <c r="S8" s="331">
        <v>0.26950000000000002</v>
      </c>
      <c r="T8" s="331">
        <v>16.335000000000001</v>
      </c>
      <c r="U8" s="331">
        <v>3.4376000000000002</v>
      </c>
      <c r="V8" s="331">
        <v>5.8017000000000003</v>
      </c>
      <c r="W8" s="331">
        <v>0.26950000000000002</v>
      </c>
      <c r="X8" s="331">
        <v>15.547599999999999</v>
      </c>
      <c r="Y8" s="366"/>
      <c r="Z8" s="329">
        <v>6</v>
      </c>
      <c r="AA8" s="329">
        <v>6</v>
      </c>
      <c r="AB8" s="329">
        <v>8</v>
      </c>
      <c r="AC8" s="329">
        <v>10</v>
      </c>
      <c r="AD8" s="329">
        <v>12</v>
      </c>
      <c r="AE8" s="329">
        <v>9</v>
      </c>
      <c r="AF8" s="329">
        <v>3</v>
      </c>
      <c r="AG8" s="329">
        <v>5</v>
      </c>
      <c r="AH8" s="329">
        <v>1</v>
      </c>
      <c r="AI8" s="329">
        <v>3</v>
      </c>
      <c r="AJ8" s="329">
        <v>3</v>
      </c>
      <c r="AK8" s="329">
        <v>11</v>
      </c>
      <c r="AL8" s="329">
        <v>12</v>
      </c>
      <c r="AM8" s="329">
        <v>11</v>
      </c>
      <c r="AN8" s="329">
        <v>3</v>
      </c>
      <c r="AO8" s="365"/>
      <c r="AP8" s="331">
        <v>20.71</v>
      </c>
      <c r="AQ8" s="331">
        <v>24.86</v>
      </c>
      <c r="AR8" s="331">
        <v>19.8</v>
      </c>
      <c r="AS8" s="331">
        <v>11</v>
      </c>
      <c r="AT8" s="331">
        <v>9.69</v>
      </c>
      <c r="AU8" s="334"/>
      <c r="AV8" s="329">
        <v>1</v>
      </c>
      <c r="AW8" s="329">
        <v>2</v>
      </c>
      <c r="AX8" s="329">
        <v>4</v>
      </c>
      <c r="AY8" s="329">
        <v>6</v>
      </c>
      <c r="AZ8" s="329">
        <v>11</v>
      </c>
      <c r="BA8" s="360"/>
      <c r="BB8" s="331">
        <v>16.291121319320698</v>
      </c>
      <c r="BC8" s="367">
        <v>0</v>
      </c>
      <c r="BD8" s="367">
        <v>7.9639549504777293E-2</v>
      </c>
      <c r="BE8" s="367" t="s">
        <v>430</v>
      </c>
      <c r="BF8" s="366"/>
      <c r="BG8" s="331">
        <v>35.0595</v>
      </c>
      <c r="BH8" s="331">
        <v>15.707700000000001</v>
      </c>
      <c r="BI8" s="331">
        <v>40.507599999999996</v>
      </c>
      <c r="BJ8" s="331">
        <v>8.7251999999999992</v>
      </c>
      <c r="BK8" s="365"/>
      <c r="BL8" s="364" t="s">
        <v>2335</v>
      </c>
      <c r="BM8" s="364" t="s">
        <v>2336</v>
      </c>
      <c r="BN8" s="364" t="s">
        <v>2337</v>
      </c>
      <c r="BO8" s="364" t="s">
        <v>2338</v>
      </c>
      <c r="BP8" s="364" t="s">
        <v>2339</v>
      </c>
      <c r="BQ8" s="365"/>
      <c r="BR8" s="335" t="s">
        <v>2340</v>
      </c>
    </row>
    <row r="9" spans="1:70" x14ac:dyDescent="0.25">
      <c r="A9" s="337" t="s">
        <v>2341</v>
      </c>
      <c r="B9" s="369"/>
      <c r="C9" s="718">
        <v>38115</v>
      </c>
      <c r="D9" s="369"/>
      <c r="E9" s="338">
        <v>8016.73</v>
      </c>
      <c r="F9" s="369"/>
      <c r="G9" s="339">
        <v>381.08539999999999</v>
      </c>
      <c r="H9" s="370"/>
      <c r="I9" s="340">
        <v>0.15709999999999999</v>
      </c>
      <c r="J9" s="340">
        <v>1.3559000000000001</v>
      </c>
      <c r="K9" s="340">
        <v>-0.26419999999999999</v>
      </c>
      <c r="L9" s="340">
        <v>4.4241999999999999</v>
      </c>
      <c r="M9" s="340">
        <v>13.766999999999999</v>
      </c>
      <c r="N9" s="342">
        <v>8.3622999999999994</v>
      </c>
      <c r="O9" s="340">
        <v>0.29980000000000001</v>
      </c>
      <c r="P9" s="340">
        <v>22.133900000000001</v>
      </c>
      <c r="Q9" s="340">
        <v>22.053799999999999</v>
      </c>
      <c r="R9" s="340">
        <v>17.3765</v>
      </c>
      <c r="S9" s="340">
        <v>-0.81710000000000005</v>
      </c>
      <c r="T9" s="340">
        <v>17.668399999999998</v>
      </c>
      <c r="U9" s="340">
        <v>10.241300000000001</v>
      </c>
      <c r="V9" s="340">
        <v>10.675000000000001</v>
      </c>
      <c r="W9" s="340">
        <v>-0.81710000000000005</v>
      </c>
      <c r="X9" s="340">
        <v>17.8171</v>
      </c>
      <c r="Y9" s="370"/>
      <c r="Z9" s="338">
        <v>5</v>
      </c>
      <c r="AA9" s="338">
        <v>4</v>
      </c>
      <c r="AB9" s="338">
        <v>13</v>
      </c>
      <c r="AC9" s="338">
        <v>9</v>
      </c>
      <c r="AD9" s="338">
        <v>5</v>
      </c>
      <c r="AE9" s="338">
        <v>3</v>
      </c>
      <c r="AF9" s="338">
        <v>6</v>
      </c>
      <c r="AG9" s="338">
        <v>3</v>
      </c>
      <c r="AH9" s="338">
        <v>4</v>
      </c>
      <c r="AI9" s="338">
        <v>4</v>
      </c>
      <c r="AJ9" s="338">
        <v>9</v>
      </c>
      <c r="AK9" s="338">
        <v>9</v>
      </c>
      <c r="AL9" s="338">
        <v>5</v>
      </c>
      <c r="AM9" s="338">
        <v>4</v>
      </c>
      <c r="AN9" s="338">
        <v>9</v>
      </c>
      <c r="AO9" s="369"/>
      <c r="AP9" s="340">
        <v>19.809999999999999</v>
      </c>
      <c r="AQ9" s="340">
        <v>24.08</v>
      </c>
      <c r="AR9" s="340">
        <v>20.6</v>
      </c>
      <c r="AS9" s="340">
        <v>12.03</v>
      </c>
      <c r="AT9" s="340">
        <v>16.73</v>
      </c>
      <c r="AU9" s="343"/>
      <c r="AV9" s="338">
        <v>5</v>
      </c>
      <c r="AW9" s="338">
        <v>3</v>
      </c>
      <c r="AX9" s="338">
        <v>3</v>
      </c>
      <c r="AY9" s="338">
        <v>5</v>
      </c>
      <c r="AZ9" s="338">
        <v>6</v>
      </c>
      <c r="BA9" s="361"/>
      <c r="BB9" s="340">
        <v>18.9769007996215</v>
      </c>
      <c r="BC9" s="371">
        <v>1.14228276509088</v>
      </c>
      <c r="BD9" s="371">
        <v>7.4137263558148106E-2</v>
      </c>
      <c r="BE9" s="371">
        <v>0.19974908477327599</v>
      </c>
      <c r="BF9" s="370"/>
      <c r="BG9" s="340">
        <v>49.453699999999998</v>
      </c>
      <c r="BH9" s="340">
        <v>23.155000000000001</v>
      </c>
      <c r="BI9" s="340">
        <v>26.5337</v>
      </c>
      <c r="BJ9" s="340">
        <v>0.85760000000000003</v>
      </c>
      <c r="BK9" s="369"/>
      <c r="BL9" s="368" t="s">
        <v>2342</v>
      </c>
      <c r="BM9" s="368" t="s">
        <v>2343</v>
      </c>
      <c r="BN9" s="368" t="s">
        <v>2344</v>
      </c>
      <c r="BO9" s="368" t="s">
        <v>2345</v>
      </c>
      <c r="BP9" s="368" t="s">
        <v>2346</v>
      </c>
      <c r="BQ9" s="369"/>
      <c r="BR9" s="344" t="s">
        <v>463</v>
      </c>
    </row>
    <row r="10" spans="1:70" s="107" customFormat="1" x14ac:dyDescent="0.25">
      <c r="A10" s="345" t="s">
        <v>2347</v>
      </c>
      <c r="B10" s="373"/>
      <c r="C10" s="719">
        <v>38149</v>
      </c>
      <c r="D10" s="373"/>
      <c r="E10" s="346">
        <v>6319.22</v>
      </c>
      <c r="F10" s="373"/>
      <c r="G10" s="347">
        <v>361.56299999999999</v>
      </c>
      <c r="H10" s="374"/>
      <c r="I10" s="348">
        <v>-1.44E-2</v>
      </c>
      <c r="J10" s="348">
        <v>0.6794</v>
      </c>
      <c r="K10" s="348">
        <v>1.3633</v>
      </c>
      <c r="L10" s="348">
        <v>7.9714999999999998</v>
      </c>
      <c r="M10" s="348">
        <v>16.71</v>
      </c>
      <c r="N10" s="350">
        <v>12.641</v>
      </c>
      <c r="O10" s="348">
        <v>2.8675999999999999</v>
      </c>
      <c r="P10" s="348">
        <v>23.6859</v>
      </c>
      <c r="Q10" s="348">
        <v>22.309000000000001</v>
      </c>
      <c r="R10" s="348">
        <v>17.513200000000001</v>
      </c>
      <c r="S10" s="348">
        <v>-3.0000000000000001E-3</v>
      </c>
      <c r="T10" s="348">
        <v>21.314399999999999</v>
      </c>
      <c r="U10" s="348">
        <v>15.184900000000001</v>
      </c>
      <c r="V10" s="348">
        <v>16.415800000000001</v>
      </c>
      <c r="W10" s="348">
        <v>-3.0000000000000001E-3</v>
      </c>
      <c r="X10" s="348">
        <v>17.618500000000001</v>
      </c>
      <c r="Y10" s="374"/>
      <c r="Z10" s="346">
        <v>9</v>
      </c>
      <c r="AA10" s="346">
        <v>8</v>
      </c>
      <c r="AB10" s="346">
        <v>5</v>
      </c>
      <c r="AC10" s="346">
        <v>3</v>
      </c>
      <c r="AD10" s="346">
        <v>2</v>
      </c>
      <c r="AE10" s="346">
        <v>1</v>
      </c>
      <c r="AF10" s="346">
        <v>1</v>
      </c>
      <c r="AG10" s="346">
        <v>2</v>
      </c>
      <c r="AH10" s="346">
        <v>3</v>
      </c>
      <c r="AI10" s="346">
        <v>2</v>
      </c>
      <c r="AJ10" s="346">
        <v>4</v>
      </c>
      <c r="AK10" s="346">
        <v>4</v>
      </c>
      <c r="AL10" s="346">
        <v>1</v>
      </c>
      <c r="AM10" s="346">
        <v>1</v>
      </c>
      <c r="AN10" s="346">
        <v>4</v>
      </c>
      <c r="AO10" s="373"/>
      <c r="AP10" s="348">
        <v>20.63</v>
      </c>
      <c r="AQ10" s="348">
        <v>25.03</v>
      </c>
      <c r="AR10" s="348">
        <v>21.76</v>
      </c>
      <c r="AS10" s="348">
        <v>15.39</v>
      </c>
      <c r="AT10" s="348">
        <v>25.55</v>
      </c>
      <c r="AU10" s="351"/>
      <c r="AV10" s="346">
        <v>2</v>
      </c>
      <c r="AW10" s="346">
        <v>1</v>
      </c>
      <c r="AX10" s="346">
        <v>2</v>
      </c>
      <c r="AY10" s="346">
        <v>2</v>
      </c>
      <c r="AZ10" s="346">
        <v>1</v>
      </c>
      <c r="BA10" s="362"/>
      <c r="BB10" s="348">
        <v>18.991329350816802</v>
      </c>
      <c r="BC10" s="375">
        <v>0</v>
      </c>
      <c r="BD10" s="375">
        <v>8.0484616931618694E-2</v>
      </c>
      <c r="BE10" s="375" t="s">
        <v>430</v>
      </c>
      <c r="BF10" s="374"/>
      <c r="BG10" s="348">
        <v>48.074599999999997</v>
      </c>
      <c r="BH10" s="348">
        <v>10.043900000000001</v>
      </c>
      <c r="BI10" s="348">
        <v>28.482099999999999</v>
      </c>
      <c r="BJ10" s="348">
        <v>13.3994</v>
      </c>
      <c r="BK10" s="373"/>
      <c r="BL10" s="372" t="s">
        <v>2348</v>
      </c>
      <c r="BM10" s="372" t="s">
        <v>2349</v>
      </c>
      <c r="BN10" s="372" t="s">
        <v>2350</v>
      </c>
      <c r="BO10" s="372" t="s">
        <v>2351</v>
      </c>
      <c r="BP10" s="372" t="s">
        <v>2352</v>
      </c>
      <c r="BQ10" s="373"/>
      <c r="BR10" s="354" t="s">
        <v>1485</v>
      </c>
    </row>
    <row r="11" spans="1:70" s="107" customFormat="1" x14ac:dyDescent="0.25">
      <c r="A11" s="345" t="s">
        <v>2353</v>
      </c>
      <c r="B11" s="373"/>
      <c r="C11" s="719">
        <v>39269</v>
      </c>
      <c r="D11" s="373"/>
      <c r="E11" s="346">
        <v>4896.3900000000003</v>
      </c>
      <c r="F11" s="373"/>
      <c r="G11" s="347">
        <v>51.657800000000002</v>
      </c>
      <c r="H11" s="374"/>
      <c r="I11" s="348">
        <v>0.64429999999999998</v>
      </c>
      <c r="J11" s="348">
        <v>2.2109000000000001</v>
      </c>
      <c r="K11" s="348">
        <v>1.8391</v>
      </c>
      <c r="L11" s="348">
        <v>6.0728999999999997</v>
      </c>
      <c r="M11" s="348">
        <v>7.1359000000000004</v>
      </c>
      <c r="N11" s="350">
        <v>1.2656000000000001</v>
      </c>
      <c r="O11" s="348">
        <v>-1.804</v>
      </c>
      <c r="P11" s="348">
        <v>17.152100000000001</v>
      </c>
      <c r="Q11" s="348">
        <v>17.912800000000001</v>
      </c>
      <c r="R11" s="348">
        <v>14.94</v>
      </c>
      <c r="S11" s="348">
        <v>1.0159</v>
      </c>
      <c r="T11" s="348">
        <v>19.0549</v>
      </c>
      <c r="U11" s="348">
        <v>4.7497999999999996</v>
      </c>
      <c r="V11" s="348">
        <v>7.8604000000000003</v>
      </c>
      <c r="W11" s="348">
        <v>1.0159</v>
      </c>
      <c r="X11" s="348">
        <v>9.0065000000000008</v>
      </c>
      <c r="Y11" s="374"/>
      <c r="Z11" s="346">
        <v>2</v>
      </c>
      <c r="AA11" s="346">
        <v>1</v>
      </c>
      <c r="AB11" s="346">
        <v>4</v>
      </c>
      <c r="AC11" s="346">
        <v>6</v>
      </c>
      <c r="AD11" s="346">
        <v>11</v>
      </c>
      <c r="AE11" s="346">
        <v>11</v>
      </c>
      <c r="AF11" s="346">
        <v>10</v>
      </c>
      <c r="AG11" s="346">
        <v>12</v>
      </c>
      <c r="AH11" s="346">
        <v>10</v>
      </c>
      <c r="AI11" s="346">
        <v>11</v>
      </c>
      <c r="AJ11" s="346">
        <v>1</v>
      </c>
      <c r="AK11" s="346">
        <v>7</v>
      </c>
      <c r="AL11" s="346">
        <v>10</v>
      </c>
      <c r="AM11" s="346">
        <v>9</v>
      </c>
      <c r="AN11" s="346">
        <v>1</v>
      </c>
      <c r="AO11" s="373"/>
      <c r="AP11" s="348">
        <v>17.420000000000002</v>
      </c>
      <c r="AQ11" s="348">
        <v>19.59</v>
      </c>
      <c r="AR11" s="348">
        <v>15.48</v>
      </c>
      <c r="AS11" s="348">
        <v>7.47</v>
      </c>
      <c r="AT11" s="348">
        <v>12.1</v>
      </c>
      <c r="AU11" s="351"/>
      <c r="AV11" s="346">
        <v>9</v>
      </c>
      <c r="AW11" s="346">
        <v>14</v>
      </c>
      <c r="AX11" s="346">
        <v>13</v>
      </c>
      <c r="AY11" s="346">
        <v>12</v>
      </c>
      <c r="AZ11" s="346">
        <v>8</v>
      </c>
      <c r="BA11" s="362"/>
      <c r="BB11" s="348">
        <v>16.227377847328199</v>
      </c>
      <c r="BC11" s="375">
        <v>0.97842681727886704</v>
      </c>
      <c r="BD11" s="375">
        <v>6.2202405295597799E-2</v>
      </c>
      <c r="BE11" s="375">
        <v>-2.46040960881913E-2</v>
      </c>
      <c r="BF11" s="374"/>
      <c r="BG11" s="348">
        <v>53.500900000000001</v>
      </c>
      <c r="BH11" s="348">
        <v>14.4062</v>
      </c>
      <c r="BI11" s="348">
        <v>27.374700000000001</v>
      </c>
      <c r="BJ11" s="348">
        <v>4.7182000000000004</v>
      </c>
      <c r="BK11" s="373"/>
      <c r="BL11" s="372" t="s">
        <v>2354</v>
      </c>
      <c r="BM11" s="372" t="s">
        <v>2355</v>
      </c>
      <c r="BN11" s="372" t="s">
        <v>2356</v>
      </c>
      <c r="BO11" s="372" t="s">
        <v>2357</v>
      </c>
      <c r="BP11" s="372" t="s">
        <v>2358</v>
      </c>
      <c r="BQ11" s="373"/>
      <c r="BR11" s="354" t="s">
        <v>525</v>
      </c>
    </row>
    <row r="12" spans="1:70" s="107" customFormat="1" x14ac:dyDescent="0.25">
      <c r="A12" s="345" t="s">
        <v>2359</v>
      </c>
      <c r="B12" s="373"/>
      <c r="C12" s="719">
        <v>40060</v>
      </c>
      <c r="D12" s="373"/>
      <c r="E12" s="346">
        <v>3223.78</v>
      </c>
      <c r="F12" s="373"/>
      <c r="G12" s="347">
        <v>145.4648</v>
      </c>
      <c r="H12" s="374"/>
      <c r="I12" s="348">
        <v>-0.14280000000000001</v>
      </c>
      <c r="J12" s="348">
        <v>-0.189</v>
      </c>
      <c r="K12" s="348">
        <v>-0.2293</v>
      </c>
      <c r="L12" s="348">
        <v>-0.65839999999999999</v>
      </c>
      <c r="M12" s="348">
        <v>3.4243999999999999</v>
      </c>
      <c r="N12" s="350">
        <v>0.61770000000000003</v>
      </c>
      <c r="O12" s="348">
        <v>-0.27250000000000002</v>
      </c>
      <c r="P12" s="348">
        <v>20.535799999999998</v>
      </c>
      <c r="Q12" s="348">
        <v>19.7194</v>
      </c>
      <c r="R12" s="348">
        <v>16.376000000000001</v>
      </c>
      <c r="S12" s="348">
        <v>-1.4979</v>
      </c>
      <c r="T12" s="348">
        <v>9.6823999999999995</v>
      </c>
      <c r="U12" s="348">
        <v>1.4888999999999999</v>
      </c>
      <c r="V12" s="348">
        <v>3.7867000000000002</v>
      </c>
      <c r="W12" s="348">
        <v>-1.4979</v>
      </c>
      <c r="X12" s="348">
        <v>17.194800000000001</v>
      </c>
      <c r="Y12" s="374"/>
      <c r="Z12" s="346">
        <v>11</v>
      </c>
      <c r="AA12" s="346">
        <v>14</v>
      </c>
      <c r="AB12" s="346">
        <v>12</v>
      </c>
      <c r="AC12" s="346">
        <v>15</v>
      </c>
      <c r="AD12" s="346">
        <v>14</v>
      </c>
      <c r="AE12" s="346">
        <v>12</v>
      </c>
      <c r="AF12" s="346">
        <v>8</v>
      </c>
      <c r="AG12" s="346">
        <v>6</v>
      </c>
      <c r="AH12" s="346">
        <v>6</v>
      </c>
      <c r="AI12" s="346">
        <v>6</v>
      </c>
      <c r="AJ12" s="346">
        <v>12</v>
      </c>
      <c r="AK12" s="346">
        <v>15</v>
      </c>
      <c r="AL12" s="346">
        <v>13</v>
      </c>
      <c r="AM12" s="346">
        <v>13</v>
      </c>
      <c r="AN12" s="346">
        <v>12</v>
      </c>
      <c r="AO12" s="373"/>
      <c r="AP12" s="348">
        <v>18.82</v>
      </c>
      <c r="AQ12" s="348">
        <v>21.99</v>
      </c>
      <c r="AR12" s="348">
        <v>17.89</v>
      </c>
      <c r="AS12" s="348">
        <v>8.6</v>
      </c>
      <c r="AT12" s="348">
        <v>3.2</v>
      </c>
      <c r="AU12" s="351"/>
      <c r="AV12" s="346">
        <v>6</v>
      </c>
      <c r="AW12" s="346">
        <v>6</v>
      </c>
      <c r="AX12" s="346">
        <v>7</v>
      </c>
      <c r="AY12" s="346">
        <v>9</v>
      </c>
      <c r="AZ12" s="346">
        <v>14</v>
      </c>
      <c r="BA12" s="362"/>
      <c r="BB12" s="348">
        <v>17.070074258038201</v>
      </c>
      <c r="BC12" s="375">
        <v>0</v>
      </c>
      <c r="BD12" s="375">
        <v>7.6132281946651198E-2</v>
      </c>
      <c r="BE12" s="375" t="s">
        <v>430</v>
      </c>
      <c r="BF12" s="374"/>
      <c r="BG12" s="348">
        <v>60.557299999999998</v>
      </c>
      <c r="BH12" s="348">
        <v>12.2342</v>
      </c>
      <c r="BI12" s="348">
        <v>24.138500000000001</v>
      </c>
      <c r="BJ12" s="348">
        <v>3.07</v>
      </c>
      <c r="BK12" s="373"/>
      <c r="BL12" s="372" t="s">
        <v>2360</v>
      </c>
      <c r="BM12" s="372" t="s">
        <v>2361</v>
      </c>
      <c r="BN12" s="372" t="s">
        <v>2362</v>
      </c>
      <c r="BO12" s="372" t="s">
        <v>2363</v>
      </c>
      <c r="BP12" s="372" t="s">
        <v>2364</v>
      </c>
      <c r="BQ12" s="373"/>
      <c r="BR12" s="354" t="s">
        <v>512</v>
      </c>
    </row>
    <row r="13" spans="1:70" s="107" customFormat="1" x14ac:dyDescent="0.25">
      <c r="A13" s="345" t="s">
        <v>2365</v>
      </c>
      <c r="B13" s="373"/>
      <c r="C13" s="719">
        <v>39352</v>
      </c>
      <c r="D13" s="373"/>
      <c r="E13" s="346">
        <v>2396.52</v>
      </c>
      <c r="F13" s="373"/>
      <c r="G13" s="347">
        <v>49.314799999999998</v>
      </c>
      <c r="H13" s="374"/>
      <c r="I13" s="348">
        <v>-0.3594</v>
      </c>
      <c r="J13" s="348">
        <v>0.3866</v>
      </c>
      <c r="K13" s="348">
        <v>-0.86939999999999995</v>
      </c>
      <c r="L13" s="348">
        <v>2.8239999999999998</v>
      </c>
      <c r="M13" s="348">
        <v>10.033200000000001</v>
      </c>
      <c r="N13" s="350">
        <v>2.1021000000000001</v>
      </c>
      <c r="O13" s="348">
        <v>-2.41</v>
      </c>
      <c r="P13" s="348">
        <v>17.323899999999998</v>
      </c>
      <c r="Q13" s="348">
        <v>18.1938</v>
      </c>
      <c r="R13" s="348">
        <v>15.738799999999999</v>
      </c>
      <c r="S13" s="348">
        <v>-2.5173999999999999</v>
      </c>
      <c r="T13" s="348">
        <v>16.614100000000001</v>
      </c>
      <c r="U13" s="348">
        <v>6.9705000000000004</v>
      </c>
      <c r="V13" s="348">
        <v>7.1486000000000001</v>
      </c>
      <c r="W13" s="348">
        <v>-2.5173999999999999</v>
      </c>
      <c r="X13" s="348">
        <v>8.8513000000000002</v>
      </c>
      <c r="Y13" s="374"/>
      <c r="Z13" s="346">
        <v>15</v>
      </c>
      <c r="AA13" s="346">
        <v>12</v>
      </c>
      <c r="AB13" s="346">
        <v>15</v>
      </c>
      <c r="AC13" s="346">
        <v>12</v>
      </c>
      <c r="AD13" s="346">
        <v>7</v>
      </c>
      <c r="AE13" s="346">
        <v>10</v>
      </c>
      <c r="AF13" s="346">
        <v>13</v>
      </c>
      <c r="AG13" s="346">
        <v>11</v>
      </c>
      <c r="AH13" s="346">
        <v>9</v>
      </c>
      <c r="AI13" s="346">
        <v>8</v>
      </c>
      <c r="AJ13" s="346">
        <v>15</v>
      </c>
      <c r="AK13" s="346">
        <v>10</v>
      </c>
      <c r="AL13" s="346">
        <v>7</v>
      </c>
      <c r="AM13" s="346">
        <v>10</v>
      </c>
      <c r="AN13" s="346">
        <v>15</v>
      </c>
      <c r="AO13" s="373"/>
      <c r="AP13" s="348">
        <v>16.79</v>
      </c>
      <c r="AQ13" s="348">
        <v>20.14</v>
      </c>
      <c r="AR13" s="348">
        <v>16.13</v>
      </c>
      <c r="AS13" s="348">
        <v>8.56</v>
      </c>
      <c r="AT13" s="348">
        <v>11.1</v>
      </c>
      <c r="AU13" s="351"/>
      <c r="AV13" s="346">
        <v>12</v>
      </c>
      <c r="AW13" s="346">
        <v>11</v>
      </c>
      <c r="AX13" s="346">
        <v>11</v>
      </c>
      <c r="AY13" s="346">
        <v>10</v>
      </c>
      <c r="AZ13" s="346">
        <v>9</v>
      </c>
      <c r="BA13" s="362"/>
      <c r="BB13" s="348">
        <v>20.346912482035801</v>
      </c>
      <c r="BC13" s="375">
        <v>1.17120936462264</v>
      </c>
      <c r="BD13" s="375">
        <v>5.3441730900849901E-2</v>
      </c>
      <c r="BE13" s="375">
        <v>-0.150341363983755</v>
      </c>
      <c r="BF13" s="374"/>
      <c r="BG13" s="348">
        <v>54.694000000000003</v>
      </c>
      <c r="BH13" s="348">
        <v>10.8225</v>
      </c>
      <c r="BI13" s="348">
        <v>30.125399999999999</v>
      </c>
      <c r="BJ13" s="348">
        <v>4.3581000000000003</v>
      </c>
      <c r="BK13" s="373"/>
      <c r="BL13" s="372" t="s">
        <v>2366</v>
      </c>
      <c r="BM13" s="372" t="s">
        <v>2367</v>
      </c>
      <c r="BN13" s="372" t="s">
        <v>2368</v>
      </c>
      <c r="BO13" s="372" t="s">
        <v>2369</v>
      </c>
      <c r="BP13" s="372" t="s">
        <v>2370</v>
      </c>
      <c r="BQ13" s="373"/>
      <c r="BR13" s="354" t="s">
        <v>2371</v>
      </c>
    </row>
    <row r="14" spans="1:70" s="107" customFormat="1" ht="11" x14ac:dyDescent="0.3">
      <c r="A14" s="841" t="s">
        <v>2372</v>
      </c>
      <c r="B14" s="842"/>
      <c r="C14" s="843">
        <v>39503</v>
      </c>
      <c r="D14" s="842"/>
      <c r="E14" s="844">
        <v>2441.73</v>
      </c>
      <c r="F14" s="842"/>
      <c r="G14" s="845">
        <v>69.13</v>
      </c>
      <c r="H14" s="847"/>
      <c r="I14" s="846">
        <v>0.30320000000000003</v>
      </c>
      <c r="J14" s="846">
        <v>0.89029999999999998</v>
      </c>
      <c r="K14" s="846">
        <v>1.1840999999999999</v>
      </c>
      <c r="L14" s="846">
        <v>4.6837</v>
      </c>
      <c r="M14" s="846">
        <v>9.0465</v>
      </c>
      <c r="N14" s="848">
        <v>3.3580999999999999</v>
      </c>
      <c r="O14" s="846">
        <v>-1.8366</v>
      </c>
      <c r="P14" s="846">
        <v>16.2545</v>
      </c>
      <c r="Q14" s="846">
        <v>19.223099999999999</v>
      </c>
      <c r="R14" s="846">
        <v>15.2599</v>
      </c>
      <c r="S14" s="846">
        <v>-0.32869999999999999</v>
      </c>
      <c r="T14" s="846">
        <v>18.9313</v>
      </c>
      <c r="U14" s="846">
        <v>5.7648000000000001</v>
      </c>
      <c r="V14" s="846">
        <v>7.9954000000000001</v>
      </c>
      <c r="W14" s="846">
        <v>-0.32869999999999999</v>
      </c>
      <c r="X14" s="846">
        <v>11.079499999999999</v>
      </c>
      <c r="Y14" s="847"/>
      <c r="Z14" s="844">
        <v>4</v>
      </c>
      <c r="AA14" s="844">
        <v>7</v>
      </c>
      <c r="AB14" s="844">
        <v>7</v>
      </c>
      <c r="AC14" s="844">
        <v>8</v>
      </c>
      <c r="AD14" s="844">
        <v>8</v>
      </c>
      <c r="AE14" s="844">
        <v>8</v>
      </c>
      <c r="AF14" s="844">
        <v>11</v>
      </c>
      <c r="AG14" s="844">
        <v>14</v>
      </c>
      <c r="AH14" s="844">
        <v>8</v>
      </c>
      <c r="AI14" s="844">
        <v>9</v>
      </c>
      <c r="AJ14" s="844">
        <v>6</v>
      </c>
      <c r="AK14" s="844">
        <v>8</v>
      </c>
      <c r="AL14" s="844">
        <v>8</v>
      </c>
      <c r="AM14" s="844">
        <v>8</v>
      </c>
      <c r="AN14" s="844">
        <v>6</v>
      </c>
      <c r="AO14" s="842"/>
      <c r="AP14" s="846">
        <v>17.77</v>
      </c>
      <c r="AQ14" s="846">
        <v>20.92</v>
      </c>
      <c r="AR14" s="846">
        <v>16.09</v>
      </c>
      <c r="AS14" s="846">
        <v>9.26</v>
      </c>
      <c r="AT14" s="846">
        <v>12.63</v>
      </c>
      <c r="AU14" s="849"/>
      <c r="AV14" s="844">
        <v>7</v>
      </c>
      <c r="AW14" s="844">
        <v>10</v>
      </c>
      <c r="AX14" s="844">
        <v>12</v>
      </c>
      <c r="AY14" s="844">
        <v>8</v>
      </c>
      <c r="AZ14" s="844">
        <v>7</v>
      </c>
      <c r="BA14" s="851"/>
      <c r="BB14" s="846">
        <v>19.9406045682483</v>
      </c>
      <c r="BC14" s="852">
        <v>1.1525176414748901</v>
      </c>
      <c r="BD14" s="852">
        <v>5.0888884560843603E-2</v>
      </c>
      <c r="BE14" s="852">
        <v>-0.203207343327521</v>
      </c>
      <c r="BF14" s="847"/>
      <c r="BG14" s="846">
        <v>46.716700000000003</v>
      </c>
      <c r="BH14" s="846">
        <v>12.506</v>
      </c>
      <c r="BI14" s="846">
        <v>40.504899999999999</v>
      </c>
      <c r="BJ14" s="846">
        <v>0.27239999999999998</v>
      </c>
      <c r="BK14" s="842"/>
      <c r="BL14" s="855" t="s">
        <v>2373</v>
      </c>
      <c r="BM14" s="855" t="s">
        <v>2374</v>
      </c>
      <c r="BN14" s="855" t="s">
        <v>2375</v>
      </c>
      <c r="BO14" s="855" t="s">
        <v>2376</v>
      </c>
      <c r="BP14" s="855" t="s">
        <v>2377</v>
      </c>
      <c r="BQ14" s="842"/>
      <c r="BR14" s="856" t="s">
        <v>602</v>
      </c>
    </row>
    <row r="15" spans="1:70" s="107" customFormat="1" x14ac:dyDescent="0.25">
      <c r="A15" s="345" t="s">
        <v>2378</v>
      </c>
      <c r="B15" s="373"/>
      <c r="C15" s="719">
        <v>39517</v>
      </c>
      <c r="D15" s="373"/>
      <c r="E15" s="346">
        <v>2407.2800000000002</v>
      </c>
      <c r="F15" s="373"/>
      <c r="G15" s="347">
        <v>47.292000000000002</v>
      </c>
      <c r="H15" s="374"/>
      <c r="I15" s="348">
        <v>-0.1183</v>
      </c>
      <c r="J15" s="348">
        <v>0.39910000000000001</v>
      </c>
      <c r="K15" s="348">
        <v>4.02E-2</v>
      </c>
      <c r="L15" s="348">
        <v>1.3306</v>
      </c>
      <c r="M15" s="348">
        <v>1.3718999999999999</v>
      </c>
      <c r="N15" s="350">
        <v>-2.2448000000000001</v>
      </c>
      <c r="O15" s="348">
        <v>-2.2597</v>
      </c>
      <c r="P15" s="348">
        <v>18.4819</v>
      </c>
      <c r="Q15" s="348">
        <v>19.933299999999999</v>
      </c>
      <c r="R15" s="348">
        <v>11.2601</v>
      </c>
      <c r="S15" s="348">
        <v>-1.5222</v>
      </c>
      <c r="T15" s="348">
        <v>12.852600000000001</v>
      </c>
      <c r="U15" s="348">
        <v>-0.43159999999999998</v>
      </c>
      <c r="V15" s="348">
        <v>6.9800000000000001E-2</v>
      </c>
      <c r="W15" s="348">
        <v>-1.5222</v>
      </c>
      <c r="X15" s="348">
        <v>8.8302999999999994</v>
      </c>
      <c r="Y15" s="374"/>
      <c r="Z15" s="346">
        <v>10</v>
      </c>
      <c r="AA15" s="346">
        <v>11</v>
      </c>
      <c r="AB15" s="346">
        <v>11</v>
      </c>
      <c r="AC15" s="346">
        <v>14</v>
      </c>
      <c r="AD15" s="346">
        <v>15</v>
      </c>
      <c r="AE15" s="346">
        <v>14</v>
      </c>
      <c r="AF15" s="346">
        <v>12</v>
      </c>
      <c r="AG15" s="346">
        <v>10</v>
      </c>
      <c r="AH15" s="346">
        <v>5</v>
      </c>
      <c r="AI15" s="346">
        <v>15</v>
      </c>
      <c r="AJ15" s="346">
        <v>14</v>
      </c>
      <c r="AK15" s="346">
        <v>14</v>
      </c>
      <c r="AL15" s="346">
        <v>15</v>
      </c>
      <c r="AM15" s="346">
        <v>15</v>
      </c>
      <c r="AN15" s="346">
        <v>14</v>
      </c>
      <c r="AO15" s="373"/>
      <c r="AP15" s="348">
        <v>15.95</v>
      </c>
      <c r="AQ15" s="348">
        <v>21.34</v>
      </c>
      <c r="AR15" s="348">
        <v>17.21</v>
      </c>
      <c r="AS15" s="348">
        <v>6.06</v>
      </c>
      <c r="AT15" s="348">
        <v>1.3</v>
      </c>
      <c r="AU15" s="351"/>
      <c r="AV15" s="346">
        <v>14</v>
      </c>
      <c r="AW15" s="346">
        <v>8</v>
      </c>
      <c r="AX15" s="346">
        <v>8</v>
      </c>
      <c r="AY15" s="346">
        <v>15</v>
      </c>
      <c r="AZ15" s="346">
        <v>15</v>
      </c>
      <c r="BA15" s="362"/>
      <c r="BB15" s="348">
        <v>17.093416860763298</v>
      </c>
      <c r="BC15" s="375">
        <v>0</v>
      </c>
      <c r="BD15" s="375">
        <v>7.0404501196945898E-2</v>
      </c>
      <c r="BE15" s="375" t="s">
        <v>430</v>
      </c>
      <c r="BF15" s="374"/>
      <c r="BG15" s="348">
        <v>53.697499999999998</v>
      </c>
      <c r="BH15" s="348">
        <v>6.0683299999999996</v>
      </c>
      <c r="BI15" s="348">
        <v>37.981200000000001</v>
      </c>
      <c r="BJ15" s="348">
        <v>2.2529699999999999</v>
      </c>
      <c r="BK15" s="373"/>
      <c r="BL15" s="372" t="s">
        <v>2379</v>
      </c>
      <c r="BM15" s="372" t="s">
        <v>2380</v>
      </c>
      <c r="BN15" s="372" t="s">
        <v>2381</v>
      </c>
      <c r="BO15" s="372" t="s">
        <v>2382</v>
      </c>
      <c r="BP15" s="372" t="s">
        <v>2383</v>
      </c>
      <c r="BQ15" s="373"/>
      <c r="BR15" s="354" t="s">
        <v>463</v>
      </c>
    </row>
    <row r="16" spans="1:70" s="107" customFormat="1" x14ac:dyDescent="0.25">
      <c r="A16" s="345" t="s">
        <v>2384</v>
      </c>
      <c r="B16" s="373"/>
      <c r="C16" s="719">
        <v>38055</v>
      </c>
      <c r="D16" s="373"/>
      <c r="E16" s="346">
        <v>2150.27</v>
      </c>
      <c r="F16" s="373"/>
      <c r="G16" s="347">
        <v>144.95590000000001</v>
      </c>
      <c r="H16" s="374"/>
      <c r="I16" s="348">
        <v>3.8800000000000001E-2</v>
      </c>
      <c r="J16" s="348">
        <v>0.47510000000000002</v>
      </c>
      <c r="K16" s="348">
        <v>0.2321</v>
      </c>
      <c r="L16" s="348">
        <v>2.0253999999999999</v>
      </c>
      <c r="M16" s="348">
        <v>3.5546000000000002</v>
      </c>
      <c r="N16" s="350">
        <v>0.53269999999999995</v>
      </c>
      <c r="O16" s="348">
        <v>-1.6325000000000001</v>
      </c>
      <c r="P16" s="348">
        <v>15.670299999999999</v>
      </c>
      <c r="Q16" s="348">
        <v>14.8209</v>
      </c>
      <c r="R16" s="348">
        <v>12.974600000000001</v>
      </c>
      <c r="S16" s="348">
        <v>-0.36870000000000003</v>
      </c>
      <c r="T16" s="348">
        <v>13.381</v>
      </c>
      <c r="U16" s="348">
        <v>1.2543</v>
      </c>
      <c r="V16" s="348">
        <v>4.4470999999999998</v>
      </c>
      <c r="W16" s="348">
        <v>-0.36870000000000003</v>
      </c>
      <c r="X16" s="348">
        <v>13.1561</v>
      </c>
      <c r="Y16" s="374"/>
      <c r="Z16" s="346">
        <v>8</v>
      </c>
      <c r="AA16" s="346">
        <v>10</v>
      </c>
      <c r="AB16" s="346">
        <v>10</v>
      </c>
      <c r="AC16" s="346">
        <v>13</v>
      </c>
      <c r="AD16" s="346">
        <v>13</v>
      </c>
      <c r="AE16" s="346">
        <v>13</v>
      </c>
      <c r="AF16" s="346">
        <v>9</v>
      </c>
      <c r="AG16" s="346">
        <v>15</v>
      </c>
      <c r="AH16" s="346">
        <v>15</v>
      </c>
      <c r="AI16" s="346">
        <v>14</v>
      </c>
      <c r="AJ16" s="346">
        <v>7</v>
      </c>
      <c r="AK16" s="346">
        <v>12</v>
      </c>
      <c r="AL16" s="346">
        <v>14</v>
      </c>
      <c r="AM16" s="346">
        <v>12</v>
      </c>
      <c r="AN16" s="346">
        <v>7</v>
      </c>
      <c r="AO16" s="373"/>
      <c r="AP16" s="348">
        <v>14.53</v>
      </c>
      <c r="AQ16" s="348">
        <v>16.760000000000002</v>
      </c>
      <c r="AR16" s="348">
        <v>13.4</v>
      </c>
      <c r="AS16" s="348">
        <v>6.76</v>
      </c>
      <c r="AT16" s="348">
        <v>4.9800000000000004</v>
      </c>
      <c r="AU16" s="351"/>
      <c r="AV16" s="346">
        <v>15</v>
      </c>
      <c r="AW16" s="346">
        <v>15</v>
      </c>
      <c r="AX16" s="346">
        <v>15</v>
      </c>
      <c r="AY16" s="346">
        <v>14</v>
      </c>
      <c r="AZ16" s="346">
        <v>13</v>
      </c>
      <c r="BA16" s="362"/>
      <c r="BB16" s="348">
        <v>16.206671724000099</v>
      </c>
      <c r="BC16" s="375">
        <v>1.00848809363448</v>
      </c>
      <c r="BD16" s="375">
        <v>5.4762391594985499E-2</v>
      </c>
      <c r="BE16" s="375">
        <v>-0.17823820919078101</v>
      </c>
      <c r="BF16" s="374"/>
      <c r="BG16" s="348">
        <v>65.813699999999997</v>
      </c>
      <c r="BH16" s="348">
        <v>9.1260999999999992</v>
      </c>
      <c r="BI16" s="348">
        <v>21.150600000000001</v>
      </c>
      <c r="BJ16" s="348">
        <v>3.9096000000000002</v>
      </c>
      <c r="BK16" s="373"/>
      <c r="BL16" s="372" t="s">
        <v>2385</v>
      </c>
      <c r="BM16" s="372" t="s">
        <v>2386</v>
      </c>
      <c r="BN16" s="372" t="s">
        <v>2387</v>
      </c>
      <c r="BO16" s="372" t="s">
        <v>2388</v>
      </c>
      <c r="BP16" s="372" t="s">
        <v>2389</v>
      </c>
      <c r="BQ16" s="373"/>
      <c r="BR16" s="354" t="s">
        <v>463</v>
      </c>
    </row>
    <row r="17" spans="1:70" s="107" customFormat="1" x14ac:dyDescent="0.25">
      <c r="A17" s="345" t="s">
        <v>2390</v>
      </c>
      <c r="B17" s="373"/>
      <c r="C17" s="719">
        <v>38352</v>
      </c>
      <c r="D17" s="373"/>
      <c r="E17" s="346">
        <v>2111.44</v>
      </c>
      <c r="F17" s="373"/>
      <c r="G17" s="347">
        <v>184.5676</v>
      </c>
      <c r="H17" s="374"/>
      <c r="I17" s="348">
        <v>0.13439999999999999</v>
      </c>
      <c r="J17" s="348">
        <v>1.6043000000000001</v>
      </c>
      <c r="K17" s="348">
        <v>1.9520999999999999</v>
      </c>
      <c r="L17" s="348">
        <v>7.1303000000000001</v>
      </c>
      <c r="M17" s="348">
        <v>14.2744</v>
      </c>
      <c r="N17" s="350">
        <v>4.2042999999999999</v>
      </c>
      <c r="O17" s="348">
        <v>-4.2148000000000003</v>
      </c>
      <c r="P17" s="348">
        <v>16.3139</v>
      </c>
      <c r="Q17" s="348">
        <v>17.777100000000001</v>
      </c>
      <c r="R17" s="348">
        <v>15.0291</v>
      </c>
      <c r="S17" s="348">
        <v>0.72130000000000005</v>
      </c>
      <c r="T17" s="348">
        <v>22.2623</v>
      </c>
      <c r="U17" s="348">
        <v>11.0481</v>
      </c>
      <c r="V17" s="348">
        <v>9.6044</v>
      </c>
      <c r="W17" s="348">
        <v>0.72130000000000005</v>
      </c>
      <c r="X17" s="348">
        <v>14.484</v>
      </c>
      <c r="Y17" s="374"/>
      <c r="Z17" s="346">
        <v>7</v>
      </c>
      <c r="AA17" s="346">
        <v>2</v>
      </c>
      <c r="AB17" s="346">
        <v>3</v>
      </c>
      <c r="AC17" s="346">
        <v>4</v>
      </c>
      <c r="AD17" s="346">
        <v>4</v>
      </c>
      <c r="AE17" s="346">
        <v>7</v>
      </c>
      <c r="AF17" s="346">
        <v>14</v>
      </c>
      <c r="AG17" s="346">
        <v>13</v>
      </c>
      <c r="AH17" s="346">
        <v>11</v>
      </c>
      <c r="AI17" s="346">
        <v>10</v>
      </c>
      <c r="AJ17" s="346">
        <v>2</v>
      </c>
      <c r="AK17" s="346">
        <v>3</v>
      </c>
      <c r="AL17" s="346">
        <v>4</v>
      </c>
      <c r="AM17" s="346">
        <v>6</v>
      </c>
      <c r="AN17" s="346">
        <v>2</v>
      </c>
      <c r="AO17" s="373"/>
      <c r="AP17" s="348">
        <v>17.25</v>
      </c>
      <c r="AQ17" s="348">
        <v>19.82</v>
      </c>
      <c r="AR17" s="348">
        <v>15.01</v>
      </c>
      <c r="AS17" s="348">
        <v>8.09</v>
      </c>
      <c r="AT17" s="348">
        <v>19.100000000000001</v>
      </c>
      <c r="AU17" s="351"/>
      <c r="AV17" s="346">
        <v>11</v>
      </c>
      <c r="AW17" s="346">
        <v>13</v>
      </c>
      <c r="AX17" s="346">
        <v>14</v>
      </c>
      <c r="AY17" s="346">
        <v>11</v>
      </c>
      <c r="AZ17" s="346">
        <v>4</v>
      </c>
      <c r="BA17" s="362"/>
      <c r="BB17" s="348">
        <v>19.258789383310901</v>
      </c>
      <c r="BC17" s="375">
        <v>0</v>
      </c>
      <c r="BD17" s="375">
        <v>4.99669109203522E-2</v>
      </c>
      <c r="BE17" s="375" t="s">
        <v>430</v>
      </c>
      <c r="BF17" s="374"/>
      <c r="BG17" s="348">
        <v>40.781700000000001</v>
      </c>
      <c r="BH17" s="348">
        <v>14.4339</v>
      </c>
      <c r="BI17" s="348">
        <v>38.700299999999999</v>
      </c>
      <c r="BJ17" s="348">
        <v>6.0841000000000003</v>
      </c>
      <c r="BK17" s="373"/>
      <c r="BL17" s="372" t="s">
        <v>2391</v>
      </c>
      <c r="BM17" s="372" t="s">
        <v>2392</v>
      </c>
      <c r="BN17" s="372" t="s">
        <v>2393</v>
      </c>
      <c r="BO17" s="372" t="s">
        <v>2394</v>
      </c>
      <c r="BP17" s="372" t="s">
        <v>2395</v>
      </c>
      <c r="BQ17" s="373"/>
      <c r="BR17" s="354" t="s">
        <v>2396</v>
      </c>
    </row>
    <row r="18" spans="1:70" s="107" customFormat="1" x14ac:dyDescent="0.25">
      <c r="A18" s="345" t="s">
        <v>2397</v>
      </c>
      <c r="B18" s="373"/>
      <c r="C18" s="719">
        <v>39407</v>
      </c>
      <c r="D18" s="373"/>
      <c r="E18" s="346">
        <v>1545.4</v>
      </c>
      <c r="F18" s="373"/>
      <c r="G18" s="347">
        <v>68.760000000000005</v>
      </c>
      <c r="H18" s="374"/>
      <c r="I18" s="348">
        <v>0.70299999999999996</v>
      </c>
      <c r="J18" s="348">
        <v>0.99880000000000002</v>
      </c>
      <c r="K18" s="348">
        <v>2.0329000000000002</v>
      </c>
      <c r="L18" s="348">
        <v>10.671200000000001</v>
      </c>
      <c r="M18" s="348">
        <v>18.633500000000002</v>
      </c>
      <c r="N18" s="350">
        <v>5.1215000000000002</v>
      </c>
      <c r="O18" s="348">
        <v>0.1166</v>
      </c>
      <c r="P18" s="348">
        <v>21.9194</v>
      </c>
      <c r="Q18" s="348">
        <v>19.442699999999999</v>
      </c>
      <c r="R18" s="348">
        <v>18.035799999999998</v>
      </c>
      <c r="S18" s="348">
        <v>-1.0931999999999999</v>
      </c>
      <c r="T18" s="348">
        <v>28.307500000000001</v>
      </c>
      <c r="U18" s="348">
        <v>14.0299</v>
      </c>
      <c r="V18" s="348">
        <v>10.298400000000001</v>
      </c>
      <c r="W18" s="348">
        <v>-1.0931999999999999</v>
      </c>
      <c r="X18" s="348">
        <v>10.8833</v>
      </c>
      <c r="Y18" s="374"/>
      <c r="Z18" s="346">
        <v>1</v>
      </c>
      <c r="AA18" s="346">
        <v>5</v>
      </c>
      <c r="AB18" s="346">
        <v>1</v>
      </c>
      <c r="AC18" s="346">
        <v>1</v>
      </c>
      <c r="AD18" s="346">
        <v>1</v>
      </c>
      <c r="AE18" s="346">
        <v>6</v>
      </c>
      <c r="AF18" s="346">
        <v>7</v>
      </c>
      <c r="AG18" s="346">
        <v>4</v>
      </c>
      <c r="AH18" s="346">
        <v>7</v>
      </c>
      <c r="AI18" s="346">
        <v>1</v>
      </c>
      <c r="AJ18" s="346">
        <v>10</v>
      </c>
      <c r="AK18" s="346">
        <v>1</v>
      </c>
      <c r="AL18" s="346">
        <v>2</v>
      </c>
      <c r="AM18" s="346">
        <v>5</v>
      </c>
      <c r="AN18" s="346">
        <v>10</v>
      </c>
      <c r="AO18" s="373"/>
      <c r="AP18" s="348">
        <v>19.98</v>
      </c>
      <c r="AQ18" s="348">
        <v>22.57</v>
      </c>
      <c r="AR18" s="348">
        <v>19</v>
      </c>
      <c r="AS18" s="348">
        <v>12.64</v>
      </c>
      <c r="AT18" s="348">
        <v>23.81</v>
      </c>
      <c r="AU18" s="351"/>
      <c r="AV18" s="346">
        <v>4</v>
      </c>
      <c r="AW18" s="346">
        <v>5</v>
      </c>
      <c r="AX18" s="346">
        <v>5</v>
      </c>
      <c r="AY18" s="346">
        <v>4</v>
      </c>
      <c r="AZ18" s="346">
        <v>2</v>
      </c>
      <c r="BA18" s="362"/>
      <c r="BB18" s="348">
        <v>20.915524985569402</v>
      </c>
      <c r="BC18" s="375">
        <v>0</v>
      </c>
      <c r="BD18" s="375">
        <v>6.6706465131673595E-2</v>
      </c>
      <c r="BE18" s="375" t="s">
        <v>430</v>
      </c>
      <c r="BF18" s="374"/>
      <c r="BG18" s="348">
        <v>23.747399999999999</v>
      </c>
      <c r="BH18" s="348">
        <v>17.1571</v>
      </c>
      <c r="BI18" s="348">
        <v>55.013100000000001</v>
      </c>
      <c r="BJ18" s="348">
        <v>4.0823999999999998</v>
      </c>
      <c r="BK18" s="373"/>
      <c r="BL18" s="372" t="s">
        <v>2398</v>
      </c>
      <c r="BM18" s="372" t="s">
        <v>2399</v>
      </c>
      <c r="BN18" s="372" t="s">
        <v>2400</v>
      </c>
      <c r="BO18" s="372" t="s">
        <v>2401</v>
      </c>
      <c r="BP18" s="372" t="s">
        <v>2402</v>
      </c>
      <c r="BQ18" s="373"/>
      <c r="BR18" s="354" t="s">
        <v>443</v>
      </c>
    </row>
    <row r="19" spans="1:70" s="107" customFormat="1" x14ac:dyDescent="0.25">
      <c r="A19" s="345" t="s">
        <v>2403</v>
      </c>
      <c r="B19" s="373"/>
      <c r="C19" s="719">
        <v>40610</v>
      </c>
      <c r="D19" s="373"/>
      <c r="E19" s="346">
        <v>1530.37</v>
      </c>
      <c r="F19" s="373"/>
      <c r="G19" s="347">
        <v>50.125</v>
      </c>
      <c r="H19" s="374"/>
      <c r="I19" s="348">
        <v>-0.20710000000000001</v>
      </c>
      <c r="J19" s="348">
        <v>0.49919999999999998</v>
      </c>
      <c r="K19" s="348">
        <v>1.2299</v>
      </c>
      <c r="L19" s="348">
        <v>5.1631999999999998</v>
      </c>
      <c r="M19" s="348">
        <v>7.8118999999999996</v>
      </c>
      <c r="N19" s="350">
        <v>-3.1812999999999998</v>
      </c>
      <c r="O19" s="348">
        <v>-5.8604000000000003</v>
      </c>
      <c r="P19" s="348">
        <v>18.648499999999999</v>
      </c>
      <c r="Q19" s="348">
        <v>17.043800000000001</v>
      </c>
      <c r="R19" s="348">
        <v>15.924200000000001</v>
      </c>
      <c r="S19" s="348">
        <v>-0.57520000000000004</v>
      </c>
      <c r="T19" s="348">
        <v>20.9726</v>
      </c>
      <c r="U19" s="348">
        <v>3.9744000000000002</v>
      </c>
      <c r="V19" s="348">
        <v>2.1457999999999999</v>
      </c>
      <c r="W19" s="348">
        <v>-0.57520000000000004</v>
      </c>
      <c r="X19" s="348">
        <v>11.0594</v>
      </c>
      <c r="Y19" s="374"/>
      <c r="Z19" s="346">
        <v>12</v>
      </c>
      <c r="AA19" s="346">
        <v>9</v>
      </c>
      <c r="AB19" s="346">
        <v>6</v>
      </c>
      <c r="AC19" s="346">
        <v>7</v>
      </c>
      <c r="AD19" s="346">
        <v>10</v>
      </c>
      <c r="AE19" s="346">
        <v>15</v>
      </c>
      <c r="AF19" s="346">
        <v>15</v>
      </c>
      <c r="AG19" s="346">
        <v>9</v>
      </c>
      <c r="AH19" s="346">
        <v>14</v>
      </c>
      <c r="AI19" s="346">
        <v>7</v>
      </c>
      <c r="AJ19" s="346">
        <v>8</v>
      </c>
      <c r="AK19" s="346">
        <v>5</v>
      </c>
      <c r="AL19" s="346">
        <v>11</v>
      </c>
      <c r="AM19" s="346">
        <v>14</v>
      </c>
      <c r="AN19" s="346">
        <v>8</v>
      </c>
      <c r="AO19" s="373"/>
      <c r="AP19" s="348">
        <v>17.38</v>
      </c>
      <c r="AQ19" s="348">
        <v>21.25</v>
      </c>
      <c r="AR19" s="348">
        <v>16.21</v>
      </c>
      <c r="AS19" s="348">
        <v>6.91</v>
      </c>
      <c r="AT19" s="348">
        <v>8.73</v>
      </c>
      <c r="AU19" s="351"/>
      <c r="AV19" s="346">
        <v>10</v>
      </c>
      <c r="AW19" s="346">
        <v>9</v>
      </c>
      <c r="AX19" s="346">
        <v>10</v>
      </c>
      <c r="AY19" s="346">
        <v>13</v>
      </c>
      <c r="AZ19" s="346">
        <v>12</v>
      </c>
      <c r="BA19" s="362"/>
      <c r="BB19" s="348">
        <v>20.583605288008599</v>
      </c>
      <c r="BC19" s="375">
        <v>0</v>
      </c>
      <c r="BD19" s="375">
        <v>5.8166474886201101E-2</v>
      </c>
      <c r="BE19" s="375" t="s">
        <v>430</v>
      </c>
      <c r="BF19" s="374"/>
      <c r="BG19" s="348">
        <v>43.013300000000001</v>
      </c>
      <c r="BH19" s="348">
        <v>11.644399999999999</v>
      </c>
      <c r="BI19" s="348">
        <v>40.9544</v>
      </c>
      <c r="BJ19" s="348">
        <v>4.3879000000000001</v>
      </c>
      <c r="BK19" s="373"/>
      <c r="BL19" s="372" t="s">
        <v>2404</v>
      </c>
      <c r="BM19" s="372" t="s">
        <v>2405</v>
      </c>
      <c r="BN19" s="372" t="s">
        <v>2406</v>
      </c>
      <c r="BO19" s="372" t="s">
        <v>2407</v>
      </c>
      <c r="BP19" s="372" t="s">
        <v>2408</v>
      </c>
      <c r="BQ19" s="373"/>
      <c r="BR19" s="354" t="s">
        <v>525</v>
      </c>
    </row>
    <row r="20" spans="1:70" s="107" customFormat="1" x14ac:dyDescent="0.25">
      <c r="A20" s="345" t="s">
        <v>2409</v>
      </c>
      <c r="B20" s="373"/>
      <c r="C20" s="719">
        <v>38793</v>
      </c>
      <c r="D20" s="373"/>
      <c r="E20" s="346">
        <v>1216.83</v>
      </c>
      <c r="F20" s="373"/>
      <c r="G20" s="347">
        <v>106.8</v>
      </c>
      <c r="H20" s="374"/>
      <c r="I20" s="348">
        <v>0.55549999999999999</v>
      </c>
      <c r="J20" s="348">
        <v>1.4726999999999999</v>
      </c>
      <c r="K20" s="348">
        <v>2.0057</v>
      </c>
      <c r="L20" s="348">
        <v>7.9878999999999998</v>
      </c>
      <c r="M20" s="348">
        <v>15.347200000000001</v>
      </c>
      <c r="N20" s="350">
        <v>10.0237</v>
      </c>
      <c r="O20" s="348">
        <v>2.694</v>
      </c>
      <c r="P20" s="348">
        <v>19.129200000000001</v>
      </c>
      <c r="Q20" s="348">
        <v>17.744900000000001</v>
      </c>
      <c r="R20" s="348">
        <v>14.796799999999999</v>
      </c>
      <c r="S20" s="348">
        <v>-0.27079999999999999</v>
      </c>
      <c r="T20" s="348">
        <v>22.899899999999999</v>
      </c>
      <c r="U20" s="348">
        <v>12.6463</v>
      </c>
      <c r="V20" s="348">
        <v>13.3156</v>
      </c>
      <c r="W20" s="348">
        <v>-0.27079999999999999</v>
      </c>
      <c r="X20" s="348">
        <v>12.345599999999999</v>
      </c>
      <c r="Y20" s="374"/>
      <c r="Z20" s="346">
        <v>3</v>
      </c>
      <c r="AA20" s="346">
        <v>3</v>
      </c>
      <c r="AB20" s="346">
        <v>2</v>
      </c>
      <c r="AC20" s="346">
        <v>2</v>
      </c>
      <c r="AD20" s="346">
        <v>3</v>
      </c>
      <c r="AE20" s="346">
        <v>2</v>
      </c>
      <c r="AF20" s="346">
        <v>2</v>
      </c>
      <c r="AG20" s="346">
        <v>7</v>
      </c>
      <c r="AH20" s="346">
        <v>12</v>
      </c>
      <c r="AI20" s="346">
        <v>12</v>
      </c>
      <c r="AJ20" s="346">
        <v>5</v>
      </c>
      <c r="AK20" s="346">
        <v>2</v>
      </c>
      <c r="AL20" s="346">
        <v>3</v>
      </c>
      <c r="AM20" s="346">
        <v>2</v>
      </c>
      <c r="AN20" s="346">
        <v>5</v>
      </c>
      <c r="AO20" s="373"/>
      <c r="AP20" s="348">
        <v>17.73</v>
      </c>
      <c r="AQ20" s="348">
        <v>21.91</v>
      </c>
      <c r="AR20" s="348">
        <v>18.579999999999998</v>
      </c>
      <c r="AS20" s="348">
        <v>13.2</v>
      </c>
      <c r="AT20" s="348">
        <v>22.89</v>
      </c>
      <c r="AU20" s="351"/>
      <c r="AV20" s="346">
        <v>8</v>
      </c>
      <c r="AW20" s="346">
        <v>7</v>
      </c>
      <c r="AX20" s="346">
        <v>6</v>
      </c>
      <c r="AY20" s="346">
        <v>3</v>
      </c>
      <c r="AZ20" s="346">
        <v>3</v>
      </c>
      <c r="BA20" s="362"/>
      <c r="BB20" s="348">
        <v>17.625033135697599</v>
      </c>
      <c r="BC20" s="375">
        <v>1.03905125100927</v>
      </c>
      <c r="BD20" s="375">
        <v>6.8220476976523406E-2</v>
      </c>
      <c r="BE20" s="375">
        <v>0.104335191947169</v>
      </c>
      <c r="BF20" s="374"/>
      <c r="BG20" s="348">
        <v>41.472200000000001</v>
      </c>
      <c r="BH20" s="348">
        <v>16.110199999999999</v>
      </c>
      <c r="BI20" s="348">
        <v>37.972799999999999</v>
      </c>
      <c r="BJ20" s="348">
        <v>4.4447999999999999</v>
      </c>
      <c r="BK20" s="373"/>
      <c r="BL20" s="372" t="s">
        <v>2410</v>
      </c>
      <c r="BM20" s="372" t="s">
        <v>2411</v>
      </c>
      <c r="BN20" s="372" t="s">
        <v>2412</v>
      </c>
      <c r="BO20" s="372" t="s">
        <v>2413</v>
      </c>
      <c r="BP20" s="372" t="s">
        <v>2414</v>
      </c>
      <c r="BQ20" s="373"/>
      <c r="BR20" s="354" t="s">
        <v>463</v>
      </c>
    </row>
    <row r="21" spans="1:70" s="107" customFormat="1" x14ac:dyDescent="0.25">
      <c r="A21" s="345" t="s">
        <v>2415</v>
      </c>
      <c r="B21" s="373"/>
      <c r="C21" s="719">
        <v>39531</v>
      </c>
      <c r="D21" s="373"/>
      <c r="E21" s="346">
        <v>1135.71</v>
      </c>
      <c r="F21" s="373"/>
      <c r="G21" s="347">
        <v>54.311700000000002</v>
      </c>
      <c r="H21" s="374"/>
      <c r="I21" s="348">
        <v>-0.21510000000000001</v>
      </c>
      <c r="J21" s="348">
        <v>-0.2472</v>
      </c>
      <c r="K21" s="348">
        <v>0.64659999999999995</v>
      </c>
      <c r="L21" s="348">
        <v>6.6002999999999998</v>
      </c>
      <c r="M21" s="348">
        <v>13.428000000000001</v>
      </c>
      <c r="N21" s="350">
        <v>6.9340999999999999</v>
      </c>
      <c r="O21" s="348">
        <v>2.2241</v>
      </c>
      <c r="P21" s="348">
        <v>25.327500000000001</v>
      </c>
      <c r="Q21" s="348">
        <v>22.709599999999998</v>
      </c>
      <c r="R21" s="348">
        <v>16.470500000000001</v>
      </c>
      <c r="S21" s="348">
        <v>-1.3190999999999999</v>
      </c>
      <c r="T21" s="348">
        <v>20.1951</v>
      </c>
      <c r="U21" s="348">
        <v>10.1248</v>
      </c>
      <c r="V21" s="348">
        <v>10.7189</v>
      </c>
      <c r="W21" s="348">
        <v>-1.3190999999999999</v>
      </c>
      <c r="X21" s="348">
        <v>9.6748999999999992</v>
      </c>
      <c r="Y21" s="374"/>
      <c r="Z21" s="346">
        <v>13</v>
      </c>
      <c r="AA21" s="346">
        <v>15</v>
      </c>
      <c r="AB21" s="346">
        <v>9</v>
      </c>
      <c r="AC21" s="346">
        <v>5</v>
      </c>
      <c r="AD21" s="346">
        <v>6</v>
      </c>
      <c r="AE21" s="346">
        <v>4</v>
      </c>
      <c r="AF21" s="346">
        <v>4</v>
      </c>
      <c r="AG21" s="346">
        <v>1</v>
      </c>
      <c r="AH21" s="346">
        <v>2</v>
      </c>
      <c r="AI21" s="346">
        <v>5</v>
      </c>
      <c r="AJ21" s="346">
        <v>11</v>
      </c>
      <c r="AK21" s="346">
        <v>6</v>
      </c>
      <c r="AL21" s="346">
        <v>6</v>
      </c>
      <c r="AM21" s="346">
        <v>3</v>
      </c>
      <c r="AN21" s="346">
        <v>11</v>
      </c>
      <c r="AO21" s="373"/>
      <c r="AP21" s="348">
        <v>20.03</v>
      </c>
      <c r="AQ21" s="348">
        <v>23.97</v>
      </c>
      <c r="AR21" s="348">
        <v>21.79</v>
      </c>
      <c r="AS21" s="348">
        <v>15.53</v>
      </c>
      <c r="AT21" s="348">
        <v>18.36</v>
      </c>
      <c r="AU21" s="351"/>
      <c r="AV21" s="346">
        <v>3</v>
      </c>
      <c r="AW21" s="346">
        <v>4</v>
      </c>
      <c r="AX21" s="346">
        <v>1</v>
      </c>
      <c r="AY21" s="346">
        <v>1</v>
      </c>
      <c r="AZ21" s="346">
        <v>5</v>
      </c>
      <c r="BA21" s="362"/>
      <c r="BB21" s="348">
        <v>21.035091895687</v>
      </c>
      <c r="BC21" s="375">
        <v>1.1445398350222</v>
      </c>
      <c r="BD21" s="375">
        <v>8.0384143665401794E-2</v>
      </c>
      <c r="BE21" s="375">
        <v>0.48135620172532601</v>
      </c>
      <c r="BF21" s="374"/>
      <c r="BG21" s="348">
        <v>49.594099999999997</v>
      </c>
      <c r="BH21" s="348">
        <v>13.1289</v>
      </c>
      <c r="BI21" s="348">
        <v>33.234699999999997</v>
      </c>
      <c r="BJ21" s="348">
        <v>4.0423</v>
      </c>
      <c r="BK21" s="373"/>
      <c r="BL21" s="372" t="s">
        <v>2416</v>
      </c>
      <c r="BM21" s="372" t="s">
        <v>2417</v>
      </c>
      <c r="BN21" s="372" t="s">
        <v>2418</v>
      </c>
      <c r="BO21" s="372" t="s">
        <v>2419</v>
      </c>
      <c r="BP21" s="372" t="s">
        <v>2420</v>
      </c>
      <c r="BQ21" s="373"/>
      <c r="BR21" s="354" t="s">
        <v>476</v>
      </c>
    </row>
    <row r="22" spans="1:70" s="107" customFormat="1" x14ac:dyDescent="0.25">
      <c r="A22" s="345" t="s">
        <v>2421</v>
      </c>
      <c r="B22" s="373"/>
      <c r="C22" s="719">
        <v>38624</v>
      </c>
      <c r="D22" s="373"/>
      <c r="E22" s="346">
        <v>985.74</v>
      </c>
      <c r="F22" s="373"/>
      <c r="G22" s="347">
        <v>102.0904</v>
      </c>
      <c r="H22" s="374"/>
      <c r="I22" s="348">
        <v>-0.21679999999999999</v>
      </c>
      <c r="J22" s="348">
        <v>0.28149999999999997</v>
      </c>
      <c r="K22" s="348">
        <v>-0.3846</v>
      </c>
      <c r="L22" s="348">
        <v>2.9645999999999999</v>
      </c>
      <c r="M22" s="348">
        <v>8.7324999999999999</v>
      </c>
      <c r="N22" s="350">
        <v>5.9130000000000003</v>
      </c>
      <c r="O22" s="348">
        <v>2.0013999999999998</v>
      </c>
      <c r="P22" s="348">
        <v>19.075900000000001</v>
      </c>
      <c r="Q22" s="348">
        <v>17.057500000000001</v>
      </c>
      <c r="R22" s="348">
        <v>14.7</v>
      </c>
      <c r="S22" s="348">
        <v>-1.5071000000000001</v>
      </c>
      <c r="T22" s="348">
        <v>13.234500000000001</v>
      </c>
      <c r="U22" s="348">
        <v>5.4739000000000004</v>
      </c>
      <c r="V22" s="348">
        <v>8.5713000000000008</v>
      </c>
      <c r="W22" s="348">
        <v>-1.5071000000000001</v>
      </c>
      <c r="X22" s="348">
        <v>11.8123</v>
      </c>
      <c r="Y22" s="374"/>
      <c r="Z22" s="346">
        <v>14</v>
      </c>
      <c r="AA22" s="346">
        <v>13</v>
      </c>
      <c r="AB22" s="346">
        <v>14</v>
      </c>
      <c r="AC22" s="346">
        <v>11</v>
      </c>
      <c r="AD22" s="346">
        <v>9</v>
      </c>
      <c r="AE22" s="346">
        <v>5</v>
      </c>
      <c r="AF22" s="346">
        <v>5</v>
      </c>
      <c r="AG22" s="346">
        <v>8</v>
      </c>
      <c r="AH22" s="346">
        <v>13</v>
      </c>
      <c r="AI22" s="346">
        <v>13</v>
      </c>
      <c r="AJ22" s="346">
        <v>13</v>
      </c>
      <c r="AK22" s="346">
        <v>13</v>
      </c>
      <c r="AL22" s="346">
        <v>9</v>
      </c>
      <c r="AM22" s="346">
        <v>7</v>
      </c>
      <c r="AN22" s="346">
        <v>13</v>
      </c>
      <c r="AO22" s="373"/>
      <c r="AP22" s="348">
        <v>16.760000000000002</v>
      </c>
      <c r="AQ22" s="348">
        <v>19.850000000000001</v>
      </c>
      <c r="AR22" s="348">
        <v>16.41</v>
      </c>
      <c r="AS22" s="348">
        <v>10.98</v>
      </c>
      <c r="AT22" s="348">
        <v>10.68</v>
      </c>
      <c r="AU22" s="351"/>
      <c r="AV22" s="346">
        <v>13</v>
      </c>
      <c r="AW22" s="346">
        <v>12</v>
      </c>
      <c r="AX22" s="346">
        <v>9</v>
      </c>
      <c r="AY22" s="346">
        <v>7</v>
      </c>
      <c r="AZ22" s="346">
        <v>10</v>
      </c>
      <c r="BA22" s="362"/>
      <c r="BB22" s="348">
        <v>17.031620654616798</v>
      </c>
      <c r="BC22" s="375">
        <v>1.04095478768093</v>
      </c>
      <c r="BD22" s="375">
        <v>6.7786919930018993E-2</v>
      </c>
      <c r="BE22" s="375">
        <v>5.4456502761687002E-2</v>
      </c>
      <c r="BF22" s="374"/>
      <c r="BG22" s="348">
        <v>56.358400000000003</v>
      </c>
      <c r="BH22" s="348">
        <v>19.642299999999999</v>
      </c>
      <c r="BI22" s="348">
        <v>21.14</v>
      </c>
      <c r="BJ22" s="348">
        <v>2.8593000000000002</v>
      </c>
      <c r="BK22" s="373"/>
      <c r="BL22" s="372" t="s">
        <v>2422</v>
      </c>
      <c r="BM22" s="372" t="s">
        <v>2423</v>
      </c>
      <c r="BN22" s="372" t="s">
        <v>2424</v>
      </c>
      <c r="BO22" s="372" t="s">
        <v>2425</v>
      </c>
      <c r="BP22" s="372" t="s">
        <v>2426</v>
      </c>
      <c r="BQ22" s="373"/>
      <c r="BR22" s="354" t="s">
        <v>525</v>
      </c>
    </row>
    <row r="23" spans="1:70" x14ac:dyDescent="0.25">
      <c r="A23" s="36" t="s">
        <v>93</v>
      </c>
      <c r="B23" s="43"/>
      <c r="C23" s="720"/>
      <c r="D23" s="43"/>
      <c r="E23" s="51"/>
      <c r="F23" s="43"/>
      <c r="G23" s="55"/>
      <c r="H23" s="66"/>
      <c r="I23" s="59">
        <v>9.3600000000000003E-2</v>
      </c>
      <c r="J23" s="59">
        <v>0.78269999999999995</v>
      </c>
      <c r="K23" s="59">
        <v>0.78269999999999995</v>
      </c>
      <c r="L23" s="59">
        <v>4.8284000000000002</v>
      </c>
      <c r="M23" s="59">
        <v>9.9323999999999995</v>
      </c>
      <c r="N23" s="70">
        <v>3.8852000000000002</v>
      </c>
      <c r="O23" s="59">
        <v>-0.5081</v>
      </c>
      <c r="P23" s="59">
        <v>19.501000000000001</v>
      </c>
      <c r="Q23" s="59">
        <v>19.284500000000001</v>
      </c>
      <c r="R23" s="59">
        <v>15.585699999999999</v>
      </c>
      <c r="S23" s="59">
        <v>-0.65429999999999999</v>
      </c>
      <c r="T23" s="59">
        <v>18.2471</v>
      </c>
      <c r="U23" s="59">
        <v>7.0639000000000003</v>
      </c>
      <c r="V23" s="59">
        <v>7.9237000000000002</v>
      </c>
      <c r="W23" s="59">
        <v>-0.65429999999999999</v>
      </c>
      <c r="X23" s="59">
        <v>12.6241</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18.103999999999999</v>
      </c>
      <c r="AQ23" s="59">
        <v>21.605333333333299</v>
      </c>
      <c r="AR23" s="59">
        <v>17.690666666666701</v>
      </c>
      <c r="AS23" s="59">
        <v>10.165333333333299</v>
      </c>
      <c r="AT23" s="59">
        <v>13.39</v>
      </c>
      <c r="AU23" s="78"/>
      <c r="AV23" s="51">
        <v>15</v>
      </c>
      <c r="AW23" s="51">
        <v>15</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0.70299999999999996</v>
      </c>
      <c r="J24" s="60">
        <v>2.2109000000000001</v>
      </c>
      <c r="K24" s="60">
        <v>2.0329000000000002</v>
      </c>
      <c r="L24" s="60">
        <v>10.671200000000001</v>
      </c>
      <c r="M24" s="60">
        <v>18.633500000000002</v>
      </c>
      <c r="N24" s="71">
        <v>12.641</v>
      </c>
      <c r="O24" s="60">
        <v>2.8675999999999999</v>
      </c>
      <c r="P24" s="60">
        <v>25.327500000000001</v>
      </c>
      <c r="Q24" s="60">
        <v>23.3263</v>
      </c>
      <c r="R24" s="60">
        <v>18.035799999999998</v>
      </c>
      <c r="S24" s="60">
        <v>1.0159</v>
      </c>
      <c r="T24" s="60">
        <v>28.307500000000001</v>
      </c>
      <c r="U24" s="60">
        <v>15.184900000000001</v>
      </c>
      <c r="V24" s="60">
        <v>16.415800000000001</v>
      </c>
      <c r="W24" s="60">
        <v>1.0159</v>
      </c>
      <c r="X24" s="60">
        <v>17.8171</v>
      </c>
      <c r="Y24" s="67"/>
      <c r="Z24" s="52"/>
      <c r="AA24" s="52"/>
      <c r="AB24" s="52"/>
      <c r="AC24" s="52"/>
      <c r="AD24" s="52"/>
      <c r="AE24" s="52"/>
      <c r="AF24" s="52"/>
      <c r="AG24" s="52"/>
      <c r="AH24" s="52"/>
      <c r="AI24" s="52"/>
      <c r="AJ24" s="52"/>
      <c r="AK24" s="52"/>
      <c r="AL24" s="52"/>
      <c r="AM24" s="52"/>
      <c r="AN24" s="52"/>
      <c r="AO24" s="44"/>
      <c r="AP24" s="60">
        <v>20.71</v>
      </c>
      <c r="AQ24" s="60">
        <v>25.03</v>
      </c>
      <c r="AR24" s="60">
        <v>21.79</v>
      </c>
      <c r="AS24" s="60">
        <v>15.53</v>
      </c>
      <c r="AT24" s="60">
        <v>25.55</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-0.3594</v>
      </c>
      <c r="J25" s="60">
        <v>-0.2472</v>
      </c>
      <c r="K25" s="60">
        <v>-0.86939999999999995</v>
      </c>
      <c r="L25" s="60">
        <v>-0.65839999999999999</v>
      </c>
      <c r="M25" s="60">
        <v>1.3718999999999999</v>
      </c>
      <c r="N25" s="71">
        <v>-3.1812999999999998</v>
      </c>
      <c r="O25" s="60">
        <v>-5.8604000000000003</v>
      </c>
      <c r="P25" s="60">
        <v>15.670299999999999</v>
      </c>
      <c r="Q25" s="60">
        <v>14.8209</v>
      </c>
      <c r="R25" s="60">
        <v>11.2601</v>
      </c>
      <c r="S25" s="60">
        <v>-2.5173999999999999</v>
      </c>
      <c r="T25" s="60">
        <v>9.6823999999999995</v>
      </c>
      <c r="U25" s="60">
        <v>-0.43159999999999998</v>
      </c>
      <c r="V25" s="60">
        <v>6.9800000000000001E-2</v>
      </c>
      <c r="W25" s="60">
        <v>-2.5173999999999999</v>
      </c>
      <c r="X25" s="60">
        <v>8.8302999999999994</v>
      </c>
      <c r="Y25" s="67"/>
      <c r="Z25" s="52"/>
      <c r="AA25" s="52"/>
      <c r="AB25" s="52"/>
      <c r="AC25" s="52"/>
      <c r="AD25" s="52"/>
      <c r="AE25" s="52"/>
      <c r="AF25" s="52"/>
      <c r="AG25" s="52"/>
      <c r="AH25" s="52"/>
      <c r="AI25" s="52"/>
      <c r="AJ25" s="52"/>
      <c r="AK25" s="52"/>
      <c r="AL25" s="52"/>
      <c r="AM25" s="52"/>
      <c r="AN25" s="52"/>
      <c r="AO25" s="44"/>
      <c r="AP25" s="60">
        <v>14.53</v>
      </c>
      <c r="AQ25" s="60">
        <v>16.760000000000002</v>
      </c>
      <c r="AR25" s="60">
        <v>13.4</v>
      </c>
      <c r="AS25" s="60">
        <v>6.06</v>
      </c>
      <c r="AT25" s="60">
        <v>1.3</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3.8800000000000001E-2</v>
      </c>
      <c r="J26" s="61">
        <v>0.6794</v>
      </c>
      <c r="K26" s="61">
        <v>0.96220000000000006</v>
      </c>
      <c r="L26" s="61">
        <v>4.6837</v>
      </c>
      <c r="M26" s="61">
        <v>9.0465</v>
      </c>
      <c r="N26" s="72">
        <v>3.3580999999999999</v>
      </c>
      <c r="O26" s="61">
        <v>-0.27250000000000002</v>
      </c>
      <c r="P26" s="61">
        <v>19.075900000000001</v>
      </c>
      <c r="Q26" s="61">
        <v>19.223099999999999</v>
      </c>
      <c r="R26" s="61">
        <v>15.738799999999999</v>
      </c>
      <c r="S26" s="61">
        <v>-0.57520000000000004</v>
      </c>
      <c r="T26" s="61">
        <v>18.9313</v>
      </c>
      <c r="U26" s="61">
        <v>5.7648000000000001</v>
      </c>
      <c r="V26" s="61">
        <v>7.9954000000000001</v>
      </c>
      <c r="W26" s="61">
        <v>-0.57520000000000004</v>
      </c>
      <c r="X26" s="61">
        <v>11.8123</v>
      </c>
      <c r="Y26" s="68"/>
      <c r="Z26" s="53"/>
      <c r="AA26" s="53"/>
      <c r="AB26" s="53"/>
      <c r="AC26" s="53"/>
      <c r="AD26" s="53"/>
      <c r="AE26" s="53"/>
      <c r="AF26" s="53"/>
      <c r="AG26" s="53"/>
      <c r="AH26" s="53"/>
      <c r="AI26" s="53"/>
      <c r="AJ26" s="53"/>
      <c r="AK26" s="53"/>
      <c r="AL26" s="53"/>
      <c r="AM26" s="53"/>
      <c r="AN26" s="53"/>
      <c r="AO26" s="45"/>
      <c r="AP26" s="61">
        <v>17.73</v>
      </c>
      <c r="AQ26" s="61">
        <v>21.34</v>
      </c>
      <c r="AR26" s="61">
        <v>17.21</v>
      </c>
      <c r="AS26" s="61">
        <v>9.26</v>
      </c>
      <c r="AT26" s="61">
        <v>12.1</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2427</v>
      </c>
      <c r="B28" s="365"/>
      <c r="C28" s="717">
        <v>41275</v>
      </c>
      <c r="D28" s="365"/>
      <c r="E28" s="329">
        <v>8590.18</v>
      </c>
      <c r="F28" s="365"/>
      <c r="G28" s="330">
        <v>223.48</v>
      </c>
      <c r="H28" s="366"/>
      <c r="I28" s="331">
        <v>0.1434</v>
      </c>
      <c r="J28" s="331">
        <v>0.9304</v>
      </c>
      <c r="K28" s="331">
        <v>1.0125</v>
      </c>
      <c r="L28" s="331">
        <v>3.3912</v>
      </c>
      <c r="M28" s="331">
        <v>6.0605000000000002</v>
      </c>
      <c r="N28" s="333">
        <v>3.3290000000000002</v>
      </c>
      <c r="O28" s="331">
        <v>3.1718999999999999</v>
      </c>
      <c r="P28" s="331">
        <v>21.711200000000002</v>
      </c>
      <c r="Q28" s="331">
        <v>24.125900000000001</v>
      </c>
      <c r="R28" s="331">
        <v>18.170300000000001</v>
      </c>
      <c r="S28" s="331">
        <v>0.29620000000000002</v>
      </c>
      <c r="T28" s="331">
        <v>16.547599999999999</v>
      </c>
      <c r="U28" s="331">
        <v>3.8090000000000002</v>
      </c>
      <c r="V28" s="331">
        <v>6.3684000000000003</v>
      </c>
      <c r="W28" s="331">
        <v>0.29620000000000002</v>
      </c>
      <c r="X28" s="331">
        <v>16.5822</v>
      </c>
      <c r="Y28" s="366"/>
      <c r="Z28" s="329">
        <v>6</v>
      </c>
      <c r="AA28" s="329">
        <v>6</v>
      </c>
      <c r="AB28" s="329">
        <v>8</v>
      </c>
      <c r="AC28" s="329">
        <v>10</v>
      </c>
      <c r="AD28" s="329">
        <v>12</v>
      </c>
      <c r="AE28" s="329">
        <v>9</v>
      </c>
      <c r="AF28" s="329">
        <v>4</v>
      </c>
      <c r="AG28" s="329">
        <v>6</v>
      </c>
      <c r="AH28" s="329">
        <v>2</v>
      </c>
      <c r="AI28" s="329">
        <v>4</v>
      </c>
      <c r="AJ28" s="329">
        <v>3</v>
      </c>
      <c r="AK28" s="329">
        <v>11</v>
      </c>
      <c r="AL28" s="329">
        <v>12</v>
      </c>
      <c r="AM28" s="329">
        <v>11</v>
      </c>
      <c r="AN28" s="329">
        <v>3</v>
      </c>
      <c r="AO28" s="365"/>
      <c r="AP28" s="331">
        <v>21.46</v>
      </c>
      <c r="AQ28" s="331">
        <v>25.69</v>
      </c>
      <c r="AR28" s="331">
        <v>20.64</v>
      </c>
      <c r="AS28" s="331">
        <v>11.8</v>
      </c>
      <c r="AT28" s="331">
        <v>10.41</v>
      </c>
      <c r="AU28" s="334"/>
      <c r="AV28" s="329">
        <v>3</v>
      </c>
      <c r="AW28" s="329">
        <v>2</v>
      </c>
      <c r="AX28" s="329">
        <v>4</v>
      </c>
      <c r="AY28" s="329">
        <v>6</v>
      </c>
      <c r="AZ28" s="329">
        <v>11</v>
      </c>
      <c r="BA28" s="360"/>
      <c r="BB28" s="331">
        <v>16.308215555278402</v>
      </c>
      <c r="BC28" s="367">
        <v>0</v>
      </c>
      <c r="BD28" s="367">
        <v>8.3192815635287506E-2</v>
      </c>
      <c r="BE28" s="367" t="s">
        <v>430</v>
      </c>
      <c r="BF28" s="366"/>
      <c r="BG28" s="331">
        <v>35.0595</v>
      </c>
      <c r="BH28" s="331">
        <v>15.707700000000001</v>
      </c>
      <c r="BI28" s="331">
        <v>40.507599999999996</v>
      </c>
      <c r="BJ28" s="331">
        <v>8.7251999999999992</v>
      </c>
      <c r="BK28" s="365"/>
      <c r="BL28" s="364" t="s">
        <v>2335</v>
      </c>
      <c r="BM28" s="364" t="s">
        <v>2336</v>
      </c>
      <c r="BN28" s="364" t="s">
        <v>2337</v>
      </c>
      <c r="BO28" s="364" t="s">
        <v>2338</v>
      </c>
      <c r="BP28" s="364" t="s">
        <v>2339</v>
      </c>
      <c r="BQ28" s="365"/>
      <c r="BR28" s="335" t="s">
        <v>2340</v>
      </c>
    </row>
    <row r="29" spans="1:70" s="107" customFormat="1" x14ac:dyDescent="0.25">
      <c r="A29" s="345" t="s">
        <v>2428</v>
      </c>
      <c r="B29" s="373"/>
      <c r="C29" s="719">
        <v>41275</v>
      </c>
      <c r="D29" s="373"/>
      <c r="E29" s="346">
        <v>8016.73</v>
      </c>
      <c r="F29" s="373"/>
      <c r="G29" s="347">
        <v>416.10489999999999</v>
      </c>
      <c r="H29" s="374"/>
      <c r="I29" s="348">
        <v>0.1593</v>
      </c>
      <c r="J29" s="348">
        <v>1.3718999999999999</v>
      </c>
      <c r="K29" s="348">
        <v>-0.19670000000000001</v>
      </c>
      <c r="L29" s="348">
        <v>4.6395</v>
      </c>
      <c r="M29" s="348">
        <v>14.246499999999999</v>
      </c>
      <c r="N29" s="350">
        <v>9.3023000000000007</v>
      </c>
      <c r="O29" s="348">
        <v>1.1726000000000001</v>
      </c>
      <c r="P29" s="348">
        <v>23.140999999999998</v>
      </c>
      <c r="Q29" s="348">
        <v>22.9618</v>
      </c>
      <c r="R29" s="348">
        <v>18.173400000000001</v>
      </c>
      <c r="S29" s="348">
        <v>-0.78129999999999999</v>
      </c>
      <c r="T29" s="348">
        <v>17.956499999999998</v>
      </c>
      <c r="U29" s="348">
        <v>10.748699999999999</v>
      </c>
      <c r="V29" s="348">
        <v>11.4307</v>
      </c>
      <c r="W29" s="348">
        <v>-0.78129999999999999</v>
      </c>
      <c r="X29" s="348">
        <v>15.501899999999999</v>
      </c>
      <c r="Y29" s="374"/>
      <c r="Z29" s="346">
        <v>5</v>
      </c>
      <c r="AA29" s="346">
        <v>4</v>
      </c>
      <c r="AB29" s="346">
        <v>13</v>
      </c>
      <c r="AC29" s="346">
        <v>9</v>
      </c>
      <c r="AD29" s="346">
        <v>5</v>
      </c>
      <c r="AE29" s="346">
        <v>3</v>
      </c>
      <c r="AF29" s="346">
        <v>7</v>
      </c>
      <c r="AG29" s="346">
        <v>4</v>
      </c>
      <c r="AH29" s="346">
        <v>4</v>
      </c>
      <c r="AI29" s="346">
        <v>3</v>
      </c>
      <c r="AJ29" s="346">
        <v>9</v>
      </c>
      <c r="AK29" s="346">
        <v>9</v>
      </c>
      <c r="AL29" s="346">
        <v>6</v>
      </c>
      <c r="AM29" s="346">
        <v>4</v>
      </c>
      <c r="AN29" s="346">
        <v>9</v>
      </c>
      <c r="AO29" s="373"/>
      <c r="AP29" s="348">
        <v>20.62</v>
      </c>
      <c r="AQ29" s="348">
        <v>25.03</v>
      </c>
      <c r="AR29" s="348">
        <v>21.59</v>
      </c>
      <c r="AS29" s="348">
        <v>13</v>
      </c>
      <c r="AT29" s="348">
        <v>17.72</v>
      </c>
      <c r="AU29" s="351"/>
      <c r="AV29" s="346">
        <v>5</v>
      </c>
      <c r="AW29" s="346">
        <v>4</v>
      </c>
      <c r="AX29" s="346">
        <v>3</v>
      </c>
      <c r="AY29" s="346">
        <v>5</v>
      </c>
      <c r="AZ29" s="346">
        <v>6</v>
      </c>
      <c r="BA29" s="362"/>
      <c r="BB29" s="348">
        <v>18.9847929642042</v>
      </c>
      <c r="BC29" s="375">
        <v>1.14274017010885</v>
      </c>
      <c r="BD29" s="375">
        <v>7.7756048721252996E-2</v>
      </c>
      <c r="BE29" s="375">
        <v>0.26855269695316403</v>
      </c>
      <c r="BF29" s="374"/>
      <c r="BG29" s="348">
        <v>49.453699999999998</v>
      </c>
      <c r="BH29" s="348">
        <v>23.155000000000001</v>
      </c>
      <c r="BI29" s="348">
        <v>26.5337</v>
      </c>
      <c r="BJ29" s="348">
        <v>0.85760000000000003</v>
      </c>
      <c r="BK29" s="373"/>
      <c r="BL29" s="372" t="s">
        <v>2342</v>
      </c>
      <c r="BM29" s="372" t="s">
        <v>2343</v>
      </c>
      <c r="BN29" s="372" t="s">
        <v>2344</v>
      </c>
      <c r="BO29" s="372" t="s">
        <v>2345</v>
      </c>
      <c r="BP29" s="372" t="s">
        <v>2346</v>
      </c>
      <c r="BQ29" s="373"/>
      <c r="BR29" s="354" t="s">
        <v>463</v>
      </c>
    </row>
    <row r="30" spans="1:70" s="107" customFormat="1" x14ac:dyDescent="0.25">
      <c r="A30" s="345" t="s">
        <v>2429</v>
      </c>
      <c r="B30" s="373"/>
      <c r="C30" s="719">
        <v>41275</v>
      </c>
      <c r="D30" s="373"/>
      <c r="E30" s="346">
        <v>6319.22</v>
      </c>
      <c r="F30" s="373"/>
      <c r="G30" s="347">
        <v>397.29599999999999</v>
      </c>
      <c r="H30" s="374"/>
      <c r="I30" s="348">
        <v>-1.18E-2</v>
      </c>
      <c r="J30" s="348">
        <v>0.69799999999999995</v>
      </c>
      <c r="K30" s="348">
        <v>1.4431</v>
      </c>
      <c r="L30" s="348">
        <v>8.2359000000000009</v>
      </c>
      <c r="M30" s="348">
        <v>17.304400000000001</v>
      </c>
      <c r="N30" s="350">
        <v>13.8668</v>
      </c>
      <c r="O30" s="348">
        <v>3.9578000000000002</v>
      </c>
      <c r="P30" s="348">
        <v>24.926600000000001</v>
      </c>
      <c r="Q30" s="348">
        <v>23.4483</v>
      </c>
      <c r="R30" s="348">
        <v>18.413799999999998</v>
      </c>
      <c r="S30" s="348">
        <v>3.9E-2</v>
      </c>
      <c r="T30" s="348">
        <v>21.6647</v>
      </c>
      <c r="U30" s="348">
        <v>15.827999999999999</v>
      </c>
      <c r="V30" s="348">
        <v>17.408799999999999</v>
      </c>
      <c r="W30" s="348">
        <v>3.9E-2</v>
      </c>
      <c r="X30" s="348">
        <v>17.110399999999998</v>
      </c>
      <c r="Y30" s="374"/>
      <c r="Z30" s="346">
        <v>9</v>
      </c>
      <c r="AA30" s="346">
        <v>8</v>
      </c>
      <c r="AB30" s="346">
        <v>5</v>
      </c>
      <c r="AC30" s="346">
        <v>2</v>
      </c>
      <c r="AD30" s="346">
        <v>2</v>
      </c>
      <c r="AE30" s="346">
        <v>1</v>
      </c>
      <c r="AF30" s="346">
        <v>1</v>
      </c>
      <c r="AG30" s="346">
        <v>2</v>
      </c>
      <c r="AH30" s="346">
        <v>3</v>
      </c>
      <c r="AI30" s="346">
        <v>2</v>
      </c>
      <c r="AJ30" s="346">
        <v>4</v>
      </c>
      <c r="AK30" s="346">
        <v>4</v>
      </c>
      <c r="AL30" s="346">
        <v>1</v>
      </c>
      <c r="AM30" s="346">
        <v>1</v>
      </c>
      <c r="AN30" s="346">
        <v>4</v>
      </c>
      <c r="AO30" s="373"/>
      <c r="AP30" s="348">
        <v>21.61</v>
      </c>
      <c r="AQ30" s="348">
        <v>26.2</v>
      </c>
      <c r="AR30" s="348">
        <v>22.99</v>
      </c>
      <c r="AS30" s="348">
        <v>16.59</v>
      </c>
      <c r="AT30" s="348">
        <v>26.85</v>
      </c>
      <c r="AU30" s="351"/>
      <c r="AV30" s="346">
        <v>2</v>
      </c>
      <c r="AW30" s="346">
        <v>1</v>
      </c>
      <c r="AX30" s="346">
        <v>2</v>
      </c>
      <c r="AY30" s="346">
        <v>2</v>
      </c>
      <c r="AZ30" s="346">
        <v>1</v>
      </c>
      <c r="BA30" s="362"/>
      <c r="BB30" s="348">
        <v>19.000453660914999</v>
      </c>
      <c r="BC30" s="375">
        <v>0</v>
      </c>
      <c r="BD30" s="375">
        <v>8.48927013850896E-2</v>
      </c>
      <c r="BE30" s="375" t="s">
        <v>430</v>
      </c>
      <c r="BF30" s="374"/>
      <c r="BG30" s="348">
        <v>48.074599999999997</v>
      </c>
      <c r="BH30" s="348">
        <v>10.043900000000001</v>
      </c>
      <c r="BI30" s="348">
        <v>28.482099999999999</v>
      </c>
      <c r="BJ30" s="348">
        <v>13.3994</v>
      </c>
      <c r="BK30" s="373"/>
      <c r="BL30" s="372" t="s">
        <v>2348</v>
      </c>
      <c r="BM30" s="372" t="s">
        <v>2349</v>
      </c>
      <c r="BN30" s="372" t="s">
        <v>2350</v>
      </c>
      <c r="BO30" s="372" t="s">
        <v>2351</v>
      </c>
      <c r="BP30" s="372" t="s">
        <v>2352</v>
      </c>
      <c r="BQ30" s="373"/>
      <c r="BR30" s="354" t="s">
        <v>1485</v>
      </c>
    </row>
    <row r="31" spans="1:70" s="107" customFormat="1" x14ac:dyDescent="0.25">
      <c r="A31" s="345" t="s">
        <v>2430</v>
      </c>
      <c r="B31" s="373"/>
      <c r="C31" s="719">
        <v>41276</v>
      </c>
      <c r="D31" s="373"/>
      <c r="E31" s="346">
        <v>4896.3900000000003</v>
      </c>
      <c r="F31" s="373"/>
      <c r="G31" s="347">
        <v>56.264600000000002</v>
      </c>
      <c r="H31" s="374"/>
      <c r="I31" s="348">
        <v>0.64680000000000004</v>
      </c>
      <c r="J31" s="348">
        <v>2.2277</v>
      </c>
      <c r="K31" s="348">
        <v>1.9113</v>
      </c>
      <c r="L31" s="348">
        <v>6.3006000000000002</v>
      </c>
      <c r="M31" s="348">
        <v>7.6009000000000002</v>
      </c>
      <c r="N31" s="350">
        <v>2.1492</v>
      </c>
      <c r="O31" s="348">
        <v>-0.91049999999999998</v>
      </c>
      <c r="P31" s="348">
        <v>18.084299999999999</v>
      </c>
      <c r="Q31" s="348">
        <v>18.706499999999998</v>
      </c>
      <c r="R31" s="348">
        <v>15.711499999999999</v>
      </c>
      <c r="S31" s="348">
        <v>1.0539000000000001</v>
      </c>
      <c r="T31" s="348">
        <v>19.3569</v>
      </c>
      <c r="U31" s="348">
        <v>5.2446000000000002</v>
      </c>
      <c r="V31" s="348">
        <v>8.5991999999999997</v>
      </c>
      <c r="W31" s="348">
        <v>1.0539000000000001</v>
      </c>
      <c r="X31" s="348">
        <v>14.8383</v>
      </c>
      <c r="Y31" s="374"/>
      <c r="Z31" s="346">
        <v>2</v>
      </c>
      <c r="AA31" s="346">
        <v>1</v>
      </c>
      <c r="AB31" s="346">
        <v>4</v>
      </c>
      <c r="AC31" s="346">
        <v>6</v>
      </c>
      <c r="AD31" s="346">
        <v>11</v>
      </c>
      <c r="AE31" s="346">
        <v>11</v>
      </c>
      <c r="AF31" s="346">
        <v>10</v>
      </c>
      <c r="AG31" s="346">
        <v>12</v>
      </c>
      <c r="AH31" s="346">
        <v>12</v>
      </c>
      <c r="AI31" s="346">
        <v>12</v>
      </c>
      <c r="AJ31" s="346">
        <v>1</v>
      </c>
      <c r="AK31" s="346">
        <v>8</v>
      </c>
      <c r="AL31" s="346">
        <v>10</v>
      </c>
      <c r="AM31" s="346">
        <v>9</v>
      </c>
      <c r="AN31" s="346">
        <v>1</v>
      </c>
      <c r="AO31" s="373"/>
      <c r="AP31" s="348">
        <v>18.2</v>
      </c>
      <c r="AQ31" s="348">
        <v>20.45</v>
      </c>
      <c r="AR31" s="348">
        <v>16.37</v>
      </c>
      <c r="AS31" s="348">
        <v>8.41</v>
      </c>
      <c r="AT31" s="348">
        <v>13.07</v>
      </c>
      <c r="AU31" s="351"/>
      <c r="AV31" s="346">
        <v>11</v>
      </c>
      <c r="AW31" s="346">
        <v>14</v>
      </c>
      <c r="AX31" s="346">
        <v>13</v>
      </c>
      <c r="AY31" s="346">
        <v>12</v>
      </c>
      <c r="AZ31" s="346">
        <v>8</v>
      </c>
      <c r="BA31" s="362"/>
      <c r="BB31" s="348">
        <v>16.219925382439101</v>
      </c>
      <c r="BC31" s="375">
        <v>0.97794754912384996</v>
      </c>
      <c r="BD31" s="375">
        <v>6.6308688032733695E-2</v>
      </c>
      <c r="BE31" s="375">
        <v>4.2042425293596301E-2</v>
      </c>
      <c r="BF31" s="374"/>
      <c r="BG31" s="348">
        <v>53.500900000000001</v>
      </c>
      <c r="BH31" s="348">
        <v>14.4062</v>
      </c>
      <c r="BI31" s="348">
        <v>27.374700000000001</v>
      </c>
      <c r="BJ31" s="348">
        <v>4.7182000000000004</v>
      </c>
      <c r="BK31" s="373"/>
      <c r="BL31" s="372" t="s">
        <v>2354</v>
      </c>
      <c r="BM31" s="372" t="s">
        <v>2355</v>
      </c>
      <c r="BN31" s="372" t="s">
        <v>2356</v>
      </c>
      <c r="BO31" s="372" t="s">
        <v>2357</v>
      </c>
      <c r="BP31" s="372" t="s">
        <v>2358</v>
      </c>
      <c r="BQ31" s="373"/>
      <c r="BR31" s="354" t="s">
        <v>525</v>
      </c>
    </row>
    <row r="32" spans="1:70" s="107" customFormat="1" x14ac:dyDescent="0.25">
      <c r="A32" s="345" t="s">
        <v>2431</v>
      </c>
      <c r="B32" s="373"/>
      <c r="C32" s="719">
        <v>41275</v>
      </c>
      <c r="D32" s="373"/>
      <c r="E32" s="346">
        <v>3223.78</v>
      </c>
      <c r="F32" s="373"/>
      <c r="G32" s="347">
        <v>168.9401</v>
      </c>
      <c r="H32" s="374"/>
      <c r="I32" s="348">
        <v>-0.1401</v>
      </c>
      <c r="J32" s="348">
        <v>-0.17050000000000001</v>
      </c>
      <c r="K32" s="348">
        <v>-0.14990000000000001</v>
      </c>
      <c r="L32" s="348">
        <v>-0.41959999999999997</v>
      </c>
      <c r="M32" s="348">
        <v>3.9264000000000001</v>
      </c>
      <c r="N32" s="350">
        <v>1.6251</v>
      </c>
      <c r="O32" s="348">
        <v>0.75129999999999997</v>
      </c>
      <c r="P32" s="348">
        <v>21.7773</v>
      </c>
      <c r="Q32" s="348">
        <v>20.954799999999999</v>
      </c>
      <c r="R32" s="348">
        <v>17.677600000000002</v>
      </c>
      <c r="S32" s="348">
        <v>-1.4561999999999999</v>
      </c>
      <c r="T32" s="348">
        <v>9.9951000000000008</v>
      </c>
      <c r="U32" s="348">
        <v>2.0263</v>
      </c>
      <c r="V32" s="348">
        <v>4.5997000000000003</v>
      </c>
      <c r="W32" s="348">
        <v>-1.4561999999999999</v>
      </c>
      <c r="X32" s="348">
        <v>20.439900000000002</v>
      </c>
      <c r="Y32" s="374"/>
      <c r="Z32" s="346">
        <v>11</v>
      </c>
      <c r="AA32" s="346">
        <v>14</v>
      </c>
      <c r="AB32" s="346">
        <v>12</v>
      </c>
      <c r="AC32" s="346">
        <v>15</v>
      </c>
      <c r="AD32" s="346">
        <v>13</v>
      </c>
      <c r="AE32" s="346">
        <v>12</v>
      </c>
      <c r="AF32" s="346">
        <v>8</v>
      </c>
      <c r="AG32" s="346">
        <v>5</v>
      </c>
      <c r="AH32" s="346">
        <v>6</v>
      </c>
      <c r="AI32" s="346">
        <v>6</v>
      </c>
      <c r="AJ32" s="346">
        <v>12</v>
      </c>
      <c r="AK32" s="346">
        <v>15</v>
      </c>
      <c r="AL32" s="346">
        <v>13</v>
      </c>
      <c r="AM32" s="346">
        <v>13</v>
      </c>
      <c r="AN32" s="346">
        <v>12</v>
      </c>
      <c r="AO32" s="373"/>
      <c r="AP32" s="348">
        <v>20.059999999999999</v>
      </c>
      <c r="AQ32" s="348">
        <v>23.31</v>
      </c>
      <c r="AR32" s="348">
        <v>19.16</v>
      </c>
      <c r="AS32" s="348">
        <v>9.74</v>
      </c>
      <c r="AT32" s="348">
        <v>4.21</v>
      </c>
      <c r="AU32" s="351"/>
      <c r="AV32" s="346">
        <v>6</v>
      </c>
      <c r="AW32" s="346">
        <v>6</v>
      </c>
      <c r="AX32" s="346">
        <v>7</v>
      </c>
      <c r="AY32" s="346">
        <v>9</v>
      </c>
      <c r="AZ32" s="346">
        <v>14</v>
      </c>
      <c r="BA32" s="362"/>
      <c r="BB32" s="348">
        <v>17.090759323695899</v>
      </c>
      <c r="BC32" s="375">
        <v>0</v>
      </c>
      <c r="BD32" s="375">
        <v>8.1156736161378099E-2</v>
      </c>
      <c r="BE32" s="375" t="s">
        <v>430</v>
      </c>
      <c r="BF32" s="374"/>
      <c r="BG32" s="348">
        <v>60.557299999999998</v>
      </c>
      <c r="BH32" s="348">
        <v>12.2342</v>
      </c>
      <c r="BI32" s="348">
        <v>24.138500000000001</v>
      </c>
      <c r="BJ32" s="348">
        <v>3.07</v>
      </c>
      <c r="BK32" s="373"/>
      <c r="BL32" s="372" t="s">
        <v>2360</v>
      </c>
      <c r="BM32" s="372" t="s">
        <v>2361</v>
      </c>
      <c r="BN32" s="372" t="s">
        <v>2362</v>
      </c>
      <c r="BO32" s="372" t="s">
        <v>2363</v>
      </c>
      <c r="BP32" s="372" t="s">
        <v>2364</v>
      </c>
      <c r="BQ32" s="373"/>
      <c r="BR32" s="354" t="s">
        <v>512</v>
      </c>
    </row>
    <row r="33" spans="1:70" s="107" customFormat="1" x14ac:dyDescent="0.25">
      <c r="A33" s="345" t="s">
        <v>2432</v>
      </c>
      <c r="B33" s="373"/>
      <c r="C33" s="719">
        <v>41275</v>
      </c>
      <c r="D33" s="373"/>
      <c r="E33" s="346">
        <v>2396.52</v>
      </c>
      <c r="F33" s="373"/>
      <c r="G33" s="347">
        <v>56.015700000000002</v>
      </c>
      <c r="H33" s="374"/>
      <c r="I33" s="348">
        <v>-0.35670000000000002</v>
      </c>
      <c r="J33" s="348">
        <v>0.40649999999999997</v>
      </c>
      <c r="K33" s="348">
        <v>-0.78480000000000005</v>
      </c>
      <c r="L33" s="348">
        <v>3.0903999999999998</v>
      </c>
      <c r="M33" s="348">
        <v>10.608499999999999</v>
      </c>
      <c r="N33" s="350">
        <v>3.1576</v>
      </c>
      <c r="O33" s="348">
        <v>-1.3955</v>
      </c>
      <c r="P33" s="348">
        <v>18.5442</v>
      </c>
      <c r="Q33" s="348">
        <v>19.453399999999998</v>
      </c>
      <c r="R33" s="348">
        <v>16.958200000000001</v>
      </c>
      <c r="S33" s="348">
        <v>-2.4729999999999999</v>
      </c>
      <c r="T33" s="348">
        <v>16.972799999999999</v>
      </c>
      <c r="U33" s="348">
        <v>7.58</v>
      </c>
      <c r="V33" s="348">
        <v>8.0318000000000005</v>
      </c>
      <c r="W33" s="348">
        <v>-2.4729999999999999</v>
      </c>
      <c r="X33" s="348">
        <v>17.011800000000001</v>
      </c>
      <c r="Y33" s="374"/>
      <c r="Z33" s="346">
        <v>15</v>
      </c>
      <c r="AA33" s="346">
        <v>12</v>
      </c>
      <c r="AB33" s="346">
        <v>15</v>
      </c>
      <c r="AC33" s="346">
        <v>12</v>
      </c>
      <c r="AD33" s="346">
        <v>7</v>
      </c>
      <c r="AE33" s="346">
        <v>10</v>
      </c>
      <c r="AF33" s="346">
        <v>13</v>
      </c>
      <c r="AG33" s="346">
        <v>11</v>
      </c>
      <c r="AH33" s="346">
        <v>9</v>
      </c>
      <c r="AI33" s="346">
        <v>8</v>
      </c>
      <c r="AJ33" s="346">
        <v>15</v>
      </c>
      <c r="AK33" s="346">
        <v>10</v>
      </c>
      <c r="AL33" s="346">
        <v>7</v>
      </c>
      <c r="AM33" s="346">
        <v>10</v>
      </c>
      <c r="AN33" s="346">
        <v>15</v>
      </c>
      <c r="AO33" s="373"/>
      <c r="AP33" s="348">
        <v>18.010000000000002</v>
      </c>
      <c r="AQ33" s="348">
        <v>21.48</v>
      </c>
      <c r="AR33" s="348">
        <v>17.39</v>
      </c>
      <c r="AS33" s="348">
        <v>9.7100000000000009</v>
      </c>
      <c r="AT33" s="348">
        <v>12.26</v>
      </c>
      <c r="AU33" s="351"/>
      <c r="AV33" s="346">
        <v>12</v>
      </c>
      <c r="AW33" s="346">
        <v>11</v>
      </c>
      <c r="AX33" s="346">
        <v>11</v>
      </c>
      <c r="AY33" s="346">
        <v>10</v>
      </c>
      <c r="AZ33" s="346">
        <v>9</v>
      </c>
      <c r="BA33" s="362"/>
      <c r="BB33" s="348">
        <v>20.369626106034499</v>
      </c>
      <c r="BC33" s="375">
        <v>1.17253453298349</v>
      </c>
      <c r="BD33" s="375">
        <v>5.7689349160426999E-2</v>
      </c>
      <c r="BE33" s="375">
        <v>-6.4005529838139896E-2</v>
      </c>
      <c r="BF33" s="374"/>
      <c r="BG33" s="348">
        <v>54.694000000000003</v>
      </c>
      <c r="BH33" s="348">
        <v>10.8225</v>
      </c>
      <c r="BI33" s="348">
        <v>30.125399999999999</v>
      </c>
      <c r="BJ33" s="348">
        <v>4.3581000000000003</v>
      </c>
      <c r="BK33" s="373"/>
      <c r="BL33" s="372" t="s">
        <v>2366</v>
      </c>
      <c r="BM33" s="372" t="s">
        <v>2367</v>
      </c>
      <c r="BN33" s="372" t="s">
        <v>2368</v>
      </c>
      <c r="BO33" s="372" t="s">
        <v>2369</v>
      </c>
      <c r="BP33" s="372" t="s">
        <v>2370</v>
      </c>
      <c r="BQ33" s="373"/>
      <c r="BR33" s="354" t="s">
        <v>2371</v>
      </c>
    </row>
    <row r="34" spans="1:70" s="107" customFormat="1" ht="11" x14ac:dyDescent="0.3">
      <c r="A34" s="841" t="s">
        <v>2433</v>
      </c>
      <c r="B34" s="842"/>
      <c r="C34" s="843">
        <v>41275</v>
      </c>
      <c r="D34" s="842"/>
      <c r="E34" s="844">
        <v>2441.73</v>
      </c>
      <c r="F34" s="842"/>
      <c r="G34" s="845">
        <v>82.656999999999996</v>
      </c>
      <c r="H34" s="847"/>
      <c r="I34" s="846">
        <v>0.307</v>
      </c>
      <c r="J34" s="846">
        <v>0.91569999999999996</v>
      </c>
      <c r="K34" s="846">
        <v>1.2928999999999999</v>
      </c>
      <c r="L34" s="846">
        <v>5.024</v>
      </c>
      <c r="M34" s="846">
        <v>9.76</v>
      </c>
      <c r="N34" s="848">
        <v>4.7365000000000004</v>
      </c>
      <c r="O34" s="846">
        <v>-0.51619999999999999</v>
      </c>
      <c r="P34" s="846">
        <v>17.8444</v>
      </c>
      <c r="Q34" s="846">
        <v>20.8843</v>
      </c>
      <c r="R34" s="846">
        <v>16.892700000000001</v>
      </c>
      <c r="S34" s="846">
        <v>-0.2727</v>
      </c>
      <c r="T34" s="846">
        <v>19.386099999999999</v>
      </c>
      <c r="U34" s="846">
        <v>6.5180999999999996</v>
      </c>
      <c r="V34" s="846">
        <v>9.1311</v>
      </c>
      <c r="W34" s="846">
        <v>-0.2727</v>
      </c>
      <c r="X34" s="846">
        <v>17.7852</v>
      </c>
      <c r="Y34" s="847"/>
      <c r="Z34" s="844">
        <v>4</v>
      </c>
      <c r="AA34" s="844">
        <v>7</v>
      </c>
      <c r="AB34" s="844">
        <v>7</v>
      </c>
      <c r="AC34" s="844">
        <v>8</v>
      </c>
      <c r="AD34" s="844">
        <v>8</v>
      </c>
      <c r="AE34" s="844">
        <v>8</v>
      </c>
      <c r="AF34" s="844">
        <v>9</v>
      </c>
      <c r="AG34" s="844">
        <v>13</v>
      </c>
      <c r="AH34" s="844">
        <v>8</v>
      </c>
      <c r="AI34" s="844">
        <v>9</v>
      </c>
      <c r="AJ34" s="844">
        <v>6</v>
      </c>
      <c r="AK34" s="844">
        <v>7</v>
      </c>
      <c r="AL34" s="844">
        <v>8</v>
      </c>
      <c r="AM34" s="844">
        <v>7</v>
      </c>
      <c r="AN34" s="844">
        <v>6</v>
      </c>
      <c r="AO34" s="842"/>
      <c r="AP34" s="846">
        <v>19.350000000000001</v>
      </c>
      <c r="AQ34" s="846">
        <v>22.66</v>
      </c>
      <c r="AR34" s="846">
        <v>17.75</v>
      </c>
      <c r="AS34" s="846">
        <v>10.75</v>
      </c>
      <c r="AT34" s="846">
        <v>14.09</v>
      </c>
      <c r="AU34" s="849"/>
      <c r="AV34" s="844">
        <v>7</v>
      </c>
      <c r="AW34" s="844">
        <v>9</v>
      </c>
      <c r="AX34" s="844">
        <v>9</v>
      </c>
      <c r="AY34" s="844">
        <v>8</v>
      </c>
      <c r="AZ34" s="844">
        <v>7</v>
      </c>
      <c r="BA34" s="851"/>
      <c r="BB34" s="846">
        <v>19.972346109710799</v>
      </c>
      <c r="BC34" s="852">
        <v>1.15437434995878</v>
      </c>
      <c r="BD34" s="852">
        <v>5.6576270456294597E-2</v>
      </c>
      <c r="BE34" s="852">
        <v>-8.9963752368639405E-2</v>
      </c>
      <c r="BF34" s="847"/>
      <c r="BG34" s="846">
        <v>46.716700000000003</v>
      </c>
      <c r="BH34" s="846">
        <v>12.506</v>
      </c>
      <c r="BI34" s="846">
        <v>40.504899999999999</v>
      </c>
      <c r="BJ34" s="846">
        <v>0.27239999999999998</v>
      </c>
      <c r="BK34" s="842"/>
      <c r="BL34" s="855" t="s">
        <v>2373</v>
      </c>
      <c r="BM34" s="855" t="s">
        <v>2374</v>
      </c>
      <c r="BN34" s="855" t="s">
        <v>2375</v>
      </c>
      <c r="BO34" s="855" t="s">
        <v>2376</v>
      </c>
      <c r="BP34" s="855" t="s">
        <v>2377</v>
      </c>
      <c r="BQ34" s="842"/>
      <c r="BR34" s="856" t="s">
        <v>602</v>
      </c>
    </row>
    <row r="35" spans="1:70" s="107" customFormat="1" x14ac:dyDescent="0.25">
      <c r="A35" s="345" t="s">
        <v>2434</v>
      </c>
      <c r="B35" s="373"/>
      <c r="C35" s="719">
        <v>41275</v>
      </c>
      <c r="D35" s="373"/>
      <c r="E35" s="346">
        <v>2407.2800000000002</v>
      </c>
      <c r="F35" s="373"/>
      <c r="G35" s="347">
        <v>52.75</v>
      </c>
      <c r="H35" s="374"/>
      <c r="I35" s="348">
        <v>-0.11550000000000001</v>
      </c>
      <c r="J35" s="348">
        <v>0.41499999999999998</v>
      </c>
      <c r="K35" s="348">
        <v>0.1101</v>
      </c>
      <c r="L35" s="348">
        <v>1.5517000000000001</v>
      </c>
      <c r="M35" s="348">
        <v>1.8261000000000001</v>
      </c>
      <c r="N35" s="350">
        <v>-1.3429</v>
      </c>
      <c r="O35" s="348">
        <v>-1.3340000000000001</v>
      </c>
      <c r="P35" s="348">
        <v>19.562100000000001</v>
      </c>
      <c r="Q35" s="348">
        <v>20.937999999999999</v>
      </c>
      <c r="R35" s="348">
        <v>12.154400000000001</v>
      </c>
      <c r="S35" s="348">
        <v>-1.4846999999999999</v>
      </c>
      <c r="T35" s="348">
        <v>13.144</v>
      </c>
      <c r="U35" s="348">
        <v>5.5E-2</v>
      </c>
      <c r="V35" s="348">
        <v>0.79300000000000004</v>
      </c>
      <c r="W35" s="348">
        <v>-1.4846999999999999</v>
      </c>
      <c r="X35" s="348">
        <v>12.1563</v>
      </c>
      <c r="Y35" s="374"/>
      <c r="Z35" s="346">
        <v>10</v>
      </c>
      <c r="AA35" s="346">
        <v>11</v>
      </c>
      <c r="AB35" s="346">
        <v>11</v>
      </c>
      <c r="AC35" s="346">
        <v>14</v>
      </c>
      <c r="AD35" s="346">
        <v>15</v>
      </c>
      <c r="AE35" s="346">
        <v>14</v>
      </c>
      <c r="AF35" s="346">
        <v>12</v>
      </c>
      <c r="AG35" s="346">
        <v>10</v>
      </c>
      <c r="AH35" s="346">
        <v>7</v>
      </c>
      <c r="AI35" s="346">
        <v>15</v>
      </c>
      <c r="AJ35" s="346">
        <v>14</v>
      </c>
      <c r="AK35" s="346">
        <v>14</v>
      </c>
      <c r="AL35" s="346">
        <v>15</v>
      </c>
      <c r="AM35" s="346">
        <v>15</v>
      </c>
      <c r="AN35" s="346">
        <v>14</v>
      </c>
      <c r="AO35" s="373"/>
      <c r="AP35" s="348">
        <v>16.86</v>
      </c>
      <c r="AQ35" s="348">
        <v>22.4</v>
      </c>
      <c r="AR35" s="348">
        <v>18.3</v>
      </c>
      <c r="AS35" s="348">
        <v>7.08</v>
      </c>
      <c r="AT35" s="348">
        <v>2.21</v>
      </c>
      <c r="AU35" s="351"/>
      <c r="AV35" s="346">
        <v>14</v>
      </c>
      <c r="AW35" s="346">
        <v>10</v>
      </c>
      <c r="AX35" s="346">
        <v>8</v>
      </c>
      <c r="AY35" s="346">
        <v>15</v>
      </c>
      <c r="AZ35" s="346">
        <v>15</v>
      </c>
      <c r="BA35" s="362"/>
      <c r="BB35" s="348">
        <v>17.106079740356101</v>
      </c>
      <c r="BC35" s="375">
        <v>0</v>
      </c>
      <c r="BD35" s="375">
        <v>7.4826353490757003E-2</v>
      </c>
      <c r="BE35" s="375" t="s">
        <v>430</v>
      </c>
      <c r="BF35" s="374"/>
      <c r="BG35" s="348">
        <v>53.697499999999998</v>
      </c>
      <c r="BH35" s="348">
        <v>6.0683299999999996</v>
      </c>
      <c r="BI35" s="348">
        <v>37.981200000000001</v>
      </c>
      <c r="BJ35" s="348">
        <v>2.2529699999999999</v>
      </c>
      <c r="BK35" s="373"/>
      <c r="BL35" s="372" t="s">
        <v>2379</v>
      </c>
      <c r="BM35" s="372" t="s">
        <v>2380</v>
      </c>
      <c r="BN35" s="372" t="s">
        <v>2381</v>
      </c>
      <c r="BO35" s="372" t="s">
        <v>2382</v>
      </c>
      <c r="BP35" s="372" t="s">
        <v>2383</v>
      </c>
      <c r="BQ35" s="373"/>
      <c r="BR35" s="354" t="s">
        <v>463</v>
      </c>
    </row>
    <row r="36" spans="1:70" s="107" customFormat="1" x14ac:dyDescent="0.25">
      <c r="A36" s="345" t="s">
        <v>2435</v>
      </c>
      <c r="B36" s="373"/>
      <c r="C36" s="719">
        <v>41275</v>
      </c>
      <c r="D36" s="373"/>
      <c r="E36" s="346">
        <v>2150.27</v>
      </c>
      <c r="F36" s="373"/>
      <c r="G36" s="347">
        <v>152.6942</v>
      </c>
      <c r="H36" s="374"/>
      <c r="I36" s="348">
        <v>3.95E-2</v>
      </c>
      <c r="J36" s="348">
        <v>0.48060000000000003</v>
      </c>
      <c r="K36" s="348">
        <v>0.2555</v>
      </c>
      <c r="L36" s="348">
        <v>2.0979999999999999</v>
      </c>
      <c r="M36" s="348">
        <v>3.698</v>
      </c>
      <c r="N36" s="350">
        <v>0.82189999999999996</v>
      </c>
      <c r="O36" s="348">
        <v>-1.3142</v>
      </c>
      <c r="P36" s="348">
        <v>16.04</v>
      </c>
      <c r="Q36" s="348">
        <v>15.204000000000001</v>
      </c>
      <c r="R36" s="348">
        <v>13.3924</v>
      </c>
      <c r="S36" s="348">
        <v>-0.35620000000000002</v>
      </c>
      <c r="T36" s="348">
        <v>13.475899999999999</v>
      </c>
      <c r="U36" s="348">
        <v>1.4065000000000001</v>
      </c>
      <c r="V36" s="348">
        <v>4.6795999999999998</v>
      </c>
      <c r="W36" s="348">
        <v>-0.35620000000000002</v>
      </c>
      <c r="X36" s="348">
        <v>12.6601</v>
      </c>
      <c r="Y36" s="374"/>
      <c r="Z36" s="346">
        <v>8</v>
      </c>
      <c r="AA36" s="346">
        <v>10</v>
      </c>
      <c r="AB36" s="346">
        <v>10</v>
      </c>
      <c r="AC36" s="346">
        <v>13</v>
      </c>
      <c r="AD36" s="346">
        <v>14</v>
      </c>
      <c r="AE36" s="346">
        <v>13</v>
      </c>
      <c r="AF36" s="346">
        <v>11</v>
      </c>
      <c r="AG36" s="346">
        <v>15</v>
      </c>
      <c r="AH36" s="346">
        <v>15</v>
      </c>
      <c r="AI36" s="346">
        <v>14</v>
      </c>
      <c r="AJ36" s="346">
        <v>7</v>
      </c>
      <c r="AK36" s="346">
        <v>12</v>
      </c>
      <c r="AL36" s="346">
        <v>14</v>
      </c>
      <c r="AM36" s="346">
        <v>12</v>
      </c>
      <c r="AN36" s="346">
        <v>7</v>
      </c>
      <c r="AO36" s="373"/>
      <c r="AP36" s="348">
        <v>14.92</v>
      </c>
      <c r="AQ36" s="348">
        <v>17.16</v>
      </c>
      <c r="AR36" s="348">
        <v>13.79</v>
      </c>
      <c r="AS36" s="348">
        <v>7.11</v>
      </c>
      <c r="AT36" s="348">
        <v>5.28</v>
      </c>
      <c r="AU36" s="351"/>
      <c r="AV36" s="346">
        <v>15</v>
      </c>
      <c r="AW36" s="346">
        <v>15</v>
      </c>
      <c r="AX36" s="346">
        <v>15</v>
      </c>
      <c r="AY36" s="346">
        <v>14</v>
      </c>
      <c r="AZ36" s="346">
        <v>13</v>
      </c>
      <c r="BA36" s="362"/>
      <c r="BB36" s="348">
        <v>16.210885878672499</v>
      </c>
      <c r="BC36" s="375">
        <v>1.0087732244160801</v>
      </c>
      <c r="BD36" s="375">
        <v>5.6414195229074003E-2</v>
      </c>
      <c r="BE36" s="375">
        <v>-0.151531553509406</v>
      </c>
      <c r="BF36" s="374"/>
      <c r="BG36" s="348">
        <v>65.813699999999997</v>
      </c>
      <c r="BH36" s="348">
        <v>9.1260999999999992</v>
      </c>
      <c r="BI36" s="348">
        <v>21.150600000000001</v>
      </c>
      <c r="BJ36" s="348">
        <v>3.9096000000000002</v>
      </c>
      <c r="BK36" s="373"/>
      <c r="BL36" s="372" t="s">
        <v>2385</v>
      </c>
      <c r="BM36" s="372" t="s">
        <v>2386</v>
      </c>
      <c r="BN36" s="372" t="s">
        <v>2387</v>
      </c>
      <c r="BO36" s="372" t="s">
        <v>2388</v>
      </c>
      <c r="BP36" s="372" t="s">
        <v>2389</v>
      </c>
      <c r="BQ36" s="373"/>
      <c r="BR36" s="354" t="s">
        <v>463</v>
      </c>
    </row>
    <row r="37" spans="1:70" s="107" customFormat="1" x14ac:dyDescent="0.25">
      <c r="A37" s="345" t="s">
        <v>2436</v>
      </c>
      <c r="B37" s="373"/>
      <c r="C37" s="719">
        <v>41275</v>
      </c>
      <c r="D37" s="373"/>
      <c r="E37" s="346">
        <v>2111.44</v>
      </c>
      <c r="F37" s="373"/>
      <c r="G37" s="347">
        <v>202.4999</v>
      </c>
      <c r="H37" s="374"/>
      <c r="I37" s="348">
        <v>0.1368</v>
      </c>
      <c r="J37" s="348">
        <v>1.6221000000000001</v>
      </c>
      <c r="K37" s="348">
        <v>2.0283000000000002</v>
      </c>
      <c r="L37" s="348">
        <v>7.3681000000000001</v>
      </c>
      <c r="M37" s="348">
        <v>14.7906</v>
      </c>
      <c r="N37" s="350">
        <v>5.1848999999999998</v>
      </c>
      <c r="O37" s="348">
        <v>-3.3003999999999998</v>
      </c>
      <c r="P37" s="348">
        <v>17.390799999999999</v>
      </c>
      <c r="Q37" s="348">
        <v>18.8552</v>
      </c>
      <c r="R37" s="348">
        <v>15.898400000000001</v>
      </c>
      <c r="S37" s="348">
        <v>0.76180000000000003</v>
      </c>
      <c r="T37" s="348">
        <v>22.582000000000001</v>
      </c>
      <c r="U37" s="348">
        <v>11.596500000000001</v>
      </c>
      <c r="V37" s="348">
        <v>10.417899999999999</v>
      </c>
      <c r="W37" s="348">
        <v>0.76180000000000003</v>
      </c>
      <c r="X37" s="348">
        <v>15.1783</v>
      </c>
      <c r="Y37" s="374"/>
      <c r="Z37" s="346">
        <v>7</v>
      </c>
      <c r="AA37" s="346">
        <v>2</v>
      </c>
      <c r="AB37" s="346">
        <v>3</v>
      </c>
      <c r="AC37" s="346">
        <v>4</v>
      </c>
      <c r="AD37" s="346">
        <v>4</v>
      </c>
      <c r="AE37" s="346">
        <v>7</v>
      </c>
      <c r="AF37" s="346">
        <v>14</v>
      </c>
      <c r="AG37" s="346">
        <v>14</v>
      </c>
      <c r="AH37" s="346">
        <v>10</v>
      </c>
      <c r="AI37" s="346">
        <v>10</v>
      </c>
      <c r="AJ37" s="346">
        <v>2</v>
      </c>
      <c r="AK37" s="346">
        <v>3</v>
      </c>
      <c r="AL37" s="346">
        <v>4</v>
      </c>
      <c r="AM37" s="346">
        <v>6</v>
      </c>
      <c r="AN37" s="346">
        <v>2</v>
      </c>
      <c r="AO37" s="373"/>
      <c r="AP37" s="348">
        <v>18.22</v>
      </c>
      <c r="AQ37" s="348">
        <v>20.96</v>
      </c>
      <c r="AR37" s="348">
        <v>16.12</v>
      </c>
      <c r="AS37" s="348">
        <v>9.11</v>
      </c>
      <c r="AT37" s="348">
        <v>20.18</v>
      </c>
      <c r="AU37" s="351"/>
      <c r="AV37" s="346">
        <v>10</v>
      </c>
      <c r="AW37" s="346">
        <v>12</v>
      </c>
      <c r="AX37" s="346">
        <v>14</v>
      </c>
      <c r="AY37" s="346">
        <v>11</v>
      </c>
      <c r="AZ37" s="346">
        <v>4</v>
      </c>
      <c r="BA37" s="362"/>
      <c r="BB37" s="348">
        <v>19.275291231070899</v>
      </c>
      <c r="BC37" s="375">
        <v>0</v>
      </c>
      <c r="BD37" s="375">
        <v>5.3957875109445497E-2</v>
      </c>
      <c r="BE37" s="375" t="s">
        <v>430</v>
      </c>
      <c r="BF37" s="374"/>
      <c r="BG37" s="348">
        <v>40.781700000000001</v>
      </c>
      <c r="BH37" s="348">
        <v>14.4339</v>
      </c>
      <c r="BI37" s="348">
        <v>38.700299999999999</v>
      </c>
      <c r="BJ37" s="348">
        <v>6.0841000000000003</v>
      </c>
      <c r="BK37" s="373"/>
      <c r="BL37" s="372" t="s">
        <v>2391</v>
      </c>
      <c r="BM37" s="372" t="s">
        <v>2392</v>
      </c>
      <c r="BN37" s="372" t="s">
        <v>2393</v>
      </c>
      <c r="BO37" s="372" t="s">
        <v>2394</v>
      </c>
      <c r="BP37" s="372" t="s">
        <v>2395</v>
      </c>
      <c r="BQ37" s="373"/>
      <c r="BR37" s="354" t="s">
        <v>2396</v>
      </c>
    </row>
    <row r="38" spans="1:70" s="107" customFormat="1" x14ac:dyDescent="0.25">
      <c r="A38" s="345" t="s">
        <v>2437</v>
      </c>
      <c r="B38" s="373"/>
      <c r="C38" s="719">
        <v>41275</v>
      </c>
      <c r="D38" s="373"/>
      <c r="E38" s="346">
        <v>1545.4</v>
      </c>
      <c r="F38" s="373"/>
      <c r="G38" s="347">
        <v>83.66</v>
      </c>
      <c r="H38" s="374"/>
      <c r="I38" s="348">
        <v>0.71020000000000005</v>
      </c>
      <c r="J38" s="348">
        <v>1.0264</v>
      </c>
      <c r="K38" s="348">
        <v>2.1240000000000001</v>
      </c>
      <c r="L38" s="348">
        <v>11.0138</v>
      </c>
      <c r="M38" s="348">
        <v>19.360800000000001</v>
      </c>
      <c r="N38" s="350">
        <v>6.4512</v>
      </c>
      <c r="O38" s="348">
        <v>1.4098999999999999</v>
      </c>
      <c r="P38" s="348">
        <v>23.543299999999999</v>
      </c>
      <c r="Q38" s="348">
        <v>21.081</v>
      </c>
      <c r="R38" s="348">
        <v>19.7986</v>
      </c>
      <c r="S38" s="348">
        <v>-1.0408999999999999</v>
      </c>
      <c r="T38" s="348">
        <v>28.767099999999999</v>
      </c>
      <c r="U38" s="348">
        <v>14.775700000000001</v>
      </c>
      <c r="V38" s="348">
        <v>11.3833</v>
      </c>
      <c r="W38" s="348">
        <v>-1.0408999999999999</v>
      </c>
      <c r="X38" s="348">
        <v>19.269200000000001</v>
      </c>
      <c r="Y38" s="374"/>
      <c r="Z38" s="346">
        <v>1</v>
      </c>
      <c r="AA38" s="346">
        <v>5</v>
      </c>
      <c r="AB38" s="346">
        <v>1</v>
      </c>
      <c r="AC38" s="346">
        <v>1</v>
      </c>
      <c r="AD38" s="346">
        <v>1</v>
      </c>
      <c r="AE38" s="346">
        <v>6</v>
      </c>
      <c r="AF38" s="346">
        <v>6</v>
      </c>
      <c r="AG38" s="346">
        <v>3</v>
      </c>
      <c r="AH38" s="346">
        <v>5</v>
      </c>
      <c r="AI38" s="346">
        <v>1</v>
      </c>
      <c r="AJ38" s="346">
        <v>10</v>
      </c>
      <c r="AK38" s="346">
        <v>1</v>
      </c>
      <c r="AL38" s="346">
        <v>2</v>
      </c>
      <c r="AM38" s="346">
        <v>5</v>
      </c>
      <c r="AN38" s="346">
        <v>10</v>
      </c>
      <c r="AO38" s="373"/>
      <c r="AP38" s="348">
        <v>21.64</v>
      </c>
      <c r="AQ38" s="348">
        <v>24.29</v>
      </c>
      <c r="AR38" s="348">
        <v>20.64</v>
      </c>
      <c r="AS38" s="348">
        <v>14.11</v>
      </c>
      <c r="AT38" s="348">
        <v>25.3</v>
      </c>
      <c r="AU38" s="351"/>
      <c r="AV38" s="346">
        <v>1</v>
      </c>
      <c r="AW38" s="346">
        <v>5</v>
      </c>
      <c r="AX38" s="346">
        <v>4</v>
      </c>
      <c r="AY38" s="346">
        <v>4</v>
      </c>
      <c r="AZ38" s="346">
        <v>2</v>
      </c>
      <c r="BA38" s="362"/>
      <c r="BB38" s="348">
        <v>20.949225038717302</v>
      </c>
      <c r="BC38" s="375">
        <v>0</v>
      </c>
      <c r="BD38" s="375">
        <v>7.1991775568564897E-2</v>
      </c>
      <c r="BE38" s="375" t="s">
        <v>430</v>
      </c>
      <c r="BF38" s="374"/>
      <c r="BG38" s="348">
        <v>23.747399999999999</v>
      </c>
      <c r="BH38" s="348">
        <v>17.1571</v>
      </c>
      <c r="BI38" s="348">
        <v>55.013100000000001</v>
      </c>
      <c r="BJ38" s="348">
        <v>4.0823999999999998</v>
      </c>
      <c r="BK38" s="373"/>
      <c r="BL38" s="372" t="s">
        <v>2398</v>
      </c>
      <c r="BM38" s="372" t="s">
        <v>2399</v>
      </c>
      <c r="BN38" s="372" t="s">
        <v>2400</v>
      </c>
      <c r="BO38" s="372" t="s">
        <v>2401</v>
      </c>
      <c r="BP38" s="372" t="s">
        <v>2402</v>
      </c>
      <c r="BQ38" s="373"/>
      <c r="BR38" s="354" t="s">
        <v>443</v>
      </c>
    </row>
    <row r="39" spans="1:70" s="107" customFormat="1" x14ac:dyDescent="0.25">
      <c r="A39" s="345" t="s">
        <v>2438</v>
      </c>
      <c r="B39" s="373"/>
      <c r="C39" s="719">
        <v>41275</v>
      </c>
      <c r="D39" s="373"/>
      <c r="E39" s="346">
        <v>1530.37</v>
      </c>
      <c r="F39" s="373"/>
      <c r="G39" s="347">
        <v>59.298000000000002</v>
      </c>
      <c r="H39" s="374"/>
      <c r="I39" s="348">
        <v>-0.20530000000000001</v>
      </c>
      <c r="J39" s="348">
        <v>0.52210000000000001</v>
      </c>
      <c r="K39" s="348">
        <v>1.3311999999999999</v>
      </c>
      <c r="L39" s="348">
        <v>5.4862000000000002</v>
      </c>
      <c r="M39" s="348">
        <v>8.4733000000000001</v>
      </c>
      <c r="N39" s="350">
        <v>-1.9754</v>
      </c>
      <c r="O39" s="348">
        <v>-4.6837999999999997</v>
      </c>
      <c r="P39" s="348">
        <v>20.113800000000001</v>
      </c>
      <c r="Q39" s="348">
        <v>18.495999999999999</v>
      </c>
      <c r="R39" s="348">
        <v>17.412600000000001</v>
      </c>
      <c r="S39" s="348">
        <v>-0.52170000000000005</v>
      </c>
      <c r="T39" s="348">
        <v>21.415299999999998</v>
      </c>
      <c r="U39" s="348">
        <v>4.6688000000000001</v>
      </c>
      <c r="V39" s="348">
        <v>3.1503000000000001</v>
      </c>
      <c r="W39" s="348">
        <v>-0.52170000000000005</v>
      </c>
      <c r="X39" s="348">
        <v>15.043699999999999</v>
      </c>
      <c r="Y39" s="374"/>
      <c r="Z39" s="346">
        <v>12</v>
      </c>
      <c r="AA39" s="346">
        <v>9</v>
      </c>
      <c r="AB39" s="346">
        <v>6</v>
      </c>
      <c r="AC39" s="346">
        <v>7</v>
      </c>
      <c r="AD39" s="346">
        <v>10</v>
      </c>
      <c r="AE39" s="346">
        <v>15</v>
      </c>
      <c r="AF39" s="346">
        <v>15</v>
      </c>
      <c r="AG39" s="346">
        <v>8</v>
      </c>
      <c r="AH39" s="346">
        <v>13</v>
      </c>
      <c r="AI39" s="346">
        <v>7</v>
      </c>
      <c r="AJ39" s="346">
        <v>8</v>
      </c>
      <c r="AK39" s="346">
        <v>5</v>
      </c>
      <c r="AL39" s="346">
        <v>11</v>
      </c>
      <c r="AM39" s="346">
        <v>14</v>
      </c>
      <c r="AN39" s="346">
        <v>8</v>
      </c>
      <c r="AO39" s="373"/>
      <c r="AP39" s="348">
        <v>18.78</v>
      </c>
      <c r="AQ39" s="348">
        <v>22.82</v>
      </c>
      <c r="AR39" s="348">
        <v>17.72</v>
      </c>
      <c r="AS39" s="348">
        <v>8.27</v>
      </c>
      <c r="AT39" s="348">
        <v>10.050000000000001</v>
      </c>
      <c r="AU39" s="351"/>
      <c r="AV39" s="346">
        <v>8</v>
      </c>
      <c r="AW39" s="346">
        <v>8</v>
      </c>
      <c r="AX39" s="346">
        <v>10</v>
      </c>
      <c r="AY39" s="346">
        <v>13</v>
      </c>
      <c r="AZ39" s="346">
        <v>12</v>
      </c>
      <c r="BA39" s="362"/>
      <c r="BB39" s="348">
        <v>20.608154594625201</v>
      </c>
      <c r="BC39" s="375">
        <v>0</v>
      </c>
      <c r="BD39" s="375">
        <v>6.3153241159991297E-2</v>
      </c>
      <c r="BE39" s="375" t="s">
        <v>430</v>
      </c>
      <c r="BF39" s="374"/>
      <c r="BG39" s="348">
        <v>43.013300000000001</v>
      </c>
      <c r="BH39" s="348">
        <v>11.644399999999999</v>
      </c>
      <c r="BI39" s="348">
        <v>40.9544</v>
      </c>
      <c r="BJ39" s="348">
        <v>4.3879000000000001</v>
      </c>
      <c r="BK39" s="373"/>
      <c r="BL39" s="372" t="s">
        <v>2404</v>
      </c>
      <c r="BM39" s="372" t="s">
        <v>2405</v>
      </c>
      <c r="BN39" s="372" t="s">
        <v>2406</v>
      </c>
      <c r="BO39" s="372" t="s">
        <v>2407</v>
      </c>
      <c r="BP39" s="372" t="s">
        <v>2408</v>
      </c>
      <c r="BQ39" s="373"/>
      <c r="BR39" s="354" t="s">
        <v>525</v>
      </c>
    </row>
    <row r="40" spans="1:70" s="107" customFormat="1" x14ac:dyDescent="0.25">
      <c r="A40" s="345" t="s">
        <v>2439</v>
      </c>
      <c r="B40" s="373"/>
      <c r="C40" s="719">
        <v>41275</v>
      </c>
      <c r="D40" s="373"/>
      <c r="E40" s="346">
        <v>1216.83</v>
      </c>
      <c r="F40" s="373"/>
      <c r="G40" s="347">
        <v>118.82</v>
      </c>
      <c r="H40" s="374"/>
      <c r="I40" s="348">
        <v>0.55010000000000003</v>
      </c>
      <c r="J40" s="348">
        <v>1.4862</v>
      </c>
      <c r="K40" s="348">
        <v>2.0703</v>
      </c>
      <c r="L40" s="348">
        <v>8.2347000000000001</v>
      </c>
      <c r="M40" s="348">
        <v>15.8428</v>
      </c>
      <c r="N40" s="350">
        <v>10.994899999999999</v>
      </c>
      <c r="O40" s="348">
        <v>3.6074000000000002</v>
      </c>
      <c r="P40" s="348">
        <v>20.191500000000001</v>
      </c>
      <c r="Q40" s="348">
        <v>18.756699999999999</v>
      </c>
      <c r="R40" s="348">
        <v>15.7369</v>
      </c>
      <c r="S40" s="348">
        <v>-0.24349999999999999</v>
      </c>
      <c r="T40" s="348">
        <v>23.218900000000001</v>
      </c>
      <c r="U40" s="348">
        <v>13.1835</v>
      </c>
      <c r="V40" s="348">
        <v>14.1183</v>
      </c>
      <c r="W40" s="348">
        <v>-0.24349999999999999</v>
      </c>
      <c r="X40" s="348">
        <v>15.8531</v>
      </c>
      <c r="Y40" s="374"/>
      <c r="Z40" s="346">
        <v>3</v>
      </c>
      <c r="AA40" s="346">
        <v>3</v>
      </c>
      <c r="AB40" s="346">
        <v>2</v>
      </c>
      <c r="AC40" s="346">
        <v>3</v>
      </c>
      <c r="AD40" s="346">
        <v>3</v>
      </c>
      <c r="AE40" s="346">
        <v>2</v>
      </c>
      <c r="AF40" s="346">
        <v>3</v>
      </c>
      <c r="AG40" s="346">
        <v>7</v>
      </c>
      <c r="AH40" s="346">
        <v>11</v>
      </c>
      <c r="AI40" s="346">
        <v>11</v>
      </c>
      <c r="AJ40" s="346">
        <v>5</v>
      </c>
      <c r="AK40" s="346">
        <v>2</v>
      </c>
      <c r="AL40" s="346">
        <v>3</v>
      </c>
      <c r="AM40" s="346">
        <v>2</v>
      </c>
      <c r="AN40" s="346">
        <v>5</v>
      </c>
      <c r="AO40" s="373"/>
      <c r="AP40" s="348">
        <v>18.68</v>
      </c>
      <c r="AQ40" s="348">
        <v>22.98</v>
      </c>
      <c r="AR40" s="348">
        <v>19.64</v>
      </c>
      <c r="AS40" s="348">
        <v>14.2</v>
      </c>
      <c r="AT40" s="348">
        <v>23.96</v>
      </c>
      <c r="AU40" s="351"/>
      <c r="AV40" s="346">
        <v>9</v>
      </c>
      <c r="AW40" s="346">
        <v>7</v>
      </c>
      <c r="AX40" s="346">
        <v>6</v>
      </c>
      <c r="AY40" s="346">
        <v>3</v>
      </c>
      <c r="AZ40" s="346">
        <v>3</v>
      </c>
      <c r="BA40" s="362"/>
      <c r="BB40" s="348">
        <v>17.631273242246301</v>
      </c>
      <c r="BC40" s="375">
        <v>1.0393110261088201</v>
      </c>
      <c r="BD40" s="375">
        <v>7.2447416299198694E-2</v>
      </c>
      <c r="BE40" s="375">
        <v>0.179012690940476</v>
      </c>
      <c r="BF40" s="374"/>
      <c r="BG40" s="348">
        <v>41.472200000000001</v>
      </c>
      <c r="BH40" s="348">
        <v>16.110199999999999</v>
      </c>
      <c r="BI40" s="348">
        <v>37.972799999999999</v>
      </c>
      <c r="BJ40" s="348">
        <v>4.4447999999999999</v>
      </c>
      <c r="BK40" s="373"/>
      <c r="BL40" s="372" t="s">
        <v>2410</v>
      </c>
      <c r="BM40" s="372" t="s">
        <v>2411</v>
      </c>
      <c r="BN40" s="372" t="s">
        <v>2412</v>
      </c>
      <c r="BO40" s="372" t="s">
        <v>2413</v>
      </c>
      <c r="BP40" s="372" t="s">
        <v>2414</v>
      </c>
      <c r="BQ40" s="373"/>
      <c r="BR40" s="354" t="s">
        <v>463</v>
      </c>
    </row>
    <row r="41" spans="1:70" s="107" customFormat="1" x14ac:dyDescent="0.25">
      <c r="A41" s="345" t="s">
        <v>2440</v>
      </c>
      <c r="B41" s="373"/>
      <c r="C41" s="719">
        <v>41275</v>
      </c>
      <c r="D41" s="373"/>
      <c r="E41" s="346">
        <v>1135.71</v>
      </c>
      <c r="F41" s="373"/>
      <c r="G41" s="347">
        <v>62.921599999999998</v>
      </c>
      <c r="H41" s="374"/>
      <c r="I41" s="348">
        <v>-0.2114</v>
      </c>
      <c r="J41" s="348">
        <v>-0.22140000000000001</v>
      </c>
      <c r="K41" s="348">
        <v>0.75819999999999999</v>
      </c>
      <c r="L41" s="348">
        <v>6.9595000000000002</v>
      </c>
      <c r="M41" s="348">
        <v>14.17</v>
      </c>
      <c r="N41" s="350">
        <v>8.4271999999999991</v>
      </c>
      <c r="O41" s="348">
        <v>3.6722999999999999</v>
      </c>
      <c r="P41" s="348">
        <v>26.9602</v>
      </c>
      <c r="Q41" s="348">
        <v>24.238800000000001</v>
      </c>
      <c r="R41" s="348">
        <v>17.835599999999999</v>
      </c>
      <c r="S41" s="348">
        <v>-1.2606999999999999</v>
      </c>
      <c r="T41" s="348">
        <v>20.671199999999999</v>
      </c>
      <c r="U41" s="348">
        <v>10.9124</v>
      </c>
      <c r="V41" s="348">
        <v>11.900600000000001</v>
      </c>
      <c r="W41" s="348">
        <v>-1.2606999999999999</v>
      </c>
      <c r="X41" s="348">
        <v>16.0015</v>
      </c>
      <c r="Y41" s="374"/>
      <c r="Z41" s="346">
        <v>13</v>
      </c>
      <c r="AA41" s="346">
        <v>15</v>
      </c>
      <c r="AB41" s="346">
        <v>9</v>
      </c>
      <c r="AC41" s="346">
        <v>5</v>
      </c>
      <c r="AD41" s="346">
        <v>6</v>
      </c>
      <c r="AE41" s="346">
        <v>4</v>
      </c>
      <c r="AF41" s="346">
        <v>2</v>
      </c>
      <c r="AG41" s="346">
        <v>1</v>
      </c>
      <c r="AH41" s="346">
        <v>1</v>
      </c>
      <c r="AI41" s="346">
        <v>5</v>
      </c>
      <c r="AJ41" s="346">
        <v>11</v>
      </c>
      <c r="AK41" s="346">
        <v>6</v>
      </c>
      <c r="AL41" s="346">
        <v>5</v>
      </c>
      <c r="AM41" s="346">
        <v>3</v>
      </c>
      <c r="AN41" s="346">
        <v>11</v>
      </c>
      <c r="AO41" s="373"/>
      <c r="AP41" s="348">
        <v>21.42</v>
      </c>
      <c r="AQ41" s="348">
        <v>25.55</v>
      </c>
      <c r="AR41" s="348">
        <v>23.39</v>
      </c>
      <c r="AS41" s="348">
        <v>17.149999999999999</v>
      </c>
      <c r="AT41" s="348">
        <v>19.93</v>
      </c>
      <c r="AU41" s="351"/>
      <c r="AV41" s="346">
        <v>4</v>
      </c>
      <c r="AW41" s="346">
        <v>3</v>
      </c>
      <c r="AX41" s="346">
        <v>1</v>
      </c>
      <c r="AY41" s="346">
        <v>1</v>
      </c>
      <c r="AZ41" s="346">
        <v>5</v>
      </c>
      <c r="BA41" s="362"/>
      <c r="BB41" s="348">
        <v>21.0462670554619</v>
      </c>
      <c r="BC41" s="375">
        <v>1.1452290862326699</v>
      </c>
      <c r="BD41" s="375">
        <v>8.5547560947363405E-2</v>
      </c>
      <c r="BE41" s="375">
        <v>0.59019677660000203</v>
      </c>
      <c r="BF41" s="374"/>
      <c r="BG41" s="348">
        <v>49.594099999999997</v>
      </c>
      <c r="BH41" s="348">
        <v>13.1289</v>
      </c>
      <c r="BI41" s="348">
        <v>33.234699999999997</v>
      </c>
      <c r="BJ41" s="348">
        <v>4.0423</v>
      </c>
      <c r="BK41" s="373"/>
      <c r="BL41" s="372" t="s">
        <v>2416</v>
      </c>
      <c r="BM41" s="372" t="s">
        <v>2417</v>
      </c>
      <c r="BN41" s="372" t="s">
        <v>2418</v>
      </c>
      <c r="BO41" s="372" t="s">
        <v>2419</v>
      </c>
      <c r="BP41" s="372" t="s">
        <v>2420</v>
      </c>
      <c r="BQ41" s="373"/>
      <c r="BR41" s="354" t="s">
        <v>476</v>
      </c>
    </row>
    <row r="42" spans="1:70" s="107" customFormat="1" x14ac:dyDescent="0.25">
      <c r="A42" s="345" t="s">
        <v>2441</v>
      </c>
      <c r="B42" s="373"/>
      <c r="C42" s="719">
        <v>41276</v>
      </c>
      <c r="D42" s="373"/>
      <c r="E42" s="346">
        <v>985.74</v>
      </c>
      <c r="F42" s="373"/>
      <c r="G42" s="347">
        <v>109.7392</v>
      </c>
      <c r="H42" s="374"/>
      <c r="I42" s="348">
        <v>-0.21529999999999999</v>
      </c>
      <c r="J42" s="348">
        <v>0.29220000000000002</v>
      </c>
      <c r="K42" s="348">
        <v>-0.33889999999999998</v>
      </c>
      <c r="L42" s="348">
        <v>3.1080999999999999</v>
      </c>
      <c r="M42" s="348">
        <v>9.0785</v>
      </c>
      <c r="N42" s="350">
        <v>6.5462999999999996</v>
      </c>
      <c r="O42" s="348">
        <v>2.5857000000000001</v>
      </c>
      <c r="P42" s="348">
        <v>19.757300000000001</v>
      </c>
      <c r="Q42" s="348">
        <v>17.713999999999999</v>
      </c>
      <c r="R42" s="348">
        <v>15.36</v>
      </c>
      <c r="S42" s="348">
        <v>-1.4831000000000001</v>
      </c>
      <c r="T42" s="348">
        <v>13.4198</v>
      </c>
      <c r="U42" s="348">
        <v>5.8445999999999998</v>
      </c>
      <c r="V42" s="348">
        <v>9.1023999999999994</v>
      </c>
      <c r="W42" s="348">
        <v>-1.4831000000000001</v>
      </c>
      <c r="X42" s="348">
        <v>14.039400000000001</v>
      </c>
      <c r="Y42" s="374"/>
      <c r="Z42" s="346">
        <v>14</v>
      </c>
      <c r="AA42" s="346">
        <v>13</v>
      </c>
      <c r="AB42" s="346">
        <v>14</v>
      </c>
      <c r="AC42" s="346">
        <v>11</v>
      </c>
      <c r="AD42" s="346">
        <v>9</v>
      </c>
      <c r="AE42" s="346">
        <v>5</v>
      </c>
      <c r="AF42" s="346">
        <v>5</v>
      </c>
      <c r="AG42" s="346">
        <v>9</v>
      </c>
      <c r="AH42" s="346">
        <v>14</v>
      </c>
      <c r="AI42" s="346">
        <v>13</v>
      </c>
      <c r="AJ42" s="346">
        <v>13</v>
      </c>
      <c r="AK42" s="346">
        <v>13</v>
      </c>
      <c r="AL42" s="346">
        <v>9</v>
      </c>
      <c r="AM42" s="346">
        <v>8</v>
      </c>
      <c r="AN42" s="346">
        <v>13</v>
      </c>
      <c r="AO42" s="373"/>
      <c r="AP42" s="348">
        <v>17.399999999999999</v>
      </c>
      <c r="AQ42" s="348">
        <v>20.53</v>
      </c>
      <c r="AR42" s="348">
        <v>17.100000000000001</v>
      </c>
      <c r="AS42" s="348">
        <v>11.63</v>
      </c>
      <c r="AT42" s="348">
        <v>11.36</v>
      </c>
      <c r="AU42" s="351"/>
      <c r="AV42" s="346">
        <v>13</v>
      </c>
      <c r="AW42" s="346">
        <v>13</v>
      </c>
      <c r="AX42" s="346">
        <v>12</v>
      </c>
      <c r="AY42" s="346">
        <v>7</v>
      </c>
      <c r="AZ42" s="346">
        <v>10</v>
      </c>
      <c r="BA42" s="362"/>
      <c r="BB42" s="348">
        <v>17.038303261180701</v>
      </c>
      <c r="BC42" s="375">
        <v>1.0411693009362699</v>
      </c>
      <c r="BD42" s="375">
        <v>7.0592730162714001E-2</v>
      </c>
      <c r="BE42" s="375">
        <v>0.10248904749056199</v>
      </c>
      <c r="BF42" s="374"/>
      <c r="BG42" s="348">
        <v>56.358400000000003</v>
      </c>
      <c r="BH42" s="348">
        <v>19.642299999999999</v>
      </c>
      <c r="BI42" s="348">
        <v>21.14</v>
      </c>
      <c r="BJ42" s="348">
        <v>2.8593000000000002</v>
      </c>
      <c r="BK42" s="373"/>
      <c r="BL42" s="372" t="s">
        <v>2422</v>
      </c>
      <c r="BM42" s="372" t="s">
        <v>2423</v>
      </c>
      <c r="BN42" s="372" t="s">
        <v>2424</v>
      </c>
      <c r="BO42" s="372" t="s">
        <v>2425</v>
      </c>
      <c r="BP42" s="372" t="s">
        <v>2426</v>
      </c>
      <c r="BQ42" s="373"/>
      <c r="BR42" s="354" t="s">
        <v>525</v>
      </c>
    </row>
    <row r="43" spans="1:70" x14ac:dyDescent="0.25">
      <c r="A43" s="36" t="s">
        <v>93</v>
      </c>
      <c r="B43" s="43"/>
      <c r="C43" s="720"/>
      <c r="D43" s="43"/>
      <c r="E43" s="51"/>
      <c r="F43" s="43"/>
      <c r="G43" s="55"/>
      <c r="H43" s="66"/>
      <c r="I43" s="59">
        <v>9.5799999999999996E-2</v>
      </c>
      <c r="J43" s="59">
        <v>0.80020000000000002</v>
      </c>
      <c r="K43" s="59">
        <v>0.85780000000000001</v>
      </c>
      <c r="L43" s="59">
        <v>5.0720999999999998</v>
      </c>
      <c r="M43" s="59">
        <v>10.4498</v>
      </c>
      <c r="N43" s="70">
        <v>4.8849999999999998</v>
      </c>
      <c r="O43" s="59">
        <v>0.45829999999999999</v>
      </c>
      <c r="P43" s="59">
        <v>20.639199999999999</v>
      </c>
      <c r="Q43" s="59">
        <v>20.387899999999998</v>
      </c>
      <c r="R43" s="59">
        <v>16.639099999999999</v>
      </c>
      <c r="S43" s="59">
        <v>-0.6149</v>
      </c>
      <c r="T43" s="59">
        <v>18.5716</v>
      </c>
      <c r="U43" s="59">
        <v>7.6132</v>
      </c>
      <c r="V43" s="59">
        <v>8.7409999999999997</v>
      </c>
      <c r="W43" s="59">
        <v>-0.6149</v>
      </c>
      <c r="X43" s="59">
        <v>15.9648</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19.148666666666699</v>
      </c>
      <c r="AQ43" s="59">
        <v>22.767333333333301</v>
      </c>
      <c r="AR43" s="59">
        <v>18.8393333333333</v>
      </c>
      <c r="AS43" s="59">
        <v>11.244</v>
      </c>
      <c r="AT43" s="59">
        <v>14.4586666666667</v>
      </c>
      <c r="AU43" s="78"/>
      <c r="AV43" s="51">
        <v>15</v>
      </c>
      <c r="AW43" s="51">
        <v>15</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0.71020000000000005</v>
      </c>
      <c r="J44" s="60">
        <v>2.2277</v>
      </c>
      <c r="K44" s="60">
        <v>2.1240000000000001</v>
      </c>
      <c r="L44" s="60">
        <v>11.0138</v>
      </c>
      <c r="M44" s="60">
        <v>19.360800000000001</v>
      </c>
      <c r="N44" s="71">
        <v>13.8668</v>
      </c>
      <c r="O44" s="60">
        <v>3.9578000000000002</v>
      </c>
      <c r="P44" s="60">
        <v>26.9602</v>
      </c>
      <c r="Q44" s="60">
        <v>24.238800000000001</v>
      </c>
      <c r="R44" s="60">
        <v>19.7986</v>
      </c>
      <c r="S44" s="60">
        <v>1.0539000000000001</v>
      </c>
      <c r="T44" s="60">
        <v>28.767099999999999</v>
      </c>
      <c r="U44" s="60">
        <v>15.827999999999999</v>
      </c>
      <c r="V44" s="60">
        <v>17.408799999999999</v>
      </c>
      <c r="W44" s="60">
        <v>1.0539000000000001</v>
      </c>
      <c r="X44" s="60">
        <v>20.439900000000002</v>
      </c>
      <c r="Y44" s="67"/>
      <c r="Z44" s="52"/>
      <c r="AA44" s="52"/>
      <c r="AB44" s="52"/>
      <c r="AC44" s="52"/>
      <c r="AD44" s="52"/>
      <c r="AE44" s="52"/>
      <c r="AF44" s="52"/>
      <c r="AG44" s="52"/>
      <c r="AH44" s="52"/>
      <c r="AI44" s="52"/>
      <c r="AJ44" s="52"/>
      <c r="AK44" s="52"/>
      <c r="AL44" s="52"/>
      <c r="AM44" s="52"/>
      <c r="AN44" s="52"/>
      <c r="AO44" s="44"/>
      <c r="AP44" s="60">
        <v>21.64</v>
      </c>
      <c r="AQ44" s="60">
        <v>26.2</v>
      </c>
      <c r="AR44" s="60">
        <v>23.39</v>
      </c>
      <c r="AS44" s="60">
        <v>17.149999999999999</v>
      </c>
      <c r="AT44" s="60">
        <v>26.85</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-0.35670000000000002</v>
      </c>
      <c r="J45" s="60">
        <v>-0.22140000000000001</v>
      </c>
      <c r="K45" s="60">
        <v>-0.78480000000000005</v>
      </c>
      <c r="L45" s="60">
        <v>-0.41959999999999997</v>
      </c>
      <c r="M45" s="60">
        <v>1.8261000000000001</v>
      </c>
      <c r="N45" s="71">
        <v>-1.9754</v>
      </c>
      <c r="O45" s="60">
        <v>-4.6837999999999997</v>
      </c>
      <c r="P45" s="60">
        <v>16.04</v>
      </c>
      <c r="Q45" s="60">
        <v>15.204000000000001</v>
      </c>
      <c r="R45" s="60">
        <v>12.154400000000001</v>
      </c>
      <c r="S45" s="60">
        <v>-2.4729999999999999</v>
      </c>
      <c r="T45" s="60">
        <v>9.9951000000000008</v>
      </c>
      <c r="U45" s="60">
        <v>5.5E-2</v>
      </c>
      <c r="V45" s="60">
        <v>0.79300000000000004</v>
      </c>
      <c r="W45" s="60">
        <v>-2.4729999999999999</v>
      </c>
      <c r="X45" s="60">
        <v>12.1563</v>
      </c>
      <c r="Y45" s="67"/>
      <c r="Z45" s="52"/>
      <c r="AA45" s="52"/>
      <c r="AB45" s="52"/>
      <c r="AC45" s="52"/>
      <c r="AD45" s="52"/>
      <c r="AE45" s="52"/>
      <c r="AF45" s="52"/>
      <c r="AG45" s="52"/>
      <c r="AH45" s="52"/>
      <c r="AI45" s="52"/>
      <c r="AJ45" s="52"/>
      <c r="AK45" s="52"/>
      <c r="AL45" s="52"/>
      <c r="AM45" s="52"/>
      <c r="AN45" s="52"/>
      <c r="AO45" s="44"/>
      <c r="AP45" s="60">
        <v>14.92</v>
      </c>
      <c r="AQ45" s="60">
        <v>17.16</v>
      </c>
      <c r="AR45" s="60">
        <v>13.79</v>
      </c>
      <c r="AS45" s="60">
        <v>7.08</v>
      </c>
      <c r="AT45" s="60">
        <v>2.21</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3.95E-2</v>
      </c>
      <c r="J46" s="61">
        <v>0.69799999999999995</v>
      </c>
      <c r="K46" s="61">
        <v>1.0125</v>
      </c>
      <c r="L46" s="61">
        <v>5.024</v>
      </c>
      <c r="M46" s="61">
        <v>9.76</v>
      </c>
      <c r="N46" s="72">
        <v>4.7365000000000004</v>
      </c>
      <c r="O46" s="61">
        <v>0.75129999999999997</v>
      </c>
      <c r="P46" s="61">
        <v>20.113800000000001</v>
      </c>
      <c r="Q46" s="61">
        <v>20.8843</v>
      </c>
      <c r="R46" s="61">
        <v>16.958200000000001</v>
      </c>
      <c r="S46" s="61">
        <v>-0.52170000000000005</v>
      </c>
      <c r="T46" s="61">
        <v>19.3569</v>
      </c>
      <c r="U46" s="61">
        <v>6.5180999999999996</v>
      </c>
      <c r="V46" s="61">
        <v>9.1023999999999994</v>
      </c>
      <c r="W46" s="61">
        <v>-0.52170000000000005</v>
      </c>
      <c r="X46" s="61">
        <v>15.8531</v>
      </c>
      <c r="Y46" s="68"/>
      <c r="Z46" s="53"/>
      <c r="AA46" s="53"/>
      <c r="AB46" s="53"/>
      <c r="AC46" s="53"/>
      <c r="AD46" s="53"/>
      <c r="AE46" s="53"/>
      <c r="AF46" s="53"/>
      <c r="AG46" s="53"/>
      <c r="AH46" s="53"/>
      <c r="AI46" s="53"/>
      <c r="AJ46" s="53"/>
      <c r="AK46" s="53"/>
      <c r="AL46" s="53"/>
      <c r="AM46" s="53"/>
      <c r="AN46" s="53"/>
      <c r="AO46" s="45"/>
      <c r="AP46" s="61">
        <v>18.78</v>
      </c>
      <c r="AQ46" s="61">
        <v>22.82</v>
      </c>
      <c r="AR46" s="61">
        <v>18.3</v>
      </c>
      <c r="AS46" s="61">
        <v>10.75</v>
      </c>
      <c r="AT46" s="61">
        <v>13.07</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2442</v>
      </c>
      <c r="B48" s="402"/>
      <c r="C48" s="724">
        <v>39346</v>
      </c>
      <c r="D48" s="402"/>
      <c r="E48" s="403">
        <v>3247.53</v>
      </c>
      <c r="F48" s="402"/>
      <c r="G48" s="404">
        <v>42.0914</v>
      </c>
      <c r="H48" s="406"/>
      <c r="I48" s="405">
        <v>0.11559999999999999</v>
      </c>
      <c r="J48" s="405">
        <v>1.4793000000000001</v>
      </c>
      <c r="K48" s="405">
        <v>2.0630000000000002</v>
      </c>
      <c r="L48" s="405">
        <v>10.670400000000001</v>
      </c>
      <c r="M48" s="405">
        <v>17.308299999999999</v>
      </c>
      <c r="N48" s="407">
        <v>9.6235999999999997</v>
      </c>
      <c r="O48" s="405">
        <v>-2.1406999999999998</v>
      </c>
      <c r="P48" s="405">
        <v>19.8811</v>
      </c>
      <c r="Q48" s="405">
        <v>19.240100000000002</v>
      </c>
      <c r="R48" s="405">
        <v>20.002500000000001</v>
      </c>
      <c r="S48" s="405">
        <v>0.88849999999999996</v>
      </c>
      <c r="T48" s="405">
        <v>32.454500000000003</v>
      </c>
      <c r="U48" s="405">
        <v>11.562799999999999</v>
      </c>
      <c r="V48" s="405">
        <v>12.613099999999999</v>
      </c>
      <c r="W48" s="405">
        <v>0.88849999999999996</v>
      </c>
      <c r="X48" s="405">
        <v>7.9316000000000004</v>
      </c>
      <c r="Y48" s="406"/>
      <c r="Z48" s="403">
        <v>2</v>
      </c>
      <c r="AA48" s="403">
        <v>2</v>
      </c>
      <c r="AB48" s="403">
        <v>3</v>
      </c>
      <c r="AC48" s="403">
        <v>1</v>
      </c>
      <c r="AD48" s="403">
        <v>1</v>
      </c>
      <c r="AE48" s="403">
        <v>3</v>
      </c>
      <c r="AF48" s="403">
        <v>3</v>
      </c>
      <c r="AG48" s="403">
        <v>3</v>
      </c>
      <c r="AH48" s="403">
        <v>3</v>
      </c>
      <c r="AI48" s="403">
        <v>1</v>
      </c>
      <c r="AJ48" s="403">
        <v>2</v>
      </c>
      <c r="AK48" s="403">
        <v>1</v>
      </c>
      <c r="AL48" s="403">
        <v>2</v>
      </c>
      <c r="AM48" s="403">
        <v>2</v>
      </c>
      <c r="AN48" s="403">
        <v>2</v>
      </c>
      <c r="AO48" s="402"/>
      <c r="AP48" s="405">
        <v>22.33</v>
      </c>
      <c r="AQ48" s="405">
        <v>24.54</v>
      </c>
      <c r="AR48" s="405">
        <v>16.149999999999999</v>
      </c>
      <c r="AS48" s="405">
        <v>10.94</v>
      </c>
      <c r="AT48" s="405">
        <v>25.19</v>
      </c>
      <c r="AU48" s="408"/>
      <c r="AV48" s="403">
        <v>1</v>
      </c>
      <c r="AW48" s="403">
        <v>1</v>
      </c>
      <c r="AX48" s="403">
        <v>3</v>
      </c>
      <c r="AY48" s="403">
        <v>3</v>
      </c>
      <c r="AZ48" s="403">
        <v>2</v>
      </c>
      <c r="BA48" s="409"/>
      <c r="BB48" s="405">
        <v>20.504570252454201</v>
      </c>
      <c r="BC48" s="410">
        <v>1.1890705810817901</v>
      </c>
      <c r="BD48" s="410">
        <v>6.1959416196446002E-2</v>
      </c>
      <c r="BE48" s="410">
        <v>1.3860164822570201E-2</v>
      </c>
      <c r="BF48" s="406"/>
      <c r="BG48" s="405">
        <v>47.892200000000003</v>
      </c>
      <c r="BH48" s="405">
        <v>7.3053699999999999</v>
      </c>
      <c r="BI48" s="405">
        <v>30.183499999999999</v>
      </c>
      <c r="BJ48" s="405">
        <v>14.618930000000001</v>
      </c>
      <c r="BK48" s="402"/>
      <c r="BL48" s="401" t="s">
        <v>2443</v>
      </c>
      <c r="BM48" s="401" t="s">
        <v>2444</v>
      </c>
      <c r="BN48" s="401" t="s">
        <v>2445</v>
      </c>
      <c r="BO48" s="401" t="s">
        <v>2406</v>
      </c>
      <c r="BP48" s="401" t="s">
        <v>2446</v>
      </c>
      <c r="BQ48" s="402"/>
      <c r="BR48" s="411" t="s">
        <v>602</v>
      </c>
    </row>
    <row r="49" spans="1:70" s="107" customFormat="1" x14ac:dyDescent="0.25">
      <c r="A49" s="345" t="s">
        <v>2447</v>
      </c>
      <c r="B49" s="373"/>
      <c r="C49" s="719">
        <v>38688</v>
      </c>
      <c r="D49" s="373"/>
      <c r="E49" s="346">
        <v>988.17</v>
      </c>
      <c r="F49" s="373"/>
      <c r="G49" s="347">
        <v>168.51</v>
      </c>
      <c r="H49" s="374"/>
      <c r="I49" s="348">
        <v>0.10100000000000001</v>
      </c>
      <c r="J49" s="348">
        <v>0.69320000000000004</v>
      </c>
      <c r="K49" s="348">
        <v>-0.81810000000000005</v>
      </c>
      <c r="L49" s="348">
        <v>0.3155</v>
      </c>
      <c r="M49" s="348">
        <v>9.7927999999999997</v>
      </c>
      <c r="N49" s="350">
        <v>3.5264000000000002</v>
      </c>
      <c r="O49" s="348">
        <v>0.92049999999999998</v>
      </c>
      <c r="P49" s="348">
        <v>20.979099999999999</v>
      </c>
      <c r="Q49" s="348">
        <v>20.084</v>
      </c>
      <c r="R49" s="348">
        <v>15.760300000000001</v>
      </c>
      <c r="S49" s="348">
        <v>-1.2598</v>
      </c>
      <c r="T49" s="348">
        <v>11.2424</v>
      </c>
      <c r="U49" s="348">
        <v>6.8074000000000003</v>
      </c>
      <c r="V49" s="348">
        <v>5.1543999999999999</v>
      </c>
      <c r="W49" s="348">
        <v>-1.2598</v>
      </c>
      <c r="X49" s="348">
        <v>14.6701</v>
      </c>
      <c r="Y49" s="374"/>
      <c r="Z49" s="346">
        <v>4</v>
      </c>
      <c r="AA49" s="346">
        <v>4</v>
      </c>
      <c r="AB49" s="346">
        <v>5</v>
      </c>
      <c r="AC49" s="346">
        <v>5</v>
      </c>
      <c r="AD49" s="346">
        <v>4</v>
      </c>
      <c r="AE49" s="346">
        <v>4</v>
      </c>
      <c r="AF49" s="346">
        <v>2</v>
      </c>
      <c r="AG49" s="346">
        <v>2</v>
      </c>
      <c r="AH49" s="346">
        <v>2</v>
      </c>
      <c r="AI49" s="346">
        <v>3</v>
      </c>
      <c r="AJ49" s="346">
        <v>5</v>
      </c>
      <c r="AK49" s="346">
        <v>5</v>
      </c>
      <c r="AL49" s="346">
        <v>4</v>
      </c>
      <c r="AM49" s="346">
        <v>4</v>
      </c>
      <c r="AN49" s="346">
        <v>5</v>
      </c>
      <c r="AO49" s="373"/>
      <c r="AP49" s="348">
        <v>18.86</v>
      </c>
      <c r="AQ49" s="348">
        <v>22.45</v>
      </c>
      <c r="AR49" s="348">
        <v>18.440000000000001</v>
      </c>
      <c r="AS49" s="348">
        <v>11.63</v>
      </c>
      <c r="AT49" s="348">
        <v>7.96</v>
      </c>
      <c r="AU49" s="351"/>
      <c r="AV49" s="346">
        <v>3</v>
      </c>
      <c r="AW49" s="346">
        <v>3</v>
      </c>
      <c r="AX49" s="346">
        <v>2</v>
      </c>
      <c r="AY49" s="346">
        <v>2</v>
      </c>
      <c r="AZ49" s="346">
        <v>4</v>
      </c>
      <c r="BA49" s="362"/>
      <c r="BB49" s="348">
        <v>19.172188547468199</v>
      </c>
      <c r="BC49" s="375">
        <v>0</v>
      </c>
      <c r="BD49" s="375">
        <v>6.8336716167145997E-2</v>
      </c>
      <c r="BE49" s="375" t="s">
        <v>430</v>
      </c>
      <c r="BF49" s="374"/>
      <c r="BG49" s="348">
        <v>65.226900000000001</v>
      </c>
      <c r="BH49" s="348">
        <v>20.908999999999999</v>
      </c>
      <c r="BI49" s="348">
        <v>9.8731600000000004</v>
      </c>
      <c r="BJ49" s="348">
        <v>3.9909400000000002</v>
      </c>
      <c r="BK49" s="373"/>
      <c r="BL49" s="372" t="s">
        <v>2448</v>
      </c>
      <c r="BM49" s="372" t="s">
        <v>2449</v>
      </c>
      <c r="BN49" s="372" t="s">
        <v>2450</v>
      </c>
      <c r="BO49" s="372" t="s">
        <v>2451</v>
      </c>
      <c r="BP49" s="372" t="s">
        <v>2452</v>
      </c>
      <c r="BQ49" s="373"/>
      <c r="BR49" s="354" t="s">
        <v>512</v>
      </c>
    </row>
    <row r="50" spans="1:70" s="107" customFormat="1" x14ac:dyDescent="0.25">
      <c r="A50" s="345" t="s">
        <v>2453</v>
      </c>
      <c r="B50" s="373"/>
      <c r="C50" s="719">
        <v>40242</v>
      </c>
      <c r="D50" s="373"/>
      <c r="E50" s="346">
        <v>868.81</v>
      </c>
      <c r="F50" s="373"/>
      <c r="G50" s="347">
        <v>66.510000000000005</v>
      </c>
      <c r="H50" s="374"/>
      <c r="I50" s="348">
        <v>0.10539999999999999</v>
      </c>
      <c r="J50" s="348">
        <v>0.84909999999999997</v>
      </c>
      <c r="K50" s="348">
        <v>3.4049</v>
      </c>
      <c r="L50" s="348">
        <v>8.9435000000000002</v>
      </c>
      <c r="M50" s="348">
        <v>14.239100000000001</v>
      </c>
      <c r="N50" s="350">
        <v>14.101900000000001</v>
      </c>
      <c r="O50" s="348">
        <v>6.9837999999999996</v>
      </c>
      <c r="P50" s="348">
        <v>23.825299999999999</v>
      </c>
      <c r="Q50" s="348">
        <v>20.505099999999999</v>
      </c>
      <c r="R50" s="348">
        <v>18.2257</v>
      </c>
      <c r="S50" s="348">
        <v>1.6506000000000001</v>
      </c>
      <c r="T50" s="348">
        <v>20.620200000000001</v>
      </c>
      <c r="U50" s="348">
        <v>11.819100000000001</v>
      </c>
      <c r="V50" s="348">
        <v>18.093</v>
      </c>
      <c r="W50" s="348">
        <v>1.6506000000000001</v>
      </c>
      <c r="X50" s="348">
        <v>12.2669</v>
      </c>
      <c r="Y50" s="374"/>
      <c r="Z50" s="346">
        <v>3</v>
      </c>
      <c r="AA50" s="346">
        <v>3</v>
      </c>
      <c r="AB50" s="346">
        <v>1</v>
      </c>
      <c r="AC50" s="346">
        <v>2</v>
      </c>
      <c r="AD50" s="346">
        <v>2</v>
      </c>
      <c r="AE50" s="346">
        <v>1</v>
      </c>
      <c r="AF50" s="346">
        <v>1</v>
      </c>
      <c r="AG50" s="346">
        <v>1</v>
      </c>
      <c r="AH50" s="346">
        <v>1</v>
      </c>
      <c r="AI50" s="346">
        <v>2</v>
      </c>
      <c r="AJ50" s="346">
        <v>1</v>
      </c>
      <c r="AK50" s="346">
        <v>3</v>
      </c>
      <c r="AL50" s="346">
        <v>1</v>
      </c>
      <c r="AM50" s="346">
        <v>1</v>
      </c>
      <c r="AN50" s="346">
        <v>1</v>
      </c>
      <c r="AO50" s="373"/>
      <c r="AP50" s="348">
        <v>20.77</v>
      </c>
      <c r="AQ50" s="348">
        <v>24.33</v>
      </c>
      <c r="AR50" s="348">
        <v>21.35</v>
      </c>
      <c r="AS50" s="348">
        <v>17.37</v>
      </c>
      <c r="AT50" s="348">
        <v>26.98</v>
      </c>
      <c r="AU50" s="351"/>
      <c r="AV50" s="346">
        <v>2</v>
      </c>
      <c r="AW50" s="346">
        <v>2</v>
      </c>
      <c r="AX50" s="346">
        <v>1</v>
      </c>
      <c r="AY50" s="346">
        <v>1</v>
      </c>
      <c r="AZ50" s="346">
        <v>1</v>
      </c>
      <c r="BA50" s="362"/>
      <c r="BB50" s="348">
        <v>17.520409605003501</v>
      </c>
      <c r="BC50" s="375">
        <v>0</v>
      </c>
      <c r="BD50" s="375">
        <v>8.4562324253900006E-2</v>
      </c>
      <c r="BE50" s="375" t="s">
        <v>430</v>
      </c>
      <c r="BF50" s="374"/>
      <c r="BG50" s="348">
        <v>33.950600000000001</v>
      </c>
      <c r="BH50" s="348">
        <v>25.196100000000001</v>
      </c>
      <c r="BI50" s="348">
        <v>33.696199999999997</v>
      </c>
      <c r="BJ50" s="348">
        <v>7.1570999999999998</v>
      </c>
      <c r="BK50" s="373"/>
      <c r="BL50" s="372" t="s">
        <v>2454</v>
      </c>
      <c r="BM50" s="372" t="s">
        <v>2455</v>
      </c>
      <c r="BN50" s="372" t="s">
        <v>2456</v>
      </c>
      <c r="BO50" s="372" t="s">
        <v>2457</v>
      </c>
      <c r="BP50" s="372" t="s">
        <v>2458</v>
      </c>
      <c r="BQ50" s="373"/>
      <c r="BR50" s="354" t="s">
        <v>512</v>
      </c>
    </row>
    <row r="51" spans="1:70" s="107" customFormat="1" x14ac:dyDescent="0.25">
      <c r="A51" s="345" t="s">
        <v>2459</v>
      </c>
      <c r="B51" s="373"/>
      <c r="C51" s="719">
        <v>45996</v>
      </c>
      <c r="D51" s="373"/>
      <c r="E51" s="346">
        <v>456.07100000000003</v>
      </c>
      <c r="F51" s="373"/>
      <c r="G51" s="347">
        <v>11.079000000000001</v>
      </c>
      <c r="H51" s="374"/>
      <c r="I51" s="348">
        <v>0.20799999999999999</v>
      </c>
      <c r="J51" s="348">
        <v>1.6795</v>
      </c>
      <c r="K51" s="348">
        <v>2.2614000000000001</v>
      </c>
      <c r="L51" s="348">
        <v>6.8060999999999998</v>
      </c>
      <c r="M51" s="348">
        <v>12.4772</v>
      </c>
      <c r="N51" s="350" t="s">
        <v>430</v>
      </c>
      <c r="O51" s="348" t="s">
        <v>430</v>
      </c>
      <c r="P51" s="348" t="s">
        <v>430</v>
      </c>
      <c r="Q51" s="348" t="s">
        <v>430</v>
      </c>
      <c r="R51" s="348" t="s">
        <v>430</v>
      </c>
      <c r="S51" s="348">
        <v>0.44419999999999998</v>
      </c>
      <c r="T51" s="348">
        <v>21.187899999999999</v>
      </c>
      <c r="U51" s="348">
        <v>10.183999999999999</v>
      </c>
      <c r="V51" s="348" t="s">
        <v>430</v>
      </c>
      <c r="W51" s="348">
        <v>0.44419999999999998</v>
      </c>
      <c r="X51" s="348">
        <v>10.79</v>
      </c>
      <c r="Y51" s="374"/>
      <c r="Z51" s="346">
        <v>1</v>
      </c>
      <c r="AA51" s="346">
        <v>1</v>
      </c>
      <c r="AB51" s="346">
        <v>2</v>
      </c>
      <c r="AC51" s="346">
        <v>3</v>
      </c>
      <c r="AD51" s="346">
        <v>3</v>
      </c>
      <c r="AE51" s="346" t="s">
        <v>430</v>
      </c>
      <c r="AF51" s="346" t="s">
        <v>430</v>
      </c>
      <c r="AG51" s="346" t="s">
        <v>430</v>
      </c>
      <c r="AH51" s="346" t="s">
        <v>430</v>
      </c>
      <c r="AI51" s="346" t="s">
        <v>430</v>
      </c>
      <c r="AJ51" s="346">
        <v>3</v>
      </c>
      <c r="AK51" s="346">
        <v>2</v>
      </c>
      <c r="AL51" s="346">
        <v>3</v>
      </c>
      <c r="AM51" s="346" t="s">
        <v>430</v>
      </c>
      <c r="AN51" s="346">
        <v>3</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16.6500109421983</v>
      </c>
      <c r="BC51" s="375">
        <v>0</v>
      </c>
      <c r="BD51" s="375">
        <v>7.3768707103504194E-2</v>
      </c>
      <c r="BE51" s="375" t="s">
        <v>430</v>
      </c>
      <c r="BF51" s="374"/>
      <c r="BG51" s="348">
        <v>57.589700000000001</v>
      </c>
      <c r="BH51" s="348">
        <v>17.452100000000002</v>
      </c>
      <c r="BI51" s="348">
        <v>21.714099999999998</v>
      </c>
      <c r="BJ51" s="348">
        <v>3.2441</v>
      </c>
      <c r="BK51" s="373"/>
      <c r="BL51" s="372" t="s">
        <v>2460</v>
      </c>
      <c r="BM51" s="372" t="s">
        <v>2461</v>
      </c>
      <c r="BN51" s="372" t="s">
        <v>2462</v>
      </c>
      <c r="BO51" s="372" t="s">
        <v>2463</v>
      </c>
      <c r="BP51" s="372" t="s">
        <v>2464</v>
      </c>
      <c r="BQ51" s="373"/>
      <c r="BR51" s="354" t="s">
        <v>463</v>
      </c>
    </row>
    <row r="52" spans="1:70" s="107" customFormat="1" x14ac:dyDescent="0.25">
      <c r="A52" s="345" t="s">
        <v>2465</v>
      </c>
      <c r="B52" s="373"/>
      <c r="C52" s="719">
        <v>45790</v>
      </c>
      <c r="D52" s="373"/>
      <c r="E52" s="346">
        <v>145.87</v>
      </c>
      <c r="F52" s="373"/>
      <c r="G52" s="347">
        <v>12.7067</v>
      </c>
      <c r="H52" s="374"/>
      <c r="I52" s="348">
        <v>-0.12809999999999999</v>
      </c>
      <c r="J52" s="348">
        <v>0.35299999999999998</v>
      </c>
      <c r="K52" s="348">
        <v>-0.27160000000000001</v>
      </c>
      <c r="L52" s="348">
        <v>2.5867</v>
      </c>
      <c r="M52" s="348">
        <v>8.4930000000000003</v>
      </c>
      <c r="N52" s="350">
        <v>10.185499999999999</v>
      </c>
      <c r="O52" s="348" t="s">
        <v>430</v>
      </c>
      <c r="P52" s="348" t="s">
        <v>430</v>
      </c>
      <c r="Q52" s="348" t="s">
        <v>430</v>
      </c>
      <c r="R52" s="348" t="s">
        <v>430</v>
      </c>
      <c r="S52" s="348">
        <v>-1.9953000000000001</v>
      </c>
      <c r="T52" s="348">
        <v>11.757400000000001</v>
      </c>
      <c r="U52" s="348">
        <v>4.5819000000000001</v>
      </c>
      <c r="V52" s="348">
        <v>7.9382000000000001</v>
      </c>
      <c r="W52" s="348">
        <v>-1.9953000000000001</v>
      </c>
      <c r="X52" s="348">
        <v>22.606300000000001</v>
      </c>
      <c r="Y52" s="374"/>
      <c r="Z52" s="346">
        <v>5</v>
      </c>
      <c r="AA52" s="346">
        <v>5</v>
      </c>
      <c r="AB52" s="346">
        <v>4</v>
      </c>
      <c r="AC52" s="346">
        <v>4</v>
      </c>
      <c r="AD52" s="346">
        <v>5</v>
      </c>
      <c r="AE52" s="346">
        <v>2</v>
      </c>
      <c r="AF52" s="346" t="s">
        <v>430</v>
      </c>
      <c r="AG52" s="346" t="s">
        <v>430</v>
      </c>
      <c r="AH52" s="346" t="s">
        <v>430</v>
      </c>
      <c r="AI52" s="346" t="s">
        <v>430</v>
      </c>
      <c r="AJ52" s="346">
        <v>6</v>
      </c>
      <c r="AK52" s="346">
        <v>4</v>
      </c>
      <c r="AL52" s="346">
        <v>5</v>
      </c>
      <c r="AM52" s="346">
        <v>3</v>
      </c>
      <c r="AN52" s="346">
        <v>6</v>
      </c>
      <c r="AO52" s="373"/>
      <c r="AP52" s="348" t="s">
        <v>430</v>
      </c>
      <c r="AQ52" s="348" t="s">
        <v>430</v>
      </c>
      <c r="AR52" s="348" t="s">
        <v>430</v>
      </c>
      <c r="AS52" s="348" t="s">
        <v>430</v>
      </c>
      <c r="AT52" s="348">
        <v>9.36</v>
      </c>
      <c r="AU52" s="351"/>
      <c r="AV52" s="346" t="s">
        <v>430</v>
      </c>
      <c r="AW52" s="346" t="s">
        <v>430</v>
      </c>
      <c r="AX52" s="346" t="s">
        <v>430</v>
      </c>
      <c r="AY52" s="346" t="s">
        <v>430</v>
      </c>
      <c r="AZ52" s="346">
        <v>3</v>
      </c>
      <c r="BA52" s="362"/>
      <c r="BB52" s="348">
        <v>15.8232166498016</v>
      </c>
      <c r="BC52" s="375">
        <v>0.77105970600902596</v>
      </c>
      <c r="BD52" s="375">
        <v>8.6369000203310203E-2</v>
      </c>
      <c r="BE52" s="375">
        <v>1.4404587402401801</v>
      </c>
      <c r="BF52" s="374"/>
      <c r="BG52" s="348">
        <v>59.5473</v>
      </c>
      <c r="BH52" s="348">
        <v>22.450700000000001</v>
      </c>
      <c r="BI52" s="348">
        <v>14.892899999999999</v>
      </c>
      <c r="BJ52" s="348">
        <v>3.1091000000000002</v>
      </c>
      <c r="BK52" s="373"/>
      <c r="BL52" s="372" t="s">
        <v>2466</v>
      </c>
      <c r="BM52" s="372" t="s">
        <v>2467</v>
      </c>
      <c r="BN52" s="372" t="s">
        <v>2468</v>
      </c>
      <c r="BO52" s="372" t="s">
        <v>2469</v>
      </c>
      <c r="BP52" s="372" t="s">
        <v>2470</v>
      </c>
      <c r="BQ52" s="373"/>
      <c r="BR52" s="354" t="s">
        <v>476</v>
      </c>
    </row>
    <row r="53" spans="1:70" s="107" customFormat="1" x14ac:dyDescent="0.25">
      <c r="A53" s="345" t="s">
        <v>2471</v>
      </c>
      <c r="B53" s="373"/>
      <c r="C53" s="719">
        <v>39146</v>
      </c>
      <c r="D53" s="373"/>
      <c r="E53" s="346">
        <v>8.8440999999999992</v>
      </c>
      <c r="F53" s="373"/>
      <c r="G53" s="347">
        <v>64.25</v>
      </c>
      <c r="H53" s="374"/>
      <c r="I53" s="348">
        <v>-0.2019</v>
      </c>
      <c r="J53" s="348">
        <v>-0.29480000000000001</v>
      </c>
      <c r="K53" s="348">
        <v>-1.3663000000000001</v>
      </c>
      <c r="L53" s="348">
        <v>-0.10879999999999999</v>
      </c>
      <c r="M53" s="348">
        <v>-1.3814</v>
      </c>
      <c r="N53" s="350">
        <v>-7.1128999999999998</v>
      </c>
      <c r="O53" s="348">
        <v>-5.3509000000000002</v>
      </c>
      <c r="P53" s="348">
        <v>13.0116</v>
      </c>
      <c r="Q53" s="348">
        <v>11.6808</v>
      </c>
      <c r="R53" s="348">
        <v>13.3142</v>
      </c>
      <c r="S53" s="348">
        <v>-1.0472999999999999</v>
      </c>
      <c r="T53" s="348">
        <v>10.8523</v>
      </c>
      <c r="U53" s="348">
        <v>-4.7584</v>
      </c>
      <c r="V53" s="348">
        <v>-4.2046000000000001</v>
      </c>
      <c r="W53" s="348">
        <v>-1.0472999999999999</v>
      </c>
      <c r="X53" s="348">
        <v>10.0753</v>
      </c>
      <c r="Y53" s="374"/>
      <c r="Z53" s="346">
        <v>6</v>
      </c>
      <c r="AA53" s="346">
        <v>6</v>
      </c>
      <c r="AB53" s="346">
        <v>6</v>
      </c>
      <c r="AC53" s="346">
        <v>6</v>
      </c>
      <c r="AD53" s="346">
        <v>6</v>
      </c>
      <c r="AE53" s="346">
        <v>5</v>
      </c>
      <c r="AF53" s="346">
        <v>4</v>
      </c>
      <c r="AG53" s="346">
        <v>4</v>
      </c>
      <c r="AH53" s="346">
        <v>4</v>
      </c>
      <c r="AI53" s="346">
        <v>4</v>
      </c>
      <c r="AJ53" s="346">
        <v>4</v>
      </c>
      <c r="AK53" s="346">
        <v>6</v>
      </c>
      <c r="AL53" s="346">
        <v>6</v>
      </c>
      <c r="AM53" s="346">
        <v>5</v>
      </c>
      <c r="AN53" s="346">
        <v>4</v>
      </c>
      <c r="AO53" s="373"/>
      <c r="AP53" s="348">
        <v>13.26</v>
      </c>
      <c r="AQ53" s="348">
        <v>14.04</v>
      </c>
      <c r="AR53" s="348">
        <v>9.77</v>
      </c>
      <c r="AS53" s="348">
        <v>1.67</v>
      </c>
      <c r="AT53" s="348">
        <v>-4.6100000000000003</v>
      </c>
      <c r="AU53" s="351"/>
      <c r="AV53" s="346">
        <v>4</v>
      </c>
      <c r="AW53" s="346">
        <v>4</v>
      </c>
      <c r="AX53" s="346">
        <v>4</v>
      </c>
      <c r="AY53" s="346">
        <v>4</v>
      </c>
      <c r="AZ53" s="346">
        <v>5</v>
      </c>
      <c r="BA53" s="362"/>
      <c r="BB53" s="348">
        <v>18.623640397046099</v>
      </c>
      <c r="BC53" s="375">
        <v>1.09465673961669</v>
      </c>
      <c r="BD53" s="375">
        <v>4.1407905073116799E-2</v>
      </c>
      <c r="BE53" s="375">
        <v>-0.38565004503232703</v>
      </c>
      <c r="BF53" s="374"/>
      <c r="BG53" s="348">
        <v>57.0505</v>
      </c>
      <c r="BH53" s="348">
        <v>8.7477300000000007</v>
      </c>
      <c r="BI53" s="348">
        <v>31.178899999999999</v>
      </c>
      <c r="BJ53" s="348">
        <v>3.0228700000000002</v>
      </c>
      <c r="BK53" s="373"/>
      <c r="BL53" s="372" t="s">
        <v>2472</v>
      </c>
      <c r="BM53" s="372" t="s">
        <v>2473</v>
      </c>
      <c r="BN53" s="372" t="s">
        <v>2474</v>
      </c>
      <c r="BO53" s="372" t="s">
        <v>2475</v>
      </c>
      <c r="BP53" s="372" t="s">
        <v>2476</v>
      </c>
      <c r="BQ53" s="373"/>
      <c r="BR53" s="354" t="s">
        <v>443</v>
      </c>
    </row>
    <row r="54" spans="1:70" x14ac:dyDescent="0.25">
      <c r="A54" s="36" t="s">
        <v>93</v>
      </c>
      <c r="B54" s="43"/>
      <c r="C54" s="720"/>
      <c r="D54" s="43"/>
      <c r="E54" s="51"/>
      <c r="F54" s="43"/>
      <c r="G54" s="55"/>
      <c r="H54" s="66"/>
      <c r="I54" s="59">
        <v>3.3300000000000003E-2</v>
      </c>
      <c r="J54" s="59">
        <v>0.79320000000000002</v>
      </c>
      <c r="K54" s="59">
        <v>0.87890000000000001</v>
      </c>
      <c r="L54" s="59">
        <v>4.8689</v>
      </c>
      <c r="M54" s="59">
        <v>10.1548</v>
      </c>
      <c r="N54" s="70">
        <v>6.0648999999999997</v>
      </c>
      <c r="O54" s="59">
        <v>0.1032</v>
      </c>
      <c r="P54" s="59">
        <v>19.424299999999999</v>
      </c>
      <c r="Q54" s="59">
        <v>17.877500000000001</v>
      </c>
      <c r="R54" s="59">
        <v>16.825700000000001</v>
      </c>
      <c r="S54" s="59">
        <v>-0.2198</v>
      </c>
      <c r="T54" s="59">
        <v>18.019100000000002</v>
      </c>
      <c r="U54" s="59">
        <v>6.6994999999999996</v>
      </c>
      <c r="V54" s="59">
        <v>7.9188000000000001</v>
      </c>
      <c r="W54" s="59">
        <v>-0.2198</v>
      </c>
      <c r="X54" s="59">
        <v>13.056699999999999</v>
      </c>
      <c r="Y54" s="66"/>
      <c r="Z54" s="51">
        <v>6</v>
      </c>
      <c r="AA54" s="51">
        <v>6</v>
      </c>
      <c r="AB54" s="51">
        <v>6</v>
      </c>
      <c r="AC54" s="51">
        <v>6</v>
      </c>
      <c r="AD54" s="51">
        <v>6</v>
      </c>
      <c r="AE54" s="51">
        <v>5</v>
      </c>
      <c r="AF54" s="51">
        <v>4</v>
      </c>
      <c r="AG54" s="51">
        <v>4</v>
      </c>
      <c r="AH54" s="51">
        <v>4</v>
      </c>
      <c r="AI54" s="51">
        <v>4</v>
      </c>
      <c r="AJ54" s="51">
        <v>6</v>
      </c>
      <c r="AK54" s="51">
        <v>6</v>
      </c>
      <c r="AL54" s="51">
        <v>6</v>
      </c>
      <c r="AM54" s="51">
        <v>5</v>
      </c>
      <c r="AN54" s="51">
        <v>6</v>
      </c>
      <c r="AO54" s="43"/>
      <c r="AP54" s="59">
        <v>18.805</v>
      </c>
      <c r="AQ54" s="59">
        <v>21.34</v>
      </c>
      <c r="AR54" s="59">
        <v>16.427499999999998</v>
      </c>
      <c r="AS54" s="59">
        <v>10.4025</v>
      </c>
      <c r="AT54" s="59">
        <v>12.976000000000001</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1"/>
      <c r="D55" s="44"/>
      <c r="E55" s="52"/>
      <c r="F55" s="44"/>
      <c r="G55" s="56"/>
      <c r="H55" s="67"/>
      <c r="I55" s="60">
        <v>0.20799999999999999</v>
      </c>
      <c r="J55" s="60">
        <v>1.6795</v>
      </c>
      <c r="K55" s="60">
        <v>3.4049</v>
      </c>
      <c r="L55" s="60">
        <v>10.670400000000001</v>
      </c>
      <c r="M55" s="60">
        <v>17.308299999999999</v>
      </c>
      <c r="N55" s="71">
        <v>14.101900000000001</v>
      </c>
      <c r="O55" s="60">
        <v>6.9837999999999996</v>
      </c>
      <c r="P55" s="60">
        <v>23.825299999999999</v>
      </c>
      <c r="Q55" s="60">
        <v>20.505099999999999</v>
      </c>
      <c r="R55" s="60">
        <v>20.002500000000001</v>
      </c>
      <c r="S55" s="60">
        <v>1.6506000000000001</v>
      </c>
      <c r="T55" s="60">
        <v>32.454500000000003</v>
      </c>
      <c r="U55" s="60">
        <v>11.819100000000001</v>
      </c>
      <c r="V55" s="60">
        <v>18.093</v>
      </c>
      <c r="W55" s="60">
        <v>1.6506000000000001</v>
      </c>
      <c r="X55" s="60">
        <v>22.606300000000001</v>
      </c>
      <c r="Y55" s="67"/>
      <c r="Z55" s="52"/>
      <c r="AA55" s="52"/>
      <c r="AB55" s="52"/>
      <c r="AC55" s="52"/>
      <c r="AD55" s="52"/>
      <c r="AE55" s="52"/>
      <c r="AF55" s="52"/>
      <c r="AG55" s="52"/>
      <c r="AH55" s="52"/>
      <c r="AI55" s="52"/>
      <c r="AJ55" s="52"/>
      <c r="AK55" s="52"/>
      <c r="AL55" s="52"/>
      <c r="AM55" s="52"/>
      <c r="AN55" s="52"/>
      <c r="AO55" s="44"/>
      <c r="AP55" s="60">
        <v>22.33</v>
      </c>
      <c r="AQ55" s="60">
        <v>24.54</v>
      </c>
      <c r="AR55" s="60">
        <v>21.35</v>
      </c>
      <c r="AS55" s="60">
        <v>17.37</v>
      </c>
      <c r="AT55" s="60">
        <v>26.98</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1"/>
      <c r="D56" s="44"/>
      <c r="E56" s="52"/>
      <c r="F56" s="44"/>
      <c r="G56" s="56"/>
      <c r="H56" s="67"/>
      <c r="I56" s="60">
        <v>-0.2019</v>
      </c>
      <c r="J56" s="60">
        <v>-0.29480000000000001</v>
      </c>
      <c r="K56" s="60">
        <v>-1.3663000000000001</v>
      </c>
      <c r="L56" s="60">
        <v>-0.10879999999999999</v>
      </c>
      <c r="M56" s="60">
        <v>-1.3814</v>
      </c>
      <c r="N56" s="71">
        <v>-7.1128999999999998</v>
      </c>
      <c r="O56" s="60">
        <v>-5.3509000000000002</v>
      </c>
      <c r="P56" s="60">
        <v>13.0116</v>
      </c>
      <c r="Q56" s="60">
        <v>11.6808</v>
      </c>
      <c r="R56" s="60">
        <v>13.3142</v>
      </c>
      <c r="S56" s="60">
        <v>-1.9953000000000001</v>
      </c>
      <c r="T56" s="60">
        <v>10.8523</v>
      </c>
      <c r="U56" s="60">
        <v>-4.7584</v>
      </c>
      <c r="V56" s="60">
        <v>-4.2046000000000001</v>
      </c>
      <c r="W56" s="60">
        <v>-1.9953000000000001</v>
      </c>
      <c r="X56" s="60">
        <v>7.9316000000000004</v>
      </c>
      <c r="Y56" s="67"/>
      <c r="Z56" s="52"/>
      <c r="AA56" s="52"/>
      <c r="AB56" s="52"/>
      <c r="AC56" s="52"/>
      <c r="AD56" s="52"/>
      <c r="AE56" s="52"/>
      <c r="AF56" s="52"/>
      <c r="AG56" s="52"/>
      <c r="AH56" s="52"/>
      <c r="AI56" s="52"/>
      <c r="AJ56" s="52"/>
      <c r="AK56" s="52"/>
      <c r="AL56" s="52"/>
      <c r="AM56" s="52"/>
      <c r="AN56" s="52"/>
      <c r="AO56" s="44"/>
      <c r="AP56" s="60">
        <v>13.26</v>
      </c>
      <c r="AQ56" s="60">
        <v>14.04</v>
      </c>
      <c r="AR56" s="60">
        <v>9.77</v>
      </c>
      <c r="AS56" s="60">
        <v>1.67</v>
      </c>
      <c r="AT56" s="60">
        <v>-4.6100000000000003</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2"/>
      <c r="D57" s="45"/>
      <c r="E57" s="53"/>
      <c r="F57" s="45"/>
      <c r="G57" s="57"/>
      <c r="H57" s="68"/>
      <c r="I57" s="61">
        <v>0.1032</v>
      </c>
      <c r="J57" s="61">
        <v>0.77115</v>
      </c>
      <c r="K57" s="61">
        <v>0.89570000000000005</v>
      </c>
      <c r="L57" s="61">
        <v>4.6963999999999997</v>
      </c>
      <c r="M57" s="61">
        <v>11.135</v>
      </c>
      <c r="N57" s="72">
        <v>9.6235999999999997</v>
      </c>
      <c r="O57" s="61">
        <v>-0.61009999999999998</v>
      </c>
      <c r="P57" s="61">
        <v>20.430099999999999</v>
      </c>
      <c r="Q57" s="61">
        <v>19.662099999999999</v>
      </c>
      <c r="R57" s="61">
        <v>16.992999999999999</v>
      </c>
      <c r="S57" s="61">
        <v>-0.30149999999999999</v>
      </c>
      <c r="T57" s="61">
        <v>16.188800000000001</v>
      </c>
      <c r="U57" s="61">
        <v>8.4956999999999994</v>
      </c>
      <c r="V57" s="61">
        <v>6.5462999999999996</v>
      </c>
      <c r="W57" s="61">
        <v>-0.30149999999999999</v>
      </c>
      <c r="X57" s="61">
        <v>11.5284</v>
      </c>
      <c r="Y57" s="68"/>
      <c r="Z57" s="53"/>
      <c r="AA57" s="53"/>
      <c r="AB57" s="53"/>
      <c r="AC57" s="53"/>
      <c r="AD57" s="53"/>
      <c r="AE57" s="53"/>
      <c r="AF57" s="53"/>
      <c r="AG57" s="53"/>
      <c r="AH57" s="53"/>
      <c r="AI57" s="53"/>
      <c r="AJ57" s="53"/>
      <c r="AK57" s="53"/>
      <c r="AL57" s="53"/>
      <c r="AM57" s="53"/>
      <c r="AN57" s="53"/>
      <c r="AO57" s="45"/>
      <c r="AP57" s="61">
        <v>19.809999999999999</v>
      </c>
      <c r="AQ57" s="61">
        <v>23.39</v>
      </c>
      <c r="AR57" s="61">
        <v>17.3</v>
      </c>
      <c r="AS57" s="61">
        <v>11.28</v>
      </c>
      <c r="AT57" s="61">
        <v>9.36</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2477</v>
      </c>
      <c r="B59" s="402"/>
      <c r="C59" s="724">
        <v>41281</v>
      </c>
      <c r="D59" s="402"/>
      <c r="E59" s="403">
        <v>3247.53</v>
      </c>
      <c r="F59" s="402"/>
      <c r="G59" s="404">
        <v>46.749400000000001</v>
      </c>
      <c r="H59" s="406"/>
      <c r="I59" s="405">
        <v>0.1191</v>
      </c>
      <c r="J59" s="405">
        <v>1.5026999999999999</v>
      </c>
      <c r="K59" s="405">
        <v>2.1633</v>
      </c>
      <c r="L59" s="405">
        <v>11.0036</v>
      </c>
      <c r="M59" s="405">
        <v>17.9998</v>
      </c>
      <c r="N59" s="407">
        <v>10.9628</v>
      </c>
      <c r="O59" s="405">
        <v>-0.94330000000000003</v>
      </c>
      <c r="P59" s="405">
        <v>21.397600000000001</v>
      </c>
      <c r="Q59" s="405">
        <v>20.9512</v>
      </c>
      <c r="R59" s="405">
        <v>21.244399999999999</v>
      </c>
      <c r="S59" s="405">
        <v>0.94140000000000001</v>
      </c>
      <c r="T59" s="405">
        <v>32.923299999999998</v>
      </c>
      <c r="U59" s="405">
        <v>12.2804</v>
      </c>
      <c r="V59" s="405">
        <v>13.691599999999999</v>
      </c>
      <c r="W59" s="405">
        <v>0.94140000000000001</v>
      </c>
      <c r="X59" s="405">
        <v>17.502199999999998</v>
      </c>
      <c r="Y59" s="406"/>
      <c r="Z59" s="403">
        <v>3</v>
      </c>
      <c r="AA59" s="403">
        <v>2</v>
      </c>
      <c r="AB59" s="403">
        <v>3</v>
      </c>
      <c r="AC59" s="403">
        <v>1</v>
      </c>
      <c r="AD59" s="403">
        <v>1</v>
      </c>
      <c r="AE59" s="403">
        <v>3</v>
      </c>
      <c r="AF59" s="403">
        <v>3</v>
      </c>
      <c r="AG59" s="403">
        <v>3</v>
      </c>
      <c r="AH59" s="403">
        <v>3</v>
      </c>
      <c r="AI59" s="403">
        <v>1</v>
      </c>
      <c r="AJ59" s="403">
        <v>2</v>
      </c>
      <c r="AK59" s="403">
        <v>1</v>
      </c>
      <c r="AL59" s="403">
        <v>2</v>
      </c>
      <c r="AM59" s="403">
        <v>2</v>
      </c>
      <c r="AN59" s="403">
        <v>2</v>
      </c>
      <c r="AO59" s="402"/>
      <c r="AP59" s="405">
        <v>23.8</v>
      </c>
      <c r="AQ59" s="405">
        <v>26.24</v>
      </c>
      <c r="AR59" s="405">
        <v>17.73</v>
      </c>
      <c r="AS59" s="405">
        <v>12.29</v>
      </c>
      <c r="AT59" s="405">
        <v>26.66</v>
      </c>
      <c r="AU59" s="408"/>
      <c r="AV59" s="403">
        <v>1</v>
      </c>
      <c r="AW59" s="403">
        <v>1</v>
      </c>
      <c r="AX59" s="403">
        <v>3</v>
      </c>
      <c r="AY59" s="403">
        <v>3</v>
      </c>
      <c r="AZ59" s="403">
        <v>2</v>
      </c>
      <c r="BA59" s="409"/>
      <c r="BB59" s="405">
        <v>20.5349332538153</v>
      </c>
      <c r="BC59" s="410">
        <v>1.1910836590054501</v>
      </c>
      <c r="BD59" s="410">
        <v>6.7104366188347198E-2</v>
      </c>
      <c r="BE59" s="410">
        <v>0.11926525433711301</v>
      </c>
      <c r="BF59" s="406"/>
      <c r="BG59" s="405">
        <v>47.892200000000003</v>
      </c>
      <c r="BH59" s="405">
        <v>7.3053699999999999</v>
      </c>
      <c r="BI59" s="405">
        <v>30.183499999999999</v>
      </c>
      <c r="BJ59" s="405">
        <v>14.618930000000001</v>
      </c>
      <c r="BK59" s="402"/>
      <c r="BL59" s="401" t="s">
        <v>2443</v>
      </c>
      <c r="BM59" s="401" t="s">
        <v>2444</v>
      </c>
      <c r="BN59" s="401" t="s">
        <v>2445</v>
      </c>
      <c r="BO59" s="401" t="s">
        <v>2406</v>
      </c>
      <c r="BP59" s="401" t="s">
        <v>2446</v>
      </c>
      <c r="BQ59" s="402"/>
      <c r="BR59" s="411" t="s">
        <v>602</v>
      </c>
    </row>
    <row r="60" spans="1:70" s="107" customFormat="1" x14ac:dyDescent="0.25">
      <c r="A60" s="345" t="s">
        <v>2478</v>
      </c>
      <c r="B60" s="373"/>
      <c r="C60" s="719">
        <v>41276</v>
      </c>
      <c r="D60" s="373"/>
      <c r="E60" s="346">
        <v>988.17</v>
      </c>
      <c r="F60" s="373"/>
      <c r="G60" s="347">
        <v>191.86</v>
      </c>
      <c r="H60" s="374"/>
      <c r="I60" s="348">
        <v>0.10440000000000001</v>
      </c>
      <c r="J60" s="348">
        <v>0.71919999999999995</v>
      </c>
      <c r="K60" s="348">
        <v>-0.71409999999999996</v>
      </c>
      <c r="L60" s="348">
        <v>0.62939999999999996</v>
      </c>
      <c r="M60" s="348">
        <v>10.4802</v>
      </c>
      <c r="N60" s="350">
        <v>4.8586999999999998</v>
      </c>
      <c r="O60" s="348">
        <v>2.2191000000000001</v>
      </c>
      <c r="P60" s="348">
        <v>22.537600000000001</v>
      </c>
      <c r="Q60" s="348">
        <v>21.581399999999999</v>
      </c>
      <c r="R60" s="348">
        <v>17.0154</v>
      </c>
      <c r="S60" s="348">
        <v>-1.2049000000000001</v>
      </c>
      <c r="T60" s="348">
        <v>11.6569</v>
      </c>
      <c r="U60" s="348">
        <v>7.5388000000000002</v>
      </c>
      <c r="V60" s="348">
        <v>6.2229999999999999</v>
      </c>
      <c r="W60" s="348">
        <v>-1.2049000000000001</v>
      </c>
      <c r="X60" s="348">
        <v>16.946000000000002</v>
      </c>
      <c r="Y60" s="374"/>
      <c r="Z60" s="346">
        <v>4</v>
      </c>
      <c r="AA60" s="346">
        <v>4</v>
      </c>
      <c r="AB60" s="346">
        <v>5</v>
      </c>
      <c r="AC60" s="346">
        <v>5</v>
      </c>
      <c r="AD60" s="346">
        <v>4</v>
      </c>
      <c r="AE60" s="346">
        <v>4</v>
      </c>
      <c r="AF60" s="346">
        <v>2</v>
      </c>
      <c r="AG60" s="346">
        <v>2</v>
      </c>
      <c r="AH60" s="346">
        <v>2</v>
      </c>
      <c r="AI60" s="346">
        <v>3</v>
      </c>
      <c r="AJ60" s="346">
        <v>5</v>
      </c>
      <c r="AK60" s="346">
        <v>5</v>
      </c>
      <c r="AL60" s="346">
        <v>4</v>
      </c>
      <c r="AM60" s="346">
        <v>4</v>
      </c>
      <c r="AN60" s="346">
        <v>5</v>
      </c>
      <c r="AO60" s="373"/>
      <c r="AP60" s="348">
        <v>20.18</v>
      </c>
      <c r="AQ60" s="348">
        <v>23.99</v>
      </c>
      <c r="AR60" s="348">
        <v>20</v>
      </c>
      <c r="AS60" s="348">
        <v>13.1</v>
      </c>
      <c r="AT60" s="348">
        <v>9.33</v>
      </c>
      <c r="AU60" s="351"/>
      <c r="AV60" s="346">
        <v>3</v>
      </c>
      <c r="AW60" s="346">
        <v>3</v>
      </c>
      <c r="AX60" s="346">
        <v>2</v>
      </c>
      <c r="AY60" s="346">
        <v>2</v>
      </c>
      <c r="AZ60" s="346">
        <v>4</v>
      </c>
      <c r="BA60" s="362"/>
      <c r="BB60" s="348">
        <v>19.1988685813449</v>
      </c>
      <c r="BC60" s="375">
        <v>0</v>
      </c>
      <c r="BD60" s="375">
        <v>7.3905701050715797E-2</v>
      </c>
      <c r="BE60" s="375" t="s">
        <v>430</v>
      </c>
      <c r="BF60" s="374"/>
      <c r="BG60" s="348">
        <v>65.226900000000001</v>
      </c>
      <c r="BH60" s="348">
        <v>20.908999999999999</v>
      </c>
      <c r="BI60" s="348">
        <v>9.8731600000000004</v>
      </c>
      <c r="BJ60" s="348">
        <v>3.9909400000000002</v>
      </c>
      <c r="BK60" s="373"/>
      <c r="BL60" s="372" t="s">
        <v>2448</v>
      </c>
      <c r="BM60" s="372" t="s">
        <v>2449</v>
      </c>
      <c r="BN60" s="372" t="s">
        <v>2450</v>
      </c>
      <c r="BO60" s="372" t="s">
        <v>2451</v>
      </c>
      <c r="BP60" s="372" t="s">
        <v>2452</v>
      </c>
      <c r="BQ60" s="373"/>
      <c r="BR60" s="354" t="s">
        <v>512</v>
      </c>
    </row>
    <row r="61" spans="1:70" s="107" customFormat="1" x14ac:dyDescent="0.25">
      <c r="A61" s="345" t="s">
        <v>2479</v>
      </c>
      <c r="B61" s="373"/>
      <c r="C61" s="719">
        <v>41276</v>
      </c>
      <c r="D61" s="373"/>
      <c r="E61" s="346">
        <v>868.81</v>
      </c>
      <c r="F61" s="373"/>
      <c r="G61" s="347">
        <v>79.08</v>
      </c>
      <c r="H61" s="374"/>
      <c r="I61" s="348">
        <v>0.12659999999999999</v>
      </c>
      <c r="J61" s="348">
        <v>0.88019999999999998</v>
      </c>
      <c r="K61" s="348">
        <v>3.5485000000000002</v>
      </c>
      <c r="L61" s="348">
        <v>9.3926999999999996</v>
      </c>
      <c r="M61" s="348">
        <v>15.1762</v>
      </c>
      <c r="N61" s="350">
        <v>15.953099999999999</v>
      </c>
      <c r="O61" s="348">
        <v>8.6739999999999995</v>
      </c>
      <c r="P61" s="348">
        <v>25.691099999999999</v>
      </c>
      <c r="Q61" s="348">
        <v>22.212599999999998</v>
      </c>
      <c r="R61" s="348">
        <v>19.834599999999998</v>
      </c>
      <c r="S61" s="348">
        <v>1.7237</v>
      </c>
      <c r="T61" s="348">
        <v>21.195399999999999</v>
      </c>
      <c r="U61" s="348">
        <v>12.8103</v>
      </c>
      <c r="V61" s="348">
        <v>19.6007</v>
      </c>
      <c r="W61" s="348">
        <v>1.7237</v>
      </c>
      <c r="X61" s="348">
        <v>17.842300000000002</v>
      </c>
      <c r="Y61" s="374"/>
      <c r="Z61" s="346">
        <v>2</v>
      </c>
      <c r="AA61" s="346">
        <v>3</v>
      </c>
      <c r="AB61" s="346">
        <v>1</v>
      </c>
      <c r="AC61" s="346">
        <v>2</v>
      </c>
      <c r="AD61" s="346">
        <v>2</v>
      </c>
      <c r="AE61" s="346">
        <v>1</v>
      </c>
      <c r="AF61" s="346">
        <v>1</v>
      </c>
      <c r="AG61" s="346">
        <v>1</v>
      </c>
      <c r="AH61" s="346">
        <v>1</v>
      </c>
      <c r="AI61" s="346">
        <v>2</v>
      </c>
      <c r="AJ61" s="346">
        <v>1</v>
      </c>
      <c r="AK61" s="346">
        <v>3</v>
      </c>
      <c r="AL61" s="346">
        <v>1</v>
      </c>
      <c r="AM61" s="346">
        <v>1</v>
      </c>
      <c r="AN61" s="346">
        <v>1</v>
      </c>
      <c r="AO61" s="373"/>
      <c r="AP61" s="348">
        <v>22.39</v>
      </c>
      <c r="AQ61" s="348">
        <v>26.14</v>
      </c>
      <c r="AR61" s="348">
        <v>23.16</v>
      </c>
      <c r="AS61" s="348">
        <v>19.2</v>
      </c>
      <c r="AT61" s="348">
        <v>29.03</v>
      </c>
      <c r="AU61" s="351"/>
      <c r="AV61" s="346">
        <v>2</v>
      </c>
      <c r="AW61" s="346">
        <v>2</v>
      </c>
      <c r="AX61" s="346">
        <v>1</v>
      </c>
      <c r="AY61" s="346">
        <v>1</v>
      </c>
      <c r="AZ61" s="346">
        <v>1</v>
      </c>
      <c r="BA61" s="362"/>
      <c r="BB61" s="348">
        <v>17.554370144970601</v>
      </c>
      <c r="BC61" s="375">
        <v>0</v>
      </c>
      <c r="BD61" s="375">
        <v>9.1600916600901305E-2</v>
      </c>
      <c r="BE61" s="375" t="s">
        <v>430</v>
      </c>
      <c r="BF61" s="374"/>
      <c r="BG61" s="348">
        <v>33.950600000000001</v>
      </c>
      <c r="BH61" s="348">
        <v>25.196100000000001</v>
      </c>
      <c r="BI61" s="348">
        <v>33.696199999999997</v>
      </c>
      <c r="BJ61" s="348">
        <v>7.1570999999999998</v>
      </c>
      <c r="BK61" s="373"/>
      <c r="BL61" s="372" t="s">
        <v>2454</v>
      </c>
      <c r="BM61" s="372" t="s">
        <v>2455</v>
      </c>
      <c r="BN61" s="372" t="s">
        <v>2456</v>
      </c>
      <c r="BO61" s="372" t="s">
        <v>2457</v>
      </c>
      <c r="BP61" s="372" t="s">
        <v>2458</v>
      </c>
      <c r="BQ61" s="373"/>
      <c r="BR61" s="354" t="s">
        <v>512</v>
      </c>
    </row>
    <row r="62" spans="1:70" s="107" customFormat="1" x14ac:dyDescent="0.25">
      <c r="A62" s="345" t="s">
        <v>2480</v>
      </c>
      <c r="B62" s="373"/>
      <c r="C62" s="719">
        <v>45996</v>
      </c>
      <c r="D62" s="373"/>
      <c r="E62" s="346">
        <v>456.07100000000003</v>
      </c>
      <c r="F62" s="373"/>
      <c r="G62" s="347">
        <v>11.188000000000001</v>
      </c>
      <c r="H62" s="374"/>
      <c r="I62" s="348">
        <v>0.215</v>
      </c>
      <c r="J62" s="348">
        <v>1.7182999999999999</v>
      </c>
      <c r="K62" s="348">
        <v>2.4073000000000002</v>
      </c>
      <c r="L62" s="348">
        <v>7.1955999999999998</v>
      </c>
      <c r="M62" s="348">
        <v>13.3536</v>
      </c>
      <c r="N62" s="350" t="s">
        <v>430</v>
      </c>
      <c r="O62" s="348" t="s">
        <v>430</v>
      </c>
      <c r="P62" s="348" t="s">
        <v>430</v>
      </c>
      <c r="Q62" s="348" t="s">
        <v>430</v>
      </c>
      <c r="R62" s="348" t="s">
        <v>430</v>
      </c>
      <c r="S62" s="348">
        <v>0.52110000000000001</v>
      </c>
      <c r="T62" s="348">
        <v>21.7013</v>
      </c>
      <c r="U62" s="348">
        <v>11.1244</v>
      </c>
      <c r="V62" s="348" t="s">
        <v>430</v>
      </c>
      <c r="W62" s="348">
        <v>0.52110000000000001</v>
      </c>
      <c r="X62" s="348">
        <v>11.88</v>
      </c>
      <c r="Y62" s="374"/>
      <c r="Z62" s="346">
        <v>1</v>
      </c>
      <c r="AA62" s="346">
        <v>1</v>
      </c>
      <c r="AB62" s="346">
        <v>2</v>
      </c>
      <c r="AC62" s="346">
        <v>3</v>
      </c>
      <c r="AD62" s="346">
        <v>3</v>
      </c>
      <c r="AE62" s="346" t="s">
        <v>430</v>
      </c>
      <c r="AF62" s="346" t="s">
        <v>430</v>
      </c>
      <c r="AG62" s="346" t="s">
        <v>430</v>
      </c>
      <c r="AH62" s="346" t="s">
        <v>430</v>
      </c>
      <c r="AI62" s="346" t="s">
        <v>430</v>
      </c>
      <c r="AJ62" s="346">
        <v>3</v>
      </c>
      <c r="AK62" s="346">
        <v>2</v>
      </c>
      <c r="AL62" s="346">
        <v>3</v>
      </c>
      <c r="AM62" s="346" t="s">
        <v>430</v>
      </c>
      <c r="AN62" s="346">
        <v>3</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16.6679559950989</v>
      </c>
      <c r="BC62" s="375">
        <v>0</v>
      </c>
      <c r="BD62" s="375">
        <v>8.1785065723561701E-2</v>
      </c>
      <c r="BE62" s="375" t="s">
        <v>430</v>
      </c>
      <c r="BF62" s="374"/>
      <c r="BG62" s="348">
        <v>57.589700000000001</v>
      </c>
      <c r="BH62" s="348">
        <v>17.452100000000002</v>
      </c>
      <c r="BI62" s="348">
        <v>21.714099999999998</v>
      </c>
      <c r="BJ62" s="348">
        <v>3.2441</v>
      </c>
      <c r="BK62" s="373"/>
      <c r="BL62" s="372" t="s">
        <v>2460</v>
      </c>
      <c r="BM62" s="372" t="s">
        <v>2461</v>
      </c>
      <c r="BN62" s="372" t="s">
        <v>2462</v>
      </c>
      <c r="BO62" s="372" t="s">
        <v>2463</v>
      </c>
      <c r="BP62" s="372" t="s">
        <v>2464</v>
      </c>
      <c r="BQ62" s="373"/>
      <c r="BR62" s="354" t="s">
        <v>463</v>
      </c>
    </row>
    <row r="63" spans="1:70" s="107" customFormat="1" x14ac:dyDescent="0.25">
      <c r="A63" s="345" t="s">
        <v>2481</v>
      </c>
      <c r="B63" s="373"/>
      <c r="C63" s="719">
        <v>45790</v>
      </c>
      <c r="D63" s="373"/>
      <c r="E63" s="346">
        <v>145.87</v>
      </c>
      <c r="F63" s="373"/>
      <c r="G63" s="347">
        <v>12.822699999999999</v>
      </c>
      <c r="H63" s="374"/>
      <c r="I63" s="348">
        <v>-0.12379999999999999</v>
      </c>
      <c r="J63" s="348">
        <v>0.38200000000000001</v>
      </c>
      <c r="K63" s="348">
        <v>-0.14949999999999999</v>
      </c>
      <c r="L63" s="348">
        <v>2.9613</v>
      </c>
      <c r="M63" s="348">
        <v>9.2782</v>
      </c>
      <c r="N63" s="350">
        <v>11.1721</v>
      </c>
      <c r="O63" s="348" t="s">
        <v>430</v>
      </c>
      <c r="P63" s="348" t="s">
        <v>430</v>
      </c>
      <c r="Q63" s="348" t="s">
        <v>430</v>
      </c>
      <c r="R63" s="348" t="s">
        <v>430</v>
      </c>
      <c r="S63" s="348">
        <v>-1.9303999999999999</v>
      </c>
      <c r="T63" s="348">
        <v>12.236599999999999</v>
      </c>
      <c r="U63" s="348">
        <v>5.3814000000000002</v>
      </c>
      <c r="V63" s="348">
        <v>8.8810000000000002</v>
      </c>
      <c r="W63" s="348">
        <v>-1.9303999999999999</v>
      </c>
      <c r="X63" s="348">
        <v>23.5579</v>
      </c>
      <c r="Y63" s="374"/>
      <c r="Z63" s="346">
        <v>5</v>
      </c>
      <c r="AA63" s="346">
        <v>5</v>
      </c>
      <c r="AB63" s="346">
        <v>4</v>
      </c>
      <c r="AC63" s="346">
        <v>4</v>
      </c>
      <c r="AD63" s="346">
        <v>5</v>
      </c>
      <c r="AE63" s="346">
        <v>2</v>
      </c>
      <c r="AF63" s="346" t="s">
        <v>430</v>
      </c>
      <c r="AG63" s="346" t="s">
        <v>430</v>
      </c>
      <c r="AH63" s="346" t="s">
        <v>430</v>
      </c>
      <c r="AI63" s="346" t="s">
        <v>430</v>
      </c>
      <c r="AJ63" s="346">
        <v>6</v>
      </c>
      <c r="AK63" s="346">
        <v>4</v>
      </c>
      <c r="AL63" s="346">
        <v>5</v>
      </c>
      <c r="AM63" s="346">
        <v>3</v>
      </c>
      <c r="AN63" s="346">
        <v>6</v>
      </c>
      <c r="AO63" s="373"/>
      <c r="AP63" s="348" t="s">
        <v>430</v>
      </c>
      <c r="AQ63" s="348" t="s">
        <v>430</v>
      </c>
      <c r="AR63" s="348" t="s">
        <v>430</v>
      </c>
      <c r="AS63" s="348" t="s">
        <v>430</v>
      </c>
      <c r="AT63" s="348">
        <v>10.72</v>
      </c>
      <c r="AU63" s="351"/>
      <c r="AV63" s="346" t="s">
        <v>430</v>
      </c>
      <c r="AW63" s="346" t="s">
        <v>430</v>
      </c>
      <c r="AX63" s="346" t="s">
        <v>430</v>
      </c>
      <c r="AY63" s="346" t="s">
        <v>430</v>
      </c>
      <c r="AZ63" s="346">
        <v>3</v>
      </c>
      <c r="BA63" s="362"/>
      <c r="BB63" s="348">
        <v>15.787162651897701</v>
      </c>
      <c r="BC63" s="375">
        <v>0.77021913715629198</v>
      </c>
      <c r="BD63" s="375">
        <v>9.07201603218971E-2</v>
      </c>
      <c r="BE63" s="375">
        <v>1.50595678667288</v>
      </c>
      <c r="BF63" s="374"/>
      <c r="BG63" s="348">
        <v>59.5473</v>
      </c>
      <c r="BH63" s="348">
        <v>22.450700000000001</v>
      </c>
      <c r="BI63" s="348">
        <v>14.892899999999999</v>
      </c>
      <c r="BJ63" s="348">
        <v>3.1091000000000002</v>
      </c>
      <c r="BK63" s="373"/>
      <c r="BL63" s="372" t="s">
        <v>2466</v>
      </c>
      <c r="BM63" s="372" t="s">
        <v>2467</v>
      </c>
      <c r="BN63" s="372" t="s">
        <v>2468</v>
      </c>
      <c r="BO63" s="372" t="s">
        <v>2469</v>
      </c>
      <c r="BP63" s="372" t="s">
        <v>2470</v>
      </c>
      <c r="BQ63" s="373"/>
      <c r="BR63" s="354" t="s">
        <v>476</v>
      </c>
    </row>
    <row r="64" spans="1:70" s="107" customFormat="1" x14ac:dyDescent="0.25">
      <c r="A64" s="345" t="s">
        <v>2482</v>
      </c>
      <c r="B64" s="373"/>
      <c r="C64" s="719">
        <v>41275</v>
      </c>
      <c r="D64" s="373"/>
      <c r="E64" s="346">
        <v>8.8440999999999992</v>
      </c>
      <c r="F64" s="373"/>
      <c r="G64" s="347">
        <v>69.33</v>
      </c>
      <c r="H64" s="374"/>
      <c r="I64" s="348">
        <v>-0.20150000000000001</v>
      </c>
      <c r="J64" s="348">
        <v>-0.27329999999999999</v>
      </c>
      <c r="K64" s="348">
        <v>-1.3096000000000001</v>
      </c>
      <c r="L64" s="348">
        <v>2.8899999999999999E-2</v>
      </c>
      <c r="M64" s="348">
        <v>-1.0843</v>
      </c>
      <c r="N64" s="350">
        <v>-6.5884999999999998</v>
      </c>
      <c r="O64" s="348">
        <v>-4.8699000000000003</v>
      </c>
      <c r="P64" s="348">
        <v>13.5619</v>
      </c>
      <c r="Q64" s="348">
        <v>12.204599999999999</v>
      </c>
      <c r="R64" s="348">
        <v>13.855399999999999</v>
      </c>
      <c r="S64" s="348">
        <v>-1.0137</v>
      </c>
      <c r="T64" s="348">
        <v>11.0168</v>
      </c>
      <c r="U64" s="348">
        <v>-4.4646999999999997</v>
      </c>
      <c r="V64" s="348">
        <v>-3.7618</v>
      </c>
      <c r="W64" s="348">
        <v>-1.0137</v>
      </c>
      <c r="X64" s="348">
        <v>13.2707</v>
      </c>
      <c r="Y64" s="374"/>
      <c r="Z64" s="346">
        <v>6</v>
      </c>
      <c r="AA64" s="346">
        <v>6</v>
      </c>
      <c r="AB64" s="346">
        <v>6</v>
      </c>
      <c r="AC64" s="346">
        <v>6</v>
      </c>
      <c r="AD64" s="346">
        <v>6</v>
      </c>
      <c r="AE64" s="346">
        <v>5</v>
      </c>
      <c r="AF64" s="346">
        <v>4</v>
      </c>
      <c r="AG64" s="346">
        <v>4</v>
      </c>
      <c r="AH64" s="346">
        <v>4</v>
      </c>
      <c r="AI64" s="346">
        <v>4</v>
      </c>
      <c r="AJ64" s="346">
        <v>4</v>
      </c>
      <c r="AK64" s="346">
        <v>6</v>
      </c>
      <c r="AL64" s="346">
        <v>6</v>
      </c>
      <c r="AM64" s="346">
        <v>5</v>
      </c>
      <c r="AN64" s="346">
        <v>4</v>
      </c>
      <c r="AO64" s="373"/>
      <c r="AP64" s="348">
        <v>13.79</v>
      </c>
      <c r="AQ64" s="348">
        <v>14.61</v>
      </c>
      <c r="AR64" s="348">
        <v>10.34</v>
      </c>
      <c r="AS64" s="348">
        <v>2.2200000000000002</v>
      </c>
      <c r="AT64" s="348">
        <v>-4.07</v>
      </c>
      <c r="AU64" s="351"/>
      <c r="AV64" s="346">
        <v>4</v>
      </c>
      <c r="AW64" s="346">
        <v>4</v>
      </c>
      <c r="AX64" s="346">
        <v>4</v>
      </c>
      <c r="AY64" s="346">
        <v>4</v>
      </c>
      <c r="AZ64" s="346">
        <v>5</v>
      </c>
      <c r="BA64" s="362"/>
      <c r="BB64" s="348">
        <v>18.616220581657501</v>
      </c>
      <c r="BC64" s="375">
        <v>1.09424445843022</v>
      </c>
      <c r="BD64" s="375">
        <v>4.3638104547553902E-2</v>
      </c>
      <c r="BE64" s="375">
        <v>-0.34400370643056699</v>
      </c>
      <c r="BF64" s="374"/>
      <c r="BG64" s="348">
        <v>57.0505</v>
      </c>
      <c r="BH64" s="348">
        <v>8.7477300000000007</v>
      </c>
      <c r="BI64" s="348">
        <v>31.178899999999999</v>
      </c>
      <c r="BJ64" s="348">
        <v>3.0228700000000002</v>
      </c>
      <c r="BK64" s="373"/>
      <c r="BL64" s="372" t="s">
        <v>2472</v>
      </c>
      <c r="BM64" s="372" t="s">
        <v>2473</v>
      </c>
      <c r="BN64" s="372" t="s">
        <v>2474</v>
      </c>
      <c r="BO64" s="372" t="s">
        <v>2475</v>
      </c>
      <c r="BP64" s="372" t="s">
        <v>2476</v>
      </c>
      <c r="BQ64" s="373"/>
      <c r="BR64" s="354" t="s">
        <v>443</v>
      </c>
    </row>
    <row r="65" spans="1:70" x14ac:dyDescent="0.25">
      <c r="A65" s="36" t="s">
        <v>93</v>
      </c>
      <c r="B65" s="43"/>
      <c r="C65" s="720"/>
      <c r="D65" s="43"/>
      <c r="E65" s="51"/>
      <c r="F65" s="43"/>
      <c r="G65" s="55"/>
      <c r="H65" s="66"/>
      <c r="I65" s="59">
        <v>0.04</v>
      </c>
      <c r="J65" s="59">
        <v>0.82150000000000001</v>
      </c>
      <c r="K65" s="59">
        <v>0.99099999999999999</v>
      </c>
      <c r="L65" s="59">
        <v>5.2019000000000002</v>
      </c>
      <c r="M65" s="59">
        <v>10.8673</v>
      </c>
      <c r="N65" s="70">
        <v>7.2716000000000003</v>
      </c>
      <c r="O65" s="59">
        <v>1.27</v>
      </c>
      <c r="P65" s="59">
        <v>20.7971</v>
      </c>
      <c r="Q65" s="59">
        <v>19.237500000000001</v>
      </c>
      <c r="R65" s="59">
        <v>17.987500000000001</v>
      </c>
      <c r="S65" s="59">
        <v>-0.1605</v>
      </c>
      <c r="T65" s="59">
        <v>18.455100000000002</v>
      </c>
      <c r="U65" s="59">
        <v>7.4451000000000001</v>
      </c>
      <c r="V65" s="59">
        <v>8.9268999999999998</v>
      </c>
      <c r="W65" s="59">
        <v>-0.1605</v>
      </c>
      <c r="X65" s="59">
        <v>16.833200000000001</v>
      </c>
      <c r="Y65" s="66"/>
      <c r="Z65" s="51">
        <v>6</v>
      </c>
      <c r="AA65" s="51">
        <v>6</v>
      </c>
      <c r="AB65" s="51">
        <v>6</v>
      </c>
      <c r="AC65" s="51">
        <v>6</v>
      </c>
      <c r="AD65" s="51">
        <v>6</v>
      </c>
      <c r="AE65" s="51">
        <v>5</v>
      </c>
      <c r="AF65" s="51">
        <v>4</v>
      </c>
      <c r="AG65" s="51">
        <v>4</v>
      </c>
      <c r="AH65" s="51">
        <v>4</v>
      </c>
      <c r="AI65" s="51">
        <v>4</v>
      </c>
      <c r="AJ65" s="51">
        <v>6</v>
      </c>
      <c r="AK65" s="51">
        <v>6</v>
      </c>
      <c r="AL65" s="51">
        <v>6</v>
      </c>
      <c r="AM65" s="51">
        <v>5</v>
      </c>
      <c r="AN65" s="51">
        <v>6</v>
      </c>
      <c r="AO65" s="43"/>
      <c r="AP65" s="59">
        <v>20.04</v>
      </c>
      <c r="AQ65" s="59">
        <v>22.745000000000001</v>
      </c>
      <c r="AR65" s="59">
        <v>17.807500000000001</v>
      </c>
      <c r="AS65" s="59">
        <v>11.702500000000001</v>
      </c>
      <c r="AT65" s="59">
        <v>14.334</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0.215</v>
      </c>
      <c r="J66" s="60">
        <v>1.7182999999999999</v>
      </c>
      <c r="K66" s="60">
        <v>3.5485000000000002</v>
      </c>
      <c r="L66" s="60">
        <v>11.0036</v>
      </c>
      <c r="M66" s="60">
        <v>17.9998</v>
      </c>
      <c r="N66" s="71">
        <v>15.953099999999999</v>
      </c>
      <c r="O66" s="60">
        <v>8.6739999999999995</v>
      </c>
      <c r="P66" s="60">
        <v>25.691099999999999</v>
      </c>
      <c r="Q66" s="60">
        <v>22.212599999999998</v>
      </c>
      <c r="R66" s="60">
        <v>21.244399999999999</v>
      </c>
      <c r="S66" s="60">
        <v>1.7237</v>
      </c>
      <c r="T66" s="60">
        <v>32.923299999999998</v>
      </c>
      <c r="U66" s="60">
        <v>12.8103</v>
      </c>
      <c r="V66" s="60">
        <v>19.6007</v>
      </c>
      <c r="W66" s="60">
        <v>1.7237</v>
      </c>
      <c r="X66" s="60">
        <v>23.5579</v>
      </c>
      <c r="Y66" s="67"/>
      <c r="Z66" s="52"/>
      <c r="AA66" s="52"/>
      <c r="AB66" s="52"/>
      <c r="AC66" s="52"/>
      <c r="AD66" s="52"/>
      <c r="AE66" s="52"/>
      <c r="AF66" s="52"/>
      <c r="AG66" s="52"/>
      <c r="AH66" s="52"/>
      <c r="AI66" s="52"/>
      <c r="AJ66" s="52"/>
      <c r="AK66" s="52"/>
      <c r="AL66" s="52"/>
      <c r="AM66" s="52"/>
      <c r="AN66" s="52"/>
      <c r="AO66" s="44"/>
      <c r="AP66" s="60">
        <v>23.8</v>
      </c>
      <c r="AQ66" s="60">
        <v>26.24</v>
      </c>
      <c r="AR66" s="60">
        <v>23.16</v>
      </c>
      <c r="AS66" s="60">
        <v>19.2</v>
      </c>
      <c r="AT66" s="60">
        <v>29.03</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-0.20150000000000001</v>
      </c>
      <c r="J67" s="60">
        <v>-0.27329999999999999</v>
      </c>
      <c r="K67" s="60">
        <v>-1.3096000000000001</v>
      </c>
      <c r="L67" s="60">
        <v>2.8899999999999999E-2</v>
      </c>
      <c r="M67" s="60">
        <v>-1.0843</v>
      </c>
      <c r="N67" s="71">
        <v>-6.5884999999999998</v>
      </c>
      <c r="O67" s="60">
        <v>-4.8699000000000003</v>
      </c>
      <c r="P67" s="60">
        <v>13.5619</v>
      </c>
      <c r="Q67" s="60">
        <v>12.204599999999999</v>
      </c>
      <c r="R67" s="60">
        <v>13.855399999999999</v>
      </c>
      <c r="S67" s="60">
        <v>-1.9303999999999999</v>
      </c>
      <c r="T67" s="60">
        <v>11.0168</v>
      </c>
      <c r="U67" s="60">
        <v>-4.4646999999999997</v>
      </c>
      <c r="V67" s="60">
        <v>-3.7618</v>
      </c>
      <c r="W67" s="60">
        <v>-1.9303999999999999</v>
      </c>
      <c r="X67" s="60">
        <v>11.88</v>
      </c>
      <c r="Y67" s="67"/>
      <c r="Z67" s="52"/>
      <c r="AA67" s="52"/>
      <c r="AB67" s="52"/>
      <c r="AC67" s="52"/>
      <c r="AD67" s="52"/>
      <c r="AE67" s="52"/>
      <c r="AF67" s="52"/>
      <c r="AG67" s="52"/>
      <c r="AH67" s="52"/>
      <c r="AI67" s="52"/>
      <c r="AJ67" s="52"/>
      <c r="AK67" s="52"/>
      <c r="AL67" s="52"/>
      <c r="AM67" s="52"/>
      <c r="AN67" s="52"/>
      <c r="AO67" s="44"/>
      <c r="AP67" s="60">
        <v>13.79</v>
      </c>
      <c r="AQ67" s="60">
        <v>14.61</v>
      </c>
      <c r="AR67" s="60">
        <v>10.34</v>
      </c>
      <c r="AS67" s="60">
        <v>2.2200000000000002</v>
      </c>
      <c r="AT67" s="60">
        <v>-4.07</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0.11175</v>
      </c>
      <c r="J68" s="61">
        <v>0.79969999999999997</v>
      </c>
      <c r="K68" s="61">
        <v>1.0068999999999999</v>
      </c>
      <c r="L68" s="61">
        <v>5.0784500000000001</v>
      </c>
      <c r="M68" s="61">
        <v>11.9169</v>
      </c>
      <c r="N68" s="72">
        <v>10.9628</v>
      </c>
      <c r="O68" s="61">
        <v>0.63790000000000002</v>
      </c>
      <c r="P68" s="61">
        <v>21.967600000000001</v>
      </c>
      <c r="Q68" s="61">
        <v>21.266300000000001</v>
      </c>
      <c r="R68" s="61">
        <v>18.425000000000001</v>
      </c>
      <c r="S68" s="61">
        <v>-0.24629999999999999</v>
      </c>
      <c r="T68" s="61">
        <v>16.716000000000001</v>
      </c>
      <c r="U68" s="61">
        <v>9.3315999999999999</v>
      </c>
      <c r="V68" s="61">
        <v>7.5519999999999996</v>
      </c>
      <c r="W68" s="61">
        <v>-0.24629999999999999</v>
      </c>
      <c r="X68" s="61">
        <v>17.2241</v>
      </c>
      <c r="Y68" s="68"/>
      <c r="Z68" s="53"/>
      <c r="AA68" s="53"/>
      <c r="AB68" s="53"/>
      <c r="AC68" s="53"/>
      <c r="AD68" s="53"/>
      <c r="AE68" s="53"/>
      <c r="AF68" s="53"/>
      <c r="AG68" s="53"/>
      <c r="AH68" s="53"/>
      <c r="AI68" s="53"/>
      <c r="AJ68" s="53"/>
      <c r="AK68" s="53"/>
      <c r="AL68" s="53"/>
      <c r="AM68" s="53"/>
      <c r="AN68" s="53"/>
      <c r="AO68" s="45"/>
      <c r="AP68" s="61">
        <v>21.28</v>
      </c>
      <c r="AQ68" s="61">
        <v>25.06</v>
      </c>
      <c r="AR68" s="61">
        <v>18.87</v>
      </c>
      <c r="AS68" s="61">
        <v>12.7</v>
      </c>
      <c r="AT68" s="61">
        <v>10.72</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2332</v>
      </c>
      <c r="B70" s="401"/>
      <c r="C70" s="730"/>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1"/>
      <c r="D71" s="372"/>
      <c r="E71" s="372"/>
      <c r="F71" s="372"/>
      <c r="G71" s="372"/>
      <c r="H71" s="374"/>
      <c r="I71" s="348">
        <v>-2.3800000000000002E-2</v>
      </c>
      <c r="J71" s="348">
        <v>0.48820000000000002</v>
      </c>
      <c r="K71" s="348">
        <v>0.6623</v>
      </c>
      <c r="L71" s="348">
        <v>6.1100000000000002E-2</v>
      </c>
      <c r="M71" s="348">
        <v>-5.7176</v>
      </c>
      <c r="N71" s="350">
        <v>-3.4198</v>
      </c>
      <c r="O71" s="348">
        <v>5.91E-2</v>
      </c>
      <c r="P71" s="348">
        <v>8.4113000000000007</v>
      </c>
      <c r="Q71" s="348">
        <v>9.8932000000000002</v>
      </c>
      <c r="R71" s="348">
        <v>12.254300000000001</v>
      </c>
      <c r="S71" s="348">
        <v>0.94899999999999995</v>
      </c>
      <c r="T71" s="348">
        <v>8.4191000000000003</v>
      </c>
      <c r="U71" s="348">
        <v>-7.2321</v>
      </c>
      <c r="V71" s="348">
        <v>-1.3619000000000001</v>
      </c>
      <c r="W71" s="348">
        <v>0.94899999999999995</v>
      </c>
      <c r="X71" s="348" t="s">
        <v>428</v>
      </c>
      <c r="Y71" s="374"/>
      <c r="Z71" s="346"/>
      <c r="AA71" s="346"/>
      <c r="AB71" s="346"/>
      <c r="AC71" s="346"/>
      <c r="AD71" s="346"/>
      <c r="AE71" s="346"/>
      <c r="AF71" s="346"/>
      <c r="AG71" s="346"/>
      <c r="AH71" s="346"/>
      <c r="AI71" s="346"/>
      <c r="AJ71" s="346"/>
      <c r="AK71" s="346"/>
      <c r="AL71" s="346"/>
      <c r="AM71" s="346"/>
      <c r="AN71" s="346"/>
      <c r="AO71" s="374"/>
      <c r="AP71" s="348">
        <v>11.79</v>
      </c>
      <c r="AQ71" s="348">
        <v>11.19</v>
      </c>
      <c r="AR71" s="348">
        <v>7.61</v>
      </c>
      <c r="AS71" s="348">
        <v>3.22</v>
      </c>
      <c r="AT71" s="348">
        <v>-5.33</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2333</v>
      </c>
      <c r="B72" s="431"/>
      <c r="C72" s="732"/>
      <c r="D72" s="431"/>
      <c r="E72" s="431"/>
      <c r="F72" s="431"/>
      <c r="G72" s="431"/>
      <c r="H72" s="432"/>
      <c r="I72" s="433">
        <v>-6.9699999999999998E-2</v>
      </c>
      <c r="J72" s="433">
        <v>6.3E-2</v>
      </c>
      <c r="K72" s="433">
        <v>-0.98209999999999997</v>
      </c>
      <c r="L72" s="433">
        <v>1.331</v>
      </c>
      <c r="M72" s="433">
        <v>1.2419</v>
      </c>
      <c r="N72" s="434">
        <v>1.2381</v>
      </c>
      <c r="O72" s="433">
        <v>0.86250000000000004</v>
      </c>
      <c r="P72" s="433">
        <v>17.895499999999998</v>
      </c>
      <c r="Q72" s="433">
        <v>17.0899</v>
      </c>
      <c r="R72" s="433">
        <v>13.795199999999999</v>
      </c>
      <c r="S72" s="433">
        <v>-0.63719999999999999</v>
      </c>
      <c r="T72" s="433">
        <v>9.2922999999999991</v>
      </c>
      <c r="U72" s="433">
        <v>-2.5895000000000001</v>
      </c>
      <c r="V72" s="433">
        <v>4.1167999999999996</v>
      </c>
      <c r="W72" s="433">
        <v>-0.63719999999999999</v>
      </c>
      <c r="X72" s="433">
        <v>5.01</v>
      </c>
      <c r="Y72" s="432"/>
      <c r="Z72" s="435"/>
      <c r="AA72" s="435"/>
      <c r="AB72" s="435"/>
      <c r="AC72" s="435"/>
      <c r="AD72" s="435"/>
      <c r="AE72" s="435"/>
      <c r="AF72" s="435"/>
      <c r="AG72" s="435"/>
      <c r="AH72" s="435"/>
      <c r="AI72" s="435"/>
      <c r="AJ72" s="435"/>
      <c r="AK72" s="435"/>
      <c r="AL72" s="435"/>
      <c r="AM72" s="435"/>
      <c r="AN72" s="435"/>
      <c r="AO72" s="432"/>
      <c r="AP72" s="433">
        <v>16.21</v>
      </c>
      <c r="AQ72" s="433">
        <v>18.11</v>
      </c>
      <c r="AR72" s="433">
        <v>14.8</v>
      </c>
      <c r="AS72" s="433">
        <v>8.11</v>
      </c>
      <c r="AT72" s="433">
        <v>1.43</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179</v>
      </c>
    </row>
    <row r="77" spans="1:70" x14ac:dyDescent="0.25">
      <c r="A77" s="488" t="s">
        <v>10409</v>
      </c>
    </row>
    <row r="78" spans="1:70" x14ac:dyDescent="0.25">
      <c r="A78"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89AA5-7D8A-42A5-BABE-C088D168EDEC}">
  <sheetPr codeName="Sheet16"/>
  <dimension ref="A1:BR850"/>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075" t="s">
        <v>153</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100"/>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326" t="s">
        <v>72</v>
      </c>
      <c r="BC6" s="303" t="s">
        <v>73</v>
      </c>
      <c r="BD6" s="303" t="s">
        <v>74</v>
      </c>
      <c r="BE6" s="327" t="s">
        <v>75</v>
      </c>
      <c r="BF6" s="1103"/>
      <c r="BG6" s="326" t="s">
        <v>77</v>
      </c>
      <c r="BH6" s="303" t="s">
        <v>78</v>
      </c>
      <c r="BI6" s="303" t="s">
        <v>79</v>
      </c>
      <c r="BJ6" s="327" t="s">
        <v>80</v>
      </c>
      <c r="BK6" s="1077"/>
      <c r="BL6" s="83" t="s">
        <v>82</v>
      </c>
      <c r="BM6" s="28" t="s">
        <v>83</v>
      </c>
      <c r="BN6" s="28" t="s">
        <v>84</v>
      </c>
      <c r="BO6" s="28" t="s">
        <v>85</v>
      </c>
      <c r="BP6" s="82" t="s">
        <v>86</v>
      </c>
      <c r="BQ6" s="1077"/>
      <c r="BR6" s="1107"/>
    </row>
    <row r="7" spans="1:70" ht="14.5" customHeight="1" x14ac:dyDescent="0.25">
      <c r="A7" s="884" t="s">
        <v>2525</v>
      </c>
      <c r="B7" s="42"/>
      <c r="C7" s="875"/>
      <c r="D7" s="42"/>
      <c r="E7" s="876"/>
      <c r="F7" s="42"/>
      <c r="G7" s="877"/>
      <c r="H7" s="65"/>
      <c r="I7" s="878"/>
      <c r="J7" s="878"/>
      <c r="K7" s="878"/>
      <c r="L7" s="878"/>
      <c r="M7" s="878"/>
      <c r="N7" s="879"/>
      <c r="O7" s="878"/>
      <c r="P7" s="878"/>
      <c r="Q7" s="878"/>
      <c r="R7" s="878"/>
      <c r="S7" s="878"/>
      <c r="T7" s="878"/>
      <c r="U7" s="878"/>
      <c r="V7" s="878"/>
      <c r="W7" s="878"/>
      <c r="X7" s="878"/>
      <c r="Y7" s="65"/>
      <c r="Z7" s="876"/>
      <c r="AA7" s="876"/>
      <c r="AB7" s="876"/>
      <c r="AC7" s="876"/>
      <c r="AD7" s="876"/>
      <c r="AE7" s="876"/>
      <c r="AF7" s="876"/>
      <c r="AG7" s="876"/>
      <c r="AH7" s="876"/>
      <c r="AI7" s="876"/>
      <c r="AJ7" s="876"/>
      <c r="AK7" s="876"/>
      <c r="AL7" s="876"/>
      <c r="AM7" s="876"/>
      <c r="AN7" s="876"/>
      <c r="AO7" s="42"/>
      <c r="AP7" s="878"/>
      <c r="AQ7" s="878"/>
      <c r="AR7" s="878"/>
      <c r="AS7" s="878"/>
      <c r="AT7" s="878"/>
      <c r="AU7" s="880"/>
      <c r="AV7" s="876"/>
      <c r="AW7" s="876"/>
      <c r="AX7" s="876"/>
      <c r="AY7" s="876"/>
      <c r="AZ7" s="876"/>
      <c r="BA7" s="881"/>
      <c r="BB7" s="878"/>
      <c r="BC7" s="237"/>
      <c r="BD7" s="237"/>
      <c r="BE7" s="237"/>
      <c r="BF7" s="65"/>
      <c r="BG7" s="878"/>
      <c r="BH7" s="878"/>
      <c r="BI7" s="878"/>
      <c r="BJ7" s="878"/>
      <c r="BK7" s="42"/>
      <c r="BL7" s="882"/>
      <c r="BM7" s="882"/>
      <c r="BN7" s="882"/>
      <c r="BO7" s="882"/>
      <c r="BP7" s="882"/>
      <c r="BQ7" s="42"/>
      <c r="BR7" s="883"/>
    </row>
    <row r="8" spans="1:70" s="428" customFormat="1" x14ac:dyDescent="0.25">
      <c r="A8" s="481" t="s">
        <v>2526</v>
      </c>
      <c r="B8" s="402"/>
      <c r="C8" s="724">
        <v>39682</v>
      </c>
      <c r="D8" s="402"/>
      <c r="E8" s="403">
        <v>11271.7</v>
      </c>
      <c r="F8" s="402"/>
      <c r="G8" s="404">
        <v>133.26</v>
      </c>
      <c r="H8" s="406"/>
      <c r="I8" s="405">
        <v>-0.57450000000000001</v>
      </c>
      <c r="J8" s="405">
        <v>0.84</v>
      </c>
      <c r="K8" s="405">
        <v>2.1227999999999998</v>
      </c>
      <c r="L8" s="405">
        <v>2.2088999999999999</v>
      </c>
      <c r="M8" s="405">
        <v>-3.5326</v>
      </c>
      <c r="N8" s="407">
        <v>-2.2734000000000001</v>
      </c>
      <c r="O8" s="405">
        <v>5.0525000000000002</v>
      </c>
      <c r="P8" s="405">
        <v>10.547000000000001</v>
      </c>
      <c r="Q8" s="405">
        <v>9.6504999999999992</v>
      </c>
      <c r="R8" s="405">
        <v>12.138299999999999</v>
      </c>
      <c r="S8" s="405">
        <v>0.93930000000000002</v>
      </c>
      <c r="T8" s="405">
        <v>14.2294</v>
      </c>
      <c r="U8" s="405">
        <v>-3.9152</v>
      </c>
      <c r="V8" s="405">
        <v>1.2922</v>
      </c>
      <c r="W8" s="405">
        <v>0.93930000000000002</v>
      </c>
      <c r="X8" s="405">
        <v>15.557700000000001</v>
      </c>
      <c r="Y8" s="406"/>
      <c r="Z8" s="403">
        <v>6</v>
      </c>
      <c r="AA8" s="403">
        <v>6</v>
      </c>
      <c r="AB8" s="403">
        <v>16</v>
      </c>
      <c r="AC8" s="403">
        <v>24</v>
      </c>
      <c r="AD8" s="403">
        <v>23</v>
      </c>
      <c r="AE8" s="403">
        <v>22</v>
      </c>
      <c r="AF8" s="403">
        <v>18</v>
      </c>
      <c r="AG8" s="403">
        <v>14</v>
      </c>
      <c r="AH8" s="403">
        <v>13</v>
      </c>
      <c r="AI8" s="403">
        <v>7</v>
      </c>
      <c r="AJ8" s="403">
        <v>14</v>
      </c>
      <c r="AK8" s="403">
        <v>21</v>
      </c>
      <c r="AL8" s="403">
        <v>24</v>
      </c>
      <c r="AM8" s="403">
        <v>23</v>
      </c>
      <c r="AN8" s="403">
        <v>14</v>
      </c>
      <c r="AO8" s="402"/>
      <c r="AP8" s="405">
        <v>11.52</v>
      </c>
      <c r="AQ8" s="405">
        <v>12.7</v>
      </c>
      <c r="AR8" s="405">
        <v>10.33</v>
      </c>
      <c r="AS8" s="405">
        <v>7.18</v>
      </c>
      <c r="AT8" s="405">
        <v>-0.59</v>
      </c>
      <c r="AU8" s="408"/>
      <c r="AV8" s="403">
        <v>8</v>
      </c>
      <c r="AW8" s="403">
        <v>9</v>
      </c>
      <c r="AX8" s="403">
        <v>11</v>
      </c>
      <c r="AY8" s="403">
        <v>15</v>
      </c>
      <c r="AZ8" s="403">
        <v>23</v>
      </c>
      <c r="BA8" s="409"/>
      <c r="BB8" s="405">
        <v>12.856392786393601</v>
      </c>
      <c r="BC8" s="410">
        <v>0.85609476617204305</v>
      </c>
      <c r="BD8" s="410">
        <v>3.9810873646690802E-2</v>
      </c>
      <c r="BE8" s="410">
        <v>3.85105931873461E-2</v>
      </c>
      <c r="BF8" s="406"/>
      <c r="BG8" s="405">
        <v>62.005299999999998</v>
      </c>
      <c r="BH8" s="405">
        <v>11.6305</v>
      </c>
      <c r="BI8" s="405">
        <v>21.089300000000001</v>
      </c>
      <c r="BJ8" s="405">
        <v>5.2748999999999997</v>
      </c>
      <c r="BK8" s="402"/>
      <c r="BL8" s="401" t="s">
        <v>2527</v>
      </c>
      <c r="BM8" s="401" t="s">
        <v>2528</v>
      </c>
      <c r="BN8" s="401" t="s">
        <v>2529</v>
      </c>
      <c r="BO8" s="401" t="s">
        <v>2530</v>
      </c>
      <c r="BP8" s="401" t="s">
        <v>2531</v>
      </c>
      <c r="BQ8" s="402"/>
      <c r="BR8" s="411" t="s">
        <v>2340</v>
      </c>
    </row>
    <row r="9" spans="1:70" s="428" customFormat="1" x14ac:dyDescent="0.25">
      <c r="A9" s="345" t="s">
        <v>2532</v>
      </c>
      <c r="B9" s="373"/>
      <c r="C9" s="719">
        <v>42061</v>
      </c>
      <c r="D9" s="373"/>
      <c r="E9" s="346">
        <v>10936.5</v>
      </c>
      <c r="F9" s="373"/>
      <c r="G9" s="347">
        <v>44.151000000000003</v>
      </c>
      <c r="H9" s="374"/>
      <c r="I9" s="348">
        <v>-0.34799999999999998</v>
      </c>
      <c r="J9" s="348">
        <v>0.73309999999999997</v>
      </c>
      <c r="K9" s="348">
        <v>1.2050000000000001</v>
      </c>
      <c r="L9" s="348">
        <v>0.59079999999999999</v>
      </c>
      <c r="M9" s="348">
        <v>-4.1939000000000002</v>
      </c>
      <c r="N9" s="350">
        <v>1.9998</v>
      </c>
      <c r="O9" s="348">
        <v>8.5022000000000002</v>
      </c>
      <c r="P9" s="348">
        <v>15.7919</v>
      </c>
      <c r="Q9" s="348">
        <v>12.607100000000001</v>
      </c>
      <c r="R9" s="348">
        <v>14.823600000000001</v>
      </c>
      <c r="S9" s="348">
        <v>0.25679999999999997</v>
      </c>
      <c r="T9" s="348">
        <v>12.056699999999999</v>
      </c>
      <c r="U9" s="348">
        <v>-3.637</v>
      </c>
      <c r="V9" s="348">
        <v>4.0505000000000004</v>
      </c>
      <c r="W9" s="348">
        <v>0.25679999999999997</v>
      </c>
      <c r="X9" s="348">
        <v>13.9238</v>
      </c>
      <c r="Y9" s="374"/>
      <c r="Z9" s="346">
        <v>2</v>
      </c>
      <c r="AA9" s="346">
        <v>10</v>
      </c>
      <c r="AB9" s="346">
        <v>24</v>
      </c>
      <c r="AC9" s="346">
        <v>27</v>
      </c>
      <c r="AD9" s="346">
        <v>24</v>
      </c>
      <c r="AE9" s="346">
        <v>14</v>
      </c>
      <c r="AF9" s="346">
        <v>7</v>
      </c>
      <c r="AG9" s="346">
        <v>3</v>
      </c>
      <c r="AH9" s="346">
        <v>5</v>
      </c>
      <c r="AI9" s="346">
        <v>1</v>
      </c>
      <c r="AJ9" s="346">
        <v>22</v>
      </c>
      <c r="AK9" s="346">
        <v>26</v>
      </c>
      <c r="AL9" s="346">
        <v>23</v>
      </c>
      <c r="AM9" s="346">
        <v>20</v>
      </c>
      <c r="AN9" s="346">
        <v>22</v>
      </c>
      <c r="AO9" s="373"/>
      <c r="AP9" s="348">
        <v>14.38</v>
      </c>
      <c r="AQ9" s="348">
        <v>15.18</v>
      </c>
      <c r="AR9" s="348">
        <v>14.11</v>
      </c>
      <c r="AS9" s="348">
        <v>11.39</v>
      </c>
      <c r="AT9" s="348">
        <v>0.62</v>
      </c>
      <c r="AU9" s="351"/>
      <c r="AV9" s="346">
        <v>3</v>
      </c>
      <c r="AW9" s="346">
        <v>4</v>
      </c>
      <c r="AX9" s="346">
        <v>2</v>
      </c>
      <c r="AY9" s="346">
        <v>3</v>
      </c>
      <c r="AZ9" s="346">
        <v>22</v>
      </c>
      <c r="BA9" s="362"/>
      <c r="BB9" s="348">
        <v>13.728614339725301</v>
      </c>
      <c r="BC9" s="375">
        <v>0.899835717883813</v>
      </c>
      <c r="BD9" s="375">
        <v>6.7538627428755604E-2</v>
      </c>
      <c r="BE9" s="375">
        <v>0.42971484239094199</v>
      </c>
      <c r="BF9" s="374"/>
      <c r="BG9" s="348">
        <v>74.156499999999994</v>
      </c>
      <c r="BH9" s="348">
        <v>7.4382900000000003</v>
      </c>
      <c r="BI9" s="348">
        <v>15.216900000000001</v>
      </c>
      <c r="BJ9" s="348">
        <v>3.18831</v>
      </c>
      <c r="BK9" s="373"/>
      <c r="BL9" s="372" t="s">
        <v>2533</v>
      </c>
      <c r="BM9" s="372" t="s">
        <v>2534</v>
      </c>
      <c r="BN9" s="372" t="s">
        <v>2535</v>
      </c>
      <c r="BO9" s="372" t="s">
        <v>2536</v>
      </c>
      <c r="BP9" s="372" t="s">
        <v>2537</v>
      </c>
      <c r="BQ9" s="373"/>
      <c r="BR9" s="354" t="s">
        <v>525</v>
      </c>
    </row>
    <row r="10" spans="1:70" s="428" customFormat="1" x14ac:dyDescent="0.25">
      <c r="A10" s="345" t="s">
        <v>2538</v>
      </c>
      <c r="B10" s="373"/>
      <c r="C10" s="719">
        <v>37767</v>
      </c>
      <c r="D10" s="373"/>
      <c r="E10" s="346">
        <v>7956.55</v>
      </c>
      <c r="F10" s="373"/>
      <c r="G10" s="347">
        <v>653.28819999999996</v>
      </c>
      <c r="H10" s="374"/>
      <c r="I10" s="348">
        <v>-0.77480000000000004</v>
      </c>
      <c r="J10" s="348">
        <v>0.52669999999999995</v>
      </c>
      <c r="K10" s="348">
        <v>2.4127000000000001</v>
      </c>
      <c r="L10" s="348">
        <v>2.9973999999999998</v>
      </c>
      <c r="M10" s="348">
        <v>-2.0931000000000002</v>
      </c>
      <c r="N10" s="350">
        <v>1.8321000000000001</v>
      </c>
      <c r="O10" s="348">
        <v>6.9059999999999997</v>
      </c>
      <c r="P10" s="348">
        <v>13.2477</v>
      </c>
      <c r="Q10" s="348">
        <v>13.6607</v>
      </c>
      <c r="R10" s="348">
        <v>13.2193</v>
      </c>
      <c r="S10" s="348">
        <v>1.1207</v>
      </c>
      <c r="T10" s="348">
        <v>15.8184</v>
      </c>
      <c r="U10" s="348">
        <v>-1.0702</v>
      </c>
      <c r="V10" s="348">
        <v>6.0514999999999999</v>
      </c>
      <c r="W10" s="348">
        <v>1.1207</v>
      </c>
      <c r="X10" s="348">
        <v>19.7803</v>
      </c>
      <c r="Y10" s="374"/>
      <c r="Z10" s="346">
        <v>18</v>
      </c>
      <c r="AA10" s="346">
        <v>15</v>
      </c>
      <c r="AB10" s="346">
        <v>12</v>
      </c>
      <c r="AC10" s="346">
        <v>18</v>
      </c>
      <c r="AD10" s="346">
        <v>20</v>
      </c>
      <c r="AE10" s="346">
        <v>15</v>
      </c>
      <c r="AF10" s="346">
        <v>14</v>
      </c>
      <c r="AG10" s="346">
        <v>7</v>
      </c>
      <c r="AH10" s="346">
        <v>3</v>
      </c>
      <c r="AI10" s="346">
        <v>5</v>
      </c>
      <c r="AJ10" s="346">
        <v>12</v>
      </c>
      <c r="AK10" s="346">
        <v>16</v>
      </c>
      <c r="AL10" s="346">
        <v>15</v>
      </c>
      <c r="AM10" s="346">
        <v>15</v>
      </c>
      <c r="AN10" s="346">
        <v>12</v>
      </c>
      <c r="AO10" s="373"/>
      <c r="AP10" s="348">
        <v>13.8</v>
      </c>
      <c r="AQ10" s="348">
        <v>16.29</v>
      </c>
      <c r="AR10" s="348">
        <v>13.43</v>
      </c>
      <c r="AS10" s="348">
        <v>9.66</v>
      </c>
      <c r="AT10" s="348">
        <v>4.3099999999999996</v>
      </c>
      <c r="AU10" s="351"/>
      <c r="AV10" s="346">
        <v>4</v>
      </c>
      <c r="AW10" s="346">
        <v>2</v>
      </c>
      <c r="AX10" s="346">
        <v>4</v>
      </c>
      <c r="AY10" s="346">
        <v>10</v>
      </c>
      <c r="AZ10" s="346">
        <v>16</v>
      </c>
      <c r="BA10" s="362"/>
      <c r="BB10" s="348">
        <v>13.8946006997735</v>
      </c>
      <c r="BC10" s="375">
        <v>0.91165251734844899</v>
      </c>
      <c r="BD10" s="375">
        <v>5.3016347361585399E-2</v>
      </c>
      <c r="BE10" s="375">
        <v>0.232610834196152</v>
      </c>
      <c r="BF10" s="374"/>
      <c r="BG10" s="348">
        <v>59.711599999999997</v>
      </c>
      <c r="BH10" s="348">
        <v>23.1662</v>
      </c>
      <c r="BI10" s="348">
        <v>15.862</v>
      </c>
      <c r="BJ10" s="348">
        <v>1.2602</v>
      </c>
      <c r="BK10" s="373"/>
      <c r="BL10" s="372" t="s">
        <v>2539</v>
      </c>
      <c r="BM10" s="372" t="s">
        <v>2540</v>
      </c>
      <c r="BN10" s="372" t="s">
        <v>2541</v>
      </c>
      <c r="BO10" s="372" t="s">
        <v>2542</v>
      </c>
      <c r="BP10" s="372" t="s">
        <v>2543</v>
      </c>
      <c r="BQ10" s="373"/>
      <c r="BR10" s="354" t="s">
        <v>463</v>
      </c>
    </row>
    <row r="11" spans="1:70" s="428" customFormat="1" x14ac:dyDescent="0.25">
      <c r="A11" s="345" t="s">
        <v>2544</v>
      </c>
      <c r="B11" s="373"/>
      <c r="C11" s="719">
        <v>44377</v>
      </c>
      <c r="D11" s="373"/>
      <c r="E11" s="346">
        <v>4693.3999999999996</v>
      </c>
      <c r="F11" s="373"/>
      <c r="G11" s="347">
        <v>18.196000000000002</v>
      </c>
      <c r="H11" s="374"/>
      <c r="I11" s="348">
        <v>-0.83379999999999999</v>
      </c>
      <c r="J11" s="348">
        <v>0.35849999999999999</v>
      </c>
      <c r="K11" s="348">
        <v>2.5185</v>
      </c>
      <c r="L11" s="348">
        <v>4.3049999999999997</v>
      </c>
      <c r="M11" s="348">
        <v>0.50819999999999999</v>
      </c>
      <c r="N11" s="350">
        <v>4.1616999999999997</v>
      </c>
      <c r="O11" s="348">
        <v>7.5053999999999998</v>
      </c>
      <c r="P11" s="348">
        <v>12.9496</v>
      </c>
      <c r="Q11" s="348">
        <v>12.436</v>
      </c>
      <c r="R11" s="348" t="s">
        <v>430</v>
      </c>
      <c r="S11" s="348">
        <v>1.3252999999999999</v>
      </c>
      <c r="T11" s="348">
        <v>18.1175</v>
      </c>
      <c r="U11" s="348">
        <v>0.62490000000000001</v>
      </c>
      <c r="V11" s="348">
        <v>9.6277000000000008</v>
      </c>
      <c r="W11" s="348">
        <v>1.3252999999999999</v>
      </c>
      <c r="X11" s="348">
        <v>12.593999999999999</v>
      </c>
      <c r="Y11" s="374"/>
      <c r="Z11" s="346">
        <v>23</v>
      </c>
      <c r="AA11" s="346">
        <v>20</v>
      </c>
      <c r="AB11" s="346">
        <v>8</v>
      </c>
      <c r="AC11" s="346">
        <v>8</v>
      </c>
      <c r="AD11" s="346">
        <v>6</v>
      </c>
      <c r="AE11" s="346">
        <v>8</v>
      </c>
      <c r="AF11" s="346">
        <v>9</v>
      </c>
      <c r="AG11" s="346">
        <v>8</v>
      </c>
      <c r="AH11" s="346">
        <v>6</v>
      </c>
      <c r="AI11" s="346" t="s">
        <v>430</v>
      </c>
      <c r="AJ11" s="346">
        <v>9</v>
      </c>
      <c r="AK11" s="346">
        <v>5</v>
      </c>
      <c r="AL11" s="346">
        <v>8</v>
      </c>
      <c r="AM11" s="346">
        <v>7</v>
      </c>
      <c r="AN11" s="346">
        <v>9</v>
      </c>
      <c r="AO11" s="373"/>
      <c r="AP11" s="348" t="s">
        <v>430</v>
      </c>
      <c r="AQ11" s="348" t="s">
        <v>430</v>
      </c>
      <c r="AR11" s="348">
        <v>13.29</v>
      </c>
      <c r="AS11" s="348">
        <v>10.96</v>
      </c>
      <c r="AT11" s="348">
        <v>8.57</v>
      </c>
      <c r="AU11" s="351"/>
      <c r="AV11" s="346" t="s">
        <v>430</v>
      </c>
      <c r="AW11" s="346" t="s">
        <v>430</v>
      </c>
      <c r="AX11" s="346">
        <v>5</v>
      </c>
      <c r="AY11" s="346">
        <v>5</v>
      </c>
      <c r="AZ11" s="346">
        <v>6</v>
      </c>
      <c r="BA11" s="362"/>
      <c r="BB11" s="348">
        <v>14.9890340049896</v>
      </c>
      <c r="BC11" s="375">
        <v>0.97596779396007205</v>
      </c>
      <c r="BD11" s="375">
        <v>4.8979780846914601E-2</v>
      </c>
      <c r="BE11" s="375">
        <v>0.19457113100033099</v>
      </c>
      <c r="BF11" s="374"/>
      <c r="BG11" s="348">
        <v>67.384100000000004</v>
      </c>
      <c r="BH11" s="348">
        <v>13.723000000000001</v>
      </c>
      <c r="BI11" s="348">
        <v>18.0915</v>
      </c>
      <c r="BJ11" s="348">
        <v>0.8014</v>
      </c>
      <c r="BK11" s="373"/>
      <c r="BL11" s="372" t="s">
        <v>2545</v>
      </c>
      <c r="BM11" s="372" t="s">
        <v>2546</v>
      </c>
      <c r="BN11" s="372" t="s">
        <v>2547</v>
      </c>
      <c r="BO11" s="372" t="s">
        <v>2548</v>
      </c>
      <c r="BP11" s="372" t="s">
        <v>2549</v>
      </c>
      <c r="BQ11" s="373"/>
      <c r="BR11" s="354" t="s">
        <v>463</v>
      </c>
    </row>
    <row r="12" spans="1:70" s="428" customFormat="1" x14ac:dyDescent="0.25">
      <c r="A12" s="345" t="s">
        <v>2550</v>
      </c>
      <c r="B12" s="373"/>
      <c r="C12" s="719">
        <v>41622</v>
      </c>
      <c r="D12" s="373"/>
      <c r="E12" s="346">
        <v>3681.27</v>
      </c>
      <c r="F12" s="373"/>
      <c r="G12" s="347">
        <v>63.65</v>
      </c>
      <c r="H12" s="374"/>
      <c r="I12" s="348">
        <v>-0.85670000000000002</v>
      </c>
      <c r="J12" s="348">
        <v>0.23619999999999999</v>
      </c>
      <c r="K12" s="348">
        <v>2.0358999999999998</v>
      </c>
      <c r="L12" s="348">
        <v>3.1269999999999998</v>
      </c>
      <c r="M12" s="348">
        <v>-1.4553</v>
      </c>
      <c r="N12" s="350">
        <v>2.5785999999999998</v>
      </c>
      <c r="O12" s="348">
        <v>5.9050000000000002</v>
      </c>
      <c r="P12" s="348">
        <v>11.6182</v>
      </c>
      <c r="Q12" s="348">
        <v>11.327400000000001</v>
      </c>
      <c r="R12" s="348">
        <v>12.2235</v>
      </c>
      <c r="S12" s="348">
        <v>0.1101</v>
      </c>
      <c r="T12" s="348">
        <v>16.468399999999999</v>
      </c>
      <c r="U12" s="348">
        <v>-1.2105999999999999</v>
      </c>
      <c r="V12" s="348">
        <v>6.5807000000000002</v>
      </c>
      <c r="W12" s="348">
        <v>0.1101</v>
      </c>
      <c r="X12" s="348">
        <v>15.8301</v>
      </c>
      <c r="Y12" s="374"/>
      <c r="Z12" s="346">
        <v>25</v>
      </c>
      <c r="AA12" s="346">
        <v>22</v>
      </c>
      <c r="AB12" s="346">
        <v>18</v>
      </c>
      <c r="AC12" s="346">
        <v>17</v>
      </c>
      <c r="AD12" s="346">
        <v>15</v>
      </c>
      <c r="AE12" s="346">
        <v>12</v>
      </c>
      <c r="AF12" s="346">
        <v>17</v>
      </c>
      <c r="AG12" s="346">
        <v>12</v>
      </c>
      <c r="AH12" s="346">
        <v>10</v>
      </c>
      <c r="AI12" s="346">
        <v>6</v>
      </c>
      <c r="AJ12" s="346">
        <v>23</v>
      </c>
      <c r="AK12" s="346">
        <v>13</v>
      </c>
      <c r="AL12" s="346">
        <v>16</v>
      </c>
      <c r="AM12" s="346">
        <v>13</v>
      </c>
      <c r="AN12" s="346">
        <v>23</v>
      </c>
      <c r="AO12" s="373"/>
      <c r="AP12" s="348">
        <v>12.33</v>
      </c>
      <c r="AQ12" s="348">
        <v>13.94</v>
      </c>
      <c r="AR12" s="348">
        <v>11.9</v>
      </c>
      <c r="AS12" s="348">
        <v>9.0399999999999991</v>
      </c>
      <c r="AT12" s="348">
        <v>5</v>
      </c>
      <c r="AU12" s="351"/>
      <c r="AV12" s="346">
        <v>6</v>
      </c>
      <c r="AW12" s="346">
        <v>5</v>
      </c>
      <c r="AX12" s="346">
        <v>10</v>
      </c>
      <c r="AY12" s="346">
        <v>14</v>
      </c>
      <c r="AZ12" s="346">
        <v>13</v>
      </c>
      <c r="BA12" s="362"/>
      <c r="BB12" s="348">
        <v>14.506312248461301</v>
      </c>
      <c r="BC12" s="375">
        <v>0.94958655427264504</v>
      </c>
      <c r="BD12" s="375">
        <v>4.4247874682052699E-2</v>
      </c>
      <c r="BE12" s="375">
        <v>0.116870552139121</v>
      </c>
      <c r="BF12" s="374"/>
      <c r="BG12" s="348">
        <v>63.2256</v>
      </c>
      <c r="BH12" s="348">
        <v>16.565300000000001</v>
      </c>
      <c r="BI12" s="348">
        <v>18.763400000000001</v>
      </c>
      <c r="BJ12" s="348">
        <v>1.4457</v>
      </c>
      <c r="BK12" s="373"/>
      <c r="BL12" s="372" t="s">
        <v>2551</v>
      </c>
      <c r="BM12" s="372" t="s">
        <v>2552</v>
      </c>
      <c r="BN12" s="372" t="s">
        <v>577</v>
      </c>
      <c r="BO12" s="372" t="s">
        <v>2553</v>
      </c>
      <c r="BP12" s="372" t="s">
        <v>2554</v>
      </c>
      <c r="BQ12" s="373"/>
      <c r="BR12" s="354" t="s">
        <v>463</v>
      </c>
    </row>
    <row r="13" spans="1:70" s="428" customFormat="1" x14ac:dyDescent="0.25">
      <c r="A13" s="345" t="s">
        <v>2555</v>
      </c>
      <c r="B13" s="373"/>
      <c r="C13" s="719">
        <v>42366</v>
      </c>
      <c r="D13" s="373"/>
      <c r="E13" s="346">
        <v>3250.86</v>
      </c>
      <c r="F13" s="373"/>
      <c r="G13" s="347">
        <v>44.3307</v>
      </c>
      <c r="H13" s="374"/>
      <c r="I13" s="348">
        <v>-1.0611999999999999</v>
      </c>
      <c r="J13" s="348">
        <v>0.26350000000000001</v>
      </c>
      <c r="K13" s="348">
        <v>2.4510999999999998</v>
      </c>
      <c r="L13" s="348">
        <v>2.4056999999999999</v>
      </c>
      <c r="M13" s="348">
        <v>-2.0173000000000001</v>
      </c>
      <c r="N13" s="350">
        <v>0.26490000000000002</v>
      </c>
      <c r="O13" s="348">
        <v>7.41</v>
      </c>
      <c r="P13" s="348">
        <v>12.148300000000001</v>
      </c>
      <c r="Q13" s="348">
        <v>12.0044</v>
      </c>
      <c r="R13" s="348">
        <v>13.848800000000001</v>
      </c>
      <c r="S13" s="348">
        <v>1.0697000000000001</v>
      </c>
      <c r="T13" s="348">
        <v>14.779199999999999</v>
      </c>
      <c r="U13" s="348">
        <v>-1.9857</v>
      </c>
      <c r="V13" s="348">
        <v>5.3533999999999997</v>
      </c>
      <c r="W13" s="348">
        <v>1.0697000000000001</v>
      </c>
      <c r="X13" s="348">
        <v>15.149800000000001</v>
      </c>
      <c r="Y13" s="374"/>
      <c r="Z13" s="346">
        <v>26</v>
      </c>
      <c r="AA13" s="346">
        <v>21</v>
      </c>
      <c r="AB13" s="346">
        <v>10</v>
      </c>
      <c r="AC13" s="346">
        <v>23</v>
      </c>
      <c r="AD13" s="346">
        <v>19</v>
      </c>
      <c r="AE13" s="346">
        <v>18</v>
      </c>
      <c r="AF13" s="346">
        <v>10</v>
      </c>
      <c r="AG13" s="346">
        <v>11</v>
      </c>
      <c r="AH13" s="346">
        <v>7</v>
      </c>
      <c r="AI13" s="346">
        <v>3</v>
      </c>
      <c r="AJ13" s="346">
        <v>13</v>
      </c>
      <c r="AK13" s="346">
        <v>20</v>
      </c>
      <c r="AL13" s="346">
        <v>20</v>
      </c>
      <c r="AM13" s="346">
        <v>18</v>
      </c>
      <c r="AN13" s="346">
        <v>13</v>
      </c>
      <c r="AO13" s="373"/>
      <c r="AP13" s="348">
        <v>13.15</v>
      </c>
      <c r="AQ13" s="348">
        <v>13.86</v>
      </c>
      <c r="AR13" s="348">
        <v>12.53</v>
      </c>
      <c r="AS13" s="348">
        <v>9.15</v>
      </c>
      <c r="AT13" s="348">
        <v>3.3</v>
      </c>
      <c r="AU13" s="351"/>
      <c r="AV13" s="346">
        <v>5</v>
      </c>
      <c r="AW13" s="346">
        <v>7</v>
      </c>
      <c r="AX13" s="346">
        <v>7</v>
      </c>
      <c r="AY13" s="346">
        <v>13</v>
      </c>
      <c r="AZ13" s="346">
        <v>18</v>
      </c>
      <c r="BA13" s="362"/>
      <c r="BB13" s="348">
        <v>14.346077708366501</v>
      </c>
      <c r="BC13" s="375">
        <v>0.92623881174894096</v>
      </c>
      <c r="BD13" s="375">
        <v>4.6179060585798903E-2</v>
      </c>
      <c r="BE13" s="375">
        <v>0.150393847074242</v>
      </c>
      <c r="BF13" s="374"/>
      <c r="BG13" s="348">
        <v>56.953299999999999</v>
      </c>
      <c r="BH13" s="348">
        <v>20.103300000000001</v>
      </c>
      <c r="BI13" s="348">
        <v>21.479399999999998</v>
      </c>
      <c r="BJ13" s="348">
        <v>1.464</v>
      </c>
      <c r="BK13" s="373"/>
      <c r="BL13" s="372" t="s">
        <v>2556</v>
      </c>
      <c r="BM13" s="372" t="s">
        <v>2557</v>
      </c>
      <c r="BN13" s="372" t="s">
        <v>2558</v>
      </c>
      <c r="BO13" s="372" t="s">
        <v>2559</v>
      </c>
      <c r="BP13" s="372" t="s">
        <v>2560</v>
      </c>
      <c r="BQ13" s="373"/>
      <c r="BR13" s="354" t="s">
        <v>2396</v>
      </c>
    </row>
    <row r="14" spans="1:70" s="428" customFormat="1" x14ac:dyDescent="0.25">
      <c r="A14" s="345" t="s">
        <v>2561</v>
      </c>
      <c r="B14" s="373"/>
      <c r="C14" s="719">
        <v>44176</v>
      </c>
      <c r="D14" s="373"/>
      <c r="E14" s="346">
        <v>2349.4699999999998</v>
      </c>
      <c r="F14" s="373"/>
      <c r="G14" s="347">
        <v>21.684000000000001</v>
      </c>
      <c r="H14" s="374"/>
      <c r="I14" s="348">
        <v>-0.71430000000000005</v>
      </c>
      <c r="J14" s="348">
        <v>0.79959999999999998</v>
      </c>
      <c r="K14" s="348">
        <v>2.5053999999999998</v>
      </c>
      <c r="L14" s="348">
        <v>2.4135</v>
      </c>
      <c r="M14" s="348">
        <v>-1.3646</v>
      </c>
      <c r="N14" s="350">
        <v>3.4838</v>
      </c>
      <c r="O14" s="348">
        <v>6.9256000000000002</v>
      </c>
      <c r="P14" s="348">
        <v>13.3652</v>
      </c>
      <c r="Q14" s="348">
        <v>12.6958</v>
      </c>
      <c r="R14" s="348" t="s">
        <v>430</v>
      </c>
      <c r="S14" s="348">
        <v>0.78549999999999998</v>
      </c>
      <c r="T14" s="348">
        <v>13.8985</v>
      </c>
      <c r="U14" s="348">
        <v>-1.3735999999999999</v>
      </c>
      <c r="V14" s="348">
        <v>7.3784000000000001</v>
      </c>
      <c r="W14" s="348">
        <v>0.78549999999999998</v>
      </c>
      <c r="X14" s="348">
        <v>14.829700000000001</v>
      </c>
      <c r="Y14" s="374"/>
      <c r="Z14" s="346">
        <v>15</v>
      </c>
      <c r="AA14" s="346">
        <v>7</v>
      </c>
      <c r="AB14" s="346">
        <v>9</v>
      </c>
      <c r="AC14" s="346">
        <v>22</v>
      </c>
      <c r="AD14" s="346">
        <v>14</v>
      </c>
      <c r="AE14" s="346">
        <v>9</v>
      </c>
      <c r="AF14" s="346">
        <v>13</v>
      </c>
      <c r="AG14" s="346">
        <v>6</v>
      </c>
      <c r="AH14" s="346">
        <v>4</v>
      </c>
      <c r="AI14" s="346" t="s">
        <v>430</v>
      </c>
      <c r="AJ14" s="346">
        <v>17</v>
      </c>
      <c r="AK14" s="346">
        <v>23</v>
      </c>
      <c r="AL14" s="346">
        <v>17</v>
      </c>
      <c r="AM14" s="346">
        <v>11</v>
      </c>
      <c r="AN14" s="346">
        <v>17</v>
      </c>
      <c r="AO14" s="373"/>
      <c r="AP14" s="348" t="s">
        <v>430</v>
      </c>
      <c r="AQ14" s="348" t="s">
        <v>430</v>
      </c>
      <c r="AR14" s="348">
        <v>13.21</v>
      </c>
      <c r="AS14" s="348">
        <v>10.62</v>
      </c>
      <c r="AT14" s="348">
        <v>4.8099999999999996</v>
      </c>
      <c r="AU14" s="351"/>
      <c r="AV14" s="346" t="s">
        <v>430</v>
      </c>
      <c r="AW14" s="346" t="s">
        <v>430</v>
      </c>
      <c r="AX14" s="346">
        <v>6</v>
      </c>
      <c r="AY14" s="346">
        <v>7</v>
      </c>
      <c r="AZ14" s="346">
        <v>15</v>
      </c>
      <c r="BA14" s="362"/>
      <c r="BB14" s="348">
        <v>14.4478373877238</v>
      </c>
      <c r="BC14" s="375">
        <v>0.94486759695955602</v>
      </c>
      <c r="BD14" s="375">
        <v>5.2860109983320497E-2</v>
      </c>
      <c r="BE14" s="375">
        <v>0.241320333863661</v>
      </c>
      <c r="BF14" s="374"/>
      <c r="BG14" s="348">
        <v>60.610900000000001</v>
      </c>
      <c r="BH14" s="348">
        <v>19.528300000000002</v>
      </c>
      <c r="BI14" s="348">
        <v>17.375</v>
      </c>
      <c r="BJ14" s="348">
        <v>2.4857999999999998</v>
      </c>
      <c r="BK14" s="373"/>
      <c r="BL14" s="372" t="s">
        <v>2562</v>
      </c>
      <c r="BM14" s="372" t="s">
        <v>2563</v>
      </c>
      <c r="BN14" s="372" t="s">
        <v>2564</v>
      </c>
      <c r="BO14" s="372" t="s">
        <v>2565</v>
      </c>
      <c r="BP14" s="372" t="s">
        <v>2566</v>
      </c>
      <c r="BQ14" s="373"/>
      <c r="BR14" s="354" t="s">
        <v>463</v>
      </c>
    </row>
    <row r="15" spans="1:70" s="428" customFormat="1" x14ac:dyDescent="0.25">
      <c r="A15" s="345" t="s">
        <v>2567</v>
      </c>
      <c r="B15" s="373"/>
      <c r="C15" s="719">
        <v>45268</v>
      </c>
      <c r="D15" s="373"/>
      <c r="E15" s="346">
        <v>2065.31</v>
      </c>
      <c r="F15" s="373"/>
      <c r="G15" s="347">
        <v>14.808999999999999</v>
      </c>
      <c r="H15" s="374"/>
      <c r="I15" s="348">
        <v>-0.72399999999999998</v>
      </c>
      <c r="J15" s="348">
        <v>0.91310000000000002</v>
      </c>
      <c r="K15" s="348">
        <v>2.5695999999999999</v>
      </c>
      <c r="L15" s="348">
        <v>4.9836999999999998</v>
      </c>
      <c r="M15" s="348">
        <v>3.012</v>
      </c>
      <c r="N15" s="350">
        <v>9.8428000000000004</v>
      </c>
      <c r="O15" s="348">
        <v>14.2864</v>
      </c>
      <c r="P15" s="348" t="s">
        <v>430</v>
      </c>
      <c r="Q15" s="348" t="s">
        <v>430</v>
      </c>
      <c r="R15" s="348" t="s">
        <v>430</v>
      </c>
      <c r="S15" s="348">
        <v>0.87870000000000004</v>
      </c>
      <c r="T15" s="348">
        <v>18.273299999999999</v>
      </c>
      <c r="U15" s="348">
        <v>4.1054000000000004</v>
      </c>
      <c r="V15" s="348">
        <v>12.180899999999999</v>
      </c>
      <c r="W15" s="348">
        <v>0.87870000000000004</v>
      </c>
      <c r="X15" s="348">
        <v>16.265000000000001</v>
      </c>
      <c r="Y15" s="374"/>
      <c r="Z15" s="346">
        <v>16</v>
      </c>
      <c r="AA15" s="346">
        <v>3</v>
      </c>
      <c r="AB15" s="346">
        <v>7</v>
      </c>
      <c r="AC15" s="346">
        <v>5</v>
      </c>
      <c r="AD15" s="346">
        <v>3</v>
      </c>
      <c r="AE15" s="346">
        <v>2</v>
      </c>
      <c r="AF15" s="346">
        <v>1</v>
      </c>
      <c r="AG15" s="346" t="s">
        <v>430</v>
      </c>
      <c r="AH15" s="346" t="s">
        <v>430</v>
      </c>
      <c r="AI15" s="346" t="s">
        <v>430</v>
      </c>
      <c r="AJ15" s="346">
        <v>15</v>
      </c>
      <c r="AK15" s="346">
        <v>4</v>
      </c>
      <c r="AL15" s="346">
        <v>3</v>
      </c>
      <c r="AM15" s="346">
        <v>3</v>
      </c>
      <c r="AN15" s="346">
        <v>15</v>
      </c>
      <c r="AO15" s="373"/>
      <c r="AP15" s="348" t="s">
        <v>430</v>
      </c>
      <c r="AQ15" s="348" t="s">
        <v>430</v>
      </c>
      <c r="AR15" s="348" t="s">
        <v>430</v>
      </c>
      <c r="AS15" s="348" t="s">
        <v>430</v>
      </c>
      <c r="AT15" s="348">
        <v>13.98</v>
      </c>
      <c r="AU15" s="351"/>
      <c r="AV15" s="346" t="s">
        <v>430</v>
      </c>
      <c r="AW15" s="346" t="s">
        <v>430</v>
      </c>
      <c r="AX15" s="346" t="s">
        <v>430</v>
      </c>
      <c r="AY15" s="346" t="s">
        <v>430</v>
      </c>
      <c r="AZ15" s="346">
        <v>3</v>
      </c>
      <c r="BA15" s="362"/>
      <c r="BB15" s="348">
        <v>15.1311788586075</v>
      </c>
      <c r="BC15" s="375">
        <v>0.95592046536416098</v>
      </c>
      <c r="BD15" s="375">
        <v>5.7390221449396102E-2</v>
      </c>
      <c r="BE15" s="375">
        <v>0.49467227192167701</v>
      </c>
      <c r="BF15" s="374"/>
      <c r="BG15" s="348">
        <v>55.3003</v>
      </c>
      <c r="BH15" s="348">
        <v>18.646100000000001</v>
      </c>
      <c r="BI15" s="348">
        <v>23.4771</v>
      </c>
      <c r="BJ15" s="348">
        <v>2.5764999999999998</v>
      </c>
      <c r="BK15" s="373"/>
      <c r="BL15" s="372" t="s">
        <v>2568</v>
      </c>
      <c r="BM15" s="372" t="s">
        <v>2569</v>
      </c>
      <c r="BN15" s="372" t="s">
        <v>2570</v>
      </c>
      <c r="BO15" s="372" t="s">
        <v>2571</v>
      </c>
      <c r="BP15" s="372" t="s">
        <v>2572</v>
      </c>
      <c r="BQ15" s="373"/>
      <c r="BR15" s="354" t="s">
        <v>525</v>
      </c>
    </row>
    <row r="16" spans="1:70" s="428" customFormat="1" x14ac:dyDescent="0.25">
      <c r="A16" s="345" t="s">
        <v>2573</v>
      </c>
      <c r="B16" s="373"/>
      <c r="C16" s="719">
        <v>39643</v>
      </c>
      <c r="D16" s="373"/>
      <c r="E16" s="346">
        <v>1855.64</v>
      </c>
      <c r="F16" s="373"/>
      <c r="G16" s="347">
        <v>147.80000000000001</v>
      </c>
      <c r="H16" s="374"/>
      <c r="I16" s="348">
        <v>-1.2230000000000001</v>
      </c>
      <c r="J16" s="348">
        <v>-0.2228</v>
      </c>
      <c r="K16" s="348">
        <v>1.2329000000000001</v>
      </c>
      <c r="L16" s="348">
        <v>2.8532000000000002</v>
      </c>
      <c r="M16" s="348">
        <v>0.49640000000000001</v>
      </c>
      <c r="N16" s="350">
        <v>5.4734999999999996</v>
      </c>
      <c r="O16" s="348">
        <v>9.1449999999999996</v>
      </c>
      <c r="P16" s="348">
        <v>17.654199999999999</v>
      </c>
      <c r="Q16" s="348">
        <v>14.055099999999999</v>
      </c>
      <c r="R16" s="348">
        <v>14.763999999999999</v>
      </c>
      <c r="S16" s="348">
        <v>0.1084</v>
      </c>
      <c r="T16" s="348">
        <v>16.258900000000001</v>
      </c>
      <c r="U16" s="348">
        <v>1.4621999999999999</v>
      </c>
      <c r="V16" s="348">
        <v>10.5708</v>
      </c>
      <c r="W16" s="348">
        <v>0.1084</v>
      </c>
      <c r="X16" s="348">
        <v>16.124199999999998</v>
      </c>
      <c r="Y16" s="374"/>
      <c r="Z16" s="346">
        <v>27</v>
      </c>
      <c r="AA16" s="346">
        <v>28</v>
      </c>
      <c r="AB16" s="346">
        <v>22</v>
      </c>
      <c r="AC16" s="346">
        <v>20</v>
      </c>
      <c r="AD16" s="346">
        <v>7</v>
      </c>
      <c r="AE16" s="346">
        <v>6</v>
      </c>
      <c r="AF16" s="346">
        <v>3</v>
      </c>
      <c r="AG16" s="346">
        <v>2</v>
      </c>
      <c r="AH16" s="346">
        <v>1</v>
      </c>
      <c r="AI16" s="346">
        <v>2</v>
      </c>
      <c r="AJ16" s="346">
        <v>24</v>
      </c>
      <c r="AK16" s="346">
        <v>14</v>
      </c>
      <c r="AL16" s="346">
        <v>6</v>
      </c>
      <c r="AM16" s="346">
        <v>5</v>
      </c>
      <c r="AN16" s="346">
        <v>24</v>
      </c>
      <c r="AO16" s="373"/>
      <c r="AP16" s="348">
        <v>15.04</v>
      </c>
      <c r="AQ16" s="348">
        <v>16.739999999999998</v>
      </c>
      <c r="AR16" s="348">
        <v>16</v>
      </c>
      <c r="AS16" s="348">
        <v>13.03</v>
      </c>
      <c r="AT16" s="348">
        <v>8.09</v>
      </c>
      <c r="AU16" s="351"/>
      <c r="AV16" s="346">
        <v>1</v>
      </c>
      <c r="AW16" s="346">
        <v>1</v>
      </c>
      <c r="AX16" s="346">
        <v>1</v>
      </c>
      <c r="AY16" s="346">
        <v>2</v>
      </c>
      <c r="AZ16" s="346">
        <v>9</v>
      </c>
      <c r="BA16" s="362"/>
      <c r="BB16" s="348">
        <v>14.652480699603</v>
      </c>
      <c r="BC16" s="375">
        <v>0.86199157559686101</v>
      </c>
      <c r="BD16" s="375">
        <v>7.1026120150579103E-2</v>
      </c>
      <c r="BE16" s="375">
        <v>0.56413501891421203</v>
      </c>
      <c r="BF16" s="374"/>
      <c r="BG16" s="348">
        <v>52.931699999999999</v>
      </c>
      <c r="BH16" s="348">
        <v>23.2178</v>
      </c>
      <c r="BI16" s="348">
        <v>21.430900000000001</v>
      </c>
      <c r="BJ16" s="348">
        <v>2.4196</v>
      </c>
      <c r="BK16" s="373"/>
      <c r="BL16" s="372" t="s">
        <v>2574</v>
      </c>
      <c r="BM16" s="372" t="s">
        <v>2575</v>
      </c>
      <c r="BN16" s="372" t="s">
        <v>2576</v>
      </c>
      <c r="BO16" s="372" t="s">
        <v>2577</v>
      </c>
      <c r="BP16" s="372" t="s">
        <v>2578</v>
      </c>
      <c r="BQ16" s="373"/>
      <c r="BR16" s="354" t="s">
        <v>512</v>
      </c>
    </row>
    <row r="17" spans="1:70" s="428" customFormat="1" x14ac:dyDescent="0.25">
      <c r="A17" s="345" t="s">
        <v>2579</v>
      </c>
      <c r="B17" s="373"/>
      <c r="C17" s="719">
        <v>39609</v>
      </c>
      <c r="D17" s="373"/>
      <c r="E17" s="346">
        <v>1715.27</v>
      </c>
      <c r="F17" s="373"/>
      <c r="G17" s="347">
        <v>109.8212</v>
      </c>
      <c r="H17" s="374"/>
      <c r="I17" s="348">
        <v>-0.61160000000000003</v>
      </c>
      <c r="J17" s="348">
        <v>0.56420000000000003</v>
      </c>
      <c r="K17" s="348">
        <v>2.3212999999999999</v>
      </c>
      <c r="L17" s="348">
        <v>3.5653999999999999</v>
      </c>
      <c r="M17" s="348">
        <v>-1.7706</v>
      </c>
      <c r="N17" s="350">
        <v>3.1027</v>
      </c>
      <c r="O17" s="348">
        <v>5.0039999999999996</v>
      </c>
      <c r="P17" s="348">
        <v>13.952500000000001</v>
      </c>
      <c r="Q17" s="348">
        <v>13.8344</v>
      </c>
      <c r="R17" s="348">
        <v>13.6175</v>
      </c>
      <c r="S17" s="348">
        <v>1.2439</v>
      </c>
      <c r="T17" s="348">
        <v>17.604199999999999</v>
      </c>
      <c r="U17" s="348">
        <v>-0.12690000000000001</v>
      </c>
      <c r="V17" s="348">
        <v>9.6557999999999993</v>
      </c>
      <c r="W17" s="348">
        <v>1.2439</v>
      </c>
      <c r="X17" s="348">
        <v>14.147399999999999</v>
      </c>
      <c r="Y17" s="374"/>
      <c r="Z17" s="346">
        <v>10</v>
      </c>
      <c r="AA17" s="346">
        <v>13</v>
      </c>
      <c r="AB17" s="346">
        <v>14</v>
      </c>
      <c r="AC17" s="346">
        <v>13</v>
      </c>
      <c r="AD17" s="346">
        <v>17</v>
      </c>
      <c r="AE17" s="346">
        <v>11</v>
      </c>
      <c r="AF17" s="346">
        <v>19</v>
      </c>
      <c r="AG17" s="346">
        <v>4</v>
      </c>
      <c r="AH17" s="346">
        <v>2</v>
      </c>
      <c r="AI17" s="346">
        <v>4</v>
      </c>
      <c r="AJ17" s="346">
        <v>10</v>
      </c>
      <c r="AK17" s="346">
        <v>10</v>
      </c>
      <c r="AL17" s="346">
        <v>11</v>
      </c>
      <c r="AM17" s="346">
        <v>6</v>
      </c>
      <c r="AN17" s="346">
        <v>10</v>
      </c>
      <c r="AO17" s="373"/>
      <c r="AP17" s="348">
        <v>14.4</v>
      </c>
      <c r="AQ17" s="348">
        <v>15.68</v>
      </c>
      <c r="AR17" s="348">
        <v>13.84</v>
      </c>
      <c r="AS17" s="348">
        <v>9.51</v>
      </c>
      <c r="AT17" s="348">
        <v>8.3800000000000008</v>
      </c>
      <c r="AU17" s="351"/>
      <c r="AV17" s="346">
        <v>2</v>
      </c>
      <c r="AW17" s="346">
        <v>3</v>
      </c>
      <c r="AX17" s="346">
        <v>3</v>
      </c>
      <c r="AY17" s="346">
        <v>12</v>
      </c>
      <c r="AZ17" s="346">
        <v>7</v>
      </c>
      <c r="BA17" s="362"/>
      <c r="BB17" s="348">
        <v>15.2618803887643</v>
      </c>
      <c r="BC17" s="375">
        <v>0.95610245104803304</v>
      </c>
      <c r="BD17" s="375">
        <v>5.3269868160996298E-2</v>
      </c>
      <c r="BE17" s="375">
        <v>0.28439294359925499</v>
      </c>
      <c r="BF17" s="374"/>
      <c r="BG17" s="348">
        <v>59.039299999999997</v>
      </c>
      <c r="BH17" s="348">
        <v>10.2133</v>
      </c>
      <c r="BI17" s="348">
        <v>26.920400000000001</v>
      </c>
      <c r="BJ17" s="348">
        <v>3.827</v>
      </c>
      <c r="BK17" s="373"/>
      <c r="BL17" s="372" t="s">
        <v>2580</v>
      </c>
      <c r="BM17" s="372" t="s">
        <v>2581</v>
      </c>
      <c r="BN17" s="372" t="s">
        <v>2582</v>
      </c>
      <c r="BO17" s="372" t="s">
        <v>2583</v>
      </c>
      <c r="BP17" s="372" t="s">
        <v>2584</v>
      </c>
      <c r="BQ17" s="373"/>
      <c r="BR17" s="354" t="s">
        <v>525</v>
      </c>
    </row>
    <row r="18" spans="1:70" s="428" customFormat="1" ht="11" x14ac:dyDescent="0.3">
      <c r="A18" s="841" t="s">
        <v>2585</v>
      </c>
      <c r="B18" s="842"/>
      <c r="C18" s="843">
        <v>44984</v>
      </c>
      <c r="D18" s="842"/>
      <c r="E18" s="844">
        <v>1570.58</v>
      </c>
      <c r="F18" s="842"/>
      <c r="G18" s="845">
        <v>16.475000000000001</v>
      </c>
      <c r="H18" s="847"/>
      <c r="I18" s="846">
        <v>-0.63329999999999997</v>
      </c>
      <c r="J18" s="846">
        <v>0.73370000000000002</v>
      </c>
      <c r="K18" s="846">
        <v>2.2911000000000001</v>
      </c>
      <c r="L18" s="846">
        <v>4.9831000000000003</v>
      </c>
      <c r="M18" s="846">
        <v>1.341</v>
      </c>
      <c r="N18" s="848">
        <v>4.9763999999999999</v>
      </c>
      <c r="O18" s="846">
        <v>7.3471000000000002</v>
      </c>
      <c r="P18" s="846">
        <v>12.8474</v>
      </c>
      <c r="Q18" s="846" t="s">
        <v>430</v>
      </c>
      <c r="R18" s="846" t="s">
        <v>430</v>
      </c>
      <c r="S18" s="846">
        <v>0.86319999999999997</v>
      </c>
      <c r="T18" s="846">
        <v>17.863800000000001</v>
      </c>
      <c r="U18" s="846">
        <v>1.9493</v>
      </c>
      <c r="V18" s="846">
        <v>8.8895999999999997</v>
      </c>
      <c r="W18" s="846">
        <v>0.86319999999999997</v>
      </c>
      <c r="X18" s="846">
        <v>15.8996</v>
      </c>
      <c r="Y18" s="847"/>
      <c r="Z18" s="844">
        <v>12</v>
      </c>
      <c r="AA18" s="844">
        <v>9</v>
      </c>
      <c r="AB18" s="844">
        <v>15</v>
      </c>
      <c r="AC18" s="844">
        <v>6</v>
      </c>
      <c r="AD18" s="844">
        <v>5</v>
      </c>
      <c r="AE18" s="844">
        <v>7</v>
      </c>
      <c r="AF18" s="844">
        <v>11</v>
      </c>
      <c r="AG18" s="844">
        <v>9</v>
      </c>
      <c r="AH18" s="844" t="s">
        <v>430</v>
      </c>
      <c r="AI18" s="844" t="s">
        <v>430</v>
      </c>
      <c r="AJ18" s="844">
        <v>16</v>
      </c>
      <c r="AK18" s="844">
        <v>7</v>
      </c>
      <c r="AL18" s="844">
        <v>5</v>
      </c>
      <c r="AM18" s="844">
        <v>10</v>
      </c>
      <c r="AN18" s="844">
        <v>16</v>
      </c>
      <c r="AO18" s="842"/>
      <c r="AP18" s="846" t="s">
        <v>430</v>
      </c>
      <c r="AQ18" s="846" t="s">
        <v>430</v>
      </c>
      <c r="AR18" s="846" t="s">
        <v>430</v>
      </c>
      <c r="AS18" s="846">
        <v>11.08</v>
      </c>
      <c r="AT18" s="846">
        <v>9.3000000000000007</v>
      </c>
      <c r="AU18" s="849"/>
      <c r="AV18" s="844" t="s">
        <v>430</v>
      </c>
      <c r="AW18" s="844" t="s">
        <v>430</v>
      </c>
      <c r="AX18" s="844" t="s">
        <v>430</v>
      </c>
      <c r="AY18" s="844">
        <v>4</v>
      </c>
      <c r="AZ18" s="844">
        <v>5</v>
      </c>
      <c r="BA18" s="851"/>
      <c r="BB18" s="846">
        <v>14.5934336068538</v>
      </c>
      <c r="BC18" s="852">
        <v>0.978003403506992</v>
      </c>
      <c r="BD18" s="852">
        <v>4.85633155052888E-2</v>
      </c>
      <c r="BE18" s="852">
        <v>0.167991612681064</v>
      </c>
      <c r="BF18" s="847"/>
      <c r="BG18" s="846">
        <v>62.730600000000003</v>
      </c>
      <c r="BH18" s="846">
        <v>19.145199999999999</v>
      </c>
      <c r="BI18" s="846">
        <v>15.896100000000001</v>
      </c>
      <c r="BJ18" s="846">
        <v>2.2281</v>
      </c>
      <c r="BK18" s="842"/>
      <c r="BL18" s="855" t="s">
        <v>2586</v>
      </c>
      <c r="BM18" s="855" t="s">
        <v>2587</v>
      </c>
      <c r="BN18" s="855" t="s">
        <v>2588</v>
      </c>
      <c r="BO18" s="855" t="s">
        <v>2589</v>
      </c>
      <c r="BP18" s="855" t="s">
        <v>2590</v>
      </c>
      <c r="BQ18" s="842"/>
      <c r="BR18" s="856" t="s">
        <v>525</v>
      </c>
    </row>
    <row r="19" spans="1:70" s="428" customFormat="1" x14ac:dyDescent="0.25">
      <c r="A19" s="345" t="s">
        <v>2591</v>
      </c>
      <c r="B19" s="373"/>
      <c r="C19" s="719">
        <v>38055</v>
      </c>
      <c r="D19" s="373"/>
      <c r="E19" s="346">
        <v>1449.61</v>
      </c>
      <c r="F19" s="373"/>
      <c r="G19" s="347">
        <v>197.75120000000001</v>
      </c>
      <c r="H19" s="374"/>
      <c r="I19" s="348">
        <v>-0.60589999999999999</v>
      </c>
      <c r="J19" s="348">
        <v>0.497</v>
      </c>
      <c r="K19" s="348">
        <v>2.3588</v>
      </c>
      <c r="L19" s="348">
        <v>2.9803000000000002</v>
      </c>
      <c r="M19" s="348">
        <v>-0.70279999999999998</v>
      </c>
      <c r="N19" s="350">
        <v>2.3214999999999999</v>
      </c>
      <c r="O19" s="348">
        <v>7.3265000000000002</v>
      </c>
      <c r="P19" s="348">
        <v>12.8286</v>
      </c>
      <c r="Q19" s="348">
        <v>11.763299999999999</v>
      </c>
      <c r="R19" s="348">
        <v>10.567399999999999</v>
      </c>
      <c r="S19" s="348">
        <v>0.75660000000000005</v>
      </c>
      <c r="T19" s="348">
        <v>15.0344</v>
      </c>
      <c r="U19" s="348">
        <v>-0.30070000000000002</v>
      </c>
      <c r="V19" s="348">
        <v>6.2202999999999999</v>
      </c>
      <c r="W19" s="348">
        <v>0.75660000000000005</v>
      </c>
      <c r="X19" s="348">
        <v>14.273999999999999</v>
      </c>
      <c r="Y19" s="374"/>
      <c r="Z19" s="346">
        <v>9</v>
      </c>
      <c r="AA19" s="346">
        <v>18</v>
      </c>
      <c r="AB19" s="346">
        <v>13</v>
      </c>
      <c r="AC19" s="346">
        <v>19</v>
      </c>
      <c r="AD19" s="346">
        <v>11</v>
      </c>
      <c r="AE19" s="346">
        <v>13</v>
      </c>
      <c r="AF19" s="346">
        <v>12</v>
      </c>
      <c r="AG19" s="346">
        <v>10</v>
      </c>
      <c r="AH19" s="346">
        <v>8</v>
      </c>
      <c r="AI19" s="346">
        <v>10</v>
      </c>
      <c r="AJ19" s="346">
        <v>18</v>
      </c>
      <c r="AK19" s="346">
        <v>19</v>
      </c>
      <c r="AL19" s="346">
        <v>12</v>
      </c>
      <c r="AM19" s="346">
        <v>14</v>
      </c>
      <c r="AN19" s="346">
        <v>18</v>
      </c>
      <c r="AO19" s="373"/>
      <c r="AP19" s="348">
        <v>11.48</v>
      </c>
      <c r="AQ19" s="348">
        <v>13.9</v>
      </c>
      <c r="AR19" s="348">
        <v>12.46</v>
      </c>
      <c r="AS19" s="348">
        <v>9.99</v>
      </c>
      <c r="AT19" s="348">
        <v>4.84</v>
      </c>
      <c r="AU19" s="351"/>
      <c r="AV19" s="346">
        <v>9</v>
      </c>
      <c r="AW19" s="346">
        <v>6</v>
      </c>
      <c r="AX19" s="346">
        <v>8</v>
      </c>
      <c r="AY19" s="346">
        <v>8</v>
      </c>
      <c r="AZ19" s="346">
        <v>14</v>
      </c>
      <c r="BA19" s="362"/>
      <c r="BB19" s="348">
        <v>14.6288322342337</v>
      </c>
      <c r="BC19" s="375">
        <v>0.981410338475319</v>
      </c>
      <c r="BD19" s="375">
        <v>4.8514167142361703E-2</v>
      </c>
      <c r="BE19" s="375">
        <v>0.16710809410248301</v>
      </c>
      <c r="BF19" s="374"/>
      <c r="BG19" s="348">
        <v>79.879199999999997</v>
      </c>
      <c r="BH19" s="348">
        <v>9.6879299999999997</v>
      </c>
      <c r="BI19" s="348">
        <v>7.9083600000000001</v>
      </c>
      <c r="BJ19" s="348">
        <v>2.5245099999999998</v>
      </c>
      <c r="BK19" s="373"/>
      <c r="BL19" s="372" t="s">
        <v>2592</v>
      </c>
      <c r="BM19" s="372" t="s">
        <v>2593</v>
      </c>
      <c r="BN19" s="372" t="s">
        <v>2594</v>
      </c>
      <c r="BO19" s="372" t="s">
        <v>2595</v>
      </c>
      <c r="BP19" s="372" t="s">
        <v>2596</v>
      </c>
      <c r="BQ19" s="373"/>
      <c r="BR19" s="354" t="s">
        <v>463</v>
      </c>
    </row>
    <row r="20" spans="1:70" s="428" customFormat="1" x14ac:dyDescent="0.25">
      <c r="A20" s="345" t="s">
        <v>2597</v>
      </c>
      <c r="B20" s="373"/>
      <c r="C20" s="719">
        <v>45135</v>
      </c>
      <c r="D20" s="373"/>
      <c r="E20" s="346">
        <v>1134.32</v>
      </c>
      <c r="F20" s="373"/>
      <c r="G20" s="347">
        <v>15.146000000000001</v>
      </c>
      <c r="H20" s="374"/>
      <c r="I20" s="348">
        <v>-0.75360000000000005</v>
      </c>
      <c r="J20" s="348">
        <v>0.42430000000000001</v>
      </c>
      <c r="K20" s="348">
        <v>3.3151000000000002</v>
      </c>
      <c r="L20" s="348">
        <v>5.2244000000000002</v>
      </c>
      <c r="M20" s="348">
        <v>-1.1874</v>
      </c>
      <c r="N20" s="350">
        <v>0.94640000000000002</v>
      </c>
      <c r="O20" s="348">
        <v>6.5823</v>
      </c>
      <c r="P20" s="348" t="s">
        <v>430</v>
      </c>
      <c r="Q20" s="348" t="s">
        <v>430</v>
      </c>
      <c r="R20" s="348" t="s">
        <v>430</v>
      </c>
      <c r="S20" s="348">
        <v>1.6169</v>
      </c>
      <c r="T20" s="348">
        <v>18.051400000000001</v>
      </c>
      <c r="U20" s="348">
        <v>-1.5343</v>
      </c>
      <c r="V20" s="348">
        <v>4.9183000000000003</v>
      </c>
      <c r="W20" s="348">
        <v>1.6169</v>
      </c>
      <c r="X20" s="348">
        <v>15.003</v>
      </c>
      <c r="Y20" s="374"/>
      <c r="Z20" s="346">
        <v>17</v>
      </c>
      <c r="AA20" s="346">
        <v>19</v>
      </c>
      <c r="AB20" s="346">
        <v>3</v>
      </c>
      <c r="AC20" s="346">
        <v>4</v>
      </c>
      <c r="AD20" s="346">
        <v>12</v>
      </c>
      <c r="AE20" s="346">
        <v>17</v>
      </c>
      <c r="AF20" s="346">
        <v>16</v>
      </c>
      <c r="AG20" s="346" t="s">
        <v>430</v>
      </c>
      <c r="AH20" s="346" t="s">
        <v>430</v>
      </c>
      <c r="AI20" s="346" t="s">
        <v>430</v>
      </c>
      <c r="AJ20" s="346">
        <v>3</v>
      </c>
      <c r="AK20" s="346">
        <v>6</v>
      </c>
      <c r="AL20" s="346">
        <v>18</v>
      </c>
      <c r="AM20" s="346">
        <v>19</v>
      </c>
      <c r="AN20" s="346">
        <v>3</v>
      </c>
      <c r="AO20" s="373"/>
      <c r="AP20" s="348" t="s">
        <v>430</v>
      </c>
      <c r="AQ20" s="348" t="s">
        <v>430</v>
      </c>
      <c r="AR20" s="348" t="s">
        <v>430</v>
      </c>
      <c r="AS20" s="348">
        <v>9.57</v>
      </c>
      <c r="AT20" s="348">
        <v>5.17</v>
      </c>
      <c r="AU20" s="351"/>
      <c r="AV20" s="346" t="s">
        <v>430</v>
      </c>
      <c r="AW20" s="346" t="s">
        <v>430</v>
      </c>
      <c r="AX20" s="346" t="s">
        <v>430</v>
      </c>
      <c r="AY20" s="346">
        <v>11</v>
      </c>
      <c r="AZ20" s="346">
        <v>12</v>
      </c>
      <c r="BA20" s="362"/>
      <c r="BB20" s="348">
        <v>15.230002598083599</v>
      </c>
      <c r="BC20" s="375">
        <v>0.88906328720274796</v>
      </c>
      <c r="BD20" s="375">
        <v>5.83178794684652E-2</v>
      </c>
      <c r="BE20" s="375">
        <v>0.370043891210247</v>
      </c>
      <c r="BF20" s="374"/>
      <c r="BG20" s="348">
        <v>55.791800000000002</v>
      </c>
      <c r="BH20" s="348">
        <v>20.522099999999998</v>
      </c>
      <c r="BI20" s="348">
        <v>21.1158</v>
      </c>
      <c r="BJ20" s="348">
        <v>2.5703</v>
      </c>
      <c r="BK20" s="373"/>
      <c r="BL20" s="372" t="s">
        <v>2598</v>
      </c>
      <c r="BM20" s="372" t="s">
        <v>2599</v>
      </c>
      <c r="BN20" s="372" t="s">
        <v>2600</v>
      </c>
      <c r="BO20" s="372" t="s">
        <v>2601</v>
      </c>
      <c r="BP20" s="372" t="s">
        <v>2602</v>
      </c>
      <c r="BQ20" s="373"/>
      <c r="BR20" s="354" t="s">
        <v>525</v>
      </c>
    </row>
    <row r="21" spans="1:70" s="428" customFormat="1" x14ac:dyDescent="0.25">
      <c r="A21" s="345" t="s">
        <v>2603</v>
      </c>
      <c r="B21" s="373"/>
      <c r="C21" s="719">
        <v>45715</v>
      </c>
      <c r="D21" s="373"/>
      <c r="E21" s="346">
        <v>943.00800000000004</v>
      </c>
      <c r="F21" s="373"/>
      <c r="G21" s="347">
        <v>12.5503</v>
      </c>
      <c r="H21" s="374"/>
      <c r="I21" s="348">
        <v>-1.2744</v>
      </c>
      <c r="J21" s="348">
        <v>0.1812</v>
      </c>
      <c r="K21" s="348">
        <v>1.1102000000000001</v>
      </c>
      <c r="L21" s="348">
        <v>3.9681000000000002</v>
      </c>
      <c r="M21" s="348">
        <v>2.4748999999999999</v>
      </c>
      <c r="N21" s="350">
        <v>5.5214999999999996</v>
      </c>
      <c r="O21" s="348" t="s">
        <v>430</v>
      </c>
      <c r="P21" s="348" t="s">
        <v>430</v>
      </c>
      <c r="Q21" s="348" t="s">
        <v>430</v>
      </c>
      <c r="R21" s="348" t="s">
        <v>430</v>
      </c>
      <c r="S21" s="348">
        <v>-5.3400000000000003E-2</v>
      </c>
      <c r="T21" s="348">
        <v>17.817699999999999</v>
      </c>
      <c r="U21" s="348">
        <v>2.9464000000000001</v>
      </c>
      <c r="V21" s="348">
        <v>11.2615</v>
      </c>
      <c r="W21" s="348">
        <v>-5.3400000000000003E-2</v>
      </c>
      <c r="X21" s="348">
        <v>17.881599999999999</v>
      </c>
      <c r="Y21" s="374"/>
      <c r="Z21" s="346">
        <v>28</v>
      </c>
      <c r="AA21" s="346">
        <v>23</v>
      </c>
      <c r="AB21" s="346">
        <v>25</v>
      </c>
      <c r="AC21" s="346">
        <v>11</v>
      </c>
      <c r="AD21" s="346">
        <v>4</v>
      </c>
      <c r="AE21" s="346">
        <v>5</v>
      </c>
      <c r="AF21" s="346" t="s">
        <v>430</v>
      </c>
      <c r="AG21" s="346" t="s">
        <v>430</v>
      </c>
      <c r="AH21" s="346" t="s">
        <v>430</v>
      </c>
      <c r="AI21" s="346" t="s">
        <v>430</v>
      </c>
      <c r="AJ21" s="346">
        <v>26</v>
      </c>
      <c r="AK21" s="346">
        <v>8</v>
      </c>
      <c r="AL21" s="346">
        <v>4</v>
      </c>
      <c r="AM21" s="346">
        <v>4</v>
      </c>
      <c r="AN21" s="346">
        <v>26</v>
      </c>
      <c r="AO21" s="373"/>
      <c r="AP21" s="348" t="s">
        <v>430</v>
      </c>
      <c r="AQ21" s="348" t="s">
        <v>430</v>
      </c>
      <c r="AR21" s="348" t="s">
        <v>430</v>
      </c>
      <c r="AS21" s="348" t="s">
        <v>430</v>
      </c>
      <c r="AT21" s="348">
        <v>11.45</v>
      </c>
      <c r="AU21" s="351"/>
      <c r="AV21" s="346" t="s">
        <v>430</v>
      </c>
      <c r="AW21" s="346" t="s">
        <v>430</v>
      </c>
      <c r="AX21" s="346" t="s">
        <v>430</v>
      </c>
      <c r="AY21" s="346" t="s">
        <v>430</v>
      </c>
      <c r="AZ21" s="346">
        <v>4</v>
      </c>
      <c r="BA21" s="362"/>
      <c r="BB21" s="348">
        <v>14.0194252328634</v>
      </c>
      <c r="BC21" s="375">
        <v>0.86352909562865798</v>
      </c>
      <c r="BD21" s="375">
        <v>7.5986362593152695E-2</v>
      </c>
      <c r="BE21" s="375">
        <v>0.41575685110674998</v>
      </c>
      <c r="BF21" s="374"/>
      <c r="BG21" s="348">
        <v>48.443800000000003</v>
      </c>
      <c r="BH21" s="348">
        <v>28.899699999999999</v>
      </c>
      <c r="BI21" s="348">
        <v>19.706399999999999</v>
      </c>
      <c r="BJ21" s="348">
        <v>2.9500999999999999</v>
      </c>
      <c r="BK21" s="373"/>
      <c r="BL21" s="372" t="s">
        <v>2604</v>
      </c>
      <c r="BM21" s="372" t="s">
        <v>2605</v>
      </c>
      <c r="BN21" s="372" t="s">
        <v>2606</v>
      </c>
      <c r="BO21" s="372" t="s">
        <v>2607</v>
      </c>
      <c r="BP21" s="372" t="s">
        <v>2608</v>
      </c>
      <c r="BQ21" s="373"/>
      <c r="BR21" s="354" t="s">
        <v>476</v>
      </c>
    </row>
    <row r="22" spans="1:70" s="428" customFormat="1" x14ac:dyDescent="0.25">
      <c r="A22" s="345" t="s">
        <v>2609</v>
      </c>
      <c r="B22" s="373"/>
      <c r="C22" s="719">
        <v>45097</v>
      </c>
      <c r="D22" s="373"/>
      <c r="E22" s="346">
        <v>890.73699999999997</v>
      </c>
      <c r="F22" s="373"/>
      <c r="G22" s="347">
        <v>20.953499999999998</v>
      </c>
      <c r="H22" s="374"/>
      <c r="I22" s="348">
        <v>-0.17100000000000001</v>
      </c>
      <c r="J22" s="348">
        <v>0.85289999999999999</v>
      </c>
      <c r="K22" s="348">
        <v>4.4509999999999996</v>
      </c>
      <c r="L22" s="348">
        <v>13.208299999999999</v>
      </c>
      <c r="M22" s="348">
        <v>8.0919000000000008</v>
      </c>
      <c r="N22" s="350">
        <v>16.160499999999999</v>
      </c>
      <c r="O22" s="348">
        <v>9.5223999999999993</v>
      </c>
      <c r="P22" s="348">
        <v>25.7546</v>
      </c>
      <c r="Q22" s="348" t="s">
        <v>430</v>
      </c>
      <c r="R22" s="348" t="s">
        <v>430</v>
      </c>
      <c r="S22" s="348">
        <v>2.6579000000000002</v>
      </c>
      <c r="T22" s="348">
        <v>25.177</v>
      </c>
      <c r="U22" s="348">
        <v>8.1767000000000003</v>
      </c>
      <c r="V22" s="348">
        <v>17.8109</v>
      </c>
      <c r="W22" s="348">
        <v>2.6579000000000002</v>
      </c>
      <c r="X22" s="348">
        <v>27.206299999999999</v>
      </c>
      <c r="Y22" s="374"/>
      <c r="Z22" s="346">
        <v>1</v>
      </c>
      <c r="AA22" s="346">
        <v>5</v>
      </c>
      <c r="AB22" s="346">
        <v>1</v>
      </c>
      <c r="AC22" s="346">
        <v>1</v>
      </c>
      <c r="AD22" s="346">
        <v>1</v>
      </c>
      <c r="AE22" s="346">
        <v>1</v>
      </c>
      <c r="AF22" s="346">
        <v>2</v>
      </c>
      <c r="AG22" s="346">
        <v>1</v>
      </c>
      <c r="AH22" s="346" t="s">
        <v>430</v>
      </c>
      <c r="AI22" s="346" t="s">
        <v>430</v>
      </c>
      <c r="AJ22" s="346">
        <v>1</v>
      </c>
      <c r="AK22" s="346">
        <v>1</v>
      </c>
      <c r="AL22" s="346">
        <v>1</v>
      </c>
      <c r="AM22" s="346">
        <v>1</v>
      </c>
      <c r="AN22" s="346">
        <v>1</v>
      </c>
      <c r="AO22" s="373"/>
      <c r="AP22" s="348" t="s">
        <v>430</v>
      </c>
      <c r="AQ22" s="348" t="s">
        <v>430</v>
      </c>
      <c r="AR22" s="348" t="s">
        <v>430</v>
      </c>
      <c r="AS22" s="348">
        <v>19.28</v>
      </c>
      <c r="AT22" s="348">
        <v>26.37</v>
      </c>
      <c r="AU22" s="351"/>
      <c r="AV22" s="346" t="s">
        <v>430</v>
      </c>
      <c r="AW22" s="346" t="s">
        <v>430</v>
      </c>
      <c r="AX22" s="346" t="s">
        <v>430</v>
      </c>
      <c r="AY22" s="346">
        <v>1</v>
      </c>
      <c r="AZ22" s="346">
        <v>1</v>
      </c>
      <c r="BA22" s="362"/>
      <c r="BB22" s="348">
        <v>17.9059585794644</v>
      </c>
      <c r="BC22" s="375">
        <v>0.74300145150716501</v>
      </c>
      <c r="BD22" s="375">
        <v>8.9883594765750793E-2</v>
      </c>
      <c r="BE22" s="375">
        <v>1.24161775840122</v>
      </c>
      <c r="BF22" s="374"/>
      <c r="BG22" s="348">
        <v>13.3866</v>
      </c>
      <c r="BH22" s="348">
        <v>29.067399999999999</v>
      </c>
      <c r="BI22" s="348">
        <v>29.100300000000001</v>
      </c>
      <c r="BJ22" s="348">
        <v>28.445699999999999</v>
      </c>
      <c r="BK22" s="373"/>
      <c r="BL22" s="372" t="s">
        <v>2610</v>
      </c>
      <c r="BM22" s="372" t="s">
        <v>2611</v>
      </c>
      <c r="BN22" s="372" t="s">
        <v>2612</v>
      </c>
      <c r="BO22" s="372" t="s">
        <v>2613</v>
      </c>
      <c r="BP22" s="372" t="s">
        <v>2614</v>
      </c>
      <c r="BQ22" s="373"/>
      <c r="BR22" s="354" t="s">
        <v>547</v>
      </c>
    </row>
    <row r="23" spans="1:70" s="428" customFormat="1" x14ac:dyDescent="0.25">
      <c r="A23" s="345" t="s">
        <v>2615</v>
      </c>
      <c r="B23" s="373"/>
      <c r="C23" s="719">
        <v>45328</v>
      </c>
      <c r="D23" s="373"/>
      <c r="E23" s="346">
        <v>651.85</v>
      </c>
      <c r="F23" s="373"/>
      <c r="G23" s="347">
        <v>13.093999999999999</v>
      </c>
      <c r="H23" s="374"/>
      <c r="I23" s="348">
        <v>-0.41830000000000001</v>
      </c>
      <c r="J23" s="348">
        <v>0.50660000000000005</v>
      </c>
      <c r="K23" s="348">
        <v>2.8431999999999999</v>
      </c>
      <c r="L23" s="348">
        <v>4.593</v>
      </c>
      <c r="M23" s="348">
        <v>0.2757</v>
      </c>
      <c r="N23" s="350">
        <v>3.4771999999999998</v>
      </c>
      <c r="O23" s="348">
        <v>8.9108999999999998</v>
      </c>
      <c r="P23" s="348" t="s">
        <v>430</v>
      </c>
      <c r="Q23" s="348" t="s">
        <v>430</v>
      </c>
      <c r="R23" s="348" t="s">
        <v>430</v>
      </c>
      <c r="S23" s="348">
        <v>1.3624000000000001</v>
      </c>
      <c r="T23" s="348">
        <v>17.751799999999999</v>
      </c>
      <c r="U23" s="348">
        <v>0.55289999999999995</v>
      </c>
      <c r="V23" s="348">
        <v>6.6894999999999998</v>
      </c>
      <c r="W23" s="348">
        <v>1.3624000000000001</v>
      </c>
      <c r="X23" s="348">
        <v>11.675800000000001</v>
      </c>
      <c r="Y23" s="374"/>
      <c r="Z23" s="346">
        <v>4</v>
      </c>
      <c r="AA23" s="346">
        <v>17</v>
      </c>
      <c r="AB23" s="346">
        <v>5</v>
      </c>
      <c r="AC23" s="346">
        <v>7</v>
      </c>
      <c r="AD23" s="346">
        <v>8</v>
      </c>
      <c r="AE23" s="346">
        <v>10</v>
      </c>
      <c r="AF23" s="346">
        <v>4</v>
      </c>
      <c r="AG23" s="346" t="s">
        <v>430</v>
      </c>
      <c r="AH23" s="346" t="s">
        <v>430</v>
      </c>
      <c r="AI23" s="346" t="s">
        <v>430</v>
      </c>
      <c r="AJ23" s="346">
        <v>8</v>
      </c>
      <c r="AK23" s="346">
        <v>9</v>
      </c>
      <c r="AL23" s="346">
        <v>9</v>
      </c>
      <c r="AM23" s="346">
        <v>12</v>
      </c>
      <c r="AN23" s="346">
        <v>8</v>
      </c>
      <c r="AO23" s="373"/>
      <c r="AP23" s="348" t="s">
        <v>430</v>
      </c>
      <c r="AQ23" s="348" t="s">
        <v>430</v>
      </c>
      <c r="AR23" s="348" t="s">
        <v>430</v>
      </c>
      <c r="AS23" s="348" t="s">
        <v>430</v>
      </c>
      <c r="AT23" s="348">
        <v>6.81</v>
      </c>
      <c r="AU23" s="351"/>
      <c r="AV23" s="346" t="s">
        <v>430</v>
      </c>
      <c r="AW23" s="346" t="s">
        <v>430</v>
      </c>
      <c r="AX23" s="346" t="s">
        <v>430</v>
      </c>
      <c r="AY23" s="346" t="s">
        <v>430</v>
      </c>
      <c r="AZ23" s="346">
        <v>11</v>
      </c>
      <c r="BA23" s="362"/>
      <c r="BB23" s="348">
        <v>14.2511377306516</v>
      </c>
      <c r="BC23" s="375">
        <v>0.95897590933468402</v>
      </c>
      <c r="BD23" s="375">
        <v>4.2191006576318101E-2</v>
      </c>
      <c r="BE23" s="375">
        <v>8.0713212942126206E-3</v>
      </c>
      <c r="BF23" s="374"/>
      <c r="BG23" s="348">
        <v>54.290599999999998</v>
      </c>
      <c r="BH23" s="348">
        <v>10.2866</v>
      </c>
      <c r="BI23" s="348">
        <v>25.442399999999999</v>
      </c>
      <c r="BJ23" s="348">
        <v>9.9803999999999995</v>
      </c>
      <c r="BK23" s="373"/>
      <c r="BL23" s="372" t="s">
        <v>2616</v>
      </c>
      <c r="BM23" s="372" t="s">
        <v>2617</v>
      </c>
      <c r="BN23" s="372" t="s">
        <v>2618</v>
      </c>
      <c r="BO23" s="372" t="s">
        <v>2619</v>
      </c>
      <c r="BP23" s="372" t="s">
        <v>2620</v>
      </c>
      <c r="BQ23" s="373"/>
      <c r="BR23" s="354" t="s">
        <v>554</v>
      </c>
    </row>
    <row r="24" spans="1:70" s="428" customFormat="1" x14ac:dyDescent="0.25">
      <c r="A24" s="345" t="s">
        <v>2621</v>
      </c>
      <c r="B24" s="373"/>
      <c r="C24" s="719">
        <v>46101</v>
      </c>
      <c r="D24" s="373"/>
      <c r="E24" s="346">
        <v>625.95399999999995</v>
      </c>
      <c r="F24" s="373"/>
      <c r="G24" s="347">
        <v>10.88</v>
      </c>
      <c r="H24" s="374"/>
      <c r="I24" s="348">
        <v>-0.82040000000000002</v>
      </c>
      <c r="J24" s="348">
        <v>0.55449999999999999</v>
      </c>
      <c r="K24" s="348">
        <v>1.8727</v>
      </c>
      <c r="L24" s="348">
        <v>3.3237999999999999</v>
      </c>
      <c r="M24" s="348" t="s">
        <v>430</v>
      </c>
      <c r="N24" s="350" t="s">
        <v>430</v>
      </c>
      <c r="O24" s="348" t="s">
        <v>430</v>
      </c>
      <c r="P24" s="348" t="s">
        <v>430</v>
      </c>
      <c r="Q24" s="348" t="s">
        <v>430</v>
      </c>
      <c r="R24" s="348" t="s">
        <v>430</v>
      </c>
      <c r="S24" s="348">
        <v>0.36899999999999999</v>
      </c>
      <c r="T24" s="348">
        <v>11.247400000000001</v>
      </c>
      <c r="U24" s="348" t="s">
        <v>430</v>
      </c>
      <c r="V24" s="348" t="s">
        <v>430</v>
      </c>
      <c r="W24" s="348">
        <v>0.36899999999999999</v>
      </c>
      <c r="X24" s="348">
        <v>8.8000000000000007</v>
      </c>
      <c r="Y24" s="374"/>
      <c r="Z24" s="346">
        <v>20</v>
      </c>
      <c r="AA24" s="346">
        <v>14</v>
      </c>
      <c r="AB24" s="346">
        <v>20</v>
      </c>
      <c r="AC24" s="346">
        <v>15</v>
      </c>
      <c r="AD24" s="346" t="s">
        <v>430</v>
      </c>
      <c r="AE24" s="346" t="s">
        <v>430</v>
      </c>
      <c r="AF24" s="346" t="s">
        <v>430</v>
      </c>
      <c r="AG24" s="346" t="s">
        <v>430</v>
      </c>
      <c r="AH24" s="346" t="s">
        <v>430</v>
      </c>
      <c r="AI24" s="346" t="s">
        <v>430</v>
      </c>
      <c r="AJ24" s="346">
        <v>21</v>
      </c>
      <c r="AK24" s="346">
        <v>28</v>
      </c>
      <c r="AL24" s="346" t="s">
        <v>430</v>
      </c>
      <c r="AM24" s="346" t="s">
        <v>430</v>
      </c>
      <c r="AN24" s="346">
        <v>21</v>
      </c>
      <c r="AO24" s="373"/>
      <c r="AP24" s="348" t="s">
        <v>430</v>
      </c>
      <c r="AQ24" s="348" t="s">
        <v>430</v>
      </c>
      <c r="AR24" s="348" t="s">
        <v>430</v>
      </c>
      <c r="AS24" s="348" t="s">
        <v>430</v>
      </c>
      <c r="AT24" s="348" t="s">
        <v>430</v>
      </c>
      <c r="AU24" s="351"/>
      <c r="AV24" s="346" t="s">
        <v>430</v>
      </c>
      <c r="AW24" s="346" t="s">
        <v>430</v>
      </c>
      <c r="AX24" s="346" t="s">
        <v>430</v>
      </c>
      <c r="AY24" s="346" t="s">
        <v>430</v>
      </c>
      <c r="AZ24" s="346" t="s">
        <v>430</v>
      </c>
      <c r="BA24" s="362"/>
      <c r="BB24" s="348">
        <v>8.8415263804767505</v>
      </c>
      <c r="BC24" s="375">
        <v>0.62305607996263102</v>
      </c>
      <c r="BD24" s="375">
        <v>7.5232065681354196E-2</v>
      </c>
      <c r="BE24" s="375">
        <v>0.62514978371425101</v>
      </c>
      <c r="BF24" s="374"/>
      <c r="BG24" s="348">
        <v>59.933799999999998</v>
      </c>
      <c r="BH24" s="348">
        <v>21.934699999999999</v>
      </c>
      <c r="BI24" s="348">
        <v>13.972</v>
      </c>
      <c r="BJ24" s="348">
        <v>4.1595000000000004</v>
      </c>
      <c r="BK24" s="373"/>
      <c r="BL24" s="372" t="s">
        <v>2622</v>
      </c>
      <c r="BM24" s="372" t="s">
        <v>2623</v>
      </c>
      <c r="BN24" s="372" t="s">
        <v>2624</v>
      </c>
      <c r="BO24" s="372" t="s">
        <v>2625</v>
      </c>
      <c r="BP24" s="372" t="s">
        <v>2626</v>
      </c>
      <c r="BQ24" s="373"/>
      <c r="BR24" s="354" t="s">
        <v>443</v>
      </c>
    </row>
    <row r="25" spans="1:70" s="428" customFormat="1" x14ac:dyDescent="0.25">
      <c r="A25" s="345" t="s">
        <v>2627</v>
      </c>
      <c r="B25" s="373"/>
      <c r="C25" s="719">
        <v>45992</v>
      </c>
      <c r="D25" s="373"/>
      <c r="E25" s="346">
        <v>485.83600000000001</v>
      </c>
      <c r="F25" s="373"/>
      <c r="G25" s="347">
        <v>9.9710000000000001</v>
      </c>
      <c r="H25" s="374"/>
      <c r="I25" s="348">
        <v>-0.64770000000000005</v>
      </c>
      <c r="J25" s="348">
        <v>5.0200000000000002E-2</v>
      </c>
      <c r="K25" s="348">
        <v>1.0233000000000001</v>
      </c>
      <c r="L25" s="348">
        <v>4.2228000000000003</v>
      </c>
      <c r="M25" s="348">
        <v>-1.5599000000000001</v>
      </c>
      <c r="N25" s="350" t="s">
        <v>430</v>
      </c>
      <c r="O25" s="348" t="s">
        <v>430</v>
      </c>
      <c r="P25" s="348" t="s">
        <v>430</v>
      </c>
      <c r="Q25" s="348" t="s">
        <v>430</v>
      </c>
      <c r="R25" s="348" t="s">
        <v>430</v>
      </c>
      <c r="S25" s="348">
        <v>2.01E-2</v>
      </c>
      <c r="T25" s="348">
        <v>15.298299999999999</v>
      </c>
      <c r="U25" s="348">
        <v>-0.83540000000000003</v>
      </c>
      <c r="V25" s="348" t="s">
        <v>430</v>
      </c>
      <c r="W25" s="348">
        <v>2.01E-2</v>
      </c>
      <c r="X25" s="348">
        <v>-0.28999999999999998</v>
      </c>
      <c r="Y25" s="374"/>
      <c r="Z25" s="346">
        <v>13</v>
      </c>
      <c r="AA25" s="346">
        <v>25</v>
      </c>
      <c r="AB25" s="346">
        <v>26</v>
      </c>
      <c r="AC25" s="346">
        <v>10</v>
      </c>
      <c r="AD25" s="346">
        <v>16</v>
      </c>
      <c r="AE25" s="346" t="s">
        <v>430</v>
      </c>
      <c r="AF25" s="346" t="s">
        <v>430</v>
      </c>
      <c r="AG25" s="346" t="s">
        <v>430</v>
      </c>
      <c r="AH25" s="346" t="s">
        <v>430</v>
      </c>
      <c r="AI25" s="346" t="s">
        <v>430</v>
      </c>
      <c r="AJ25" s="346">
        <v>25</v>
      </c>
      <c r="AK25" s="346">
        <v>18</v>
      </c>
      <c r="AL25" s="346">
        <v>13</v>
      </c>
      <c r="AM25" s="346" t="s">
        <v>430</v>
      </c>
      <c r="AN25" s="346">
        <v>25</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62"/>
      <c r="BB25" s="348">
        <v>17.660751775462501</v>
      </c>
      <c r="BC25" s="375">
        <v>0.98303540476726103</v>
      </c>
      <c r="BD25" s="375">
        <v>-1.49960921297942E-2</v>
      </c>
      <c r="BE25" s="375">
        <v>0.41060203195005202</v>
      </c>
      <c r="BF25" s="374"/>
      <c r="BG25" s="348">
        <v>60.491599999999998</v>
      </c>
      <c r="BH25" s="348">
        <v>10.0175</v>
      </c>
      <c r="BI25" s="348">
        <v>25.178799999999999</v>
      </c>
      <c r="BJ25" s="348">
        <v>4.3121</v>
      </c>
      <c r="BK25" s="373"/>
      <c r="BL25" s="372" t="s">
        <v>2628</v>
      </c>
      <c r="BM25" s="372" t="s">
        <v>2629</v>
      </c>
      <c r="BN25" s="372" t="s">
        <v>2630</v>
      </c>
      <c r="BO25" s="372" t="s">
        <v>2631</v>
      </c>
      <c r="BP25" s="372" t="s">
        <v>2632</v>
      </c>
      <c r="BQ25" s="373"/>
      <c r="BR25" s="354" t="s">
        <v>476</v>
      </c>
    </row>
    <row r="26" spans="1:70" s="428" customFormat="1" x14ac:dyDescent="0.25">
      <c r="A26" s="345" t="s">
        <v>2633</v>
      </c>
      <c r="B26" s="373"/>
      <c r="C26" s="719">
        <v>45856</v>
      </c>
      <c r="D26" s="373"/>
      <c r="E26" s="346">
        <v>461.19</v>
      </c>
      <c r="F26" s="373"/>
      <c r="G26" s="347">
        <v>10.761100000000001</v>
      </c>
      <c r="H26" s="374"/>
      <c r="I26" s="348">
        <v>-0.82479999999999998</v>
      </c>
      <c r="J26" s="348">
        <v>0.65380000000000005</v>
      </c>
      <c r="K26" s="348">
        <v>1.6329</v>
      </c>
      <c r="L26" s="348">
        <v>3.2141000000000002</v>
      </c>
      <c r="M26" s="348">
        <v>-0.154</v>
      </c>
      <c r="N26" s="350" t="s">
        <v>430</v>
      </c>
      <c r="O26" s="348" t="s">
        <v>430</v>
      </c>
      <c r="P26" s="348" t="s">
        <v>430</v>
      </c>
      <c r="Q26" s="348" t="s">
        <v>430</v>
      </c>
      <c r="R26" s="348" t="s">
        <v>430</v>
      </c>
      <c r="S26" s="348">
        <v>0.63219999999999998</v>
      </c>
      <c r="T26" s="348">
        <v>15.8428</v>
      </c>
      <c r="U26" s="348">
        <v>1.0878000000000001</v>
      </c>
      <c r="V26" s="348">
        <v>9.1965000000000003</v>
      </c>
      <c r="W26" s="348">
        <v>0.63219999999999998</v>
      </c>
      <c r="X26" s="348">
        <v>7.6109999999999998</v>
      </c>
      <c r="Y26" s="374"/>
      <c r="Z26" s="346">
        <v>21</v>
      </c>
      <c r="AA26" s="346">
        <v>12</v>
      </c>
      <c r="AB26" s="346">
        <v>21</v>
      </c>
      <c r="AC26" s="346">
        <v>16</v>
      </c>
      <c r="AD26" s="346">
        <v>9</v>
      </c>
      <c r="AE26" s="346" t="s">
        <v>430</v>
      </c>
      <c r="AF26" s="346" t="s">
        <v>430</v>
      </c>
      <c r="AG26" s="346" t="s">
        <v>430</v>
      </c>
      <c r="AH26" s="346" t="s">
        <v>430</v>
      </c>
      <c r="AI26" s="346" t="s">
        <v>430</v>
      </c>
      <c r="AJ26" s="346">
        <v>19</v>
      </c>
      <c r="AK26" s="346">
        <v>15</v>
      </c>
      <c r="AL26" s="346">
        <v>7</v>
      </c>
      <c r="AM26" s="346">
        <v>9</v>
      </c>
      <c r="AN26" s="346">
        <v>19</v>
      </c>
      <c r="AO26" s="373"/>
      <c r="AP26" s="348" t="s">
        <v>430</v>
      </c>
      <c r="AQ26" s="348" t="s">
        <v>430</v>
      </c>
      <c r="AR26" s="348" t="s">
        <v>430</v>
      </c>
      <c r="AS26" s="348" t="s">
        <v>430</v>
      </c>
      <c r="AT26" s="348">
        <v>8.0299999999999994</v>
      </c>
      <c r="AU26" s="351"/>
      <c r="AV26" s="346" t="s">
        <v>430</v>
      </c>
      <c r="AW26" s="346" t="s">
        <v>430</v>
      </c>
      <c r="AX26" s="346" t="s">
        <v>430</v>
      </c>
      <c r="AY26" s="346" t="s">
        <v>430</v>
      </c>
      <c r="AZ26" s="346">
        <v>10</v>
      </c>
      <c r="BA26" s="362"/>
      <c r="BB26" s="348">
        <v>13.9057741325759</v>
      </c>
      <c r="BC26" s="375">
        <v>0.96171545260603897</v>
      </c>
      <c r="BD26" s="375">
        <v>3.3166615768947097E-2</v>
      </c>
      <c r="BE26" s="375">
        <v>0.68702379419979998</v>
      </c>
      <c r="BF26" s="374"/>
      <c r="BG26" s="348">
        <v>61.778300000000002</v>
      </c>
      <c r="BH26" s="348">
        <v>20.430299999999999</v>
      </c>
      <c r="BI26" s="348">
        <v>13.9476</v>
      </c>
      <c r="BJ26" s="348">
        <v>3.8437999999999999</v>
      </c>
      <c r="BK26" s="373"/>
      <c r="BL26" s="372" t="s">
        <v>2634</v>
      </c>
      <c r="BM26" s="372" t="s">
        <v>2635</v>
      </c>
      <c r="BN26" s="372" t="s">
        <v>2636</v>
      </c>
      <c r="BO26" s="372" t="s">
        <v>2637</v>
      </c>
      <c r="BP26" s="372" t="s">
        <v>2638</v>
      </c>
      <c r="BQ26" s="373"/>
      <c r="BR26" s="354" t="s">
        <v>602</v>
      </c>
    </row>
    <row r="27" spans="1:70" s="428" customFormat="1" x14ac:dyDescent="0.25">
      <c r="A27" s="345" t="s">
        <v>2639</v>
      </c>
      <c r="B27" s="373"/>
      <c r="C27" s="719">
        <v>41082</v>
      </c>
      <c r="D27" s="373"/>
      <c r="E27" s="346">
        <v>431.46</v>
      </c>
      <c r="F27" s="373"/>
      <c r="G27" s="347">
        <v>49.447699999999998</v>
      </c>
      <c r="H27" s="374"/>
      <c r="I27" s="348">
        <v>-0.59350000000000003</v>
      </c>
      <c r="J27" s="348">
        <v>0.92600000000000005</v>
      </c>
      <c r="K27" s="348">
        <v>2.1113</v>
      </c>
      <c r="L27" s="348">
        <v>3.3700999999999999</v>
      </c>
      <c r="M27" s="348">
        <v>-1.907</v>
      </c>
      <c r="N27" s="350">
        <v>1.6355</v>
      </c>
      <c r="O27" s="348">
        <v>7.8228</v>
      </c>
      <c r="P27" s="348">
        <v>13.5816</v>
      </c>
      <c r="Q27" s="348">
        <v>11.73</v>
      </c>
      <c r="R27" s="348">
        <v>11.6311</v>
      </c>
      <c r="S27" s="348">
        <v>1.5671999999999999</v>
      </c>
      <c r="T27" s="348">
        <v>15.433</v>
      </c>
      <c r="U27" s="348">
        <v>-1.0498000000000001</v>
      </c>
      <c r="V27" s="348">
        <v>5.6479999999999997</v>
      </c>
      <c r="W27" s="348">
        <v>1.5671999999999999</v>
      </c>
      <c r="X27" s="348">
        <v>12.0266</v>
      </c>
      <c r="Y27" s="374"/>
      <c r="Z27" s="346">
        <v>7</v>
      </c>
      <c r="AA27" s="346">
        <v>2</v>
      </c>
      <c r="AB27" s="346">
        <v>17</v>
      </c>
      <c r="AC27" s="346">
        <v>14</v>
      </c>
      <c r="AD27" s="346">
        <v>18</v>
      </c>
      <c r="AE27" s="346">
        <v>16</v>
      </c>
      <c r="AF27" s="346">
        <v>8</v>
      </c>
      <c r="AG27" s="346">
        <v>5</v>
      </c>
      <c r="AH27" s="346">
        <v>9</v>
      </c>
      <c r="AI27" s="346">
        <v>9</v>
      </c>
      <c r="AJ27" s="346">
        <v>4</v>
      </c>
      <c r="AK27" s="346">
        <v>17</v>
      </c>
      <c r="AL27" s="346">
        <v>14</v>
      </c>
      <c r="AM27" s="346">
        <v>17</v>
      </c>
      <c r="AN27" s="346">
        <v>4</v>
      </c>
      <c r="AO27" s="373"/>
      <c r="AP27" s="348">
        <v>12.03</v>
      </c>
      <c r="AQ27" s="348">
        <v>13.3</v>
      </c>
      <c r="AR27" s="348">
        <v>12.43</v>
      </c>
      <c r="AS27" s="348">
        <v>9.7100000000000009</v>
      </c>
      <c r="AT27" s="348">
        <v>3.86</v>
      </c>
      <c r="AU27" s="351"/>
      <c r="AV27" s="346">
        <v>7</v>
      </c>
      <c r="AW27" s="346">
        <v>8</v>
      </c>
      <c r="AX27" s="346">
        <v>9</v>
      </c>
      <c r="AY27" s="346">
        <v>9</v>
      </c>
      <c r="AZ27" s="346">
        <v>17</v>
      </c>
      <c r="BA27" s="362"/>
      <c r="BB27" s="348">
        <v>14.9723860071615</v>
      </c>
      <c r="BC27" s="375">
        <v>0.98593079400434902</v>
      </c>
      <c r="BD27" s="375">
        <v>5.1273029607961498E-2</v>
      </c>
      <c r="BE27" s="375">
        <v>0.22258282491326201</v>
      </c>
      <c r="BF27" s="374"/>
      <c r="BG27" s="348">
        <v>59.121699999999997</v>
      </c>
      <c r="BH27" s="348">
        <v>20.500800000000002</v>
      </c>
      <c r="BI27" s="348">
        <v>15.4482</v>
      </c>
      <c r="BJ27" s="348">
        <v>4.9292999999999996</v>
      </c>
      <c r="BK27" s="373"/>
      <c r="BL27" s="372" t="s">
        <v>2640</v>
      </c>
      <c r="BM27" s="372" t="s">
        <v>2641</v>
      </c>
      <c r="BN27" s="372" t="s">
        <v>2642</v>
      </c>
      <c r="BO27" s="372" t="s">
        <v>2643</v>
      </c>
      <c r="BP27" s="372" t="s">
        <v>2596</v>
      </c>
      <c r="BQ27" s="373"/>
      <c r="BR27" s="354" t="s">
        <v>463</v>
      </c>
    </row>
    <row r="28" spans="1:70" s="428" customFormat="1" x14ac:dyDescent="0.25">
      <c r="A28" s="345" t="s">
        <v>2644</v>
      </c>
      <c r="B28" s="373"/>
      <c r="C28" s="719">
        <v>44536</v>
      </c>
      <c r="D28" s="373"/>
      <c r="E28" s="346">
        <v>387.9</v>
      </c>
      <c r="F28" s="373"/>
      <c r="G28" s="347">
        <v>16.204000000000001</v>
      </c>
      <c r="H28" s="374"/>
      <c r="I28" s="348">
        <v>-0.42949999999999999</v>
      </c>
      <c r="J28" s="348">
        <v>0.52610000000000001</v>
      </c>
      <c r="K28" s="348">
        <v>1.9710000000000001</v>
      </c>
      <c r="L28" s="348">
        <v>4.2789000000000001</v>
      </c>
      <c r="M28" s="348">
        <v>-0.59750000000000003</v>
      </c>
      <c r="N28" s="350">
        <v>5.8102999999999998</v>
      </c>
      <c r="O28" s="348">
        <v>8.6076999999999995</v>
      </c>
      <c r="P28" s="348">
        <v>11.138</v>
      </c>
      <c r="Q28" s="348" t="s">
        <v>430</v>
      </c>
      <c r="R28" s="348" t="s">
        <v>430</v>
      </c>
      <c r="S28" s="348">
        <v>1.3745000000000001</v>
      </c>
      <c r="T28" s="348">
        <v>17.2258</v>
      </c>
      <c r="U28" s="348">
        <v>0.1991</v>
      </c>
      <c r="V28" s="348">
        <v>9.6087000000000007</v>
      </c>
      <c r="W28" s="348">
        <v>1.3745000000000001</v>
      </c>
      <c r="X28" s="348">
        <v>11.035500000000001</v>
      </c>
      <c r="Y28" s="374"/>
      <c r="Z28" s="346">
        <v>5</v>
      </c>
      <c r="AA28" s="346">
        <v>16</v>
      </c>
      <c r="AB28" s="346">
        <v>19</v>
      </c>
      <c r="AC28" s="346">
        <v>9</v>
      </c>
      <c r="AD28" s="346">
        <v>10</v>
      </c>
      <c r="AE28" s="346">
        <v>4</v>
      </c>
      <c r="AF28" s="346">
        <v>6</v>
      </c>
      <c r="AG28" s="346">
        <v>13</v>
      </c>
      <c r="AH28" s="346" t="s">
        <v>430</v>
      </c>
      <c r="AI28" s="346" t="s">
        <v>430</v>
      </c>
      <c r="AJ28" s="346">
        <v>7</v>
      </c>
      <c r="AK28" s="346">
        <v>12</v>
      </c>
      <c r="AL28" s="346">
        <v>10</v>
      </c>
      <c r="AM28" s="346">
        <v>8</v>
      </c>
      <c r="AN28" s="346">
        <v>7</v>
      </c>
      <c r="AO28" s="373"/>
      <c r="AP28" s="348" t="s">
        <v>430</v>
      </c>
      <c r="AQ28" s="348" t="s">
        <v>430</v>
      </c>
      <c r="AR28" s="348" t="s">
        <v>430</v>
      </c>
      <c r="AS28" s="348">
        <v>10.85</v>
      </c>
      <c r="AT28" s="348">
        <v>8.18</v>
      </c>
      <c r="AU28" s="351"/>
      <c r="AV28" s="346" t="s">
        <v>430</v>
      </c>
      <c r="AW28" s="346" t="s">
        <v>430</v>
      </c>
      <c r="AX28" s="346" t="s">
        <v>430</v>
      </c>
      <c r="AY28" s="346">
        <v>6</v>
      </c>
      <c r="AZ28" s="346">
        <v>8</v>
      </c>
      <c r="BA28" s="362"/>
      <c r="BB28" s="348">
        <v>13.6172852745289</v>
      </c>
      <c r="BC28" s="375">
        <v>0.89951037287609203</v>
      </c>
      <c r="BD28" s="375">
        <v>4.4448092209902298E-2</v>
      </c>
      <c r="BE28" s="375">
        <v>0.107945300130981</v>
      </c>
      <c r="BF28" s="374"/>
      <c r="BG28" s="348">
        <v>56.5349</v>
      </c>
      <c r="BH28" s="348">
        <v>12.7536</v>
      </c>
      <c r="BI28" s="348">
        <v>28.195900000000002</v>
      </c>
      <c r="BJ28" s="348">
        <v>2.5156000000000001</v>
      </c>
      <c r="BK28" s="373"/>
      <c r="BL28" s="372" t="s">
        <v>2645</v>
      </c>
      <c r="BM28" s="372" t="s">
        <v>2646</v>
      </c>
      <c r="BN28" s="372" t="s">
        <v>2647</v>
      </c>
      <c r="BO28" s="372" t="s">
        <v>2648</v>
      </c>
      <c r="BP28" s="372" t="s">
        <v>2596</v>
      </c>
      <c r="BQ28" s="373"/>
      <c r="BR28" s="354" t="s">
        <v>602</v>
      </c>
    </row>
    <row r="29" spans="1:70" s="428" customFormat="1" x14ac:dyDescent="0.25">
      <c r="A29" s="345" t="s">
        <v>2649</v>
      </c>
      <c r="B29" s="373"/>
      <c r="C29" s="719">
        <v>46052</v>
      </c>
      <c r="D29" s="373"/>
      <c r="E29" s="346">
        <v>279</v>
      </c>
      <c r="F29" s="373"/>
      <c r="G29" s="347">
        <v>9.85</v>
      </c>
      <c r="H29" s="374"/>
      <c r="I29" s="348">
        <v>-0.80559999999999998</v>
      </c>
      <c r="J29" s="348">
        <v>-0.1014</v>
      </c>
      <c r="K29" s="348">
        <v>0.1016</v>
      </c>
      <c r="L29" s="348">
        <v>0.51019999999999999</v>
      </c>
      <c r="M29" s="348" t="s">
        <v>430</v>
      </c>
      <c r="N29" s="350" t="s">
        <v>430</v>
      </c>
      <c r="O29" s="348" t="s">
        <v>430</v>
      </c>
      <c r="P29" s="348" t="s">
        <v>430</v>
      </c>
      <c r="Q29" s="348" t="s">
        <v>430</v>
      </c>
      <c r="R29" s="348" t="s">
        <v>430</v>
      </c>
      <c r="S29" s="348">
        <v>-0.50509999999999999</v>
      </c>
      <c r="T29" s="348">
        <v>11.931800000000001</v>
      </c>
      <c r="U29" s="348" t="s">
        <v>430</v>
      </c>
      <c r="V29" s="348" t="s">
        <v>430</v>
      </c>
      <c r="W29" s="348">
        <v>-0.50509999999999999</v>
      </c>
      <c r="X29" s="348">
        <v>-1.5</v>
      </c>
      <c r="Y29" s="374"/>
      <c r="Z29" s="346">
        <v>19</v>
      </c>
      <c r="AA29" s="346">
        <v>27</v>
      </c>
      <c r="AB29" s="346">
        <v>28</v>
      </c>
      <c r="AC29" s="346">
        <v>28</v>
      </c>
      <c r="AD29" s="346" t="s">
        <v>430</v>
      </c>
      <c r="AE29" s="346" t="s">
        <v>430</v>
      </c>
      <c r="AF29" s="346" t="s">
        <v>430</v>
      </c>
      <c r="AG29" s="346" t="s">
        <v>430</v>
      </c>
      <c r="AH29" s="346" t="s">
        <v>430</v>
      </c>
      <c r="AI29" s="346" t="s">
        <v>430</v>
      </c>
      <c r="AJ29" s="346">
        <v>28</v>
      </c>
      <c r="AK29" s="346">
        <v>27</v>
      </c>
      <c r="AL29" s="346" t="s">
        <v>430</v>
      </c>
      <c r="AM29" s="346" t="s">
        <v>430</v>
      </c>
      <c r="AN29" s="346">
        <v>28</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17.716818506843801</v>
      </c>
      <c r="BC29" s="375">
        <v>0.86242362339188905</v>
      </c>
      <c r="BD29" s="375">
        <v>-5.7756413713064503E-2</v>
      </c>
      <c r="BE29" s="375">
        <v>0.23117627623033901</v>
      </c>
      <c r="BF29" s="374"/>
      <c r="BG29" s="348">
        <v>64.596900000000005</v>
      </c>
      <c r="BH29" s="348">
        <v>17.5931</v>
      </c>
      <c r="BI29" s="348">
        <v>15.952400000000001</v>
      </c>
      <c r="BJ29" s="348">
        <v>1.8575999999999999</v>
      </c>
      <c r="BK29" s="373"/>
      <c r="BL29" s="372" t="s">
        <v>2650</v>
      </c>
      <c r="BM29" s="372" t="s">
        <v>2651</v>
      </c>
      <c r="BN29" s="372" t="s">
        <v>2652</v>
      </c>
      <c r="BO29" s="372" t="s">
        <v>2653</v>
      </c>
      <c r="BP29" s="372" t="s">
        <v>2654</v>
      </c>
      <c r="BQ29" s="373"/>
      <c r="BR29" s="354" t="s">
        <v>1627</v>
      </c>
    </row>
    <row r="30" spans="1:70" s="428" customFormat="1" x14ac:dyDescent="0.25">
      <c r="A30" s="345" t="s">
        <v>2655</v>
      </c>
      <c r="B30" s="373"/>
      <c r="C30" s="719">
        <v>46069</v>
      </c>
      <c r="D30" s="373"/>
      <c r="E30" s="889">
        <v>274.48</v>
      </c>
      <c r="F30" s="373"/>
      <c r="G30" s="347">
        <v>9.5734999999999992</v>
      </c>
      <c r="H30" s="374"/>
      <c r="I30" s="348">
        <v>-0.67230000000000001</v>
      </c>
      <c r="J30" s="348">
        <v>6.3E-3</v>
      </c>
      <c r="K30" s="348">
        <v>0.30380000000000001</v>
      </c>
      <c r="L30" s="348">
        <v>1.2533000000000001</v>
      </c>
      <c r="M30" s="348" t="s">
        <v>430</v>
      </c>
      <c r="N30" s="350" t="s">
        <v>430</v>
      </c>
      <c r="O30" s="348" t="s">
        <v>430</v>
      </c>
      <c r="P30" s="348" t="s">
        <v>430</v>
      </c>
      <c r="Q30" s="348" t="s">
        <v>430</v>
      </c>
      <c r="R30" s="348" t="s">
        <v>430</v>
      </c>
      <c r="S30" s="348">
        <v>-9.7000000000000003E-2</v>
      </c>
      <c r="T30" s="348">
        <v>13.1325</v>
      </c>
      <c r="U30" s="348" t="s">
        <v>430</v>
      </c>
      <c r="V30" s="348" t="s">
        <v>430</v>
      </c>
      <c r="W30" s="348">
        <v>-9.7000000000000003E-2</v>
      </c>
      <c r="X30" s="348">
        <v>-4.2649999999999997</v>
      </c>
      <c r="Y30" s="374"/>
      <c r="Z30" s="346">
        <v>14</v>
      </c>
      <c r="AA30" s="346">
        <v>26</v>
      </c>
      <c r="AB30" s="346">
        <v>27</v>
      </c>
      <c r="AC30" s="346">
        <v>25</v>
      </c>
      <c r="AD30" s="346" t="s">
        <v>430</v>
      </c>
      <c r="AE30" s="346" t="s">
        <v>430</v>
      </c>
      <c r="AF30" s="346" t="s">
        <v>430</v>
      </c>
      <c r="AG30" s="346" t="s">
        <v>430</v>
      </c>
      <c r="AH30" s="346" t="s">
        <v>430</v>
      </c>
      <c r="AI30" s="346" t="s">
        <v>430</v>
      </c>
      <c r="AJ30" s="346">
        <v>27</v>
      </c>
      <c r="AK30" s="346">
        <v>25</v>
      </c>
      <c r="AL30" s="346" t="s">
        <v>430</v>
      </c>
      <c r="AM30" s="346" t="s">
        <v>430</v>
      </c>
      <c r="AN30" s="346">
        <v>27</v>
      </c>
      <c r="AO30" s="373"/>
      <c r="AP30" s="348" t="s">
        <v>430</v>
      </c>
      <c r="AQ30" s="348" t="s">
        <v>430</v>
      </c>
      <c r="AR30" s="348" t="s">
        <v>430</v>
      </c>
      <c r="AS30" s="348" t="s">
        <v>430</v>
      </c>
      <c r="AT30" s="348" t="s">
        <v>430</v>
      </c>
      <c r="AU30" s="351"/>
      <c r="AV30" s="346" t="s">
        <v>430</v>
      </c>
      <c r="AW30" s="346" t="s">
        <v>430</v>
      </c>
      <c r="AX30" s="346" t="s">
        <v>430</v>
      </c>
      <c r="AY30" s="346" t="s">
        <v>430</v>
      </c>
      <c r="AZ30" s="346" t="s">
        <v>430</v>
      </c>
      <c r="BA30" s="362"/>
      <c r="BB30" s="348">
        <v>19.359152211120001</v>
      </c>
      <c r="BC30" s="375">
        <v>0.94958001586045704</v>
      </c>
      <c r="BD30" s="375">
        <v>-6.1623536058324699E-2</v>
      </c>
      <c r="BE30" s="375">
        <v>0.188229879102292</v>
      </c>
      <c r="BF30" s="374"/>
      <c r="BG30" s="348">
        <v>68.752200000000002</v>
      </c>
      <c r="BH30" s="348">
        <v>18.271599999999999</v>
      </c>
      <c r="BI30" s="348">
        <v>9.9780999999999995</v>
      </c>
      <c r="BJ30" s="348">
        <v>2.9981</v>
      </c>
      <c r="BK30" s="373"/>
      <c r="BL30" s="372" t="s">
        <v>2656</v>
      </c>
      <c r="BM30" s="372" t="s">
        <v>2657</v>
      </c>
      <c r="BN30" s="372" t="s">
        <v>2642</v>
      </c>
      <c r="BO30" s="372" t="s">
        <v>2658</v>
      </c>
      <c r="BP30" s="372" t="s">
        <v>2659</v>
      </c>
      <c r="BQ30" s="373"/>
      <c r="BR30" s="354" t="s">
        <v>476</v>
      </c>
    </row>
    <row r="31" spans="1:70" s="428" customFormat="1" x14ac:dyDescent="0.25">
      <c r="A31" s="345" t="s">
        <v>2660</v>
      </c>
      <c r="B31" s="373"/>
      <c r="C31" s="719">
        <v>42090</v>
      </c>
      <c r="D31" s="373"/>
      <c r="E31" s="346">
        <v>273.43099999999998</v>
      </c>
      <c r="F31" s="373"/>
      <c r="G31" s="347">
        <v>21.7301</v>
      </c>
      <c r="H31" s="374"/>
      <c r="I31" s="348">
        <v>-0.62649999999999995</v>
      </c>
      <c r="J31" s="348">
        <v>0.12759999999999999</v>
      </c>
      <c r="K31" s="348">
        <v>2.4279999999999999</v>
      </c>
      <c r="L31" s="348">
        <v>2.6166</v>
      </c>
      <c r="M31" s="348">
        <v>-3.1303000000000001</v>
      </c>
      <c r="N31" s="350">
        <v>0.17699999999999999</v>
      </c>
      <c r="O31" s="348">
        <v>3.4077000000000002</v>
      </c>
      <c r="P31" s="348">
        <v>8.1183999999999994</v>
      </c>
      <c r="Q31" s="348">
        <v>9.9634999999999998</v>
      </c>
      <c r="R31" s="348">
        <v>8.3644999999999996</v>
      </c>
      <c r="S31" s="348">
        <v>1.1342000000000001</v>
      </c>
      <c r="T31" s="348">
        <v>14.126300000000001</v>
      </c>
      <c r="U31" s="348">
        <v>-2.5329000000000002</v>
      </c>
      <c r="V31" s="348">
        <v>5.6516000000000002</v>
      </c>
      <c r="W31" s="348">
        <v>1.1342000000000001</v>
      </c>
      <c r="X31" s="348">
        <v>7.1016000000000004</v>
      </c>
      <c r="Y31" s="374"/>
      <c r="Z31" s="346">
        <v>11</v>
      </c>
      <c r="AA31" s="346">
        <v>24</v>
      </c>
      <c r="AB31" s="346">
        <v>11</v>
      </c>
      <c r="AC31" s="346">
        <v>21</v>
      </c>
      <c r="AD31" s="346">
        <v>22</v>
      </c>
      <c r="AE31" s="346">
        <v>19</v>
      </c>
      <c r="AF31" s="346">
        <v>20</v>
      </c>
      <c r="AG31" s="346">
        <v>16</v>
      </c>
      <c r="AH31" s="346">
        <v>12</v>
      </c>
      <c r="AI31" s="346">
        <v>11</v>
      </c>
      <c r="AJ31" s="346">
        <v>11</v>
      </c>
      <c r="AK31" s="346">
        <v>22</v>
      </c>
      <c r="AL31" s="346">
        <v>22</v>
      </c>
      <c r="AM31" s="346">
        <v>16</v>
      </c>
      <c r="AN31" s="346">
        <v>11</v>
      </c>
      <c r="AO31" s="373"/>
      <c r="AP31" s="348">
        <v>9.7100000000000009</v>
      </c>
      <c r="AQ31" s="348">
        <v>11.37</v>
      </c>
      <c r="AR31" s="348">
        <v>9.58</v>
      </c>
      <c r="AS31" s="348">
        <v>6.67</v>
      </c>
      <c r="AT31" s="348">
        <v>2.84</v>
      </c>
      <c r="AU31" s="351"/>
      <c r="AV31" s="346">
        <v>11</v>
      </c>
      <c r="AW31" s="346">
        <v>11</v>
      </c>
      <c r="AX31" s="346">
        <v>12</v>
      </c>
      <c r="AY31" s="346">
        <v>16</v>
      </c>
      <c r="AZ31" s="346">
        <v>19</v>
      </c>
      <c r="BA31" s="362"/>
      <c r="BB31" s="348">
        <v>15.2007109518739</v>
      </c>
      <c r="BC31" s="375">
        <v>0.96750414042720501</v>
      </c>
      <c r="BD31" s="375">
        <v>2.4652988124075102E-2</v>
      </c>
      <c r="BE31" s="375">
        <v>-0.160166178260089</v>
      </c>
      <c r="BF31" s="374"/>
      <c r="BG31" s="348">
        <v>42.944899999999997</v>
      </c>
      <c r="BH31" s="348">
        <v>30.359000000000002</v>
      </c>
      <c r="BI31" s="348">
        <v>21.2577</v>
      </c>
      <c r="BJ31" s="348">
        <v>5.4383999999999997</v>
      </c>
      <c r="BK31" s="373"/>
      <c r="BL31" s="372" t="s">
        <v>2661</v>
      </c>
      <c r="BM31" s="372" t="s">
        <v>2662</v>
      </c>
      <c r="BN31" s="372" t="s">
        <v>2663</v>
      </c>
      <c r="BO31" s="372" t="s">
        <v>2664</v>
      </c>
      <c r="BP31" s="372" t="s">
        <v>2665</v>
      </c>
      <c r="BQ31" s="373"/>
      <c r="BR31" s="354" t="s">
        <v>476</v>
      </c>
    </row>
    <row r="32" spans="1:70" s="428" customFormat="1" x14ac:dyDescent="0.25">
      <c r="A32" s="345" t="s">
        <v>2666</v>
      </c>
      <c r="B32" s="373"/>
      <c r="C32" s="719">
        <v>45467</v>
      </c>
      <c r="D32" s="373"/>
      <c r="E32" s="346">
        <v>205.81200000000001</v>
      </c>
      <c r="F32" s="373"/>
      <c r="G32" s="347">
        <v>11.65</v>
      </c>
      <c r="H32" s="374"/>
      <c r="I32" s="348">
        <v>-0.59730000000000005</v>
      </c>
      <c r="J32" s="348">
        <v>0.69140000000000001</v>
      </c>
      <c r="K32" s="348">
        <v>2.8243999999999998</v>
      </c>
      <c r="L32" s="348">
        <v>3.9251</v>
      </c>
      <c r="M32" s="348">
        <v>-2.347</v>
      </c>
      <c r="N32" s="350">
        <v>-0.25679999999999997</v>
      </c>
      <c r="O32" s="348">
        <v>6.6108000000000002</v>
      </c>
      <c r="P32" s="348" t="s">
        <v>430</v>
      </c>
      <c r="Q32" s="348" t="s">
        <v>430</v>
      </c>
      <c r="R32" s="348" t="s">
        <v>430</v>
      </c>
      <c r="S32" s="348">
        <v>1.4807999999999999</v>
      </c>
      <c r="T32" s="348">
        <v>17.558</v>
      </c>
      <c r="U32" s="348">
        <v>-2.4287999999999998</v>
      </c>
      <c r="V32" s="348">
        <v>3.2801</v>
      </c>
      <c r="W32" s="348">
        <v>1.4807999999999999</v>
      </c>
      <c r="X32" s="348">
        <v>7.6943000000000001</v>
      </c>
      <c r="Y32" s="374"/>
      <c r="Z32" s="346">
        <v>8</v>
      </c>
      <c r="AA32" s="346">
        <v>11</v>
      </c>
      <c r="AB32" s="346">
        <v>6</v>
      </c>
      <c r="AC32" s="346">
        <v>12</v>
      </c>
      <c r="AD32" s="346">
        <v>21</v>
      </c>
      <c r="AE32" s="346">
        <v>20</v>
      </c>
      <c r="AF32" s="346">
        <v>15</v>
      </c>
      <c r="AG32" s="346" t="s">
        <v>430</v>
      </c>
      <c r="AH32" s="346" t="s">
        <v>430</v>
      </c>
      <c r="AI32" s="346" t="s">
        <v>430</v>
      </c>
      <c r="AJ32" s="346">
        <v>5</v>
      </c>
      <c r="AK32" s="346">
        <v>11</v>
      </c>
      <c r="AL32" s="346">
        <v>21</v>
      </c>
      <c r="AM32" s="346">
        <v>21</v>
      </c>
      <c r="AN32" s="346">
        <v>5</v>
      </c>
      <c r="AO32" s="373"/>
      <c r="AP32" s="348" t="s">
        <v>430</v>
      </c>
      <c r="AQ32" s="348" t="s">
        <v>430</v>
      </c>
      <c r="AR32" s="348" t="s">
        <v>430</v>
      </c>
      <c r="AS32" s="348" t="s">
        <v>430</v>
      </c>
      <c r="AT32" s="348">
        <v>2.57</v>
      </c>
      <c r="AU32" s="351"/>
      <c r="AV32" s="346" t="s">
        <v>430</v>
      </c>
      <c r="AW32" s="346" t="s">
        <v>430</v>
      </c>
      <c r="AX32" s="346" t="s">
        <v>430</v>
      </c>
      <c r="AY32" s="346" t="s">
        <v>430</v>
      </c>
      <c r="AZ32" s="346">
        <v>20</v>
      </c>
      <c r="BA32" s="362"/>
      <c r="BB32" s="348">
        <v>16.526560617168801</v>
      </c>
      <c r="BC32" s="375">
        <v>0.99910574308792899</v>
      </c>
      <c r="BD32" s="375">
        <v>1.15555159988073E-2</v>
      </c>
      <c r="BE32" s="375">
        <v>-7.6375262932561203E-3</v>
      </c>
      <c r="BF32" s="374"/>
      <c r="BG32" s="348">
        <v>60.0336</v>
      </c>
      <c r="BH32" s="348">
        <v>27.013000000000002</v>
      </c>
      <c r="BI32" s="348">
        <v>12.794</v>
      </c>
      <c r="BJ32" s="348">
        <v>0.15939999999999999</v>
      </c>
      <c r="BK32" s="373"/>
      <c r="BL32" s="372" t="s">
        <v>2667</v>
      </c>
      <c r="BM32" s="372" t="s">
        <v>2668</v>
      </c>
      <c r="BN32" s="372" t="s">
        <v>2669</v>
      </c>
      <c r="BO32" s="372" t="s">
        <v>2670</v>
      </c>
      <c r="BP32" s="372" t="s">
        <v>2671</v>
      </c>
      <c r="BQ32" s="373"/>
      <c r="BR32" s="354" t="s">
        <v>476</v>
      </c>
    </row>
    <row r="33" spans="1:70" s="428" customFormat="1" x14ac:dyDescent="0.25">
      <c r="A33" s="345" t="s">
        <v>2672</v>
      </c>
      <c r="B33" s="373"/>
      <c r="C33" s="719">
        <v>46069</v>
      </c>
      <c r="D33" s="373"/>
      <c r="E33" s="346">
        <v>196.72</v>
      </c>
      <c r="F33" s="373"/>
      <c r="G33" s="347">
        <v>10.525</v>
      </c>
      <c r="H33" s="374"/>
      <c r="I33" s="348">
        <v>-0.84970000000000001</v>
      </c>
      <c r="J33" s="348">
        <v>0.77170000000000005</v>
      </c>
      <c r="K33" s="348">
        <v>3.1175000000000002</v>
      </c>
      <c r="L33" s="348">
        <v>6.0709999999999997</v>
      </c>
      <c r="M33" s="348" t="s">
        <v>430</v>
      </c>
      <c r="N33" s="350" t="s">
        <v>430</v>
      </c>
      <c r="O33" s="348" t="s">
        <v>430</v>
      </c>
      <c r="P33" s="348" t="s">
        <v>430</v>
      </c>
      <c r="Q33" s="348" t="s">
        <v>430</v>
      </c>
      <c r="R33" s="348" t="s">
        <v>430</v>
      </c>
      <c r="S33" s="348">
        <v>1.4732000000000001</v>
      </c>
      <c r="T33" s="348">
        <v>18.964200000000002</v>
      </c>
      <c r="U33" s="348" t="s">
        <v>430</v>
      </c>
      <c r="V33" s="348" t="s">
        <v>430</v>
      </c>
      <c r="W33" s="348">
        <v>1.4732000000000001</v>
      </c>
      <c r="X33" s="348">
        <v>5.25</v>
      </c>
      <c r="Y33" s="374"/>
      <c r="Z33" s="346">
        <v>24</v>
      </c>
      <c r="AA33" s="346">
        <v>8</v>
      </c>
      <c r="AB33" s="346">
        <v>4</v>
      </c>
      <c r="AC33" s="346">
        <v>3</v>
      </c>
      <c r="AD33" s="346" t="s">
        <v>430</v>
      </c>
      <c r="AE33" s="346" t="s">
        <v>430</v>
      </c>
      <c r="AF33" s="346" t="s">
        <v>430</v>
      </c>
      <c r="AG33" s="346" t="s">
        <v>430</v>
      </c>
      <c r="AH33" s="346" t="s">
        <v>430</v>
      </c>
      <c r="AI33" s="346" t="s">
        <v>430</v>
      </c>
      <c r="AJ33" s="346">
        <v>6</v>
      </c>
      <c r="AK33" s="346">
        <v>3</v>
      </c>
      <c r="AL33" s="346" t="s">
        <v>430</v>
      </c>
      <c r="AM33" s="346" t="s">
        <v>430</v>
      </c>
      <c r="AN33" s="346">
        <v>6</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62"/>
      <c r="BB33" s="348">
        <v>16.658389596804501</v>
      </c>
      <c r="BC33" s="375">
        <v>0.81038915922972199</v>
      </c>
      <c r="BD33" s="375">
        <v>4.0129692037439699E-2</v>
      </c>
      <c r="BE33" s="375">
        <v>1.84724561715786</v>
      </c>
      <c r="BF33" s="374"/>
      <c r="BG33" s="348">
        <v>47.5276</v>
      </c>
      <c r="BH33" s="348">
        <v>30.692499999999999</v>
      </c>
      <c r="BI33" s="348">
        <v>18.2272</v>
      </c>
      <c r="BJ33" s="348">
        <v>3.5527000000000002</v>
      </c>
      <c r="BK33" s="373"/>
      <c r="BL33" s="372" t="s">
        <v>2673</v>
      </c>
      <c r="BM33" s="372" t="s">
        <v>2674</v>
      </c>
      <c r="BN33" s="372" t="s">
        <v>2675</v>
      </c>
      <c r="BO33" s="372" t="s">
        <v>2676</v>
      </c>
      <c r="BP33" s="372" t="s">
        <v>2677</v>
      </c>
      <c r="BQ33" s="373"/>
      <c r="BR33" s="354" t="s">
        <v>476</v>
      </c>
    </row>
    <row r="34" spans="1:70" s="428" customFormat="1" x14ac:dyDescent="0.25">
      <c r="A34" s="345" t="s">
        <v>2678</v>
      </c>
      <c r="B34" s="373"/>
      <c r="C34" s="719">
        <v>45328</v>
      </c>
      <c r="D34" s="373"/>
      <c r="E34" s="346">
        <v>80.776700000000005</v>
      </c>
      <c r="F34" s="373"/>
      <c r="G34" s="347">
        <v>12.878299999999999</v>
      </c>
      <c r="H34" s="374"/>
      <c r="I34" s="348">
        <v>-0.83160000000000001</v>
      </c>
      <c r="J34" s="348">
        <v>0.87260000000000004</v>
      </c>
      <c r="K34" s="348">
        <v>3.4567999999999999</v>
      </c>
      <c r="L34" s="348">
        <v>7.2218</v>
      </c>
      <c r="M34" s="348">
        <v>6.5510999999999999</v>
      </c>
      <c r="N34" s="350">
        <v>7.4580000000000002</v>
      </c>
      <c r="O34" s="348">
        <v>8.6646999999999998</v>
      </c>
      <c r="P34" s="348" t="s">
        <v>430</v>
      </c>
      <c r="Q34" s="348" t="s">
        <v>430</v>
      </c>
      <c r="R34" s="348" t="s">
        <v>430</v>
      </c>
      <c r="S34" s="348">
        <v>2.1065999999999998</v>
      </c>
      <c r="T34" s="348">
        <v>22.438199999999998</v>
      </c>
      <c r="U34" s="348">
        <v>7.6429999999999998</v>
      </c>
      <c r="V34" s="348">
        <v>12.911099999999999</v>
      </c>
      <c r="W34" s="348">
        <v>2.1065999999999998</v>
      </c>
      <c r="X34" s="348">
        <v>10.9184</v>
      </c>
      <c r="Y34" s="374"/>
      <c r="Z34" s="346">
        <v>22</v>
      </c>
      <c r="AA34" s="346">
        <v>4</v>
      </c>
      <c r="AB34" s="346">
        <v>2</v>
      </c>
      <c r="AC34" s="346">
        <v>2</v>
      </c>
      <c r="AD34" s="346">
        <v>2</v>
      </c>
      <c r="AE34" s="346">
        <v>3</v>
      </c>
      <c r="AF34" s="346">
        <v>5</v>
      </c>
      <c r="AG34" s="346" t="s">
        <v>430</v>
      </c>
      <c r="AH34" s="346" t="s">
        <v>430</v>
      </c>
      <c r="AI34" s="346" t="s">
        <v>430</v>
      </c>
      <c r="AJ34" s="346">
        <v>2</v>
      </c>
      <c r="AK34" s="346">
        <v>2</v>
      </c>
      <c r="AL34" s="346">
        <v>2</v>
      </c>
      <c r="AM34" s="346">
        <v>2</v>
      </c>
      <c r="AN34" s="346">
        <v>2</v>
      </c>
      <c r="AO34" s="373"/>
      <c r="AP34" s="348" t="s">
        <v>430</v>
      </c>
      <c r="AQ34" s="348" t="s">
        <v>430</v>
      </c>
      <c r="AR34" s="348" t="s">
        <v>430</v>
      </c>
      <c r="AS34" s="348" t="s">
        <v>430</v>
      </c>
      <c r="AT34" s="348">
        <v>17.190000000000001</v>
      </c>
      <c r="AU34" s="351"/>
      <c r="AV34" s="346" t="s">
        <v>430</v>
      </c>
      <c r="AW34" s="346" t="s">
        <v>430</v>
      </c>
      <c r="AX34" s="346" t="s">
        <v>430</v>
      </c>
      <c r="AY34" s="346" t="s">
        <v>430</v>
      </c>
      <c r="AZ34" s="346">
        <v>2</v>
      </c>
      <c r="BA34" s="362"/>
      <c r="BB34" s="348">
        <v>15.634991544938201</v>
      </c>
      <c r="BC34" s="375">
        <v>0.97495669686425401</v>
      </c>
      <c r="BD34" s="375">
        <v>3.3785431338803198E-2</v>
      </c>
      <c r="BE34" s="375">
        <v>-7.4848906763261294E-2</v>
      </c>
      <c r="BF34" s="374"/>
      <c r="BG34" s="348">
        <v>27.217600000000001</v>
      </c>
      <c r="BH34" s="348">
        <v>28.813800000000001</v>
      </c>
      <c r="BI34" s="348">
        <v>41.532400000000003</v>
      </c>
      <c r="BJ34" s="348">
        <v>2.4361999999999999</v>
      </c>
      <c r="BK34" s="373"/>
      <c r="BL34" s="372" t="s">
        <v>2679</v>
      </c>
      <c r="BM34" s="372" t="s">
        <v>2680</v>
      </c>
      <c r="BN34" s="372" t="s">
        <v>2681</v>
      </c>
      <c r="BO34" s="372" t="s">
        <v>2682</v>
      </c>
      <c r="BP34" s="372" t="s">
        <v>2683</v>
      </c>
      <c r="BQ34" s="373"/>
      <c r="BR34" s="354" t="s">
        <v>2684</v>
      </c>
    </row>
    <row r="35" spans="1:70" s="428" customFormat="1" x14ac:dyDescent="0.25">
      <c r="A35" s="345" t="s">
        <v>2685</v>
      </c>
      <c r="B35" s="373"/>
      <c r="C35" s="719">
        <v>41051</v>
      </c>
      <c r="D35" s="373"/>
      <c r="E35" s="346">
        <v>11.6181</v>
      </c>
      <c r="F35" s="373"/>
      <c r="G35" s="347">
        <v>54.06</v>
      </c>
      <c r="H35" s="374"/>
      <c r="I35" s="348">
        <v>-0.38700000000000001</v>
      </c>
      <c r="J35" s="348">
        <v>1.3308</v>
      </c>
      <c r="K35" s="348">
        <v>1.2170000000000001</v>
      </c>
      <c r="L35" s="348">
        <v>1.0278</v>
      </c>
      <c r="M35" s="348">
        <v>-1.2422</v>
      </c>
      <c r="N35" s="350">
        <v>-1.6196999999999999</v>
      </c>
      <c r="O35" s="348">
        <v>2.4752000000000001</v>
      </c>
      <c r="P35" s="348">
        <v>8.9867000000000008</v>
      </c>
      <c r="Q35" s="348">
        <v>10.3695</v>
      </c>
      <c r="R35" s="348">
        <v>11.9101</v>
      </c>
      <c r="S35" s="348">
        <v>0.57669999999999999</v>
      </c>
      <c r="T35" s="348">
        <v>13.143599999999999</v>
      </c>
      <c r="U35" s="348">
        <v>-1.6733</v>
      </c>
      <c r="V35" s="348">
        <v>2</v>
      </c>
      <c r="W35" s="348">
        <v>0.57669999999999999</v>
      </c>
      <c r="X35" s="348">
        <v>12.6577</v>
      </c>
      <c r="Y35" s="374"/>
      <c r="Z35" s="346">
        <v>3</v>
      </c>
      <c r="AA35" s="346">
        <v>1</v>
      </c>
      <c r="AB35" s="346">
        <v>23</v>
      </c>
      <c r="AC35" s="346">
        <v>26</v>
      </c>
      <c r="AD35" s="346">
        <v>13</v>
      </c>
      <c r="AE35" s="346">
        <v>21</v>
      </c>
      <c r="AF35" s="346">
        <v>21</v>
      </c>
      <c r="AG35" s="346">
        <v>15</v>
      </c>
      <c r="AH35" s="346">
        <v>11</v>
      </c>
      <c r="AI35" s="346">
        <v>8</v>
      </c>
      <c r="AJ35" s="346">
        <v>20</v>
      </c>
      <c r="AK35" s="346">
        <v>24</v>
      </c>
      <c r="AL35" s="346">
        <v>19</v>
      </c>
      <c r="AM35" s="346">
        <v>22</v>
      </c>
      <c r="AN35" s="346">
        <v>20</v>
      </c>
      <c r="AO35" s="373"/>
      <c r="AP35" s="348">
        <v>11.46</v>
      </c>
      <c r="AQ35" s="348">
        <v>11.52</v>
      </c>
      <c r="AR35" s="348">
        <v>9.3699999999999992</v>
      </c>
      <c r="AS35" s="348">
        <v>5.82</v>
      </c>
      <c r="AT35" s="348">
        <v>0.75</v>
      </c>
      <c r="AU35" s="351"/>
      <c r="AV35" s="346">
        <v>10</v>
      </c>
      <c r="AW35" s="346">
        <v>10</v>
      </c>
      <c r="AX35" s="346">
        <v>13</v>
      </c>
      <c r="AY35" s="346">
        <v>17</v>
      </c>
      <c r="AZ35" s="346">
        <v>21</v>
      </c>
      <c r="BA35" s="362"/>
      <c r="BB35" s="348">
        <v>13.8190227437562</v>
      </c>
      <c r="BC35" s="375">
        <v>0.88593500842687201</v>
      </c>
      <c r="BD35" s="375">
        <v>3.0036198338184501E-2</v>
      </c>
      <c r="BE35" s="375">
        <v>2.3129141552040201E-2</v>
      </c>
      <c r="BF35" s="374"/>
      <c r="BG35" s="348">
        <v>71.348100000000002</v>
      </c>
      <c r="BH35" s="348">
        <v>6.2533700000000003</v>
      </c>
      <c r="BI35" s="348">
        <v>18.616399999999999</v>
      </c>
      <c r="BJ35" s="348">
        <v>3.78213</v>
      </c>
      <c r="BK35" s="373"/>
      <c r="BL35" s="372" t="s">
        <v>2686</v>
      </c>
      <c r="BM35" s="372" t="s">
        <v>2687</v>
      </c>
      <c r="BN35" s="372" t="s">
        <v>2688</v>
      </c>
      <c r="BO35" s="372" t="s">
        <v>2689</v>
      </c>
      <c r="BP35" s="372" t="s">
        <v>2690</v>
      </c>
      <c r="BQ35" s="373"/>
      <c r="BR35" s="354" t="s">
        <v>443</v>
      </c>
    </row>
    <row r="36" spans="1:70" s="428" customFormat="1" x14ac:dyDescent="0.25">
      <c r="A36" s="885" t="s">
        <v>93</v>
      </c>
      <c r="B36" s="402"/>
      <c r="C36" s="724"/>
      <c r="D36" s="402"/>
      <c r="E36" s="403"/>
      <c r="F36" s="402"/>
      <c r="G36" s="404"/>
      <c r="H36" s="406"/>
      <c r="I36" s="405">
        <v>-0.70230000000000004</v>
      </c>
      <c r="J36" s="405">
        <v>0.52210000000000001</v>
      </c>
      <c r="K36" s="405">
        <v>2.1358999999999999</v>
      </c>
      <c r="L36" s="405">
        <v>3.7658</v>
      </c>
      <c r="M36" s="405">
        <v>-0.27100000000000002</v>
      </c>
      <c r="N36" s="407">
        <v>3.5034000000000001</v>
      </c>
      <c r="O36" s="405">
        <v>7.3295000000000003</v>
      </c>
      <c r="P36" s="405">
        <v>13.408099999999999</v>
      </c>
      <c r="Q36" s="405">
        <v>12.0075</v>
      </c>
      <c r="R36" s="405">
        <v>12.464399999999999</v>
      </c>
      <c r="S36" s="405">
        <v>0.89910000000000001</v>
      </c>
      <c r="T36" s="405">
        <v>16.269400000000001</v>
      </c>
      <c r="U36" s="405">
        <v>0.2114</v>
      </c>
      <c r="V36" s="405">
        <v>7.6882000000000001</v>
      </c>
      <c r="W36" s="405">
        <v>0.89910000000000001</v>
      </c>
      <c r="X36" s="405">
        <v>11.8994</v>
      </c>
      <c r="Y36" s="406"/>
      <c r="Z36" s="403">
        <v>28</v>
      </c>
      <c r="AA36" s="403">
        <v>28</v>
      </c>
      <c r="AB36" s="403">
        <v>28</v>
      </c>
      <c r="AC36" s="403">
        <v>28</v>
      </c>
      <c r="AD36" s="403">
        <v>24</v>
      </c>
      <c r="AE36" s="403">
        <v>22</v>
      </c>
      <c r="AF36" s="403">
        <v>21</v>
      </c>
      <c r="AG36" s="403">
        <v>16</v>
      </c>
      <c r="AH36" s="403">
        <v>13</v>
      </c>
      <c r="AI36" s="403">
        <v>11</v>
      </c>
      <c r="AJ36" s="403">
        <v>28</v>
      </c>
      <c r="AK36" s="403">
        <v>28</v>
      </c>
      <c r="AL36" s="403">
        <v>24</v>
      </c>
      <c r="AM36" s="403">
        <v>23</v>
      </c>
      <c r="AN36" s="403">
        <v>28</v>
      </c>
      <c r="AO36" s="402"/>
      <c r="AP36" s="405">
        <v>12.6636363636364</v>
      </c>
      <c r="AQ36" s="405">
        <v>14.0436363636364</v>
      </c>
      <c r="AR36" s="405">
        <v>12.4984615384615</v>
      </c>
      <c r="AS36" s="405">
        <v>10.2064705882353</v>
      </c>
      <c r="AT36" s="405">
        <v>7.12304347826087</v>
      </c>
      <c r="AU36" s="408"/>
      <c r="AV36" s="403">
        <v>11</v>
      </c>
      <c r="AW36" s="403">
        <v>11</v>
      </c>
      <c r="AX36" s="403">
        <v>13</v>
      </c>
      <c r="AY36" s="403">
        <v>17</v>
      </c>
      <c r="AZ36" s="403">
        <v>23</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86" t="s">
        <v>94</v>
      </c>
      <c r="B37" s="373"/>
      <c r="C37" s="719"/>
      <c r="D37" s="373"/>
      <c r="E37" s="346"/>
      <c r="F37" s="373"/>
      <c r="G37" s="347"/>
      <c r="H37" s="374"/>
      <c r="I37" s="348">
        <v>-0.17100000000000001</v>
      </c>
      <c r="J37" s="348">
        <v>1.3308</v>
      </c>
      <c r="K37" s="348">
        <v>4.4509999999999996</v>
      </c>
      <c r="L37" s="348">
        <v>13.208299999999999</v>
      </c>
      <c r="M37" s="348">
        <v>8.0919000000000008</v>
      </c>
      <c r="N37" s="350">
        <v>16.160499999999999</v>
      </c>
      <c r="O37" s="348">
        <v>14.2864</v>
      </c>
      <c r="P37" s="348">
        <v>25.7546</v>
      </c>
      <c r="Q37" s="348">
        <v>14.055099999999999</v>
      </c>
      <c r="R37" s="348">
        <v>14.823600000000001</v>
      </c>
      <c r="S37" s="348">
        <v>2.6579000000000002</v>
      </c>
      <c r="T37" s="348">
        <v>25.177</v>
      </c>
      <c r="U37" s="348">
        <v>8.1767000000000003</v>
      </c>
      <c r="V37" s="348">
        <v>17.8109</v>
      </c>
      <c r="W37" s="348">
        <v>2.6579000000000002</v>
      </c>
      <c r="X37" s="348">
        <v>27.206299999999999</v>
      </c>
      <c r="Y37" s="374"/>
      <c r="Z37" s="346"/>
      <c r="AA37" s="346"/>
      <c r="AB37" s="346"/>
      <c r="AC37" s="346"/>
      <c r="AD37" s="346"/>
      <c r="AE37" s="346"/>
      <c r="AF37" s="346"/>
      <c r="AG37" s="346"/>
      <c r="AH37" s="346"/>
      <c r="AI37" s="346"/>
      <c r="AJ37" s="346"/>
      <c r="AK37" s="346"/>
      <c r="AL37" s="346"/>
      <c r="AM37" s="346"/>
      <c r="AN37" s="346"/>
      <c r="AO37" s="373"/>
      <c r="AP37" s="348">
        <v>15.04</v>
      </c>
      <c r="AQ37" s="348">
        <v>16.739999999999998</v>
      </c>
      <c r="AR37" s="348">
        <v>16</v>
      </c>
      <c r="AS37" s="348">
        <v>19.28</v>
      </c>
      <c r="AT37" s="348">
        <v>26.37</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86" t="s">
        <v>95</v>
      </c>
      <c r="B38" s="373"/>
      <c r="C38" s="719"/>
      <c r="D38" s="373"/>
      <c r="E38" s="346"/>
      <c r="F38" s="373"/>
      <c r="G38" s="347"/>
      <c r="H38" s="374"/>
      <c r="I38" s="348">
        <v>-1.2744</v>
      </c>
      <c r="J38" s="348">
        <v>-0.2228</v>
      </c>
      <c r="K38" s="348">
        <v>0.1016</v>
      </c>
      <c r="L38" s="348">
        <v>0.51019999999999999</v>
      </c>
      <c r="M38" s="348">
        <v>-4.1939000000000002</v>
      </c>
      <c r="N38" s="350">
        <v>-2.2734000000000001</v>
      </c>
      <c r="O38" s="348">
        <v>2.4752000000000001</v>
      </c>
      <c r="P38" s="348">
        <v>8.1183999999999994</v>
      </c>
      <c r="Q38" s="348">
        <v>9.6504999999999992</v>
      </c>
      <c r="R38" s="348">
        <v>8.3644999999999996</v>
      </c>
      <c r="S38" s="348">
        <v>-0.50509999999999999</v>
      </c>
      <c r="T38" s="348">
        <v>11.247400000000001</v>
      </c>
      <c r="U38" s="348">
        <v>-3.9152</v>
      </c>
      <c r="V38" s="348">
        <v>1.2922</v>
      </c>
      <c r="W38" s="348">
        <v>-0.50509999999999999</v>
      </c>
      <c r="X38" s="348">
        <v>-4.2649999999999997</v>
      </c>
      <c r="Y38" s="374"/>
      <c r="Z38" s="346"/>
      <c r="AA38" s="346"/>
      <c r="AB38" s="346"/>
      <c r="AC38" s="346"/>
      <c r="AD38" s="346"/>
      <c r="AE38" s="346"/>
      <c r="AF38" s="346"/>
      <c r="AG38" s="346"/>
      <c r="AH38" s="346"/>
      <c r="AI38" s="346"/>
      <c r="AJ38" s="346"/>
      <c r="AK38" s="346"/>
      <c r="AL38" s="346"/>
      <c r="AM38" s="346"/>
      <c r="AN38" s="346"/>
      <c r="AO38" s="373"/>
      <c r="AP38" s="348">
        <v>9.7100000000000009</v>
      </c>
      <c r="AQ38" s="348">
        <v>11.37</v>
      </c>
      <c r="AR38" s="348">
        <v>9.3699999999999992</v>
      </c>
      <c r="AS38" s="348">
        <v>5.82</v>
      </c>
      <c r="AT38" s="348">
        <v>-0.59</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87" t="s">
        <v>96</v>
      </c>
      <c r="B39" s="413"/>
      <c r="C39" s="725"/>
      <c r="D39" s="413"/>
      <c r="E39" s="414"/>
      <c r="F39" s="413"/>
      <c r="G39" s="415"/>
      <c r="H39" s="417"/>
      <c r="I39" s="416">
        <v>-0.69330000000000003</v>
      </c>
      <c r="J39" s="416">
        <v>0.54059999999999997</v>
      </c>
      <c r="K39" s="416">
        <v>2.3062</v>
      </c>
      <c r="L39" s="416">
        <v>3.3469500000000001</v>
      </c>
      <c r="M39" s="416">
        <v>-1.2148000000000001</v>
      </c>
      <c r="N39" s="418">
        <v>2.8406500000000001</v>
      </c>
      <c r="O39" s="416">
        <v>7.3471000000000002</v>
      </c>
      <c r="P39" s="416">
        <v>12.8985</v>
      </c>
      <c r="Q39" s="416">
        <v>12.0044</v>
      </c>
      <c r="R39" s="416">
        <v>12.2235</v>
      </c>
      <c r="S39" s="416">
        <v>0.90900000000000003</v>
      </c>
      <c r="T39" s="416">
        <v>16.050899999999999</v>
      </c>
      <c r="U39" s="416">
        <v>-1.06</v>
      </c>
      <c r="V39" s="416">
        <v>6.1359000000000004</v>
      </c>
      <c r="W39" s="416">
        <v>0.90900000000000003</v>
      </c>
      <c r="X39" s="416">
        <v>13.290699999999999</v>
      </c>
      <c r="Y39" s="417"/>
      <c r="Z39" s="414"/>
      <c r="AA39" s="414"/>
      <c r="AB39" s="414"/>
      <c r="AC39" s="414"/>
      <c r="AD39" s="414"/>
      <c r="AE39" s="414"/>
      <c r="AF39" s="414"/>
      <c r="AG39" s="414"/>
      <c r="AH39" s="414"/>
      <c r="AI39" s="414"/>
      <c r="AJ39" s="414"/>
      <c r="AK39" s="414"/>
      <c r="AL39" s="414"/>
      <c r="AM39" s="414"/>
      <c r="AN39" s="414"/>
      <c r="AO39" s="413"/>
      <c r="AP39" s="416">
        <v>12.33</v>
      </c>
      <c r="AQ39" s="416">
        <v>13.9</v>
      </c>
      <c r="AR39" s="416">
        <v>12.53</v>
      </c>
      <c r="AS39" s="416">
        <v>9.7100000000000009</v>
      </c>
      <c r="AT39" s="416">
        <v>5.17</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74" t="s">
        <v>2691</v>
      </c>
      <c r="B40" s="862"/>
      <c r="C40" s="863"/>
      <c r="D40" s="862"/>
      <c r="E40" s="864"/>
      <c r="F40" s="862"/>
      <c r="G40" s="865"/>
      <c r="H40" s="867"/>
      <c r="I40" s="866"/>
      <c r="J40" s="866"/>
      <c r="K40" s="866"/>
      <c r="L40" s="866"/>
      <c r="M40" s="866"/>
      <c r="N40" s="868"/>
      <c r="O40" s="866"/>
      <c r="P40" s="866"/>
      <c r="Q40" s="866"/>
      <c r="R40" s="866"/>
      <c r="S40" s="866"/>
      <c r="T40" s="866"/>
      <c r="U40" s="866"/>
      <c r="V40" s="866"/>
      <c r="W40" s="866"/>
      <c r="X40" s="866"/>
      <c r="Y40" s="867"/>
      <c r="Z40" s="864"/>
      <c r="AA40" s="864"/>
      <c r="AB40" s="864"/>
      <c r="AC40" s="864"/>
      <c r="AD40" s="864"/>
      <c r="AE40" s="864"/>
      <c r="AF40" s="864"/>
      <c r="AG40" s="864"/>
      <c r="AH40" s="864"/>
      <c r="AI40" s="864"/>
      <c r="AJ40" s="864"/>
      <c r="AK40" s="864"/>
      <c r="AL40" s="864"/>
      <c r="AM40" s="864"/>
      <c r="AN40" s="864"/>
      <c r="AO40" s="862"/>
      <c r="AP40" s="866"/>
      <c r="AQ40" s="866"/>
      <c r="AR40" s="866"/>
      <c r="AS40" s="866"/>
      <c r="AT40" s="866"/>
      <c r="AU40" s="869"/>
      <c r="AV40" s="864"/>
      <c r="AW40" s="864"/>
      <c r="AX40" s="864"/>
      <c r="AY40" s="864"/>
      <c r="AZ40" s="864"/>
      <c r="BA40" s="870"/>
      <c r="BB40" s="866"/>
      <c r="BC40" s="871"/>
      <c r="BD40" s="871"/>
      <c r="BE40" s="871"/>
      <c r="BF40" s="867"/>
      <c r="BG40" s="866"/>
      <c r="BH40" s="866"/>
      <c r="BI40" s="866"/>
      <c r="BJ40" s="866"/>
      <c r="BK40" s="862"/>
      <c r="BL40" s="872"/>
      <c r="BM40" s="872"/>
      <c r="BN40" s="872"/>
      <c r="BO40" s="872"/>
      <c r="BP40" s="872"/>
      <c r="BQ40" s="862"/>
      <c r="BR40" s="873"/>
    </row>
    <row r="41" spans="1:70" s="428" customFormat="1" x14ac:dyDescent="0.25">
      <c r="A41" s="345" t="s">
        <v>2692</v>
      </c>
      <c r="B41" s="373"/>
      <c r="C41" s="719">
        <v>38569</v>
      </c>
      <c r="D41" s="373"/>
      <c r="E41" s="346">
        <v>6025.55</v>
      </c>
      <c r="F41" s="373"/>
      <c r="G41" s="347">
        <v>204.67</v>
      </c>
      <c r="H41" s="374"/>
      <c r="I41" s="348">
        <v>-0.27289999999999998</v>
      </c>
      <c r="J41" s="348">
        <v>-0.52490000000000003</v>
      </c>
      <c r="K41" s="348">
        <v>2.0747</v>
      </c>
      <c r="L41" s="348">
        <v>2.0186999999999999</v>
      </c>
      <c r="M41" s="348">
        <v>-3.9784000000000002</v>
      </c>
      <c r="N41" s="350">
        <v>-5.5819999999999999</v>
      </c>
      <c r="O41" s="348">
        <v>-1.8595999999999999</v>
      </c>
      <c r="P41" s="348">
        <v>8.8582999999999998</v>
      </c>
      <c r="Q41" s="348">
        <v>10.555300000000001</v>
      </c>
      <c r="R41" s="348">
        <v>13.1821</v>
      </c>
      <c r="S41" s="348">
        <v>0.97689999999999999</v>
      </c>
      <c r="T41" s="348">
        <v>11.161199999999999</v>
      </c>
      <c r="U41" s="348">
        <v>-6.7009999999999996</v>
      </c>
      <c r="V41" s="348">
        <v>-5.4991000000000003</v>
      </c>
      <c r="W41" s="348">
        <v>0.97689999999999999</v>
      </c>
      <c r="X41" s="348">
        <v>15.4924</v>
      </c>
      <c r="Y41" s="374"/>
      <c r="Z41" s="346">
        <v>23</v>
      </c>
      <c r="AA41" s="346">
        <v>24</v>
      </c>
      <c r="AB41" s="346">
        <v>18</v>
      </c>
      <c r="AC41" s="346">
        <v>23</v>
      </c>
      <c r="AD41" s="346">
        <v>23</v>
      </c>
      <c r="AE41" s="346">
        <v>17</v>
      </c>
      <c r="AF41" s="346">
        <v>9</v>
      </c>
      <c r="AG41" s="346">
        <v>10</v>
      </c>
      <c r="AH41" s="346">
        <v>9</v>
      </c>
      <c r="AI41" s="346">
        <v>4</v>
      </c>
      <c r="AJ41" s="346">
        <v>20</v>
      </c>
      <c r="AK41" s="346">
        <v>22</v>
      </c>
      <c r="AL41" s="346">
        <v>21</v>
      </c>
      <c r="AM41" s="346">
        <v>15</v>
      </c>
      <c r="AN41" s="346">
        <v>20</v>
      </c>
      <c r="AO41" s="373"/>
      <c r="AP41" s="348">
        <v>12.38</v>
      </c>
      <c r="AQ41" s="348">
        <v>11.71</v>
      </c>
      <c r="AR41" s="348">
        <v>7.78</v>
      </c>
      <c r="AS41" s="348">
        <v>2.1800000000000002</v>
      </c>
      <c r="AT41" s="348">
        <v>-5.48</v>
      </c>
      <c r="AU41" s="351"/>
      <c r="AV41" s="346">
        <v>6</v>
      </c>
      <c r="AW41" s="346">
        <v>8</v>
      </c>
      <c r="AX41" s="346">
        <v>10</v>
      </c>
      <c r="AY41" s="346">
        <v>7</v>
      </c>
      <c r="AZ41" s="346">
        <v>18</v>
      </c>
      <c r="BA41" s="362"/>
      <c r="BB41" s="348">
        <v>13.9246331320702</v>
      </c>
      <c r="BC41" s="375">
        <v>0.94903556967791902</v>
      </c>
      <c r="BD41" s="375">
        <v>2.8159790651912101E-2</v>
      </c>
      <c r="BE41" s="375">
        <v>-0.22075377030589499</v>
      </c>
      <c r="BF41" s="374"/>
      <c r="BG41" s="348">
        <v>66.240499999999997</v>
      </c>
      <c r="BH41" s="348">
        <v>20.3901</v>
      </c>
      <c r="BI41" s="348">
        <v>12.3409</v>
      </c>
      <c r="BJ41" s="348">
        <v>1.0285</v>
      </c>
      <c r="BK41" s="373"/>
      <c r="BL41" s="372" t="s">
        <v>2693</v>
      </c>
      <c r="BM41" s="372" t="s">
        <v>2694</v>
      </c>
      <c r="BN41" s="372" t="s">
        <v>2695</v>
      </c>
      <c r="BO41" s="372" t="s">
        <v>2696</v>
      </c>
      <c r="BP41" s="372" t="s">
        <v>2697</v>
      </c>
      <c r="BQ41" s="373"/>
      <c r="BR41" s="354" t="s">
        <v>463</v>
      </c>
    </row>
    <row r="42" spans="1:70" s="428" customFormat="1" x14ac:dyDescent="0.25">
      <c r="A42" s="345" t="s">
        <v>2698</v>
      </c>
      <c r="B42" s="373"/>
      <c r="C42" s="719">
        <v>40631</v>
      </c>
      <c r="D42" s="373"/>
      <c r="E42" s="346">
        <v>4582.63</v>
      </c>
      <c r="F42" s="373"/>
      <c r="G42" s="347">
        <v>90.968999999999994</v>
      </c>
      <c r="H42" s="374"/>
      <c r="I42" s="348">
        <v>-8.5699999999999998E-2</v>
      </c>
      <c r="J42" s="348">
        <v>-0.51939999999999997</v>
      </c>
      <c r="K42" s="348">
        <v>2.1859999999999999</v>
      </c>
      <c r="L42" s="348">
        <v>3.9943</v>
      </c>
      <c r="M42" s="348">
        <v>-0.20730000000000001</v>
      </c>
      <c r="N42" s="350">
        <v>-2.0838000000000001</v>
      </c>
      <c r="O42" s="348">
        <v>-0.92900000000000005</v>
      </c>
      <c r="P42" s="348">
        <v>10.142200000000001</v>
      </c>
      <c r="Q42" s="348">
        <v>12.662000000000001</v>
      </c>
      <c r="R42" s="348">
        <v>14.6812</v>
      </c>
      <c r="S42" s="348">
        <v>0.71740000000000004</v>
      </c>
      <c r="T42" s="348">
        <v>14.439399999999999</v>
      </c>
      <c r="U42" s="348">
        <v>-4.2865000000000002</v>
      </c>
      <c r="V42" s="348">
        <v>-3.9864000000000002</v>
      </c>
      <c r="W42" s="348">
        <v>0.71740000000000004</v>
      </c>
      <c r="X42" s="348">
        <v>15.5137</v>
      </c>
      <c r="Y42" s="374"/>
      <c r="Z42" s="346">
        <v>15</v>
      </c>
      <c r="AA42" s="346">
        <v>23</v>
      </c>
      <c r="AB42" s="346">
        <v>17</v>
      </c>
      <c r="AC42" s="346">
        <v>15</v>
      </c>
      <c r="AD42" s="346">
        <v>11</v>
      </c>
      <c r="AE42" s="346">
        <v>9</v>
      </c>
      <c r="AF42" s="346">
        <v>6</v>
      </c>
      <c r="AG42" s="346">
        <v>5</v>
      </c>
      <c r="AH42" s="346">
        <v>4</v>
      </c>
      <c r="AI42" s="346">
        <v>2</v>
      </c>
      <c r="AJ42" s="346">
        <v>23</v>
      </c>
      <c r="AK42" s="346">
        <v>12</v>
      </c>
      <c r="AL42" s="346">
        <v>13</v>
      </c>
      <c r="AM42" s="346">
        <v>11</v>
      </c>
      <c r="AN42" s="346">
        <v>23</v>
      </c>
      <c r="AO42" s="373"/>
      <c r="AP42" s="348">
        <v>13.93</v>
      </c>
      <c r="AQ42" s="348">
        <v>13.71</v>
      </c>
      <c r="AR42" s="348">
        <v>9.99</v>
      </c>
      <c r="AS42" s="348">
        <v>3.92</v>
      </c>
      <c r="AT42" s="348">
        <v>-0.88</v>
      </c>
      <c r="AU42" s="351"/>
      <c r="AV42" s="346">
        <v>2</v>
      </c>
      <c r="AW42" s="346">
        <v>3</v>
      </c>
      <c r="AX42" s="346">
        <v>2</v>
      </c>
      <c r="AY42" s="346">
        <v>3</v>
      </c>
      <c r="AZ42" s="346">
        <v>9</v>
      </c>
      <c r="BA42" s="362"/>
      <c r="BB42" s="348">
        <v>15.8067443594502</v>
      </c>
      <c r="BC42" s="375">
        <v>1.0668013918155299</v>
      </c>
      <c r="BD42" s="375">
        <v>3.2682707875026099E-2</v>
      </c>
      <c r="BE42" s="375">
        <v>-0.17231216992349299</v>
      </c>
      <c r="BF42" s="374"/>
      <c r="BG42" s="348">
        <v>69.618899999999996</v>
      </c>
      <c r="BH42" s="348">
        <v>7.7573100000000004</v>
      </c>
      <c r="BI42" s="348">
        <v>22.3521</v>
      </c>
      <c r="BJ42" s="348">
        <v>0.27168999999999999</v>
      </c>
      <c r="BK42" s="373"/>
      <c r="BL42" s="372" t="s">
        <v>2699</v>
      </c>
      <c r="BM42" s="372" t="s">
        <v>2700</v>
      </c>
      <c r="BN42" s="372" t="s">
        <v>2701</v>
      </c>
      <c r="BO42" s="372" t="s">
        <v>2702</v>
      </c>
      <c r="BP42" s="372" t="s">
        <v>2703</v>
      </c>
      <c r="BQ42" s="373"/>
      <c r="BR42" s="354" t="s">
        <v>463</v>
      </c>
    </row>
    <row r="43" spans="1:70" s="428" customFormat="1" x14ac:dyDescent="0.25">
      <c r="A43" s="345" t="s">
        <v>2704</v>
      </c>
      <c r="B43" s="373"/>
      <c r="C43" s="719">
        <v>43567</v>
      </c>
      <c r="D43" s="373"/>
      <c r="E43" s="346">
        <v>3173.17</v>
      </c>
      <c r="F43" s="373"/>
      <c r="G43" s="347">
        <v>24.53</v>
      </c>
      <c r="H43" s="374"/>
      <c r="I43" s="348">
        <v>-4.07E-2</v>
      </c>
      <c r="J43" s="348">
        <v>-0.28460000000000002</v>
      </c>
      <c r="K43" s="348">
        <v>1.6998</v>
      </c>
      <c r="L43" s="348">
        <v>3.8527</v>
      </c>
      <c r="M43" s="348">
        <v>-0.5272</v>
      </c>
      <c r="N43" s="350">
        <v>-3.3109999999999999</v>
      </c>
      <c r="O43" s="348">
        <v>-0.90480000000000005</v>
      </c>
      <c r="P43" s="348">
        <v>10.7148</v>
      </c>
      <c r="Q43" s="348">
        <v>13.760899999999999</v>
      </c>
      <c r="R43" s="348" t="s">
        <v>430</v>
      </c>
      <c r="S43" s="348">
        <v>0.2452</v>
      </c>
      <c r="T43" s="348">
        <v>13.407299999999999</v>
      </c>
      <c r="U43" s="348">
        <v>-4.1048</v>
      </c>
      <c r="V43" s="348">
        <v>-4.0297000000000001</v>
      </c>
      <c r="W43" s="348">
        <v>0.2452</v>
      </c>
      <c r="X43" s="348">
        <v>13.1449</v>
      </c>
      <c r="Y43" s="374"/>
      <c r="Z43" s="346">
        <v>12</v>
      </c>
      <c r="AA43" s="346">
        <v>15</v>
      </c>
      <c r="AB43" s="346">
        <v>23</v>
      </c>
      <c r="AC43" s="346">
        <v>18</v>
      </c>
      <c r="AD43" s="346">
        <v>12</v>
      </c>
      <c r="AE43" s="346">
        <v>11</v>
      </c>
      <c r="AF43" s="346">
        <v>5</v>
      </c>
      <c r="AG43" s="346">
        <v>2</v>
      </c>
      <c r="AH43" s="346">
        <v>2</v>
      </c>
      <c r="AI43" s="346" t="s">
        <v>430</v>
      </c>
      <c r="AJ43" s="346">
        <v>24</v>
      </c>
      <c r="AK43" s="346">
        <v>17</v>
      </c>
      <c r="AL43" s="346">
        <v>12</v>
      </c>
      <c r="AM43" s="346">
        <v>12</v>
      </c>
      <c r="AN43" s="346">
        <v>24</v>
      </c>
      <c r="AO43" s="373"/>
      <c r="AP43" s="348" t="s">
        <v>430</v>
      </c>
      <c r="AQ43" s="348">
        <v>13.06</v>
      </c>
      <c r="AR43" s="348">
        <v>9.83</v>
      </c>
      <c r="AS43" s="348">
        <v>3.17</v>
      </c>
      <c r="AT43" s="348">
        <v>-1.42</v>
      </c>
      <c r="AU43" s="351"/>
      <c r="AV43" s="346" t="s">
        <v>430</v>
      </c>
      <c r="AW43" s="346">
        <v>5</v>
      </c>
      <c r="AX43" s="346">
        <v>3</v>
      </c>
      <c r="AY43" s="346">
        <v>5</v>
      </c>
      <c r="AZ43" s="346">
        <v>11</v>
      </c>
      <c r="BA43" s="362"/>
      <c r="BB43" s="348">
        <v>13.356572682176701</v>
      </c>
      <c r="BC43" s="375">
        <v>0.89839744272266997</v>
      </c>
      <c r="BD43" s="375">
        <v>4.2206182905704902E-2</v>
      </c>
      <c r="BE43" s="375">
        <v>-1.6437467144598799E-2</v>
      </c>
      <c r="BF43" s="374"/>
      <c r="BG43" s="348">
        <v>59.796300000000002</v>
      </c>
      <c r="BH43" s="348">
        <v>11.5059</v>
      </c>
      <c r="BI43" s="348">
        <v>19.755800000000001</v>
      </c>
      <c r="BJ43" s="348">
        <v>8.9420000000000002</v>
      </c>
      <c r="BK43" s="373"/>
      <c r="BL43" s="372" t="s">
        <v>2705</v>
      </c>
      <c r="BM43" s="372" t="s">
        <v>2706</v>
      </c>
      <c r="BN43" s="372" t="s">
        <v>2707</v>
      </c>
      <c r="BO43" s="372" t="s">
        <v>2708</v>
      </c>
      <c r="BP43" s="372" t="s">
        <v>2709</v>
      </c>
      <c r="BQ43" s="373"/>
      <c r="BR43" s="354" t="s">
        <v>476</v>
      </c>
    </row>
    <row r="44" spans="1:70" s="428" customFormat="1" x14ac:dyDescent="0.25">
      <c r="A44" s="345" t="s">
        <v>2710</v>
      </c>
      <c r="B44" s="373"/>
      <c r="C44" s="719">
        <v>41275</v>
      </c>
      <c r="D44" s="373"/>
      <c r="E44" s="346">
        <v>2920.45</v>
      </c>
      <c r="F44" s="373"/>
      <c r="G44" s="347">
        <v>285.31950000000001</v>
      </c>
      <c r="H44" s="374"/>
      <c r="I44" s="348">
        <v>-0.2006</v>
      </c>
      <c r="J44" s="348">
        <v>-0.33410000000000001</v>
      </c>
      <c r="K44" s="348">
        <v>0.92090000000000005</v>
      </c>
      <c r="L44" s="348">
        <v>-0.13880000000000001</v>
      </c>
      <c r="M44" s="348">
        <v>-3.6762999999999999</v>
      </c>
      <c r="N44" s="350">
        <v>-9.2182999999999993</v>
      </c>
      <c r="O44" s="348">
        <v>-5.7214999999999998</v>
      </c>
      <c r="P44" s="348">
        <v>7.0323000000000002</v>
      </c>
      <c r="Q44" s="348">
        <v>12.316000000000001</v>
      </c>
      <c r="R44" s="348">
        <v>13.0067</v>
      </c>
      <c r="S44" s="348">
        <v>0.73709999999999998</v>
      </c>
      <c r="T44" s="348">
        <v>9.4139999999999997</v>
      </c>
      <c r="U44" s="348">
        <v>-6.7796000000000003</v>
      </c>
      <c r="V44" s="348">
        <v>-6.7843999999999998</v>
      </c>
      <c r="W44" s="348">
        <v>0.73709999999999998</v>
      </c>
      <c r="X44" s="348">
        <v>13.6472</v>
      </c>
      <c r="Y44" s="374"/>
      <c r="Z44" s="346">
        <v>20</v>
      </c>
      <c r="AA44" s="346">
        <v>18</v>
      </c>
      <c r="AB44" s="346">
        <v>24</v>
      </c>
      <c r="AC44" s="346">
        <v>24</v>
      </c>
      <c r="AD44" s="346">
        <v>22</v>
      </c>
      <c r="AE44" s="346">
        <v>19</v>
      </c>
      <c r="AF44" s="346">
        <v>14</v>
      </c>
      <c r="AG44" s="346">
        <v>11</v>
      </c>
      <c r="AH44" s="346">
        <v>5</v>
      </c>
      <c r="AI44" s="346">
        <v>5</v>
      </c>
      <c r="AJ44" s="346">
        <v>22</v>
      </c>
      <c r="AK44" s="346">
        <v>24</v>
      </c>
      <c r="AL44" s="346">
        <v>23</v>
      </c>
      <c r="AM44" s="346">
        <v>19</v>
      </c>
      <c r="AN44" s="346">
        <v>22</v>
      </c>
      <c r="AO44" s="373"/>
      <c r="AP44" s="348">
        <v>12.7</v>
      </c>
      <c r="AQ44" s="348">
        <v>12.67</v>
      </c>
      <c r="AR44" s="348">
        <v>6.74</v>
      </c>
      <c r="AS44" s="348">
        <v>-1.39</v>
      </c>
      <c r="AT44" s="348">
        <v>-7.51</v>
      </c>
      <c r="AU44" s="351"/>
      <c r="AV44" s="346">
        <v>5</v>
      </c>
      <c r="AW44" s="346">
        <v>6</v>
      </c>
      <c r="AX44" s="346">
        <v>11</v>
      </c>
      <c r="AY44" s="346">
        <v>11</v>
      </c>
      <c r="AZ44" s="346">
        <v>19</v>
      </c>
      <c r="BA44" s="362"/>
      <c r="BB44" s="348">
        <v>15.273753427009799</v>
      </c>
      <c r="BC44" s="375">
        <v>0.97860299934544404</v>
      </c>
      <c r="BD44" s="375">
        <v>1.6485429422229601E-2</v>
      </c>
      <c r="BE44" s="375">
        <v>-0.38016820521342798</v>
      </c>
      <c r="BF44" s="374"/>
      <c r="BG44" s="348">
        <v>49.710599999999999</v>
      </c>
      <c r="BH44" s="348">
        <v>25.2013</v>
      </c>
      <c r="BI44" s="348">
        <v>22.022600000000001</v>
      </c>
      <c r="BJ44" s="348">
        <v>3.0655000000000001</v>
      </c>
      <c r="BK44" s="373"/>
      <c r="BL44" s="372" t="s">
        <v>2711</v>
      </c>
      <c r="BM44" s="372" t="s">
        <v>2712</v>
      </c>
      <c r="BN44" s="372" t="s">
        <v>2713</v>
      </c>
      <c r="BO44" s="372" t="s">
        <v>2714</v>
      </c>
      <c r="BP44" s="372" t="s">
        <v>2715</v>
      </c>
      <c r="BQ44" s="373"/>
      <c r="BR44" s="354" t="s">
        <v>695</v>
      </c>
    </row>
    <row r="45" spans="1:70" s="428" customFormat="1" x14ac:dyDescent="0.25">
      <c r="A45" s="345" t="s">
        <v>2716</v>
      </c>
      <c r="B45" s="373"/>
      <c r="C45" s="719">
        <v>45547</v>
      </c>
      <c r="D45" s="373"/>
      <c r="E45" s="346">
        <v>2728.26</v>
      </c>
      <c r="F45" s="373"/>
      <c r="G45" s="347">
        <v>9.15</v>
      </c>
      <c r="H45" s="374"/>
      <c r="I45" s="348">
        <v>0</v>
      </c>
      <c r="J45" s="348">
        <v>-0.43530000000000002</v>
      </c>
      <c r="K45" s="348">
        <v>2.0066999999999999</v>
      </c>
      <c r="L45" s="348">
        <v>4.2141000000000002</v>
      </c>
      <c r="M45" s="348">
        <v>-2.8662000000000001</v>
      </c>
      <c r="N45" s="350">
        <v>-3.1745999999999999</v>
      </c>
      <c r="O45" s="348" t="s">
        <v>430</v>
      </c>
      <c r="P45" s="348" t="s">
        <v>430</v>
      </c>
      <c r="Q45" s="348" t="s">
        <v>430</v>
      </c>
      <c r="R45" s="348" t="s">
        <v>430</v>
      </c>
      <c r="S45" s="348">
        <v>1.2168000000000001</v>
      </c>
      <c r="T45" s="348">
        <v>12.962999999999999</v>
      </c>
      <c r="U45" s="348">
        <v>-5.0830000000000002</v>
      </c>
      <c r="V45" s="348">
        <v>-4.5880999999999998</v>
      </c>
      <c r="W45" s="348">
        <v>1.2168000000000001</v>
      </c>
      <c r="X45" s="348">
        <v>-4.7103999999999999</v>
      </c>
      <c r="Y45" s="374"/>
      <c r="Z45" s="346">
        <v>9</v>
      </c>
      <c r="AA45" s="346">
        <v>21</v>
      </c>
      <c r="AB45" s="346">
        <v>19</v>
      </c>
      <c r="AC45" s="346">
        <v>13</v>
      </c>
      <c r="AD45" s="346">
        <v>19</v>
      </c>
      <c r="AE45" s="346">
        <v>10</v>
      </c>
      <c r="AF45" s="346" t="s">
        <v>430</v>
      </c>
      <c r="AG45" s="346" t="s">
        <v>430</v>
      </c>
      <c r="AH45" s="346" t="s">
        <v>430</v>
      </c>
      <c r="AI45" s="346" t="s">
        <v>430</v>
      </c>
      <c r="AJ45" s="346">
        <v>17</v>
      </c>
      <c r="AK45" s="346">
        <v>18</v>
      </c>
      <c r="AL45" s="346">
        <v>18</v>
      </c>
      <c r="AM45" s="346">
        <v>13</v>
      </c>
      <c r="AN45" s="346">
        <v>17</v>
      </c>
      <c r="AO45" s="373"/>
      <c r="AP45" s="348" t="s">
        <v>430</v>
      </c>
      <c r="AQ45" s="348" t="s">
        <v>430</v>
      </c>
      <c r="AR45" s="348" t="s">
        <v>430</v>
      </c>
      <c r="AS45" s="348" t="s">
        <v>430</v>
      </c>
      <c r="AT45" s="348">
        <v>-2.99</v>
      </c>
      <c r="AU45" s="351"/>
      <c r="AV45" s="346" t="s">
        <v>430</v>
      </c>
      <c r="AW45" s="346" t="s">
        <v>430</v>
      </c>
      <c r="AX45" s="346" t="s">
        <v>430</v>
      </c>
      <c r="AY45" s="346" t="s">
        <v>430</v>
      </c>
      <c r="AZ45" s="346">
        <v>14</v>
      </c>
      <c r="BA45" s="362"/>
      <c r="BB45" s="348">
        <v>15.6277102483168</v>
      </c>
      <c r="BC45" s="375">
        <v>0.95808719940062703</v>
      </c>
      <c r="BD45" s="375">
        <v>-4.8457798379023302E-2</v>
      </c>
      <c r="BE45" s="375">
        <v>-0.20298243911007999</v>
      </c>
      <c r="BF45" s="374"/>
      <c r="BG45" s="348">
        <v>82.325599999999994</v>
      </c>
      <c r="BH45" s="348">
        <v>8.4438999999999993</v>
      </c>
      <c r="BI45" s="348">
        <v>8.6211000000000002</v>
      </c>
      <c r="BJ45" s="348">
        <v>0.60940000000000005</v>
      </c>
      <c r="BK45" s="373"/>
      <c r="BL45" s="372" t="s">
        <v>2717</v>
      </c>
      <c r="BM45" s="372" t="s">
        <v>2718</v>
      </c>
      <c r="BN45" s="372" t="s">
        <v>2719</v>
      </c>
      <c r="BO45" s="372" t="s">
        <v>2720</v>
      </c>
      <c r="BP45" s="372" t="s">
        <v>2721</v>
      </c>
      <c r="BQ45" s="373"/>
      <c r="BR45" s="354" t="s">
        <v>476</v>
      </c>
    </row>
    <row r="46" spans="1:70" s="428" customFormat="1" x14ac:dyDescent="0.25">
      <c r="A46" s="345" t="s">
        <v>2722</v>
      </c>
      <c r="B46" s="373"/>
      <c r="C46" s="719">
        <v>42366</v>
      </c>
      <c r="D46" s="373"/>
      <c r="E46" s="346">
        <v>2756.53</v>
      </c>
      <c r="F46" s="373"/>
      <c r="G46" s="347">
        <v>46.373199999999997</v>
      </c>
      <c r="H46" s="374"/>
      <c r="I46" s="348">
        <v>-0.24010000000000001</v>
      </c>
      <c r="J46" s="348">
        <v>-0.28789999999999999</v>
      </c>
      <c r="K46" s="348">
        <v>3.3971</v>
      </c>
      <c r="L46" s="348">
        <v>8.7294</v>
      </c>
      <c r="M46" s="348">
        <v>5.5491000000000001</v>
      </c>
      <c r="N46" s="350">
        <v>4.6113999999999997</v>
      </c>
      <c r="O46" s="348">
        <v>3.8237999999999999</v>
      </c>
      <c r="P46" s="348">
        <v>14.329599999999999</v>
      </c>
      <c r="Q46" s="348">
        <v>14.1995</v>
      </c>
      <c r="R46" s="348">
        <v>15.799300000000001</v>
      </c>
      <c r="S46" s="348">
        <v>1.5929</v>
      </c>
      <c r="T46" s="348">
        <v>20.9011</v>
      </c>
      <c r="U46" s="348">
        <v>2.1648000000000001</v>
      </c>
      <c r="V46" s="348">
        <v>4.1315</v>
      </c>
      <c r="W46" s="348">
        <v>1.5929</v>
      </c>
      <c r="X46" s="348">
        <v>15.642200000000001</v>
      </c>
      <c r="Y46" s="374"/>
      <c r="Z46" s="346">
        <v>21</v>
      </c>
      <c r="AA46" s="346">
        <v>16</v>
      </c>
      <c r="AB46" s="346">
        <v>10</v>
      </c>
      <c r="AC46" s="346">
        <v>4</v>
      </c>
      <c r="AD46" s="346">
        <v>4</v>
      </c>
      <c r="AE46" s="346">
        <v>1</v>
      </c>
      <c r="AF46" s="346">
        <v>2</v>
      </c>
      <c r="AG46" s="346">
        <v>1</v>
      </c>
      <c r="AH46" s="346">
        <v>1</v>
      </c>
      <c r="AI46" s="346">
        <v>1</v>
      </c>
      <c r="AJ46" s="346">
        <v>11</v>
      </c>
      <c r="AK46" s="346">
        <v>4</v>
      </c>
      <c r="AL46" s="346">
        <v>4</v>
      </c>
      <c r="AM46" s="346">
        <v>2</v>
      </c>
      <c r="AN46" s="346">
        <v>11</v>
      </c>
      <c r="AO46" s="373"/>
      <c r="AP46" s="348">
        <v>14.62</v>
      </c>
      <c r="AQ46" s="348">
        <v>15.35</v>
      </c>
      <c r="AR46" s="348">
        <v>13.09</v>
      </c>
      <c r="AS46" s="348">
        <v>8.66</v>
      </c>
      <c r="AT46" s="348">
        <v>10.09</v>
      </c>
      <c r="AU46" s="351"/>
      <c r="AV46" s="346">
        <v>1</v>
      </c>
      <c r="AW46" s="346">
        <v>1</v>
      </c>
      <c r="AX46" s="346">
        <v>1</v>
      </c>
      <c r="AY46" s="346">
        <v>1</v>
      </c>
      <c r="AZ46" s="346">
        <v>2</v>
      </c>
      <c r="BA46" s="362"/>
      <c r="BB46" s="348">
        <v>15.1171155909924</v>
      </c>
      <c r="BC46" s="375">
        <v>0.96561561982260902</v>
      </c>
      <c r="BD46" s="375">
        <v>5.0939441905990701E-2</v>
      </c>
      <c r="BE46" s="375">
        <v>0.14648183660587299</v>
      </c>
      <c r="BF46" s="374"/>
      <c r="BG46" s="348">
        <v>52.630200000000002</v>
      </c>
      <c r="BH46" s="348">
        <v>18.581299999999999</v>
      </c>
      <c r="BI46" s="348">
        <v>25.188600000000001</v>
      </c>
      <c r="BJ46" s="348">
        <v>3.5998999999999999</v>
      </c>
      <c r="BK46" s="373"/>
      <c r="BL46" s="372" t="s">
        <v>2723</v>
      </c>
      <c r="BM46" s="372" t="s">
        <v>2724</v>
      </c>
      <c r="BN46" s="372" t="s">
        <v>2725</v>
      </c>
      <c r="BO46" s="372" t="s">
        <v>2726</v>
      </c>
      <c r="BP46" s="372" t="s">
        <v>2727</v>
      </c>
      <c r="BQ46" s="373"/>
      <c r="BR46" s="354" t="s">
        <v>2396</v>
      </c>
    </row>
    <row r="47" spans="1:70" s="428" customFormat="1" x14ac:dyDescent="0.25">
      <c r="A47" s="345" t="s">
        <v>2728</v>
      </c>
      <c r="B47" s="373"/>
      <c r="C47" s="719">
        <v>38260</v>
      </c>
      <c r="D47" s="373"/>
      <c r="E47" s="346">
        <v>2437.46</v>
      </c>
      <c r="F47" s="373"/>
      <c r="G47" s="347">
        <v>189.1335</v>
      </c>
      <c r="H47" s="374"/>
      <c r="I47" s="348">
        <v>-8.5500000000000007E-2</v>
      </c>
      <c r="J47" s="348">
        <v>-0.1003</v>
      </c>
      <c r="K47" s="348">
        <v>2.5851999999999999</v>
      </c>
      <c r="L47" s="348">
        <v>4.2839999999999998</v>
      </c>
      <c r="M47" s="348">
        <v>-1.4329000000000001</v>
      </c>
      <c r="N47" s="350">
        <v>-5.5021000000000004</v>
      </c>
      <c r="O47" s="348">
        <v>-3.0347</v>
      </c>
      <c r="P47" s="348">
        <v>10.1656</v>
      </c>
      <c r="Q47" s="348">
        <v>13.260400000000001</v>
      </c>
      <c r="R47" s="348">
        <v>12.6059</v>
      </c>
      <c r="S47" s="348">
        <v>1.2129000000000001</v>
      </c>
      <c r="T47" s="348">
        <v>14.200200000000001</v>
      </c>
      <c r="U47" s="348">
        <v>-5.0526999999999997</v>
      </c>
      <c r="V47" s="348">
        <v>-5.6321000000000003</v>
      </c>
      <c r="W47" s="348">
        <v>1.2129000000000001</v>
      </c>
      <c r="X47" s="348">
        <v>14.433400000000001</v>
      </c>
      <c r="Y47" s="374"/>
      <c r="Z47" s="346">
        <v>14</v>
      </c>
      <c r="AA47" s="346">
        <v>13</v>
      </c>
      <c r="AB47" s="346">
        <v>12</v>
      </c>
      <c r="AC47" s="346">
        <v>12</v>
      </c>
      <c r="AD47" s="346">
        <v>15</v>
      </c>
      <c r="AE47" s="346">
        <v>16</v>
      </c>
      <c r="AF47" s="346">
        <v>11</v>
      </c>
      <c r="AG47" s="346">
        <v>4</v>
      </c>
      <c r="AH47" s="346">
        <v>3</v>
      </c>
      <c r="AI47" s="346">
        <v>6</v>
      </c>
      <c r="AJ47" s="346">
        <v>18</v>
      </c>
      <c r="AK47" s="346">
        <v>15</v>
      </c>
      <c r="AL47" s="346">
        <v>17</v>
      </c>
      <c r="AM47" s="346">
        <v>16</v>
      </c>
      <c r="AN47" s="346">
        <v>18</v>
      </c>
      <c r="AO47" s="373"/>
      <c r="AP47" s="348">
        <v>13.93</v>
      </c>
      <c r="AQ47" s="348">
        <v>14.18</v>
      </c>
      <c r="AR47" s="348">
        <v>9.17</v>
      </c>
      <c r="AS47" s="348">
        <v>2.27</v>
      </c>
      <c r="AT47" s="348">
        <v>-2.52</v>
      </c>
      <c r="AU47" s="351"/>
      <c r="AV47" s="346">
        <v>2</v>
      </c>
      <c r="AW47" s="346">
        <v>2</v>
      </c>
      <c r="AX47" s="346">
        <v>5</v>
      </c>
      <c r="AY47" s="346">
        <v>6</v>
      </c>
      <c r="AZ47" s="346">
        <v>13</v>
      </c>
      <c r="BA47" s="362"/>
      <c r="BB47" s="348">
        <v>14.4738080506958</v>
      </c>
      <c r="BC47" s="375">
        <v>0.97664287738845301</v>
      </c>
      <c r="BD47" s="375">
        <v>3.3290544669705102E-2</v>
      </c>
      <c r="BE47" s="375">
        <v>-0.14885582764723801</v>
      </c>
      <c r="BF47" s="374"/>
      <c r="BG47" s="348">
        <v>67.025700000000001</v>
      </c>
      <c r="BH47" s="348">
        <v>17.7441</v>
      </c>
      <c r="BI47" s="348">
        <v>13.7836</v>
      </c>
      <c r="BJ47" s="348">
        <v>1.4466000000000001</v>
      </c>
      <c r="BK47" s="373"/>
      <c r="BL47" s="372" t="s">
        <v>2729</v>
      </c>
      <c r="BM47" s="372" t="s">
        <v>2730</v>
      </c>
      <c r="BN47" s="372" t="s">
        <v>2731</v>
      </c>
      <c r="BO47" s="372" t="s">
        <v>2732</v>
      </c>
      <c r="BP47" s="372" t="s">
        <v>2733</v>
      </c>
      <c r="BQ47" s="373"/>
      <c r="BR47" s="354" t="s">
        <v>463</v>
      </c>
    </row>
    <row r="48" spans="1:70" s="428" customFormat="1" x14ac:dyDescent="0.25">
      <c r="A48" s="345" t="s">
        <v>2734</v>
      </c>
      <c r="B48" s="373"/>
      <c r="C48" s="719">
        <v>40070</v>
      </c>
      <c r="D48" s="373"/>
      <c r="E48" s="346">
        <v>1961.76</v>
      </c>
      <c r="F48" s="373"/>
      <c r="G48" s="347">
        <v>106.31</v>
      </c>
      <c r="H48" s="374"/>
      <c r="I48" s="348">
        <v>-0.10340000000000001</v>
      </c>
      <c r="J48" s="348">
        <v>4.7100000000000003E-2</v>
      </c>
      <c r="K48" s="348">
        <v>2.4279999999999999</v>
      </c>
      <c r="L48" s="348">
        <v>4.0011999999999999</v>
      </c>
      <c r="M48" s="348">
        <v>-1.9552</v>
      </c>
      <c r="N48" s="350">
        <v>-4.3028000000000004</v>
      </c>
      <c r="O48" s="348">
        <v>-0.52259999999999995</v>
      </c>
      <c r="P48" s="348">
        <v>10.4061</v>
      </c>
      <c r="Q48" s="348">
        <v>11.8758</v>
      </c>
      <c r="R48" s="348">
        <v>14.536799999999999</v>
      </c>
      <c r="S48" s="348">
        <v>1.5183</v>
      </c>
      <c r="T48" s="348">
        <v>14.9297</v>
      </c>
      <c r="U48" s="348">
        <v>-4.5263</v>
      </c>
      <c r="V48" s="348">
        <v>-2.5750999999999999</v>
      </c>
      <c r="W48" s="348">
        <v>1.5183</v>
      </c>
      <c r="X48" s="348">
        <v>15.0633</v>
      </c>
      <c r="Y48" s="374"/>
      <c r="Z48" s="346">
        <v>17</v>
      </c>
      <c r="AA48" s="346">
        <v>10</v>
      </c>
      <c r="AB48" s="346">
        <v>14</v>
      </c>
      <c r="AC48" s="346">
        <v>14</v>
      </c>
      <c r="AD48" s="346">
        <v>17</v>
      </c>
      <c r="AE48" s="346">
        <v>14</v>
      </c>
      <c r="AF48" s="346">
        <v>4</v>
      </c>
      <c r="AG48" s="346">
        <v>3</v>
      </c>
      <c r="AH48" s="346">
        <v>6</v>
      </c>
      <c r="AI48" s="346">
        <v>3</v>
      </c>
      <c r="AJ48" s="346">
        <v>13</v>
      </c>
      <c r="AK48" s="346">
        <v>11</v>
      </c>
      <c r="AL48" s="346">
        <v>16</v>
      </c>
      <c r="AM48" s="346">
        <v>7</v>
      </c>
      <c r="AN48" s="346">
        <v>13</v>
      </c>
      <c r="AO48" s="373"/>
      <c r="AP48" s="348">
        <v>13.89</v>
      </c>
      <c r="AQ48" s="348">
        <v>13.22</v>
      </c>
      <c r="AR48" s="348">
        <v>9.42</v>
      </c>
      <c r="AS48" s="348">
        <v>3.77</v>
      </c>
      <c r="AT48" s="348">
        <v>-1.72</v>
      </c>
      <c r="AU48" s="351"/>
      <c r="AV48" s="346">
        <v>4</v>
      </c>
      <c r="AW48" s="346">
        <v>4</v>
      </c>
      <c r="AX48" s="346">
        <v>4</v>
      </c>
      <c r="AY48" s="346">
        <v>4</v>
      </c>
      <c r="AZ48" s="346">
        <v>12</v>
      </c>
      <c r="BA48" s="362"/>
      <c r="BB48" s="348">
        <v>14.3872753643723</v>
      </c>
      <c r="BC48" s="375">
        <v>0.97351728782718605</v>
      </c>
      <c r="BD48" s="375">
        <v>3.4680349367263399E-2</v>
      </c>
      <c r="BE48" s="375">
        <v>-0.129722600693252</v>
      </c>
      <c r="BF48" s="374"/>
      <c r="BG48" s="348">
        <v>64.070700000000002</v>
      </c>
      <c r="BH48" s="348">
        <v>20.5045</v>
      </c>
      <c r="BI48" s="348">
        <v>11.5512</v>
      </c>
      <c r="BJ48" s="348">
        <v>3.8736000000000002</v>
      </c>
      <c r="BK48" s="373"/>
      <c r="BL48" s="372" t="s">
        <v>2735</v>
      </c>
      <c r="BM48" s="372" t="s">
        <v>2736</v>
      </c>
      <c r="BN48" s="372" t="s">
        <v>2737</v>
      </c>
      <c r="BO48" s="372" t="s">
        <v>2738</v>
      </c>
      <c r="BP48" s="372" t="s">
        <v>2739</v>
      </c>
      <c r="BQ48" s="373"/>
      <c r="BR48" s="354" t="s">
        <v>512</v>
      </c>
    </row>
    <row r="49" spans="1:70" s="428" customFormat="1" ht="11" x14ac:dyDescent="0.3">
      <c r="A49" s="841" t="s">
        <v>2740</v>
      </c>
      <c r="B49" s="842"/>
      <c r="C49" s="843">
        <v>45246</v>
      </c>
      <c r="D49" s="842"/>
      <c r="E49" s="844">
        <v>1735.8</v>
      </c>
      <c r="F49" s="842"/>
      <c r="G49" s="845">
        <v>14.119</v>
      </c>
      <c r="H49" s="847"/>
      <c r="I49" s="846">
        <v>-2.12E-2</v>
      </c>
      <c r="J49" s="846">
        <v>0.19869999999999999</v>
      </c>
      <c r="K49" s="846">
        <v>4.2300000000000004</v>
      </c>
      <c r="L49" s="846">
        <v>7.3525</v>
      </c>
      <c r="M49" s="846">
        <v>3.6181000000000001</v>
      </c>
      <c r="N49" s="848">
        <v>3.5497000000000001</v>
      </c>
      <c r="O49" s="846">
        <v>4.6993999999999998</v>
      </c>
      <c r="P49" s="846" t="s">
        <v>430</v>
      </c>
      <c r="Q49" s="846" t="s">
        <v>430</v>
      </c>
      <c r="R49" s="846" t="s">
        <v>430</v>
      </c>
      <c r="S49" s="846">
        <v>1.8320000000000001</v>
      </c>
      <c r="T49" s="846">
        <v>16.330200000000001</v>
      </c>
      <c r="U49" s="846">
        <v>-2.0874000000000001</v>
      </c>
      <c r="V49" s="846">
        <v>0.22720000000000001</v>
      </c>
      <c r="W49" s="846">
        <v>1.8320000000000001</v>
      </c>
      <c r="X49" s="846">
        <v>13.814</v>
      </c>
      <c r="Y49" s="847"/>
      <c r="Z49" s="844">
        <v>11</v>
      </c>
      <c r="AA49" s="844">
        <v>7</v>
      </c>
      <c r="AB49" s="844">
        <v>5</v>
      </c>
      <c r="AC49" s="844">
        <v>6</v>
      </c>
      <c r="AD49" s="844">
        <v>5</v>
      </c>
      <c r="AE49" s="844">
        <v>2</v>
      </c>
      <c r="AF49" s="844">
        <v>1</v>
      </c>
      <c r="AG49" s="844" t="s">
        <v>430</v>
      </c>
      <c r="AH49" s="844" t="s">
        <v>430</v>
      </c>
      <c r="AI49" s="844" t="s">
        <v>430</v>
      </c>
      <c r="AJ49" s="844">
        <v>7</v>
      </c>
      <c r="AK49" s="844">
        <v>9</v>
      </c>
      <c r="AL49" s="844">
        <v>9</v>
      </c>
      <c r="AM49" s="844">
        <v>5</v>
      </c>
      <c r="AN49" s="844">
        <v>7</v>
      </c>
      <c r="AO49" s="842"/>
      <c r="AP49" s="846" t="s">
        <v>430</v>
      </c>
      <c r="AQ49" s="846" t="s">
        <v>430</v>
      </c>
      <c r="AR49" s="846" t="s">
        <v>430</v>
      </c>
      <c r="AS49" s="846" t="s">
        <v>430</v>
      </c>
      <c r="AT49" s="846">
        <v>5.14</v>
      </c>
      <c r="AU49" s="849"/>
      <c r="AV49" s="844" t="s">
        <v>430</v>
      </c>
      <c r="AW49" s="844" t="s">
        <v>430</v>
      </c>
      <c r="AX49" s="844" t="s">
        <v>430</v>
      </c>
      <c r="AY49" s="844" t="s">
        <v>430</v>
      </c>
      <c r="AZ49" s="844">
        <v>4</v>
      </c>
      <c r="BA49" s="851"/>
      <c r="BB49" s="846">
        <v>15.860217178590601</v>
      </c>
      <c r="BC49" s="852">
        <v>0.98430616751589595</v>
      </c>
      <c r="BD49" s="852">
        <v>4.6197648264222103E-2</v>
      </c>
      <c r="BE49" s="852">
        <v>0.108874931736909</v>
      </c>
      <c r="BF49" s="847"/>
      <c r="BG49" s="846">
        <v>41.278100000000002</v>
      </c>
      <c r="BH49" s="846">
        <v>9.4913799999999995</v>
      </c>
      <c r="BI49" s="846">
        <v>47.1006</v>
      </c>
      <c r="BJ49" s="846">
        <v>2.1299199999999998</v>
      </c>
      <c r="BK49" s="842"/>
      <c r="BL49" s="855" t="s">
        <v>2741</v>
      </c>
      <c r="BM49" s="855" t="s">
        <v>2742</v>
      </c>
      <c r="BN49" s="855" t="s">
        <v>2743</v>
      </c>
      <c r="BO49" s="855" t="s">
        <v>2744</v>
      </c>
      <c r="BP49" s="855" t="s">
        <v>2745</v>
      </c>
      <c r="BQ49" s="842"/>
      <c r="BR49" s="856" t="s">
        <v>602</v>
      </c>
    </row>
    <row r="50" spans="1:70" s="428" customFormat="1" x14ac:dyDescent="0.25">
      <c r="A50" s="345" t="s">
        <v>2746</v>
      </c>
      <c r="B50" s="373"/>
      <c r="C50" s="719">
        <v>45169</v>
      </c>
      <c r="D50" s="373"/>
      <c r="E50" s="346">
        <v>1738.95</v>
      </c>
      <c r="F50" s="373"/>
      <c r="G50" s="347">
        <v>14.8123</v>
      </c>
      <c r="H50" s="374"/>
      <c r="I50" s="348">
        <v>-8.43E-2</v>
      </c>
      <c r="J50" s="348">
        <v>0.4088</v>
      </c>
      <c r="K50" s="348">
        <v>4.6273</v>
      </c>
      <c r="L50" s="348">
        <v>6.7007000000000003</v>
      </c>
      <c r="M50" s="348">
        <v>3.2115</v>
      </c>
      <c r="N50" s="350">
        <v>0.4919</v>
      </c>
      <c r="O50" s="348">
        <v>3.7677</v>
      </c>
      <c r="P50" s="348" t="s">
        <v>430</v>
      </c>
      <c r="Q50" s="348" t="s">
        <v>430</v>
      </c>
      <c r="R50" s="348" t="s">
        <v>430</v>
      </c>
      <c r="S50" s="348">
        <v>2.9197000000000002</v>
      </c>
      <c r="T50" s="348">
        <v>18.9361</v>
      </c>
      <c r="U50" s="348">
        <v>0.56830000000000003</v>
      </c>
      <c r="V50" s="348">
        <v>1.1133999999999999</v>
      </c>
      <c r="W50" s="348">
        <v>2.9197000000000002</v>
      </c>
      <c r="X50" s="348">
        <v>14.6335</v>
      </c>
      <c r="Y50" s="374"/>
      <c r="Z50" s="346">
        <v>13</v>
      </c>
      <c r="AA50" s="346">
        <v>4</v>
      </c>
      <c r="AB50" s="346">
        <v>3</v>
      </c>
      <c r="AC50" s="346">
        <v>7</v>
      </c>
      <c r="AD50" s="346">
        <v>7</v>
      </c>
      <c r="AE50" s="346">
        <v>4</v>
      </c>
      <c r="AF50" s="346">
        <v>3</v>
      </c>
      <c r="AG50" s="346" t="s">
        <v>430</v>
      </c>
      <c r="AH50" s="346" t="s">
        <v>430</v>
      </c>
      <c r="AI50" s="346" t="s">
        <v>430</v>
      </c>
      <c r="AJ50" s="346">
        <v>3</v>
      </c>
      <c r="AK50" s="346">
        <v>5</v>
      </c>
      <c r="AL50" s="346">
        <v>5</v>
      </c>
      <c r="AM50" s="346">
        <v>3</v>
      </c>
      <c r="AN50" s="346">
        <v>3</v>
      </c>
      <c r="AO50" s="373"/>
      <c r="AP50" s="348" t="s">
        <v>430</v>
      </c>
      <c r="AQ50" s="348" t="s">
        <v>430</v>
      </c>
      <c r="AR50" s="348" t="s">
        <v>430</v>
      </c>
      <c r="AS50" s="348" t="s">
        <v>430</v>
      </c>
      <c r="AT50" s="348">
        <v>6.79</v>
      </c>
      <c r="AU50" s="351"/>
      <c r="AV50" s="346" t="s">
        <v>430</v>
      </c>
      <c r="AW50" s="346" t="s">
        <v>430</v>
      </c>
      <c r="AX50" s="346" t="s">
        <v>430</v>
      </c>
      <c r="AY50" s="346" t="s">
        <v>430</v>
      </c>
      <c r="AZ50" s="346">
        <v>3</v>
      </c>
      <c r="BA50" s="362"/>
      <c r="BB50" s="348">
        <v>17.265876708829399</v>
      </c>
      <c r="BC50" s="375">
        <v>1.06843267255557</v>
      </c>
      <c r="BD50" s="375">
        <v>4.7255375199302299E-2</v>
      </c>
      <c r="BE50" s="375">
        <v>0.153813580453218</v>
      </c>
      <c r="BF50" s="374"/>
      <c r="BG50" s="348">
        <v>41.260199999999998</v>
      </c>
      <c r="BH50" s="348">
        <v>26.519400000000001</v>
      </c>
      <c r="BI50" s="348">
        <v>29.674700000000001</v>
      </c>
      <c r="BJ50" s="348">
        <v>2.5457000000000001</v>
      </c>
      <c r="BK50" s="373"/>
      <c r="BL50" s="372" t="s">
        <v>2747</v>
      </c>
      <c r="BM50" s="372" t="s">
        <v>2748</v>
      </c>
      <c r="BN50" s="372" t="s">
        <v>2749</v>
      </c>
      <c r="BO50" s="372" t="s">
        <v>2750</v>
      </c>
      <c r="BP50" s="372" t="s">
        <v>2751</v>
      </c>
      <c r="BQ50" s="373"/>
      <c r="BR50" s="354" t="s">
        <v>476</v>
      </c>
    </row>
    <row r="51" spans="1:70" s="428" customFormat="1" x14ac:dyDescent="0.25">
      <c r="A51" s="345" t="s">
        <v>2752</v>
      </c>
      <c r="B51" s="373"/>
      <c r="C51" s="719">
        <v>38849</v>
      </c>
      <c r="D51" s="373"/>
      <c r="E51" s="346">
        <v>1441.47</v>
      </c>
      <c r="F51" s="373"/>
      <c r="G51" s="347">
        <v>91.410899999999998</v>
      </c>
      <c r="H51" s="374"/>
      <c r="I51" s="348">
        <v>-0.12740000000000001</v>
      </c>
      <c r="J51" s="348">
        <v>-0.29349999999999998</v>
      </c>
      <c r="K51" s="348">
        <v>2.5084</v>
      </c>
      <c r="L51" s="348">
        <v>3.7206999999999999</v>
      </c>
      <c r="M51" s="348">
        <v>-3.0867</v>
      </c>
      <c r="N51" s="350">
        <v>-6.7257999999999996</v>
      </c>
      <c r="O51" s="348">
        <v>-1.4823999999999999</v>
      </c>
      <c r="P51" s="348">
        <v>9.2538</v>
      </c>
      <c r="Q51" s="348">
        <v>10.6663</v>
      </c>
      <c r="R51" s="348">
        <v>11.2172</v>
      </c>
      <c r="S51" s="348">
        <v>1.4491000000000001</v>
      </c>
      <c r="T51" s="348">
        <v>12.907500000000001</v>
      </c>
      <c r="U51" s="348">
        <v>-6.6905999999999999</v>
      </c>
      <c r="V51" s="348">
        <v>-6.5256999999999996</v>
      </c>
      <c r="W51" s="348">
        <v>1.4491000000000001</v>
      </c>
      <c r="X51" s="348">
        <v>11.581799999999999</v>
      </c>
      <c r="Y51" s="374"/>
      <c r="Z51" s="346">
        <v>19</v>
      </c>
      <c r="AA51" s="346">
        <v>17</v>
      </c>
      <c r="AB51" s="346">
        <v>13</v>
      </c>
      <c r="AC51" s="346">
        <v>20</v>
      </c>
      <c r="AD51" s="346">
        <v>20</v>
      </c>
      <c r="AE51" s="346">
        <v>18</v>
      </c>
      <c r="AF51" s="346">
        <v>8</v>
      </c>
      <c r="AG51" s="346">
        <v>7</v>
      </c>
      <c r="AH51" s="346">
        <v>8</v>
      </c>
      <c r="AI51" s="346">
        <v>7</v>
      </c>
      <c r="AJ51" s="346">
        <v>15</v>
      </c>
      <c r="AK51" s="346">
        <v>20</v>
      </c>
      <c r="AL51" s="346">
        <v>20</v>
      </c>
      <c r="AM51" s="346">
        <v>18</v>
      </c>
      <c r="AN51" s="346">
        <v>15</v>
      </c>
      <c r="AO51" s="373"/>
      <c r="AP51" s="348">
        <v>10.88</v>
      </c>
      <c r="AQ51" s="348">
        <v>11.47</v>
      </c>
      <c r="AR51" s="348">
        <v>8.31</v>
      </c>
      <c r="AS51" s="348">
        <v>1.61</v>
      </c>
      <c r="AT51" s="348">
        <v>-5.04</v>
      </c>
      <c r="AU51" s="351"/>
      <c r="AV51" s="346">
        <v>7</v>
      </c>
      <c r="AW51" s="346">
        <v>9</v>
      </c>
      <c r="AX51" s="346">
        <v>7</v>
      </c>
      <c r="AY51" s="346">
        <v>10</v>
      </c>
      <c r="AZ51" s="346">
        <v>17</v>
      </c>
      <c r="BA51" s="362"/>
      <c r="BB51" s="348">
        <v>14.4786655071629</v>
      </c>
      <c r="BC51" s="375">
        <v>0.95864267733534303</v>
      </c>
      <c r="BD51" s="375">
        <v>3.0563594830856598E-2</v>
      </c>
      <c r="BE51" s="375">
        <v>-0.17655253932157999</v>
      </c>
      <c r="BF51" s="374"/>
      <c r="BG51" s="348">
        <v>72.790899999999993</v>
      </c>
      <c r="BH51" s="348">
        <v>9.5194200000000002</v>
      </c>
      <c r="BI51" s="348">
        <v>13.643700000000001</v>
      </c>
      <c r="BJ51" s="348">
        <v>4.0459800000000001</v>
      </c>
      <c r="BK51" s="373"/>
      <c r="BL51" s="372" t="s">
        <v>2753</v>
      </c>
      <c r="BM51" s="372" t="s">
        <v>2754</v>
      </c>
      <c r="BN51" s="372" t="s">
        <v>2755</v>
      </c>
      <c r="BO51" s="372" t="s">
        <v>2756</v>
      </c>
      <c r="BP51" s="372" t="s">
        <v>2757</v>
      </c>
      <c r="BQ51" s="373"/>
      <c r="BR51" s="354" t="s">
        <v>525</v>
      </c>
    </row>
    <row r="52" spans="1:70" s="428" customFormat="1" x14ac:dyDescent="0.25">
      <c r="A52" s="345" t="s">
        <v>2758</v>
      </c>
      <c r="B52" s="373"/>
      <c r="C52" s="719">
        <v>43350</v>
      </c>
      <c r="D52" s="373"/>
      <c r="E52" s="346">
        <v>1418.27</v>
      </c>
      <c r="F52" s="373"/>
      <c r="G52" s="347">
        <v>30.004799999999999</v>
      </c>
      <c r="H52" s="374"/>
      <c r="I52" s="348">
        <v>0.16220000000000001</v>
      </c>
      <c r="J52" s="348">
        <v>-0.21049999999999999</v>
      </c>
      <c r="K52" s="348">
        <v>1.9077</v>
      </c>
      <c r="L52" s="348">
        <v>2.6425999999999998</v>
      </c>
      <c r="M52" s="348">
        <v>-3.3885999999999998</v>
      </c>
      <c r="N52" s="350">
        <v>-4.6119000000000003</v>
      </c>
      <c r="O52" s="348">
        <v>-2.5653999999999999</v>
      </c>
      <c r="P52" s="348">
        <v>9.2012</v>
      </c>
      <c r="Q52" s="348">
        <v>10.826700000000001</v>
      </c>
      <c r="R52" s="348" t="s">
        <v>430</v>
      </c>
      <c r="S52" s="348">
        <v>0.90429999999999999</v>
      </c>
      <c r="T52" s="348">
        <v>10.688599999999999</v>
      </c>
      <c r="U52" s="348">
        <v>-6.7043999999999997</v>
      </c>
      <c r="V52" s="348">
        <v>-5.8483999999999998</v>
      </c>
      <c r="W52" s="348">
        <v>0.90429999999999999</v>
      </c>
      <c r="X52" s="348">
        <v>15.003</v>
      </c>
      <c r="Y52" s="374"/>
      <c r="Z52" s="346">
        <v>6</v>
      </c>
      <c r="AA52" s="346">
        <v>14</v>
      </c>
      <c r="AB52" s="346">
        <v>21</v>
      </c>
      <c r="AC52" s="346">
        <v>22</v>
      </c>
      <c r="AD52" s="346">
        <v>21</v>
      </c>
      <c r="AE52" s="346">
        <v>15</v>
      </c>
      <c r="AF52" s="346">
        <v>10</v>
      </c>
      <c r="AG52" s="346">
        <v>8</v>
      </c>
      <c r="AH52" s="346">
        <v>7</v>
      </c>
      <c r="AI52" s="346" t="s">
        <v>430</v>
      </c>
      <c r="AJ52" s="346">
        <v>21</v>
      </c>
      <c r="AK52" s="346">
        <v>23</v>
      </c>
      <c r="AL52" s="346">
        <v>22</v>
      </c>
      <c r="AM52" s="346">
        <v>17</v>
      </c>
      <c r="AN52" s="346">
        <v>21</v>
      </c>
      <c r="AO52" s="373"/>
      <c r="AP52" s="348" t="s">
        <v>430</v>
      </c>
      <c r="AQ52" s="348">
        <v>11.87</v>
      </c>
      <c r="AR52" s="348">
        <v>8.19</v>
      </c>
      <c r="AS52" s="348">
        <v>1.93</v>
      </c>
      <c r="AT52" s="348">
        <v>-4.88</v>
      </c>
      <c r="AU52" s="351"/>
      <c r="AV52" s="346" t="s">
        <v>430</v>
      </c>
      <c r="AW52" s="346">
        <v>7</v>
      </c>
      <c r="AX52" s="346">
        <v>9</v>
      </c>
      <c r="AY52" s="346">
        <v>9</v>
      </c>
      <c r="AZ52" s="346">
        <v>16</v>
      </c>
      <c r="BA52" s="362"/>
      <c r="BB52" s="348">
        <v>14.1847487320104</v>
      </c>
      <c r="BC52" s="375">
        <v>0.96124025816922298</v>
      </c>
      <c r="BD52" s="375">
        <v>2.9834329799629099E-2</v>
      </c>
      <c r="BE52" s="375">
        <v>-0.197557600443486</v>
      </c>
      <c r="BF52" s="374"/>
      <c r="BG52" s="348">
        <v>70.746200000000002</v>
      </c>
      <c r="BH52" s="348">
        <v>17.0686</v>
      </c>
      <c r="BI52" s="348">
        <v>7.7488299999999999</v>
      </c>
      <c r="BJ52" s="348">
        <v>4.4363700000000001</v>
      </c>
      <c r="BK52" s="373"/>
      <c r="BL52" s="372" t="s">
        <v>2759</v>
      </c>
      <c r="BM52" s="372" t="s">
        <v>2760</v>
      </c>
      <c r="BN52" s="372" t="s">
        <v>2761</v>
      </c>
      <c r="BO52" s="372" t="s">
        <v>2762</v>
      </c>
      <c r="BP52" s="372" t="s">
        <v>2763</v>
      </c>
      <c r="BQ52" s="373"/>
      <c r="BR52" s="354" t="s">
        <v>1485</v>
      </c>
    </row>
    <row r="53" spans="1:70" s="428" customFormat="1" x14ac:dyDescent="0.25">
      <c r="A53" s="345" t="s">
        <v>2764</v>
      </c>
      <c r="B53" s="373"/>
      <c r="C53" s="719">
        <v>45953</v>
      </c>
      <c r="D53" s="373"/>
      <c r="E53" s="346">
        <v>1097.77</v>
      </c>
      <c r="F53" s="373"/>
      <c r="G53" s="347">
        <v>10.3924</v>
      </c>
      <c r="H53" s="374"/>
      <c r="I53" s="348">
        <v>0.20250000000000001</v>
      </c>
      <c r="J53" s="348">
        <v>1.6798999999999999</v>
      </c>
      <c r="K53" s="348">
        <v>7.8888999999999996</v>
      </c>
      <c r="L53" s="348">
        <v>15.4147</v>
      </c>
      <c r="M53" s="348">
        <v>11.595000000000001</v>
      </c>
      <c r="N53" s="350" t="s">
        <v>430</v>
      </c>
      <c r="O53" s="348" t="s">
        <v>430</v>
      </c>
      <c r="P53" s="348" t="s">
        <v>430</v>
      </c>
      <c r="Q53" s="348" t="s">
        <v>430</v>
      </c>
      <c r="R53" s="348" t="s">
        <v>430</v>
      </c>
      <c r="S53" s="348">
        <v>5.5484</v>
      </c>
      <c r="T53" s="348">
        <v>29.3536</v>
      </c>
      <c r="U53" s="348">
        <v>6.1413000000000002</v>
      </c>
      <c r="V53" s="348" t="s">
        <v>430</v>
      </c>
      <c r="W53" s="348">
        <v>5.5484</v>
      </c>
      <c r="X53" s="348">
        <v>3.9239999999999999</v>
      </c>
      <c r="Y53" s="374"/>
      <c r="Z53" s="346">
        <v>3</v>
      </c>
      <c r="AA53" s="346">
        <v>1</v>
      </c>
      <c r="AB53" s="346">
        <v>1</v>
      </c>
      <c r="AC53" s="346">
        <v>1</v>
      </c>
      <c r="AD53" s="346">
        <v>1</v>
      </c>
      <c r="AE53" s="346" t="s">
        <v>430</v>
      </c>
      <c r="AF53" s="346" t="s">
        <v>430</v>
      </c>
      <c r="AG53" s="346" t="s">
        <v>430</v>
      </c>
      <c r="AH53" s="346" t="s">
        <v>430</v>
      </c>
      <c r="AI53" s="346" t="s">
        <v>430</v>
      </c>
      <c r="AJ53" s="346">
        <v>1</v>
      </c>
      <c r="AK53" s="346">
        <v>1</v>
      </c>
      <c r="AL53" s="346">
        <v>3</v>
      </c>
      <c r="AM53" s="346" t="s">
        <v>430</v>
      </c>
      <c r="AN53" s="346">
        <v>1</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23.260836768281798</v>
      </c>
      <c r="BC53" s="375">
        <v>1.46013256721653</v>
      </c>
      <c r="BD53" s="375">
        <v>1.5275533769230701E-2</v>
      </c>
      <c r="BE53" s="375">
        <v>1.9159370021190001</v>
      </c>
      <c r="BF53" s="374"/>
      <c r="BG53" s="348">
        <v>30.838100000000001</v>
      </c>
      <c r="BH53" s="348">
        <v>18.534600000000001</v>
      </c>
      <c r="BI53" s="348">
        <v>48.5214</v>
      </c>
      <c r="BJ53" s="348">
        <v>2.1059000000000001</v>
      </c>
      <c r="BK53" s="373"/>
      <c r="BL53" s="372" t="s">
        <v>2765</v>
      </c>
      <c r="BM53" s="372" t="s">
        <v>2766</v>
      </c>
      <c r="BN53" s="372" t="s">
        <v>2767</v>
      </c>
      <c r="BO53" s="372" t="s">
        <v>2768</v>
      </c>
      <c r="BP53" s="372" t="s">
        <v>2769</v>
      </c>
      <c r="BQ53" s="373"/>
      <c r="BR53" s="354" t="s">
        <v>476</v>
      </c>
    </row>
    <row r="54" spans="1:70" s="428" customFormat="1" x14ac:dyDescent="0.25">
      <c r="A54" s="345" t="s">
        <v>2770</v>
      </c>
      <c r="B54" s="373"/>
      <c r="C54" s="719">
        <v>39318</v>
      </c>
      <c r="D54" s="373"/>
      <c r="E54" s="346">
        <v>705.31799999999998</v>
      </c>
      <c r="F54" s="373"/>
      <c r="G54" s="347">
        <v>56.823</v>
      </c>
      <c r="H54" s="374"/>
      <c r="I54" s="348">
        <v>-1.0699999999999999E-2</v>
      </c>
      <c r="J54" s="348">
        <v>-0.3478</v>
      </c>
      <c r="K54" s="348">
        <v>2.3742000000000001</v>
      </c>
      <c r="L54" s="348">
        <v>3.964</v>
      </c>
      <c r="M54" s="348">
        <v>-1.7281</v>
      </c>
      <c r="N54" s="350">
        <v>-0.57909999999999995</v>
      </c>
      <c r="O54" s="348">
        <v>-1.4085000000000001</v>
      </c>
      <c r="P54" s="348">
        <v>10.0488</v>
      </c>
      <c r="Q54" s="348">
        <v>10.0182</v>
      </c>
      <c r="R54" s="348">
        <v>10.684100000000001</v>
      </c>
      <c r="S54" s="348">
        <v>1.6850000000000001</v>
      </c>
      <c r="T54" s="348">
        <v>14.1411</v>
      </c>
      <c r="U54" s="348">
        <v>-4.4092000000000002</v>
      </c>
      <c r="V54" s="348">
        <v>-2.9773000000000001</v>
      </c>
      <c r="W54" s="348">
        <v>1.6850000000000001</v>
      </c>
      <c r="X54" s="348">
        <v>9.6244999999999994</v>
      </c>
      <c r="Y54" s="374"/>
      <c r="Z54" s="346">
        <v>10</v>
      </c>
      <c r="AA54" s="346">
        <v>19</v>
      </c>
      <c r="AB54" s="346">
        <v>15</v>
      </c>
      <c r="AC54" s="346">
        <v>17</v>
      </c>
      <c r="AD54" s="346">
        <v>16</v>
      </c>
      <c r="AE54" s="346">
        <v>7</v>
      </c>
      <c r="AF54" s="346">
        <v>7</v>
      </c>
      <c r="AG54" s="346">
        <v>6</v>
      </c>
      <c r="AH54" s="346">
        <v>11</v>
      </c>
      <c r="AI54" s="346">
        <v>8</v>
      </c>
      <c r="AJ54" s="346">
        <v>9</v>
      </c>
      <c r="AK54" s="346">
        <v>16</v>
      </c>
      <c r="AL54" s="346">
        <v>14</v>
      </c>
      <c r="AM54" s="346">
        <v>8</v>
      </c>
      <c r="AN54" s="346">
        <v>9</v>
      </c>
      <c r="AO54" s="373"/>
      <c r="AP54" s="348">
        <v>10.83</v>
      </c>
      <c r="AQ54" s="348">
        <v>10.99</v>
      </c>
      <c r="AR54" s="348">
        <v>8.27</v>
      </c>
      <c r="AS54" s="348">
        <v>4.0199999999999996</v>
      </c>
      <c r="AT54" s="348">
        <v>-0.74</v>
      </c>
      <c r="AU54" s="351"/>
      <c r="AV54" s="346">
        <v>8</v>
      </c>
      <c r="AW54" s="346">
        <v>11</v>
      </c>
      <c r="AX54" s="346">
        <v>8</v>
      </c>
      <c r="AY54" s="346">
        <v>2</v>
      </c>
      <c r="AZ54" s="346">
        <v>8</v>
      </c>
      <c r="BA54" s="362"/>
      <c r="BB54" s="348">
        <v>14.869880649106699</v>
      </c>
      <c r="BC54" s="375">
        <v>1.0179514545017301</v>
      </c>
      <c r="BD54" s="375">
        <v>3.0785195419475098E-2</v>
      </c>
      <c r="BE54" s="375">
        <v>-0.199600866919841</v>
      </c>
      <c r="BF54" s="374"/>
      <c r="BG54" s="348">
        <v>73.638099999999994</v>
      </c>
      <c r="BH54" s="348">
        <v>16.456800000000001</v>
      </c>
      <c r="BI54" s="348">
        <v>7.7399500000000003</v>
      </c>
      <c r="BJ54" s="348">
        <v>2.1651500000000001</v>
      </c>
      <c r="BK54" s="373"/>
      <c r="BL54" s="372" t="s">
        <v>2771</v>
      </c>
      <c r="BM54" s="372" t="s">
        <v>2772</v>
      </c>
      <c r="BN54" s="372" t="s">
        <v>2773</v>
      </c>
      <c r="BO54" s="372" t="s">
        <v>2774</v>
      </c>
      <c r="BP54" s="372" t="s">
        <v>2775</v>
      </c>
      <c r="BQ54" s="373"/>
      <c r="BR54" s="354" t="s">
        <v>463</v>
      </c>
    </row>
    <row r="55" spans="1:70" s="428" customFormat="1" x14ac:dyDescent="0.25">
      <c r="A55" s="345" t="s">
        <v>2776</v>
      </c>
      <c r="B55" s="373"/>
      <c r="C55" s="719">
        <v>45625</v>
      </c>
      <c r="D55" s="373"/>
      <c r="E55" s="346">
        <v>618.202</v>
      </c>
      <c r="F55" s="373"/>
      <c r="G55" s="347">
        <v>9.2579999999999991</v>
      </c>
      <c r="H55" s="374"/>
      <c r="I55" s="348">
        <v>0.1081</v>
      </c>
      <c r="J55" s="348">
        <v>0.5212</v>
      </c>
      <c r="K55" s="348">
        <v>4.0107999999999997</v>
      </c>
      <c r="L55" s="348">
        <v>5.8419999999999996</v>
      </c>
      <c r="M55" s="348">
        <v>1.1581999999999999</v>
      </c>
      <c r="N55" s="350">
        <v>-4.3002000000000002</v>
      </c>
      <c r="O55" s="348" t="s">
        <v>430</v>
      </c>
      <c r="P55" s="348" t="s">
        <v>430</v>
      </c>
      <c r="Q55" s="348" t="s">
        <v>430</v>
      </c>
      <c r="R55" s="348" t="s">
        <v>430</v>
      </c>
      <c r="S55" s="348">
        <v>2.3662000000000001</v>
      </c>
      <c r="T55" s="348">
        <v>17.086099999999998</v>
      </c>
      <c r="U55" s="348">
        <v>-1.6467000000000001</v>
      </c>
      <c r="V55" s="348">
        <v>-3.6427999999999998</v>
      </c>
      <c r="W55" s="348">
        <v>2.3662000000000001</v>
      </c>
      <c r="X55" s="348">
        <v>-4.6269999999999998</v>
      </c>
      <c r="Y55" s="374"/>
      <c r="Z55" s="346">
        <v>7</v>
      </c>
      <c r="AA55" s="346">
        <v>3</v>
      </c>
      <c r="AB55" s="346">
        <v>8</v>
      </c>
      <c r="AC55" s="346">
        <v>11</v>
      </c>
      <c r="AD55" s="346">
        <v>9</v>
      </c>
      <c r="AE55" s="346">
        <v>13</v>
      </c>
      <c r="AF55" s="346" t="s">
        <v>430</v>
      </c>
      <c r="AG55" s="346" t="s">
        <v>430</v>
      </c>
      <c r="AH55" s="346" t="s">
        <v>430</v>
      </c>
      <c r="AI55" s="346" t="s">
        <v>430</v>
      </c>
      <c r="AJ55" s="346">
        <v>4</v>
      </c>
      <c r="AK55" s="346">
        <v>7</v>
      </c>
      <c r="AL55" s="346">
        <v>8</v>
      </c>
      <c r="AM55" s="346">
        <v>10</v>
      </c>
      <c r="AN55" s="346">
        <v>4</v>
      </c>
      <c r="AO55" s="373"/>
      <c r="AP55" s="348" t="s">
        <v>430</v>
      </c>
      <c r="AQ55" s="348" t="s">
        <v>430</v>
      </c>
      <c r="AR55" s="348" t="s">
        <v>430</v>
      </c>
      <c r="AS55" s="348" t="s">
        <v>430</v>
      </c>
      <c r="AT55" s="348">
        <v>2.09</v>
      </c>
      <c r="AU55" s="351"/>
      <c r="AV55" s="346" t="s">
        <v>430</v>
      </c>
      <c r="AW55" s="346" t="s">
        <v>430</v>
      </c>
      <c r="AX55" s="346" t="s">
        <v>430</v>
      </c>
      <c r="AY55" s="346" t="s">
        <v>430</v>
      </c>
      <c r="AZ55" s="346">
        <v>7</v>
      </c>
      <c r="BA55" s="362"/>
      <c r="BB55" s="348">
        <v>17.202216923846901</v>
      </c>
      <c r="BC55" s="375">
        <v>1.1162310493157801</v>
      </c>
      <c r="BD55" s="375">
        <v>-4.8044496573675897E-2</v>
      </c>
      <c r="BE55" s="375">
        <v>-0.51170965922811895</v>
      </c>
      <c r="BF55" s="374"/>
      <c r="BG55" s="348">
        <v>45.856299999999997</v>
      </c>
      <c r="BH55" s="348">
        <v>9.8163400000000003</v>
      </c>
      <c r="BI55" s="348">
        <v>41.422800000000002</v>
      </c>
      <c r="BJ55" s="348">
        <v>2.90456</v>
      </c>
      <c r="BK55" s="373"/>
      <c r="BL55" s="372" t="s">
        <v>2777</v>
      </c>
      <c r="BM55" s="372" t="s">
        <v>2778</v>
      </c>
      <c r="BN55" s="372" t="s">
        <v>2779</v>
      </c>
      <c r="BO55" s="372" t="s">
        <v>2780</v>
      </c>
      <c r="BP55" s="372" t="s">
        <v>2781</v>
      </c>
      <c r="BQ55" s="373"/>
      <c r="BR55" s="354" t="s">
        <v>476</v>
      </c>
    </row>
    <row r="56" spans="1:70" s="428" customFormat="1" x14ac:dyDescent="0.25">
      <c r="A56" s="345" t="s">
        <v>2782</v>
      </c>
      <c r="B56" s="373"/>
      <c r="C56" s="719">
        <v>45957</v>
      </c>
      <c r="D56" s="373"/>
      <c r="E56" s="346">
        <v>575.86</v>
      </c>
      <c r="F56" s="373"/>
      <c r="G56" s="347">
        <v>10.51</v>
      </c>
      <c r="H56" s="374"/>
      <c r="I56" s="348">
        <v>-9.5100000000000004E-2</v>
      </c>
      <c r="J56" s="348">
        <v>-9.5100000000000004E-2</v>
      </c>
      <c r="K56" s="348">
        <v>5.5221</v>
      </c>
      <c r="L56" s="348">
        <v>12.8894</v>
      </c>
      <c r="M56" s="348">
        <v>11.571099999999999</v>
      </c>
      <c r="N56" s="350" t="s">
        <v>430</v>
      </c>
      <c r="O56" s="348" t="s">
        <v>430</v>
      </c>
      <c r="P56" s="348" t="s">
        <v>430</v>
      </c>
      <c r="Q56" s="348" t="s">
        <v>430</v>
      </c>
      <c r="R56" s="348" t="s">
        <v>430</v>
      </c>
      <c r="S56" s="348">
        <v>1.7424999999999999</v>
      </c>
      <c r="T56" s="348">
        <v>24.6738</v>
      </c>
      <c r="U56" s="348">
        <v>8.0164000000000009</v>
      </c>
      <c r="V56" s="348" t="s">
        <v>430</v>
      </c>
      <c r="W56" s="348">
        <v>1.7424999999999999</v>
      </c>
      <c r="X56" s="348">
        <v>5.0999999999999996</v>
      </c>
      <c r="Y56" s="374"/>
      <c r="Z56" s="346">
        <v>16</v>
      </c>
      <c r="AA56" s="346">
        <v>12</v>
      </c>
      <c r="AB56" s="346">
        <v>2</v>
      </c>
      <c r="AC56" s="346">
        <v>3</v>
      </c>
      <c r="AD56" s="346">
        <v>2</v>
      </c>
      <c r="AE56" s="346" t="s">
        <v>430</v>
      </c>
      <c r="AF56" s="346" t="s">
        <v>430</v>
      </c>
      <c r="AG56" s="346" t="s">
        <v>430</v>
      </c>
      <c r="AH56" s="346" t="s">
        <v>430</v>
      </c>
      <c r="AI56" s="346" t="s">
        <v>430</v>
      </c>
      <c r="AJ56" s="346">
        <v>8</v>
      </c>
      <c r="AK56" s="346">
        <v>3</v>
      </c>
      <c r="AL56" s="346">
        <v>1</v>
      </c>
      <c r="AM56" s="346" t="s">
        <v>430</v>
      </c>
      <c r="AN56" s="346">
        <v>8</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20.418834817583999</v>
      </c>
      <c r="BC56" s="375">
        <v>1.32519029916552</v>
      </c>
      <c r="BD56" s="375">
        <v>2.3330711782667601E-2</v>
      </c>
      <c r="BE56" s="375">
        <v>1.89277259109685</v>
      </c>
      <c r="BF56" s="374"/>
      <c r="BG56" s="348">
        <v>41.091900000000003</v>
      </c>
      <c r="BH56" s="348">
        <v>16.657399999999999</v>
      </c>
      <c r="BI56" s="348">
        <v>42.167499999999997</v>
      </c>
      <c r="BJ56" s="348">
        <v>8.3199999999999996E-2</v>
      </c>
      <c r="BK56" s="373"/>
      <c r="BL56" s="372" t="s">
        <v>2783</v>
      </c>
      <c r="BM56" s="372" t="s">
        <v>2784</v>
      </c>
      <c r="BN56" s="372" t="s">
        <v>2785</v>
      </c>
      <c r="BO56" s="372" t="s">
        <v>2786</v>
      </c>
      <c r="BP56" s="372" t="s">
        <v>2787</v>
      </c>
      <c r="BQ56" s="373"/>
      <c r="BR56" s="354" t="s">
        <v>602</v>
      </c>
    </row>
    <row r="57" spans="1:70" s="428" customFormat="1" x14ac:dyDescent="0.25">
      <c r="A57" s="345" t="s">
        <v>2788</v>
      </c>
      <c r="B57" s="373"/>
      <c r="C57" s="719">
        <v>43417</v>
      </c>
      <c r="D57" s="373"/>
      <c r="E57" s="346">
        <v>494.78</v>
      </c>
      <c r="F57" s="373"/>
      <c r="G57" s="347">
        <v>21.667100000000001</v>
      </c>
      <c r="H57" s="374"/>
      <c r="I57" s="348">
        <v>0.28599999999999998</v>
      </c>
      <c r="J57" s="348">
        <v>0.27400000000000002</v>
      </c>
      <c r="K57" s="348">
        <v>1.7521</v>
      </c>
      <c r="L57" s="348">
        <v>3.1501000000000001</v>
      </c>
      <c r="M57" s="348">
        <v>-2.512</v>
      </c>
      <c r="N57" s="350">
        <v>-3.7523</v>
      </c>
      <c r="O57" s="348">
        <v>-3.2454000000000001</v>
      </c>
      <c r="P57" s="348">
        <v>9.0500000000000007</v>
      </c>
      <c r="Q57" s="348">
        <v>10.503399999999999</v>
      </c>
      <c r="R57" s="348" t="s">
        <v>430</v>
      </c>
      <c r="S57" s="348">
        <v>1.4823999999999999</v>
      </c>
      <c r="T57" s="348">
        <v>12.1004</v>
      </c>
      <c r="U57" s="348">
        <v>-5.6656000000000004</v>
      </c>
      <c r="V57" s="348">
        <v>-5.0758999999999999</v>
      </c>
      <c r="W57" s="348">
        <v>1.4823999999999999</v>
      </c>
      <c r="X57" s="348">
        <v>10.5969</v>
      </c>
      <c r="Y57" s="374"/>
      <c r="Z57" s="346">
        <v>2</v>
      </c>
      <c r="AA57" s="346">
        <v>6</v>
      </c>
      <c r="AB57" s="346">
        <v>22</v>
      </c>
      <c r="AC57" s="346">
        <v>21</v>
      </c>
      <c r="AD57" s="346">
        <v>18</v>
      </c>
      <c r="AE57" s="346">
        <v>12</v>
      </c>
      <c r="AF57" s="346">
        <v>12</v>
      </c>
      <c r="AG57" s="346">
        <v>9</v>
      </c>
      <c r="AH57" s="346">
        <v>10</v>
      </c>
      <c r="AI57" s="346" t="s">
        <v>430</v>
      </c>
      <c r="AJ57" s="346">
        <v>14</v>
      </c>
      <c r="AK57" s="346">
        <v>21</v>
      </c>
      <c r="AL57" s="346">
        <v>19</v>
      </c>
      <c r="AM57" s="346">
        <v>14</v>
      </c>
      <c r="AN57" s="346">
        <v>14</v>
      </c>
      <c r="AO57" s="373"/>
      <c r="AP57" s="348" t="s">
        <v>430</v>
      </c>
      <c r="AQ57" s="348">
        <v>11.4</v>
      </c>
      <c r="AR57" s="348">
        <v>8.33</v>
      </c>
      <c r="AS57" s="348">
        <v>2.0699999999999998</v>
      </c>
      <c r="AT57" s="348">
        <v>-3.63</v>
      </c>
      <c r="AU57" s="351"/>
      <c r="AV57" s="346" t="s">
        <v>430</v>
      </c>
      <c r="AW57" s="346">
        <v>10</v>
      </c>
      <c r="AX57" s="346">
        <v>6</v>
      </c>
      <c r="AY57" s="346">
        <v>8</v>
      </c>
      <c r="AZ57" s="346">
        <v>15</v>
      </c>
      <c r="BA57" s="362"/>
      <c r="BB57" s="348">
        <v>14.932293629049701</v>
      </c>
      <c r="BC57" s="375">
        <v>1.02082573982588</v>
      </c>
      <c r="BD57" s="375">
        <v>2.7512248364318401E-2</v>
      </c>
      <c r="BE57" s="375">
        <v>-0.248408234583786</v>
      </c>
      <c r="BF57" s="374"/>
      <c r="BG57" s="348">
        <v>63.814999999999998</v>
      </c>
      <c r="BH57" s="348">
        <v>13.771800000000001</v>
      </c>
      <c r="BI57" s="348">
        <v>20.045500000000001</v>
      </c>
      <c r="BJ57" s="348">
        <v>2.3677000000000001</v>
      </c>
      <c r="BK57" s="373"/>
      <c r="BL57" s="372" t="s">
        <v>2789</v>
      </c>
      <c r="BM57" s="372" t="s">
        <v>2790</v>
      </c>
      <c r="BN57" s="372" t="s">
        <v>2791</v>
      </c>
      <c r="BO57" s="372" t="s">
        <v>2792</v>
      </c>
      <c r="BP57" s="372" t="s">
        <v>2793</v>
      </c>
      <c r="BQ57" s="373"/>
      <c r="BR57" s="354" t="s">
        <v>476</v>
      </c>
    </row>
    <row r="58" spans="1:70" s="428" customFormat="1" x14ac:dyDescent="0.25">
      <c r="A58" s="345" t="s">
        <v>2794</v>
      </c>
      <c r="B58" s="373"/>
      <c r="C58" s="719">
        <v>45708</v>
      </c>
      <c r="D58" s="373"/>
      <c r="E58" s="346">
        <v>489.57</v>
      </c>
      <c r="F58" s="373"/>
      <c r="G58" s="347">
        <v>10.982699999999999</v>
      </c>
      <c r="H58" s="374"/>
      <c r="I58" s="348">
        <v>2.7300000000000001E-2</v>
      </c>
      <c r="J58" s="348">
        <v>-0.39539999999999997</v>
      </c>
      <c r="K58" s="348">
        <v>1.9966999999999999</v>
      </c>
      <c r="L58" s="348">
        <v>3.766</v>
      </c>
      <c r="M58" s="348">
        <v>-1.1173</v>
      </c>
      <c r="N58" s="350">
        <v>-0.77790000000000004</v>
      </c>
      <c r="O58" s="348" t="s">
        <v>430</v>
      </c>
      <c r="P58" s="348" t="s">
        <v>430</v>
      </c>
      <c r="Q58" s="348" t="s">
        <v>430</v>
      </c>
      <c r="R58" s="348" t="s">
        <v>430</v>
      </c>
      <c r="S58" s="348">
        <v>1.5863</v>
      </c>
      <c r="T58" s="348">
        <v>12.9152</v>
      </c>
      <c r="U58" s="348">
        <v>-4.4840999999999998</v>
      </c>
      <c r="V58" s="348">
        <v>-3.0499000000000001</v>
      </c>
      <c r="W58" s="348">
        <v>1.5863</v>
      </c>
      <c r="X58" s="348">
        <v>6.9246999999999996</v>
      </c>
      <c r="Y58" s="374"/>
      <c r="Z58" s="346">
        <v>8</v>
      </c>
      <c r="AA58" s="346">
        <v>20</v>
      </c>
      <c r="AB58" s="346">
        <v>20</v>
      </c>
      <c r="AC58" s="346">
        <v>19</v>
      </c>
      <c r="AD58" s="346">
        <v>14</v>
      </c>
      <c r="AE58" s="346">
        <v>8</v>
      </c>
      <c r="AF58" s="346" t="s">
        <v>430</v>
      </c>
      <c r="AG58" s="346" t="s">
        <v>430</v>
      </c>
      <c r="AH58" s="346" t="s">
        <v>430</v>
      </c>
      <c r="AI58" s="346" t="s">
        <v>430</v>
      </c>
      <c r="AJ58" s="346">
        <v>12</v>
      </c>
      <c r="AK58" s="346">
        <v>19</v>
      </c>
      <c r="AL58" s="346">
        <v>15</v>
      </c>
      <c r="AM58" s="346">
        <v>9</v>
      </c>
      <c r="AN58" s="346">
        <v>12</v>
      </c>
      <c r="AO58" s="373"/>
      <c r="AP58" s="348" t="s">
        <v>430</v>
      </c>
      <c r="AQ58" s="348" t="s">
        <v>430</v>
      </c>
      <c r="AR58" s="348" t="s">
        <v>430</v>
      </c>
      <c r="AS58" s="348" t="s">
        <v>430</v>
      </c>
      <c r="AT58" s="348">
        <v>-1.1100000000000001</v>
      </c>
      <c r="AU58" s="351"/>
      <c r="AV58" s="346" t="s">
        <v>430</v>
      </c>
      <c r="AW58" s="346" t="s">
        <v>430</v>
      </c>
      <c r="AX58" s="346" t="s">
        <v>430</v>
      </c>
      <c r="AY58" s="346" t="s">
        <v>430</v>
      </c>
      <c r="AZ58" s="346">
        <v>10</v>
      </c>
      <c r="BA58" s="362"/>
      <c r="BB58" s="348">
        <v>13.5681615680554</v>
      </c>
      <c r="BC58" s="375">
        <v>0.95243885231601999</v>
      </c>
      <c r="BD58" s="375">
        <v>2.37319350365277E-2</v>
      </c>
      <c r="BE58" s="375">
        <v>-0.143763614469822</v>
      </c>
      <c r="BF58" s="374"/>
      <c r="BG58" s="348">
        <v>65.987700000000004</v>
      </c>
      <c r="BH58" s="348">
        <v>21.144300000000001</v>
      </c>
      <c r="BI58" s="348">
        <v>10.946899999999999</v>
      </c>
      <c r="BJ58" s="348">
        <v>1.9211</v>
      </c>
      <c r="BK58" s="373"/>
      <c r="BL58" s="372" t="s">
        <v>2795</v>
      </c>
      <c r="BM58" s="372" t="s">
        <v>2796</v>
      </c>
      <c r="BN58" s="372" t="s">
        <v>2797</v>
      </c>
      <c r="BO58" s="372" t="s">
        <v>2798</v>
      </c>
      <c r="BP58" s="372" t="s">
        <v>2799</v>
      </c>
      <c r="BQ58" s="373"/>
      <c r="BR58" s="354" t="s">
        <v>476</v>
      </c>
    </row>
    <row r="59" spans="1:70" s="428" customFormat="1" x14ac:dyDescent="0.25">
      <c r="A59" s="345" t="s">
        <v>2800</v>
      </c>
      <c r="B59" s="373"/>
      <c r="C59" s="719">
        <v>45982</v>
      </c>
      <c r="D59" s="373"/>
      <c r="E59" s="346">
        <v>477.43</v>
      </c>
      <c r="F59" s="373"/>
      <c r="G59" s="347">
        <v>9.7050999999999998</v>
      </c>
      <c r="H59" s="374"/>
      <c r="I59" s="348">
        <v>-0.24160000000000001</v>
      </c>
      <c r="J59" s="348">
        <v>9.3899999999999997E-2</v>
      </c>
      <c r="K59" s="348">
        <v>2.2332000000000001</v>
      </c>
      <c r="L59" s="348">
        <v>3.9935999999999998</v>
      </c>
      <c r="M59" s="348">
        <v>0.32150000000000001</v>
      </c>
      <c r="N59" s="350" t="s">
        <v>430</v>
      </c>
      <c r="O59" s="348" t="s">
        <v>430</v>
      </c>
      <c r="P59" s="348" t="s">
        <v>430</v>
      </c>
      <c r="Q59" s="348" t="s">
        <v>430</v>
      </c>
      <c r="R59" s="348" t="s">
        <v>430</v>
      </c>
      <c r="S59" s="348">
        <v>1.2234</v>
      </c>
      <c r="T59" s="348">
        <v>14.294600000000001</v>
      </c>
      <c r="U59" s="348">
        <v>-2.5426000000000002</v>
      </c>
      <c r="V59" s="348" t="s">
        <v>430</v>
      </c>
      <c r="W59" s="348">
        <v>1.2234</v>
      </c>
      <c r="X59" s="348">
        <v>-2.9489999999999998</v>
      </c>
      <c r="Y59" s="374"/>
      <c r="Z59" s="346">
        <v>22</v>
      </c>
      <c r="AA59" s="346">
        <v>9</v>
      </c>
      <c r="AB59" s="346">
        <v>16</v>
      </c>
      <c r="AC59" s="346">
        <v>16</v>
      </c>
      <c r="AD59" s="346">
        <v>10</v>
      </c>
      <c r="AE59" s="346" t="s">
        <v>430</v>
      </c>
      <c r="AF59" s="346" t="s">
        <v>430</v>
      </c>
      <c r="AG59" s="346" t="s">
        <v>430</v>
      </c>
      <c r="AH59" s="346" t="s">
        <v>430</v>
      </c>
      <c r="AI59" s="346" t="s">
        <v>430</v>
      </c>
      <c r="AJ59" s="346">
        <v>16</v>
      </c>
      <c r="AK59" s="346">
        <v>14</v>
      </c>
      <c r="AL59" s="346">
        <v>10</v>
      </c>
      <c r="AM59" s="346" t="s">
        <v>430</v>
      </c>
      <c r="AN59" s="346">
        <v>16</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16.7368784126535</v>
      </c>
      <c r="BC59" s="375">
        <v>1.02520723894699</v>
      </c>
      <c r="BD59" s="375">
        <v>-4.1273322634542003E-2</v>
      </c>
      <c r="BE59" s="375">
        <v>0.26459896322437199</v>
      </c>
      <c r="BF59" s="374"/>
      <c r="BG59" s="348">
        <v>45.116399999999999</v>
      </c>
      <c r="BH59" s="348">
        <v>24.879300000000001</v>
      </c>
      <c r="BI59" s="348">
        <v>28.814299999999999</v>
      </c>
      <c r="BJ59" s="348">
        <v>1.19</v>
      </c>
      <c r="BK59" s="373"/>
      <c r="BL59" s="372" t="s">
        <v>2801</v>
      </c>
      <c r="BM59" s="372" t="s">
        <v>2802</v>
      </c>
      <c r="BN59" s="372" t="s">
        <v>2803</v>
      </c>
      <c r="BO59" s="372" t="s">
        <v>2804</v>
      </c>
      <c r="BP59" s="372" t="s">
        <v>2805</v>
      </c>
      <c r="BQ59" s="373"/>
      <c r="BR59" s="354" t="s">
        <v>476</v>
      </c>
    </row>
    <row r="60" spans="1:70" s="428" customFormat="1" x14ac:dyDescent="0.25">
      <c r="A60" s="345" t="s">
        <v>2806</v>
      </c>
      <c r="B60" s="373"/>
      <c r="C60" s="719">
        <v>45646</v>
      </c>
      <c r="D60" s="373"/>
      <c r="E60" s="346">
        <v>367.73</v>
      </c>
      <c r="F60" s="373"/>
      <c r="G60" s="347">
        <v>10.97</v>
      </c>
      <c r="H60" s="374"/>
      <c r="I60" s="348">
        <v>0.18260000000000001</v>
      </c>
      <c r="J60" s="348">
        <v>0.36599999999999999</v>
      </c>
      <c r="K60" s="348">
        <v>4.0796999999999999</v>
      </c>
      <c r="L60" s="348">
        <v>6.1955</v>
      </c>
      <c r="M60" s="348">
        <v>3.5882999999999998</v>
      </c>
      <c r="N60" s="350">
        <v>0.45789999999999997</v>
      </c>
      <c r="O60" s="348" t="s">
        <v>430</v>
      </c>
      <c r="P60" s="348" t="s">
        <v>430</v>
      </c>
      <c r="Q60" s="348" t="s">
        <v>430</v>
      </c>
      <c r="R60" s="348" t="s">
        <v>430</v>
      </c>
      <c r="S60" s="348">
        <v>3.1015000000000001</v>
      </c>
      <c r="T60" s="348">
        <v>14.39</v>
      </c>
      <c r="U60" s="348">
        <v>-1.6143000000000001</v>
      </c>
      <c r="V60" s="348">
        <v>0.2742</v>
      </c>
      <c r="W60" s="348">
        <v>3.1015000000000001</v>
      </c>
      <c r="X60" s="348">
        <v>6.0746000000000002</v>
      </c>
      <c r="Y60" s="374"/>
      <c r="Z60" s="346">
        <v>5</v>
      </c>
      <c r="AA60" s="346">
        <v>5</v>
      </c>
      <c r="AB60" s="346">
        <v>7</v>
      </c>
      <c r="AC60" s="346">
        <v>9</v>
      </c>
      <c r="AD60" s="346">
        <v>6</v>
      </c>
      <c r="AE60" s="346">
        <v>5</v>
      </c>
      <c r="AF60" s="346" t="s">
        <v>430</v>
      </c>
      <c r="AG60" s="346" t="s">
        <v>430</v>
      </c>
      <c r="AH60" s="346" t="s">
        <v>430</v>
      </c>
      <c r="AI60" s="346" t="s">
        <v>430</v>
      </c>
      <c r="AJ60" s="346">
        <v>2</v>
      </c>
      <c r="AK60" s="346">
        <v>13</v>
      </c>
      <c r="AL60" s="346">
        <v>7</v>
      </c>
      <c r="AM60" s="346">
        <v>4</v>
      </c>
      <c r="AN60" s="346">
        <v>2</v>
      </c>
      <c r="AO60" s="373"/>
      <c r="AP60" s="348" t="s">
        <v>430</v>
      </c>
      <c r="AQ60" s="348" t="s">
        <v>430</v>
      </c>
      <c r="AR60" s="348" t="s">
        <v>430</v>
      </c>
      <c r="AS60" s="348" t="s">
        <v>430</v>
      </c>
      <c r="AT60" s="348">
        <v>4.3099999999999996</v>
      </c>
      <c r="AU60" s="351"/>
      <c r="AV60" s="346" t="s">
        <v>430</v>
      </c>
      <c r="AW60" s="346" t="s">
        <v>430</v>
      </c>
      <c r="AX60" s="346" t="s">
        <v>430</v>
      </c>
      <c r="AY60" s="346" t="s">
        <v>430</v>
      </c>
      <c r="AZ60" s="346">
        <v>6</v>
      </c>
      <c r="BA60" s="362"/>
      <c r="BB60" s="348">
        <v>15.394473993275501</v>
      </c>
      <c r="BC60" s="375">
        <v>1.0039293965926499</v>
      </c>
      <c r="BD60" s="375">
        <v>1.1193358882418099E-2</v>
      </c>
      <c r="BE60" s="375">
        <v>0.157948848750045</v>
      </c>
      <c r="BF60" s="374"/>
      <c r="BG60" s="348">
        <v>42.811900000000001</v>
      </c>
      <c r="BH60" s="348">
        <v>26.818999999999999</v>
      </c>
      <c r="BI60" s="348">
        <v>27.706099999999999</v>
      </c>
      <c r="BJ60" s="348">
        <v>2.6629999999999998</v>
      </c>
      <c r="BK60" s="373"/>
      <c r="BL60" s="372" t="s">
        <v>2807</v>
      </c>
      <c r="BM60" s="372" t="s">
        <v>2808</v>
      </c>
      <c r="BN60" s="372" t="s">
        <v>2809</v>
      </c>
      <c r="BO60" s="372" t="s">
        <v>2810</v>
      </c>
      <c r="BP60" s="372" t="s">
        <v>2811</v>
      </c>
      <c r="BQ60" s="373"/>
      <c r="BR60" s="354" t="s">
        <v>476</v>
      </c>
    </row>
    <row r="61" spans="1:70" s="428" customFormat="1" x14ac:dyDescent="0.25">
      <c r="A61" s="345" t="s">
        <v>2812</v>
      </c>
      <c r="B61" s="373"/>
      <c r="C61" s="719">
        <v>45715</v>
      </c>
      <c r="D61" s="373"/>
      <c r="E61" s="346">
        <v>362.25</v>
      </c>
      <c r="F61" s="373"/>
      <c r="G61" s="347">
        <v>11.421799999999999</v>
      </c>
      <c r="H61" s="374"/>
      <c r="I61" s="348">
        <v>0.1956</v>
      </c>
      <c r="J61" s="348">
        <v>0.1842</v>
      </c>
      <c r="K61" s="348">
        <v>3.0903999999999998</v>
      </c>
      <c r="L61" s="348">
        <v>6.4821</v>
      </c>
      <c r="M61" s="348">
        <v>2.2671000000000001</v>
      </c>
      <c r="N61" s="350">
        <v>0.27210000000000001</v>
      </c>
      <c r="O61" s="348" t="s">
        <v>430</v>
      </c>
      <c r="P61" s="348" t="s">
        <v>430</v>
      </c>
      <c r="Q61" s="348" t="s">
        <v>430</v>
      </c>
      <c r="R61" s="348" t="s">
        <v>430</v>
      </c>
      <c r="S61" s="348">
        <v>2.1573000000000002</v>
      </c>
      <c r="T61" s="348">
        <v>16.402899999999999</v>
      </c>
      <c r="U61" s="348">
        <v>-1.1493</v>
      </c>
      <c r="V61" s="348">
        <v>-4.4000000000000003E-3</v>
      </c>
      <c r="W61" s="348">
        <v>2.1573000000000002</v>
      </c>
      <c r="X61" s="348">
        <v>10.106199999999999</v>
      </c>
      <c r="Y61" s="374"/>
      <c r="Z61" s="346">
        <v>4</v>
      </c>
      <c r="AA61" s="346">
        <v>8</v>
      </c>
      <c r="AB61" s="346">
        <v>11</v>
      </c>
      <c r="AC61" s="346">
        <v>8</v>
      </c>
      <c r="AD61" s="346">
        <v>8</v>
      </c>
      <c r="AE61" s="346">
        <v>6</v>
      </c>
      <c r="AF61" s="346" t="s">
        <v>430</v>
      </c>
      <c r="AG61" s="346" t="s">
        <v>430</v>
      </c>
      <c r="AH61" s="346" t="s">
        <v>430</v>
      </c>
      <c r="AI61" s="346" t="s">
        <v>430</v>
      </c>
      <c r="AJ61" s="346">
        <v>6</v>
      </c>
      <c r="AK61" s="346">
        <v>8</v>
      </c>
      <c r="AL61" s="346">
        <v>6</v>
      </c>
      <c r="AM61" s="346">
        <v>6</v>
      </c>
      <c r="AN61" s="346">
        <v>6</v>
      </c>
      <c r="AO61" s="373"/>
      <c r="AP61" s="348" t="s">
        <v>430</v>
      </c>
      <c r="AQ61" s="348" t="s">
        <v>430</v>
      </c>
      <c r="AR61" s="348" t="s">
        <v>430</v>
      </c>
      <c r="AS61" s="348" t="s">
        <v>430</v>
      </c>
      <c r="AT61" s="348">
        <v>4.47</v>
      </c>
      <c r="AU61" s="351"/>
      <c r="AV61" s="346" t="s">
        <v>430</v>
      </c>
      <c r="AW61" s="346" t="s">
        <v>430</v>
      </c>
      <c r="AX61" s="346" t="s">
        <v>430</v>
      </c>
      <c r="AY61" s="346" t="s">
        <v>430</v>
      </c>
      <c r="AZ61" s="346">
        <v>5</v>
      </c>
      <c r="BA61" s="362"/>
      <c r="BB61" s="348">
        <v>13.6745819120208</v>
      </c>
      <c r="BC61" s="375">
        <v>0.95046202962659199</v>
      </c>
      <c r="BD61" s="375">
        <v>3.8943349404073797E-2</v>
      </c>
      <c r="BE61" s="375">
        <v>6.7738385262188602E-2</v>
      </c>
      <c r="BF61" s="374"/>
      <c r="BG61" s="348">
        <v>74.590199999999996</v>
      </c>
      <c r="BH61" s="348">
        <v>11.391500000000001</v>
      </c>
      <c r="BI61" s="348">
        <v>12.577500000000001</v>
      </c>
      <c r="BJ61" s="348">
        <v>1.4408000000000001</v>
      </c>
      <c r="BK61" s="373"/>
      <c r="BL61" s="372" t="s">
        <v>2813</v>
      </c>
      <c r="BM61" s="372" t="s">
        <v>2814</v>
      </c>
      <c r="BN61" s="372" t="s">
        <v>2815</v>
      </c>
      <c r="BO61" s="372" t="s">
        <v>2816</v>
      </c>
      <c r="BP61" s="372" t="s">
        <v>2817</v>
      </c>
      <c r="BQ61" s="373"/>
      <c r="BR61" s="354" t="s">
        <v>602</v>
      </c>
    </row>
    <row r="62" spans="1:70" s="428" customFormat="1" x14ac:dyDescent="0.25">
      <c r="A62" s="345" t="s">
        <v>2818</v>
      </c>
      <c r="B62" s="373"/>
      <c r="C62" s="719">
        <v>46013</v>
      </c>
      <c r="D62" s="373"/>
      <c r="E62" s="346">
        <v>331.41699999999997</v>
      </c>
      <c r="F62" s="373"/>
      <c r="G62" s="347">
        <v>9.6300000000000008</v>
      </c>
      <c r="H62" s="374"/>
      <c r="I62" s="348">
        <v>-0.1037</v>
      </c>
      <c r="J62" s="348">
        <v>0</v>
      </c>
      <c r="K62" s="348">
        <v>4.1081000000000003</v>
      </c>
      <c r="L62" s="348">
        <v>6.0572999999999997</v>
      </c>
      <c r="M62" s="348">
        <v>-1.0277000000000001</v>
      </c>
      <c r="N62" s="350" t="s">
        <v>430</v>
      </c>
      <c r="O62" s="348" t="s">
        <v>430</v>
      </c>
      <c r="P62" s="348" t="s">
        <v>430</v>
      </c>
      <c r="Q62" s="348" t="s">
        <v>430</v>
      </c>
      <c r="R62" s="348" t="s">
        <v>430</v>
      </c>
      <c r="S62" s="348">
        <v>1.0492999999999999</v>
      </c>
      <c r="T62" s="348">
        <v>15.467599999999999</v>
      </c>
      <c r="U62" s="348">
        <v>-3.8921999999999999</v>
      </c>
      <c r="V62" s="348" t="s">
        <v>430</v>
      </c>
      <c r="W62" s="348">
        <v>1.0492999999999999</v>
      </c>
      <c r="X62" s="348">
        <v>-3.7</v>
      </c>
      <c r="Y62" s="374"/>
      <c r="Z62" s="346">
        <v>18</v>
      </c>
      <c r="AA62" s="346">
        <v>11</v>
      </c>
      <c r="AB62" s="346">
        <v>6</v>
      </c>
      <c r="AC62" s="346">
        <v>10</v>
      </c>
      <c r="AD62" s="346">
        <v>13</v>
      </c>
      <c r="AE62" s="346" t="s">
        <v>430</v>
      </c>
      <c r="AF62" s="346" t="s">
        <v>430</v>
      </c>
      <c r="AG62" s="346" t="s">
        <v>430</v>
      </c>
      <c r="AH62" s="346" t="s">
        <v>430</v>
      </c>
      <c r="AI62" s="346" t="s">
        <v>430</v>
      </c>
      <c r="AJ62" s="346">
        <v>19</v>
      </c>
      <c r="AK62" s="346">
        <v>10</v>
      </c>
      <c r="AL62" s="346">
        <v>11</v>
      </c>
      <c r="AM62" s="346" t="s">
        <v>430</v>
      </c>
      <c r="AN62" s="346">
        <v>19</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19.544431815518699</v>
      </c>
      <c r="BC62" s="375">
        <v>1.0878033892247601</v>
      </c>
      <c r="BD62" s="375">
        <v>-2.5022603156408901E-2</v>
      </c>
      <c r="BE62" s="375">
        <v>0.18596867641979101</v>
      </c>
      <c r="BF62" s="374"/>
      <c r="BG62" s="348">
        <v>53.976399999999998</v>
      </c>
      <c r="BH62" s="348">
        <v>24.933900000000001</v>
      </c>
      <c r="BI62" s="348">
        <v>19.506599999999999</v>
      </c>
      <c r="BJ62" s="348">
        <v>1.5831</v>
      </c>
      <c r="BK62" s="373"/>
      <c r="BL62" s="372" t="s">
        <v>2819</v>
      </c>
      <c r="BM62" s="372" t="s">
        <v>2820</v>
      </c>
      <c r="BN62" s="372" t="s">
        <v>2821</v>
      </c>
      <c r="BO62" s="372" t="s">
        <v>2822</v>
      </c>
      <c r="BP62" s="372" t="s">
        <v>2823</v>
      </c>
      <c r="BQ62" s="373"/>
      <c r="BR62" s="354" t="s">
        <v>443</v>
      </c>
    </row>
    <row r="63" spans="1:70" s="428" customFormat="1" x14ac:dyDescent="0.25">
      <c r="A63" s="345" t="s">
        <v>2824</v>
      </c>
      <c r="B63" s="373"/>
      <c r="C63" s="719">
        <v>45315</v>
      </c>
      <c r="D63" s="373"/>
      <c r="E63" s="346">
        <v>200.899</v>
      </c>
      <c r="F63" s="373"/>
      <c r="G63" s="347">
        <v>10.3293</v>
      </c>
      <c r="H63" s="374"/>
      <c r="I63" s="348">
        <v>0.34</v>
      </c>
      <c r="J63" s="348">
        <v>0.84150000000000003</v>
      </c>
      <c r="K63" s="348">
        <v>4.4640000000000004</v>
      </c>
      <c r="L63" s="348">
        <v>15.2014</v>
      </c>
      <c r="M63" s="348">
        <v>10.025499999999999</v>
      </c>
      <c r="N63" s="350">
        <v>0.64400000000000002</v>
      </c>
      <c r="O63" s="348">
        <v>-5.6535000000000002</v>
      </c>
      <c r="P63" s="348" t="s">
        <v>430</v>
      </c>
      <c r="Q63" s="348" t="s">
        <v>430</v>
      </c>
      <c r="R63" s="348" t="s">
        <v>430</v>
      </c>
      <c r="S63" s="348">
        <v>2.2044999999999999</v>
      </c>
      <c r="T63" s="348">
        <v>26.2118</v>
      </c>
      <c r="U63" s="348">
        <v>7.6260000000000003</v>
      </c>
      <c r="V63" s="348">
        <v>6.9318999999999997</v>
      </c>
      <c r="W63" s="348">
        <v>2.2044999999999999</v>
      </c>
      <c r="X63" s="348">
        <v>1.3168</v>
      </c>
      <c r="Y63" s="374"/>
      <c r="Z63" s="346">
        <v>1</v>
      </c>
      <c r="AA63" s="346">
        <v>2</v>
      </c>
      <c r="AB63" s="346">
        <v>4</v>
      </c>
      <c r="AC63" s="346">
        <v>2</v>
      </c>
      <c r="AD63" s="346">
        <v>3</v>
      </c>
      <c r="AE63" s="346">
        <v>3</v>
      </c>
      <c r="AF63" s="346">
        <v>13</v>
      </c>
      <c r="AG63" s="346" t="s">
        <v>430</v>
      </c>
      <c r="AH63" s="346" t="s">
        <v>430</v>
      </c>
      <c r="AI63" s="346" t="s">
        <v>430</v>
      </c>
      <c r="AJ63" s="346">
        <v>5</v>
      </c>
      <c r="AK63" s="346">
        <v>2</v>
      </c>
      <c r="AL63" s="346">
        <v>2</v>
      </c>
      <c r="AM63" s="346">
        <v>1</v>
      </c>
      <c r="AN63" s="346">
        <v>5</v>
      </c>
      <c r="AO63" s="373"/>
      <c r="AP63" s="348" t="s">
        <v>430</v>
      </c>
      <c r="AQ63" s="348" t="s">
        <v>430</v>
      </c>
      <c r="AR63" s="348" t="s">
        <v>430</v>
      </c>
      <c r="AS63" s="348" t="s">
        <v>430</v>
      </c>
      <c r="AT63" s="348">
        <v>18.75</v>
      </c>
      <c r="AU63" s="351"/>
      <c r="AV63" s="346" t="s">
        <v>430</v>
      </c>
      <c r="AW63" s="346" t="s">
        <v>430</v>
      </c>
      <c r="AX63" s="346" t="s">
        <v>430</v>
      </c>
      <c r="AY63" s="346" t="s">
        <v>430</v>
      </c>
      <c r="AZ63" s="346">
        <v>1</v>
      </c>
      <c r="BA63" s="362"/>
      <c r="BB63" s="348">
        <v>15.377686118116999</v>
      </c>
      <c r="BC63" s="375">
        <v>0.82038239421195602</v>
      </c>
      <c r="BD63" s="375">
        <v>-2.3864170199222299E-2</v>
      </c>
      <c r="BE63" s="375">
        <v>-0.623389897841237</v>
      </c>
      <c r="BF63" s="374"/>
      <c r="BG63" s="348">
        <v>6.4567800000000002</v>
      </c>
      <c r="BH63" s="348">
        <v>12.1562</v>
      </c>
      <c r="BI63" s="348">
        <v>60.913800000000002</v>
      </c>
      <c r="BJ63" s="348">
        <v>20.473220000000001</v>
      </c>
      <c r="BK63" s="373"/>
      <c r="BL63" s="372" t="s">
        <v>2825</v>
      </c>
      <c r="BM63" s="372" t="s">
        <v>2826</v>
      </c>
      <c r="BN63" s="372" t="s">
        <v>2827</v>
      </c>
      <c r="BO63" s="372" t="s">
        <v>2828</v>
      </c>
      <c r="BP63" s="372" t="s">
        <v>2829</v>
      </c>
      <c r="BQ63" s="373"/>
      <c r="BR63" s="354" t="s">
        <v>547</v>
      </c>
    </row>
    <row r="64" spans="1:70" s="428" customFormat="1" x14ac:dyDescent="0.25">
      <c r="A64" s="345" t="s">
        <v>2830</v>
      </c>
      <c r="B64" s="373"/>
      <c r="C64" s="719">
        <v>46063</v>
      </c>
      <c r="D64" s="373"/>
      <c r="E64" s="346">
        <v>124.14</v>
      </c>
      <c r="F64" s="373"/>
      <c r="G64" s="347">
        <v>10.135999999999999</v>
      </c>
      <c r="H64" s="374"/>
      <c r="I64" s="348">
        <v>-0.3735</v>
      </c>
      <c r="J64" s="348">
        <v>-0.48110000000000003</v>
      </c>
      <c r="K64" s="348">
        <v>3.6295000000000002</v>
      </c>
      <c r="L64" s="348">
        <v>7.9100999999999999</v>
      </c>
      <c r="M64" s="348" t="s">
        <v>430</v>
      </c>
      <c r="N64" s="350" t="s">
        <v>430</v>
      </c>
      <c r="O64" s="348" t="s">
        <v>430</v>
      </c>
      <c r="P64" s="348" t="s">
        <v>430</v>
      </c>
      <c r="Q64" s="348" t="s">
        <v>430</v>
      </c>
      <c r="R64" s="348" t="s">
        <v>430</v>
      </c>
      <c r="S64" s="348">
        <v>1.6752</v>
      </c>
      <c r="T64" s="348">
        <v>17.165600000000001</v>
      </c>
      <c r="U64" s="348" t="s">
        <v>430</v>
      </c>
      <c r="V64" s="348" t="s">
        <v>430</v>
      </c>
      <c r="W64" s="348">
        <v>1.6752</v>
      </c>
      <c r="X64" s="348">
        <v>1.36</v>
      </c>
      <c r="Y64" s="374"/>
      <c r="Z64" s="346">
        <v>24</v>
      </c>
      <c r="AA64" s="346">
        <v>22</v>
      </c>
      <c r="AB64" s="346">
        <v>9</v>
      </c>
      <c r="AC64" s="346">
        <v>5</v>
      </c>
      <c r="AD64" s="346" t="s">
        <v>430</v>
      </c>
      <c r="AE64" s="346" t="s">
        <v>430</v>
      </c>
      <c r="AF64" s="346" t="s">
        <v>430</v>
      </c>
      <c r="AG64" s="346" t="s">
        <v>430</v>
      </c>
      <c r="AH64" s="346" t="s">
        <v>430</v>
      </c>
      <c r="AI64" s="346" t="s">
        <v>430</v>
      </c>
      <c r="AJ64" s="346">
        <v>10</v>
      </c>
      <c r="AK64" s="346">
        <v>6</v>
      </c>
      <c r="AL64" s="346" t="s">
        <v>430</v>
      </c>
      <c r="AM64" s="346" t="s">
        <v>430</v>
      </c>
      <c r="AN64" s="346">
        <v>10</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22.104155372462799</v>
      </c>
      <c r="BC64" s="375">
        <v>1.12451845341548</v>
      </c>
      <c r="BD64" s="375">
        <v>1.6044183791852198E-2</v>
      </c>
      <c r="BE64" s="375">
        <v>0.94613815730876405</v>
      </c>
      <c r="BF64" s="374"/>
      <c r="BG64" s="348">
        <v>44.725900000000003</v>
      </c>
      <c r="BH64" s="348">
        <v>10.1296</v>
      </c>
      <c r="BI64" s="348">
        <v>34.457999999999998</v>
      </c>
      <c r="BJ64" s="348">
        <v>10.686500000000001</v>
      </c>
      <c r="BK64" s="373"/>
      <c r="BL64" s="372" t="s">
        <v>2831</v>
      </c>
      <c r="BM64" s="372" t="s">
        <v>2731</v>
      </c>
      <c r="BN64" s="372" t="s">
        <v>2832</v>
      </c>
      <c r="BO64" s="372" t="s">
        <v>2833</v>
      </c>
      <c r="BP64" s="372" t="s">
        <v>2834</v>
      </c>
      <c r="BQ64" s="373"/>
      <c r="BR64" s="354" t="s">
        <v>554</v>
      </c>
    </row>
    <row r="65" spans="1:70" s="428" customFormat="1" x14ac:dyDescent="0.25">
      <c r="A65" s="885" t="s">
        <v>93</v>
      </c>
      <c r="B65" s="402"/>
      <c r="C65" s="724"/>
      <c r="D65" s="402"/>
      <c r="E65" s="403"/>
      <c r="F65" s="402"/>
      <c r="G65" s="404"/>
      <c r="H65" s="406"/>
      <c r="I65" s="405">
        <v>-2.4299999999999999E-2</v>
      </c>
      <c r="J65" s="405">
        <v>1.2699999999999999E-2</v>
      </c>
      <c r="K65" s="405">
        <v>3.1551</v>
      </c>
      <c r="L65" s="405">
        <v>5.9265999999999996</v>
      </c>
      <c r="M65" s="405">
        <v>1.1044</v>
      </c>
      <c r="N65" s="407">
        <v>-2.3102999999999998</v>
      </c>
      <c r="O65" s="405">
        <v>-1.0740000000000001</v>
      </c>
      <c r="P65" s="405">
        <v>9.9275000000000002</v>
      </c>
      <c r="Q65" s="405">
        <v>11.876799999999999</v>
      </c>
      <c r="R65" s="405">
        <v>13.2142</v>
      </c>
      <c r="S65" s="405">
        <v>1.7143999999999999</v>
      </c>
      <c r="T65" s="405">
        <v>16.02</v>
      </c>
      <c r="U65" s="405">
        <v>-2.3001999999999998</v>
      </c>
      <c r="V65" s="405">
        <v>-2.5022000000000002</v>
      </c>
      <c r="W65" s="405">
        <v>1.7143999999999999</v>
      </c>
      <c r="X65" s="405">
        <v>8.2088000000000001</v>
      </c>
      <c r="Y65" s="406"/>
      <c r="Z65" s="403">
        <v>24</v>
      </c>
      <c r="AA65" s="403">
        <v>24</v>
      </c>
      <c r="AB65" s="403">
        <v>24</v>
      </c>
      <c r="AC65" s="403">
        <v>24</v>
      </c>
      <c r="AD65" s="403">
        <v>23</v>
      </c>
      <c r="AE65" s="403">
        <v>19</v>
      </c>
      <c r="AF65" s="403">
        <v>14</v>
      </c>
      <c r="AG65" s="403">
        <v>11</v>
      </c>
      <c r="AH65" s="403">
        <v>11</v>
      </c>
      <c r="AI65" s="403">
        <v>8</v>
      </c>
      <c r="AJ65" s="403">
        <v>24</v>
      </c>
      <c r="AK65" s="403">
        <v>24</v>
      </c>
      <c r="AL65" s="403">
        <v>23</v>
      </c>
      <c r="AM65" s="403">
        <v>19</v>
      </c>
      <c r="AN65" s="403">
        <v>24</v>
      </c>
      <c r="AO65" s="402"/>
      <c r="AP65" s="405">
        <v>12.895</v>
      </c>
      <c r="AQ65" s="405">
        <v>12.693636363636401</v>
      </c>
      <c r="AR65" s="405">
        <v>9.0109090909090899</v>
      </c>
      <c r="AS65" s="405">
        <v>2.92818181818182</v>
      </c>
      <c r="AT65" s="405">
        <v>0.72210526315789403</v>
      </c>
      <c r="AU65" s="408"/>
      <c r="AV65" s="403">
        <v>8</v>
      </c>
      <c r="AW65" s="403">
        <v>11</v>
      </c>
      <c r="AX65" s="403">
        <v>11</v>
      </c>
      <c r="AY65" s="403">
        <v>11</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86" t="s">
        <v>94</v>
      </c>
      <c r="B66" s="373"/>
      <c r="C66" s="719"/>
      <c r="D66" s="373"/>
      <c r="E66" s="346"/>
      <c r="F66" s="373"/>
      <c r="G66" s="347"/>
      <c r="H66" s="374"/>
      <c r="I66" s="348">
        <v>0.34</v>
      </c>
      <c r="J66" s="348">
        <v>1.6798999999999999</v>
      </c>
      <c r="K66" s="348">
        <v>7.8888999999999996</v>
      </c>
      <c r="L66" s="348">
        <v>15.4147</v>
      </c>
      <c r="M66" s="348">
        <v>11.595000000000001</v>
      </c>
      <c r="N66" s="350">
        <v>4.6113999999999997</v>
      </c>
      <c r="O66" s="348">
        <v>4.6993999999999998</v>
      </c>
      <c r="P66" s="348">
        <v>14.329599999999999</v>
      </c>
      <c r="Q66" s="348">
        <v>14.1995</v>
      </c>
      <c r="R66" s="348">
        <v>15.799300000000001</v>
      </c>
      <c r="S66" s="348">
        <v>5.5484</v>
      </c>
      <c r="T66" s="348">
        <v>29.3536</v>
      </c>
      <c r="U66" s="348">
        <v>8.0164000000000009</v>
      </c>
      <c r="V66" s="348">
        <v>6.9318999999999997</v>
      </c>
      <c r="W66" s="348">
        <v>5.5484</v>
      </c>
      <c r="X66" s="348">
        <v>15.642200000000001</v>
      </c>
      <c r="Y66" s="374"/>
      <c r="Z66" s="346"/>
      <c r="AA66" s="346"/>
      <c r="AB66" s="346"/>
      <c r="AC66" s="346"/>
      <c r="AD66" s="346"/>
      <c r="AE66" s="346"/>
      <c r="AF66" s="346"/>
      <c r="AG66" s="346"/>
      <c r="AH66" s="346"/>
      <c r="AI66" s="346"/>
      <c r="AJ66" s="346"/>
      <c r="AK66" s="346"/>
      <c r="AL66" s="346"/>
      <c r="AM66" s="346"/>
      <c r="AN66" s="346"/>
      <c r="AO66" s="373"/>
      <c r="AP66" s="348">
        <v>14.62</v>
      </c>
      <c r="AQ66" s="348">
        <v>15.35</v>
      </c>
      <c r="AR66" s="348">
        <v>13.09</v>
      </c>
      <c r="AS66" s="348">
        <v>8.66</v>
      </c>
      <c r="AT66" s="348">
        <v>18.75</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86" t="s">
        <v>95</v>
      </c>
      <c r="B67" s="373"/>
      <c r="C67" s="719"/>
      <c r="D67" s="373"/>
      <c r="E67" s="346"/>
      <c r="F67" s="373"/>
      <c r="G67" s="347"/>
      <c r="H67" s="374"/>
      <c r="I67" s="348">
        <v>-0.3735</v>
      </c>
      <c r="J67" s="348">
        <v>-0.52490000000000003</v>
      </c>
      <c r="K67" s="348">
        <v>0.92090000000000005</v>
      </c>
      <c r="L67" s="348">
        <v>-0.13880000000000001</v>
      </c>
      <c r="M67" s="348">
        <v>-3.9784000000000002</v>
      </c>
      <c r="N67" s="350">
        <v>-9.2182999999999993</v>
      </c>
      <c r="O67" s="348">
        <v>-5.7214999999999998</v>
      </c>
      <c r="P67" s="348">
        <v>7.0323000000000002</v>
      </c>
      <c r="Q67" s="348">
        <v>10.0182</v>
      </c>
      <c r="R67" s="348">
        <v>10.684100000000001</v>
      </c>
      <c r="S67" s="348">
        <v>0.2452</v>
      </c>
      <c r="T67" s="348">
        <v>9.4139999999999997</v>
      </c>
      <c r="U67" s="348">
        <v>-6.7796000000000003</v>
      </c>
      <c r="V67" s="348">
        <v>-6.7843999999999998</v>
      </c>
      <c r="W67" s="348">
        <v>0.2452</v>
      </c>
      <c r="X67" s="348">
        <v>-4.7103999999999999</v>
      </c>
      <c r="Y67" s="374"/>
      <c r="Z67" s="346"/>
      <c r="AA67" s="346"/>
      <c r="AB67" s="346"/>
      <c r="AC67" s="346"/>
      <c r="AD67" s="346"/>
      <c r="AE67" s="346"/>
      <c r="AF67" s="346"/>
      <c r="AG67" s="346"/>
      <c r="AH67" s="346"/>
      <c r="AI67" s="346"/>
      <c r="AJ67" s="346"/>
      <c r="AK67" s="346"/>
      <c r="AL67" s="346"/>
      <c r="AM67" s="346"/>
      <c r="AN67" s="346"/>
      <c r="AO67" s="373"/>
      <c r="AP67" s="348">
        <v>10.83</v>
      </c>
      <c r="AQ67" s="348">
        <v>10.99</v>
      </c>
      <c r="AR67" s="348">
        <v>6.74</v>
      </c>
      <c r="AS67" s="348">
        <v>-1.39</v>
      </c>
      <c r="AT67" s="348">
        <v>-7.51</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87" t="s">
        <v>96</v>
      </c>
      <c r="B68" s="413"/>
      <c r="C68" s="725"/>
      <c r="D68" s="413"/>
      <c r="E68" s="414"/>
      <c r="F68" s="413"/>
      <c r="G68" s="415"/>
      <c r="H68" s="417"/>
      <c r="I68" s="416">
        <v>-6.25E-2</v>
      </c>
      <c r="J68" s="416">
        <v>-9.7699999999999995E-2</v>
      </c>
      <c r="K68" s="416">
        <v>2.5468000000000002</v>
      </c>
      <c r="L68" s="416">
        <v>4.2490500000000004</v>
      </c>
      <c r="M68" s="416">
        <v>-0.5272</v>
      </c>
      <c r="N68" s="418">
        <v>-3.1745999999999999</v>
      </c>
      <c r="O68" s="416">
        <v>-1.4454499999999999</v>
      </c>
      <c r="P68" s="416">
        <v>10.0488</v>
      </c>
      <c r="Q68" s="416">
        <v>11.8758</v>
      </c>
      <c r="R68" s="416">
        <v>13.0944</v>
      </c>
      <c r="S68" s="416">
        <v>1.5523</v>
      </c>
      <c r="T68" s="416">
        <v>14.4147</v>
      </c>
      <c r="U68" s="416">
        <v>-4.1955999999999998</v>
      </c>
      <c r="V68" s="416">
        <v>-4.3089000000000004</v>
      </c>
      <c r="W68" s="416">
        <v>1.5523</v>
      </c>
      <c r="X68" s="416">
        <v>10.351599999999999</v>
      </c>
      <c r="Y68" s="417"/>
      <c r="Z68" s="414"/>
      <c r="AA68" s="414"/>
      <c r="AB68" s="414"/>
      <c r="AC68" s="414"/>
      <c r="AD68" s="414"/>
      <c r="AE68" s="414"/>
      <c r="AF68" s="414"/>
      <c r="AG68" s="414"/>
      <c r="AH68" s="414"/>
      <c r="AI68" s="414"/>
      <c r="AJ68" s="414"/>
      <c r="AK68" s="414"/>
      <c r="AL68" s="414"/>
      <c r="AM68" s="414"/>
      <c r="AN68" s="414"/>
      <c r="AO68" s="413"/>
      <c r="AP68" s="416">
        <v>13.3</v>
      </c>
      <c r="AQ68" s="416">
        <v>12.67</v>
      </c>
      <c r="AR68" s="416">
        <v>8.33</v>
      </c>
      <c r="AS68" s="416">
        <v>2.27</v>
      </c>
      <c r="AT68" s="416">
        <v>-1.1100000000000001</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74" t="s">
        <v>2835</v>
      </c>
      <c r="B69" s="862"/>
      <c r="C69" s="863"/>
      <c r="D69" s="862"/>
      <c r="E69" s="864"/>
      <c r="F69" s="862"/>
      <c r="G69" s="865"/>
      <c r="H69" s="867"/>
      <c r="I69" s="866"/>
      <c r="J69" s="866"/>
      <c r="K69" s="866"/>
      <c r="L69" s="866"/>
      <c r="M69" s="866"/>
      <c r="N69" s="868"/>
      <c r="O69" s="866"/>
      <c r="P69" s="866"/>
      <c r="Q69" s="866"/>
      <c r="R69" s="866"/>
      <c r="S69" s="866"/>
      <c r="T69" s="866"/>
      <c r="U69" s="866"/>
      <c r="V69" s="866"/>
      <c r="W69" s="866"/>
      <c r="X69" s="866"/>
      <c r="Y69" s="867"/>
      <c r="Z69" s="864"/>
      <c r="AA69" s="864"/>
      <c r="AB69" s="864"/>
      <c r="AC69" s="864"/>
      <c r="AD69" s="864"/>
      <c r="AE69" s="864"/>
      <c r="AF69" s="864"/>
      <c r="AG69" s="864"/>
      <c r="AH69" s="864"/>
      <c r="AI69" s="864"/>
      <c r="AJ69" s="864"/>
      <c r="AK69" s="864"/>
      <c r="AL69" s="864"/>
      <c r="AM69" s="864"/>
      <c r="AN69" s="864"/>
      <c r="AO69" s="862"/>
      <c r="AP69" s="866"/>
      <c r="AQ69" s="866"/>
      <c r="AR69" s="866"/>
      <c r="AS69" s="866"/>
      <c r="AT69" s="866"/>
      <c r="AU69" s="869"/>
      <c r="AV69" s="864"/>
      <c r="AW69" s="864"/>
      <c r="AX69" s="864"/>
      <c r="AY69" s="864"/>
      <c r="AZ69" s="864"/>
      <c r="BA69" s="870"/>
      <c r="BB69" s="866"/>
      <c r="BC69" s="871"/>
      <c r="BD69" s="871"/>
      <c r="BE69" s="871"/>
      <c r="BF69" s="867"/>
      <c r="BG69" s="866"/>
      <c r="BH69" s="866"/>
      <c r="BI69" s="866"/>
      <c r="BJ69" s="866"/>
      <c r="BK69" s="862"/>
      <c r="BL69" s="872"/>
      <c r="BM69" s="872"/>
      <c r="BN69" s="872"/>
      <c r="BO69" s="872"/>
      <c r="BP69" s="872"/>
      <c r="BQ69" s="862"/>
      <c r="BR69" s="873"/>
    </row>
    <row r="70" spans="1:70" s="428" customFormat="1" x14ac:dyDescent="0.25">
      <c r="A70" s="345" t="s">
        <v>2836</v>
      </c>
      <c r="B70" s="373"/>
      <c r="C70" s="719">
        <v>44214</v>
      </c>
      <c r="D70" s="373"/>
      <c r="E70" s="346">
        <v>16106.8</v>
      </c>
      <c r="F70" s="373"/>
      <c r="G70" s="347">
        <v>24.84</v>
      </c>
      <c r="H70" s="374"/>
      <c r="I70" s="348" t="s">
        <v>430</v>
      </c>
      <c r="J70" s="348">
        <v>0.56679999999999997</v>
      </c>
      <c r="K70" s="348">
        <v>0.44479999999999997</v>
      </c>
      <c r="L70" s="348">
        <v>1.1400999999999999</v>
      </c>
      <c r="M70" s="348">
        <v>-2.2046999999999999</v>
      </c>
      <c r="N70" s="350">
        <v>1.1845000000000001</v>
      </c>
      <c r="O70" s="348">
        <v>4.0872999999999999</v>
      </c>
      <c r="P70" s="348">
        <v>16.665400000000002</v>
      </c>
      <c r="Q70" s="348">
        <v>16.2898</v>
      </c>
      <c r="R70" s="348" t="s">
        <v>430</v>
      </c>
      <c r="S70" s="348">
        <v>0.24210000000000001</v>
      </c>
      <c r="T70" s="348">
        <v>11.091200000000001</v>
      </c>
      <c r="U70" s="348">
        <v>-3.4590000000000001</v>
      </c>
      <c r="V70" s="348">
        <v>0.97560000000000002</v>
      </c>
      <c r="W70" s="348">
        <v>0.24210000000000001</v>
      </c>
      <c r="X70" s="348">
        <v>18.0242</v>
      </c>
      <c r="Y70" s="374"/>
      <c r="Z70" s="346" t="s">
        <v>430</v>
      </c>
      <c r="AA70" s="346">
        <v>13</v>
      </c>
      <c r="AB70" s="346">
        <v>19</v>
      </c>
      <c r="AC70" s="346">
        <v>18</v>
      </c>
      <c r="AD70" s="346">
        <v>17</v>
      </c>
      <c r="AE70" s="346">
        <v>10</v>
      </c>
      <c r="AF70" s="346">
        <v>3</v>
      </c>
      <c r="AG70" s="346">
        <v>1</v>
      </c>
      <c r="AH70" s="346">
        <v>1</v>
      </c>
      <c r="AI70" s="346" t="s">
        <v>430</v>
      </c>
      <c r="AJ70" s="346">
        <v>14</v>
      </c>
      <c r="AK70" s="346">
        <v>17</v>
      </c>
      <c r="AL70" s="346">
        <v>18</v>
      </c>
      <c r="AM70" s="346">
        <v>16</v>
      </c>
      <c r="AN70" s="346">
        <v>14</v>
      </c>
      <c r="AO70" s="373"/>
      <c r="AP70" s="348" t="s">
        <v>430</v>
      </c>
      <c r="AQ70" s="348" t="s">
        <v>430</v>
      </c>
      <c r="AR70" s="348">
        <v>14.67</v>
      </c>
      <c r="AS70" s="348">
        <v>8.76</v>
      </c>
      <c r="AT70" s="348">
        <v>-0.5</v>
      </c>
      <c r="AU70" s="351"/>
      <c r="AV70" s="346" t="s">
        <v>430</v>
      </c>
      <c r="AW70" s="346" t="s">
        <v>430</v>
      </c>
      <c r="AX70" s="346">
        <v>1</v>
      </c>
      <c r="AY70" s="346">
        <v>2</v>
      </c>
      <c r="AZ70" s="346">
        <v>17</v>
      </c>
      <c r="BA70" s="362"/>
      <c r="BB70" s="348">
        <v>12.4840173275167</v>
      </c>
      <c r="BC70" s="375">
        <v>0.85106601542032401</v>
      </c>
      <c r="BD70" s="375">
        <v>7.8885435330753706E-2</v>
      </c>
      <c r="BE70" s="375">
        <v>0.40083712506150598</v>
      </c>
      <c r="BF70" s="374"/>
      <c r="BG70" s="348">
        <v>74.790700000000001</v>
      </c>
      <c r="BH70" s="348">
        <v>10.0413</v>
      </c>
      <c r="BI70" s="348">
        <v>7.2875399999999999</v>
      </c>
      <c r="BJ70" s="348">
        <v>7.8804600000000002</v>
      </c>
      <c r="BK70" s="373"/>
      <c r="BL70" s="372" t="s">
        <v>2837</v>
      </c>
      <c r="BM70" s="372" t="s">
        <v>2838</v>
      </c>
      <c r="BN70" s="372" t="s">
        <v>2839</v>
      </c>
      <c r="BO70" s="372" t="s">
        <v>2840</v>
      </c>
      <c r="BP70" s="372" t="s">
        <v>2841</v>
      </c>
      <c r="BQ70" s="373"/>
      <c r="BR70" s="354" t="s">
        <v>463</v>
      </c>
    </row>
    <row r="71" spans="1:70" s="428" customFormat="1" ht="11" x14ac:dyDescent="0.3">
      <c r="A71" s="841" t="s">
        <v>2842</v>
      </c>
      <c r="B71" s="842"/>
      <c r="C71" s="843">
        <v>44832</v>
      </c>
      <c r="D71" s="842"/>
      <c r="E71" s="844">
        <v>3394.17</v>
      </c>
      <c r="F71" s="842"/>
      <c r="G71" s="845">
        <v>17.158000000000001</v>
      </c>
      <c r="H71" s="847"/>
      <c r="I71" s="846">
        <v>-0.36580000000000001</v>
      </c>
      <c r="J71" s="846">
        <v>0.82269999999999999</v>
      </c>
      <c r="K71" s="846">
        <v>3.6987999999999999</v>
      </c>
      <c r="L71" s="846">
        <v>7.54</v>
      </c>
      <c r="M71" s="846">
        <v>6.1559999999999997</v>
      </c>
      <c r="N71" s="848">
        <v>4.9291</v>
      </c>
      <c r="O71" s="846">
        <v>6.0644999999999998</v>
      </c>
      <c r="P71" s="846">
        <v>15.5228</v>
      </c>
      <c r="Q71" s="846" t="s">
        <v>430</v>
      </c>
      <c r="R71" s="846" t="s">
        <v>430</v>
      </c>
      <c r="S71" s="846">
        <v>2.1857000000000002</v>
      </c>
      <c r="T71" s="846">
        <v>19.335100000000001</v>
      </c>
      <c r="U71" s="846">
        <v>3.4674</v>
      </c>
      <c r="V71" s="846">
        <v>5.8548</v>
      </c>
      <c r="W71" s="846">
        <v>2.1857000000000002</v>
      </c>
      <c r="X71" s="846">
        <v>15.2661</v>
      </c>
      <c r="Y71" s="847"/>
      <c r="Z71" s="844">
        <v>14</v>
      </c>
      <c r="AA71" s="844">
        <v>9</v>
      </c>
      <c r="AB71" s="844">
        <v>4</v>
      </c>
      <c r="AC71" s="844">
        <v>6</v>
      </c>
      <c r="AD71" s="844">
        <v>4</v>
      </c>
      <c r="AE71" s="844">
        <v>3</v>
      </c>
      <c r="AF71" s="844">
        <v>1</v>
      </c>
      <c r="AG71" s="844">
        <v>4</v>
      </c>
      <c r="AH71" s="844" t="s">
        <v>430</v>
      </c>
      <c r="AI71" s="844" t="s">
        <v>430</v>
      </c>
      <c r="AJ71" s="844">
        <v>2</v>
      </c>
      <c r="AK71" s="844">
        <v>7</v>
      </c>
      <c r="AL71" s="844">
        <v>4</v>
      </c>
      <c r="AM71" s="844">
        <v>5</v>
      </c>
      <c r="AN71" s="844">
        <v>2</v>
      </c>
      <c r="AO71" s="842"/>
      <c r="AP71" s="846" t="s">
        <v>430</v>
      </c>
      <c r="AQ71" s="846" t="s">
        <v>430</v>
      </c>
      <c r="AR71" s="846" t="s">
        <v>430</v>
      </c>
      <c r="AS71" s="846">
        <v>11.68</v>
      </c>
      <c r="AT71" s="846">
        <v>12.29</v>
      </c>
      <c r="AU71" s="849"/>
      <c r="AV71" s="844" t="s">
        <v>430</v>
      </c>
      <c r="AW71" s="844" t="s">
        <v>430</v>
      </c>
      <c r="AX71" s="844" t="s">
        <v>430</v>
      </c>
      <c r="AY71" s="844">
        <v>1</v>
      </c>
      <c r="AZ71" s="844">
        <v>3</v>
      </c>
      <c r="BA71" s="851"/>
      <c r="BB71" s="846">
        <v>14.458521889165899</v>
      </c>
      <c r="BC71" s="852">
        <v>0.97950116004370502</v>
      </c>
      <c r="BD71" s="852">
        <v>6.04970994512554E-2</v>
      </c>
      <c r="BE71" s="852">
        <v>0.20021025558967201</v>
      </c>
      <c r="BF71" s="847"/>
      <c r="BG71" s="846">
        <v>44.513300000000001</v>
      </c>
      <c r="BH71" s="846">
        <v>21.364000000000001</v>
      </c>
      <c r="BI71" s="846">
        <v>33.460799999999999</v>
      </c>
      <c r="BJ71" s="846">
        <v>0.66190000000000004</v>
      </c>
      <c r="BK71" s="842"/>
      <c r="BL71" s="855" t="s">
        <v>2843</v>
      </c>
      <c r="BM71" s="855" t="s">
        <v>2844</v>
      </c>
      <c r="BN71" s="855" t="s">
        <v>509</v>
      </c>
      <c r="BO71" s="855" t="s">
        <v>2845</v>
      </c>
      <c r="BP71" s="855" t="s">
        <v>2846</v>
      </c>
      <c r="BQ71" s="842"/>
      <c r="BR71" s="856" t="s">
        <v>602</v>
      </c>
    </row>
    <row r="72" spans="1:70" s="428" customFormat="1" x14ac:dyDescent="0.25">
      <c r="A72" s="345" t="s">
        <v>2847</v>
      </c>
      <c r="B72" s="373"/>
      <c r="C72" s="719">
        <v>44895</v>
      </c>
      <c r="D72" s="373"/>
      <c r="E72" s="346">
        <v>2746.29</v>
      </c>
      <c r="F72" s="373"/>
      <c r="G72" s="347">
        <v>15.144</v>
      </c>
      <c r="H72" s="374"/>
      <c r="I72" s="348">
        <v>3.3000000000000002E-2</v>
      </c>
      <c r="J72" s="348">
        <v>0.43769999999999998</v>
      </c>
      <c r="K72" s="348">
        <v>4.8099999999999996</v>
      </c>
      <c r="L72" s="348">
        <v>7.7710999999999997</v>
      </c>
      <c r="M72" s="348">
        <v>4.1684000000000001</v>
      </c>
      <c r="N72" s="350">
        <v>2.6294</v>
      </c>
      <c r="O72" s="348">
        <v>2.1718999999999999</v>
      </c>
      <c r="P72" s="348">
        <v>11.1729</v>
      </c>
      <c r="Q72" s="348" t="s">
        <v>430</v>
      </c>
      <c r="R72" s="348" t="s">
        <v>430</v>
      </c>
      <c r="S72" s="348">
        <v>1.8563000000000001</v>
      </c>
      <c r="T72" s="348">
        <v>20.381599999999999</v>
      </c>
      <c r="U72" s="348">
        <v>3.3508</v>
      </c>
      <c r="V72" s="348">
        <v>3.5487000000000002</v>
      </c>
      <c r="W72" s="348">
        <v>1.8563000000000001</v>
      </c>
      <c r="X72" s="348">
        <v>12.1214</v>
      </c>
      <c r="Y72" s="374"/>
      <c r="Z72" s="346">
        <v>2</v>
      </c>
      <c r="AA72" s="346">
        <v>15</v>
      </c>
      <c r="AB72" s="346">
        <v>3</v>
      </c>
      <c r="AC72" s="346">
        <v>5</v>
      </c>
      <c r="AD72" s="346">
        <v>6</v>
      </c>
      <c r="AE72" s="346">
        <v>5</v>
      </c>
      <c r="AF72" s="346">
        <v>5</v>
      </c>
      <c r="AG72" s="346">
        <v>9</v>
      </c>
      <c r="AH72" s="346" t="s">
        <v>430</v>
      </c>
      <c r="AI72" s="346" t="s">
        <v>430</v>
      </c>
      <c r="AJ72" s="346">
        <v>3</v>
      </c>
      <c r="AK72" s="346">
        <v>5</v>
      </c>
      <c r="AL72" s="346">
        <v>5</v>
      </c>
      <c r="AM72" s="346">
        <v>11</v>
      </c>
      <c r="AN72" s="346">
        <v>3</v>
      </c>
      <c r="AO72" s="373"/>
      <c r="AP72" s="348" t="s">
        <v>430</v>
      </c>
      <c r="AQ72" s="348" t="s">
        <v>430</v>
      </c>
      <c r="AR72" s="348" t="s">
        <v>430</v>
      </c>
      <c r="AS72" s="348">
        <v>7.14</v>
      </c>
      <c r="AT72" s="348">
        <v>9.6199999999999992</v>
      </c>
      <c r="AU72" s="351"/>
      <c r="AV72" s="346" t="s">
        <v>430</v>
      </c>
      <c r="AW72" s="346" t="s">
        <v>430</v>
      </c>
      <c r="AX72" s="346" t="s">
        <v>430</v>
      </c>
      <c r="AY72" s="346">
        <v>6</v>
      </c>
      <c r="AZ72" s="346">
        <v>5</v>
      </c>
      <c r="BA72" s="362"/>
      <c r="BB72" s="348">
        <v>14.3377476099195</v>
      </c>
      <c r="BC72" s="375">
        <v>0.98386187886202203</v>
      </c>
      <c r="BD72" s="375">
        <v>3.9500969067818102E-2</v>
      </c>
      <c r="BE72" s="375">
        <v>-0.11113626447772799</v>
      </c>
      <c r="BF72" s="374"/>
      <c r="BG72" s="348">
        <v>44.934399999999997</v>
      </c>
      <c r="BH72" s="348">
        <v>21.855899999999998</v>
      </c>
      <c r="BI72" s="348">
        <v>30.063800000000001</v>
      </c>
      <c r="BJ72" s="348">
        <v>3.1459000000000001</v>
      </c>
      <c r="BK72" s="373"/>
      <c r="BL72" s="372" t="s">
        <v>2848</v>
      </c>
      <c r="BM72" s="372" t="s">
        <v>2849</v>
      </c>
      <c r="BN72" s="372" t="s">
        <v>2850</v>
      </c>
      <c r="BO72" s="372" t="s">
        <v>2851</v>
      </c>
      <c r="BP72" s="372" t="s">
        <v>2852</v>
      </c>
      <c r="BQ72" s="373"/>
      <c r="BR72" s="354" t="s">
        <v>443</v>
      </c>
    </row>
    <row r="73" spans="1:70" s="428" customFormat="1" x14ac:dyDescent="0.25">
      <c r="A73" s="345" t="s">
        <v>2853</v>
      </c>
      <c r="B73" s="373"/>
      <c r="C73" s="719">
        <v>44412</v>
      </c>
      <c r="D73" s="373"/>
      <c r="E73" s="346">
        <v>2674.85</v>
      </c>
      <c r="F73" s="373"/>
      <c r="G73" s="347">
        <v>19.293099999999999</v>
      </c>
      <c r="H73" s="374"/>
      <c r="I73" s="348">
        <v>-0.1356</v>
      </c>
      <c r="J73" s="348">
        <v>0.89480000000000004</v>
      </c>
      <c r="K73" s="348">
        <v>1.7762</v>
      </c>
      <c r="L73" s="348">
        <v>5.4908000000000001</v>
      </c>
      <c r="M73" s="348">
        <v>3.9841000000000002</v>
      </c>
      <c r="N73" s="350">
        <v>0.7288</v>
      </c>
      <c r="O73" s="348">
        <v>-0.66859999999999997</v>
      </c>
      <c r="P73" s="348">
        <v>14.113200000000001</v>
      </c>
      <c r="Q73" s="348" t="s">
        <v>430</v>
      </c>
      <c r="R73" s="348" t="s">
        <v>430</v>
      </c>
      <c r="S73" s="348">
        <v>1.5532999999999999</v>
      </c>
      <c r="T73" s="348">
        <v>17.279699999999998</v>
      </c>
      <c r="U73" s="348">
        <v>1.6106</v>
      </c>
      <c r="V73" s="348">
        <v>5.0102000000000002</v>
      </c>
      <c r="W73" s="348">
        <v>1.5532999999999999</v>
      </c>
      <c r="X73" s="348">
        <v>14.195499999999999</v>
      </c>
      <c r="Y73" s="374"/>
      <c r="Z73" s="346">
        <v>10</v>
      </c>
      <c r="AA73" s="346">
        <v>8</v>
      </c>
      <c r="AB73" s="346">
        <v>12</v>
      </c>
      <c r="AC73" s="346">
        <v>7</v>
      </c>
      <c r="AD73" s="346">
        <v>9</v>
      </c>
      <c r="AE73" s="346">
        <v>12</v>
      </c>
      <c r="AF73" s="346">
        <v>10</v>
      </c>
      <c r="AG73" s="346">
        <v>5</v>
      </c>
      <c r="AH73" s="346" t="s">
        <v>430</v>
      </c>
      <c r="AI73" s="346" t="s">
        <v>430</v>
      </c>
      <c r="AJ73" s="346">
        <v>6</v>
      </c>
      <c r="AK73" s="346">
        <v>9</v>
      </c>
      <c r="AL73" s="346">
        <v>10</v>
      </c>
      <c r="AM73" s="346">
        <v>8</v>
      </c>
      <c r="AN73" s="346">
        <v>6</v>
      </c>
      <c r="AO73" s="373"/>
      <c r="AP73" s="348" t="s">
        <v>430</v>
      </c>
      <c r="AQ73" s="348" t="s">
        <v>430</v>
      </c>
      <c r="AR73" s="348">
        <v>12.62</v>
      </c>
      <c r="AS73" s="348">
        <v>6.2</v>
      </c>
      <c r="AT73" s="348">
        <v>8.1</v>
      </c>
      <c r="AU73" s="351"/>
      <c r="AV73" s="346" t="s">
        <v>430</v>
      </c>
      <c r="AW73" s="346" t="s">
        <v>430</v>
      </c>
      <c r="AX73" s="346">
        <v>3</v>
      </c>
      <c r="AY73" s="346">
        <v>7</v>
      </c>
      <c r="AZ73" s="346">
        <v>9</v>
      </c>
      <c r="BA73" s="362"/>
      <c r="BB73" s="348">
        <v>14.376579257856401</v>
      </c>
      <c r="BC73" s="375">
        <v>1.00461696160029</v>
      </c>
      <c r="BD73" s="375">
        <v>5.6274316337975402E-2</v>
      </c>
      <c r="BE73" s="375">
        <v>0.11724894745893299</v>
      </c>
      <c r="BF73" s="374"/>
      <c r="BG73" s="348">
        <v>45.4422</v>
      </c>
      <c r="BH73" s="348">
        <v>26.043399999999998</v>
      </c>
      <c r="BI73" s="348">
        <v>26.8279</v>
      </c>
      <c r="BJ73" s="348">
        <v>1.6865000000000001</v>
      </c>
      <c r="BK73" s="373"/>
      <c r="BL73" s="372" t="s">
        <v>2854</v>
      </c>
      <c r="BM73" s="372" t="s">
        <v>2855</v>
      </c>
      <c r="BN73" s="372" t="s">
        <v>2856</v>
      </c>
      <c r="BO73" s="372" t="s">
        <v>2857</v>
      </c>
      <c r="BP73" s="372" t="s">
        <v>2858</v>
      </c>
      <c r="BQ73" s="373"/>
      <c r="BR73" s="354" t="s">
        <v>525</v>
      </c>
    </row>
    <row r="74" spans="1:70" s="428" customFormat="1" x14ac:dyDescent="0.25">
      <c r="A74" s="345" t="s">
        <v>2859</v>
      </c>
      <c r="B74" s="373"/>
      <c r="C74" s="719">
        <v>44979</v>
      </c>
      <c r="D74" s="373"/>
      <c r="E74" s="346">
        <v>2108.1999999999998</v>
      </c>
      <c r="F74" s="373"/>
      <c r="G74" s="347">
        <v>16.84</v>
      </c>
      <c r="H74" s="374"/>
      <c r="I74" s="348">
        <v>-5.9299999999999999E-2</v>
      </c>
      <c r="J74" s="348">
        <v>0.65749999999999997</v>
      </c>
      <c r="K74" s="348">
        <v>2.3086000000000002</v>
      </c>
      <c r="L74" s="348">
        <v>4.9221000000000004</v>
      </c>
      <c r="M74" s="348">
        <v>1.9370000000000001</v>
      </c>
      <c r="N74" s="350">
        <v>1.4458</v>
      </c>
      <c r="O74" s="348">
        <v>1.4254</v>
      </c>
      <c r="P74" s="348">
        <v>13.289</v>
      </c>
      <c r="Q74" s="348" t="s">
        <v>430</v>
      </c>
      <c r="R74" s="348" t="s">
        <v>430</v>
      </c>
      <c r="S74" s="348">
        <v>1.8138000000000001</v>
      </c>
      <c r="T74" s="348">
        <v>16.2181</v>
      </c>
      <c r="U74" s="348">
        <v>1.2019</v>
      </c>
      <c r="V74" s="348">
        <v>3.7585000000000002</v>
      </c>
      <c r="W74" s="348">
        <v>1.8138000000000001</v>
      </c>
      <c r="X74" s="348">
        <v>16.580200000000001</v>
      </c>
      <c r="Y74" s="374"/>
      <c r="Z74" s="346">
        <v>5</v>
      </c>
      <c r="AA74" s="346">
        <v>12</v>
      </c>
      <c r="AB74" s="346">
        <v>7</v>
      </c>
      <c r="AC74" s="346">
        <v>10</v>
      </c>
      <c r="AD74" s="346">
        <v>11</v>
      </c>
      <c r="AE74" s="346">
        <v>9</v>
      </c>
      <c r="AF74" s="346">
        <v>7</v>
      </c>
      <c r="AG74" s="346">
        <v>6</v>
      </c>
      <c r="AH74" s="346" t="s">
        <v>430</v>
      </c>
      <c r="AI74" s="346" t="s">
        <v>430</v>
      </c>
      <c r="AJ74" s="346">
        <v>5</v>
      </c>
      <c r="AK74" s="346">
        <v>12</v>
      </c>
      <c r="AL74" s="346">
        <v>12</v>
      </c>
      <c r="AM74" s="346">
        <v>10</v>
      </c>
      <c r="AN74" s="346">
        <v>5</v>
      </c>
      <c r="AO74" s="373"/>
      <c r="AP74" s="348" t="s">
        <v>430</v>
      </c>
      <c r="AQ74" s="348" t="s">
        <v>430</v>
      </c>
      <c r="AR74" s="348" t="s">
        <v>430</v>
      </c>
      <c r="AS74" s="348">
        <v>7.41</v>
      </c>
      <c r="AT74" s="348">
        <v>6.23</v>
      </c>
      <c r="AU74" s="351"/>
      <c r="AV74" s="346" t="s">
        <v>430</v>
      </c>
      <c r="AW74" s="346" t="s">
        <v>430</v>
      </c>
      <c r="AX74" s="346" t="s">
        <v>430</v>
      </c>
      <c r="AY74" s="346">
        <v>5</v>
      </c>
      <c r="AZ74" s="346">
        <v>11</v>
      </c>
      <c r="BA74" s="362"/>
      <c r="BB74" s="348">
        <v>14.342595163440601</v>
      </c>
      <c r="BC74" s="375">
        <v>1.00809605545394</v>
      </c>
      <c r="BD74" s="375">
        <v>5.0693452104823601E-2</v>
      </c>
      <c r="BE74" s="375">
        <v>3.2896721604089303E-2</v>
      </c>
      <c r="BF74" s="374"/>
      <c r="BG74" s="348">
        <v>51.337800000000001</v>
      </c>
      <c r="BH74" s="348">
        <v>21.595400000000001</v>
      </c>
      <c r="BI74" s="348">
        <v>24.3552</v>
      </c>
      <c r="BJ74" s="348">
        <v>2.7115999999999998</v>
      </c>
      <c r="BK74" s="373"/>
      <c r="BL74" s="372" t="s">
        <v>2860</v>
      </c>
      <c r="BM74" s="372" t="s">
        <v>462</v>
      </c>
      <c r="BN74" s="372" t="s">
        <v>2861</v>
      </c>
      <c r="BO74" s="372" t="s">
        <v>2862</v>
      </c>
      <c r="BP74" s="372" t="s">
        <v>2863</v>
      </c>
      <c r="BQ74" s="373"/>
      <c r="BR74" s="354" t="s">
        <v>436</v>
      </c>
    </row>
    <row r="75" spans="1:70" s="428" customFormat="1" x14ac:dyDescent="0.25">
      <c r="A75" s="345" t="s">
        <v>2864</v>
      </c>
      <c r="B75" s="373"/>
      <c r="C75" s="719">
        <v>44533</v>
      </c>
      <c r="D75" s="373"/>
      <c r="E75" s="346">
        <v>1755.71</v>
      </c>
      <c r="F75" s="373"/>
      <c r="G75" s="347">
        <v>15.7</v>
      </c>
      <c r="H75" s="374"/>
      <c r="I75" s="348" t="s">
        <v>430</v>
      </c>
      <c r="J75" s="348">
        <v>0.89970000000000006</v>
      </c>
      <c r="K75" s="348">
        <v>3.2894999999999999</v>
      </c>
      <c r="L75" s="348">
        <v>4.5273000000000003</v>
      </c>
      <c r="M75" s="348">
        <v>1.6839</v>
      </c>
      <c r="N75" s="350">
        <v>2.4203000000000001</v>
      </c>
      <c r="O75" s="348">
        <v>2.2416999999999998</v>
      </c>
      <c r="P75" s="348">
        <v>11.993399999999999</v>
      </c>
      <c r="Q75" s="348" t="s">
        <v>430</v>
      </c>
      <c r="R75" s="348" t="s">
        <v>430</v>
      </c>
      <c r="S75" s="348">
        <v>1.0296000000000001</v>
      </c>
      <c r="T75" s="348">
        <v>15.271699999999999</v>
      </c>
      <c r="U75" s="348">
        <v>0.96460000000000001</v>
      </c>
      <c r="V75" s="348">
        <v>6.7301000000000002</v>
      </c>
      <c r="W75" s="348">
        <v>1.0296000000000001</v>
      </c>
      <c r="X75" s="348">
        <v>10.2644</v>
      </c>
      <c r="Y75" s="374"/>
      <c r="Z75" s="346" t="s">
        <v>430</v>
      </c>
      <c r="AA75" s="346">
        <v>7</v>
      </c>
      <c r="AB75" s="346">
        <v>6</v>
      </c>
      <c r="AC75" s="346">
        <v>11</v>
      </c>
      <c r="AD75" s="346">
        <v>12</v>
      </c>
      <c r="AE75" s="346">
        <v>7</v>
      </c>
      <c r="AF75" s="346">
        <v>4</v>
      </c>
      <c r="AG75" s="346">
        <v>8</v>
      </c>
      <c r="AH75" s="346" t="s">
        <v>430</v>
      </c>
      <c r="AI75" s="346" t="s">
        <v>430</v>
      </c>
      <c r="AJ75" s="346">
        <v>9</v>
      </c>
      <c r="AK75" s="346">
        <v>13</v>
      </c>
      <c r="AL75" s="346">
        <v>13</v>
      </c>
      <c r="AM75" s="346">
        <v>4</v>
      </c>
      <c r="AN75" s="346">
        <v>9</v>
      </c>
      <c r="AO75" s="373"/>
      <c r="AP75" s="348" t="s">
        <v>430</v>
      </c>
      <c r="AQ75" s="348" t="s">
        <v>430</v>
      </c>
      <c r="AR75" s="348" t="s">
        <v>430</v>
      </c>
      <c r="AS75" s="348">
        <v>7.67</v>
      </c>
      <c r="AT75" s="348">
        <v>7.89</v>
      </c>
      <c r="AU75" s="351"/>
      <c r="AV75" s="346" t="s">
        <v>430</v>
      </c>
      <c r="AW75" s="346" t="s">
        <v>430</v>
      </c>
      <c r="AX75" s="346" t="s">
        <v>430</v>
      </c>
      <c r="AY75" s="346">
        <v>4</v>
      </c>
      <c r="AZ75" s="346">
        <v>10</v>
      </c>
      <c r="BA75" s="362"/>
      <c r="BB75" s="348">
        <v>14.0842064423307</v>
      </c>
      <c r="BC75" s="375">
        <v>0.99547126625413196</v>
      </c>
      <c r="BD75" s="375">
        <v>4.6088424008224702E-2</v>
      </c>
      <c r="BE75" s="375">
        <v>-1.5309004663151E-3</v>
      </c>
      <c r="BF75" s="374"/>
      <c r="BG75" s="348">
        <v>28.837199999999999</v>
      </c>
      <c r="BH75" s="348">
        <v>30.692699999999999</v>
      </c>
      <c r="BI75" s="348">
        <v>37.9251</v>
      </c>
      <c r="BJ75" s="348">
        <v>2.5449999999999999</v>
      </c>
      <c r="BK75" s="373"/>
      <c r="BL75" s="372" t="s">
        <v>2865</v>
      </c>
      <c r="BM75" s="372" t="s">
        <v>2866</v>
      </c>
      <c r="BN75" s="372" t="s">
        <v>2867</v>
      </c>
      <c r="BO75" s="372" t="s">
        <v>2868</v>
      </c>
      <c r="BP75" s="372" t="s">
        <v>2869</v>
      </c>
      <c r="BQ75" s="373"/>
      <c r="BR75" s="354" t="s">
        <v>463</v>
      </c>
    </row>
    <row r="76" spans="1:70" s="428" customFormat="1" x14ac:dyDescent="0.25">
      <c r="A76" s="345" t="s">
        <v>2870</v>
      </c>
      <c r="B76" s="373"/>
      <c r="C76" s="719">
        <v>45468</v>
      </c>
      <c r="D76" s="373"/>
      <c r="E76" s="346">
        <v>1681.53</v>
      </c>
      <c r="F76" s="373"/>
      <c r="G76" s="347">
        <v>11.1149</v>
      </c>
      <c r="H76" s="374"/>
      <c r="I76" s="348">
        <v>-0.64270000000000005</v>
      </c>
      <c r="J76" s="348">
        <v>0.55730000000000002</v>
      </c>
      <c r="K76" s="348">
        <v>4.8150000000000004</v>
      </c>
      <c r="L76" s="348">
        <v>10.7029</v>
      </c>
      <c r="M76" s="348">
        <v>4.6660000000000004</v>
      </c>
      <c r="N76" s="350">
        <v>0.3286</v>
      </c>
      <c r="O76" s="348">
        <v>5.0132000000000003</v>
      </c>
      <c r="P76" s="348" t="s">
        <v>430</v>
      </c>
      <c r="Q76" s="348" t="s">
        <v>430</v>
      </c>
      <c r="R76" s="348" t="s">
        <v>430</v>
      </c>
      <c r="S76" s="348">
        <v>1.5486</v>
      </c>
      <c r="T76" s="348">
        <v>23.099499999999999</v>
      </c>
      <c r="U76" s="348">
        <v>1.9443999999999999</v>
      </c>
      <c r="V76" s="348">
        <v>2.0108999999999999</v>
      </c>
      <c r="W76" s="348">
        <v>1.5486</v>
      </c>
      <c r="X76" s="348">
        <v>5.2714999999999996</v>
      </c>
      <c r="Y76" s="374"/>
      <c r="Z76" s="346">
        <v>16</v>
      </c>
      <c r="AA76" s="346">
        <v>14</v>
      </c>
      <c r="AB76" s="346">
        <v>2</v>
      </c>
      <c r="AC76" s="346">
        <v>2</v>
      </c>
      <c r="AD76" s="346">
        <v>5</v>
      </c>
      <c r="AE76" s="346">
        <v>14</v>
      </c>
      <c r="AF76" s="346">
        <v>2</v>
      </c>
      <c r="AG76" s="346" t="s">
        <v>430</v>
      </c>
      <c r="AH76" s="346" t="s">
        <v>430</v>
      </c>
      <c r="AI76" s="346" t="s">
        <v>430</v>
      </c>
      <c r="AJ76" s="346">
        <v>7</v>
      </c>
      <c r="AK76" s="346">
        <v>3</v>
      </c>
      <c r="AL76" s="346">
        <v>8</v>
      </c>
      <c r="AM76" s="346">
        <v>13</v>
      </c>
      <c r="AN76" s="346">
        <v>7</v>
      </c>
      <c r="AO76" s="373"/>
      <c r="AP76" s="348" t="s">
        <v>430</v>
      </c>
      <c r="AQ76" s="348" t="s">
        <v>430</v>
      </c>
      <c r="AR76" s="348" t="s">
        <v>430</v>
      </c>
      <c r="AS76" s="348" t="s">
        <v>430</v>
      </c>
      <c r="AT76" s="348">
        <v>10.86</v>
      </c>
      <c r="AU76" s="351"/>
      <c r="AV76" s="346" t="s">
        <v>430</v>
      </c>
      <c r="AW76" s="346" t="s">
        <v>430</v>
      </c>
      <c r="AX76" s="346" t="s">
        <v>430</v>
      </c>
      <c r="AY76" s="346" t="s">
        <v>430</v>
      </c>
      <c r="AZ76" s="346">
        <v>4</v>
      </c>
      <c r="BA76" s="362"/>
      <c r="BB76" s="348">
        <v>16.359321918324301</v>
      </c>
      <c r="BC76" s="375">
        <v>1.0327387259660401</v>
      </c>
      <c r="BD76" s="375">
        <v>3.8916844667508002E-3</v>
      </c>
      <c r="BE76" s="375">
        <v>0.355851449110754</v>
      </c>
      <c r="BF76" s="374"/>
      <c r="BG76" s="348">
        <v>26.017800000000001</v>
      </c>
      <c r="BH76" s="348">
        <v>28.7193</v>
      </c>
      <c r="BI76" s="348">
        <v>42.892699999999998</v>
      </c>
      <c r="BJ76" s="348">
        <v>2.3702000000000001</v>
      </c>
      <c r="BK76" s="373"/>
      <c r="BL76" s="372" t="s">
        <v>2871</v>
      </c>
      <c r="BM76" s="372" t="s">
        <v>2872</v>
      </c>
      <c r="BN76" s="372" t="s">
        <v>2873</v>
      </c>
      <c r="BO76" s="372" t="s">
        <v>2874</v>
      </c>
      <c r="BP76" s="372" t="s">
        <v>2875</v>
      </c>
      <c r="BQ76" s="373"/>
      <c r="BR76" s="354" t="s">
        <v>443</v>
      </c>
    </row>
    <row r="77" spans="1:70" s="428" customFormat="1" x14ac:dyDescent="0.25">
      <c r="A77" s="345" t="s">
        <v>2876</v>
      </c>
      <c r="B77" s="373"/>
      <c r="C77" s="719">
        <v>45502</v>
      </c>
      <c r="D77" s="373"/>
      <c r="E77" s="346">
        <v>1449.59</v>
      </c>
      <c r="F77" s="373"/>
      <c r="G77" s="347">
        <v>8.7545000000000002</v>
      </c>
      <c r="H77" s="374"/>
      <c r="I77" s="348">
        <v>-0.35849999999999999</v>
      </c>
      <c r="J77" s="348">
        <v>0.41870000000000002</v>
      </c>
      <c r="K77" s="348">
        <v>0.56630000000000003</v>
      </c>
      <c r="L77" s="348">
        <v>-0.4899</v>
      </c>
      <c r="M77" s="348">
        <v>-2.7191000000000001</v>
      </c>
      <c r="N77" s="350">
        <v>-2.9693000000000001</v>
      </c>
      <c r="O77" s="348" t="s">
        <v>430</v>
      </c>
      <c r="P77" s="348" t="s">
        <v>430</v>
      </c>
      <c r="Q77" s="348" t="s">
        <v>430</v>
      </c>
      <c r="R77" s="348" t="s">
        <v>430</v>
      </c>
      <c r="S77" s="348">
        <v>-0.67959999999999998</v>
      </c>
      <c r="T77" s="348">
        <v>9.7702000000000009</v>
      </c>
      <c r="U77" s="348">
        <v>-3.2597999999999998</v>
      </c>
      <c r="V77" s="348">
        <v>1.3052999999999999</v>
      </c>
      <c r="W77" s="348">
        <v>-0.67959999999999998</v>
      </c>
      <c r="X77" s="348">
        <v>-6.5472999999999999</v>
      </c>
      <c r="Y77" s="374"/>
      <c r="Z77" s="346">
        <v>13</v>
      </c>
      <c r="AA77" s="346">
        <v>17</v>
      </c>
      <c r="AB77" s="346">
        <v>18</v>
      </c>
      <c r="AC77" s="346">
        <v>19</v>
      </c>
      <c r="AD77" s="346">
        <v>18</v>
      </c>
      <c r="AE77" s="346">
        <v>16</v>
      </c>
      <c r="AF77" s="346" t="s">
        <v>430</v>
      </c>
      <c r="AG77" s="346" t="s">
        <v>430</v>
      </c>
      <c r="AH77" s="346" t="s">
        <v>430</v>
      </c>
      <c r="AI77" s="346" t="s">
        <v>430</v>
      </c>
      <c r="AJ77" s="346">
        <v>19</v>
      </c>
      <c r="AK77" s="346">
        <v>18</v>
      </c>
      <c r="AL77" s="346">
        <v>17</v>
      </c>
      <c r="AM77" s="346">
        <v>15</v>
      </c>
      <c r="AN77" s="346">
        <v>19</v>
      </c>
      <c r="AO77" s="373"/>
      <c r="AP77" s="348" t="s">
        <v>430</v>
      </c>
      <c r="AQ77" s="348" t="s">
        <v>430</v>
      </c>
      <c r="AR77" s="348" t="s">
        <v>430</v>
      </c>
      <c r="AS77" s="348" t="s">
        <v>430</v>
      </c>
      <c r="AT77" s="348">
        <v>-1.24</v>
      </c>
      <c r="AU77" s="351"/>
      <c r="AV77" s="346" t="s">
        <v>430</v>
      </c>
      <c r="AW77" s="346" t="s">
        <v>430</v>
      </c>
      <c r="AX77" s="346" t="s">
        <v>430</v>
      </c>
      <c r="AY77" s="346" t="s">
        <v>430</v>
      </c>
      <c r="AZ77" s="346">
        <v>18</v>
      </c>
      <c r="BA77" s="362"/>
      <c r="BB77" s="348">
        <v>19.149071432608999</v>
      </c>
      <c r="BC77" s="375">
        <v>1.2151939633117399</v>
      </c>
      <c r="BD77" s="375">
        <v>-4.2013288164986499E-2</v>
      </c>
      <c r="BE77" s="375">
        <v>-0.49432735189817201</v>
      </c>
      <c r="BF77" s="374"/>
      <c r="BG77" s="348">
        <v>38.932000000000002</v>
      </c>
      <c r="BH77" s="348">
        <v>51.768799999999999</v>
      </c>
      <c r="BI77" s="348">
        <v>4.5430799999999998</v>
      </c>
      <c r="BJ77" s="348">
        <v>4.7561200000000001</v>
      </c>
      <c r="BK77" s="373"/>
      <c r="BL77" s="372" t="s">
        <v>2877</v>
      </c>
      <c r="BM77" s="372" t="s">
        <v>2878</v>
      </c>
      <c r="BN77" s="372" t="s">
        <v>2879</v>
      </c>
      <c r="BO77" s="372" t="s">
        <v>2880</v>
      </c>
      <c r="BP77" s="372" t="s">
        <v>2881</v>
      </c>
      <c r="BQ77" s="373"/>
      <c r="BR77" s="354" t="s">
        <v>476</v>
      </c>
    </row>
    <row r="78" spans="1:70" s="428" customFormat="1" x14ac:dyDescent="0.25">
      <c r="A78" s="345" t="s">
        <v>2882</v>
      </c>
      <c r="B78" s="373"/>
      <c r="C78" s="719">
        <v>45531</v>
      </c>
      <c r="D78" s="373"/>
      <c r="E78" s="346">
        <v>1545.88</v>
      </c>
      <c r="F78" s="373"/>
      <c r="G78" s="347">
        <v>12.216699999999999</v>
      </c>
      <c r="H78" s="374"/>
      <c r="I78" s="348">
        <v>-0.16020000000000001</v>
      </c>
      <c r="J78" s="348">
        <v>3.8235000000000001</v>
      </c>
      <c r="K78" s="348">
        <v>7.4543999999999997</v>
      </c>
      <c r="L78" s="348">
        <v>8.6594999999999995</v>
      </c>
      <c r="M78" s="348">
        <v>-0.4587</v>
      </c>
      <c r="N78" s="350">
        <v>-3.6029</v>
      </c>
      <c r="O78" s="348" t="s">
        <v>430</v>
      </c>
      <c r="P78" s="348" t="s">
        <v>430</v>
      </c>
      <c r="Q78" s="348" t="s">
        <v>430</v>
      </c>
      <c r="R78" s="348" t="s">
        <v>430</v>
      </c>
      <c r="S78" s="348">
        <v>7.8833000000000002</v>
      </c>
      <c r="T78" s="348">
        <v>22.473199999999999</v>
      </c>
      <c r="U78" s="348">
        <v>-2.0148000000000001</v>
      </c>
      <c r="V78" s="348">
        <v>0.46789999999999998</v>
      </c>
      <c r="W78" s="348">
        <v>7.8833000000000002</v>
      </c>
      <c r="X78" s="348">
        <v>11.2067</v>
      </c>
      <c r="Y78" s="374"/>
      <c r="Z78" s="346">
        <v>11</v>
      </c>
      <c r="AA78" s="346">
        <v>1</v>
      </c>
      <c r="AB78" s="346">
        <v>1</v>
      </c>
      <c r="AC78" s="346">
        <v>4</v>
      </c>
      <c r="AD78" s="346">
        <v>15</v>
      </c>
      <c r="AE78" s="346">
        <v>18</v>
      </c>
      <c r="AF78" s="346" t="s">
        <v>430</v>
      </c>
      <c r="AG78" s="346" t="s">
        <v>430</v>
      </c>
      <c r="AH78" s="346" t="s">
        <v>430</v>
      </c>
      <c r="AI78" s="346" t="s">
        <v>430</v>
      </c>
      <c r="AJ78" s="346">
        <v>1</v>
      </c>
      <c r="AK78" s="346">
        <v>4</v>
      </c>
      <c r="AL78" s="346">
        <v>15</v>
      </c>
      <c r="AM78" s="346">
        <v>17</v>
      </c>
      <c r="AN78" s="346">
        <v>1</v>
      </c>
      <c r="AO78" s="373"/>
      <c r="AP78" s="348" t="s">
        <v>430</v>
      </c>
      <c r="AQ78" s="348" t="s">
        <v>430</v>
      </c>
      <c r="AR78" s="348" t="s">
        <v>430</v>
      </c>
      <c r="AS78" s="348" t="s">
        <v>430</v>
      </c>
      <c r="AT78" s="348">
        <v>4.9800000000000004</v>
      </c>
      <c r="AU78" s="351"/>
      <c r="AV78" s="346" t="s">
        <v>430</v>
      </c>
      <c r="AW78" s="346" t="s">
        <v>430</v>
      </c>
      <c r="AX78" s="346" t="s">
        <v>430</v>
      </c>
      <c r="AY78" s="346" t="s">
        <v>430</v>
      </c>
      <c r="AZ78" s="346">
        <v>14</v>
      </c>
      <c r="BA78" s="362"/>
      <c r="BB78" s="348">
        <v>23.449527968894099</v>
      </c>
      <c r="BC78" s="375">
        <v>1.2816450108098101</v>
      </c>
      <c r="BD78" s="375">
        <v>8.2263414250956096E-3</v>
      </c>
      <c r="BE78" s="375">
        <v>0.74168323122428104</v>
      </c>
      <c r="BF78" s="374"/>
      <c r="BG78" s="348">
        <v>37.431199999999997</v>
      </c>
      <c r="BH78" s="348">
        <v>38.326799999999999</v>
      </c>
      <c r="BI78" s="348">
        <v>23.5063</v>
      </c>
      <c r="BJ78" s="348">
        <v>0.73570000000000002</v>
      </c>
      <c r="BK78" s="373"/>
      <c r="BL78" s="372" t="s">
        <v>2311</v>
      </c>
      <c r="BM78" s="372" t="s">
        <v>2883</v>
      </c>
      <c r="BN78" s="372" t="s">
        <v>2884</v>
      </c>
      <c r="BO78" s="372" t="s">
        <v>2885</v>
      </c>
      <c r="BP78" s="372" t="s">
        <v>2886</v>
      </c>
      <c r="BQ78" s="373"/>
      <c r="BR78" s="354" t="s">
        <v>443</v>
      </c>
    </row>
    <row r="79" spans="1:70" s="428" customFormat="1" x14ac:dyDescent="0.25">
      <c r="A79" s="345" t="s">
        <v>2887</v>
      </c>
      <c r="B79" s="373"/>
      <c r="C79" s="719">
        <v>45180</v>
      </c>
      <c r="D79" s="373"/>
      <c r="E79" s="346">
        <v>1349.45</v>
      </c>
      <c r="F79" s="373"/>
      <c r="G79" s="347">
        <v>15.699400000000001</v>
      </c>
      <c r="H79" s="374"/>
      <c r="I79" s="348">
        <v>-6.8099999999999994E-2</v>
      </c>
      <c r="J79" s="348">
        <v>1.0303</v>
      </c>
      <c r="K79" s="348">
        <v>1.3964000000000001</v>
      </c>
      <c r="L79" s="348">
        <v>3.5266000000000002</v>
      </c>
      <c r="M79" s="348">
        <v>2.1711</v>
      </c>
      <c r="N79" s="350">
        <v>5.0632999999999999</v>
      </c>
      <c r="O79" s="348">
        <v>1.5249999999999999</v>
      </c>
      <c r="P79" s="348" t="s">
        <v>430</v>
      </c>
      <c r="Q79" s="348" t="s">
        <v>430</v>
      </c>
      <c r="R79" s="348" t="s">
        <v>430</v>
      </c>
      <c r="S79" s="348">
        <v>0.7903</v>
      </c>
      <c r="T79" s="348">
        <v>13.0625</v>
      </c>
      <c r="U79" s="348">
        <v>1.9799</v>
      </c>
      <c r="V79" s="348">
        <v>8.9108999999999998</v>
      </c>
      <c r="W79" s="348">
        <v>0.7903</v>
      </c>
      <c r="X79" s="348">
        <v>17.1692</v>
      </c>
      <c r="Y79" s="374"/>
      <c r="Z79" s="346">
        <v>6</v>
      </c>
      <c r="AA79" s="346">
        <v>4</v>
      </c>
      <c r="AB79" s="346">
        <v>13</v>
      </c>
      <c r="AC79" s="346">
        <v>14</v>
      </c>
      <c r="AD79" s="346">
        <v>10</v>
      </c>
      <c r="AE79" s="346">
        <v>2</v>
      </c>
      <c r="AF79" s="346">
        <v>6</v>
      </c>
      <c r="AG79" s="346" t="s">
        <v>430</v>
      </c>
      <c r="AH79" s="346" t="s">
        <v>430</v>
      </c>
      <c r="AI79" s="346" t="s">
        <v>430</v>
      </c>
      <c r="AJ79" s="346">
        <v>12</v>
      </c>
      <c r="AK79" s="346">
        <v>14</v>
      </c>
      <c r="AL79" s="346">
        <v>7</v>
      </c>
      <c r="AM79" s="346">
        <v>3</v>
      </c>
      <c r="AN79" s="346">
        <v>12</v>
      </c>
      <c r="AO79" s="373"/>
      <c r="AP79" s="348" t="s">
        <v>430</v>
      </c>
      <c r="AQ79" s="348" t="s">
        <v>430</v>
      </c>
      <c r="AR79" s="348" t="s">
        <v>430</v>
      </c>
      <c r="AS79" s="348" t="s">
        <v>430</v>
      </c>
      <c r="AT79" s="348">
        <v>8.92</v>
      </c>
      <c r="AU79" s="351"/>
      <c r="AV79" s="346" t="s">
        <v>430</v>
      </c>
      <c r="AW79" s="346" t="s">
        <v>430</v>
      </c>
      <c r="AX79" s="346" t="s">
        <v>430</v>
      </c>
      <c r="AY79" s="346" t="s">
        <v>430</v>
      </c>
      <c r="AZ79" s="346">
        <v>7</v>
      </c>
      <c r="BA79" s="362"/>
      <c r="BB79" s="348">
        <v>16.164783939763499</v>
      </c>
      <c r="BC79" s="375">
        <v>1.0850918283528399</v>
      </c>
      <c r="BD79" s="375">
        <v>6.0079009752175699E-2</v>
      </c>
      <c r="BE79" s="375">
        <v>0.41119870538390801</v>
      </c>
      <c r="BF79" s="374"/>
      <c r="BG79" s="348">
        <v>43.9788</v>
      </c>
      <c r="BH79" s="348">
        <v>27.584800000000001</v>
      </c>
      <c r="BI79" s="348">
        <v>26.829799999999999</v>
      </c>
      <c r="BJ79" s="348">
        <v>1.6066</v>
      </c>
      <c r="BK79" s="373"/>
      <c r="BL79" s="372" t="s">
        <v>1334</v>
      </c>
      <c r="BM79" s="372" t="s">
        <v>2888</v>
      </c>
      <c r="BN79" s="372" t="s">
        <v>2889</v>
      </c>
      <c r="BO79" s="372" t="s">
        <v>2890</v>
      </c>
      <c r="BP79" s="372" t="s">
        <v>1026</v>
      </c>
      <c r="BQ79" s="373"/>
      <c r="BR79" s="354" t="s">
        <v>476</v>
      </c>
    </row>
    <row r="80" spans="1:70" s="428" customFormat="1" x14ac:dyDescent="0.25">
      <c r="A80" s="345" t="s">
        <v>2891</v>
      </c>
      <c r="B80" s="373"/>
      <c r="C80" s="719">
        <v>45643</v>
      </c>
      <c r="D80" s="373"/>
      <c r="E80" s="346">
        <v>1334.42</v>
      </c>
      <c r="F80" s="373"/>
      <c r="G80" s="347">
        <v>10.432</v>
      </c>
      <c r="H80" s="374"/>
      <c r="I80" s="348">
        <v>-8.6199999999999999E-2</v>
      </c>
      <c r="J80" s="348">
        <v>0.68530000000000002</v>
      </c>
      <c r="K80" s="348">
        <v>1.1735</v>
      </c>
      <c r="L80" s="348">
        <v>2.0644</v>
      </c>
      <c r="M80" s="348">
        <v>0.96789999999999998</v>
      </c>
      <c r="N80" s="350">
        <v>2.1743000000000001</v>
      </c>
      <c r="O80" s="348" t="s">
        <v>430</v>
      </c>
      <c r="P80" s="348" t="s">
        <v>430</v>
      </c>
      <c r="Q80" s="348" t="s">
        <v>430</v>
      </c>
      <c r="R80" s="348" t="s">
        <v>430</v>
      </c>
      <c r="S80" s="348">
        <v>0.96789999999999998</v>
      </c>
      <c r="T80" s="348">
        <v>12.583600000000001</v>
      </c>
      <c r="U80" s="348">
        <v>1.5082</v>
      </c>
      <c r="V80" s="348">
        <v>5.2992999999999997</v>
      </c>
      <c r="W80" s="348">
        <v>0.96789999999999998</v>
      </c>
      <c r="X80" s="348">
        <v>2.7162999999999999</v>
      </c>
      <c r="Y80" s="374"/>
      <c r="Z80" s="346">
        <v>8</v>
      </c>
      <c r="AA80" s="346">
        <v>11</v>
      </c>
      <c r="AB80" s="346">
        <v>16</v>
      </c>
      <c r="AC80" s="346">
        <v>17</v>
      </c>
      <c r="AD80" s="346">
        <v>13</v>
      </c>
      <c r="AE80" s="346">
        <v>8</v>
      </c>
      <c r="AF80" s="346" t="s">
        <v>430</v>
      </c>
      <c r="AG80" s="346" t="s">
        <v>430</v>
      </c>
      <c r="AH80" s="346" t="s">
        <v>430</v>
      </c>
      <c r="AI80" s="346" t="s">
        <v>430</v>
      </c>
      <c r="AJ80" s="346">
        <v>11</v>
      </c>
      <c r="AK80" s="346">
        <v>16</v>
      </c>
      <c r="AL80" s="346">
        <v>11</v>
      </c>
      <c r="AM80" s="346">
        <v>7</v>
      </c>
      <c r="AN80" s="346">
        <v>11</v>
      </c>
      <c r="AO80" s="373"/>
      <c r="AP80" s="348" t="s">
        <v>430</v>
      </c>
      <c r="AQ80" s="348" t="s">
        <v>430</v>
      </c>
      <c r="AR80" s="348" t="s">
        <v>430</v>
      </c>
      <c r="AS80" s="348" t="s">
        <v>430</v>
      </c>
      <c r="AT80" s="348">
        <v>5.56</v>
      </c>
      <c r="AU80" s="351"/>
      <c r="AV80" s="346" t="s">
        <v>430</v>
      </c>
      <c r="AW80" s="346" t="s">
        <v>430</v>
      </c>
      <c r="AX80" s="346" t="s">
        <v>430</v>
      </c>
      <c r="AY80" s="346" t="s">
        <v>430</v>
      </c>
      <c r="AZ80" s="346">
        <v>13</v>
      </c>
      <c r="BA80" s="362"/>
      <c r="BB80" s="348">
        <v>13.735538053522401</v>
      </c>
      <c r="BC80" s="375">
        <v>0.99779715135162805</v>
      </c>
      <c r="BD80" s="375">
        <v>7.6964516319934801E-3</v>
      </c>
      <c r="BE80" s="375">
        <v>2.8330842414500099E-2</v>
      </c>
      <c r="BF80" s="374"/>
      <c r="BG80" s="348">
        <v>64.814599999999999</v>
      </c>
      <c r="BH80" s="348">
        <v>12.437799999999999</v>
      </c>
      <c r="BI80" s="348">
        <v>3.90117</v>
      </c>
      <c r="BJ80" s="348">
        <v>18.846430000000002</v>
      </c>
      <c r="BK80" s="373"/>
      <c r="BL80" s="372" t="s">
        <v>2892</v>
      </c>
      <c r="BM80" s="372" t="s">
        <v>2893</v>
      </c>
      <c r="BN80" s="372" t="s">
        <v>1048</v>
      </c>
      <c r="BO80" s="372" t="s">
        <v>2894</v>
      </c>
      <c r="BP80" s="372" t="s">
        <v>2895</v>
      </c>
      <c r="BQ80" s="373"/>
      <c r="BR80" s="354" t="s">
        <v>525</v>
      </c>
    </row>
    <row r="81" spans="1:70" s="428" customFormat="1" x14ac:dyDescent="0.25">
      <c r="A81" s="345" t="s">
        <v>2896</v>
      </c>
      <c r="B81" s="373"/>
      <c r="C81" s="719">
        <v>45565</v>
      </c>
      <c r="D81" s="373"/>
      <c r="E81" s="346">
        <v>1204.28</v>
      </c>
      <c r="F81" s="373"/>
      <c r="G81" s="347">
        <v>9.891</v>
      </c>
      <c r="H81" s="374"/>
      <c r="I81" s="348">
        <v>-3.0300000000000001E-2</v>
      </c>
      <c r="J81" s="348">
        <v>1.1453</v>
      </c>
      <c r="K81" s="348">
        <v>2.0427</v>
      </c>
      <c r="L81" s="348">
        <v>4.1048</v>
      </c>
      <c r="M81" s="348">
        <v>-1.5233000000000001</v>
      </c>
      <c r="N81" s="350">
        <v>-2.6955</v>
      </c>
      <c r="O81" s="348" t="s">
        <v>430</v>
      </c>
      <c r="P81" s="348" t="s">
        <v>430</v>
      </c>
      <c r="Q81" s="348" t="s">
        <v>430</v>
      </c>
      <c r="R81" s="348" t="s">
        <v>430</v>
      </c>
      <c r="S81" s="348">
        <v>1.8326</v>
      </c>
      <c r="T81" s="348">
        <v>16.597899999999999</v>
      </c>
      <c r="U81" s="348">
        <v>-3.0388999999999999</v>
      </c>
      <c r="V81" s="348">
        <v>0.1113</v>
      </c>
      <c r="W81" s="348">
        <v>1.8326</v>
      </c>
      <c r="X81" s="348">
        <v>-0.60980000000000001</v>
      </c>
      <c r="Y81" s="374"/>
      <c r="Z81" s="346">
        <v>4</v>
      </c>
      <c r="AA81" s="346">
        <v>2</v>
      </c>
      <c r="AB81" s="346">
        <v>8</v>
      </c>
      <c r="AC81" s="346">
        <v>13</v>
      </c>
      <c r="AD81" s="346">
        <v>16</v>
      </c>
      <c r="AE81" s="346">
        <v>15</v>
      </c>
      <c r="AF81" s="346" t="s">
        <v>430</v>
      </c>
      <c r="AG81" s="346" t="s">
        <v>430</v>
      </c>
      <c r="AH81" s="346" t="s">
        <v>430</v>
      </c>
      <c r="AI81" s="346" t="s">
        <v>430</v>
      </c>
      <c r="AJ81" s="346">
        <v>4</v>
      </c>
      <c r="AK81" s="346">
        <v>11</v>
      </c>
      <c r="AL81" s="346">
        <v>16</v>
      </c>
      <c r="AM81" s="346">
        <v>18</v>
      </c>
      <c r="AN81" s="346">
        <v>4</v>
      </c>
      <c r="AO81" s="373"/>
      <c r="AP81" s="348" t="s">
        <v>430</v>
      </c>
      <c r="AQ81" s="348" t="s">
        <v>430</v>
      </c>
      <c r="AR81" s="348" t="s">
        <v>430</v>
      </c>
      <c r="AS81" s="348" t="s">
        <v>430</v>
      </c>
      <c r="AT81" s="348">
        <v>2.06</v>
      </c>
      <c r="AU81" s="351"/>
      <c r="AV81" s="346" t="s">
        <v>430</v>
      </c>
      <c r="AW81" s="346" t="s">
        <v>430</v>
      </c>
      <c r="AX81" s="346" t="s">
        <v>430</v>
      </c>
      <c r="AY81" s="346" t="s">
        <v>430</v>
      </c>
      <c r="AZ81" s="346">
        <v>16</v>
      </c>
      <c r="BA81" s="362"/>
      <c r="BB81" s="348">
        <v>16.5825862775026</v>
      </c>
      <c r="BC81" s="375">
        <v>1.05272257124188</v>
      </c>
      <c r="BD81" s="375">
        <v>-2.39133929107344E-2</v>
      </c>
      <c r="BE81" s="375">
        <v>-8.2367167914600397E-3</v>
      </c>
      <c r="BF81" s="374"/>
      <c r="BG81" s="348">
        <v>57.6128</v>
      </c>
      <c r="BH81" s="348">
        <v>20.1677</v>
      </c>
      <c r="BI81" s="348">
        <v>21.549600000000002</v>
      </c>
      <c r="BJ81" s="348">
        <v>0.66990000000000005</v>
      </c>
      <c r="BK81" s="373"/>
      <c r="BL81" s="372" t="s">
        <v>751</v>
      </c>
      <c r="BM81" s="372" t="s">
        <v>2897</v>
      </c>
      <c r="BN81" s="372" t="s">
        <v>2898</v>
      </c>
      <c r="BO81" s="372" t="s">
        <v>2899</v>
      </c>
      <c r="BP81" s="372" t="s">
        <v>2900</v>
      </c>
      <c r="BQ81" s="373"/>
      <c r="BR81" s="354" t="s">
        <v>525</v>
      </c>
    </row>
    <row r="82" spans="1:70" s="428" customFormat="1" x14ac:dyDescent="0.25">
      <c r="A82" s="345" t="s">
        <v>2901</v>
      </c>
      <c r="B82" s="373"/>
      <c r="C82" s="719">
        <v>45715</v>
      </c>
      <c r="D82" s="373"/>
      <c r="E82" s="346">
        <v>1259.3800000000001</v>
      </c>
      <c r="F82" s="373"/>
      <c r="G82" s="347">
        <v>14.22</v>
      </c>
      <c r="H82" s="374"/>
      <c r="I82" s="348">
        <v>0</v>
      </c>
      <c r="J82" s="348">
        <v>0.2114</v>
      </c>
      <c r="K82" s="348">
        <v>3.5688</v>
      </c>
      <c r="L82" s="348">
        <v>14.585000000000001</v>
      </c>
      <c r="M82" s="348">
        <v>14.955500000000001</v>
      </c>
      <c r="N82" s="350">
        <v>13.5783</v>
      </c>
      <c r="O82" s="348" t="s">
        <v>430</v>
      </c>
      <c r="P82" s="348" t="s">
        <v>430</v>
      </c>
      <c r="Q82" s="348" t="s">
        <v>430</v>
      </c>
      <c r="R82" s="348" t="s">
        <v>430</v>
      </c>
      <c r="S82" s="348">
        <v>1.1379999999999999</v>
      </c>
      <c r="T82" s="348">
        <v>30.1006</v>
      </c>
      <c r="U82" s="348">
        <v>12.145099999999999</v>
      </c>
      <c r="V82" s="348">
        <v>14.77</v>
      </c>
      <c r="W82" s="348">
        <v>1.1379999999999999</v>
      </c>
      <c r="X82" s="348">
        <v>29.041899999999998</v>
      </c>
      <c r="Y82" s="374"/>
      <c r="Z82" s="346">
        <v>3</v>
      </c>
      <c r="AA82" s="346">
        <v>18</v>
      </c>
      <c r="AB82" s="346">
        <v>5</v>
      </c>
      <c r="AC82" s="346">
        <v>1</v>
      </c>
      <c r="AD82" s="346">
        <v>1</v>
      </c>
      <c r="AE82" s="346">
        <v>1</v>
      </c>
      <c r="AF82" s="346" t="s">
        <v>430</v>
      </c>
      <c r="AG82" s="346" t="s">
        <v>430</v>
      </c>
      <c r="AH82" s="346" t="s">
        <v>430</v>
      </c>
      <c r="AI82" s="346" t="s">
        <v>430</v>
      </c>
      <c r="AJ82" s="346">
        <v>8</v>
      </c>
      <c r="AK82" s="346">
        <v>1</v>
      </c>
      <c r="AL82" s="346">
        <v>1</v>
      </c>
      <c r="AM82" s="346">
        <v>1</v>
      </c>
      <c r="AN82" s="346">
        <v>8</v>
      </c>
      <c r="AO82" s="373"/>
      <c r="AP82" s="348" t="s">
        <v>430</v>
      </c>
      <c r="AQ82" s="348" t="s">
        <v>430</v>
      </c>
      <c r="AR82" s="348" t="s">
        <v>430</v>
      </c>
      <c r="AS82" s="348" t="s">
        <v>430</v>
      </c>
      <c r="AT82" s="348">
        <v>26.11</v>
      </c>
      <c r="AU82" s="351"/>
      <c r="AV82" s="346" t="s">
        <v>430</v>
      </c>
      <c r="AW82" s="346" t="s">
        <v>430</v>
      </c>
      <c r="AX82" s="346" t="s">
        <v>430</v>
      </c>
      <c r="AY82" s="346" t="s">
        <v>430</v>
      </c>
      <c r="AZ82" s="346">
        <v>1</v>
      </c>
      <c r="BA82" s="362"/>
      <c r="BB82" s="348">
        <v>17.695385992167399</v>
      </c>
      <c r="BC82" s="375">
        <v>1.21935350005464</v>
      </c>
      <c r="BD82" s="375">
        <v>0.11692707516815699</v>
      </c>
      <c r="BE82" s="375">
        <v>1.3589969398983099</v>
      </c>
      <c r="BF82" s="374"/>
      <c r="BG82" s="348">
        <v>33.875999999999998</v>
      </c>
      <c r="BH82" s="348">
        <v>33.1006</v>
      </c>
      <c r="BI82" s="348">
        <v>28.505800000000001</v>
      </c>
      <c r="BJ82" s="348">
        <v>4.5175999999999998</v>
      </c>
      <c r="BK82" s="373"/>
      <c r="BL82" s="372" t="s">
        <v>2902</v>
      </c>
      <c r="BM82" s="372" t="s">
        <v>2903</v>
      </c>
      <c r="BN82" s="372" t="s">
        <v>2904</v>
      </c>
      <c r="BO82" s="372" t="s">
        <v>2905</v>
      </c>
      <c r="BP82" s="372" t="s">
        <v>481</v>
      </c>
      <c r="BQ82" s="373"/>
      <c r="BR82" s="354" t="s">
        <v>602</v>
      </c>
    </row>
    <row r="83" spans="1:70" s="428" customFormat="1" x14ac:dyDescent="0.25">
      <c r="A83" s="345" t="s">
        <v>2906</v>
      </c>
      <c r="B83" s="373"/>
      <c r="C83" s="719">
        <v>41871</v>
      </c>
      <c r="D83" s="373"/>
      <c r="E83" s="346">
        <v>1189.1099999999999</v>
      </c>
      <c r="F83" s="373"/>
      <c r="G83" s="347">
        <v>42.721699999999998</v>
      </c>
      <c r="H83" s="374"/>
      <c r="I83" s="348">
        <v>-0.57279999999999998</v>
      </c>
      <c r="J83" s="348">
        <v>0.80479999999999996</v>
      </c>
      <c r="K83" s="348">
        <v>1.7784</v>
      </c>
      <c r="L83" s="348">
        <v>4.4977</v>
      </c>
      <c r="M83" s="348">
        <v>4.03</v>
      </c>
      <c r="N83" s="350">
        <v>-3.4929999999999999</v>
      </c>
      <c r="O83" s="348">
        <v>0.4743</v>
      </c>
      <c r="P83" s="348">
        <v>15.579499999999999</v>
      </c>
      <c r="Q83" s="348">
        <v>15.123900000000001</v>
      </c>
      <c r="R83" s="348">
        <v>13.0123</v>
      </c>
      <c r="S83" s="348">
        <v>4.0300000000000002E-2</v>
      </c>
      <c r="T83" s="348">
        <v>19.507300000000001</v>
      </c>
      <c r="U83" s="348">
        <v>1.7855000000000001</v>
      </c>
      <c r="V83" s="348">
        <v>2.0105</v>
      </c>
      <c r="W83" s="348">
        <v>4.0300000000000002E-2</v>
      </c>
      <c r="X83" s="348">
        <v>12.9642</v>
      </c>
      <c r="Y83" s="374"/>
      <c r="Z83" s="346">
        <v>15</v>
      </c>
      <c r="AA83" s="346">
        <v>10</v>
      </c>
      <c r="AB83" s="346">
        <v>11</v>
      </c>
      <c r="AC83" s="346">
        <v>12</v>
      </c>
      <c r="AD83" s="346">
        <v>8</v>
      </c>
      <c r="AE83" s="346">
        <v>17</v>
      </c>
      <c r="AF83" s="346">
        <v>9</v>
      </c>
      <c r="AG83" s="346">
        <v>3</v>
      </c>
      <c r="AH83" s="346">
        <v>2</v>
      </c>
      <c r="AI83" s="346">
        <v>1</v>
      </c>
      <c r="AJ83" s="346">
        <v>16</v>
      </c>
      <c r="AK83" s="346">
        <v>6</v>
      </c>
      <c r="AL83" s="346">
        <v>9</v>
      </c>
      <c r="AM83" s="346">
        <v>14</v>
      </c>
      <c r="AN83" s="346">
        <v>16</v>
      </c>
      <c r="AO83" s="373"/>
      <c r="AP83" s="348">
        <v>14.59</v>
      </c>
      <c r="AQ83" s="348">
        <v>16.899999999999999</v>
      </c>
      <c r="AR83" s="348">
        <v>13.85</v>
      </c>
      <c r="AS83" s="348">
        <v>7.81</v>
      </c>
      <c r="AT83" s="348">
        <v>6.04</v>
      </c>
      <c r="AU83" s="351"/>
      <c r="AV83" s="346">
        <v>1</v>
      </c>
      <c r="AW83" s="346">
        <v>1</v>
      </c>
      <c r="AX83" s="346">
        <v>2</v>
      </c>
      <c r="AY83" s="346">
        <v>3</v>
      </c>
      <c r="AZ83" s="346">
        <v>12</v>
      </c>
      <c r="BA83" s="362"/>
      <c r="BB83" s="348">
        <v>18.6155151240538</v>
      </c>
      <c r="BC83" s="375">
        <v>1.25395474714426</v>
      </c>
      <c r="BD83" s="375">
        <v>5.0332212485581E-2</v>
      </c>
      <c r="BE83" s="375">
        <v>7.3481853821289703E-2</v>
      </c>
      <c r="BF83" s="374"/>
      <c r="BG83" s="348">
        <v>41.536700000000003</v>
      </c>
      <c r="BH83" s="348">
        <v>17.445499999999999</v>
      </c>
      <c r="BI83" s="348">
        <v>37.969299999999997</v>
      </c>
      <c r="BJ83" s="348">
        <v>3.0485000000000002</v>
      </c>
      <c r="BK83" s="373"/>
      <c r="BL83" s="372" t="s">
        <v>2907</v>
      </c>
      <c r="BM83" s="372" t="s">
        <v>1500</v>
      </c>
      <c r="BN83" s="372" t="s">
        <v>2908</v>
      </c>
      <c r="BO83" s="372" t="s">
        <v>2909</v>
      </c>
      <c r="BP83" s="372" t="s">
        <v>2910</v>
      </c>
      <c r="BQ83" s="373"/>
      <c r="BR83" s="354" t="s">
        <v>512</v>
      </c>
    </row>
    <row r="84" spans="1:70" s="428" customFormat="1" x14ac:dyDescent="0.25">
      <c r="A84" s="345" t="s">
        <v>2911</v>
      </c>
      <c r="B84" s="373"/>
      <c r="C84" s="719">
        <v>45076</v>
      </c>
      <c r="D84" s="373"/>
      <c r="E84" s="346">
        <v>1014.87</v>
      </c>
      <c r="F84" s="373"/>
      <c r="G84" s="347">
        <v>16.740500000000001</v>
      </c>
      <c r="H84" s="374"/>
      <c r="I84" s="348">
        <v>0.18429999999999999</v>
      </c>
      <c r="J84" s="348">
        <v>1.0314000000000001</v>
      </c>
      <c r="K84" s="348">
        <v>1.3573999999999999</v>
      </c>
      <c r="L84" s="348">
        <v>9.2807999999999993</v>
      </c>
      <c r="M84" s="348">
        <v>8.8091000000000008</v>
      </c>
      <c r="N84" s="350">
        <v>2.5647000000000002</v>
      </c>
      <c r="O84" s="348">
        <v>-3.5015000000000001</v>
      </c>
      <c r="P84" s="348">
        <v>16.2181</v>
      </c>
      <c r="Q84" s="348" t="s">
        <v>430</v>
      </c>
      <c r="R84" s="348" t="s">
        <v>430</v>
      </c>
      <c r="S84" s="348">
        <v>7.6499999999999999E-2</v>
      </c>
      <c r="T84" s="348">
        <v>24.677900000000001</v>
      </c>
      <c r="U84" s="348">
        <v>7.1322999999999999</v>
      </c>
      <c r="V84" s="348">
        <v>9.91</v>
      </c>
      <c r="W84" s="348">
        <v>7.6499999999999999E-2</v>
      </c>
      <c r="X84" s="348">
        <v>17.884599999999999</v>
      </c>
      <c r="Y84" s="374"/>
      <c r="Z84" s="346">
        <v>1</v>
      </c>
      <c r="AA84" s="346">
        <v>3</v>
      </c>
      <c r="AB84" s="346">
        <v>15</v>
      </c>
      <c r="AC84" s="346">
        <v>3</v>
      </c>
      <c r="AD84" s="346">
        <v>2</v>
      </c>
      <c r="AE84" s="346">
        <v>6</v>
      </c>
      <c r="AF84" s="346">
        <v>12</v>
      </c>
      <c r="AG84" s="346">
        <v>2</v>
      </c>
      <c r="AH84" s="346" t="s">
        <v>430</v>
      </c>
      <c r="AI84" s="346" t="s">
        <v>430</v>
      </c>
      <c r="AJ84" s="346">
        <v>15</v>
      </c>
      <c r="AK84" s="346">
        <v>2</v>
      </c>
      <c r="AL84" s="346">
        <v>2</v>
      </c>
      <c r="AM84" s="346">
        <v>2</v>
      </c>
      <c r="AN84" s="346">
        <v>15</v>
      </c>
      <c r="AO84" s="373"/>
      <c r="AP84" s="348" t="s">
        <v>430</v>
      </c>
      <c r="AQ84" s="348" t="s">
        <v>430</v>
      </c>
      <c r="AR84" s="348" t="s">
        <v>430</v>
      </c>
      <c r="AS84" s="348">
        <v>5.93</v>
      </c>
      <c r="AT84" s="348">
        <v>15.33</v>
      </c>
      <c r="AU84" s="351"/>
      <c r="AV84" s="346" t="s">
        <v>430</v>
      </c>
      <c r="AW84" s="346" t="s">
        <v>430</v>
      </c>
      <c r="AX84" s="346" t="s">
        <v>430</v>
      </c>
      <c r="AY84" s="346">
        <v>8</v>
      </c>
      <c r="AZ84" s="346">
        <v>2</v>
      </c>
      <c r="BA84" s="362"/>
      <c r="BB84" s="348">
        <v>17.551993443154299</v>
      </c>
      <c r="BC84" s="375">
        <v>1.1252673953647501</v>
      </c>
      <c r="BD84" s="375">
        <v>6.0358534689846602E-2</v>
      </c>
      <c r="BE84" s="375">
        <v>0.28454901667093102</v>
      </c>
      <c r="BF84" s="374"/>
      <c r="BG84" s="348">
        <v>44.939900000000002</v>
      </c>
      <c r="BH84" s="348">
        <v>30.275500000000001</v>
      </c>
      <c r="BI84" s="348">
        <v>7.5188100000000002</v>
      </c>
      <c r="BJ84" s="348">
        <v>17.265789999999999</v>
      </c>
      <c r="BK84" s="373"/>
      <c r="BL84" s="372" t="s">
        <v>2912</v>
      </c>
      <c r="BM84" s="372" t="s">
        <v>2913</v>
      </c>
      <c r="BN84" s="372" t="s">
        <v>2914</v>
      </c>
      <c r="BO84" s="372" t="s">
        <v>2915</v>
      </c>
      <c r="BP84" s="372" t="s">
        <v>2916</v>
      </c>
      <c r="BQ84" s="373"/>
      <c r="BR84" s="354" t="s">
        <v>547</v>
      </c>
    </row>
    <row r="85" spans="1:70" s="428" customFormat="1" x14ac:dyDescent="0.25">
      <c r="A85" s="345" t="s">
        <v>2917</v>
      </c>
      <c r="B85" s="373"/>
      <c r="C85" s="719">
        <v>44454</v>
      </c>
      <c r="D85" s="373"/>
      <c r="E85" s="346">
        <v>563.16</v>
      </c>
      <c r="F85" s="373"/>
      <c r="G85" s="347">
        <v>15.9161</v>
      </c>
      <c r="H85" s="374"/>
      <c r="I85" s="348">
        <v>-0.128</v>
      </c>
      <c r="J85" s="348">
        <v>0.94499999999999995</v>
      </c>
      <c r="K85" s="348">
        <v>1.3603000000000001</v>
      </c>
      <c r="L85" s="348">
        <v>3.1175999999999999</v>
      </c>
      <c r="M85" s="348">
        <v>0.63480000000000003</v>
      </c>
      <c r="N85" s="350">
        <v>0.98409999999999997</v>
      </c>
      <c r="O85" s="348">
        <v>-0.97360000000000002</v>
      </c>
      <c r="P85" s="348">
        <v>12.7478</v>
      </c>
      <c r="Q85" s="348" t="s">
        <v>430</v>
      </c>
      <c r="R85" s="348" t="s">
        <v>430</v>
      </c>
      <c r="S85" s="348">
        <v>1.0142</v>
      </c>
      <c r="T85" s="348">
        <v>12.917</v>
      </c>
      <c r="U85" s="348">
        <v>-1.0716000000000001</v>
      </c>
      <c r="V85" s="348">
        <v>4.7553000000000001</v>
      </c>
      <c r="W85" s="348">
        <v>1.0142</v>
      </c>
      <c r="X85" s="348">
        <v>10.087899999999999</v>
      </c>
      <c r="Y85" s="374"/>
      <c r="Z85" s="346">
        <v>9</v>
      </c>
      <c r="AA85" s="346">
        <v>6</v>
      </c>
      <c r="AB85" s="346">
        <v>14</v>
      </c>
      <c r="AC85" s="346">
        <v>15</v>
      </c>
      <c r="AD85" s="346">
        <v>14</v>
      </c>
      <c r="AE85" s="346">
        <v>11</v>
      </c>
      <c r="AF85" s="346">
        <v>11</v>
      </c>
      <c r="AG85" s="346">
        <v>7</v>
      </c>
      <c r="AH85" s="346" t="s">
        <v>430</v>
      </c>
      <c r="AI85" s="346" t="s">
        <v>430</v>
      </c>
      <c r="AJ85" s="346">
        <v>10</v>
      </c>
      <c r="AK85" s="346">
        <v>15</v>
      </c>
      <c r="AL85" s="346">
        <v>14</v>
      </c>
      <c r="AM85" s="346">
        <v>9</v>
      </c>
      <c r="AN85" s="346">
        <v>10</v>
      </c>
      <c r="AO85" s="373"/>
      <c r="AP85" s="348" t="s">
        <v>430</v>
      </c>
      <c r="AQ85" s="348" t="s">
        <v>430</v>
      </c>
      <c r="AR85" s="348" t="s">
        <v>430</v>
      </c>
      <c r="AS85" s="348">
        <v>5.54</v>
      </c>
      <c r="AT85" s="348">
        <v>4.1900000000000004</v>
      </c>
      <c r="AU85" s="351"/>
      <c r="AV85" s="346" t="s">
        <v>430</v>
      </c>
      <c r="AW85" s="346" t="s">
        <v>430</v>
      </c>
      <c r="AX85" s="346" t="s">
        <v>430</v>
      </c>
      <c r="AY85" s="346">
        <v>9</v>
      </c>
      <c r="AZ85" s="346">
        <v>15</v>
      </c>
      <c r="BA85" s="362"/>
      <c r="BB85" s="348">
        <v>14.060445599879801</v>
      </c>
      <c r="BC85" s="375">
        <v>0.99423760110251602</v>
      </c>
      <c r="BD85" s="375">
        <v>5.0711767668696499E-2</v>
      </c>
      <c r="BE85" s="375">
        <v>5.8074375677589198E-2</v>
      </c>
      <c r="BF85" s="374"/>
      <c r="BG85" s="348">
        <v>59.923499999999997</v>
      </c>
      <c r="BH85" s="348">
        <v>21.900400000000001</v>
      </c>
      <c r="BI85" s="348">
        <v>10.8154</v>
      </c>
      <c r="BJ85" s="348">
        <v>7.3606999999999996</v>
      </c>
      <c r="BK85" s="373"/>
      <c r="BL85" s="372" t="s">
        <v>2918</v>
      </c>
      <c r="BM85" s="372" t="s">
        <v>2281</v>
      </c>
      <c r="BN85" s="372" t="s">
        <v>1229</v>
      </c>
      <c r="BO85" s="372" t="s">
        <v>2919</v>
      </c>
      <c r="BP85" s="372" t="s">
        <v>2920</v>
      </c>
      <c r="BQ85" s="373"/>
      <c r="BR85" s="354" t="s">
        <v>443</v>
      </c>
    </row>
    <row r="86" spans="1:70" s="428" customFormat="1" x14ac:dyDescent="0.25">
      <c r="A86" s="345" t="s">
        <v>2921</v>
      </c>
      <c r="B86" s="373"/>
      <c r="C86" s="719">
        <v>45356</v>
      </c>
      <c r="D86" s="373"/>
      <c r="E86" s="346">
        <v>516.077</v>
      </c>
      <c r="F86" s="373"/>
      <c r="G86" s="347">
        <v>11.71</v>
      </c>
      <c r="H86" s="374"/>
      <c r="I86" s="348">
        <v>-8.5300000000000001E-2</v>
      </c>
      <c r="J86" s="348">
        <v>0.94830000000000003</v>
      </c>
      <c r="K86" s="348">
        <v>1.8261000000000001</v>
      </c>
      <c r="L86" s="348">
        <v>5.3057999999999996</v>
      </c>
      <c r="M86" s="348">
        <v>4.0888999999999998</v>
      </c>
      <c r="N86" s="350">
        <v>4.7405999999999997</v>
      </c>
      <c r="O86" s="348">
        <v>0.69030000000000002</v>
      </c>
      <c r="P86" s="348" t="s">
        <v>430</v>
      </c>
      <c r="Q86" s="348" t="s">
        <v>430</v>
      </c>
      <c r="R86" s="348" t="s">
        <v>430</v>
      </c>
      <c r="S86" s="348">
        <v>-0.17050000000000001</v>
      </c>
      <c r="T86" s="348">
        <v>16.7498</v>
      </c>
      <c r="U86" s="348">
        <v>2.9903</v>
      </c>
      <c r="V86" s="348">
        <v>5.6859000000000002</v>
      </c>
      <c r="W86" s="348">
        <v>-0.17050000000000001</v>
      </c>
      <c r="X86" s="348">
        <v>6.9043999999999999</v>
      </c>
      <c r="Y86" s="374"/>
      <c r="Z86" s="346">
        <v>7</v>
      </c>
      <c r="AA86" s="346">
        <v>5</v>
      </c>
      <c r="AB86" s="346">
        <v>10</v>
      </c>
      <c r="AC86" s="346">
        <v>8</v>
      </c>
      <c r="AD86" s="346">
        <v>7</v>
      </c>
      <c r="AE86" s="346">
        <v>4</v>
      </c>
      <c r="AF86" s="346">
        <v>8</v>
      </c>
      <c r="AG86" s="346" t="s">
        <v>430</v>
      </c>
      <c r="AH86" s="346" t="s">
        <v>430</v>
      </c>
      <c r="AI86" s="346" t="s">
        <v>430</v>
      </c>
      <c r="AJ86" s="346">
        <v>17</v>
      </c>
      <c r="AK86" s="346">
        <v>10</v>
      </c>
      <c r="AL86" s="346">
        <v>6</v>
      </c>
      <c r="AM86" s="346">
        <v>6</v>
      </c>
      <c r="AN86" s="346">
        <v>17</v>
      </c>
      <c r="AO86" s="373"/>
      <c r="AP86" s="348" t="s">
        <v>430</v>
      </c>
      <c r="AQ86" s="348" t="s">
        <v>430</v>
      </c>
      <c r="AR86" s="348" t="s">
        <v>430</v>
      </c>
      <c r="AS86" s="348" t="s">
        <v>430</v>
      </c>
      <c r="AT86" s="348">
        <v>8.75</v>
      </c>
      <c r="AU86" s="351"/>
      <c r="AV86" s="346" t="s">
        <v>430</v>
      </c>
      <c r="AW86" s="346" t="s">
        <v>430</v>
      </c>
      <c r="AX86" s="346" t="s">
        <v>430</v>
      </c>
      <c r="AY86" s="346" t="s">
        <v>430</v>
      </c>
      <c r="AZ86" s="346">
        <v>8</v>
      </c>
      <c r="BA86" s="362"/>
      <c r="BB86" s="348">
        <v>15.3993669395695</v>
      </c>
      <c r="BC86" s="375">
        <v>1.0392818800281101</v>
      </c>
      <c r="BD86" s="375">
        <v>1.6371776857837701E-2</v>
      </c>
      <c r="BE86" s="375">
        <v>-4.2314030678350503E-2</v>
      </c>
      <c r="BF86" s="374"/>
      <c r="BG86" s="348">
        <v>47.7196</v>
      </c>
      <c r="BH86" s="348">
        <v>19.4239</v>
      </c>
      <c r="BI86" s="348">
        <v>30.144600000000001</v>
      </c>
      <c r="BJ86" s="348">
        <v>2.7119</v>
      </c>
      <c r="BK86" s="373"/>
      <c r="BL86" s="372" t="s">
        <v>2922</v>
      </c>
      <c r="BM86" s="372" t="s">
        <v>2923</v>
      </c>
      <c r="BN86" s="372" t="s">
        <v>2924</v>
      </c>
      <c r="BO86" s="372" t="s">
        <v>2925</v>
      </c>
      <c r="BP86" s="372" t="s">
        <v>2926</v>
      </c>
      <c r="BQ86" s="373"/>
      <c r="BR86" s="354" t="s">
        <v>443</v>
      </c>
    </row>
    <row r="87" spans="1:70" s="428" customFormat="1" x14ac:dyDescent="0.25">
      <c r="A87" s="345" t="s">
        <v>2927</v>
      </c>
      <c r="B87" s="373"/>
      <c r="C87" s="719">
        <v>45534</v>
      </c>
      <c r="D87" s="373"/>
      <c r="E87" s="346">
        <v>464.58</v>
      </c>
      <c r="F87" s="373"/>
      <c r="G87" s="347">
        <v>9.42</v>
      </c>
      <c r="H87" s="374"/>
      <c r="I87" s="348">
        <v>-0.73760000000000003</v>
      </c>
      <c r="J87" s="348">
        <v>-0.106</v>
      </c>
      <c r="K87" s="348">
        <v>1.8378000000000001</v>
      </c>
      <c r="L87" s="348">
        <v>5.1338999999999997</v>
      </c>
      <c r="M87" s="348">
        <v>8.6504999999999992</v>
      </c>
      <c r="N87" s="350">
        <v>0.53359999999999996</v>
      </c>
      <c r="O87" s="348" t="s">
        <v>430</v>
      </c>
      <c r="P87" s="348" t="s">
        <v>430</v>
      </c>
      <c r="Q87" s="348" t="s">
        <v>430</v>
      </c>
      <c r="R87" s="348" t="s">
        <v>430</v>
      </c>
      <c r="S87" s="348">
        <v>0.64100000000000001</v>
      </c>
      <c r="T87" s="348">
        <v>17.603000000000002</v>
      </c>
      <c r="U87" s="348">
        <v>4.8997999999999999</v>
      </c>
      <c r="V87" s="348">
        <v>3.0634999999999999</v>
      </c>
      <c r="W87" s="348">
        <v>0.64100000000000001</v>
      </c>
      <c r="X87" s="348">
        <v>-3.1335999999999999</v>
      </c>
      <c r="Y87" s="374"/>
      <c r="Z87" s="346">
        <v>17</v>
      </c>
      <c r="AA87" s="346">
        <v>19</v>
      </c>
      <c r="AB87" s="346">
        <v>9</v>
      </c>
      <c r="AC87" s="346">
        <v>9</v>
      </c>
      <c r="AD87" s="346">
        <v>3</v>
      </c>
      <c r="AE87" s="346">
        <v>13</v>
      </c>
      <c r="AF87" s="346" t="s">
        <v>430</v>
      </c>
      <c r="AG87" s="346" t="s">
        <v>430</v>
      </c>
      <c r="AH87" s="346" t="s">
        <v>430</v>
      </c>
      <c r="AI87" s="346" t="s">
        <v>430</v>
      </c>
      <c r="AJ87" s="346">
        <v>13</v>
      </c>
      <c r="AK87" s="346">
        <v>8</v>
      </c>
      <c r="AL87" s="346">
        <v>3</v>
      </c>
      <c r="AM87" s="346">
        <v>12</v>
      </c>
      <c r="AN87" s="346">
        <v>13</v>
      </c>
      <c r="AO87" s="373"/>
      <c r="AP87" s="348" t="s">
        <v>430</v>
      </c>
      <c r="AQ87" s="348" t="s">
        <v>430</v>
      </c>
      <c r="AR87" s="348" t="s">
        <v>430</v>
      </c>
      <c r="AS87" s="348" t="s">
        <v>430</v>
      </c>
      <c r="AT87" s="348">
        <v>9.51</v>
      </c>
      <c r="AU87" s="351"/>
      <c r="AV87" s="346" t="s">
        <v>430</v>
      </c>
      <c r="AW87" s="346" t="s">
        <v>430</v>
      </c>
      <c r="AX87" s="346" t="s">
        <v>430</v>
      </c>
      <c r="AY87" s="346" t="s">
        <v>430</v>
      </c>
      <c r="AZ87" s="346">
        <v>6</v>
      </c>
      <c r="BA87" s="362"/>
      <c r="BB87" s="348">
        <v>18.634221415171901</v>
      </c>
      <c r="BC87" s="375">
        <v>1.0898865356749601</v>
      </c>
      <c r="BD87" s="375">
        <v>-3.25586562744095E-2</v>
      </c>
      <c r="BE87" s="375">
        <v>-0.14003364129071499</v>
      </c>
      <c r="BF87" s="374"/>
      <c r="BG87" s="348">
        <v>54.942799999999998</v>
      </c>
      <c r="BH87" s="348">
        <v>11.8553</v>
      </c>
      <c r="BI87" s="348">
        <v>27.984300000000001</v>
      </c>
      <c r="BJ87" s="348">
        <v>5.2176</v>
      </c>
      <c r="BK87" s="373"/>
      <c r="BL87" s="372" t="s">
        <v>2928</v>
      </c>
      <c r="BM87" s="372" t="s">
        <v>2929</v>
      </c>
      <c r="BN87" s="372" t="s">
        <v>2930</v>
      </c>
      <c r="BO87" s="372" t="s">
        <v>2931</v>
      </c>
      <c r="BP87" s="372" t="s">
        <v>2932</v>
      </c>
      <c r="BQ87" s="373"/>
      <c r="BR87" s="354" t="s">
        <v>476</v>
      </c>
    </row>
    <row r="88" spans="1:70" s="428" customFormat="1" x14ac:dyDescent="0.25">
      <c r="A88" s="345" t="s">
        <v>2933</v>
      </c>
      <c r="B88" s="373"/>
      <c r="C88" s="719">
        <v>46090</v>
      </c>
      <c r="D88" s="373"/>
      <c r="E88" s="346">
        <v>114.71</v>
      </c>
      <c r="F88" s="373"/>
      <c r="G88" s="347">
        <v>10.397</v>
      </c>
      <c r="H88" s="374"/>
      <c r="I88" s="348">
        <v>-0.17380000000000001</v>
      </c>
      <c r="J88" s="348">
        <v>0.43759999999999999</v>
      </c>
      <c r="K88" s="348">
        <v>0.76270000000000004</v>
      </c>
      <c r="L88" s="348">
        <v>2.4032</v>
      </c>
      <c r="M88" s="348" t="s">
        <v>430</v>
      </c>
      <c r="N88" s="350" t="s">
        <v>430</v>
      </c>
      <c r="O88" s="348" t="s">
        <v>430</v>
      </c>
      <c r="P88" s="348" t="s">
        <v>430</v>
      </c>
      <c r="Q88" s="348" t="s">
        <v>430</v>
      </c>
      <c r="R88" s="348" t="s">
        <v>430</v>
      </c>
      <c r="S88" s="348">
        <v>-0.1968</v>
      </c>
      <c r="T88" s="348">
        <v>8.1005000000000003</v>
      </c>
      <c r="U88" s="348" t="s">
        <v>430</v>
      </c>
      <c r="V88" s="348" t="s">
        <v>430</v>
      </c>
      <c r="W88" s="348">
        <v>-0.1968</v>
      </c>
      <c r="X88" s="348">
        <v>3.97</v>
      </c>
      <c r="Y88" s="374"/>
      <c r="Z88" s="346">
        <v>12</v>
      </c>
      <c r="AA88" s="346">
        <v>16</v>
      </c>
      <c r="AB88" s="346">
        <v>17</v>
      </c>
      <c r="AC88" s="346">
        <v>16</v>
      </c>
      <c r="AD88" s="346" t="s">
        <v>430</v>
      </c>
      <c r="AE88" s="346" t="s">
        <v>430</v>
      </c>
      <c r="AF88" s="346" t="s">
        <v>430</v>
      </c>
      <c r="AG88" s="346" t="s">
        <v>430</v>
      </c>
      <c r="AH88" s="346" t="s">
        <v>430</v>
      </c>
      <c r="AI88" s="346" t="s">
        <v>430</v>
      </c>
      <c r="AJ88" s="346">
        <v>18</v>
      </c>
      <c r="AK88" s="346">
        <v>19</v>
      </c>
      <c r="AL88" s="346" t="s">
        <v>430</v>
      </c>
      <c r="AM88" s="346" t="s">
        <v>430</v>
      </c>
      <c r="AN88" s="346">
        <v>18</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4.7276351055595303</v>
      </c>
      <c r="BC88" s="375">
        <v>0.208901176304952</v>
      </c>
      <c r="BD88" s="375">
        <v>0.18138436994027701</v>
      </c>
      <c r="BE88" s="375">
        <v>0.51630814013027304</v>
      </c>
      <c r="BF88" s="374"/>
      <c r="BG88" s="348">
        <v>38.836199999999998</v>
      </c>
      <c r="BH88" s="348">
        <v>21.214500000000001</v>
      </c>
      <c r="BI88" s="348">
        <v>35.917700000000004</v>
      </c>
      <c r="BJ88" s="348">
        <v>4.0316000000000001</v>
      </c>
      <c r="BK88" s="373"/>
      <c r="BL88" s="372" t="s">
        <v>2934</v>
      </c>
      <c r="BM88" s="372" t="s">
        <v>2935</v>
      </c>
      <c r="BN88" s="372" t="s">
        <v>2936</v>
      </c>
      <c r="BO88" s="372" t="s">
        <v>2937</v>
      </c>
      <c r="BP88" s="372" t="s">
        <v>2938</v>
      </c>
      <c r="BQ88" s="373"/>
      <c r="BR88" s="354" t="s">
        <v>602</v>
      </c>
    </row>
    <row r="89" spans="1:70" s="428" customFormat="1" x14ac:dyDescent="0.25">
      <c r="A89" s="885" t="s">
        <v>93</v>
      </c>
      <c r="B89" s="402"/>
      <c r="C89" s="724"/>
      <c r="D89" s="402"/>
      <c r="E89" s="403"/>
      <c r="F89" s="402"/>
      <c r="G89" s="404"/>
      <c r="H89" s="406"/>
      <c r="I89" s="405">
        <v>-0.19919999999999999</v>
      </c>
      <c r="J89" s="405">
        <v>0.85329999999999995</v>
      </c>
      <c r="K89" s="405">
        <v>2.4350999999999998</v>
      </c>
      <c r="L89" s="405">
        <v>5.4885999999999999</v>
      </c>
      <c r="M89" s="405">
        <v>3.3332000000000002</v>
      </c>
      <c r="N89" s="407">
        <v>1.6969000000000001</v>
      </c>
      <c r="O89" s="405">
        <v>1.5458000000000001</v>
      </c>
      <c r="P89" s="405">
        <v>14.1447</v>
      </c>
      <c r="Q89" s="405">
        <v>15.706899999999999</v>
      </c>
      <c r="R89" s="405">
        <v>13.0123</v>
      </c>
      <c r="S89" s="405">
        <v>1.2403</v>
      </c>
      <c r="T89" s="405">
        <v>17.2011</v>
      </c>
      <c r="U89" s="405">
        <v>1.7854000000000001</v>
      </c>
      <c r="V89" s="405">
        <v>4.6765999999999996</v>
      </c>
      <c r="W89" s="405">
        <v>1.2403</v>
      </c>
      <c r="X89" s="405">
        <v>10.1778</v>
      </c>
      <c r="Y89" s="406"/>
      <c r="Z89" s="403">
        <v>17</v>
      </c>
      <c r="AA89" s="403">
        <v>19</v>
      </c>
      <c r="AB89" s="403">
        <v>19</v>
      </c>
      <c r="AC89" s="403">
        <v>19</v>
      </c>
      <c r="AD89" s="403">
        <v>18</v>
      </c>
      <c r="AE89" s="403">
        <v>18</v>
      </c>
      <c r="AF89" s="403">
        <v>12</v>
      </c>
      <c r="AG89" s="403">
        <v>9</v>
      </c>
      <c r="AH89" s="403">
        <v>2</v>
      </c>
      <c r="AI89" s="403">
        <v>1</v>
      </c>
      <c r="AJ89" s="403">
        <v>19</v>
      </c>
      <c r="AK89" s="403">
        <v>19</v>
      </c>
      <c r="AL89" s="403">
        <v>18</v>
      </c>
      <c r="AM89" s="403">
        <v>18</v>
      </c>
      <c r="AN89" s="403">
        <v>19</v>
      </c>
      <c r="AO89" s="402"/>
      <c r="AP89" s="405">
        <v>14.59</v>
      </c>
      <c r="AQ89" s="405">
        <v>16.899999999999999</v>
      </c>
      <c r="AR89" s="405">
        <v>13.713333333333299</v>
      </c>
      <c r="AS89" s="405">
        <v>7.5711111111111098</v>
      </c>
      <c r="AT89" s="405">
        <v>8.0388888888888896</v>
      </c>
      <c r="AU89" s="408"/>
      <c r="AV89" s="403">
        <v>1</v>
      </c>
      <c r="AW89" s="403">
        <v>1</v>
      </c>
      <c r="AX89" s="403">
        <v>3</v>
      </c>
      <c r="AY89" s="403">
        <v>9</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86" t="s">
        <v>94</v>
      </c>
      <c r="B90" s="373"/>
      <c r="C90" s="719"/>
      <c r="D90" s="373"/>
      <c r="E90" s="346"/>
      <c r="F90" s="373"/>
      <c r="G90" s="347"/>
      <c r="H90" s="374"/>
      <c r="I90" s="348">
        <v>0.18429999999999999</v>
      </c>
      <c r="J90" s="348">
        <v>3.8235000000000001</v>
      </c>
      <c r="K90" s="348">
        <v>7.4543999999999997</v>
      </c>
      <c r="L90" s="348">
        <v>14.585000000000001</v>
      </c>
      <c r="M90" s="348">
        <v>14.955500000000001</v>
      </c>
      <c r="N90" s="350">
        <v>13.5783</v>
      </c>
      <c r="O90" s="348">
        <v>6.0644999999999998</v>
      </c>
      <c r="P90" s="348">
        <v>16.665400000000002</v>
      </c>
      <c r="Q90" s="348">
        <v>16.2898</v>
      </c>
      <c r="R90" s="348">
        <v>13.0123</v>
      </c>
      <c r="S90" s="348">
        <v>7.8833000000000002</v>
      </c>
      <c r="T90" s="348">
        <v>30.1006</v>
      </c>
      <c r="U90" s="348">
        <v>12.145099999999999</v>
      </c>
      <c r="V90" s="348">
        <v>14.77</v>
      </c>
      <c r="W90" s="348">
        <v>7.8833000000000002</v>
      </c>
      <c r="X90" s="348">
        <v>29.041899999999998</v>
      </c>
      <c r="Y90" s="374"/>
      <c r="Z90" s="346"/>
      <c r="AA90" s="346"/>
      <c r="AB90" s="346"/>
      <c r="AC90" s="346"/>
      <c r="AD90" s="346"/>
      <c r="AE90" s="346"/>
      <c r="AF90" s="346"/>
      <c r="AG90" s="346"/>
      <c r="AH90" s="346"/>
      <c r="AI90" s="346"/>
      <c r="AJ90" s="346"/>
      <c r="AK90" s="346"/>
      <c r="AL90" s="346"/>
      <c r="AM90" s="346"/>
      <c r="AN90" s="346"/>
      <c r="AO90" s="373"/>
      <c r="AP90" s="348">
        <v>14.59</v>
      </c>
      <c r="AQ90" s="348">
        <v>16.899999999999999</v>
      </c>
      <c r="AR90" s="348">
        <v>14.67</v>
      </c>
      <c r="AS90" s="348">
        <v>11.68</v>
      </c>
      <c r="AT90" s="348">
        <v>26.11</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86" t="s">
        <v>95</v>
      </c>
      <c r="B91" s="373"/>
      <c r="C91" s="719"/>
      <c r="D91" s="373"/>
      <c r="E91" s="346"/>
      <c r="F91" s="373"/>
      <c r="G91" s="347"/>
      <c r="H91" s="374"/>
      <c r="I91" s="348">
        <v>-0.73760000000000003</v>
      </c>
      <c r="J91" s="348">
        <v>-0.106</v>
      </c>
      <c r="K91" s="348">
        <v>0.44479999999999997</v>
      </c>
      <c r="L91" s="348">
        <v>-0.4899</v>
      </c>
      <c r="M91" s="348">
        <v>-2.7191000000000001</v>
      </c>
      <c r="N91" s="350">
        <v>-3.6029</v>
      </c>
      <c r="O91" s="348">
        <v>-3.5015000000000001</v>
      </c>
      <c r="P91" s="348">
        <v>11.1729</v>
      </c>
      <c r="Q91" s="348">
        <v>15.123900000000001</v>
      </c>
      <c r="R91" s="348">
        <v>13.0123</v>
      </c>
      <c r="S91" s="348">
        <v>-0.67959999999999998</v>
      </c>
      <c r="T91" s="348">
        <v>8.1005000000000003</v>
      </c>
      <c r="U91" s="348">
        <v>-3.4590000000000001</v>
      </c>
      <c r="V91" s="348">
        <v>0.1113</v>
      </c>
      <c r="W91" s="348">
        <v>-0.67959999999999998</v>
      </c>
      <c r="X91" s="348">
        <v>-6.5472999999999999</v>
      </c>
      <c r="Y91" s="374"/>
      <c r="Z91" s="346"/>
      <c r="AA91" s="346"/>
      <c r="AB91" s="346"/>
      <c r="AC91" s="346"/>
      <c r="AD91" s="346"/>
      <c r="AE91" s="346"/>
      <c r="AF91" s="346"/>
      <c r="AG91" s="346"/>
      <c r="AH91" s="346"/>
      <c r="AI91" s="346"/>
      <c r="AJ91" s="346"/>
      <c r="AK91" s="346"/>
      <c r="AL91" s="346"/>
      <c r="AM91" s="346"/>
      <c r="AN91" s="346"/>
      <c r="AO91" s="373"/>
      <c r="AP91" s="348">
        <v>14.59</v>
      </c>
      <c r="AQ91" s="348">
        <v>16.899999999999999</v>
      </c>
      <c r="AR91" s="348">
        <v>12.62</v>
      </c>
      <c r="AS91" s="348">
        <v>5.54</v>
      </c>
      <c r="AT91" s="348">
        <v>-1.24</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87" t="s">
        <v>96</v>
      </c>
      <c r="B92" s="413"/>
      <c r="C92" s="725"/>
      <c r="D92" s="413"/>
      <c r="E92" s="414"/>
      <c r="F92" s="413"/>
      <c r="G92" s="415"/>
      <c r="H92" s="417"/>
      <c r="I92" s="416">
        <v>-0.128</v>
      </c>
      <c r="J92" s="416">
        <v>0.80479999999999996</v>
      </c>
      <c r="K92" s="416">
        <v>1.8261000000000001</v>
      </c>
      <c r="L92" s="416">
        <v>4.9221000000000004</v>
      </c>
      <c r="M92" s="416">
        <v>3.0775999999999999</v>
      </c>
      <c r="N92" s="418">
        <v>1.31515</v>
      </c>
      <c r="O92" s="416">
        <v>1.4752000000000001</v>
      </c>
      <c r="P92" s="416">
        <v>14.113200000000001</v>
      </c>
      <c r="Q92" s="416">
        <v>15.706799999999999</v>
      </c>
      <c r="R92" s="416">
        <v>13.0123</v>
      </c>
      <c r="S92" s="416">
        <v>1.0142</v>
      </c>
      <c r="T92" s="416">
        <v>16.7498</v>
      </c>
      <c r="U92" s="416">
        <v>1.6106</v>
      </c>
      <c r="V92" s="416">
        <v>3.7585000000000002</v>
      </c>
      <c r="W92" s="416">
        <v>1.0142</v>
      </c>
      <c r="X92" s="416">
        <v>11.2067</v>
      </c>
      <c r="Y92" s="417"/>
      <c r="Z92" s="414"/>
      <c r="AA92" s="414"/>
      <c r="AB92" s="414"/>
      <c r="AC92" s="414"/>
      <c r="AD92" s="414"/>
      <c r="AE92" s="414"/>
      <c r="AF92" s="414"/>
      <c r="AG92" s="414"/>
      <c r="AH92" s="414"/>
      <c r="AI92" s="414"/>
      <c r="AJ92" s="414"/>
      <c r="AK92" s="414"/>
      <c r="AL92" s="414"/>
      <c r="AM92" s="414"/>
      <c r="AN92" s="414"/>
      <c r="AO92" s="413"/>
      <c r="AP92" s="416">
        <v>14.59</v>
      </c>
      <c r="AQ92" s="416">
        <v>16.899999999999999</v>
      </c>
      <c r="AR92" s="416">
        <v>13.85</v>
      </c>
      <c r="AS92" s="416">
        <v>7.41</v>
      </c>
      <c r="AT92" s="416">
        <v>7.99</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74" t="s">
        <v>2939</v>
      </c>
      <c r="B93" s="862"/>
      <c r="C93" s="863"/>
      <c r="D93" s="862"/>
      <c r="E93" s="864"/>
      <c r="F93" s="862"/>
      <c r="G93" s="865"/>
      <c r="H93" s="867"/>
      <c r="I93" s="866"/>
      <c r="J93" s="866"/>
      <c r="K93" s="866"/>
      <c r="L93" s="866"/>
      <c r="M93" s="866"/>
      <c r="N93" s="868"/>
      <c r="O93" s="866"/>
      <c r="P93" s="866"/>
      <c r="Q93" s="866"/>
      <c r="R93" s="866"/>
      <c r="S93" s="866"/>
      <c r="T93" s="866"/>
      <c r="U93" s="866"/>
      <c r="V93" s="866"/>
      <c r="W93" s="866"/>
      <c r="X93" s="866"/>
      <c r="Y93" s="867"/>
      <c r="Z93" s="864"/>
      <c r="AA93" s="864"/>
      <c r="AB93" s="864"/>
      <c r="AC93" s="864"/>
      <c r="AD93" s="864"/>
      <c r="AE93" s="864"/>
      <c r="AF93" s="864"/>
      <c r="AG93" s="864"/>
      <c r="AH93" s="864"/>
      <c r="AI93" s="864"/>
      <c r="AJ93" s="864"/>
      <c r="AK93" s="864"/>
      <c r="AL93" s="864"/>
      <c r="AM93" s="864"/>
      <c r="AN93" s="864"/>
      <c r="AO93" s="862"/>
      <c r="AP93" s="866"/>
      <c r="AQ93" s="866"/>
      <c r="AR93" s="866"/>
      <c r="AS93" s="866"/>
      <c r="AT93" s="866"/>
      <c r="AU93" s="869"/>
      <c r="AV93" s="864"/>
      <c r="AW93" s="864"/>
      <c r="AX93" s="864"/>
      <c r="AY93" s="864"/>
      <c r="AZ93" s="864"/>
      <c r="BA93" s="870"/>
      <c r="BB93" s="866"/>
      <c r="BC93" s="871"/>
      <c r="BD93" s="871"/>
      <c r="BE93" s="871"/>
      <c r="BF93" s="867"/>
      <c r="BG93" s="866"/>
      <c r="BH93" s="866"/>
      <c r="BI93" s="866"/>
      <c r="BJ93" s="866"/>
      <c r="BK93" s="862"/>
      <c r="BL93" s="872"/>
      <c r="BM93" s="872"/>
      <c r="BN93" s="872"/>
      <c r="BO93" s="872"/>
      <c r="BP93" s="872"/>
      <c r="BQ93" s="862"/>
      <c r="BR93" s="873"/>
    </row>
    <row r="94" spans="1:70" s="428" customFormat="1" x14ac:dyDescent="0.25">
      <c r="A94" s="345" t="s">
        <v>2940</v>
      </c>
      <c r="B94" s="373"/>
      <c r="C94" s="719">
        <v>38143</v>
      </c>
      <c r="D94" s="373"/>
      <c r="E94" s="346">
        <v>9202.7999999999993</v>
      </c>
      <c r="F94" s="373"/>
      <c r="G94" s="347">
        <v>567.35400000000004</v>
      </c>
      <c r="H94" s="374"/>
      <c r="I94" s="348">
        <v>0.22789999999999999</v>
      </c>
      <c r="J94" s="348">
        <v>1.2450000000000001</v>
      </c>
      <c r="K94" s="348">
        <v>5.8681000000000001</v>
      </c>
      <c r="L94" s="348">
        <v>12.7723</v>
      </c>
      <c r="M94" s="348">
        <v>13.3209</v>
      </c>
      <c r="N94" s="350">
        <v>8.1211000000000002</v>
      </c>
      <c r="O94" s="348">
        <v>10.4039</v>
      </c>
      <c r="P94" s="348">
        <v>20.4496</v>
      </c>
      <c r="Q94" s="348">
        <v>12.602600000000001</v>
      </c>
      <c r="R94" s="348">
        <v>15.191700000000001</v>
      </c>
      <c r="S94" s="348">
        <v>1.7826</v>
      </c>
      <c r="T94" s="348">
        <v>15.8491</v>
      </c>
      <c r="U94" s="348">
        <v>11.359299999999999</v>
      </c>
      <c r="V94" s="348">
        <v>14.388400000000001</v>
      </c>
      <c r="W94" s="348">
        <v>1.7826</v>
      </c>
      <c r="X94" s="348">
        <v>20.023599999999998</v>
      </c>
      <c r="Y94" s="374"/>
      <c r="Z94" s="346">
        <v>4</v>
      </c>
      <c r="AA94" s="346">
        <v>12</v>
      </c>
      <c r="AB94" s="346">
        <v>17</v>
      </c>
      <c r="AC94" s="346">
        <v>18</v>
      </c>
      <c r="AD94" s="346">
        <v>16</v>
      </c>
      <c r="AE94" s="346">
        <v>13</v>
      </c>
      <c r="AF94" s="346">
        <v>11</v>
      </c>
      <c r="AG94" s="346">
        <v>9</v>
      </c>
      <c r="AH94" s="346">
        <v>8</v>
      </c>
      <c r="AI94" s="346">
        <v>1</v>
      </c>
      <c r="AJ94" s="346">
        <v>17</v>
      </c>
      <c r="AK94" s="346">
        <v>18</v>
      </c>
      <c r="AL94" s="346">
        <v>16</v>
      </c>
      <c r="AM94" s="346">
        <v>12</v>
      </c>
      <c r="AN94" s="346">
        <v>17</v>
      </c>
      <c r="AO94" s="373"/>
      <c r="AP94" s="348">
        <v>18.09</v>
      </c>
      <c r="AQ94" s="348">
        <v>18.690000000000001</v>
      </c>
      <c r="AR94" s="348">
        <v>17.29</v>
      </c>
      <c r="AS94" s="348">
        <v>13.93</v>
      </c>
      <c r="AT94" s="348">
        <v>21.02</v>
      </c>
      <c r="AU94" s="351"/>
      <c r="AV94" s="346">
        <v>3</v>
      </c>
      <c r="AW94" s="346">
        <v>6</v>
      </c>
      <c r="AX94" s="346">
        <v>8</v>
      </c>
      <c r="AY94" s="346">
        <v>10</v>
      </c>
      <c r="AZ94" s="346">
        <v>16</v>
      </c>
      <c r="BA94" s="362"/>
      <c r="BB94" s="348">
        <v>12.9721313543217</v>
      </c>
      <c r="BC94" s="375">
        <v>0.89677770744359797</v>
      </c>
      <c r="BD94" s="375">
        <v>9.9887013202818897E-2</v>
      </c>
      <c r="BE94" s="375">
        <v>-0.124187409021742</v>
      </c>
      <c r="BF94" s="374"/>
      <c r="BG94" s="348">
        <v>39.655000000000001</v>
      </c>
      <c r="BH94" s="348">
        <v>27.151800000000001</v>
      </c>
      <c r="BI94" s="348">
        <v>30.8066</v>
      </c>
      <c r="BJ94" s="348">
        <v>2.3866000000000001</v>
      </c>
      <c r="BK94" s="373"/>
      <c r="BL94" s="372" t="s">
        <v>2941</v>
      </c>
      <c r="BM94" s="372" t="s">
        <v>2942</v>
      </c>
      <c r="BN94" s="372" t="s">
        <v>2943</v>
      </c>
      <c r="BO94" s="372" t="s">
        <v>2944</v>
      </c>
      <c r="BP94" s="372" t="s">
        <v>2945</v>
      </c>
      <c r="BQ94" s="373"/>
      <c r="BR94" s="354" t="s">
        <v>463</v>
      </c>
    </row>
    <row r="95" spans="1:70" s="428" customFormat="1" x14ac:dyDescent="0.25">
      <c r="A95" s="345" t="s">
        <v>2946</v>
      </c>
      <c r="B95" s="373"/>
      <c r="C95" s="719">
        <v>43294</v>
      </c>
      <c r="D95" s="373"/>
      <c r="E95" s="346">
        <v>6726.52</v>
      </c>
      <c r="F95" s="373"/>
      <c r="G95" s="347">
        <v>43.81</v>
      </c>
      <c r="H95" s="374"/>
      <c r="I95" s="348">
        <v>-4.5600000000000002E-2</v>
      </c>
      <c r="J95" s="348">
        <v>1.3886000000000001</v>
      </c>
      <c r="K95" s="348">
        <v>5.6680999999999999</v>
      </c>
      <c r="L95" s="348">
        <v>13.8218</v>
      </c>
      <c r="M95" s="348">
        <v>13.2334</v>
      </c>
      <c r="N95" s="350">
        <v>7.8266999999999998</v>
      </c>
      <c r="O95" s="348">
        <v>13.396699999999999</v>
      </c>
      <c r="P95" s="348">
        <v>25.260200000000001</v>
      </c>
      <c r="Q95" s="348">
        <v>15.767899999999999</v>
      </c>
      <c r="R95" s="348" t="s">
        <v>430</v>
      </c>
      <c r="S95" s="348">
        <v>1.7654000000000001</v>
      </c>
      <c r="T95" s="348">
        <v>19.666799999999999</v>
      </c>
      <c r="U95" s="348">
        <v>10.047700000000001</v>
      </c>
      <c r="V95" s="348">
        <v>12.5642</v>
      </c>
      <c r="W95" s="348">
        <v>1.7654000000000001</v>
      </c>
      <c r="X95" s="348">
        <v>20.242899999999999</v>
      </c>
      <c r="Y95" s="374"/>
      <c r="Z95" s="346">
        <v>9</v>
      </c>
      <c r="AA95" s="346">
        <v>11</v>
      </c>
      <c r="AB95" s="346">
        <v>18</v>
      </c>
      <c r="AC95" s="346">
        <v>16</v>
      </c>
      <c r="AD95" s="346">
        <v>17</v>
      </c>
      <c r="AE95" s="346">
        <v>15</v>
      </c>
      <c r="AF95" s="346">
        <v>7</v>
      </c>
      <c r="AG95" s="346">
        <v>2</v>
      </c>
      <c r="AH95" s="346">
        <v>2</v>
      </c>
      <c r="AI95" s="346" t="s">
        <v>430</v>
      </c>
      <c r="AJ95" s="346">
        <v>18</v>
      </c>
      <c r="AK95" s="346">
        <v>12</v>
      </c>
      <c r="AL95" s="346">
        <v>18</v>
      </c>
      <c r="AM95" s="346">
        <v>14</v>
      </c>
      <c r="AN95" s="346">
        <v>18</v>
      </c>
      <c r="AO95" s="373"/>
      <c r="AP95" s="348" t="s">
        <v>430</v>
      </c>
      <c r="AQ95" s="348">
        <v>21.61</v>
      </c>
      <c r="AR95" s="348">
        <v>20.99</v>
      </c>
      <c r="AS95" s="348">
        <v>17.399999999999999</v>
      </c>
      <c r="AT95" s="348">
        <v>21.41</v>
      </c>
      <c r="AU95" s="351"/>
      <c r="AV95" s="346" t="s">
        <v>430</v>
      </c>
      <c r="AW95" s="346">
        <v>2</v>
      </c>
      <c r="AX95" s="346">
        <v>3</v>
      </c>
      <c r="AY95" s="346">
        <v>4</v>
      </c>
      <c r="AZ95" s="346">
        <v>15</v>
      </c>
      <c r="BA95" s="362"/>
      <c r="BB95" s="348">
        <v>13.4726735155567</v>
      </c>
      <c r="BC95" s="375">
        <v>0.932954903186759</v>
      </c>
      <c r="BD95" s="375">
        <v>0.12063888902730199</v>
      </c>
      <c r="BE95" s="375">
        <v>0.14811145464418199</v>
      </c>
      <c r="BF95" s="374"/>
      <c r="BG95" s="348">
        <v>35.759</v>
      </c>
      <c r="BH95" s="348">
        <v>21.176100000000002</v>
      </c>
      <c r="BI95" s="348">
        <v>39.114100000000001</v>
      </c>
      <c r="BJ95" s="348">
        <v>3.9508000000000001</v>
      </c>
      <c r="BK95" s="373"/>
      <c r="BL95" s="372" t="s">
        <v>2947</v>
      </c>
      <c r="BM95" s="372" t="s">
        <v>2948</v>
      </c>
      <c r="BN95" s="372" t="s">
        <v>2949</v>
      </c>
      <c r="BO95" s="372" t="s">
        <v>2950</v>
      </c>
      <c r="BP95" s="372" t="s">
        <v>2951</v>
      </c>
      <c r="BQ95" s="373"/>
      <c r="BR95" s="354" t="s">
        <v>2340</v>
      </c>
    </row>
    <row r="96" spans="1:70" s="428" customFormat="1" x14ac:dyDescent="0.25">
      <c r="A96" s="345" t="s">
        <v>2952</v>
      </c>
      <c r="B96" s="373"/>
      <c r="C96" s="719">
        <v>36346</v>
      </c>
      <c r="D96" s="373"/>
      <c r="E96" s="346">
        <v>5217.16</v>
      </c>
      <c r="F96" s="373"/>
      <c r="G96" s="347">
        <v>504.89530000000002</v>
      </c>
      <c r="H96" s="374"/>
      <c r="I96" s="348" t="s">
        <v>430</v>
      </c>
      <c r="J96" s="348">
        <v>1.6389</v>
      </c>
      <c r="K96" s="348">
        <v>7.7530000000000001</v>
      </c>
      <c r="L96" s="348">
        <v>18.015899999999998</v>
      </c>
      <c r="M96" s="348">
        <v>21.294899999999998</v>
      </c>
      <c r="N96" s="350">
        <v>14.578799999999999</v>
      </c>
      <c r="O96" s="348">
        <v>17.040099999999999</v>
      </c>
      <c r="P96" s="348">
        <v>23.757999999999999</v>
      </c>
      <c r="Q96" s="348">
        <v>16.345800000000001</v>
      </c>
      <c r="R96" s="348">
        <v>13.6891</v>
      </c>
      <c r="S96" s="348">
        <v>2.4407999999999999</v>
      </c>
      <c r="T96" s="348">
        <v>21.427600000000002</v>
      </c>
      <c r="U96" s="348">
        <v>19.803799999999999</v>
      </c>
      <c r="V96" s="348">
        <v>20.1706</v>
      </c>
      <c r="W96" s="348">
        <v>2.4407999999999999</v>
      </c>
      <c r="X96" s="348">
        <v>16.715299999999999</v>
      </c>
      <c r="Y96" s="374"/>
      <c r="Z96" s="346" t="s">
        <v>430</v>
      </c>
      <c r="AA96" s="346">
        <v>5</v>
      </c>
      <c r="AB96" s="346">
        <v>1</v>
      </c>
      <c r="AC96" s="346">
        <v>5</v>
      </c>
      <c r="AD96" s="346">
        <v>4</v>
      </c>
      <c r="AE96" s="346">
        <v>6</v>
      </c>
      <c r="AF96" s="346">
        <v>3</v>
      </c>
      <c r="AG96" s="346">
        <v>3</v>
      </c>
      <c r="AH96" s="346">
        <v>1</v>
      </c>
      <c r="AI96" s="346">
        <v>3</v>
      </c>
      <c r="AJ96" s="346">
        <v>11</v>
      </c>
      <c r="AK96" s="346">
        <v>7</v>
      </c>
      <c r="AL96" s="346">
        <v>3</v>
      </c>
      <c r="AM96" s="346">
        <v>5</v>
      </c>
      <c r="AN96" s="346">
        <v>11</v>
      </c>
      <c r="AO96" s="373"/>
      <c r="AP96" s="348">
        <v>19.34</v>
      </c>
      <c r="AQ96" s="348">
        <v>22.16</v>
      </c>
      <c r="AR96" s="348">
        <v>22.04</v>
      </c>
      <c r="AS96" s="348">
        <v>20.16</v>
      </c>
      <c r="AT96" s="348">
        <v>35.51</v>
      </c>
      <c r="AU96" s="351"/>
      <c r="AV96" s="346">
        <v>1</v>
      </c>
      <c r="AW96" s="346">
        <v>1</v>
      </c>
      <c r="AX96" s="346">
        <v>1</v>
      </c>
      <c r="AY96" s="346">
        <v>1</v>
      </c>
      <c r="AZ96" s="346">
        <v>3</v>
      </c>
      <c r="BA96" s="362"/>
      <c r="BB96" s="348">
        <v>12.531654941772</v>
      </c>
      <c r="BC96" s="375">
        <v>0.84923216615907404</v>
      </c>
      <c r="BD96" s="375">
        <v>0.122831238665197</v>
      </c>
      <c r="BE96" s="375">
        <v>0.31812473133824598</v>
      </c>
      <c r="BF96" s="374"/>
      <c r="BG96" s="348">
        <v>34.246000000000002</v>
      </c>
      <c r="BH96" s="348">
        <v>24.1431</v>
      </c>
      <c r="BI96" s="348">
        <v>36.735399999999998</v>
      </c>
      <c r="BJ96" s="348">
        <v>4.8754999999999997</v>
      </c>
      <c r="BK96" s="373"/>
      <c r="BL96" s="372" t="s">
        <v>2953</v>
      </c>
      <c r="BM96" s="372" t="s">
        <v>2954</v>
      </c>
      <c r="BN96" s="372" t="s">
        <v>2955</v>
      </c>
      <c r="BO96" s="372" t="s">
        <v>2956</v>
      </c>
      <c r="BP96" s="372" t="s">
        <v>2957</v>
      </c>
      <c r="BQ96" s="373"/>
      <c r="BR96" s="354" t="s">
        <v>2958</v>
      </c>
    </row>
    <row r="97" spans="1:70" s="428" customFormat="1" x14ac:dyDescent="0.25">
      <c r="A97" s="345" t="s">
        <v>2959</v>
      </c>
      <c r="B97" s="373"/>
      <c r="C97" s="719">
        <v>43434</v>
      </c>
      <c r="D97" s="373"/>
      <c r="E97" s="346">
        <v>3639.29</v>
      </c>
      <c r="F97" s="373"/>
      <c r="G97" s="347">
        <v>44.411999999999999</v>
      </c>
      <c r="H97" s="374"/>
      <c r="I97" s="348" t="s">
        <v>430</v>
      </c>
      <c r="J97" s="348">
        <v>0.77380000000000004</v>
      </c>
      <c r="K97" s="348">
        <v>7.4207000000000001</v>
      </c>
      <c r="L97" s="348">
        <v>18.161000000000001</v>
      </c>
      <c r="M97" s="348">
        <v>15.3588</v>
      </c>
      <c r="N97" s="350">
        <v>10.4445</v>
      </c>
      <c r="O97" s="348">
        <v>11.585800000000001</v>
      </c>
      <c r="P97" s="348">
        <v>21.940799999999999</v>
      </c>
      <c r="Q97" s="348">
        <v>14.709099999999999</v>
      </c>
      <c r="R97" s="348" t="s">
        <v>430</v>
      </c>
      <c r="S97" s="348">
        <v>3.0655999999999999</v>
      </c>
      <c r="T97" s="348">
        <v>22.868400000000001</v>
      </c>
      <c r="U97" s="348">
        <v>13.281499999999999</v>
      </c>
      <c r="V97" s="348">
        <v>15.3528</v>
      </c>
      <c r="W97" s="348">
        <v>3.0655999999999999</v>
      </c>
      <c r="X97" s="348">
        <v>21.588200000000001</v>
      </c>
      <c r="Y97" s="374"/>
      <c r="Z97" s="346" t="s">
        <v>430</v>
      </c>
      <c r="AA97" s="346">
        <v>18</v>
      </c>
      <c r="AB97" s="346">
        <v>6</v>
      </c>
      <c r="AC97" s="346">
        <v>3</v>
      </c>
      <c r="AD97" s="346">
        <v>11</v>
      </c>
      <c r="AE97" s="346">
        <v>11</v>
      </c>
      <c r="AF97" s="346">
        <v>10</v>
      </c>
      <c r="AG97" s="346">
        <v>6</v>
      </c>
      <c r="AH97" s="346">
        <v>3</v>
      </c>
      <c r="AI97" s="346" t="s">
        <v>430</v>
      </c>
      <c r="AJ97" s="346">
        <v>4</v>
      </c>
      <c r="AK97" s="346">
        <v>6</v>
      </c>
      <c r="AL97" s="346">
        <v>11</v>
      </c>
      <c r="AM97" s="346">
        <v>11</v>
      </c>
      <c r="AN97" s="346">
        <v>4</v>
      </c>
      <c r="AO97" s="373"/>
      <c r="AP97" s="348" t="s">
        <v>430</v>
      </c>
      <c r="AQ97" s="348">
        <v>20.010000000000002</v>
      </c>
      <c r="AR97" s="348">
        <v>18.54</v>
      </c>
      <c r="AS97" s="348">
        <v>15.82</v>
      </c>
      <c r="AT97" s="348">
        <v>29.52</v>
      </c>
      <c r="AU97" s="351"/>
      <c r="AV97" s="346" t="s">
        <v>430</v>
      </c>
      <c r="AW97" s="346">
        <v>5</v>
      </c>
      <c r="AX97" s="346">
        <v>6</v>
      </c>
      <c r="AY97" s="346">
        <v>7</v>
      </c>
      <c r="AZ97" s="346">
        <v>11</v>
      </c>
      <c r="BA97" s="362"/>
      <c r="BB97" s="348">
        <v>13.2282160493915</v>
      </c>
      <c r="BC97" s="375">
        <v>0.82635083372097595</v>
      </c>
      <c r="BD97" s="375">
        <v>0.10408125274839</v>
      </c>
      <c r="BE97" s="375">
        <v>0.153273743563686</v>
      </c>
      <c r="BF97" s="374"/>
      <c r="BG97" s="348">
        <v>21.297000000000001</v>
      </c>
      <c r="BH97" s="348">
        <v>12.792</v>
      </c>
      <c r="BI97" s="348">
        <v>42.7179</v>
      </c>
      <c r="BJ97" s="348">
        <v>23.193100000000001</v>
      </c>
      <c r="BK97" s="373"/>
      <c r="BL97" s="372" t="s">
        <v>2960</v>
      </c>
      <c r="BM97" s="372" t="s">
        <v>2961</v>
      </c>
      <c r="BN97" s="372" t="s">
        <v>2962</v>
      </c>
      <c r="BO97" s="372" t="s">
        <v>2963</v>
      </c>
      <c r="BP97" s="372" t="s">
        <v>2964</v>
      </c>
      <c r="BQ97" s="373"/>
      <c r="BR97" s="354" t="s">
        <v>525</v>
      </c>
    </row>
    <row r="98" spans="1:70" s="428" customFormat="1" x14ac:dyDescent="0.25">
      <c r="A98" s="345" t="s">
        <v>2965</v>
      </c>
      <c r="B98" s="373"/>
      <c r="C98" s="719">
        <v>43283</v>
      </c>
      <c r="D98" s="373"/>
      <c r="E98" s="346">
        <v>3370.84</v>
      </c>
      <c r="F98" s="373"/>
      <c r="G98" s="347">
        <v>44.83</v>
      </c>
      <c r="H98" s="374"/>
      <c r="I98" s="348">
        <v>-9.8100000000000007E-2</v>
      </c>
      <c r="J98" s="348">
        <v>1.446</v>
      </c>
      <c r="K98" s="348">
        <v>7.2232000000000003</v>
      </c>
      <c r="L98" s="348">
        <v>15.4252</v>
      </c>
      <c r="M98" s="348">
        <v>18.821100000000001</v>
      </c>
      <c r="N98" s="350">
        <v>13.4047</v>
      </c>
      <c r="O98" s="348">
        <v>13.8849</v>
      </c>
      <c r="P98" s="348">
        <v>23.371099999999998</v>
      </c>
      <c r="Q98" s="348">
        <v>14.0725</v>
      </c>
      <c r="R98" s="348" t="s">
        <v>430</v>
      </c>
      <c r="S98" s="348">
        <v>2.84</v>
      </c>
      <c r="T98" s="348">
        <v>18.541399999999999</v>
      </c>
      <c r="U98" s="348">
        <v>17.365200000000002</v>
      </c>
      <c r="V98" s="348">
        <v>18.808499999999999</v>
      </c>
      <c r="W98" s="348">
        <v>2.84</v>
      </c>
      <c r="X98" s="348">
        <v>20.504200000000001</v>
      </c>
      <c r="Y98" s="374"/>
      <c r="Z98" s="346">
        <v>11</v>
      </c>
      <c r="AA98" s="346">
        <v>9</v>
      </c>
      <c r="AB98" s="346">
        <v>9</v>
      </c>
      <c r="AC98" s="346">
        <v>12</v>
      </c>
      <c r="AD98" s="346">
        <v>8</v>
      </c>
      <c r="AE98" s="346">
        <v>8</v>
      </c>
      <c r="AF98" s="346">
        <v>6</v>
      </c>
      <c r="AG98" s="346">
        <v>4</v>
      </c>
      <c r="AH98" s="346">
        <v>5</v>
      </c>
      <c r="AI98" s="346" t="s">
        <v>430</v>
      </c>
      <c r="AJ98" s="346">
        <v>7</v>
      </c>
      <c r="AK98" s="346">
        <v>16</v>
      </c>
      <c r="AL98" s="346">
        <v>7</v>
      </c>
      <c r="AM98" s="346">
        <v>6</v>
      </c>
      <c r="AN98" s="346">
        <v>7</v>
      </c>
      <c r="AO98" s="373"/>
      <c r="AP98" s="348" t="s">
        <v>430</v>
      </c>
      <c r="AQ98" s="348">
        <v>20.399999999999999</v>
      </c>
      <c r="AR98" s="348">
        <v>19.37</v>
      </c>
      <c r="AS98" s="348">
        <v>18.489999999999998</v>
      </c>
      <c r="AT98" s="348">
        <v>30.88</v>
      </c>
      <c r="AU98" s="351"/>
      <c r="AV98" s="346" t="s">
        <v>430</v>
      </c>
      <c r="AW98" s="346">
        <v>4</v>
      </c>
      <c r="AX98" s="346">
        <v>4</v>
      </c>
      <c r="AY98" s="346">
        <v>3</v>
      </c>
      <c r="AZ98" s="346">
        <v>7</v>
      </c>
      <c r="BA98" s="362"/>
      <c r="BB98" s="348">
        <v>13.2326292937798</v>
      </c>
      <c r="BC98" s="375">
        <v>0.92160206982966297</v>
      </c>
      <c r="BD98" s="375">
        <v>0.114046299394276</v>
      </c>
      <c r="BE98" s="375">
        <v>4.9891277422192501E-2</v>
      </c>
      <c r="BF98" s="374"/>
      <c r="BG98" s="348">
        <v>35.613</v>
      </c>
      <c r="BH98" s="348">
        <v>34.7408</v>
      </c>
      <c r="BI98" s="348">
        <v>29.4222</v>
      </c>
      <c r="BJ98" s="348">
        <v>0.224</v>
      </c>
      <c r="BK98" s="373"/>
      <c r="BL98" s="372" t="s">
        <v>2966</v>
      </c>
      <c r="BM98" s="372" t="s">
        <v>2967</v>
      </c>
      <c r="BN98" s="372" t="s">
        <v>2968</v>
      </c>
      <c r="BO98" s="372" t="s">
        <v>2969</v>
      </c>
      <c r="BP98" s="372" t="s">
        <v>2970</v>
      </c>
      <c r="BQ98" s="373"/>
      <c r="BR98" s="354" t="s">
        <v>463</v>
      </c>
    </row>
    <row r="99" spans="1:70" s="428" customFormat="1" x14ac:dyDescent="0.25">
      <c r="A99" s="345" t="s">
        <v>2971</v>
      </c>
      <c r="B99" s="373"/>
      <c r="C99" s="719">
        <v>45203</v>
      </c>
      <c r="D99" s="373"/>
      <c r="E99" s="346">
        <v>2778.4</v>
      </c>
      <c r="F99" s="373"/>
      <c r="G99" s="347">
        <v>20.991</v>
      </c>
      <c r="H99" s="374"/>
      <c r="I99" s="348">
        <v>0.1336</v>
      </c>
      <c r="J99" s="348">
        <v>1.7943</v>
      </c>
      <c r="K99" s="348">
        <v>7.58</v>
      </c>
      <c r="L99" s="348">
        <v>18.305800000000001</v>
      </c>
      <c r="M99" s="348">
        <v>23.1722</v>
      </c>
      <c r="N99" s="350">
        <v>19.375599999999999</v>
      </c>
      <c r="O99" s="348">
        <v>23.243099999999998</v>
      </c>
      <c r="P99" s="348" t="s">
        <v>430</v>
      </c>
      <c r="Q99" s="348" t="s">
        <v>430</v>
      </c>
      <c r="R99" s="348" t="s">
        <v>430</v>
      </c>
      <c r="S99" s="348">
        <v>2.8919999999999999</v>
      </c>
      <c r="T99" s="348">
        <v>23.636500000000002</v>
      </c>
      <c r="U99" s="348">
        <v>21.828199999999999</v>
      </c>
      <c r="V99" s="348">
        <v>25.237200000000001</v>
      </c>
      <c r="W99" s="348">
        <v>2.8919999999999999</v>
      </c>
      <c r="X99" s="348">
        <v>30.688700000000001</v>
      </c>
      <c r="Y99" s="374"/>
      <c r="Z99" s="346">
        <v>5</v>
      </c>
      <c r="AA99" s="346">
        <v>2</v>
      </c>
      <c r="AB99" s="346">
        <v>4</v>
      </c>
      <c r="AC99" s="346">
        <v>2</v>
      </c>
      <c r="AD99" s="346">
        <v>2</v>
      </c>
      <c r="AE99" s="346">
        <v>1</v>
      </c>
      <c r="AF99" s="346">
        <v>1</v>
      </c>
      <c r="AG99" s="346" t="s">
        <v>430</v>
      </c>
      <c r="AH99" s="346" t="s">
        <v>430</v>
      </c>
      <c r="AI99" s="346" t="s">
        <v>430</v>
      </c>
      <c r="AJ99" s="346">
        <v>6</v>
      </c>
      <c r="AK99" s="346">
        <v>2</v>
      </c>
      <c r="AL99" s="346">
        <v>2</v>
      </c>
      <c r="AM99" s="346">
        <v>1</v>
      </c>
      <c r="AN99" s="346">
        <v>6</v>
      </c>
      <c r="AO99" s="373"/>
      <c r="AP99" s="348" t="s">
        <v>430</v>
      </c>
      <c r="AQ99" s="348" t="s">
        <v>430</v>
      </c>
      <c r="AR99" s="348" t="s">
        <v>430</v>
      </c>
      <c r="AS99" s="348" t="s">
        <v>430</v>
      </c>
      <c r="AT99" s="348">
        <v>40.42</v>
      </c>
      <c r="AU99" s="351"/>
      <c r="AV99" s="346" t="s">
        <v>430</v>
      </c>
      <c r="AW99" s="346" t="s">
        <v>430</v>
      </c>
      <c r="AX99" s="346" t="s">
        <v>430</v>
      </c>
      <c r="AY99" s="346" t="s">
        <v>430</v>
      </c>
      <c r="AZ99" s="346">
        <v>2</v>
      </c>
      <c r="BA99" s="362"/>
      <c r="BB99" s="348">
        <v>13.4957692940818</v>
      </c>
      <c r="BC99" s="375">
        <v>0.92216017701221897</v>
      </c>
      <c r="BD99" s="375">
        <v>0.13987475726198201</v>
      </c>
      <c r="BE99" s="375">
        <v>0.54926933224112795</v>
      </c>
      <c r="BF99" s="374"/>
      <c r="BG99" s="348">
        <v>28.9177</v>
      </c>
      <c r="BH99" s="348">
        <v>29.25</v>
      </c>
      <c r="BI99" s="348">
        <v>39.0608</v>
      </c>
      <c r="BJ99" s="348">
        <v>2.7715000000000001</v>
      </c>
      <c r="BK99" s="373"/>
      <c r="BL99" s="372" t="s">
        <v>2972</v>
      </c>
      <c r="BM99" s="372" t="s">
        <v>2973</v>
      </c>
      <c r="BN99" s="372" t="s">
        <v>2956</v>
      </c>
      <c r="BO99" s="372" t="s">
        <v>2974</v>
      </c>
      <c r="BP99" s="372" t="s">
        <v>430</v>
      </c>
      <c r="BQ99" s="373"/>
      <c r="BR99" s="354" t="s">
        <v>463</v>
      </c>
    </row>
    <row r="100" spans="1:70" s="428" customFormat="1" x14ac:dyDescent="0.25">
      <c r="A100" s="345" t="s">
        <v>2975</v>
      </c>
      <c r="B100" s="373"/>
      <c r="C100" s="719">
        <v>42366</v>
      </c>
      <c r="D100" s="373"/>
      <c r="E100" s="346">
        <v>1509.46</v>
      </c>
      <c r="F100" s="373"/>
      <c r="G100" s="347">
        <v>33.3324</v>
      </c>
      <c r="H100" s="374"/>
      <c r="I100" s="348">
        <v>0.2707</v>
      </c>
      <c r="J100" s="348">
        <v>1.669</v>
      </c>
      <c r="K100" s="348">
        <v>6.1513999999999998</v>
      </c>
      <c r="L100" s="348">
        <v>13.6035</v>
      </c>
      <c r="M100" s="348">
        <v>12.1495</v>
      </c>
      <c r="N100" s="350">
        <v>7.8372999999999999</v>
      </c>
      <c r="O100" s="348">
        <v>9.9848999999999997</v>
      </c>
      <c r="P100" s="348">
        <v>21.352399999999999</v>
      </c>
      <c r="Q100" s="348">
        <v>13.287000000000001</v>
      </c>
      <c r="R100" s="348">
        <v>13.2492</v>
      </c>
      <c r="S100" s="348">
        <v>3.0941000000000001</v>
      </c>
      <c r="T100" s="348">
        <v>18.620200000000001</v>
      </c>
      <c r="U100" s="348">
        <v>10.341900000000001</v>
      </c>
      <c r="V100" s="348">
        <v>11.1191</v>
      </c>
      <c r="W100" s="348">
        <v>3.0941000000000001</v>
      </c>
      <c r="X100" s="348">
        <v>12.081</v>
      </c>
      <c r="Y100" s="374"/>
      <c r="Z100" s="346">
        <v>3</v>
      </c>
      <c r="AA100" s="346">
        <v>4</v>
      </c>
      <c r="AB100" s="346">
        <v>16</v>
      </c>
      <c r="AC100" s="346">
        <v>17</v>
      </c>
      <c r="AD100" s="346">
        <v>18</v>
      </c>
      <c r="AE100" s="346">
        <v>14</v>
      </c>
      <c r="AF100" s="346">
        <v>12</v>
      </c>
      <c r="AG100" s="346">
        <v>8</v>
      </c>
      <c r="AH100" s="346">
        <v>6</v>
      </c>
      <c r="AI100" s="346">
        <v>4</v>
      </c>
      <c r="AJ100" s="346">
        <v>3</v>
      </c>
      <c r="AK100" s="346">
        <v>15</v>
      </c>
      <c r="AL100" s="346">
        <v>17</v>
      </c>
      <c r="AM100" s="346">
        <v>17</v>
      </c>
      <c r="AN100" s="346">
        <v>3</v>
      </c>
      <c r="AO100" s="373"/>
      <c r="AP100" s="348">
        <v>17.399999999999999</v>
      </c>
      <c r="AQ100" s="348">
        <v>18.41</v>
      </c>
      <c r="AR100" s="348">
        <v>17.38</v>
      </c>
      <c r="AS100" s="348">
        <v>13.94</v>
      </c>
      <c r="AT100" s="348">
        <v>20.12</v>
      </c>
      <c r="AU100" s="351"/>
      <c r="AV100" s="346">
        <v>4</v>
      </c>
      <c r="AW100" s="346">
        <v>7</v>
      </c>
      <c r="AX100" s="346">
        <v>7</v>
      </c>
      <c r="AY100" s="346">
        <v>9</v>
      </c>
      <c r="AZ100" s="346">
        <v>17</v>
      </c>
      <c r="BA100" s="362"/>
      <c r="BB100" s="348">
        <v>13.679067587144401</v>
      </c>
      <c r="BC100" s="375">
        <v>0.94611682553116805</v>
      </c>
      <c r="BD100" s="375">
        <v>9.8167621588188397E-2</v>
      </c>
      <c r="BE100" s="375">
        <v>-0.15521563082721701</v>
      </c>
      <c r="BF100" s="374"/>
      <c r="BG100" s="348">
        <v>33.99</v>
      </c>
      <c r="BH100" s="348">
        <v>24.645800000000001</v>
      </c>
      <c r="BI100" s="348">
        <v>38.329599999999999</v>
      </c>
      <c r="BJ100" s="348">
        <v>3.0346000000000002</v>
      </c>
      <c r="BK100" s="373"/>
      <c r="BL100" s="372" t="s">
        <v>2976</v>
      </c>
      <c r="BM100" s="372" t="s">
        <v>2977</v>
      </c>
      <c r="BN100" s="372" t="s">
        <v>2978</v>
      </c>
      <c r="BO100" s="372" t="s">
        <v>2979</v>
      </c>
      <c r="BP100" s="372" t="s">
        <v>2980</v>
      </c>
      <c r="BQ100" s="373"/>
      <c r="BR100" s="354" t="s">
        <v>2396</v>
      </c>
    </row>
    <row r="101" spans="1:70" s="428" customFormat="1" x14ac:dyDescent="0.25">
      <c r="A101" s="345" t="s">
        <v>2981</v>
      </c>
      <c r="B101" s="373"/>
      <c r="C101" s="719">
        <v>36307</v>
      </c>
      <c r="D101" s="373"/>
      <c r="E101" s="346">
        <v>1350.27</v>
      </c>
      <c r="F101" s="373"/>
      <c r="G101" s="347">
        <v>335.10610000000003</v>
      </c>
      <c r="H101" s="374"/>
      <c r="I101" s="348">
        <v>0.34949999999999998</v>
      </c>
      <c r="J101" s="348">
        <v>2.0440999999999998</v>
      </c>
      <c r="K101" s="348">
        <v>7.4180000000000001</v>
      </c>
      <c r="L101" s="348">
        <v>18.043399999999998</v>
      </c>
      <c r="M101" s="348">
        <v>20.718900000000001</v>
      </c>
      <c r="N101" s="350">
        <v>13.4444</v>
      </c>
      <c r="O101" s="348">
        <v>16.212499999999999</v>
      </c>
      <c r="P101" s="348">
        <v>25.871600000000001</v>
      </c>
      <c r="Q101" s="348">
        <v>14.475</v>
      </c>
      <c r="R101" s="348">
        <v>13.786300000000001</v>
      </c>
      <c r="S101" s="348">
        <v>2.7484999999999999</v>
      </c>
      <c r="T101" s="348">
        <v>23.5534</v>
      </c>
      <c r="U101" s="348">
        <v>18.010100000000001</v>
      </c>
      <c r="V101" s="348">
        <v>17.8644</v>
      </c>
      <c r="W101" s="348">
        <v>2.7484999999999999</v>
      </c>
      <c r="X101" s="348">
        <v>14.9834</v>
      </c>
      <c r="Y101" s="374"/>
      <c r="Z101" s="346">
        <v>2</v>
      </c>
      <c r="AA101" s="346">
        <v>1</v>
      </c>
      <c r="AB101" s="346">
        <v>7</v>
      </c>
      <c r="AC101" s="346">
        <v>4</v>
      </c>
      <c r="AD101" s="346">
        <v>5</v>
      </c>
      <c r="AE101" s="346">
        <v>7</v>
      </c>
      <c r="AF101" s="346">
        <v>4</v>
      </c>
      <c r="AG101" s="346">
        <v>1</v>
      </c>
      <c r="AH101" s="346">
        <v>4</v>
      </c>
      <c r="AI101" s="346">
        <v>2</v>
      </c>
      <c r="AJ101" s="346">
        <v>10</v>
      </c>
      <c r="AK101" s="346">
        <v>3</v>
      </c>
      <c r="AL101" s="346">
        <v>6</v>
      </c>
      <c r="AM101" s="346">
        <v>9</v>
      </c>
      <c r="AN101" s="346">
        <v>10</v>
      </c>
      <c r="AO101" s="373"/>
      <c r="AP101" s="348">
        <v>18.57</v>
      </c>
      <c r="AQ101" s="348">
        <v>20.88</v>
      </c>
      <c r="AR101" s="348">
        <v>21.11</v>
      </c>
      <c r="AS101" s="348">
        <v>20.010000000000002</v>
      </c>
      <c r="AT101" s="348">
        <v>33</v>
      </c>
      <c r="AU101" s="351"/>
      <c r="AV101" s="346">
        <v>2</v>
      </c>
      <c r="AW101" s="346">
        <v>3</v>
      </c>
      <c r="AX101" s="346">
        <v>2</v>
      </c>
      <c r="AY101" s="346">
        <v>2</v>
      </c>
      <c r="AZ101" s="346">
        <v>6</v>
      </c>
      <c r="BA101" s="362"/>
      <c r="BB101" s="348">
        <v>13.783906510449</v>
      </c>
      <c r="BC101" s="375">
        <v>0.957884811562142</v>
      </c>
      <c r="BD101" s="375">
        <v>0.119137832533629</v>
      </c>
      <c r="BE101" s="375">
        <v>0.12549445627326</v>
      </c>
      <c r="BF101" s="374"/>
      <c r="BG101" s="348">
        <v>24.4696</v>
      </c>
      <c r="BH101" s="348">
        <v>22.4313</v>
      </c>
      <c r="BI101" s="348">
        <v>48.144199999999998</v>
      </c>
      <c r="BJ101" s="348">
        <v>4.9549000000000003</v>
      </c>
      <c r="BK101" s="373"/>
      <c r="BL101" s="372" t="s">
        <v>2982</v>
      </c>
      <c r="BM101" s="372" t="s">
        <v>2983</v>
      </c>
      <c r="BN101" s="372" t="s">
        <v>2984</v>
      </c>
      <c r="BO101" s="372" t="s">
        <v>2985</v>
      </c>
      <c r="BP101" s="372" t="s">
        <v>2986</v>
      </c>
      <c r="BQ101" s="373"/>
      <c r="BR101" s="354" t="s">
        <v>463</v>
      </c>
    </row>
    <row r="102" spans="1:70" s="428" customFormat="1" x14ac:dyDescent="0.25">
      <c r="A102" s="345" t="s">
        <v>2987</v>
      </c>
      <c r="B102" s="373"/>
      <c r="C102" s="719">
        <v>43656</v>
      </c>
      <c r="D102" s="373"/>
      <c r="E102" s="346">
        <v>1046.57</v>
      </c>
      <c r="F102" s="373"/>
      <c r="G102" s="347">
        <v>35.9</v>
      </c>
      <c r="H102" s="374"/>
      <c r="I102" s="348">
        <v>2.7900000000000001E-2</v>
      </c>
      <c r="J102" s="348">
        <v>1.4698</v>
      </c>
      <c r="K102" s="348">
        <v>7.5816999999999997</v>
      </c>
      <c r="L102" s="348">
        <v>16.482800000000001</v>
      </c>
      <c r="M102" s="348">
        <v>17.859500000000001</v>
      </c>
      <c r="N102" s="350">
        <v>15.027200000000001</v>
      </c>
      <c r="O102" s="348">
        <v>12.0181</v>
      </c>
      <c r="P102" s="348">
        <v>22.681699999999999</v>
      </c>
      <c r="Q102" s="348">
        <v>13.2082</v>
      </c>
      <c r="R102" s="348" t="s">
        <v>430</v>
      </c>
      <c r="S102" s="348">
        <v>3.0129000000000001</v>
      </c>
      <c r="T102" s="348">
        <v>18.913499999999999</v>
      </c>
      <c r="U102" s="348">
        <v>17.014299999999999</v>
      </c>
      <c r="V102" s="348">
        <v>18.364699999999999</v>
      </c>
      <c r="W102" s="348">
        <v>3.0129000000000001</v>
      </c>
      <c r="X102" s="348">
        <v>19.964200000000002</v>
      </c>
      <c r="Y102" s="374"/>
      <c r="Z102" s="346">
        <v>6</v>
      </c>
      <c r="AA102" s="346">
        <v>8</v>
      </c>
      <c r="AB102" s="346">
        <v>3</v>
      </c>
      <c r="AC102" s="346">
        <v>9</v>
      </c>
      <c r="AD102" s="346">
        <v>10</v>
      </c>
      <c r="AE102" s="346">
        <v>4</v>
      </c>
      <c r="AF102" s="346">
        <v>9</v>
      </c>
      <c r="AG102" s="346">
        <v>5</v>
      </c>
      <c r="AH102" s="346">
        <v>7</v>
      </c>
      <c r="AI102" s="346" t="s">
        <v>430</v>
      </c>
      <c r="AJ102" s="346">
        <v>5</v>
      </c>
      <c r="AK102" s="346">
        <v>14</v>
      </c>
      <c r="AL102" s="346">
        <v>8</v>
      </c>
      <c r="AM102" s="346">
        <v>7</v>
      </c>
      <c r="AN102" s="346">
        <v>5</v>
      </c>
      <c r="AO102" s="373"/>
      <c r="AP102" s="348" t="s">
        <v>430</v>
      </c>
      <c r="AQ102" s="348">
        <v>18.39</v>
      </c>
      <c r="AR102" s="348">
        <v>18.64</v>
      </c>
      <c r="AS102" s="348">
        <v>16.93</v>
      </c>
      <c r="AT102" s="348">
        <v>30.33</v>
      </c>
      <c r="AU102" s="351"/>
      <c r="AV102" s="346" t="s">
        <v>430</v>
      </c>
      <c r="AW102" s="346">
        <v>8</v>
      </c>
      <c r="AX102" s="346">
        <v>5</v>
      </c>
      <c r="AY102" s="346">
        <v>5</v>
      </c>
      <c r="AZ102" s="346">
        <v>9</v>
      </c>
      <c r="BA102" s="362"/>
      <c r="BB102" s="348">
        <v>13.5776650207484</v>
      </c>
      <c r="BC102" s="375">
        <v>0.91690924999301204</v>
      </c>
      <c r="BD102" s="375">
        <v>0.106747889797654</v>
      </c>
      <c r="BE102" s="375">
        <v>-2.4235446499985E-3</v>
      </c>
      <c r="BF102" s="374"/>
      <c r="BG102" s="348">
        <v>30.807700000000001</v>
      </c>
      <c r="BH102" s="348">
        <v>26.147099999999998</v>
      </c>
      <c r="BI102" s="348">
        <v>40.899099999999997</v>
      </c>
      <c r="BJ102" s="348">
        <v>2.1461000000000001</v>
      </c>
      <c r="BK102" s="373"/>
      <c r="BL102" s="372" t="s">
        <v>2988</v>
      </c>
      <c r="BM102" s="372" t="s">
        <v>2989</v>
      </c>
      <c r="BN102" s="372" t="s">
        <v>2990</v>
      </c>
      <c r="BO102" s="372" t="s">
        <v>2991</v>
      </c>
      <c r="BP102" s="372" t="s">
        <v>2992</v>
      </c>
      <c r="BQ102" s="373"/>
      <c r="BR102" s="354" t="s">
        <v>463</v>
      </c>
    </row>
    <row r="103" spans="1:70" s="428" customFormat="1" x14ac:dyDescent="0.25">
      <c r="A103" s="345" t="s">
        <v>2993</v>
      </c>
      <c r="B103" s="373"/>
      <c r="C103" s="719">
        <v>45328</v>
      </c>
      <c r="D103" s="373"/>
      <c r="E103" s="346">
        <v>787.4</v>
      </c>
      <c r="F103" s="373"/>
      <c r="G103" s="347">
        <v>16.254999999999999</v>
      </c>
      <c r="H103" s="374"/>
      <c r="I103" s="348">
        <v>-0.23319999999999999</v>
      </c>
      <c r="J103" s="348">
        <v>0.80620000000000003</v>
      </c>
      <c r="K103" s="348">
        <v>7.2653999999999996</v>
      </c>
      <c r="L103" s="348">
        <v>17.747199999999999</v>
      </c>
      <c r="M103" s="348">
        <v>19.856999999999999</v>
      </c>
      <c r="N103" s="350">
        <v>16.850000000000001</v>
      </c>
      <c r="O103" s="348">
        <v>20.887799999999999</v>
      </c>
      <c r="P103" s="348" t="s">
        <v>430</v>
      </c>
      <c r="Q103" s="348" t="s">
        <v>430</v>
      </c>
      <c r="R103" s="348" t="s">
        <v>430</v>
      </c>
      <c r="S103" s="348">
        <v>1.8931</v>
      </c>
      <c r="T103" s="348">
        <v>21.4056</v>
      </c>
      <c r="U103" s="348">
        <v>18.347300000000001</v>
      </c>
      <c r="V103" s="348">
        <v>20.211500000000001</v>
      </c>
      <c r="W103" s="348">
        <v>1.8931</v>
      </c>
      <c r="X103" s="348">
        <v>22.020099999999999</v>
      </c>
      <c r="Y103" s="374"/>
      <c r="Z103" s="346">
        <v>14</v>
      </c>
      <c r="AA103" s="346">
        <v>17</v>
      </c>
      <c r="AB103" s="346">
        <v>8</v>
      </c>
      <c r="AC103" s="346">
        <v>7</v>
      </c>
      <c r="AD103" s="346">
        <v>6</v>
      </c>
      <c r="AE103" s="346">
        <v>3</v>
      </c>
      <c r="AF103" s="346">
        <v>2</v>
      </c>
      <c r="AG103" s="346" t="s">
        <v>430</v>
      </c>
      <c r="AH103" s="346" t="s">
        <v>430</v>
      </c>
      <c r="AI103" s="346" t="s">
        <v>430</v>
      </c>
      <c r="AJ103" s="346">
        <v>15</v>
      </c>
      <c r="AK103" s="346">
        <v>8</v>
      </c>
      <c r="AL103" s="346">
        <v>4</v>
      </c>
      <c r="AM103" s="346">
        <v>4</v>
      </c>
      <c r="AN103" s="346">
        <v>15</v>
      </c>
      <c r="AO103" s="373"/>
      <c r="AP103" s="348" t="s">
        <v>430</v>
      </c>
      <c r="AQ103" s="348" t="s">
        <v>430</v>
      </c>
      <c r="AR103" s="348" t="s">
        <v>430</v>
      </c>
      <c r="AS103" s="348" t="s">
        <v>430</v>
      </c>
      <c r="AT103" s="348">
        <v>33.29</v>
      </c>
      <c r="AU103" s="351"/>
      <c r="AV103" s="346" t="s">
        <v>430</v>
      </c>
      <c r="AW103" s="346" t="s">
        <v>430</v>
      </c>
      <c r="AX103" s="346" t="s">
        <v>430</v>
      </c>
      <c r="AY103" s="346" t="s">
        <v>430</v>
      </c>
      <c r="AZ103" s="346">
        <v>5</v>
      </c>
      <c r="BA103" s="362"/>
      <c r="BB103" s="348">
        <v>13.794167906843199</v>
      </c>
      <c r="BC103" s="375">
        <v>0.98387560764889304</v>
      </c>
      <c r="BD103" s="375">
        <v>9.1867248496480897E-2</v>
      </c>
      <c r="BE103" s="375">
        <v>0.398148247017448</v>
      </c>
      <c r="BF103" s="374"/>
      <c r="BG103" s="348">
        <v>22.4817</v>
      </c>
      <c r="BH103" s="348">
        <v>18.122</v>
      </c>
      <c r="BI103" s="348">
        <v>51.492400000000004</v>
      </c>
      <c r="BJ103" s="348">
        <v>7.9039000000000001</v>
      </c>
      <c r="BK103" s="373"/>
      <c r="BL103" s="372" t="s">
        <v>2994</v>
      </c>
      <c r="BM103" s="372" t="s">
        <v>2995</v>
      </c>
      <c r="BN103" s="372" t="s">
        <v>2996</v>
      </c>
      <c r="BO103" s="372" t="s">
        <v>2997</v>
      </c>
      <c r="BP103" s="372" t="s">
        <v>2998</v>
      </c>
      <c r="BQ103" s="373"/>
      <c r="BR103" s="354" t="s">
        <v>554</v>
      </c>
    </row>
    <row r="104" spans="1:70" s="428" customFormat="1" ht="11" x14ac:dyDescent="0.3">
      <c r="A104" s="841" t="s">
        <v>2999</v>
      </c>
      <c r="B104" s="842"/>
      <c r="C104" s="843">
        <v>45271</v>
      </c>
      <c r="D104" s="842"/>
      <c r="E104" s="844">
        <v>703.20899999999995</v>
      </c>
      <c r="F104" s="842"/>
      <c r="G104" s="845">
        <v>16.341999999999999</v>
      </c>
      <c r="H104" s="847"/>
      <c r="I104" s="846">
        <v>-6.7299999999999999E-2</v>
      </c>
      <c r="J104" s="846">
        <v>1.3959999999999999</v>
      </c>
      <c r="K104" s="846">
        <v>7.4494999999999996</v>
      </c>
      <c r="L104" s="846">
        <v>20.765599999999999</v>
      </c>
      <c r="M104" s="846">
        <v>25.1206</v>
      </c>
      <c r="N104" s="848">
        <v>18.6008</v>
      </c>
      <c r="O104" s="846">
        <v>16.204799999999999</v>
      </c>
      <c r="P104" s="846" t="s">
        <v>430</v>
      </c>
      <c r="Q104" s="846" t="s">
        <v>430</v>
      </c>
      <c r="R104" s="846" t="s">
        <v>430</v>
      </c>
      <c r="S104" s="846">
        <v>2.3485999999999998</v>
      </c>
      <c r="T104" s="846">
        <v>24.2927</v>
      </c>
      <c r="U104" s="846">
        <v>23.345199999999998</v>
      </c>
      <c r="V104" s="846">
        <v>24.491499999999998</v>
      </c>
      <c r="W104" s="846">
        <v>2.3485999999999998</v>
      </c>
      <c r="X104" s="846">
        <v>20.816700000000001</v>
      </c>
      <c r="Y104" s="847"/>
      <c r="Z104" s="844">
        <v>10</v>
      </c>
      <c r="AA104" s="844">
        <v>10</v>
      </c>
      <c r="AB104" s="844">
        <v>5</v>
      </c>
      <c r="AC104" s="844">
        <v>1</v>
      </c>
      <c r="AD104" s="844">
        <v>1</v>
      </c>
      <c r="AE104" s="844">
        <v>2</v>
      </c>
      <c r="AF104" s="844">
        <v>5</v>
      </c>
      <c r="AG104" s="844" t="s">
        <v>430</v>
      </c>
      <c r="AH104" s="844" t="s">
        <v>430</v>
      </c>
      <c r="AI104" s="844" t="s">
        <v>430</v>
      </c>
      <c r="AJ104" s="844">
        <v>13</v>
      </c>
      <c r="AK104" s="844">
        <v>1</v>
      </c>
      <c r="AL104" s="844">
        <v>1</v>
      </c>
      <c r="AM104" s="844">
        <v>2</v>
      </c>
      <c r="AN104" s="844">
        <v>13</v>
      </c>
      <c r="AO104" s="842"/>
      <c r="AP104" s="846" t="s">
        <v>430</v>
      </c>
      <c r="AQ104" s="846" t="s">
        <v>430</v>
      </c>
      <c r="AR104" s="846" t="s">
        <v>430</v>
      </c>
      <c r="AS104" s="846" t="s">
        <v>430</v>
      </c>
      <c r="AT104" s="846">
        <v>40.85</v>
      </c>
      <c r="AU104" s="849"/>
      <c r="AV104" s="844" t="s">
        <v>430</v>
      </c>
      <c r="AW104" s="844" t="s">
        <v>430</v>
      </c>
      <c r="AX104" s="844" t="s">
        <v>430</v>
      </c>
      <c r="AY104" s="844" t="s">
        <v>430</v>
      </c>
      <c r="AZ104" s="844">
        <v>1</v>
      </c>
      <c r="BA104" s="851"/>
      <c r="BB104" s="846">
        <v>14.5540752404101</v>
      </c>
      <c r="BC104" s="852">
        <v>0.99829794441371</v>
      </c>
      <c r="BD104" s="852">
        <v>8.4350665022863994E-2</v>
      </c>
      <c r="BE104" s="852">
        <v>2.3234427352045301E-2</v>
      </c>
      <c r="BF104" s="847"/>
      <c r="BG104" s="846">
        <v>31.932700000000001</v>
      </c>
      <c r="BH104" s="846">
        <v>21.3749</v>
      </c>
      <c r="BI104" s="846">
        <v>45.661099999999998</v>
      </c>
      <c r="BJ104" s="846">
        <v>1.0313000000000001</v>
      </c>
      <c r="BK104" s="842"/>
      <c r="BL104" s="855" t="s">
        <v>3000</v>
      </c>
      <c r="BM104" s="855" t="s">
        <v>2973</v>
      </c>
      <c r="BN104" s="855" t="s">
        <v>3001</v>
      </c>
      <c r="BO104" s="855" t="s">
        <v>3002</v>
      </c>
      <c r="BP104" s="855" t="s">
        <v>3003</v>
      </c>
      <c r="BQ104" s="842"/>
      <c r="BR104" s="856" t="s">
        <v>525</v>
      </c>
    </row>
    <row r="105" spans="1:70" s="428" customFormat="1" x14ac:dyDescent="0.25">
      <c r="A105" s="345" t="s">
        <v>3004</v>
      </c>
      <c r="B105" s="373"/>
      <c r="C105" s="719">
        <v>45835</v>
      </c>
      <c r="D105" s="373"/>
      <c r="E105" s="346">
        <v>532.78</v>
      </c>
      <c r="F105" s="373"/>
      <c r="G105" s="347">
        <v>10.6197</v>
      </c>
      <c r="H105" s="374"/>
      <c r="I105" s="348">
        <v>-0.26479999999999998</v>
      </c>
      <c r="J105" s="348">
        <v>1.5442</v>
      </c>
      <c r="K105" s="348">
        <v>6.7854000000000001</v>
      </c>
      <c r="L105" s="348">
        <v>13.8817</v>
      </c>
      <c r="M105" s="348">
        <v>13.6332</v>
      </c>
      <c r="N105" s="350">
        <v>5.2915000000000001</v>
      </c>
      <c r="O105" s="348" t="s">
        <v>430</v>
      </c>
      <c r="P105" s="348" t="s">
        <v>430</v>
      </c>
      <c r="Q105" s="348" t="s">
        <v>430</v>
      </c>
      <c r="R105" s="348" t="s">
        <v>430</v>
      </c>
      <c r="S105" s="348">
        <v>3.5028000000000001</v>
      </c>
      <c r="T105" s="348">
        <v>16.6526</v>
      </c>
      <c r="U105" s="348">
        <v>12.260199999999999</v>
      </c>
      <c r="V105" s="348">
        <v>12.3683</v>
      </c>
      <c r="W105" s="348">
        <v>3.5028000000000001</v>
      </c>
      <c r="X105" s="348">
        <v>5.8815</v>
      </c>
      <c r="Y105" s="374"/>
      <c r="Z105" s="346">
        <v>15</v>
      </c>
      <c r="AA105" s="346">
        <v>6</v>
      </c>
      <c r="AB105" s="346">
        <v>11</v>
      </c>
      <c r="AC105" s="346">
        <v>15</v>
      </c>
      <c r="AD105" s="346">
        <v>15</v>
      </c>
      <c r="AE105" s="346">
        <v>16</v>
      </c>
      <c r="AF105" s="346" t="s">
        <v>430</v>
      </c>
      <c r="AG105" s="346" t="s">
        <v>430</v>
      </c>
      <c r="AH105" s="346" t="s">
        <v>430</v>
      </c>
      <c r="AI105" s="346" t="s">
        <v>430</v>
      </c>
      <c r="AJ105" s="346">
        <v>1</v>
      </c>
      <c r="AK105" s="346">
        <v>17</v>
      </c>
      <c r="AL105" s="346">
        <v>14</v>
      </c>
      <c r="AM105" s="346">
        <v>15</v>
      </c>
      <c r="AN105" s="346">
        <v>1</v>
      </c>
      <c r="AO105" s="373"/>
      <c r="AP105" s="348" t="s">
        <v>430</v>
      </c>
      <c r="AQ105" s="348" t="s">
        <v>430</v>
      </c>
      <c r="AR105" s="348" t="s">
        <v>430</v>
      </c>
      <c r="AS105" s="348" t="s">
        <v>430</v>
      </c>
      <c r="AT105" s="348">
        <v>22.34</v>
      </c>
      <c r="AU105" s="351"/>
      <c r="AV105" s="346" t="s">
        <v>430</v>
      </c>
      <c r="AW105" s="346" t="s">
        <v>430</v>
      </c>
      <c r="AX105" s="346" t="s">
        <v>430</v>
      </c>
      <c r="AY105" s="346" t="s">
        <v>430</v>
      </c>
      <c r="AZ105" s="346">
        <v>14</v>
      </c>
      <c r="BA105" s="362"/>
      <c r="BB105" s="348">
        <v>11.2012056955635</v>
      </c>
      <c r="BC105" s="375">
        <v>0.854783466329606</v>
      </c>
      <c r="BD105" s="375">
        <v>2.1913232390545802E-3</v>
      </c>
      <c r="BE105" s="375">
        <v>-0.444124738408813</v>
      </c>
      <c r="BF105" s="374"/>
      <c r="BG105" s="348">
        <v>28.700399999999998</v>
      </c>
      <c r="BH105" s="348">
        <v>38.862200000000001</v>
      </c>
      <c r="BI105" s="348">
        <v>30.453199999999999</v>
      </c>
      <c r="BJ105" s="348">
        <v>1.9842</v>
      </c>
      <c r="BK105" s="373"/>
      <c r="BL105" s="372" t="s">
        <v>3005</v>
      </c>
      <c r="BM105" s="372" t="s">
        <v>3006</v>
      </c>
      <c r="BN105" s="372" t="s">
        <v>3007</v>
      </c>
      <c r="BO105" s="372" t="s">
        <v>3008</v>
      </c>
      <c r="BP105" s="372" t="s">
        <v>3009</v>
      </c>
      <c r="BQ105" s="373"/>
      <c r="BR105" s="354" t="s">
        <v>443</v>
      </c>
    </row>
    <row r="106" spans="1:70" s="428" customFormat="1" x14ac:dyDescent="0.25">
      <c r="A106" s="345" t="s">
        <v>3010</v>
      </c>
      <c r="B106" s="373"/>
      <c r="C106" s="719">
        <v>45124</v>
      </c>
      <c r="D106" s="373"/>
      <c r="E106" s="346">
        <v>394.53399999999999</v>
      </c>
      <c r="F106" s="373"/>
      <c r="G106" s="347">
        <v>17.4938</v>
      </c>
      <c r="H106" s="374"/>
      <c r="I106" s="348">
        <v>0.35970000000000002</v>
      </c>
      <c r="J106" s="348">
        <v>1.7867999999999999</v>
      </c>
      <c r="K106" s="348">
        <v>6.9760999999999997</v>
      </c>
      <c r="L106" s="348">
        <v>14.3827</v>
      </c>
      <c r="M106" s="348">
        <v>19.745100000000001</v>
      </c>
      <c r="N106" s="350">
        <v>10.7651</v>
      </c>
      <c r="O106" s="348">
        <v>5.7314999999999996</v>
      </c>
      <c r="P106" s="348" t="s">
        <v>430</v>
      </c>
      <c r="Q106" s="348" t="s">
        <v>430</v>
      </c>
      <c r="R106" s="348" t="s">
        <v>430</v>
      </c>
      <c r="S106" s="348">
        <v>2.2360000000000002</v>
      </c>
      <c r="T106" s="348">
        <v>23.4148</v>
      </c>
      <c r="U106" s="348">
        <v>16.838799999999999</v>
      </c>
      <c r="V106" s="348">
        <v>17.117999999999999</v>
      </c>
      <c r="W106" s="348">
        <v>2.2360000000000002</v>
      </c>
      <c r="X106" s="348">
        <v>20.492899999999999</v>
      </c>
      <c r="Y106" s="374"/>
      <c r="Z106" s="346">
        <v>1</v>
      </c>
      <c r="AA106" s="346">
        <v>3</v>
      </c>
      <c r="AB106" s="346">
        <v>10</v>
      </c>
      <c r="AC106" s="346">
        <v>14</v>
      </c>
      <c r="AD106" s="346">
        <v>7</v>
      </c>
      <c r="AE106" s="346">
        <v>10</v>
      </c>
      <c r="AF106" s="346">
        <v>14</v>
      </c>
      <c r="AG106" s="346" t="s">
        <v>430</v>
      </c>
      <c r="AH106" s="346" t="s">
        <v>430</v>
      </c>
      <c r="AI106" s="346" t="s">
        <v>430</v>
      </c>
      <c r="AJ106" s="346">
        <v>14</v>
      </c>
      <c r="AK106" s="346">
        <v>4</v>
      </c>
      <c r="AL106" s="346">
        <v>9</v>
      </c>
      <c r="AM106" s="346">
        <v>10</v>
      </c>
      <c r="AN106" s="346">
        <v>14</v>
      </c>
      <c r="AO106" s="373"/>
      <c r="AP106" s="348" t="s">
        <v>430</v>
      </c>
      <c r="AQ106" s="348" t="s">
        <v>430</v>
      </c>
      <c r="AR106" s="348" t="s">
        <v>430</v>
      </c>
      <c r="AS106" s="348">
        <v>14.23</v>
      </c>
      <c r="AT106" s="348">
        <v>30.53</v>
      </c>
      <c r="AU106" s="351"/>
      <c r="AV106" s="346" t="s">
        <v>430</v>
      </c>
      <c r="AW106" s="346" t="s">
        <v>430</v>
      </c>
      <c r="AX106" s="346" t="s">
        <v>430</v>
      </c>
      <c r="AY106" s="346">
        <v>8</v>
      </c>
      <c r="AZ106" s="346">
        <v>8</v>
      </c>
      <c r="BA106" s="362"/>
      <c r="BB106" s="348">
        <v>18.083679747366499</v>
      </c>
      <c r="BC106" s="375">
        <v>1.1321456286489899</v>
      </c>
      <c r="BD106" s="375">
        <v>6.3647287068089101E-2</v>
      </c>
      <c r="BE106" s="375">
        <v>-0.21450973717548</v>
      </c>
      <c r="BF106" s="374"/>
      <c r="BG106" s="348">
        <v>2.0256599999999998</v>
      </c>
      <c r="BH106" s="348">
        <v>7.2509600000000001</v>
      </c>
      <c r="BI106" s="348">
        <v>61.738900000000001</v>
      </c>
      <c r="BJ106" s="348">
        <v>28.984480000000001</v>
      </c>
      <c r="BK106" s="373"/>
      <c r="BL106" s="372" t="s">
        <v>3011</v>
      </c>
      <c r="BM106" s="372" t="s">
        <v>3012</v>
      </c>
      <c r="BN106" s="372" t="s">
        <v>3013</v>
      </c>
      <c r="BO106" s="372" t="s">
        <v>3014</v>
      </c>
      <c r="BP106" s="372" t="s">
        <v>3015</v>
      </c>
      <c r="BQ106" s="373"/>
      <c r="BR106" s="354" t="s">
        <v>547</v>
      </c>
    </row>
    <row r="107" spans="1:70" s="428" customFormat="1" x14ac:dyDescent="0.25">
      <c r="A107" s="345" t="s">
        <v>3016</v>
      </c>
      <c r="B107" s="373"/>
      <c r="C107" s="719">
        <v>45653</v>
      </c>
      <c r="D107" s="373"/>
      <c r="E107" s="346">
        <v>365.41199999999998</v>
      </c>
      <c r="F107" s="373"/>
      <c r="G107" s="347">
        <v>11.166</v>
      </c>
      <c r="H107" s="374"/>
      <c r="I107" s="348">
        <v>2.69E-2</v>
      </c>
      <c r="J107" s="348">
        <v>1.4905999999999999</v>
      </c>
      <c r="K107" s="348">
        <v>6.7290999999999999</v>
      </c>
      <c r="L107" s="348">
        <v>17.179099999999998</v>
      </c>
      <c r="M107" s="348">
        <v>17.896699999999999</v>
      </c>
      <c r="N107" s="350">
        <v>12.3566</v>
      </c>
      <c r="O107" s="348" t="s">
        <v>430</v>
      </c>
      <c r="P107" s="348" t="s">
        <v>430</v>
      </c>
      <c r="Q107" s="348" t="s">
        <v>430</v>
      </c>
      <c r="R107" s="348" t="s">
        <v>430</v>
      </c>
      <c r="S107" s="348">
        <v>2.8365999999999998</v>
      </c>
      <c r="T107" s="348">
        <v>23.082000000000001</v>
      </c>
      <c r="U107" s="348">
        <v>15.89</v>
      </c>
      <c r="V107" s="348">
        <v>18.0838</v>
      </c>
      <c r="W107" s="348">
        <v>2.8365999999999998</v>
      </c>
      <c r="X107" s="348">
        <v>7.3712999999999997</v>
      </c>
      <c r="Y107" s="374"/>
      <c r="Z107" s="346">
        <v>7</v>
      </c>
      <c r="AA107" s="346">
        <v>7</v>
      </c>
      <c r="AB107" s="346">
        <v>12</v>
      </c>
      <c r="AC107" s="346">
        <v>8</v>
      </c>
      <c r="AD107" s="346">
        <v>9</v>
      </c>
      <c r="AE107" s="346">
        <v>9</v>
      </c>
      <c r="AF107" s="346" t="s">
        <v>430</v>
      </c>
      <c r="AG107" s="346" t="s">
        <v>430</v>
      </c>
      <c r="AH107" s="346" t="s">
        <v>430</v>
      </c>
      <c r="AI107" s="346" t="s">
        <v>430</v>
      </c>
      <c r="AJ107" s="346">
        <v>8</v>
      </c>
      <c r="AK107" s="346">
        <v>5</v>
      </c>
      <c r="AL107" s="346">
        <v>10</v>
      </c>
      <c r="AM107" s="346">
        <v>8</v>
      </c>
      <c r="AN107" s="346">
        <v>8</v>
      </c>
      <c r="AO107" s="373"/>
      <c r="AP107" s="348" t="s">
        <v>430</v>
      </c>
      <c r="AQ107" s="348" t="s">
        <v>430</v>
      </c>
      <c r="AR107" s="348" t="s">
        <v>430</v>
      </c>
      <c r="AS107" s="348" t="s">
        <v>430</v>
      </c>
      <c r="AT107" s="348">
        <v>30.14</v>
      </c>
      <c r="AU107" s="351"/>
      <c r="AV107" s="346" t="s">
        <v>430</v>
      </c>
      <c r="AW107" s="346" t="s">
        <v>430</v>
      </c>
      <c r="AX107" s="346" t="s">
        <v>430</v>
      </c>
      <c r="AY107" s="346" t="s">
        <v>430</v>
      </c>
      <c r="AZ107" s="346">
        <v>10</v>
      </c>
      <c r="BA107" s="362"/>
      <c r="BB107" s="348">
        <v>14.4516309895976</v>
      </c>
      <c r="BC107" s="375">
        <v>1.0775922391910799</v>
      </c>
      <c r="BD107" s="375">
        <v>3.0891756193141499E-2</v>
      </c>
      <c r="BE107" s="375">
        <v>-0.206051961910724</v>
      </c>
      <c r="BF107" s="374"/>
      <c r="BG107" s="348">
        <v>30.891200000000001</v>
      </c>
      <c r="BH107" s="348">
        <v>21.712499999999999</v>
      </c>
      <c r="BI107" s="348">
        <v>43.542000000000002</v>
      </c>
      <c r="BJ107" s="348">
        <v>3.8542999999999998</v>
      </c>
      <c r="BK107" s="373"/>
      <c r="BL107" s="372" t="s">
        <v>3017</v>
      </c>
      <c r="BM107" s="372" t="s">
        <v>3018</v>
      </c>
      <c r="BN107" s="372" t="s">
        <v>3019</v>
      </c>
      <c r="BO107" s="372" t="s">
        <v>3020</v>
      </c>
      <c r="BP107" s="372" t="s">
        <v>3021</v>
      </c>
      <c r="BQ107" s="373"/>
      <c r="BR107" s="354" t="s">
        <v>476</v>
      </c>
    </row>
    <row r="108" spans="1:70" s="428" customFormat="1" x14ac:dyDescent="0.25">
      <c r="A108" s="345" t="s">
        <v>3022</v>
      </c>
      <c r="B108" s="373"/>
      <c r="C108" s="719">
        <v>45989</v>
      </c>
      <c r="D108" s="373"/>
      <c r="E108" s="346">
        <v>317.822</v>
      </c>
      <c r="F108" s="373"/>
      <c r="G108" s="347">
        <v>10.964</v>
      </c>
      <c r="H108" s="374"/>
      <c r="I108" s="348">
        <v>-0.19120000000000001</v>
      </c>
      <c r="J108" s="348">
        <v>0.92049999999999998</v>
      </c>
      <c r="K108" s="348">
        <v>6.7160000000000002</v>
      </c>
      <c r="L108" s="348">
        <v>15.654</v>
      </c>
      <c r="M108" s="348">
        <v>14.9146</v>
      </c>
      <c r="N108" s="350" t="s">
        <v>430</v>
      </c>
      <c r="O108" s="348" t="s">
        <v>430</v>
      </c>
      <c r="P108" s="348" t="s">
        <v>430</v>
      </c>
      <c r="Q108" s="348" t="s">
        <v>430</v>
      </c>
      <c r="R108" s="348" t="s">
        <v>430</v>
      </c>
      <c r="S108" s="348">
        <v>2.3906999999999998</v>
      </c>
      <c r="T108" s="348">
        <v>19.0962</v>
      </c>
      <c r="U108" s="348">
        <v>12.037599999999999</v>
      </c>
      <c r="V108" s="348" t="s">
        <v>430</v>
      </c>
      <c r="W108" s="348">
        <v>2.3906999999999998</v>
      </c>
      <c r="X108" s="348">
        <v>9.64</v>
      </c>
      <c r="Y108" s="374"/>
      <c r="Z108" s="346">
        <v>13</v>
      </c>
      <c r="AA108" s="346">
        <v>16</v>
      </c>
      <c r="AB108" s="346">
        <v>13</v>
      </c>
      <c r="AC108" s="346">
        <v>11</v>
      </c>
      <c r="AD108" s="346">
        <v>13</v>
      </c>
      <c r="AE108" s="346" t="s">
        <v>430</v>
      </c>
      <c r="AF108" s="346" t="s">
        <v>430</v>
      </c>
      <c r="AG108" s="346" t="s">
        <v>430</v>
      </c>
      <c r="AH108" s="346" t="s">
        <v>430</v>
      </c>
      <c r="AI108" s="346" t="s">
        <v>430</v>
      </c>
      <c r="AJ108" s="346">
        <v>12</v>
      </c>
      <c r="AK108" s="346">
        <v>13</v>
      </c>
      <c r="AL108" s="346">
        <v>15</v>
      </c>
      <c r="AM108" s="346" t="s">
        <v>430</v>
      </c>
      <c r="AN108" s="346">
        <v>12</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14.898500873737101</v>
      </c>
      <c r="BC108" s="375">
        <v>0.97224855927485698</v>
      </c>
      <c r="BD108" s="375">
        <v>8.5092654136954202E-2</v>
      </c>
      <c r="BE108" s="375">
        <v>-0.41064006159393202</v>
      </c>
      <c r="BF108" s="374"/>
      <c r="BG108" s="348">
        <v>41.637999999999998</v>
      </c>
      <c r="BH108" s="348">
        <v>22.240200000000002</v>
      </c>
      <c r="BI108" s="348">
        <v>32.849400000000003</v>
      </c>
      <c r="BJ108" s="348">
        <v>3.2724000000000002</v>
      </c>
      <c r="BK108" s="373"/>
      <c r="BL108" s="372" t="s">
        <v>3023</v>
      </c>
      <c r="BM108" s="372" t="s">
        <v>3024</v>
      </c>
      <c r="BN108" s="372" t="s">
        <v>3025</v>
      </c>
      <c r="BO108" s="372" t="s">
        <v>3026</v>
      </c>
      <c r="BP108" s="372" t="s">
        <v>3027</v>
      </c>
      <c r="BQ108" s="373"/>
      <c r="BR108" s="354" t="s">
        <v>525</v>
      </c>
    </row>
    <row r="109" spans="1:70" s="428" customFormat="1" x14ac:dyDescent="0.25">
      <c r="A109" s="345" t="s">
        <v>3028</v>
      </c>
      <c r="B109" s="373"/>
      <c r="C109" s="719">
        <v>44510</v>
      </c>
      <c r="D109" s="373"/>
      <c r="E109" s="346">
        <v>257.17</v>
      </c>
      <c r="F109" s="373"/>
      <c r="G109" s="347">
        <v>17.662600000000001</v>
      </c>
      <c r="H109" s="374"/>
      <c r="I109" s="348">
        <v>6.7999999999999996E-3</v>
      </c>
      <c r="J109" s="348">
        <v>0.93659999999999999</v>
      </c>
      <c r="K109" s="348">
        <v>6.5488</v>
      </c>
      <c r="L109" s="348">
        <v>14.656499999999999</v>
      </c>
      <c r="M109" s="348">
        <v>15.2325</v>
      </c>
      <c r="N109" s="350">
        <v>5.1176000000000004</v>
      </c>
      <c r="O109" s="348">
        <v>9.2754999999999992</v>
      </c>
      <c r="P109" s="348">
        <v>19.1143</v>
      </c>
      <c r="Q109" s="348" t="s">
        <v>430</v>
      </c>
      <c r="R109" s="348" t="s">
        <v>430</v>
      </c>
      <c r="S109" s="348">
        <v>1.8492999999999999</v>
      </c>
      <c r="T109" s="348">
        <v>19.929400000000001</v>
      </c>
      <c r="U109" s="348">
        <v>12.553699999999999</v>
      </c>
      <c r="V109" s="348">
        <v>11.851599999999999</v>
      </c>
      <c r="W109" s="348">
        <v>1.8492999999999999</v>
      </c>
      <c r="X109" s="348">
        <v>12.9184</v>
      </c>
      <c r="Y109" s="374"/>
      <c r="Z109" s="346">
        <v>8</v>
      </c>
      <c r="AA109" s="346">
        <v>15</v>
      </c>
      <c r="AB109" s="346">
        <v>14</v>
      </c>
      <c r="AC109" s="346">
        <v>13</v>
      </c>
      <c r="AD109" s="346">
        <v>12</v>
      </c>
      <c r="AE109" s="346">
        <v>17</v>
      </c>
      <c r="AF109" s="346">
        <v>13</v>
      </c>
      <c r="AG109" s="346">
        <v>10</v>
      </c>
      <c r="AH109" s="346" t="s">
        <v>430</v>
      </c>
      <c r="AI109" s="346" t="s">
        <v>430</v>
      </c>
      <c r="AJ109" s="346">
        <v>16</v>
      </c>
      <c r="AK109" s="346">
        <v>11</v>
      </c>
      <c r="AL109" s="346">
        <v>13</v>
      </c>
      <c r="AM109" s="346">
        <v>16</v>
      </c>
      <c r="AN109" s="346">
        <v>16</v>
      </c>
      <c r="AO109" s="373"/>
      <c r="AP109" s="348" t="s">
        <v>430</v>
      </c>
      <c r="AQ109" s="348" t="s">
        <v>430</v>
      </c>
      <c r="AR109" s="348" t="s">
        <v>430</v>
      </c>
      <c r="AS109" s="348">
        <v>12.93</v>
      </c>
      <c r="AT109" s="348">
        <v>22.88</v>
      </c>
      <c r="AU109" s="351"/>
      <c r="AV109" s="346" t="s">
        <v>430</v>
      </c>
      <c r="AW109" s="346" t="s">
        <v>430</v>
      </c>
      <c r="AX109" s="346" t="s">
        <v>430</v>
      </c>
      <c r="AY109" s="346">
        <v>11</v>
      </c>
      <c r="AZ109" s="346">
        <v>13</v>
      </c>
      <c r="BA109" s="362"/>
      <c r="BB109" s="348">
        <v>14.0714645737543</v>
      </c>
      <c r="BC109" s="375">
        <v>0.98973538034948705</v>
      </c>
      <c r="BD109" s="375">
        <v>8.3103650683435407E-2</v>
      </c>
      <c r="BE109" s="375">
        <v>-0.24718384018766401</v>
      </c>
      <c r="BF109" s="374"/>
      <c r="BG109" s="348">
        <v>46.345599999999997</v>
      </c>
      <c r="BH109" s="348">
        <v>31.717099999999999</v>
      </c>
      <c r="BI109" s="348">
        <v>18.685099999999998</v>
      </c>
      <c r="BJ109" s="348">
        <v>3.2522000000000002</v>
      </c>
      <c r="BK109" s="373"/>
      <c r="BL109" s="372" t="s">
        <v>3029</v>
      </c>
      <c r="BM109" s="372" t="s">
        <v>3030</v>
      </c>
      <c r="BN109" s="372" t="s">
        <v>3031</v>
      </c>
      <c r="BO109" s="372" t="s">
        <v>3032</v>
      </c>
      <c r="BP109" s="372" t="s">
        <v>3033</v>
      </c>
      <c r="BQ109" s="373"/>
      <c r="BR109" s="354" t="s">
        <v>602</v>
      </c>
    </row>
    <row r="110" spans="1:70" s="428" customFormat="1" x14ac:dyDescent="0.25">
      <c r="A110" s="345" t="s">
        <v>3034</v>
      </c>
      <c r="B110" s="373"/>
      <c r="C110" s="719">
        <v>45632</v>
      </c>
      <c r="D110" s="373"/>
      <c r="E110" s="346">
        <v>107.279</v>
      </c>
      <c r="F110" s="373"/>
      <c r="G110" s="347">
        <v>11.63</v>
      </c>
      <c r="H110" s="374"/>
      <c r="I110" s="348">
        <v>-0.51329999999999998</v>
      </c>
      <c r="J110" s="348">
        <v>1.1304000000000001</v>
      </c>
      <c r="K110" s="348">
        <v>6.5018000000000002</v>
      </c>
      <c r="L110" s="348">
        <v>17.9513</v>
      </c>
      <c r="M110" s="348">
        <v>21.398700000000002</v>
      </c>
      <c r="N110" s="350">
        <v>14.9209</v>
      </c>
      <c r="O110" s="348" t="s">
        <v>430</v>
      </c>
      <c r="P110" s="348" t="s">
        <v>430</v>
      </c>
      <c r="Q110" s="348" t="s">
        <v>430</v>
      </c>
      <c r="R110" s="348" t="s">
        <v>430</v>
      </c>
      <c r="S110" s="348">
        <v>2.8294000000000001</v>
      </c>
      <c r="T110" s="348">
        <v>21.398700000000002</v>
      </c>
      <c r="U110" s="348">
        <v>18.191099999999999</v>
      </c>
      <c r="V110" s="348">
        <v>21.780100000000001</v>
      </c>
      <c r="W110" s="348">
        <v>2.8294000000000001</v>
      </c>
      <c r="X110" s="348">
        <v>9.8444000000000003</v>
      </c>
      <c r="Y110" s="374"/>
      <c r="Z110" s="346">
        <v>16</v>
      </c>
      <c r="AA110" s="346">
        <v>14</v>
      </c>
      <c r="AB110" s="346">
        <v>15</v>
      </c>
      <c r="AC110" s="346">
        <v>6</v>
      </c>
      <c r="AD110" s="346">
        <v>3</v>
      </c>
      <c r="AE110" s="346">
        <v>5</v>
      </c>
      <c r="AF110" s="346" t="s">
        <v>430</v>
      </c>
      <c r="AG110" s="346" t="s">
        <v>430</v>
      </c>
      <c r="AH110" s="346" t="s">
        <v>430</v>
      </c>
      <c r="AI110" s="346" t="s">
        <v>430</v>
      </c>
      <c r="AJ110" s="346">
        <v>9</v>
      </c>
      <c r="AK110" s="346">
        <v>9</v>
      </c>
      <c r="AL110" s="346">
        <v>5</v>
      </c>
      <c r="AM110" s="346">
        <v>3</v>
      </c>
      <c r="AN110" s="346">
        <v>9</v>
      </c>
      <c r="AO110" s="373"/>
      <c r="AP110" s="348" t="s">
        <v>430</v>
      </c>
      <c r="AQ110" s="348" t="s">
        <v>430</v>
      </c>
      <c r="AR110" s="348" t="s">
        <v>430</v>
      </c>
      <c r="AS110" s="348" t="s">
        <v>430</v>
      </c>
      <c r="AT110" s="348">
        <v>33.770000000000003</v>
      </c>
      <c r="AU110" s="351"/>
      <c r="AV110" s="346" t="s">
        <v>430</v>
      </c>
      <c r="AW110" s="346" t="s">
        <v>430</v>
      </c>
      <c r="AX110" s="346" t="s">
        <v>430</v>
      </c>
      <c r="AY110" s="346" t="s">
        <v>430</v>
      </c>
      <c r="AZ110" s="346">
        <v>4</v>
      </c>
      <c r="BA110" s="362"/>
      <c r="BB110" s="348">
        <v>12.7589720734422</v>
      </c>
      <c r="BC110" s="375">
        <v>0.93159111734365196</v>
      </c>
      <c r="BD110" s="375">
        <v>3.5319963948852798E-2</v>
      </c>
      <c r="BE110" s="375">
        <v>0.11394844942874099</v>
      </c>
      <c r="BF110" s="374"/>
      <c r="BG110" s="348">
        <v>34.292700000000004</v>
      </c>
      <c r="BH110" s="348">
        <v>17.5319</v>
      </c>
      <c r="BI110" s="348">
        <v>45.084600000000002</v>
      </c>
      <c r="BJ110" s="348">
        <v>3.0908000000000002</v>
      </c>
      <c r="BK110" s="373"/>
      <c r="BL110" s="372" t="s">
        <v>3035</v>
      </c>
      <c r="BM110" s="372" t="s">
        <v>3036</v>
      </c>
      <c r="BN110" s="372" t="s">
        <v>3037</v>
      </c>
      <c r="BO110" s="372" t="s">
        <v>3038</v>
      </c>
      <c r="BP110" s="372" t="s">
        <v>3039</v>
      </c>
      <c r="BQ110" s="373"/>
      <c r="BR110" s="354" t="s">
        <v>602</v>
      </c>
    </row>
    <row r="111" spans="1:70" s="428" customFormat="1" x14ac:dyDescent="0.25">
      <c r="A111" s="345" t="s">
        <v>3040</v>
      </c>
      <c r="B111" s="373"/>
      <c r="C111" s="719">
        <v>43524</v>
      </c>
      <c r="D111" s="373"/>
      <c r="E111" s="346">
        <v>96.425899999999999</v>
      </c>
      <c r="F111" s="373"/>
      <c r="G111" s="347">
        <v>32.854599999999998</v>
      </c>
      <c r="H111" s="374"/>
      <c r="I111" s="348">
        <v>-0.1046</v>
      </c>
      <c r="J111" s="348">
        <v>1.2172000000000001</v>
      </c>
      <c r="K111" s="348">
        <v>7.6924999999999999</v>
      </c>
      <c r="L111" s="348">
        <v>16.404499999999999</v>
      </c>
      <c r="M111" s="348">
        <v>14.3596</v>
      </c>
      <c r="N111" s="350">
        <v>9.5627999999999993</v>
      </c>
      <c r="O111" s="348">
        <v>12.4221</v>
      </c>
      <c r="P111" s="348">
        <v>21.8292</v>
      </c>
      <c r="Q111" s="348">
        <v>10.8775</v>
      </c>
      <c r="R111" s="348" t="s">
        <v>430</v>
      </c>
      <c r="S111" s="348">
        <v>3.17</v>
      </c>
      <c r="T111" s="348">
        <v>20.186299999999999</v>
      </c>
      <c r="U111" s="348">
        <v>12.8454</v>
      </c>
      <c r="V111" s="348">
        <v>13.2453</v>
      </c>
      <c r="W111" s="348">
        <v>3.17</v>
      </c>
      <c r="X111" s="348">
        <v>17.480499999999999</v>
      </c>
      <c r="Y111" s="374"/>
      <c r="Z111" s="346">
        <v>12</v>
      </c>
      <c r="AA111" s="346">
        <v>13</v>
      </c>
      <c r="AB111" s="346">
        <v>2</v>
      </c>
      <c r="AC111" s="346">
        <v>10</v>
      </c>
      <c r="AD111" s="346">
        <v>14</v>
      </c>
      <c r="AE111" s="346">
        <v>12</v>
      </c>
      <c r="AF111" s="346">
        <v>8</v>
      </c>
      <c r="AG111" s="346">
        <v>7</v>
      </c>
      <c r="AH111" s="346">
        <v>9</v>
      </c>
      <c r="AI111" s="346" t="s">
        <v>430</v>
      </c>
      <c r="AJ111" s="346">
        <v>2</v>
      </c>
      <c r="AK111" s="346">
        <v>10</v>
      </c>
      <c r="AL111" s="346">
        <v>12</v>
      </c>
      <c r="AM111" s="346">
        <v>13</v>
      </c>
      <c r="AN111" s="346">
        <v>2</v>
      </c>
      <c r="AO111" s="373"/>
      <c r="AP111" s="348" t="s">
        <v>430</v>
      </c>
      <c r="AQ111" s="348">
        <v>16.579999999999998</v>
      </c>
      <c r="AR111" s="348">
        <v>16.86</v>
      </c>
      <c r="AS111" s="348">
        <v>16</v>
      </c>
      <c r="AT111" s="348">
        <v>25.28</v>
      </c>
      <c r="AU111" s="351"/>
      <c r="AV111" s="346" t="s">
        <v>430</v>
      </c>
      <c r="AW111" s="346">
        <v>9</v>
      </c>
      <c r="AX111" s="346">
        <v>9</v>
      </c>
      <c r="AY111" s="346">
        <v>6</v>
      </c>
      <c r="AZ111" s="346">
        <v>12</v>
      </c>
      <c r="BA111" s="362"/>
      <c r="BB111" s="348">
        <v>14.2172707765561</v>
      </c>
      <c r="BC111" s="375">
        <v>0.98455583133082103</v>
      </c>
      <c r="BD111" s="375">
        <v>9.5220552821774704E-2</v>
      </c>
      <c r="BE111" s="375">
        <v>-0.205144116203472</v>
      </c>
      <c r="BF111" s="374"/>
      <c r="BG111" s="348">
        <v>33.092199999999998</v>
      </c>
      <c r="BH111" s="348">
        <v>31.261199999999999</v>
      </c>
      <c r="BI111" s="348">
        <v>30.8399</v>
      </c>
      <c r="BJ111" s="348">
        <v>4.8067000000000002</v>
      </c>
      <c r="BK111" s="373"/>
      <c r="BL111" s="372" t="s">
        <v>3041</v>
      </c>
      <c r="BM111" s="372" t="s">
        <v>3042</v>
      </c>
      <c r="BN111" s="372" t="s">
        <v>3043</v>
      </c>
      <c r="BO111" s="372" t="s">
        <v>3044</v>
      </c>
      <c r="BP111" s="372" t="s">
        <v>430</v>
      </c>
      <c r="BQ111" s="373"/>
      <c r="BR111" s="354" t="s">
        <v>476</v>
      </c>
    </row>
    <row r="112" spans="1:70" s="428" customFormat="1" x14ac:dyDescent="0.25">
      <c r="A112" s="885" t="s">
        <v>93</v>
      </c>
      <c r="B112" s="402"/>
      <c r="C112" s="724"/>
      <c r="D112" s="402"/>
      <c r="E112" s="403"/>
      <c r="F112" s="402"/>
      <c r="G112" s="404"/>
      <c r="H112" s="406"/>
      <c r="I112" s="405">
        <v>-7.1999999999999998E-3</v>
      </c>
      <c r="J112" s="405">
        <v>1.3721000000000001</v>
      </c>
      <c r="K112" s="405">
        <v>6.9626999999999999</v>
      </c>
      <c r="L112" s="405">
        <v>16.291899999999998</v>
      </c>
      <c r="M112" s="405">
        <v>17.671500000000002</v>
      </c>
      <c r="N112" s="407">
        <v>11.972099999999999</v>
      </c>
      <c r="O112" s="405">
        <v>13.735099999999999</v>
      </c>
      <c r="P112" s="405">
        <v>22.562899999999999</v>
      </c>
      <c r="Q112" s="405">
        <v>13.927300000000001</v>
      </c>
      <c r="R112" s="405">
        <v>13.979100000000001</v>
      </c>
      <c r="S112" s="405">
        <v>2.5943999999999998</v>
      </c>
      <c r="T112" s="405">
        <v>20.696400000000001</v>
      </c>
      <c r="U112" s="405">
        <v>15.6312</v>
      </c>
      <c r="V112" s="405">
        <v>17.236499999999999</v>
      </c>
      <c r="W112" s="405">
        <v>2.5943999999999998</v>
      </c>
      <c r="X112" s="405">
        <v>16.8476</v>
      </c>
      <c r="Y112" s="406"/>
      <c r="Z112" s="403">
        <v>16</v>
      </c>
      <c r="AA112" s="403">
        <v>18</v>
      </c>
      <c r="AB112" s="403">
        <v>18</v>
      </c>
      <c r="AC112" s="403">
        <v>18</v>
      </c>
      <c r="AD112" s="403">
        <v>18</v>
      </c>
      <c r="AE112" s="403">
        <v>17</v>
      </c>
      <c r="AF112" s="403">
        <v>14</v>
      </c>
      <c r="AG112" s="403">
        <v>10</v>
      </c>
      <c r="AH112" s="403">
        <v>9</v>
      </c>
      <c r="AI112" s="403">
        <v>4</v>
      </c>
      <c r="AJ112" s="403">
        <v>18</v>
      </c>
      <c r="AK112" s="403">
        <v>18</v>
      </c>
      <c r="AL112" s="403">
        <v>18</v>
      </c>
      <c r="AM112" s="403">
        <v>17</v>
      </c>
      <c r="AN112" s="403">
        <v>18</v>
      </c>
      <c r="AO112" s="402"/>
      <c r="AP112" s="405">
        <v>18.350000000000001</v>
      </c>
      <c r="AQ112" s="405">
        <v>19.6811111111111</v>
      </c>
      <c r="AR112" s="405">
        <v>19.135555555555602</v>
      </c>
      <c r="AS112" s="405">
        <v>16.349090909090901</v>
      </c>
      <c r="AT112" s="405">
        <v>29.487647058823502</v>
      </c>
      <c r="AU112" s="408"/>
      <c r="AV112" s="403">
        <v>4</v>
      </c>
      <c r="AW112" s="403">
        <v>9</v>
      </c>
      <c r="AX112" s="403">
        <v>9</v>
      </c>
      <c r="AY112" s="403">
        <v>11</v>
      </c>
      <c r="AZ112" s="403">
        <v>17</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86" t="s">
        <v>94</v>
      </c>
      <c r="B113" s="373"/>
      <c r="C113" s="719"/>
      <c r="D113" s="373"/>
      <c r="E113" s="346"/>
      <c r="F113" s="373"/>
      <c r="G113" s="347"/>
      <c r="H113" s="374"/>
      <c r="I113" s="348">
        <v>0.35970000000000002</v>
      </c>
      <c r="J113" s="348">
        <v>2.0440999999999998</v>
      </c>
      <c r="K113" s="348">
        <v>7.7530000000000001</v>
      </c>
      <c r="L113" s="348">
        <v>20.765599999999999</v>
      </c>
      <c r="M113" s="348">
        <v>25.1206</v>
      </c>
      <c r="N113" s="350">
        <v>19.375599999999999</v>
      </c>
      <c r="O113" s="348">
        <v>23.243099999999998</v>
      </c>
      <c r="P113" s="348">
        <v>25.871600000000001</v>
      </c>
      <c r="Q113" s="348">
        <v>16.345800000000001</v>
      </c>
      <c r="R113" s="348">
        <v>15.191700000000001</v>
      </c>
      <c r="S113" s="348">
        <v>3.5028000000000001</v>
      </c>
      <c r="T113" s="348">
        <v>24.2927</v>
      </c>
      <c r="U113" s="348">
        <v>23.345199999999998</v>
      </c>
      <c r="V113" s="348">
        <v>25.237200000000001</v>
      </c>
      <c r="W113" s="348">
        <v>3.5028000000000001</v>
      </c>
      <c r="X113" s="348">
        <v>30.688700000000001</v>
      </c>
      <c r="Y113" s="374"/>
      <c r="Z113" s="346"/>
      <c r="AA113" s="346"/>
      <c r="AB113" s="346"/>
      <c r="AC113" s="346"/>
      <c r="AD113" s="346"/>
      <c r="AE113" s="346"/>
      <c r="AF113" s="346"/>
      <c r="AG113" s="346"/>
      <c r="AH113" s="346"/>
      <c r="AI113" s="346"/>
      <c r="AJ113" s="346"/>
      <c r="AK113" s="346"/>
      <c r="AL113" s="346"/>
      <c r="AM113" s="346"/>
      <c r="AN113" s="346"/>
      <c r="AO113" s="373"/>
      <c r="AP113" s="348">
        <v>19.34</v>
      </c>
      <c r="AQ113" s="348">
        <v>22.16</v>
      </c>
      <c r="AR113" s="348">
        <v>22.04</v>
      </c>
      <c r="AS113" s="348">
        <v>20.16</v>
      </c>
      <c r="AT113" s="348">
        <v>40.85</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86" t="s">
        <v>95</v>
      </c>
      <c r="B114" s="373"/>
      <c r="C114" s="719"/>
      <c r="D114" s="373"/>
      <c r="E114" s="346"/>
      <c r="F114" s="373"/>
      <c r="G114" s="347"/>
      <c r="H114" s="374"/>
      <c r="I114" s="348">
        <v>-0.51329999999999998</v>
      </c>
      <c r="J114" s="348">
        <v>0.77380000000000004</v>
      </c>
      <c r="K114" s="348">
        <v>5.6680999999999999</v>
      </c>
      <c r="L114" s="348">
        <v>12.7723</v>
      </c>
      <c r="M114" s="348">
        <v>12.1495</v>
      </c>
      <c r="N114" s="350">
        <v>5.1176000000000004</v>
      </c>
      <c r="O114" s="348">
        <v>5.7314999999999996</v>
      </c>
      <c r="P114" s="348">
        <v>19.1143</v>
      </c>
      <c r="Q114" s="348">
        <v>10.8775</v>
      </c>
      <c r="R114" s="348">
        <v>13.2492</v>
      </c>
      <c r="S114" s="348">
        <v>1.7654000000000001</v>
      </c>
      <c r="T114" s="348">
        <v>15.8491</v>
      </c>
      <c r="U114" s="348">
        <v>10.047700000000001</v>
      </c>
      <c r="V114" s="348">
        <v>11.1191</v>
      </c>
      <c r="W114" s="348">
        <v>1.7654000000000001</v>
      </c>
      <c r="X114" s="348">
        <v>5.8815</v>
      </c>
      <c r="Y114" s="374"/>
      <c r="Z114" s="346"/>
      <c r="AA114" s="346"/>
      <c r="AB114" s="346"/>
      <c r="AC114" s="346"/>
      <c r="AD114" s="346"/>
      <c r="AE114" s="346"/>
      <c r="AF114" s="346"/>
      <c r="AG114" s="346"/>
      <c r="AH114" s="346"/>
      <c r="AI114" s="346"/>
      <c r="AJ114" s="346"/>
      <c r="AK114" s="346"/>
      <c r="AL114" s="346"/>
      <c r="AM114" s="346"/>
      <c r="AN114" s="346"/>
      <c r="AO114" s="373"/>
      <c r="AP114" s="348">
        <v>17.399999999999999</v>
      </c>
      <c r="AQ114" s="348">
        <v>16.579999999999998</v>
      </c>
      <c r="AR114" s="348">
        <v>16.86</v>
      </c>
      <c r="AS114" s="348">
        <v>12.93</v>
      </c>
      <c r="AT114" s="348">
        <v>20.12</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87" t="s">
        <v>96</v>
      </c>
      <c r="B115" s="413"/>
      <c r="C115" s="725"/>
      <c r="D115" s="413"/>
      <c r="E115" s="414"/>
      <c r="F115" s="413"/>
      <c r="G115" s="415"/>
      <c r="H115" s="417"/>
      <c r="I115" s="416">
        <v>-1.9400000000000001E-2</v>
      </c>
      <c r="J115" s="416">
        <v>1.421</v>
      </c>
      <c r="K115" s="416">
        <v>7.0996499999999996</v>
      </c>
      <c r="L115" s="416">
        <v>16.4436</v>
      </c>
      <c r="M115" s="416">
        <v>17.8781</v>
      </c>
      <c r="N115" s="418">
        <v>12.3566</v>
      </c>
      <c r="O115" s="416">
        <v>12.9094</v>
      </c>
      <c r="P115" s="416">
        <v>22.311299999999999</v>
      </c>
      <c r="Q115" s="416">
        <v>14.0725</v>
      </c>
      <c r="R115" s="416">
        <v>13.7377</v>
      </c>
      <c r="S115" s="416">
        <v>2.7888999999999999</v>
      </c>
      <c r="T115" s="416">
        <v>20.7925</v>
      </c>
      <c r="U115" s="416">
        <v>16.3644</v>
      </c>
      <c r="V115" s="416">
        <v>17.491199999999999</v>
      </c>
      <c r="W115" s="416">
        <v>2.7888999999999999</v>
      </c>
      <c r="X115" s="416">
        <v>18.722300000000001</v>
      </c>
      <c r="Y115" s="417"/>
      <c r="Z115" s="414"/>
      <c r="AA115" s="414"/>
      <c r="AB115" s="414"/>
      <c r="AC115" s="414"/>
      <c r="AD115" s="414"/>
      <c r="AE115" s="414"/>
      <c r="AF115" s="414"/>
      <c r="AG115" s="414"/>
      <c r="AH115" s="414"/>
      <c r="AI115" s="414"/>
      <c r="AJ115" s="414"/>
      <c r="AK115" s="414"/>
      <c r="AL115" s="414"/>
      <c r="AM115" s="414"/>
      <c r="AN115" s="414"/>
      <c r="AO115" s="413"/>
      <c r="AP115" s="416">
        <v>18.329999999999998</v>
      </c>
      <c r="AQ115" s="416">
        <v>20.010000000000002</v>
      </c>
      <c r="AR115" s="416">
        <v>18.64</v>
      </c>
      <c r="AS115" s="416">
        <v>16</v>
      </c>
      <c r="AT115" s="416">
        <v>30.33</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74" t="s">
        <v>3045</v>
      </c>
      <c r="B116" s="862"/>
      <c r="C116" s="863"/>
      <c r="D116" s="862"/>
      <c r="E116" s="864"/>
      <c r="F116" s="862"/>
      <c r="G116" s="865"/>
      <c r="H116" s="867"/>
      <c r="I116" s="866"/>
      <c r="J116" s="866"/>
      <c r="K116" s="866"/>
      <c r="L116" s="866"/>
      <c r="M116" s="866"/>
      <c r="N116" s="868"/>
      <c r="O116" s="866"/>
      <c r="P116" s="866"/>
      <c r="Q116" s="866"/>
      <c r="R116" s="866"/>
      <c r="S116" s="866"/>
      <c r="T116" s="866"/>
      <c r="U116" s="866"/>
      <c r="V116" s="866"/>
      <c r="W116" s="866"/>
      <c r="X116" s="866"/>
      <c r="Y116" s="867"/>
      <c r="Z116" s="864"/>
      <c r="AA116" s="864"/>
      <c r="AB116" s="864"/>
      <c r="AC116" s="864"/>
      <c r="AD116" s="864"/>
      <c r="AE116" s="864"/>
      <c r="AF116" s="864"/>
      <c r="AG116" s="864"/>
      <c r="AH116" s="864"/>
      <c r="AI116" s="864"/>
      <c r="AJ116" s="864"/>
      <c r="AK116" s="864"/>
      <c r="AL116" s="864"/>
      <c r="AM116" s="864"/>
      <c r="AN116" s="864"/>
      <c r="AO116" s="862"/>
      <c r="AP116" s="866"/>
      <c r="AQ116" s="866"/>
      <c r="AR116" s="866"/>
      <c r="AS116" s="866"/>
      <c r="AT116" s="866"/>
      <c r="AU116" s="869"/>
      <c r="AV116" s="864"/>
      <c r="AW116" s="864"/>
      <c r="AX116" s="864"/>
      <c r="AY116" s="864"/>
      <c r="AZ116" s="864"/>
      <c r="BA116" s="870"/>
      <c r="BB116" s="866"/>
      <c r="BC116" s="871"/>
      <c r="BD116" s="871"/>
      <c r="BE116" s="871"/>
      <c r="BF116" s="867"/>
      <c r="BG116" s="866"/>
      <c r="BH116" s="866"/>
      <c r="BI116" s="866"/>
      <c r="BJ116" s="866"/>
      <c r="BK116" s="862"/>
      <c r="BL116" s="872"/>
      <c r="BM116" s="872"/>
      <c r="BN116" s="872"/>
      <c r="BO116" s="872"/>
      <c r="BP116" s="872"/>
      <c r="BQ116" s="862"/>
      <c r="BR116" s="873"/>
    </row>
    <row r="117" spans="1:70" s="428" customFormat="1" x14ac:dyDescent="0.25">
      <c r="A117" s="345" t="s">
        <v>3046</v>
      </c>
      <c r="B117" s="373"/>
      <c r="C117" s="719">
        <v>36588</v>
      </c>
      <c r="D117" s="373"/>
      <c r="E117" s="346">
        <v>13033.5</v>
      </c>
      <c r="F117" s="373"/>
      <c r="G117" s="347">
        <v>173.72</v>
      </c>
      <c r="H117" s="374"/>
      <c r="I117" s="348" t="s">
        <v>430</v>
      </c>
      <c r="J117" s="348">
        <v>2.3689</v>
      </c>
      <c r="K117" s="348">
        <v>1.8886000000000001</v>
      </c>
      <c r="L117" s="348">
        <v>-1.9694</v>
      </c>
      <c r="M117" s="348">
        <v>-17.722799999999999</v>
      </c>
      <c r="N117" s="350">
        <v>-14.290900000000001</v>
      </c>
      <c r="O117" s="348">
        <v>-5.8220000000000001</v>
      </c>
      <c r="P117" s="348">
        <v>5.9836</v>
      </c>
      <c r="Q117" s="348">
        <v>5.2554999999999996</v>
      </c>
      <c r="R117" s="348">
        <v>15.8675</v>
      </c>
      <c r="S117" s="348">
        <v>7.2213000000000003</v>
      </c>
      <c r="T117" s="348">
        <v>7.8002000000000002</v>
      </c>
      <c r="U117" s="348">
        <v>-16.9678</v>
      </c>
      <c r="V117" s="348">
        <v>-8.4430999999999994</v>
      </c>
      <c r="W117" s="348">
        <v>7.2213000000000003</v>
      </c>
      <c r="X117" s="348">
        <v>11.4277</v>
      </c>
      <c r="Y117" s="374"/>
      <c r="Z117" s="346" t="s">
        <v>430</v>
      </c>
      <c r="AA117" s="346">
        <v>6</v>
      </c>
      <c r="AB117" s="346">
        <v>13</v>
      </c>
      <c r="AC117" s="346">
        <v>11</v>
      </c>
      <c r="AD117" s="346">
        <v>10</v>
      </c>
      <c r="AE117" s="346">
        <v>9</v>
      </c>
      <c r="AF117" s="346">
        <v>3</v>
      </c>
      <c r="AG117" s="346">
        <v>3</v>
      </c>
      <c r="AH117" s="346">
        <v>3</v>
      </c>
      <c r="AI117" s="346">
        <v>1</v>
      </c>
      <c r="AJ117" s="346">
        <v>7</v>
      </c>
      <c r="AK117" s="346">
        <v>10</v>
      </c>
      <c r="AL117" s="346">
        <v>10</v>
      </c>
      <c r="AM117" s="346">
        <v>7</v>
      </c>
      <c r="AN117" s="346">
        <v>7</v>
      </c>
      <c r="AO117" s="373"/>
      <c r="AP117" s="348">
        <v>14.56</v>
      </c>
      <c r="AQ117" s="348">
        <v>10.76</v>
      </c>
      <c r="AR117" s="348">
        <v>2.11</v>
      </c>
      <c r="AS117" s="348">
        <v>-4.16</v>
      </c>
      <c r="AT117" s="348">
        <v>-14.36</v>
      </c>
      <c r="AU117" s="351"/>
      <c r="AV117" s="346">
        <v>2</v>
      </c>
      <c r="AW117" s="346">
        <v>3</v>
      </c>
      <c r="AX117" s="346">
        <v>3</v>
      </c>
      <c r="AY117" s="346">
        <v>3</v>
      </c>
      <c r="AZ117" s="346">
        <v>8</v>
      </c>
      <c r="BA117" s="362"/>
      <c r="BB117" s="348">
        <v>21.038165980261098</v>
      </c>
      <c r="BC117" s="375">
        <v>1.0243914887933701</v>
      </c>
      <c r="BD117" s="375">
        <v>1.87247456679769E-2</v>
      </c>
      <c r="BE117" s="375">
        <v>0.15390318486677201</v>
      </c>
      <c r="BF117" s="374"/>
      <c r="BG117" s="348">
        <v>43.848999999999997</v>
      </c>
      <c r="BH117" s="348">
        <v>22.388999999999999</v>
      </c>
      <c r="BI117" s="348">
        <v>25.192799999999998</v>
      </c>
      <c r="BJ117" s="348">
        <v>8.5692000000000004</v>
      </c>
      <c r="BK117" s="373"/>
      <c r="BL117" s="372" t="s">
        <v>3047</v>
      </c>
      <c r="BM117" s="372" t="s">
        <v>3048</v>
      </c>
      <c r="BN117" s="372" t="s">
        <v>3049</v>
      </c>
      <c r="BO117" s="372" t="s">
        <v>3050</v>
      </c>
      <c r="BP117" s="372" t="s">
        <v>3051</v>
      </c>
      <c r="BQ117" s="373"/>
      <c r="BR117" s="354" t="s">
        <v>2340</v>
      </c>
    </row>
    <row r="118" spans="1:70" s="428" customFormat="1" x14ac:dyDescent="0.25">
      <c r="A118" s="345" t="s">
        <v>3052</v>
      </c>
      <c r="B118" s="373"/>
      <c r="C118" s="719">
        <v>42366</v>
      </c>
      <c r="D118" s="373"/>
      <c r="E118" s="346">
        <v>9780.18</v>
      </c>
      <c r="F118" s="373"/>
      <c r="G118" s="347">
        <v>40.160899999999998</v>
      </c>
      <c r="H118" s="374"/>
      <c r="I118" s="348">
        <v>0.3095</v>
      </c>
      <c r="J118" s="348">
        <v>3.3123</v>
      </c>
      <c r="K118" s="348">
        <v>2.5682</v>
      </c>
      <c r="L118" s="348">
        <v>-2.1141999999999999</v>
      </c>
      <c r="M118" s="348">
        <v>-18.316700000000001</v>
      </c>
      <c r="N118" s="350">
        <v>-15.754899999999999</v>
      </c>
      <c r="O118" s="348">
        <v>-8.7469000000000001</v>
      </c>
      <c r="P118" s="348">
        <v>4.7347000000000001</v>
      </c>
      <c r="Q118" s="348">
        <v>5.0175999999999998</v>
      </c>
      <c r="R118" s="348">
        <v>15.270300000000001</v>
      </c>
      <c r="S118" s="348">
        <v>7.0441000000000003</v>
      </c>
      <c r="T118" s="348">
        <v>7.5819999999999999</v>
      </c>
      <c r="U118" s="348">
        <v>-17.488199999999999</v>
      </c>
      <c r="V118" s="348">
        <v>-9.8821999999999992</v>
      </c>
      <c r="W118" s="348">
        <v>7.0441000000000003</v>
      </c>
      <c r="X118" s="348">
        <v>14.077299999999999</v>
      </c>
      <c r="Y118" s="374"/>
      <c r="Z118" s="346">
        <v>3</v>
      </c>
      <c r="AA118" s="346">
        <v>3</v>
      </c>
      <c r="AB118" s="346">
        <v>9</v>
      </c>
      <c r="AC118" s="346">
        <v>13</v>
      </c>
      <c r="AD118" s="346">
        <v>12</v>
      </c>
      <c r="AE118" s="346">
        <v>11</v>
      </c>
      <c r="AF118" s="346">
        <v>9</v>
      </c>
      <c r="AG118" s="346">
        <v>4</v>
      </c>
      <c r="AH118" s="346">
        <v>4</v>
      </c>
      <c r="AI118" s="346">
        <v>4</v>
      </c>
      <c r="AJ118" s="346">
        <v>8</v>
      </c>
      <c r="AK118" s="346">
        <v>11</v>
      </c>
      <c r="AL118" s="346">
        <v>12</v>
      </c>
      <c r="AM118" s="346">
        <v>11</v>
      </c>
      <c r="AN118" s="346">
        <v>8</v>
      </c>
      <c r="AO118" s="373"/>
      <c r="AP118" s="348">
        <v>13.58</v>
      </c>
      <c r="AQ118" s="348">
        <v>9.1999999999999993</v>
      </c>
      <c r="AR118" s="348">
        <v>0.97</v>
      </c>
      <c r="AS118" s="348">
        <v>-6.47</v>
      </c>
      <c r="AT118" s="348">
        <v>-15.37</v>
      </c>
      <c r="AU118" s="351"/>
      <c r="AV118" s="346">
        <v>5</v>
      </c>
      <c r="AW118" s="346">
        <v>5</v>
      </c>
      <c r="AX118" s="346">
        <v>5</v>
      </c>
      <c r="AY118" s="346">
        <v>5</v>
      </c>
      <c r="AZ118" s="346">
        <v>12</v>
      </c>
      <c r="BA118" s="362"/>
      <c r="BB118" s="348">
        <v>21.9960943443281</v>
      </c>
      <c r="BC118" s="375">
        <v>0.825912283944368</v>
      </c>
      <c r="BD118" s="375">
        <v>1.3522494435137601E-2</v>
      </c>
      <c r="BE118" s="375">
        <v>0.29254339720741301</v>
      </c>
      <c r="BF118" s="374"/>
      <c r="BG118" s="348">
        <v>57.947699999999998</v>
      </c>
      <c r="BH118" s="348">
        <v>16.969200000000001</v>
      </c>
      <c r="BI118" s="348">
        <v>17.904299999999999</v>
      </c>
      <c r="BJ118" s="348">
        <v>7.1787999999999998</v>
      </c>
      <c r="BK118" s="373"/>
      <c r="BL118" s="372" t="s">
        <v>3053</v>
      </c>
      <c r="BM118" s="372" t="s">
        <v>3054</v>
      </c>
      <c r="BN118" s="372" t="s">
        <v>3055</v>
      </c>
      <c r="BO118" s="372" t="s">
        <v>3056</v>
      </c>
      <c r="BP118" s="372" t="s">
        <v>3057</v>
      </c>
      <c r="BQ118" s="373"/>
      <c r="BR118" s="354" t="s">
        <v>2396</v>
      </c>
    </row>
    <row r="119" spans="1:70" s="428" customFormat="1" x14ac:dyDescent="0.25">
      <c r="A119" s="345" t="s">
        <v>3058</v>
      </c>
      <c r="B119" s="373"/>
      <c r="C119" s="719">
        <v>41281</v>
      </c>
      <c r="D119" s="373"/>
      <c r="E119" s="346">
        <v>4319.49</v>
      </c>
      <c r="F119" s="373"/>
      <c r="G119" s="347">
        <v>190.47040000000001</v>
      </c>
      <c r="H119" s="374"/>
      <c r="I119" s="348" t="s">
        <v>430</v>
      </c>
      <c r="J119" s="348">
        <v>2.0331999999999999</v>
      </c>
      <c r="K119" s="348">
        <v>3.1524999999999999</v>
      </c>
      <c r="L119" s="348">
        <v>-1.5928</v>
      </c>
      <c r="M119" s="348">
        <v>-16.305199999999999</v>
      </c>
      <c r="N119" s="350">
        <v>-12.601900000000001</v>
      </c>
      <c r="O119" s="348">
        <v>-2.3559999999999999</v>
      </c>
      <c r="P119" s="348">
        <v>7.3964999999999996</v>
      </c>
      <c r="Q119" s="348">
        <v>7.7000999999999999</v>
      </c>
      <c r="R119" s="348">
        <v>15.333500000000001</v>
      </c>
      <c r="S119" s="348">
        <v>7.4417999999999997</v>
      </c>
      <c r="T119" s="348">
        <v>6.9042000000000003</v>
      </c>
      <c r="U119" s="348">
        <v>-16.738199999999999</v>
      </c>
      <c r="V119" s="348">
        <v>-9.2072000000000003</v>
      </c>
      <c r="W119" s="348">
        <v>7.4417999999999997</v>
      </c>
      <c r="X119" s="348">
        <v>16.871700000000001</v>
      </c>
      <c r="Y119" s="374"/>
      <c r="Z119" s="346" t="s">
        <v>430</v>
      </c>
      <c r="AA119" s="346">
        <v>9</v>
      </c>
      <c r="AB119" s="346">
        <v>7</v>
      </c>
      <c r="AC119" s="346">
        <v>10</v>
      </c>
      <c r="AD119" s="346">
        <v>7</v>
      </c>
      <c r="AE119" s="346">
        <v>7</v>
      </c>
      <c r="AF119" s="346">
        <v>2</v>
      </c>
      <c r="AG119" s="346">
        <v>2</v>
      </c>
      <c r="AH119" s="346">
        <v>2</v>
      </c>
      <c r="AI119" s="346">
        <v>3</v>
      </c>
      <c r="AJ119" s="346">
        <v>5</v>
      </c>
      <c r="AK119" s="346">
        <v>12</v>
      </c>
      <c r="AL119" s="346">
        <v>9</v>
      </c>
      <c r="AM119" s="346">
        <v>10</v>
      </c>
      <c r="AN119" s="346">
        <v>5</v>
      </c>
      <c r="AO119" s="373"/>
      <c r="AP119" s="348">
        <v>14.75</v>
      </c>
      <c r="AQ119" s="348">
        <v>11.58</v>
      </c>
      <c r="AR119" s="348">
        <v>4.6399999999999997</v>
      </c>
      <c r="AS119" s="348">
        <v>-1.62</v>
      </c>
      <c r="AT119" s="348">
        <v>-14.71</v>
      </c>
      <c r="AU119" s="351"/>
      <c r="AV119" s="346">
        <v>1</v>
      </c>
      <c r="AW119" s="346">
        <v>2</v>
      </c>
      <c r="AX119" s="346">
        <v>2</v>
      </c>
      <c r="AY119" s="346">
        <v>1</v>
      </c>
      <c r="AZ119" s="346">
        <v>9</v>
      </c>
      <c r="BA119" s="362"/>
      <c r="BB119" s="348">
        <v>19.327301761202101</v>
      </c>
      <c r="BC119" s="375">
        <v>0.93165733342891199</v>
      </c>
      <c r="BD119" s="375">
        <v>2.3234416072267901E-2</v>
      </c>
      <c r="BE119" s="375">
        <v>0.23075652705740099</v>
      </c>
      <c r="BF119" s="374"/>
      <c r="BG119" s="348">
        <v>51.828600000000002</v>
      </c>
      <c r="BH119" s="348">
        <v>20.045500000000001</v>
      </c>
      <c r="BI119" s="348">
        <v>14.019500000000001</v>
      </c>
      <c r="BJ119" s="348">
        <v>14.106400000000001</v>
      </c>
      <c r="BK119" s="373"/>
      <c r="BL119" s="372" t="s">
        <v>3059</v>
      </c>
      <c r="BM119" s="372" t="s">
        <v>3060</v>
      </c>
      <c r="BN119" s="372" t="s">
        <v>3061</v>
      </c>
      <c r="BO119" s="372" t="s">
        <v>3062</v>
      </c>
      <c r="BP119" s="372" t="s">
        <v>3063</v>
      </c>
      <c r="BQ119" s="373"/>
      <c r="BR119" s="354" t="s">
        <v>2958</v>
      </c>
    </row>
    <row r="120" spans="1:70" s="428" customFormat="1" x14ac:dyDescent="0.25">
      <c r="A120" s="345" t="s">
        <v>3064</v>
      </c>
      <c r="B120" s="373"/>
      <c r="C120" s="719">
        <v>36540</v>
      </c>
      <c r="D120" s="373"/>
      <c r="E120" s="346">
        <v>3824.29</v>
      </c>
      <c r="F120" s="373"/>
      <c r="G120" s="347">
        <v>148.6</v>
      </c>
      <c r="H120" s="374"/>
      <c r="I120" s="348" t="s">
        <v>430</v>
      </c>
      <c r="J120" s="348">
        <v>2.4192</v>
      </c>
      <c r="K120" s="348">
        <v>2.1938</v>
      </c>
      <c r="L120" s="348">
        <v>-1.1968000000000001</v>
      </c>
      <c r="M120" s="348">
        <v>-16.755400000000002</v>
      </c>
      <c r="N120" s="350">
        <v>-14.244300000000001</v>
      </c>
      <c r="O120" s="348">
        <v>-7.6630000000000003</v>
      </c>
      <c r="P120" s="348">
        <v>3.8033000000000001</v>
      </c>
      <c r="Q120" s="348">
        <v>4.6345000000000001</v>
      </c>
      <c r="R120" s="348">
        <v>15.4359</v>
      </c>
      <c r="S120" s="348">
        <v>7.3855000000000004</v>
      </c>
      <c r="T120" s="348">
        <v>9.83</v>
      </c>
      <c r="U120" s="348">
        <v>-15.850300000000001</v>
      </c>
      <c r="V120" s="348">
        <v>-8.3903999999999996</v>
      </c>
      <c r="W120" s="348">
        <v>7.3855000000000004</v>
      </c>
      <c r="X120" s="348">
        <v>10.713900000000001</v>
      </c>
      <c r="Y120" s="374"/>
      <c r="Z120" s="346" t="s">
        <v>430</v>
      </c>
      <c r="AA120" s="346">
        <v>5</v>
      </c>
      <c r="AB120" s="346">
        <v>11</v>
      </c>
      <c r="AC120" s="346">
        <v>8</v>
      </c>
      <c r="AD120" s="346">
        <v>9</v>
      </c>
      <c r="AE120" s="346">
        <v>8</v>
      </c>
      <c r="AF120" s="346">
        <v>7</v>
      </c>
      <c r="AG120" s="346">
        <v>5</v>
      </c>
      <c r="AH120" s="346">
        <v>5</v>
      </c>
      <c r="AI120" s="346">
        <v>2</v>
      </c>
      <c r="AJ120" s="346">
        <v>6</v>
      </c>
      <c r="AK120" s="346">
        <v>6</v>
      </c>
      <c r="AL120" s="346">
        <v>7</v>
      </c>
      <c r="AM120" s="346">
        <v>6</v>
      </c>
      <c r="AN120" s="346">
        <v>6</v>
      </c>
      <c r="AO120" s="373"/>
      <c r="AP120" s="348">
        <v>13.66</v>
      </c>
      <c r="AQ120" s="348">
        <v>9.3699999999999992</v>
      </c>
      <c r="AR120" s="348">
        <v>1.33</v>
      </c>
      <c r="AS120" s="348">
        <v>-5.68</v>
      </c>
      <c r="AT120" s="348">
        <v>-13.46</v>
      </c>
      <c r="AU120" s="351"/>
      <c r="AV120" s="346">
        <v>4</v>
      </c>
      <c r="AW120" s="346">
        <v>4</v>
      </c>
      <c r="AX120" s="346">
        <v>4</v>
      </c>
      <c r="AY120" s="346">
        <v>4</v>
      </c>
      <c r="AZ120" s="346">
        <v>7</v>
      </c>
      <c r="BA120" s="362"/>
      <c r="BB120" s="348">
        <v>21.533033747408201</v>
      </c>
      <c r="BC120" s="375">
        <v>1.0335499668938299</v>
      </c>
      <c r="BD120" s="375">
        <v>1.0149430556257E-2</v>
      </c>
      <c r="BE120" s="375">
        <v>-2.3629067972688898E-2</v>
      </c>
      <c r="BF120" s="374"/>
      <c r="BG120" s="348">
        <v>52.426900000000003</v>
      </c>
      <c r="BH120" s="348">
        <v>18.752800000000001</v>
      </c>
      <c r="BI120" s="348">
        <v>20.7515</v>
      </c>
      <c r="BJ120" s="348">
        <v>8.0687999999999995</v>
      </c>
      <c r="BK120" s="373"/>
      <c r="BL120" s="372" t="s">
        <v>3065</v>
      </c>
      <c r="BM120" s="372" t="s">
        <v>3066</v>
      </c>
      <c r="BN120" s="372" t="s">
        <v>3067</v>
      </c>
      <c r="BO120" s="372" t="s">
        <v>3068</v>
      </c>
      <c r="BP120" s="372" t="s">
        <v>3069</v>
      </c>
      <c r="BQ120" s="373"/>
      <c r="BR120" s="354" t="s">
        <v>463</v>
      </c>
    </row>
    <row r="121" spans="1:70" s="428" customFormat="1" x14ac:dyDescent="0.25">
      <c r="A121" s="345" t="s">
        <v>3070</v>
      </c>
      <c r="B121" s="373"/>
      <c r="C121" s="719">
        <v>36029</v>
      </c>
      <c r="D121" s="373"/>
      <c r="E121" s="346">
        <v>1679.55</v>
      </c>
      <c r="F121" s="373"/>
      <c r="G121" s="347">
        <v>458.23739999999998</v>
      </c>
      <c r="H121" s="374"/>
      <c r="I121" s="348" t="s">
        <v>430</v>
      </c>
      <c r="J121" s="348">
        <v>1.0491999999999999</v>
      </c>
      <c r="K121" s="348">
        <v>3.1490999999999998</v>
      </c>
      <c r="L121" s="348">
        <v>6.3600000000000004E-2</v>
      </c>
      <c r="M121" s="348">
        <v>-14.3012</v>
      </c>
      <c r="N121" s="350">
        <v>-11.123699999999999</v>
      </c>
      <c r="O121" s="348">
        <v>-5.8273000000000001</v>
      </c>
      <c r="P121" s="348">
        <v>10.2006</v>
      </c>
      <c r="Q121" s="348">
        <v>8.3971999999999998</v>
      </c>
      <c r="R121" s="348">
        <v>15.090999999999999</v>
      </c>
      <c r="S121" s="348">
        <v>5.9051</v>
      </c>
      <c r="T121" s="348">
        <v>8.3210999999999995</v>
      </c>
      <c r="U121" s="348">
        <v>-14.8309</v>
      </c>
      <c r="V121" s="348">
        <v>-8.8643000000000001</v>
      </c>
      <c r="W121" s="348">
        <v>5.9051</v>
      </c>
      <c r="X121" s="348">
        <v>17.567900000000002</v>
      </c>
      <c r="Y121" s="374"/>
      <c r="Z121" s="346" t="s">
        <v>430</v>
      </c>
      <c r="AA121" s="346">
        <v>13</v>
      </c>
      <c r="AB121" s="346">
        <v>8</v>
      </c>
      <c r="AC121" s="346">
        <v>7</v>
      </c>
      <c r="AD121" s="346">
        <v>6</v>
      </c>
      <c r="AE121" s="346">
        <v>5</v>
      </c>
      <c r="AF121" s="346">
        <v>4</v>
      </c>
      <c r="AG121" s="346">
        <v>1</v>
      </c>
      <c r="AH121" s="346">
        <v>1</v>
      </c>
      <c r="AI121" s="346">
        <v>5</v>
      </c>
      <c r="AJ121" s="346">
        <v>10</v>
      </c>
      <c r="AK121" s="346">
        <v>8</v>
      </c>
      <c r="AL121" s="346">
        <v>6</v>
      </c>
      <c r="AM121" s="346">
        <v>8</v>
      </c>
      <c r="AN121" s="346">
        <v>10</v>
      </c>
      <c r="AO121" s="373"/>
      <c r="AP121" s="348">
        <v>14.23</v>
      </c>
      <c r="AQ121" s="348">
        <v>11.65</v>
      </c>
      <c r="AR121" s="348">
        <v>6.62</v>
      </c>
      <c r="AS121" s="348">
        <v>-2.13</v>
      </c>
      <c r="AT121" s="348">
        <v>-11.94</v>
      </c>
      <c r="AU121" s="351"/>
      <c r="AV121" s="346">
        <v>3</v>
      </c>
      <c r="AW121" s="346">
        <v>1</v>
      </c>
      <c r="AX121" s="346">
        <v>1</v>
      </c>
      <c r="AY121" s="346">
        <v>2</v>
      </c>
      <c r="AZ121" s="346">
        <v>6</v>
      </c>
      <c r="BA121" s="362"/>
      <c r="BB121" s="348">
        <v>18.2073117494695</v>
      </c>
      <c r="BC121" s="375">
        <v>0.82500637752717199</v>
      </c>
      <c r="BD121" s="375">
        <v>3.5561724496572002E-2</v>
      </c>
      <c r="BE121" s="375">
        <v>0.57230967093335205</v>
      </c>
      <c r="BF121" s="374"/>
      <c r="BG121" s="348">
        <v>52.181800000000003</v>
      </c>
      <c r="BH121" s="348">
        <v>14.952500000000001</v>
      </c>
      <c r="BI121" s="348">
        <v>7.7235899999999997</v>
      </c>
      <c r="BJ121" s="348">
        <v>25.142109999999999</v>
      </c>
      <c r="BK121" s="373"/>
      <c r="BL121" s="372" t="s">
        <v>3071</v>
      </c>
      <c r="BM121" s="372" t="s">
        <v>3072</v>
      </c>
      <c r="BN121" s="372" t="s">
        <v>3073</v>
      </c>
      <c r="BO121" s="372" t="s">
        <v>3074</v>
      </c>
      <c r="BP121" s="372" t="s">
        <v>3075</v>
      </c>
      <c r="BQ121" s="373"/>
      <c r="BR121" s="354" t="s">
        <v>512</v>
      </c>
    </row>
    <row r="122" spans="1:70" s="428" customFormat="1" x14ac:dyDescent="0.25">
      <c r="A122" s="345" t="s">
        <v>3076</v>
      </c>
      <c r="B122" s="373"/>
      <c r="C122" s="719">
        <v>45177</v>
      </c>
      <c r="D122" s="373"/>
      <c r="E122" s="346">
        <v>1398.22</v>
      </c>
      <c r="F122" s="373"/>
      <c r="G122" s="347">
        <v>11.417</v>
      </c>
      <c r="H122" s="374"/>
      <c r="I122" s="348">
        <v>0.65239999999999998</v>
      </c>
      <c r="J122" s="348">
        <v>3.9232</v>
      </c>
      <c r="K122" s="348">
        <v>4.7239000000000004</v>
      </c>
      <c r="L122" s="348">
        <v>-1.4842</v>
      </c>
      <c r="M122" s="348">
        <v>-17.739000000000001</v>
      </c>
      <c r="N122" s="350">
        <v>-17.208100000000002</v>
      </c>
      <c r="O122" s="348">
        <v>-6.0182000000000002</v>
      </c>
      <c r="P122" s="348" t="s">
        <v>430</v>
      </c>
      <c r="Q122" s="348" t="s">
        <v>430</v>
      </c>
      <c r="R122" s="348" t="s">
        <v>430</v>
      </c>
      <c r="S122" s="348">
        <v>9.0656999999999996</v>
      </c>
      <c r="T122" s="348">
        <v>8.0541</v>
      </c>
      <c r="U122" s="348">
        <v>-17.381900000000002</v>
      </c>
      <c r="V122" s="348">
        <v>-10.5951</v>
      </c>
      <c r="W122" s="348">
        <v>9.0656999999999996</v>
      </c>
      <c r="X122" s="348">
        <v>4.7514000000000003</v>
      </c>
      <c r="Y122" s="374"/>
      <c r="Z122" s="346">
        <v>1</v>
      </c>
      <c r="AA122" s="346">
        <v>2</v>
      </c>
      <c r="AB122" s="346">
        <v>4</v>
      </c>
      <c r="AC122" s="346">
        <v>9</v>
      </c>
      <c r="AD122" s="346">
        <v>11</v>
      </c>
      <c r="AE122" s="346">
        <v>12</v>
      </c>
      <c r="AF122" s="346">
        <v>5</v>
      </c>
      <c r="AG122" s="346" t="s">
        <v>430</v>
      </c>
      <c r="AH122" s="346" t="s">
        <v>430</v>
      </c>
      <c r="AI122" s="346" t="s">
        <v>430</v>
      </c>
      <c r="AJ122" s="346">
        <v>2</v>
      </c>
      <c r="AK122" s="346">
        <v>9</v>
      </c>
      <c r="AL122" s="346">
        <v>11</v>
      </c>
      <c r="AM122" s="346">
        <v>12</v>
      </c>
      <c r="AN122" s="346">
        <v>2</v>
      </c>
      <c r="AO122" s="373"/>
      <c r="AP122" s="348" t="s">
        <v>430</v>
      </c>
      <c r="AQ122" s="348" t="s">
        <v>430</v>
      </c>
      <c r="AR122" s="348" t="s">
        <v>430</v>
      </c>
      <c r="AS122" s="348" t="s">
        <v>430</v>
      </c>
      <c r="AT122" s="348">
        <v>-15.01</v>
      </c>
      <c r="AU122" s="351"/>
      <c r="AV122" s="346" t="s">
        <v>430</v>
      </c>
      <c r="AW122" s="346" t="s">
        <v>430</v>
      </c>
      <c r="AX122" s="346" t="s">
        <v>430</v>
      </c>
      <c r="AY122" s="346" t="s">
        <v>430</v>
      </c>
      <c r="AZ122" s="346">
        <v>11</v>
      </c>
      <c r="BA122" s="362"/>
      <c r="BB122" s="348">
        <v>21.081662496173099</v>
      </c>
      <c r="BC122" s="375">
        <v>1.0116145424137299</v>
      </c>
      <c r="BD122" s="375">
        <v>3.6529866928561501E-3</v>
      </c>
      <c r="BE122" s="375">
        <v>0.24032669057045999</v>
      </c>
      <c r="BF122" s="374"/>
      <c r="BG122" s="348">
        <v>53.650700000000001</v>
      </c>
      <c r="BH122" s="348">
        <v>24.093399999999999</v>
      </c>
      <c r="BI122" s="348">
        <v>20.3993</v>
      </c>
      <c r="BJ122" s="348">
        <v>1.8566</v>
      </c>
      <c r="BK122" s="373"/>
      <c r="BL122" s="372" t="s">
        <v>3077</v>
      </c>
      <c r="BM122" s="372" t="s">
        <v>3078</v>
      </c>
      <c r="BN122" s="372" t="s">
        <v>3079</v>
      </c>
      <c r="BO122" s="372" t="s">
        <v>3080</v>
      </c>
      <c r="BP122" s="372" t="s">
        <v>3081</v>
      </c>
      <c r="BQ122" s="373"/>
      <c r="BR122" s="354" t="s">
        <v>463</v>
      </c>
    </row>
    <row r="123" spans="1:70" s="428" customFormat="1" x14ac:dyDescent="0.25">
      <c r="A123" s="345" t="s">
        <v>3082</v>
      </c>
      <c r="B123" s="373"/>
      <c r="C123" s="719">
        <v>45600</v>
      </c>
      <c r="D123" s="373"/>
      <c r="E123" s="346">
        <v>885.3</v>
      </c>
      <c r="F123" s="373"/>
      <c r="G123" s="347">
        <v>9.7033000000000005</v>
      </c>
      <c r="H123" s="374"/>
      <c r="I123" s="348">
        <v>0.34129999999999999</v>
      </c>
      <c r="J123" s="348">
        <v>4.5568999999999997</v>
      </c>
      <c r="K123" s="348">
        <v>8.1051000000000002</v>
      </c>
      <c r="L123" s="348">
        <v>11.414400000000001</v>
      </c>
      <c r="M123" s="348">
        <v>-5.4848999999999997</v>
      </c>
      <c r="N123" s="350">
        <v>-5.5438000000000001</v>
      </c>
      <c r="O123" s="348" t="s">
        <v>430</v>
      </c>
      <c r="P123" s="348" t="s">
        <v>430</v>
      </c>
      <c r="Q123" s="348" t="s">
        <v>430</v>
      </c>
      <c r="R123" s="348" t="s">
        <v>430</v>
      </c>
      <c r="S123" s="348">
        <v>9.3933999999999997</v>
      </c>
      <c r="T123" s="348">
        <v>30.132100000000001</v>
      </c>
      <c r="U123" s="348">
        <v>-6.2573999999999996</v>
      </c>
      <c r="V123" s="348">
        <v>-2.5695000000000001</v>
      </c>
      <c r="W123" s="348">
        <v>9.3933999999999997</v>
      </c>
      <c r="X123" s="348">
        <v>-1.7603</v>
      </c>
      <c r="Y123" s="374"/>
      <c r="Z123" s="346">
        <v>2</v>
      </c>
      <c r="AA123" s="346">
        <v>1</v>
      </c>
      <c r="AB123" s="346">
        <v>1</v>
      </c>
      <c r="AC123" s="346">
        <v>2</v>
      </c>
      <c r="AD123" s="346">
        <v>4</v>
      </c>
      <c r="AE123" s="346">
        <v>4</v>
      </c>
      <c r="AF123" s="346" t="s">
        <v>430</v>
      </c>
      <c r="AG123" s="346" t="s">
        <v>430</v>
      </c>
      <c r="AH123" s="346" t="s">
        <v>430</v>
      </c>
      <c r="AI123" s="346" t="s">
        <v>430</v>
      </c>
      <c r="AJ123" s="346">
        <v>1</v>
      </c>
      <c r="AK123" s="346">
        <v>2</v>
      </c>
      <c r="AL123" s="346">
        <v>4</v>
      </c>
      <c r="AM123" s="346">
        <v>5</v>
      </c>
      <c r="AN123" s="346">
        <v>1</v>
      </c>
      <c r="AO123" s="373"/>
      <c r="AP123" s="348" t="s">
        <v>430</v>
      </c>
      <c r="AQ123" s="348" t="s">
        <v>430</v>
      </c>
      <c r="AR123" s="348" t="s">
        <v>430</v>
      </c>
      <c r="AS123" s="348" t="s">
        <v>430</v>
      </c>
      <c r="AT123" s="348">
        <v>5.89</v>
      </c>
      <c r="AU123" s="351"/>
      <c r="AV123" s="346" t="s">
        <v>430</v>
      </c>
      <c r="AW123" s="346" t="s">
        <v>430</v>
      </c>
      <c r="AX123" s="346" t="s">
        <v>430</v>
      </c>
      <c r="AY123" s="346" t="s">
        <v>430</v>
      </c>
      <c r="AZ123" s="346">
        <v>3</v>
      </c>
      <c r="BA123" s="362"/>
      <c r="BB123" s="348">
        <v>29.177820227314701</v>
      </c>
      <c r="BC123" s="375">
        <v>1.2020171116920599</v>
      </c>
      <c r="BD123" s="375">
        <v>-8.8160161307985901E-3</v>
      </c>
      <c r="BE123" s="375">
        <v>1.3892882967786699</v>
      </c>
      <c r="BF123" s="374"/>
      <c r="BG123" s="348">
        <v>8.0508699999999997</v>
      </c>
      <c r="BH123" s="348">
        <v>31.570900000000002</v>
      </c>
      <c r="BI123" s="348">
        <v>59.316800000000001</v>
      </c>
      <c r="BJ123" s="348">
        <v>1.0614300000000001</v>
      </c>
      <c r="BK123" s="373"/>
      <c r="BL123" s="372" t="s">
        <v>3083</v>
      </c>
      <c r="BM123" s="372" t="s">
        <v>3084</v>
      </c>
      <c r="BN123" s="372" t="s">
        <v>3085</v>
      </c>
      <c r="BO123" s="372" t="s">
        <v>3086</v>
      </c>
      <c r="BP123" s="372" t="s">
        <v>3087</v>
      </c>
      <c r="BQ123" s="373"/>
      <c r="BR123" s="354" t="s">
        <v>476</v>
      </c>
    </row>
    <row r="124" spans="1:70" s="428" customFormat="1" x14ac:dyDescent="0.25">
      <c r="A124" s="345" t="s">
        <v>3088</v>
      </c>
      <c r="B124" s="373"/>
      <c r="C124" s="719">
        <v>45356</v>
      </c>
      <c r="D124" s="373"/>
      <c r="E124" s="346">
        <v>748.45600000000002</v>
      </c>
      <c r="F124" s="373"/>
      <c r="G124" s="347">
        <v>12.137700000000001</v>
      </c>
      <c r="H124" s="374"/>
      <c r="I124" s="348" t="s">
        <v>430</v>
      </c>
      <c r="J124" s="348">
        <v>2.3018000000000001</v>
      </c>
      <c r="K124" s="348">
        <v>3.355</v>
      </c>
      <c r="L124" s="348">
        <v>5.8813000000000004</v>
      </c>
      <c r="M124" s="348">
        <v>-0.89249999999999996</v>
      </c>
      <c r="N124" s="350">
        <v>3.2383000000000002</v>
      </c>
      <c r="O124" s="348">
        <v>2.8384999999999998</v>
      </c>
      <c r="P124" s="348" t="s">
        <v>430</v>
      </c>
      <c r="Q124" s="348" t="s">
        <v>430</v>
      </c>
      <c r="R124" s="348" t="s">
        <v>430</v>
      </c>
      <c r="S124" s="348">
        <v>5.5140000000000002</v>
      </c>
      <c r="T124" s="348">
        <v>17.185300000000002</v>
      </c>
      <c r="U124" s="348">
        <v>-1.0508</v>
      </c>
      <c r="V124" s="348">
        <v>4.6173000000000002</v>
      </c>
      <c r="W124" s="348">
        <v>5.5140000000000002</v>
      </c>
      <c r="X124" s="348">
        <v>8.5490999999999993</v>
      </c>
      <c r="Y124" s="374"/>
      <c r="Z124" s="346" t="s">
        <v>430</v>
      </c>
      <c r="AA124" s="346">
        <v>7</v>
      </c>
      <c r="AB124" s="346">
        <v>5</v>
      </c>
      <c r="AC124" s="346">
        <v>4</v>
      </c>
      <c r="AD124" s="346">
        <v>2</v>
      </c>
      <c r="AE124" s="346">
        <v>1</v>
      </c>
      <c r="AF124" s="346">
        <v>1</v>
      </c>
      <c r="AG124" s="346" t="s">
        <v>430</v>
      </c>
      <c r="AH124" s="346" t="s">
        <v>430</v>
      </c>
      <c r="AI124" s="346" t="s">
        <v>430</v>
      </c>
      <c r="AJ124" s="346">
        <v>11</v>
      </c>
      <c r="AK124" s="346">
        <v>5</v>
      </c>
      <c r="AL124" s="346">
        <v>2</v>
      </c>
      <c r="AM124" s="346">
        <v>1</v>
      </c>
      <c r="AN124" s="346">
        <v>11</v>
      </c>
      <c r="AO124" s="373"/>
      <c r="AP124" s="348" t="s">
        <v>430</v>
      </c>
      <c r="AQ124" s="348" t="s">
        <v>430</v>
      </c>
      <c r="AR124" s="348" t="s">
        <v>430</v>
      </c>
      <c r="AS124" s="348" t="s">
        <v>430</v>
      </c>
      <c r="AT124" s="348">
        <v>7.89</v>
      </c>
      <c r="AU124" s="351"/>
      <c r="AV124" s="346" t="s">
        <v>430</v>
      </c>
      <c r="AW124" s="346" t="s">
        <v>430</v>
      </c>
      <c r="AX124" s="346" t="s">
        <v>430</v>
      </c>
      <c r="AY124" s="346" t="s">
        <v>430</v>
      </c>
      <c r="AZ124" s="346">
        <v>2</v>
      </c>
      <c r="BA124" s="362"/>
      <c r="BB124" s="348">
        <v>19.231396724851098</v>
      </c>
      <c r="BC124" s="375">
        <v>0.80852112859255398</v>
      </c>
      <c r="BD124" s="375">
        <v>2.1853810129918098E-2</v>
      </c>
      <c r="BE124" s="375">
        <v>0.92003325104552702</v>
      </c>
      <c r="BF124" s="374"/>
      <c r="BG124" s="348">
        <v>35.493400000000001</v>
      </c>
      <c r="BH124" s="348">
        <v>18.406400000000001</v>
      </c>
      <c r="BI124" s="348">
        <v>15.578200000000001</v>
      </c>
      <c r="BJ124" s="348">
        <v>30.521999999999998</v>
      </c>
      <c r="BK124" s="373"/>
      <c r="BL124" s="372" t="s">
        <v>3089</v>
      </c>
      <c r="BM124" s="372" t="s">
        <v>3090</v>
      </c>
      <c r="BN124" s="372" t="s">
        <v>3091</v>
      </c>
      <c r="BO124" s="372" t="s">
        <v>3092</v>
      </c>
      <c r="BP124" s="372" t="s">
        <v>3093</v>
      </c>
      <c r="BQ124" s="373"/>
      <c r="BR124" s="354" t="s">
        <v>476</v>
      </c>
    </row>
    <row r="125" spans="1:70" s="428" customFormat="1" ht="11" x14ac:dyDescent="0.3">
      <c r="A125" s="841" t="s">
        <v>3094</v>
      </c>
      <c r="B125" s="842"/>
      <c r="C125" s="843">
        <v>45355</v>
      </c>
      <c r="D125" s="842"/>
      <c r="E125" s="844">
        <v>544.52700000000004</v>
      </c>
      <c r="F125" s="842"/>
      <c r="G125" s="845">
        <v>9.9269999999999996</v>
      </c>
      <c r="H125" s="847"/>
      <c r="I125" s="846" t="s">
        <v>430</v>
      </c>
      <c r="J125" s="846">
        <v>1.9722999999999999</v>
      </c>
      <c r="K125" s="846">
        <v>3.2235</v>
      </c>
      <c r="L125" s="846">
        <v>-2.0813000000000001</v>
      </c>
      <c r="M125" s="846">
        <v>-16.446400000000001</v>
      </c>
      <c r="N125" s="848">
        <v>-15.1485</v>
      </c>
      <c r="O125" s="846">
        <v>-6.8521999999999998</v>
      </c>
      <c r="P125" s="846" t="s">
        <v>430</v>
      </c>
      <c r="Q125" s="846" t="s">
        <v>430</v>
      </c>
      <c r="R125" s="846" t="s">
        <v>430</v>
      </c>
      <c r="S125" s="846">
        <v>7.8318000000000003</v>
      </c>
      <c r="T125" s="846">
        <v>5.3373999999999997</v>
      </c>
      <c r="U125" s="846">
        <v>-16.164200000000001</v>
      </c>
      <c r="V125" s="846">
        <v>-8.9433000000000007</v>
      </c>
      <c r="W125" s="846">
        <v>7.8318000000000003</v>
      </c>
      <c r="X125" s="846">
        <v>-0.30940000000000001</v>
      </c>
      <c r="Y125" s="847"/>
      <c r="Z125" s="844" t="s">
        <v>430</v>
      </c>
      <c r="AA125" s="844">
        <v>10</v>
      </c>
      <c r="AB125" s="844">
        <v>6</v>
      </c>
      <c r="AC125" s="844">
        <v>12</v>
      </c>
      <c r="AD125" s="844">
        <v>8</v>
      </c>
      <c r="AE125" s="844">
        <v>10</v>
      </c>
      <c r="AF125" s="844">
        <v>6</v>
      </c>
      <c r="AG125" s="844" t="s">
        <v>430</v>
      </c>
      <c r="AH125" s="844" t="s">
        <v>430</v>
      </c>
      <c r="AI125" s="844" t="s">
        <v>430</v>
      </c>
      <c r="AJ125" s="844">
        <v>4</v>
      </c>
      <c r="AK125" s="844">
        <v>13</v>
      </c>
      <c r="AL125" s="844">
        <v>8</v>
      </c>
      <c r="AM125" s="844">
        <v>9</v>
      </c>
      <c r="AN125" s="844">
        <v>4</v>
      </c>
      <c r="AO125" s="842"/>
      <c r="AP125" s="846" t="s">
        <v>430</v>
      </c>
      <c r="AQ125" s="846" t="s">
        <v>430</v>
      </c>
      <c r="AR125" s="846" t="s">
        <v>430</v>
      </c>
      <c r="AS125" s="846" t="s">
        <v>430</v>
      </c>
      <c r="AT125" s="846">
        <v>-14.79</v>
      </c>
      <c r="AU125" s="849"/>
      <c r="AV125" s="844" t="s">
        <v>430</v>
      </c>
      <c r="AW125" s="844" t="s">
        <v>430</v>
      </c>
      <c r="AX125" s="844" t="s">
        <v>430</v>
      </c>
      <c r="AY125" s="844" t="s">
        <v>430</v>
      </c>
      <c r="AZ125" s="844">
        <v>10</v>
      </c>
      <c r="BA125" s="851"/>
      <c r="BB125" s="846">
        <v>21.3866645203505</v>
      </c>
      <c r="BC125" s="852">
        <v>0.98522277634448596</v>
      </c>
      <c r="BD125" s="852">
        <v>-1.4707600510647199E-2</v>
      </c>
      <c r="BE125" s="852">
        <v>0.294428269474869</v>
      </c>
      <c r="BF125" s="847"/>
      <c r="BG125" s="846">
        <v>57.757300000000001</v>
      </c>
      <c r="BH125" s="846">
        <v>32.568300000000001</v>
      </c>
      <c r="BI125" s="846">
        <v>3.5065</v>
      </c>
      <c r="BJ125" s="846">
        <v>6.1679000000000004</v>
      </c>
      <c r="BK125" s="842"/>
      <c r="BL125" s="855" t="s">
        <v>3095</v>
      </c>
      <c r="BM125" s="855" t="s">
        <v>3096</v>
      </c>
      <c r="BN125" s="855" t="s">
        <v>3097</v>
      </c>
      <c r="BO125" s="855" t="s">
        <v>3098</v>
      </c>
      <c r="BP125" s="855" t="s">
        <v>3099</v>
      </c>
      <c r="BQ125" s="842"/>
      <c r="BR125" s="856" t="s">
        <v>525</v>
      </c>
    </row>
    <row r="126" spans="1:70" s="428" customFormat="1" x14ac:dyDescent="0.25">
      <c r="A126" s="345" t="s">
        <v>3100</v>
      </c>
      <c r="B126" s="373"/>
      <c r="C126" s="719">
        <v>45576</v>
      </c>
      <c r="D126" s="373"/>
      <c r="E126" s="346">
        <v>480.22</v>
      </c>
      <c r="F126" s="373"/>
      <c r="G126" s="347">
        <v>9.8819999999999997</v>
      </c>
      <c r="H126" s="374"/>
      <c r="I126" s="348">
        <v>-0.34289999999999998</v>
      </c>
      <c r="J126" s="348">
        <v>1.9603999999999999</v>
      </c>
      <c r="K126" s="348">
        <v>6.8093000000000004</v>
      </c>
      <c r="L126" s="348">
        <v>8.7727000000000004</v>
      </c>
      <c r="M126" s="348">
        <v>-6.1448999999999998</v>
      </c>
      <c r="N126" s="350">
        <v>-3.8529</v>
      </c>
      <c r="O126" s="348" t="s">
        <v>430</v>
      </c>
      <c r="P126" s="348" t="s">
        <v>430</v>
      </c>
      <c r="Q126" s="348" t="s">
        <v>430</v>
      </c>
      <c r="R126" s="348" t="s">
        <v>430</v>
      </c>
      <c r="S126" s="348">
        <v>7.0060000000000002</v>
      </c>
      <c r="T126" s="348">
        <v>20.792100000000001</v>
      </c>
      <c r="U126" s="348">
        <v>-7.4546000000000001</v>
      </c>
      <c r="V126" s="348">
        <v>-0.82299999999999995</v>
      </c>
      <c r="W126" s="348">
        <v>7.0060000000000002</v>
      </c>
      <c r="X126" s="348">
        <v>-0.67149999999999999</v>
      </c>
      <c r="Y126" s="374"/>
      <c r="Z126" s="346">
        <v>7</v>
      </c>
      <c r="AA126" s="346">
        <v>11</v>
      </c>
      <c r="AB126" s="346">
        <v>2</v>
      </c>
      <c r="AC126" s="346">
        <v>3</v>
      </c>
      <c r="AD126" s="346">
        <v>5</v>
      </c>
      <c r="AE126" s="346">
        <v>3</v>
      </c>
      <c r="AF126" s="346" t="s">
        <v>430</v>
      </c>
      <c r="AG126" s="346" t="s">
        <v>430</v>
      </c>
      <c r="AH126" s="346" t="s">
        <v>430</v>
      </c>
      <c r="AI126" s="346" t="s">
        <v>430</v>
      </c>
      <c r="AJ126" s="346">
        <v>9</v>
      </c>
      <c r="AK126" s="346">
        <v>3</v>
      </c>
      <c r="AL126" s="346">
        <v>5</v>
      </c>
      <c r="AM126" s="346">
        <v>4</v>
      </c>
      <c r="AN126" s="346">
        <v>9</v>
      </c>
      <c r="AO126" s="373"/>
      <c r="AP126" s="348" t="s">
        <v>430</v>
      </c>
      <c r="AQ126" s="348" t="s">
        <v>430</v>
      </c>
      <c r="AR126" s="348" t="s">
        <v>430</v>
      </c>
      <c r="AS126" s="348" t="s">
        <v>430</v>
      </c>
      <c r="AT126" s="348">
        <v>2.27</v>
      </c>
      <c r="AU126" s="351"/>
      <c r="AV126" s="346" t="s">
        <v>430</v>
      </c>
      <c r="AW126" s="346" t="s">
        <v>430</v>
      </c>
      <c r="AX126" s="346" t="s">
        <v>430</v>
      </c>
      <c r="AY126" s="346" t="s">
        <v>430</v>
      </c>
      <c r="AZ126" s="346">
        <v>4</v>
      </c>
      <c r="BA126" s="362"/>
      <c r="BB126" s="348">
        <v>24.496368353548</v>
      </c>
      <c r="BC126" s="375">
        <v>1.03245418194326</v>
      </c>
      <c r="BD126" s="375">
        <v>-1.26803959332253E-2</v>
      </c>
      <c r="BE126" s="375">
        <v>1.2047631820870801</v>
      </c>
      <c r="BF126" s="374"/>
      <c r="BG126" s="348">
        <v>24.567900000000002</v>
      </c>
      <c r="BH126" s="348">
        <v>26.608799999999999</v>
      </c>
      <c r="BI126" s="348">
        <v>29.259</v>
      </c>
      <c r="BJ126" s="348">
        <v>19.564299999999999</v>
      </c>
      <c r="BK126" s="373"/>
      <c r="BL126" s="372" t="s">
        <v>3101</v>
      </c>
      <c r="BM126" s="372" t="s">
        <v>3102</v>
      </c>
      <c r="BN126" s="372" t="s">
        <v>3103</v>
      </c>
      <c r="BO126" s="372" t="s">
        <v>3104</v>
      </c>
      <c r="BP126" s="372" t="s">
        <v>3105</v>
      </c>
      <c r="BQ126" s="373"/>
      <c r="BR126" s="354" t="s">
        <v>554</v>
      </c>
    </row>
    <row r="127" spans="1:70" s="428" customFormat="1" x14ac:dyDescent="0.25">
      <c r="A127" s="345" t="s">
        <v>3106</v>
      </c>
      <c r="B127" s="373"/>
      <c r="C127" s="719">
        <v>45558</v>
      </c>
      <c r="D127" s="373"/>
      <c r="E127" s="346">
        <v>321.18</v>
      </c>
      <c r="F127" s="373"/>
      <c r="G127" s="347">
        <v>9.39</v>
      </c>
      <c r="H127" s="374"/>
      <c r="I127" s="348">
        <v>-0.10639999999999999</v>
      </c>
      <c r="J127" s="348">
        <v>2.2875999999999999</v>
      </c>
      <c r="K127" s="348">
        <v>2.2875999999999999</v>
      </c>
      <c r="L127" s="348">
        <v>4.9161999999999999</v>
      </c>
      <c r="M127" s="348">
        <v>-3.9876999999999998</v>
      </c>
      <c r="N127" s="350">
        <v>-2.7949999999999999</v>
      </c>
      <c r="O127" s="348" t="s">
        <v>430</v>
      </c>
      <c r="P127" s="348" t="s">
        <v>430</v>
      </c>
      <c r="Q127" s="348" t="s">
        <v>430</v>
      </c>
      <c r="R127" s="348" t="s">
        <v>430</v>
      </c>
      <c r="S127" s="348">
        <v>5.3872</v>
      </c>
      <c r="T127" s="348">
        <v>18.411100000000001</v>
      </c>
      <c r="U127" s="348">
        <v>-4.9595000000000002</v>
      </c>
      <c r="V127" s="348">
        <v>0.6431</v>
      </c>
      <c r="W127" s="348">
        <v>5.3872</v>
      </c>
      <c r="X127" s="348">
        <v>-3.4157999999999999</v>
      </c>
      <c r="Y127" s="374"/>
      <c r="Z127" s="346">
        <v>4</v>
      </c>
      <c r="AA127" s="346">
        <v>8</v>
      </c>
      <c r="AB127" s="346">
        <v>10</v>
      </c>
      <c r="AC127" s="346">
        <v>5</v>
      </c>
      <c r="AD127" s="346">
        <v>3</v>
      </c>
      <c r="AE127" s="346">
        <v>2</v>
      </c>
      <c r="AF127" s="346" t="s">
        <v>430</v>
      </c>
      <c r="AG127" s="346" t="s">
        <v>430</v>
      </c>
      <c r="AH127" s="346" t="s">
        <v>430</v>
      </c>
      <c r="AI127" s="346" t="s">
        <v>430</v>
      </c>
      <c r="AJ127" s="346">
        <v>12</v>
      </c>
      <c r="AK127" s="346">
        <v>4</v>
      </c>
      <c r="AL127" s="346">
        <v>3</v>
      </c>
      <c r="AM127" s="346">
        <v>2</v>
      </c>
      <c r="AN127" s="346">
        <v>12</v>
      </c>
      <c r="AO127" s="373"/>
      <c r="AP127" s="348" t="s">
        <v>430</v>
      </c>
      <c r="AQ127" s="348" t="s">
        <v>430</v>
      </c>
      <c r="AR127" s="348" t="s">
        <v>430</v>
      </c>
      <c r="AS127" s="348" t="s">
        <v>430</v>
      </c>
      <c r="AT127" s="348">
        <v>1.78</v>
      </c>
      <c r="AU127" s="351"/>
      <c r="AV127" s="346" t="s">
        <v>430</v>
      </c>
      <c r="AW127" s="346" t="s">
        <v>430</v>
      </c>
      <c r="AX127" s="346" t="s">
        <v>430</v>
      </c>
      <c r="AY127" s="346" t="s">
        <v>430</v>
      </c>
      <c r="AZ127" s="346">
        <v>5</v>
      </c>
      <c r="BA127" s="362"/>
      <c r="BB127" s="348">
        <v>24.2094680607496</v>
      </c>
      <c r="BC127" s="375">
        <v>0.69308839444080905</v>
      </c>
      <c r="BD127" s="375">
        <v>-2.4338254169583101E-2</v>
      </c>
      <c r="BE127" s="375">
        <v>0.63402583747930696</v>
      </c>
      <c r="BF127" s="374"/>
      <c r="BG127" s="348">
        <v>27.497499999999999</v>
      </c>
      <c r="BH127" s="348">
        <v>51.429699999999997</v>
      </c>
      <c r="BI127" s="348">
        <v>19.1675</v>
      </c>
      <c r="BJ127" s="348">
        <v>1.9053</v>
      </c>
      <c r="BK127" s="373"/>
      <c r="BL127" s="372" t="s">
        <v>3107</v>
      </c>
      <c r="BM127" s="372" t="s">
        <v>3108</v>
      </c>
      <c r="BN127" s="372" t="s">
        <v>3109</v>
      </c>
      <c r="BO127" s="372" t="s">
        <v>3110</v>
      </c>
      <c r="BP127" s="372" t="s">
        <v>3111</v>
      </c>
      <c r="BQ127" s="373"/>
      <c r="BR127" s="354" t="s">
        <v>602</v>
      </c>
    </row>
    <row r="128" spans="1:70" s="428" customFormat="1" x14ac:dyDescent="0.25">
      <c r="A128" s="345" t="s">
        <v>3112</v>
      </c>
      <c r="B128" s="373"/>
      <c r="C128" s="719">
        <v>45180</v>
      </c>
      <c r="D128" s="373"/>
      <c r="E128" s="346">
        <v>270.13799999999998</v>
      </c>
      <c r="F128" s="373"/>
      <c r="G128" s="347">
        <v>11.3592</v>
      </c>
      <c r="H128" s="374"/>
      <c r="I128" s="348">
        <v>-0.26079999999999998</v>
      </c>
      <c r="J128" s="348">
        <v>2.7294</v>
      </c>
      <c r="K128" s="348">
        <v>5.2634999999999996</v>
      </c>
      <c r="L128" s="348">
        <v>21.650099999999998</v>
      </c>
      <c r="M128" s="348">
        <v>3.8109000000000002</v>
      </c>
      <c r="N128" s="350">
        <v>-12.5321</v>
      </c>
      <c r="O128" s="348">
        <v>-8.3462999999999994</v>
      </c>
      <c r="P128" s="348" t="s">
        <v>430</v>
      </c>
      <c r="Q128" s="348" t="s">
        <v>430</v>
      </c>
      <c r="R128" s="348" t="s">
        <v>430</v>
      </c>
      <c r="S128" s="348">
        <v>8.0891999999999999</v>
      </c>
      <c r="T128" s="348">
        <v>42.116100000000003</v>
      </c>
      <c r="U128" s="348">
        <v>0.82909999999999995</v>
      </c>
      <c r="V128" s="348">
        <v>0.4874</v>
      </c>
      <c r="W128" s="348">
        <v>8.0891999999999999</v>
      </c>
      <c r="X128" s="348">
        <v>4.5788000000000002</v>
      </c>
      <c r="Y128" s="374"/>
      <c r="Z128" s="346">
        <v>5</v>
      </c>
      <c r="AA128" s="346">
        <v>4</v>
      </c>
      <c r="AB128" s="346">
        <v>3</v>
      </c>
      <c r="AC128" s="346">
        <v>1</v>
      </c>
      <c r="AD128" s="346">
        <v>1</v>
      </c>
      <c r="AE128" s="346">
        <v>6</v>
      </c>
      <c r="AF128" s="346">
        <v>8</v>
      </c>
      <c r="AG128" s="346" t="s">
        <v>430</v>
      </c>
      <c r="AH128" s="346" t="s">
        <v>430</v>
      </c>
      <c r="AI128" s="346" t="s">
        <v>430</v>
      </c>
      <c r="AJ128" s="346">
        <v>3</v>
      </c>
      <c r="AK128" s="346">
        <v>1</v>
      </c>
      <c r="AL128" s="346">
        <v>1</v>
      </c>
      <c r="AM128" s="346">
        <v>3</v>
      </c>
      <c r="AN128" s="346">
        <v>3</v>
      </c>
      <c r="AO128" s="373"/>
      <c r="AP128" s="348" t="s">
        <v>430</v>
      </c>
      <c r="AQ128" s="348" t="s">
        <v>430</v>
      </c>
      <c r="AR128" s="348" t="s">
        <v>430</v>
      </c>
      <c r="AS128" s="348" t="s">
        <v>430</v>
      </c>
      <c r="AT128" s="348">
        <v>15.27</v>
      </c>
      <c r="AU128" s="351"/>
      <c r="AV128" s="346" t="s">
        <v>430</v>
      </c>
      <c r="AW128" s="346" t="s">
        <v>430</v>
      </c>
      <c r="AX128" s="346" t="s">
        <v>430</v>
      </c>
      <c r="AY128" s="346" t="s">
        <v>430</v>
      </c>
      <c r="AZ128" s="346">
        <v>1</v>
      </c>
      <c r="BA128" s="362"/>
      <c r="BB128" s="348">
        <v>22.375469896366099</v>
      </c>
      <c r="BC128" s="375">
        <v>0.51095507506135396</v>
      </c>
      <c r="BD128" s="375">
        <v>5.1045700299158902E-3</v>
      </c>
      <c r="BE128" s="375">
        <v>0.334365459522452</v>
      </c>
      <c r="BF128" s="374"/>
      <c r="BG128" s="348">
        <v>9.6430199999999999</v>
      </c>
      <c r="BH128" s="348">
        <v>36.948900000000002</v>
      </c>
      <c r="BI128" s="348">
        <v>40.9589</v>
      </c>
      <c r="BJ128" s="348">
        <v>12.44918</v>
      </c>
      <c r="BK128" s="373"/>
      <c r="BL128" s="372" t="s">
        <v>3113</v>
      </c>
      <c r="BM128" s="372" t="s">
        <v>3114</v>
      </c>
      <c r="BN128" s="372" t="s">
        <v>3115</v>
      </c>
      <c r="BO128" s="372" t="s">
        <v>3116</v>
      </c>
      <c r="BP128" s="372" t="s">
        <v>3117</v>
      </c>
      <c r="BQ128" s="373"/>
      <c r="BR128" s="354" t="s">
        <v>547</v>
      </c>
    </row>
    <row r="129" spans="1:70" s="428" customFormat="1" x14ac:dyDescent="0.25">
      <c r="A129" s="345" t="s">
        <v>3118</v>
      </c>
      <c r="B129" s="373"/>
      <c r="C129" s="719">
        <v>46094</v>
      </c>
      <c r="D129" s="373"/>
      <c r="E129" s="346">
        <v>90.424800000000005</v>
      </c>
      <c r="F129" s="373"/>
      <c r="G129" s="347">
        <v>10.8491</v>
      </c>
      <c r="H129" s="374"/>
      <c r="I129" s="348">
        <v>-0.33989999999999998</v>
      </c>
      <c r="J129" s="348">
        <v>1.6947000000000001</v>
      </c>
      <c r="K129" s="348">
        <v>2.0390999999999999</v>
      </c>
      <c r="L129" s="348">
        <v>3.0617000000000001</v>
      </c>
      <c r="M129" s="348" t="s">
        <v>430</v>
      </c>
      <c r="N129" s="350" t="s">
        <v>430</v>
      </c>
      <c r="O129" s="348" t="s">
        <v>430</v>
      </c>
      <c r="P129" s="348" t="s">
        <v>430</v>
      </c>
      <c r="Q129" s="348" t="s">
        <v>430</v>
      </c>
      <c r="R129" s="348" t="s">
        <v>430</v>
      </c>
      <c r="S129" s="348">
        <v>3.9146000000000001</v>
      </c>
      <c r="T129" s="348">
        <v>9.0701999999999998</v>
      </c>
      <c r="U129" s="348" t="s">
        <v>430</v>
      </c>
      <c r="V129" s="348" t="s">
        <v>430</v>
      </c>
      <c r="W129" s="348">
        <v>3.9146000000000001</v>
      </c>
      <c r="X129" s="348">
        <v>8.4909999999999997</v>
      </c>
      <c r="Y129" s="374"/>
      <c r="Z129" s="346">
        <v>6</v>
      </c>
      <c r="AA129" s="346">
        <v>12</v>
      </c>
      <c r="AB129" s="346">
        <v>12</v>
      </c>
      <c r="AC129" s="346">
        <v>6</v>
      </c>
      <c r="AD129" s="346" t="s">
        <v>430</v>
      </c>
      <c r="AE129" s="346" t="s">
        <v>430</v>
      </c>
      <c r="AF129" s="346" t="s">
        <v>430</v>
      </c>
      <c r="AG129" s="346" t="s">
        <v>430</v>
      </c>
      <c r="AH129" s="346" t="s">
        <v>430</v>
      </c>
      <c r="AI129" s="346" t="s">
        <v>430</v>
      </c>
      <c r="AJ129" s="346">
        <v>13</v>
      </c>
      <c r="AK129" s="346">
        <v>7</v>
      </c>
      <c r="AL129" s="346" t="s">
        <v>430</v>
      </c>
      <c r="AM129" s="346" t="s">
        <v>430</v>
      </c>
      <c r="AN129" s="346">
        <v>13</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v>9.9799159686919197</v>
      </c>
      <c r="BC129" s="375">
        <v>0.51428064759109504</v>
      </c>
      <c r="BD129" s="375">
        <v>0.16398079893291501</v>
      </c>
      <c r="BE129" s="375">
        <v>1.63020907501058</v>
      </c>
      <c r="BF129" s="374"/>
      <c r="BG129" s="348">
        <v>38.475299999999997</v>
      </c>
      <c r="BH129" s="348">
        <v>35.748600000000003</v>
      </c>
      <c r="BI129" s="348">
        <v>10.804600000000001</v>
      </c>
      <c r="BJ129" s="348">
        <v>14.971500000000001</v>
      </c>
      <c r="BK129" s="373"/>
      <c r="BL129" s="372" t="s">
        <v>3119</v>
      </c>
      <c r="BM129" s="372" t="s">
        <v>3048</v>
      </c>
      <c r="BN129" s="372" t="s">
        <v>3120</v>
      </c>
      <c r="BO129" s="372" t="s">
        <v>3121</v>
      </c>
      <c r="BP129" s="372" t="s">
        <v>2176</v>
      </c>
      <c r="BQ129" s="373"/>
      <c r="BR129" s="354" t="s">
        <v>476</v>
      </c>
    </row>
    <row r="130" spans="1:70" s="428" customFormat="1" x14ac:dyDescent="0.25">
      <c r="A130" s="885" t="s">
        <v>93</v>
      </c>
      <c r="B130" s="402"/>
      <c r="C130" s="724"/>
      <c r="D130" s="402"/>
      <c r="E130" s="403"/>
      <c r="F130" s="402"/>
      <c r="G130" s="404"/>
      <c r="H130" s="406"/>
      <c r="I130" s="405">
        <v>3.6200000000000003E-2</v>
      </c>
      <c r="J130" s="405">
        <v>2.5084</v>
      </c>
      <c r="K130" s="405">
        <v>3.7507000000000001</v>
      </c>
      <c r="L130" s="405">
        <v>3.4863</v>
      </c>
      <c r="M130" s="405">
        <v>-10.857200000000001</v>
      </c>
      <c r="N130" s="407">
        <v>-10.1548</v>
      </c>
      <c r="O130" s="405">
        <v>-5.4215</v>
      </c>
      <c r="P130" s="405">
        <v>6.4237000000000002</v>
      </c>
      <c r="Q130" s="405">
        <v>6.2009999999999996</v>
      </c>
      <c r="R130" s="405">
        <v>15.3996</v>
      </c>
      <c r="S130" s="405">
        <v>7.0153999999999996</v>
      </c>
      <c r="T130" s="405">
        <v>14.733499999999999</v>
      </c>
      <c r="U130" s="405">
        <v>-11.1929</v>
      </c>
      <c r="V130" s="405">
        <v>-5.1642000000000001</v>
      </c>
      <c r="W130" s="405">
        <v>7.0153999999999996</v>
      </c>
      <c r="X130" s="405">
        <v>6.9901</v>
      </c>
      <c r="Y130" s="406"/>
      <c r="Z130" s="403">
        <v>7</v>
      </c>
      <c r="AA130" s="403">
        <v>13</v>
      </c>
      <c r="AB130" s="403">
        <v>13</v>
      </c>
      <c r="AC130" s="403">
        <v>13</v>
      </c>
      <c r="AD130" s="403">
        <v>12</v>
      </c>
      <c r="AE130" s="403">
        <v>12</v>
      </c>
      <c r="AF130" s="403">
        <v>9</v>
      </c>
      <c r="AG130" s="403">
        <v>5</v>
      </c>
      <c r="AH130" s="403">
        <v>5</v>
      </c>
      <c r="AI130" s="403">
        <v>5</v>
      </c>
      <c r="AJ130" s="403">
        <v>13</v>
      </c>
      <c r="AK130" s="403">
        <v>13</v>
      </c>
      <c r="AL130" s="403">
        <v>12</v>
      </c>
      <c r="AM130" s="403">
        <v>12</v>
      </c>
      <c r="AN130" s="403">
        <v>13</v>
      </c>
      <c r="AO130" s="402"/>
      <c r="AP130" s="405">
        <v>14.156000000000001</v>
      </c>
      <c r="AQ130" s="405">
        <v>10.512</v>
      </c>
      <c r="AR130" s="405">
        <v>3.1339999999999999</v>
      </c>
      <c r="AS130" s="405">
        <v>-4.0119999999999996</v>
      </c>
      <c r="AT130" s="405">
        <v>-5.5449999999999999</v>
      </c>
      <c r="AU130" s="408"/>
      <c r="AV130" s="403">
        <v>5</v>
      </c>
      <c r="AW130" s="403">
        <v>5</v>
      </c>
      <c r="AX130" s="403">
        <v>5</v>
      </c>
      <c r="AY130" s="403">
        <v>5</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86" t="s">
        <v>94</v>
      </c>
      <c r="B131" s="373"/>
      <c r="C131" s="719"/>
      <c r="D131" s="373"/>
      <c r="E131" s="346"/>
      <c r="F131" s="373"/>
      <c r="G131" s="347"/>
      <c r="H131" s="374"/>
      <c r="I131" s="348">
        <v>0.65239999999999998</v>
      </c>
      <c r="J131" s="348">
        <v>4.5568999999999997</v>
      </c>
      <c r="K131" s="348">
        <v>8.1051000000000002</v>
      </c>
      <c r="L131" s="348">
        <v>21.650099999999998</v>
      </c>
      <c r="M131" s="348">
        <v>3.8109000000000002</v>
      </c>
      <c r="N131" s="350">
        <v>3.2383000000000002</v>
      </c>
      <c r="O131" s="348">
        <v>2.8384999999999998</v>
      </c>
      <c r="P131" s="348">
        <v>10.2006</v>
      </c>
      <c r="Q131" s="348">
        <v>8.3971999999999998</v>
      </c>
      <c r="R131" s="348">
        <v>15.8675</v>
      </c>
      <c r="S131" s="348">
        <v>9.3933999999999997</v>
      </c>
      <c r="T131" s="348">
        <v>42.116100000000003</v>
      </c>
      <c r="U131" s="348">
        <v>0.82909999999999995</v>
      </c>
      <c r="V131" s="348">
        <v>4.6173000000000002</v>
      </c>
      <c r="W131" s="348">
        <v>9.3933999999999997</v>
      </c>
      <c r="X131" s="348">
        <v>17.567900000000002</v>
      </c>
      <c r="Y131" s="374"/>
      <c r="Z131" s="346"/>
      <c r="AA131" s="346"/>
      <c r="AB131" s="346"/>
      <c r="AC131" s="346"/>
      <c r="AD131" s="346"/>
      <c r="AE131" s="346"/>
      <c r="AF131" s="346"/>
      <c r="AG131" s="346"/>
      <c r="AH131" s="346"/>
      <c r="AI131" s="346"/>
      <c r="AJ131" s="346"/>
      <c r="AK131" s="346"/>
      <c r="AL131" s="346"/>
      <c r="AM131" s="346"/>
      <c r="AN131" s="346"/>
      <c r="AO131" s="373"/>
      <c r="AP131" s="348">
        <v>14.75</v>
      </c>
      <c r="AQ131" s="348">
        <v>11.65</v>
      </c>
      <c r="AR131" s="348">
        <v>6.62</v>
      </c>
      <c r="AS131" s="348">
        <v>-1.62</v>
      </c>
      <c r="AT131" s="348">
        <v>15.27</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86" t="s">
        <v>95</v>
      </c>
      <c r="B132" s="373"/>
      <c r="C132" s="719"/>
      <c r="D132" s="373"/>
      <c r="E132" s="346"/>
      <c r="F132" s="373"/>
      <c r="G132" s="347"/>
      <c r="H132" s="374"/>
      <c r="I132" s="348">
        <v>-0.34289999999999998</v>
      </c>
      <c r="J132" s="348">
        <v>1.0491999999999999</v>
      </c>
      <c r="K132" s="348">
        <v>1.8886000000000001</v>
      </c>
      <c r="L132" s="348">
        <v>-2.1141999999999999</v>
      </c>
      <c r="M132" s="348">
        <v>-18.316700000000001</v>
      </c>
      <c r="N132" s="350">
        <v>-17.208100000000002</v>
      </c>
      <c r="O132" s="348">
        <v>-8.7469000000000001</v>
      </c>
      <c r="P132" s="348">
        <v>3.8033000000000001</v>
      </c>
      <c r="Q132" s="348">
        <v>4.6345000000000001</v>
      </c>
      <c r="R132" s="348">
        <v>15.090999999999999</v>
      </c>
      <c r="S132" s="348">
        <v>3.9146000000000001</v>
      </c>
      <c r="T132" s="348">
        <v>5.3373999999999997</v>
      </c>
      <c r="U132" s="348">
        <v>-17.488199999999999</v>
      </c>
      <c r="V132" s="348">
        <v>-10.5951</v>
      </c>
      <c r="W132" s="348">
        <v>3.9146000000000001</v>
      </c>
      <c r="X132" s="348">
        <v>-3.4157999999999999</v>
      </c>
      <c r="Y132" s="374"/>
      <c r="Z132" s="346"/>
      <c r="AA132" s="346"/>
      <c r="AB132" s="346"/>
      <c r="AC132" s="346"/>
      <c r="AD132" s="346"/>
      <c r="AE132" s="346"/>
      <c r="AF132" s="346"/>
      <c r="AG132" s="346"/>
      <c r="AH132" s="346"/>
      <c r="AI132" s="346"/>
      <c r="AJ132" s="346"/>
      <c r="AK132" s="346"/>
      <c r="AL132" s="346"/>
      <c r="AM132" s="346"/>
      <c r="AN132" s="346"/>
      <c r="AO132" s="373"/>
      <c r="AP132" s="348">
        <v>13.58</v>
      </c>
      <c r="AQ132" s="348">
        <v>9.1999999999999993</v>
      </c>
      <c r="AR132" s="348">
        <v>0.97</v>
      </c>
      <c r="AS132" s="348">
        <v>-6.47</v>
      </c>
      <c r="AT132" s="348">
        <v>-15.37</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87" t="s">
        <v>96</v>
      </c>
      <c r="B133" s="413"/>
      <c r="C133" s="725"/>
      <c r="D133" s="413"/>
      <c r="E133" s="414"/>
      <c r="F133" s="413"/>
      <c r="G133" s="415"/>
      <c r="H133" s="417"/>
      <c r="I133" s="416">
        <v>-0.10639999999999999</v>
      </c>
      <c r="J133" s="416">
        <v>2.3018000000000001</v>
      </c>
      <c r="K133" s="416">
        <v>3.1524999999999999</v>
      </c>
      <c r="L133" s="416">
        <v>6.3600000000000004E-2</v>
      </c>
      <c r="M133" s="416">
        <v>-15.3032</v>
      </c>
      <c r="N133" s="418">
        <v>-12.567</v>
      </c>
      <c r="O133" s="416">
        <v>-6.0182000000000002</v>
      </c>
      <c r="P133" s="416">
        <v>5.9836</v>
      </c>
      <c r="Q133" s="416">
        <v>5.2554999999999996</v>
      </c>
      <c r="R133" s="416">
        <v>15.333500000000001</v>
      </c>
      <c r="S133" s="416">
        <v>7.2213000000000003</v>
      </c>
      <c r="T133" s="416">
        <v>9.0701999999999998</v>
      </c>
      <c r="U133" s="416">
        <v>-15.850300000000001</v>
      </c>
      <c r="V133" s="416">
        <v>-8.4430999999999994</v>
      </c>
      <c r="W133" s="416">
        <v>7.2213000000000003</v>
      </c>
      <c r="X133" s="416">
        <v>8.4909999999999997</v>
      </c>
      <c r="Y133" s="417"/>
      <c r="Z133" s="414"/>
      <c r="AA133" s="414"/>
      <c r="AB133" s="414"/>
      <c r="AC133" s="414"/>
      <c r="AD133" s="414"/>
      <c r="AE133" s="414"/>
      <c r="AF133" s="414"/>
      <c r="AG133" s="414"/>
      <c r="AH133" s="414"/>
      <c r="AI133" s="414"/>
      <c r="AJ133" s="414"/>
      <c r="AK133" s="414"/>
      <c r="AL133" s="414"/>
      <c r="AM133" s="414"/>
      <c r="AN133" s="414"/>
      <c r="AO133" s="413"/>
      <c r="AP133" s="416">
        <v>14.23</v>
      </c>
      <c r="AQ133" s="416">
        <v>10.76</v>
      </c>
      <c r="AR133" s="416">
        <v>2.11</v>
      </c>
      <c r="AS133" s="416">
        <v>-4.16</v>
      </c>
      <c r="AT133" s="416">
        <v>-12.7</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74" t="s">
        <v>3122</v>
      </c>
      <c r="B134" s="862"/>
      <c r="C134" s="863"/>
      <c r="D134" s="862"/>
      <c r="E134" s="864"/>
      <c r="F134" s="862"/>
      <c r="G134" s="865"/>
      <c r="H134" s="867"/>
      <c r="I134" s="866"/>
      <c r="J134" s="866"/>
      <c r="K134" s="866"/>
      <c r="L134" s="866"/>
      <c r="M134" s="866"/>
      <c r="N134" s="868"/>
      <c r="O134" s="866"/>
      <c r="P134" s="866"/>
      <c r="Q134" s="866"/>
      <c r="R134" s="866"/>
      <c r="S134" s="866"/>
      <c r="T134" s="866"/>
      <c r="U134" s="866"/>
      <c r="V134" s="866"/>
      <c r="W134" s="866"/>
      <c r="X134" s="866"/>
      <c r="Y134" s="867"/>
      <c r="Z134" s="864"/>
      <c r="AA134" s="864"/>
      <c r="AB134" s="864"/>
      <c r="AC134" s="864"/>
      <c r="AD134" s="864"/>
      <c r="AE134" s="864"/>
      <c r="AF134" s="864"/>
      <c r="AG134" s="864"/>
      <c r="AH134" s="864"/>
      <c r="AI134" s="864"/>
      <c r="AJ134" s="864"/>
      <c r="AK134" s="864"/>
      <c r="AL134" s="864"/>
      <c r="AM134" s="864"/>
      <c r="AN134" s="864"/>
      <c r="AO134" s="862"/>
      <c r="AP134" s="866"/>
      <c r="AQ134" s="866"/>
      <c r="AR134" s="866"/>
      <c r="AS134" s="866"/>
      <c r="AT134" s="866"/>
      <c r="AU134" s="869"/>
      <c r="AV134" s="864"/>
      <c r="AW134" s="864"/>
      <c r="AX134" s="864"/>
      <c r="AY134" s="864"/>
      <c r="AZ134" s="864"/>
      <c r="BA134" s="870"/>
      <c r="BB134" s="866"/>
      <c r="BC134" s="871"/>
      <c r="BD134" s="871"/>
      <c r="BE134" s="871"/>
      <c r="BF134" s="867"/>
      <c r="BG134" s="866"/>
      <c r="BH134" s="866"/>
      <c r="BI134" s="866"/>
      <c r="BJ134" s="866"/>
      <c r="BK134" s="862"/>
      <c r="BL134" s="872"/>
      <c r="BM134" s="872"/>
      <c r="BN134" s="872"/>
      <c r="BO134" s="872"/>
      <c r="BP134" s="872"/>
      <c r="BQ134" s="862"/>
      <c r="BR134" s="873"/>
    </row>
    <row r="135" spans="1:70" s="428" customFormat="1" x14ac:dyDescent="0.25">
      <c r="A135" s="345" t="s">
        <v>3123</v>
      </c>
      <c r="B135" s="373"/>
      <c r="C135" s="719">
        <v>45428</v>
      </c>
      <c r="D135" s="373"/>
      <c r="E135" s="346">
        <v>10402.5</v>
      </c>
      <c r="F135" s="373"/>
      <c r="G135" s="347">
        <v>11.577999999999999</v>
      </c>
      <c r="H135" s="374"/>
      <c r="I135" s="348">
        <v>0.67830000000000001</v>
      </c>
      <c r="J135" s="348">
        <v>1.6595</v>
      </c>
      <c r="K135" s="348">
        <v>2.0087999999999999</v>
      </c>
      <c r="L135" s="348">
        <v>5.1112000000000002</v>
      </c>
      <c r="M135" s="348">
        <v>6.7686999999999999</v>
      </c>
      <c r="N135" s="350">
        <v>5.9286000000000003</v>
      </c>
      <c r="O135" s="348">
        <v>2.6030000000000002</v>
      </c>
      <c r="P135" s="348" t="s">
        <v>430</v>
      </c>
      <c r="Q135" s="348" t="s">
        <v>430</v>
      </c>
      <c r="R135" s="348" t="s">
        <v>430</v>
      </c>
      <c r="S135" s="348">
        <v>1.9639</v>
      </c>
      <c r="T135" s="348">
        <v>17.0441</v>
      </c>
      <c r="U135" s="348">
        <v>4.3250999999999999</v>
      </c>
      <c r="V135" s="348">
        <v>6.1227999999999998</v>
      </c>
      <c r="W135" s="348">
        <v>1.9639</v>
      </c>
      <c r="X135" s="348">
        <v>6.9949000000000003</v>
      </c>
      <c r="Y135" s="374"/>
      <c r="Z135" s="346">
        <v>2</v>
      </c>
      <c r="AA135" s="346">
        <v>6</v>
      </c>
      <c r="AB135" s="346">
        <v>9</v>
      </c>
      <c r="AC135" s="346">
        <v>11</v>
      </c>
      <c r="AD135" s="346">
        <v>11</v>
      </c>
      <c r="AE135" s="346">
        <v>10</v>
      </c>
      <c r="AF135" s="346">
        <v>7</v>
      </c>
      <c r="AG135" s="346" t="s">
        <v>430</v>
      </c>
      <c r="AH135" s="346" t="s">
        <v>430</v>
      </c>
      <c r="AI135" s="346" t="s">
        <v>430</v>
      </c>
      <c r="AJ135" s="346">
        <v>2</v>
      </c>
      <c r="AK135" s="346">
        <v>9</v>
      </c>
      <c r="AL135" s="346">
        <v>11</v>
      </c>
      <c r="AM135" s="346">
        <v>11</v>
      </c>
      <c r="AN135" s="346">
        <v>2</v>
      </c>
      <c r="AO135" s="373"/>
      <c r="AP135" s="348" t="s">
        <v>430</v>
      </c>
      <c r="AQ135" s="348" t="s">
        <v>430</v>
      </c>
      <c r="AR135" s="348" t="s">
        <v>430</v>
      </c>
      <c r="AS135" s="348" t="s">
        <v>430</v>
      </c>
      <c r="AT135" s="348">
        <v>11.2</v>
      </c>
      <c r="AU135" s="351"/>
      <c r="AV135" s="346" t="s">
        <v>430</v>
      </c>
      <c r="AW135" s="346" t="s">
        <v>430</v>
      </c>
      <c r="AX135" s="346" t="s">
        <v>430</v>
      </c>
      <c r="AY135" s="346" t="s">
        <v>430</v>
      </c>
      <c r="AZ135" s="346">
        <v>11</v>
      </c>
      <c r="BA135" s="362"/>
      <c r="BB135" s="348">
        <v>15.8386699907507</v>
      </c>
      <c r="BC135" s="375">
        <v>0.90564363853286001</v>
      </c>
      <c r="BD135" s="375">
        <v>1.0770364811021199E-2</v>
      </c>
      <c r="BE135" s="375">
        <v>-0.134864338626043</v>
      </c>
      <c r="BF135" s="374"/>
      <c r="BG135" s="348">
        <v>54.888800000000003</v>
      </c>
      <c r="BH135" s="348">
        <v>17.508600000000001</v>
      </c>
      <c r="BI135" s="348">
        <v>26.882200000000001</v>
      </c>
      <c r="BJ135" s="348">
        <v>0.72040000000000004</v>
      </c>
      <c r="BK135" s="373"/>
      <c r="BL135" s="372" t="s">
        <v>3124</v>
      </c>
      <c r="BM135" s="372" t="s">
        <v>3125</v>
      </c>
      <c r="BN135" s="372" t="s">
        <v>3126</v>
      </c>
      <c r="BO135" s="372" t="s">
        <v>3127</v>
      </c>
      <c r="BP135" s="372" t="s">
        <v>3128</v>
      </c>
      <c r="BQ135" s="373"/>
      <c r="BR135" s="354" t="s">
        <v>463</v>
      </c>
    </row>
    <row r="136" spans="1:70" s="428" customFormat="1" x14ac:dyDescent="0.25">
      <c r="A136" s="345" t="s">
        <v>3129</v>
      </c>
      <c r="B136" s="373"/>
      <c r="C136" s="719">
        <v>43384</v>
      </c>
      <c r="D136" s="373"/>
      <c r="E136" s="346">
        <v>6929.11</v>
      </c>
      <c r="F136" s="373"/>
      <c r="G136" s="347">
        <v>38.630000000000003</v>
      </c>
      <c r="H136" s="374"/>
      <c r="I136" s="348">
        <v>0.3377</v>
      </c>
      <c r="J136" s="348">
        <v>1.6578999999999999</v>
      </c>
      <c r="K136" s="348">
        <v>1.0727</v>
      </c>
      <c r="L136" s="348">
        <v>5.8646000000000003</v>
      </c>
      <c r="M136" s="348">
        <v>9.3714999999999993</v>
      </c>
      <c r="N136" s="350">
        <v>9.0935000000000006</v>
      </c>
      <c r="O136" s="348">
        <v>3.3733</v>
      </c>
      <c r="P136" s="348">
        <v>21.3185</v>
      </c>
      <c r="Q136" s="348">
        <v>19.5669</v>
      </c>
      <c r="R136" s="348" t="s">
        <v>430</v>
      </c>
      <c r="S136" s="348">
        <v>1.4710000000000001</v>
      </c>
      <c r="T136" s="348">
        <v>17.3094</v>
      </c>
      <c r="U136" s="348">
        <v>7.5744999999999996</v>
      </c>
      <c r="V136" s="348">
        <v>9.0935000000000006</v>
      </c>
      <c r="W136" s="348">
        <v>1.4710000000000001</v>
      </c>
      <c r="X136" s="348">
        <v>19.004999999999999</v>
      </c>
      <c r="Y136" s="374"/>
      <c r="Z136" s="346">
        <v>6</v>
      </c>
      <c r="AA136" s="346">
        <v>7</v>
      </c>
      <c r="AB136" s="346">
        <v>11</v>
      </c>
      <c r="AC136" s="346">
        <v>9</v>
      </c>
      <c r="AD136" s="346">
        <v>8</v>
      </c>
      <c r="AE136" s="346">
        <v>8</v>
      </c>
      <c r="AF136" s="346">
        <v>6</v>
      </c>
      <c r="AG136" s="346">
        <v>1</v>
      </c>
      <c r="AH136" s="346">
        <v>1</v>
      </c>
      <c r="AI136" s="346" t="s">
        <v>430</v>
      </c>
      <c r="AJ136" s="346">
        <v>6</v>
      </c>
      <c r="AK136" s="346">
        <v>6</v>
      </c>
      <c r="AL136" s="346">
        <v>9</v>
      </c>
      <c r="AM136" s="346">
        <v>9</v>
      </c>
      <c r="AN136" s="346">
        <v>6</v>
      </c>
      <c r="AO136" s="373"/>
      <c r="AP136" s="348" t="s">
        <v>430</v>
      </c>
      <c r="AQ136" s="348">
        <v>22.28</v>
      </c>
      <c r="AR136" s="348">
        <v>19.22</v>
      </c>
      <c r="AS136" s="348">
        <v>13.4</v>
      </c>
      <c r="AT136" s="348">
        <v>14.98</v>
      </c>
      <c r="AU136" s="351"/>
      <c r="AV136" s="346" t="s">
        <v>430</v>
      </c>
      <c r="AW136" s="346">
        <v>1</v>
      </c>
      <c r="AX136" s="346">
        <v>1</v>
      </c>
      <c r="AY136" s="346">
        <v>3</v>
      </c>
      <c r="AZ136" s="346">
        <v>9</v>
      </c>
      <c r="BA136" s="362"/>
      <c r="BB136" s="348">
        <v>16.2859481513619</v>
      </c>
      <c r="BC136" s="375">
        <v>0.99825013115179195</v>
      </c>
      <c r="BD136" s="375">
        <v>8.1714108393137405E-2</v>
      </c>
      <c r="BE136" s="375">
        <v>9.67575534545706E-2</v>
      </c>
      <c r="BF136" s="374"/>
      <c r="BG136" s="348">
        <v>54.291200000000003</v>
      </c>
      <c r="BH136" s="348">
        <v>17.47</v>
      </c>
      <c r="BI136" s="348">
        <v>25.607900000000001</v>
      </c>
      <c r="BJ136" s="348">
        <v>2.6309</v>
      </c>
      <c r="BK136" s="373"/>
      <c r="BL136" s="372" t="s">
        <v>3130</v>
      </c>
      <c r="BM136" s="372" t="s">
        <v>3131</v>
      </c>
      <c r="BN136" s="372" t="s">
        <v>3132</v>
      </c>
      <c r="BO136" s="372" t="s">
        <v>3133</v>
      </c>
      <c r="BP136" s="372" t="s">
        <v>3134</v>
      </c>
      <c r="BQ136" s="373"/>
      <c r="BR136" s="354" t="s">
        <v>512</v>
      </c>
    </row>
    <row r="137" spans="1:70" s="428" customFormat="1" x14ac:dyDescent="0.25">
      <c r="A137" s="345" t="s">
        <v>3135</v>
      </c>
      <c r="B137" s="373"/>
      <c r="C137" s="719">
        <v>45281</v>
      </c>
      <c r="D137" s="373"/>
      <c r="E137" s="346">
        <v>5350.48</v>
      </c>
      <c r="F137" s="373"/>
      <c r="G137" s="347">
        <v>15.39</v>
      </c>
      <c r="H137" s="374"/>
      <c r="I137" s="348">
        <v>0.32590000000000002</v>
      </c>
      <c r="J137" s="348">
        <v>1.5842000000000001</v>
      </c>
      <c r="K137" s="348">
        <v>2.1911999999999998</v>
      </c>
      <c r="L137" s="348">
        <v>7.1726999999999999</v>
      </c>
      <c r="M137" s="348">
        <v>11.441000000000001</v>
      </c>
      <c r="N137" s="350">
        <v>11.039</v>
      </c>
      <c r="O137" s="348">
        <v>4.4372999999999996</v>
      </c>
      <c r="P137" s="348" t="s">
        <v>430</v>
      </c>
      <c r="Q137" s="348" t="s">
        <v>430</v>
      </c>
      <c r="R137" s="348" t="s">
        <v>430</v>
      </c>
      <c r="S137" s="348">
        <v>1.25</v>
      </c>
      <c r="T137" s="348">
        <v>17.1233</v>
      </c>
      <c r="U137" s="348">
        <v>8.8401999999999994</v>
      </c>
      <c r="V137" s="348">
        <v>10.243600000000001</v>
      </c>
      <c r="W137" s="348">
        <v>1.25</v>
      </c>
      <c r="X137" s="348">
        <v>18.265899999999998</v>
      </c>
      <c r="Y137" s="374"/>
      <c r="Z137" s="346">
        <v>7</v>
      </c>
      <c r="AA137" s="346">
        <v>8</v>
      </c>
      <c r="AB137" s="346">
        <v>5</v>
      </c>
      <c r="AC137" s="346">
        <v>7</v>
      </c>
      <c r="AD137" s="346">
        <v>6</v>
      </c>
      <c r="AE137" s="346">
        <v>5</v>
      </c>
      <c r="AF137" s="346">
        <v>4</v>
      </c>
      <c r="AG137" s="346" t="s">
        <v>430</v>
      </c>
      <c r="AH137" s="346" t="s">
        <v>430</v>
      </c>
      <c r="AI137" s="346" t="s">
        <v>430</v>
      </c>
      <c r="AJ137" s="346">
        <v>7</v>
      </c>
      <c r="AK137" s="346">
        <v>8</v>
      </c>
      <c r="AL137" s="346">
        <v>6</v>
      </c>
      <c r="AM137" s="346">
        <v>6</v>
      </c>
      <c r="AN137" s="346">
        <v>7</v>
      </c>
      <c r="AO137" s="373"/>
      <c r="AP137" s="348" t="s">
        <v>430</v>
      </c>
      <c r="AQ137" s="348" t="s">
        <v>430</v>
      </c>
      <c r="AR137" s="348" t="s">
        <v>430</v>
      </c>
      <c r="AS137" s="348" t="s">
        <v>430</v>
      </c>
      <c r="AT137" s="348">
        <v>17.62</v>
      </c>
      <c r="AU137" s="351"/>
      <c r="AV137" s="346" t="s">
        <v>430</v>
      </c>
      <c r="AW137" s="346" t="s">
        <v>430</v>
      </c>
      <c r="AX137" s="346" t="s">
        <v>430</v>
      </c>
      <c r="AY137" s="346" t="s">
        <v>430</v>
      </c>
      <c r="AZ137" s="346">
        <v>7</v>
      </c>
      <c r="BA137" s="362"/>
      <c r="BB137" s="348">
        <v>17.3774787819087</v>
      </c>
      <c r="BC137" s="375">
        <v>1.01328333715571</v>
      </c>
      <c r="BD137" s="375">
        <v>5.7141506170420499E-2</v>
      </c>
      <c r="BE137" s="375">
        <v>4.5014791452689398E-2</v>
      </c>
      <c r="BF137" s="374"/>
      <c r="BG137" s="348">
        <v>54.773299999999999</v>
      </c>
      <c r="BH137" s="348">
        <v>20.389900000000001</v>
      </c>
      <c r="BI137" s="348">
        <v>20.606200000000001</v>
      </c>
      <c r="BJ137" s="348">
        <v>4.2305999999999999</v>
      </c>
      <c r="BK137" s="373"/>
      <c r="BL137" s="372" t="s">
        <v>3136</v>
      </c>
      <c r="BM137" s="372" t="s">
        <v>3137</v>
      </c>
      <c r="BN137" s="372" t="s">
        <v>3138</v>
      </c>
      <c r="BO137" s="372" t="s">
        <v>3139</v>
      </c>
      <c r="BP137" s="372" t="s">
        <v>3140</v>
      </c>
      <c r="BQ137" s="373"/>
      <c r="BR137" s="354" t="s">
        <v>476</v>
      </c>
    </row>
    <row r="138" spans="1:70" s="428" customFormat="1" ht="11" x14ac:dyDescent="0.3">
      <c r="A138" s="841" t="s">
        <v>3141</v>
      </c>
      <c r="B138" s="842"/>
      <c r="C138" s="843">
        <v>44614</v>
      </c>
      <c r="D138" s="842"/>
      <c r="E138" s="844">
        <v>2850.95</v>
      </c>
      <c r="F138" s="842"/>
      <c r="G138" s="845">
        <v>21.359000000000002</v>
      </c>
      <c r="H138" s="847"/>
      <c r="I138" s="846">
        <v>0.82609999999999995</v>
      </c>
      <c r="J138" s="846">
        <v>2.4952999999999999</v>
      </c>
      <c r="K138" s="846">
        <v>2.8111000000000002</v>
      </c>
      <c r="L138" s="846">
        <v>6.8644999999999996</v>
      </c>
      <c r="M138" s="846">
        <v>9.3315000000000001</v>
      </c>
      <c r="N138" s="848">
        <v>12.766</v>
      </c>
      <c r="O138" s="846">
        <v>5.3055000000000003</v>
      </c>
      <c r="P138" s="846">
        <v>19.4651</v>
      </c>
      <c r="Q138" s="846" t="s">
        <v>430</v>
      </c>
      <c r="R138" s="846" t="s">
        <v>430</v>
      </c>
      <c r="S138" s="846">
        <v>2.653</v>
      </c>
      <c r="T138" s="846">
        <v>17.183299999999999</v>
      </c>
      <c r="U138" s="846">
        <v>7.9992000000000001</v>
      </c>
      <c r="V138" s="846">
        <v>12.575799999999999</v>
      </c>
      <c r="W138" s="846">
        <v>2.653</v>
      </c>
      <c r="X138" s="846">
        <v>18.8369</v>
      </c>
      <c r="Y138" s="847"/>
      <c r="Z138" s="844">
        <v>1</v>
      </c>
      <c r="AA138" s="844">
        <v>1</v>
      </c>
      <c r="AB138" s="844">
        <v>3</v>
      </c>
      <c r="AC138" s="844">
        <v>8</v>
      </c>
      <c r="AD138" s="844">
        <v>9</v>
      </c>
      <c r="AE138" s="844">
        <v>3</v>
      </c>
      <c r="AF138" s="844">
        <v>2</v>
      </c>
      <c r="AG138" s="844">
        <v>3</v>
      </c>
      <c r="AH138" s="844" t="s">
        <v>430</v>
      </c>
      <c r="AI138" s="844" t="s">
        <v>430</v>
      </c>
      <c r="AJ138" s="844">
        <v>1</v>
      </c>
      <c r="AK138" s="844">
        <v>7</v>
      </c>
      <c r="AL138" s="844">
        <v>8</v>
      </c>
      <c r="AM138" s="844">
        <v>5</v>
      </c>
      <c r="AN138" s="844">
        <v>1</v>
      </c>
      <c r="AO138" s="842"/>
      <c r="AP138" s="846" t="s">
        <v>430</v>
      </c>
      <c r="AQ138" s="846" t="s">
        <v>430</v>
      </c>
      <c r="AR138" s="846" t="s">
        <v>430</v>
      </c>
      <c r="AS138" s="846">
        <v>14.67</v>
      </c>
      <c r="AT138" s="846">
        <v>18.71</v>
      </c>
      <c r="AU138" s="849"/>
      <c r="AV138" s="844" t="s">
        <v>430</v>
      </c>
      <c r="AW138" s="844" t="s">
        <v>430</v>
      </c>
      <c r="AX138" s="844" t="s">
        <v>430</v>
      </c>
      <c r="AY138" s="844">
        <v>2</v>
      </c>
      <c r="AZ138" s="844">
        <v>6</v>
      </c>
      <c r="BA138" s="851"/>
      <c r="BB138" s="846">
        <v>15.1999064018813</v>
      </c>
      <c r="BC138" s="852">
        <v>0.92109287962491104</v>
      </c>
      <c r="BD138" s="852">
        <v>7.7598982821364904E-2</v>
      </c>
      <c r="BE138" s="852">
        <v>4.0844687516918603E-2</v>
      </c>
      <c r="BF138" s="847"/>
      <c r="BG138" s="846">
        <v>49.673299999999998</v>
      </c>
      <c r="BH138" s="846">
        <v>19.642800000000001</v>
      </c>
      <c r="BI138" s="846">
        <v>27.134499999999999</v>
      </c>
      <c r="BJ138" s="846">
        <v>3.5493999999999999</v>
      </c>
      <c r="BK138" s="842"/>
      <c r="BL138" s="855" t="s">
        <v>3142</v>
      </c>
      <c r="BM138" s="855" t="s">
        <v>3143</v>
      </c>
      <c r="BN138" s="855" t="s">
        <v>2364</v>
      </c>
      <c r="BO138" s="855" t="s">
        <v>3144</v>
      </c>
      <c r="BP138" s="855" t="s">
        <v>3145</v>
      </c>
      <c r="BQ138" s="842"/>
      <c r="BR138" s="856" t="s">
        <v>602</v>
      </c>
    </row>
    <row r="139" spans="1:70" s="428" customFormat="1" x14ac:dyDescent="0.25">
      <c r="A139" s="345" t="s">
        <v>3146</v>
      </c>
      <c r="B139" s="373"/>
      <c r="C139" s="719">
        <v>45362</v>
      </c>
      <c r="D139" s="373"/>
      <c r="E139" s="346">
        <v>1683.5</v>
      </c>
      <c r="F139" s="373"/>
      <c r="G139" s="347">
        <v>13.76</v>
      </c>
      <c r="H139" s="374"/>
      <c r="I139" s="348">
        <v>0.438</v>
      </c>
      <c r="J139" s="348">
        <v>1.4749000000000001</v>
      </c>
      <c r="K139" s="348">
        <v>0.73209999999999997</v>
      </c>
      <c r="L139" s="348">
        <v>8.3465000000000007</v>
      </c>
      <c r="M139" s="348">
        <v>15.242900000000001</v>
      </c>
      <c r="N139" s="350">
        <v>9.9920000000000009</v>
      </c>
      <c r="O139" s="348">
        <v>3.9668999999999999</v>
      </c>
      <c r="P139" s="348" t="s">
        <v>430</v>
      </c>
      <c r="Q139" s="348" t="s">
        <v>430</v>
      </c>
      <c r="R139" s="348" t="s">
        <v>430</v>
      </c>
      <c r="S139" s="348">
        <v>0</v>
      </c>
      <c r="T139" s="348">
        <v>21.340399999999999</v>
      </c>
      <c r="U139" s="348">
        <v>10.967700000000001</v>
      </c>
      <c r="V139" s="348">
        <v>10.08</v>
      </c>
      <c r="W139" s="348">
        <v>0</v>
      </c>
      <c r="X139" s="348">
        <v>14.561400000000001</v>
      </c>
      <c r="Y139" s="374"/>
      <c r="Z139" s="346">
        <v>5</v>
      </c>
      <c r="AA139" s="346">
        <v>9</v>
      </c>
      <c r="AB139" s="346">
        <v>12</v>
      </c>
      <c r="AC139" s="346">
        <v>5</v>
      </c>
      <c r="AD139" s="346">
        <v>5</v>
      </c>
      <c r="AE139" s="346">
        <v>7</v>
      </c>
      <c r="AF139" s="346">
        <v>5</v>
      </c>
      <c r="AG139" s="346" t="s">
        <v>430</v>
      </c>
      <c r="AH139" s="346" t="s">
        <v>430</v>
      </c>
      <c r="AI139" s="346" t="s">
        <v>430</v>
      </c>
      <c r="AJ139" s="346">
        <v>9</v>
      </c>
      <c r="AK139" s="346">
        <v>4</v>
      </c>
      <c r="AL139" s="346">
        <v>5</v>
      </c>
      <c r="AM139" s="346">
        <v>7</v>
      </c>
      <c r="AN139" s="346">
        <v>9</v>
      </c>
      <c r="AO139" s="373"/>
      <c r="AP139" s="348" t="s">
        <v>430</v>
      </c>
      <c r="AQ139" s="348" t="s">
        <v>430</v>
      </c>
      <c r="AR139" s="348" t="s">
        <v>430</v>
      </c>
      <c r="AS139" s="348" t="s">
        <v>430</v>
      </c>
      <c r="AT139" s="348">
        <v>19.39</v>
      </c>
      <c r="AU139" s="351"/>
      <c r="AV139" s="346" t="s">
        <v>430</v>
      </c>
      <c r="AW139" s="346" t="s">
        <v>430</v>
      </c>
      <c r="AX139" s="346" t="s">
        <v>430</v>
      </c>
      <c r="AY139" s="346" t="s">
        <v>430</v>
      </c>
      <c r="AZ139" s="346">
        <v>5</v>
      </c>
      <c r="BA139" s="362"/>
      <c r="BB139" s="348">
        <v>20.480997798078199</v>
      </c>
      <c r="BC139" s="375">
        <v>1.1300924525474501</v>
      </c>
      <c r="BD139" s="375">
        <v>4.4555642540385597E-2</v>
      </c>
      <c r="BE139" s="375">
        <v>-5.4322131395260299E-2</v>
      </c>
      <c r="BF139" s="374"/>
      <c r="BG139" s="348">
        <v>42.985599999999998</v>
      </c>
      <c r="BH139" s="348">
        <v>21.2623</v>
      </c>
      <c r="BI139" s="348">
        <v>31.984300000000001</v>
      </c>
      <c r="BJ139" s="348">
        <v>3.7677999999999998</v>
      </c>
      <c r="BK139" s="373"/>
      <c r="BL139" s="372" t="s">
        <v>3147</v>
      </c>
      <c r="BM139" s="372" t="s">
        <v>3148</v>
      </c>
      <c r="BN139" s="372" t="s">
        <v>3149</v>
      </c>
      <c r="BO139" s="372" t="s">
        <v>3150</v>
      </c>
      <c r="BP139" s="372" t="s">
        <v>3151</v>
      </c>
      <c r="BQ139" s="373"/>
      <c r="BR139" s="354" t="s">
        <v>443</v>
      </c>
    </row>
    <row r="140" spans="1:70" s="428" customFormat="1" x14ac:dyDescent="0.25">
      <c r="A140" s="345" t="s">
        <v>3152</v>
      </c>
      <c r="B140" s="373"/>
      <c r="C140" s="719">
        <v>42035</v>
      </c>
      <c r="D140" s="373"/>
      <c r="E140" s="346">
        <v>1244.73</v>
      </c>
      <c r="F140" s="373"/>
      <c r="G140" s="347">
        <v>37.65</v>
      </c>
      <c r="H140" s="374"/>
      <c r="I140" s="348">
        <v>0.31969999999999998</v>
      </c>
      <c r="J140" s="348">
        <v>1.7018</v>
      </c>
      <c r="K140" s="348">
        <v>3.6903999999999999</v>
      </c>
      <c r="L140" s="348">
        <v>9.3522999999999996</v>
      </c>
      <c r="M140" s="348">
        <v>15.455399999999999</v>
      </c>
      <c r="N140" s="350">
        <v>16.998100000000001</v>
      </c>
      <c r="O140" s="348">
        <v>7.7812000000000001</v>
      </c>
      <c r="P140" s="348">
        <v>19.991900000000001</v>
      </c>
      <c r="Q140" s="348">
        <v>13.8574</v>
      </c>
      <c r="R140" s="348">
        <v>13.6196</v>
      </c>
      <c r="S140" s="348">
        <v>1.7293000000000001</v>
      </c>
      <c r="T140" s="348">
        <v>21.334199999999999</v>
      </c>
      <c r="U140" s="348">
        <v>12.724600000000001</v>
      </c>
      <c r="V140" s="348">
        <v>17.216699999999999</v>
      </c>
      <c r="W140" s="348">
        <v>1.7293000000000001</v>
      </c>
      <c r="X140" s="348">
        <v>12.2608</v>
      </c>
      <c r="Y140" s="374"/>
      <c r="Z140" s="346">
        <v>8</v>
      </c>
      <c r="AA140" s="346">
        <v>5</v>
      </c>
      <c r="AB140" s="346">
        <v>2</v>
      </c>
      <c r="AC140" s="346">
        <v>3</v>
      </c>
      <c r="AD140" s="346">
        <v>3</v>
      </c>
      <c r="AE140" s="346">
        <v>1</v>
      </c>
      <c r="AF140" s="346">
        <v>1</v>
      </c>
      <c r="AG140" s="346">
        <v>2</v>
      </c>
      <c r="AH140" s="346">
        <v>2</v>
      </c>
      <c r="AI140" s="346">
        <v>1</v>
      </c>
      <c r="AJ140" s="346">
        <v>4</v>
      </c>
      <c r="AK140" s="346">
        <v>5</v>
      </c>
      <c r="AL140" s="346">
        <v>3</v>
      </c>
      <c r="AM140" s="346">
        <v>2</v>
      </c>
      <c r="AN140" s="346">
        <v>4</v>
      </c>
      <c r="AO140" s="373"/>
      <c r="AP140" s="348">
        <v>15.11</v>
      </c>
      <c r="AQ140" s="348">
        <v>17.88</v>
      </c>
      <c r="AR140" s="348">
        <v>17.48</v>
      </c>
      <c r="AS140" s="348">
        <v>16.29</v>
      </c>
      <c r="AT140" s="348">
        <v>26.15</v>
      </c>
      <c r="AU140" s="351"/>
      <c r="AV140" s="346">
        <v>1</v>
      </c>
      <c r="AW140" s="346">
        <v>2</v>
      </c>
      <c r="AX140" s="346">
        <v>2</v>
      </c>
      <c r="AY140" s="346">
        <v>1</v>
      </c>
      <c r="AZ140" s="346">
        <v>2</v>
      </c>
      <c r="BA140" s="362"/>
      <c r="BB140" s="348">
        <v>15.965771015764201</v>
      </c>
      <c r="BC140" s="375">
        <v>0.95373189451233098</v>
      </c>
      <c r="BD140" s="375">
        <v>7.7708361399833503E-2</v>
      </c>
      <c r="BE140" s="375">
        <v>6.1673051758244397E-2</v>
      </c>
      <c r="BF140" s="374"/>
      <c r="BG140" s="348">
        <v>36.607100000000003</v>
      </c>
      <c r="BH140" s="348">
        <v>21.657599999999999</v>
      </c>
      <c r="BI140" s="348">
        <v>35.677799999999998</v>
      </c>
      <c r="BJ140" s="348">
        <v>6.0575000000000001</v>
      </c>
      <c r="BK140" s="373"/>
      <c r="BL140" s="372" t="s">
        <v>3153</v>
      </c>
      <c r="BM140" s="372" t="s">
        <v>3154</v>
      </c>
      <c r="BN140" s="372" t="s">
        <v>3155</v>
      </c>
      <c r="BO140" s="372" t="s">
        <v>3156</v>
      </c>
      <c r="BP140" s="372" t="s">
        <v>3157</v>
      </c>
      <c r="BQ140" s="373"/>
      <c r="BR140" s="354" t="s">
        <v>476</v>
      </c>
    </row>
    <row r="141" spans="1:70" s="428" customFormat="1" x14ac:dyDescent="0.25">
      <c r="A141" s="345" t="s">
        <v>3158</v>
      </c>
      <c r="B141" s="373"/>
      <c r="C141" s="719">
        <v>45471</v>
      </c>
      <c r="D141" s="373"/>
      <c r="E141" s="346">
        <v>854.26</v>
      </c>
      <c r="F141" s="373"/>
      <c r="G141" s="347">
        <v>10.942600000000001</v>
      </c>
      <c r="H141" s="374"/>
      <c r="I141" s="348">
        <v>0.10340000000000001</v>
      </c>
      <c r="J141" s="348">
        <v>2.0735999999999999</v>
      </c>
      <c r="K141" s="348">
        <v>2.0421999999999998</v>
      </c>
      <c r="L141" s="348">
        <v>5.2202999999999999</v>
      </c>
      <c r="M141" s="348">
        <v>10.2318</v>
      </c>
      <c r="N141" s="350">
        <v>11.1432</v>
      </c>
      <c r="O141" s="348">
        <v>4.5118</v>
      </c>
      <c r="P141" s="348" t="s">
        <v>430</v>
      </c>
      <c r="Q141" s="348" t="s">
        <v>430</v>
      </c>
      <c r="R141" s="348" t="s">
        <v>430</v>
      </c>
      <c r="S141" s="348">
        <v>1.7859</v>
      </c>
      <c r="T141" s="348">
        <v>15.0654</v>
      </c>
      <c r="U141" s="348">
        <v>8.2021999999999995</v>
      </c>
      <c r="V141" s="348">
        <v>13.2235</v>
      </c>
      <c r="W141" s="348">
        <v>1.7859</v>
      </c>
      <c r="X141" s="348">
        <v>4.4935999999999998</v>
      </c>
      <c r="Y141" s="374"/>
      <c r="Z141" s="346">
        <v>11</v>
      </c>
      <c r="AA141" s="346">
        <v>3</v>
      </c>
      <c r="AB141" s="346">
        <v>8</v>
      </c>
      <c r="AC141" s="346">
        <v>10</v>
      </c>
      <c r="AD141" s="346">
        <v>7</v>
      </c>
      <c r="AE141" s="346">
        <v>4</v>
      </c>
      <c r="AF141" s="346">
        <v>3</v>
      </c>
      <c r="AG141" s="346" t="s">
        <v>430</v>
      </c>
      <c r="AH141" s="346" t="s">
        <v>430</v>
      </c>
      <c r="AI141" s="346" t="s">
        <v>430</v>
      </c>
      <c r="AJ141" s="346">
        <v>3</v>
      </c>
      <c r="AK141" s="346">
        <v>12</v>
      </c>
      <c r="AL141" s="346">
        <v>7</v>
      </c>
      <c r="AM141" s="346">
        <v>4</v>
      </c>
      <c r="AN141" s="346">
        <v>3</v>
      </c>
      <c r="AO141" s="373"/>
      <c r="AP141" s="348" t="s">
        <v>430</v>
      </c>
      <c r="AQ141" s="348" t="s">
        <v>430</v>
      </c>
      <c r="AR141" s="348" t="s">
        <v>430</v>
      </c>
      <c r="AS141" s="348" t="s">
        <v>430</v>
      </c>
      <c r="AT141" s="348">
        <v>17.239999999999998</v>
      </c>
      <c r="AU141" s="351"/>
      <c r="AV141" s="346" t="s">
        <v>430</v>
      </c>
      <c r="AW141" s="346" t="s">
        <v>430</v>
      </c>
      <c r="AX141" s="346" t="s">
        <v>430</v>
      </c>
      <c r="AY141" s="346" t="s">
        <v>430</v>
      </c>
      <c r="AZ141" s="346">
        <v>8</v>
      </c>
      <c r="BA141" s="362"/>
      <c r="BB141" s="348">
        <v>14.7564449810854</v>
      </c>
      <c r="BC141" s="375">
        <v>0.86431468335765504</v>
      </c>
      <c r="BD141" s="375">
        <v>2.1851945964978199E-4</v>
      </c>
      <c r="BE141" s="375">
        <v>-2.84348637568285E-3</v>
      </c>
      <c r="BF141" s="374"/>
      <c r="BG141" s="348">
        <v>48.966999999999999</v>
      </c>
      <c r="BH141" s="348">
        <v>26.0335</v>
      </c>
      <c r="BI141" s="348">
        <v>18.833500000000001</v>
      </c>
      <c r="BJ141" s="348">
        <v>6.1660000000000004</v>
      </c>
      <c r="BK141" s="373"/>
      <c r="BL141" s="372" t="s">
        <v>3159</v>
      </c>
      <c r="BM141" s="372" t="s">
        <v>3160</v>
      </c>
      <c r="BN141" s="372" t="s">
        <v>3161</v>
      </c>
      <c r="BO141" s="372" t="s">
        <v>3162</v>
      </c>
      <c r="BP141" s="372" t="s">
        <v>3163</v>
      </c>
      <c r="BQ141" s="373"/>
      <c r="BR141" s="354" t="s">
        <v>443</v>
      </c>
    </row>
    <row r="142" spans="1:70" s="428" customFormat="1" x14ac:dyDescent="0.25">
      <c r="A142" s="345" t="s">
        <v>3164</v>
      </c>
      <c r="B142" s="373"/>
      <c r="C142" s="719">
        <v>45576</v>
      </c>
      <c r="D142" s="373"/>
      <c r="E142" s="346">
        <v>777.64499999999998</v>
      </c>
      <c r="F142" s="373"/>
      <c r="G142" s="347">
        <v>11.303599999999999</v>
      </c>
      <c r="H142" s="374"/>
      <c r="I142" s="348">
        <v>-0.11749999999999999</v>
      </c>
      <c r="J142" s="348">
        <v>0.13550000000000001</v>
      </c>
      <c r="K142" s="348">
        <v>2.1804000000000001</v>
      </c>
      <c r="L142" s="348">
        <v>9.1524000000000001</v>
      </c>
      <c r="M142" s="348">
        <v>17.520600000000002</v>
      </c>
      <c r="N142" s="350">
        <v>10.8446</v>
      </c>
      <c r="O142" s="348" t="s">
        <v>430</v>
      </c>
      <c r="P142" s="348" t="s">
        <v>430</v>
      </c>
      <c r="Q142" s="348" t="s">
        <v>430</v>
      </c>
      <c r="R142" s="348" t="s">
        <v>430</v>
      </c>
      <c r="S142" s="348">
        <v>-0.36049999999999999</v>
      </c>
      <c r="T142" s="348">
        <v>22.956099999999999</v>
      </c>
      <c r="U142" s="348">
        <v>13.5618</v>
      </c>
      <c r="V142" s="348">
        <v>13.624599999999999</v>
      </c>
      <c r="W142" s="348">
        <v>-0.36049999999999999</v>
      </c>
      <c r="X142" s="348">
        <v>7.2034000000000002</v>
      </c>
      <c r="Y142" s="374"/>
      <c r="Z142" s="346">
        <v>12</v>
      </c>
      <c r="AA142" s="346">
        <v>12</v>
      </c>
      <c r="AB142" s="346">
        <v>6</v>
      </c>
      <c r="AC142" s="346">
        <v>4</v>
      </c>
      <c r="AD142" s="346">
        <v>2</v>
      </c>
      <c r="AE142" s="346">
        <v>6</v>
      </c>
      <c r="AF142" s="346" t="s">
        <v>430</v>
      </c>
      <c r="AG142" s="346" t="s">
        <v>430</v>
      </c>
      <c r="AH142" s="346" t="s">
        <v>430</v>
      </c>
      <c r="AI142" s="346" t="s">
        <v>430</v>
      </c>
      <c r="AJ142" s="346">
        <v>12</v>
      </c>
      <c r="AK142" s="346">
        <v>2</v>
      </c>
      <c r="AL142" s="346">
        <v>2</v>
      </c>
      <c r="AM142" s="346">
        <v>3</v>
      </c>
      <c r="AN142" s="346">
        <v>12</v>
      </c>
      <c r="AO142" s="373"/>
      <c r="AP142" s="348" t="s">
        <v>430</v>
      </c>
      <c r="AQ142" s="348" t="s">
        <v>430</v>
      </c>
      <c r="AR142" s="348" t="s">
        <v>430</v>
      </c>
      <c r="AS142" s="348" t="s">
        <v>430</v>
      </c>
      <c r="AT142" s="348">
        <v>24.14</v>
      </c>
      <c r="AU142" s="351"/>
      <c r="AV142" s="346" t="s">
        <v>430</v>
      </c>
      <c r="AW142" s="346" t="s">
        <v>430</v>
      </c>
      <c r="AX142" s="346" t="s">
        <v>430</v>
      </c>
      <c r="AY142" s="346" t="s">
        <v>430</v>
      </c>
      <c r="AZ142" s="346">
        <v>3</v>
      </c>
      <c r="BA142" s="362"/>
      <c r="BB142" s="348">
        <v>20.319656739950101</v>
      </c>
      <c r="BC142" s="375">
        <v>1.05976260822563</v>
      </c>
      <c r="BD142" s="375">
        <v>1.3116165757964199E-2</v>
      </c>
      <c r="BE142" s="375">
        <v>0.326139725389477</v>
      </c>
      <c r="BF142" s="374"/>
      <c r="BG142" s="348">
        <v>35.241599999999998</v>
      </c>
      <c r="BH142" s="348">
        <v>17.016999999999999</v>
      </c>
      <c r="BI142" s="348">
        <v>42.5944</v>
      </c>
      <c r="BJ142" s="348">
        <v>5.1470000000000002</v>
      </c>
      <c r="BK142" s="373"/>
      <c r="BL142" s="372" t="s">
        <v>3165</v>
      </c>
      <c r="BM142" s="372" t="s">
        <v>3166</v>
      </c>
      <c r="BN142" s="372" t="s">
        <v>3167</v>
      </c>
      <c r="BO142" s="372" t="s">
        <v>1823</v>
      </c>
      <c r="BP142" s="372" t="s">
        <v>3168</v>
      </c>
      <c r="BQ142" s="373"/>
      <c r="BR142" s="354" t="s">
        <v>476</v>
      </c>
    </row>
    <row r="143" spans="1:70" s="428" customFormat="1" x14ac:dyDescent="0.25">
      <c r="A143" s="345" t="s">
        <v>3169</v>
      </c>
      <c r="B143" s="373"/>
      <c r="C143" s="719">
        <v>45152</v>
      </c>
      <c r="D143" s="373"/>
      <c r="E143" s="346">
        <v>747.26</v>
      </c>
      <c r="F143" s="373"/>
      <c r="G143" s="347">
        <v>16.9694</v>
      </c>
      <c r="H143" s="374"/>
      <c r="I143" s="348">
        <v>0.61780000000000002</v>
      </c>
      <c r="J143" s="348">
        <v>2.0949</v>
      </c>
      <c r="K143" s="348">
        <v>6.1855000000000002</v>
      </c>
      <c r="L143" s="348">
        <v>19.032599999999999</v>
      </c>
      <c r="M143" s="348">
        <v>22.1356</v>
      </c>
      <c r="N143" s="350">
        <v>13.3621</v>
      </c>
      <c r="O143" s="348">
        <v>1.9699999999999999E-2</v>
      </c>
      <c r="P143" s="348" t="s">
        <v>430</v>
      </c>
      <c r="Q143" s="348" t="s">
        <v>430</v>
      </c>
      <c r="R143" s="348" t="s">
        <v>430</v>
      </c>
      <c r="S143" s="348">
        <v>1.5980000000000001</v>
      </c>
      <c r="T143" s="348">
        <v>38.413899999999998</v>
      </c>
      <c r="U143" s="348">
        <v>17.198499999999999</v>
      </c>
      <c r="V143" s="348">
        <v>18.188600000000001</v>
      </c>
      <c r="W143" s="348">
        <v>1.5980000000000001</v>
      </c>
      <c r="X143" s="348">
        <v>19.829699999999999</v>
      </c>
      <c r="Y143" s="374"/>
      <c r="Z143" s="346">
        <v>4</v>
      </c>
      <c r="AA143" s="346">
        <v>2</v>
      </c>
      <c r="AB143" s="346">
        <v>1</v>
      </c>
      <c r="AC143" s="346">
        <v>1</v>
      </c>
      <c r="AD143" s="346">
        <v>1</v>
      </c>
      <c r="AE143" s="346">
        <v>2</v>
      </c>
      <c r="AF143" s="346">
        <v>9</v>
      </c>
      <c r="AG143" s="346" t="s">
        <v>430</v>
      </c>
      <c r="AH143" s="346" t="s">
        <v>430</v>
      </c>
      <c r="AI143" s="346" t="s">
        <v>430</v>
      </c>
      <c r="AJ143" s="346">
        <v>5</v>
      </c>
      <c r="AK143" s="346">
        <v>1</v>
      </c>
      <c r="AL143" s="346">
        <v>1</v>
      </c>
      <c r="AM143" s="346">
        <v>1</v>
      </c>
      <c r="AN143" s="346">
        <v>5</v>
      </c>
      <c r="AO143" s="373"/>
      <c r="AP143" s="348" t="s">
        <v>430</v>
      </c>
      <c r="AQ143" s="348" t="s">
        <v>430</v>
      </c>
      <c r="AR143" s="348" t="s">
        <v>430</v>
      </c>
      <c r="AS143" s="348">
        <v>12.99</v>
      </c>
      <c r="AT143" s="348">
        <v>36.909999999999997</v>
      </c>
      <c r="AU143" s="351"/>
      <c r="AV143" s="346" t="s">
        <v>430</v>
      </c>
      <c r="AW143" s="346" t="s">
        <v>430</v>
      </c>
      <c r="AX143" s="346" t="s">
        <v>430</v>
      </c>
      <c r="AY143" s="346">
        <v>4</v>
      </c>
      <c r="AZ143" s="346">
        <v>1</v>
      </c>
      <c r="BA143" s="362"/>
      <c r="BB143" s="348">
        <v>20.751755999824699</v>
      </c>
      <c r="BC143" s="375">
        <v>1.1072422175538601</v>
      </c>
      <c r="BD143" s="375">
        <v>5.9705824493733302E-2</v>
      </c>
      <c r="BE143" s="375">
        <v>7.5116819639997603E-3</v>
      </c>
      <c r="BF143" s="374"/>
      <c r="BG143" s="348">
        <v>19.0869</v>
      </c>
      <c r="BH143" s="348">
        <v>26.342099999999999</v>
      </c>
      <c r="BI143" s="348">
        <v>32.335099999999997</v>
      </c>
      <c r="BJ143" s="348">
        <v>22.235900000000001</v>
      </c>
      <c r="BK143" s="373"/>
      <c r="BL143" s="372" t="s">
        <v>3170</v>
      </c>
      <c r="BM143" s="372" t="s">
        <v>3171</v>
      </c>
      <c r="BN143" s="372" t="s">
        <v>3172</v>
      </c>
      <c r="BO143" s="372" t="s">
        <v>3173</v>
      </c>
      <c r="BP143" s="372" t="s">
        <v>3174</v>
      </c>
      <c r="BQ143" s="373"/>
      <c r="BR143" s="354" t="s">
        <v>547</v>
      </c>
    </row>
    <row r="144" spans="1:70" s="428" customFormat="1" x14ac:dyDescent="0.25">
      <c r="A144" s="345" t="s">
        <v>3175</v>
      </c>
      <c r="B144" s="373"/>
      <c r="C144" s="719">
        <v>45518</v>
      </c>
      <c r="D144" s="373"/>
      <c r="E144" s="346">
        <v>699.91</v>
      </c>
      <c r="F144" s="373"/>
      <c r="G144" s="347">
        <v>11.14</v>
      </c>
      <c r="H144" s="374"/>
      <c r="I144" s="348">
        <v>0.63229999999999997</v>
      </c>
      <c r="J144" s="348">
        <v>1.7352000000000001</v>
      </c>
      <c r="K144" s="348">
        <v>2.6728000000000001</v>
      </c>
      <c r="L144" s="348">
        <v>10.297000000000001</v>
      </c>
      <c r="M144" s="348">
        <v>15.3209</v>
      </c>
      <c r="N144" s="350">
        <v>7.6329000000000002</v>
      </c>
      <c r="O144" s="348" t="s">
        <v>430</v>
      </c>
      <c r="P144" s="348" t="s">
        <v>430</v>
      </c>
      <c r="Q144" s="348" t="s">
        <v>430</v>
      </c>
      <c r="R144" s="348" t="s">
        <v>430</v>
      </c>
      <c r="S144" s="348">
        <v>1.0889</v>
      </c>
      <c r="T144" s="348">
        <v>22.687200000000001</v>
      </c>
      <c r="U144" s="348">
        <v>11.735200000000001</v>
      </c>
      <c r="V144" s="348">
        <v>9.6456999999999997</v>
      </c>
      <c r="W144" s="348">
        <v>1.0889</v>
      </c>
      <c r="X144" s="348">
        <v>5.7821999999999996</v>
      </c>
      <c r="Y144" s="374"/>
      <c r="Z144" s="346">
        <v>3</v>
      </c>
      <c r="AA144" s="346">
        <v>4</v>
      </c>
      <c r="AB144" s="346">
        <v>4</v>
      </c>
      <c r="AC144" s="346">
        <v>2</v>
      </c>
      <c r="AD144" s="346">
        <v>4</v>
      </c>
      <c r="AE144" s="346">
        <v>9</v>
      </c>
      <c r="AF144" s="346" t="s">
        <v>430</v>
      </c>
      <c r="AG144" s="346" t="s">
        <v>430</v>
      </c>
      <c r="AH144" s="346" t="s">
        <v>430</v>
      </c>
      <c r="AI144" s="346" t="s">
        <v>430</v>
      </c>
      <c r="AJ144" s="346">
        <v>8</v>
      </c>
      <c r="AK144" s="346">
        <v>3</v>
      </c>
      <c r="AL144" s="346">
        <v>4</v>
      </c>
      <c r="AM144" s="346">
        <v>8</v>
      </c>
      <c r="AN144" s="346">
        <v>8</v>
      </c>
      <c r="AO144" s="373"/>
      <c r="AP144" s="348" t="s">
        <v>430</v>
      </c>
      <c r="AQ144" s="348" t="s">
        <v>430</v>
      </c>
      <c r="AR144" s="348" t="s">
        <v>430</v>
      </c>
      <c r="AS144" s="348" t="s">
        <v>430</v>
      </c>
      <c r="AT144" s="348">
        <v>21.35</v>
      </c>
      <c r="AU144" s="351"/>
      <c r="AV144" s="346" t="s">
        <v>430</v>
      </c>
      <c r="AW144" s="346" t="s">
        <v>430</v>
      </c>
      <c r="AX144" s="346" t="s">
        <v>430</v>
      </c>
      <c r="AY144" s="346" t="s">
        <v>430</v>
      </c>
      <c r="AZ144" s="346">
        <v>4</v>
      </c>
      <c r="BA144" s="362"/>
      <c r="BB144" s="348">
        <v>18.8592997004849</v>
      </c>
      <c r="BC144" s="375">
        <v>1.0205460239852</v>
      </c>
      <c r="BD144" s="375">
        <v>8.4860556823344296E-3</v>
      </c>
      <c r="BE144" s="375">
        <v>0.10602601822140401</v>
      </c>
      <c r="BF144" s="374"/>
      <c r="BG144" s="348">
        <v>44.148499999999999</v>
      </c>
      <c r="BH144" s="348">
        <v>17.8642</v>
      </c>
      <c r="BI144" s="348">
        <v>37.160600000000002</v>
      </c>
      <c r="BJ144" s="348">
        <v>0.82669999999999999</v>
      </c>
      <c r="BK144" s="373"/>
      <c r="BL144" s="372" t="s">
        <v>3176</v>
      </c>
      <c r="BM144" s="372" t="s">
        <v>3177</v>
      </c>
      <c r="BN144" s="372" t="s">
        <v>3178</v>
      </c>
      <c r="BO144" s="372" t="s">
        <v>3179</v>
      </c>
      <c r="BP144" s="372" t="s">
        <v>3180</v>
      </c>
      <c r="BQ144" s="373"/>
      <c r="BR144" s="354" t="s">
        <v>602</v>
      </c>
    </row>
    <row r="145" spans="1:70" s="428" customFormat="1" x14ac:dyDescent="0.25">
      <c r="A145" s="345" t="s">
        <v>3181</v>
      </c>
      <c r="B145" s="373"/>
      <c r="C145" s="719">
        <v>45512</v>
      </c>
      <c r="D145" s="373"/>
      <c r="E145" s="346">
        <v>677.89</v>
      </c>
      <c r="F145" s="373"/>
      <c r="G145" s="347">
        <v>11.3695</v>
      </c>
      <c r="H145" s="374"/>
      <c r="I145" s="348">
        <v>0.16209999999999999</v>
      </c>
      <c r="J145" s="348">
        <v>0.59009999999999996</v>
      </c>
      <c r="K145" s="348">
        <v>1.4391</v>
      </c>
      <c r="L145" s="348">
        <v>7.5271999999999997</v>
      </c>
      <c r="M145" s="348">
        <v>6.4869000000000003</v>
      </c>
      <c r="N145" s="350">
        <v>9.7699999999999995E-2</v>
      </c>
      <c r="O145" s="348" t="s">
        <v>430</v>
      </c>
      <c r="P145" s="348" t="s">
        <v>430</v>
      </c>
      <c r="Q145" s="348" t="s">
        <v>430</v>
      </c>
      <c r="R145" s="348" t="s">
        <v>430</v>
      </c>
      <c r="S145" s="348">
        <v>-0.27189999999999998</v>
      </c>
      <c r="T145" s="348">
        <v>15.630699999999999</v>
      </c>
      <c r="U145" s="348">
        <v>1.7542</v>
      </c>
      <c r="V145" s="348">
        <v>-0.95130000000000003</v>
      </c>
      <c r="W145" s="348">
        <v>-0.27189999999999998</v>
      </c>
      <c r="X145" s="348">
        <v>6.8506999999999998</v>
      </c>
      <c r="Y145" s="374"/>
      <c r="Z145" s="346">
        <v>10</v>
      </c>
      <c r="AA145" s="346">
        <v>10</v>
      </c>
      <c r="AB145" s="346">
        <v>10</v>
      </c>
      <c r="AC145" s="346">
        <v>6</v>
      </c>
      <c r="AD145" s="346">
        <v>12</v>
      </c>
      <c r="AE145" s="346">
        <v>12</v>
      </c>
      <c r="AF145" s="346" t="s">
        <v>430</v>
      </c>
      <c r="AG145" s="346" t="s">
        <v>430</v>
      </c>
      <c r="AH145" s="346" t="s">
        <v>430</v>
      </c>
      <c r="AI145" s="346" t="s">
        <v>430</v>
      </c>
      <c r="AJ145" s="346">
        <v>11</v>
      </c>
      <c r="AK145" s="346">
        <v>11</v>
      </c>
      <c r="AL145" s="346">
        <v>12</v>
      </c>
      <c r="AM145" s="346">
        <v>12</v>
      </c>
      <c r="AN145" s="346">
        <v>11</v>
      </c>
      <c r="AO145" s="373"/>
      <c r="AP145" s="348" t="s">
        <v>430</v>
      </c>
      <c r="AQ145" s="348" t="s">
        <v>430</v>
      </c>
      <c r="AR145" s="348" t="s">
        <v>430</v>
      </c>
      <c r="AS145" s="348" t="s">
        <v>430</v>
      </c>
      <c r="AT145" s="348">
        <v>6.18</v>
      </c>
      <c r="AU145" s="351"/>
      <c r="AV145" s="346" t="s">
        <v>430</v>
      </c>
      <c r="AW145" s="346" t="s">
        <v>430</v>
      </c>
      <c r="AX145" s="346" t="s">
        <v>430</v>
      </c>
      <c r="AY145" s="346" t="s">
        <v>430</v>
      </c>
      <c r="AZ145" s="346">
        <v>12</v>
      </c>
      <c r="BA145" s="362"/>
      <c r="BB145" s="348">
        <v>23.536474474438599</v>
      </c>
      <c r="BC145" s="375">
        <v>1.2236730791116901</v>
      </c>
      <c r="BD145" s="375">
        <v>1.06714704273726E-2</v>
      </c>
      <c r="BE145" s="375">
        <v>0.186402715140917</v>
      </c>
      <c r="BF145" s="374"/>
      <c r="BG145" s="348">
        <v>41.943399999999997</v>
      </c>
      <c r="BH145" s="348">
        <v>28.461200000000002</v>
      </c>
      <c r="BI145" s="348">
        <v>25.5639</v>
      </c>
      <c r="BJ145" s="348">
        <v>4.0315000000000003</v>
      </c>
      <c r="BK145" s="373"/>
      <c r="BL145" s="372" t="s">
        <v>3182</v>
      </c>
      <c r="BM145" s="372" t="s">
        <v>3183</v>
      </c>
      <c r="BN145" s="372" t="s">
        <v>3184</v>
      </c>
      <c r="BO145" s="372" t="s">
        <v>3185</v>
      </c>
      <c r="BP145" s="372" t="s">
        <v>3186</v>
      </c>
      <c r="BQ145" s="373"/>
      <c r="BR145" s="354" t="s">
        <v>476</v>
      </c>
    </row>
    <row r="146" spans="1:70" s="428" customFormat="1" x14ac:dyDescent="0.25">
      <c r="A146" s="345" t="s">
        <v>3187</v>
      </c>
      <c r="B146" s="373"/>
      <c r="C146" s="719">
        <v>45467</v>
      </c>
      <c r="D146" s="373"/>
      <c r="E146" s="346">
        <v>669.22</v>
      </c>
      <c r="F146" s="373"/>
      <c r="G146" s="347">
        <v>10.4343</v>
      </c>
      <c r="H146" s="374"/>
      <c r="I146" s="348">
        <v>0.1709</v>
      </c>
      <c r="J146" s="348">
        <v>0.437</v>
      </c>
      <c r="K146" s="348">
        <v>2.1718000000000002</v>
      </c>
      <c r="L146" s="348">
        <v>4.6139999999999999</v>
      </c>
      <c r="M146" s="348">
        <v>7.3421000000000003</v>
      </c>
      <c r="N146" s="350">
        <v>5.1241000000000003</v>
      </c>
      <c r="O146" s="348">
        <v>1.2677</v>
      </c>
      <c r="P146" s="348" t="s">
        <v>430</v>
      </c>
      <c r="Q146" s="348" t="s">
        <v>430</v>
      </c>
      <c r="R146" s="348" t="s">
        <v>430</v>
      </c>
      <c r="S146" s="348">
        <v>-0.13969999999999999</v>
      </c>
      <c r="T146" s="348">
        <v>15.819599999999999</v>
      </c>
      <c r="U146" s="348">
        <v>4.4579000000000004</v>
      </c>
      <c r="V146" s="348">
        <v>6.76</v>
      </c>
      <c r="W146" s="348">
        <v>-0.13969999999999999</v>
      </c>
      <c r="X146" s="348">
        <v>2.0849000000000002</v>
      </c>
      <c r="Y146" s="374"/>
      <c r="Z146" s="346">
        <v>9</v>
      </c>
      <c r="AA146" s="346">
        <v>11</v>
      </c>
      <c r="AB146" s="346">
        <v>7</v>
      </c>
      <c r="AC146" s="346">
        <v>12</v>
      </c>
      <c r="AD146" s="346">
        <v>10</v>
      </c>
      <c r="AE146" s="346">
        <v>11</v>
      </c>
      <c r="AF146" s="346">
        <v>8</v>
      </c>
      <c r="AG146" s="346" t="s">
        <v>430</v>
      </c>
      <c r="AH146" s="346" t="s">
        <v>430</v>
      </c>
      <c r="AI146" s="346" t="s">
        <v>430</v>
      </c>
      <c r="AJ146" s="346">
        <v>10</v>
      </c>
      <c r="AK146" s="346">
        <v>10</v>
      </c>
      <c r="AL146" s="346">
        <v>10</v>
      </c>
      <c r="AM146" s="346">
        <v>10</v>
      </c>
      <c r="AN146" s="346">
        <v>10</v>
      </c>
      <c r="AO146" s="373"/>
      <c r="AP146" s="348" t="s">
        <v>430</v>
      </c>
      <c r="AQ146" s="348" t="s">
        <v>430</v>
      </c>
      <c r="AR146" s="348" t="s">
        <v>430</v>
      </c>
      <c r="AS146" s="348" t="s">
        <v>430</v>
      </c>
      <c r="AT146" s="348">
        <v>11.99</v>
      </c>
      <c r="AU146" s="351"/>
      <c r="AV146" s="346" t="s">
        <v>430</v>
      </c>
      <c r="AW146" s="346" t="s">
        <v>430</v>
      </c>
      <c r="AX146" s="346" t="s">
        <v>430</v>
      </c>
      <c r="AY146" s="346" t="s">
        <v>430</v>
      </c>
      <c r="AZ146" s="346">
        <v>10</v>
      </c>
      <c r="BA146" s="362"/>
      <c r="BB146" s="348">
        <v>16.276360565395699</v>
      </c>
      <c r="BC146" s="375">
        <v>0.95885355900598601</v>
      </c>
      <c r="BD146" s="375">
        <v>-1.48427507777755E-2</v>
      </c>
      <c r="BE146" s="375">
        <v>-0.248317745200894</v>
      </c>
      <c r="BF146" s="374"/>
      <c r="BG146" s="348">
        <v>45.703000000000003</v>
      </c>
      <c r="BH146" s="348">
        <v>11.505000000000001</v>
      </c>
      <c r="BI146" s="348">
        <v>38.197099999999999</v>
      </c>
      <c r="BJ146" s="348">
        <v>4.5949</v>
      </c>
      <c r="BK146" s="373"/>
      <c r="BL146" s="372" t="s">
        <v>3188</v>
      </c>
      <c r="BM146" s="372" t="s">
        <v>3189</v>
      </c>
      <c r="BN146" s="372" t="s">
        <v>3190</v>
      </c>
      <c r="BO146" s="372" t="s">
        <v>3191</v>
      </c>
      <c r="BP146" s="372" t="s">
        <v>3192</v>
      </c>
      <c r="BQ146" s="373"/>
      <c r="BR146" s="354" t="s">
        <v>602</v>
      </c>
    </row>
    <row r="147" spans="1:70" s="428" customFormat="1" x14ac:dyDescent="0.25">
      <c r="A147" s="885" t="s">
        <v>93</v>
      </c>
      <c r="B147" s="402"/>
      <c r="C147" s="724"/>
      <c r="D147" s="402"/>
      <c r="E147" s="403"/>
      <c r="F147" s="402"/>
      <c r="G147" s="404"/>
      <c r="H147" s="406"/>
      <c r="I147" s="405">
        <v>0.37459999999999999</v>
      </c>
      <c r="J147" s="405">
        <v>1.47</v>
      </c>
      <c r="K147" s="405">
        <v>2.4331999999999998</v>
      </c>
      <c r="L147" s="405">
        <v>8.2128999999999994</v>
      </c>
      <c r="M147" s="405">
        <v>12.220700000000001</v>
      </c>
      <c r="N147" s="407">
        <v>9.5017999999999994</v>
      </c>
      <c r="O147" s="405">
        <v>3.6962999999999999</v>
      </c>
      <c r="P147" s="405">
        <v>20.258500000000002</v>
      </c>
      <c r="Q147" s="405">
        <v>16.712199999999999</v>
      </c>
      <c r="R147" s="405">
        <v>13.6196</v>
      </c>
      <c r="S147" s="405">
        <v>1.0640000000000001</v>
      </c>
      <c r="T147" s="405">
        <v>20.158999999999999</v>
      </c>
      <c r="U147" s="405">
        <v>9.1117000000000008</v>
      </c>
      <c r="V147" s="405">
        <v>10.485300000000001</v>
      </c>
      <c r="W147" s="405">
        <v>1.0640000000000001</v>
      </c>
      <c r="X147" s="405">
        <v>11.3475</v>
      </c>
      <c r="Y147" s="406"/>
      <c r="Z147" s="403">
        <v>12</v>
      </c>
      <c r="AA147" s="403">
        <v>12</v>
      </c>
      <c r="AB147" s="403">
        <v>12</v>
      </c>
      <c r="AC147" s="403">
        <v>12</v>
      </c>
      <c r="AD147" s="403">
        <v>12</v>
      </c>
      <c r="AE147" s="403">
        <v>12</v>
      </c>
      <c r="AF147" s="403">
        <v>9</v>
      </c>
      <c r="AG147" s="403">
        <v>3</v>
      </c>
      <c r="AH147" s="403">
        <v>2</v>
      </c>
      <c r="AI147" s="403">
        <v>1</v>
      </c>
      <c r="AJ147" s="403">
        <v>12</v>
      </c>
      <c r="AK147" s="403">
        <v>12</v>
      </c>
      <c r="AL147" s="403">
        <v>12</v>
      </c>
      <c r="AM147" s="403">
        <v>12</v>
      </c>
      <c r="AN147" s="403">
        <v>12</v>
      </c>
      <c r="AO147" s="402"/>
      <c r="AP147" s="405">
        <v>15.11</v>
      </c>
      <c r="AQ147" s="405">
        <v>20.079999999999998</v>
      </c>
      <c r="AR147" s="405">
        <v>18.350000000000001</v>
      </c>
      <c r="AS147" s="405">
        <v>14.3375</v>
      </c>
      <c r="AT147" s="405">
        <v>18.821666666666701</v>
      </c>
      <c r="AU147" s="408"/>
      <c r="AV147" s="403">
        <v>1</v>
      </c>
      <c r="AW147" s="403">
        <v>2</v>
      </c>
      <c r="AX147" s="403">
        <v>2</v>
      </c>
      <c r="AY147" s="403">
        <v>4</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86" t="s">
        <v>94</v>
      </c>
      <c r="B148" s="373"/>
      <c r="C148" s="719"/>
      <c r="D148" s="373"/>
      <c r="E148" s="346"/>
      <c r="F148" s="373"/>
      <c r="G148" s="347"/>
      <c r="H148" s="374"/>
      <c r="I148" s="348">
        <v>0.82609999999999995</v>
      </c>
      <c r="J148" s="348">
        <v>2.4952999999999999</v>
      </c>
      <c r="K148" s="348">
        <v>6.1855000000000002</v>
      </c>
      <c r="L148" s="348">
        <v>19.032599999999999</v>
      </c>
      <c r="M148" s="348">
        <v>22.1356</v>
      </c>
      <c r="N148" s="350">
        <v>16.998100000000001</v>
      </c>
      <c r="O148" s="348">
        <v>7.7812000000000001</v>
      </c>
      <c r="P148" s="348">
        <v>21.3185</v>
      </c>
      <c r="Q148" s="348">
        <v>19.5669</v>
      </c>
      <c r="R148" s="348">
        <v>13.6196</v>
      </c>
      <c r="S148" s="348">
        <v>2.653</v>
      </c>
      <c r="T148" s="348">
        <v>38.413899999999998</v>
      </c>
      <c r="U148" s="348">
        <v>17.198499999999999</v>
      </c>
      <c r="V148" s="348">
        <v>18.188600000000001</v>
      </c>
      <c r="W148" s="348">
        <v>2.653</v>
      </c>
      <c r="X148" s="348">
        <v>19.829699999999999</v>
      </c>
      <c r="Y148" s="374"/>
      <c r="Z148" s="346"/>
      <c r="AA148" s="346"/>
      <c r="AB148" s="346"/>
      <c r="AC148" s="346"/>
      <c r="AD148" s="346"/>
      <c r="AE148" s="346"/>
      <c r="AF148" s="346"/>
      <c r="AG148" s="346"/>
      <c r="AH148" s="346"/>
      <c r="AI148" s="346"/>
      <c r="AJ148" s="346"/>
      <c r="AK148" s="346"/>
      <c r="AL148" s="346"/>
      <c r="AM148" s="346"/>
      <c r="AN148" s="346"/>
      <c r="AO148" s="373"/>
      <c r="AP148" s="348">
        <v>15.11</v>
      </c>
      <c r="AQ148" s="348">
        <v>22.28</v>
      </c>
      <c r="AR148" s="348">
        <v>19.22</v>
      </c>
      <c r="AS148" s="348">
        <v>16.29</v>
      </c>
      <c r="AT148" s="348">
        <v>36.909999999999997</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86" t="s">
        <v>95</v>
      </c>
      <c r="B149" s="373"/>
      <c r="C149" s="719"/>
      <c r="D149" s="373"/>
      <c r="E149" s="346"/>
      <c r="F149" s="373"/>
      <c r="G149" s="347"/>
      <c r="H149" s="374"/>
      <c r="I149" s="348">
        <v>-0.11749999999999999</v>
      </c>
      <c r="J149" s="348">
        <v>0.13550000000000001</v>
      </c>
      <c r="K149" s="348">
        <v>0.73209999999999997</v>
      </c>
      <c r="L149" s="348">
        <v>4.6139999999999999</v>
      </c>
      <c r="M149" s="348">
        <v>6.4869000000000003</v>
      </c>
      <c r="N149" s="350">
        <v>9.7699999999999995E-2</v>
      </c>
      <c r="O149" s="348">
        <v>1.9699999999999999E-2</v>
      </c>
      <c r="P149" s="348">
        <v>19.4651</v>
      </c>
      <c r="Q149" s="348">
        <v>13.8574</v>
      </c>
      <c r="R149" s="348">
        <v>13.6196</v>
      </c>
      <c r="S149" s="348">
        <v>-0.36049999999999999</v>
      </c>
      <c r="T149" s="348">
        <v>15.0654</v>
      </c>
      <c r="U149" s="348">
        <v>1.7542</v>
      </c>
      <c r="V149" s="348">
        <v>-0.95130000000000003</v>
      </c>
      <c r="W149" s="348">
        <v>-0.36049999999999999</v>
      </c>
      <c r="X149" s="348">
        <v>2.0849000000000002</v>
      </c>
      <c r="Y149" s="374"/>
      <c r="Z149" s="346"/>
      <c r="AA149" s="346"/>
      <c r="AB149" s="346"/>
      <c r="AC149" s="346"/>
      <c r="AD149" s="346"/>
      <c r="AE149" s="346"/>
      <c r="AF149" s="346"/>
      <c r="AG149" s="346"/>
      <c r="AH149" s="346"/>
      <c r="AI149" s="346"/>
      <c r="AJ149" s="346"/>
      <c r="AK149" s="346"/>
      <c r="AL149" s="346"/>
      <c r="AM149" s="346"/>
      <c r="AN149" s="346"/>
      <c r="AO149" s="373"/>
      <c r="AP149" s="348">
        <v>15.11</v>
      </c>
      <c r="AQ149" s="348">
        <v>17.88</v>
      </c>
      <c r="AR149" s="348">
        <v>17.48</v>
      </c>
      <c r="AS149" s="348">
        <v>12.99</v>
      </c>
      <c r="AT149" s="348">
        <v>6.18</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87" t="s">
        <v>96</v>
      </c>
      <c r="B150" s="413"/>
      <c r="C150" s="725"/>
      <c r="D150" s="413"/>
      <c r="E150" s="414"/>
      <c r="F150" s="413"/>
      <c r="G150" s="415"/>
      <c r="H150" s="417"/>
      <c r="I150" s="416">
        <v>0.33179999999999998</v>
      </c>
      <c r="J150" s="416">
        <v>1.6587000000000001</v>
      </c>
      <c r="K150" s="416">
        <v>2.1760999999999999</v>
      </c>
      <c r="L150" s="416">
        <v>7.3499499999999998</v>
      </c>
      <c r="M150" s="416">
        <v>10.836399999999999</v>
      </c>
      <c r="N150" s="418">
        <v>10.4183</v>
      </c>
      <c r="O150" s="416">
        <v>3.9668999999999999</v>
      </c>
      <c r="P150" s="416">
        <v>19.991900000000001</v>
      </c>
      <c r="Q150" s="416">
        <v>16.712199999999999</v>
      </c>
      <c r="R150" s="416">
        <v>13.6196</v>
      </c>
      <c r="S150" s="416">
        <v>1.3605</v>
      </c>
      <c r="T150" s="416">
        <v>17.246400000000001</v>
      </c>
      <c r="U150" s="416">
        <v>8.5212000000000003</v>
      </c>
      <c r="V150" s="416">
        <v>10.161799999999999</v>
      </c>
      <c r="W150" s="416">
        <v>1.3605</v>
      </c>
      <c r="X150" s="416">
        <v>9.7321000000000009</v>
      </c>
      <c r="Y150" s="417"/>
      <c r="Z150" s="414"/>
      <c r="AA150" s="414"/>
      <c r="AB150" s="414"/>
      <c r="AC150" s="414"/>
      <c r="AD150" s="414"/>
      <c r="AE150" s="414"/>
      <c r="AF150" s="414"/>
      <c r="AG150" s="414"/>
      <c r="AH150" s="414"/>
      <c r="AI150" s="414"/>
      <c r="AJ150" s="414"/>
      <c r="AK150" s="414"/>
      <c r="AL150" s="414"/>
      <c r="AM150" s="414"/>
      <c r="AN150" s="414"/>
      <c r="AO150" s="413"/>
      <c r="AP150" s="416">
        <v>15.11</v>
      </c>
      <c r="AQ150" s="416">
        <v>20.079999999999998</v>
      </c>
      <c r="AR150" s="416">
        <v>18.350000000000001</v>
      </c>
      <c r="AS150" s="416">
        <v>14.04</v>
      </c>
      <c r="AT150" s="416">
        <v>18.16</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74" t="s">
        <v>3193</v>
      </c>
      <c r="B151" s="862"/>
      <c r="C151" s="863"/>
      <c r="D151" s="862"/>
      <c r="E151" s="864"/>
      <c r="F151" s="862"/>
      <c r="G151" s="865"/>
      <c r="H151" s="867"/>
      <c r="I151" s="866"/>
      <c r="J151" s="866"/>
      <c r="K151" s="866"/>
      <c r="L151" s="866"/>
      <c r="M151" s="866"/>
      <c r="N151" s="868"/>
      <c r="O151" s="866"/>
      <c r="P151" s="866"/>
      <c r="Q151" s="866"/>
      <c r="R151" s="866"/>
      <c r="S151" s="866"/>
      <c r="T151" s="866"/>
      <c r="U151" s="866"/>
      <c r="V151" s="866"/>
      <c r="W151" s="866"/>
      <c r="X151" s="866"/>
      <c r="Y151" s="867"/>
      <c r="Z151" s="864"/>
      <c r="AA151" s="864"/>
      <c r="AB151" s="864"/>
      <c r="AC151" s="864"/>
      <c r="AD151" s="864"/>
      <c r="AE151" s="864"/>
      <c r="AF151" s="864"/>
      <c r="AG151" s="864"/>
      <c r="AH151" s="864"/>
      <c r="AI151" s="864"/>
      <c r="AJ151" s="864"/>
      <c r="AK151" s="864"/>
      <c r="AL151" s="864"/>
      <c r="AM151" s="864"/>
      <c r="AN151" s="864"/>
      <c r="AO151" s="862"/>
      <c r="AP151" s="866"/>
      <c r="AQ151" s="866"/>
      <c r="AR151" s="866"/>
      <c r="AS151" s="866"/>
      <c r="AT151" s="866"/>
      <c r="AU151" s="869"/>
      <c r="AV151" s="864"/>
      <c r="AW151" s="864"/>
      <c r="AX151" s="864"/>
      <c r="AY151" s="864"/>
      <c r="AZ151" s="864"/>
      <c r="BA151" s="870"/>
      <c r="BB151" s="866"/>
      <c r="BC151" s="871"/>
      <c r="BD151" s="871"/>
      <c r="BE151" s="871"/>
      <c r="BF151" s="867"/>
      <c r="BG151" s="866"/>
      <c r="BH151" s="866"/>
      <c r="BI151" s="866"/>
      <c r="BJ151" s="866"/>
      <c r="BK151" s="862"/>
      <c r="BL151" s="872"/>
      <c r="BM151" s="872"/>
      <c r="BN151" s="872"/>
      <c r="BO151" s="872"/>
      <c r="BP151" s="872"/>
      <c r="BQ151" s="862"/>
      <c r="BR151" s="873"/>
    </row>
    <row r="152" spans="1:70" s="428" customFormat="1" x14ac:dyDescent="0.25">
      <c r="A152" s="345" t="s">
        <v>3194</v>
      </c>
      <c r="B152" s="373"/>
      <c r="C152" s="719">
        <v>45044</v>
      </c>
      <c r="D152" s="373"/>
      <c r="E152" s="346">
        <v>7764.09</v>
      </c>
      <c r="F152" s="373"/>
      <c r="G152" s="347">
        <v>19.25</v>
      </c>
      <c r="H152" s="374"/>
      <c r="I152" s="348" t="s">
        <v>430</v>
      </c>
      <c r="J152" s="348">
        <v>1.3691</v>
      </c>
      <c r="K152" s="348">
        <v>3.1617999999999999</v>
      </c>
      <c r="L152" s="348">
        <v>6.3536000000000001</v>
      </c>
      <c r="M152" s="348">
        <v>0.83809999999999996</v>
      </c>
      <c r="N152" s="350">
        <v>4.3482000000000003</v>
      </c>
      <c r="O152" s="348">
        <v>4.2632000000000003</v>
      </c>
      <c r="P152" s="348">
        <v>19.604099999999999</v>
      </c>
      <c r="Q152" s="348" t="s">
        <v>430</v>
      </c>
      <c r="R152" s="348" t="s">
        <v>430</v>
      </c>
      <c r="S152" s="348">
        <v>2.1762000000000001</v>
      </c>
      <c r="T152" s="348">
        <v>16.525400000000001</v>
      </c>
      <c r="U152" s="348">
        <v>-0.1038</v>
      </c>
      <c r="V152" s="348">
        <v>4.9618000000000002</v>
      </c>
      <c r="W152" s="348">
        <v>2.1762000000000001</v>
      </c>
      <c r="X152" s="348">
        <v>22.582999999999998</v>
      </c>
      <c r="Y152" s="374"/>
      <c r="Z152" s="346" t="s">
        <v>430</v>
      </c>
      <c r="AA152" s="346">
        <v>3</v>
      </c>
      <c r="AB152" s="346">
        <v>9</v>
      </c>
      <c r="AC152" s="346">
        <v>11</v>
      </c>
      <c r="AD152" s="346">
        <v>11</v>
      </c>
      <c r="AE152" s="346">
        <v>6</v>
      </c>
      <c r="AF152" s="346">
        <v>5</v>
      </c>
      <c r="AG152" s="346">
        <v>1</v>
      </c>
      <c r="AH152" s="346" t="s">
        <v>430</v>
      </c>
      <c r="AI152" s="346" t="s">
        <v>430</v>
      </c>
      <c r="AJ152" s="346">
        <v>9</v>
      </c>
      <c r="AK152" s="346">
        <v>12</v>
      </c>
      <c r="AL152" s="346">
        <v>10</v>
      </c>
      <c r="AM152" s="346">
        <v>7</v>
      </c>
      <c r="AN152" s="346">
        <v>9</v>
      </c>
      <c r="AO152" s="373"/>
      <c r="AP152" s="348" t="s">
        <v>430</v>
      </c>
      <c r="AQ152" s="348" t="s">
        <v>430</v>
      </c>
      <c r="AR152" s="348" t="s">
        <v>430</v>
      </c>
      <c r="AS152" s="348">
        <v>11.32</v>
      </c>
      <c r="AT152" s="348">
        <v>7.35</v>
      </c>
      <c r="AU152" s="351"/>
      <c r="AV152" s="346" t="s">
        <v>430</v>
      </c>
      <c r="AW152" s="346" t="s">
        <v>430</v>
      </c>
      <c r="AX152" s="346" t="s">
        <v>430</v>
      </c>
      <c r="AY152" s="346">
        <v>2</v>
      </c>
      <c r="AZ152" s="346">
        <v>10</v>
      </c>
      <c r="BA152" s="362"/>
      <c r="BB152" s="348">
        <v>13.9359980167324</v>
      </c>
      <c r="BC152" s="375">
        <v>0.94683004530542803</v>
      </c>
      <c r="BD152" s="375">
        <v>8.8141231833793798E-2</v>
      </c>
      <c r="BE152" s="375">
        <v>0.57865628080086995</v>
      </c>
      <c r="BF152" s="374"/>
      <c r="BG152" s="348">
        <v>39.527200000000001</v>
      </c>
      <c r="BH152" s="348">
        <v>26.119399999999999</v>
      </c>
      <c r="BI152" s="348">
        <v>29.770600000000002</v>
      </c>
      <c r="BJ152" s="348">
        <v>4.5827999999999998</v>
      </c>
      <c r="BK152" s="373"/>
      <c r="BL152" s="372" t="s">
        <v>3195</v>
      </c>
      <c r="BM152" s="372" t="s">
        <v>2935</v>
      </c>
      <c r="BN152" s="372" t="s">
        <v>3196</v>
      </c>
      <c r="BO152" s="372" t="s">
        <v>1088</v>
      </c>
      <c r="BP152" s="372" t="s">
        <v>3197</v>
      </c>
      <c r="BQ152" s="373"/>
      <c r="BR152" s="354" t="s">
        <v>463</v>
      </c>
    </row>
    <row r="153" spans="1:70" s="428" customFormat="1" x14ac:dyDescent="0.25">
      <c r="A153" s="345" t="s">
        <v>3198</v>
      </c>
      <c r="B153" s="373"/>
      <c r="C153" s="719">
        <v>45524</v>
      </c>
      <c r="D153" s="373"/>
      <c r="E153" s="346">
        <v>5257.7</v>
      </c>
      <c r="F153" s="373"/>
      <c r="G153" s="347">
        <v>10.0578</v>
      </c>
      <c r="H153" s="374"/>
      <c r="I153" s="348">
        <v>-0.1648</v>
      </c>
      <c r="J153" s="348">
        <v>0.9546</v>
      </c>
      <c r="K153" s="348">
        <v>8.1705000000000005</v>
      </c>
      <c r="L153" s="348">
        <v>11.2515</v>
      </c>
      <c r="M153" s="348">
        <v>6.1352000000000002</v>
      </c>
      <c r="N153" s="350">
        <v>4.0038999999999998</v>
      </c>
      <c r="O153" s="348" t="s">
        <v>430</v>
      </c>
      <c r="P153" s="348" t="s">
        <v>430</v>
      </c>
      <c r="Q153" s="348" t="s">
        <v>430</v>
      </c>
      <c r="R153" s="348" t="s">
        <v>430</v>
      </c>
      <c r="S153" s="348">
        <v>4.4153000000000002</v>
      </c>
      <c r="T153" s="348">
        <v>23.696999999999999</v>
      </c>
      <c r="U153" s="348">
        <v>1.5293000000000001</v>
      </c>
      <c r="V153" s="348">
        <v>4.4489000000000001</v>
      </c>
      <c r="W153" s="348">
        <v>4.4153000000000002</v>
      </c>
      <c r="X153" s="348">
        <v>0.30309999999999998</v>
      </c>
      <c r="Y153" s="374"/>
      <c r="Z153" s="346">
        <v>5</v>
      </c>
      <c r="AA153" s="346">
        <v>11</v>
      </c>
      <c r="AB153" s="346">
        <v>1</v>
      </c>
      <c r="AC153" s="346">
        <v>5</v>
      </c>
      <c r="AD153" s="346">
        <v>7</v>
      </c>
      <c r="AE153" s="346">
        <v>7</v>
      </c>
      <c r="AF153" s="346" t="s">
        <v>430</v>
      </c>
      <c r="AG153" s="346" t="s">
        <v>430</v>
      </c>
      <c r="AH153" s="346" t="s">
        <v>430</v>
      </c>
      <c r="AI153" s="346" t="s">
        <v>430</v>
      </c>
      <c r="AJ153" s="346">
        <v>3</v>
      </c>
      <c r="AK153" s="346">
        <v>5</v>
      </c>
      <c r="AL153" s="346">
        <v>7</v>
      </c>
      <c r="AM153" s="346">
        <v>8</v>
      </c>
      <c r="AN153" s="346">
        <v>3</v>
      </c>
      <c r="AO153" s="373"/>
      <c r="AP153" s="348" t="s">
        <v>430</v>
      </c>
      <c r="AQ153" s="348" t="s">
        <v>430</v>
      </c>
      <c r="AR153" s="348" t="s">
        <v>430</v>
      </c>
      <c r="AS153" s="348" t="s">
        <v>430</v>
      </c>
      <c r="AT153" s="348">
        <v>14.34</v>
      </c>
      <c r="AU153" s="351"/>
      <c r="AV153" s="346" t="s">
        <v>430</v>
      </c>
      <c r="AW153" s="346" t="s">
        <v>430</v>
      </c>
      <c r="AX153" s="346" t="s">
        <v>430</v>
      </c>
      <c r="AY153" s="346" t="s">
        <v>430</v>
      </c>
      <c r="AZ153" s="346">
        <v>7</v>
      </c>
      <c r="BA153" s="362"/>
      <c r="BB153" s="348">
        <v>18.2231022883071</v>
      </c>
      <c r="BC153" s="375">
        <v>1.04420454983268</v>
      </c>
      <c r="BD153" s="375">
        <v>-2.25091657608366E-2</v>
      </c>
      <c r="BE153" s="375">
        <v>3.6924460284892498E-2</v>
      </c>
      <c r="BF153" s="374"/>
      <c r="BG153" s="348">
        <v>22.312899999999999</v>
      </c>
      <c r="BH153" s="348">
        <v>31.5228</v>
      </c>
      <c r="BI153" s="348">
        <v>42.613599999999998</v>
      </c>
      <c r="BJ153" s="348">
        <v>3.5507</v>
      </c>
      <c r="BK153" s="373"/>
      <c r="BL153" s="372" t="s">
        <v>3199</v>
      </c>
      <c r="BM153" s="372" t="s">
        <v>3200</v>
      </c>
      <c r="BN153" s="372" t="s">
        <v>453</v>
      </c>
      <c r="BO153" s="372" t="s">
        <v>3201</v>
      </c>
      <c r="BP153" s="372" t="s">
        <v>2900</v>
      </c>
      <c r="BQ153" s="373"/>
      <c r="BR153" s="354" t="s">
        <v>463</v>
      </c>
    </row>
    <row r="154" spans="1:70" s="428" customFormat="1" x14ac:dyDescent="0.25">
      <c r="A154" s="345" t="s">
        <v>3202</v>
      </c>
      <c r="B154" s="373"/>
      <c r="C154" s="719">
        <v>45167</v>
      </c>
      <c r="D154" s="373"/>
      <c r="E154" s="346">
        <v>2956.01</v>
      </c>
      <c r="F154" s="373"/>
      <c r="G154" s="347">
        <v>14.541</v>
      </c>
      <c r="H154" s="374"/>
      <c r="I154" s="348">
        <v>-0.20730000000000001</v>
      </c>
      <c r="J154" s="348">
        <v>0.21229999999999999</v>
      </c>
      <c r="K154" s="348">
        <v>2.9699</v>
      </c>
      <c r="L154" s="348">
        <v>6.1944999999999997</v>
      </c>
      <c r="M154" s="348">
        <v>4.7516999999999996</v>
      </c>
      <c r="N154" s="350">
        <v>1.6156999999999999</v>
      </c>
      <c r="O154" s="348">
        <v>0.86739999999999995</v>
      </c>
      <c r="P154" s="348" t="s">
        <v>430</v>
      </c>
      <c r="Q154" s="348" t="s">
        <v>430</v>
      </c>
      <c r="R154" s="348" t="s">
        <v>430</v>
      </c>
      <c r="S154" s="348">
        <v>1.0570999999999999</v>
      </c>
      <c r="T154" s="348">
        <v>19.037299999999998</v>
      </c>
      <c r="U154" s="348">
        <v>1.4533</v>
      </c>
      <c r="V154" s="348">
        <v>1.5121</v>
      </c>
      <c r="W154" s="348">
        <v>1.0570999999999999</v>
      </c>
      <c r="X154" s="348">
        <v>13.8711</v>
      </c>
      <c r="Y154" s="374"/>
      <c r="Z154" s="346">
        <v>6</v>
      </c>
      <c r="AA154" s="346">
        <v>12</v>
      </c>
      <c r="AB154" s="346">
        <v>11</v>
      </c>
      <c r="AC154" s="346">
        <v>12</v>
      </c>
      <c r="AD154" s="346">
        <v>8</v>
      </c>
      <c r="AE154" s="346">
        <v>8</v>
      </c>
      <c r="AF154" s="346">
        <v>6</v>
      </c>
      <c r="AG154" s="346" t="s">
        <v>430</v>
      </c>
      <c r="AH154" s="346" t="s">
        <v>430</v>
      </c>
      <c r="AI154" s="346" t="s">
        <v>430</v>
      </c>
      <c r="AJ154" s="346">
        <v>11</v>
      </c>
      <c r="AK154" s="346">
        <v>9</v>
      </c>
      <c r="AL154" s="346">
        <v>8</v>
      </c>
      <c r="AM154" s="346">
        <v>10</v>
      </c>
      <c r="AN154" s="346">
        <v>11</v>
      </c>
      <c r="AO154" s="373"/>
      <c r="AP154" s="348" t="s">
        <v>430</v>
      </c>
      <c r="AQ154" s="348" t="s">
        <v>430</v>
      </c>
      <c r="AR154" s="348" t="s">
        <v>430</v>
      </c>
      <c r="AS154" s="348" t="s">
        <v>430</v>
      </c>
      <c r="AT154" s="348">
        <v>7.03</v>
      </c>
      <c r="AU154" s="351"/>
      <c r="AV154" s="346" t="s">
        <v>430</v>
      </c>
      <c r="AW154" s="346" t="s">
        <v>430</v>
      </c>
      <c r="AX154" s="346" t="s">
        <v>430</v>
      </c>
      <c r="AY154" s="346" t="s">
        <v>430</v>
      </c>
      <c r="AZ154" s="346">
        <v>11</v>
      </c>
      <c r="BA154" s="362"/>
      <c r="BB154" s="348">
        <v>16.044842114996499</v>
      </c>
      <c r="BC154" s="375">
        <v>1.05045863485893</v>
      </c>
      <c r="BD154" s="375">
        <v>4.1960634868239803E-2</v>
      </c>
      <c r="BE154" s="375">
        <v>0.131158837907253</v>
      </c>
      <c r="BF154" s="374"/>
      <c r="BG154" s="348">
        <v>46.881500000000003</v>
      </c>
      <c r="BH154" s="348">
        <v>26.590299999999999</v>
      </c>
      <c r="BI154" s="348">
        <v>25.169699999999999</v>
      </c>
      <c r="BJ154" s="348">
        <v>1.3585</v>
      </c>
      <c r="BK154" s="373"/>
      <c r="BL154" s="372" t="s">
        <v>3203</v>
      </c>
      <c r="BM154" s="372" t="s">
        <v>3204</v>
      </c>
      <c r="BN154" s="372" t="s">
        <v>3205</v>
      </c>
      <c r="BO154" s="372" t="s">
        <v>3206</v>
      </c>
      <c r="BP154" s="372" t="s">
        <v>3207</v>
      </c>
      <c r="BQ154" s="373"/>
      <c r="BR154" s="354" t="s">
        <v>443</v>
      </c>
    </row>
    <row r="155" spans="1:70" s="428" customFormat="1" x14ac:dyDescent="0.25">
      <c r="A155" s="345" t="s">
        <v>3208</v>
      </c>
      <c r="B155" s="373"/>
      <c r="C155" s="719">
        <v>45855</v>
      </c>
      <c r="D155" s="373"/>
      <c r="E155" s="346">
        <v>2873.92</v>
      </c>
      <c r="F155" s="373"/>
      <c r="G155" s="347">
        <v>11.147</v>
      </c>
      <c r="H155" s="374"/>
      <c r="I155" s="348">
        <v>-5.3800000000000001E-2</v>
      </c>
      <c r="J155" s="348">
        <v>1.2810999999999999</v>
      </c>
      <c r="K155" s="348">
        <v>5.1306000000000003</v>
      </c>
      <c r="L155" s="348">
        <v>10.9817</v>
      </c>
      <c r="M155" s="348">
        <v>10.6951</v>
      </c>
      <c r="N155" s="350" t="s">
        <v>430</v>
      </c>
      <c r="O155" s="348" t="s">
        <v>430</v>
      </c>
      <c r="P155" s="348" t="s">
        <v>430</v>
      </c>
      <c r="Q155" s="348" t="s">
        <v>430</v>
      </c>
      <c r="R155" s="348" t="s">
        <v>430</v>
      </c>
      <c r="S155" s="348">
        <v>3.3565</v>
      </c>
      <c r="T155" s="348">
        <v>21.546199999999999</v>
      </c>
      <c r="U155" s="348">
        <v>9.1666000000000007</v>
      </c>
      <c r="V155" s="348">
        <v>11.192</v>
      </c>
      <c r="W155" s="348">
        <v>3.3565</v>
      </c>
      <c r="X155" s="348">
        <v>11.47</v>
      </c>
      <c r="Y155" s="374"/>
      <c r="Z155" s="346">
        <v>3</v>
      </c>
      <c r="AA155" s="346">
        <v>4</v>
      </c>
      <c r="AB155" s="346">
        <v>7</v>
      </c>
      <c r="AC155" s="346">
        <v>6</v>
      </c>
      <c r="AD155" s="346">
        <v>4</v>
      </c>
      <c r="AE155" s="346" t="s">
        <v>430</v>
      </c>
      <c r="AF155" s="346" t="s">
        <v>430</v>
      </c>
      <c r="AG155" s="346" t="s">
        <v>430</v>
      </c>
      <c r="AH155" s="346" t="s">
        <v>430</v>
      </c>
      <c r="AI155" s="346" t="s">
        <v>430</v>
      </c>
      <c r="AJ155" s="346">
        <v>4</v>
      </c>
      <c r="AK155" s="346">
        <v>7</v>
      </c>
      <c r="AL155" s="346">
        <v>3</v>
      </c>
      <c r="AM155" s="346">
        <v>3</v>
      </c>
      <c r="AN155" s="346">
        <v>4</v>
      </c>
      <c r="AO155" s="373"/>
      <c r="AP155" s="348" t="s">
        <v>430</v>
      </c>
      <c r="AQ155" s="348" t="s">
        <v>430</v>
      </c>
      <c r="AR155" s="348" t="s">
        <v>430</v>
      </c>
      <c r="AS155" s="348" t="s">
        <v>430</v>
      </c>
      <c r="AT155" s="348">
        <v>20.48</v>
      </c>
      <c r="AU155" s="351"/>
      <c r="AV155" s="346" t="s">
        <v>430</v>
      </c>
      <c r="AW155" s="346" t="s">
        <v>430</v>
      </c>
      <c r="AX155" s="346" t="s">
        <v>430</v>
      </c>
      <c r="AY155" s="346" t="s">
        <v>430</v>
      </c>
      <c r="AZ155" s="346">
        <v>4</v>
      </c>
      <c r="BA155" s="362"/>
      <c r="BB155" s="348">
        <v>14.2789484189344</v>
      </c>
      <c r="BC155" s="375">
        <v>1.0910675191364301</v>
      </c>
      <c r="BD155" s="375">
        <v>4.55945952216531E-2</v>
      </c>
      <c r="BE155" s="375">
        <v>0.77380325114603399</v>
      </c>
      <c r="BF155" s="374"/>
      <c r="BG155" s="348">
        <v>49.110599999999998</v>
      </c>
      <c r="BH155" s="348">
        <v>29.250800000000002</v>
      </c>
      <c r="BI155" s="348">
        <v>20.1906</v>
      </c>
      <c r="BJ155" s="348">
        <v>1.448</v>
      </c>
      <c r="BK155" s="373"/>
      <c r="BL155" s="372" t="s">
        <v>3209</v>
      </c>
      <c r="BM155" s="372" t="s">
        <v>3210</v>
      </c>
      <c r="BN155" s="372" t="s">
        <v>3211</v>
      </c>
      <c r="BO155" s="372" t="s">
        <v>3212</v>
      </c>
      <c r="BP155" s="372" t="s">
        <v>3213</v>
      </c>
      <c r="BQ155" s="373"/>
      <c r="BR155" s="354" t="s">
        <v>463</v>
      </c>
    </row>
    <row r="156" spans="1:70" s="428" customFormat="1" x14ac:dyDescent="0.25">
      <c r="A156" s="345" t="s">
        <v>3214</v>
      </c>
      <c r="B156" s="373"/>
      <c r="C156" s="719">
        <v>45412</v>
      </c>
      <c r="D156" s="373"/>
      <c r="E156" s="346">
        <v>2549.1</v>
      </c>
      <c r="F156" s="373"/>
      <c r="G156" s="347">
        <v>14.727</v>
      </c>
      <c r="H156" s="374"/>
      <c r="I156" s="348">
        <v>-0.39900000000000002</v>
      </c>
      <c r="J156" s="348">
        <v>1.2583</v>
      </c>
      <c r="K156" s="348">
        <v>5.3960999999999997</v>
      </c>
      <c r="L156" s="348">
        <v>11.924300000000001</v>
      </c>
      <c r="M156" s="348">
        <v>13.0932</v>
      </c>
      <c r="N156" s="350">
        <v>13.942</v>
      </c>
      <c r="O156" s="348">
        <v>13.4703</v>
      </c>
      <c r="P156" s="348" t="s">
        <v>430</v>
      </c>
      <c r="Q156" s="348" t="s">
        <v>430</v>
      </c>
      <c r="R156" s="348" t="s">
        <v>430</v>
      </c>
      <c r="S156" s="348">
        <v>3.3039000000000001</v>
      </c>
      <c r="T156" s="348">
        <v>26.401199999999999</v>
      </c>
      <c r="U156" s="348">
        <v>10.771000000000001</v>
      </c>
      <c r="V156" s="348">
        <v>14.118600000000001</v>
      </c>
      <c r="W156" s="348">
        <v>3.3039000000000001</v>
      </c>
      <c r="X156" s="348">
        <v>19.1343</v>
      </c>
      <c r="Y156" s="374"/>
      <c r="Z156" s="346">
        <v>7</v>
      </c>
      <c r="AA156" s="346">
        <v>5</v>
      </c>
      <c r="AB156" s="346">
        <v>6</v>
      </c>
      <c r="AC156" s="346">
        <v>4</v>
      </c>
      <c r="AD156" s="346">
        <v>2</v>
      </c>
      <c r="AE156" s="346">
        <v>1</v>
      </c>
      <c r="AF156" s="346">
        <v>1</v>
      </c>
      <c r="AG156" s="346" t="s">
        <v>430</v>
      </c>
      <c r="AH156" s="346" t="s">
        <v>430</v>
      </c>
      <c r="AI156" s="346" t="s">
        <v>430</v>
      </c>
      <c r="AJ156" s="346">
        <v>5</v>
      </c>
      <c r="AK156" s="346">
        <v>3</v>
      </c>
      <c r="AL156" s="346">
        <v>2</v>
      </c>
      <c r="AM156" s="346">
        <v>2</v>
      </c>
      <c r="AN156" s="346">
        <v>5</v>
      </c>
      <c r="AO156" s="373"/>
      <c r="AP156" s="348" t="s">
        <v>430</v>
      </c>
      <c r="AQ156" s="348" t="s">
        <v>430</v>
      </c>
      <c r="AR156" s="348" t="s">
        <v>430</v>
      </c>
      <c r="AS156" s="348" t="s">
        <v>430</v>
      </c>
      <c r="AT156" s="348">
        <v>25.07</v>
      </c>
      <c r="AU156" s="351"/>
      <c r="AV156" s="346" t="s">
        <v>430</v>
      </c>
      <c r="AW156" s="346" t="s">
        <v>430</v>
      </c>
      <c r="AX156" s="346" t="s">
        <v>430</v>
      </c>
      <c r="AY156" s="346" t="s">
        <v>430</v>
      </c>
      <c r="AZ156" s="346">
        <v>2</v>
      </c>
      <c r="BA156" s="362"/>
      <c r="BB156" s="348">
        <v>18.895862490198802</v>
      </c>
      <c r="BC156" s="375">
        <v>1.1792413253979199</v>
      </c>
      <c r="BD156" s="375">
        <v>6.1784342934883003E-2</v>
      </c>
      <c r="BE156" s="375">
        <v>1.0222095222434899</v>
      </c>
      <c r="BF156" s="374"/>
      <c r="BG156" s="348">
        <v>35.5015</v>
      </c>
      <c r="BH156" s="348">
        <v>22.9697</v>
      </c>
      <c r="BI156" s="348">
        <v>39.226300000000002</v>
      </c>
      <c r="BJ156" s="348">
        <v>2.3025000000000002</v>
      </c>
      <c r="BK156" s="373"/>
      <c r="BL156" s="372" t="s">
        <v>3215</v>
      </c>
      <c r="BM156" s="372" t="s">
        <v>3216</v>
      </c>
      <c r="BN156" s="372" t="s">
        <v>3217</v>
      </c>
      <c r="BO156" s="372" t="s">
        <v>3218</v>
      </c>
      <c r="BP156" s="372" t="s">
        <v>3219</v>
      </c>
      <c r="BQ156" s="373"/>
      <c r="BR156" s="354" t="s">
        <v>525</v>
      </c>
    </row>
    <row r="157" spans="1:70" s="428" customFormat="1" x14ac:dyDescent="0.25">
      <c r="A157" s="345" t="s">
        <v>3220</v>
      </c>
      <c r="B157" s="373"/>
      <c r="C157" s="719">
        <v>45624</v>
      </c>
      <c r="D157" s="373"/>
      <c r="E157" s="346">
        <v>1387.57</v>
      </c>
      <c r="F157" s="373"/>
      <c r="G157" s="347">
        <v>10.0253</v>
      </c>
      <c r="H157" s="374"/>
      <c r="I157" s="348">
        <v>0.249</v>
      </c>
      <c r="J157" s="348">
        <v>1.2544</v>
      </c>
      <c r="K157" s="348">
        <v>3.1398999999999999</v>
      </c>
      <c r="L157" s="348">
        <v>9.3224</v>
      </c>
      <c r="M157" s="348">
        <v>3.8450000000000002</v>
      </c>
      <c r="N157" s="350">
        <v>1.3547</v>
      </c>
      <c r="O157" s="348" t="s">
        <v>430</v>
      </c>
      <c r="P157" s="348" t="s">
        <v>430</v>
      </c>
      <c r="Q157" s="348" t="s">
        <v>430</v>
      </c>
      <c r="R157" s="348" t="s">
        <v>430</v>
      </c>
      <c r="S157" s="348">
        <v>2.2437</v>
      </c>
      <c r="T157" s="348">
        <v>19.945699999999999</v>
      </c>
      <c r="U157" s="348">
        <v>1.3527</v>
      </c>
      <c r="V157" s="348">
        <v>3.64</v>
      </c>
      <c r="W157" s="348">
        <v>2.2437</v>
      </c>
      <c r="X157" s="348">
        <v>0.15509999999999999</v>
      </c>
      <c r="Y157" s="374"/>
      <c r="Z157" s="346">
        <v>2</v>
      </c>
      <c r="AA157" s="346">
        <v>6</v>
      </c>
      <c r="AB157" s="346">
        <v>10</v>
      </c>
      <c r="AC157" s="346">
        <v>8</v>
      </c>
      <c r="AD157" s="346">
        <v>9</v>
      </c>
      <c r="AE157" s="346">
        <v>9</v>
      </c>
      <c r="AF157" s="346" t="s">
        <v>430</v>
      </c>
      <c r="AG157" s="346" t="s">
        <v>430</v>
      </c>
      <c r="AH157" s="346" t="s">
        <v>430</v>
      </c>
      <c r="AI157" s="346" t="s">
        <v>430</v>
      </c>
      <c r="AJ157" s="346">
        <v>8</v>
      </c>
      <c r="AK157" s="346">
        <v>8</v>
      </c>
      <c r="AL157" s="346">
        <v>9</v>
      </c>
      <c r="AM157" s="346">
        <v>9</v>
      </c>
      <c r="AN157" s="346">
        <v>8</v>
      </c>
      <c r="AO157" s="373"/>
      <c r="AP157" s="348" t="s">
        <v>430</v>
      </c>
      <c r="AQ157" s="348" t="s">
        <v>430</v>
      </c>
      <c r="AR157" s="348" t="s">
        <v>430</v>
      </c>
      <c r="AS157" s="348" t="s">
        <v>430</v>
      </c>
      <c r="AT157" s="348">
        <v>9.5299999999999994</v>
      </c>
      <c r="AU157" s="351"/>
      <c r="AV157" s="346" t="s">
        <v>430</v>
      </c>
      <c r="AW157" s="346" t="s">
        <v>430</v>
      </c>
      <c r="AX157" s="346" t="s">
        <v>430</v>
      </c>
      <c r="AY157" s="346" t="s">
        <v>430</v>
      </c>
      <c r="AZ157" s="346">
        <v>9</v>
      </c>
      <c r="BA157" s="362"/>
      <c r="BB157" s="348">
        <v>15.7841182084151</v>
      </c>
      <c r="BC157" s="375">
        <v>1.02825172897719</v>
      </c>
      <c r="BD157" s="375">
        <v>-2.6648986541453E-2</v>
      </c>
      <c r="BE157" s="375">
        <v>-9.2555238817076502E-2</v>
      </c>
      <c r="BF157" s="374"/>
      <c r="BG157" s="348">
        <v>44.859000000000002</v>
      </c>
      <c r="BH157" s="348">
        <v>14.965</v>
      </c>
      <c r="BI157" s="348">
        <v>33.049799999999998</v>
      </c>
      <c r="BJ157" s="348">
        <v>7.1261999999999999</v>
      </c>
      <c r="BK157" s="373"/>
      <c r="BL157" s="372" t="s">
        <v>3221</v>
      </c>
      <c r="BM157" s="372" t="s">
        <v>3222</v>
      </c>
      <c r="BN157" s="372" t="s">
        <v>3223</v>
      </c>
      <c r="BO157" s="372" t="s">
        <v>3224</v>
      </c>
      <c r="BP157" s="372" t="s">
        <v>3225</v>
      </c>
      <c r="BQ157" s="373"/>
      <c r="BR157" s="354" t="s">
        <v>525</v>
      </c>
    </row>
    <row r="158" spans="1:70" s="428" customFormat="1" x14ac:dyDescent="0.25">
      <c r="A158" s="345" t="s">
        <v>3226</v>
      </c>
      <c r="B158" s="373"/>
      <c r="C158" s="719">
        <v>45175</v>
      </c>
      <c r="D158" s="373"/>
      <c r="E158" s="346">
        <v>1253.18</v>
      </c>
      <c r="F158" s="373"/>
      <c r="G158" s="347">
        <v>15.38</v>
      </c>
      <c r="H158" s="374"/>
      <c r="I158" s="348">
        <v>-0.51749999999999996</v>
      </c>
      <c r="J158" s="348">
        <v>1.1176999999999999</v>
      </c>
      <c r="K158" s="348">
        <v>6.3624000000000001</v>
      </c>
      <c r="L158" s="348">
        <v>13.757400000000001</v>
      </c>
      <c r="M158" s="348">
        <v>12.5915</v>
      </c>
      <c r="N158" s="350">
        <v>10.0143</v>
      </c>
      <c r="O158" s="348">
        <v>7.6570999999999998</v>
      </c>
      <c r="P158" s="348" t="s">
        <v>430</v>
      </c>
      <c r="Q158" s="348" t="s">
        <v>430</v>
      </c>
      <c r="R158" s="348" t="s">
        <v>430</v>
      </c>
      <c r="S158" s="348">
        <v>2.8763000000000001</v>
      </c>
      <c r="T158" s="348">
        <v>25.448599999999999</v>
      </c>
      <c r="U158" s="348">
        <v>8.3099000000000007</v>
      </c>
      <c r="V158" s="348">
        <v>8.0815000000000001</v>
      </c>
      <c r="W158" s="348">
        <v>2.8763000000000001</v>
      </c>
      <c r="X158" s="348">
        <v>16.242000000000001</v>
      </c>
      <c r="Y158" s="374"/>
      <c r="Z158" s="346">
        <v>9</v>
      </c>
      <c r="AA158" s="346">
        <v>7</v>
      </c>
      <c r="AB158" s="346">
        <v>5</v>
      </c>
      <c r="AC158" s="346">
        <v>2</v>
      </c>
      <c r="AD158" s="346">
        <v>3</v>
      </c>
      <c r="AE158" s="346">
        <v>3</v>
      </c>
      <c r="AF158" s="346">
        <v>2</v>
      </c>
      <c r="AG158" s="346" t="s">
        <v>430</v>
      </c>
      <c r="AH158" s="346" t="s">
        <v>430</v>
      </c>
      <c r="AI158" s="346" t="s">
        <v>430</v>
      </c>
      <c r="AJ158" s="346">
        <v>6</v>
      </c>
      <c r="AK158" s="346">
        <v>4</v>
      </c>
      <c r="AL158" s="346">
        <v>4</v>
      </c>
      <c r="AM158" s="346">
        <v>6</v>
      </c>
      <c r="AN158" s="346">
        <v>6</v>
      </c>
      <c r="AO158" s="373"/>
      <c r="AP158" s="348" t="s">
        <v>430</v>
      </c>
      <c r="AQ158" s="348" t="s">
        <v>430</v>
      </c>
      <c r="AR158" s="348" t="s">
        <v>430</v>
      </c>
      <c r="AS158" s="348" t="s">
        <v>430</v>
      </c>
      <c r="AT158" s="348">
        <v>21.75</v>
      </c>
      <c r="AU158" s="351"/>
      <c r="AV158" s="346" t="s">
        <v>430</v>
      </c>
      <c r="AW158" s="346" t="s">
        <v>430</v>
      </c>
      <c r="AX158" s="346" t="s">
        <v>430</v>
      </c>
      <c r="AY158" s="346" t="s">
        <v>430</v>
      </c>
      <c r="AZ158" s="346">
        <v>3</v>
      </c>
      <c r="BA158" s="362"/>
      <c r="BB158" s="348">
        <v>18.711906026566499</v>
      </c>
      <c r="BC158" s="375">
        <v>1.1480196455893401</v>
      </c>
      <c r="BD158" s="375">
        <v>5.1485827125719398E-2</v>
      </c>
      <c r="BE158" s="375">
        <v>0.37095832786732702</v>
      </c>
      <c r="BF158" s="374"/>
      <c r="BG158" s="348">
        <v>12.824199999999999</v>
      </c>
      <c r="BH158" s="348">
        <v>28.3292</v>
      </c>
      <c r="BI158" s="348">
        <v>55.844299999999997</v>
      </c>
      <c r="BJ158" s="348">
        <v>3.0023</v>
      </c>
      <c r="BK158" s="373"/>
      <c r="BL158" s="372" t="s">
        <v>3227</v>
      </c>
      <c r="BM158" s="372" t="s">
        <v>3228</v>
      </c>
      <c r="BN158" s="372" t="s">
        <v>3229</v>
      </c>
      <c r="BO158" s="372" t="s">
        <v>3230</v>
      </c>
      <c r="BP158" s="372" t="s">
        <v>3231</v>
      </c>
      <c r="BQ158" s="373"/>
      <c r="BR158" s="354" t="s">
        <v>443</v>
      </c>
    </row>
    <row r="159" spans="1:70" s="428" customFormat="1" x14ac:dyDescent="0.25">
      <c r="A159" s="345" t="s">
        <v>3232</v>
      </c>
      <c r="B159" s="373"/>
      <c r="C159" s="719">
        <v>44189</v>
      </c>
      <c r="D159" s="373"/>
      <c r="E159" s="346">
        <v>1239.8399999999999</v>
      </c>
      <c r="F159" s="373"/>
      <c r="G159" s="347">
        <v>20.420000000000002</v>
      </c>
      <c r="H159" s="374"/>
      <c r="I159" s="348" t="s">
        <v>430</v>
      </c>
      <c r="J159" s="348">
        <v>1.7439</v>
      </c>
      <c r="K159" s="348">
        <v>7.1353999999999997</v>
      </c>
      <c r="L159" s="348">
        <v>9.5494000000000003</v>
      </c>
      <c r="M159" s="348">
        <v>9.4906000000000006</v>
      </c>
      <c r="N159" s="350">
        <v>9.3414999999999999</v>
      </c>
      <c r="O159" s="348">
        <v>6.4603000000000002</v>
      </c>
      <c r="P159" s="348">
        <v>15.536</v>
      </c>
      <c r="Q159" s="348">
        <v>11.6303</v>
      </c>
      <c r="R159" s="348" t="s">
        <v>430</v>
      </c>
      <c r="S159" s="348">
        <v>4.8792999999999997</v>
      </c>
      <c r="T159" s="348">
        <v>22.0562</v>
      </c>
      <c r="U159" s="348">
        <v>7.4737</v>
      </c>
      <c r="V159" s="348">
        <v>9.4906000000000006</v>
      </c>
      <c r="W159" s="348">
        <v>4.8792999999999997</v>
      </c>
      <c r="X159" s="348">
        <v>13.7042</v>
      </c>
      <c r="Y159" s="374"/>
      <c r="Z159" s="346" t="s">
        <v>430</v>
      </c>
      <c r="AA159" s="346">
        <v>2</v>
      </c>
      <c r="AB159" s="346">
        <v>2</v>
      </c>
      <c r="AC159" s="346">
        <v>7</v>
      </c>
      <c r="AD159" s="346">
        <v>5</v>
      </c>
      <c r="AE159" s="346">
        <v>4</v>
      </c>
      <c r="AF159" s="346">
        <v>3</v>
      </c>
      <c r="AG159" s="346">
        <v>2</v>
      </c>
      <c r="AH159" s="346">
        <v>1</v>
      </c>
      <c r="AI159" s="346" t="s">
        <v>430</v>
      </c>
      <c r="AJ159" s="346">
        <v>2</v>
      </c>
      <c r="AK159" s="346">
        <v>6</v>
      </c>
      <c r="AL159" s="346">
        <v>5</v>
      </c>
      <c r="AM159" s="346">
        <v>5</v>
      </c>
      <c r="AN159" s="346">
        <v>2</v>
      </c>
      <c r="AO159" s="373"/>
      <c r="AP159" s="348" t="s">
        <v>430</v>
      </c>
      <c r="AQ159" s="348" t="s">
        <v>430</v>
      </c>
      <c r="AR159" s="348">
        <v>13.48</v>
      </c>
      <c r="AS159" s="348">
        <v>12.93</v>
      </c>
      <c r="AT159" s="348">
        <v>19.739999999999998</v>
      </c>
      <c r="AU159" s="351"/>
      <c r="AV159" s="346" t="s">
        <v>430</v>
      </c>
      <c r="AW159" s="346" t="s">
        <v>430</v>
      </c>
      <c r="AX159" s="346">
        <v>1</v>
      </c>
      <c r="AY159" s="346">
        <v>1</v>
      </c>
      <c r="AZ159" s="346">
        <v>5</v>
      </c>
      <c r="BA159" s="362"/>
      <c r="BB159" s="348">
        <v>14.617057294674799</v>
      </c>
      <c r="BC159" s="375">
        <v>0.92465170849603595</v>
      </c>
      <c r="BD159" s="375">
        <v>5.8898157806553102E-2</v>
      </c>
      <c r="BE159" s="375">
        <v>0.226455950262554</v>
      </c>
      <c r="BF159" s="374"/>
      <c r="BG159" s="348">
        <v>19.1233</v>
      </c>
      <c r="BH159" s="348">
        <v>27.045400000000001</v>
      </c>
      <c r="BI159" s="348">
        <v>35.247999999999998</v>
      </c>
      <c r="BJ159" s="348">
        <v>18.583300000000001</v>
      </c>
      <c r="BK159" s="373"/>
      <c r="BL159" s="372" t="s">
        <v>3233</v>
      </c>
      <c r="BM159" s="372" t="s">
        <v>3234</v>
      </c>
      <c r="BN159" s="372" t="s">
        <v>3235</v>
      </c>
      <c r="BO159" s="372" t="s">
        <v>3236</v>
      </c>
      <c r="BP159" s="372" t="s">
        <v>3237</v>
      </c>
      <c r="BQ159" s="373"/>
      <c r="BR159" s="354" t="s">
        <v>436</v>
      </c>
    </row>
    <row r="160" spans="1:70" s="428" customFormat="1" x14ac:dyDescent="0.25">
      <c r="A160" s="345" t="s">
        <v>3238</v>
      </c>
      <c r="B160" s="373"/>
      <c r="C160" s="719">
        <v>45356</v>
      </c>
      <c r="D160" s="373"/>
      <c r="E160" s="346">
        <v>903.61</v>
      </c>
      <c r="F160" s="373"/>
      <c r="G160" s="347">
        <v>13.395200000000001</v>
      </c>
      <c r="H160" s="374"/>
      <c r="I160" s="348">
        <v>-0.49180000000000001</v>
      </c>
      <c r="J160" s="348">
        <v>1.1042000000000001</v>
      </c>
      <c r="K160" s="348">
        <v>4.5625999999999998</v>
      </c>
      <c r="L160" s="348">
        <v>6.7534000000000001</v>
      </c>
      <c r="M160" s="348">
        <v>8.0302000000000007</v>
      </c>
      <c r="N160" s="350">
        <v>8.6752000000000002</v>
      </c>
      <c r="O160" s="348">
        <v>4.6848999999999998</v>
      </c>
      <c r="P160" s="348" t="s">
        <v>430</v>
      </c>
      <c r="Q160" s="348" t="s">
        <v>430</v>
      </c>
      <c r="R160" s="348" t="s">
        <v>430</v>
      </c>
      <c r="S160" s="348">
        <v>2.2605</v>
      </c>
      <c r="T160" s="348">
        <v>17.783799999999999</v>
      </c>
      <c r="U160" s="348">
        <v>6.4488000000000003</v>
      </c>
      <c r="V160" s="348">
        <v>10.6273</v>
      </c>
      <c r="W160" s="348">
        <v>2.2605</v>
      </c>
      <c r="X160" s="348">
        <v>13.159800000000001</v>
      </c>
      <c r="Y160" s="374"/>
      <c r="Z160" s="346">
        <v>8</v>
      </c>
      <c r="AA160" s="346">
        <v>8</v>
      </c>
      <c r="AB160" s="346">
        <v>8</v>
      </c>
      <c r="AC160" s="346">
        <v>10</v>
      </c>
      <c r="AD160" s="346">
        <v>6</v>
      </c>
      <c r="AE160" s="346">
        <v>5</v>
      </c>
      <c r="AF160" s="346">
        <v>4</v>
      </c>
      <c r="AG160" s="346" t="s">
        <v>430</v>
      </c>
      <c r="AH160" s="346" t="s">
        <v>430</v>
      </c>
      <c r="AI160" s="346" t="s">
        <v>430</v>
      </c>
      <c r="AJ160" s="346">
        <v>7</v>
      </c>
      <c r="AK160" s="346">
        <v>11</v>
      </c>
      <c r="AL160" s="346">
        <v>6</v>
      </c>
      <c r="AM160" s="346">
        <v>4</v>
      </c>
      <c r="AN160" s="346">
        <v>7</v>
      </c>
      <c r="AO160" s="373"/>
      <c r="AP160" s="348" t="s">
        <v>430</v>
      </c>
      <c r="AQ160" s="348" t="s">
        <v>430</v>
      </c>
      <c r="AR160" s="348" t="s">
        <v>430</v>
      </c>
      <c r="AS160" s="348" t="s">
        <v>430</v>
      </c>
      <c r="AT160" s="348">
        <v>15.05</v>
      </c>
      <c r="AU160" s="351"/>
      <c r="AV160" s="346" t="s">
        <v>430</v>
      </c>
      <c r="AW160" s="346" t="s">
        <v>430</v>
      </c>
      <c r="AX160" s="346" t="s">
        <v>430</v>
      </c>
      <c r="AY160" s="346" t="s">
        <v>430</v>
      </c>
      <c r="AZ160" s="346">
        <v>6</v>
      </c>
      <c r="BA160" s="362"/>
      <c r="BB160" s="348">
        <v>17.395690178500899</v>
      </c>
      <c r="BC160" s="375">
        <v>1.1190156573055201</v>
      </c>
      <c r="BD160" s="375">
        <v>4.1228318839043598E-2</v>
      </c>
      <c r="BE160" s="375">
        <v>0.40017741572114202</v>
      </c>
      <c r="BF160" s="374"/>
      <c r="BG160" s="348">
        <v>26.7303</v>
      </c>
      <c r="BH160" s="348">
        <v>39.485799999999998</v>
      </c>
      <c r="BI160" s="348">
        <v>29.267199999999999</v>
      </c>
      <c r="BJ160" s="348">
        <v>4.5167000000000002</v>
      </c>
      <c r="BK160" s="373"/>
      <c r="BL160" s="372" t="s">
        <v>3239</v>
      </c>
      <c r="BM160" s="372" t="s">
        <v>3240</v>
      </c>
      <c r="BN160" s="372" t="s">
        <v>3241</v>
      </c>
      <c r="BO160" s="372" t="s">
        <v>3242</v>
      </c>
      <c r="BP160" s="372" t="s">
        <v>3235</v>
      </c>
      <c r="BQ160" s="373"/>
      <c r="BR160" s="354" t="s">
        <v>443</v>
      </c>
    </row>
    <row r="161" spans="1:70" s="428" customFormat="1" x14ac:dyDescent="0.25">
      <c r="A161" s="345" t="s">
        <v>3243</v>
      </c>
      <c r="B161" s="373"/>
      <c r="C161" s="719">
        <v>45212</v>
      </c>
      <c r="D161" s="373"/>
      <c r="E161" s="346">
        <v>807.94500000000005</v>
      </c>
      <c r="F161" s="373"/>
      <c r="G161" s="347">
        <v>11.430099999999999</v>
      </c>
      <c r="H161" s="374"/>
      <c r="I161" s="348">
        <v>-0.55679999999999996</v>
      </c>
      <c r="J161" s="348">
        <v>1.0807</v>
      </c>
      <c r="K161" s="348">
        <v>6.6539000000000001</v>
      </c>
      <c r="L161" s="348">
        <v>12.387</v>
      </c>
      <c r="M161" s="348">
        <v>3.0305</v>
      </c>
      <c r="N161" s="350">
        <v>-1.4799</v>
      </c>
      <c r="O161" s="348">
        <v>-2.2494000000000001</v>
      </c>
      <c r="P161" s="348" t="s">
        <v>430</v>
      </c>
      <c r="Q161" s="348" t="s">
        <v>430</v>
      </c>
      <c r="R161" s="348" t="s">
        <v>430</v>
      </c>
      <c r="S161" s="348">
        <v>5.5518000000000001</v>
      </c>
      <c r="T161" s="348">
        <v>28.47</v>
      </c>
      <c r="U161" s="348">
        <v>-0.48149999999999998</v>
      </c>
      <c r="V161" s="348">
        <v>0.60650000000000004</v>
      </c>
      <c r="W161" s="348">
        <v>5.5518000000000001</v>
      </c>
      <c r="X161" s="348">
        <v>4.9641000000000002</v>
      </c>
      <c r="Y161" s="374"/>
      <c r="Z161" s="346">
        <v>10</v>
      </c>
      <c r="AA161" s="346">
        <v>9</v>
      </c>
      <c r="AB161" s="346">
        <v>4</v>
      </c>
      <c r="AC161" s="346">
        <v>3</v>
      </c>
      <c r="AD161" s="346">
        <v>10</v>
      </c>
      <c r="AE161" s="346">
        <v>10</v>
      </c>
      <c r="AF161" s="346">
        <v>7</v>
      </c>
      <c r="AG161" s="346" t="s">
        <v>430</v>
      </c>
      <c r="AH161" s="346" t="s">
        <v>430</v>
      </c>
      <c r="AI161" s="346" t="s">
        <v>430</v>
      </c>
      <c r="AJ161" s="346">
        <v>1</v>
      </c>
      <c r="AK161" s="346">
        <v>2</v>
      </c>
      <c r="AL161" s="346">
        <v>11</v>
      </c>
      <c r="AM161" s="346">
        <v>11</v>
      </c>
      <c r="AN161" s="346">
        <v>1</v>
      </c>
      <c r="AO161" s="373"/>
      <c r="AP161" s="348" t="s">
        <v>430</v>
      </c>
      <c r="AQ161" s="348" t="s">
        <v>430</v>
      </c>
      <c r="AR161" s="348" t="s">
        <v>430</v>
      </c>
      <c r="AS161" s="348" t="s">
        <v>430</v>
      </c>
      <c r="AT161" s="348">
        <v>10.37</v>
      </c>
      <c r="AU161" s="351"/>
      <c r="AV161" s="346" t="s">
        <v>430</v>
      </c>
      <c r="AW161" s="346" t="s">
        <v>430</v>
      </c>
      <c r="AX161" s="346" t="s">
        <v>430</v>
      </c>
      <c r="AY161" s="346" t="s">
        <v>430</v>
      </c>
      <c r="AZ161" s="346">
        <v>8</v>
      </c>
      <c r="BA161" s="362"/>
      <c r="BB161" s="348">
        <v>21.807130333189399</v>
      </c>
      <c r="BC161" s="375">
        <v>1.2439484793881199</v>
      </c>
      <c r="BD161" s="375">
        <v>6.6646158223324604E-3</v>
      </c>
      <c r="BE161" s="375">
        <v>-0.59102510726811397</v>
      </c>
      <c r="BF161" s="374"/>
      <c r="BG161" s="348">
        <v>9.2664500000000007</v>
      </c>
      <c r="BH161" s="348">
        <v>32.593600000000002</v>
      </c>
      <c r="BI161" s="348">
        <v>56.229700000000001</v>
      </c>
      <c r="BJ161" s="348">
        <v>1.91025</v>
      </c>
      <c r="BK161" s="373"/>
      <c r="BL161" s="372" t="s">
        <v>3244</v>
      </c>
      <c r="BM161" s="372" t="s">
        <v>3245</v>
      </c>
      <c r="BN161" s="372" t="s">
        <v>3246</v>
      </c>
      <c r="BO161" s="372" t="s">
        <v>3247</v>
      </c>
      <c r="BP161" s="372" t="s">
        <v>3248</v>
      </c>
      <c r="BQ161" s="373"/>
      <c r="BR161" s="354" t="s">
        <v>436</v>
      </c>
    </row>
    <row r="162" spans="1:70" s="428" customFormat="1" x14ac:dyDescent="0.25">
      <c r="A162" s="345" t="s">
        <v>3249</v>
      </c>
      <c r="B162" s="373"/>
      <c r="C162" s="719">
        <v>45706</v>
      </c>
      <c r="D162" s="373"/>
      <c r="E162" s="346">
        <v>674.96</v>
      </c>
      <c r="F162" s="373"/>
      <c r="G162" s="347">
        <v>14.4497</v>
      </c>
      <c r="H162" s="374"/>
      <c r="I162" s="348">
        <v>1.4669000000000001</v>
      </c>
      <c r="J162" s="348">
        <v>2.5710999999999999</v>
      </c>
      <c r="K162" s="348">
        <v>7.0038999999999998</v>
      </c>
      <c r="L162" s="348">
        <v>17.862400000000001</v>
      </c>
      <c r="M162" s="348">
        <v>19.357800000000001</v>
      </c>
      <c r="N162" s="350">
        <v>13.2395</v>
      </c>
      <c r="O162" s="348" t="s">
        <v>430</v>
      </c>
      <c r="P162" s="348" t="s">
        <v>430</v>
      </c>
      <c r="Q162" s="348" t="s">
        <v>430</v>
      </c>
      <c r="R162" s="348" t="s">
        <v>430</v>
      </c>
      <c r="S162" s="348">
        <v>2.1194999999999999</v>
      </c>
      <c r="T162" s="348">
        <v>35.381700000000002</v>
      </c>
      <c r="U162" s="348">
        <v>16.293500000000002</v>
      </c>
      <c r="V162" s="348">
        <v>14.1953</v>
      </c>
      <c r="W162" s="348">
        <v>2.1194999999999999</v>
      </c>
      <c r="X162" s="348">
        <v>29.9391</v>
      </c>
      <c r="Y162" s="374"/>
      <c r="Z162" s="346">
        <v>1</v>
      </c>
      <c r="AA162" s="346">
        <v>1</v>
      </c>
      <c r="AB162" s="346">
        <v>3</v>
      </c>
      <c r="AC162" s="346">
        <v>1</v>
      </c>
      <c r="AD162" s="346">
        <v>1</v>
      </c>
      <c r="AE162" s="346">
        <v>2</v>
      </c>
      <c r="AF162" s="346" t="s">
        <v>430</v>
      </c>
      <c r="AG162" s="346" t="s">
        <v>430</v>
      </c>
      <c r="AH162" s="346" t="s">
        <v>430</v>
      </c>
      <c r="AI162" s="346" t="s">
        <v>430</v>
      </c>
      <c r="AJ162" s="346">
        <v>10</v>
      </c>
      <c r="AK162" s="346">
        <v>1</v>
      </c>
      <c r="AL162" s="346">
        <v>1</v>
      </c>
      <c r="AM162" s="346">
        <v>1</v>
      </c>
      <c r="AN162" s="346">
        <v>10</v>
      </c>
      <c r="AO162" s="373"/>
      <c r="AP162" s="348" t="s">
        <v>430</v>
      </c>
      <c r="AQ162" s="348" t="s">
        <v>430</v>
      </c>
      <c r="AR162" s="348" t="s">
        <v>430</v>
      </c>
      <c r="AS162" s="348" t="s">
        <v>430</v>
      </c>
      <c r="AT162" s="348">
        <v>33.65</v>
      </c>
      <c r="AU162" s="351"/>
      <c r="AV162" s="346" t="s">
        <v>430</v>
      </c>
      <c r="AW162" s="346" t="s">
        <v>430</v>
      </c>
      <c r="AX162" s="346" t="s">
        <v>430</v>
      </c>
      <c r="AY162" s="346" t="s">
        <v>430</v>
      </c>
      <c r="AZ162" s="346">
        <v>1</v>
      </c>
      <c r="BA162" s="362"/>
      <c r="BB162" s="348">
        <v>20.490637750592299</v>
      </c>
      <c r="BC162" s="375">
        <v>1.39293463853315</v>
      </c>
      <c r="BD162" s="375">
        <v>9.8384423139291202E-2</v>
      </c>
      <c r="BE162" s="375">
        <v>1.2048043336223699</v>
      </c>
      <c r="BF162" s="374"/>
      <c r="BG162" s="348">
        <v>12.661799999999999</v>
      </c>
      <c r="BH162" s="348">
        <v>14.429399999999999</v>
      </c>
      <c r="BI162" s="348">
        <v>67.95</v>
      </c>
      <c r="BJ162" s="348">
        <v>4.9588000000000001</v>
      </c>
      <c r="BK162" s="373"/>
      <c r="BL162" s="372" t="s">
        <v>3250</v>
      </c>
      <c r="BM162" s="372" t="s">
        <v>3251</v>
      </c>
      <c r="BN162" s="372" t="s">
        <v>3252</v>
      </c>
      <c r="BO162" s="372" t="s">
        <v>3253</v>
      </c>
      <c r="BP162" s="372" t="s">
        <v>3254</v>
      </c>
      <c r="BQ162" s="373"/>
      <c r="BR162" s="354" t="s">
        <v>476</v>
      </c>
    </row>
    <row r="163" spans="1:70" s="428" customFormat="1" x14ac:dyDescent="0.25">
      <c r="A163" s="345" t="s">
        <v>3255</v>
      </c>
      <c r="B163" s="373"/>
      <c r="C163" s="719">
        <v>46052</v>
      </c>
      <c r="D163" s="373"/>
      <c r="E163" s="346">
        <v>212.03</v>
      </c>
      <c r="F163" s="373"/>
      <c r="G163" s="347">
        <v>10.9335</v>
      </c>
      <c r="H163" s="374"/>
      <c r="I163" s="348">
        <v>-0.1552</v>
      </c>
      <c r="J163" s="348">
        <v>1.0537000000000001</v>
      </c>
      <c r="K163" s="348">
        <v>2.5041000000000002</v>
      </c>
      <c r="L163" s="348">
        <v>9.0405999999999995</v>
      </c>
      <c r="M163" s="348" t="s">
        <v>430</v>
      </c>
      <c r="N163" s="350" t="s">
        <v>430</v>
      </c>
      <c r="O163" s="348" t="s">
        <v>430</v>
      </c>
      <c r="P163" s="348" t="s">
        <v>430</v>
      </c>
      <c r="Q163" s="348" t="s">
        <v>430</v>
      </c>
      <c r="R163" s="348" t="s">
        <v>430</v>
      </c>
      <c r="S163" s="348">
        <v>0.91100000000000003</v>
      </c>
      <c r="T163" s="348">
        <v>18.4253</v>
      </c>
      <c r="U163" s="348" t="s">
        <v>430</v>
      </c>
      <c r="V163" s="348" t="s">
        <v>430</v>
      </c>
      <c r="W163" s="348">
        <v>0.91100000000000003</v>
      </c>
      <c r="X163" s="348">
        <v>9.3350000000000009</v>
      </c>
      <c r="Y163" s="374"/>
      <c r="Z163" s="346">
        <v>4</v>
      </c>
      <c r="AA163" s="346">
        <v>10</v>
      </c>
      <c r="AB163" s="346">
        <v>12</v>
      </c>
      <c r="AC163" s="346">
        <v>9</v>
      </c>
      <c r="AD163" s="346" t="s">
        <v>430</v>
      </c>
      <c r="AE163" s="346" t="s">
        <v>430</v>
      </c>
      <c r="AF163" s="346" t="s">
        <v>430</v>
      </c>
      <c r="AG163" s="346" t="s">
        <v>430</v>
      </c>
      <c r="AH163" s="346" t="s">
        <v>430</v>
      </c>
      <c r="AI163" s="346" t="s">
        <v>430</v>
      </c>
      <c r="AJ163" s="346">
        <v>12</v>
      </c>
      <c r="AK163" s="346">
        <v>10</v>
      </c>
      <c r="AL163" s="346" t="s">
        <v>430</v>
      </c>
      <c r="AM163" s="346" t="s">
        <v>430</v>
      </c>
      <c r="AN163" s="346">
        <v>12</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19.017337238783099</v>
      </c>
      <c r="BC163" s="375">
        <v>1.0522449520747701</v>
      </c>
      <c r="BD163" s="375">
        <v>6.0184195843428698E-2</v>
      </c>
      <c r="BE163" s="375">
        <v>1.6279875939417201</v>
      </c>
      <c r="BF163" s="374"/>
      <c r="BG163" s="348">
        <v>41.2</v>
      </c>
      <c r="BH163" s="348">
        <v>34.409100000000002</v>
      </c>
      <c r="BI163" s="348">
        <v>21.408200000000001</v>
      </c>
      <c r="BJ163" s="348">
        <v>2.9826999999999999</v>
      </c>
      <c r="BK163" s="373"/>
      <c r="BL163" s="372" t="s">
        <v>3256</v>
      </c>
      <c r="BM163" s="372" t="s">
        <v>3257</v>
      </c>
      <c r="BN163" s="372" t="s">
        <v>3258</v>
      </c>
      <c r="BO163" s="372" t="s">
        <v>3259</v>
      </c>
      <c r="BP163" s="372" t="s">
        <v>3260</v>
      </c>
      <c r="BQ163" s="373"/>
      <c r="BR163" s="354" t="s">
        <v>602</v>
      </c>
    </row>
    <row r="164" spans="1:70" s="428" customFormat="1" x14ac:dyDescent="0.25">
      <c r="A164" s="885" t="s">
        <v>93</v>
      </c>
      <c r="B164" s="402"/>
      <c r="C164" s="724"/>
      <c r="D164" s="402"/>
      <c r="E164" s="403"/>
      <c r="F164" s="402"/>
      <c r="G164" s="404"/>
      <c r="H164" s="406"/>
      <c r="I164" s="405">
        <v>-8.3000000000000004E-2</v>
      </c>
      <c r="J164" s="405">
        <v>1.2501</v>
      </c>
      <c r="K164" s="405">
        <v>5.1825999999999999</v>
      </c>
      <c r="L164" s="405">
        <v>10.4482</v>
      </c>
      <c r="M164" s="405">
        <v>8.3507999999999996</v>
      </c>
      <c r="N164" s="407">
        <v>6.5054999999999996</v>
      </c>
      <c r="O164" s="405">
        <v>5.0220000000000002</v>
      </c>
      <c r="P164" s="405">
        <v>17.5701</v>
      </c>
      <c r="Q164" s="405">
        <v>11.6303</v>
      </c>
      <c r="R164" s="405" t="s">
        <v>430</v>
      </c>
      <c r="S164" s="405">
        <v>2.9291999999999998</v>
      </c>
      <c r="T164" s="405">
        <v>22.8932</v>
      </c>
      <c r="U164" s="405">
        <v>5.6558000000000002</v>
      </c>
      <c r="V164" s="405">
        <v>7.5339999999999998</v>
      </c>
      <c r="W164" s="405">
        <v>2.9291999999999998</v>
      </c>
      <c r="X164" s="405">
        <v>12.905099999999999</v>
      </c>
      <c r="Y164" s="406"/>
      <c r="Z164" s="403">
        <v>10</v>
      </c>
      <c r="AA164" s="403">
        <v>12</v>
      </c>
      <c r="AB164" s="403">
        <v>12</v>
      </c>
      <c r="AC164" s="403">
        <v>12</v>
      </c>
      <c r="AD164" s="403">
        <v>11</v>
      </c>
      <c r="AE164" s="403">
        <v>10</v>
      </c>
      <c r="AF164" s="403">
        <v>7</v>
      </c>
      <c r="AG164" s="403">
        <v>2</v>
      </c>
      <c r="AH164" s="403">
        <v>1</v>
      </c>
      <c r="AI164" s="403">
        <v>0</v>
      </c>
      <c r="AJ164" s="403">
        <v>12</v>
      </c>
      <c r="AK164" s="403">
        <v>12</v>
      </c>
      <c r="AL164" s="403">
        <v>11</v>
      </c>
      <c r="AM164" s="403">
        <v>11</v>
      </c>
      <c r="AN164" s="403">
        <v>12</v>
      </c>
      <c r="AO164" s="402"/>
      <c r="AP164" s="405" t="s">
        <v>430</v>
      </c>
      <c r="AQ164" s="405" t="s">
        <v>430</v>
      </c>
      <c r="AR164" s="405">
        <v>13.48</v>
      </c>
      <c r="AS164" s="405">
        <v>12.125</v>
      </c>
      <c r="AT164" s="405">
        <v>16.760000000000002</v>
      </c>
      <c r="AU164" s="408"/>
      <c r="AV164" s="403">
        <v>0</v>
      </c>
      <c r="AW164" s="403">
        <v>0</v>
      </c>
      <c r="AX164" s="403">
        <v>1</v>
      </c>
      <c r="AY164" s="403">
        <v>2</v>
      </c>
      <c r="AZ164" s="403">
        <v>11</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86" t="s">
        <v>94</v>
      </c>
      <c r="B165" s="373"/>
      <c r="C165" s="719"/>
      <c r="D165" s="373"/>
      <c r="E165" s="346"/>
      <c r="F165" s="373"/>
      <c r="G165" s="347"/>
      <c r="H165" s="374"/>
      <c r="I165" s="348">
        <v>1.4669000000000001</v>
      </c>
      <c r="J165" s="348">
        <v>2.5710999999999999</v>
      </c>
      <c r="K165" s="348">
        <v>8.1705000000000005</v>
      </c>
      <c r="L165" s="348">
        <v>17.862400000000001</v>
      </c>
      <c r="M165" s="348">
        <v>19.357800000000001</v>
      </c>
      <c r="N165" s="350">
        <v>13.942</v>
      </c>
      <c r="O165" s="348">
        <v>13.4703</v>
      </c>
      <c r="P165" s="348">
        <v>19.604099999999999</v>
      </c>
      <c r="Q165" s="348">
        <v>11.6303</v>
      </c>
      <c r="R165" s="348" t="s">
        <v>430</v>
      </c>
      <c r="S165" s="348">
        <v>5.5518000000000001</v>
      </c>
      <c r="T165" s="348">
        <v>35.381700000000002</v>
      </c>
      <c r="U165" s="348">
        <v>16.293500000000002</v>
      </c>
      <c r="V165" s="348">
        <v>14.1953</v>
      </c>
      <c r="W165" s="348">
        <v>5.5518000000000001</v>
      </c>
      <c r="X165" s="348">
        <v>29.9391</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13.48</v>
      </c>
      <c r="AS165" s="348">
        <v>12.93</v>
      </c>
      <c r="AT165" s="348">
        <v>33.65</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86" t="s">
        <v>95</v>
      </c>
      <c r="B166" s="373"/>
      <c r="C166" s="719"/>
      <c r="D166" s="373"/>
      <c r="E166" s="346"/>
      <c r="F166" s="373"/>
      <c r="G166" s="347"/>
      <c r="H166" s="374"/>
      <c r="I166" s="348">
        <v>-0.55679999999999996</v>
      </c>
      <c r="J166" s="348">
        <v>0.21229999999999999</v>
      </c>
      <c r="K166" s="348">
        <v>2.5041000000000002</v>
      </c>
      <c r="L166" s="348">
        <v>6.1944999999999997</v>
      </c>
      <c r="M166" s="348">
        <v>0.83809999999999996</v>
      </c>
      <c r="N166" s="350">
        <v>-1.4799</v>
      </c>
      <c r="O166" s="348">
        <v>-2.2494000000000001</v>
      </c>
      <c r="P166" s="348">
        <v>15.536</v>
      </c>
      <c r="Q166" s="348">
        <v>11.6303</v>
      </c>
      <c r="R166" s="348" t="s">
        <v>430</v>
      </c>
      <c r="S166" s="348">
        <v>0.91100000000000003</v>
      </c>
      <c r="T166" s="348">
        <v>16.525400000000001</v>
      </c>
      <c r="U166" s="348">
        <v>-0.48149999999999998</v>
      </c>
      <c r="V166" s="348">
        <v>0.60650000000000004</v>
      </c>
      <c r="W166" s="348">
        <v>0.91100000000000003</v>
      </c>
      <c r="X166" s="348">
        <v>0.15509999999999999</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13.48</v>
      </c>
      <c r="AS166" s="348">
        <v>11.32</v>
      </c>
      <c r="AT166" s="348">
        <v>7.03</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87" t="s">
        <v>96</v>
      </c>
      <c r="B167" s="413"/>
      <c r="C167" s="725"/>
      <c r="D167" s="413"/>
      <c r="E167" s="414"/>
      <c r="F167" s="413"/>
      <c r="G167" s="415"/>
      <c r="H167" s="417"/>
      <c r="I167" s="416">
        <v>-0.18604999999999999</v>
      </c>
      <c r="J167" s="416">
        <v>1.18605</v>
      </c>
      <c r="K167" s="416">
        <v>5.26335</v>
      </c>
      <c r="L167" s="416">
        <v>10.265599999999999</v>
      </c>
      <c r="M167" s="416">
        <v>8.0302000000000007</v>
      </c>
      <c r="N167" s="418">
        <v>6.5117000000000003</v>
      </c>
      <c r="O167" s="416">
        <v>4.6848999999999998</v>
      </c>
      <c r="P167" s="416">
        <v>17.57</v>
      </c>
      <c r="Q167" s="416">
        <v>11.6303</v>
      </c>
      <c r="R167" s="416" t="s">
        <v>430</v>
      </c>
      <c r="S167" s="416">
        <v>2.5684</v>
      </c>
      <c r="T167" s="416">
        <v>21.801200000000001</v>
      </c>
      <c r="U167" s="416">
        <v>3.9891000000000001</v>
      </c>
      <c r="V167" s="416">
        <v>6.5217000000000001</v>
      </c>
      <c r="W167" s="416">
        <v>2.5684</v>
      </c>
      <c r="X167" s="416">
        <v>13.432</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13.48</v>
      </c>
      <c r="AS167" s="416">
        <v>12.12</v>
      </c>
      <c r="AT167" s="416">
        <v>15.05</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74" t="s">
        <v>3261</v>
      </c>
      <c r="B168" s="862"/>
      <c r="C168" s="863"/>
      <c r="D168" s="862"/>
      <c r="E168" s="864"/>
      <c r="F168" s="862"/>
      <c r="G168" s="865"/>
      <c r="H168" s="867"/>
      <c r="I168" s="866"/>
      <c r="J168" s="866"/>
      <c r="K168" s="866"/>
      <c r="L168" s="866"/>
      <c r="M168" s="866"/>
      <c r="N168" s="868"/>
      <c r="O168" s="866"/>
      <c r="P168" s="866"/>
      <c r="Q168" s="866"/>
      <c r="R168" s="866"/>
      <c r="S168" s="866"/>
      <c r="T168" s="866"/>
      <c r="U168" s="866"/>
      <c r="V168" s="866"/>
      <c r="W168" s="866"/>
      <c r="X168" s="866"/>
      <c r="Y168" s="867"/>
      <c r="Z168" s="864"/>
      <c r="AA168" s="864"/>
      <c r="AB168" s="864"/>
      <c r="AC168" s="864"/>
      <c r="AD168" s="864"/>
      <c r="AE168" s="864"/>
      <c r="AF168" s="864"/>
      <c r="AG168" s="864"/>
      <c r="AH168" s="864"/>
      <c r="AI168" s="864"/>
      <c r="AJ168" s="864"/>
      <c r="AK168" s="864"/>
      <c r="AL168" s="864"/>
      <c r="AM168" s="864"/>
      <c r="AN168" s="864"/>
      <c r="AO168" s="862"/>
      <c r="AP168" s="866"/>
      <c r="AQ168" s="866"/>
      <c r="AR168" s="866"/>
      <c r="AS168" s="866"/>
      <c r="AT168" s="866"/>
      <c r="AU168" s="869"/>
      <c r="AV168" s="864"/>
      <c r="AW168" s="864"/>
      <c r="AX168" s="864"/>
      <c r="AY168" s="864"/>
      <c r="AZ168" s="864"/>
      <c r="BA168" s="870"/>
      <c r="BB168" s="866"/>
      <c r="BC168" s="871"/>
      <c r="BD168" s="871"/>
      <c r="BE168" s="871"/>
      <c r="BF168" s="867"/>
      <c r="BG168" s="866"/>
      <c r="BH168" s="866"/>
      <c r="BI168" s="866"/>
      <c r="BJ168" s="866"/>
      <c r="BK168" s="862"/>
      <c r="BL168" s="872"/>
      <c r="BM168" s="872"/>
      <c r="BN168" s="872"/>
      <c r="BO168" s="872"/>
      <c r="BP168" s="872"/>
      <c r="BQ168" s="862"/>
      <c r="BR168" s="873"/>
    </row>
    <row r="169" spans="1:70" s="428" customFormat="1" x14ac:dyDescent="0.25">
      <c r="A169" s="345" t="s">
        <v>3262</v>
      </c>
      <c r="B169" s="373"/>
      <c r="C169" s="719">
        <v>45652</v>
      </c>
      <c r="D169" s="373"/>
      <c r="E169" s="346">
        <v>3004.63</v>
      </c>
      <c r="F169" s="373"/>
      <c r="G169" s="347">
        <v>9.6114999999999995</v>
      </c>
      <c r="H169" s="374"/>
      <c r="I169" s="348">
        <v>-0.38040000000000002</v>
      </c>
      <c r="J169" s="348">
        <v>0.1187</v>
      </c>
      <c r="K169" s="348">
        <v>2.1899999999999999E-2</v>
      </c>
      <c r="L169" s="348">
        <v>-3.8879000000000001</v>
      </c>
      <c r="M169" s="348">
        <v>-8.3633000000000006</v>
      </c>
      <c r="N169" s="350">
        <v>-1.7601</v>
      </c>
      <c r="O169" s="348" t="s">
        <v>430</v>
      </c>
      <c r="P169" s="348" t="s">
        <v>430</v>
      </c>
      <c r="Q169" s="348" t="s">
        <v>430</v>
      </c>
      <c r="R169" s="348" t="s">
        <v>430</v>
      </c>
      <c r="S169" s="348">
        <v>0.57450000000000001</v>
      </c>
      <c r="T169" s="348">
        <v>5.2369000000000003</v>
      </c>
      <c r="U169" s="348">
        <v>-7.6528</v>
      </c>
      <c r="V169" s="348">
        <v>1.4171</v>
      </c>
      <c r="W169" s="348">
        <v>0.57450000000000001</v>
      </c>
      <c r="X169" s="348">
        <v>-2.5185</v>
      </c>
      <c r="Y169" s="374"/>
      <c r="Z169" s="346">
        <v>10</v>
      </c>
      <c r="AA169" s="346">
        <v>9</v>
      </c>
      <c r="AB169" s="346">
        <v>11</v>
      </c>
      <c r="AC169" s="346">
        <v>11</v>
      </c>
      <c r="AD169" s="346">
        <v>11</v>
      </c>
      <c r="AE169" s="346">
        <v>8</v>
      </c>
      <c r="AF169" s="346" t="s">
        <v>430</v>
      </c>
      <c r="AG169" s="346" t="s">
        <v>430</v>
      </c>
      <c r="AH169" s="346" t="s">
        <v>430</v>
      </c>
      <c r="AI169" s="346" t="s">
        <v>430</v>
      </c>
      <c r="AJ169" s="346">
        <v>10</v>
      </c>
      <c r="AK169" s="346">
        <v>11</v>
      </c>
      <c r="AL169" s="346">
        <v>11</v>
      </c>
      <c r="AM169" s="346">
        <v>8</v>
      </c>
      <c r="AN169" s="346">
        <v>10</v>
      </c>
      <c r="AO169" s="373"/>
      <c r="AP169" s="348" t="s">
        <v>430</v>
      </c>
      <c r="AQ169" s="348" t="s">
        <v>430</v>
      </c>
      <c r="AR169" s="348" t="s">
        <v>430</v>
      </c>
      <c r="AS169" s="348" t="s">
        <v>430</v>
      </c>
      <c r="AT169" s="348">
        <v>-5.01</v>
      </c>
      <c r="AU169" s="351"/>
      <c r="AV169" s="346" t="s">
        <v>430</v>
      </c>
      <c r="AW169" s="346" t="s">
        <v>430</v>
      </c>
      <c r="AX169" s="346" t="s">
        <v>430</v>
      </c>
      <c r="AY169" s="346" t="s">
        <v>430</v>
      </c>
      <c r="AZ169" s="346">
        <v>10</v>
      </c>
      <c r="BA169" s="362"/>
      <c r="BB169" s="348">
        <v>13.6114934364111</v>
      </c>
      <c r="BC169" s="375">
        <v>0.99157969812249802</v>
      </c>
      <c r="BD169" s="375">
        <v>-2.8394994768252201E-2</v>
      </c>
      <c r="BE169" s="375">
        <v>-0.40480377214722102</v>
      </c>
      <c r="BF169" s="374"/>
      <c r="BG169" s="348">
        <v>70.893699999999995</v>
      </c>
      <c r="BH169" s="348">
        <v>27.612100000000002</v>
      </c>
      <c r="BI169" s="348" t="s">
        <v>430</v>
      </c>
      <c r="BJ169" s="348">
        <v>1.4942</v>
      </c>
      <c r="BK169" s="373"/>
      <c r="BL169" s="372" t="s">
        <v>3263</v>
      </c>
      <c r="BM169" s="372" t="s">
        <v>3264</v>
      </c>
      <c r="BN169" s="372" t="s">
        <v>3265</v>
      </c>
      <c r="BO169" s="372" t="s">
        <v>3266</v>
      </c>
      <c r="BP169" s="372" t="s">
        <v>3267</v>
      </c>
      <c r="BQ169" s="373"/>
      <c r="BR169" s="354" t="s">
        <v>525</v>
      </c>
    </row>
    <row r="170" spans="1:70" s="428" customFormat="1" x14ac:dyDescent="0.25">
      <c r="A170" s="345" t="s">
        <v>3268</v>
      </c>
      <c r="B170" s="373"/>
      <c r="C170" s="719">
        <v>45471</v>
      </c>
      <c r="D170" s="373"/>
      <c r="E170" s="346">
        <v>2022.84</v>
      </c>
      <c r="F170" s="373"/>
      <c r="G170" s="347">
        <v>10.07</v>
      </c>
      <c r="H170" s="374"/>
      <c r="I170" s="348">
        <v>-0.19819999999999999</v>
      </c>
      <c r="J170" s="348">
        <v>0</v>
      </c>
      <c r="K170" s="348">
        <v>0.80079999999999996</v>
      </c>
      <c r="L170" s="348">
        <v>2.9651999999999998</v>
      </c>
      <c r="M170" s="348">
        <v>-0.49409999999999998</v>
      </c>
      <c r="N170" s="350">
        <v>4.8958000000000004</v>
      </c>
      <c r="O170" s="348">
        <v>-0.39489999999999997</v>
      </c>
      <c r="P170" s="348" t="s">
        <v>430</v>
      </c>
      <c r="Q170" s="348" t="s">
        <v>430</v>
      </c>
      <c r="R170" s="348" t="s">
        <v>430</v>
      </c>
      <c r="S170" s="348">
        <v>0.59940000000000004</v>
      </c>
      <c r="T170" s="348">
        <v>13.0191</v>
      </c>
      <c r="U170" s="348">
        <v>-0.69030000000000002</v>
      </c>
      <c r="V170" s="348">
        <v>7.2416999999999998</v>
      </c>
      <c r="W170" s="348">
        <v>0.59940000000000004</v>
      </c>
      <c r="X170" s="348">
        <v>0.34100000000000003</v>
      </c>
      <c r="Y170" s="374"/>
      <c r="Z170" s="346">
        <v>8</v>
      </c>
      <c r="AA170" s="346">
        <v>10</v>
      </c>
      <c r="AB170" s="346">
        <v>6</v>
      </c>
      <c r="AC170" s="346">
        <v>3</v>
      </c>
      <c r="AD170" s="346">
        <v>3</v>
      </c>
      <c r="AE170" s="346">
        <v>2</v>
      </c>
      <c r="AF170" s="346">
        <v>5</v>
      </c>
      <c r="AG170" s="346" t="s">
        <v>430</v>
      </c>
      <c r="AH170" s="346" t="s">
        <v>430</v>
      </c>
      <c r="AI170" s="346" t="s">
        <v>430</v>
      </c>
      <c r="AJ170" s="346">
        <v>9</v>
      </c>
      <c r="AK170" s="346">
        <v>3</v>
      </c>
      <c r="AL170" s="346">
        <v>2</v>
      </c>
      <c r="AM170" s="346">
        <v>2</v>
      </c>
      <c r="AN170" s="346">
        <v>9</v>
      </c>
      <c r="AO170" s="373"/>
      <c r="AP170" s="348" t="s">
        <v>430</v>
      </c>
      <c r="AQ170" s="348" t="s">
        <v>430</v>
      </c>
      <c r="AR170" s="348" t="s">
        <v>430</v>
      </c>
      <c r="AS170" s="348" t="s">
        <v>430</v>
      </c>
      <c r="AT170" s="348">
        <v>5.31</v>
      </c>
      <c r="AU170" s="351"/>
      <c r="AV170" s="346" t="s">
        <v>430</v>
      </c>
      <c r="AW170" s="346" t="s">
        <v>430</v>
      </c>
      <c r="AX170" s="346" t="s">
        <v>430</v>
      </c>
      <c r="AY170" s="346" t="s">
        <v>430</v>
      </c>
      <c r="AZ170" s="346">
        <v>3</v>
      </c>
      <c r="BA170" s="362"/>
      <c r="BB170" s="348">
        <v>15.987235441047901</v>
      </c>
      <c r="BC170" s="375">
        <v>1.08023396948287</v>
      </c>
      <c r="BD170" s="375">
        <v>-2.3825619398057801E-2</v>
      </c>
      <c r="BE170" s="375">
        <v>-5.70674009734791E-2</v>
      </c>
      <c r="BF170" s="374"/>
      <c r="BG170" s="348">
        <v>55.686399999999999</v>
      </c>
      <c r="BH170" s="348">
        <v>41.479700000000001</v>
      </c>
      <c r="BI170" s="348">
        <v>2.4032200000000001</v>
      </c>
      <c r="BJ170" s="348">
        <v>0.43068000000000001</v>
      </c>
      <c r="BK170" s="373"/>
      <c r="BL170" s="372" t="s">
        <v>3269</v>
      </c>
      <c r="BM170" s="372" t="s">
        <v>3270</v>
      </c>
      <c r="BN170" s="372" t="s">
        <v>1684</v>
      </c>
      <c r="BO170" s="372" t="s">
        <v>3271</v>
      </c>
      <c r="BP170" s="372" t="s">
        <v>1490</v>
      </c>
      <c r="BQ170" s="373"/>
      <c r="BR170" s="354" t="s">
        <v>602</v>
      </c>
    </row>
    <row r="171" spans="1:70" s="428" customFormat="1" x14ac:dyDescent="0.25">
      <c r="A171" s="345" t="s">
        <v>3272</v>
      </c>
      <c r="B171" s="373"/>
      <c r="C171" s="719">
        <v>44316</v>
      </c>
      <c r="D171" s="373"/>
      <c r="E171" s="346">
        <v>1674.6</v>
      </c>
      <c r="F171" s="373"/>
      <c r="G171" s="347">
        <v>25.5502</v>
      </c>
      <c r="H171" s="374"/>
      <c r="I171" s="348">
        <v>3.9899999999999998E-2</v>
      </c>
      <c r="J171" s="348">
        <v>1.5949</v>
      </c>
      <c r="K171" s="348">
        <v>2.1852999999999998</v>
      </c>
      <c r="L171" s="348">
        <v>10.6654</v>
      </c>
      <c r="M171" s="348">
        <v>9.9878999999999998</v>
      </c>
      <c r="N171" s="350">
        <v>10.729200000000001</v>
      </c>
      <c r="O171" s="348">
        <v>0.26919999999999999</v>
      </c>
      <c r="P171" s="348">
        <v>17.724</v>
      </c>
      <c r="Q171" s="348">
        <v>18.836400000000001</v>
      </c>
      <c r="R171" s="348" t="s">
        <v>430</v>
      </c>
      <c r="S171" s="348">
        <v>0.69240000000000002</v>
      </c>
      <c r="T171" s="348">
        <v>23.353400000000001</v>
      </c>
      <c r="U171" s="348">
        <v>8.5538000000000007</v>
      </c>
      <c r="V171" s="348">
        <v>14.423</v>
      </c>
      <c r="W171" s="348">
        <v>0.69240000000000002</v>
      </c>
      <c r="X171" s="348">
        <v>19.712399999999999</v>
      </c>
      <c r="Y171" s="374"/>
      <c r="Z171" s="346">
        <v>2</v>
      </c>
      <c r="AA171" s="346">
        <v>1</v>
      </c>
      <c r="AB171" s="346">
        <v>1</v>
      </c>
      <c r="AC171" s="346">
        <v>1</v>
      </c>
      <c r="AD171" s="346">
        <v>1</v>
      </c>
      <c r="AE171" s="346">
        <v>1</v>
      </c>
      <c r="AF171" s="346">
        <v>3</v>
      </c>
      <c r="AG171" s="346">
        <v>1</v>
      </c>
      <c r="AH171" s="346">
        <v>1</v>
      </c>
      <c r="AI171" s="346" t="s">
        <v>430</v>
      </c>
      <c r="AJ171" s="346">
        <v>8</v>
      </c>
      <c r="AK171" s="346">
        <v>1</v>
      </c>
      <c r="AL171" s="346">
        <v>1</v>
      </c>
      <c r="AM171" s="346">
        <v>1</v>
      </c>
      <c r="AN171" s="346">
        <v>8</v>
      </c>
      <c r="AO171" s="373"/>
      <c r="AP171" s="348" t="s">
        <v>430</v>
      </c>
      <c r="AQ171" s="348" t="s">
        <v>430</v>
      </c>
      <c r="AR171" s="348">
        <v>17.39</v>
      </c>
      <c r="AS171" s="348">
        <v>11.05</v>
      </c>
      <c r="AT171" s="348">
        <v>20.52</v>
      </c>
      <c r="AU171" s="351"/>
      <c r="AV171" s="346" t="s">
        <v>430</v>
      </c>
      <c r="AW171" s="346" t="s">
        <v>430</v>
      </c>
      <c r="AX171" s="346">
        <v>1</v>
      </c>
      <c r="AY171" s="346">
        <v>1</v>
      </c>
      <c r="AZ171" s="346">
        <v>1</v>
      </c>
      <c r="BA171" s="362"/>
      <c r="BB171" s="348">
        <v>15.450175955167699</v>
      </c>
      <c r="BC171" s="375">
        <v>0.97914025058792997</v>
      </c>
      <c r="BD171" s="375">
        <v>6.9131906233783E-2</v>
      </c>
      <c r="BE171" s="375">
        <v>0.46053227579698602</v>
      </c>
      <c r="BF171" s="374"/>
      <c r="BG171" s="348">
        <v>43.504100000000001</v>
      </c>
      <c r="BH171" s="348">
        <v>30.4345</v>
      </c>
      <c r="BI171" s="348">
        <v>2.1114600000000001</v>
      </c>
      <c r="BJ171" s="348">
        <v>23.949940000000002</v>
      </c>
      <c r="BK171" s="373"/>
      <c r="BL171" s="372" t="s">
        <v>3273</v>
      </c>
      <c r="BM171" s="372" t="s">
        <v>3274</v>
      </c>
      <c r="BN171" s="372" t="s">
        <v>3275</v>
      </c>
      <c r="BO171" s="372" t="s">
        <v>3276</v>
      </c>
      <c r="BP171" s="372" t="s">
        <v>3277</v>
      </c>
      <c r="BQ171" s="373"/>
      <c r="BR171" s="354" t="s">
        <v>547</v>
      </c>
    </row>
    <row r="172" spans="1:70" s="428" customFormat="1" x14ac:dyDescent="0.25">
      <c r="A172" s="345" t="s">
        <v>3278</v>
      </c>
      <c r="B172" s="373"/>
      <c r="C172" s="719">
        <v>45678</v>
      </c>
      <c r="D172" s="373"/>
      <c r="E172" s="346">
        <v>1535.28</v>
      </c>
      <c r="F172" s="373"/>
      <c r="G172" s="347">
        <v>10.2723</v>
      </c>
      <c r="H172" s="374"/>
      <c r="I172" s="348">
        <v>-1.9E-3</v>
      </c>
      <c r="J172" s="348">
        <v>0.55800000000000005</v>
      </c>
      <c r="K172" s="348">
        <v>0.38600000000000001</v>
      </c>
      <c r="L172" s="348">
        <v>1.1531</v>
      </c>
      <c r="M172" s="348">
        <v>-3.032</v>
      </c>
      <c r="N172" s="350">
        <v>-3.8948</v>
      </c>
      <c r="O172" s="348" t="s">
        <v>430</v>
      </c>
      <c r="P172" s="348" t="s">
        <v>430</v>
      </c>
      <c r="Q172" s="348" t="s">
        <v>430</v>
      </c>
      <c r="R172" s="348" t="s">
        <v>430</v>
      </c>
      <c r="S172" s="348">
        <v>0.74929999999999997</v>
      </c>
      <c r="T172" s="348">
        <v>11.8073</v>
      </c>
      <c r="U172" s="348">
        <v>-3.5400999999999998</v>
      </c>
      <c r="V172" s="348">
        <v>0.19020000000000001</v>
      </c>
      <c r="W172" s="348">
        <v>0.74929999999999997</v>
      </c>
      <c r="X172" s="348">
        <v>1.8290999999999999</v>
      </c>
      <c r="Y172" s="374"/>
      <c r="Z172" s="346">
        <v>3</v>
      </c>
      <c r="AA172" s="346">
        <v>4</v>
      </c>
      <c r="AB172" s="346">
        <v>9</v>
      </c>
      <c r="AC172" s="346">
        <v>6</v>
      </c>
      <c r="AD172" s="346">
        <v>8</v>
      </c>
      <c r="AE172" s="346">
        <v>10</v>
      </c>
      <c r="AF172" s="346" t="s">
        <v>430</v>
      </c>
      <c r="AG172" s="346" t="s">
        <v>430</v>
      </c>
      <c r="AH172" s="346" t="s">
        <v>430</v>
      </c>
      <c r="AI172" s="346" t="s">
        <v>430</v>
      </c>
      <c r="AJ172" s="346">
        <v>7</v>
      </c>
      <c r="AK172" s="346">
        <v>4</v>
      </c>
      <c r="AL172" s="346">
        <v>8</v>
      </c>
      <c r="AM172" s="346">
        <v>9</v>
      </c>
      <c r="AN172" s="346">
        <v>7</v>
      </c>
      <c r="AO172" s="373"/>
      <c r="AP172" s="348" t="s">
        <v>430</v>
      </c>
      <c r="AQ172" s="348" t="s">
        <v>430</v>
      </c>
      <c r="AR172" s="348" t="s">
        <v>430</v>
      </c>
      <c r="AS172" s="348" t="s">
        <v>430</v>
      </c>
      <c r="AT172" s="348">
        <v>-1.82</v>
      </c>
      <c r="AU172" s="351"/>
      <c r="AV172" s="346" t="s">
        <v>430</v>
      </c>
      <c r="AW172" s="346" t="s">
        <v>430</v>
      </c>
      <c r="AX172" s="346" t="s">
        <v>430</v>
      </c>
      <c r="AY172" s="346" t="s">
        <v>430</v>
      </c>
      <c r="AZ172" s="346">
        <v>8</v>
      </c>
      <c r="BA172" s="362"/>
      <c r="BB172" s="348">
        <v>13.156347718215301</v>
      </c>
      <c r="BC172" s="375">
        <v>0.99958713072162197</v>
      </c>
      <c r="BD172" s="375">
        <v>2.0044444501247098E-3</v>
      </c>
      <c r="BE172" s="375">
        <v>-0.229590105998113</v>
      </c>
      <c r="BF172" s="374"/>
      <c r="BG172" s="348">
        <v>70.805999999999997</v>
      </c>
      <c r="BH172" s="348">
        <v>20.8748</v>
      </c>
      <c r="BI172" s="348">
        <v>5.1573200000000003</v>
      </c>
      <c r="BJ172" s="348">
        <v>3.16188</v>
      </c>
      <c r="BK172" s="373"/>
      <c r="BL172" s="372" t="s">
        <v>3279</v>
      </c>
      <c r="BM172" s="372" t="s">
        <v>3280</v>
      </c>
      <c r="BN172" s="372" t="s">
        <v>3281</v>
      </c>
      <c r="BO172" s="372" t="s">
        <v>3282</v>
      </c>
      <c r="BP172" s="372" t="s">
        <v>3283</v>
      </c>
      <c r="BQ172" s="373"/>
      <c r="BR172" s="354" t="s">
        <v>476</v>
      </c>
    </row>
    <row r="173" spans="1:70" s="428" customFormat="1" x14ac:dyDescent="0.25">
      <c r="A173" s="345" t="s">
        <v>3284</v>
      </c>
      <c r="B173" s="373"/>
      <c r="C173" s="719">
        <v>44529</v>
      </c>
      <c r="D173" s="373"/>
      <c r="E173" s="346">
        <v>857.93</v>
      </c>
      <c r="F173" s="373"/>
      <c r="G173" s="347">
        <v>18.4175</v>
      </c>
      <c r="H173" s="374"/>
      <c r="I173" s="348">
        <v>-0.68479999999999996</v>
      </c>
      <c r="J173" s="348">
        <v>0.1588</v>
      </c>
      <c r="K173" s="348">
        <v>0.50700000000000001</v>
      </c>
      <c r="L173" s="348">
        <v>-0.77849999999999997</v>
      </c>
      <c r="M173" s="348">
        <v>-5.7272999999999996</v>
      </c>
      <c r="N173" s="350">
        <v>-6.3579999999999997</v>
      </c>
      <c r="O173" s="348">
        <v>-3.0588000000000002</v>
      </c>
      <c r="P173" s="348">
        <v>15.257199999999999</v>
      </c>
      <c r="Q173" s="348" t="s">
        <v>430</v>
      </c>
      <c r="R173" s="348" t="s">
        <v>430</v>
      </c>
      <c r="S173" s="348">
        <v>0.82830000000000004</v>
      </c>
      <c r="T173" s="348">
        <v>8.3254999999999999</v>
      </c>
      <c r="U173" s="348">
        <v>-7.0770999999999997</v>
      </c>
      <c r="V173" s="348">
        <v>-3.4823</v>
      </c>
      <c r="W173" s="348">
        <v>0.82830000000000004</v>
      </c>
      <c r="X173" s="348">
        <v>14.099399999999999</v>
      </c>
      <c r="Y173" s="374"/>
      <c r="Z173" s="346">
        <v>11</v>
      </c>
      <c r="AA173" s="346">
        <v>7</v>
      </c>
      <c r="AB173" s="346">
        <v>8</v>
      </c>
      <c r="AC173" s="346">
        <v>9</v>
      </c>
      <c r="AD173" s="346">
        <v>10</v>
      </c>
      <c r="AE173" s="346">
        <v>11</v>
      </c>
      <c r="AF173" s="346">
        <v>8</v>
      </c>
      <c r="AG173" s="346">
        <v>2</v>
      </c>
      <c r="AH173" s="346" t="s">
        <v>430</v>
      </c>
      <c r="AI173" s="346" t="s">
        <v>430</v>
      </c>
      <c r="AJ173" s="346">
        <v>6</v>
      </c>
      <c r="AK173" s="346">
        <v>10</v>
      </c>
      <c r="AL173" s="346">
        <v>10</v>
      </c>
      <c r="AM173" s="346">
        <v>11</v>
      </c>
      <c r="AN173" s="346">
        <v>6</v>
      </c>
      <c r="AO173" s="373"/>
      <c r="AP173" s="348" t="s">
        <v>430</v>
      </c>
      <c r="AQ173" s="348" t="s">
        <v>430</v>
      </c>
      <c r="AR173" s="348" t="s">
        <v>430</v>
      </c>
      <c r="AS173" s="348">
        <v>3.93</v>
      </c>
      <c r="AT173" s="348">
        <v>-6.86</v>
      </c>
      <c r="AU173" s="351"/>
      <c r="AV173" s="346" t="s">
        <v>430</v>
      </c>
      <c r="AW173" s="346" t="s">
        <v>430</v>
      </c>
      <c r="AX173" s="346" t="s">
        <v>430</v>
      </c>
      <c r="AY173" s="346">
        <v>5</v>
      </c>
      <c r="AZ173" s="346">
        <v>11</v>
      </c>
      <c r="BA173" s="362"/>
      <c r="BB173" s="348">
        <v>16.5946673657131</v>
      </c>
      <c r="BC173" s="375">
        <v>1.1880099788899301</v>
      </c>
      <c r="BD173" s="375">
        <v>5.55370649702756E-2</v>
      </c>
      <c r="BE173" s="375">
        <v>0.21096355222436</v>
      </c>
      <c r="BF173" s="374"/>
      <c r="BG173" s="348">
        <v>71.352199999999996</v>
      </c>
      <c r="BH173" s="348">
        <v>28.182500000000001</v>
      </c>
      <c r="BI173" s="348" t="s">
        <v>430</v>
      </c>
      <c r="BJ173" s="348">
        <v>0.46529999999999999</v>
      </c>
      <c r="BK173" s="373"/>
      <c r="BL173" s="372" t="s">
        <v>3285</v>
      </c>
      <c r="BM173" s="372" t="s">
        <v>3286</v>
      </c>
      <c r="BN173" s="372" t="s">
        <v>3287</v>
      </c>
      <c r="BO173" s="372" t="s">
        <v>3288</v>
      </c>
      <c r="BP173" s="372" t="s">
        <v>3289</v>
      </c>
      <c r="BQ173" s="373"/>
      <c r="BR173" s="354" t="s">
        <v>436</v>
      </c>
    </row>
    <row r="174" spans="1:70" s="428" customFormat="1" x14ac:dyDescent="0.25">
      <c r="A174" s="345" t="s">
        <v>3290</v>
      </c>
      <c r="B174" s="373"/>
      <c r="C174" s="719">
        <v>44378</v>
      </c>
      <c r="D174" s="373"/>
      <c r="E174" s="346">
        <v>839.64700000000005</v>
      </c>
      <c r="F174" s="373"/>
      <c r="G174" s="347">
        <v>16.07</v>
      </c>
      <c r="H174" s="374"/>
      <c r="I174" s="348">
        <v>-0.18629999999999999</v>
      </c>
      <c r="J174" s="348">
        <v>0.1246</v>
      </c>
      <c r="K174" s="348">
        <v>1.0691999999999999</v>
      </c>
      <c r="L174" s="348">
        <v>3.9457</v>
      </c>
      <c r="M174" s="348">
        <v>0.31209999999999999</v>
      </c>
      <c r="N174" s="350">
        <v>1.452</v>
      </c>
      <c r="O174" s="348">
        <v>-2.4287999999999998</v>
      </c>
      <c r="P174" s="348">
        <v>8.9713999999999992</v>
      </c>
      <c r="Q174" s="348">
        <v>9.3622999999999994</v>
      </c>
      <c r="R174" s="348" t="s">
        <v>430</v>
      </c>
      <c r="S174" s="348">
        <v>1.452</v>
      </c>
      <c r="T174" s="348">
        <v>15.0322</v>
      </c>
      <c r="U174" s="348">
        <v>-1.411</v>
      </c>
      <c r="V174" s="348">
        <v>4.6905999999999999</v>
      </c>
      <c r="W174" s="348">
        <v>1.452</v>
      </c>
      <c r="X174" s="348">
        <v>9.8613999999999997</v>
      </c>
      <c r="Y174" s="374"/>
      <c r="Z174" s="346">
        <v>7</v>
      </c>
      <c r="AA174" s="346">
        <v>8</v>
      </c>
      <c r="AB174" s="346">
        <v>4</v>
      </c>
      <c r="AC174" s="346">
        <v>2</v>
      </c>
      <c r="AD174" s="346">
        <v>2</v>
      </c>
      <c r="AE174" s="346">
        <v>4</v>
      </c>
      <c r="AF174" s="346">
        <v>6</v>
      </c>
      <c r="AG174" s="346">
        <v>5</v>
      </c>
      <c r="AH174" s="346">
        <v>4</v>
      </c>
      <c r="AI174" s="346" t="s">
        <v>430</v>
      </c>
      <c r="AJ174" s="346">
        <v>4</v>
      </c>
      <c r="AK174" s="346">
        <v>2</v>
      </c>
      <c r="AL174" s="346">
        <v>3</v>
      </c>
      <c r="AM174" s="346">
        <v>3</v>
      </c>
      <c r="AN174" s="346">
        <v>4</v>
      </c>
      <c r="AO174" s="373"/>
      <c r="AP174" s="348" t="s">
        <v>430</v>
      </c>
      <c r="AQ174" s="348" t="s">
        <v>430</v>
      </c>
      <c r="AR174" s="348">
        <v>8.25</v>
      </c>
      <c r="AS174" s="348">
        <v>3.78</v>
      </c>
      <c r="AT174" s="348">
        <v>5.43</v>
      </c>
      <c r="AU174" s="351"/>
      <c r="AV174" s="346" t="s">
        <v>430</v>
      </c>
      <c r="AW174" s="346" t="s">
        <v>430</v>
      </c>
      <c r="AX174" s="346">
        <v>4</v>
      </c>
      <c r="AY174" s="346">
        <v>6</v>
      </c>
      <c r="AZ174" s="346">
        <v>2</v>
      </c>
      <c r="BA174" s="362"/>
      <c r="BB174" s="348">
        <v>14.2761401551282</v>
      </c>
      <c r="BC174" s="375">
        <v>1.0226530640884299</v>
      </c>
      <c r="BD174" s="375">
        <v>2.7598564420663201E-2</v>
      </c>
      <c r="BE174" s="375">
        <v>-0.217739757770157</v>
      </c>
      <c r="BF174" s="374"/>
      <c r="BG174" s="348">
        <v>87.568799999999996</v>
      </c>
      <c r="BH174" s="348" t="s">
        <v>430</v>
      </c>
      <c r="BI174" s="348" t="s">
        <v>430</v>
      </c>
      <c r="BJ174" s="348">
        <v>12.4312</v>
      </c>
      <c r="BK174" s="373"/>
      <c r="BL174" s="372" t="s">
        <v>3291</v>
      </c>
      <c r="BM174" s="372" t="s">
        <v>3292</v>
      </c>
      <c r="BN174" s="372" t="s">
        <v>3293</v>
      </c>
      <c r="BO174" s="372" t="s">
        <v>3294</v>
      </c>
      <c r="BP174" s="372" t="s">
        <v>3295</v>
      </c>
      <c r="BQ174" s="373"/>
      <c r="BR174" s="354" t="s">
        <v>476</v>
      </c>
    </row>
    <row r="175" spans="1:70" s="428" customFormat="1" x14ac:dyDescent="0.25">
      <c r="A175" s="345" t="s">
        <v>3296</v>
      </c>
      <c r="B175" s="373"/>
      <c r="C175" s="719">
        <v>43626</v>
      </c>
      <c r="D175" s="373"/>
      <c r="E175" s="346">
        <v>765.72400000000005</v>
      </c>
      <c r="F175" s="373"/>
      <c r="G175" s="347">
        <v>21.195</v>
      </c>
      <c r="H175" s="374"/>
      <c r="I175" s="348">
        <v>-0.2072</v>
      </c>
      <c r="J175" s="348">
        <v>-6.13E-2</v>
      </c>
      <c r="K175" s="348">
        <v>0.88529999999999998</v>
      </c>
      <c r="L175" s="348">
        <v>0.32190000000000002</v>
      </c>
      <c r="M175" s="348">
        <v>-5.4892000000000003</v>
      </c>
      <c r="N175" s="350">
        <v>-1.7020999999999999</v>
      </c>
      <c r="O175" s="348">
        <v>-0.17879999999999999</v>
      </c>
      <c r="P175" s="348">
        <v>6.8090000000000002</v>
      </c>
      <c r="Q175" s="348">
        <v>6.5636000000000001</v>
      </c>
      <c r="R175" s="348" t="s">
        <v>430</v>
      </c>
      <c r="S175" s="348">
        <v>1.6741999999999999</v>
      </c>
      <c r="T175" s="348">
        <v>9.3765999999999998</v>
      </c>
      <c r="U175" s="348">
        <v>-6.6052999999999997</v>
      </c>
      <c r="V175" s="348">
        <v>9.4500000000000001E-2</v>
      </c>
      <c r="W175" s="348">
        <v>1.6741999999999999</v>
      </c>
      <c r="X175" s="348">
        <v>11.1532</v>
      </c>
      <c r="Y175" s="374"/>
      <c r="Z175" s="346">
        <v>9</v>
      </c>
      <c r="AA175" s="346">
        <v>11</v>
      </c>
      <c r="AB175" s="346">
        <v>5</v>
      </c>
      <c r="AC175" s="346">
        <v>8</v>
      </c>
      <c r="AD175" s="346">
        <v>9</v>
      </c>
      <c r="AE175" s="346">
        <v>7</v>
      </c>
      <c r="AF175" s="346">
        <v>4</v>
      </c>
      <c r="AG175" s="346">
        <v>6</v>
      </c>
      <c r="AH175" s="346">
        <v>5</v>
      </c>
      <c r="AI175" s="346" t="s">
        <v>430</v>
      </c>
      <c r="AJ175" s="346">
        <v>3</v>
      </c>
      <c r="AK175" s="346">
        <v>9</v>
      </c>
      <c r="AL175" s="346">
        <v>9</v>
      </c>
      <c r="AM175" s="346">
        <v>10</v>
      </c>
      <c r="AN175" s="346">
        <v>3</v>
      </c>
      <c r="AO175" s="373"/>
      <c r="AP175" s="348" t="s">
        <v>430</v>
      </c>
      <c r="AQ175" s="348">
        <v>8.7899999999999991</v>
      </c>
      <c r="AR175" s="348">
        <v>5.74</v>
      </c>
      <c r="AS175" s="348">
        <v>2.71</v>
      </c>
      <c r="AT175" s="348">
        <v>-3.55</v>
      </c>
      <c r="AU175" s="351"/>
      <c r="AV175" s="346" t="s">
        <v>430</v>
      </c>
      <c r="AW175" s="346">
        <v>2</v>
      </c>
      <c r="AX175" s="346">
        <v>5</v>
      </c>
      <c r="AY175" s="346">
        <v>7</v>
      </c>
      <c r="AZ175" s="346">
        <v>9</v>
      </c>
      <c r="BA175" s="362"/>
      <c r="BB175" s="348">
        <v>12.718048270908699</v>
      </c>
      <c r="BC175" s="375">
        <v>0.91818329356825201</v>
      </c>
      <c r="BD175" s="375">
        <v>1.92193362721726E-2</v>
      </c>
      <c r="BE175" s="375">
        <v>-0.30481552376291599</v>
      </c>
      <c r="BF175" s="374"/>
      <c r="BG175" s="348">
        <v>62.140700000000002</v>
      </c>
      <c r="BH175" s="348">
        <v>32.629300000000001</v>
      </c>
      <c r="BI175" s="348" t="s">
        <v>430</v>
      </c>
      <c r="BJ175" s="348">
        <v>5.23</v>
      </c>
      <c r="BK175" s="373"/>
      <c r="BL175" s="372" t="s">
        <v>3297</v>
      </c>
      <c r="BM175" s="372" t="s">
        <v>3298</v>
      </c>
      <c r="BN175" s="372" t="s">
        <v>3299</v>
      </c>
      <c r="BO175" s="372" t="s">
        <v>3300</v>
      </c>
      <c r="BP175" s="372" t="s">
        <v>3217</v>
      </c>
      <c r="BQ175" s="373"/>
      <c r="BR175" s="354" t="s">
        <v>554</v>
      </c>
    </row>
    <row r="176" spans="1:70" s="428" customFormat="1" ht="11" x14ac:dyDescent="0.3">
      <c r="A176" s="841" t="s">
        <v>3301</v>
      </c>
      <c r="B176" s="842"/>
      <c r="C176" s="843">
        <v>45140</v>
      </c>
      <c r="D176" s="842"/>
      <c r="E176" s="844">
        <v>494.60399999999998</v>
      </c>
      <c r="F176" s="842"/>
      <c r="G176" s="845">
        <v>14.986000000000001</v>
      </c>
      <c r="H176" s="847"/>
      <c r="I176" s="846">
        <v>4.6699999999999998E-2</v>
      </c>
      <c r="J176" s="846">
        <v>0.42220000000000002</v>
      </c>
      <c r="K176" s="846">
        <v>0.29449999999999998</v>
      </c>
      <c r="L176" s="846">
        <v>1.9872000000000001</v>
      </c>
      <c r="M176" s="846">
        <v>-1.5116000000000001</v>
      </c>
      <c r="N176" s="848">
        <v>0.69879999999999998</v>
      </c>
      <c r="O176" s="846">
        <v>-2.9594999999999998</v>
      </c>
      <c r="P176" s="846" t="s">
        <v>430</v>
      </c>
      <c r="Q176" s="846" t="s">
        <v>430</v>
      </c>
      <c r="R176" s="846" t="s">
        <v>430</v>
      </c>
      <c r="S176" s="846">
        <v>-0.47820000000000001</v>
      </c>
      <c r="T176" s="846">
        <v>10.6713</v>
      </c>
      <c r="U176" s="846">
        <v>-2.1993</v>
      </c>
      <c r="V176" s="846">
        <v>1.7725</v>
      </c>
      <c r="W176" s="846">
        <v>-0.47820000000000001</v>
      </c>
      <c r="X176" s="846">
        <v>14.6648</v>
      </c>
      <c r="Y176" s="847"/>
      <c r="Z176" s="844">
        <v>1</v>
      </c>
      <c r="AA176" s="844">
        <v>6</v>
      </c>
      <c r="AB176" s="844">
        <v>10</v>
      </c>
      <c r="AC176" s="844">
        <v>4</v>
      </c>
      <c r="AD176" s="844">
        <v>5</v>
      </c>
      <c r="AE176" s="844">
        <v>5</v>
      </c>
      <c r="AF176" s="844">
        <v>7</v>
      </c>
      <c r="AG176" s="844" t="s">
        <v>430</v>
      </c>
      <c r="AH176" s="844" t="s">
        <v>430</v>
      </c>
      <c r="AI176" s="844" t="s">
        <v>430</v>
      </c>
      <c r="AJ176" s="844">
        <v>11</v>
      </c>
      <c r="AK176" s="844">
        <v>7</v>
      </c>
      <c r="AL176" s="844">
        <v>6</v>
      </c>
      <c r="AM176" s="844">
        <v>6</v>
      </c>
      <c r="AN176" s="844">
        <v>11</v>
      </c>
      <c r="AO176" s="842"/>
      <c r="AP176" s="846" t="s">
        <v>430</v>
      </c>
      <c r="AQ176" s="846" t="s">
        <v>430</v>
      </c>
      <c r="AR176" s="846" t="s">
        <v>430</v>
      </c>
      <c r="AS176" s="846">
        <v>5.07</v>
      </c>
      <c r="AT176" s="846">
        <v>0.15</v>
      </c>
      <c r="AU176" s="849"/>
      <c r="AV176" s="844" t="s">
        <v>430</v>
      </c>
      <c r="AW176" s="844" t="s">
        <v>430</v>
      </c>
      <c r="AX176" s="844" t="s">
        <v>430</v>
      </c>
      <c r="AY176" s="844">
        <v>4</v>
      </c>
      <c r="AZ176" s="844">
        <v>7</v>
      </c>
      <c r="BA176" s="851"/>
      <c r="BB176" s="846">
        <v>16.850319935302501</v>
      </c>
      <c r="BC176" s="852">
        <v>1.0726280212005099</v>
      </c>
      <c r="BD176" s="852">
        <v>4.8443979533543298E-2</v>
      </c>
      <c r="BE176" s="852">
        <v>0.204372421393125</v>
      </c>
      <c r="BF176" s="847"/>
      <c r="BG176" s="846">
        <v>43.459800000000001</v>
      </c>
      <c r="BH176" s="846">
        <v>38.615900000000003</v>
      </c>
      <c r="BI176" s="846">
        <v>13.445</v>
      </c>
      <c r="BJ176" s="846">
        <v>4.4793000000000003</v>
      </c>
      <c r="BK176" s="842"/>
      <c r="BL176" s="855" t="s">
        <v>3302</v>
      </c>
      <c r="BM176" s="855" t="s">
        <v>3303</v>
      </c>
      <c r="BN176" s="855" t="s">
        <v>1694</v>
      </c>
      <c r="BO176" s="855" t="s">
        <v>3304</v>
      </c>
      <c r="BP176" s="855" t="s">
        <v>3305</v>
      </c>
      <c r="BQ176" s="842"/>
      <c r="BR176" s="856" t="s">
        <v>602</v>
      </c>
    </row>
    <row r="177" spans="1:70" s="428" customFormat="1" x14ac:dyDescent="0.25">
      <c r="A177" s="345" t="s">
        <v>3306</v>
      </c>
      <c r="B177" s="373"/>
      <c r="C177" s="719">
        <v>45449</v>
      </c>
      <c r="D177" s="373"/>
      <c r="E177" s="346">
        <v>246.63</v>
      </c>
      <c r="F177" s="373"/>
      <c r="G177" s="347">
        <v>9.7340999999999998</v>
      </c>
      <c r="H177" s="374"/>
      <c r="I177" s="348">
        <v>-0.04</v>
      </c>
      <c r="J177" s="348">
        <v>1.1355999999999999</v>
      </c>
      <c r="K177" s="348">
        <v>0.70140000000000002</v>
      </c>
      <c r="L177" s="348">
        <v>-1.1073999999999999</v>
      </c>
      <c r="M177" s="348">
        <v>-1.6032</v>
      </c>
      <c r="N177" s="350">
        <v>-3.5406</v>
      </c>
      <c r="O177" s="348">
        <v>-4.1238999999999999</v>
      </c>
      <c r="P177" s="348" t="s">
        <v>430</v>
      </c>
      <c r="Q177" s="348" t="s">
        <v>430</v>
      </c>
      <c r="R177" s="348" t="s">
        <v>430</v>
      </c>
      <c r="S177" s="348">
        <v>2.5678999999999998</v>
      </c>
      <c r="T177" s="348">
        <v>11.7026</v>
      </c>
      <c r="U177" s="348">
        <v>-1.7254</v>
      </c>
      <c r="V177" s="348">
        <v>1.5725</v>
      </c>
      <c r="W177" s="348">
        <v>2.5678999999999998</v>
      </c>
      <c r="X177" s="348">
        <v>-1.2694000000000001</v>
      </c>
      <c r="Y177" s="374"/>
      <c r="Z177" s="346">
        <v>4</v>
      </c>
      <c r="AA177" s="346">
        <v>3</v>
      </c>
      <c r="AB177" s="346">
        <v>7</v>
      </c>
      <c r="AC177" s="346">
        <v>10</v>
      </c>
      <c r="AD177" s="346">
        <v>6</v>
      </c>
      <c r="AE177" s="346">
        <v>9</v>
      </c>
      <c r="AF177" s="346">
        <v>9</v>
      </c>
      <c r="AG177" s="346" t="s">
        <v>430</v>
      </c>
      <c r="AH177" s="346" t="s">
        <v>430</v>
      </c>
      <c r="AI177" s="346" t="s">
        <v>430</v>
      </c>
      <c r="AJ177" s="346">
        <v>2</v>
      </c>
      <c r="AK177" s="346">
        <v>5</v>
      </c>
      <c r="AL177" s="346">
        <v>4</v>
      </c>
      <c r="AM177" s="346">
        <v>7</v>
      </c>
      <c r="AN177" s="346">
        <v>2</v>
      </c>
      <c r="AO177" s="373"/>
      <c r="AP177" s="348" t="s">
        <v>430</v>
      </c>
      <c r="AQ177" s="348" t="s">
        <v>430</v>
      </c>
      <c r="AR177" s="348" t="s">
        <v>430</v>
      </c>
      <c r="AS177" s="348" t="s">
        <v>430</v>
      </c>
      <c r="AT177" s="348">
        <v>0.94</v>
      </c>
      <c r="AU177" s="351"/>
      <c r="AV177" s="346" t="s">
        <v>430</v>
      </c>
      <c r="AW177" s="346" t="s">
        <v>430</v>
      </c>
      <c r="AX177" s="346" t="s">
        <v>430</v>
      </c>
      <c r="AY177" s="346" t="s">
        <v>430</v>
      </c>
      <c r="AZ177" s="346">
        <v>5</v>
      </c>
      <c r="BA177" s="362"/>
      <c r="BB177" s="348">
        <v>18.901735985687498</v>
      </c>
      <c r="BC177" s="375">
        <v>1.2352436567290599</v>
      </c>
      <c r="BD177" s="375">
        <v>-3.4907870372514999E-2</v>
      </c>
      <c r="BE177" s="375">
        <v>-0.28951132073736902</v>
      </c>
      <c r="BF177" s="374"/>
      <c r="BG177" s="348">
        <v>38.355200000000004</v>
      </c>
      <c r="BH177" s="348">
        <v>52.728000000000002</v>
      </c>
      <c r="BI177" s="348">
        <v>8.0866900000000008</v>
      </c>
      <c r="BJ177" s="348">
        <v>0.83011000000000001</v>
      </c>
      <c r="BK177" s="373"/>
      <c r="BL177" s="372" t="s">
        <v>3307</v>
      </c>
      <c r="BM177" s="372" t="s">
        <v>3308</v>
      </c>
      <c r="BN177" s="372" t="s">
        <v>3309</v>
      </c>
      <c r="BO177" s="372" t="s">
        <v>3310</v>
      </c>
      <c r="BP177" s="372" t="s">
        <v>1155</v>
      </c>
      <c r="BQ177" s="373"/>
      <c r="BR177" s="354" t="s">
        <v>547</v>
      </c>
    </row>
    <row r="178" spans="1:70" s="428" customFormat="1" x14ac:dyDescent="0.25">
      <c r="A178" s="345" t="s">
        <v>3311</v>
      </c>
      <c r="B178" s="373"/>
      <c r="C178" s="719">
        <v>44176</v>
      </c>
      <c r="D178" s="373"/>
      <c r="E178" s="346">
        <v>153.87700000000001</v>
      </c>
      <c r="F178" s="373"/>
      <c r="G178" s="347">
        <v>22.86</v>
      </c>
      <c r="H178" s="374"/>
      <c r="I178" s="348">
        <v>-4.3700000000000003E-2</v>
      </c>
      <c r="J178" s="348">
        <v>1.24</v>
      </c>
      <c r="K178" s="348">
        <v>1.24</v>
      </c>
      <c r="L178" s="348">
        <v>1.5098</v>
      </c>
      <c r="M178" s="348">
        <v>-1.8041</v>
      </c>
      <c r="N178" s="350">
        <v>-1.0818000000000001</v>
      </c>
      <c r="O178" s="348">
        <v>1.9126000000000001</v>
      </c>
      <c r="P178" s="348">
        <v>12.710100000000001</v>
      </c>
      <c r="Q178" s="348">
        <v>11.5351</v>
      </c>
      <c r="R178" s="348" t="s">
        <v>430</v>
      </c>
      <c r="S178" s="348">
        <v>2.6953999999999998</v>
      </c>
      <c r="T178" s="348">
        <v>10.917</v>
      </c>
      <c r="U178" s="348">
        <v>-2.4327999999999999</v>
      </c>
      <c r="V178" s="348">
        <v>1.8263</v>
      </c>
      <c r="W178" s="348">
        <v>2.6953999999999998</v>
      </c>
      <c r="X178" s="348">
        <v>15.9183</v>
      </c>
      <c r="Y178" s="374"/>
      <c r="Z178" s="346">
        <v>5</v>
      </c>
      <c r="AA178" s="346">
        <v>2</v>
      </c>
      <c r="AB178" s="346">
        <v>3</v>
      </c>
      <c r="AC178" s="346">
        <v>5</v>
      </c>
      <c r="AD178" s="346">
        <v>7</v>
      </c>
      <c r="AE178" s="346">
        <v>6</v>
      </c>
      <c r="AF178" s="346">
        <v>2</v>
      </c>
      <c r="AG178" s="346">
        <v>4</v>
      </c>
      <c r="AH178" s="346">
        <v>3</v>
      </c>
      <c r="AI178" s="346" t="s">
        <v>430</v>
      </c>
      <c r="AJ178" s="346">
        <v>1</v>
      </c>
      <c r="AK178" s="346">
        <v>6</v>
      </c>
      <c r="AL178" s="346">
        <v>7</v>
      </c>
      <c r="AM178" s="346">
        <v>5</v>
      </c>
      <c r="AN178" s="346">
        <v>1</v>
      </c>
      <c r="AO178" s="373"/>
      <c r="AP178" s="348" t="s">
        <v>430</v>
      </c>
      <c r="AQ178" s="348" t="s">
        <v>430</v>
      </c>
      <c r="AR178" s="348">
        <v>10.66</v>
      </c>
      <c r="AS178" s="348">
        <v>6.29</v>
      </c>
      <c r="AT178" s="348">
        <v>0.9</v>
      </c>
      <c r="AU178" s="351"/>
      <c r="AV178" s="346" t="s">
        <v>430</v>
      </c>
      <c r="AW178" s="346" t="s">
        <v>430</v>
      </c>
      <c r="AX178" s="346">
        <v>3</v>
      </c>
      <c r="AY178" s="346">
        <v>3</v>
      </c>
      <c r="AZ178" s="346">
        <v>6</v>
      </c>
      <c r="BA178" s="362"/>
      <c r="BB178" s="348">
        <v>11.871524431458401</v>
      </c>
      <c r="BC178" s="375">
        <v>0.875092146841563</v>
      </c>
      <c r="BD178" s="375">
        <v>5.65115795217217E-2</v>
      </c>
      <c r="BE178" s="375">
        <v>0.14740731538603899</v>
      </c>
      <c r="BF178" s="374"/>
      <c r="BG178" s="348">
        <v>72.833399999999997</v>
      </c>
      <c r="BH178" s="348">
        <v>20.126200000000001</v>
      </c>
      <c r="BI178" s="348">
        <v>3.3937499999999998</v>
      </c>
      <c r="BJ178" s="348">
        <v>3.6466500000000002</v>
      </c>
      <c r="BK178" s="373"/>
      <c r="BL178" s="372" t="s">
        <v>3312</v>
      </c>
      <c r="BM178" s="372" t="s">
        <v>3313</v>
      </c>
      <c r="BN178" s="372" t="s">
        <v>3314</v>
      </c>
      <c r="BO178" s="372" t="s">
        <v>3315</v>
      </c>
      <c r="BP178" s="372" t="s">
        <v>3316</v>
      </c>
      <c r="BQ178" s="373"/>
      <c r="BR178" s="354" t="s">
        <v>476</v>
      </c>
    </row>
    <row r="179" spans="1:70" s="428" customFormat="1" x14ac:dyDescent="0.25">
      <c r="A179" s="345" t="s">
        <v>3317</v>
      </c>
      <c r="B179" s="373"/>
      <c r="C179" s="719">
        <v>39556</v>
      </c>
      <c r="D179" s="373"/>
      <c r="E179" s="346">
        <v>114.928</v>
      </c>
      <c r="F179" s="373"/>
      <c r="G179" s="347">
        <v>72.825599999999994</v>
      </c>
      <c r="H179" s="374"/>
      <c r="I179" s="348">
        <v>-6.83E-2</v>
      </c>
      <c r="J179" s="348">
        <v>0.54020000000000001</v>
      </c>
      <c r="K179" s="348">
        <v>1.6429</v>
      </c>
      <c r="L179" s="348">
        <v>0.77600000000000002</v>
      </c>
      <c r="M179" s="348">
        <v>-1.1074999999999999</v>
      </c>
      <c r="N179" s="350">
        <v>1.4588000000000001</v>
      </c>
      <c r="O179" s="348">
        <v>2.2465999999999999</v>
      </c>
      <c r="P179" s="348">
        <v>14.985900000000001</v>
      </c>
      <c r="Q179" s="348">
        <v>14.493</v>
      </c>
      <c r="R179" s="348">
        <v>13.9199</v>
      </c>
      <c r="S179" s="348">
        <v>1.0138</v>
      </c>
      <c r="T179" s="348">
        <v>9.9956999999999994</v>
      </c>
      <c r="U179" s="348">
        <v>-1.8176000000000001</v>
      </c>
      <c r="V179" s="348">
        <v>3.1846999999999999</v>
      </c>
      <c r="W179" s="348">
        <v>1.0138</v>
      </c>
      <c r="X179" s="348">
        <v>11.49</v>
      </c>
      <c r="Y179" s="374"/>
      <c r="Z179" s="346">
        <v>6</v>
      </c>
      <c r="AA179" s="346">
        <v>5</v>
      </c>
      <c r="AB179" s="346">
        <v>2</v>
      </c>
      <c r="AC179" s="346">
        <v>7</v>
      </c>
      <c r="AD179" s="346">
        <v>4</v>
      </c>
      <c r="AE179" s="346">
        <v>3</v>
      </c>
      <c r="AF179" s="346">
        <v>1</v>
      </c>
      <c r="AG179" s="346">
        <v>3</v>
      </c>
      <c r="AH179" s="346">
        <v>2</v>
      </c>
      <c r="AI179" s="346">
        <v>1</v>
      </c>
      <c r="AJ179" s="346">
        <v>5</v>
      </c>
      <c r="AK179" s="346">
        <v>8</v>
      </c>
      <c r="AL179" s="346">
        <v>5</v>
      </c>
      <c r="AM179" s="346">
        <v>4</v>
      </c>
      <c r="AN179" s="346">
        <v>5</v>
      </c>
      <c r="AO179" s="373"/>
      <c r="AP179" s="348">
        <v>14.91</v>
      </c>
      <c r="AQ179" s="348">
        <v>16.16</v>
      </c>
      <c r="AR179" s="348">
        <v>13.27</v>
      </c>
      <c r="AS179" s="348">
        <v>7.51</v>
      </c>
      <c r="AT179" s="348">
        <v>1.69</v>
      </c>
      <c r="AU179" s="351"/>
      <c r="AV179" s="346">
        <v>1</v>
      </c>
      <c r="AW179" s="346">
        <v>1</v>
      </c>
      <c r="AX179" s="346">
        <v>2</v>
      </c>
      <c r="AY179" s="346">
        <v>2</v>
      </c>
      <c r="AZ179" s="346">
        <v>4</v>
      </c>
      <c r="BA179" s="362"/>
      <c r="BB179" s="348">
        <v>13.7641639089231</v>
      </c>
      <c r="BC179" s="375">
        <v>1.0123477329653201</v>
      </c>
      <c r="BD179" s="375">
        <v>6.2545856148932502E-2</v>
      </c>
      <c r="BE179" s="375">
        <v>0.25531522930552603</v>
      </c>
      <c r="BF179" s="374"/>
      <c r="BG179" s="348">
        <v>86.628100000000003</v>
      </c>
      <c r="BH179" s="348">
        <v>9.8660399999999999</v>
      </c>
      <c r="BI179" s="348" t="s">
        <v>430</v>
      </c>
      <c r="BJ179" s="348">
        <v>3.5058600000000002</v>
      </c>
      <c r="BK179" s="373"/>
      <c r="BL179" s="372" t="s">
        <v>3318</v>
      </c>
      <c r="BM179" s="372" t="s">
        <v>3319</v>
      </c>
      <c r="BN179" s="372" t="s">
        <v>3320</v>
      </c>
      <c r="BO179" s="372" t="s">
        <v>3321</v>
      </c>
      <c r="BP179" s="372" t="s">
        <v>3322</v>
      </c>
      <c r="BQ179" s="373"/>
      <c r="BR179" s="354" t="s">
        <v>3323</v>
      </c>
    </row>
    <row r="180" spans="1:70" s="428" customFormat="1" x14ac:dyDescent="0.25">
      <c r="A180" s="885" t="s">
        <v>93</v>
      </c>
      <c r="B180" s="402"/>
      <c r="C180" s="724"/>
      <c r="D180" s="402"/>
      <c r="E180" s="403"/>
      <c r="F180" s="402"/>
      <c r="G180" s="404"/>
      <c r="H180" s="406"/>
      <c r="I180" s="405">
        <v>-0.15670000000000001</v>
      </c>
      <c r="J180" s="405">
        <v>0.5302</v>
      </c>
      <c r="K180" s="405">
        <v>0.88490000000000002</v>
      </c>
      <c r="L180" s="405">
        <v>1.5954999999999999</v>
      </c>
      <c r="M180" s="405">
        <v>-1.712</v>
      </c>
      <c r="N180" s="407">
        <v>8.1600000000000006E-2</v>
      </c>
      <c r="O180" s="405">
        <v>-0.96850000000000003</v>
      </c>
      <c r="P180" s="405">
        <v>12.742900000000001</v>
      </c>
      <c r="Q180" s="405">
        <v>12.158099999999999</v>
      </c>
      <c r="R180" s="405">
        <v>13.9199</v>
      </c>
      <c r="S180" s="405">
        <v>1.1245000000000001</v>
      </c>
      <c r="T180" s="405">
        <v>11.767099999999999</v>
      </c>
      <c r="U180" s="405">
        <v>-2.4180000000000001</v>
      </c>
      <c r="V180" s="405">
        <v>2.9937</v>
      </c>
      <c r="W180" s="405">
        <v>1.1245000000000001</v>
      </c>
      <c r="X180" s="405">
        <v>8.6620000000000008</v>
      </c>
      <c r="Y180" s="406"/>
      <c r="Z180" s="403">
        <v>11</v>
      </c>
      <c r="AA180" s="403">
        <v>11</v>
      </c>
      <c r="AB180" s="403">
        <v>11</v>
      </c>
      <c r="AC180" s="403">
        <v>11</v>
      </c>
      <c r="AD180" s="403">
        <v>11</v>
      </c>
      <c r="AE180" s="403">
        <v>11</v>
      </c>
      <c r="AF180" s="403">
        <v>9</v>
      </c>
      <c r="AG180" s="403">
        <v>6</v>
      </c>
      <c r="AH180" s="403">
        <v>5</v>
      </c>
      <c r="AI180" s="403">
        <v>1</v>
      </c>
      <c r="AJ180" s="403">
        <v>11</v>
      </c>
      <c r="AK180" s="403">
        <v>11</v>
      </c>
      <c r="AL180" s="403">
        <v>11</v>
      </c>
      <c r="AM180" s="403">
        <v>11</v>
      </c>
      <c r="AN180" s="403">
        <v>11</v>
      </c>
      <c r="AO180" s="402"/>
      <c r="AP180" s="405">
        <v>14.91</v>
      </c>
      <c r="AQ180" s="405">
        <v>12.475</v>
      </c>
      <c r="AR180" s="405">
        <v>11.061999999999999</v>
      </c>
      <c r="AS180" s="405">
        <v>5.7628571428571398</v>
      </c>
      <c r="AT180" s="405">
        <v>1.60909090909091</v>
      </c>
      <c r="AU180" s="408"/>
      <c r="AV180" s="403">
        <v>1</v>
      </c>
      <c r="AW180" s="403">
        <v>2</v>
      </c>
      <c r="AX180" s="403">
        <v>5</v>
      </c>
      <c r="AY180" s="403">
        <v>7</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86" t="s">
        <v>94</v>
      </c>
      <c r="B181" s="373"/>
      <c r="C181" s="719"/>
      <c r="D181" s="373"/>
      <c r="E181" s="346"/>
      <c r="F181" s="373"/>
      <c r="G181" s="347"/>
      <c r="H181" s="374"/>
      <c r="I181" s="348">
        <v>4.6699999999999998E-2</v>
      </c>
      <c r="J181" s="348">
        <v>1.5949</v>
      </c>
      <c r="K181" s="348">
        <v>2.1852999999999998</v>
      </c>
      <c r="L181" s="348">
        <v>10.6654</v>
      </c>
      <c r="M181" s="348">
        <v>9.9878999999999998</v>
      </c>
      <c r="N181" s="350">
        <v>10.729200000000001</v>
      </c>
      <c r="O181" s="348">
        <v>2.2465999999999999</v>
      </c>
      <c r="P181" s="348">
        <v>17.724</v>
      </c>
      <c r="Q181" s="348">
        <v>18.836400000000001</v>
      </c>
      <c r="R181" s="348">
        <v>13.9199</v>
      </c>
      <c r="S181" s="348">
        <v>2.6953999999999998</v>
      </c>
      <c r="T181" s="348">
        <v>23.353400000000001</v>
      </c>
      <c r="U181" s="348">
        <v>8.5538000000000007</v>
      </c>
      <c r="V181" s="348">
        <v>14.423</v>
      </c>
      <c r="W181" s="348">
        <v>2.6953999999999998</v>
      </c>
      <c r="X181" s="348">
        <v>19.712399999999999</v>
      </c>
      <c r="Y181" s="374"/>
      <c r="Z181" s="346"/>
      <c r="AA181" s="346"/>
      <c r="AB181" s="346"/>
      <c r="AC181" s="346"/>
      <c r="AD181" s="346"/>
      <c r="AE181" s="346"/>
      <c r="AF181" s="346"/>
      <c r="AG181" s="346"/>
      <c r="AH181" s="346"/>
      <c r="AI181" s="346"/>
      <c r="AJ181" s="346"/>
      <c r="AK181" s="346"/>
      <c r="AL181" s="346"/>
      <c r="AM181" s="346"/>
      <c r="AN181" s="346"/>
      <c r="AO181" s="373"/>
      <c r="AP181" s="348">
        <v>14.91</v>
      </c>
      <c r="AQ181" s="348">
        <v>16.16</v>
      </c>
      <c r="AR181" s="348">
        <v>17.39</v>
      </c>
      <c r="AS181" s="348">
        <v>11.05</v>
      </c>
      <c r="AT181" s="348">
        <v>20.52</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86" t="s">
        <v>95</v>
      </c>
      <c r="B182" s="373"/>
      <c r="C182" s="719"/>
      <c r="D182" s="373"/>
      <c r="E182" s="346"/>
      <c r="F182" s="373"/>
      <c r="G182" s="347"/>
      <c r="H182" s="374"/>
      <c r="I182" s="348">
        <v>-0.68479999999999996</v>
      </c>
      <c r="J182" s="348">
        <v>-6.13E-2</v>
      </c>
      <c r="K182" s="348">
        <v>2.1899999999999999E-2</v>
      </c>
      <c r="L182" s="348">
        <v>-3.8879000000000001</v>
      </c>
      <c r="M182" s="348">
        <v>-8.3633000000000006</v>
      </c>
      <c r="N182" s="350">
        <v>-6.3579999999999997</v>
      </c>
      <c r="O182" s="348">
        <v>-4.1238999999999999</v>
      </c>
      <c r="P182" s="348">
        <v>6.8090000000000002</v>
      </c>
      <c r="Q182" s="348">
        <v>6.5636000000000001</v>
      </c>
      <c r="R182" s="348">
        <v>13.9199</v>
      </c>
      <c r="S182" s="348">
        <v>-0.47820000000000001</v>
      </c>
      <c r="T182" s="348">
        <v>5.2369000000000003</v>
      </c>
      <c r="U182" s="348">
        <v>-7.6528</v>
      </c>
      <c r="V182" s="348">
        <v>-3.4823</v>
      </c>
      <c r="W182" s="348">
        <v>-0.47820000000000001</v>
      </c>
      <c r="X182" s="348">
        <v>-2.5185</v>
      </c>
      <c r="Y182" s="374"/>
      <c r="Z182" s="346"/>
      <c r="AA182" s="346"/>
      <c r="AB182" s="346"/>
      <c r="AC182" s="346"/>
      <c r="AD182" s="346"/>
      <c r="AE182" s="346"/>
      <c r="AF182" s="346"/>
      <c r="AG182" s="346"/>
      <c r="AH182" s="346"/>
      <c r="AI182" s="346"/>
      <c r="AJ182" s="346"/>
      <c r="AK182" s="346"/>
      <c r="AL182" s="346"/>
      <c r="AM182" s="346"/>
      <c r="AN182" s="346"/>
      <c r="AO182" s="373"/>
      <c r="AP182" s="348">
        <v>14.91</v>
      </c>
      <c r="AQ182" s="348">
        <v>8.7899999999999991</v>
      </c>
      <c r="AR182" s="348">
        <v>5.74</v>
      </c>
      <c r="AS182" s="348">
        <v>2.71</v>
      </c>
      <c r="AT182" s="348">
        <v>-6.86</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87" t="s">
        <v>96</v>
      </c>
      <c r="B183" s="413"/>
      <c r="C183" s="725"/>
      <c r="D183" s="413"/>
      <c r="E183" s="414"/>
      <c r="F183" s="413"/>
      <c r="G183" s="415"/>
      <c r="H183" s="417"/>
      <c r="I183" s="416">
        <v>-6.83E-2</v>
      </c>
      <c r="J183" s="416">
        <v>0.42220000000000002</v>
      </c>
      <c r="K183" s="416">
        <v>0.80079999999999996</v>
      </c>
      <c r="L183" s="416">
        <v>1.1531</v>
      </c>
      <c r="M183" s="416">
        <v>-1.6032</v>
      </c>
      <c r="N183" s="418">
        <v>-1.0818000000000001</v>
      </c>
      <c r="O183" s="416">
        <v>-0.39489999999999997</v>
      </c>
      <c r="P183" s="416">
        <v>13.848000000000001</v>
      </c>
      <c r="Q183" s="416">
        <v>11.5351</v>
      </c>
      <c r="R183" s="416">
        <v>13.9199</v>
      </c>
      <c r="S183" s="416">
        <v>0.82830000000000004</v>
      </c>
      <c r="T183" s="416">
        <v>10.917</v>
      </c>
      <c r="U183" s="416">
        <v>-2.1993</v>
      </c>
      <c r="V183" s="416">
        <v>1.7725</v>
      </c>
      <c r="W183" s="416">
        <v>0.82830000000000004</v>
      </c>
      <c r="X183" s="416">
        <v>11.1532</v>
      </c>
      <c r="Y183" s="417"/>
      <c r="Z183" s="414"/>
      <c r="AA183" s="414"/>
      <c r="AB183" s="414"/>
      <c r="AC183" s="414"/>
      <c r="AD183" s="414"/>
      <c r="AE183" s="414"/>
      <c r="AF183" s="414"/>
      <c r="AG183" s="414"/>
      <c r="AH183" s="414"/>
      <c r="AI183" s="414"/>
      <c r="AJ183" s="414"/>
      <c r="AK183" s="414"/>
      <c r="AL183" s="414"/>
      <c r="AM183" s="414"/>
      <c r="AN183" s="414"/>
      <c r="AO183" s="413"/>
      <c r="AP183" s="416">
        <v>14.91</v>
      </c>
      <c r="AQ183" s="416">
        <v>12.48</v>
      </c>
      <c r="AR183" s="416">
        <v>10.66</v>
      </c>
      <c r="AS183" s="416">
        <v>5.07</v>
      </c>
      <c r="AT183" s="416">
        <v>0.9</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888" t="s">
        <v>3324</v>
      </c>
      <c r="B184" s="373"/>
      <c r="C184" s="719"/>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9"/>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74" t="s">
        <v>3325</v>
      </c>
      <c r="B186" s="862"/>
      <c r="C186" s="863"/>
      <c r="D186" s="862"/>
      <c r="E186" s="864"/>
      <c r="F186" s="862"/>
      <c r="G186" s="865"/>
      <c r="H186" s="867"/>
      <c r="I186" s="866"/>
      <c r="J186" s="866"/>
      <c r="K186" s="866"/>
      <c r="L186" s="866"/>
      <c r="M186" s="866"/>
      <c r="N186" s="868"/>
      <c r="O186" s="866"/>
      <c r="P186" s="866"/>
      <c r="Q186" s="866"/>
      <c r="R186" s="866"/>
      <c r="S186" s="866"/>
      <c r="T186" s="866"/>
      <c r="U186" s="866"/>
      <c r="V186" s="866"/>
      <c r="W186" s="866"/>
      <c r="X186" s="866"/>
      <c r="Y186" s="867"/>
      <c r="Z186" s="864"/>
      <c r="AA186" s="864"/>
      <c r="AB186" s="864"/>
      <c r="AC186" s="864"/>
      <c r="AD186" s="864"/>
      <c r="AE186" s="864"/>
      <c r="AF186" s="864"/>
      <c r="AG186" s="864"/>
      <c r="AH186" s="864"/>
      <c r="AI186" s="864"/>
      <c r="AJ186" s="864"/>
      <c r="AK186" s="864"/>
      <c r="AL186" s="864"/>
      <c r="AM186" s="864"/>
      <c r="AN186" s="864"/>
      <c r="AO186" s="862"/>
      <c r="AP186" s="866"/>
      <c r="AQ186" s="866"/>
      <c r="AR186" s="866"/>
      <c r="AS186" s="866"/>
      <c r="AT186" s="866"/>
      <c r="AU186" s="869"/>
      <c r="AV186" s="864"/>
      <c r="AW186" s="864"/>
      <c r="AX186" s="864"/>
      <c r="AY186" s="864"/>
      <c r="AZ186" s="864"/>
      <c r="BA186" s="870"/>
      <c r="BB186" s="866"/>
      <c r="BC186" s="871"/>
      <c r="BD186" s="871"/>
      <c r="BE186" s="871"/>
      <c r="BF186" s="867"/>
      <c r="BG186" s="866"/>
      <c r="BH186" s="866"/>
      <c r="BI186" s="866"/>
      <c r="BJ186" s="866"/>
      <c r="BK186" s="862"/>
      <c r="BL186" s="872"/>
      <c r="BM186" s="872"/>
      <c r="BN186" s="872"/>
      <c r="BO186" s="872"/>
      <c r="BP186" s="872"/>
      <c r="BQ186" s="862"/>
      <c r="BR186" s="873"/>
    </row>
    <row r="187" spans="1:70" s="428" customFormat="1" x14ac:dyDescent="0.25">
      <c r="A187" s="345" t="s">
        <v>3326</v>
      </c>
      <c r="B187" s="373"/>
      <c r="C187" s="719">
        <v>33239</v>
      </c>
      <c r="D187" s="373"/>
      <c r="E187" s="346">
        <v>5408.8</v>
      </c>
      <c r="F187" s="373"/>
      <c r="G187" s="347">
        <v>238.9144</v>
      </c>
      <c r="H187" s="374"/>
      <c r="I187" s="348">
        <v>7.5499999999999998E-2</v>
      </c>
      <c r="J187" s="348">
        <v>1.3150999999999999</v>
      </c>
      <c r="K187" s="348">
        <v>1.4173</v>
      </c>
      <c r="L187" s="348">
        <v>1.9903999999999999</v>
      </c>
      <c r="M187" s="348">
        <v>-2.0464000000000002</v>
      </c>
      <c r="N187" s="350">
        <v>-0.76470000000000005</v>
      </c>
      <c r="O187" s="348">
        <v>0.1951</v>
      </c>
      <c r="P187" s="348">
        <v>9.7344000000000008</v>
      </c>
      <c r="Q187" s="348">
        <v>9.8313000000000006</v>
      </c>
      <c r="R187" s="348">
        <v>11.630699999999999</v>
      </c>
      <c r="S187" s="348">
        <v>1.3645</v>
      </c>
      <c r="T187" s="348">
        <v>13.5154</v>
      </c>
      <c r="U187" s="348">
        <v>-3.0366</v>
      </c>
      <c r="V187" s="348">
        <v>1.3407</v>
      </c>
      <c r="W187" s="348">
        <v>1.3645</v>
      </c>
      <c r="X187" s="348">
        <v>13.9217</v>
      </c>
      <c r="Y187" s="374"/>
      <c r="Z187" s="346">
        <v>3</v>
      </c>
      <c r="AA187" s="346">
        <v>2</v>
      </c>
      <c r="AB187" s="346">
        <v>9</v>
      </c>
      <c r="AC187" s="346">
        <v>6</v>
      </c>
      <c r="AD187" s="346">
        <v>2</v>
      </c>
      <c r="AE187" s="346">
        <v>2</v>
      </c>
      <c r="AF187" s="346">
        <v>4</v>
      </c>
      <c r="AG187" s="346">
        <v>4</v>
      </c>
      <c r="AH187" s="346">
        <v>3</v>
      </c>
      <c r="AI187" s="346">
        <v>1</v>
      </c>
      <c r="AJ187" s="346">
        <v>9</v>
      </c>
      <c r="AK187" s="346">
        <v>3</v>
      </c>
      <c r="AL187" s="346">
        <v>3</v>
      </c>
      <c r="AM187" s="346">
        <v>3</v>
      </c>
      <c r="AN187" s="346">
        <v>9</v>
      </c>
      <c r="AO187" s="373"/>
      <c r="AP187" s="348">
        <v>11.65</v>
      </c>
      <c r="AQ187" s="348">
        <v>11.42</v>
      </c>
      <c r="AR187" s="348">
        <v>8.42</v>
      </c>
      <c r="AS187" s="348">
        <v>4.7300000000000004</v>
      </c>
      <c r="AT187" s="348">
        <v>0.87</v>
      </c>
      <c r="AU187" s="351"/>
      <c r="AV187" s="346">
        <v>1</v>
      </c>
      <c r="AW187" s="346">
        <v>1</v>
      </c>
      <c r="AX187" s="346">
        <v>3</v>
      </c>
      <c r="AY187" s="346">
        <v>3</v>
      </c>
      <c r="AZ187" s="346">
        <v>3</v>
      </c>
      <c r="BA187" s="362"/>
      <c r="BB187" s="348">
        <v>13.260721271746901</v>
      </c>
      <c r="BC187" s="375">
        <v>0.93450928567347902</v>
      </c>
      <c r="BD187" s="375">
        <v>3.50229475502934E-2</v>
      </c>
      <c r="BE187" s="375">
        <v>-0.111389878258827</v>
      </c>
      <c r="BF187" s="374"/>
      <c r="BG187" s="348">
        <v>71.498900000000006</v>
      </c>
      <c r="BH187" s="348">
        <v>16.871400000000001</v>
      </c>
      <c r="BI187" s="348">
        <v>7.7991599999999996</v>
      </c>
      <c r="BJ187" s="348">
        <v>3.8305400000000001</v>
      </c>
      <c r="BK187" s="373"/>
      <c r="BL187" s="372" t="s">
        <v>3327</v>
      </c>
      <c r="BM187" s="372" t="s">
        <v>3328</v>
      </c>
      <c r="BN187" s="372" t="s">
        <v>3329</v>
      </c>
      <c r="BO187" s="372" t="s">
        <v>3330</v>
      </c>
      <c r="BP187" s="372" t="s">
        <v>3331</v>
      </c>
      <c r="BQ187" s="373"/>
      <c r="BR187" s="354" t="s">
        <v>512</v>
      </c>
    </row>
    <row r="188" spans="1:70" s="428" customFormat="1" x14ac:dyDescent="0.25">
      <c r="A188" s="345" t="s">
        <v>3332</v>
      </c>
      <c r="B188" s="373"/>
      <c r="C188" s="719">
        <v>44113</v>
      </c>
      <c r="D188" s="373"/>
      <c r="E188" s="346">
        <v>1359.06</v>
      </c>
      <c r="F188" s="373"/>
      <c r="G188" s="347">
        <v>21.34</v>
      </c>
      <c r="H188" s="374"/>
      <c r="I188" s="348">
        <v>-0.42</v>
      </c>
      <c r="J188" s="348">
        <v>0.2349</v>
      </c>
      <c r="K188" s="348">
        <v>1.9589000000000001</v>
      </c>
      <c r="L188" s="348">
        <v>0.99380000000000002</v>
      </c>
      <c r="M188" s="348">
        <v>-4.4763000000000002</v>
      </c>
      <c r="N188" s="350">
        <v>-5.1555999999999997</v>
      </c>
      <c r="O188" s="348">
        <v>1.1681999999999999</v>
      </c>
      <c r="P188" s="348">
        <v>12.8348</v>
      </c>
      <c r="Q188" s="348">
        <v>10.1952</v>
      </c>
      <c r="R188" s="348" t="s">
        <v>430</v>
      </c>
      <c r="S188" s="348">
        <v>1.3776999999999999</v>
      </c>
      <c r="T188" s="348">
        <v>10.6273</v>
      </c>
      <c r="U188" s="348">
        <v>-6.1153000000000004</v>
      </c>
      <c r="V188" s="348">
        <v>-3.7004000000000001</v>
      </c>
      <c r="W188" s="348">
        <v>1.3776999999999999</v>
      </c>
      <c r="X188" s="348">
        <v>14.039199999999999</v>
      </c>
      <c r="Y188" s="374"/>
      <c r="Z188" s="346">
        <v>9</v>
      </c>
      <c r="AA188" s="346">
        <v>10</v>
      </c>
      <c r="AB188" s="346">
        <v>5</v>
      </c>
      <c r="AC188" s="346">
        <v>8</v>
      </c>
      <c r="AD188" s="346">
        <v>8</v>
      </c>
      <c r="AE188" s="346">
        <v>7</v>
      </c>
      <c r="AF188" s="346">
        <v>3</v>
      </c>
      <c r="AG188" s="346">
        <v>2</v>
      </c>
      <c r="AH188" s="346">
        <v>2</v>
      </c>
      <c r="AI188" s="346" t="s">
        <v>430</v>
      </c>
      <c r="AJ188" s="346">
        <v>8</v>
      </c>
      <c r="AK188" s="346">
        <v>8</v>
      </c>
      <c r="AL188" s="346">
        <v>9</v>
      </c>
      <c r="AM188" s="346">
        <v>9</v>
      </c>
      <c r="AN188" s="346">
        <v>8</v>
      </c>
      <c r="AO188" s="373"/>
      <c r="AP188" s="348" t="s">
        <v>430</v>
      </c>
      <c r="AQ188" s="348" t="s">
        <v>430</v>
      </c>
      <c r="AR188" s="348">
        <v>10.02</v>
      </c>
      <c r="AS188" s="348">
        <v>4.07</v>
      </c>
      <c r="AT188" s="348">
        <v>-4.47</v>
      </c>
      <c r="AU188" s="351"/>
      <c r="AV188" s="346" t="s">
        <v>430</v>
      </c>
      <c r="AW188" s="346" t="s">
        <v>430</v>
      </c>
      <c r="AX188" s="346">
        <v>2</v>
      </c>
      <c r="AY188" s="346">
        <v>4</v>
      </c>
      <c r="AZ188" s="346">
        <v>9</v>
      </c>
      <c r="BA188" s="362"/>
      <c r="BB188" s="348">
        <v>13.650976729649299</v>
      </c>
      <c r="BC188" s="375">
        <v>0.94359321987897504</v>
      </c>
      <c r="BD188" s="375">
        <v>5.2338222284487299E-2</v>
      </c>
      <c r="BE188" s="375">
        <v>0.133051155319131</v>
      </c>
      <c r="BF188" s="374"/>
      <c r="BG188" s="348">
        <v>63.694400000000002</v>
      </c>
      <c r="BH188" s="348">
        <v>8.8640399999999993</v>
      </c>
      <c r="BI188" s="348">
        <v>23.869</v>
      </c>
      <c r="BJ188" s="348">
        <v>3.5725600000000002</v>
      </c>
      <c r="BK188" s="373"/>
      <c r="BL188" s="372" t="s">
        <v>3333</v>
      </c>
      <c r="BM188" s="372" t="s">
        <v>3334</v>
      </c>
      <c r="BN188" s="372" t="s">
        <v>3335</v>
      </c>
      <c r="BO188" s="372" t="s">
        <v>3336</v>
      </c>
      <c r="BP188" s="372" t="s">
        <v>1011</v>
      </c>
      <c r="BQ188" s="373"/>
      <c r="BR188" s="354" t="s">
        <v>436</v>
      </c>
    </row>
    <row r="189" spans="1:70" s="428" customFormat="1" x14ac:dyDescent="0.25">
      <c r="A189" s="345" t="s">
        <v>3337</v>
      </c>
      <c r="B189" s="373"/>
      <c r="C189" s="719">
        <v>43873</v>
      </c>
      <c r="D189" s="373"/>
      <c r="E189" s="346">
        <v>1077.6300000000001</v>
      </c>
      <c r="F189" s="373"/>
      <c r="G189" s="347">
        <v>21.01</v>
      </c>
      <c r="H189" s="374"/>
      <c r="I189" s="348">
        <v>0</v>
      </c>
      <c r="J189" s="348">
        <v>1.0582</v>
      </c>
      <c r="K189" s="348">
        <v>1.5956999999999999</v>
      </c>
      <c r="L189" s="348">
        <v>3.0407000000000002</v>
      </c>
      <c r="M189" s="348">
        <v>-3.3578999999999999</v>
      </c>
      <c r="N189" s="350">
        <v>-2.0969000000000002</v>
      </c>
      <c r="O189" s="348">
        <v>-0.72970000000000002</v>
      </c>
      <c r="P189" s="348">
        <v>8.8041999999999998</v>
      </c>
      <c r="Q189" s="348">
        <v>7.0529999999999999</v>
      </c>
      <c r="R189" s="348" t="s">
        <v>430</v>
      </c>
      <c r="S189" s="348">
        <v>1.0096000000000001</v>
      </c>
      <c r="T189" s="348">
        <v>11.0465</v>
      </c>
      <c r="U189" s="348">
        <v>-4.1951999999999998</v>
      </c>
      <c r="V189" s="348">
        <v>9.5299999999999996E-2</v>
      </c>
      <c r="W189" s="348">
        <v>1.0096000000000001</v>
      </c>
      <c r="X189" s="348">
        <v>12.244300000000001</v>
      </c>
      <c r="Y189" s="374"/>
      <c r="Z189" s="346">
        <v>4</v>
      </c>
      <c r="AA189" s="346">
        <v>4</v>
      </c>
      <c r="AB189" s="346">
        <v>7</v>
      </c>
      <c r="AC189" s="346">
        <v>4</v>
      </c>
      <c r="AD189" s="346">
        <v>5</v>
      </c>
      <c r="AE189" s="346">
        <v>4</v>
      </c>
      <c r="AF189" s="346">
        <v>5</v>
      </c>
      <c r="AG189" s="346">
        <v>6</v>
      </c>
      <c r="AH189" s="346">
        <v>8</v>
      </c>
      <c r="AI189" s="346" t="s">
        <v>430</v>
      </c>
      <c r="AJ189" s="346">
        <v>10</v>
      </c>
      <c r="AK189" s="346">
        <v>7</v>
      </c>
      <c r="AL189" s="346">
        <v>5</v>
      </c>
      <c r="AM189" s="346">
        <v>4</v>
      </c>
      <c r="AN189" s="346">
        <v>10</v>
      </c>
      <c r="AO189" s="373"/>
      <c r="AP189" s="348" t="s">
        <v>430</v>
      </c>
      <c r="AQ189" s="348" t="s">
        <v>430</v>
      </c>
      <c r="AR189" s="348">
        <v>6.82</v>
      </c>
      <c r="AS189" s="348">
        <v>3.2</v>
      </c>
      <c r="AT189" s="348">
        <v>-0.91</v>
      </c>
      <c r="AU189" s="351"/>
      <c r="AV189" s="346" t="s">
        <v>430</v>
      </c>
      <c r="AW189" s="346" t="s">
        <v>430</v>
      </c>
      <c r="AX189" s="346">
        <v>6</v>
      </c>
      <c r="AY189" s="346">
        <v>6</v>
      </c>
      <c r="AZ189" s="346">
        <v>5</v>
      </c>
      <c r="BA189" s="362"/>
      <c r="BB189" s="348">
        <v>12.2348725458102</v>
      </c>
      <c r="BC189" s="375">
        <v>0.85240273898268004</v>
      </c>
      <c r="BD189" s="375">
        <v>2.7851019556915001E-2</v>
      </c>
      <c r="BE189" s="375">
        <v>-0.18447390912853701</v>
      </c>
      <c r="BF189" s="374"/>
      <c r="BG189" s="348">
        <v>67.526499999999999</v>
      </c>
      <c r="BH189" s="348">
        <v>9.3929299999999998</v>
      </c>
      <c r="BI189" s="348">
        <v>16.758800000000001</v>
      </c>
      <c r="BJ189" s="348">
        <v>6.3217699999999999</v>
      </c>
      <c r="BK189" s="373"/>
      <c r="BL189" s="372" t="s">
        <v>3338</v>
      </c>
      <c r="BM189" s="372" t="s">
        <v>3339</v>
      </c>
      <c r="BN189" s="372" t="s">
        <v>3340</v>
      </c>
      <c r="BO189" s="372" t="s">
        <v>3217</v>
      </c>
      <c r="BP189" s="372" t="s">
        <v>3341</v>
      </c>
      <c r="BQ189" s="373"/>
      <c r="BR189" s="354" t="s">
        <v>436</v>
      </c>
    </row>
    <row r="190" spans="1:70" s="428" customFormat="1" ht="11" x14ac:dyDescent="0.3">
      <c r="A190" s="841" t="s">
        <v>3342</v>
      </c>
      <c r="B190" s="842"/>
      <c r="C190" s="843">
        <v>44176</v>
      </c>
      <c r="D190" s="842"/>
      <c r="E190" s="844">
        <v>754.19</v>
      </c>
      <c r="F190" s="842"/>
      <c r="G190" s="845">
        <v>16.783000000000001</v>
      </c>
      <c r="H190" s="847"/>
      <c r="I190" s="846">
        <v>0.13719999999999999</v>
      </c>
      <c r="J190" s="846">
        <v>0.87150000000000005</v>
      </c>
      <c r="K190" s="846">
        <v>1.7336</v>
      </c>
      <c r="L190" s="846">
        <v>0.71409999999999996</v>
      </c>
      <c r="M190" s="846">
        <v>-4.7503000000000002</v>
      </c>
      <c r="N190" s="848">
        <v>-2.4131</v>
      </c>
      <c r="O190" s="846">
        <v>-1.2970999999999999</v>
      </c>
      <c r="P190" s="846">
        <v>9.3956</v>
      </c>
      <c r="Q190" s="846">
        <v>7.5773999999999999</v>
      </c>
      <c r="R190" s="846" t="s">
        <v>430</v>
      </c>
      <c r="S190" s="846">
        <v>1.6043000000000001</v>
      </c>
      <c r="T190" s="846">
        <v>9.9370999999999992</v>
      </c>
      <c r="U190" s="846">
        <v>-5.2557</v>
      </c>
      <c r="V190" s="846">
        <v>-1.3287</v>
      </c>
      <c r="W190" s="846">
        <v>1.6043000000000001</v>
      </c>
      <c r="X190" s="846">
        <v>9.6801999999999992</v>
      </c>
      <c r="Y190" s="847"/>
      <c r="Z190" s="844">
        <v>2</v>
      </c>
      <c r="AA190" s="844">
        <v>5</v>
      </c>
      <c r="AB190" s="844">
        <v>6</v>
      </c>
      <c r="AC190" s="844">
        <v>9</v>
      </c>
      <c r="AD190" s="844">
        <v>9</v>
      </c>
      <c r="AE190" s="844">
        <v>5</v>
      </c>
      <c r="AF190" s="844">
        <v>6</v>
      </c>
      <c r="AG190" s="844">
        <v>5</v>
      </c>
      <c r="AH190" s="844">
        <v>6</v>
      </c>
      <c r="AI190" s="844" t="s">
        <v>430</v>
      </c>
      <c r="AJ190" s="844">
        <v>6</v>
      </c>
      <c r="AK190" s="844">
        <v>9</v>
      </c>
      <c r="AL190" s="844">
        <v>8</v>
      </c>
      <c r="AM190" s="844">
        <v>6</v>
      </c>
      <c r="AN190" s="844">
        <v>6</v>
      </c>
      <c r="AO190" s="842"/>
      <c r="AP190" s="846" t="s">
        <v>430</v>
      </c>
      <c r="AQ190" s="846" t="s">
        <v>430</v>
      </c>
      <c r="AR190" s="846">
        <v>7.33</v>
      </c>
      <c r="AS190" s="846">
        <v>3.28</v>
      </c>
      <c r="AT190" s="846">
        <v>-3.17</v>
      </c>
      <c r="AU190" s="849"/>
      <c r="AV190" s="844" t="s">
        <v>430</v>
      </c>
      <c r="AW190" s="844" t="s">
        <v>430</v>
      </c>
      <c r="AX190" s="844">
        <v>5</v>
      </c>
      <c r="AY190" s="844">
        <v>5</v>
      </c>
      <c r="AZ190" s="844">
        <v>8</v>
      </c>
      <c r="BA190" s="851"/>
      <c r="BB190" s="846">
        <v>13.850420854769601</v>
      </c>
      <c r="BC190" s="852">
        <v>0.98463182477160804</v>
      </c>
      <c r="BD190" s="852">
        <v>3.2536624705772302E-2</v>
      </c>
      <c r="BE190" s="852">
        <v>-0.15605763556391</v>
      </c>
      <c r="BF190" s="847"/>
      <c r="BG190" s="846">
        <v>78.183400000000006</v>
      </c>
      <c r="BH190" s="846">
        <v>12.319000000000001</v>
      </c>
      <c r="BI190" s="846">
        <v>4.7361700000000004</v>
      </c>
      <c r="BJ190" s="846">
        <v>4.7614299999999998</v>
      </c>
      <c r="BK190" s="842"/>
      <c r="BL190" s="855" t="s">
        <v>3343</v>
      </c>
      <c r="BM190" s="855" t="s">
        <v>3344</v>
      </c>
      <c r="BN190" s="855" t="s">
        <v>3345</v>
      </c>
      <c r="BO190" s="855" t="s">
        <v>3346</v>
      </c>
      <c r="BP190" s="855" t="s">
        <v>3347</v>
      </c>
      <c r="BQ190" s="842"/>
      <c r="BR190" s="856" t="s">
        <v>602</v>
      </c>
    </row>
    <row r="191" spans="1:70" s="428" customFormat="1" x14ac:dyDescent="0.25">
      <c r="A191" s="345" t="s">
        <v>3348</v>
      </c>
      <c r="B191" s="373"/>
      <c r="C191" s="719">
        <v>46086</v>
      </c>
      <c r="D191" s="373"/>
      <c r="E191" s="346">
        <v>620.04999999999995</v>
      </c>
      <c r="F191" s="373"/>
      <c r="G191" s="347">
        <v>10.3706</v>
      </c>
      <c r="H191" s="374"/>
      <c r="I191" s="348">
        <v>-0.32100000000000001</v>
      </c>
      <c r="J191" s="348">
        <v>0.70689999999999997</v>
      </c>
      <c r="K191" s="348">
        <v>0.82930000000000004</v>
      </c>
      <c r="L191" s="348">
        <v>0.2833</v>
      </c>
      <c r="M191" s="348" t="s">
        <v>430</v>
      </c>
      <c r="N191" s="350" t="s">
        <v>430</v>
      </c>
      <c r="O191" s="348" t="s">
        <v>430</v>
      </c>
      <c r="P191" s="348" t="s">
        <v>430</v>
      </c>
      <c r="Q191" s="348" t="s">
        <v>430</v>
      </c>
      <c r="R191" s="348" t="s">
        <v>430</v>
      </c>
      <c r="S191" s="348">
        <v>1.7223999999999999</v>
      </c>
      <c r="T191" s="348">
        <v>5.8170999999999999</v>
      </c>
      <c r="U191" s="348" t="s">
        <v>430</v>
      </c>
      <c r="V191" s="348" t="s">
        <v>430</v>
      </c>
      <c r="W191" s="348">
        <v>1.7223999999999999</v>
      </c>
      <c r="X191" s="348">
        <v>3.706</v>
      </c>
      <c r="Y191" s="374"/>
      <c r="Z191" s="346">
        <v>7</v>
      </c>
      <c r="AA191" s="346">
        <v>7</v>
      </c>
      <c r="AB191" s="346">
        <v>10</v>
      </c>
      <c r="AC191" s="346">
        <v>10</v>
      </c>
      <c r="AD191" s="346" t="s">
        <v>430</v>
      </c>
      <c r="AE191" s="346" t="s">
        <v>430</v>
      </c>
      <c r="AF191" s="346" t="s">
        <v>430</v>
      </c>
      <c r="AG191" s="346" t="s">
        <v>430</v>
      </c>
      <c r="AH191" s="346" t="s">
        <v>430</v>
      </c>
      <c r="AI191" s="346" t="s">
        <v>430</v>
      </c>
      <c r="AJ191" s="346">
        <v>5</v>
      </c>
      <c r="AK191" s="346">
        <v>10</v>
      </c>
      <c r="AL191" s="346" t="s">
        <v>430</v>
      </c>
      <c r="AM191" s="346" t="s">
        <v>430</v>
      </c>
      <c r="AN191" s="346">
        <v>5</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v>8.5324977171043201</v>
      </c>
      <c r="BC191" s="375">
        <v>0.68491621421917803</v>
      </c>
      <c r="BD191" s="375">
        <v>6.9041304675481696E-2</v>
      </c>
      <c r="BE191" s="375">
        <v>-0.298264385198939</v>
      </c>
      <c r="BF191" s="374"/>
      <c r="BG191" s="348">
        <v>72.592799999999997</v>
      </c>
      <c r="BH191" s="348">
        <v>16.653400000000001</v>
      </c>
      <c r="BI191" s="348">
        <v>7.33317</v>
      </c>
      <c r="BJ191" s="348">
        <v>3.4206300000000001</v>
      </c>
      <c r="BK191" s="373"/>
      <c r="BL191" s="372" t="s">
        <v>3349</v>
      </c>
      <c r="BM191" s="372" t="s">
        <v>3350</v>
      </c>
      <c r="BN191" s="372" t="s">
        <v>3351</v>
      </c>
      <c r="BO191" s="372" t="s">
        <v>3352</v>
      </c>
      <c r="BP191" s="372" t="s">
        <v>3353</v>
      </c>
      <c r="BQ191" s="373"/>
      <c r="BR191" s="354" t="s">
        <v>443</v>
      </c>
    </row>
    <row r="192" spans="1:70" s="428" customFormat="1" x14ac:dyDescent="0.25">
      <c r="A192" s="345" t="s">
        <v>3354</v>
      </c>
      <c r="B192" s="373"/>
      <c r="C192" s="719">
        <v>44189</v>
      </c>
      <c r="D192" s="373"/>
      <c r="E192" s="346">
        <v>571.89599999999996</v>
      </c>
      <c r="F192" s="373"/>
      <c r="G192" s="347">
        <v>17.760000000000002</v>
      </c>
      <c r="H192" s="374"/>
      <c r="I192" s="348">
        <v>-0.22470000000000001</v>
      </c>
      <c r="J192" s="348">
        <v>0.3957</v>
      </c>
      <c r="K192" s="348">
        <v>1.4857</v>
      </c>
      <c r="L192" s="348">
        <v>1.2543</v>
      </c>
      <c r="M192" s="348">
        <v>-4.1554000000000002</v>
      </c>
      <c r="N192" s="350">
        <v>-1.0033000000000001</v>
      </c>
      <c r="O192" s="348">
        <v>1.6444000000000001</v>
      </c>
      <c r="P192" s="348">
        <v>10.815300000000001</v>
      </c>
      <c r="Q192" s="348">
        <v>8.5893999999999995</v>
      </c>
      <c r="R192" s="348" t="s">
        <v>430</v>
      </c>
      <c r="S192" s="348">
        <v>1.6017999999999999</v>
      </c>
      <c r="T192" s="348">
        <v>11.6279</v>
      </c>
      <c r="U192" s="348">
        <v>-4.0518999999999998</v>
      </c>
      <c r="V192" s="348">
        <v>2.0103</v>
      </c>
      <c r="W192" s="348">
        <v>1.6017999999999999</v>
      </c>
      <c r="X192" s="348">
        <v>10.879300000000001</v>
      </c>
      <c r="Y192" s="374"/>
      <c r="Z192" s="346">
        <v>6</v>
      </c>
      <c r="AA192" s="346">
        <v>8</v>
      </c>
      <c r="AB192" s="346">
        <v>8</v>
      </c>
      <c r="AC192" s="346">
        <v>7</v>
      </c>
      <c r="AD192" s="346">
        <v>7</v>
      </c>
      <c r="AE192" s="346">
        <v>3</v>
      </c>
      <c r="AF192" s="346">
        <v>2</v>
      </c>
      <c r="AG192" s="346">
        <v>3</v>
      </c>
      <c r="AH192" s="346">
        <v>4</v>
      </c>
      <c r="AI192" s="346" t="s">
        <v>430</v>
      </c>
      <c r="AJ192" s="346">
        <v>7</v>
      </c>
      <c r="AK192" s="346">
        <v>6</v>
      </c>
      <c r="AL192" s="346">
        <v>4</v>
      </c>
      <c r="AM192" s="346">
        <v>2</v>
      </c>
      <c r="AN192" s="346">
        <v>7</v>
      </c>
      <c r="AO192" s="373"/>
      <c r="AP192" s="348" t="s">
        <v>430</v>
      </c>
      <c r="AQ192" s="348" t="s">
        <v>430</v>
      </c>
      <c r="AR192" s="348">
        <v>8.2799999999999994</v>
      </c>
      <c r="AS192" s="348">
        <v>5.35</v>
      </c>
      <c r="AT192" s="348">
        <v>-0.56000000000000005</v>
      </c>
      <c r="AU192" s="351"/>
      <c r="AV192" s="346" t="s">
        <v>430</v>
      </c>
      <c r="AW192" s="346" t="s">
        <v>430</v>
      </c>
      <c r="AX192" s="346">
        <v>4</v>
      </c>
      <c r="AY192" s="346">
        <v>2</v>
      </c>
      <c r="AZ192" s="346">
        <v>4</v>
      </c>
      <c r="BA192" s="362"/>
      <c r="BB192" s="348">
        <v>14.959142537365899</v>
      </c>
      <c r="BC192" s="375">
        <v>1.0471464386250999</v>
      </c>
      <c r="BD192" s="375">
        <v>3.7502785903003398E-2</v>
      </c>
      <c r="BE192" s="375">
        <v>-8.4213880481353795E-2</v>
      </c>
      <c r="BF192" s="374"/>
      <c r="BG192" s="348">
        <v>73.269400000000005</v>
      </c>
      <c r="BH192" s="348">
        <v>15.7628</v>
      </c>
      <c r="BI192" s="348">
        <v>10.3172</v>
      </c>
      <c r="BJ192" s="348">
        <v>0.65059999999999996</v>
      </c>
      <c r="BK192" s="373"/>
      <c r="BL192" s="372" t="s">
        <v>3355</v>
      </c>
      <c r="BM192" s="372" t="s">
        <v>3356</v>
      </c>
      <c r="BN192" s="372" t="s">
        <v>3357</v>
      </c>
      <c r="BO192" s="372" t="s">
        <v>3358</v>
      </c>
      <c r="BP192" s="372" t="s">
        <v>3359</v>
      </c>
      <c r="BQ192" s="373"/>
      <c r="BR192" s="354" t="s">
        <v>463</v>
      </c>
    </row>
    <row r="193" spans="1:70" s="428" customFormat="1" x14ac:dyDescent="0.25">
      <c r="A193" s="345" t="s">
        <v>3360</v>
      </c>
      <c r="B193" s="373"/>
      <c r="C193" s="719">
        <v>44275</v>
      </c>
      <c r="D193" s="373"/>
      <c r="E193" s="346">
        <v>391.72</v>
      </c>
      <c r="F193" s="373"/>
      <c r="G193" s="347">
        <v>16.82</v>
      </c>
      <c r="H193" s="374"/>
      <c r="I193" s="348">
        <v>-0.41439999999999999</v>
      </c>
      <c r="J193" s="348">
        <v>0.83930000000000005</v>
      </c>
      <c r="K193" s="348">
        <v>3.0005999999999999</v>
      </c>
      <c r="L193" s="348">
        <v>5.9861000000000004</v>
      </c>
      <c r="M193" s="348">
        <v>-2.0954999999999999</v>
      </c>
      <c r="N193" s="350">
        <v>-6.1906999999999996</v>
      </c>
      <c r="O193" s="348">
        <v>-1.8218000000000001</v>
      </c>
      <c r="P193" s="348">
        <v>8.4718</v>
      </c>
      <c r="Q193" s="348">
        <v>7.5437000000000003</v>
      </c>
      <c r="R193" s="348" t="s">
        <v>430</v>
      </c>
      <c r="S193" s="348">
        <v>2.3113999999999999</v>
      </c>
      <c r="T193" s="348">
        <v>17.049399999999999</v>
      </c>
      <c r="U193" s="348">
        <v>-2.8868</v>
      </c>
      <c r="V193" s="348">
        <v>-1.0588</v>
      </c>
      <c r="W193" s="348">
        <v>2.3113999999999999</v>
      </c>
      <c r="X193" s="348">
        <v>10.2555</v>
      </c>
      <c r="Y193" s="374"/>
      <c r="Z193" s="346">
        <v>8</v>
      </c>
      <c r="AA193" s="346">
        <v>6</v>
      </c>
      <c r="AB193" s="346">
        <v>2</v>
      </c>
      <c r="AC193" s="346">
        <v>2</v>
      </c>
      <c r="AD193" s="346">
        <v>3</v>
      </c>
      <c r="AE193" s="346">
        <v>9</v>
      </c>
      <c r="AF193" s="346">
        <v>8</v>
      </c>
      <c r="AG193" s="346">
        <v>7</v>
      </c>
      <c r="AH193" s="346">
        <v>7</v>
      </c>
      <c r="AI193" s="346" t="s">
        <v>430</v>
      </c>
      <c r="AJ193" s="346">
        <v>4</v>
      </c>
      <c r="AK193" s="346">
        <v>2</v>
      </c>
      <c r="AL193" s="346">
        <v>2</v>
      </c>
      <c r="AM193" s="346">
        <v>5</v>
      </c>
      <c r="AN193" s="346">
        <v>4</v>
      </c>
      <c r="AO193" s="373"/>
      <c r="AP193" s="348" t="s">
        <v>430</v>
      </c>
      <c r="AQ193" s="348" t="s">
        <v>430</v>
      </c>
      <c r="AR193" s="348">
        <v>6.44</v>
      </c>
      <c r="AS193" s="348">
        <v>2.31</v>
      </c>
      <c r="AT193" s="348">
        <v>0.91</v>
      </c>
      <c r="AU193" s="351"/>
      <c r="AV193" s="346" t="s">
        <v>430</v>
      </c>
      <c r="AW193" s="346" t="s">
        <v>430</v>
      </c>
      <c r="AX193" s="346">
        <v>8</v>
      </c>
      <c r="AY193" s="346">
        <v>7</v>
      </c>
      <c r="AZ193" s="346">
        <v>2</v>
      </c>
      <c r="BA193" s="362"/>
      <c r="BB193" s="348">
        <v>15.1164570340982</v>
      </c>
      <c r="BC193" s="375">
        <v>1.0070947708542499</v>
      </c>
      <c r="BD193" s="375">
        <v>2.9501425062978499E-2</v>
      </c>
      <c r="BE193" s="375">
        <v>-0.174587618211374</v>
      </c>
      <c r="BF193" s="374"/>
      <c r="BG193" s="348">
        <v>74.623400000000004</v>
      </c>
      <c r="BH193" s="348">
        <v>5.8986099999999997</v>
      </c>
      <c r="BI193" s="348">
        <v>17.697399999999998</v>
      </c>
      <c r="BJ193" s="348">
        <v>1.7805899999999999</v>
      </c>
      <c r="BK193" s="373"/>
      <c r="BL193" s="372" t="s">
        <v>3361</v>
      </c>
      <c r="BM193" s="372" t="s">
        <v>3362</v>
      </c>
      <c r="BN193" s="372" t="s">
        <v>3363</v>
      </c>
      <c r="BO193" s="372" t="s">
        <v>3364</v>
      </c>
      <c r="BP193" s="372" t="s">
        <v>3365</v>
      </c>
      <c r="BQ193" s="373"/>
      <c r="BR193" s="354" t="s">
        <v>3366</v>
      </c>
    </row>
    <row r="194" spans="1:70" s="428" customFormat="1" x14ac:dyDescent="0.25">
      <c r="A194" s="345" t="s">
        <v>3367</v>
      </c>
      <c r="B194" s="373"/>
      <c r="C194" s="719">
        <v>44141</v>
      </c>
      <c r="D194" s="373"/>
      <c r="E194" s="346">
        <v>325.66000000000003</v>
      </c>
      <c r="F194" s="373"/>
      <c r="G194" s="347">
        <v>39.647399999999998</v>
      </c>
      <c r="H194" s="374"/>
      <c r="I194" s="348">
        <v>0.1857</v>
      </c>
      <c r="J194" s="348">
        <v>2.1595</v>
      </c>
      <c r="K194" s="348">
        <v>4.8536999999999999</v>
      </c>
      <c r="L194" s="348">
        <v>22.551200000000001</v>
      </c>
      <c r="M194" s="348">
        <v>21.029399999999999</v>
      </c>
      <c r="N194" s="350">
        <v>18.603200000000001</v>
      </c>
      <c r="O194" s="348">
        <v>5.1463999999999999</v>
      </c>
      <c r="P194" s="348">
        <v>19.064499999999999</v>
      </c>
      <c r="Q194" s="348">
        <v>19.251799999999999</v>
      </c>
      <c r="R194" s="348" t="s">
        <v>430</v>
      </c>
      <c r="S194" s="348">
        <v>3.0541</v>
      </c>
      <c r="T194" s="348">
        <v>38.002899999999997</v>
      </c>
      <c r="U194" s="348">
        <v>18.3886</v>
      </c>
      <c r="V194" s="348">
        <v>24.116499999999998</v>
      </c>
      <c r="W194" s="348">
        <v>3.0541</v>
      </c>
      <c r="X194" s="348">
        <v>27.372699999999998</v>
      </c>
      <c r="Y194" s="374"/>
      <c r="Z194" s="346">
        <v>1</v>
      </c>
      <c r="AA194" s="346">
        <v>1</v>
      </c>
      <c r="AB194" s="346">
        <v>1</v>
      </c>
      <c r="AC194" s="346">
        <v>1</v>
      </c>
      <c r="AD194" s="346">
        <v>1</v>
      </c>
      <c r="AE194" s="346">
        <v>1</v>
      </c>
      <c r="AF194" s="346">
        <v>1</v>
      </c>
      <c r="AG194" s="346">
        <v>1</v>
      </c>
      <c r="AH194" s="346">
        <v>1</v>
      </c>
      <c r="AI194" s="346" t="s">
        <v>430</v>
      </c>
      <c r="AJ194" s="346">
        <v>1</v>
      </c>
      <c r="AK194" s="346">
        <v>1</v>
      </c>
      <c r="AL194" s="346">
        <v>1</v>
      </c>
      <c r="AM194" s="346">
        <v>1</v>
      </c>
      <c r="AN194" s="346">
        <v>1</v>
      </c>
      <c r="AO194" s="373"/>
      <c r="AP194" s="348" t="s">
        <v>430</v>
      </c>
      <c r="AQ194" s="348" t="s">
        <v>430</v>
      </c>
      <c r="AR194" s="348">
        <v>17.71</v>
      </c>
      <c r="AS194" s="348">
        <v>15.9</v>
      </c>
      <c r="AT194" s="348">
        <v>41.25</v>
      </c>
      <c r="AU194" s="351"/>
      <c r="AV194" s="346" t="s">
        <v>430</v>
      </c>
      <c r="AW194" s="346" t="s">
        <v>430</v>
      </c>
      <c r="AX194" s="346">
        <v>1</v>
      </c>
      <c r="AY194" s="346">
        <v>1</v>
      </c>
      <c r="AZ194" s="346">
        <v>1</v>
      </c>
      <c r="BA194" s="362"/>
      <c r="BB194" s="348">
        <v>16.766705457012399</v>
      </c>
      <c r="BC194" s="375">
        <v>0.92712183786073799</v>
      </c>
      <c r="BD194" s="375">
        <v>7.2761193372781793E-2</v>
      </c>
      <c r="BE194" s="375">
        <v>0.64869802029185097</v>
      </c>
      <c r="BF194" s="374"/>
      <c r="BG194" s="348">
        <v>31.590699999999998</v>
      </c>
      <c r="BH194" s="348">
        <v>18.3279</v>
      </c>
      <c r="BI194" s="348">
        <v>25.483499999999999</v>
      </c>
      <c r="BJ194" s="348">
        <v>24.597899999999999</v>
      </c>
      <c r="BK194" s="373"/>
      <c r="BL194" s="372" t="s">
        <v>3368</v>
      </c>
      <c r="BM194" s="372" t="s">
        <v>3369</v>
      </c>
      <c r="BN194" s="372" t="s">
        <v>3370</v>
      </c>
      <c r="BO194" s="372" t="s">
        <v>3371</v>
      </c>
      <c r="BP194" s="372" t="s">
        <v>3372</v>
      </c>
      <c r="BQ194" s="373"/>
      <c r="BR194" s="354" t="s">
        <v>547</v>
      </c>
    </row>
    <row r="195" spans="1:70" s="428" customFormat="1" x14ac:dyDescent="0.25">
      <c r="A195" s="345" t="s">
        <v>3373</v>
      </c>
      <c r="B195" s="373"/>
      <c r="C195" s="719">
        <v>43658</v>
      </c>
      <c r="D195" s="373"/>
      <c r="E195" s="346">
        <v>94.41</v>
      </c>
      <c r="F195" s="373"/>
      <c r="G195" s="347">
        <v>23.09</v>
      </c>
      <c r="H195" s="374"/>
      <c r="I195" s="348">
        <v>-0.43120000000000003</v>
      </c>
      <c r="J195" s="348">
        <v>1.0946</v>
      </c>
      <c r="K195" s="348">
        <v>2.4855999999999998</v>
      </c>
      <c r="L195" s="348">
        <v>2.0327000000000002</v>
      </c>
      <c r="M195" s="348">
        <v>-2.6560000000000001</v>
      </c>
      <c r="N195" s="350">
        <v>-5.7165999999999997</v>
      </c>
      <c r="O195" s="348">
        <v>-1.4822</v>
      </c>
      <c r="P195" s="348">
        <v>8.0352999999999994</v>
      </c>
      <c r="Q195" s="348">
        <v>7.7020999999999997</v>
      </c>
      <c r="R195" s="348" t="s">
        <v>430</v>
      </c>
      <c r="S195" s="348">
        <v>2.6221999999999999</v>
      </c>
      <c r="T195" s="348">
        <v>13.464399999999999</v>
      </c>
      <c r="U195" s="348">
        <v>-4.4287999999999998</v>
      </c>
      <c r="V195" s="348">
        <v>-2.0365000000000002</v>
      </c>
      <c r="W195" s="348">
        <v>2.6221999999999999</v>
      </c>
      <c r="X195" s="348">
        <v>12.6668</v>
      </c>
      <c r="Y195" s="374"/>
      <c r="Z195" s="346">
        <v>10</v>
      </c>
      <c r="AA195" s="346">
        <v>3</v>
      </c>
      <c r="AB195" s="346">
        <v>4</v>
      </c>
      <c r="AC195" s="346">
        <v>5</v>
      </c>
      <c r="AD195" s="346">
        <v>4</v>
      </c>
      <c r="AE195" s="346">
        <v>8</v>
      </c>
      <c r="AF195" s="346">
        <v>7</v>
      </c>
      <c r="AG195" s="346">
        <v>8</v>
      </c>
      <c r="AH195" s="346">
        <v>5</v>
      </c>
      <c r="AI195" s="346" t="s">
        <v>430</v>
      </c>
      <c r="AJ195" s="346">
        <v>2</v>
      </c>
      <c r="AK195" s="346">
        <v>4</v>
      </c>
      <c r="AL195" s="346">
        <v>6</v>
      </c>
      <c r="AM195" s="346">
        <v>8</v>
      </c>
      <c r="AN195" s="346">
        <v>2</v>
      </c>
      <c r="AO195" s="373"/>
      <c r="AP195" s="348" t="s">
        <v>430</v>
      </c>
      <c r="AQ195" s="348">
        <v>10.26</v>
      </c>
      <c r="AR195" s="348">
        <v>6.55</v>
      </c>
      <c r="AS195" s="348">
        <v>2.04</v>
      </c>
      <c r="AT195" s="348">
        <v>-2.27</v>
      </c>
      <c r="AU195" s="351"/>
      <c r="AV195" s="346" t="s">
        <v>430</v>
      </c>
      <c r="AW195" s="346">
        <v>2</v>
      </c>
      <c r="AX195" s="346">
        <v>7</v>
      </c>
      <c r="AY195" s="346">
        <v>8</v>
      </c>
      <c r="AZ195" s="346">
        <v>7</v>
      </c>
      <c r="BA195" s="362"/>
      <c r="BB195" s="348">
        <v>13.663809904510799</v>
      </c>
      <c r="BC195" s="375">
        <v>0.95611358699897797</v>
      </c>
      <c r="BD195" s="375">
        <v>2.42948811168632E-2</v>
      </c>
      <c r="BE195" s="375">
        <v>-0.257170774545815</v>
      </c>
      <c r="BF195" s="374"/>
      <c r="BG195" s="348">
        <v>41.668199999999999</v>
      </c>
      <c r="BH195" s="348">
        <v>25.736899999999999</v>
      </c>
      <c r="BI195" s="348">
        <v>30.529299999999999</v>
      </c>
      <c r="BJ195" s="348">
        <v>2.0655999999999999</v>
      </c>
      <c r="BK195" s="373"/>
      <c r="BL195" s="372" t="s">
        <v>2705</v>
      </c>
      <c r="BM195" s="372" t="s">
        <v>3374</v>
      </c>
      <c r="BN195" s="372" t="s">
        <v>3375</v>
      </c>
      <c r="BO195" s="372" t="s">
        <v>3376</v>
      </c>
      <c r="BP195" s="372" t="s">
        <v>3377</v>
      </c>
      <c r="BQ195" s="373"/>
      <c r="BR195" s="354" t="s">
        <v>907</v>
      </c>
    </row>
    <row r="196" spans="1:70" s="428" customFormat="1" x14ac:dyDescent="0.25">
      <c r="A196" s="345" t="s">
        <v>3378</v>
      </c>
      <c r="B196" s="373"/>
      <c r="C196" s="719">
        <v>45595</v>
      </c>
      <c r="D196" s="373"/>
      <c r="E196" s="346">
        <v>54.07</v>
      </c>
      <c r="F196" s="373"/>
      <c r="G196" s="347">
        <v>10.087</v>
      </c>
      <c r="H196" s="374"/>
      <c r="I196" s="348">
        <v>-0.1386</v>
      </c>
      <c r="J196" s="348">
        <v>0.34820000000000001</v>
      </c>
      <c r="K196" s="348">
        <v>2.8971</v>
      </c>
      <c r="L196" s="348">
        <v>3.5306999999999999</v>
      </c>
      <c r="M196" s="348">
        <v>-3.8784000000000001</v>
      </c>
      <c r="N196" s="350">
        <v>-4.3977000000000004</v>
      </c>
      <c r="O196" s="348" t="s">
        <v>430</v>
      </c>
      <c r="P196" s="348" t="s">
        <v>430</v>
      </c>
      <c r="Q196" s="348" t="s">
        <v>430</v>
      </c>
      <c r="R196" s="348" t="s">
        <v>430</v>
      </c>
      <c r="S196" s="348">
        <v>2.4893000000000001</v>
      </c>
      <c r="T196" s="348">
        <v>13.2226</v>
      </c>
      <c r="U196" s="348">
        <v>-4.9741</v>
      </c>
      <c r="V196" s="348">
        <v>-1.5038</v>
      </c>
      <c r="W196" s="348">
        <v>2.4893000000000001</v>
      </c>
      <c r="X196" s="348">
        <v>0.50800000000000001</v>
      </c>
      <c r="Y196" s="374"/>
      <c r="Z196" s="346">
        <v>5</v>
      </c>
      <c r="AA196" s="346">
        <v>9</v>
      </c>
      <c r="AB196" s="346">
        <v>3</v>
      </c>
      <c r="AC196" s="346">
        <v>3</v>
      </c>
      <c r="AD196" s="346">
        <v>6</v>
      </c>
      <c r="AE196" s="346">
        <v>6</v>
      </c>
      <c r="AF196" s="346" t="s">
        <v>430</v>
      </c>
      <c r="AG196" s="346" t="s">
        <v>430</v>
      </c>
      <c r="AH196" s="346" t="s">
        <v>430</v>
      </c>
      <c r="AI196" s="346" t="s">
        <v>430</v>
      </c>
      <c r="AJ196" s="346">
        <v>3</v>
      </c>
      <c r="AK196" s="346">
        <v>5</v>
      </c>
      <c r="AL196" s="346">
        <v>7</v>
      </c>
      <c r="AM196" s="346">
        <v>7</v>
      </c>
      <c r="AN196" s="346">
        <v>3</v>
      </c>
      <c r="AO196" s="373"/>
      <c r="AP196" s="348" t="s">
        <v>430</v>
      </c>
      <c r="AQ196" s="348" t="s">
        <v>430</v>
      </c>
      <c r="AR196" s="348" t="s">
        <v>430</v>
      </c>
      <c r="AS196" s="348" t="s">
        <v>430</v>
      </c>
      <c r="AT196" s="348">
        <v>-2</v>
      </c>
      <c r="AU196" s="351"/>
      <c r="AV196" s="346" t="s">
        <v>430</v>
      </c>
      <c r="AW196" s="346" t="s">
        <v>430</v>
      </c>
      <c r="AX196" s="346" t="s">
        <v>430</v>
      </c>
      <c r="AY196" s="346" t="s">
        <v>430</v>
      </c>
      <c r="AZ196" s="346">
        <v>6</v>
      </c>
      <c r="BA196" s="362"/>
      <c r="BB196" s="348">
        <v>14.758533000303</v>
      </c>
      <c r="BC196" s="375">
        <v>1.0112464151752201</v>
      </c>
      <c r="BD196" s="375">
        <v>-1.4136716686290201E-2</v>
      </c>
      <c r="BE196" s="375">
        <v>-0.21605339464491599</v>
      </c>
      <c r="BF196" s="374"/>
      <c r="BG196" s="348">
        <v>60.954999999999998</v>
      </c>
      <c r="BH196" s="348">
        <v>12.377000000000001</v>
      </c>
      <c r="BI196" s="348">
        <v>14.972200000000001</v>
      </c>
      <c r="BJ196" s="348">
        <v>11.6958</v>
      </c>
      <c r="BK196" s="373"/>
      <c r="BL196" s="372" t="s">
        <v>3379</v>
      </c>
      <c r="BM196" s="372" t="s">
        <v>3380</v>
      </c>
      <c r="BN196" s="372" t="s">
        <v>3381</v>
      </c>
      <c r="BO196" s="372" t="s">
        <v>3382</v>
      </c>
      <c r="BP196" s="372" t="s">
        <v>3383</v>
      </c>
      <c r="BQ196" s="373"/>
      <c r="BR196" s="354" t="s">
        <v>554</v>
      </c>
    </row>
    <row r="197" spans="1:70" s="428" customFormat="1" x14ac:dyDescent="0.25">
      <c r="A197" s="885" t="s">
        <v>93</v>
      </c>
      <c r="B197" s="402"/>
      <c r="C197" s="724"/>
      <c r="D197" s="402"/>
      <c r="E197" s="403"/>
      <c r="F197" s="402"/>
      <c r="G197" s="404"/>
      <c r="H197" s="406"/>
      <c r="I197" s="405">
        <v>-0.1552</v>
      </c>
      <c r="J197" s="405">
        <v>0.90239999999999998</v>
      </c>
      <c r="K197" s="405">
        <v>2.2258</v>
      </c>
      <c r="L197" s="405">
        <v>4.2377000000000002</v>
      </c>
      <c r="M197" s="405">
        <v>-0.70960000000000001</v>
      </c>
      <c r="N197" s="407">
        <v>-1.0149999999999999</v>
      </c>
      <c r="O197" s="405">
        <v>0.35289999999999999</v>
      </c>
      <c r="P197" s="405">
        <v>10.894500000000001</v>
      </c>
      <c r="Q197" s="405">
        <v>9.718</v>
      </c>
      <c r="R197" s="405">
        <v>11.630699999999999</v>
      </c>
      <c r="S197" s="405">
        <v>1.9157</v>
      </c>
      <c r="T197" s="405">
        <v>14.431100000000001</v>
      </c>
      <c r="U197" s="405">
        <v>-1.8394999999999999</v>
      </c>
      <c r="V197" s="405">
        <v>1.9926999999999999</v>
      </c>
      <c r="W197" s="405">
        <v>1.9157</v>
      </c>
      <c r="X197" s="405">
        <v>11.5274</v>
      </c>
      <c r="Y197" s="406"/>
      <c r="Z197" s="403">
        <v>10</v>
      </c>
      <c r="AA197" s="403">
        <v>10</v>
      </c>
      <c r="AB197" s="403">
        <v>10</v>
      </c>
      <c r="AC197" s="403">
        <v>10</v>
      </c>
      <c r="AD197" s="403">
        <v>9</v>
      </c>
      <c r="AE197" s="403">
        <v>9</v>
      </c>
      <c r="AF197" s="403">
        <v>8</v>
      </c>
      <c r="AG197" s="403">
        <v>8</v>
      </c>
      <c r="AH197" s="403">
        <v>8</v>
      </c>
      <c r="AI197" s="403">
        <v>1</v>
      </c>
      <c r="AJ197" s="403">
        <v>10</v>
      </c>
      <c r="AK197" s="403">
        <v>10</v>
      </c>
      <c r="AL197" s="403">
        <v>9</v>
      </c>
      <c r="AM197" s="403">
        <v>9</v>
      </c>
      <c r="AN197" s="403">
        <v>10</v>
      </c>
      <c r="AO197" s="402"/>
      <c r="AP197" s="405">
        <v>11.65</v>
      </c>
      <c r="AQ197" s="405">
        <v>10.84</v>
      </c>
      <c r="AR197" s="405">
        <v>8.9462499999999991</v>
      </c>
      <c r="AS197" s="405">
        <v>5.1100000000000003</v>
      </c>
      <c r="AT197" s="405">
        <v>3.2944444444444398</v>
      </c>
      <c r="AU197" s="408"/>
      <c r="AV197" s="403">
        <v>1</v>
      </c>
      <c r="AW197" s="403">
        <v>2</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86" t="s">
        <v>94</v>
      </c>
      <c r="B198" s="373"/>
      <c r="C198" s="719"/>
      <c r="D198" s="373"/>
      <c r="E198" s="346"/>
      <c r="F198" s="373"/>
      <c r="G198" s="347"/>
      <c r="H198" s="374"/>
      <c r="I198" s="348">
        <v>0.1857</v>
      </c>
      <c r="J198" s="348">
        <v>2.1595</v>
      </c>
      <c r="K198" s="348">
        <v>4.8536999999999999</v>
      </c>
      <c r="L198" s="348">
        <v>22.551200000000001</v>
      </c>
      <c r="M198" s="348">
        <v>21.029399999999999</v>
      </c>
      <c r="N198" s="350">
        <v>18.603200000000001</v>
      </c>
      <c r="O198" s="348">
        <v>5.1463999999999999</v>
      </c>
      <c r="P198" s="348">
        <v>19.064499999999999</v>
      </c>
      <c r="Q198" s="348">
        <v>19.251799999999999</v>
      </c>
      <c r="R198" s="348">
        <v>11.630699999999999</v>
      </c>
      <c r="S198" s="348">
        <v>3.0541</v>
      </c>
      <c r="T198" s="348">
        <v>38.002899999999997</v>
      </c>
      <c r="U198" s="348">
        <v>18.3886</v>
      </c>
      <c r="V198" s="348">
        <v>24.116499999999998</v>
      </c>
      <c r="W198" s="348">
        <v>3.0541</v>
      </c>
      <c r="X198" s="348">
        <v>27.372699999999998</v>
      </c>
      <c r="Y198" s="374"/>
      <c r="Z198" s="346"/>
      <c r="AA198" s="346"/>
      <c r="AB198" s="346"/>
      <c r="AC198" s="346"/>
      <c r="AD198" s="346"/>
      <c r="AE198" s="346"/>
      <c r="AF198" s="346"/>
      <c r="AG198" s="346"/>
      <c r="AH198" s="346"/>
      <c r="AI198" s="346"/>
      <c r="AJ198" s="346"/>
      <c r="AK198" s="346"/>
      <c r="AL198" s="346"/>
      <c r="AM198" s="346"/>
      <c r="AN198" s="346"/>
      <c r="AO198" s="373"/>
      <c r="AP198" s="348">
        <v>11.65</v>
      </c>
      <c r="AQ198" s="348">
        <v>11.42</v>
      </c>
      <c r="AR198" s="348">
        <v>17.71</v>
      </c>
      <c r="AS198" s="348">
        <v>15.9</v>
      </c>
      <c r="AT198" s="348">
        <v>41.25</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86" t="s">
        <v>95</v>
      </c>
      <c r="B199" s="373"/>
      <c r="C199" s="719"/>
      <c r="D199" s="373"/>
      <c r="E199" s="346"/>
      <c r="F199" s="373"/>
      <c r="G199" s="347"/>
      <c r="H199" s="374"/>
      <c r="I199" s="348">
        <v>-0.43120000000000003</v>
      </c>
      <c r="J199" s="348">
        <v>0.2349</v>
      </c>
      <c r="K199" s="348">
        <v>0.82930000000000004</v>
      </c>
      <c r="L199" s="348">
        <v>0.2833</v>
      </c>
      <c r="M199" s="348">
        <v>-4.7503000000000002</v>
      </c>
      <c r="N199" s="350">
        <v>-6.1906999999999996</v>
      </c>
      <c r="O199" s="348">
        <v>-1.8218000000000001</v>
      </c>
      <c r="P199" s="348">
        <v>8.0352999999999994</v>
      </c>
      <c r="Q199" s="348">
        <v>7.0529999999999999</v>
      </c>
      <c r="R199" s="348">
        <v>11.630699999999999</v>
      </c>
      <c r="S199" s="348">
        <v>1.0096000000000001</v>
      </c>
      <c r="T199" s="348">
        <v>5.8170999999999999</v>
      </c>
      <c r="U199" s="348">
        <v>-6.1153000000000004</v>
      </c>
      <c r="V199" s="348">
        <v>-3.7004000000000001</v>
      </c>
      <c r="W199" s="348">
        <v>1.0096000000000001</v>
      </c>
      <c r="X199" s="348">
        <v>0.50800000000000001</v>
      </c>
      <c r="Y199" s="374"/>
      <c r="Z199" s="346"/>
      <c r="AA199" s="346"/>
      <c r="AB199" s="346"/>
      <c r="AC199" s="346"/>
      <c r="AD199" s="346"/>
      <c r="AE199" s="346"/>
      <c r="AF199" s="346"/>
      <c r="AG199" s="346"/>
      <c r="AH199" s="346"/>
      <c r="AI199" s="346"/>
      <c r="AJ199" s="346"/>
      <c r="AK199" s="346"/>
      <c r="AL199" s="346"/>
      <c r="AM199" s="346"/>
      <c r="AN199" s="346"/>
      <c r="AO199" s="373"/>
      <c r="AP199" s="348">
        <v>11.65</v>
      </c>
      <c r="AQ199" s="348">
        <v>10.26</v>
      </c>
      <c r="AR199" s="348">
        <v>6.44</v>
      </c>
      <c r="AS199" s="348">
        <v>2.04</v>
      </c>
      <c r="AT199" s="348">
        <v>-4.47</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87" t="s">
        <v>96</v>
      </c>
      <c r="B200" s="413"/>
      <c r="C200" s="725"/>
      <c r="D200" s="413"/>
      <c r="E200" s="414"/>
      <c r="F200" s="413"/>
      <c r="G200" s="415"/>
      <c r="H200" s="417"/>
      <c r="I200" s="416">
        <v>-0.18165000000000001</v>
      </c>
      <c r="J200" s="416">
        <v>0.85540000000000005</v>
      </c>
      <c r="K200" s="416">
        <v>1.8462499999999999</v>
      </c>
      <c r="L200" s="416">
        <v>2.0115500000000002</v>
      </c>
      <c r="M200" s="416">
        <v>-3.3578999999999999</v>
      </c>
      <c r="N200" s="418">
        <v>-2.4131</v>
      </c>
      <c r="O200" s="416">
        <v>-0.26729999999999998</v>
      </c>
      <c r="P200" s="416">
        <v>9.5649999999999995</v>
      </c>
      <c r="Q200" s="416">
        <v>8.1457499999999996</v>
      </c>
      <c r="R200" s="416">
        <v>11.630699999999999</v>
      </c>
      <c r="S200" s="416">
        <v>1.6634</v>
      </c>
      <c r="T200" s="416">
        <v>12.4252</v>
      </c>
      <c r="U200" s="416">
        <v>-4.3120000000000003</v>
      </c>
      <c r="V200" s="416">
        <v>-1.1938</v>
      </c>
      <c r="W200" s="416">
        <v>1.6634</v>
      </c>
      <c r="X200" s="416">
        <v>11.5618</v>
      </c>
      <c r="Y200" s="417"/>
      <c r="Z200" s="414"/>
      <c r="AA200" s="414"/>
      <c r="AB200" s="414"/>
      <c r="AC200" s="414"/>
      <c r="AD200" s="414"/>
      <c r="AE200" s="414"/>
      <c r="AF200" s="414"/>
      <c r="AG200" s="414"/>
      <c r="AH200" s="414"/>
      <c r="AI200" s="414"/>
      <c r="AJ200" s="414"/>
      <c r="AK200" s="414"/>
      <c r="AL200" s="414"/>
      <c r="AM200" s="414"/>
      <c r="AN200" s="414"/>
      <c r="AO200" s="413"/>
      <c r="AP200" s="416">
        <v>11.65</v>
      </c>
      <c r="AQ200" s="416">
        <v>10.84</v>
      </c>
      <c r="AR200" s="416">
        <v>7.8</v>
      </c>
      <c r="AS200" s="416">
        <v>3.68</v>
      </c>
      <c r="AT200" s="416">
        <v>-0.91</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74" t="s">
        <v>3384</v>
      </c>
      <c r="B201" s="862"/>
      <c r="C201" s="863"/>
      <c r="D201" s="862"/>
      <c r="E201" s="864"/>
      <c r="F201" s="862"/>
      <c r="G201" s="865"/>
      <c r="H201" s="867"/>
      <c r="I201" s="866"/>
      <c r="J201" s="866"/>
      <c r="K201" s="866"/>
      <c r="L201" s="866"/>
      <c r="M201" s="866"/>
      <c r="N201" s="868"/>
      <c r="O201" s="866"/>
      <c r="P201" s="866"/>
      <c r="Q201" s="866"/>
      <c r="R201" s="866"/>
      <c r="S201" s="866"/>
      <c r="T201" s="866"/>
      <c r="U201" s="866"/>
      <c r="V201" s="866"/>
      <c r="W201" s="866"/>
      <c r="X201" s="866"/>
      <c r="Y201" s="867"/>
      <c r="Z201" s="864"/>
      <c r="AA201" s="864"/>
      <c r="AB201" s="864"/>
      <c r="AC201" s="864"/>
      <c r="AD201" s="864"/>
      <c r="AE201" s="864"/>
      <c r="AF201" s="864"/>
      <c r="AG201" s="864"/>
      <c r="AH201" s="864"/>
      <c r="AI201" s="864"/>
      <c r="AJ201" s="864"/>
      <c r="AK201" s="864"/>
      <c r="AL201" s="864"/>
      <c r="AM201" s="864"/>
      <c r="AN201" s="864"/>
      <c r="AO201" s="862"/>
      <c r="AP201" s="866"/>
      <c r="AQ201" s="866"/>
      <c r="AR201" s="866"/>
      <c r="AS201" s="866"/>
      <c r="AT201" s="866"/>
      <c r="AU201" s="869"/>
      <c r="AV201" s="864"/>
      <c r="AW201" s="864"/>
      <c r="AX201" s="864"/>
      <c r="AY201" s="864"/>
      <c r="AZ201" s="864"/>
      <c r="BA201" s="870"/>
      <c r="BB201" s="866"/>
      <c r="BC201" s="871"/>
      <c r="BD201" s="871"/>
      <c r="BE201" s="871"/>
      <c r="BF201" s="867"/>
      <c r="BG201" s="866"/>
      <c r="BH201" s="866"/>
      <c r="BI201" s="866"/>
      <c r="BJ201" s="866"/>
      <c r="BK201" s="862"/>
      <c r="BL201" s="872"/>
      <c r="BM201" s="872"/>
      <c r="BN201" s="872"/>
      <c r="BO201" s="872"/>
      <c r="BP201" s="872"/>
      <c r="BQ201" s="862"/>
      <c r="BR201" s="873"/>
    </row>
    <row r="202" spans="1:70" s="428" customFormat="1" x14ac:dyDescent="0.25">
      <c r="A202" s="345" t="s">
        <v>3385</v>
      </c>
      <c r="B202" s="373"/>
      <c r="C202" s="719">
        <v>45863</v>
      </c>
      <c r="D202" s="373"/>
      <c r="E202" s="346">
        <v>2065.75</v>
      </c>
      <c r="F202" s="373"/>
      <c r="G202" s="347">
        <v>10.75</v>
      </c>
      <c r="H202" s="374"/>
      <c r="I202" s="348">
        <v>0</v>
      </c>
      <c r="J202" s="348">
        <v>0.27989999999999998</v>
      </c>
      <c r="K202" s="348">
        <v>0.46729999999999999</v>
      </c>
      <c r="L202" s="348">
        <v>2.2835000000000001</v>
      </c>
      <c r="M202" s="348">
        <v>1.9923999999999999</v>
      </c>
      <c r="N202" s="350" t="s">
        <v>430</v>
      </c>
      <c r="O202" s="348" t="s">
        <v>430</v>
      </c>
      <c r="P202" s="348" t="s">
        <v>430</v>
      </c>
      <c r="Q202" s="348" t="s">
        <v>430</v>
      </c>
      <c r="R202" s="348" t="s">
        <v>430</v>
      </c>
      <c r="S202" s="348">
        <v>-0.73870000000000002</v>
      </c>
      <c r="T202" s="348">
        <v>11.5145</v>
      </c>
      <c r="U202" s="348">
        <v>1.0338000000000001</v>
      </c>
      <c r="V202" s="348">
        <v>7.5</v>
      </c>
      <c r="W202" s="348">
        <v>-0.73870000000000002</v>
      </c>
      <c r="X202" s="348">
        <v>7.5</v>
      </c>
      <c r="Y202" s="374"/>
      <c r="Z202" s="346">
        <v>2</v>
      </c>
      <c r="AA202" s="346">
        <v>6</v>
      </c>
      <c r="AB202" s="346">
        <v>7</v>
      </c>
      <c r="AC202" s="346">
        <v>7</v>
      </c>
      <c r="AD202" s="346">
        <v>7</v>
      </c>
      <c r="AE202" s="346" t="s">
        <v>430</v>
      </c>
      <c r="AF202" s="346" t="s">
        <v>430</v>
      </c>
      <c r="AG202" s="346" t="s">
        <v>430</v>
      </c>
      <c r="AH202" s="346" t="s">
        <v>430</v>
      </c>
      <c r="AI202" s="346" t="s">
        <v>430</v>
      </c>
      <c r="AJ202" s="346">
        <v>6</v>
      </c>
      <c r="AK202" s="346">
        <v>7</v>
      </c>
      <c r="AL202" s="346">
        <v>7</v>
      </c>
      <c r="AM202" s="346">
        <v>7</v>
      </c>
      <c r="AN202" s="346">
        <v>6</v>
      </c>
      <c r="AO202" s="373"/>
      <c r="AP202" s="348" t="s">
        <v>430</v>
      </c>
      <c r="AQ202" s="348" t="s">
        <v>430</v>
      </c>
      <c r="AR202" s="348" t="s">
        <v>430</v>
      </c>
      <c r="AS202" s="348" t="s">
        <v>430</v>
      </c>
      <c r="AT202" s="348">
        <v>7.13</v>
      </c>
      <c r="AU202" s="351"/>
      <c r="AV202" s="346" t="s">
        <v>430</v>
      </c>
      <c r="AW202" s="346" t="s">
        <v>430</v>
      </c>
      <c r="AX202" s="346" t="s">
        <v>430</v>
      </c>
      <c r="AY202" s="346" t="s">
        <v>430</v>
      </c>
      <c r="AZ202" s="346">
        <v>6</v>
      </c>
      <c r="BA202" s="362"/>
      <c r="BB202" s="348">
        <v>10.4021000169167</v>
      </c>
      <c r="BC202" s="375">
        <v>0.82168899582133403</v>
      </c>
      <c r="BD202" s="375">
        <v>3.0100662853678298E-2</v>
      </c>
      <c r="BE202" s="375">
        <v>0.405561626486168</v>
      </c>
      <c r="BF202" s="374"/>
      <c r="BG202" s="348">
        <v>49.356699999999996</v>
      </c>
      <c r="BH202" s="348">
        <v>25.186</v>
      </c>
      <c r="BI202" s="348">
        <v>16.962900000000001</v>
      </c>
      <c r="BJ202" s="348">
        <v>8.4944000000000006</v>
      </c>
      <c r="BK202" s="373"/>
      <c r="BL202" s="372" t="s">
        <v>3386</v>
      </c>
      <c r="BM202" s="372" t="s">
        <v>3387</v>
      </c>
      <c r="BN202" s="372" t="s">
        <v>3388</v>
      </c>
      <c r="BO202" s="372" t="s">
        <v>3389</v>
      </c>
      <c r="BP202" s="372" t="s">
        <v>3390</v>
      </c>
      <c r="BQ202" s="373"/>
      <c r="BR202" s="354" t="s">
        <v>436</v>
      </c>
    </row>
    <row r="203" spans="1:70" s="428" customFormat="1" ht="11" x14ac:dyDescent="0.3">
      <c r="A203" s="841" t="s">
        <v>3391</v>
      </c>
      <c r="B203" s="842"/>
      <c r="C203" s="843">
        <v>45889</v>
      </c>
      <c r="D203" s="842"/>
      <c r="E203" s="844">
        <v>1539.25</v>
      </c>
      <c r="F203" s="842"/>
      <c r="G203" s="845">
        <v>10.705</v>
      </c>
      <c r="H203" s="847"/>
      <c r="I203" s="846">
        <v>-0.30730000000000002</v>
      </c>
      <c r="J203" s="846">
        <v>0.56359999999999999</v>
      </c>
      <c r="K203" s="846">
        <v>2.5678000000000001</v>
      </c>
      <c r="L203" s="846">
        <v>4.5921000000000003</v>
      </c>
      <c r="M203" s="846">
        <v>2.2738</v>
      </c>
      <c r="N203" s="848" t="s">
        <v>430</v>
      </c>
      <c r="O203" s="846" t="s">
        <v>430</v>
      </c>
      <c r="P203" s="846" t="s">
        <v>430</v>
      </c>
      <c r="Q203" s="846" t="s">
        <v>430</v>
      </c>
      <c r="R203" s="846" t="s">
        <v>430</v>
      </c>
      <c r="S203" s="846">
        <v>1.9718</v>
      </c>
      <c r="T203" s="846">
        <v>15.880100000000001</v>
      </c>
      <c r="U203" s="846">
        <v>1.6040000000000001</v>
      </c>
      <c r="V203" s="846">
        <v>7.9676999999999998</v>
      </c>
      <c r="W203" s="846">
        <v>1.9718</v>
      </c>
      <c r="X203" s="846">
        <v>7.05</v>
      </c>
      <c r="Y203" s="847"/>
      <c r="Z203" s="844">
        <v>5</v>
      </c>
      <c r="AA203" s="844">
        <v>3</v>
      </c>
      <c r="AB203" s="844">
        <v>4</v>
      </c>
      <c r="AC203" s="844">
        <v>6</v>
      </c>
      <c r="AD203" s="844">
        <v>6</v>
      </c>
      <c r="AE203" s="844" t="s">
        <v>430</v>
      </c>
      <c r="AF203" s="844" t="s">
        <v>430</v>
      </c>
      <c r="AG203" s="844" t="s">
        <v>430</v>
      </c>
      <c r="AH203" s="844" t="s">
        <v>430</v>
      </c>
      <c r="AI203" s="844" t="s">
        <v>430</v>
      </c>
      <c r="AJ203" s="844">
        <v>1</v>
      </c>
      <c r="AK203" s="844">
        <v>6</v>
      </c>
      <c r="AL203" s="844">
        <v>6</v>
      </c>
      <c r="AM203" s="844">
        <v>6</v>
      </c>
      <c r="AN203" s="844">
        <v>1</v>
      </c>
      <c r="AO203" s="842"/>
      <c r="AP203" s="846" t="s">
        <v>430</v>
      </c>
      <c r="AQ203" s="846" t="s">
        <v>430</v>
      </c>
      <c r="AR203" s="846" t="s">
        <v>430</v>
      </c>
      <c r="AS203" s="846" t="s">
        <v>430</v>
      </c>
      <c r="AT203" s="846" t="s">
        <v>430</v>
      </c>
      <c r="AU203" s="849"/>
      <c r="AV203" s="844" t="s">
        <v>430</v>
      </c>
      <c r="AW203" s="844" t="s">
        <v>430</v>
      </c>
      <c r="AX203" s="844" t="s">
        <v>430</v>
      </c>
      <c r="AY203" s="844" t="s">
        <v>430</v>
      </c>
      <c r="AZ203" s="844" t="s">
        <v>430</v>
      </c>
      <c r="BA203" s="851"/>
      <c r="BB203" s="846">
        <v>14.012410906628901</v>
      </c>
      <c r="BC203" s="852">
        <v>1.1121667022707</v>
      </c>
      <c r="BD203" s="852">
        <v>1.1397025098222199E-2</v>
      </c>
      <c r="BE203" s="852">
        <v>0.59046279285014502</v>
      </c>
      <c r="BF203" s="847"/>
      <c r="BG203" s="846">
        <v>40.524700000000003</v>
      </c>
      <c r="BH203" s="846">
        <v>52.483699999999999</v>
      </c>
      <c r="BI203" s="846">
        <v>3.9953699999999999</v>
      </c>
      <c r="BJ203" s="846">
        <v>2.9962300000000002</v>
      </c>
      <c r="BK203" s="842"/>
      <c r="BL203" s="855" t="s">
        <v>3392</v>
      </c>
      <c r="BM203" s="855" t="s">
        <v>3393</v>
      </c>
      <c r="BN203" s="855" t="s">
        <v>3394</v>
      </c>
      <c r="BO203" s="855" t="s">
        <v>3395</v>
      </c>
      <c r="BP203" s="855" t="s">
        <v>929</v>
      </c>
      <c r="BQ203" s="842"/>
      <c r="BR203" s="856" t="s">
        <v>602</v>
      </c>
    </row>
    <row r="204" spans="1:70" s="428" customFormat="1" x14ac:dyDescent="0.25">
      <c r="A204" s="345" t="s">
        <v>3396</v>
      </c>
      <c r="B204" s="373"/>
      <c r="C204" s="719">
        <v>45250</v>
      </c>
      <c r="D204" s="373"/>
      <c r="E204" s="346">
        <v>1381.67</v>
      </c>
      <c r="F204" s="373"/>
      <c r="G204" s="347">
        <v>15.536300000000001</v>
      </c>
      <c r="H204" s="374"/>
      <c r="I204" s="348">
        <v>0.35399999999999998</v>
      </c>
      <c r="J204" s="348">
        <v>1.8827</v>
      </c>
      <c r="K204" s="348">
        <v>3.0053999999999998</v>
      </c>
      <c r="L204" s="348">
        <v>11.428800000000001</v>
      </c>
      <c r="M204" s="348">
        <v>9.0266999999999999</v>
      </c>
      <c r="N204" s="350">
        <v>6.3495999999999997</v>
      </c>
      <c r="O204" s="348">
        <v>-1.1024</v>
      </c>
      <c r="P204" s="348" t="s">
        <v>430</v>
      </c>
      <c r="Q204" s="348" t="s">
        <v>430</v>
      </c>
      <c r="R204" s="348" t="s">
        <v>430</v>
      </c>
      <c r="S204" s="348">
        <v>1.1437999999999999</v>
      </c>
      <c r="T204" s="348">
        <v>23.4725</v>
      </c>
      <c r="U204" s="348">
        <v>7.9246999999999996</v>
      </c>
      <c r="V204" s="348">
        <v>13.228400000000001</v>
      </c>
      <c r="W204" s="348">
        <v>1.1437999999999999</v>
      </c>
      <c r="X204" s="348">
        <v>18.052800000000001</v>
      </c>
      <c r="Y204" s="374"/>
      <c r="Z204" s="346">
        <v>1</v>
      </c>
      <c r="AA204" s="346">
        <v>1</v>
      </c>
      <c r="AB204" s="346">
        <v>3</v>
      </c>
      <c r="AC204" s="346">
        <v>3</v>
      </c>
      <c r="AD204" s="346">
        <v>4</v>
      </c>
      <c r="AE204" s="346">
        <v>4</v>
      </c>
      <c r="AF204" s="346">
        <v>1</v>
      </c>
      <c r="AG204" s="346" t="s">
        <v>430</v>
      </c>
      <c r="AH204" s="346" t="s">
        <v>430</v>
      </c>
      <c r="AI204" s="346" t="s">
        <v>430</v>
      </c>
      <c r="AJ204" s="346">
        <v>3</v>
      </c>
      <c r="AK204" s="346">
        <v>3</v>
      </c>
      <c r="AL204" s="346">
        <v>4</v>
      </c>
      <c r="AM204" s="346">
        <v>3</v>
      </c>
      <c r="AN204" s="346">
        <v>3</v>
      </c>
      <c r="AO204" s="373"/>
      <c r="AP204" s="348" t="s">
        <v>430</v>
      </c>
      <c r="AQ204" s="348" t="s">
        <v>430</v>
      </c>
      <c r="AR204" s="348" t="s">
        <v>430</v>
      </c>
      <c r="AS204" s="348" t="s">
        <v>430</v>
      </c>
      <c r="AT204" s="348">
        <v>19.41</v>
      </c>
      <c r="AU204" s="351"/>
      <c r="AV204" s="346" t="s">
        <v>430</v>
      </c>
      <c r="AW204" s="346" t="s">
        <v>430</v>
      </c>
      <c r="AX204" s="346" t="s">
        <v>430</v>
      </c>
      <c r="AY204" s="346" t="s">
        <v>430</v>
      </c>
      <c r="AZ204" s="346">
        <v>4</v>
      </c>
      <c r="BA204" s="362"/>
      <c r="BB204" s="348">
        <v>16.4504331474518</v>
      </c>
      <c r="BC204" s="375">
        <v>0.99065560470913705</v>
      </c>
      <c r="BD204" s="375">
        <v>4.9943579768211503E-2</v>
      </c>
      <c r="BE204" s="375">
        <v>0.49205925410666801</v>
      </c>
      <c r="BF204" s="374"/>
      <c r="BG204" s="348">
        <v>38.779699999999998</v>
      </c>
      <c r="BH204" s="348">
        <v>31.044499999999999</v>
      </c>
      <c r="BI204" s="348">
        <v>3.90638</v>
      </c>
      <c r="BJ204" s="348">
        <v>26.26942</v>
      </c>
      <c r="BK204" s="373"/>
      <c r="BL204" s="372" t="s">
        <v>3397</v>
      </c>
      <c r="BM204" s="372" t="s">
        <v>3398</v>
      </c>
      <c r="BN204" s="372" t="s">
        <v>3399</v>
      </c>
      <c r="BO204" s="372" t="s">
        <v>3400</v>
      </c>
      <c r="BP204" s="372" t="s">
        <v>3401</v>
      </c>
      <c r="BQ204" s="373"/>
      <c r="BR204" s="354" t="s">
        <v>547</v>
      </c>
    </row>
    <row r="205" spans="1:70" s="428" customFormat="1" x14ac:dyDescent="0.25">
      <c r="A205" s="345" t="s">
        <v>3402</v>
      </c>
      <c r="B205" s="373"/>
      <c r="C205" s="719">
        <v>45638</v>
      </c>
      <c r="D205" s="373"/>
      <c r="E205" s="346">
        <v>945.26300000000003</v>
      </c>
      <c r="F205" s="373"/>
      <c r="G205" s="347">
        <v>8.8000000000000007</v>
      </c>
      <c r="H205" s="374"/>
      <c r="I205" s="348">
        <v>-0.33979999999999999</v>
      </c>
      <c r="J205" s="348">
        <v>0.91739999999999999</v>
      </c>
      <c r="K205" s="348">
        <v>1.0333000000000001</v>
      </c>
      <c r="L205" s="348">
        <v>-2.2222</v>
      </c>
      <c r="M205" s="348">
        <v>-3.9300999999999999</v>
      </c>
      <c r="N205" s="350">
        <v>-5.4779999999999998</v>
      </c>
      <c r="O205" s="348" t="s">
        <v>430</v>
      </c>
      <c r="P205" s="348" t="s">
        <v>430</v>
      </c>
      <c r="Q205" s="348" t="s">
        <v>430</v>
      </c>
      <c r="R205" s="348" t="s">
        <v>430</v>
      </c>
      <c r="S205" s="348">
        <v>0.6865</v>
      </c>
      <c r="T205" s="348">
        <v>9.5890000000000004</v>
      </c>
      <c r="U205" s="348">
        <v>-5.7816000000000001</v>
      </c>
      <c r="V205" s="348">
        <v>-0.56499999999999995</v>
      </c>
      <c r="W205" s="348">
        <v>0.6865</v>
      </c>
      <c r="X205" s="348">
        <v>-7.7168000000000001</v>
      </c>
      <c r="Y205" s="374"/>
      <c r="Z205" s="346">
        <v>6</v>
      </c>
      <c r="AA205" s="346">
        <v>2</v>
      </c>
      <c r="AB205" s="346">
        <v>6</v>
      </c>
      <c r="AC205" s="346">
        <v>8</v>
      </c>
      <c r="AD205" s="346">
        <v>8</v>
      </c>
      <c r="AE205" s="346">
        <v>6</v>
      </c>
      <c r="AF205" s="346" t="s">
        <v>430</v>
      </c>
      <c r="AG205" s="346" t="s">
        <v>430</v>
      </c>
      <c r="AH205" s="346" t="s">
        <v>430</v>
      </c>
      <c r="AI205" s="346" t="s">
        <v>430</v>
      </c>
      <c r="AJ205" s="346">
        <v>4</v>
      </c>
      <c r="AK205" s="346">
        <v>8</v>
      </c>
      <c r="AL205" s="346">
        <v>8</v>
      </c>
      <c r="AM205" s="346">
        <v>8</v>
      </c>
      <c r="AN205" s="346">
        <v>4</v>
      </c>
      <c r="AO205" s="373"/>
      <c r="AP205" s="348" t="s">
        <v>430</v>
      </c>
      <c r="AQ205" s="348" t="s">
        <v>430</v>
      </c>
      <c r="AR205" s="348" t="s">
        <v>430</v>
      </c>
      <c r="AS205" s="348" t="s">
        <v>430</v>
      </c>
      <c r="AT205" s="348">
        <v>-4.8</v>
      </c>
      <c r="AU205" s="351"/>
      <c r="AV205" s="346" t="s">
        <v>430</v>
      </c>
      <c r="AW205" s="346" t="s">
        <v>430</v>
      </c>
      <c r="AX205" s="346" t="s">
        <v>430</v>
      </c>
      <c r="AY205" s="346" t="s">
        <v>430</v>
      </c>
      <c r="AZ205" s="346">
        <v>7</v>
      </c>
      <c r="BA205" s="362"/>
      <c r="BB205" s="348">
        <v>17.8394665464029</v>
      </c>
      <c r="BC205" s="375">
        <v>1.18554039416694</v>
      </c>
      <c r="BD205" s="375">
        <v>-5.5858809133116E-2</v>
      </c>
      <c r="BE205" s="375">
        <v>-0.61823108820823103</v>
      </c>
      <c r="BF205" s="374"/>
      <c r="BG205" s="348">
        <v>40.243299999999998</v>
      </c>
      <c r="BH205" s="348">
        <v>25.860199999999999</v>
      </c>
      <c r="BI205" s="348">
        <v>20.749099999999999</v>
      </c>
      <c r="BJ205" s="348">
        <v>13.147399999999999</v>
      </c>
      <c r="BK205" s="373"/>
      <c r="BL205" s="372" t="s">
        <v>3403</v>
      </c>
      <c r="BM205" s="372" t="s">
        <v>3404</v>
      </c>
      <c r="BN205" s="372" t="s">
        <v>3405</v>
      </c>
      <c r="BO205" s="372" t="s">
        <v>3406</v>
      </c>
      <c r="BP205" s="372" t="s">
        <v>2856</v>
      </c>
      <c r="BQ205" s="373"/>
      <c r="BR205" s="354" t="s">
        <v>436</v>
      </c>
    </row>
    <row r="206" spans="1:70" s="428" customFormat="1" x14ac:dyDescent="0.25">
      <c r="A206" s="345" t="s">
        <v>3407</v>
      </c>
      <c r="B206" s="373"/>
      <c r="C206" s="719">
        <v>45733</v>
      </c>
      <c r="D206" s="373"/>
      <c r="E206" s="346">
        <v>832.58</v>
      </c>
      <c r="F206" s="373"/>
      <c r="G206" s="347">
        <v>13.5791</v>
      </c>
      <c r="H206" s="374"/>
      <c r="I206" s="348">
        <v>-8.3099999999999993E-2</v>
      </c>
      <c r="J206" s="348">
        <v>0.2717</v>
      </c>
      <c r="K206" s="348">
        <v>0.22140000000000001</v>
      </c>
      <c r="L206" s="348">
        <v>15.512700000000001</v>
      </c>
      <c r="M206" s="348">
        <v>11.4786</v>
      </c>
      <c r="N206" s="350">
        <v>21.893899999999999</v>
      </c>
      <c r="O206" s="348" t="s">
        <v>430</v>
      </c>
      <c r="P206" s="348" t="s">
        <v>430</v>
      </c>
      <c r="Q206" s="348" t="s">
        <v>430</v>
      </c>
      <c r="R206" s="348" t="s">
        <v>430</v>
      </c>
      <c r="S206" s="348">
        <v>-1.2573000000000001</v>
      </c>
      <c r="T206" s="348">
        <v>27.202300000000001</v>
      </c>
      <c r="U206" s="348">
        <v>10.543900000000001</v>
      </c>
      <c r="V206" s="348">
        <v>21.227900000000002</v>
      </c>
      <c r="W206" s="348">
        <v>-1.2573000000000001</v>
      </c>
      <c r="X206" s="348">
        <v>25.831700000000001</v>
      </c>
      <c r="Y206" s="374"/>
      <c r="Z206" s="346">
        <v>3</v>
      </c>
      <c r="AA206" s="346">
        <v>7</v>
      </c>
      <c r="AB206" s="346">
        <v>8</v>
      </c>
      <c r="AC206" s="346">
        <v>1</v>
      </c>
      <c r="AD206" s="346">
        <v>2</v>
      </c>
      <c r="AE206" s="346">
        <v>1</v>
      </c>
      <c r="AF206" s="346" t="s">
        <v>430</v>
      </c>
      <c r="AG206" s="346" t="s">
        <v>430</v>
      </c>
      <c r="AH206" s="346" t="s">
        <v>430</v>
      </c>
      <c r="AI206" s="346" t="s">
        <v>430</v>
      </c>
      <c r="AJ206" s="346">
        <v>7</v>
      </c>
      <c r="AK206" s="346">
        <v>1</v>
      </c>
      <c r="AL206" s="346">
        <v>3</v>
      </c>
      <c r="AM206" s="346">
        <v>1</v>
      </c>
      <c r="AN206" s="346">
        <v>7</v>
      </c>
      <c r="AO206" s="373"/>
      <c r="AP206" s="348" t="s">
        <v>430</v>
      </c>
      <c r="AQ206" s="348" t="s">
        <v>430</v>
      </c>
      <c r="AR206" s="348" t="s">
        <v>430</v>
      </c>
      <c r="AS206" s="348" t="s">
        <v>430</v>
      </c>
      <c r="AT206" s="348">
        <v>28.36</v>
      </c>
      <c r="AU206" s="351"/>
      <c r="AV206" s="346" t="s">
        <v>430</v>
      </c>
      <c r="AW206" s="346" t="s">
        <v>430</v>
      </c>
      <c r="AX206" s="346" t="s">
        <v>430</v>
      </c>
      <c r="AY206" s="346" t="s">
        <v>430</v>
      </c>
      <c r="AZ206" s="346">
        <v>1</v>
      </c>
      <c r="BA206" s="362"/>
      <c r="BB206" s="348">
        <v>15.8585900830059</v>
      </c>
      <c r="BC206" s="375">
        <v>1.01558903865186</v>
      </c>
      <c r="BD206" s="375">
        <v>0.115535790164361</v>
      </c>
      <c r="BE206" s="375">
        <v>1.58379577142434</v>
      </c>
      <c r="BF206" s="374"/>
      <c r="BG206" s="348">
        <v>17.320799999999998</v>
      </c>
      <c r="BH206" s="348">
        <v>23.647500000000001</v>
      </c>
      <c r="BI206" s="348">
        <v>54.5199</v>
      </c>
      <c r="BJ206" s="348">
        <v>4.5118</v>
      </c>
      <c r="BK206" s="373"/>
      <c r="BL206" s="372" t="s">
        <v>3408</v>
      </c>
      <c r="BM206" s="372" t="s">
        <v>1850</v>
      </c>
      <c r="BN206" s="372" t="s">
        <v>3409</v>
      </c>
      <c r="BO206" s="372" t="s">
        <v>3410</v>
      </c>
      <c r="BP206" s="372" t="s">
        <v>3411</v>
      </c>
      <c r="BQ206" s="373"/>
      <c r="BR206" s="354" t="s">
        <v>476</v>
      </c>
    </row>
    <row r="207" spans="1:70" s="428" customFormat="1" x14ac:dyDescent="0.25">
      <c r="A207" s="345" t="s">
        <v>3412</v>
      </c>
      <c r="B207" s="373"/>
      <c r="C207" s="719">
        <v>45112</v>
      </c>
      <c r="D207" s="373"/>
      <c r="E207" s="346">
        <v>708.75</v>
      </c>
      <c r="F207" s="373"/>
      <c r="G207" s="347">
        <v>14.46</v>
      </c>
      <c r="H207" s="374"/>
      <c r="I207" s="348">
        <v>-0.61860000000000004</v>
      </c>
      <c r="J207" s="348">
        <v>0.4864</v>
      </c>
      <c r="K207" s="348">
        <v>3.1383999999999999</v>
      </c>
      <c r="L207" s="348">
        <v>13.768700000000001</v>
      </c>
      <c r="M207" s="348">
        <v>13.6792</v>
      </c>
      <c r="N207" s="350">
        <v>-2.4948999999999999</v>
      </c>
      <c r="O207" s="348">
        <v>-1.2554000000000001</v>
      </c>
      <c r="P207" s="348">
        <v>12.9679</v>
      </c>
      <c r="Q207" s="348" t="s">
        <v>430</v>
      </c>
      <c r="R207" s="348" t="s">
        <v>430</v>
      </c>
      <c r="S207" s="348">
        <v>-0.55020000000000002</v>
      </c>
      <c r="T207" s="348">
        <v>22.542400000000001</v>
      </c>
      <c r="U207" s="348">
        <v>10.9747</v>
      </c>
      <c r="V207" s="348">
        <v>9.2971000000000004</v>
      </c>
      <c r="W207" s="348">
        <v>-0.55020000000000002</v>
      </c>
      <c r="X207" s="348">
        <v>12.930400000000001</v>
      </c>
      <c r="Y207" s="374"/>
      <c r="Z207" s="346">
        <v>7</v>
      </c>
      <c r="AA207" s="346">
        <v>4</v>
      </c>
      <c r="AB207" s="346">
        <v>2</v>
      </c>
      <c r="AC207" s="346">
        <v>2</v>
      </c>
      <c r="AD207" s="346">
        <v>1</v>
      </c>
      <c r="AE207" s="346">
        <v>5</v>
      </c>
      <c r="AF207" s="346">
        <v>2</v>
      </c>
      <c r="AG207" s="346">
        <v>1</v>
      </c>
      <c r="AH207" s="346" t="s">
        <v>430</v>
      </c>
      <c r="AI207" s="346" t="s">
        <v>430</v>
      </c>
      <c r="AJ207" s="346">
        <v>5</v>
      </c>
      <c r="AK207" s="346">
        <v>4</v>
      </c>
      <c r="AL207" s="346">
        <v>1</v>
      </c>
      <c r="AM207" s="346">
        <v>5</v>
      </c>
      <c r="AN207" s="346">
        <v>5</v>
      </c>
      <c r="AO207" s="373"/>
      <c r="AP207" s="348" t="s">
        <v>430</v>
      </c>
      <c r="AQ207" s="348" t="s">
        <v>430</v>
      </c>
      <c r="AR207" s="348" t="s">
        <v>430</v>
      </c>
      <c r="AS207" s="348">
        <v>6.41</v>
      </c>
      <c r="AT207" s="348">
        <v>21.23</v>
      </c>
      <c r="AU207" s="351"/>
      <c r="AV207" s="346" t="s">
        <v>430</v>
      </c>
      <c r="AW207" s="346" t="s">
        <v>430</v>
      </c>
      <c r="AX207" s="346" t="s">
        <v>430</v>
      </c>
      <c r="AY207" s="346">
        <v>1</v>
      </c>
      <c r="AZ207" s="346">
        <v>3</v>
      </c>
      <c r="BA207" s="362"/>
      <c r="BB207" s="348">
        <v>16.325262416190199</v>
      </c>
      <c r="BC207" s="375">
        <v>0.87615766728722999</v>
      </c>
      <c r="BD207" s="375">
        <v>4.1472222784214599E-2</v>
      </c>
      <c r="BE207" s="375">
        <v>0.13574116191791599</v>
      </c>
      <c r="BF207" s="374"/>
      <c r="BG207" s="348">
        <v>9.6019900000000007</v>
      </c>
      <c r="BH207" s="348">
        <v>20.317399999999999</v>
      </c>
      <c r="BI207" s="348">
        <v>58.3889</v>
      </c>
      <c r="BJ207" s="348">
        <v>11.69171</v>
      </c>
      <c r="BK207" s="373"/>
      <c r="BL207" s="372" t="s">
        <v>3413</v>
      </c>
      <c r="BM207" s="372" t="s">
        <v>3414</v>
      </c>
      <c r="BN207" s="372" t="s">
        <v>2913</v>
      </c>
      <c r="BO207" s="372" t="s">
        <v>3415</v>
      </c>
      <c r="BP207" s="372" t="s">
        <v>3416</v>
      </c>
      <c r="BQ207" s="373"/>
      <c r="BR207" s="354" t="s">
        <v>443</v>
      </c>
    </row>
    <row r="208" spans="1:70" s="428" customFormat="1" x14ac:dyDescent="0.25">
      <c r="A208" s="345" t="s">
        <v>3417</v>
      </c>
      <c r="B208" s="373"/>
      <c r="C208" s="719">
        <v>45645</v>
      </c>
      <c r="D208" s="373"/>
      <c r="E208" s="346">
        <v>500.23</v>
      </c>
      <c r="F208" s="373"/>
      <c r="G208" s="347">
        <v>9.5299999999999994</v>
      </c>
      <c r="H208" s="374"/>
      <c r="I208" s="348">
        <v>-0.62570000000000003</v>
      </c>
      <c r="J208" s="348">
        <v>-0.2094</v>
      </c>
      <c r="K208" s="348">
        <v>1.9251</v>
      </c>
      <c r="L208" s="348">
        <v>10.556800000000001</v>
      </c>
      <c r="M208" s="348">
        <v>11.2019</v>
      </c>
      <c r="N208" s="350">
        <v>8.7899999999999991</v>
      </c>
      <c r="O208" s="348" t="s">
        <v>430</v>
      </c>
      <c r="P208" s="348" t="s">
        <v>430</v>
      </c>
      <c r="Q208" s="348" t="s">
        <v>430</v>
      </c>
      <c r="R208" s="348" t="s">
        <v>430</v>
      </c>
      <c r="S208" s="348">
        <v>-1.7525999999999999</v>
      </c>
      <c r="T208" s="348">
        <v>23.605699999999999</v>
      </c>
      <c r="U208" s="348">
        <v>10.6852</v>
      </c>
      <c r="V208" s="348">
        <v>13.995200000000001</v>
      </c>
      <c r="W208" s="348">
        <v>-1.7525999999999999</v>
      </c>
      <c r="X208" s="348">
        <v>-3.0148000000000001</v>
      </c>
      <c r="Y208" s="374"/>
      <c r="Z208" s="346">
        <v>8</v>
      </c>
      <c r="AA208" s="346">
        <v>8</v>
      </c>
      <c r="AB208" s="346">
        <v>5</v>
      </c>
      <c r="AC208" s="346">
        <v>4</v>
      </c>
      <c r="AD208" s="346">
        <v>3</v>
      </c>
      <c r="AE208" s="346">
        <v>3</v>
      </c>
      <c r="AF208" s="346" t="s">
        <v>430</v>
      </c>
      <c r="AG208" s="346" t="s">
        <v>430</v>
      </c>
      <c r="AH208" s="346" t="s">
        <v>430</v>
      </c>
      <c r="AI208" s="346" t="s">
        <v>430</v>
      </c>
      <c r="AJ208" s="346">
        <v>8</v>
      </c>
      <c r="AK208" s="346">
        <v>2</v>
      </c>
      <c r="AL208" s="346">
        <v>2</v>
      </c>
      <c r="AM208" s="346">
        <v>2</v>
      </c>
      <c r="AN208" s="346">
        <v>8</v>
      </c>
      <c r="AO208" s="373"/>
      <c r="AP208" s="348" t="s">
        <v>430</v>
      </c>
      <c r="AQ208" s="348" t="s">
        <v>430</v>
      </c>
      <c r="AR208" s="348" t="s">
        <v>430</v>
      </c>
      <c r="AS208" s="348" t="s">
        <v>430</v>
      </c>
      <c r="AT208" s="348">
        <v>22.76</v>
      </c>
      <c r="AU208" s="351"/>
      <c r="AV208" s="346" t="s">
        <v>430</v>
      </c>
      <c r="AW208" s="346" t="s">
        <v>430</v>
      </c>
      <c r="AX208" s="346" t="s">
        <v>430</v>
      </c>
      <c r="AY208" s="346" t="s">
        <v>430</v>
      </c>
      <c r="AZ208" s="346">
        <v>2</v>
      </c>
      <c r="BA208" s="362"/>
      <c r="BB208" s="348">
        <v>19.594091034214099</v>
      </c>
      <c r="BC208" s="375">
        <v>1.2156453344336799</v>
      </c>
      <c r="BD208" s="375">
        <v>-1.0689622883945E-2</v>
      </c>
      <c r="BE208" s="375">
        <v>-0.303732700594744</v>
      </c>
      <c r="BF208" s="374"/>
      <c r="BG208" s="348">
        <v>11.3589</v>
      </c>
      <c r="BH208" s="348">
        <v>23.991900000000001</v>
      </c>
      <c r="BI208" s="348">
        <v>59.617800000000003</v>
      </c>
      <c r="BJ208" s="348">
        <v>5.0313999999999997</v>
      </c>
      <c r="BK208" s="373"/>
      <c r="BL208" s="372" t="s">
        <v>3418</v>
      </c>
      <c r="BM208" s="372" t="s">
        <v>3419</v>
      </c>
      <c r="BN208" s="372" t="s">
        <v>3420</v>
      </c>
      <c r="BO208" s="372" t="s">
        <v>3421</v>
      </c>
      <c r="BP208" s="372" t="s">
        <v>3422</v>
      </c>
      <c r="BQ208" s="373"/>
      <c r="BR208" s="354" t="s">
        <v>443</v>
      </c>
    </row>
    <row r="209" spans="1:70" s="428" customFormat="1" x14ac:dyDescent="0.25">
      <c r="A209" s="345" t="s">
        <v>3423</v>
      </c>
      <c r="B209" s="373"/>
      <c r="C209" s="719">
        <v>45716</v>
      </c>
      <c r="D209" s="373"/>
      <c r="E209" s="346">
        <v>481.36799999999999</v>
      </c>
      <c r="F209" s="373"/>
      <c r="G209" s="347">
        <v>12.8163</v>
      </c>
      <c r="H209" s="374"/>
      <c r="I209" s="348">
        <v>-0.13639999999999999</v>
      </c>
      <c r="J209" s="348">
        <v>0.39789999999999998</v>
      </c>
      <c r="K209" s="348">
        <v>3.5954000000000002</v>
      </c>
      <c r="L209" s="348">
        <v>7.5228999999999999</v>
      </c>
      <c r="M209" s="348">
        <v>7.7</v>
      </c>
      <c r="N209" s="350">
        <v>8.8147000000000002</v>
      </c>
      <c r="O209" s="348" t="s">
        <v>430</v>
      </c>
      <c r="P209" s="348" t="s">
        <v>430</v>
      </c>
      <c r="Q209" s="348" t="s">
        <v>430</v>
      </c>
      <c r="R209" s="348" t="s">
        <v>430</v>
      </c>
      <c r="S209" s="348">
        <v>1.2362</v>
      </c>
      <c r="T209" s="348">
        <v>18.731000000000002</v>
      </c>
      <c r="U209" s="348">
        <v>6.0442999999999998</v>
      </c>
      <c r="V209" s="348">
        <v>11.9054</v>
      </c>
      <c r="W209" s="348">
        <v>1.2362</v>
      </c>
      <c r="X209" s="348">
        <v>19.7285</v>
      </c>
      <c r="Y209" s="374"/>
      <c r="Z209" s="346">
        <v>4</v>
      </c>
      <c r="AA209" s="346">
        <v>5</v>
      </c>
      <c r="AB209" s="346">
        <v>1</v>
      </c>
      <c r="AC209" s="346">
        <v>5</v>
      </c>
      <c r="AD209" s="346">
        <v>5</v>
      </c>
      <c r="AE209" s="346">
        <v>2</v>
      </c>
      <c r="AF209" s="346" t="s">
        <v>430</v>
      </c>
      <c r="AG209" s="346" t="s">
        <v>430</v>
      </c>
      <c r="AH209" s="346" t="s">
        <v>430</v>
      </c>
      <c r="AI209" s="346" t="s">
        <v>430</v>
      </c>
      <c r="AJ209" s="346">
        <v>2</v>
      </c>
      <c r="AK209" s="346">
        <v>5</v>
      </c>
      <c r="AL209" s="346">
        <v>5</v>
      </c>
      <c r="AM209" s="346">
        <v>4</v>
      </c>
      <c r="AN209" s="346">
        <v>2</v>
      </c>
      <c r="AO209" s="373"/>
      <c r="AP209" s="348" t="s">
        <v>430</v>
      </c>
      <c r="AQ209" s="348" t="s">
        <v>430</v>
      </c>
      <c r="AR209" s="348" t="s">
        <v>430</v>
      </c>
      <c r="AS209" s="348" t="s">
        <v>430</v>
      </c>
      <c r="AT209" s="348">
        <v>16.77</v>
      </c>
      <c r="AU209" s="351"/>
      <c r="AV209" s="346" t="s">
        <v>430</v>
      </c>
      <c r="AW209" s="346" t="s">
        <v>430</v>
      </c>
      <c r="AX209" s="346" t="s">
        <v>430</v>
      </c>
      <c r="AY209" s="346" t="s">
        <v>430</v>
      </c>
      <c r="AZ209" s="346">
        <v>5</v>
      </c>
      <c r="BA209" s="362"/>
      <c r="BB209" s="348">
        <v>12.3706131238974</v>
      </c>
      <c r="BC209" s="375">
        <v>0.936521954338838</v>
      </c>
      <c r="BD209" s="375">
        <v>9.2742195268652697E-2</v>
      </c>
      <c r="BE209" s="375">
        <v>0.60190786964172605</v>
      </c>
      <c r="BF209" s="374"/>
      <c r="BG209" s="348">
        <v>51.858400000000003</v>
      </c>
      <c r="BH209" s="348">
        <v>26.0198</v>
      </c>
      <c r="BI209" s="348">
        <v>18.956499999999998</v>
      </c>
      <c r="BJ209" s="348">
        <v>3.1652999999999998</v>
      </c>
      <c r="BK209" s="373"/>
      <c r="BL209" s="372" t="s">
        <v>3424</v>
      </c>
      <c r="BM209" s="372" t="s">
        <v>3425</v>
      </c>
      <c r="BN209" s="372" t="s">
        <v>3426</v>
      </c>
      <c r="BO209" s="372" t="s">
        <v>1138</v>
      </c>
      <c r="BP209" s="372" t="s">
        <v>3427</v>
      </c>
      <c r="BQ209" s="373"/>
      <c r="BR209" s="354" t="s">
        <v>443</v>
      </c>
    </row>
    <row r="210" spans="1:70" s="428" customFormat="1" x14ac:dyDescent="0.25">
      <c r="A210" s="885" t="s">
        <v>93</v>
      </c>
      <c r="B210" s="402"/>
      <c r="C210" s="724"/>
      <c r="D210" s="402"/>
      <c r="E210" s="403"/>
      <c r="F210" s="402"/>
      <c r="G210" s="404"/>
      <c r="H210" s="406"/>
      <c r="I210" s="405">
        <v>-0.21959999999999999</v>
      </c>
      <c r="J210" s="405">
        <v>0.57379999999999998</v>
      </c>
      <c r="K210" s="405">
        <v>1.9943</v>
      </c>
      <c r="L210" s="405">
        <v>7.9303999999999997</v>
      </c>
      <c r="M210" s="405">
        <v>6.6778000000000004</v>
      </c>
      <c r="N210" s="407">
        <v>6.3125999999999998</v>
      </c>
      <c r="O210" s="405">
        <v>-1.1789000000000001</v>
      </c>
      <c r="P210" s="405">
        <v>12.9679</v>
      </c>
      <c r="Q210" s="405" t="s">
        <v>430</v>
      </c>
      <c r="R210" s="405" t="s">
        <v>430</v>
      </c>
      <c r="S210" s="405">
        <v>9.2399999999999996E-2</v>
      </c>
      <c r="T210" s="405">
        <v>19.0672</v>
      </c>
      <c r="U210" s="405">
        <v>5.3785999999999996</v>
      </c>
      <c r="V210" s="405">
        <v>10.569599999999999</v>
      </c>
      <c r="W210" s="405">
        <v>9.2399999999999996E-2</v>
      </c>
      <c r="X210" s="405">
        <v>10.045199999999999</v>
      </c>
      <c r="Y210" s="406"/>
      <c r="Z210" s="403">
        <v>8</v>
      </c>
      <c r="AA210" s="403">
        <v>8</v>
      </c>
      <c r="AB210" s="403">
        <v>8</v>
      </c>
      <c r="AC210" s="403">
        <v>8</v>
      </c>
      <c r="AD210" s="403">
        <v>8</v>
      </c>
      <c r="AE210" s="403">
        <v>6</v>
      </c>
      <c r="AF210" s="403">
        <v>2</v>
      </c>
      <c r="AG210" s="403">
        <v>1</v>
      </c>
      <c r="AH210" s="403">
        <v>0</v>
      </c>
      <c r="AI210" s="403">
        <v>0</v>
      </c>
      <c r="AJ210" s="403">
        <v>8</v>
      </c>
      <c r="AK210" s="403">
        <v>8</v>
      </c>
      <c r="AL210" s="403">
        <v>8</v>
      </c>
      <c r="AM210" s="403">
        <v>8</v>
      </c>
      <c r="AN210" s="403">
        <v>8</v>
      </c>
      <c r="AO210" s="402"/>
      <c r="AP210" s="405" t="s">
        <v>430</v>
      </c>
      <c r="AQ210" s="405" t="s">
        <v>430</v>
      </c>
      <c r="AR210" s="405" t="s">
        <v>430</v>
      </c>
      <c r="AS210" s="405">
        <v>6.41</v>
      </c>
      <c r="AT210" s="405">
        <v>15.837142857142901</v>
      </c>
      <c r="AU210" s="408"/>
      <c r="AV210" s="403">
        <v>0</v>
      </c>
      <c r="AW210" s="403">
        <v>0</v>
      </c>
      <c r="AX210" s="403">
        <v>0</v>
      </c>
      <c r="AY210" s="403">
        <v>1</v>
      </c>
      <c r="AZ210" s="403">
        <v>7</v>
      </c>
      <c r="BA210" s="409"/>
      <c r="BB210" s="405"/>
      <c r="BC210" s="410"/>
      <c r="BD210" s="410"/>
      <c r="BE210" s="410"/>
      <c r="BF210" s="406"/>
      <c r="BG210" s="405"/>
      <c r="BH210" s="405"/>
      <c r="BI210" s="405"/>
      <c r="BJ210" s="405"/>
      <c r="BK210" s="402"/>
      <c r="BL210" s="401"/>
      <c r="BM210" s="401"/>
      <c r="BN210" s="401"/>
      <c r="BO210" s="401"/>
      <c r="BP210" s="401"/>
      <c r="BQ210" s="402"/>
      <c r="BR210" s="411"/>
    </row>
    <row r="211" spans="1:70" s="428" customFormat="1" x14ac:dyDescent="0.25">
      <c r="A211" s="886" t="s">
        <v>94</v>
      </c>
      <c r="B211" s="373"/>
      <c r="C211" s="719"/>
      <c r="D211" s="373"/>
      <c r="E211" s="346"/>
      <c r="F211" s="373"/>
      <c r="G211" s="347"/>
      <c r="H211" s="374"/>
      <c r="I211" s="348">
        <v>0.35399999999999998</v>
      </c>
      <c r="J211" s="348">
        <v>1.8827</v>
      </c>
      <c r="K211" s="348">
        <v>3.5954000000000002</v>
      </c>
      <c r="L211" s="348">
        <v>15.512700000000001</v>
      </c>
      <c r="M211" s="348">
        <v>13.6792</v>
      </c>
      <c r="N211" s="350">
        <v>21.893899999999999</v>
      </c>
      <c r="O211" s="348">
        <v>-1.1024</v>
      </c>
      <c r="P211" s="348">
        <v>12.9679</v>
      </c>
      <c r="Q211" s="348" t="s">
        <v>430</v>
      </c>
      <c r="R211" s="348" t="s">
        <v>430</v>
      </c>
      <c r="S211" s="348">
        <v>1.9718</v>
      </c>
      <c r="T211" s="348">
        <v>27.202300000000001</v>
      </c>
      <c r="U211" s="348">
        <v>10.9747</v>
      </c>
      <c r="V211" s="348">
        <v>21.227900000000002</v>
      </c>
      <c r="W211" s="348">
        <v>1.9718</v>
      </c>
      <c r="X211" s="348">
        <v>25.831700000000001</v>
      </c>
      <c r="Y211" s="374"/>
      <c r="Z211" s="346"/>
      <c r="AA211" s="346"/>
      <c r="AB211" s="346"/>
      <c r="AC211" s="346"/>
      <c r="AD211" s="346"/>
      <c r="AE211" s="346"/>
      <c r="AF211" s="346"/>
      <c r="AG211" s="346"/>
      <c r="AH211" s="346"/>
      <c r="AI211" s="346"/>
      <c r="AJ211" s="346"/>
      <c r="AK211" s="346"/>
      <c r="AL211" s="346"/>
      <c r="AM211" s="346"/>
      <c r="AN211" s="346"/>
      <c r="AO211" s="373"/>
      <c r="AP211" s="348" t="s">
        <v>430</v>
      </c>
      <c r="AQ211" s="348" t="s">
        <v>430</v>
      </c>
      <c r="AR211" s="348" t="s">
        <v>430</v>
      </c>
      <c r="AS211" s="348">
        <v>6.41</v>
      </c>
      <c r="AT211" s="348">
        <v>28.36</v>
      </c>
      <c r="AU211" s="351"/>
      <c r="AV211" s="346"/>
      <c r="AW211" s="346"/>
      <c r="AX211" s="346"/>
      <c r="AY211" s="346"/>
      <c r="AZ211" s="346"/>
      <c r="BA211" s="362"/>
      <c r="BB211" s="348"/>
      <c r="BC211" s="375"/>
      <c r="BD211" s="375"/>
      <c r="BE211" s="375"/>
      <c r="BF211" s="374"/>
      <c r="BG211" s="348"/>
      <c r="BH211" s="348"/>
      <c r="BI211" s="348"/>
      <c r="BJ211" s="348"/>
      <c r="BK211" s="373"/>
      <c r="BL211" s="372"/>
      <c r="BM211" s="372"/>
      <c r="BN211" s="372"/>
      <c r="BO211" s="372"/>
      <c r="BP211" s="372"/>
      <c r="BQ211" s="373"/>
      <c r="BR211" s="354"/>
    </row>
    <row r="212" spans="1:70" s="428" customFormat="1" x14ac:dyDescent="0.25">
      <c r="A212" s="886" t="s">
        <v>95</v>
      </c>
      <c r="B212" s="373"/>
      <c r="C212" s="719"/>
      <c r="D212" s="373"/>
      <c r="E212" s="346"/>
      <c r="F212" s="373"/>
      <c r="G212" s="347"/>
      <c r="H212" s="374"/>
      <c r="I212" s="348">
        <v>-0.62570000000000003</v>
      </c>
      <c r="J212" s="348">
        <v>-0.2094</v>
      </c>
      <c r="K212" s="348">
        <v>0.22140000000000001</v>
      </c>
      <c r="L212" s="348">
        <v>-2.2222</v>
      </c>
      <c r="M212" s="348">
        <v>-3.9300999999999999</v>
      </c>
      <c r="N212" s="350">
        <v>-5.4779999999999998</v>
      </c>
      <c r="O212" s="348">
        <v>-1.2554000000000001</v>
      </c>
      <c r="P212" s="348">
        <v>12.9679</v>
      </c>
      <c r="Q212" s="348" t="s">
        <v>430</v>
      </c>
      <c r="R212" s="348" t="s">
        <v>430</v>
      </c>
      <c r="S212" s="348">
        <v>-1.7525999999999999</v>
      </c>
      <c r="T212" s="348">
        <v>9.5890000000000004</v>
      </c>
      <c r="U212" s="348">
        <v>-5.7816000000000001</v>
      </c>
      <c r="V212" s="348">
        <v>-0.56499999999999995</v>
      </c>
      <c r="W212" s="348">
        <v>-1.7525999999999999</v>
      </c>
      <c r="X212" s="348">
        <v>-7.7168000000000001</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v>6.41</v>
      </c>
      <c r="AT212" s="348">
        <v>-4.8</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87" t="s">
        <v>96</v>
      </c>
      <c r="B213" s="413"/>
      <c r="C213" s="725"/>
      <c r="D213" s="413"/>
      <c r="E213" s="414"/>
      <c r="F213" s="413"/>
      <c r="G213" s="415"/>
      <c r="H213" s="417"/>
      <c r="I213" s="416">
        <v>-0.22184999999999999</v>
      </c>
      <c r="J213" s="416">
        <v>0.44214999999999999</v>
      </c>
      <c r="K213" s="416">
        <v>2.2464499999999998</v>
      </c>
      <c r="L213" s="416">
        <v>9.0398499999999995</v>
      </c>
      <c r="M213" s="416">
        <v>8.3633500000000005</v>
      </c>
      <c r="N213" s="418">
        <v>7.5697999999999999</v>
      </c>
      <c r="O213" s="416">
        <v>-1.1789000000000001</v>
      </c>
      <c r="P213" s="416">
        <v>12.9679</v>
      </c>
      <c r="Q213" s="416" t="s">
        <v>430</v>
      </c>
      <c r="R213" s="416" t="s">
        <v>430</v>
      </c>
      <c r="S213" s="416">
        <v>6.8099999999999994E-2</v>
      </c>
      <c r="T213" s="416">
        <v>20.636700000000001</v>
      </c>
      <c r="U213" s="416">
        <v>6.9844999999999997</v>
      </c>
      <c r="V213" s="416">
        <v>10.6012</v>
      </c>
      <c r="W213" s="416">
        <v>6.8099999999999994E-2</v>
      </c>
      <c r="X213" s="416">
        <v>10.215199999999999</v>
      </c>
      <c r="Y213" s="417"/>
      <c r="Z213" s="414"/>
      <c r="AA213" s="414"/>
      <c r="AB213" s="414"/>
      <c r="AC213" s="414"/>
      <c r="AD213" s="414"/>
      <c r="AE213" s="414"/>
      <c r="AF213" s="414"/>
      <c r="AG213" s="414"/>
      <c r="AH213" s="414"/>
      <c r="AI213" s="414"/>
      <c r="AJ213" s="414"/>
      <c r="AK213" s="414"/>
      <c r="AL213" s="414"/>
      <c r="AM213" s="414"/>
      <c r="AN213" s="414"/>
      <c r="AO213" s="413"/>
      <c r="AP213" s="416" t="s">
        <v>430</v>
      </c>
      <c r="AQ213" s="416" t="s">
        <v>430</v>
      </c>
      <c r="AR213" s="416" t="s">
        <v>430</v>
      </c>
      <c r="AS213" s="416">
        <v>6.41</v>
      </c>
      <c r="AT213" s="416">
        <v>19.41</v>
      </c>
      <c r="AU213" s="419"/>
      <c r="AV213" s="414"/>
      <c r="AW213" s="414"/>
      <c r="AX213" s="414"/>
      <c r="AY213" s="414"/>
      <c r="AZ213" s="414"/>
      <c r="BA213" s="420"/>
      <c r="BB213" s="416"/>
      <c r="BC213" s="421"/>
      <c r="BD213" s="421"/>
      <c r="BE213" s="421"/>
      <c r="BF213" s="417"/>
      <c r="BG213" s="416"/>
      <c r="BH213" s="416"/>
      <c r="BI213" s="416"/>
      <c r="BJ213" s="416"/>
      <c r="BK213" s="413"/>
      <c r="BL213" s="412"/>
      <c r="BM213" s="412"/>
      <c r="BN213" s="412"/>
      <c r="BO213" s="412"/>
      <c r="BP213" s="412"/>
      <c r="BQ213" s="413"/>
      <c r="BR213" s="422"/>
    </row>
    <row r="214" spans="1:70" s="428" customFormat="1" ht="14.5" customHeight="1" x14ac:dyDescent="0.35">
      <c r="A214" s="874" t="s">
        <v>3428</v>
      </c>
      <c r="B214" s="862"/>
      <c r="C214" s="863"/>
      <c r="D214" s="862"/>
      <c r="E214" s="864"/>
      <c r="F214" s="862"/>
      <c r="G214" s="865"/>
      <c r="H214" s="867"/>
      <c r="I214" s="866"/>
      <c r="J214" s="866"/>
      <c r="K214" s="866"/>
      <c r="L214" s="866"/>
      <c r="M214" s="866"/>
      <c r="N214" s="868"/>
      <c r="O214" s="866"/>
      <c r="P214" s="866"/>
      <c r="Q214" s="866"/>
      <c r="R214" s="866"/>
      <c r="S214" s="866"/>
      <c r="T214" s="866"/>
      <c r="U214" s="866"/>
      <c r="V214" s="866"/>
      <c r="W214" s="866"/>
      <c r="X214" s="866"/>
      <c r="Y214" s="867"/>
      <c r="Z214" s="864"/>
      <c r="AA214" s="864"/>
      <c r="AB214" s="864"/>
      <c r="AC214" s="864"/>
      <c r="AD214" s="864"/>
      <c r="AE214" s="864"/>
      <c r="AF214" s="864"/>
      <c r="AG214" s="864"/>
      <c r="AH214" s="864"/>
      <c r="AI214" s="864"/>
      <c r="AJ214" s="864"/>
      <c r="AK214" s="864"/>
      <c r="AL214" s="864"/>
      <c r="AM214" s="864"/>
      <c r="AN214" s="864"/>
      <c r="AO214" s="862"/>
      <c r="AP214" s="866"/>
      <c r="AQ214" s="866"/>
      <c r="AR214" s="866"/>
      <c r="AS214" s="866"/>
      <c r="AT214" s="866"/>
      <c r="AU214" s="869"/>
      <c r="AV214" s="864"/>
      <c r="AW214" s="864"/>
      <c r="AX214" s="864"/>
      <c r="AY214" s="864"/>
      <c r="AZ214" s="864"/>
      <c r="BA214" s="870"/>
      <c r="BB214" s="866"/>
      <c r="BC214" s="871"/>
      <c r="BD214" s="871"/>
      <c r="BE214" s="871"/>
      <c r="BF214" s="867"/>
      <c r="BG214" s="866"/>
      <c r="BH214" s="866"/>
      <c r="BI214" s="866"/>
      <c r="BJ214" s="866"/>
      <c r="BK214" s="862"/>
      <c r="BL214" s="872"/>
      <c r="BM214" s="872"/>
      <c r="BN214" s="872"/>
      <c r="BO214" s="872"/>
      <c r="BP214" s="872"/>
      <c r="BQ214" s="862"/>
      <c r="BR214" s="873"/>
    </row>
    <row r="215" spans="1:70" s="428" customFormat="1" x14ac:dyDescent="0.25">
      <c r="A215" s="345" t="s">
        <v>3429</v>
      </c>
      <c r="B215" s="373"/>
      <c r="C215" s="719">
        <v>34607</v>
      </c>
      <c r="D215" s="373"/>
      <c r="E215" s="346">
        <v>6308.55</v>
      </c>
      <c r="F215" s="373"/>
      <c r="G215" s="347">
        <v>398.01609999999999</v>
      </c>
      <c r="H215" s="374"/>
      <c r="I215" s="348">
        <v>1.1060000000000001</v>
      </c>
      <c r="J215" s="348">
        <v>1.8355999999999999</v>
      </c>
      <c r="K215" s="348">
        <v>4.2481999999999998</v>
      </c>
      <c r="L215" s="348">
        <v>10.932</v>
      </c>
      <c r="M215" s="348">
        <v>15.032400000000001</v>
      </c>
      <c r="N215" s="350">
        <v>6.9752000000000001</v>
      </c>
      <c r="O215" s="348">
        <v>3.0186000000000002</v>
      </c>
      <c r="P215" s="348">
        <v>7.2542</v>
      </c>
      <c r="Q215" s="348">
        <v>8.5614000000000008</v>
      </c>
      <c r="R215" s="348">
        <v>11.1456</v>
      </c>
      <c r="S215" s="348">
        <v>1.4930000000000001</v>
      </c>
      <c r="T215" s="348">
        <v>20.953399999999998</v>
      </c>
      <c r="U215" s="348">
        <v>12.6845</v>
      </c>
      <c r="V215" s="348">
        <v>14.8743</v>
      </c>
      <c r="W215" s="348">
        <v>1.4930000000000001</v>
      </c>
      <c r="X215" s="348">
        <v>13.8634</v>
      </c>
      <c r="Y215" s="374"/>
      <c r="Z215" s="346">
        <v>1</v>
      </c>
      <c r="AA215" s="346">
        <v>1</v>
      </c>
      <c r="AB215" s="346">
        <v>1</v>
      </c>
      <c r="AC215" s="346">
        <v>2</v>
      </c>
      <c r="AD215" s="346">
        <v>2</v>
      </c>
      <c r="AE215" s="346">
        <v>3</v>
      </c>
      <c r="AF215" s="346">
        <v>1</v>
      </c>
      <c r="AG215" s="346">
        <v>4</v>
      </c>
      <c r="AH215" s="346">
        <v>3</v>
      </c>
      <c r="AI215" s="346">
        <v>1</v>
      </c>
      <c r="AJ215" s="346">
        <v>2</v>
      </c>
      <c r="AK215" s="346">
        <v>2</v>
      </c>
      <c r="AL215" s="346">
        <v>2</v>
      </c>
      <c r="AM215" s="346">
        <v>2</v>
      </c>
      <c r="AN215" s="346">
        <v>2</v>
      </c>
      <c r="AO215" s="373"/>
      <c r="AP215" s="348">
        <v>11.37</v>
      </c>
      <c r="AQ215" s="348">
        <v>11.33</v>
      </c>
      <c r="AR215" s="348">
        <v>8.67</v>
      </c>
      <c r="AS215" s="348">
        <v>7.94</v>
      </c>
      <c r="AT215" s="348">
        <v>23.44</v>
      </c>
      <c r="AU215" s="351"/>
      <c r="AV215" s="346">
        <v>1</v>
      </c>
      <c r="AW215" s="346">
        <v>2</v>
      </c>
      <c r="AX215" s="346">
        <v>2</v>
      </c>
      <c r="AY215" s="346">
        <v>2</v>
      </c>
      <c r="AZ215" s="346">
        <v>2</v>
      </c>
      <c r="BA215" s="362"/>
      <c r="BB215" s="348">
        <v>12.437463264158</v>
      </c>
      <c r="BC215" s="375">
        <v>0.65358731883149301</v>
      </c>
      <c r="BD215" s="375">
        <v>2.13511657737393E-2</v>
      </c>
      <c r="BE215" s="375">
        <v>-0.27512431303395002</v>
      </c>
      <c r="BF215" s="374"/>
      <c r="BG215" s="348">
        <v>42.054400000000001</v>
      </c>
      <c r="BH215" s="348">
        <v>17.947900000000001</v>
      </c>
      <c r="BI215" s="348">
        <v>37.7376</v>
      </c>
      <c r="BJ215" s="348">
        <v>2.2601</v>
      </c>
      <c r="BK215" s="373"/>
      <c r="BL215" s="372" t="s">
        <v>3430</v>
      </c>
      <c r="BM215" s="372" t="s">
        <v>3431</v>
      </c>
      <c r="BN215" s="372" t="s">
        <v>3432</v>
      </c>
      <c r="BO215" s="372" t="s">
        <v>3433</v>
      </c>
      <c r="BP215" s="372" t="s">
        <v>3434</v>
      </c>
      <c r="BQ215" s="373"/>
      <c r="BR215" s="354" t="s">
        <v>463</v>
      </c>
    </row>
    <row r="216" spans="1:70" s="428" customFormat="1" x14ac:dyDescent="0.25">
      <c r="A216" s="345" t="s">
        <v>3435</v>
      </c>
      <c r="B216" s="373"/>
      <c r="C216" s="719">
        <v>36521</v>
      </c>
      <c r="D216" s="373"/>
      <c r="E216" s="346">
        <v>3258.77</v>
      </c>
      <c r="F216" s="373"/>
      <c r="G216" s="347">
        <v>1301</v>
      </c>
      <c r="H216" s="374"/>
      <c r="I216" s="348" t="s">
        <v>430</v>
      </c>
      <c r="J216" s="348">
        <v>0.89810000000000001</v>
      </c>
      <c r="K216" s="348">
        <v>1.9377</v>
      </c>
      <c r="L216" s="348">
        <v>4.2141999999999999</v>
      </c>
      <c r="M216" s="348">
        <v>0.32769999999999999</v>
      </c>
      <c r="N216" s="350">
        <v>-6.5715000000000003</v>
      </c>
      <c r="O216" s="348">
        <v>-3.9401000000000002</v>
      </c>
      <c r="P216" s="348">
        <v>8.4032999999999998</v>
      </c>
      <c r="Q216" s="348">
        <v>6.0709</v>
      </c>
      <c r="R216" s="348">
        <v>7.9459</v>
      </c>
      <c r="S216" s="348">
        <v>1.2766999999999999</v>
      </c>
      <c r="T216" s="348">
        <v>13.789400000000001</v>
      </c>
      <c r="U216" s="348">
        <v>-2.5366</v>
      </c>
      <c r="V216" s="348">
        <v>-4.1528999999999998</v>
      </c>
      <c r="W216" s="348">
        <v>1.2766999999999999</v>
      </c>
      <c r="X216" s="348">
        <v>14.444000000000001</v>
      </c>
      <c r="Y216" s="374"/>
      <c r="Z216" s="346" t="s">
        <v>430</v>
      </c>
      <c r="AA216" s="346">
        <v>3</v>
      </c>
      <c r="AB216" s="346">
        <v>5</v>
      </c>
      <c r="AC216" s="346">
        <v>7</v>
      </c>
      <c r="AD216" s="346">
        <v>5</v>
      </c>
      <c r="AE216" s="346">
        <v>6</v>
      </c>
      <c r="AF216" s="346">
        <v>4</v>
      </c>
      <c r="AG216" s="346">
        <v>3</v>
      </c>
      <c r="AH216" s="346">
        <v>4</v>
      </c>
      <c r="AI216" s="346">
        <v>3</v>
      </c>
      <c r="AJ216" s="346">
        <v>3</v>
      </c>
      <c r="AK216" s="346">
        <v>6</v>
      </c>
      <c r="AL216" s="346">
        <v>7</v>
      </c>
      <c r="AM216" s="346">
        <v>7</v>
      </c>
      <c r="AN216" s="346">
        <v>3</v>
      </c>
      <c r="AO216" s="373"/>
      <c r="AP216" s="348">
        <v>7.73</v>
      </c>
      <c r="AQ216" s="348">
        <v>7.73</v>
      </c>
      <c r="AR216" s="348">
        <v>6.5</v>
      </c>
      <c r="AS216" s="348">
        <v>2.29</v>
      </c>
      <c r="AT216" s="348">
        <v>-0.61</v>
      </c>
      <c r="AU216" s="351"/>
      <c r="AV216" s="346">
        <v>3</v>
      </c>
      <c r="AW216" s="346">
        <v>4</v>
      </c>
      <c r="AX216" s="346">
        <v>4</v>
      </c>
      <c r="AY216" s="346">
        <v>5</v>
      </c>
      <c r="AZ216" s="346">
        <v>7</v>
      </c>
      <c r="BA216" s="362"/>
      <c r="BB216" s="348">
        <v>15.7356423065889</v>
      </c>
      <c r="BC216" s="375">
        <v>0.92922553504289696</v>
      </c>
      <c r="BD216" s="375">
        <v>2.6368390215101602E-2</v>
      </c>
      <c r="BE216" s="375">
        <v>-0.37233653120198501</v>
      </c>
      <c r="BF216" s="374"/>
      <c r="BG216" s="348">
        <v>33.718899999999998</v>
      </c>
      <c r="BH216" s="348">
        <v>28.326699999999999</v>
      </c>
      <c r="BI216" s="348">
        <v>36.806699999999999</v>
      </c>
      <c r="BJ216" s="348">
        <v>1.1476999999999999</v>
      </c>
      <c r="BK216" s="373"/>
      <c r="BL216" s="372" t="s">
        <v>3436</v>
      </c>
      <c r="BM216" s="372" t="s">
        <v>3437</v>
      </c>
      <c r="BN216" s="372" t="s">
        <v>3438</v>
      </c>
      <c r="BO216" s="372" t="s">
        <v>847</v>
      </c>
      <c r="BP216" s="372" t="s">
        <v>3439</v>
      </c>
      <c r="BQ216" s="373"/>
      <c r="BR216" s="354" t="s">
        <v>476</v>
      </c>
    </row>
    <row r="217" spans="1:70" s="428" customFormat="1" x14ac:dyDescent="0.25">
      <c r="A217" s="345" t="s">
        <v>3440</v>
      </c>
      <c r="B217" s="373"/>
      <c r="C217" s="719">
        <v>35900</v>
      </c>
      <c r="D217" s="373"/>
      <c r="E217" s="346">
        <v>2737.11</v>
      </c>
      <c r="F217" s="373"/>
      <c r="G217" s="347">
        <v>399.48270000000002</v>
      </c>
      <c r="H217" s="374"/>
      <c r="I217" s="348">
        <v>0.67049999999999998</v>
      </c>
      <c r="J217" s="348">
        <v>1.1895</v>
      </c>
      <c r="K217" s="348">
        <v>2.4799000000000002</v>
      </c>
      <c r="L217" s="348">
        <v>6.3715000000000002</v>
      </c>
      <c r="M217" s="348">
        <v>0.17929999999999999</v>
      </c>
      <c r="N217" s="350">
        <v>1.3304</v>
      </c>
      <c r="O217" s="348">
        <v>-1.3433999999999999</v>
      </c>
      <c r="P217" s="348">
        <v>9.5706000000000007</v>
      </c>
      <c r="Q217" s="348">
        <v>9.3003</v>
      </c>
      <c r="R217" s="348">
        <v>9.9010999999999996</v>
      </c>
      <c r="S217" s="348">
        <v>1.7044999999999999</v>
      </c>
      <c r="T217" s="348">
        <v>14.982100000000001</v>
      </c>
      <c r="U217" s="348">
        <v>-0.98450000000000004</v>
      </c>
      <c r="V217" s="348">
        <v>1.1224000000000001</v>
      </c>
      <c r="W217" s="348">
        <v>1.7044999999999999</v>
      </c>
      <c r="X217" s="348">
        <v>14.998100000000001</v>
      </c>
      <c r="Y217" s="374"/>
      <c r="Z217" s="346">
        <v>2</v>
      </c>
      <c r="AA217" s="346">
        <v>2</v>
      </c>
      <c r="AB217" s="346">
        <v>2</v>
      </c>
      <c r="AC217" s="346">
        <v>3</v>
      </c>
      <c r="AD217" s="346">
        <v>6</v>
      </c>
      <c r="AE217" s="346">
        <v>5</v>
      </c>
      <c r="AF217" s="346">
        <v>3</v>
      </c>
      <c r="AG217" s="346">
        <v>2</v>
      </c>
      <c r="AH217" s="346">
        <v>2</v>
      </c>
      <c r="AI217" s="346">
        <v>2</v>
      </c>
      <c r="AJ217" s="346">
        <v>1</v>
      </c>
      <c r="AK217" s="346">
        <v>4</v>
      </c>
      <c r="AL217" s="346">
        <v>5</v>
      </c>
      <c r="AM217" s="346">
        <v>6</v>
      </c>
      <c r="AN217" s="346">
        <v>1</v>
      </c>
      <c r="AO217" s="373"/>
      <c r="AP217" s="348">
        <v>10.14</v>
      </c>
      <c r="AQ217" s="348">
        <v>10.56</v>
      </c>
      <c r="AR217" s="348">
        <v>8.65</v>
      </c>
      <c r="AS217" s="348">
        <v>5.25</v>
      </c>
      <c r="AT217" s="348">
        <v>4.45</v>
      </c>
      <c r="AU217" s="351"/>
      <c r="AV217" s="346">
        <v>2</v>
      </c>
      <c r="AW217" s="346">
        <v>3</v>
      </c>
      <c r="AX217" s="346">
        <v>3</v>
      </c>
      <c r="AY217" s="346">
        <v>3</v>
      </c>
      <c r="AZ217" s="346">
        <v>5</v>
      </c>
      <c r="BA217" s="362"/>
      <c r="BB217" s="348">
        <v>13.7033397535748</v>
      </c>
      <c r="BC217" s="375">
        <v>0.85048844252788403</v>
      </c>
      <c r="BD217" s="375">
        <v>3.2545905496514801E-2</v>
      </c>
      <c r="BE217" s="375">
        <v>-0.25757706817132597</v>
      </c>
      <c r="BF217" s="374"/>
      <c r="BG217" s="348">
        <v>40.186399999999999</v>
      </c>
      <c r="BH217" s="348">
        <v>22.363700000000001</v>
      </c>
      <c r="BI217" s="348">
        <v>31.8507</v>
      </c>
      <c r="BJ217" s="348">
        <v>5.5991999999999997</v>
      </c>
      <c r="BK217" s="373"/>
      <c r="BL217" s="372" t="s">
        <v>3441</v>
      </c>
      <c r="BM217" s="372" t="s">
        <v>3442</v>
      </c>
      <c r="BN217" s="372" t="s">
        <v>3443</v>
      </c>
      <c r="BO217" s="372" t="s">
        <v>3444</v>
      </c>
      <c r="BP217" s="372" t="s">
        <v>3445</v>
      </c>
      <c r="BQ217" s="373"/>
      <c r="BR217" s="354" t="s">
        <v>512</v>
      </c>
    </row>
    <row r="218" spans="1:70" s="428" customFormat="1" ht="11" x14ac:dyDescent="0.3">
      <c r="A218" s="841" t="s">
        <v>3446</v>
      </c>
      <c r="B218" s="842"/>
      <c r="C218" s="843">
        <v>45593</v>
      </c>
      <c r="D218" s="842"/>
      <c r="E218" s="844">
        <v>2182.0500000000002</v>
      </c>
      <c r="F218" s="842"/>
      <c r="G218" s="845">
        <v>12.369</v>
      </c>
      <c r="H218" s="847"/>
      <c r="I218" s="846">
        <v>5.6599999999999998E-2</v>
      </c>
      <c r="J218" s="846">
        <v>0.24310000000000001</v>
      </c>
      <c r="K218" s="846">
        <v>2.0375999999999999</v>
      </c>
      <c r="L218" s="846">
        <v>12.5273</v>
      </c>
      <c r="M218" s="846">
        <v>17.2973</v>
      </c>
      <c r="N218" s="848">
        <v>20.473400000000002</v>
      </c>
      <c r="O218" s="846" t="s">
        <v>430</v>
      </c>
      <c r="P218" s="846" t="s">
        <v>430</v>
      </c>
      <c r="Q218" s="846" t="s">
        <v>430</v>
      </c>
      <c r="R218" s="846" t="s">
        <v>430</v>
      </c>
      <c r="S218" s="846">
        <v>0.32440000000000002</v>
      </c>
      <c r="T218" s="846">
        <v>23.369199999999999</v>
      </c>
      <c r="U218" s="846">
        <v>15.0177</v>
      </c>
      <c r="V218" s="846">
        <v>19.1159</v>
      </c>
      <c r="W218" s="846">
        <v>0.32440000000000002</v>
      </c>
      <c r="X218" s="846">
        <v>13.1976</v>
      </c>
      <c r="Y218" s="847"/>
      <c r="Z218" s="844">
        <v>5</v>
      </c>
      <c r="AA218" s="844">
        <v>7</v>
      </c>
      <c r="AB218" s="844">
        <v>3</v>
      </c>
      <c r="AC218" s="844">
        <v>1</v>
      </c>
      <c r="AD218" s="844">
        <v>1</v>
      </c>
      <c r="AE218" s="844">
        <v>1</v>
      </c>
      <c r="AF218" s="844" t="s">
        <v>430</v>
      </c>
      <c r="AG218" s="844" t="s">
        <v>430</v>
      </c>
      <c r="AH218" s="844" t="s">
        <v>430</v>
      </c>
      <c r="AI218" s="844" t="s">
        <v>430</v>
      </c>
      <c r="AJ218" s="844">
        <v>7</v>
      </c>
      <c r="AK218" s="844">
        <v>1</v>
      </c>
      <c r="AL218" s="844">
        <v>1</v>
      </c>
      <c r="AM218" s="844">
        <v>1</v>
      </c>
      <c r="AN218" s="844">
        <v>7</v>
      </c>
      <c r="AO218" s="842"/>
      <c r="AP218" s="846" t="s">
        <v>430</v>
      </c>
      <c r="AQ218" s="846" t="s">
        <v>430</v>
      </c>
      <c r="AR218" s="846" t="s">
        <v>430</v>
      </c>
      <c r="AS218" s="846" t="s">
        <v>430</v>
      </c>
      <c r="AT218" s="846">
        <v>30.42</v>
      </c>
      <c r="AU218" s="849"/>
      <c r="AV218" s="844" t="s">
        <v>430</v>
      </c>
      <c r="AW218" s="844" t="s">
        <v>430</v>
      </c>
      <c r="AX218" s="844" t="s">
        <v>430</v>
      </c>
      <c r="AY218" s="844" t="s">
        <v>430</v>
      </c>
      <c r="AZ218" s="844">
        <v>1</v>
      </c>
      <c r="BA218" s="851"/>
      <c r="BB218" s="846">
        <v>15.946882479026399</v>
      </c>
      <c r="BC218" s="852">
        <v>1.04385365796802</v>
      </c>
      <c r="BD218" s="852">
        <v>4.7985007907085798E-2</v>
      </c>
      <c r="BE218" s="852">
        <v>0.212897417297853</v>
      </c>
      <c r="BF218" s="847"/>
      <c r="BG218" s="846">
        <v>34.600999999999999</v>
      </c>
      <c r="BH218" s="846">
        <v>23.360499999999998</v>
      </c>
      <c r="BI218" s="846">
        <v>39.292700000000004</v>
      </c>
      <c r="BJ218" s="846">
        <v>2.7458</v>
      </c>
      <c r="BK218" s="842"/>
      <c r="BL218" s="855" t="s">
        <v>3447</v>
      </c>
      <c r="BM218" s="855" t="s">
        <v>3448</v>
      </c>
      <c r="BN218" s="855" t="s">
        <v>3449</v>
      </c>
      <c r="BO218" s="855" t="s">
        <v>3450</v>
      </c>
      <c r="BP218" s="855" t="s">
        <v>3451</v>
      </c>
      <c r="BQ218" s="842"/>
      <c r="BR218" s="856" t="s">
        <v>602</v>
      </c>
    </row>
    <row r="219" spans="1:70" s="428" customFormat="1" x14ac:dyDescent="0.25">
      <c r="A219" s="345" t="s">
        <v>3452</v>
      </c>
      <c r="B219" s="373"/>
      <c r="C219" s="719">
        <v>43633</v>
      </c>
      <c r="D219" s="373"/>
      <c r="E219" s="346">
        <v>1767.96</v>
      </c>
      <c r="F219" s="373"/>
      <c r="G219" s="347">
        <v>30.16</v>
      </c>
      <c r="H219" s="374"/>
      <c r="I219" s="348" t="s">
        <v>430</v>
      </c>
      <c r="J219" s="348">
        <v>0.76849999999999996</v>
      </c>
      <c r="K219" s="348">
        <v>1.583</v>
      </c>
      <c r="L219" s="348">
        <v>5.9733000000000001</v>
      </c>
      <c r="M219" s="348">
        <v>4.0717999999999996</v>
      </c>
      <c r="N219" s="350">
        <v>7.0461999999999998</v>
      </c>
      <c r="O219" s="348">
        <v>1.6851</v>
      </c>
      <c r="P219" s="348">
        <v>12.0069</v>
      </c>
      <c r="Q219" s="348">
        <v>12.0703</v>
      </c>
      <c r="R219" s="348" t="s">
        <v>430</v>
      </c>
      <c r="S219" s="348">
        <v>0.80210000000000004</v>
      </c>
      <c r="T219" s="348">
        <v>14.6768</v>
      </c>
      <c r="U219" s="348">
        <v>2.3414000000000001</v>
      </c>
      <c r="V219" s="348">
        <v>7.1783999999999999</v>
      </c>
      <c r="W219" s="348">
        <v>0.80210000000000004</v>
      </c>
      <c r="X219" s="348">
        <v>16.867899999999999</v>
      </c>
      <c r="Y219" s="374"/>
      <c r="Z219" s="346" t="s">
        <v>430</v>
      </c>
      <c r="AA219" s="346">
        <v>4</v>
      </c>
      <c r="AB219" s="346">
        <v>6</v>
      </c>
      <c r="AC219" s="346">
        <v>4</v>
      </c>
      <c r="AD219" s="346">
        <v>3</v>
      </c>
      <c r="AE219" s="346">
        <v>2</v>
      </c>
      <c r="AF219" s="346">
        <v>2</v>
      </c>
      <c r="AG219" s="346">
        <v>1</v>
      </c>
      <c r="AH219" s="346">
        <v>1</v>
      </c>
      <c r="AI219" s="346" t="s">
        <v>430</v>
      </c>
      <c r="AJ219" s="346">
        <v>5</v>
      </c>
      <c r="AK219" s="346">
        <v>5</v>
      </c>
      <c r="AL219" s="346">
        <v>3</v>
      </c>
      <c r="AM219" s="346">
        <v>3</v>
      </c>
      <c r="AN219" s="346">
        <v>5</v>
      </c>
      <c r="AO219" s="373"/>
      <c r="AP219" s="348" t="s">
        <v>430</v>
      </c>
      <c r="AQ219" s="348">
        <v>15.05</v>
      </c>
      <c r="AR219" s="348">
        <v>11.14</v>
      </c>
      <c r="AS219" s="348">
        <v>7.98</v>
      </c>
      <c r="AT219" s="348">
        <v>9.86</v>
      </c>
      <c r="AU219" s="351"/>
      <c r="AV219" s="346" t="s">
        <v>430</v>
      </c>
      <c r="AW219" s="346">
        <v>1</v>
      </c>
      <c r="AX219" s="346">
        <v>1</v>
      </c>
      <c r="AY219" s="346">
        <v>1</v>
      </c>
      <c r="AZ219" s="346">
        <v>3</v>
      </c>
      <c r="BA219" s="362"/>
      <c r="BB219" s="348">
        <v>11.9497632826321</v>
      </c>
      <c r="BC219" s="375">
        <v>0.71297246608050102</v>
      </c>
      <c r="BD219" s="375">
        <v>5.3658881294895801E-2</v>
      </c>
      <c r="BE219" s="375">
        <v>3.71651460904859E-2</v>
      </c>
      <c r="BF219" s="374"/>
      <c r="BG219" s="348">
        <v>44.948300000000003</v>
      </c>
      <c r="BH219" s="348">
        <v>12.9681</v>
      </c>
      <c r="BI219" s="348">
        <v>36.421300000000002</v>
      </c>
      <c r="BJ219" s="348">
        <v>5.6623000000000001</v>
      </c>
      <c r="BK219" s="373"/>
      <c r="BL219" s="372" t="s">
        <v>3453</v>
      </c>
      <c r="BM219" s="372" t="s">
        <v>2148</v>
      </c>
      <c r="BN219" s="372" t="s">
        <v>3454</v>
      </c>
      <c r="BO219" s="372" t="s">
        <v>3455</v>
      </c>
      <c r="BP219" s="372" t="s">
        <v>3456</v>
      </c>
      <c r="BQ219" s="373"/>
      <c r="BR219" s="354" t="s">
        <v>1485</v>
      </c>
    </row>
    <row r="220" spans="1:70" s="428" customFormat="1" x14ac:dyDescent="0.25">
      <c r="A220" s="345" t="s">
        <v>3457</v>
      </c>
      <c r="B220" s="373"/>
      <c r="C220" s="719">
        <v>44994</v>
      </c>
      <c r="D220" s="373"/>
      <c r="E220" s="346">
        <v>540.67200000000003</v>
      </c>
      <c r="F220" s="373"/>
      <c r="G220" s="347">
        <v>13.634</v>
      </c>
      <c r="H220" s="374"/>
      <c r="I220" s="348">
        <v>0.25</v>
      </c>
      <c r="J220" s="348">
        <v>0.65710000000000002</v>
      </c>
      <c r="K220" s="348">
        <v>1.9822</v>
      </c>
      <c r="L220" s="348">
        <v>5.4202000000000004</v>
      </c>
      <c r="M220" s="348">
        <v>1.5039</v>
      </c>
      <c r="N220" s="350">
        <v>1.7994000000000001</v>
      </c>
      <c r="O220" s="348">
        <v>-4.4035000000000002</v>
      </c>
      <c r="P220" s="348">
        <v>6.5975999999999999</v>
      </c>
      <c r="Q220" s="348" t="s">
        <v>430</v>
      </c>
      <c r="R220" s="348" t="s">
        <v>430</v>
      </c>
      <c r="S220" s="348">
        <v>0.59770000000000001</v>
      </c>
      <c r="T220" s="348">
        <v>15.425000000000001</v>
      </c>
      <c r="U220" s="348">
        <v>0.63480000000000003</v>
      </c>
      <c r="V220" s="348">
        <v>1.4661</v>
      </c>
      <c r="W220" s="348">
        <v>0.59770000000000001</v>
      </c>
      <c r="X220" s="348">
        <v>9.6761999999999997</v>
      </c>
      <c r="Y220" s="374"/>
      <c r="Z220" s="346">
        <v>4</v>
      </c>
      <c r="AA220" s="346">
        <v>6</v>
      </c>
      <c r="AB220" s="346">
        <v>4</v>
      </c>
      <c r="AC220" s="346">
        <v>5</v>
      </c>
      <c r="AD220" s="346">
        <v>4</v>
      </c>
      <c r="AE220" s="346">
        <v>4</v>
      </c>
      <c r="AF220" s="346">
        <v>5</v>
      </c>
      <c r="AG220" s="346">
        <v>5</v>
      </c>
      <c r="AH220" s="346" t="s">
        <v>430</v>
      </c>
      <c r="AI220" s="346" t="s">
        <v>430</v>
      </c>
      <c r="AJ220" s="346">
        <v>6</v>
      </c>
      <c r="AK220" s="346">
        <v>3</v>
      </c>
      <c r="AL220" s="346">
        <v>4</v>
      </c>
      <c r="AM220" s="346">
        <v>5</v>
      </c>
      <c r="AN220" s="346">
        <v>6</v>
      </c>
      <c r="AO220" s="373"/>
      <c r="AP220" s="348" t="s">
        <v>430</v>
      </c>
      <c r="AQ220" s="348" t="s">
        <v>430</v>
      </c>
      <c r="AR220" s="348" t="s">
        <v>430</v>
      </c>
      <c r="AS220" s="348">
        <v>2.99</v>
      </c>
      <c r="AT220" s="348">
        <v>4.51</v>
      </c>
      <c r="AU220" s="351"/>
      <c r="AV220" s="346" t="s">
        <v>430</v>
      </c>
      <c r="AW220" s="346" t="s">
        <v>430</v>
      </c>
      <c r="AX220" s="346" t="s">
        <v>430</v>
      </c>
      <c r="AY220" s="346">
        <v>4</v>
      </c>
      <c r="AZ220" s="346">
        <v>4</v>
      </c>
      <c r="BA220" s="362"/>
      <c r="BB220" s="348">
        <v>14.679009285614301</v>
      </c>
      <c r="BC220" s="375">
        <v>0.93305077532939695</v>
      </c>
      <c r="BD220" s="375">
        <v>1.338623991593E-2</v>
      </c>
      <c r="BE220" s="375">
        <v>-0.57536743457328199</v>
      </c>
      <c r="BF220" s="374"/>
      <c r="BG220" s="348">
        <v>61.7119</v>
      </c>
      <c r="BH220" s="348">
        <v>21.338100000000001</v>
      </c>
      <c r="BI220" s="348">
        <v>15.5777</v>
      </c>
      <c r="BJ220" s="348">
        <v>1.3723000000000001</v>
      </c>
      <c r="BK220" s="373"/>
      <c r="BL220" s="372" t="s">
        <v>3458</v>
      </c>
      <c r="BM220" s="372" t="s">
        <v>3459</v>
      </c>
      <c r="BN220" s="372" t="s">
        <v>3460</v>
      </c>
      <c r="BO220" s="372" t="s">
        <v>3461</v>
      </c>
      <c r="BP220" s="372" t="s">
        <v>3462</v>
      </c>
      <c r="BQ220" s="373"/>
      <c r="BR220" s="354" t="s">
        <v>443</v>
      </c>
    </row>
    <row r="221" spans="1:70" s="428" customFormat="1" x14ac:dyDescent="0.25">
      <c r="A221" s="345" t="s">
        <v>3463</v>
      </c>
      <c r="B221" s="373"/>
      <c r="C221" s="719">
        <v>45860</v>
      </c>
      <c r="D221" s="373"/>
      <c r="E221" s="346">
        <v>430.14800000000002</v>
      </c>
      <c r="F221" s="373"/>
      <c r="G221" s="347">
        <v>10.676399999999999</v>
      </c>
      <c r="H221" s="374"/>
      <c r="I221" s="348">
        <v>0.25259999999999999</v>
      </c>
      <c r="J221" s="348">
        <v>0.76160000000000005</v>
      </c>
      <c r="K221" s="348">
        <v>0.35909999999999997</v>
      </c>
      <c r="L221" s="348">
        <v>4.5589000000000004</v>
      </c>
      <c r="M221" s="348">
        <v>-0.18509999999999999</v>
      </c>
      <c r="N221" s="350" t="s">
        <v>430</v>
      </c>
      <c r="O221" s="348" t="s">
        <v>430</v>
      </c>
      <c r="P221" s="348" t="s">
        <v>430</v>
      </c>
      <c r="Q221" s="348" t="s">
        <v>430</v>
      </c>
      <c r="R221" s="348" t="s">
        <v>430</v>
      </c>
      <c r="S221" s="348">
        <v>1.0266999999999999</v>
      </c>
      <c r="T221" s="348">
        <v>13.020799999999999</v>
      </c>
      <c r="U221" s="348">
        <v>-1.2687999999999999</v>
      </c>
      <c r="V221" s="348">
        <v>2.2094999999999998</v>
      </c>
      <c r="W221" s="348">
        <v>1.0266999999999999</v>
      </c>
      <c r="X221" s="348">
        <v>6.7640000000000002</v>
      </c>
      <c r="Y221" s="374"/>
      <c r="Z221" s="346">
        <v>3</v>
      </c>
      <c r="AA221" s="346">
        <v>5</v>
      </c>
      <c r="AB221" s="346">
        <v>7</v>
      </c>
      <c r="AC221" s="346">
        <v>6</v>
      </c>
      <c r="AD221" s="346">
        <v>7</v>
      </c>
      <c r="AE221" s="346" t="s">
        <v>430</v>
      </c>
      <c r="AF221" s="346" t="s">
        <v>430</v>
      </c>
      <c r="AG221" s="346" t="s">
        <v>430</v>
      </c>
      <c r="AH221" s="346" t="s">
        <v>430</v>
      </c>
      <c r="AI221" s="346" t="s">
        <v>430</v>
      </c>
      <c r="AJ221" s="346">
        <v>4</v>
      </c>
      <c r="AK221" s="346">
        <v>7</v>
      </c>
      <c r="AL221" s="346">
        <v>6</v>
      </c>
      <c r="AM221" s="346">
        <v>4</v>
      </c>
      <c r="AN221" s="346">
        <v>4</v>
      </c>
      <c r="AO221" s="373"/>
      <c r="AP221" s="348" t="s">
        <v>430</v>
      </c>
      <c r="AQ221" s="348" t="s">
        <v>430</v>
      </c>
      <c r="AR221" s="348" t="s">
        <v>430</v>
      </c>
      <c r="AS221" s="348" t="s">
        <v>430</v>
      </c>
      <c r="AT221" s="348">
        <v>3.94</v>
      </c>
      <c r="AU221" s="351"/>
      <c r="AV221" s="346" t="s">
        <v>430</v>
      </c>
      <c r="AW221" s="346" t="s">
        <v>430</v>
      </c>
      <c r="AX221" s="346" t="s">
        <v>430</v>
      </c>
      <c r="AY221" s="346" t="s">
        <v>430</v>
      </c>
      <c r="AZ221" s="346">
        <v>6</v>
      </c>
      <c r="BA221" s="362"/>
      <c r="BB221" s="348">
        <v>12.883697427753299</v>
      </c>
      <c r="BC221" s="375">
        <v>1.01846310466852</v>
      </c>
      <c r="BD221" s="375">
        <v>2.3868033018557801E-2</v>
      </c>
      <c r="BE221" s="375">
        <v>-0.67565834395656899</v>
      </c>
      <c r="BF221" s="374"/>
      <c r="BG221" s="348">
        <v>59.769599999999997</v>
      </c>
      <c r="BH221" s="348">
        <v>24.169</v>
      </c>
      <c r="BI221" s="348">
        <v>13.3817</v>
      </c>
      <c r="BJ221" s="348">
        <v>2.6797</v>
      </c>
      <c r="BK221" s="373"/>
      <c r="BL221" s="372" t="s">
        <v>3464</v>
      </c>
      <c r="BM221" s="372" t="s">
        <v>3465</v>
      </c>
      <c r="BN221" s="372" t="s">
        <v>3466</v>
      </c>
      <c r="BO221" s="372" t="s">
        <v>3467</v>
      </c>
      <c r="BP221" s="372" t="s">
        <v>3468</v>
      </c>
      <c r="BQ221" s="373"/>
      <c r="BR221" s="354" t="s">
        <v>443</v>
      </c>
    </row>
    <row r="222" spans="1:70" s="428" customFormat="1" x14ac:dyDescent="0.25">
      <c r="A222" s="885" t="s">
        <v>93</v>
      </c>
      <c r="B222" s="402"/>
      <c r="C222" s="724"/>
      <c r="D222" s="402"/>
      <c r="E222" s="403"/>
      <c r="F222" s="402"/>
      <c r="G222" s="404"/>
      <c r="H222" s="406"/>
      <c r="I222" s="405">
        <v>0.46710000000000002</v>
      </c>
      <c r="J222" s="405">
        <v>0.90759999999999996</v>
      </c>
      <c r="K222" s="405">
        <v>2.0897000000000001</v>
      </c>
      <c r="L222" s="405">
        <v>7.1425000000000001</v>
      </c>
      <c r="M222" s="405">
        <v>5.4610000000000003</v>
      </c>
      <c r="N222" s="407">
        <v>5.1755000000000004</v>
      </c>
      <c r="O222" s="405">
        <v>-0.99670000000000003</v>
      </c>
      <c r="P222" s="405">
        <v>8.7665000000000006</v>
      </c>
      <c r="Q222" s="405">
        <v>9.0007000000000001</v>
      </c>
      <c r="R222" s="405">
        <v>9.6641999999999992</v>
      </c>
      <c r="S222" s="405">
        <v>1.0322</v>
      </c>
      <c r="T222" s="405">
        <v>16.602399999999999</v>
      </c>
      <c r="U222" s="405">
        <v>3.6983999999999999</v>
      </c>
      <c r="V222" s="405">
        <v>5.9733999999999998</v>
      </c>
      <c r="W222" s="405">
        <v>1.0322</v>
      </c>
      <c r="X222" s="405">
        <v>12.8302</v>
      </c>
      <c r="Y222" s="406"/>
      <c r="Z222" s="403">
        <v>5</v>
      </c>
      <c r="AA222" s="403">
        <v>7</v>
      </c>
      <c r="AB222" s="403">
        <v>7</v>
      </c>
      <c r="AC222" s="403">
        <v>7</v>
      </c>
      <c r="AD222" s="403">
        <v>7</v>
      </c>
      <c r="AE222" s="403">
        <v>6</v>
      </c>
      <c r="AF222" s="403">
        <v>5</v>
      </c>
      <c r="AG222" s="403">
        <v>5</v>
      </c>
      <c r="AH222" s="403">
        <v>4</v>
      </c>
      <c r="AI222" s="403">
        <v>3</v>
      </c>
      <c r="AJ222" s="403">
        <v>7</v>
      </c>
      <c r="AK222" s="403">
        <v>7</v>
      </c>
      <c r="AL222" s="403">
        <v>7</v>
      </c>
      <c r="AM222" s="403">
        <v>7</v>
      </c>
      <c r="AN222" s="403">
        <v>7</v>
      </c>
      <c r="AO222" s="402"/>
      <c r="AP222" s="405">
        <v>9.7466666666666697</v>
      </c>
      <c r="AQ222" s="405">
        <v>11.1675</v>
      </c>
      <c r="AR222" s="405">
        <v>8.74</v>
      </c>
      <c r="AS222" s="405">
        <v>5.29</v>
      </c>
      <c r="AT222" s="405">
        <v>10.8585714285714</v>
      </c>
      <c r="AU222" s="408"/>
      <c r="AV222" s="403">
        <v>3</v>
      </c>
      <c r="AW222" s="403">
        <v>4</v>
      </c>
      <c r="AX222" s="403">
        <v>4</v>
      </c>
      <c r="AY222" s="403">
        <v>5</v>
      </c>
      <c r="AZ222" s="403">
        <v>7</v>
      </c>
      <c r="BA222" s="409"/>
      <c r="BB222" s="405"/>
      <c r="BC222" s="410"/>
      <c r="BD222" s="410"/>
      <c r="BE222" s="410"/>
      <c r="BF222" s="406"/>
      <c r="BG222" s="405"/>
      <c r="BH222" s="405"/>
      <c r="BI222" s="405"/>
      <c r="BJ222" s="405"/>
      <c r="BK222" s="402"/>
      <c r="BL222" s="401"/>
      <c r="BM222" s="401"/>
      <c r="BN222" s="401"/>
      <c r="BO222" s="401"/>
      <c r="BP222" s="401"/>
      <c r="BQ222" s="402"/>
      <c r="BR222" s="411"/>
    </row>
    <row r="223" spans="1:70" s="428" customFormat="1" x14ac:dyDescent="0.25">
      <c r="A223" s="886" t="s">
        <v>94</v>
      </c>
      <c r="B223" s="373"/>
      <c r="C223" s="719"/>
      <c r="D223" s="373"/>
      <c r="E223" s="346"/>
      <c r="F223" s="373"/>
      <c r="G223" s="347"/>
      <c r="H223" s="374"/>
      <c r="I223" s="348">
        <v>1.1060000000000001</v>
      </c>
      <c r="J223" s="348">
        <v>1.8355999999999999</v>
      </c>
      <c r="K223" s="348">
        <v>4.2481999999999998</v>
      </c>
      <c r="L223" s="348">
        <v>12.5273</v>
      </c>
      <c r="M223" s="348">
        <v>17.2973</v>
      </c>
      <c r="N223" s="350">
        <v>20.473400000000002</v>
      </c>
      <c r="O223" s="348">
        <v>3.0186000000000002</v>
      </c>
      <c r="P223" s="348">
        <v>12.0069</v>
      </c>
      <c r="Q223" s="348">
        <v>12.0703</v>
      </c>
      <c r="R223" s="348">
        <v>11.1456</v>
      </c>
      <c r="S223" s="348">
        <v>1.7044999999999999</v>
      </c>
      <c r="T223" s="348">
        <v>23.369199999999999</v>
      </c>
      <c r="U223" s="348">
        <v>15.0177</v>
      </c>
      <c r="V223" s="348">
        <v>19.1159</v>
      </c>
      <c r="W223" s="348">
        <v>1.7044999999999999</v>
      </c>
      <c r="X223" s="348">
        <v>16.867899999999999</v>
      </c>
      <c r="Y223" s="374"/>
      <c r="Z223" s="346"/>
      <c r="AA223" s="346"/>
      <c r="AB223" s="346"/>
      <c r="AC223" s="346"/>
      <c r="AD223" s="346"/>
      <c r="AE223" s="346"/>
      <c r="AF223" s="346"/>
      <c r="AG223" s="346"/>
      <c r="AH223" s="346"/>
      <c r="AI223" s="346"/>
      <c r="AJ223" s="346"/>
      <c r="AK223" s="346"/>
      <c r="AL223" s="346"/>
      <c r="AM223" s="346"/>
      <c r="AN223" s="346"/>
      <c r="AO223" s="373"/>
      <c r="AP223" s="348">
        <v>11.37</v>
      </c>
      <c r="AQ223" s="348">
        <v>15.05</v>
      </c>
      <c r="AR223" s="348">
        <v>11.14</v>
      </c>
      <c r="AS223" s="348">
        <v>7.98</v>
      </c>
      <c r="AT223" s="348">
        <v>30.42</v>
      </c>
      <c r="AU223" s="351"/>
      <c r="AV223" s="346"/>
      <c r="AW223" s="346"/>
      <c r="AX223" s="346"/>
      <c r="AY223" s="346"/>
      <c r="AZ223" s="346"/>
      <c r="BA223" s="362"/>
      <c r="BB223" s="348"/>
      <c r="BC223" s="375"/>
      <c r="BD223" s="375"/>
      <c r="BE223" s="375"/>
      <c r="BF223" s="374"/>
      <c r="BG223" s="348"/>
      <c r="BH223" s="348"/>
      <c r="BI223" s="348"/>
      <c r="BJ223" s="348"/>
      <c r="BK223" s="373"/>
      <c r="BL223" s="372"/>
      <c r="BM223" s="372"/>
      <c r="BN223" s="372"/>
      <c r="BO223" s="372"/>
      <c r="BP223" s="372"/>
      <c r="BQ223" s="373"/>
      <c r="BR223" s="354"/>
    </row>
    <row r="224" spans="1:70" s="428" customFormat="1" x14ac:dyDescent="0.25">
      <c r="A224" s="886" t="s">
        <v>95</v>
      </c>
      <c r="B224" s="373"/>
      <c r="C224" s="719"/>
      <c r="D224" s="373"/>
      <c r="E224" s="346"/>
      <c r="F224" s="373"/>
      <c r="G224" s="347"/>
      <c r="H224" s="374"/>
      <c r="I224" s="348">
        <v>5.6599999999999998E-2</v>
      </c>
      <c r="J224" s="348">
        <v>0.24310000000000001</v>
      </c>
      <c r="K224" s="348">
        <v>0.35909999999999997</v>
      </c>
      <c r="L224" s="348">
        <v>4.2141999999999999</v>
      </c>
      <c r="M224" s="348">
        <v>-0.18509999999999999</v>
      </c>
      <c r="N224" s="350">
        <v>-6.5715000000000003</v>
      </c>
      <c r="O224" s="348">
        <v>-4.4035000000000002</v>
      </c>
      <c r="P224" s="348">
        <v>6.5975999999999999</v>
      </c>
      <c r="Q224" s="348">
        <v>6.0709</v>
      </c>
      <c r="R224" s="348">
        <v>7.9459</v>
      </c>
      <c r="S224" s="348">
        <v>0.32440000000000002</v>
      </c>
      <c r="T224" s="348">
        <v>13.020799999999999</v>
      </c>
      <c r="U224" s="348">
        <v>-2.5366</v>
      </c>
      <c r="V224" s="348">
        <v>-4.1528999999999998</v>
      </c>
      <c r="W224" s="348">
        <v>0.32440000000000002</v>
      </c>
      <c r="X224" s="348">
        <v>6.7640000000000002</v>
      </c>
      <c r="Y224" s="374"/>
      <c r="Z224" s="346"/>
      <c r="AA224" s="346"/>
      <c r="AB224" s="346"/>
      <c r="AC224" s="346"/>
      <c r="AD224" s="346"/>
      <c r="AE224" s="346"/>
      <c r="AF224" s="346"/>
      <c r="AG224" s="346"/>
      <c r="AH224" s="346"/>
      <c r="AI224" s="346"/>
      <c r="AJ224" s="346"/>
      <c r="AK224" s="346"/>
      <c r="AL224" s="346"/>
      <c r="AM224" s="346"/>
      <c r="AN224" s="346"/>
      <c r="AO224" s="373"/>
      <c r="AP224" s="348">
        <v>7.73</v>
      </c>
      <c r="AQ224" s="348">
        <v>7.73</v>
      </c>
      <c r="AR224" s="348">
        <v>6.5</v>
      </c>
      <c r="AS224" s="348">
        <v>2.29</v>
      </c>
      <c r="AT224" s="348">
        <v>-0.61</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87" t="s">
        <v>96</v>
      </c>
      <c r="B225" s="413"/>
      <c r="C225" s="725"/>
      <c r="D225" s="413"/>
      <c r="E225" s="414"/>
      <c r="F225" s="413"/>
      <c r="G225" s="415"/>
      <c r="H225" s="417"/>
      <c r="I225" s="416">
        <v>0.25259999999999999</v>
      </c>
      <c r="J225" s="416">
        <v>0.76849999999999996</v>
      </c>
      <c r="K225" s="416">
        <v>1.9822</v>
      </c>
      <c r="L225" s="416">
        <v>5.9733000000000001</v>
      </c>
      <c r="M225" s="416">
        <v>1.5039</v>
      </c>
      <c r="N225" s="418">
        <v>4.3872999999999998</v>
      </c>
      <c r="O225" s="416">
        <v>-1.3433999999999999</v>
      </c>
      <c r="P225" s="416">
        <v>8.4032999999999998</v>
      </c>
      <c r="Q225" s="416">
        <v>8.9308499999999995</v>
      </c>
      <c r="R225" s="416">
        <v>9.9010999999999996</v>
      </c>
      <c r="S225" s="416">
        <v>1.0266999999999999</v>
      </c>
      <c r="T225" s="416">
        <v>14.982100000000001</v>
      </c>
      <c r="U225" s="416">
        <v>0.63480000000000003</v>
      </c>
      <c r="V225" s="416">
        <v>2.2094999999999998</v>
      </c>
      <c r="W225" s="416">
        <v>1.0266999999999999</v>
      </c>
      <c r="X225" s="416">
        <v>13.8634</v>
      </c>
      <c r="Y225" s="417"/>
      <c r="Z225" s="414"/>
      <c r="AA225" s="414"/>
      <c r="AB225" s="414"/>
      <c r="AC225" s="414"/>
      <c r="AD225" s="414"/>
      <c r="AE225" s="414"/>
      <c r="AF225" s="414"/>
      <c r="AG225" s="414"/>
      <c r="AH225" s="414"/>
      <c r="AI225" s="414"/>
      <c r="AJ225" s="414"/>
      <c r="AK225" s="414"/>
      <c r="AL225" s="414"/>
      <c r="AM225" s="414"/>
      <c r="AN225" s="414"/>
      <c r="AO225" s="413"/>
      <c r="AP225" s="416">
        <v>10.14</v>
      </c>
      <c r="AQ225" s="416">
        <v>10.94</v>
      </c>
      <c r="AR225" s="416">
        <v>8.66</v>
      </c>
      <c r="AS225" s="416">
        <v>5.25</v>
      </c>
      <c r="AT225" s="416">
        <v>4.51</v>
      </c>
      <c r="AU225" s="419"/>
      <c r="AV225" s="414"/>
      <c r="AW225" s="414"/>
      <c r="AX225" s="414"/>
      <c r="AY225" s="414"/>
      <c r="AZ225" s="414"/>
      <c r="BA225" s="420"/>
      <c r="BB225" s="416"/>
      <c r="BC225" s="421"/>
      <c r="BD225" s="421"/>
      <c r="BE225" s="421"/>
      <c r="BF225" s="417"/>
      <c r="BG225" s="416"/>
      <c r="BH225" s="416"/>
      <c r="BI225" s="416"/>
      <c r="BJ225" s="416"/>
      <c r="BK225" s="413"/>
      <c r="BL225" s="412"/>
      <c r="BM225" s="412"/>
      <c r="BN225" s="412"/>
      <c r="BO225" s="412"/>
      <c r="BP225" s="412"/>
      <c r="BQ225" s="413"/>
      <c r="BR225" s="422"/>
    </row>
    <row r="226" spans="1:70" s="428" customFormat="1" ht="14.5" customHeight="1" x14ac:dyDescent="0.35">
      <c r="A226" s="874" t="s">
        <v>3469</v>
      </c>
      <c r="B226" s="862"/>
      <c r="C226" s="863"/>
      <c r="D226" s="862"/>
      <c r="E226" s="864"/>
      <c r="F226" s="862"/>
      <c r="G226" s="865"/>
      <c r="H226" s="867"/>
      <c r="I226" s="866"/>
      <c r="J226" s="866"/>
      <c r="K226" s="866"/>
      <c r="L226" s="866"/>
      <c r="M226" s="866"/>
      <c r="N226" s="868"/>
      <c r="O226" s="866"/>
      <c r="P226" s="866"/>
      <c r="Q226" s="866"/>
      <c r="R226" s="866"/>
      <c r="S226" s="866"/>
      <c r="T226" s="866"/>
      <c r="U226" s="866"/>
      <c r="V226" s="866"/>
      <c r="W226" s="866"/>
      <c r="X226" s="866"/>
      <c r="Y226" s="867"/>
      <c r="Z226" s="864"/>
      <c r="AA226" s="864"/>
      <c r="AB226" s="864"/>
      <c r="AC226" s="864"/>
      <c r="AD226" s="864"/>
      <c r="AE226" s="864"/>
      <c r="AF226" s="864"/>
      <c r="AG226" s="864"/>
      <c r="AH226" s="864"/>
      <c r="AI226" s="864"/>
      <c r="AJ226" s="864"/>
      <c r="AK226" s="864"/>
      <c r="AL226" s="864"/>
      <c r="AM226" s="864"/>
      <c r="AN226" s="864"/>
      <c r="AO226" s="862"/>
      <c r="AP226" s="866"/>
      <c r="AQ226" s="866"/>
      <c r="AR226" s="866"/>
      <c r="AS226" s="866"/>
      <c r="AT226" s="866"/>
      <c r="AU226" s="869"/>
      <c r="AV226" s="864"/>
      <c r="AW226" s="864"/>
      <c r="AX226" s="864"/>
      <c r="AY226" s="864"/>
      <c r="AZ226" s="864"/>
      <c r="BA226" s="870"/>
      <c r="BB226" s="866"/>
      <c r="BC226" s="871"/>
      <c r="BD226" s="871"/>
      <c r="BE226" s="871"/>
      <c r="BF226" s="867"/>
      <c r="BG226" s="866"/>
      <c r="BH226" s="866"/>
      <c r="BI226" s="866"/>
      <c r="BJ226" s="866"/>
      <c r="BK226" s="862"/>
      <c r="BL226" s="872"/>
      <c r="BM226" s="872"/>
      <c r="BN226" s="872"/>
      <c r="BO226" s="872"/>
      <c r="BP226" s="872"/>
      <c r="BQ226" s="862"/>
      <c r="BR226" s="873"/>
    </row>
    <row r="227" spans="1:70" s="428" customFormat="1" x14ac:dyDescent="0.25">
      <c r="A227" s="345" t="s">
        <v>3470</v>
      </c>
      <c r="B227" s="373"/>
      <c r="C227" s="719">
        <v>43480</v>
      </c>
      <c r="D227" s="373"/>
      <c r="E227" s="346">
        <v>37959.9</v>
      </c>
      <c r="F227" s="373"/>
      <c r="G227" s="347">
        <v>36.33</v>
      </c>
      <c r="H227" s="374"/>
      <c r="I227" s="348">
        <v>-0.16489999999999999</v>
      </c>
      <c r="J227" s="348">
        <v>0.58140000000000003</v>
      </c>
      <c r="K227" s="348">
        <v>0.69289999999999996</v>
      </c>
      <c r="L227" s="348">
        <v>8.2600000000000007E-2</v>
      </c>
      <c r="M227" s="348">
        <v>-3.3519999999999999</v>
      </c>
      <c r="N227" s="350">
        <v>0.83260000000000001</v>
      </c>
      <c r="O227" s="348">
        <v>4.3564999999999996</v>
      </c>
      <c r="P227" s="348">
        <v>16.631699999999999</v>
      </c>
      <c r="Q227" s="348">
        <v>18.823799999999999</v>
      </c>
      <c r="R227" s="348" t="s">
        <v>430</v>
      </c>
      <c r="S227" s="348">
        <v>1.226</v>
      </c>
      <c r="T227" s="348">
        <v>9.0008999999999997</v>
      </c>
      <c r="U227" s="348">
        <v>-3.7871000000000001</v>
      </c>
      <c r="V227" s="348">
        <v>2.4824000000000002</v>
      </c>
      <c r="W227" s="348">
        <v>1.226</v>
      </c>
      <c r="X227" s="348">
        <v>18.7575</v>
      </c>
      <c r="Y227" s="374"/>
      <c r="Z227" s="346">
        <v>4</v>
      </c>
      <c r="AA227" s="346">
        <v>5</v>
      </c>
      <c r="AB227" s="346">
        <v>6</v>
      </c>
      <c r="AC227" s="346">
        <v>7</v>
      </c>
      <c r="AD227" s="346">
        <v>7</v>
      </c>
      <c r="AE227" s="346">
        <v>5</v>
      </c>
      <c r="AF227" s="346">
        <v>3</v>
      </c>
      <c r="AG227" s="346">
        <v>3</v>
      </c>
      <c r="AH227" s="346">
        <v>1</v>
      </c>
      <c r="AI227" s="346" t="s">
        <v>430</v>
      </c>
      <c r="AJ227" s="346">
        <v>3</v>
      </c>
      <c r="AK227" s="346">
        <v>7</v>
      </c>
      <c r="AL227" s="346">
        <v>7</v>
      </c>
      <c r="AM227" s="346">
        <v>6</v>
      </c>
      <c r="AN227" s="346">
        <v>3</v>
      </c>
      <c r="AO227" s="373"/>
      <c r="AP227" s="348" t="s">
        <v>430</v>
      </c>
      <c r="AQ227" s="348">
        <v>20.52</v>
      </c>
      <c r="AR227" s="348">
        <v>15.39</v>
      </c>
      <c r="AS227" s="348">
        <v>8.16</v>
      </c>
      <c r="AT227" s="348">
        <v>-0.26</v>
      </c>
      <c r="AU227" s="351"/>
      <c r="AV227" s="346" t="s">
        <v>430</v>
      </c>
      <c r="AW227" s="346">
        <v>2</v>
      </c>
      <c r="AX227" s="346">
        <v>3</v>
      </c>
      <c r="AY227" s="346">
        <v>3</v>
      </c>
      <c r="AZ227" s="346">
        <v>6</v>
      </c>
      <c r="BA227" s="362"/>
      <c r="BB227" s="348">
        <v>12.0633392528936</v>
      </c>
      <c r="BC227" s="375">
        <v>0.82210177759855396</v>
      </c>
      <c r="BD227" s="375">
        <v>8.2675260923270905E-2</v>
      </c>
      <c r="BE227" s="375">
        <v>0.43123717788549099</v>
      </c>
      <c r="BF227" s="374"/>
      <c r="BG227" s="348">
        <v>70.647599999999997</v>
      </c>
      <c r="BH227" s="348">
        <v>12.9436</v>
      </c>
      <c r="BI227" s="348">
        <v>11.1648</v>
      </c>
      <c r="BJ227" s="348">
        <v>5.2439999999999998</v>
      </c>
      <c r="BK227" s="373"/>
      <c r="BL227" s="372" t="s">
        <v>3471</v>
      </c>
      <c r="BM227" s="372" t="s">
        <v>3472</v>
      </c>
      <c r="BN227" s="372" t="s">
        <v>3473</v>
      </c>
      <c r="BO227" s="372" t="s">
        <v>3474</v>
      </c>
      <c r="BP227" s="372" t="s">
        <v>3475</v>
      </c>
      <c r="BQ227" s="373"/>
      <c r="BR227" s="354" t="s">
        <v>1485</v>
      </c>
    </row>
    <row r="228" spans="1:70" s="428" customFormat="1" x14ac:dyDescent="0.25">
      <c r="A228" s="345" t="s">
        <v>3476</v>
      </c>
      <c r="B228" s="373"/>
      <c r="C228" s="719">
        <v>36577</v>
      </c>
      <c r="D228" s="373"/>
      <c r="E228" s="346">
        <v>9292.01</v>
      </c>
      <c r="F228" s="373"/>
      <c r="G228" s="347">
        <v>260.60199999999998</v>
      </c>
      <c r="H228" s="374"/>
      <c r="I228" s="348" t="s">
        <v>430</v>
      </c>
      <c r="J228" s="348">
        <v>0.74639999999999995</v>
      </c>
      <c r="K228" s="348">
        <v>2.9390999999999998</v>
      </c>
      <c r="L228" s="348">
        <v>5.0881999999999996</v>
      </c>
      <c r="M228" s="348">
        <v>1.5076000000000001</v>
      </c>
      <c r="N228" s="350">
        <v>1.8716999999999999</v>
      </c>
      <c r="O228" s="348">
        <v>2.4243999999999999</v>
      </c>
      <c r="P228" s="348">
        <v>21.838999999999999</v>
      </c>
      <c r="Q228" s="348">
        <v>18.631499999999999</v>
      </c>
      <c r="R228" s="348">
        <v>15.8126</v>
      </c>
      <c r="S228" s="348">
        <v>0.44359999999999999</v>
      </c>
      <c r="T228" s="348">
        <v>16.778400000000001</v>
      </c>
      <c r="U228" s="348">
        <v>0.60709999999999997</v>
      </c>
      <c r="V228" s="348">
        <v>2.9081999999999999</v>
      </c>
      <c r="W228" s="348">
        <v>0.44359999999999999</v>
      </c>
      <c r="X228" s="348">
        <v>13.1378</v>
      </c>
      <c r="Y228" s="374"/>
      <c r="Z228" s="346" t="s">
        <v>430</v>
      </c>
      <c r="AA228" s="346">
        <v>3</v>
      </c>
      <c r="AB228" s="346">
        <v>3</v>
      </c>
      <c r="AC228" s="346">
        <v>6</v>
      </c>
      <c r="AD228" s="346">
        <v>6</v>
      </c>
      <c r="AE228" s="346">
        <v>4</v>
      </c>
      <c r="AF228" s="346">
        <v>5</v>
      </c>
      <c r="AG228" s="346">
        <v>1</v>
      </c>
      <c r="AH228" s="346">
        <v>2</v>
      </c>
      <c r="AI228" s="346">
        <v>1</v>
      </c>
      <c r="AJ228" s="346">
        <v>5</v>
      </c>
      <c r="AK228" s="346">
        <v>6</v>
      </c>
      <c r="AL228" s="346">
        <v>5</v>
      </c>
      <c r="AM228" s="346">
        <v>5</v>
      </c>
      <c r="AN228" s="346">
        <v>5</v>
      </c>
      <c r="AO228" s="373"/>
      <c r="AP228" s="348">
        <v>18.46</v>
      </c>
      <c r="AQ228" s="348">
        <v>21.32</v>
      </c>
      <c r="AR228" s="348">
        <v>18.940000000000001</v>
      </c>
      <c r="AS228" s="348">
        <v>10.89</v>
      </c>
      <c r="AT228" s="348">
        <v>6.55</v>
      </c>
      <c r="AU228" s="351"/>
      <c r="AV228" s="346">
        <v>1</v>
      </c>
      <c r="AW228" s="346">
        <v>1</v>
      </c>
      <c r="AX228" s="346">
        <v>1</v>
      </c>
      <c r="AY228" s="346">
        <v>2</v>
      </c>
      <c r="AZ228" s="346">
        <v>4</v>
      </c>
      <c r="BA228" s="362"/>
      <c r="BB228" s="348">
        <v>16.850931454141101</v>
      </c>
      <c r="BC228" s="375">
        <v>1.13103375088828</v>
      </c>
      <c r="BD228" s="375">
        <v>8.2615507039637895E-2</v>
      </c>
      <c r="BE228" s="375">
        <v>0.70329504364211004</v>
      </c>
      <c r="BF228" s="374"/>
      <c r="BG228" s="348">
        <v>38.904600000000002</v>
      </c>
      <c r="BH228" s="348">
        <v>13.104200000000001</v>
      </c>
      <c r="BI228" s="348">
        <v>35.214300000000001</v>
      </c>
      <c r="BJ228" s="348">
        <v>12.776899999999999</v>
      </c>
      <c r="BK228" s="373"/>
      <c r="BL228" s="372" t="s">
        <v>3477</v>
      </c>
      <c r="BM228" s="372" t="s">
        <v>3478</v>
      </c>
      <c r="BN228" s="372" t="s">
        <v>3479</v>
      </c>
      <c r="BO228" s="372" t="s">
        <v>3480</v>
      </c>
      <c r="BP228" s="372" t="s">
        <v>3481</v>
      </c>
      <c r="BQ228" s="373"/>
      <c r="BR228" s="354" t="s">
        <v>512</v>
      </c>
    </row>
    <row r="229" spans="1:70" s="428" customFormat="1" x14ac:dyDescent="0.25">
      <c r="A229" s="345" t="s">
        <v>3482</v>
      </c>
      <c r="B229" s="373"/>
      <c r="C229" s="719">
        <v>45447</v>
      </c>
      <c r="D229" s="373"/>
      <c r="E229" s="346">
        <v>1773.93</v>
      </c>
      <c r="F229" s="373"/>
      <c r="G229" s="347">
        <v>14.137</v>
      </c>
      <c r="H229" s="374"/>
      <c r="I229" s="348">
        <v>-4.24E-2</v>
      </c>
      <c r="J229" s="348">
        <v>0.80579999999999996</v>
      </c>
      <c r="K229" s="348">
        <v>4.0556000000000001</v>
      </c>
      <c r="L229" s="348">
        <v>10.2902</v>
      </c>
      <c r="M229" s="348">
        <v>8.0809999999999995</v>
      </c>
      <c r="N229" s="350">
        <v>8.7294</v>
      </c>
      <c r="O229" s="348">
        <v>10.9415</v>
      </c>
      <c r="P229" s="348" t="s">
        <v>430</v>
      </c>
      <c r="Q229" s="348" t="s">
        <v>430</v>
      </c>
      <c r="R229" s="348" t="s">
        <v>430</v>
      </c>
      <c r="S229" s="348">
        <v>2.0943000000000001</v>
      </c>
      <c r="T229" s="348">
        <v>22.876999999999999</v>
      </c>
      <c r="U229" s="348">
        <v>7.1147</v>
      </c>
      <c r="V229" s="348">
        <v>11.35</v>
      </c>
      <c r="W229" s="348">
        <v>2.0943000000000001</v>
      </c>
      <c r="X229" s="348">
        <v>17.784600000000001</v>
      </c>
      <c r="Y229" s="374"/>
      <c r="Z229" s="346">
        <v>3</v>
      </c>
      <c r="AA229" s="346">
        <v>2</v>
      </c>
      <c r="AB229" s="346">
        <v>2</v>
      </c>
      <c r="AC229" s="346">
        <v>3</v>
      </c>
      <c r="AD229" s="346">
        <v>3</v>
      </c>
      <c r="AE229" s="346">
        <v>3</v>
      </c>
      <c r="AF229" s="346">
        <v>1</v>
      </c>
      <c r="AG229" s="346" t="s">
        <v>430</v>
      </c>
      <c r="AH229" s="346" t="s">
        <v>430</v>
      </c>
      <c r="AI229" s="346" t="s">
        <v>430</v>
      </c>
      <c r="AJ229" s="346">
        <v>2</v>
      </c>
      <c r="AK229" s="346">
        <v>3</v>
      </c>
      <c r="AL229" s="346">
        <v>3</v>
      </c>
      <c r="AM229" s="346">
        <v>4</v>
      </c>
      <c r="AN229" s="346">
        <v>2</v>
      </c>
      <c r="AO229" s="373"/>
      <c r="AP229" s="348" t="s">
        <v>430</v>
      </c>
      <c r="AQ229" s="348" t="s">
        <v>430</v>
      </c>
      <c r="AR229" s="348" t="s">
        <v>430</v>
      </c>
      <c r="AS229" s="348" t="s">
        <v>430</v>
      </c>
      <c r="AT229" s="348">
        <v>18.28</v>
      </c>
      <c r="AU229" s="351"/>
      <c r="AV229" s="346" t="s">
        <v>430</v>
      </c>
      <c r="AW229" s="346" t="s">
        <v>430</v>
      </c>
      <c r="AX229" s="346" t="s">
        <v>430</v>
      </c>
      <c r="AY229" s="346" t="s">
        <v>430</v>
      </c>
      <c r="AZ229" s="346">
        <v>2</v>
      </c>
      <c r="BA229" s="362"/>
      <c r="BB229" s="348">
        <v>17.382930709141799</v>
      </c>
      <c r="BC229" s="375">
        <v>1.1402778687755</v>
      </c>
      <c r="BD229" s="375">
        <v>4.0678362200430203E-2</v>
      </c>
      <c r="BE229" s="375">
        <v>0.86666107657895597</v>
      </c>
      <c r="BF229" s="374"/>
      <c r="BG229" s="348">
        <v>37.030200000000001</v>
      </c>
      <c r="BH229" s="348">
        <v>6.22403</v>
      </c>
      <c r="BI229" s="348">
        <v>45.690300000000001</v>
      </c>
      <c r="BJ229" s="348">
        <v>11.05547</v>
      </c>
      <c r="BK229" s="373"/>
      <c r="BL229" s="372" t="s">
        <v>3483</v>
      </c>
      <c r="BM229" s="372" t="s">
        <v>3484</v>
      </c>
      <c r="BN229" s="372" t="s">
        <v>3485</v>
      </c>
      <c r="BO229" s="372" t="s">
        <v>3486</v>
      </c>
      <c r="BP229" s="372" t="s">
        <v>3487</v>
      </c>
      <c r="BQ229" s="373"/>
      <c r="BR229" s="354" t="s">
        <v>554</v>
      </c>
    </row>
    <row r="230" spans="1:70" s="428" customFormat="1" ht="11" x14ac:dyDescent="0.3">
      <c r="A230" s="841" t="s">
        <v>3488</v>
      </c>
      <c r="B230" s="842"/>
      <c r="C230" s="843">
        <v>45472</v>
      </c>
      <c r="D230" s="842"/>
      <c r="E230" s="844">
        <v>1491.19</v>
      </c>
      <c r="F230" s="842"/>
      <c r="G230" s="845">
        <v>10.959</v>
      </c>
      <c r="H230" s="847"/>
      <c r="I230" s="846">
        <v>9.1300000000000006E-2</v>
      </c>
      <c r="J230" s="846">
        <v>1.4534</v>
      </c>
      <c r="K230" s="846">
        <v>4.5206999999999997</v>
      </c>
      <c r="L230" s="846">
        <v>15.248699999999999</v>
      </c>
      <c r="M230" s="846">
        <v>12.596299999999999</v>
      </c>
      <c r="N230" s="848">
        <v>12.6195</v>
      </c>
      <c r="O230" s="846">
        <v>4.3467000000000002</v>
      </c>
      <c r="P230" s="846" t="s">
        <v>430</v>
      </c>
      <c r="Q230" s="846" t="s">
        <v>430</v>
      </c>
      <c r="R230" s="846" t="s">
        <v>430</v>
      </c>
      <c r="S230" s="846">
        <v>2.8917000000000002</v>
      </c>
      <c r="T230" s="846">
        <v>28.115500000000001</v>
      </c>
      <c r="U230" s="846">
        <v>9.0991</v>
      </c>
      <c r="V230" s="846">
        <v>14.6099</v>
      </c>
      <c r="W230" s="846">
        <v>2.8917000000000002</v>
      </c>
      <c r="X230" s="846">
        <v>4.5762</v>
      </c>
      <c r="Y230" s="847"/>
      <c r="Z230" s="844">
        <v>2</v>
      </c>
      <c r="AA230" s="844">
        <v>1</v>
      </c>
      <c r="AB230" s="844">
        <v>1</v>
      </c>
      <c r="AC230" s="844">
        <v>1</v>
      </c>
      <c r="AD230" s="844">
        <v>1</v>
      </c>
      <c r="AE230" s="844">
        <v>2</v>
      </c>
      <c r="AF230" s="844">
        <v>4</v>
      </c>
      <c r="AG230" s="844" t="s">
        <v>430</v>
      </c>
      <c r="AH230" s="844" t="s">
        <v>430</v>
      </c>
      <c r="AI230" s="844" t="s">
        <v>430</v>
      </c>
      <c r="AJ230" s="844">
        <v>1</v>
      </c>
      <c r="AK230" s="844">
        <v>1</v>
      </c>
      <c r="AL230" s="844">
        <v>1</v>
      </c>
      <c r="AM230" s="844">
        <v>1</v>
      </c>
      <c r="AN230" s="844">
        <v>1</v>
      </c>
      <c r="AO230" s="842"/>
      <c r="AP230" s="846" t="s">
        <v>430</v>
      </c>
      <c r="AQ230" s="846" t="s">
        <v>430</v>
      </c>
      <c r="AR230" s="846" t="s">
        <v>430</v>
      </c>
      <c r="AS230" s="846" t="s">
        <v>430</v>
      </c>
      <c r="AT230" s="846">
        <v>26.65</v>
      </c>
      <c r="AU230" s="849"/>
      <c r="AV230" s="844" t="s">
        <v>430</v>
      </c>
      <c r="AW230" s="844" t="s">
        <v>430</v>
      </c>
      <c r="AX230" s="844" t="s">
        <v>430</v>
      </c>
      <c r="AY230" s="844" t="s">
        <v>430</v>
      </c>
      <c r="AZ230" s="844">
        <v>1</v>
      </c>
      <c r="BA230" s="851"/>
      <c r="BB230" s="846">
        <v>18.013556599015899</v>
      </c>
      <c r="BC230" s="852">
        <v>1.1182982140708799</v>
      </c>
      <c r="BD230" s="852">
        <v>1.7305109386054299E-3</v>
      </c>
      <c r="BE230" s="852">
        <v>0.34756558291360001</v>
      </c>
      <c r="BF230" s="847"/>
      <c r="BG230" s="846">
        <v>7.9157099999999998</v>
      </c>
      <c r="BH230" s="846">
        <v>22.516500000000001</v>
      </c>
      <c r="BI230" s="846">
        <v>69.459100000000007</v>
      </c>
      <c r="BJ230" s="846">
        <v>0.10868999999999999</v>
      </c>
      <c r="BK230" s="842"/>
      <c r="BL230" s="855" t="s">
        <v>3489</v>
      </c>
      <c r="BM230" s="855" t="s">
        <v>3490</v>
      </c>
      <c r="BN230" s="855" t="s">
        <v>3491</v>
      </c>
      <c r="BO230" s="855" t="s">
        <v>3492</v>
      </c>
      <c r="BP230" s="855" t="s">
        <v>3493</v>
      </c>
      <c r="BQ230" s="842"/>
      <c r="BR230" s="856" t="s">
        <v>602</v>
      </c>
    </row>
    <row r="231" spans="1:70" s="428" customFormat="1" x14ac:dyDescent="0.25">
      <c r="A231" s="345" t="s">
        <v>3494</v>
      </c>
      <c r="B231" s="373"/>
      <c r="C231" s="719">
        <v>44127</v>
      </c>
      <c r="D231" s="373"/>
      <c r="E231" s="346">
        <v>1215</v>
      </c>
      <c r="F231" s="373"/>
      <c r="G231" s="347">
        <v>28.15</v>
      </c>
      <c r="H231" s="374"/>
      <c r="I231" s="348">
        <v>-0.24809999999999999</v>
      </c>
      <c r="J231" s="348">
        <v>0.35649999999999998</v>
      </c>
      <c r="K231" s="348">
        <v>2.5127000000000002</v>
      </c>
      <c r="L231" s="348">
        <v>8.8975000000000009</v>
      </c>
      <c r="M231" s="348">
        <v>5.5492999999999997</v>
      </c>
      <c r="N231" s="350">
        <v>13.1431</v>
      </c>
      <c r="O231" s="348">
        <v>9.1227999999999998</v>
      </c>
      <c r="P231" s="348">
        <v>19.0731</v>
      </c>
      <c r="Q231" s="348">
        <v>14.4976</v>
      </c>
      <c r="R231" s="348" t="s">
        <v>430</v>
      </c>
      <c r="S231" s="348">
        <v>1.1497999999999999</v>
      </c>
      <c r="T231" s="348">
        <v>20.453600000000002</v>
      </c>
      <c r="U231" s="348">
        <v>5.0373000000000001</v>
      </c>
      <c r="V231" s="348">
        <v>13.737399999999999</v>
      </c>
      <c r="W231" s="348">
        <v>1.1497999999999999</v>
      </c>
      <c r="X231" s="348">
        <v>19.790500000000002</v>
      </c>
      <c r="Y231" s="374"/>
      <c r="Z231" s="346">
        <v>5</v>
      </c>
      <c r="AA231" s="346">
        <v>6</v>
      </c>
      <c r="AB231" s="346">
        <v>4</v>
      </c>
      <c r="AC231" s="346">
        <v>4</v>
      </c>
      <c r="AD231" s="346">
        <v>4</v>
      </c>
      <c r="AE231" s="346">
        <v>1</v>
      </c>
      <c r="AF231" s="346">
        <v>2</v>
      </c>
      <c r="AG231" s="346">
        <v>2</v>
      </c>
      <c r="AH231" s="346">
        <v>3</v>
      </c>
      <c r="AI231" s="346" t="s">
        <v>430</v>
      </c>
      <c r="AJ231" s="346">
        <v>4</v>
      </c>
      <c r="AK231" s="346">
        <v>4</v>
      </c>
      <c r="AL231" s="346">
        <v>4</v>
      </c>
      <c r="AM231" s="346">
        <v>3</v>
      </c>
      <c r="AN231" s="346">
        <v>4</v>
      </c>
      <c r="AO231" s="373"/>
      <c r="AP231" s="348" t="s">
        <v>430</v>
      </c>
      <c r="AQ231" s="348" t="s">
        <v>430</v>
      </c>
      <c r="AR231" s="348">
        <v>16.329999999999998</v>
      </c>
      <c r="AS231" s="348">
        <v>15.21</v>
      </c>
      <c r="AT231" s="348">
        <v>17.850000000000001</v>
      </c>
      <c r="AU231" s="351"/>
      <c r="AV231" s="346" t="s">
        <v>430</v>
      </c>
      <c r="AW231" s="346" t="s">
        <v>430</v>
      </c>
      <c r="AX231" s="346">
        <v>2</v>
      </c>
      <c r="AY231" s="346">
        <v>1</v>
      </c>
      <c r="AZ231" s="346">
        <v>3</v>
      </c>
      <c r="BA231" s="362"/>
      <c r="BB231" s="348">
        <v>14.361756133346701</v>
      </c>
      <c r="BC231" s="375">
        <v>1.01159692554208</v>
      </c>
      <c r="BD231" s="375">
        <v>8.2503106457409395E-2</v>
      </c>
      <c r="BE231" s="375">
        <v>0.51849833640917498</v>
      </c>
      <c r="BF231" s="374"/>
      <c r="BG231" s="348">
        <v>40.840400000000002</v>
      </c>
      <c r="BH231" s="348">
        <v>21.337</v>
      </c>
      <c r="BI231" s="348">
        <v>34.465600000000002</v>
      </c>
      <c r="BJ231" s="348">
        <v>3.3570000000000002</v>
      </c>
      <c r="BK231" s="373"/>
      <c r="BL231" s="372" t="s">
        <v>3495</v>
      </c>
      <c r="BM231" s="372" t="s">
        <v>3496</v>
      </c>
      <c r="BN231" s="372" t="s">
        <v>3497</v>
      </c>
      <c r="BO231" s="372" t="s">
        <v>2702</v>
      </c>
      <c r="BP231" s="372" t="s">
        <v>3498</v>
      </c>
      <c r="BQ231" s="373"/>
      <c r="BR231" s="354" t="s">
        <v>463</v>
      </c>
    </row>
    <row r="232" spans="1:70" s="428" customFormat="1" x14ac:dyDescent="0.25">
      <c r="A232" s="345" t="s">
        <v>3499</v>
      </c>
      <c r="B232" s="373"/>
      <c r="C232" s="719">
        <v>45449</v>
      </c>
      <c r="D232" s="373"/>
      <c r="E232" s="346">
        <v>130.16999999999999</v>
      </c>
      <c r="F232" s="373"/>
      <c r="G232" s="347">
        <v>8.58</v>
      </c>
      <c r="H232" s="374"/>
      <c r="I232" s="348">
        <v>-0.46400000000000002</v>
      </c>
      <c r="J232" s="348">
        <v>0.1167</v>
      </c>
      <c r="K232" s="348">
        <v>0</v>
      </c>
      <c r="L232" s="348">
        <v>6.8493000000000004</v>
      </c>
      <c r="M232" s="348">
        <v>3.2490999999999999</v>
      </c>
      <c r="N232" s="350">
        <v>-3.9194</v>
      </c>
      <c r="O232" s="348">
        <v>-9.4746000000000006</v>
      </c>
      <c r="P232" s="348" t="s">
        <v>430</v>
      </c>
      <c r="Q232" s="348" t="s">
        <v>430</v>
      </c>
      <c r="R232" s="348" t="s">
        <v>430</v>
      </c>
      <c r="S232" s="348">
        <v>-1.0381</v>
      </c>
      <c r="T232" s="348">
        <v>20</v>
      </c>
      <c r="U232" s="348">
        <v>0.35089999999999999</v>
      </c>
      <c r="V232" s="348">
        <v>-0.1164</v>
      </c>
      <c r="W232" s="348">
        <v>-1.0381</v>
      </c>
      <c r="X232" s="348">
        <v>-7.0025000000000004</v>
      </c>
      <c r="Y232" s="374"/>
      <c r="Z232" s="346">
        <v>6</v>
      </c>
      <c r="AA232" s="346">
        <v>7</v>
      </c>
      <c r="AB232" s="346">
        <v>7</v>
      </c>
      <c r="AC232" s="346">
        <v>5</v>
      </c>
      <c r="AD232" s="346">
        <v>5</v>
      </c>
      <c r="AE232" s="346">
        <v>6</v>
      </c>
      <c r="AF232" s="346">
        <v>6</v>
      </c>
      <c r="AG232" s="346" t="s">
        <v>430</v>
      </c>
      <c r="AH232" s="346" t="s">
        <v>430</v>
      </c>
      <c r="AI232" s="346" t="s">
        <v>430</v>
      </c>
      <c r="AJ232" s="346">
        <v>7</v>
      </c>
      <c r="AK232" s="346">
        <v>5</v>
      </c>
      <c r="AL232" s="346">
        <v>6</v>
      </c>
      <c r="AM232" s="346">
        <v>7</v>
      </c>
      <c r="AN232" s="346">
        <v>7</v>
      </c>
      <c r="AO232" s="373"/>
      <c r="AP232" s="348" t="s">
        <v>430</v>
      </c>
      <c r="AQ232" s="348" t="s">
        <v>430</v>
      </c>
      <c r="AR232" s="348" t="s">
        <v>430</v>
      </c>
      <c r="AS232" s="348" t="s">
        <v>430</v>
      </c>
      <c r="AT232" s="348">
        <v>4.5199999999999996</v>
      </c>
      <c r="AU232" s="351"/>
      <c r="AV232" s="346" t="s">
        <v>430</v>
      </c>
      <c r="AW232" s="346" t="s">
        <v>430</v>
      </c>
      <c r="AX232" s="346" t="s">
        <v>430</v>
      </c>
      <c r="AY232" s="346" t="s">
        <v>430</v>
      </c>
      <c r="AZ232" s="346">
        <v>5</v>
      </c>
      <c r="BA232" s="362"/>
      <c r="BB232" s="348">
        <v>21.6104546798596</v>
      </c>
      <c r="BC232" s="375">
        <v>1.3128444455905399</v>
      </c>
      <c r="BD232" s="375">
        <v>-4.8600903148946301E-2</v>
      </c>
      <c r="BE232" s="375">
        <v>-0.90932847162291497</v>
      </c>
      <c r="BF232" s="374"/>
      <c r="BG232" s="348">
        <v>17.082000000000001</v>
      </c>
      <c r="BH232" s="348">
        <v>24.023499999999999</v>
      </c>
      <c r="BI232" s="348">
        <v>56.712600000000002</v>
      </c>
      <c r="BJ232" s="348">
        <v>2.1819000000000002</v>
      </c>
      <c r="BK232" s="373"/>
      <c r="BL232" s="372" t="s">
        <v>3500</v>
      </c>
      <c r="BM232" s="372" t="s">
        <v>3501</v>
      </c>
      <c r="BN232" s="372" t="s">
        <v>3502</v>
      </c>
      <c r="BO232" s="372" t="s">
        <v>3503</v>
      </c>
      <c r="BP232" s="372" t="s">
        <v>3504</v>
      </c>
      <c r="BQ232" s="373"/>
      <c r="BR232" s="354" t="s">
        <v>443</v>
      </c>
    </row>
    <row r="233" spans="1:70" s="428" customFormat="1" x14ac:dyDescent="0.25">
      <c r="A233" s="345" t="s">
        <v>3505</v>
      </c>
      <c r="B233" s="373"/>
      <c r="C233" s="719">
        <v>45883</v>
      </c>
      <c r="D233" s="373"/>
      <c r="E233" s="346">
        <v>78.900000000000006</v>
      </c>
      <c r="F233" s="373"/>
      <c r="G233" s="347">
        <v>11.5884</v>
      </c>
      <c r="H233" s="374"/>
      <c r="I233" s="348">
        <v>0.17119999999999999</v>
      </c>
      <c r="J233" s="348">
        <v>0.67500000000000004</v>
      </c>
      <c r="K233" s="348">
        <v>0.86519999999999997</v>
      </c>
      <c r="L233" s="348">
        <v>10.7348</v>
      </c>
      <c r="M233" s="348">
        <v>10.1852</v>
      </c>
      <c r="N233" s="350" t="s">
        <v>430</v>
      </c>
      <c r="O233" s="348" t="s">
        <v>430</v>
      </c>
      <c r="P233" s="348" t="s">
        <v>430</v>
      </c>
      <c r="Q233" s="348" t="s">
        <v>430</v>
      </c>
      <c r="R233" s="348" t="s">
        <v>430</v>
      </c>
      <c r="S233" s="348">
        <v>-0.29770000000000002</v>
      </c>
      <c r="T233" s="348">
        <v>23.543700000000001</v>
      </c>
      <c r="U233" s="348">
        <v>8.3736999999999995</v>
      </c>
      <c r="V233" s="348">
        <v>14.0512</v>
      </c>
      <c r="W233" s="348">
        <v>-0.29770000000000002</v>
      </c>
      <c r="X233" s="348">
        <v>15.884</v>
      </c>
      <c r="Y233" s="374"/>
      <c r="Z233" s="346">
        <v>1</v>
      </c>
      <c r="AA233" s="346">
        <v>4</v>
      </c>
      <c r="AB233" s="346">
        <v>5</v>
      </c>
      <c r="AC233" s="346">
        <v>2</v>
      </c>
      <c r="AD233" s="346">
        <v>2</v>
      </c>
      <c r="AE233" s="346" t="s">
        <v>430</v>
      </c>
      <c r="AF233" s="346" t="s">
        <v>430</v>
      </c>
      <c r="AG233" s="346" t="s">
        <v>430</v>
      </c>
      <c r="AH233" s="346" t="s">
        <v>430</v>
      </c>
      <c r="AI233" s="346" t="s">
        <v>430</v>
      </c>
      <c r="AJ233" s="346">
        <v>6</v>
      </c>
      <c r="AK233" s="346">
        <v>2</v>
      </c>
      <c r="AL233" s="346">
        <v>2</v>
      </c>
      <c r="AM233" s="346">
        <v>2</v>
      </c>
      <c r="AN233" s="346">
        <v>6</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62"/>
      <c r="BB233" s="348">
        <v>16.2721629624249</v>
      </c>
      <c r="BC233" s="375">
        <v>1.0451953538188301</v>
      </c>
      <c r="BD233" s="375">
        <v>6.1187444649347902E-2</v>
      </c>
      <c r="BE233" s="375">
        <v>1.11325118728183</v>
      </c>
      <c r="BF233" s="374"/>
      <c r="BG233" s="348">
        <v>31.269400000000001</v>
      </c>
      <c r="BH233" s="348">
        <v>19.4984</v>
      </c>
      <c r="BI233" s="348">
        <v>41.870199999999997</v>
      </c>
      <c r="BJ233" s="348">
        <v>7.3620000000000001</v>
      </c>
      <c r="BK233" s="373"/>
      <c r="BL233" s="372" t="s">
        <v>3506</v>
      </c>
      <c r="BM233" s="372" t="s">
        <v>3507</v>
      </c>
      <c r="BN233" s="372" t="s">
        <v>3508</v>
      </c>
      <c r="BO233" s="372" t="s">
        <v>3509</v>
      </c>
      <c r="BP233" s="372" t="s">
        <v>3510</v>
      </c>
      <c r="BQ233" s="373"/>
      <c r="BR233" s="354" t="s">
        <v>476</v>
      </c>
    </row>
    <row r="234" spans="1:70" s="428" customFormat="1" x14ac:dyDescent="0.25">
      <c r="A234" s="885" t="s">
        <v>93</v>
      </c>
      <c r="B234" s="402"/>
      <c r="C234" s="724"/>
      <c r="D234" s="402"/>
      <c r="E234" s="403"/>
      <c r="F234" s="402"/>
      <c r="G234" s="404"/>
      <c r="H234" s="406"/>
      <c r="I234" s="405">
        <v>-0.1095</v>
      </c>
      <c r="J234" s="405">
        <v>0.67649999999999999</v>
      </c>
      <c r="K234" s="405">
        <v>2.2265999999999999</v>
      </c>
      <c r="L234" s="405">
        <v>8.1701999999999995</v>
      </c>
      <c r="M234" s="405">
        <v>5.4024000000000001</v>
      </c>
      <c r="N234" s="407">
        <v>5.5461999999999998</v>
      </c>
      <c r="O234" s="405">
        <v>3.6196000000000002</v>
      </c>
      <c r="P234" s="405">
        <v>19.1813</v>
      </c>
      <c r="Q234" s="405">
        <v>17.317599999999999</v>
      </c>
      <c r="R234" s="405">
        <v>15.8126</v>
      </c>
      <c r="S234" s="405">
        <v>0.92420000000000002</v>
      </c>
      <c r="T234" s="405">
        <v>20.1099</v>
      </c>
      <c r="U234" s="405">
        <v>3.8279999999999998</v>
      </c>
      <c r="V234" s="405">
        <v>8.4318000000000008</v>
      </c>
      <c r="W234" s="405">
        <v>0.92420000000000002</v>
      </c>
      <c r="X234" s="405">
        <v>11.8469</v>
      </c>
      <c r="Y234" s="406"/>
      <c r="Z234" s="403">
        <v>6</v>
      </c>
      <c r="AA234" s="403">
        <v>7</v>
      </c>
      <c r="AB234" s="403">
        <v>7</v>
      </c>
      <c r="AC234" s="403">
        <v>7</v>
      </c>
      <c r="AD234" s="403">
        <v>7</v>
      </c>
      <c r="AE234" s="403">
        <v>6</v>
      </c>
      <c r="AF234" s="403">
        <v>6</v>
      </c>
      <c r="AG234" s="403">
        <v>3</v>
      </c>
      <c r="AH234" s="403">
        <v>3</v>
      </c>
      <c r="AI234" s="403">
        <v>1</v>
      </c>
      <c r="AJ234" s="403">
        <v>7</v>
      </c>
      <c r="AK234" s="403">
        <v>7</v>
      </c>
      <c r="AL234" s="403">
        <v>7</v>
      </c>
      <c r="AM234" s="403">
        <v>7</v>
      </c>
      <c r="AN234" s="403">
        <v>7</v>
      </c>
      <c r="AO234" s="402"/>
      <c r="AP234" s="405">
        <v>18.46</v>
      </c>
      <c r="AQ234" s="405">
        <v>20.92</v>
      </c>
      <c r="AR234" s="405">
        <v>16.886666666666699</v>
      </c>
      <c r="AS234" s="405">
        <v>11.42</v>
      </c>
      <c r="AT234" s="405">
        <v>12.265000000000001</v>
      </c>
      <c r="AU234" s="408"/>
      <c r="AV234" s="403">
        <v>1</v>
      </c>
      <c r="AW234" s="403">
        <v>2</v>
      </c>
      <c r="AX234" s="403">
        <v>3</v>
      </c>
      <c r="AY234" s="403">
        <v>3</v>
      </c>
      <c r="AZ234" s="403">
        <v>6</v>
      </c>
      <c r="BA234" s="409"/>
      <c r="BB234" s="405"/>
      <c r="BC234" s="410"/>
      <c r="BD234" s="410"/>
      <c r="BE234" s="410"/>
      <c r="BF234" s="406"/>
      <c r="BG234" s="405"/>
      <c r="BH234" s="405"/>
      <c r="BI234" s="405"/>
      <c r="BJ234" s="405"/>
      <c r="BK234" s="402"/>
      <c r="BL234" s="401"/>
      <c r="BM234" s="401"/>
      <c r="BN234" s="401"/>
      <c r="BO234" s="401"/>
      <c r="BP234" s="401"/>
      <c r="BQ234" s="402"/>
      <c r="BR234" s="411"/>
    </row>
    <row r="235" spans="1:70" s="428" customFormat="1" x14ac:dyDescent="0.25">
      <c r="A235" s="886" t="s">
        <v>94</v>
      </c>
      <c r="B235" s="373"/>
      <c r="C235" s="719"/>
      <c r="D235" s="373"/>
      <c r="E235" s="346"/>
      <c r="F235" s="373"/>
      <c r="G235" s="347"/>
      <c r="H235" s="374"/>
      <c r="I235" s="348">
        <v>0.17119999999999999</v>
      </c>
      <c r="J235" s="348">
        <v>1.4534</v>
      </c>
      <c r="K235" s="348">
        <v>4.5206999999999997</v>
      </c>
      <c r="L235" s="348">
        <v>15.248699999999999</v>
      </c>
      <c r="M235" s="348">
        <v>12.596299999999999</v>
      </c>
      <c r="N235" s="350">
        <v>13.1431</v>
      </c>
      <c r="O235" s="348">
        <v>10.9415</v>
      </c>
      <c r="P235" s="348">
        <v>21.838999999999999</v>
      </c>
      <c r="Q235" s="348">
        <v>18.823799999999999</v>
      </c>
      <c r="R235" s="348">
        <v>15.8126</v>
      </c>
      <c r="S235" s="348">
        <v>2.8917000000000002</v>
      </c>
      <c r="T235" s="348">
        <v>28.115500000000001</v>
      </c>
      <c r="U235" s="348">
        <v>9.0991</v>
      </c>
      <c r="V235" s="348">
        <v>14.6099</v>
      </c>
      <c r="W235" s="348">
        <v>2.8917000000000002</v>
      </c>
      <c r="X235" s="348">
        <v>19.790500000000002</v>
      </c>
      <c r="Y235" s="374"/>
      <c r="Z235" s="346"/>
      <c r="AA235" s="346"/>
      <c r="AB235" s="346"/>
      <c r="AC235" s="346"/>
      <c r="AD235" s="346"/>
      <c r="AE235" s="346"/>
      <c r="AF235" s="346"/>
      <c r="AG235" s="346"/>
      <c r="AH235" s="346"/>
      <c r="AI235" s="346"/>
      <c r="AJ235" s="346"/>
      <c r="AK235" s="346"/>
      <c r="AL235" s="346"/>
      <c r="AM235" s="346"/>
      <c r="AN235" s="346"/>
      <c r="AO235" s="373"/>
      <c r="AP235" s="348">
        <v>18.46</v>
      </c>
      <c r="AQ235" s="348">
        <v>21.32</v>
      </c>
      <c r="AR235" s="348">
        <v>18.940000000000001</v>
      </c>
      <c r="AS235" s="348">
        <v>15.21</v>
      </c>
      <c r="AT235" s="348">
        <v>26.65</v>
      </c>
      <c r="AU235" s="351"/>
      <c r="AV235" s="346"/>
      <c r="AW235" s="346"/>
      <c r="AX235" s="346"/>
      <c r="AY235" s="346"/>
      <c r="AZ235" s="346"/>
      <c r="BA235" s="362"/>
      <c r="BB235" s="348"/>
      <c r="BC235" s="375"/>
      <c r="BD235" s="375"/>
      <c r="BE235" s="375"/>
      <c r="BF235" s="374"/>
      <c r="BG235" s="348"/>
      <c r="BH235" s="348"/>
      <c r="BI235" s="348"/>
      <c r="BJ235" s="348"/>
      <c r="BK235" s="373"/>
      <c r="BL235" s="372"/>
      <c r="BM235" s="372"/>
      <c r="BN235" s="372"/>
      <c r="BO235" s="372"/>
      <c r="BP235" s="372"/>
      <c r="BQ235" s="373"/>
      <c r="BR235" s="354"/>
    </row>
    <row r="236" spans="1:70" s="428" customFormat="1" x14ac:dyDescent="0.25">
      <c r="A236" s="886" t="s">
        <v>95</v>
      </c>
      <c r="B236" s="373"/>
      <c r="C236" s="719"/>
      <c r="D236" s="373"/>
      <c r="E236" s="346"/>
      <c r="F236" s="373"/>
      <c r="G236" s="347"/>
      <c r="H236" s="374"/>
      <c r="I236" s="348">
        <v>-0.46400000000000002</v>
      </c>
      <c r="J236" s="348">
        <v>0.1167</v>
      </c>
      <c r="K236" s="348">
        <v>0</v>
      </c>
      <c r="L236" s="348">
        <v>8.2600000000000007E-2</v>
      </c>
      <c r="M236" s="348">
        <v>-3.3519999999999999</v>
      </c>
      <c r="N236" s="350">
        <v>-3.9194</v>
      </c>
      <c r="O236" s="348">
        <v>-9.4746000000000006</v>
      </c>
      <c r="P236" s="348">
        <v>16.631699999999999</v>
      </c>
      <c r="Q236" s="348">
        <v>14.4976</v>
      </c>
      <c r="R236" s="348">
        <v>15.8126</v>
      </c>
      <c r="S236" s="348">
        <v>-1.0381</v>
      </c>
      <c r="T236" s="348">
        <v>9.0008999999999997</v>
      </c>
      <c r="U236" s="348">
        <v>-3.7871000000000001</v>
      </c>
      <c r="V236" s="348">
        <v>-0.1164</v>
      </c>
      <c r="W236" s="348">
        <v>-1.0381</v>
      </c>
      <c r="X236" s="348">
        <v>-7.0025000000000004</v>
      </c>
      <c r="Y236" s="374"/>
      <c r="Z236" s="346"/>
      <c r="AA236" s="346"/>
      <c r="AB236" s="346"/>
      <c r="AC236" s="346"/>
      <c r="AD236" s="346"/>
      <c r="AE236" s="346"/>
      <c r="AF236" s="346"/>
      <c r="AG236" s="346"/>
      <c r="AH236" s="346"/>
      <c r="AI236" s="346"/>
      <c r="AJ236" s="346"/>
      <c r="AK236" s="346"/>
      <c r="AL236" s="346"/>
      <c r="AM236" s="346"/>
      <c r="AN236" s="346"/>
      <c r="AO236" s="373"/>
      <c r="AP236" s="348">
        <v>18.46</v>
      </c>
      <c r="AQ236" s="348">
        <v>20.52</v>
      </c>
      <c r="AR236" s="348">
        <v>15.39</v>
      </c>
      <c r="AS236" s="348">
        <v>8.16</v>
      </c>
      <c r="AT236" s="348">
        <v>-0.26</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87" t="s">
        <v>96</v>
      </c>
      <c r="B237" s="413"/>
      <c r="C237" s="725"/>
      <c r="D237" s="413"/>
      <c r="E237" s="414"/>
      <c r="F237" s="413"/>
      <c r="G237" s="415"/>
      <c r="H237" s="417"/>
      <c r="I237" s="416">
        <v>-0.10365000000000001</v>
      </c>
      <c r="J237" s="416">
        <v>0.67500000000000004</v>
      </c>
      <c r="K237" s="416">
        <v>2.5127000000000002</v>
      </c>
      <c r="L237" s="416">
        <v>8.8975000000000009</v>
      </c>
      <c r="M237" s="416">
        <v>5.5492999999999997</v>
      </c>
      <c r="N237" s="418">
        <v>5.3005500000000003</v>
      </c>
      <c r="O237" s="416">
        <v>4.3516000000000004</v>
      </c>
      <c r="P237" s="416">
        <v>19.0731</v>
      </c>
      <c r="Q237" s="416">
        <v>18.631499999999999</v>
      </c>
      <c r="R237" s="416">
        <v>15.8126</v>
      </c>
      <c r="S237" s="416">
        <v>1.1497999999999999</v>
      </c>
      <c r="T237" s="416">
        <v>20.453600000000002</v>
      </c>
      <c r="U237" s="416">
        <v>5.0373000000000001</v>
      </c>
      <c r="V237" s="416">
        <v>11.35</v>
      </c>
      <c r="W237" s="416">
        <v>1.1497999999999999</v>
      </c>
      <c r="X237" s="416">
        <v>15.884</v>
      </c>
      <c r="Y237" s="417"/>
      <c r="Z237" s="414"/>
      <c r="AA237" s="414"/>
      <c r="AB237" s="414"/>
      <c r="AC237" s="414"/>
      <c r="AD237" s="414"/>
      <c r="AE237" s="414"/>
      <c r="AF237" s="414"/>
      <c r="AG237" s="414"/>
      <c r="AH237" s="414"/>
      <c r="AI237" s="414"/>
      <c r="AJ237" s="414"/>
      <c r="AK237" s="414"/>
      <c r="AL237" s="414"/>
      <c r="AM237" s="414"/>
      <c r="AN237" s="414"/>
      <c r="AO237" s="413"/>
      <c r="AP237" s="416">
        <v>18.46</v>
      </c>
      <c r="AQ237" s="416">
        <v>20.92</v>
      </c>
      <c r="AR237" s="416">
        <v>16.329999999999998</v>
      </c>
      <c r="AS237" s="416">
        <v>10.89</v>
      </c>
      <c r="AT237" s="416">
        <v>12.2</v>
      </c>
      <c r="AU237" s="419"/>
      <c r="AV237" s="414"/>
      <c r="AW237" s="414"/>
      <c r="AX237" s="414"/>
      <c r="AY237" s="414"/>
      <c r="AZ237" s="414"/>
      <c r="BA237" s="420"/>
      <c r="BB237" s="416"/>
      <c r="BC237" s="421"/>
      <c r="BD237" s="421"/>
      <c r="BE237" s="421"/>
      <c r="BF237" s="417"/>
      <c r="BG237" s="416"/>
      <c r="BH237" s="416"/>
      <c r="BI237" s="416"/>
      <c r="BJ237" s="416"/>
      <c r="BK237" s="413"/>
      <c r="BL237" s="412"/>
      <c r="BM237" s="412"/>
      <c r="BN237" s="412"/>
      <c r="BO237" s="412"/>
      <c r="BP237" s="412"/>
      <c r="BQ237" s="413"/>
      <c r="BR237" s="422"/>
    </row>
    <row r="238" spans="1:70" s="428" customFormat="1" ht="14.5" customHeight="1" x14ac:dyDescent="0.35">
      <c r="A238" s="874" t="s">
        <v>3511</v>
      </c>
      <c r="B238" s="862"/>
      <c r="C238" s="863"/>
      <c r="D238" s="862"/>
      <c r="E238" s="864"/>
      <c r="F238" s="862"/>
      <c r="G238" s="865"/>
      <c r="H238" s="867"/>
      <c r="I238" s="866"/>
      <c r="J238" s="866"/>
      <c r="K238" s="866"/>
      <c r="L238" s="866"/>
      <c r="M238" s="866"/>
      <c r="N238" s="868"/>
      <c r="O238" s="866"/>
      <c r="P238" s="866"/>
      <c r="Q238" s="866"/>
      <c r="R238" s="866"/>
      <c r="S238" s="866"/>
      <c r="T238" s="866"/>
      <c r="U238" s="866"/>
      <c r="V238" s="866"/>
      <c r="W238" s="866"/>
      <c r="X238" s="866"/>
      <c r="Y238" s="867"/>
      <c r="Z238" s="864"/>
      <c r="AA238" s="864"/>
      <c r="AB238" s="864"/>
      <c r="AC238" s="864"/>
      <c r="AD238" s="864"/>
      <c r="AE238" s="864"/>
      <c r="AF238" s="864"/>
      <c r="AG238" s="864"/>
      <c r="AH238" s="864"/>
      <c r="AI238" s="864"/>
      <c r="AJ238" s="864"/>
      <c r="AK238" s="864"/>
      <c r="AL238" s="864"/>
      <c r="AM238" s="864"/>
      <c r="AN238" s="864"/>
      <c r="AO238" s="862"/>
      <c r="AP238" s="866"/>
      <c r="AQ238" s="866"/>
      <c r="AR238" s="866"/>
      <c r="AS238" s="866"/>
      <c r="AT238" s="866"/>
      <c r="AU238" s="869"/>
      <c r="AV238" s="864"/>
      <c r="AW238" s="864"/>
      <c r="AX238" s="864"/>
      <c r="AY238" s="864"/>
      <c r="AZ238" s="864"/>
      <c r="BA238" s="870"/>
      <c r="BB238" s="866"/>
      <c r="BC238" s="871"/>
      <c r="BD238" s="871"/>
      <c r="BE238" s="871"/>
      <c r="BF238" s="867"/>
      <c r="BG238" s="866"/>
      <c r="BH238" s="866"/>
      <c r="BI238" s="866"/>
      <c r="BJ238" s="866"/>
      <c r="BK238" s="862"/>
      <c r="BL238" s="872"/>
      <c r="BM238" s="872"/>
      <c r="BN238" s="872"/>
      <c r="BO238" s="872"/>
      <c r="BP238" s="872"/>
      <c r="BQ238" s="862"/>
      <c r="BR238" s="873"/>
    </row>
    <row r="239" spans="1:70" s="428" customFormat="1" x14ac:dyDescent="0.25">
      <c r="A239" s="345" t="s">
        <v>3512</v>
      </c>
      <c r="B239" s="373"/>
      <c r="C239" s="719">
        <v>41096</v>
      </c>
      <c r="D239" s="373"/>
      <c r="E239" s="346">
        <v>3761.93</v>
      </c>
      <c r="F239" s="373"/>
      <c r="G239" s="347">
        <v>76.62</v>
      </c>
      <c r="H239" s="374"/>
      <c r="I239" s="348" t="s">
        <v>430</v>
      </c>
      <c r="J239" s="348">
        <v>1.2555000000000001</v>
      </c>
      <c r="K239" s="348">
        <v>3.2753999999999999</v>
      </c>
      <c r="L239" s="348">
        <v>4.9302000000000001</v>
      </c>
      <c r="M239" s="348">
        <v>1.7529999999999999</v>
      </c>
      <c r="N239" s="350">
        <v>20.079000000000001</v>
      </c>
      <c r="O239" s="348">
        <v>13.5936</v>
      </c>
      <c r="P239" s="348">
        <v>12.6661</v>
      </c>
      <c r="Q239" s="348">
        <v>11.1275</v>
      </c>
      <c r="R239" s="348">
        <v>14.7568</v>
      </c>
      <c r="S239" s="348">
        <v>4.2306999999999997</v>
      </c>
      <c r="T239" s="348">
        <v>7.7485999999999997</v>
      </c>
      <c r="U239" s="348">
        <v>6.0631000000000004</v>
      </c>
      <c r="V239" s="348">
        <v>13.309699999999999</v>
      </c>
      <c r="W239" s="348">
        <v>4.2306999999999997</v>
      </c>
      <c r="X239" s="348">
        <v>15.616400000000001</v>
      </c>
      <c r="Y239" s="374"/>
      <c r="Z239" s="346" t="s">
        <v>430</v>
      </c>
      <c r="AA239" s="346">
        <v>2</v>
      </c>
      <c r="AB239" s="346">
        <v>2</v>
      </c>
      <c r="AC239" s="346">
        <v>6</v>
      </c>
      <c r="AD239" s="346">
        <v>6</v>
      </c>
      <c r="AE239" s="346">
        <v>5</v>
      </c>
      <c r="AF239" s="346">
        <v>6</v>
      </c>
      <c r="AG239" s="346">
        <v>6</v>
      </c>
      <c r="AH239" s="346">
        <v>2</v>
      </c>
      <c r="AI239" s="346">
        <v>2</v>
      </c>
      <c r="AJ239" s="346">
        <v>1</v>
      </c>
      <c r="AK239" s="346">
        <v>6</v>
      </c>
      <c r="AL239" s="346">
        <v>6</v>
      </c>
      <c r="AM239" s="346">
        <v>5</v>
      </c>
      <c r="AN239" s="346">
        <v>1</v>
      </c>
      <c r="AO239" s="373"/>
      <c r="AP239" s="348">
        <v>14.89</v>
      </c>
      <c r="AQ239" s="348">
        <v>14.32</v>
      </c>
      <c r="AR239" s="348">
        <v>14.3</v>
      </c>
      <c r="AS239" s="348">
        <v>14.88</v>
      </c>
      <c r="AT239" s="348">
        <v>16.34</v>
      </c>
      <c r="AU239" s="351"/>
      <c r="AV239" s="346">
        <v>2</v>
      </c>
      <c r="AW239" s="346">
        <v>4</v>
      </c>
      <c r="AX239" s="346">
        <v>5</v>
      </c>
      <c r="AY239" s="346">
        <v>6</v>
      </c>
      <c r="AZ239" s="346">
        <v>6</v>
      </c>
      <c r="BA239" s="362"/>
      <c r="BB239" s="348">
        <v>14.0270309584796</v>
      </c>
      <c r="BC239" s="375">
        <v>0</v>
      </c>
      <c r="BD239" s="375">
        <v>4.7506631664637901E-2</v>
      </c>
      <c r="BE239" s="375" t="s">
        <v>430</v>
      </c>
      <c r="BF239" s="374"/>
      <c r="BG239" s="348" t="s">
        <v>430</v>
      </c>
      <c r="BH239" s="348" t="s">
        <v>430</v>
      </c>
      <c r="BI239" s="348" t="s">
        <v>430</v>
      </c>
      <c r="BJ239" s="348" t="s">
        <v>430</v>
      </c>
      <c r="BK239" s="373"/>
      <c r="BL239" s="372" t="s">
        <v>3513</v>
      </c>
      <c r="BM239" s="372" t="s">
        <v>797</v>
      </c>
      <c r="BN239" s="372" t="s">
        <v>3514</v>
      </c>
      <c r="BO239" s="372" t="s">
        <v>3515</v>
      </c>
      <c r="BP239" s="372" t="s">
        <v>3516</v>
      </c>
      <c r="BQ239" s="373"/>
      <c r="BR239" s="354" t="s">
        <v>1238</v>
      </c>
    </row>
    <row r="240" spans="1:70" s="428" customFormat="1" x14ac:dyDescent="0.25">
      <c r="A240" s="345" t="s">
        <v>3517</v>
      </c>
      <c r="B240" s="373"/>
      <c r="C240" s="719">
        <v>44541</v>
      </c>
      <c r="D240" s="373"/>
      <c r="E240" s="346">
        <v>1105.47</v>
      </c>
      <c r="F240" s="373"/>
      <c r="G240" s="347">
        <v>32.686599999999999</v>
      </c>
      <c r="H240" s="374"/>
      <c r="I240" s="348">
        <v>-1.5698000000000001</v>
      </c>
      <c r="J240" s="348">
        <v>-3.0838999999999999</v>
      </c>
      <c r="K240" s="348">
        <v>-11.6206</v>
      </c>
      <c r="L240" s="348">
        <v>7.9714</v>
      </c>
      <c r="M240" s="348">
        <v>78.963399999999993</v>
      </c>
      <c r="N240" s="350">
        <v>147.32</v>
      </c>
      <c r="O240" s="348">
        <v>69.583299999999994</v>
      </c>
      <c r="P240" s="348">
        <v>51.661900000000003</v>
      </c>
      <c r="Q240" s="348" t="s">
        <v>430</v>
      </c>
      <c r="R240" s="348" t="s">
        <v>430</v>
      </c>
      <c r="S240" s="348">
        <v>-8.0571999999999999</v>
      </c>
      <c r="T240" s="348">
        <v>27.200099999999999</v>
      </c>
      <c r="U240" s="348">
        <v>81.522599999999997</v>
      </c>
      <c r="V240" s="348">
        <v>101.6434</v>
      </c>
      <c r="W240" s="348">
        <v>-8.0571999999999999</v>
      </c>
      <c r="X240" s="348">
        <v>29.3857</v>
      </c>
      <c r="Y240" s="374"/>
      <c r="Z240" s="346">
        <v>3</v>
      </c>
      <c r="AA240" s="346">
        <v>6</v>
      </c>
      <c r="AB240" s="346">
        <v>6</v>
      </c>
      <c r="AC240" s="346">
        <v>4</v>
      </c>
      <c r="AD240" s="346">
        <v>1</v>
      </c>
      <c r="AE240" s="346">
        <v>1</v>
      </c>
      <c r="AF240" s="346">
        <v>1</v>
      </c>
      <c r="AG240" s="346">
        <v>1</v>
      </c>
      <c r="AH240" s="346" t="s">
        <v>430</v>
      </c>
      <c r="AI240" s="346" t="s">
        <v>430</v>
      </c>
      <c r="AJ240" s="346">
        <v>6</v>
      </c>
      <c r="AK240" s="346">
        <v>1</v>
      </c>
      <c r="AL240" s="346">
        <v>1</v>
      </c>
      <c r="AM240" s="346">
        <v>1</v>
      </c>
      <c r="AN240" s="346">
        <v>6</v>
      </c>
      <c r="AO240" s="373"/>
      <c r="AP240" s="348" t="s">
        <v>430</v>
      </c>
      <c r="AQ240" s="348" t="s">
        <v>430</v>
      </c>
      <c r="AR240" s="348" t="s">
        <v>430</v>
      </c>
      <c r="AS240" s="348">
        <v>77.16</v>
      </c>
      <c r="AT240" s="348">
        <v>148.87</v>
      </c>
      <c r="AU240" s="351"/>
      <c r="AV240" s="346" t="s">
        <v>430</v>
      </c>
      <c r="AW240" s="346" t="s">
        <v>430</v>
      </c>
      <c r="AX240" s="346" t="s">
        <v>430</v>
      </c>
      <c r="AY240" s="346">
        <v>1</v>
      </c>
      <c r="AZ240" s="346">
        <v>1</v>
      </c>
      <c r="BA240" s="362"/>
      <c r="BB240" s="348">
        <v>31.730633315958698</v>
      </c>
      <c r="BC240" s="375">
        <v>1.1468449021759599</v>
      </c>
      <c r="BD240" s="375">
        <v>0.111319577980533</v>
      </c>
      <c r="BE240" s="375">
        <v>0.52427985961951895</v>
      </c>
      <c r="BF240" s="374"/>
      <c r="BG240" s="348" t="s">
        <v>430</v>
      </c>
      <c r="BH240" s="348" t="s">
        <v>430</v>
      </c>
      <c r="BI240" s="348" t="s">
        <v>430</v>
      </c>
      <c r="BJ240" s="348" t="s">
        <v>430</v>
      </c>
      <c r="BK240" s="373"/>
      <c r="BL240" s="372" t="s">
        <v>3518</v>
      </c>
      <c r="BM240" s="372" t="s">
        <v>3519</v>
      </c>
      <c r="BN240" s="372" t="s">
        <v>3520</v>
      </c>
      <c r="BO240" s="372" t="s">
        <v>3521</v>
      </c>
      <c r="BP240" s="372" t="s">
        <v>3522</v>
      </c>
      <c r="BQ240" s="373"/>
      <c r="BR240" s="354" t="s">
        <v>476</v>
      </c>
    </row>
    <row r="241" spans="1:70" s="428" customFormat="1" x14ac:dyDescent="0.25">
      <c r="A241" s="345" t="s">
        <v>3523</v>
      </c>
      <c r="B241" s="373"/>
      <c r="C241" s="719">
        <v>39463</v>
      </c>
      <c r="D241" s="373"/>
      <c r="E241" s="346">
        <v>980.47</v>
      </c>
      <c r="F241" s="373"/>
      <c r="G241" s="347">
        <v>44.414999999999999</v>
      </c>
      <c r="H241" s="374"/>
      <c r="I241" s="348">
        <v>-1.2342</v>
      </c>
      <c r="J241" s="348">
        <v>-0.53920000000000001</v>
      </c>
      <c r="K241" s="348">
        <v>-2.4211</v>
      </c>
      <c r="L241" s="348">
        <v>11.6547</v>
      </c>
      <c r="M241" s="348">
        <v>18.423300000000001</v>
      </c>
      <c r="N241" s="350">
        <v>43.252000000000002</v>
      </c>
      <c r="O241" s="348">
        <v>24.8781</v>
      </c>
      <c r="P241" s="348">
        <v>18.718900000000001</v>
      </c>
      <c r="Q241" s="348">
        <v>6.9141000000000004</v>
      </c>
      <c r="R241" s="348">
        <v>10.1769</v>
      </c>
      <c r="S241" s="348">
        <v>-2.0228999999999999</v>
      </c>
      <c r="T241" s="348">
        <v>23.9026</v>
      </c>
      <c r="U241" s="348">
        <v>24.938500000000001</v>
      </c>
      <c r="V241" s="348">
        <v>32.315100000000001</v>
      </c>
      <c r="W241" s="348">
        <v>-2.0228999999999999</v>
      </c>
      <c r="X241" s="348">
        <v>8.3886000000000003</v>
      </c>
      <c r="Y241" s="374"/>
      <c r="Z241" s="346">
        <v>1</v>
      </c>
      <c r="AA241" s="346">
        <v>5</v>
      </c>
      <c r="AB241" s="346">
        <v>5</v>
      </c>
      <c r="AC241" s="346">
        <v>1</v>
      </c>
      <c r="AD241" s="346">
        <v>2</v>
      </c>
      <c r="AE241" s="346">
        <v>2</v>
      </c>
      <c r="AF241" s="346">
        <v>3</v>
      </c>
      <c r="AG241" s="346">
        <v>4</v>
      </c>
      <c r="AH241" s="346">
        <v>5</v>
      </c>
      <c r="AI241" s="346">
        <v>5</v>
      </c>
      <c r="AJ241" s="346">
        <v>5</v>
      </c>
      <c r="AK241" s="346">
        <v>2</v>
      </c>
      <c r="AL241" s="346">
        <v>2</v>
      </c>
      <c r="AM241" s="346">
        <v>2</v>
      </c>
      <c r="AN241" s="346">
        <v>5</v>
      </c>
      <c r="AO241" s="373"/>
      <c r="AP241" s="348">
        <v>11.28</v>
      </c>
      <c r="AQ241" s="348">
        <v>13.56</v>
      </c>
      <c r="AR241" s="348">
        <v>18.64</v>
      </c>
      <c r="AS241" s="348">
        <v>29.44</v>
      </c>
      <c r="AT241" s="348">
        <v>43.05</v>
      </c>
      <c r="AU241" s="351"/>
      <c r="AV241" s="346">
        <v>5</v>
      </c>
      <c r="AW241" s="346">
        <v>5</v>
      </c>
      <c r="AX241" s="346">
        <v>1</v>
      </c>
      <c r="AY241" s="346">
        <v>2</v>
      </c>
      <c r="AZ241" s="346">
        <v>2</v>
      </c>
      <c r="BA241" s="362"/>
      <c r="BB241" s="348">
        <v>14.0853071525478</v>
      </c>
      <c r="BC241" s="375">
        <v>0.32025789691325901</v>
      </c>
      <c r="BD241" s="375">
        <v>7.3553422329217702E-2</v>
      </c>
      <c r="BE241" s="375">
        <v>0.84129489501687404</v>
      </c>
      <c r="BF241" s="374"/>
      <c r="BG241" s="348">
        <v>36.546999999999997</v>
      </c>
      <c r="BH241" s="348">
        <v>7.5707800000000001</v>
      </c>
      <c r="BI241" s="348" t="s">
        <v>430</v>
      </c>
      <c r="BJ241" s="348">
        <v>55.882219999999997</v>
      </c>
      <c r="BK241" s="373"/>
      <c r="BL241" s="372" t="s">
        <v>3524</v>
      </c>
      <c r="BM241" s="372" t="s">
        <v>3525</v>
      </c>
      <c r="BN241" s="372" t="s">
        <v>3526</v>
      </c>
      <c r="BO241" s="372" t="s">
        <v>3527</v>
      </c>
      <c r="BP241" s="372" t="s">
        <v>1271</v>
      </c>
      <c r="BQ241" s="373"/>
      <c r="BR241" s="354" t="s">
        <v>443</v>
      </c>
    </row>
    <row r="242" spans="1:70" s="428" customFormat="1" x14ac:dyDescent="0.25">
      <c r="A242" s="345" t="s">
        <v>3528</v>
      </c>
      <c r="B242" s="373"/>
      <c r="C242" s="719">
        <v>42208</v>
      </c>
      <c r="D242" s="373"/>
      <c r="E242" s="346">
        <v>788.803</v>
      </c>
      <c r="F242" s="373"/>
      <c r="G242" s="347">
        <v>41.5169</v>
      </c>
      <c r="H242" s="374"/>
      <c r="I242" s="348" t="s">
        <v>430</v>
      </c>
      <c r="J242" s="348">
        <v>1.3181</v>
      </c>
      <c r="K242" s="348">
        <v>4.3449999999999998</v>
      </c>
      <c r="L242" s="348">
        <v>9.5475999999999992</v>
      </c>
      <c r="M242" s="348">
        <v>7.0133999999999999</v>
      </c>
      <c r="N242" s="350">
        <v>18.745100000000001</v>
      </c>
      <c r="O242" s="348">
        <v>13.6602</v>
      </c>
      <c r="P242" s="348">
        <v>17.269300000000001</v>
      </c>
      <c r="Q242" s="348">
        <v>10.508800000000001</v>
      </c>
      <c r="R242" s="348">
        <v>15.0486</v>
      </c>
      <c r="S242" s="348">
        <v>2.9557000000000002</v>
      </c>
      <c r="T242" s="348">
        <v>19.866</v>
      </c>
      <c r="U242" s="348">
        <v>9.3048000000000002</v>
      </c>
      <c r="V242" s="348">
        <v>12.5275</v>
      </c>
      <c r="W242" s="348">
        <v>2.9557000000000002</v>
      </c>
      <c r="X242" s="348">
        <v>13.834099999999999</v>
      </c>
      <c r="Y242" s="374"/>
      <c r="Z242" s="346" t="s">
        <v>430</v>
      </c>
      <c r="AA242" s="346">
        <v>1</v>
      </c>
      <c r="AB242" s="346">
        <v>1</v>
      </c>
      <c r="AC242" s="346">
        <v>2</v>
      </c>
      <c r="AD242" s="346">
        <v>5</v>
      </c>
      <c r="AE242" s="346">
        <v>6</v>
      </c>
      <c r="AF242" s="346">
        <v>5</v>
      </c>
      <c r="AG242" s="346">
        <v>5</v>
      </c>
      <c r="AH242" s="346">
        <v>3</v>
      </c>
      <c r="AI242" s="346">
        <v>1</v>
      </c>
      <c r="AJ242" s="346">
        <v>3</v>
      </c>
      <c r="AK242" s="346">
        <v>3</v>
      </c>
      <c r="AL242" s="346">
        <v>5</v>
      </c>
      <c r="AM242" s="346">
        <v>6</v>
      </c>
      <c r="AN242" s="346">
        <v>3</v>
      </c>
      <c r="AO242" s="373"/>
      <c r="AP242" s="348">
        <v>14.99</v>
      </c>
      <c r="AQ242" s="348">
        <v>14.8</v>
      </c>
      <c r="AR242" s="348">
        <v>16.09</v>
      </c>
      <c r="AS242" s="348">
        <v>16.940000000000001</v>
      </c>
      <c r="AT242" s="348">
        <v>23.33</v>
      </c>
      <c r="AU242" s="351"/>
      <c r="AV242" s="346">
        <v>1</v>
      </c>
      <c r="AW242" s="346">
        <v>2</v>
      </c>
      <c r="AX242" s="346">
        <v>4</v>
      </c>
      <c r="AY242" s="346">
        <v>5</v>
      </c>
      <c r="AZ242" s="346">
        <v>5</v>
      </c>
      <c r="BA242" s="362"/>
      <c r="BB242" s="348">
        <v>12.6748155223847</v>
      </c>
      <c r="BC242" s="375">
        <v>0</v>
      </c>
      <c r="BD242" s="375">
        <v>8.0903479288733801E-2</v>
      </c>
      <c r="BE242" s="375" t="s">
        <v>430</v>
      </c>
      <c r="BF242" s="374"/>
      <c r="BG242" s="348" t="s">
        <v>430</v>
      </c>
      <c r="BH242" s="348" t="s">
        <v>430</v>
      </c>
      <c r="BI242" s="348" t="s">
        <v>430</v>
      </c>
      <c r="BJ242" s="348" t="s">
        <v>430</v>
      </c>
      <c r="BK242" s="373"/>
      <c r="BL242" s="372" t="s">
        <v>3529</v>
      </c>
      <c r="BM242" s="372" t="s">
        <v>3530</v>
      </c>
      <c r="BN242" s="372" t="s">
        <v>3531</v>
      </c>
      <c r="BO242" s="372" t="s">
        <v>3532</v>
      </c>
      <c r="BP242" s="372" t="s">
        <v>917</v>
      </c>
      <c r="BQ242" s="373"/>
      <c r="BR242" s="354" t="s">
        <v>463</v>
      </c>
    </row>
    <row r="243" spans="1:70" s="428" customFormat="1" x14ac:dyDescent="0.25">
      <c r="A243" s="345" t="s">
        <v>3533</v>
      </c>
      <c r="B243" s="373"/>
      <c r="C243" s="719">
        <v>41877</v>
      </c>
      <c r="D243" s="373"/>
      <c r="E243" s="346">
        <v>347.61399999999998</v>
      </c>
      <c r="F243" s="373"/>
      <c r="G243" s="347">
        <v>27.609400000000001</v>
      </c>
      <c r="H243" s="374"/>
      <c r="I243" s="348">
        <v>-1.2942</v>
      </c>
      <c r="J243" s="348">
        <v>1.0464</v>
      </c>
      <c r="K243" s="348">
        <v>1.8162</v>
      </c>
      <c r="L243" s="348">
        <v>8.1021999999999998</v>
      </c>
      <c r="M243" s="348">
        <v>16.327500000000001</v>
      </c>
      <c r="N243" s="350">
        <v>40.86</v>
      </c>
      <c r="O243" s="348">
        <v>21.17</v>
      </c>
      <c r="P243" s="348">
        <v>18.774699999999999</v>
      </c>
      <c r="Q243" s="348">
        <v>10.0837</v>
      </c>
      <c r="R243" s="348">
        <v>10.6174</v>
      </c>
      <c r="S243" s="348">
        <v>3.0905</v>
      </c>
      <c r="T243" s="348">
        <v>14.6975</v>
      </c>
      <c r="U243" s="348">
        <v>22.572299999999998</v>
      </c>
      <c r="V243" s="348">
        <v>24.090499999999999</v>
      </c>
      <c r="W243" s="348">
        <v>3.0905</v>
      </c>
      <c r="X243" s="348">
        <v>8.9122000000000003</v>
      </c>
      <c r="Y243" s="374"/>
      <c r="Z243" s="346">
        <v>2</v>
      </c>
      <c r="AA243" s="346">
        <v>3</v>
      </c>
      <c r="AB243" s="346">
        <v>3</v>
      </c>
      <c r="AC243" s="346">
        <v>3</v>
      </c>
      <c r="AD243" s="346">
        <v>3</v>
      </c>
      <c r="AE243" s="346">
        <v>3</v>
      </c>
      <c r="AF243" s="346">
        <v>4</v>
      </c>
      <c r="AG243" s="346">
        <v>2</v>
      </c>
      <c r="AH243" s="346">
        <v>4</v>
      </c>
      <c r="AI243" s="346">
        <v>4</v>
      </c>
      <c r="AJ243" s="346">
        <v>2</v>
      </c>
      <c r="AK243" s="346">
        <v>5</v>
      </c>
      <c r="AL243" s="346">
        <v>3</v>
      </c>
      <c r="AM243" s="346">
        <v>3</v>
      </c>
      <c r="AN243" s="346">
        <v>2</v>
      </c>
      <c r="AO243" s="373"/>
      <c r="AP243" s="348">
        <v>12.15</v>
      </c>
      <c r="AQ243" s="348">
        <v>14.46</v>
      </c>
      <c r="AR243" s="348">
        <v>18.36</v>
      </c>
      <c r="AS243" s="348">
        <v>24.68</v>
      </c>
      <c r="AT243" s="348">
        <v>33.79</v>
      </c>
      <c r="AU243" s="351"/>
      <c r="AV243" s="346">
        <v>4</v>
      </c>
      <c r="AW243" s="346">
        <v>3</v>
      </c>
      <c r="AX243" s="346">
        <v>3</v>
      </c>
      <c r="AY243" s="346">
        <v>4</v>
      </c>
      <c r="AZ243" s="346">
        <v>3</v>
      </c>
      <c r="BA243" s="362"/>
      <c r="BB243" s="348">
        <v>13.2556473229559</v>
      </c>
      <c r="BC243" s="375">
        <v>0</v>
      </c>
      <c r="BD243" s="375">
        <v>7.5230368791757901E-2</v>
      </c>
      <c r="BE243" s="375" t="s">
        <v>430</v>
      </c>
      <c r="BF243" s="374"/>
      <c r="BG243" s="348" t="s">
        <v>430</v>
      </c>
      <c r="BH243" s="348" t="s">
        <v>430</v>
      </c>
      <c r="BI243" s="348" t="s">
        <v>430</v>
      </c>
      <c r="BJ243" s="348" t="s">
        <v>430</v>
      </c>
      <c r="BK243" s="373"/>
      <c r="BL243" s="372" t="s">
        <v>3534</v>
      </c>
      <c r="BM243" s="372" t="s">
        <v>3535</v>
      </c>
      <c r="BN243" s="372" t="s">
        <v>3536</v>
      </c>
      <c r="BO243" s="372" t="s">
        <v>3537</v>
      </c>
      <c r="BP243" s="372" t="s">
        <v>3538</v>
      </c>
      <c r="BQ243" s="373"/>
      <c r="BR243" s="354" t="s">
        <v>512</v>
      </c>
    </row>
    <row r="244" spans="1:70" s="428" customFormat="1" x14ac:dyDescent="0.25">
      <c r="A244" s="345" t="s">
        <v>3539</v>
      </c>
      <c r="B244" s="373"/>
      <c r="C244" s="719">
        <v>39386</v>
      </c>
      <c r="D244" s="373"/>
      <c r="E244" s="346">
        <v>333.44</v>
      </c>
      <c r="F244" s="373"/>
      <c r="G244" s="347">
        <v>53.160600000000002</v>
      </c>
      <c r="H244" s="374"/>
      <c r="I244" s="348" t="s">
        <v>430</v>
      </c>
      <c r="J244" s="348">
        <v>0.74690000000000001</v>
      </c>
      <c r="K244" s="348">
        <v>0.85950000000000004</v>
      </c>
      <c r="L244" s="348">
        <v>7.4564000000000004</v>
      </c>
      <c r="M244" s="348">
        <v>10.126300000000001</v>
      </c>
      <c r="N244" s="350">
        <v>29.630800000000001</v>
      </c>
      <c r="O244" s="348">
        <v>25.481300000000001</v>
      </c>
      <c r="P244" s="348">
        <v>18.726099999999999</v>
      </c>
      <c r="Q244" s="348">
        <v>11.8109</v>
      </c>
      <c r="R244" s="348">
        <v>12.9756</v>
      </c>
      <c r="S244" s="348">
        <v>1.2841</v>
      </c>
      <c r="T244" s="348">
        <v>15.1083</v>
      </c>
      <c r="U244" s="348">
        <v>13.835000000000001</v>
      </c>
      <c r="V244" s="348">
        <v>17.742999999999999</v>
      </c>
      <c r="W244" s="348">
        <v>1.2841</v>
      </c>
      <c r="X244" s="348">
        <v>9.3363999999999994</v>
      </c>
      <c r="Y244" s="374"/>
      <c r="Z244" s="346" t="s">
        <v>430</v>
      </c>
      <c r="AA244" s="346">
        <v>4</v>
      </c>
      <c r="AB244" s="346">
        <v>4</v>
      </c>
      <c r="AC244" s="346">
        <v>5</v>
      </c>
      <c r="AD244" s="346">
        <v>4</v>
      </c>
      <c r="AE244" s="346">
        <v>4</v>
      </c>
      <c r="AF244" s="346">
        <v>2</v>
      </c>
      <c r="AG244" s="346">
        <v>3</v>
      </c>
      <c r="AH244" s="346">
        <v>1</v>
      </c>
      <c r="AI244" s="346">
        <v>3</v>
      </c>
      <c r="AJ244" s="346">
        <v>4</v>
      </c>
      <c r="AK244" s="346">
        <v>4</v>
      </c>
      <c r="AL244" s="346">
        <v>4</v>
      </c>
      <c r="AM244" s="346">
        <v>4</v>
      </c>
      <c r="AN244" s="346">
        <v>4</v>
      </c>
      <c r="AO244" s="373"/>
      <c r="AP244" s="348">
        <v>14.28</v>
      </c>
      <c r="AQ244" s="348">
        <v>15.75</v>
      </c>
      <c r="AR244" s="348">
        <v>18.55</v>
      </c>
      <c r="AS244" s="348">
        <v>25.27</v>
      </c>
      <c r="AT244" s="348">
        <v>26.74</v>
      </c>
      <c r="AU244" s="351"/>
      <c r="AV244" s="346">
        <v>3</v>
      </c>
      <c r="AW244" s="346">
        <v>1</v>
      </c>
      <c r="AX244" s="346">
        <v>2</v>
      </c>
      <c r="AY244" s="346">
        <v>3</v>
      </c>
      <c r="AZ244" s="346">
        <v>4</v>
      </c>
      <c r="BA244" s="362"/>
      <c r="BB244" s="348">
        <v>12.119721567552601</v>
      </c>
      <c r="BC244" s="375">
        <v>0</v>
      </c>
      <c r="BD244" s="375">
        <v>8.6274022852713406E-2</v>
      </c>
      <c r="BE244" s="375" t="s">
        <v>430</v>
      </c>
      <c r="BF244" s="374"/>
      <c r="BG244" s="348" t="s">
        <v>430</v>
      </c>
      <c r="BH244" s="348" t="s">
        <v>430</v>
      </c>
      <c r="BI244" s="348" t="s">
        <v>430</v>
      </c>
      <c r="BJ244" s="348" t="s">
        <v>430</v>
      </c>
      <c r="BK244" s="373"/>
      <c r="BL244" s="372" t="s">
        <v>3540</v>
      </c>
      <c r="BM244" s="372" t="s">
        <v>3541</v>
      </c>
      <c r="BN244" s="372" t="s">
        <v>3542</v>
      </c>
      <c r="BO244" s="372" t="s">
        <v>3543</v>
      </c>
      <c r="BP244" s="372" t="s">
        <v>3544</v>
      </c>
      <c r="BQ244" s="373"/>
      <c r="BR244" s="354" t="s">
        <v>463</v>
      </c>
    </row>
    <row r="245" spans="1:70" s="428" customFormat="1" x14ac:dyDescent="0.25">
      <c r="A245" s="885" t="s">
        <v>93</v>
      </c>
      <c r="B245" s="402"/>
      <c r="C245" s="724"/>
      <c r="D245" s="402"/>
      <c r="E245" s="403"/>
      <c r="F245" s="402"/>
      <c r="G245" s="404"/>
      <c r="H245" s="406"/>
      <c r="I245" s="405">
        <v>-1.3661000000000001</v>
      </c>
      <c r="J245" s="405">
        <v>0.124</v>
      </c>
      <c r="K245" s="405">
        <v>-0.62429999999999997</v>
      </c>
      <c r="L245" s="405">
        <v>8.2771000000000008</v>
      </c>
      <c r="M245" s="405">
        <v>22.101199999999999</v>
      </c>
      <c r="N245" s="407">
        <v>49.981200000000001</v>
      </c>
      <c r="O245" s="405">
        <v>28.0611</v>
      </c>
      <c r="P245" s="405">
        <v>22.9695</v>
      </c>
      <c r="Q245" s="405">
        <v>10.089</v>
      </c>
      <c r="R245" s="405">
        <v>12.7151</v>
      </c>
      <c r="S245" s="405">
        <v>0.24690000000000001</v>
      </c>
      <c r="T245" s="405">
        <v>18.087199999999999</v>
      </c>
      <c r="U245" s="405">
        <v>26.372699999999998</v>
      </c>
      <c r="V245" s="405">
        <v>33.604900000000001</v>
      </c>
      <c r="W245" s="405">
        <v>0.24690000000000001</v>
      </c>
      <c r="X245" s="405">
        <v>14.2456</v>
      </c>
      <c r="Y245" s="406"/>
      <c r="Z245" s="403">
        <v>3</v>
      </c>
      <c r="AA245" s="403">
        <v>6</v>
      </c>
      <c r="AB245" s="403">
        <v>6</v>
      </c>
      <c r="AC245" s="403">
        <v>6</v>
      </c>
      <c r="AD245" s="403">
        <v>6</v>
      </c>
      <c r="AE245" s="403">
        <v>6</v>
      </c>
      <c r="AF245" s="403">
        <v>6</v>
      </c>
      <c r="AG245" s="403">
        <v>6</v>
      </c>
      <c r="AH245" s="403">
        <v>5</v>
      </c>
      <c r="AI245" s="403">
        <v>5</v>
      </c>
      <c r="AJ245" s="403">
        <v>6</v>
      </c>
      <c r="AK245" s="403">
        <v>6</v>
      </c>
      <c r="AL245" s="403">
        <v>6</v>
      </c>
      <c r="AM245" s="403">
        <v>6</v>
      </c>
      <c r="AN245" s="403">
        <v>6</v>
      </c>
      <c r="AO245" s="402"/>
      <c r="AP245" s="405">
        <v>13.518000000000001</v>
      </c>
      <c r="AQ245" s="405">
        <v>14.577999999999999</v>
      </c>
      <c r="AR245" s="405">
        <v>17.187999999999999</v>
      </c>
      <c r="AS245" s="405">
        <v>31.395</v>
      </c>
      <c r="AT245" s="405">
        <v>48.686666666666703</v>
      </c>
      <c r="AU245" s="408"/>
      <c r="AV245" s="403">
        <v>5</v>
      </c>
      <c r="AW245" s="403">
        <v>5</v>
      </c>
      <c r="AX245" s="403">
        <v>5</v>
      </c>
      <c r="AY245" s="403">
        <v>6</v>
      </c>
      <c r="AZ245" s="403">
        <v>6</v>
      </c>
      <c r="BA245" s="409"/>
      <c r="BB245" s="405"/>
      <c r="BC245" s="410"/>
      <c r="BD245" s="410"/>
      <c r="BE245" s="410"/>
      <c r="BF245" s="406"/>
      <c r="BG245" s="405"/>
      <c r="BH245" s="405"/>
      <c r="BI245" s="405"/>
      <c r="BJ245" s="405"/>
      <c r="BK245" s="402"/>
      <c r="BL245" s="401"/>
      <c r="BM245" s="401"/>
      <c r="BN245" s="401"/>
      <c r="BO245" s="401"/>
      <c r="BP245" s="401"/>
      <c r="BQ245" s="402"/>
      <c r="BR245" s="411"/>
    </row>
    <row r="246" spans="1:70" s="428" customFormat="1" x14ac:dyDescent="0.25">
      <c r="A246" s="886" t="s">
        <v>94</v>
      </c>
      <c r="B246" s="373"/>
      <c r="C246" s="719"/>
      <c r="D246" s="373"/>
      <c r="E246" s="346"/>
      <c r="F246" s="373"/>
      <c r="G246" s="347"/>
      <c r="H246" s="374"/>
      <c r="I246" s="348">
        <v>-1.2342</v>
      </c>
      <c r="J246" s="348">
        <v>1.3181</v>
      </c>
      <c r="K246" s="348">
        <v>4.3449999999999998</v>
      </c>
      <c r="L246" s="348">
        <v>11.6547</v>
      </c>
      <c r="M246" s="348">
        <v>78.963399999999993</v>
      </c>
      <c r="N246" s="350">
        <v>147.32</v>
      </c>
      <c r="O246" s="348">
        <v>69.583299999999994</v>
      </c>
      <c r="P246" s="348">
        <v>51.661900000000003</v>
      </c>
      <c r="Q246" s="348">
        <v>11.8109</v>
      </c>
      <c r="R246" s="348">
        <v>15.0486</v>
      </c>
      <c r="S246" s="348">
        <v>4.2306999999999997</v>
      </c>
      <c r="T246" s="348">
        <v>27.200099999999999</v>
      </c>
      <c r="U246" s="348">
        <v>81.522599999999997</v>
      </c>
      <c r="V246" s="348">
        <v>101.6434</v>
      </c>
      <c r="W246" s="348">
        <v>4.2306999999999997</v>
      </c>
      <c r="X246" s="348">
        <v>29.3857</v>
      </c>
      <c r="Y246" s="374"/>
      <c r="Z246" s="346"/>
      <c r="AA246" s="346"/>
      <c r="AB246" s="346"/>
      <c r="AC246" s="346"/>
      <c r="AD246" s="346"/>
      <c r="AE246" s="346"/>
      <c r="AF246" s="346"/>
      <c r="AG246" s="346"/>
      <c r="AH246" s="346"/>
      <c r="AI246" s="346"/>
      <c r="AJ246" s="346"/>
      <c r="AK246" s="346"/>
      <c r="AL246" s="346"/>
      <c r="AM246" s="346"/>
      <c r="AN246" s="346"/>
      <c r="AO246" s="373"/>
      <c r="AP246" s="348">
        <v>14.99</v>
      </c>
      <c r="AQ246" s="348">
        <v>15.75</v>
      </c>
      <c r="AR246" s="348">
        <v>18.64</v>
      </c>
      <c r="AS246" s="348">
        <v>77.16</v>
      </c>
      <c r="AT246" s="348">
        <v>148.87</v>
      </c>
      <c r="AU246" s="351"/>
      <c r="AV246" s="346"/>
      <c r="AW246" s="346"/>
      <c r="AX246" s="346"/>
      <c r="AY246" s="346"/>
      <c r="AZ246" s="346"/>
      <c r="BA246" s="362"/>
      <c r="BB246" s="348"/>
      <c r="BC246" s="375"/>
      <c r="BD246" s="375"/>
      <c r="BE246" s="375"/>
      <c r="BF246" s="374"/>
      <c r="BG246" s="348"/>
      <c r="BH246" s="348"/>
      <c r="BI246" s="348"/>
      <c r="BJ246" s="348"/>
      <c r="BK246" s="373"/>
      <c r="BL246" s="372"/>
      <c r="BM246" s="372"/>
      <c r="BN246" s="372"/>
      <c r="BO246" s="372"/>
      <c r="BP246" s="372"/>
      <c r="BQ246" s="373"/>
      <c r="BR246" s="354"/>
    </row>
    <row r="247" spans="1:70" s="428" customFormat="1" x14ac:dyDescent="0.25">
      <c r="A247" s="886" t="s">
        <v>95</v>
      </c>
      <c r="B247" s="373"/>
      <c r="C247" s="719"/>
      <c r="D247" s="373"/>
      <c r="E247" s="346"/>
      <c r="F247" s="373"/>
      <c r="G247" s="347"/>
      <c r="H247" s="374"/>
      <c r="I247" s="348">
        <v>-1.5698000000000001</v>
      </c>
      <c r="J247" s="348">
        <v>-3.0838999999999999</v>
      </c>
      <c r="K247" s="348">
        <v>-11.6206</v>
      </c>
      <c r="L247" s="348">
        <v>4.9302000000000001</v>
      </c>
      <c r="M247" s="348">
        <v>1.7529999999999999</v>
      </c>
      <c r="N247" s="350">
        <v>18.745100000000001</v>
      </c>
      <c r="O247" s="348">
        <v>13.5936</v>
      </c>
      <c r="P247" s="348">
        <v>12.6661</v>
      </c>
      <c r="Q247" s="348">
        <v>6.9141000000000004</v>
      </c>
      <c r="R247" s="348">
        <v>10.1769</v>
      </c>
      <c r="S247" s="348">
        <v>-8.0571999999999999</v>
      </c>
      <c r="T247" s="348">
        <v>7.7485999999999997</v>
      </c>
      <c r="U247" s="348">
        <v>6.0631000000000004</v>
      </c>
      <c r="V247" s="348">
        <v>12.5275</v>
      </c>
      <c r="W247" s="348">
        <v>-8.0571999999999999</v>
      </c>
      <c r="X247" s="348">
        <v>8.3886000000000003</v>
      </c>
      <c r="Y247" s="374"/>
      <c r="Z247" s="346"/>
      <c r="AA247" s="346"/>
      <c r="AB247" s="346"/>
      <c r="AC247" s="346"/>
      <c r="AD247" s="346"/>
      <c r="AE247" s="346"/>
      <c r="AF247" s="346"/>
      <c r="AG247" s="346"/>
      <c r="AH247" s="346"/>
      <c r="AI247" s="346"/>
      <c r="AJ247" s="346"/>
      <c r="AK247" s="346"/>
      <c r="AL247" s="346"/>
      <c r="AM247" s="346"/>
      <c r="AN247" s="346"/>
      <c r="AO247" s="373"/>
      <c r="AP247" s="348">
        <v>11.28</v>
      </c>
      <c r="AQ247" s="348">
        <v>13.56</v>
      </c>
      <c r="AR247" s="348">
        <v>14.3</v>
      </c>
      <c r="AS247" s="348">
        <v>14.88</v>
      </c>
      <c r="AT247" s="348">
        <v>16.34</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87" t="s">
        <v>96</v>
      </c>
      <c r="B248" s="413"/>
      <c r="C248" s="725"/>
      <c r="D248" s="413"/>
      <c r="E248" s="414"/>
      <c r="F248" s="413"/>
      <c r="G248" s="415"/>
      <c r="H248" s="417"/>
      <c r="I248" s="416">
        <v>-1.2942</v>
      </c>
      <c r="J248" s="416">
        <v>0.89664999999999995</v>
      </c>
      <c r="K248" s="416">
        <v>1.33785</v>
      </c>
      <c r="L248" s="416">
        <v>8.0367999999999995</v>
      </c>
      <c r="M248" s="416">
        <v>13.226900000000001</v>
      </c>
      <c r="N248" s="418">
        <v>35.245399999999997</v>
      </c>
      <c r="O248" s="416">
        <v>23.024100000000001</v>
      </c>
      <c r="P248" s="416">
        <v>18.7225</v>
      </c>
      <c r="Q248" s="416">
        <v>10.508800000000001</v>
      </c>
      <c r="R248" s="416">
        <v>12.9756</v>
      </c>
      <c r="S248" s="416">
        <v>2.1198999999999999</v>
      </c>
      <c r="T248" s="416">
        <v>17.487200000000001</v>
      </c>
      <c r="U248" s="416">
        <v>18.203600000000002</v>
      </c>
      <c r="V248" s="416">
        <v>20.916799999999999</v>
      </c>
      <c r="W248" s="416">
        <v>2.1198999999999999</v>
      </c>
      <c r="X248" s="416">
        <v>11.5852</v>
      </c>
      <c r="Y248" s="417"/>
      <c r="Z248" s="414"/>
      <c r="AA248" s="414"/>
      <c r="AB248" s="414"/>
      <c r="AC248" s="414"/>
      <c r="AD248" s="414"/>
      <c r="AE248" s="414"/>
      <c r="AF248" s="414"/>
      <c r="AG248" s="414"/>
      <c r="AH248" s="414"/>
      <c r="AI248" s="414"/>
      <c r="AJ248" s="414"/>
      <c r="AK248" s="414"/>
      <c r="AL248" s="414"/>
      <c r="AM248" s="414"/>
      <c r="AN248" s="414"/>
      <c r="AO248" s="413"/>
      <c r="AP248" s="416">
        <v>14.28</v>
      </c>
      <c r="AQ248" s="416">
        <v>14.46</v>
      </c>
      <c r="AR248" s="416">
        <v>18.36</v>
      </c>
      <c r="AS248" s="416">
        <v>24.98</v>
      </c>
      <c r="AT248" s="416">
        <v>30.26</v>
      </c>
      <c r="AU248" s="419"/>
      <c r="AV248" s="414"/>
      <c r="AW248" s="414"/>
      <c r="AX248" s="414"/>
      <c r="AY248" s="414"/>
      <c r="AZ248" s="414"/>
      <c r="BA248" s="420"/>
      <c r="BB248" s="416"/>
      <c r="BC248" s="421"/>
      <c r="BD248" s="421"/>
      <c r="BE248" s="421"/>
      <c r="BF248" s="417"/>
      <c r="BG248" s="416"/>
      <c r="BH248" s="416"/>
      <c r="BI248" s="416"/>
      <c r="BJ248" s="416"/>
      <c r="BK248" s="413"/>
      <c r="BL248" s="412"/>
      <c r="BM248" s="412"/>
      <c r="BN248" s="412"/>
      <c r="BO248" s="412"/>
      <c r="BP248" s="412"/>
      <c r="BQ248" s="413"/>
      <c r="BR248" s="422"/>
    </row>
    <row r="249" spans="1:70" s="428" customFormat="1" ht="14.5" customHeight="1" x14ac:dyDescent="0.35">
      <c r="A249" s="874" t="s">
        <v>3545</v>
      </c>
      <c r="B249" s="862"/>
      <c r="C249" s="863"/>
      <c r="D249" s="862"/>
      <c r="E249" s="864"/>
      <c r="F249" s="862"/>
      <c r="G249" s="865"/>
      <c r="H249" s="867"/>
      <c r="I249" s="866"/>
      <c r="J249" s="866"/>
      <c r="K249" s="866"/>
      <c r="L249" s="866"/>
      <c r="M249" s="866"/>
      <c r="N249" s="868"/>
      <c r="O249" s="866"/>
      <c r="P249" s="866"/>
      <c r="Q249" s="866"/>
      <c r="R249" s="866"/>
      <c r="S249" s="866"/>
      <c r="T249" s="866"/>
      <c r="U249" s="866"/>
      <c r="V249" s="866"/>
      <c r="W249" s="866"/>
      <c r="X249" s="866"/>
      <c r="Y249" s="867"/>
      <c r="Z249" s="864"/>
      <c r="AA249" s="864"/>
      <c r="AB249" s="864"/>
      <c r="AC249" s="864"/>
      <c r="AD249" s="864"/>
      <c r="AE249" s="864"/>
      <c r="AF249" s="864"/>
      <c r="AG249" s="864"/>
      <c r="AH249" s="864"/>
      <c r="AI249" s="864"/>
      <c r="AJ249" s="864"/>
      <c r="AK249" s="864"/>
      <c r="AL249" s="864"/>
      <c r="AM249" s="864"/>
      <c r="AN249" s="864"/>
      <c r="AO249" s="862"/>
      <c r="AP249" s="866"/>
      <c r="AQ249" s="866"/>
      <c r="AR249" s="866"/>
      <c r="AS249" s="866"/>
      <c r="AT249" s="866"/>
      <c r="AU249" s="869"/>
      <c r="AV249" s="864"/>
      <c r="AW249" s="864"/>
      <c r="AX249" s="864"/>
      <c r="AY249" s="864"/>
      <c r="AZ249" s="864"/>
      <c r="BA249" s="870"/>
      <c r="BB249" s="866"/>
      <c r="BC249" s="871"/>
      <c r="BD249" s="871"/>
      <c r="BE249" s="871"/>
      <c r="BF249" s="867"/>
      <c r="BG249" s="866"/>
      <c r="BH249" s="866"/>
      <c r="BI249" s="866"/>
      <c r="BJ249" s="866"/>
      <c r="BK249" s="862"/>
      <c r="BL249" s="872"/>
      <c r="BM249" s="872"/>
      <c r="BN249" s="872"/>
      <c r="BO249" s="872"/>
      <c r="BP249" s="872"/>
      <c r="BQ249" s="862"/>
      <c r="BR249" s="873"/>
    </row>
    <row r="250" spans="1:70" s="428" customFormat="1" x14ac:dyDescent="0.25">
      <c r="A250" s="345" t="s">
        <v>3546</v>
      </c>
      <c r="B250" s="373"/>
      <c r="C250" s="719">
        <v>38055</v>
      </c>
      <c r="D250" s="373"/>
      <c r="E250" s="346">
        <v>4048.23</v>
      </c>
      <c r="F250" s="373"/>
      <c r="G250" s="347">
        <v>285.97669999999999</v>
      </c>
      <c r="H250" s="374"/>
      <c r="I250" s="348">
        <v>3.6299999999999999E-2</v>
      </c>
      <c r="J250" s="348">
        <v>0.4259</v>
      </c>
      <c r="K250" s="348">
        <v>2.2532999999999999</v>
      </c>
      <c r="L250" s="348">
        <v>3.7370000000000001</v>
      </c>
      <c r="M250" s="348">
        <v>-1.6377999999999999</v>
      </c>
      <c r="N250" s="350">
        <v>7.6909999999999998</v>
      </c>
      <c r="O250" s="348">
        <v>1.9984</v>
      </c>
      <c r="P250" s="348">
        <v>17.098400000000002</v>
      </c>
      <c r="Q250" s="348">
        <v>18.495899999999999</v>
      </c>
      <c r="R250" s="348">
        <v>11.949299999999999</v>
      </c>
      <c r="S250" s="348">
        <v>2.0152999999999999</v>
      </c>
      <c r="T250" s="348">
        <v>14.3957</v>
      </c>
      <c r="U250" s="348">
        <v>-3.2557999999999998</v>
      </c>
      <c r="V250" s="348">
        <v>-1.5533999999999999</v>
      </c>
      <c r="W250" s="348">
        <v>2.0152999999999999</v>
      </c>
      <c r="X250" s="348">
        <v>16.174399999999999</v>
      </c>
      <c r="Y250" s="374"/>
      <c r="Z250" s="346">
        <v>5</v>
      </c>
      <c r="AA250" s="346">
        <v>1</v>
      </c>
      <c r="AB250" s="346">
        <v>5</v>
      </c>
      <c r="AC250" s="346">
        <v>5</v>
      </c>
      <c r="AD250" s="346">
        <v>6</v>
      </c>
      <c r="AE250" s="346">
        <v>5</v>
      </c>
      <c r="AF250" s="346">
        <v>5</v>
      </c>
      <c r="AG250" s="346">
        <v>3</v>
      </c>
      <c r="AH250" s="346">
        <v>1</v>
      </c>
      <c r="AI250" s="346">
        <v>1</v>
      </c>
      <c r="AJ250" s="346">
        <v>3</v>
      </c>
      <c r="AK250" s="346">
        <v>5</v>
      </c>
      <c r="AL250" s="346">
        <v>5</v>
      </c>
      <c r="AM250" s="346">
        <v>5</v>
      </c>
      <c r="AN250" s="346">
        <v>3</v>
      </c>
      <c r="AO250" s="373"/>
      <c r="AP250" s="348">
        <v>15.19</v>
      </c>
      <c r="AQ250" s="348">
        <v>19.420000000000002</v>
      </c>
      <c r="AR250" s="348">
        <v>16.670000000000002</v>
      </c>
      <c r="AS250" s="348">
        <v>10.220000000000001</v>
      </c>
      <c r="AT250" s="348">
        <v>1.91</v>
      </c>
      <c r="AU250" s="351"/>
      <c r="AV250" s="346">
        <v>1</v>
      </c>
      <c r="AW250" s="346">
        <v>1</v>
      </c>
      <c r="AX250" s="346">
        <v>1</v>
      </c>
      <c r="AY250" s="346">
        <v>3</v>
      </c>
      <c r="AZ250" s="346">
        <v>5</v>
      </c>
      <c r="BA250" s="362"/>
      <c r="BB250" s="348">
        <v>17.603300608217801</v>
      </c>
      <c r="BC250" s="375">
        <v>0.90915114975910405</v>
      </c>
      <c r="BD250" s="375">
        <v>6.20834083885854E-2</v>
      </c>
      <c r="BE250" s="375">
        <v>-0.12159709534763199</v>
      </c>
      <c r="BF250" s="374"/>
      <c r="BG250" s="348">
        <v>74.751900000000006</v>
      </c>
      <c r="BH250" s="348">
        <v>7.9972799999999999</v>
      </c>
      <c r="BI250" s="348">
        <v>13.0611</v>
      </c>
      <c r="BJ250" s="348">
        <v>4.1897200000000003</v>
      </c>
      <c r="BK250" s="373"/>
      <c r="BL250" s="372" t="s">
        <v>3547</v>
      </c>
      <c r="BM250" s="372" t="s">
        <v>3548</v>
      </c>
      <c r="BN250" s="372" t="s">
        <v>3549</v>
      </c>
      <c r="BO250" s="372" t="s">
        <v>3550</v>
      </c>
      <c r="BP250" s="372" t="s">
        <v>3551</v>
      </c>
      <c r="BQ250" s="373"/>
      <c r="BR250" s="354" t="s">
        <v>463</v>
      </c>
    </row>
    <row r="251" spans="1:70" s="428" customFormat="1" x14ac:dyDescent="0.25">
      <c r="A251" s="345" t="s">
        <v>3552</v>
      </c>
      <c r="B251" s="373"/>
      <c r="C251" s="719">
        <v>44862</v>
      </c>
      <c r="D251" s="373"/>
      <c r="E251" s="346">
        <v>3644.52</v>
      </c>
      <c r="F251" s="373"/>
      <c r="G251" s="347">
        <v>20.98</v>
      </c>
      <c r="H251" s="374"/>
      <c r="I251" s="348">
        <v>4.7699999999999999E-2</v>
      </c>
      <c r="J251" s="348">
        <v>0.33479999999999999</v>
      </c>
      <c r="K251" s="348">
        <v>3.0958000000000001</v>
      </c>
      <c r="L251" s="348">
        <v>5.1101999999999999</v>
      </c>
      <c r="M251" s="348">
        <v>1.8447</v>
      </c>
      <c r="N251" s="350">
        <v>12.2525</v>
      </c>
      <c r="O251" s="348">
        <v>5.9493</v>
      </c>
      <c r="P251" s="348">
        <v>21.116299999999999</v>
      </c>
      <c r="Q251" s="348" t="s">
        <v>430</v>
      </c>
      <c r="R251" s="348" t="s">
        <v>430</v>
      </c>
      <c r="S251" s="348">
        <v>1.7951999999999999</v>
      </c>
      <c r="T251" s="348">
        <v>17.865200000000002</v>
      </c>
      <c r="U251" s="348">
        <v>-0.14280000000000001</v>
      </c>
      <c r="V251" s="348">
        <v>3.1465000000000001</v>
      </c>
      <c r="W251" s="348">
        <v>1.7951999999999999</v>
      </c>
      <c r="X251" s="348">
        <v>22.055599999999998</v>
      </c>
      <c r="Y251" s="374"/>
      <c r="Z251" s="346">
        <v>4</v>
      </c>
      <c r="AA251" s="346">
        <v>3</v>
      </c>
      <c r="AB251" s="346">
        <v>3</v>
      </c>
      <c r="AC251" s="346">
        <v>4</v>
      </c>
      <c r="AD251" s="346">
        <v>3</v>
      </c>
      <c r="AE251" s="346">
        <v>3</v>
      </c>
      <c r="AF251" s="346">
        <v>2</v>
      </c>
      <c r="AG251" s="346">
        <v>1</v>
      </c>
      <c r="AH251" s="346" t="s">
        <v>430</v>
      </c>
      <c r="AI251" s="346" t="s">
        <v>430</v>
      </c>
      <c r="AJ251" s="346">
        <v>4</v>
      </c>
      <c r="AK251" s="346">
        <v>3</v>
      </c>
      <c r="AL251" s="346">
        <v>3</v>
      </c>
      <c r="AM251" s="346">
        <v>3</v>
      </c>
      <c r="AN251" s="346">
        <v>4</v>
      </c>
      <c r="AO251" s="373"/>
      <c r="AP251" s="348" t="s">
        <v>430</v>
      </c>
      <c r="AQ251" s="348" t="s">
        <v>430</v>
      </c>
      <c r="AR251" s="348" t="s">
        <v>430</v>
      </c>
      <c r="AS251" s="348">
        <v>14</v>
      </c>
      <c r="AT251" s="348">
        <v>8.09</v>
      </c>
      <c r="AU251" s="351"/>
      <c r="AV251" s="346" t="s">
        <v>430</v>
      </c>
      <c r="AW251" s="346" t="s">
        <v>430</v>
      </c>
      <c r="AX251" s="346" t="s">
        <v>430</v>
      </c>
      <c r="AY251" s="346">
        <v>1</v>
      </c>
      <c r="AZ251" s="346">
        <v>3</v>
      </c>
      <c r="BA251" s="362"/>
      <c r="BB251" s="348">
        <v>17.932968092673399</v>
      </c>
      <c r="BC251" s="375">
        <v>0.92455458346003905</v>
      </c>
      <c r="BD251" s="375">
        <v>7.57751758990617E-2</v>
      </c>
      <c r="BE251" s="375">
        <v>0.123827470234422</v>
      </c>
      <c r="BF251" s="374"/>
      <c r="BG251" s="348">
        <v>66.676199999999994</v>
      </c>
      <c r="BH251" s="348">
        <v>6.8429599999999997</v>
      </c>
      <c r="BI251" s="348">
        <v>19.268799999999999</v>
      </c>
      <c r="BJ251" s="348">
        <v>7.21204</v>
      </c>
      <c r="BK251" s="373"/>
      <c r="BL251" s="372" t="s">
        <v>3553</v>
      </c>
      <c r="BM251" s="372" t="s">
        <v>3554</v>
      </c>
      <c r="BN251" s="372" t="s">
        <v>3555</v>
      </c>
      <c r="BO251" s="372" t="s">
        <v>3556</v>
      </c>
      <c r="BP251" s="372" t="s">
        <v>3557</v>
      </c>
      <c r="BQ251" s="373"/>
      <c r="BR251" s="354" t="s">
        <v>463</v>
      </c>
    </row>
    <row r="252" spans="1:70" s="428" customFormat="1" x14ac:dyDescent="0.25">
      <c r="A252" s="345" t="s">
        <v>3558</v>
      </c>
      <c r="B252" s="373"/>
      <c r="C252" s="719">
        <v>45155</v>
      </c>
      <c r="D252" s="373"/>
      <c r="E252" s="346">
        <v>1851.73</v>
      </c>
      <c r="F252" s="373"/>
      <c r="G252" s="347">
        <v>18.510000000000002</v>
      </c>
      <c r="H252" s="374"/>
      <c r="I252" s="348">
        <v>0.1515</v>
      </c>
      <c r="J252" s="348">
        <v>0.34699999999999998</v>
      </c>
      <c r="K252" s="348">
        <v>4.1056999999999997</v>
      </c>
      <c r="L252" s="348">
        <v>7.7541000000000002</v>
      </c>
      <c r="M252" s="348">
        <v>4.1994999999999996</v>
      </c>
      <c r="N252" s="350">
        <v>12.270300000000001</v>
      </c>
      <c r="O252" s="348">
        <v>6.9184999999999999</v>
      </c>
      <c r="P252" s="348" t="s">
        <v>430</v>
      </c>
      <c r="Q252" s="348" t="s">
        <v>430</v>
      </c>
      <c r="R252" s="348" t="s">
        <v>430</v>
      </c>
      <c r="S252" s="348">
        <v>2.6280999999999999</v>
      </c>
      <c r="T252" s="348">
        <v>20.225999999999999</v>
      </c>
      <c r="U252" s="348">
        <v>2.6907000000000001</v>
      </c>
      <c r="V252" s="348">
        <v>3.5177</v>
      </c>
      <c r="W252" s="348">
        <v>2.6280999999999999</v>
      </c>
      <c r="X252" s="348">
        <v>23.518599999999999</v>
      </c>
      <c r="Y252" s="374"/>
      <c r="Z252" s="346">
        <v>1</v>
      </c>
      <c r="AA252" s="346">
        <v>2</v>
      </c>
      <c r="AB252" s="346">
        <v>1</v>
      </c>
      <c r="AC252" s="346">
        <v>2</v>
      </c>
      <c r="AD252" s="346">
        <v>2</v>
      </c>
      <c r="AE252" s="346">
        <v>2</v>
      </c>
      <c r="AF252" s="346">
        <v>1</v>
      </c>
      <c r="AG252" s="346" t="s">
        <v>430</v>
      </c>
      <c r="AH252" s="346" t="s">
        <v>430</v>
      </c>
      <c r="AI252" s="346" t="s">
        <v>430</v>
      </c>
      <c r="AJ252" s="346">
        <v>1</v>
      </c>
      <c r="AK252" s="346">
        <v>2</v>
      </c>
      <c r="AL252" s="346">
        <v>2</v>
      </c>
      <c r="AM252" s="346">
        <v>2</v>
      </c>
      <c r="AN252" s="346">
        <v>1</v>
      </c>
      <c r="AO252" s="373"/>
      <c r="AP252" s="348" t="s">
        <v>430</v>
      </c>
      <c r="AQ252" s="348" t="s">
        <v>430</v>
      </c>
      <c r="AR252" s="348" t="s">
        <v>430</v>
      </c>
      <c r="AS252" s="348" t="s">
        <v>430</v>
      </c>
      <c r="AT252" s="348">
        <v>11.61</v>
      </c>
      <c r="AU252" s="351"/>
      <c r="AV252" s="346" t="s">
        <v>430</v>
      </c>
      <c r="AW252" s="346" t="s">
        <v>430</v>
      </c>
      <c r="AX252" s="346" t="s">
        <v>430</v>
      </c>
      <c r="AY252" s="346" t="s">
        <v>430</v>
      </c>
      <c r="AZ252" s="346">
        <v>2</v>
      </c>
      <c r="BA252" s="362"/>
      <c r="BB252" s="348">
        <v>19.167023761506901</v>
      </c>
      <c r="BC252" s="375">
        <v>0.94505335196047202</v>
      </c>
      <c r="BD252" s="375">
        <v>7.3123787087541303E-2</v>
      </c>
      <c r="BE252" s="375">
        <v>0.31539033203087902</v>
      </c>
      <c r="BF252" s="374"/>
      <c r="BG252" s="348">
        <v>49.9557</v>
      </c>
      <c r="BH252" s="348">
        <v>13.085900000000001</v>
      </c>
      <c r="BI252" s="348">
        <v>35.869999999999997</v>
      </c>
      <c r="BJ252" s="348">
        <v>1.0884</v>
      </c>
      <c r="BK252" s="373"/>
      <c r="BL252" s="372" t="s">
        <v>3559</v>
      </c>
      <c r="BM252" s="372" t="s">
        <v>3560</v>
      </c>
      <c r="BN252" s="372" t="s">
        <v>3561</v>
      </c>
      <c r="BO252" s="372" t="s">
        <v>3562</v>
      </c>
      <c r="BP252" s="372" t="s">
        <v>3563</v>
      </c>
      <c r="BQ252" s="373"/>
      <c r="BR252" s="354" t="s">
        <v>463</v>
      </c>
    </row>
    <row r="253" spans="1:70" s="428" customFormat="1" x14ac:dyDescent="0.25">
      <c r="A253" s="345" t="s">
        <v>3564</v>
      </c>
      <c r="B253" s="373"/>
      <c r="C253" s="719">
        <v>45247</v>
      </c>
      <c r="D253" s="373"/>
      <c r="E253" s="346">
        <v>1587.91</v>
      </c>
      <c r="F253" s="373"/>
      <c r="G253" s="347">
        <v>15.89</v>
      </c>
      <c r="H253" s="374"/>
      <c r="I253" s="348">
        <v>0.126</v>
      </c>
      <c r="J253" s="348">
        <v>6.3E-2</v>
      </c>
      <c r="K253" s="348">
        <v>3.9241000000000001</v>
      </c>
      <c r="L253" s="348">
        <v>10.2706</v>
      </c>
      <c r="M253" s="348">
        <v>6.6443000000000003</v>
      </c>
      <c r="N253" s="350">
        <v>14.978300000000001</v>
      </c>
      <c r="O253" s="348">
        <v>4.0750999999999999</v>
      </c>
      <c r="P253" s="348" t="s">
        <v>430</v>
      </c>
      <c r="Q253" s="348" t="s">
        <v>430</v>
      </c>
      <c r="R253" s="348" t="s">
        <v>430</v>
      </c>
      <c r="S253" s="348">
        <v>2.2523</v>
      </c>
      <c r="T253" s="348">
        <v>22.3249</v>
      </c>
      <c r="U253" s="348">
        <v>3.8561999999999999</v>
      </c>
      <c r="V253" s="348">
        <v>6.7159000000000004</v>
      </c>
      <c r="W253" s="348">
        <v>2.2523</v>
      </c>
      <c r="X253" s="348">
        <v>18.994</v>
      </c>
      <c r="Y253" s="374"/>
      <c r="Z253" s="346">
        <v>2</v>
      </c>
      <c r="AA253" s="346">
        <v>6</v>
      </c>
      <c r="AB253" s="346">
        <v>2</v>
      </c>
      <c r="AC253" s="346">
        <v>1</v>
      </c>
      <c r="AD253" s="346">
        <v>1</v>
      </c>
      <c r="AE253" s="346">
        <v>1</v>
      </c>
      <c r="AF253" s="346">
        <v>3</v>
      </c>
      <c r="AG253" s="346" t="s">
        <v>430</v>
      </c>
      <c r="AH253" s="346" t="s">
        <v>430</v>
      </c>
      <c r="AI253" s="346" t="s">
        <v>430</v>
      </c>
      <c r="AJ253" s="346">
        <v>2</v>
      </c>
      <c r="AK253" s="346">
        <v>1</v>
      </c>
      <c r="AL253" s="346">
        <v>1</v>
      </c>
      <c r="AM253" s="346">
        <v>1</v>
      </c>
      <c r="AN253" s="346">
        <v>2</v>
      </c>
      <c r="AO253" s="373"/>
      <c r="AP253" s="348" t="s">
        <v>430</v>
      </c>
      <c r="AQ253" s="348" t="s">
        <v>430</v>
      </c>
      <c r="AR253" s="348" t="s">
        <v>430</v>
      </c>
      <c r="AS253" s="348" t="s">
        <v>430</v>
      </c>
      <c r="AT253" s="348">
        <v>15.62</v>
      </c>
      <c r="AU253" s="351"/>
      <c r="AV253" s="346" t="s">
        <v>430</v>
      </c>
      <c r="AW253" s="346" t="s">
        <v>430</v>
      </c>
      <c r="AX253" s="346" t="s">
        <v>430</v>
      </c>
      <c r="AY253" s="346" t="s">
        <v>430</v>
      </c>
      <c r="AZ253" s="346">
        <v>1</v>
      </c>
      <c r="BA253" s="362"/>
      <c r="BB253" s="348">
        <v>19.9011770096524</v>
      </c>
      <c r="BC253" s="375">
        <v>0.96739068904302195</v>
      </c>
      <c r="BD253" s="375">
        <v>5.0771953261164099E-2</v>
      </c>
      <c r="BE253" s="375">
        <v>8.1385468531793195E-2</v>
      </c>
      <c r="BF253" s="374"/>
      <c r="BG253" s="348">
        <v>62.245199999999997</v>
      </c>
      <c r="BH253" s="348">
        <v>5.60642</v>
      </c>
      <c r="BI253" s="348">
        <v>30.6097</v>
      </c>
      <c r="BJ253" s="348">
        <v>1.53868</v>
      </c>
      <c r="BK253" s="373"/>
      <c r="BL253" s="372" t="s">
        <v>3565</v>
      </c>
      <c r="BM253" s="372" t="s">
        <v>3566</v>
      </c>
      <c r="BN253" s="372" t="s">
        <v>3567</v>
      </c>
      <c r="BO253" s="372" t="s">
        <v>3568</v>
      </c>
      <c r="BP253" s="372" t="s">
        <v>3569</v>
      </c>
      <c r="BQ253" s="373"/>
      <c r="BR253" s="354" t="s">
        <v>443</v>
      </c>
    </row>
    <row r="254" spans="1:70" s="428" customFormat="1" x14ac:dyDescent="0.25">
      <c r="A254" s="345" t="s">
        <v>3570</v>
      </c>
      <c r="B254" s="373"/>
      <c r="C254" s="719">
        <v>44859</v>
      </c>
      <c r="D254" s="373"/>
      <c r="E254" s="346">
        <v>707.35</v>
      </c>
      <c r="F254" s="373"/>
      <c r="G254" s="347">
        <v>19.687999999999999</v>
      </c>
      <c r="H254" s="374"/>
      <c r="I254" s="348">
        <v>6.0999999999999999E-2</v>
      </c>
      <c r="J254" s="348">
        <v>0.17299999999999999</v>
      </c>
      <c r="K254" s="348">
        <v>2.1109</v>
      </c>
      <c r="L254" s="348">
        <v>5.1933999999999996</v>
      </c>
      <c r="M254" s="348">
        <v>0.66979999999999995</v>
      </c>
      <c r="N254" s="350">
        <v>11.344900000000001</v>
      </c>
      <c r="O254" s="348">
        <v>3.0522999999999998</v>
      </c>
      <c r="P254" s="348">
        <v>18.261500000000002</v>
      </c>
      <c r="Q254" s="348" t="s">
        <v>430</v>
      </c>
      <c r="R254" s="348" t="s">
        <v>430</v>
      </c>
      <c r="S254" s="348">
        <v>1.6679999999999999</v>
      </c>
      <c r="T254" s="348">
        <v>16.428100000000001</v>
      </c>
      <c r="U254" s="348">
        <v>-0.82609999999999995</v>
      </c>
      <c r="V254" s="348">
        <v>2.4670000000000001</v>
      </c>
      <c r="W254" s="348">
        <v>1.6679999999999999</v>
      </c>
      <c r="X254" s="348">
        <v>19.938500000000001</v>
      </c>
      <c r="Y254" s="374"/>
      <c r="Z254" s="346">
        <v>3</v>
      </c>
      <c r="AA254" s="346">
        <v>5</v>
      </c>
      <c r="AB254" s="346">
        <v>6</v>
      </c>
      <c r="AC254" s="346">
        <v>3</v>
      </c>
      <c r="AD254" s="346">
        <v>4</v>
      </c>
      <c r="AE254" s="346">
        <v>4</v>
      </c>
      <c r="AF254" s="346">
        <v>4</v>
      </c>
      <c r="AG254" s="346">
        <v>2</v>
      </c>
      <c r="AH254" s="346" t="s">
        <v>430</v>
      </c>
      <c r="AI254" s="346" t="s">
        <v>430</v>
      </c>
      <c r="AJ254" s="346">
        <v>5</v>
      </c>
      <c r="AK254" s="346">
        <v>4</v>
      </c>
      <c r="AL254" s="346">
        <v>4</v>
      </c>
      <c r="AM254" s="346">
        <v>4</v>
      </c>
      <c r="AN254" s="346">
        <v>5</v>
      </c>
      <c r="AO254" s="373"/>
      <c r="AP254" s="348" t="s">
        <v>430</v>
      </c>
      <c r="AQ254" s="348" t="s">
        <v>430</v>
      </c>
      <c r="AR254" s="348" t="s">
        <v>430</v>
      </c>
      <c r="AS254" s="348">
        <v>12.1</v>
      </c>
      <c r="AT254" s="348">
        <v>6.48</v>
      </c>
      <c r="AU254" s="351"/>
      <c r="AV254" s="346" t="s">
        <v>430</v>
      </c>
      <c r="AW254" s="346" t="s">
        <v>430</v>
      </c>
      <c r="AX254" s="346" t="s">
        <v>430</v>
      </c>
      <c r="AY254" s="346">
        <v>2</v>
      </c>
      <c r="AZ254" s="346">
        <v>4</v>
      </c>
      <c r="BA254" s="362"/>
      <c r="BB254" s="348">
        <v>17.787471548360799</v>
      </c>
      <c r="BC254" s="375">
        <v>0.91109089757758299</v>
      </c>
      <c r="BD254" s="375">
        <v>6.7348401658041596E-2</v>
      </c>
      <c r="BE254" s="375">
        <v>-1.91033880493146E-2</v>
      </c>
      <c r="BF254" s="374"/>
      <c r="BG254" s="348">
        <v>59.267600000000002</v>
      </c>
      <c r="BH254" s="348">
        <v>12.405099999999999</v>
      </c>
      <c r="BI254" s="348">
        <v>21.808299999999999</v>
      </c>
      <c r="BJ254" s="348">
        <v>6.5190000000000001</v>
      </c>
      <c r="BK254" s="373"/>
      <c r="BL254" s="372" t="s">
        <v>3571</v>
      </c>
      <c r="BM254" s="372" t="s">
        <v>3572</v>
      </c>
      <c r="BN254" s="372" t="s">
        <v>3573</v>
      </c>
      <c r="BO254" s="372" t="s">
        <v>3574</v>
      </c>
      <c r="BP254" s="372" t="s">
        <v>3575</v>
      </c>
      <c r="BQ254" s="373"/>
      <c r="BR254" s="354" t="s">
        <v>525</v>
      </c>
    </row>
    <row r="255" spans="1:70" s="428" customFormat="1" ht="11" x14ac:dyDescent="0.3">
      <c r="A255" s="841" t="s">
        <v>3576</v>
      </c>
      <c r="B255" s="842"/>
      <c r="C255" s="843">
        <v>45642</v>
      </c>
      <c r="D255" s="842"/>
      <c r="E255" s="844">
        <v>515.01499999999999</v>
      </c>
      <c r="F255" s="842"/>
      <c r="G255" s="845">
        <v>11.199</v>
      </c>
      <c r="H255" s="847"/>
      <c r="I255" s="846">
        <v>2.6800000000000001E-2</v>
      </c>
      <c r="J255" s="846">
        <v>0.1789</v>
      </c>
      <c r="K255" s="846">
        <v>3.0646</v>
      </c>
      <c r="L255" s="846">
        <v>3.5506000000000002</v>
      </c>
      <c r="M255" s="846">
        <v>-1.1213</v>
      </c>
      <c r="N255" s="848">
        <v>4.4584999999999999</v>
      </c>
      <c r="O255" s="846" t="s">
        <v>430</v>
      </c>
      <c r="P255" s="846" t="s">
        <v>430</v>
      </c>
      <c r="Q255" s="846" t="s">
        <v>430</v>
      </c>
      <c r="R255" s="846" t="s">
        <v>430</v>
      </c>
      <c r="S255" s="846">
        <v>0.47549999999999998</v>
      </c>
      <c r="T255" s="846">
        <v>14.0312</v>
      </c>
      <c r="U255" s="846">
        <v>-3.6231</v>
      </c>
      <c r="V255" s="846">
        <v>-1.9179999999999999</v>
      </c>
      <c r="W255" s="846">
        <v>0.47549999999999998</v>
      </c>
      <c r="X255" s="846">
        <v>7.4260999999999999</v>
      </c>
      <c r="Y255" s="847"/>
      <c r="Z255" s="844">
        <v>6</v>
      </c>
      <c r="AA255" s="844">
        <v>4</v>
      </c>
      <c r="AB255" s="844">
        <v>4</v>
      </c>
      <c r="AC255" s="844">
        <v>6</v>
      </c>
      <c r="AD255" s="844">
        <v>5</v>
      </c>
      <c r="AE255" s="844">
        <v>6</v>
      </c>
      <c r="AF255" s="844" t="s">
        <v>430</v>
      </c>
      <c r="AG255" s="844" t="s">
        <v>430</v>
      </c>
      <c r="AH255" s="844" t="s">
        <v>430</v>
      </c>
      <c r="AI255" s="844" t="s">
        <v>430</v>
      </c>
      <c r="AJ255" s="844">
        <v>6</v>
      </c>
      <c r="AK255" s="844">
        <v>6</v>
      </c>
      <c r="AL255" s="844">
        <v>6</v>
      </c>
      <c r="AM255" s="844">
        <v>6</v>
      </c>
      <c r="AN255" s="844">
        <v>6</v>
      </c>
      <c r="AO255" s="842"/>
      <c r="AP255" s="846" t="s">
        <v>430</v>
      </c>
      <c r="AQ255" s="846" t="s">
        <v>430</v>
      </c>
      <c r="AR255" s="846" t="s">
        <v>430</v>
      </c>
      <c r="AS255" s="846" t="s">
        <v>430</v>
      </c>
      <c r="AT255" s="846">
        <v>0.94</v>
      </c>
      <c r="AU255" s="849"/>
      <c r="AV255" s="844" t="s">
        <v>430</v>
      </c>
      <c r="AW255" s="844" t="s">
        <v>430</v>
      </c>
      <c r="AX255" s="844" t="s">
        <v>430</v>
      </c>
      <c r="AY255" s="844" t="s">
        <v>430</v>
      </c>
      <c r="AZ255" s="844">
        <v>6</v>
      </c>
      <c r="BA255" s="851"/>
      <c r="BB255" s="846">
        <v>16.822173163206699</v>
      </c>
      <c r="BC255" s="852">
        <v>0.78393947060509495</v>
      </c>
      <c r="BD255" s="852">
        <v>1.5295331937887799E-2</v>
      </c>
      <c r="BE255" s="852">
        <v>0.121014314304782</v>
      </c>
      <c r="BF255" s="847"/>
      <c r="BG255" s="846">
        <v>46.951599999999999</v>
      </c>
      <c r="BH255" s="846">
        <v>9.3070000000000004</v>
      </c>
      <c r="BI255" s="846">
        <v>38.017299999999999</v>
      </c>
      <c r="BJ255" s="846">
        <v>5.7241</v>
      </c>
      <c r="BK255" s="842"/>
      <c r="BL255" s="855" t="s">
        <v>3577</v>
      </c>
      <c r="BM255" s="855" t="s">
        <v>3578</v>
      </c>
      <c r="BN255" s="855" t="s">
        <v>3579</v>
      </c>
      <c r="BO255" s="855" t="s">
        <v>3580</v>
      </c>
      <c r="BP255" s="855" t="s">
        <v>3581</v>
      </c>
      <c r="BQ255" s="842"/>
      <c r="BR255" s="856" t="s">
        <v>602</v>
      </c>
    </row>
    <row r="256" spans="1:70" s="428" customFormat="1" x14ac:dyDescent="0.25">
      <c r="A256" s="885" t="s">
        <v>93</v>
      </c>
      <c r="B256" s="402"/>
      <c r="C256" s="724"/>
      <c r="D256" s="402"/>
      <c r="E256" s="403"/>
      <c r="F256" s="402"/>
      <c r="G256" s="404"/>
      <c r="H256" s="406"/>
      <c r="I256" s="405">
        <v>7.4899999999999994E-2</v>
      </c>
      <c r="J256" s="405">
        <v>0.25380000000000003</v>
      </c>
      <c r="K256" s="405">
        <v>3.0924</v>
      </c>
      <c r="L256" s="405">
        <v>5.9359999999999999</v>
      </c>
      <c r="M256" s="405">
        <v>1.7665</v>
      </c>
      <c r="N256" s="407">
        <v>10.4993</v>
      </c>
      <c r="O256" s="405">
        <v>4.3986999999999998</v>
      </c>
      <c r="P256" s="405">
        <v>18.825399999999998</v>
      </c>
      <c r="Q256" s="405">
        <v>18.495899999999999</v>
      </c>
      <c r="R256" s="405">
        <v>11.949299999999999</v>
      </c>
      <c r="S256" s="405">
        <v>1.8057000000000001</v>
      </c>
      <c r="T256" s="405">
        <v>17.545200000000001</v>
      </c>
      <c r="U256" s="405">
        <v>-0.21679999999999999</v>
      </c>
      <c r="V256" s="405">
        <v>2.0626000000000002</v>
      </c>
      <c r="W256" s="405">
        <v>1.8057000000000001</v>
      </c>
      <c r="X256" s="405">
        <v>18.017900000000001</v>
      </c>
      <c r="Y256" s="406"/>
      <c r="Z256" s="403">
        <v>6</v>
      </c>
      <c r="AA256" s="403">
        <v>6</v>
      </c>
      <c r="AB256" s="403">
        <v>6</v>
      </c>
      <c r="AC256" s="403">
        <v>6</v>
      </c>
      <c r="AD256" s="403">
        <v>6</v>
      </c>
      <c r="AE256" s="403">
        <v>6</v>
      </c>
      <c r="AF256" s="403">
        <v>5</v>
      </c>
      <c r="AG256" s="403">
        <v>3</v>
      </c>
      <c r="AH256" s="403">
        <v>1</v>
      </c>
      <c r="AI256" s="403">
        <v>1</v>
      </c>
      <c r="AJ256" s="403">
        <v>6</v>
      </c>
      <c r="AK256" s="403">
        <v>6</v>
      </c>
      <c r="AL256" s="403">
        <v>6</v>
      </c>
      <c r="AM256" s="403">
        <v>6</v>
      </c>
      <c r="AN256" s="403">
        <v>6</v>
      </c>
      <c r="AO256" s="402"/>
      <c r="AP256" s="405">
        <v>15.19</v>
      </c>
      <c r="AQ256" s="405">
        <v>19.420000000000002</v>
      </c>
      <c r="AR256" s="405">
        <v>16.670000000000002</v>
      </c>
      <c r="AS256" s="405">
        <v>12.106666666666699</v>
      </c>
      <c r="AT256" s="405">
        <v>7.44166666666667</v>
      </c>
      <c r="AU256" s="408"/>
      <c r="AV256" s="403">
        <v>1</v>
      </c>
      <c r="AW256" s="403">
        <v>1</v>
      </c>
      <c r="AX256" s="403">
        <v>1</v>
      </c>
      <c r="AY256" s="403">
        <v>3</v>
      </c>
      <c r="AZ256" s="403">
        <v>6</v>
      </c>
      <c r="BA256" s="409"/>
      <c r="BB256" s="405"/>
      <c r="BC256" s="410"/>
      <c r="BD256" s="410"/>
      <c r="BE256" s="410"/>
      <c r="BF256" s="406"/>
      <c r="BG256" s="405"/>
      <c r="BH256" s="405"/>
      <c r="BI256" s="405"/>
      <c r="BJ256" s="405"/>
      <c r="BK256" s="402"/>
      <c r="BL256" s="401"/>
      <c r="BM256" s="401"/>
      <c r="BN256" s="401"/>
      <c r="BO256" s="401"/>
      <c r="BP256" s="401"/>
      <c r="BQ256" s="402"/>
      <c r="BR256" s="411"/>
    </row>
    <row r="257" spans="1:70" s="428" customFormat="1" x14ac:dyDescent="0.25">
      <c r="A257" s="886" t="s">
        <v>94</v>
      </c>
      <c r="B257" s="373"/>
      <c r="C257" s="719"/>
      <c r="D257" s="373"/>
      <c r="E257" s="346"/>
      <c r="F257" s="373"/>
      <c r="G257" s="347"/>
      <c r="H257" s="374"/>
      <c r="I257" s="348">
        <v>0.1515</v>
      </c>
      <c r="J257" s="348">
        <v>0.4259</v>
      </c>
      <c r="K257" s="348">
        <v>4.1056999999999997</v>
      </c>
      <c r="L257" s="348">
        <v>10.2706</v>
      </c>
      <c r="M257" s="348">
        <v>6.6443000000000003</v>
      </c>
      <c r="N257" s="350">
        <v>14.978300000000001</v>
      </c>
      <c r="O257" s="348">
        <v>6.9184999999999999</v>
      </c>
      <c r="P257" s="348">
        <v>21.116299999999999</v>
      </c>
      <c r="Q257" s="348">
        <v>18.495899999999999</v>
      </c>
      <c r="R257" s="348">
        <v>11.949299999999999</v>
      </c>
      <c r="S257" s="348">
        <v>2.6280999999999999</v>
      </c>
      <c r="T257" s="348">
        <v>22.3249</v>
      </c>
      <c r="U257" s="348">
        <v>3.8561999999999999</v>
      </c>
      <c r="V257" s="348">
        <v>6.7159000000000004</v>
      </c>
      <c r="W257" s="348">
        <v>2.6280999999999999</v>
      </c>
      <c r="X257" s="348">
        <v>23.518599999999999</v>
      </c>
      <c r="Y257" s="374"/>
      <c r="Z257" s="346"/>
      <c r="AA257" s="346"/>
      <c r="AB257" s="346"/>
      <c r="AC257" s="346"/>
      <c r="AD257" s="346"/>
      <c r="AE257" s="346"/>
      <c r="AF257" s="346"/>
      <c r="AG257" s="346"/>
      <c r="AH257" s="346"/>
      <c r="AI257" s="346"/>
      <c r="AJ257" s="346"/>
      <c r="AK257" s="346"/>
      <c r="AL257" s="346"/>
      <c r="AM257" s="346"/>
      <c r="AN257" s="346"/>
      <c r="AO257" s="373"/>
      <c r="AP257" s="348">
        <v>15.19</v>
      </c>
      <c r="AQ257" s="348">
        <v>19.420000000000002</v>
      </c>
      <c r="AR257" s="348">
        <v>16.670000000000002</v>
      </c>
      <c r="AS257" s="348">
        <v>14</v>
      </c>
      <c r="AT257" s="348">
        <v>15.62</v>
      </c>
      <c r="AU257" s="351"/>
      <c r="AV257" s="346"/>
      <c r="AW257" s="346"/>
      <c r="AX257" s="346"/>
      <c r="AY257" s="346"/>
      <c r="AZ257" s="346"/>
      <c r="BA257" s="362"/>
      <c r="BB257" s="348"/>
      <c r="BC257" s="375"/>
      <c r="BD257" s="375"/>
      <c r="BE257" s="375"/>
      <c r="BF257" s="374"/>
      <c r="BG257" s="348"/>
      <c r="BH257" s="348"/>
      <c r="BI257" s="348"/>
      <c r="BJ257" s="348"/>
      <c r="BK257" s="373"/>
      <c r="BL257" s="372"/>
      <c r="BM257" s="372"/>
      <c r="BN257" s="372"/>
      <c r="BO257" s="372"/>
      <c r="BP257" s="372"/>
      <c r="BQ257" s="373"/>
      <c r="BR257" s="354"/>
    </row>
    <row r="258" spans="1:70" s="428" customFormat="1" x14ac:dyDescent="0.25">
      <c r="A258" s="886" t="s">
        <v>95</v>
      </c>
      <c r="B258" s="373"/>
      <c r="C258" s="719"/>
      <c r="D258" s="373"/>
      <c r="E258" s="346"/>
      <c r="F258" s="373"/>
      <c r="G258" s="347"/>
      <c r="H258" s="374"/>
      <c r="I258" s="348">
        <v>2.6800000000000001E-2</v>
      </c>
      <c r="J258" s="348">
        <v>6.3E-2</v>
      </c>
      <c r="K258" s="348">
        <v>2.1109</v>
      </c>
      <c r="L258" s="348">
        <v>3.5506000000000002</v>
      </c>
      <c r="M258" s="348">
        <v>-1.6377999999999999</v>
      </c>
      <c r="N258" s="350">
        <v>4.4584999999999999</v>
      </c>
      <c r="O258" s="348">
        <v>1.9984</v>
      </c>
      <c r="P258" s="348">
        <v>17.098400000000002</v>
      </c>
      <c r="Q258" s="348">
        <v>18.495899999999999</v>
      </c>
      <c r="R258" s="348">
        <v>11.949299999999999</v>
      </c>
      <c r="S258" s="348">
        <v>0.47549999999999998</v>
      </c>
      <c r="T258" s="348">
        <v>14.0312</v>
      </c>
      <c r="U258" s="348">
        <v>-3.6231</v>
      </c>
      <c r="V258" s="348">
        <v>-1.9179999999999999</v>
      </c>
      <c r="W258" s="348">
        <v>0.47549999999999998</v>
      </c>
      <c r="X258" s="348">
        <v>7.4260999999999999</v>
      </c>
      <c r="Y258" s="374"/>
      <c r="Z258" s="346"/>
      <c r="AA258" s="346"/>
      <c r="AB258" s="346"/>
      <c r="AC258" s="346"/>
      <c r="AD258" s="346"/>
      <c r="AE258" s="346"/>
      <c r="AF258" s="346"/>
      <c r="AG258" s="346"/>
      <c r="AH258" s="346"/>
      <c r="AI258" s="346"/>
      <c r="AJ258" s="346"/>
      <c r="AK258" s="346"/>
      <c r="AL258" s="346"/>
      <c r="AM258" s="346"/>
      <c r="AN258" s="346"/>
      <c r="AO258" s="373"/>
      <c r="AP258" s="348">
        <v>15.19</v>
      </c>
      <c r="AQ258" s="348">
        <v>19.420000000000002</v>
      </c>
      <c r="AR258" s="348">
        <v>16.670000000000002</v>
      </c>
      <c r="AS258" s="348">
        <v>10.220000000000001</v>
      </c>
      <c r="AT258" s="348">
        <v>0.94</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87" t="s">
        <v>96</v>
      </c>
      <c r="B259" s="413"/>
      <c r="C259" s="725"/>
      <c r="D259" s="413"/>
      <c r="E259" s="414"/>
      <c r="F259" s="413"/>
      <c r="G259" s="415"/>
      <c r="H259" s="417"/>
      <c r="I259" s="416">
        <v>5.4350000000000002E-2</v>
      </c>
      <c r="J259" s="416">
        <v>0.25685000000000002</v>
      </c>
      <c r="K259" s="416">
        <v>3.0802</v>
      </c>
      <c r="L259" s="416">
        <v>5.1517999999999997</v>
      </c>
      <c r="M259" s="416">
        <v>1.25725</v>
      </c>
      <c r="N259" s="418">
        <v>11.7987</v>
      </c>
      <c r="O259" s="416">
        <v>4.0750999999999999</v>
      </c>
      <c r="P259" s="416">
        <v>18.261500000000002</v>
      </c>
      <c r="Q259" s="416">
        <v>18.495899999999999</v>
      </c>
      <c r="R259" s="416">
        <v>11.949299999999999</v>
      </c>
      <c r="S259" s="416">
        <v>1.9052</v>
      </c>
      <c r="T259" s="416">
        <v>17.146699999999999</v>
      </c>
      <c r="U259" s="416">
        <v>-0.48449999999999999</v>
      </c>
      <c r="V259" s="416">
        <v>2.8067000000000002</v>
      </c>
      <c r="W259" s="416">
        <v>1.9052</v>
      </c>
      <c r="X259" s="416">
        <v>19.4663</v>
      </c>
      <c r="Y259" s="417"/>
      <c r="Z259" s="414"/>
      <c r="AA259" s="414"/>
      <c r="AB259" s="414"/>
      <c r="AC259" s="414"/>
      <c r="AD259" s="414"/>
      <c r="AE259" s="414"/>
      <c r="AF259" s="414"/>
      <c r="AG259" s="414"/>
      <c r="AH259" s="414"/>
      <c r="AI259" s="414"/>
      <c r="AJ259" s="414"/>
      <c r="AK259" s="414"/>
      <c r="AL259" s="414"/>
      <c r="AM259" s="414"/>
      <c r="AN259" s="414"/>
      <c r="AO259" s="413"/>
      <c r="AP259" s="416">
        <v>15.19</v>
      </c>
      <c r="AQ259" s="416">
        <v>19.420000000000002</v>
      </c>
      <c r="AR259" s="416">
        <v>16.670000000000002</v>
      </c>
      <c r="AS259" s="416">
        <v>12.1</v>
      </c>
      <c r="AT259" s="416">
        <v>7.28</v>
      </c>
      <c r="AU259" s="419"/>
      <c r="AV259" s="414"/>
      <c r="AW259" s="414"/>
      <c r="AX259" s="414"/>
      <c r="AY259" s="414"/>
      <c r="AZ259" s="414"/>
      <c r="BA259" s="420"/>
      <c r="BB259" s="416"/>
      <c r="BC259" s="421"/>
      <c r="BD259" s="421"/>
      <c r="BE259" s="421"/>
      <c r="BF259" s="417"/>
      <c r="BG259" s="416"/>
      <c r="BH259" s="416"/>
      <c r="BI259" s="416"/>
      <c r="BJ259" s="416"/>
      <c r="BK259" s="413"/>
      <c r="BL259" s="412"/>
      <c r="BM259" s="412"/>
      <c r="BN259" s="412"/>
      <c r="BO259" s="412"/>
      <c r="BP259" s="412"/>
      <c r="BQ259" s="413"/>
      <c r="BR259" s="422"/>
    </row>
    <row r="260" spans="1:70" s="428" customFormat="1" ht="14.5" customHeight="1" x14ac:dyDescent="0.35">
      <c r="A260" s="874" t="s">
        <v>3582</v>
      </c>
      <c r="B260" s="862"/>
      <c r="C260" s="863"/>
      <c r="D260" s="862"/>
      <c r="E260" s="864"/>
      <c r="F260" s="862"/>
      <c r="G260" s="865"/>
      <c r="H260" s="867"/>
      <c r="I260" s="866"/>
      <c r="J260" s="866"/>
      <c r="K260" s="866"/>
      <c r="L260" s="866"/>
      <c r="M260" s="866"/>
      <c r="N260" s="868"/>
      <c r="O260" s="866"/>
      <c r="P260" s="866"/>
      <c r="Q260" s="866"/>
      <c r="R260" s="866"/>
      <c r="S260" s="866"/>
      <c r="T260" s="866"/>
      <c r="U260" s="866"/>
      <c r="V260" s="866"/>
      <c r="W260" s="866"/>
      <c r="X260" s="866"/>
      <c r="Y260" s="867"/>
      <c r="Z260" s="864"/>
      <c r="AA260" s="864"/>
      <c r="AB260" s="864"/>
      <c r="AC260" s="864"/>
      <c r="AD260" s="864"/>
      <c r="AE260" s="864"/>
      <c r="AF260" s="864"/>
      <c r="AG260" s="864"/>
      <c r="AH260" s="864"/>
      <c r="AI260" s="864"/>
      <c r="AJ260" s="864"/>
      <c r="AK260" s="864"/>
      <c r="AL260" s="864"/>
      <c r="AM260" s="864"/>
      <c r="AN260" s="864"/>
      <c r="AO260" s="862"/>
      <c r="AP260" s="866"/>
      <c r="AQ260" s="866"/>
      <c r="AR260" s="866"/>
      <c r="AS260" s="866"/>
      <c r="AT260" s="866"/>
      <c r="AU260" s="869"/>
      <c r="AV260" s="864"/>
      <c r="AW260" s="864"/>
      <c r="AX260" s="864"/>
      <c r="AY260" s="864"/>
      <c r="AZ260" s="864"/>
      <c r="BA260" s="870"/>
      <c r="BB260" s="866"/>
      <c r="BC260" s="871"/>
      <c r="BD260" s="871"/>
      <c r="BE260" s="871"/>
      <c r="BF260" s="867"/>
      <c r="BG260" s="866"/>
      <c r="BH260" s="866"/>
      <c r="BI260" s="866"/>
      <c r="BJ260" s="866"/>
      <c r="BK260" s="862"/>
      <c r="BL260" s="872"/>
      <c r="BM260" s="872"/>
      <c r="BN260" s="872"/>
      <c r="BO260" s="872"/>
      <c r="BP260" s="872"/>
      <c r="BQ260" s="862"/>
      <c r="BR260" s="873"/>
    </row>
    <row r="261" spans="1:70" s="428" customFormat="1" x14ac:dyDescent="0.25">
      <c r="A261" s="345" t="s">
        <v>3583</v>
      </c>
      <c r="B261" s="373"/>
      <c r="C261" s="719">
        <v>45348</v>
      </c>
      <c r="D261" s="373"/>
      <c r="E261" s="346">
        <v>8646.85</v>
      </c>
      <c r="F261" s="373"/>
      <c r="G261" s="347">
        <v>11.1348</v>
      </c>
      <c r="H261" s="374"/>
      <c r="I261" s="348">
        <v>0.32979999999999998</v>
      </c>
      <c r="J261" s="348">
        <v>1.4228000000000001</v>
      </c>
      <c r="K261" s="348">
        <v>-1.9893000000000001</v>
      </c>
      <c r="L261" s="348">
        <v>2.6173000000000002</v>
      </c>
      <c r="M261" s="348">
        <v>5.7777000000000003</v>
      </c>
      <c r="N261" s="350">
        <v>2.1006999999999998</v>
      </c>
      <c r="O261" s="348">
        <v>-1.8873</v>
      </c>
      <c r="P261" s="348" t="s">
        <v>430</v>
      </c>
      <c r="Q261" s="348" t="s">
        <v>430</v>
      </c>
      <c r="R261" s="348" t="s">
        <v>430</v>
      </c>
      <c r="S261" s="348">
        <v>3.0499999999999999E-2</v>
      </c>
      <c r="T261" s="348">
        <v>13.767799999999999</v>
      </c>
      <c r="U261" s="348">
        <v>3.1802999999999999</v>
      </c>
      <c r="V261" s="348">
        <v>6.5275999999999996</v>
      </c>
      <c r="W261" s="348">
        <v>3.0499999999999999E-2</v>
      </c>
      <c r="X261" s="348">
        <v>4.6074999999999999</v>
      </c>
      <c r="Y261" s="374"/>
      <c r="Z261" s="346">
        <v>3</v>
      </c>
      <c r="AA261" s="346">
        <v>4</v>
      </c>
      <c r="AB261" s="346">
        <v>5</v>
      </c>
      <c r="AC261" s="346">
        <v>3</v>
      </c>
      <c r="AD261" s="346">
        <v>4</v>
      </c>
      <c r="AE261" s="346">
        <v>5</v>
      </c>
      <c r="AF261" s="346">
        <v>3</v>
      </c>
      <c r="AG261" s="346" t="s">
        <v>430</v>
      </c>
      <c r="AH261" s="346" t="s">
        <v>430</v>
      </c>
      <c r="AI261" s="346" t="s">
        <v>430</v>
      </c>
      <c r="AJ261" s="346">
        <v>3</v>
      </c>
      <c r="AK261" s="346">
        <v>3</v>
      </c>
      <c r="AL261" s="346">
        <v>5</v>
      </c>
      <c r="AM261" s="346">
        <v>4</v>
      </c>
      <c r="AN261" s="346">
        <v>3</v>
      </c>
      <c r="AO261" s="373"/>
      <c r="AP261" s="348" t="s">
        <v>430</v>
      </c>
      <c r="AQ261" s="348" t="s">
        <v>430</v>
      </c>
      <c r="AR261" s="348" t="s">
        <v>430</v>
      </c>
      <c r="AS261" s="348" t="s">
        <v>430</v>
      </c>
      <c r="AT261" s="348">
        <v>9.08</v>
      </c>
      <c r="AU261" s="351"/>
      <c r="AV261" s="346" t="s">
        <v>430</v>
      </c>
      <c r="AW261" s="346" t="s">
        <v>430</v>
      </c>
      <c r="AX261" s="346" t="s">
        <v>430</v>
      </c>
      <c r="AY261" s="346" t="s">
        <v>430</v>
      </c>
      <c r="AZ261" s="346">
        <v>4</v>
      </c>
      <c r="BA261" s="362"/>
      <c r="BB261" s="348">
        <v>17.890757659459702</v>
      </c>
      <c r="BC261" s="375">
        <v>1.0105358179249899</v>
      </c>
      <c r="BD261" s="375">
        <v>9.2028045992369103E-3</v>
      </c>
      <c r="BE261" s="375">
        <v>0.24877798528516201</v>
      </c>
      <c r="BF261" s="374"/>
      <c r="BG261" s="348">
        <v>39.131</v>
      </c>
      <c r="BH261" s="348">
        <v>22.1797</v>
      </c>
      <c r="BI261" s="348">
        <v>35.555599999999998</v>
      </c>
      <c r="BJ261" s="348">
        <v>3.1337000000000002</v>
      </c>
      <c r="BK261" s="373"/>
      <c r="BL261" s="372" t="s">
        <v>3584</v>
      </c>
      <c r="BM261" s="372" t="s">
        <v>3585</v>
      </c>
      <c r="BN261" s="372" t="s">
        <v>3586</v>
      </c>
      <c r="BO261" s="372" t="s">
        <v>3587</v>
      </c>
      <c r="BP261" s="372" t="s">
        <v>3588</v>
      </c>
      <c r="BQ261" s="373"/>
      <c r="BR261" s="354" t="s">
        <v>463</v>
      </c>
    </row>
    <row r="262" spans="1:70" s="428" customFormat="1" x14ac:dyDescent="0.25">
      <c r="A262" s="345" t="s">
        <v>3589</v>
      </c>
      <c r="B262" s="373"/>
      <c r="C262" s="719">
        <v>45495</v>
      </c>
      <c r="D262" s="373"/>
      <c r="E262" s="346">
        <v>8225</v>
      </c>
      <c r="F262" s="373"/>
      <c r="G262" s="347">
        <v>11.56</v>
      </c>
      <c r="H262" s="374"/>
      <c r="I262" s="348">
        <v>0.43440000000000001</v>
      </c>
      <c r="J262" s="348">
        <v>1.4924999999999999</v>
      </c>
      <c r="K262" s="348">
        <v>-0.17269999999999999</v>
      </c>
      <c r="L262" s="348">
        <v>4.5208000000000004</v>
      </c>
      <c r="M262" s="348">
        <v>12.4514</v>
      </c>
      <c r="N262" s="350">
        <v>11.0471</v>
      </c>
      <c r="O262" s="348" t="s">
        <v>430</v>
      </c>
      <c r="P262" s="348" t="s">
        <v>430</v>
      </c>
      <c r="Q262" s="348" t="s">
        <v>430</v>
      </c>
      <c r="R262" s="348" t="s">
        <v>430</v>
      </c>
      <c r="S262" s="348">
        <v>-0.77249999999999996</v>
      </c>
      <c r="T262" s="348">
        <v>13.779500000000001</v>
      </c>
      <c r="U262" s="348">
        <v>10.200200000000001</v>
      </c>
      <c r="V262" s="348">
        <v>13.779500000000001</v>
      </c>
      <c r="W262" s="348">
        <v>-0.77249999999999996</v>
      </c>
      <c r="X262" s="348">
        <v>7.5819999999999999</v>
      </c>
      <c r="Y262" s="374"/>
      <c r="Z262" s="346">
        <v>2</v>
      </c>
      <c r="AA262" s="346">
        <v>2</v>
      </c>
      <c r="AB262" s="346">
        <v>2</v>
      </c>
      <c r="AC262" s="346">
        <v>1</v>
      </c>
      <c r="AD262" s="346">
        <v>1</v>
      </c>
      <c r="AE262" s="346">
        <v>2</v>
      </c>
      <c r="AF262" s="346" t="s">
        <v>430</v>
      </c>
      <c r="AG262" s="346" t="s">
        <v>430</v>
      </c>
      <c r="AH262" s="346" t="s">
        <v>430</v>
      </c>
      <c r="AI262" s="346" t="s">
        <v>430</v>
      </c>
      <c r="AJ262" s="346">
        <v>5</v>
      </c>
      <c r="AK262" s="346">
        <v>2</v>
      </c>
      <c r="AL262" s="346">
        <v>1</v>
      </c>
      <c r="AM262" s="346">
        <v>2</v>
      </c>
      <c r="AN262" s="346">
        <v>5</v>
      </c>
      <c r="AO262" s="373"/>
      <c r="AP262" s="348" t="s">
        <v>430</v>
      </c>
      <c r="AQ262" s="348" t="s">
        <v>430</v>
      </c>
      <c r="AR262" s="348" t="s">
        <v>430</v>
      </c>
      <c r="AS262" s="348" t="s">
        <v>430</v>
      </c>
      <c r="AT262" s="348">
        <v>19.04</v>
      </c>
      <c r="AU262" s="351"/>
      <c r="AV262" s="346" t="s">
        <v>430</v>
      </c>
      <c r="AW262" s="346" t="s">
        <v>430</v>
      </c>
      <c r="AX262" s="346" t="s">
        <v>430</v>
      </c>
      <c r="AY262" s="346" t="s">
        <v>430</v>
      </c>
      <c r="AZ262" s="346">
        <v>1</v>
      </c>
      <c r="BA262" s="362"/>
      <c r="BB262" s="348">
        <v>14.556405777113699</v>
      </c>
      <c r="BC262" s="375">
        <v>0.81672573934970505</v>
      </c>
      <c r="BD262" s="375">
        <v>1.6052563190687701E-2</v>
      </c>
      <c r="BE262" s="375">
        <v>0.71789329158281101</v>
      </c>
      <c r="BF262" s="374"/>
      <c r="BG262" s="348">
        <v>44.314500000000002</v>
      </c>
      <c r="BH262" s="348">
        <v>12.6105</v>
      </c>
      <c r="BI262" s="348">
        <v>38.275300000000001</v>
      </c>
      <c r="BJ262" s="348">
        <v>4.7996999999999996</v>
      </c>
      <c r="BK262" s="373"/>
      <c r="BL262" s="372" t="s">
        <v>3590</v>
      </c>
      <c r="BM262" s="372" t="s">
        <v>3591</v>
      </c>
      <c r="BN262" s="372" t="s">
        <v>3592</v>
      </c>
      <c r="BO262" s="372" t="s">
        <v>3593</v>
      </c>
      <c r="BP262" s="372" t="s">
        <v>2880</v>
      </c>
      <c r="BQ262" s="373"/>
      <c r="BR262" s="354" t="s">
        <v>476</v>
      </c>
    </row>
    <row r="263" spans="1:70" s="428" customFormat="1" x14ac:dyDescent="0.25">
      <c r="A263" s="345" t="s">
        <v>3594</v>
      </c>
      <c r="B263" s="373"/>
      <c r="C263" s="719">
        <v>39563</v>
      </c>
      <c r="D263" s="373"/>
      <c r="E263" s="346">
        <v>2441.4</v>
      </c>
      <c r="F263" s="373"/>
      <c r="G263" s="347">
        <v>106.16</v>
      </c>
      <c r="H263" s="374"/>
      <c r="I263" s="348" t="s">
        <v>430</v>
      </c>
      <c r="J263" s="348">
        <v>0.98550000000000004</v>
      </c>
      <c r="K263" s="348">
        <v>-2.1648000000000001</v>
      </c>
      <c r="L263" s="348">
        <v>-2.8266</v>
      </c>
      <c r="M263" s="348">
        <v>3.9876999999999998</v>
      </c>
      <c r="N263" s="350">
        <v>18.439299999999999</v>
      </c>
      <c r="O263" s="348">
        <v>5.0065999999999997</v>
      </c>
      <c r="P263" s="348">
        <v>19.573599999999999</v>
      </c>
      <c r="Q263" s="348">
        <v>15.574299999999999</v>
      </c>
      <c r="R263" s="348">
        <v>17.243500000000001</v>
      </c>
      <c r="S263" s="348">
        <v>1.0807</v>
      </c>
      <c r="T263" s="348">
        <v>1.8516999999999999</v>
      </c>
      <c r="U263" s="348">
        <v>5.7434000000000003</v>
      </c>
      <c r="V263" s="348">
        <v>13.782299999999999</v>
      </c>
      <c r="W263" s="348">
        <v>1.0807</v>
      </c>
      <c r="X263" s="348">
        <v>13.833399999999999</v>
      </c>
      <c r="Y263" s="374"/>
      <c r="Z263" s="346" t="s">
        <v>430</v>
      </c>
      <c r="AA263" s="346">
        <v>6</v>
      </c>
      <c r="AB263" s="346">
        <v>6</v>
      </c>
      <c r="AC263" s="346">
        <v>6</v>
      </c>
      <c r="AD263" s="346">
        <v>6</v>
      </c>
      <c r="AE263" s="346">
        <v>1</v>
      </c>
      <c r="AF263" s="346">
        <v>1</v>
      </c>
      <c r="AG263" s="346">
        <v>1</v>
      </c>
      <c r="AH263" s="346">
        <v>1</v>
      </c>
      <c r="AI263" s="346">
        <v>1</v>
      </c>
      <c r="AJ263" s="346">
        <v>2</v>
      </c>
      <c r="AK263" s="346">
        <v>6</v>
      </c>
      <c r="AL263" s="346">
        <v>3</v>
      </c>
      <c r="AM263" s="346">
        <v>1</v>
      </c>
      <c r="AN263" s="346">
        <v>2</v>
      </c>
      <c r="AO263" s="373"/>
      <c r="AP263" s="348">
        <v>17.29</v>
      </c>
      <c r="AQ263" s="348">
        <v>20.3</v>
      </c>
      <c r="AR263" s="348">
        <v>16.96</v>
      </c>
      <c r="AS263" s="348">
        <v>14.14</v>
      </c>
      <c r="AT263" s="348">
        <v>11.79</v>
      </c>
      <c r="AU263" s="351"/>
      <c r="AV263" s="346">
        <v>1</v>
      </c>
      <c r="AW263" s="346">
        <v>1</v>
      </c>
      <c r="AX263" s="346">
        <v>1</v>
      </c>
      <c r="AY263" s="346">
        <v>1</v>
      </c>
      <c r="AZ263" s="346">
        <v>3</v>
      </c>
      <c r="BA263" s="362"/>
      <c r="BB263" s="348">
        <v>15.404840423691899</v>
      </c>
      <c r="BC263" s="375">
        <v>0.66107498829459999</v>
      </c>
      <c r="BD263" s="375">
        <v>7.96701583192886E-2</v>
      </c>
      <c r="BE263" s="375">
        <v>-2.2015120317154802E-2</v>
      </c>
      <c r="BF263" s="374"/>
      <c r="BG263" s="348">
        <v>46.7224</v>
      </c>
      <c r="BH263" s="348">
        <v>24.7637</v>
      </c>
      <c r="BI263" s="348">
        <v>5.7903399999999996</v>
      </c>
      <c r="BJ263" s="348">
        <v>22.723559999999999</v>
      </c>
      <c r="BK263" s="373"/>
      <c r="BL263" s="372" t="s">
        <v>3595</v>
      </c>
      <c r="BM263" s="372" t="s">
        <v>3596</v>
      </c>
      <c r="BN263" s="372" t="s">
        <v>3597</v>
      </c>
      <c r="BO263" s="372" t="s">
        <v>3598</v>
      </c>
      <c r="BP263" s="372" t="s">
        <v>3599</v>
      </c>
      <c r="BQ263" s="373"/>
      <c r="BR263" s="354" t="s">
        <v>554</v>
      </c>
    </row>
    <row r="264" spans="1:70" s="428" customFormat="1" x14ac:dyDescent="0.25">
      <c r="A264" s="345" t="s">
        <v>3600</v>
      </c>
      <c r="B264" s="373"/>
      <c r="C264" s="719">
        <v>42366</v>
      </c>
      <c r="D264" s="373"/>
      <c r="E264" s="346">
        <v>1409.72</v>
      </c>
      <c r="F264" s="373"/>
      <c r="G264" s="347">
        <v>49.233499999999999</v>
      </c>
      <c r="H264" s="374"/>
      <c r="I264" s="348">
        <v>-2.23E-2</v>
      </c>
      <c r="J264" s="348">
        <v>1.4758</v>
      </c>
      <c r="K264" s="348">
        <v>0.6462</v>
      </c>
      <c r="L264" s="348">
        <v>2.6579000000000002</v>
      </c>
      <c r="M264" s="348">
        <v>7.2157999999999998</v>
      </c>
      <c r="N264" s="350">
        <v>6.4851000000000001</v>
      </c>
      <c r="O264" s="348">
        <v>3.9459</v>
      </c>
      <c r="P264" s="348">
        <v>17.1768</v>
      </c>
      <c r="Q264" s="348">
        <v>12.5344</v>
      </c>
      <c r="R264" s="348">
        <v>15.307700000000001</v>
      </c>
      <c r="S264" s="348">
        <v>2.9756999999999998</v>
      </c>
      <c r="T264" s="348">
        <v>14.3805</v>
      </c>
      <c r="U264" s="348">
        <v>6.4073000000000002</v>
      </c>
      <c r="V264" s="348">
        <v>8.8537999999999997</v>
      </c>
      <c r="W264" s="348">
        <v>2.9756999999999998</v>
      </c>
      <c r="X264" s="348">
        <v>16.299800000000001</v>
      </c>
      <c r="Y264" s="374"/>
      <c r="Z264" s="346">
        <v>5</v>
      </c>
      <c r="AA264" s="346">
        <v>3</v>
      </c>
      <c r="AB264" s="346">
        <v>1</v>
      </c>
      <c r="AC264" s="346">
        <v>2</v>
      </c>
      <c r="AD264" s="346">
        <v>3</v>
      </c>
      <c r="AE264" s="346">
        <v>3</v>
      </c>
      <c r="AF264" s="346">
        <v>2</v>
      </c>
      <c r="AG264" s="346">
        <v>2</v>
      </c>
      <c r="AH264" s="346">
        <v>2</v>
      </c>
      <c r="AI264" s="346">
        <v>2</v>
      </c>
      <c r="AJ264" s="346">
        <v>1</v>
      </c>
      <c r="AK264" s="346">
        <v>1</v>
      </c>
      <c r="AL264" s="346">
        <v>2</v>
      </c>
      <c r="AM264" s="346">
        <v>3</v>
      </c>
      <c r="AN264" s="346">
        <v>1</v>
      </c>
      <c r="AO264" s="373"/>
      <c r="AP264" s="348">
        <v>16.53</v>
      </c>
      <c r="AQ264" s="348">
        <v>17.57</v>
      </c>
      <c r="AR264" s="348">
        <v>13.71</v>
      </c>
      <c r="AS264" s="348">
        <v>11.35</v>
      </c>
      <c r="AT264" s="348">
        <v>12.81</v>
      </c>
      <c r="AU264" s="351"/>
      <c r="AV264" s="346">
        <v>2</v>
      </c>
      <c r="AW264" s="346">
        <v>2</v>
      </c>
      <c r="AX264" s="346">
        <v>2</v>
      </c>
      <c r="AY264" s="346">
        <v>2</v>
      </c>
      <c r="AZ264" s="346">
        <v>2</v>
      </c>
      <c r="BA264" s="362"/>
      <c r="BB264" s="348">
        <v>15.3402435174701</v>
      </c>
      <c r="BC264" s="375">
        <v>0.93204953266420099</v>
      </c>
      <c r="BD264" s="375">
        <v>6.08261436114403E-2</v>
      </c>
      <c r="BE264" s="375">
        <v>-1.9956869323350401E-2</v>
      </c>
      <c r="BF264" s="374"/>
      <c r="BG264" s="348">
        <v>55.975499999999997</v>
      </c>
      <c r="BH264" s="348">
        <v>14.4391</v>
      </c>
      <c r="BI264" s="348">
        <v>27.793600000000001</v>
      </c>
      <c r="BJ264" s="348">
        <v>1.7918000000000001</v>
      </c>
      <c r="BK264" s="373"/>
      <c r="BL264" s="372" t="s">
        <v>3601</v>
      </c>
      <c r="BM264" s="372" t="s">
        <v>3602</v>
      </c>
      <c r="BN264" s="372" t="s">
        <v>3603</v>
      </c>
      <c r="BO264" s="372" t="s">
        <v>3604</v>
      </c>
      <c r="BP264" s="372" t="s">
        <v>3605</v>
      </c>
      <c r="BQ264" s="373"/>
      <c r="BR264" s="354" t="s">
        <v>2396</v>
      </c>
    </row>
    <row r="265" spans="1:70" s="428" customFormat="1" x14ac:dyDescent="0.25">
      <c r="A265" s="345" t="s">
        <v>3606</v>
      </c>
      <c r="B265" s="373"/>
      <c r="C265" s="719">
        <v>45698</v>
      </c>
      <c r="D265" s="373"/>
      <c r="E265" s="346">
        <v>651.61</v>
      </c>
      <c r="F265" s="373"/>
      <c r="G265" s="347">
        <v>11.770799999999999</v>
      </c>
      <c r="H265" s="374"/>
      <c r="I265" s="348">
        <v>0.317</v>
      </c>
      <c r="J265" s="348">
        <v>1.3964000000000001</v>
      </c>
      <c r="K265" s="348">
        <v>-1.8109999999999999</v>
      </c>
      <c r="L265" s="348">
        <v>-0.3977</v>
      </c>
      <c r="M265" s="348">
        <v>4.7122000000000002</v>
      </c>
      <c r="N265" s="350">
        <v>1.617</v>
      </c>
      <c r="O265" s="348" t="s">
        <v>430</v>
      </c>
      <c r="P265" s="348" t="s">
        <v>430</v>
      </c>
      <c r="Q265" s="348" t="s">
        <v>430</v>
      </c>
      <c r="R265" s="348" t="s">
        <v>430</v>
      </c>
      <c r="S265" s="348">
        <v>-1.4410000000000001</v>
      </c>
      <c r="T265" s="348">
        <v>6.0747999999999998</v>
      </c>
      <c r="U265" s="348">
        <v>2.4207000000000001</v>
      </c>
      <c r="V265" s="348">
        <v>4.1746999999999996</v>
      </c>
      <c r="W265" s="348">
        <v>-1.4410000000000001</v>
      </c>
      <c r="X265" s="348">
        <v>12.0998</v>
      </c>
      <c r="Y265" s="374"/>
      <c r="Z265" s="346">
        <v>4</v>
      </c>
      <c r="AA265" s="346">
        <v>5</v>
      </c>
      <c r="AB265" s="346">
        <v>4</v>
      </c>
      <c r="AC265" s="346">
        <v>5</v>
      </c>
      <c r="AD265" s="346">
        <v>5</v>
      </c>
      <c r="AE265" s="346">
        <v>6</v>
      </c>
      <c r="AF265" s="346" t="s">
        <v>430</v>
      </c>
      <c r="AG265" s="346" t="s">
        <v>430</v>
      </c>
      <c r="AH265" s="346" t="s">
        <v>430</v>
      </c>
      <c r="AI265" s="346" t="s">
        <v>430</v>
      </c>
      <c r="AJ265" s="346">
        <v>6</v>
      </c>
      <c r="AK265" s="346">
        <v>5</v>
      </c>
      <c r="AL265" s="346">
        <v>6</v>
      </c>
      <c r="AM265" s="346">
        <v>6</v>
      </c>
      <c r="AN265" s="346">
        <v>6</v>
      </c>
      <c r="AO265" s="373"/>
      <c r="AP265" s="348" t="s">
        <v>430</v>
      </c>
      <c r="AQ265" s="348" t="s">
        <v>430</v>
      </c>
      <c r="AR265" s="348" t="s">
        <v>430</v>
      </c>
      <c r="AS265" s="348" t="s">
        <v>430</v>
      </c>
      <c r="AT265" s="348">
        <v>3.52</v>
      </c>
      <c r="AU265" s="351"/>
      <c r="AV265" s="346" t="s">
        <v>430</v>
      </c>
      <c r="AW265" s="346" t="s">
        <v>430</v>
      </c>
      <c r="AX265" s="346" t="s">
        <v>430</v>
      </c>
      <c r="AY265" s="346" t="s">
        <v>430</v>
      </c>
      <c r="AZ265" s="346">
        <v>6</v>
      </c>
      <c r="BA265" s="362"/>
      <c r="BB265" s="348">
        <v>11.111406910302</v>
      </c>
      <c r="BC265" s="375">
        <v>0.81158007128895704</v>
      </c>
      <c r="BD265" s="375">
        <v>5.1119468740552898E-2</v>
      </c>
      <c r="BE265" s="375">
        <v>-0.39636480235580102</v>
      </c>
      <c r="BF265" s="374"/>
      <c r="BG265" s="348">
        <v>57.088999999999999</v>
      </c>
      <c r="BH265" s="348">
        <v>26.377500000000001</v>
      </c>
      <c r="BI265" s="348">
        <v>12.4177</v>
      </c>
      <c r="BJ265" s="348">
        <v>4.1158000000000001</v>
      </c>
      <c r="BK265" s="373"/>
      <c r="BL265" s="372" t="s">
        <v>3607</v>
      </c>
      <c r="BM265" s="372" t="s">
        <v>3608</v>
      </c>
      <c r="BN265" s="372" t="s">
        <v>3609</v>
      </c>
      <c r="BO265" s="372" t="s">
        <v>3610</v>
      </c>
      <c r="BP265" s="372" t="s">
        <v>3611</v>
      </c>
      <c r="BQ265" s="373"/>
      <c r="BR265" s="354" t="s">
        <v>443</v>
      </c>
    </row>
    <row r="266" spans="1:70" s="428" customFormat="1" ht="11" x14ac:dyDescent="0.3">
      <c r="A266" s="841" t="s">
        <v>3612</v>
      </c>
      <c r="B266" s="842"/>
      <c r="C266" s="843">
        <v>45772</v>
      </c>
      <c r="D266" s="842"/>
      <c r="E266" s="844">
        <v>271.07100000000003</v>
      </c>
      <c r="F266" s="842"/>
      <c r="G266" s="845">
        <v>10.657999999999999</v>
      </c>
      <c r="H266" s="847"/>
      <c r="I266" s="846">
        <v>0.90890000000000004</v>
      </c>
      <c r="J266" s="846">
        <v>1.5530999999999999</v>
      </c>
      <c r="K266" s="846">
        <v>-1.2141999999999999</v>
      </c>
      <c r="L266" s="846">
        <v>0.7087</v>
      </c>
      <c r="M266" s="846">
        <v>8.1043000000000003</v>
      </c>
      <c r="N266" s="848">
        <v>2.698</v>
      </c>
      <c r="O266" s="846" t="s">
        <v>430</v>
      </c>
      <c r="P266" s="846" t="s">
        <v>430</v>
      </c>
      <c r="Q266" s="846" t="s">
        <v>430</v>
      </c>
      <c r="R266" s="846" t="s">
        <v>430</v>
      </c>
      <c r="S266" s="846">
        <v>-0.62470000000000003</v>
      </c>
      <c r="T266" s="846">
        <v>10.8361</v>
      </c>
      <c r="U266" s="846">
        <v>4.3571999999999997</v>
      </c>
      <c r="V266" s="846">
        <v>4.9428999999999998</v>
      </c>
      <c r="W266" s="846">
        <v>-0.62470000000000003</v>
      </c>
      <c r="X266" s="846">
        <v>5.3413000000000004</v>
      </c>
      <c r="Y266" s="847"/>
      <c r="Z266" s="844">
        <v>1</v>
      </c>
      <c r="AA266" s="844">
        <v>1</v>
      </c>
      <c r="AB266" s="844">
        <v>3</v>
      </c>
      <c r="AC266" s="844">
        <v>4</v>
      </c>
      <c r="AD266" s="844">
        <v>2</v>
      </c>
      <c r="AE266" s="844">
        <v>4</v>
      </c>
      <c r="AF266" s="844" t="s">
        <v>430</v>
      </c>
      <c r="AG266" s="844" t="s">
        <v>430</v>
      </c>
      <c r="AH266" s="844" t="s">
        <v>430</v>
      </c>
      <c r="AI266" s="844" t="s">
        <v>430</v>
      </c>
      <c r="AJ266" s="844">
        <v>4</v>
      </c>
      <c r="AK266" s="844">
        <v>4</v>
      </c>
      <c r="AL266" s="844">
        <v>4</v>
      </c>
      <c r="AM266" s="844">
        <v>5</v>
      </c>
      <c r="AN266" s="844">
        <v>4</v>
      </c>
      <c r="AO266" s="842"/>
      <c r="AP266" s="846" t="s">
        <v>430</v>
      </c>
      <c r="AQ266" s="846" t="s">
        <v>430</v>
      </c>
      <c r="AR266" s="846" t="s">
        <v>430</v>
      </c>
      <c r="AS266" s="846" t="s">
        <v>430</v>
      </c>
      <c r="AT266" s="846">
        <v>7.53</v>
      </c>
      <c r="AU266" s="849"/>
      <c r="AV266" s="844" t="s">
        <v>430</v>
      </c>
      <c r="AW266" s="844" t="s">
        <v>430</v>
      </c>
      <c r="AX266" s="844" t="s">
        <v>430</v>
      </c>
      <c r="AY266" s="844" t="s">
        <v>430</v>
      </c>
      <c r="AZ266" s="844">
        <v>5</v>
      </c>
      <c r="BA266" s="851"/>
      <c r="BB266" s="846">
        <v>11.5320405660781</v>
      </c>
      <c r="BC266" s="852">
        <v>0.820967029383463</v>
      </c>
      <c r="BD266" s="852">
        <v>-4.2389116198614796E-3</v>
      </c>
      <c r="BE266" s="852">
        <v>-0.379418930507049</v>
      </c>
      <c r="BF266" s="847"/>
      <c r="BG266" s="846">
        <v>52.934800000000003</v>
      </c>
      <c r="BH266" s="846">
        <v>24.1295</v>
      </c>
      <c r="BI266" s="846">
        <v>16.8903</v>
      </c>
      <c r="BJ266" s="846">
        <v>6.0453999999999999</v>
      </c>
      <c r="BK266" s="842"/>
      <c r="BL266" s="855" t="s">
        <v>3613</v>
      </c>
      <c r="BM266" s="855" t="s">
        <v>3614</v>
      </c>
      <c r="BN266" s="855" t="s">
        <v>3615</v>
      </c>
      <c r="BO266" s="855" t="s">
        <v>3616</v>
      </c>
      <c r="BP266" s="855" t="s">
        <v>3617</v>
      </c>
      <c r="BQ266" s="842"/>
      <c r="BR266" s="856" t="s">
        <v>602</v>
      </c>
    </row>
    <row r="267" spans="1:70" s="428" customFormat="1" x14ac:dyDescent="0.25">
      <c r="A267" s="885" t="s">
        <v>93</v>
      </c>
      <c r="B267" s="402"/>
      <c r="C267" s="724"/>
      <c r="D267" s="402"/>
      <c r="E267" s="403"/>
      <c r="F267" s="402"/>
      <c r="G267" s="404"/>
      <c r="H267" s="406"/>
      <c r="I267" s="405">
        <v>0.39360000000000001</v>
      </c>
      <c r="J267" s="405">
        <v>1.3876999999999999</v>
      </c>
      <c r="K267" s="405">
        <v>-1.1175999999999999</v>
      </c>
      <c r="L267" s="405">
        <v>1.2134</v>
      </c>
      <c r="M267" s="405">
        <v>7.0415000000000001</v>
      </c>
      <c r="N267" s="407">
        <v>7.0644999999999998</v>
      </c>
      <c r="O267" s="405">
        <v>2.3551000000000002</v>
      </c>
      <c r="P267" s="405">
        <v>18.3752</v>
      </c>
      <c r="Q267" s="405">
        <v>14.054399999999999</v>
      </c>
      <c r="R267" s="405">
        <v>16.275600000000001</v>
      </c>
      <c r="S267" s="405">
        <v>0.20810000000000001</v>
      </c>
      <c r="T267" s="405">
        <v>10.1151</v>
      </c>
      <c r="U267" s="405">
        <v>5.3848000000000003</v>
      </c>
      <c r="V267" s="405">
        <v>8.6768000000000001</v>
      </c>
      <c r="W267" s="405">
        <v>0.20810000000000001</v>
      </c>
      <c r="X267" s="405">
        <v>9.9605999999999995</v>
      </c>
      <c r="Y267" s="406"/>
      <c r="Z267" s="403">
        <v>5</v>
      </c>
      <c r="AA267" s="403">
        <v>6</v>
      </c>
      <c r="AB267" s="403">
        <v>6</v>
      </c>
      <c r="AC267" s="403">
        <v>6</v>
      </c>
      <c r="AD267" s="403">
        <v>6</v>
      </c>
      <c r="AE267" s="403">
        <v>6</v>
      </c>
      <c r="AF267" s="403">
        <v>3</v>
      </c>
      <c r="AG267" s="403">
        <v>2</v>
      </c>
      <c r="AH267" s="403">
        <v>2</v>
      </c>
      <c r="AI267" s="403">
        <v>2</v>
      </c>
      <c r="AJ267" s="403">
        <v>6</v>
      </c>
      <c r="AK267" s="403">
        <v>6</v>
      </c>
      <c r="AL267" s="403">
        <v>6</v>
      </c>
      <c r="AM267" s="403">
        <v>6</v>
      </c>
      <c r="AN267" s="403">
        <v>6</v>
      </c>
      <c r="AO267" s="402"/>
      <c r="AP267" s="405">
        <v>16.91</v>
      </c>
      <c r="AQ267" s="405">
        <v>18.934999999999999</v>
      </c>
      <c r="AR267" s="405">
        <v>15.335000000000001</v>
      </c>
      <c r="AS267" s="405">
        <v>12.744999999999999</v>
      </c>
      <c r="AT267" s="405">
        <v>10.6283333333333</v>
      </c>
      <c r="AU267" s="408"/>
      <c r="AV267" s="403">
        <v>2</v>
      </c>
      <c r="AW267" s="403">
        <v>2</v>
      </c>
      <c r="AX267" s="403">
        <v>2</v>
      </c>
      <c r="AY267" s="403">
        <v>2</v>
      </c>
      <c r="AZ267" s="403">
        <v>6</v>
      </c>
      <c r="BA267" s="409"/>
      <c r="BB267" s="405"/>
      <c r="BC267" s="410"/>
      <c r="BD267" s="410"/>
      <c r="BE267" s="410"/>
      <c r="BF267" s="406"/>
      <c r="BG267" s="405"/>
      <c r="BH267" s="405"/>
      <c r="BI267" s="405"/>
      <c r="BJ267" s="405"/>
      <c r="BK267" s="402"/>
      <c r="BL267" s="401"/>
      <c r="BM267" s="401"/>
      <c r="BN267" s="401"/>
      <c r="BO267" s="401"/>
      <c r="BP267" s="401"/>
      <c r="BQ267" s="402"/>
      <c r="BR267" s="411"/>
    </row>
    <row r="268" spans="1:70" s="428" customFormat="1" x14ac:dyDescent="0.25">
      <c r="A268" s="886" t="s">
        <v>94</v>
      </c>
      <c r="B268" s="373"/>
      <c r="C268" s="719"/>
      <c r="D268" s="373"/>
      <c r="E268" s="346"/>
      <c r="F268" s="373"/>
      <c r="G268" s="347"/>
      <c r="H268" s="374"/>
      <c r="I268" s="348">
        <v>0.90890000000000004</v>
      </c>
      <c r="J268" s="348">
        <v>1.5530999999999999</v>
      </c>
      <c r="K268" s="348">
        <v>0.6462</v>
      </c>
      <c r="L268" s="348">
        <v>4.5208000000000004</v>
      </c>
      <c r="M268" s="348">
        <v>12.4514</v>
      </c>
      <c r="N268" s="350">
        <v>18.439299999999999</v>
      </c>
      <c r="O268" s="348">
        <v>5.0065999999999997</v>
      </c>
      <c r="P268" s="348">
        <v>19.573599999999999</v>
      </c>
      <c r="Q268" s="348">
        <v>15.574299999999999</v>
      </c>
      <c r="R268" s="348">
        <v>17.243500000000001</v>
      </c>
      <c r="S268" s="348">
        <v>2.9756999999999998</v>
      </c>
      <c r="T268" s="348">
        <v>14.3805</v>
      </c>
      <c r="U268" s="348">
        <v>10.200200000000001</v>
      </c>
      <c r="V268" s="348">
        <v>13.782299999999999</v>
      </c>
      <c r="W268" s="348">
        <v>2.9756999999999998</v>
      </c>
      <c r="X268" s="348">
        <v>16.299800000000001</v>
      </c>
      <c r="Y268" s="374"/>
      <c r="Z268" s="346"/>
      <c r="AA268" s="346"/>
      <c r="AB268" s="346"/>
      <c r="AC268" s="346"/>
      <c r="AD268" s="346"/>
      <c r="AE268" s="346"/>
      <c r="AF268" s="346"/>
      <c r="AG268" s="346"/>
      <c r="AH268" s="346"/>
      <c r="AI268" s="346"/>
      <c r="AJ268" s="346"/>
      <c r="AK268" s="346"/>
      <c r="AL268" s="346"/>
      <c r="AM268" s="346"/>
      <c r="AN268" s="346"/>
      <c r="AO268" s="373"/>
      <c r="AP268" s="348">
        <v>17.29</v>
      </c>
      <c r="AQ268" s="348">
        <v>20.3</v>
      </c>
      <c r="AR268" s="348">
        <v>16.96</v>
      </c>
      <c r="AS268" s="348">
        <v>14.14</v>
      </c>
      <c r="AT268" s="348">
        <v>19.04</v>
      </c>
      <c r="AU268" s="351"/>
      <c r="AV268" s="346"/>
      <c r="AW268" s="346"/>
      <c r="AX268" s="346"/>
      <c r="AY268" s="346"/>
      <c r="AZ268" s="346"/>
      <c r="BA268" s="362"/>
      <c r="BB268" s="348"/>
      <c r="BC268" s="375"/>
      <c r="BD268" s="375"/>
      <c r="BE268" s="375"/>
      <c r="BF268" s="374"/>
      <c r="BG268" s="348"/>
      <c r="BH268" s="348"/>
      <c r="BI268" s="348"/>
      <c r="BJ268" s="348"/>
      <c r="BK268" s="373"/>
      <c r="BL268" s="372"/>
      <c r="BM268" s="372"/>
      <c r="BN268" s="372"/>
      <c r="BO268" s="372"/>
      <c r="BP268" s="372"/>
      <c r="BQ268" s="373"/>
      <c r="BR268" s="354"/>
    </row>
    <row r="269" spans="1:70" s="428" customFormat="1" x14ac:dyDescent="0.25">
      <c r="A269" s="886" t="s">
        <v>95</v>
      </c>
      <c r="B269" s="373"/>
      <c r="C269" s="719"/>
      <c r="D269" s="373"/>
      <c r="E269" s="346"/>
      <c r="F269" s="373"/>
      <c r="G269" s="347"/>
      <c r="H269" s="374"/>
      <c r="I269" s="348">
        <v>-2.23E-2</v>
      </c>
      <c r="J269" s="348">
        <v>0.98550000000000004</v>
      </c>
      <c r="K269" s="348">
        <v>-2.1648000000000001</v>
      </c>
      <c r="L269" s="348">
        <v>-2.8266</v>
      </c>
      <c r="M269" s="348">
        <v>3.9876999999999998</v>
      </c>
      <c r="N269" s="350">
        <v>1.617</v>
      </c>
      <c r="O269" s="348">
        <v>-1.8873</v>
      </c>
      <c r="P269" s="348">
        <v>17.1768</v>
      </c>
      <c r="Q269" s="348">
        <v>12.5344</v>
      </c>
      <c r="R269" s="348">
        <v>15.307700000000001</v>
      </c>
      <c r="S269" s="348">
        <v>-1.4410000000000001</v>
      </c>
      <c r="T269" s="348">
        <v>1.8516999999999999</v>
      </c>
      <c r="U269" s="348">
        <v>2.4207000000000001</v>
      </c>
      <c r="V269" s="348">
        <v>4.1746999999999996</v>
      </c>
      <c r="W269" s="348">
        <v>-1.4410000000000001</v>
      </c>
      <c r="X269" s="348">
        <v>4.6074999999999999</v>
      </c>
      <c r="Y269" s="374"/>
      <c r="Z269" s="346"/>
      <c r="AA269" s="346"/>
      <c r="AB269" s="346"/>
      <c r="AC269" s="346"/>
      <c r="AD269" s="346"/>
      <c r="AE269" s="346"/>
      <c r="AF269" s="346"/>
      <c r="AG269" s="346"/>
      <c r="AH269" s="346"/>
      <c r="AI269" s="346"/>
      <c r="AJ269" s="346"/>
      <c r="AK269" s="346"/>
      <c r="AL269" s="346"/>
      <c r="AM269" s="346"/>
      <c r="AN269" s="346"/>
      <c r="AO269" s="373"/>
      <c r="AP269" s="348">
        <v>16.53</v>
      </c>
      <c r="AQ269" s="348">
        <v>17.57</v>
      </c>
      <c r="AR269" s="348">
        <v>13.71</v>
      </c>
      <c r="AS269" s="348">
        <v>11.35</v>
      </c>
      <c r="AT269" s="348">
        <v>3.52</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87" t="s">
        <v>96</v>
      </c>
      <c r="B270" s="413"/>
      <c r="C270" s="725"/>
      <c r="D270" s="413"/>
      <c r="E270" s="414"/>
      <c r="F270" s="413"/>
      <c r="G270" s="415"/>
      <c r="H270" s="417"/>
      <c r="I270" s="416">
        <v>0.32979999999999998</v>
      </c>
      <c r="J270" s="416">
        <v>1.4493</v>
      </c>
      <c r="K270" s="416">
        <v>-1.5125999999999999</v>
      </c>
      <c r="L270" s="416">
        <v>1.663</v>
      </c>
      <c r="M270" s="416">
        <v>6.4967499999999996</v>
      </c>
      <c r="N270" s="418">
        <v>4.5915499999999998</v>
      </c>
      <c r="O270" s="416">
        <v>3.9459</v>
      </c>
      <c r="P270" s="416">
        <v>18.3752</v>
      </c>
      <c r="Q270" s="416">
        <v>14.0543</v>
      </c>
      <c r="R270" s="416">
        <v>16.275600000000001</v>
      </c>
      <c r="S270" s="416">
        <v>-0.29709999999999998</v>
      </c>
      <c r="T270" s="416">
        <v>12.302</v>
      </c>
      <c r="U270" s="416">
        <v>5.0503</v>
      </c>
      <c r="V270" s="416">
        <v>7.6906999999999996</v>
      </c>
      <c r="W270" s="416">
        <v>-0.29709999999999998</v>
      </c>
      <c r="X270" s="416">
        <v>9.8408999999999995</v>
      </c>
      <c r="Y270" s="417"/>
      <c r="Z270" s="414"/>
      <c r="AA270" s="414"/>
      <c r="AB270" s="414"/>
      <c r="AC270" s="414"/>
      <c r="AD270" s="414"/>
      <c r="AE270" s="414"/>
      <c r="AF270" s="414"/>
      <c r="AG270" s="414"/>
      <c r="AH270" s="414"/>
      <c r="AI270" s="414"/>
      <c r="AJ270" s="414"/>
      <c r="AK270" s="414"/>
      <c r="AL270" s="414"/>
      <c r="AM270" s="414"/>
      <c r="AN270" s="414"/>
      <c r="AO270" s="413"/>
      <c r="AP270" s="416">
        <v>16.91</v>
      </c>
      <c r="AQ270" s="416">
        <v>18.940000000000001</v>
      </c>
      <c r="AR270" s="416">
        <v>15.34</v>
      </c>
      <c r="AS270" s="416">
        <v>12.74</v>
      </c>
      <c r="AT270" s="416">
        <v>10.43</v>
      </c>
      <c r="AU270" s="419"/>
      <c r="AV270" s="414"/>
      <c r="AW270" s="414"/>
      <c r="AX270" s="414"/>
      <c r="AY270" s="414"/>
      <c r="AZ270" s="414"/>
      <c r="BA270" s="420"/>
      <c r="BB270" s="416"/>
      <c r="BC270" s="421"/>
      <c r="BD270" s="421"/>
      <c r="BE270" s="421"/>
      <c r="BF270" s="417"/>
      <c r="BG270" s="416"/>
      <c r="BH270" s="416"/>
      <c r="BI270" s="416"/>
      <c r="BJ270" s="416"/>
      <c r="BK270" s="413"/>
      <c r="BL270" s="412"/>
      <c r="BM270" s="412"/>
      <c r="BN270" s="412"/>
      <c r="BO270" s="412"/>
      <c r="BP270" s="412"/>
      <c r="BQ270" s="413"/>
      <c r="BR270" s="422"/>
    </row>
    <row r="271" spans="1:70" s="428" customFormat="1" ht="14.5" customHeight="1" x14ac:dyDescent="0.35">
      <c r="A271" s="874" t="s">
        <v>3618</v>
      </c>
      <c r="B271" s="862"/>
      <c r="C271" s="863"/>
      <c r="D271" s="862"/>
      <c r="E271" s="864"/>
      <c r="F271" s="862"/>
      <c r="G271" s="865"/>
      <c r="H271" s="867"/>
      <c r="I271" s="866"/>
      <c r="J271" s="866"/>
      <c r="K271" s="866"/>
      <c r="L271" s="866"/>
      <c r="M271" s="866"/>
      <c r="N271" s="868"/>
      <c r="O271" s="866"/>
      <c r="P271" s="866"/>
      <c r="Q271" s="866"/>
      <c r="R271" s="866"/>
      <c r="S271" s="866"/>
      <c r="T271" s="866"/>
      <c r="U271" s="866"/>
      <c r="V271" s="866"/>
      <c r="W271" s="866"/>
      <c r="X271" s="866"/>
      <c r="Y271" s="867"/>
      <c r="Z271" s="864"/>
      <c r="AA271" s="864"/>
      <c r="AB271" s="864"/>
      <c r="AC271" s="864"/>
      <c r="AD271" s="864"/>
      <c r="AE271" s="864"/>
      <c r="AF271" s="864"/>
      <c r="AG271" s="864"/>
      <c r="AH271" s="864"/>
      <c r="AI271" s="864"/>
      <c r="AJ271" s="864"/>
      <c r="AK271" s="864"/>
      <c r="AL271" s="864"/>
      <c r="AM271" s="864"/>
      <c r="AN271" s="864"/>
      <c r="AO271" s="862"/>
      <c r="AP271" s="866"/>
      <c r="AQ271" s="866"/>
      <c r="AR271" s="866"/>
      <c r="AS271" s="866"/>
      <c r="AT271" s="866"/>
      <c r="AU271" s="869"/>
      <c r="AV271" s="864"/>
      <c r="AW271" s="864"/>
      <c r="AX271" s="864"/>
      <c r="AY271" s="864"/>
      <c r="AZ271" s="864"/>
      <c r="BA271" s="870"/>
      <c r="BB271" s="866"/>
      <c r="BC271" s="871"/>
      <c r="BD271" s="871"/>
      <c r="BE271" s="871"/>
      <c r="BF271" s="867"/>
      <c r="BG271" s="866"/>
      <c r="BH271" s="866"/>
      <c r="BI271" s="866"/>
      <c r="BJ271" s="866"/>
      <c r="BK271" s="862"/>
      <c r="BL271" s="872"/>
      <c r="BM271" s="872"/>
      <c r="BN271" s="872"/>
      <c r="BO271" s="872"/>
      <c r="BP271" s="872"/>
      <c r="BQ271" s="862"/>
      <c r="BR271" s="873"/>
    </row>
    <row r="272" spans="1:70" s="428" customFormat="1" x14ac:dyDescent="0.25">
      <c r="A272" s="345" t="s">
        <v>3619</v>
      </c>
      <c r="B272" s="373"/>
      <c r="C272" s="719">
        <v>40366</v>
      </c>
      <c r="D272" s="373"/>
      <c r="E272" s="346">
        <v>6714.41</v>
      </c>
      <c r="F272" s="373"/>
      <c r="G272" s="347">
        <v>34.397399999999998</v>
      </c>
      <c r="H272" s="374"/>
      <c r="I272" s="348">
        <v>-0.18629999999999999</v>
      </c>
      <c r="J272" s="348">
        <v>1.0775999999999999</v>
      </c>
      <c r="K272" s="348">
        <v>-1.2383</v>
      </c>
      <c r="L272" s="348">
        <v>-4.0540000000000003</v>
      </c>
      <c r="M272" s="348">
        <v>0.64049999999999996</v>
      </c>
      <c r="N272" s="350">
        <v>5.9356</v>
      </c>
      <c r="O272" s="348">
        <v>-0.52769999999999995</v>
      </c>
      <c r="P272" s="348">
        <v>25.442499999999999</v>
      </c>
      <c r="Q272" s="348">
        <v>22.992100000000001</v>
      </c>
      <c r="R272" s="348">
        <v>13.9429</v>
      </c>
      <c r="S272" s="348">
        <v>-0.58699999999999997</v>
      </c>
      <c r="T272" s="348">
        <v>5.2320000000000002</v>
      </c>
      <c r="U272" s="348">
        <v>1.4704999999999999</v>
      </c>
      <c r="V272" s="348">
        <v>6.4981</v>
      </c>
      <c r="W272" s="348">
        <v>-0.58699999999999997</v>
      </c>
      <c r="X272" s="348">
        <v>8.0085999999999995</v>
      </c>
      <c r="Y272" s="374"/>
      <c r="Z272" s="346">
        <v>4</v>
      </c>
      <c r="AA272" s="346">
        <v>3</v>
      </c>
      <c r="AB272" s="346">
        <v>4</v>
      </c>
      <c r="AC272" s="346">
        <v>4</v>
      </c>
      <c r="AD272" s="346">
        <v>4</v>
      </c>
      <c r="AE272" s="346">
        <v>2</v>
      </c>
      <c r="AF272" s="346">
        <v>1</v>
      </c>
      <c r="AG272" s="346">
        <v>1</v>
      </c>
      <c r="AH272" s="346">
        <v>1</v>
      </c>
      <c r="AI272" s="346">
        <v>2</v>
      </c>
      <c r="AJ272" s="346">
        <v>3</v>
      </c>
      <c r="AK272" s="346">
        <v>5</v>
      </c>
      <c r="AL272" s="346">
        <v>4</v>
      </c>
      <c r="AM272" s="346">
        <v>2</v>
      </c>
      <c r="AN272" s="346">
        <v>3</v>
      </c>
      <c r="AO272" s="373"/>
      <c r="AP272" s="348">
        <v>17.84</v>
      </c>
      <c r="AQ272" s="348">
        <v>23.1</v>
      </c>
      <c r="AR272" s="348">
        <v>21.34</v>
      </c>
      <c r="AS272" s="348">
        <v>10.79</v>
      </c>
      <c r="AT272" s="348">
        <v>3.37</v>
      </c>
      <c r="AU272" s="351"/>
      <c r="AV272" s="346">
        <v>2</v>
      </c>
      <c r="AW272" s="346">
        <v>1</v>
      </c>
      <c r="AX272" s="346">
        <v>1</v>
      </c>
      <c r="AY272" s="346">
        <v>1</v>
      </c>
      <c r="AZ272" s="346">
        <v>4</v>
      </c>
      <c r="BA272" s="362"/>
      <c r="BB272" s="348">
        <v>20.4875255917771</v>
      </c>
      <c r="BC272" s="375">
        <v>0.91443747843853296</v>
      </c>
      <c r="BD272" s="375">
        <v>8.2835026179978094E-2</v>
      </c>
      <c r="BE272" s="375">
        <v>7.7691733297222204E-2</v>
      </c>
      <c r="BF272" s="374"/>
      <c r="BG272" s="348">
        <v>70.977699999999999</v>
      </c>
      <c r="BH272" s="348">
        <v>19.625699999999998</v>
      </c>
      <c r="BI272" s="348">
        <v>5.9342800000000002</v>
      </c>
      <c r="BJ272" s="348">
        <v>3.4623200000000001</v>
      </c>
      <c r="BK272" s="373"/>
      <c r="BL272" s="372" t="s">
        <v>1145</v>
      </c>
      <c r="BM272" s="372" t="s">
        <v>3620</v>
      </c>
      <c r="BN272" s="372" t="s">
        <v>3621</v>
      </c>
      <c r="BO272" s="372" t="s">
        <v>3622</v>
      </c>
      <c r="BP272" s="372" t="s">
        <v>3623</v>
      </c>
      <c r="BQ272" s="373"/>
      <c r="BR272" s="354" t="s">
        <v>525</v>
      </c>
    </row>
    <row r="273" spans="1:70" s="428" customFormat="1" x14ac:dyDescent="0.25">
      <c r="A273" s="345" t="s">
        <v>3624</v>
      </c>
      <c r="B273" s="373"/>
      <c r="C273" s="719">
        <v>43829</v>
      </c>
      <c r="D273" s="373"/>
      <c r="E273" s="346">
        <v>5992.99</v>
      </c>
      <c r="F273" s="373"/>
      <c r="G273" s="347">
        <v>36</v>
      </c>
      <c r="H273" s="374"/>
      <c r="I273" s="348">
        <v>-8.3299999999999999E-2</v>
      </c>
      <c r="J273" s="348">
        <v>1.4942</v>
      </c>
      <c r="K273" s="348">
        <v>-0.52500000000000002</v>
      </c>
      <c r="L273" s="348">
        <v>-1.0717000000000001</v>
      </c>
      <c r="M273" s="348">
        <v>2.2726999999999999</v>
      </c>
      <c r="N273" s="350">
        <v>7.1748000000000003</v>
      </c>
      <c r="O273" s="348">
        <v>-1.3606</v>
      </c>
      <c r="P273" s="348">
        <v>23.669799999999999</v>
      </c>
      <c r="Q273" s="348">
        <v>22.6755</v>
      </c>
      <c r="R273" s="348" t="s">
        <v>430</v>
      </c>
      <c r="S273" s="348">
        <v>-0.60740000000000005</v>
      </c>
      <c r="T273" s="348">
        <v>9.1902000000000008</v>
      </c>
      <c r="U273" s="348">
        <v>3.8361999999999998</v>
      </c>
      <c r="V273" s="348">
        <v>8.86</v>
      </c>
      <c r="W273" s="348">
        <v>-0.60740000000000005</v>
      </c>
      <c r="X273" s="348">
        <v>21.6069</v>
      </c>
      <c r="Y273" s="374"/>
      <c r="Z273" s="346">
        <v>1</v>
      </c>
      <c r="AA273" s="346">
        <v>2</v>
      </c>
      <c r="AB273" s="346">
        <v>2</v>
      </c>
      <c r="AC273" s="346">
        <v>2</v>
      </c>
      <c r="AD273" s="346">
        <v>2</v>
      </c>
      <c r="AE273" s="346">
        <v>1</v>
      </c>
      <c r="AF273" s="346">
        <v>3</v>
      </c>
      <c r="AG273" s="346">
        <v>2</v>
      </c>
      <c r="AH273" s="346">
        <v>2</v>
      </c>
      <c r="AI273" s="346" t="s">
        <v>430</v>
      </c>
      <c r="AJ273" s="346">
        <v>4</v>
      </c>
      <c r="AK273" s="346">
        <v>2</v>
      </c>
      <c r="AL273" s="346">
        <v>1</v>
      </c>
      <c r="AM273" s="346">
        <v>1</v>
      </c>
      <c r="AN273" s="346">
        <v>4</v>
      </c>
      <c r="AO273" s="373"/>
      <c r="AP273" s="348" t="s">
        <v>430</v>
      </c>
      <c r="AQ273" s="348" t="s">
        <v>430</v>
      </c>
      <c r="AR273" s="348">
        <v>20.260000000000002</v>
      </c>
      <c r="AS273" s="348">
        <v>9.99</v>
      </c>
      <c r="AT273" s="348">
        <v>8.0399999999999991</v>
      </c>
      <c r="AU273" s="351"/>
      <c r="AV273" s="346" t="s">
        <v>430</v>
      </c>
      <c r="AW273" s="346" t="s">
        <v>430</v>
      </c>
      <c r="AX273" s="346">
        <v>2</v>
      </c>
      <c r="AY273" s="346">
        <v>2</v>
      </c>
      <c r="AZ273" s="346">
        <v>2</v>
      </c>
      <c r="BA273" s="362"/>
      <c r="BB273" s="348">
        <v>21.070080600526399</v>
      </c>
      <c r="BC273" s="375">
        <v>0.93254775712603699</v>
      </c>
      <c r="BD273" s="375">
        <v>7.4839290078440396E-2</v>
      </c>
      <c r="BE273" s="375">
        <v>-7.4594913991905806E-2</v>
      </c>
      <c r="BF273" s="374"/>
      <c r="BG273" s="348">
        <v>65.921700000000001</v>
      </c>
      <c r="BH273" s="348">
        <v>24.495100000000001</v>
      </c>
      <c r="BI273" s="348">
        <v>7.2389999999999999</v>
      </c>
      <c r="BJ273" s="348">
        <v>2.3441999999999998</v>
      </c>
      <c r="BK273" s="373"/>
      <c r="BL273" s="372" t="s">
        <v>3625</v>
      </c>
      <c r="BM273" s="372" t="s">
        <v>3626</v>
      </c>
      <c r="BN273" s="372" t="s">
        <v>3627</v>
      </c>
      <c r="BO273" s="372" t="s">
        <v>3628</v>
      </c>
      <c r="BP273" s="372" t="s">
        <v>1037</v>
      </c>
      <c r="BQ273" s="373"/>
      <c r="BR273" s="354" t="s">
        <v>463</v>
      </c>
    </row>
    <row r="274" spans="1:70" s="428" customFormat="1" x14ac:dyDescent="0.25">
      <c r="A274" s="345" t="s">
        <v>3629</v>
      </c>
      <c r="B274" s="373"/>
      <c r="C274" s="719">
        <v>44816</v>
      </c>
      <c r="D274" s="373"/>
      <c r="E274" s="346">
        <v>1884.45</v>
      </c>
      <c r="F274" s="373"/>
      <c r="G274" s="347">
        <v>21.84</v>
      </c>
      <c r="H274" s="374"/>
      <c r="I274" s="348">
        <v>-0.18279999999999999</v>
      </c>
      <c r="J274" s="348">
        <v>0.97089999999999999</v>
      </c>
      <c r="K274" s="348">
        <v>0.1376</v>
      </c>
      <c r="L274" s="348">
        <v>-1.6215999999999999</v>
      </c>
      <c r="M274" s="348">
        <v>1.9132</v>
      </c>
      <c r="N274" s="350">
        <v>4.298</v>
      </c>
      <c r="O274" s="348">
        <v>-0.99239999999999995</v>
      </c>
      <c r="P274" s="348">
        <v>23.057700000000001</v>
      </c>
      <c r="Q274" s="348" t="s">
        <v>430</v>
      </c>
      <c r="R274" s="348" t="s">
        <v>430</v>
      </c>
      <c r="S274" s="348">
        <v>0.22950000000000001</v>
      </c>
      <c r="T274" s="348">
        <v>7.2164999999999999</v>
      </c>
      <c r="U274" s="348">
        <v>2.5352000000000001</v>
      </c>
      <c r="V274" s="348">
        <v>5.4562999999999997</v>
      </c>
      <c r="W274" s="348">
        <v>0.22950000000000001</v>
      </c>
      <c r="X274" s="348">
        <v>22.534600000000001</v>
      </c>
      <c r="Y274" s="374"/>
      <c r="Z274" s="346">
        <v>3</v>
      </c>
      <c r="AA274" s="346">
        <v>4</v>
      </c>
      <c r="AB274" s="346">
        <v>1</v>
      </c>
      <c r="AC274" s="346">
        <v>3</v>
      </c>
      <c r="AD274" s="346">
        <v>3</v>
      </c>
      <c r="AE274" s="346">
        <v>3</v>
      </c>
      <c r="AF274" s="346">
        <v>2</v>
      </c>
      <c r="AG274" s="346">
        <v>3</v>
      </c>
      <c r="AH274" s="346" t="s">
        <v>430</v>
      </c>
      <c r="AI274" s="346" t="s">
        <v>430</v>
      </c>
      <c r="AJ274" s="346">
        <v>1</v>
      </c>
      <c r="AK274" s="346">
        <v>4</v>
      </c>
      <c r="AL274" s="346">
        <v>3</v>
      </c>
      <c r="AM274" s="346">
        <v>3</v>
      </c>
      <c r="AN274" s="346">
        <v>1</v>
      </c>
      <c r="AO274" s="373"/>
      <c r="AP274" s="348" t="s">
        <v>430</v>
      </c>
      <c r="AQ274" s="348" t="s">
        <v>430</v>
      </c>
      <c r="AR274" s="348" t="s">
        <v>430</v>
      </c>
      <c r="AS274" s="348">
        <v>9.5500000000000007</v>
      </c>
      <c r="AT274" s="348">
        <v>4.6500000000000004</v>
      </c>
      <c r="AU274" s="351"/>
      <c r="AV274" s="346" t="s">
        <v>430</v>
      </c>
      <c r="AW274" s="346" t="s">
        <v>430</v>
      </c>
      <c r="AX274" s="346" t="s">
        <v>430</v>
      </c>
      <c r="AY274" s="346">
        <v>3</v>
      </c>
      <c r="AZ274" s="346">
        <v>3</v>
      </c>
      <c r="BA274" s="362"/>
      <c r="BB274" s="348">
        <v>18.9296488746701</v>
      </c>
      <c r="BC274" s="375">
        <v>0.84559500549704503</v>
      </c>
      <c r="BD274" s="375">
        <v>7.7239269024572899E-2</v>
      </c>
      <c r="BE274" s="375">
        <v>-3.53664295948104E-2</v>
      </c>
      <c r="BF274" s="374"/>
      <c r="BG274" s="348">
        <v>64.382199999999997</v>
      </c>
      <c r="BH274" s="348">
        <v>19.826799999999999</v>
      </c>
      <c r="BI274" s="348">
        <v>11.3111</v>
      </c>
      <c r="BJ274" s="348">
        <v>4.4798999999999998</v>
      </c>
      <c r="BK274" s="373"/>
      <c r="BL274" s="372" t="s">
        <v>3630</v>
      </c>
      <c r="BM274" s="372" t="s">
        <v>3631</v>
      </c>
      <c r="BN274" s="372" t="s">
        <v>3632</v>
      </c>
      <c r="BO274" s="372" t="s">
        <v>3633</v>
      </c>
      <c r="BP274" s="372" t="s">
        <v>3634</v>
      </c>
      <c r="BQ274" s="373"/>
      <c r="BR274" s="354" t="s">
        <v>463</v>
      </c>
    </row>
    <row r="275" spans="1:70" s="428" customFormat="1" x14ac:dyDescent="0.25">
      <c r="A275" s="345" t="s">
        <v>3635</v>
      </c>
      <c r="B275" s="373"/>
      <c r="C275" s="719">
        <v>40135</v>
      </c>
      <c r="D275" s="373"/>
      <c r="E275" s="346">
        <v>1460.1</v>
      </c>
      <c r="F275" s="373"/>
      <c r="G275" s="347">
        <v>64.47</v>
      </c>
      <c r="H275" s="374"/>
      <c r="I275" s="348">
        <v>-0.4017</v>
      </c>
      <c r="J275" s="348">
        <v>0.42059999999999997</v>
      </c>
      <c r="K275" s="348">
        <v>-1.2559</v>
      </c>
      <c r="L275" s="348">
        <v>-5.1353999999999997</v>
      </c>
      <c r="M275" s="348">
        <v>-3.9338000000000002</v>
      </c>
      <c r="N275" s="350">
        <v>-1.5124</v>
      </c>
      <c r="O275" s="348">
        <v>-4.4398999999999997</v>
      </c>
      <c r="P275" s="348">
        <v>21.6995</v>
      </c>
      <c r="Q275" s="348">
        <v>20.8188</v>
      </c>
      <c r="R275" s="348">
        <v>16.125</v>
      </c>
      <c r="S275" s="348">
        <v>-1.2104999999999999</v>
      </c>
      <c r="T275" s="348">
        <v>7.5754999999999999</v>
      </c>
      <c r="U275" s="348">
        <v>-2.6133000000000002</v>
      </c>
      <c r="V275" s="348">
        <v>1.3678999999999999</v>
      </c>
      <c r="W275" s="348">
        <v>-1.2104999999999999</v>
      </c>
      <c r="X275" s="348">
        <v>11.8294</v>
      </c>
      <c r="Y275" s="374"/>
      <c r="Z275" s="346">
        <v>5</v>
      </c>
      <c r="AA275" s="346">
        <v>5</v>
      </c>
      <c r="AB275" s="346">
        <v>5</v>
      </c>
      <c r="AC275" s="346">
        <v>5</v>
      </c>
      <c r="AD275" s="346">
        <v>5</v>
      </c>
      <c r="AE275" s="346">
        <v>5</v>
      </c>
      <c r="AF275" s="346">
        <v>4</v>
      </c>
      <c r="AG275" s="346">
        <v>4</v>
      </c>
      <c r="AH275" s="346">
        <v>3</v>
      </c>
      <c r="AI275" s="346">
        <v>1</v>
      </c>
      <c r="AJ275" s="346">
        <v>5</v>
      </c>
      <c r="AK275" s="346">
        <v>3</v>
      </c>
      <c r="AL275" s="346">
        <v>5</v>
      </c>
      <c r="AM275" s="346">
        <v>5</v>
      </c>
      <c r="AN275" s="346">
        <v>5</v>
      </c>
      <c r="AO275" s="373"/>
      <c r="AP275" s="348">
        <v>18.29</v>
      </c>
      <c r="AQ275" s="348">
        <v>21.37</v>
      </c>
      <c r="AR275" s="348">
        <v>18.88</v>
      </c>
      <c r="AS275" s="348">
        <v>7.89</v>
      </c>
      <c r="AT275" s="348">
        <v>-2.2599999999999998</v>
      </c>
      <c r="AU275" s="351"/>
      <c r="AV275" s="346">
        <v>1</v>
      </c>
      <c r="AW275" s="346">
        <v>2</v>
      </c>
      <c r="AX275" s="346">
        <v>3</v>
      </c>
      <c r="AY275" s="346">
        <v>4</v>
      </c>
      <c r="AZ275" s="346">
        <v>5</v>
      </c>
      <c r="BA275" s="362"/>
      <c r="BB275" s="348">
        <v>21.6307951582409</v>
      </c>
      <c r="BC275" s="375">
        <v>0.95313504127303705</v>
      </c>
      <c r="BD275" s="375">
        <v>6.6840239572226803E-2</v>
      </c>
      <c r="BE275" s="375">
        <v>-0.242115631460247</v>
      </c>
      <c r="BF275" s="374"/>
      <c r="BG275" s="348">
        <v>53.542900000000003</v>
      </c>
      <c r="BH275" s="348">
        <v>34.506999999999998</v>
      </c>
      <c r="BI275" s="348">
        <v>10.0642</v>
      </c>
      <c r="BJ275" s="348">
        <v>1.8858999999999999</v>
      </c>
      <c r="BK275" s="373"/>
      <c r="BL275" s="372" t="s">
        <v>1119</v>
      </c>
      <c r="BM275" s="372" t="s">
        <v>3636</v>
      </c>
      <c r="BN275" s="372" t="s">
        <v>3637</v>
      </c>
      <c r="BO275" s="372" t="s">
        <v>3638</v>
      </c>
      <c r="BP275" s="372" t="s">
        <v>3639</v>
      </c>
      <c r="BQ275" s="373"/>
      <c r="BR275" s="354" t="s">
        <v>512</v>
      </c>
    </row>
    <row r="276" spans="1:70" s="428" customFormat="1" x14ac:dyDescent="0.25">
      <c r="A276" s="345" t="s">
        <v>3640</v>
      </c>
      <c r="B276" s="373"/>
      <c r="C276" s="719">
        <v>45342</v>
      </c>
      <c r="D276" s="373"/>
      <c r="E276" s="346">
        <v>462.56099999999998</v>
      </c>
      <c r="F276" s="373"/>
      <c r="G276" s="347">
        <v>10.6045</v>
      </c>
      <c r="H276" s="374"/>
      <c r="I276" s="348">
        <v>-0.1206</v>
      </c>
      <c r="J276" s="348">
        <v>2.5966999999999998</v>
      </c>
      <c r="K276" s="348">
        <v>-0.92589999999999995</v>
      </c>
      <c r="L276" s="348">
        <v>0.45179999999999998</v>
      </c>
      <c r="M276" s="348">
        <v>7.0945</v>
      </c>
      <c r="N276" s="350">
        <v>0.97989999999999999</v>
      </c>
      <c r="O276" s="348">
        <v>-8.7362000000000002</v>
      </c>
      <c r="P276" s="348" t="s">
        <v>430</v>
      </c>
      <c r="Q276" s="348" t="s">
        <v>430</v>
      </c>
      <c r="R276" s="348" t="s">
        <v>430</v>
      </c>
      <c r="S276" s="348">
        <v>-0.50760000000000005</v>
      </c>
      <c r="T276" s="348">
        <v>19.9238</v>
      </c>
      <c r="U276" s="348">
        <v>2.7477999999999998</v>
      </c>
      <c r="V276" s="348">
        <v>4.9348000000000001</v>
      </c>
      <c r="W276" s="348">
        <v>-0.50760000000000005</v>
      </c>
      <c r="X276" s="348">
        <v>2.4727999999999999</v>
      </c>
      <c r="Y276" s="374"/>
      <c r="Z276" s="346">
        <v>2</v>
      </c>
      <c r="AA276" s="346">
        <v>1</v>
      </c>
      <c r="AB276" s="346">
        <v>3</v>
      </c>
      <c r="AC276" s="346">
        <v>1</v>
      </c>
      <c r="AD276" s="346">
        <v>1</v>
      </c>
      <c r="AE276" s="346">
        <v>4</v>
      </c>
      <c r="AF276" s="346">
        <v>5</v>
      </c>
      <c r="AG276" s="346" t="s">
        <v>430</v>
      </c>
      <c r="AH276" s="346" t="s">
        <v>430</v>
      </c>
      <c r="AI276" s="346" t="s">
        <v>430</v>
      </c>
      <c r="AJ276" s="346">
        <v>2</v>
      </c>
      <c r="AK276" s="346">
        <v>1</v>
      </c>
      <c r="AL276" s="346">
        <v>2</v>
      </c>
      <c r="AM276" s="346">
        <v>4</v>
      </c>
      <c r="AN276" s="346">
        <v>2</v>
      </c>
      <c r="AO276" s="373"/>
      <c r="AP276" s="348" t="s">
        <v>430</v>
      </c>
      <c r="AQ276" s="348" t="s">
        <v>430</v>
      </c>
      <c r="AR276" s="348" t="s">
        <v>430</v>
      </c>
      <c r="AS276" s="348" t="s">
        <v>430</v>
      </c>
      <c r="AT276" s="348">
        <v>9.49</v>
      </c>
      <c r="AU276" s="351"/>
      <c r="AV276" s="346" t="s">
        <v>430</v>
      </c>
      <c r="AW276" s="346" t="s">
        <v>430</v>
      </c>
      <c r="AX276" s="346" t="s">
        <v>430</v>
      </c>
      <c r="AY276" s="346" t="s">
        <v>430</v>
      </c>
      <c r="AZ276" s="346">
        <v>1</v>
      </c>
      <c r="BA276" s="362"/>
      <c r="BB276" s="348">
        <v>20.699448096077202</v>
      </c>
      <c r="BC276" s="375">
        <v>0.93308217541773297</v>
      </c>
      <c r="BD276" s="375">
        <v>4.7272488030798898E-3</v>
      </c>
      <c r="BE276" s="375">
        <v>-0.18782612710274099</v>
      </c>
      <c r="BF276" s="374"/>
      <c r="BG276" s="348">
        <v>32.801299999999998</v>
      </c>
      <c r="BH276" s="348">
        <v>9.8846799999999995</v>
      </c>
      <c r="BI276" s="348">
        <v>36.680199999999999</v>
      </c>
      <c r="BJ276" s="348">
        <v>20.63382</v>
      </c>
      <c r="BK276" s="373"/>
      <c r="BL276" s="372" t="s">
        <v>3641</v>
      </c>
      <c r="BM276" s="372" t="s">
        <v>3642</v>
      </c>
      <c r="BN276" s="372" t="s">
        <v>3643</v>
      </c>
      <c r="BO276" s="372" t="s">
        <v>3644</v>
      </c>
      <c r="BP276" s="372" t="s">
        <v>3556</v>
      </c>
      <c r="BQ276" s="373"/>
      <c r="BR276" s="354" t="s">
        <v>547</v>
      </c>
    </row>
    <row r="277" spans="1:70" s="428" customFormat="1" x14ac:dyDescent="0.25">
      <c r="A277" s="885" t="s">
        <v>93</v>
      </c>
      <c r="B277" s="402"/>
      <c r="C277" s="724"/>
      <c r="D277" s="402"/>
      <c r="E277" s="403"/>
      <c r="F277" s="402"/>
      <c r="G277" s="404"/>
      <c r="H277" s="406"/>
      <c r="I277" s="405">
        <v>-0.19489999999999999</v>
      </c>
      <c r="J277" s="405">
        <v>1.3120000000000001</v>
      </c>
      <c r="K277" s="405">
        <v>-0.76149999999999995</v>
      </c>
      <c r="L277" s="405">
        <v>-2.2862</v>
      </c>
      <c r="M277" s="405">
        <v>1.5973999999999999</v>
      </c>
      <c r="N277" s="407">
        <v>3.3752</v>
      </c>
      <c r="O277" s="405">
        <v>-3.2113999999999998</v>
      </c>
      <c r="P277" s="405">
        <v>23.467400000000001</v>
      </c>
      <c r="Q277" s="405">
        <v>22.162099999999999</v>
      </c>
      <c r="R277" s="405">
        <v>15.034000000000001</v>
      </c>
      <c r="S277" s="405">
        <v>-0.53659999999999997</v>
      </c>
      <c r="T277" s="405">
        <v>9.8276000000000003</v>
      </c>
      <c r="U277" s="405">
        <v>1.5952999999999999</v>
      </c>
      <c r="V277" s="405">
        <v>5.4234</v>
      </c>
      <c r="W277" s="405">
        <v>-0.53659999999999997</v>
      </c>
      <c r="X277" s="405">
        <v>13.2905</v>
      </c>
      <c r="Y277" s="406"/>
      <c r="Z277" s="403">
        <v>5</v>
      </c>
      <c r="AA277" s="403">
        <v>5</v>
      </c>
      <c r="AB277" s="403">
        <v>5</v>
      </c>
      <c r="AC277" s="403">
        <v>5</v>
      </c>
      <c r="AD277" s="403">
        <v>5</v>
      </c>
      <c r="AE277" s="403">
        <v>5</v>
      </c>
      <c r="AF277" s="403">
        <v>5</v>
      </c>
      <c r="AG277" s="403">
        <v>4</v>
      </c>
      <c r="AH277" s="403">
        <v>3</v>
      </c>
      <c r="AI277" s="403">
        <v>2</v>
      </c>
      <c r="AJ277" s="403">
        <v>5</v>
      </c>
      <c r="AK277" s="403">
        <v>5</v>
      </c>
      <c r="AL277" s="403">
        <v>5</v>
      </c>
      <c r="AM277" s="403">
        <v>5</v>
      </c>
      <c r="AN277" s="403">
        <v>5</v>
      </c>
      <c r="AO277" s="402"/>
      <c r="AP277" s="405">
        <v>18.065000000000001</v>
      </c>
      <c r="AQ277" s="405">
        <v>22.234999999999999</v>
      </c>
      <c r="AR277" s="405">
        <v>20.16</v>
      </c>
      <c r="AS277" s="405">
        <v>9.5549999999999997</v>
      </c>
      <c r="AT277" s="405">
        <v>4.6580000000000004</v>
      </c>
      <c r="AU277" s="408"/>
      <c r="AV277" s="403">
        <v>2</v>
      </c>
      <c r="AW277" s="403">
        <v>2</v>
      </c>
      <c r="AX277" s="403">
        <v>3</v>
      </c>
      <c r="AY277" s="403">
        <v>4</v>
      </c>
      <c r="AZ277" s="403">
        <v>5</v>
      </c>
      <c r="BA277" s="409"/>
      <c r="BB277" s="405"/>
      <c r="BC277" s="410"/>
      <c r="BD277" s="410"/>
      <c r="BE277" s="410"/>
      <c r="BF277" s="406"/>
      <c r="BG277" s="405"/>
      <c r="BH277" s="405"/>
      <c r="BI277" s="405"/>
      <c r="BJ277" s="405"/>
      <c r="BK277" s="402"/>
      <c r="BL277" s="401"/>
      <c r="BM277" s="401"/>
      <c r="BN277" s="401"/>
      <c r="BO277" s="401"/>
      <c r="BP277" s="401"/>
      <c r="BQ277" s="402"/>
      <c r="BR277" s="411"/>
    </row>
    <row r="278" spans="1:70" s="428" customFormat="1" x14ac:dyDescent="0.25">
      <c r="A278" s="886" t="s">
        <v>94</v>
      </c>
      <c r="B278" s="373"/>
      <c r="C278" s="719"/>
      <c r="D278" s="373"/>
      <c r="E278" s="346"/>
      <c r="F278" s="373"/>
      <c r="G278" s="347"/>
      <c r="H278" s="374"/>
      <c r="I278" s="348">
        <v>-8.3299999999999999E-2</v>
      </c>
      <c r="J278" s="348">
        <v>2.5966999999999998</v>
      </c>
      <c r="K278" s="348">
        <v>0.1376</v>
      </c>
      <c r="L278" s="348">
        <v>0.45179999999999998</v>
      </c>
      <c r="M278" s="348">
        <v>7.0945</v>
      </c>
      <c r="N278" s="350">
        <v>7.1748000000000003</v>
      </c>
      <c r="O278" s="348">
        <v>-0.52769999999999995</v>
      </c>
      <c r="P278" s="348">
        <v>25.442499999999999</v>
      </c>
      <c r="Q278" s="348">
        <v>22.992100000000001</v>
      </c>
      <c r="R278" s="348">
        <v>16.125</v>
      </c>
      <c r="S278" s="348">
        <v>0.22950000000000001</v>
      </c>
      <c r="T278" s="348">
        <v>19.9238</v>
      </c>
      <c r="U278" s="348">
        <v>3.8361999999999998</v>
      </c>
      <c r="V278" s="348">
        <v>8.86</v>
      </c>
      <c r="W278" s="348">
        <v>0.22950000000000001</v>
      </c>
      <c r="X278" s="348">
        <v>22.534600000000001</v>
      </c>
      <c r="Y278" s="374"/>
      <c r="Z278" s="346"/>
      <c r="AA278" s="346"/>
      <c r="AB278" s="346"/>
      <c r="AC278" s="346"/>
      <c r="AD278" s="346"/>
      <c r="AE278" s="346"/>
      <c r="AF278" s="346"/>
      <c r="AG278" s="346"/>
      <c r="AH278" s="346"/>
      <c r="AI278" s="346"/>
      <c r="AJ278" s="346"/>
      <c r="AK278" s="346"/>
      <c r="AL278" s="346"/>
      <c r="AM278" s="346"/>
      <c r="AN278" s="346"/>
      <c r="AO278" s="373"/>
      <c r="AP278" s="348">
        <v>18.29</v>
      </c>
      <c r="AQ278" s="348">
        <v>23.1</v>
      </c>
      <c r="AR278" s="348">
        <v>21.34</v>
      </c>
      <c r="AS278" s="348">
        <v>10.79</v>
      </c>
      <c r="AT278" s="348">
        <v>9.49</v>
      </c>
      <c r="AU278" s="351"/>
      <c r="AV278" s="346"/>
      <c r="AW278" s="346"/>
      <c r="AX278" s="346"/>
      <c r="AY278" s="346"/>
      <c r="AZ278" s="346"/>
      <c r="BA278" s="362"/>
      <c r="BB278" s="348"/>
      <c r="BC278" s="375"/>
      <c r="BD278" s="375"/>
      <c r="BE278" s="375"/>
      <c r="BF278" s="374"/>
      <c r="BG278" s="348"/>
      <c r="BH278" s="348"/>
      <c r="BI278" s="348"/>
      <c r="BJ278" s="348"/>
      <c r="BK278" s="373"/>
      <c r="BL278" s="372"/>
      <c r="BM278" s="372"/>
      <c r="BN278" s="372"/>
      <c r="BO278" s="372"/>
      <c r="BP278" s="372"/>
      <c r="BQ278" s="373"/>
      <c r="BR278" s="354"/>
    </row>
    <row r="279" spans="1:70" s="428" customFormat="1" x14ac:dyDescent="0.25">
      <c r="A279" s="886" t="s">
        <v>95</v>
      </c>
      <c r="B279" s="373"/>
      <c r="C279" s="719"/>
      <c r="D279" s="373"/>
      <c r="E279" s="346"/>
      <c r="F279" s="373"/>
      <c r="G279" s="347"/>
      <c r="H279" s="374"/>
      <c r="I279" s="348">
        <v>-0.4017</v>
      </c>
      <c r="J279" s="348">
        <v>0.42059999999999997</v>
      </c>
      <c r="K279" s="348">
        <v>-1.2559</v>
      </c>
      <c r="L279" s="348">
        <v>-5.1353999999999997</v>
      </c>
      <c r="M279" s="348">
        <v>-3.9338000000000002</v>
      </c>
      <c r="N279" s="350">
        <v>-1.5124</v>
      </c>
      <c r="O279" s="348">
        <v>-8.7362000000000002</v>
      </c>
      <c r="P279" s="348">
        <v>21.6995</v>
      </c>
      <c r="Q279" s="348">
        <v>20.8188</v>
      </c>
      <c r="R279" s="348">
        <v>13.9429</v>
      </c>
      <c r="S279" s="348">
        <v>-1.2104999999999999</v>
      </c>
      <c r="T279" s="348">
        <v>5.2320000000000002</v>
      </c>
      <c r="U279" s="348">
        <v>-2.6133000000000002</v>
      </c>
      <c r="V279" s="348">
        <v>1.3678999999999999</v>
      </c>
      <c r="W279" s="348">
        <v>-1.2104999999999999</v>
      </c>
      <c r="X279" s="348">
        <v>2.4727999999999999</v>
      </c>
      <c r="Y279" s="374"/>
      <c r="Z279" s="346"/>
      <c r="AA279" s="346"/>
      <c r="AB279" s="346"/>
      <c r="AC279" s="346"/>
      <c r="AD279" s="346"/>
      <c r="AE279" s="346"/>
      <c r="AF279" s="346"/>
      <c r="AG279" s="346"/>
      <c r="AH279" s="346"/>
      <c r="AI279" s="346"/>
      <c r="AJ279" s="346"/>
      <c r="AK279" s="346"/>
      <c r="AL279" s="346"/>
      <c r="AM279" s="346"/>
      <c r="AN279" s="346"/>
      <c r="AO279" s="373"/>
      <c r="AP279" s="348">
        <v>17.84</v>
      </c>
      <c r="AQ279" s="348">
        <v>21.37</v>
      </c>
      <c r="AR279" s="348">
        <v>18.88</v>
      </c>
      <c r="AS279" s="348">
        <v>7.89</v>
      </c>
      <c r="AT279" s="348">
        <v>-2.2599999999999998</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87" t="s">
        <v>96</v>
      </c>
      <c r="B280" s="413"/>
      <c r="C280" s="725"/>
      <c r="D280" s="413"/>
      <c r="E280" s="414"/>
      <c r="F280" s="413"/>
      <c r="G280" s="415"/>
      <c r="H280" s="417"/>
      <c r="I280" s="416">
        <v>-0.18279999999999999</v>
      </c>
      <c r="J280" s="416">
        <v>1.0775999999999999</v>
      </c>
      <c r="K280" s="416">
        <v>-0.92589999999999995</v>
      </c>
      <c r="L280" s="416">
        <v>-1.6215999999999999</v>
      </c>
      <c r="M280" s="416">
        <v>1.9132</v>
      </c>
      <c r="N280" s="418">
        <v>4.298</v>
      </c>
      <c r="O280" s="416">
        <v>-1.3606</v>
      </c>
      <c r="P280" s="416">
        <v>23.363800000000001</v>
      </c>
      <c r="Q280" s="416">
        <v>22.6755</v>
      </c>
      <c r="R280" s="416">
        <v>15.034000000000001</v>
      </c>
      <c r="S280" s="416">
        <v>-0.58699999999999997</v>
      </c>
      <c r="T280" s="416">
        <v>7.5754999999999999</v>
      </c>
      <c r="U280" s="416">
        <v>2.5352000000000001</v>
      </c>
      <c r="V280" s="416">
        <v>5.4562999999999997</v>
      </c>
      <c r="W280" s="416">
        <v>-0.58699999999999997</v>
      </c>
      <c r="X280" s="416">
        <v>11.8294</v>
      </c>
      <c r="Y280" s="417"/>
      <c r="Z280" s="414"/>
      <c r="AA280" s="414"/>
      <c r="AB280" s="414"/>
      <c r="AC280" s="414"/>
      <c r="AD280" s="414"/>
      <c r="AE280" s="414"/>
      <c r="AF280" s="414"/>
      <c r="AG280" s="414"/>
      <c r="AH280" s="414"/>
      <c r="AI280" s="414"/>
      <c r="AJ280" s="414"/>
      <c r="AK280" s="414"/>
      <c r="AL280" s="414"/>
      <c r="AM280" s="414"/>
      <c r="AN280" s="414"/>
      <c r="AO280" s="413"/>
      <c r="AP280" s="416">
        <v>18.059999999999999</v>
      </c>
      <c r="AQ280" s="416">
        <v>22.24</v>
      </c>
      <c r="AR280" s="416">
        <v>20.260000000000002</v>
      </c>
      <c r="AS280" s="416">
        <v>9.77</v>
      </c>
      <c r="AT280" s="416">
        <v>4.6500000000000004</v>
      </c>
      <c r="AU280" s="419"/>
      <c r="AV280" s="414"/>
      <c r="AW280" s="414"/>
      <c r="AX280" s="414"/>
      <c r="AY280" s="414"/>
      <c r="AZ280" s="414"/>
      <c r="BA280" s="420"/>
      <c r="BB280" s="416"/>
      <c r="BC280" s="421"/>
      <c r="BD280" s="421"/>
      <c r="BE280" s="421"/>
      <c r="BF280" s="417"/>
      <c r="BG280" s="416"/>
      <c r="BH280" s="416"/>
      <c r="BI280" s="416"/>
      <c r="BJ280" s="416"/>
      <c r="BK280" s="413"/>
      <c r="BL280" s="412"/>
      <c r="BM280" s="412"/>
      <c r="BN280" s="412"/>
      <c r="BO280" s="412"/>
      <c r="BP280" s="412"/>
      <c r="BQ280" s="413"/>
      <c r="BR280" s="422"/>
    </row>
    <row r="281" spans="1:70" s="428" customFormat="1" ht="14.5" customHeight="1" x14ac:dyDescent="0.35">
      <c r="A281" s="874" t="s">
        <v>3645</v>
      </c>
      <c r="B281" s="862"/>
      <c r="C281" s="863"/>
      <c r="D281" s="862"/>
      <c r="E281" s="864"/>
      <c r="F281" s="862"/>
      <c r="G281" s="865"/>
      <c r="H281" s="867"/>
      <c r="I281" s="866"/>
      <c r="J281" s="866"/>
      <c r="K281" s="866"/>
      <c r="L281" s="866"/>
      <c r="M281" s="866"/>
      <c r="N281" s="868"/>
      <c r="O281" s="866"/>
      <c r="P281" s="866"/>
      <c r="Q281" s="866"/>
      <c r="R281" s="866"/>
      <c r="S281" s="866"/>
      <c r="T281" s="866"/>
      <c r="U281" s="866"/>
      <c r="V281" s="866"/>
      <c r="W281" s="866"/>
      <c r="X281" s="866"/>
      <c r="Y281" s="867"/>
      <c r="Z281" s="864"/>
      <c r="AA281" s="864"/>
      <c r="AB281" s="864"/>
      <c r="AC281" s="864"/>
      <c r="AD281" s="864"/>
      <c r="AE281" s="864"/>
      <c r="AF281" s="864"/>
      <c r="AG281" s="864"/>
      <c r="AH281" s="864"/>
      <c r="AI281" s="864"/>
      <c r="AJ281" s="864"/>
      <c r="AK281" s="864"/>
      <c r="AL281" s="864"/>
      <c r="AM281" s="864"/>
      <c r="AN281" s="864"/>
      <c r="AO281" s="862"/>
      <c r="AP281" s="866"/>
      <c r="AQ281" s="866"/>
      <c r="AR281" s="866"/>
      <c r="AS281" s="866"/>
      <c r="AT281" s="866"/>
      <c r="AU281" s="869"/>
      <c r="AV281" s="864"/>
      <c r="AW281" s="864"/>
      <c r="AX281" s="864"/>
      <c r="AY281" s="864"/>
      <c r="AZ281" s="864"/>
      <c r="BA281" s="870"/>
      <c r="BB281" s="866"/>
      <c r="BC281" s="871"/>
      <c r="BD281" s="871"/>
      <c r="BE281" s="871"/>
      <c r="BF281" s="867"/>
      <c r="BG281" s="866"/>
      <c r="BH281" s="866"/>
      <c r="BI281" s="866"/>
      <c r="BJ281" s="866"/>
      <c r="BK281" s="862"/>
      <c r="BL281" s="872"/>
      <c r="BM281" s="872"/>
      <c r="BN281" s="872"/>
      <c r="BO281" s="872"/>
      <c r="BP281" s="872"/>
      <c r="BQ281" s="862"/>
      <c r="BR281" s="873"/>
    </row>
    <row r="282" spans="1:70" s="428" customFormat="1" x14ac:dyDescent="0.25">
      <c r="A282" s="345" t="s">
        <v>3646</v>
      </c>
      <c r="B282" s="373"/>
      <c r="C282" s="719">
        <v>43364</v>
      </c>
      <c r="D282" s="373"/>
      <c r="E282" s="346">
        <v>5150.42</v>
      </c>
      <c r="F282" s="373"/>
      <c r="G282" s="347">
        <v>36.618000000000002</v>
      </c>
      <c r="H282" s="374"/>
      <c r="I282" s="348" t="s">
        <v>430</v>
      </c>
      <c r="J282" s="348">
        <v>1.3123</v>
      </c>
      <c r="K282" s="348">
        <v>5.1760999999999999</v>
      </c>
      <c r="L282" s="348">
        <v>9.1074999999999999</v>
      </c>
      <c r="M282" s="348">
        <v>2.1919</v>
      </c>
      <c r="N282" s="350">
        <v>2.7170999999999998</v>
      </c>
      <c r="O282" s="348">
        <v>8.0020000000000007</v>
      </c>
      <c r="P282" s="348">
        <v>14.9839</v>
      </c>
      <c r="Q282" s="348">
        <v>14.598100000000001</v>
      </c>
      <c r="R282" s="348" t="s">
        <v>430</v>
      </c>
      <c r="S282" s="348">
        <v>4.0937999999999999</v>
      </c>
      <c r="T282" s="348">
        <v>21</v>
      </c>
      <c r="U282" s="348">
        <v>1.2267999999999999</v>
      </c>
      <c r="V282" s="348">
        <v>6.2275</v>
      </c>
      <c r="W282" s="348">
        <v>4.0937999999999999</v>
      </c>
      <c r="X282" s="348">
        <v>18.056899999999999</v>
      </c>
      <c r="Y282" s="374"/>
      <c r="Z282" s="346" t="s">
        <v>430</v>
      </c>
      <c r="AA282" s="346">
        <v>2</v>
      </c>
      <c r="AB282" s="346">
        <v>2</v>
      </c>
      <c r="AC282" s="346">
        <v>2</v>
      </c>
      <c r="AD282" s="346">
        <v>2</v>
      </c>
      <c r="AE282" s="346">
        <v>2</v>
      </c>
      <c r="AF282" s="346">
        <v>1</v>
      </c>
      <c r="AG282" s="346">
        <v>1</v>
      </c>
      <c r="AH282" s="346">
        <v>1</v>
      </c>
      <c r="AI282" s="346" t="s">
        <v>430</v>
      </c>
      <c r="AJ282" s="346">
        <v>1</v>
      </c>
      <c r="AK282" s="346">
        <v>2</v>
      </c>
      <c r="AL282" s="346">
        <v>2</v>
      </c>
      <c r="AM282" s="346">
        <v>2</v>
      </c>
      <c r="AN282" s="346">
        <v>1</v>
      </c>
      <c r="AO282" s="373"/>
      <c r="AP282" s="348" t="s">
        <v>430</v>
      </c>
      <c r="AQ282" s="348">
        <v>17.43</v>
      </c>
      <c r="AR282" s="348">
        <v>13.85</v>
      </c>
      <c r="AS282" s="348">
        <v>11.01</v>
      </c>
      <c r="AT282" s="348">
        <v>11.35</v>
      </c>
      <c r="AU282" s="351"/>
      <c r="AV282" s="346" t="s">
        <v>430</v>
      </c>
      <c r="AW282" s="346">
        <v>1</v>
      </c>
      <c r="AX282" s="346">
        <v>1</v>
      </c>
      <c r="AY282" s="346">
        <v>1</v>
      </c>
      <c r="AZ282" s="346">
        <v>2</v>
      </c>
      <c r="BA282" s="362"/>
      <c r="BB282" s="348">
        <v>15.0786244475981</v>
      </c>
      <c r="BC282" s="375">
        <v>0.968735153369082</v>
      </c>
      <c r="BD282" s="375">
        <v>5.8994528043292402E-2</v>
      </c>
      <c r="BE282" s="375">
        <v>0.529703396941414</v>
      </c>
      <c r="BF282" s="374"/>
      <c r="BG282" s="348">
        <v>48.705599999999997</v>
      </c>
      <c r="BH282" s="348">
        <v>14.588200000000001</v>
      </c>
      <c r="BI282" s="348">
        <v>30.901499999999999</v>
      </c>
      <c r="BJ282" s="348">
        <v>5.8047000000000004</v>
      </c>
      <c r="BK282" s="373"/>
      <c r="BL282" s="372" t="s">
        <v>3647</v>
      </c>
      <c r="BM282" s="372" t="s">
        <v>3648</v>
      </c>
      <c r="BN282" s="372" t="s">
        <v>3649</v>
      </c>
      <c r="BO282" s="372" t="s">
        <v>3650</v>
      </c>
      <c r="BP282" s="372" t="s">
        <v>1851</v>
      </c>
      <c r="BQ282" s="373"/>
      <c r="BR282" s="354" t="s">
        <v>443</v>
      </c>
    </row>
    <row r="283" spans="1:70" s="428" customFormat="1" x14ac:dyDescent="0.25">
      <c r="A283" s="345" t="s">
        <v>3651</v>
      </c>
      <c r="B283" s="373"/>
      <c r="C283" s="719">
        <v>45862</v>
      </c>
      <c r="D283" s="373"/>
      <c r="E283" s="346">
        <v>1625.39</v>
      </c>
      <c r="F283" s="373"/>
      <c r="G283" s="347">
        <v>9.86</v>
      </c>
      <c r="H283" s="374"/>
      <c r="I283" s="348">
        <v>-1.004</v>
      </c>
      <c r="J283" s="348">
        <v>-0.30330000000000001</v>
      </c>
      <c r="K283" s="348">
        <v>3.8988</v>
      </c>
      <c r="L283" s="348">
        <v>7.1738999999999997</v>
      </c>
      <c r="M283" s="348">
        <v>1.4402999999999999</v>
      </c>
      <c r="N283" s="350" t="s">
        <v>430</v>
      </c>
      <c r="O283" s="348" t="s">
        <v>430</v>
      </c>
      <c r="P283" s="348" t="s">
        <v>430</v>
      </c>
      <c r="Q283" s="348" t="s">
        <v>430</v>
      </c>
      <c r="R283" s="348" t="s">
        <v>430</v>
      </c>
      <c r="S283" s="348">
        <v>1.3361000000000001</v>
      </c>
      <c r="T283" s="348">
        <v>18.2254</v>
      </c>
      <c r="U283" s="348">
        <v>-0.40400000000000003</v>
      </c>
      <c r="V283" s="348">
        <v>0.71499999999999997</v>
      </c>
      <c r="W283" s="348">
        <v>1.3361000000000001</v>
      </c>
      <c r="X283" s="348">
        <v>-1.4</v>
      </c>
      <c r="Y283" s="374"/>
      <c r="Z283" s="346">
        <v>3</v>
      </c>
      <c r="AA283" s="346">
        <v>4</v>
      </c>
      <c r="AB283" s="346">
        <v>3</v>
      </c>
      <c r="AC283" s="346">
        <v>3</v>
      </c>
      <c r="AD283" s="346">
        <v>3</v>
      </c>
      <c r="AE283" s="346" t="s">
        <v>430</v>
      </c>
      <c r="AF283" s="346" t="s">
        <v>430</v>
      </c>
      <c r="AG283" s="346" t="s">
        <v>430</v>
      </c>
      <c r="AH283" s="346" t="s">
        <v>430</v>
      </c>
      <c r="AI283" s="346" t="s">
        <v>430</v>
      </c>
      <c r="AJ283" s="346">
        <v>4</v>
      </c>
      <c r="AK283" s="346">
        <v>3</v>
      </c>
      <c r="AL283" s="346">
        <v>3</v>
      </c>
      <c r="AM283" s="346">
        <v>3</v>
      </c>
      <c r="AN283" s="346">
        <v>4</v>
      </c>
      <c r="AO283" s="373"/>
      <c r="AP283" s="348" t="s">
        <v>430</v>
      </c>
      <c r="AQ283" s="348" t="s">
        <v>430</v>
      </c>
      <c r="AR283" s="348" t="s">
        <v>430</v>
      </c>
      <c r="AS283" s="348" t="s">
        <v>430</v>
      </c>
      <c r="AT283" s="348">
        <v>4.17</v>
      </c>
      <c r="AU283" s="351"/>
      <c r="AV283" s="346" t="s">
        <v>430</v>
      </c>
      <c r="AW283" s="346" t="s">
        <v>430</v>
      </c>
      <c r="AX283" s="346" t="s">
        <v>430</v>
      </c>
      <c r="AY283" s="346" t="s">
        <v>430</v>
      </c>
      <c r="AZ283" s="346">
        <v>3</v>
      </c>
      <c r="BA283" s="362"/>
      <c r="BB283" s="348">
        <v>14.4417600172657</v>
      </c>
      <c r="BC283" s="375">
        <v>0.92376288675896501</v>
      </c>
      <c r="BD283" s="375">
        <v>-3.2720347459612699E-2</v>
      </c>
      <c r="BE283" s="375">
        <v>0.13354155878615001</v>
      </c>
      <c r="BF283" s="374"/>
      <c r="BG283" s="348">
        <v>54.273600000000002</v>
      </c>
      <c r="BH283" s="348">
        <v>27.801600000000001</v>
      </c>
      <c r="BI283" s="348">
        <v>15.9633</v>
      </c>
      <c r="BJ283" s="348">
        <v>1.9615</v>
      </c>
      <c r="BK283" s="373"/>
      <c r="BL283" s="372" t="s">
        <v>3652</v>
      </c>
      <c r="BM283" s="372" t="s">
        <v>3403</v>
      </c>
      <c r="BN283" s="372" t="s">
        <v>3653</v>
      </c>
      <c r="BO283" s="372" t="s">
        <v>3654</v>
      </c>
      <c r="BP283" s="372" t="s">
        <v>3655</v>
      </c>
      <c r="BQ283" s="373"/>
      <c r="BR283" s="354" t="s">
        <v>436</v>
      </c>
    </row>
    <row r="284" spans="1:70" s="428" customFormat="1" ht="11" x14ac:dyDescent="0.3">
      <c r="A284" s="841" t="s">
        <v>3656</v>
      </c>
      <c r="B284" s="842"/>
      <c r="C284" s="843">
        <v>46078</v>
      </c>
      <c r="D284" s="842"/>
      <c r="E284" s="844">
        <v>763.95799999999997</v>
      </c>
      <c r="F284" s="842"/>
      <c r="G284" s="845">
        <v>10.461</v>
      </c>
      <c r="H284" s="847"/>
      <c r="I284" s="846">
        <v>-3.8199999999999998E-2</v>
      </c>
      <c r="J284" s="846">
        <v>0.90669999999999995</v>
      </c>
      <c r="K284" s="846">
        <v>2.6595</v>
      </c>
      <c r="L284" s="846">
        <v>1.4449000000000001</v>
      </c>
      <c r="M284" s="846" t="s">
        <v>430</v>
      </c>
      <c r="N284" s="848" t="s">
        <v>430</v>
      </c>
      <c r="O284" s="846" t="s">
        <v>430</v>
      </c>
      <c r="P284" s="846" t="s">
        <v>430</v>
      </c>
      <c r="Q284" s="846" t="s">
        <v>430</v>
      </c>
      <c r="R284" s="846" t="s">
        <v>430</v>
      </c>
      <c r="S284" s="846">
        <v>1.8201000000000001</v>
      </c>
      <c r="T284" s="846">
        <v>9.3788999999999998</v>
      </c>
      <c r="U284" s="846" t="s">
        <v>430</v>
      </c>
      <c r="V284" s="846" t="s">
        <v>430</v>
      </c>
      <c r="W284" s="846">
        <v>1.8201000000000001</v>
      </c>
      <c r="X284" s="846">
        <v>4.6100000000000003</v>
      </c>
      <c r="Y284" s="847"/>
      <c r="Z284" s="844">
        <v>1</v>
      </c>
      <c r="AA284" s="844">
        <v>3</v>
      </c>
      <c r="AB284" s="844">
        <v>4</v>
      </c>
      <c r="AC284" s="844">
        <v>4</v>
      </c>
      <c r="AD284" s="844" t="s">
        <v>430</v>
      </c>
      <c r="AE284" s="844" t="s">
        <v>430</v>
      </c>
      <c r="AF284" s="844" t="s">
        <v>430</v>
      </c>
      <c r="AG284" s="844" t="s">
        <v>430</v>
      </c>
      <c r="AH284" s="844" t="s">
        <v>430</v>
      </c>
      <c r="AI284" s="844" t="s">
        <v>430</v>
      </c>
      <c r="AJ284" s="844">
        <v>3</v>
      </c>
      <c r="AK284" s="844">
        <v>4</v>
      </c>
      <c r="AL284" s="844" t="s">
        <v>430</v>
      </c>
      <c r="AM284" s="844" t="s">
        <v>430</v>
      </c>
      <c r="AN284" s="844">
        <v>3</v>
      </c>
      <c r="AO284" s="842"/>
      <c r="AP284" s="846" t="s">
        <v>430</v>
      </c>
      <c r="AQ284" s="846" t="s">
        <v>430</v>
      </c>
      <c r="AR284" s="846" t="s">
        <v>430</v>
      </c>
      <c r="AS284" s="846" t="s">
        <v>430</v>
      </c>
      <c r="AT284" s="846" t="s">
        <v>430</v>
      </c>
      <c r="AU284" s="849"/>
      <c r="AV284" s="844" t="s">
        <v>430</v>
      </c>
      <c r="AW284" s="844" t="s">
        <v>430</v>
      </c>
      <c r="AX284" s="844" t="s">
        <v>430</v>
      </c>
      <c r="AY284" s="844" t="s">
        <v>430</v>
      </c>
      <c r="AZ284" s="844" t="s">
        <v>430</v>
      </c>
      <c r="BA284" s="851"/>
      <c r="BB284" s="846">
        <v>13.1500187579766</v>
      </c>
      <c r="BC284" s="852">
        <v>1.0311173536125999</v>
      </c>
      <c r="BD284" s="852">
        <v>7.8146995028513105E-2</v>
      </c>
      <c r="BE284" s="852">
        <v>0.39443077710450902</v>
      </c>
      <c r="BF284" s="847"/>
      <c r="BG284" s="846">
        <v>75.597099999999998</v>
      </c>
      <c r="BH284" s="846">
        <v>4.3637300000000003</v>
      </c>
      <c r="BI284" s="846">
        <v>15.379899999999999</v>
      </c>
      <c r="BJ284" s="846">
        <v>4.6592700000000002</v>
      </c>
      <c r="BK284" s="842"/>
      <c r="BL284" s="855" t="s">
        <v>3657</v>
      </c>
      <c r="BM284" s="855" t="s">
        <v>3658</v>
      </c>
      <c r="BN284" s="855" t="s">
        <v>3659</v>
      </c>
      <c r="BO284" s="855" t="s">
        <v>3660</v>
      </c>
      <c r="BP284" s="855" t="s">
        <v>3661</v>
      </c>
      <c r="BQ284" s="842"/>
      <c r="BR284" s="856" t="s">
        <v>430</v>
      </c>
    </row>
    <row r="285" spans="1:70" s="428" customFormat="1" x14ac:dyDescent="0.25">
      <c r="A285" s="345" t="s">
        <v>3662</v>
      </c>
      <c r="B285" s="373"/>
      <c r="C285" s="719">
        <v>45817</v>
      </c>
      <c r="D285" s="373"/>
      <c r="E285" s="346">
        <v>124.36</v>
      </c>
      <c r="F285" s="373"/>
      <c r="G285" s="347">
        <v>11.458500000000001</v>
      </c>
      <c r="H285" s="374"/>
      <c r="I285" s="348">
        <v>-7.4999999999999997E-2</v>
      </c>
      <c r="J285" s="348">
        <v>1.6617999999999999</v>
      </c>
      <c r="K285" s="348">
        <v>6.6631</v>
      </c>
      <c r="L285" s="348">
        <v>11.4217</v>
      </c>
      <c r="M285" s="348">
        <v>5.9245999999999999</v>
      </c>
      <c r="N285" s="350">
        <v>12.7605</v>
      </c>
      <c r="O285" s="348" t="s">
        <v>430</v>
      </c>
      <c r="P285" s="348" t="s">
        <v>430</v>
      </c>
      <c r="Q285" s="348" t="s">
        <v>430</v>
      </c>
      <c r="R285" s="348" t="s">
        <v>430</v>
      </c>
      <c r="S285" s="348">
        <v>3.2389999999999999</v>
      </c>
      <c r="T285" s="348">
        <v>25.447500000000002</v>
      </c>
      <c r="U285" s="348">
        <v>5.2831999999999999</v>
      </c>
      <c r="V285" s="348">
        <v>12.5999</v>
      </c>
      <c r="W285" s="348">
        <v>3.2389999999999999</v>
      </c>
      <c r="X285" s="348">
        <v>13.158099999999999</v>
      </c>
      <c r="Y285" s="374"/>
      <c r="Z285" s="346">
        <v>2</v>
      </c>
      <c r="AA285" s="346">
        <v>1</v>
      </c>
      <c r="AB285" s="346">
        <v>1</v>
      </c>
      <c r="AC285" s="346">
        <v>1</v>
      </c>
      <c r="AD285" s="346">
        <v>1</v>
      </c>
      <c r="AE285" s="346">
        <v>1</v>
      </c>
      <c r="AF285" s="346" t="s">
        <v>430</v>
      </c>
      <c r="AG285" s="346" t="s">
        <v>430</v>
      </c>
      <c r="AH285" s="346" t="s">
        <v>430</v>
      </c>
      <c r="AI285" s="346" t="s">
        <v>430</v>
      </c>
      <c r="AJ285" s="346">
        <v>2</v>
      </c>
      <c r="AK285" s="346">
        <v>1</v>
      </c>
      <c r="AL285" s="346">
        <v>1</v>
      </c>
      <c r="AM285" s="346">
        <v>1</v>
      </c>
      <c r="AN285" s="346">
        <v>2</v>
      </c>
      <c r="AO285" s="373"/>
      <c r="AP285" s="348" t="s">
        <v>430</v>
      </c>
      <c r="AQ285" s="348" t="s">
        <v>430</v>
      </c>
      <c r="AR285" s="348" t="s">
        <v>430</v>
      </c>
      <c r="AS285" s="348" t="s">
        <v>430</v>
      </c>
      <c r="AT285" s="348">
        <v>19.329999999999998</v>
      </c>
      <c r="AU285" s="351"/>
      <c r="AV285" s="346" t="s">
        <v>430</v>
      </c>
      <c r="AW285" s="346" t="s">
        <v>430</v>
      </c>
      <c r="AX285" s="346" t="s">
        <v>430</v>
      </c>
      <c r="AY285" s="346" t="s">
        <v>430</v>
      </c>
      <c r="AZ285" s="346">
        <v>1</v>
      </c>
      <c r="BA285" s="362"/>
      <c r="BB285" s="348">
        <v>15.3018991703797</v>
      </c>
      <c r="BC285" s="375">
        <v>0.91765556533155901</v>
      </c>
      <c r="BD285" s="375">
        <v>4.4132885203340001E-2</v>
      </c>
      <c r="BE285" s="375">
        <v>1.3415819411980301</v>
      </c>
      <c r="BF285" s="374"/>
      <c r="BG285" s="348">
        <v>16.279</v>
      </c>
      <c r="BH285" s="348">
        <v>29.770299999999999</v>
      </c>
      <c r="BI285" s="348">
        <v>52.425400000000003</v>
      </c>
      <c r="BJ285" s="348">
        <v>1.5253000000000001</v>
      </c>
      <c r="BK285" s="373"/>
      <c r="BL285" s="372" t="s">
        <v>3663</v>
      </c>
      <c r="BM285" s="372" t="s">
        <v>3664</v>
      </c>
      <c r="BN285" s="372" t="s">
        <v>3665</v>
      </c>
      <c r="BO285" s="372" t="s">
        <v>3666</v>
      </c>
      <c r="BP285" s="372" t="s">
        <v>3667</v>
      </c>
      <c r="BQ285" s="373"/>
      <c r="BR285" s="354" t="s">
        <v>476</v>
      </c>
    </row>
    <row r="286" spans="1:70" s="428" customFormat="1" x14ac:dyDescent="0.25">
      <c r="A286" s="885" t="s">
        <v>93</v>
      </c>
      <c r="B286" s="402"/>
      <c r="C286" s="724"/>
      <c r="D286" s="402"/>
      <c r="E286" s="403"/>
      <c r="F286" s="402"/>
      <c r="G286" s="404"/>
      <c r="H286" s="406"/>
      <c r="I286" s="405">
        <v>-0.37240000000000001</v>
      </c>
      <c r="J286" s="405">
        <v>0.89439999999999997</v>
      </c>
      <c r="K286" s="405">
        <v>4.5994000000000002</v>
      </c>
      <c r="L286" s="405">
        <v>7.2869999999999999</v>
      </c>
      <c r="M286" s="405">
        <v>3.1856</v>
      </c>
      <c r="N286" s="407">
        <v>7.7388000000000003</v>
      </c>
      <c r="O286" s="405">
        <v>8.0020000000000007</v>
      </c>
      <c r="P286" s="405">
        <v>14.9839</v>
      </c>
      <c r="Q286" s="405">
        <v>14.598100000000001</v>
      </c>
      <c r="R286" s="405" t="s">
        <v>430</v>
      </c>
      <c r="S286" s="405">
        <v>2.6221999999999999</v>
      </c>
      <c r="T286" s="405">
        <v>18.513000000000002</v>
      </c>
      <c r="U286" s="405">
        <v>2.0352999999999999</v>
      </c>
      <c r="V286" s="405">
        <v>6.5141</v>
      </c>
      <c r="W286" s="405">
        <v>2.6221999999999999</v>
      </c>
      <c r="X286" s="405">
        <v>8.6062999999999992</v>
      </c>
      <c r="Y286" s="406"/>
      <c r="Z286" s="403">
        <v>3</v>
      </c>
      <c r="AA286" s="403">
        <v>4</v>
      </c>
      <c r="AB286" s="403">
        <v>4</v>
      </c>
      <c r="AC286" s="403">
        <v>4</v>
      </c>
      <c r="AD286" s="403">
        <v>3</v>
      </c>
      <c r="AE286" s="403">
        <v>2</v>
      </c>
      <c r="AF286" s="403">
        <v>1</v>
      </c>
      <c r="AG286" s="403">
        <v>1</v>
      </c>
      <c r="AH286" s="403">
        <v>1</v>
      </c>
      <c r="AI286" s="403">
        <v>0</v>
      </c>
      <c r="AJ286" s="403">
        <v>4</v>
      </c>
      <c r="AK286" s="403">
        <v>4</v>
      </c>
      <c r="AL286" s="403">
        <v>3</v>
      </c>
      <c r="AM286" s="403">
        <v>3</v>
      </c>
      <c r="AN286" s="403">
        <v>4</v>
      </c>
      <c r="AO286" s="402"/>
      <c r="AP286" s="405" t="s">
        <v>430</v>
      </c>
      <c r="AQ286" s="405">
        <v>17.43</v>
      </c>
      <c r="AR286" s="405">
        <v>13.85</v>
      </c>
      <c r="AS286" s="405">
        <v>11.01</v>
      </c>
      <c r="AT286" s="405">
        <v>11.616666666666699</v>
      </c>
      <c r="AU286" s="408"/>
      <c r="AV286" s="403">
        <v>0</v>
      </c>
      <c r="AW286" s="403">
        <v>1</v>
      </c>
      <c r="AX286" s="403">
        <v>1</v>
      </c>
      <c r="AY286" s="403">
        <v>1</v>
      </c>
      <c r="AZ286" s="403">
        <v>3</v>
      </c>
      <c r="BA286" s="409"/>
      <c r="BB286" s="405"/>
      <c r="BC286" s="410"/>
      <c r="BD286" s="410"/>
      <c r="BE286" s="410"/>
      <c r="BF286" s="406"/>
      <c r="BG286" s="405"/>
      <c r="BH286" s="405"/>
      <c r="BI286" s="405"/>
      <c r="BJ286" s="405"/>
      <c r="BK286" s="402"/>
      <c r="BL286" s="401"/>
      <c r="BM286" s="401"/>
      <c r="BN286" s="401"/>
      <c r="BO286" s="401"/>
      <c r="BP286" s="401"/>
      <c r="BQ286" s="402"/>
      <c r="BR286" s="411"/>
    </row>
    <row r="287" spans="1:70" s="428" customFormat="1" x14ac:dyDescent="0.25">
      <c r="A287" s="886" t="s">
        <v>94</v>
      </c>
      <c r="B287" s="373"/>
      <c r="C287" s="719"/>
      <c r="D287" s="373"/>
      <c r="E287" s="346"/>
      <c r="F287" s="373"/>
      <c r="G287" s="347"/>
      <c r="H287" s="374"/>
      <c r="I287" s="348">
        <v>-3.8199999999999998E-2</v>
      </c>
      <c r="J287" s="348">
        <v>1.6617999999999999</v>
      </c>
      <c r="K287" s="348">
        <v>6.6631</v>
      </c>
      <c r="L287" s="348">
        <v>11.4217</v>
      </c>
      <c r="M287" s="348">
        <v>5.9245999999999999</v>
      </c>
      <c r="N287" s="350">
        <v>12.7605</v>
      </c>
      <c r="O287" s="348">
        <v>8.0020000000000007</v>
      </c>
      <c r="P287" s="348">
        <v>14.9839</v>
      </c>
      <c r="Q287" s="348">
        <v>14.598100000000001</v>
      </c>
      <c r="R287" s="348" t="s">
        <v>430</v>
      </c>
      <c r="S287" s="348">
        <v>4.0937999999999999</v>
      </c>
      <c r="T287" s="348">
        <v>25.447500000000002</v>
      </c>
      <c r="U287" s="348">
        <v>5.2831999999999999</v>
      </c>
      <c r="V287" s="348">
        <v>12.5999</v>
      </c>
      <c r="W287" s="348">
        <v>4.0937999999999999</v>
      </c>
      <c r="X287" s="348">
        <v>18.056899999999999</v>
      </c>
      <c r="Y287" s="374"/>
      <c r="Z287" s="346"/>
      <c r="AA287" s="346"/>
      <c r="AB287" s="346"/>
      <c r="AC287" s="346"/>
      <c r="AD287" s="346"/>
      <c r="AE287" s="346"/>
      <c r="AF287" s="346"/>
      <c r="AG287" s="346"/>
      <c r="AH287" s="346"/>
      <c r="AI287" s="346"/>
      <c r="AJ287" s="346"/>
      <c r="AK287" s="346"/>
      <c r="AL287" s="346"/>
      <c r="AM287" s="346"/>
      <c r="AN287" s="346"/>
      <c r="AO287" s="373"/>
      <c r="AP287" s="348" t="s">
        <v>430</v>
      </c>
      <c r="AQ287" s="348">
        <v>17.43</v>
      </c>
      <c r="AR287" s="348">
        <v>13.85</v>
      </c>
      <c r="AS287" s="348">
        <v>11.01</v>
      </c>
      <c r="AT287" s="348">
        <v>19.329999999999998</v>
      </c>
      <c r="AU287" s="351"/>
      <c r="AV287" s="346"/>
      <c r="AW287" s="346"/>
      <c r="AX287" s="346"/>
      <c r="AY287" s="346"/>
      <c r="AZ287" s="346"/>
      <c r="BA287" s="362"/>
      <c r="BB287" s="348"/>
      <c r="BC287" s="375"/>
      <c r="BD287" s="375"/>
      <c r="BE287" s="375"/>
      <c r="BF287" s="374"/>
      <c r="BG287" s="348"/>
      <c r="BH287" s="348"/>
      <c r="BI287" s="348"/>
      <c r="BJ287" s="348"/>
      <c r="BK287" s="373"/>
      <c r="BL287" s="372"/>
      <c r="BM287" s="372"/>
      <c r="BN287" s="372"/>
      <c r="BO287" s="372"/>
      <c r="BP287" s="372"/>
      <c r="BQ287" s="373"/>
      <c r="BR287" s="354"/>
    </row>
    <row r="288" spans="1:70" s="428" customFormat="1" x14ac:dyDescent="0.25">
      <c r="A288" s="886" t="s">
        <v>95</v>
      </c>
      <c r="B288" s="373"/>
      <c r="C288" s="719"/>
      <c r="D288" s="373"/>
      <c r="E288" s="346"/>
      <c r="F288" s="373"/>
      <c r="G288" s="347"/>
      <c r="H288" s="374"/>
      <c r="I288" s="348">
        <v>-1.004</v>
      </c>
      <c r="J288" s="348">
        <v>-0.30330000000000001</v>
      </c>
      <c r="K288" s="348">
        <v>2.6595</v>
      </c>
      <c r="L288" s="348">
        <v>1.4449000000000001</v>
      </c>
      <c r="M288" s="348">
        <v>1.4402999999999999</v>
      </c>
      <c r="N288" s="350">
        <v>2.7170999999999998</v>
      </c>
      <c r="O288" s="348">
        <v>8.0020000000000007</v>
      </c>
      <c r="P288" s="348">
        <v>14.9839</v>
      </c>
      <c r="Q288" s="348">
        <v>14.598100000000001</v>
      </c>
      <c r="R288" s="348" t="s">
        <v>430</v>
      </c>
      <c r="S288" s="348">
        <v>1.3361000000000001</v>
      </c>
      <c r="T288" s="348">
        <v>9.3788999999999998</v>
      </c>
      <c r="U288" s="348">
        <v>-0.40400000000000003</v>
      </c>
      <c r="V288" s="348">
        <v>0.71499999999999997</v>
      </c>
      <c r="W288" s="348">
        <v>1.3361000000000001</v>
      </c>
      <c r="X288" s="348">
        <v>-1.4</v>
      </c>
      <c r="Y288" s="374"/>
      <c r="Z288" s="346"/>
      <c r="AA288" s="346"/>
      <c r="AB288" s="346"/>
      <c r="AC288" s="346"/>
      <c r="AD288" s="346"/>
      <c r="AE288" s="346"/>
      <c r="AF288" s="346"/>
      <c r="AG288" s="346"/>
      <c r="AH288" s="346"/>
      <c r="AI288" s="346"/>
      <c r="AJ288" s="346"/>
      <c r="AK288" s="346"/>
      <c r="AL288" s="346"/>
      <c r="AM288" s="346"/>
      <c r="AN288" s="346"/>
      <c r="AO288" s="373"/>
      <c r="AP288" s="348" t="s">
        <v>430</v>
      </c>
      <c r="AQ288" s="348">
        <v>17.43</v>
      </c>
      <c r="AR288" s="348">
        <v>13.85</v>
      </c>
      <c r="AS288" s="348">
        <v>11.01</v>
      </c>
      <c r="AT288" s="348">
        <v>4.17</v>
      </c>
      <c r="AU288" s="351"/>
      <c r="AV288" s="346"/>
      <c r="AW288" s="346"/>
      <c r="AX288" s="346"/>
      <c r="AY288" s="346"/>
      <c r="AZ288" s="346"/>
      <c r="BA288" s="362"/>
      <c r="BB288" s="348"/>
      <c r="BC288" s="375"/>
      <c r="BD288" s="375"/>
      <c r="BE288" s="375"/>
      <c r="BF288" s="374"/>
      <c r="BG288" s="348"/>
      <c r="BH288" s="348"/>
      <c r="BI288" s="348"/>
      <c r="BJ288" s="348"/>
      <c r="BK288" s="373"/>
      <c r="BL288" s="372"/>
      <c r="BM288" s="372"/>
      <c r="BN288" s="372"/>
      <c r="BO288" s="372"/>
      <c r="BP288" s="372"/>
      <c r="BQ288" s="373"/>
      <c r="BR288" s="354"/>
    </row>
    <row r="289" spans="1:70" s="428" customFormat="1" x14ac:dyDescent="0.25">
      <c r="A289" s="887" t="s">
        <v>96</v>
      </c>
      <c r="B289" s="413"/>
      <c r="C289" s="725"/>
      <c r="D289" s="413"/>
      <c r="E289" s="414"/>
      <c r="F289" s="413"/>
      <c r="G289" s="415"/>
      <c r="H289" s="417"/>
      <c r="I289" s="416">
        <v>-7.4999999999999997E-2</v>
      </c>
      <c r="J289" s="416">
        <v>1.1094999999999999</v>
      </c>
      <c r="K289" s="416">
        <v>4.5374499999999998</v>
      </c>
      <c r="L289" s="416">
        <v>8.1407000000000007</v>
      </c>
      <c r="M289" s="416">
        <v>2.1919</v>
      </c>
      <c r="N289" s="418">
        <v>7.7388000000000003</v>
      </c>
      <c r="O289" s="416">
        <v>8.0020000000000007</v>
      </c>
      <c r="P289" s="416">
        <v>14.9839</v>
      </c>
      <c r="Q289" s="416">
        <v>14.598100000000001</v>
      </c>
      <c r="R289" s="416" t="s">
        <v>430</v>
      </c>
      <c r="S289" s="416">
        <v>2.5295999999999998</v>
      </c>
      <c r="T289" s="416">
        <v>19.6127</v>
      </c>
      <c r="U289" s="416">
        <v>0.41139999999999999</v>
      </c>
      <c r="V289" s="416">
        <v>3.4712999999999998</v>
      </c>
      <c r="W289" s="416">
        <v>2.5295999999999998</v>
      </c>
      <c r="X289" s="416">
        <v>8.8840500000000002</v>
      </c>
      <c r="Y289" s="417"/>
      <c r="Z289" s="414"/>
      <c r="AA289" s="414"/>
      <c r="AB289" s="414"/>
      <c r="AC289" s="414"/>
      <c r="AD289" s="414"/>
      <c r="AE289" s="414"/>
      <c r="AF289" s="414"/>
      <c r="AG289" s="414"/>
      <c r="AH289" s="414"/>
      <c r="AI289" s="414"/>
      <c r="AJ289" s="414"/>
      <c r="AK289" s="414"/>
      <c r="AL289" s="414"/>
      <c r="AM289" s="414"/>
      <c r="AN289" s="414"/>
      <c r="AO289" s="413"/>
      <c r="AP289" s="416" t="s">
        <v>430</v>
      </c>
      <c r="AQ289" s="416">
        <v>17.43</v>
      </c>
      <c r="AR289" s="416">
        <v>13.85</v>
      </c>
      <c r="AS289" s="416">
        <v>11.01</v>
      </c>
      <c r="AT289" s="416">
        <v>11.35</v>
      </c>
      <c r="AU289" s="419"/>
      <c r="AV289" s="414"/>
      <c r="AW289" s="414"/>
      <c r="AX289" s="414"/>
      <c r="AY289" s="414"/>
      <c r="AZ289" s="414"/>
      <c r="BA289" s="420"/>
      <c r="BB289" s="416"/>
      <c r="BC289" s="421"/>
      <c r="BD289" s="421"/>
      <c r="BE289" s="421"/>
      <c r="BF289" s="417"/>
      <c r="BG289" s="416"/>
      <c r="BH289" s="416"/>
      <c r="BI289" s="416"/>
      <c r="BJ289" s="416"/>
      <c r="BK289" s="413"/>
      <c r="BL289" s="412"/>
      <c r="BM289" s="412"/>
      <c r="BN289" s="412"/>
      <c r="BO289" s="412"/>
      <c r="BP289" s="412"/>
      <c r="BQ289" s="413"/>
      <c r="BR289" s="422"/>
    </row>
    <row r="290" spans="1:70" s="428" customFormat="1" ht="14.5" customHeight="1" x14ac:dyDescent="0.35">
      <c r="A290" s="874" t="s">
        <v>3668</v>
      </c>
      <c r="B290" s="862"/>
      <c r="C290" s="863"/>
      <c r="D290" s="862"/>
      <c r="E290" s="864"/>
      <c r="F290" s="862"/>
      <c r="G290" s="865"/>
      <c r="H290" s="867"/>
      <c r="I290" s="866"/>
      <c r="J290" s="866"/>
      <c r="K290" s="866"/>
      <c r="L290" s="866"/>
      <c r="M290" s="866"/>
      <c r="N290" s="868"/>
      <c r="O290" s="866"/>
      <c r="P290" s="866"/>
      <c r="Q290" s="866"/>
      <c r="R290" s="866"/>
      <c r="S290" s="866"/>
      <c r="T290" s="866"/>
      <c r="U290" s="866"/>
      <c r="V290" s="866"/>
      <c r="W290" s="866"/>
      <c r="X290" s="866"/>
      <c r="Y290" s="867"/>
      <c r="Z290" s="864"/>
      <c r="AA290" s="864"/>
      <c r="AB290" s="864"/>
      <c r="AC290" s="864"/>
      <c r="AD290" s="864"/>
      <c r="AE290" s="864"/>
      <c r="AF290" s="864"/>
      <c r="AG290" s="864"/>
      <c r="AH290" s="864"/>
      <c r="AI290" s="864"/>
      <c r="AJ290" s="864"/>
      <c r="AK290" s="864"/>
      <c r="AL290" s="864"/>
      <c r="AM290" s="864"/>
      <c r="AN290" s="864"/>
      <c r="AO290" s="862"/>
      <c r="AP290" s="866"/>
      <c r="AQ290" s="866"/>
      <c r="AR290" s="866"/>
      <c r="AS290" s="866"/>
      <c r="AT290" s="866"/>
      <c r="AU290" s="869"/>
      <c r="AV290" s="864"/>
      <c r="AW290" s="864"/>
      <c r="AX290" s="864"/>
      <c r="AY290" s="864"/>
      <c r="AZ290" s="864"/>
      <c r="BA290" s="870"/>
      <c r="BB290" s="866"/>
      <c r="BC290" s="871"/>
      <c r="BD290" s="871"/>
      <c r="BE290" s="871"/>
      <c r="BF290" s="867"/>
      <c r="BG290" s="866"/>
      <c r="BH290" s="866"/>
      <c r="BI290" s="866"/>
      <c r="BJ290" s="866"/>
      <c r="BK290" s="862"/>
      <c r="BL290" s="872"/>
      <c r="BM290" s="872"/>
      <c r="BN290" s="872"/>
      <c r="BO290" s="872"/>
      <c r="BP290" s="872"/>
      <c r="BQ290" s="862"/>
      <c r="BR290" s="873"/>
    </row>
    <row r="291" spans="1:70" s="428" customFormat="1" x14ac:dyDescent="0.25">
      <c r="A291" s="345" t="s">
        <v>3669</v>
      </c>
      <c r="B291" s="373"/>
      <c r="C291" s="719">
        <v>35209</v>
      </c>
      <c r="D291" s="373"/>
      <c r="E291" s="346">
        <v>3771.89</v>
      </c>
      <c r="F291" s="373"/>
      <c r="G291" s="347">
        <v>360.94740000000002</v>
      </c>
      <c r="H291" s="374"/>
      <c r="I291" s="348">
        <v>0.4798</v>
      </c>
      <c r="J291" s="348">
        <v>1.8126</v>
      </c>
      <c r="K291" s="348">
        <v>0.98370000000000002</v>
      </c>
      <c r="L291" s="348">
        <v>0.16850000000000001</v>
      </c>
      <c r="M291" s="348">
        <v>-7.0755999999999997</v>
      </c>
      <c r="N291" s="350">
        <v>-6.8048999999999999</v>
      </c>
      <c r="O291" s="348">
        <v>-7.0384000000000002</v>
      </c>
      <c r="P291" s="348">
        <v>5.4137000000000004</v>
      </c>
      <c r="Q291" s="348">
        <v>7.3381999999999996</v>
      </c>
      <c r="R291" s="348">
        <v>10.639799999999999</v>
      </c>
      <c r="S291" s="348">
        <v>3.1042999999999998</v>
      </c>
      <c r="T291" s="348">
        <v>7.8438999999999997</v>
      </c>
      <c r="U291" s="348">
        <v>-7.2188999999999997</v>
      </c>
      <c r="V291" s="348">
        <v>-3.8174999999999999</v>
      </c>
      <c r="W291" s="348">
        <v>3.1042999999999998</v>
      </c>
      <c r="X291" s="348">
        <v>15.098000000000001</v>
      </c>
      <c r="Y291" s="374"/>
      <c r="Z291" s="346">
        <v>1</v>
      </c>
      <c r="AA291" s="346">
        <v>2</v>
      </c>
      <c r="AB291" s="346">
        <v>2</v>
      </c>
      <c r="AC291" s="346">
        <v>4</v>
      </c>
      <c r="AD291" s="346">
        <v>4</v>
      </c>
      <c r="AE291" s="346">
        <v>3</v>
      </c>
      <c r="AF291" s="346">
        <v>2</v>
      </c>
      <c r="AG291" s="346">
        <v>2</v>
      </c>
      <c r="AH291" s="346">
        <v>2</v>
      </c>
      <c r="AI291" s="346">
        <v>2</v>
      </c>
      <c r="AJ291" s="346">
        <v>2</v>
      </c>
      <c r="AK291" s="346">
        <v>4</v>
      </c>
      <c r="AL291" s="346">
        <v>4</v>
      </c>
      <c r="AM291" s="346">
        <v>3</v>
      </c>
      <c r="AN291" s="346">
        <v>2</v>
      </c>
      <c r="AO291" s="373"/>
      <c r="AP291" s="348">
        <v>10.35</v>
      </c>
      <c r="AQ291" s="348">
        <v>9.19</v>
      </c>
      <c r="AR291" s="348">
        <v>4.03</v>
      </c>
      <c r="AS291" s="348">
        <v>-1.62</v>
      </c>
      <c r="AT291" s="348">
        <v>-6.26</v>
      </c>
      <c r="AU291" s="351"/>
      <c r="AV291" s="346">
        <v>2</v>
      </c>
      <c r="AW291" s="346">
        <v>2</v>
      </c>
      <c r="AX291" s="346">
        <v>2</v>
      </c>
      <c r="AY291" s="346">
        <v>2</v>
      </c>
      <c r="AZ291" s="346">
        <v>3</v>
      </c>
      <c r="BA291" s="362"/>
      <c r="BB291" s="348">
        <v>13.1364571944018</v>
      </c>
      <c r="BC291" s="375">
        <v>0.84532411146101505</v>
      </c>
      <c r="BD291" s="375">
        <v>6.1091966964935398E-3</v>
      </c>
      <c r="BE291" s="375">
        <v>-0.29044462626940298</v>
      </c>
      <c r="BF291" s="374"/>
      <c r="BG291" s="348">
        <v>49.639099999999999</v>
      </c>
      <c r="BH291" s="348">
        <v>30.621300000000002</v>
      </c>
      <c r="BI291" s="348">
        <v>16.6142</v>
      </c>
      <c r="BJ291" s="348">
        <v>3.1254</v>
      </c>
      <c r="BK291" s="373"/>
      <c r="BL291" s="372" t="s">
        <v>3670</v>
      </c>
      <c r="BM291" s="372" t="s">
        <v>3671</v>
      </c>
      <c r="BN291" s="372" t="s">
        <v>3672</v>
      </c>
      <c r="BO291" s="372" t="s">
        <v>3673</v>
      </c>
      <c r="BP291" s="372" t="s">
        <v>3674</v>
      </c>
      <c r="BQ291" s="373"/>
      <c r="BR291" s="354" t="s">
        <v>602</v>
      </c>
    </row>
    <row r="292" spans="1:70" s="428" customFormat="1" x14ac:dyDescent="0.25">
      <c r="A292" s="345" t="s">
        <v>3675</v>
      </c>
      <c r="B292" s="373"/>
      <c r="C292" s="719">
        <v>39909</v>
      </c>
      <c r="D292" s="373"/>
      <c r="E292" s="346">
        <v>418.81299999999999</v>
      </c>
      <c r="F292" s="373"/>
      <c r="G292" s="347">
        <v>126.45</v>
      </c>
      <c r="H292" s="374"/>
      <c r="I292" s="348">
        <v>0.41289999999999999</v>
      </c>
      <c r="J292" s="348">
        <v>1.7297</v>
      </c>
      <c r="K292" s="348">
        <v>0.87749999999999995</v>
      </c>
      <c r="L292" s="348">
        <v>2.3224</v>
      </c>
      <c r="M292" s="348">
        <v>-0.73009999999999997</v>
      </c>
      <c r="N292" s="350">
        <v>-2.5057999999999998</v>
      </c>
      <c r="O292" s="348">
        <v>-3.1179000000000001</v>
      </c>
      <c r="P292" s="348">
        <v>11.2004</v>
      </c>
      <c r="Q292" s="348">
        <v>9.3194999999999997</v>
      </c>
      <c r="R292" s="348">
        <v>12.221299999999999</v>
      </c>
      <c r="S292" s="348">
        <v>2.6547000000000001</v>
      </c>
      <c r="T292" s="348">
        <v>11.057399999999999</v>
      </c>
      <c r="U292" s="348">
        <v>-2.1587999999999998</v>
      </c>
      <c r="V292" s="348">
        <v>2.5215000000000001</v>
      </c>
      <c r="W292" s="348">
        <v>2.6547000000000001</v>
      </c>
      <c r="X292" s="348">
        <v>15.808400000000001</v>
      </c>
      <c r="Y292" s="374"/>
      <c r="Z292" s="346">
        <v>2</v>
      </c>
      <c r="AA292" s="346">
        <v>3</v>
      </c>
      <c r="AB292" s="346">
        <v>3</v>
      </c>
      <c r="AC292" s="346">
        <v>2</v>
      </c>
      <c r="AD292" s="346">
        <v>2</v>
      </c>
      <c r="AE292" s="346">
        <v>1</v>
      </c>
      <c r="AF292" s="346">
        <v>1</v>
      </c>
      <c r="AG292" s="346">
        <v>1</v>
      </c>
      <c r="AH292" s="346">
        <v>1</v>
      </c>
      <c r="AI292" s="346">
        <v>1</v>
      </c>
      <c r="AJ292" s="346">
        <v>3</v>
      </c>
      <c r="AK292" s="346">
        <v>3</v>
      </c>
      <c r="AL292" s="346">
        <v>2</v>
      </c>
      <c r="AM292" s="346">
        <v>1</v>
      </c>
      <c r="AN292" s="346">
        <v>3</v>
      </c>
      <c r="AO292" s="373"/>
      <c r="AP292" s="348">
        <v>12.2</v>
      </c>
      <c r="AQ292" s="348">
        <v>11.72</v>
      </c>
      <c r="AR292" s="348">
        <v>8.4499999999999993</v>
      </c>
      <c r="AS292" s="348">
        <v>3.06</v>
      </c>
      <c r="AT292" s="348">
        <v>1.59</v>
      </c>
      <c r="AU292" s="351"/>
      <c r="AV292" s="346">
        <v>1</v>
      </c>
      <c r="AW292" s="346">
        <v>1</v>
      </c>
      <c r="AX292" s="346">
        <v>1</v>
      </c>
      <c r="AY292" s="346">
        <v>1</v>
      </c>
      <c r="AZ292" s="346">
        <v>2</v>
      </c>
      <c r="BA292" s="362"/>
      <c r="BB292" s="348">
        <v>14.052504848571401</v>
      </c>
      <c r="BC292" s="375">
        <v>0</v>
      </c>
      <c r="BD292" s="375">
        <v>4.3872349915549398E-2</v>
      </c>
      <c r="BE292" s="375" t="s">
        <v>430</v>
      </c>
      <c r="BF292" s="374"/>
      <c r="BG292" s="348">
        <v>44.574800000000003</v>
      </c>
      <c r="BH292" s="348">
        <v>33.235999999999997</v>
      </c>
      <c r="BI292" s="348">
        <v>20.7135</v>
      </c>
      <c r="BJ292" s="348">
        <v>1.4757</v>
      </c>
      <c r="BK292" s="373"/>
      <c r="BL292" s="372" t="s">
        <v>3676</v>
      </c>
      <c r="BM292" s="372" t="s">
        <v>3677</v>
      </c>
      <c r="BN292" s="372" t="s">
        <v>3678</v>
      </c>
      <c r="BO292" s="372" t="s">
        <v>3679</v>
      </c>
      <c r="BP292" s="372" t="s">
        <v>3680</v>
      </c>
      <c r="BQ292" s="373"/>
      <c r="BR292" s="354" t="s">
        <v>907</v>
      </c>
    </row>
    <row r="293" spans="1:70" s="428" customFormat="1" x14ac:dyDescent="0.25">
      <c r="A293" s="345" t="s">
        <v>3681</v>
      </c>
      <c r="B293" s="373"/>
      <c r="C293" s="719">
        <v>45646</v>
      </c>
      <c r="D293" s="373"/>
      <c r="E293" s="346">
        <v>116.67</v>
      </c>
      <c r="F293" s="373"/>
      <c r="G293" s="347">
        <v>9.73</v>
      </c>
      <c r="H293" s="374"/>
      <c r="I293" s="348">
        <v>0</v>
      </c>
      <c r="J293" s="348">
        <v>1.8848</v>
      </c>
      <c r="K293" s="348">
        <v>2.7454999999999998</v>
      </c>
      <c r="L293" s="348">
        <v>3.5106000000000002</v>
      </c>
      <c r="M293" s="348">
        <v>1.0384</v>
      </c>
      <c r="N293" s="350">
        <v>-3.8538000000000001</v>
      </c>
      <c r="O293" s="348" t="s">
        <v>430</v>
      </c>
      <c r="P293" s="348" t="s">
        <v>430</v>
      </c>
      <c r="Q293" s="348" t="s">
        <v>430</v>
      </c>
      <c r="R293" s="348" t="s">
        <v>430</v>
      </c>
      <c r="S293" s="348">
        <v>3.1812999999999998</v>
      </c>
      <c r="T293" s="348">
        <v>14.605399999999999</v>
      </c>
      <c r="U293" s="348">
        <v>-0.1027</v>
      </c>
      <c r="V293" s="348">
        <v>0.10290000000000001</v>
      </c>
      <c r="W293" s="348">
        <v>3.1812999999999998</v>
      </c>
      <c r="X293" s="348">
        <v>-1.7283999999999999</v>
      </c>
      <c r="Y293" s="374"/>
      <c r="Z293" s="346">
        <v>3</v>
      </c>
      <c r="AA293" s="346">
        <v>1</v>
      </c>
      <c r="AB293" s="346">
        <v>1</v>
      </c>
      <c r="AC293" s="346">
        <v>1</v>
      </c>
      <c r="AD293" s="346">
        <v>1</v>
      </c>
      <c r="AE293" s="346">
        <v>2</v>
      </c>
      <c r="AF293" s="346" t="s">
        <v>430</v>
      </c>
      <c r="AG293" s="346" t="s">
        <v>430</v>
      </c>
      <c r="AH293" s="346" t="s">
        <v>430</v>
      </c>
      <c r="AI293" s="346" t="s">
        <v>430</v>
      </c>
      <c r="AJ293" s="346">
        <v>1</v>
      </c>
      <c r="AK293" s="346">
        <v>1</v>
      </c>
      <c r="AL293" s="346">
        <v>1</v>
      </c>
      <c r="AM293" s="346">
        <v>2</v>
      </c>
      <c r="AN293" s="346">
        <v>1</v>
      </c>
      <c r="AO293" s="373"/>
      <c r="AP293" s="348" t="s">
        <v>430</v>
      </c>
      <c r="AQ293" s="348" t="s">
        <v>430</v>
      </c>
      <c r="AR293" s="348" t="s">
        <v>430</v>
      </c>
      <c r="AS293" s="348" t="s">
        <v>430</v>
      </c>
      <c r="AT293" s="348">
        <v>2.78</v>
      </c>
      <c r="AU293" s="351"/>
      <c r="AV293" s="346" t="s">
        <v>430</v>
      </c>
      <c r="AW293" s="346" t="s">
        <v>430</v>
      </c>
      <c r="AX293" s="346" t="s">
        <v>430</v>
      </c>
      <c r="AY293" s="346" t="s">
        <v>430</v>
      </c>
      <c r="AZ293" s="346">
        <v>1</v>
      </c>
      <c r="BA293" s="362"/>
      <c r="BB293" s="348">
        <v>14.707305508221101</v>
      </c>
      <c r="BC293" s="375">
        <v>0.99845488344986799</v>
      </c>
      <c r="BD293" s="375">
        <v>-2.77165362693329E-2</v>
      </c>
      <c r="BE293" s="375">
        <v>4.86428891030272E-2</v>
      </c>
      <c r="BF293" s="374"/>
      <c r="BG293" s="348">
        <v>32.085500000000003</v>
      </c>
      <c r="BH293" s="348">
        <v>19.613099999999999</v>
      </c>
      <c r="BI293" s="348">
        <v>41.377600000000001</v>
      </c>
      <c r="BJ293" s="348">
        <v>6.9238</v>
      </c>
      <c r="BK293" s="373"/>
      <c r="BL293" s="372" t="s">
        <v>3682</v>
      </c>
      <c r="BM293" s="372" t="s">
        <v>3683</v>
      </c>
      <c r="BN293" s="372" t="s">
        <v>3684</v>
      </c>
      <c r="BO293" s="372" t="s">
        <v>1756</v>
      </c>
      <c r="BP293" s="372" t="s">
        <v>3685</v>
      </c>
      <c r="BQ293" s="373"/>
      <c r="BR293" s="354" t="s">
        <v>443</v>
      </c>
    </row>
    <row r="294" spans="1:70" s="428" customFormat="1" x14ac:dyDescent="0.25">
      <c r="A294" s="345" t="s">
        <v>3686</v>
      </c>
      <c r="B294" s="373"/>
      <c r="C294" s="719">
        <v>45944</v>
      </c>
      <c r="D294" s="373"/>
      <c r="E294" s="346">
        <v>39.223300000000002</v>
      </c>
      <c r="F294" s="373"/>
      <c r="G294" s="347">
        <v>9.6204999999999998</v>
      </c>
      <c r="H294" s="374"/>
      <c r="I294" s="348">
        <v>-0.2137</v>
      </c>
      <c r="J294" s="348">
        <v>0.59179999999999999</v>
      </c>
      <c r="K294" s="348">
        <v>0.2135</v>
      </c>
      <c r="L294" s="348">
        <v>1.9693000000000001</v>
      </c>
      <c r="M294" s="348">
        <v>-1.6852</v>
      </c>
      <c r="N294" s="350" t="s">
        <v>430</v>
      </c>
      <c r="O294" s="348" t="s">
        <v>430</v>
      </c>
      <c r="P294" s="348" t="s">
        <v>430</v>
      </c>
      <c r="Q294" s="348" t="s">
        <v>430</v>
      </c>
      <c r="R294" s="348" t="s">
        <v>430</v>
      </c>
      <c r="S294" s="348">
        <v>2.0999999999999999E-3</v>
      </c>
      <c r="T294" s="348">
        <v>12.0722</v>
      </c>
      <c r="U294" s="348">
        <v>-2.5476000000000001</v>
      </c>
      <c r="V294" s="348" t="s">
        <v>430</v>
      </c>
      <c r="W294" s="348">
        <v>2.0999999999999999E-3</v>
      </c>
      <c r="X294" s="348">
        <v>-3.7949999999999999</v>
      </c>
      <c r="Y294" s="374"/>
      <c r="Z294" s="346">
        <v>4</v>
      </c>
      <c r="AA294" s="346">
        <v>4</v>
      </c>
      <c r="AB294" s="346">
        <v>4</v>
      </c>
      <c r="AC294" s="346">
        <v>3</v>
      </c>
      <c r="AD294" s="346">
        <v>3</v>
      </c>
      <c r="AE294" s="346" t="s">
        <v>430</v>
      </c>
      <c r="AF294" s="346" t="s">
        <v>430</v>
      </c>
      <c r="AG294" s="346" t="s">
        <v>430</v>
      </c>
      <c r="AH294" s="346" t="s">
        <v>430</v>
      </c>
      <c r="AI294" s="346" t="s">
        <v>430</v>
      </c>
      <c r="AJ294" s="346">
        <v>4</v>
      </c>
      <c r="AK294" s="346">
        <v>2</v>
      </c>
      <c r="AL294" s="346">
        <v>3</v>
      </c>
      <c r="AM294" s="346" t="s">
        <v>430</v>
      </c>
      <c r="AN294" s="346">
        <v>4</v>
      </c>
      <c r="AO294" s="373"/>
      <c r="AP294" s="348" t="s">
        <v>430</v>
      </c>
      <c r="AQ294" s="348" t="s">
        <v>430</v>
      </c>
      <c r="AR294" s="348" t="s">
        <v>430</v>
      </c>
      <c r="AS294" s="348" t="s">
        <v>430</v>
      </c>
      <c r="AT294" s="348" t="s">
        <v>430</v>
      </c>
      <c r="AU294" s="351"/>
      <c r="AV294" s="346" t="s">
        <v>430</v>
      </c>
      <c r="AW294" s="346" t="s">
        <v>430</v>
      </c>
      <c r="AX294" s="346" t="s">
        <v>430</v>
      </c>
      <c r="AY294" s="346" t="s">
        <v>430</v>
      </c>
      <c r="AZ294" s="346" t="s">
        <v>430</v>
      </c>
      <c r="BA294" s="362"/>
      <c r="BB294" s="348">
        <v>13.6092432765514</v>
      </c>
      <c r="BC294" s="375">
        <v>1.0110695929708799</v>
      </c>
      <c r="BD294" s="375">
        <v>-5.9708709073451903E-2</v>
      </c>
      <c r="BE294" s="375">
        <v>-0.23543785858931901</v>
      </c>
      <c r="BF294" s="374"/>
      <c r="BG294" s="348">
        <v>35.293500000000002</v>
      </c>
      <c r="BH294" s="348">
        <v>30.0124</v>
      </c>
      <c r="BI294" s="348">
        <v>32.077599999999997</v>
      </c>
      <c r="BJ294" s="348">
        <v>2.6164999999999998</v>
      </c>
      <c r="BK294" s="373"/>
      <c r="BL294" s="372" t="s">
        <v>3687</v>
      </c>
      <c r="BM294" s="372" t="s">
        <v>3688</v>
      </c>
      <c r="BN294" s="372" t="s">
        <v>3689</v>
      </c>
      <c r="BO294" s="372" t="s">
        <v>3690</v>
      </c>
      <c r="BP294" s="372" t="s">
        <v>3691</v>
      </c>
      <c r="BQ294" s="373"/>
      <c r="BR294" s="354" t="s">
        <v>463</v>
      </c>
    </row>
    <row r="295" spans="1:70" s="428" customFormat="1" x14ac:dyDescent="0.25">
      <c r="A295" s="885" t="s">
        <v>93</v>
      </c>
      <c r="B295" s="402"/>
      <c r="C295" s="724"/>
      <c r="D295" s="402"/>
      <c r="E295" s="403"/>
      <c r="F295" s="402"/>
      <c r="G295" s="404"/>
      <c r="H295" s="406"/>
      <c r="I295" s="405">
        <v>0.16980000000000001</v>
      </c>
      <c r="J295" s="405">
        <v>1.5046999999999999</v>
      </c>
      <c r="K295" s="405">
        <v>1.2051000000000001</v>
      </c>
      <c r="L295" s="405">
        <v>1.9926999999999999</v>
      </c>
      <c r="M295" s="405">
        <v>-2.1131000000000002</v>
      </c>
      <c r="N295" s="407">
        <v>-4.3882000000000003</v>
      </c>
      <c r="O295" s="405">
        <v>-5.0781999999999998</v>
      </c>
      <c r="P295" s="405">
        <v>8.3071000000000002</v>
      </c>
      <c r="Q295" s="405">
        <v>8.3289000000000009</v>
      </c>
      <c r="R295" s="405">
        <v>11.4306</v>
      </c>
      <c r="S295" s="405">
        <v>2.2355999999999998</v>
      </c>
      <c r="T295" s="405">
        <v>11.3947</v>
      </c>
      <c r="U295" s="405">
        <v>-3.0070000000000001</v>
      </c>
      <c r="V295" s="405">
        <v>-0.3977</v>
      </c>
      <c r="W295" s="405">
        <v>2.2355999999999998</v>
      </c>
      <c r="X295" s="405">
        <v>6.3457999999999997</v>
      </c>
      <c r="Y295" s="406"/>
      <c r="Z295" s="403">
        <v>4</v>
      </c>
      <c r="AA295" s="403">
        <v>4</v>
      </c>
      <c r="AB295" s="403">
        <v>4</v>
      </c>
      <c r="AC295" s="403">
        <v>4</v>
      </c>
      <c r="AD295" s="403">
        <v>4</v>
      </c>
      <c r="AE295" s="403">
        <v>3</v>
      </c>
      <c r="AF295" s="403">
        <v>2</v>
      </c>
      <c r="AG295" s="403">
        <v>2</v>
      </c>
      <c r="AH295" s="403">
        <v>2</v>
      </c>
      <c r="AI295" s="403">
        <v>2</v>
      </c>
      <c r="AJ295" s="403">
        <v>4</v>
      </c>
      <c r="AK295" s="403">
        <v>4</v>
      </c>
      <c r="AL295" s="403">
        <v>4</v>
      </c>
      <c r="AM295" s="403">
        <v>3</v>
      </c>
      <c r="AN295" s="403">
        <v>4</v>
      </c>
      <c r="AO295" s="402"/>
      <c r="AP295" s="405">
        <v>11.275</v>
      </c>
      <c r="AQ295" s="405">
        <v>10.455</v>
      </c>
      <c r="AR295" s="405">
        <v>6.24</v>
      </c>
      <c r="AS295" s="405">
        <v>0.72</v>
      </c>
      <c r="AT295" s="405">
        <v>-0.63</v>
      </c>
      <c r="AU295" s="408"/>
      <c r="AV295" s="403">
        <v>2</v>
      </c>
      <c r="AW295" s="403">
        <v>2</v>
      </c>
      <c r="AX295" s="403">
        <v>2</v>
      </c>
      <c r="AY295" s="403">
        <v>2</v>
      </c>
      <c r="AZ295" s="403">
        <v>3</v>
      </c>
      <c r="BA295" s="409"/>
      <c r="BB295" s="405"/>
      <c r="BC295" s="410"/>
      <c r="BD295" s="410"/>
      <c r="BE295" s="410"/>
      <c r="BF295" s="406"/>
      <c r="BG295" s="405"/>
      <c r="BH295" s="405"/>
      <c r="BI295" s="405"/>
      <c r="BJ295" s="405"/>
      <c r="BK295" s="402"/>
      <c r="BL295" s="401"/>
      <c r="BM295" s="401"/>
      <c r="BN295" s="401"/>
      <c r="BO295" s="401"/>
      <c r="BP295" s="401"/>
      <c r="BQ295" s="402"/>
      <c r="BR295" s="411"/>
    </row>
    <row r="296" spans="1:70" s="428" customFormat="1" x14ac:dyDescent="0.25">
      <c r="A296" s="886" t="s">
        <v>94</v>
      </c>
      <c r="B296" s="373"/>
      <c r="C296" s="719"/>
      <c r="D296" s="373"/>
      <c r="E296" s="346"/>
      <c r="F296" s="373"/>
      <c r="G296" s="347"/>
      <c r="H296" s="374"/>
      <c r="I296" s="348">
        <v>0.4798</v>
      </c>
      <c r="J296" s="348">
        <v>1.8848</v>
      </c>
      <c r="K296" s="348">
        <v>2.7454999999999998</v>
      </c>
      <c r="L296" s="348">
        <v>3.5106000000000002</v>
      </c>
      <c r="M296" s="348">
        <v>1.0384</v>
      </c>
      <c r="N296" s="350">
        <v>-2.5057999999999998</v>
      </c>
      <c r="O296" s="348">
        <v>-3.1179000000000001</v>
      </c>
      <c r="P296" s="348">
        <v>11.2004</v>
      </c>
      <c r="Q296" s="348">
        <v>9.3194999999999997</v>
      </c>
      <c r="R296" s="348">
        <v>12.221299999999999</v>
      </c>
      <c r="S296" s="348">
        <v>3.1812999999999998</v>
      </c>
      <c r="T296" s="348">
        <v>14.605399999999999</v>
      </c>
      <c r="U296" s="348">
        <v>-0.1027</v>
      </c>
      <c r="V296" s="348">
        <v>2.5215000000000001</v>
      </c>
      <c r="W296" s="348">
        <v>3.1812999999999998</v>
      </c>
      <c r="X296" s="348">
        <v>15.808400000000001</v>
      </c>
      <c r="Y296" s="374"/>
      <c r="Z296" s="346"/>
      <c r="AA296" s="346"/>
      <c r="AB296" s="346"/>
      <c r="AC296" s="346"/>
      <c r="AD296" s="346"/>
      <c r="AE296" s="346"/>
      <c r="AF296" s="346"/>
      <c r="AG296" s="346"/>
      <c r="AH296" s="346"/>
      <c r="AI296" s="346"/>
      <c r="AJ296" s="346"/>
      <c r="AK296" s="346"/>
      <c r="AL296" s="346"/>
      <c r="AM296" s="346"/>
      <c r="AN296" s="346"/>
      <c r="AO296" s="373"/>
      <c r="AP296" s="348">
        <v>12.2</v>
      </c>
      <c r="AQ296" s="348">
        <v>11.72</v>
      </c>
      <c r="AR296" s="348">
        <v>8.4499999999999993</v>
      </c>
      <c r="AS296" s="348">
        <v>3.06</v>
      </c>
      <c r="AT296" s="348">
        <v>2.78</v>
      </c>
      <c r="AU296" s="351"/>
      <c r="AV296" s="346"/>
      <c r="AW296" s="346"/>
      <c r="AX296" s="346"/>
      <c r="AY296" s="346"/>
      <c r="AZ296" s="346"/>
      <c r="BA296" s="362"/>
      <c r="BB296" s="348"/>
      <c r="BC296" s="375"/>
      <c r="BD296" s="375"/>
      <c r="BE296" s="375"/>
      <c r="BF296" s="374"/>
      <c r="BG296" s="348"/>
      <c r="BH296" s="348"/>
      <c r="BI296" s="348"/>
      <c r="BJ296" s="348"/>
      <c r="BK296" s="373"/>
      <c r="BL296" s="372"/>
      <c r="BM296" s="372"/>
      <c r="BN296" s="372"/>
      <c r="BO296" s="372"/>
      <c r="BP296" s="372"/>
      <c r="BQ296" s="373"/>
      <c r="BR296" s="354"/>
    </row>
    <row r="297" spans="1:70" s="428" customFormat="1" x14ac:dyDescent="0.25">
      <c r="A297" s="886" t="s">
        <v>95</v>
      </c>
      <c r="B297" s="373"/>
      <c r="C297" s="719"/>
      <c r="D297" s="373"/>
      <c r="E297" s="346"/>
      <c r="F297" s="373"/>
      <c r="G297" s="347"/>
      <c r="H297" s="374"/>
      <c r="I297" s="348">
        <v>-0.2137</v>
      </c>
      <c r="J297" s="348">
        <v>0.59179999999999999</v>
      </c>
      <c r="K297" s="348">
        <v>0.2135</v>
      </c>
      <c r="L297" s="348">
        <v>0.16850000000000001</v>
      </c>
      <c r="M297" s="348">
        <v>-7.0755999999999997</v>
      </c>
      <c r="N297" s="350">
        <v>-6.8048999999999999</v>
      </c>
      <c r="O297" s="348">
        <v>-7.0384000000000002</v>
      </c>
      <c r="P297" s="348">
        <v>5.4137000000000004</v>
      </c>
      <c r="Q297" s="348">
        <v>7.3381999999999996</v>
      </c>
      <c r="R297" s="348">
        <v>10.639799999999999</v>
      </c>
      <c r="S297" s="348">
        <v>2.0999999999999999E-3</v>
      </c>
      <c r="T297" s="348">
        <v>7.8438999999999997</v>
      </c>
      <c r="U297" s="348">
        <v>-7.2188999999999997</v>
      </c>
      <c r="V297" s="348">
        <v>-3.8174999999999999</v>
      </c>
      <c r="W297" s="348">
        <v>2.0999999999999999E-3</v>
      </c>
      <c r="X297" s="348">
        <v>-3.7949999999999999</v>
      </c>
      <c r="Y297" s="374"/>
      <c r="Z297" s="346"/>
      <c r="AA297" s="346"/>
      <c r="AB297" s="346"/>
      <c r="AC297" s="346"/>
      <c r="AD297" s="346"/>
      <c r="AE297" s="346"/>
      <c r="AF297" s="346"/>
      <c r="AG297" s="346"/>
      <c r="AH297" s="346"/>
      <c r="AI297" s="346"/>
      <c r="AJ297" s="346"/>
      <c r="AK297" s="346"/>
      <c r="AL297" s="346"/>
      <c r="AM297" s="346"/>
      <c r="AN297" s="346"/>
      <c r="AO297" s="373"/>
      <c r="AP297" s="348">
        <v>10.35</v>
      </c>
      <c r="AQ297" s="348">
        <v>9.19</v>
      </c>
      <c r="AR297" s="348">
        <v>4.03</v>
      </c>
      <c r="AS297" s="348">
        <v>-1.62</v>
      </c>
      <c r="AT297" s="348">
        <v>-6.26</v>
      </c>
      <c r="AU297" s="351"/>
      <c r="AV297" s="346"/>
      <c r="AW297" s="346"/>
      <c r="AX297" s="346"/>
      <c r="AY297" s="346"/>
      <c r="AZ297" s="346"/>
      <c r="BA297" s="362"/>
      <c r="BB297" s="348"/>
      <c r="BC297" s="375"/>
      <c r="BD297" s="375"/>
      <c r="BE297" s="375"/>
      <c r="BF297" s="374"/>
      <c r="BG297" s="348"/>
      <c r="BH297" s="348"/>
      <c r="BI297" s="348"/>
      <c r="BJ297" s="348"/>
      <c r="BK297" s="373"/>
      <c r="BL297" s="372"/>
      <c r="BM297" s="372"/>
      <c r="BN297" s="372"/>
      <c r="BO297" s="372"/>
      <c r="BP297" s="372"/>
      <c r="BQ297" s="373"/>
      <c r="BR297" s="354"/>
    </row>
    <row r="298" spans="1:70" s="428" customFormat="1" x14ac:dyDescent="0.25">
      <c r="A298" s="887" t="s">
        <v>96</v>
      </c>
      <c r="B298" s="413"/>
      <c r="C298" s="725"/>
      <c r="D298" s="413"/>
      <c r="E298" s="414"/>
      <c r="F298" s="413"/>
      <c r="G298" s="415"/>
      <c r="H298" s="417"/>
      <c r="I298" s="416">
        <v>0.20644999999999999</v>
      </c>
      <c r="J298" s="416">
        <v>1.77115</v>
      </c>
      <c r="K298" s="416">
        <v>0.93059999999999998</v>
      </c>
      <c r="L298" s="416">
        <v>2.1458499999999998</v>
      </c>
      <c r="M298" s="416">
        <v>-1.2076499999999999</v>
      </c>
      <c r="N298" s="418">
        <v>-3.8538000000000001</v>
      </c>
      <c r="O298" s="416">
        <v>-5.0781499999999999</v>
      </c>
      <c r="P298" s="416">
        <v>8.3070500000000003</v>
      </c>
      <c r="Q298" s="416">
        <v>8.3288499999999992</v>
      </c>
      <c r="R298" s="416">
        <v>11.4306</v>
      </c>
      <c r="S298" s="416">
        <v>2.8795000000000002</v>
      </c>
      <c r="T298" s="416">
        <v>11.5648</v>
      </c>
      <c r="U298" s="416">
        <v>-2.3532000000000002</v>
      </c>
      <c r="V298" s="416">
        <v>-1.8573</v>
      </c>
      <c r="W298" s="416">
        <v>2.8795000000000002</v>
      </c>
      <c r="X298" s="416">
        <v>6.6848000000000001</v>
      </c>
      <c r="Y298" s="417"/>
      <c r="Z298" s="414"/>
      <c r="AA298" s="414"/>
      <c r="AB298" s="414"/>
      <c r="AC298" s="414"/>
      <c r="AD298" s="414"/>
      <c r="AE298" s="414"/>
      <c r="AF298" s="414"/>
      <c r="AG298" s="414"/>
      <c r="AH298" s="414"/>
      <c r="AI298" s="414"/>
      <c r="AJ298" s="414"/>
      <c r="AK298" s="414"/>
      <c r="AL298" s="414"/>
      <c r="AM298" s="414"/>
      <c r="AN298" s="414"/>
      <c r="AO298" s="413"/>
      <c r="AP298" s="416">
        <v>11.27</v>
      </c>
      <c r="AQ298" s="416">
        <v>10.46</v>
      </c>
      <c r="AR298" s="416">
        <v>6.24</v>
      </c>
      <c r="AS298" s="416">
        <v>0.72</v>
      </c>
      <c r="AT298" s="416">
        <v>1.59</v>
      </c>
      <c r="AU298" s="419"/>
      <c r="AV298" s="414"/>
      <c r="AW298" s="414"/>
      <c r="AX298" s="414"/>
      <c r="AY298" s="414"/>
      <c r="AZ298" s="414"/>
      <c r="BA298" s="420"/>
      <c r="BB298" s="416"/>
      <c r="BC298" s="421"/>
      <c r="BD298" s="421"/>
      <c r="BE298" s="421"/>
      <c r="BF298" s="417"/>
      <c r="BG298" s="416"/>
      <c r="BH298" s="416"/>
      <c r="BI298" s="416"/>
      <c r="BJ298" s="416"/>
      <c r="BK298" s="413"/>
      <c r="BL298" s="412"/>
      <c r="BM298" s="412"/>
      <c r="BN298" s="412"/>
      <c r="BO298" s="412"/>
      <c r="BP298" s="412"/>
      <c r="BQ298" s="413"/>
      <c r="BR298" s="422"/>
    </row>
    <row r="299" spans="1:70" s="428" customFormat="1" ht="14.5" customHeight="1" x14ac:dyDescent="0.35">
      <c r="A299" s="874" t="s">
        <v>3692</v>
      </c>
      <c r="B299" s="862"/>
      <c r="C299" s="863"/>
      <c r="D299" s="862"/>
      <c r="E299" s="864"/>
      <c r="F299" s="862"/>
      <c r="G299" s="865"/>
      <c r="H299" s="867"/>
      <c r="I299" s="866"/>
      <c r="J299" s="866"/>
      <c r="K299" s="866"/>
      <c r="L299" s="866"/>
      <c r="M299" s="866"/>
      <c r="N299" s="868"/>
      <c r="O299" s="866"/>
      <c r="P299" s="866"/>
      <c r="Q299" s="866"/>
      <c r="R299" s="866"/>
      <c r="S299" s="866"/>
      <c r="T299" s="866"/>
      <c r="U299" s="866"/>
      <c r="V299" s="866"/>
      <c r="W299" s="866"/>
      <c r="X299" s="866"/>
      <c r="Y299" s="867"/>
      <c r="Z299" s="864"/>
      <c r="AA299" s="864"/>
      <c r="AB299" s="864"/>
      <c r="AC299" s="864"/>
      <c r="AD299" s="864"/>
      <c r="AE299" s="864"/>
      <c r="AF299" s="864"/>
      <c r="AG299" s="864"/>
      <c r="AH299" s="864"/>
      <c r="AI299" s="864"/>
      <c r="AJ299" s="864"/>
      <c r="AK299" s="864"/>
      <c r="AL299" s="864"/>
      <c r="AM299" s="864"/>
      <c r="AN299" s="864"/>
      <c r="AO299" s="862"/>
      <c r="AP299" s="866"/>
      <c r="AQ299" s="866"/>
      <c r="AR299" s="866"/>
      <c r="AS299" s="866"/>
      <c r="AT299" s="866"/>
      <c r="AU299" s="869"/>
      <c r="AV299" s="864"/>
      <c r="AW299" s="864"/>
      <c r="AX299" s="864"/>
      <c r="AY299" s="864"/>
      <c r="AZ299" s="864"/>
      <c r="BA299" s="870"/>
      <c r="BB299" s="866"/>
      <c r="BC299" s="871"/>
      <c r="BD299" s="871"/>
      <c r="BE299" s="871"/>
      <c r="BF299" s="867"/>
      <c r="BG299" s="866"/>
      <c r="BH299" s="866"/>
      <c r="BI299" s="866"/>
      <c r="BJ299" s="866"/>
      <c r="BK299" s="862"/>
      <c r="BL299" s="872"/>
      <c r="BM299" s="872"/>
      <c r="BN299" s="872"/>
      <c r="BO299" s="872"/>
      <c r="BP299" s="872"/>
      <c r="BQ299" s="862"/>
      <c r="BR299" s="873"/>
    </row>
    <row r="300" spans="1:70" s="428" customFormat="1" x14ac:dyDescent="0.25">
      <c r="A300" s="345" t="s">
        <v>3693</v>
      </c>
      <c r="B300" s="373"/>
      <c r="C300" s="719">
        <v>45653</v>
      </c>
      <c r="D300" s="373"/>
      <c r="E300" s="346">
        <v>1641.28</v>
      </c>
      <c r="F300" s="373"/>
      <c r="G300" s="347">
        <v>10.91</v>
      </c>
      <c r="H300" s="374"/>
      <c r="I300" s="348">
        <v>9.1700000000000004E-2</v>
      </c>
      <c r="J300" s="348">
        <v>1.2999000000000001</v>
      </c>
      <c r="K300" s="348">
        <v>1.3940999999999999</v>
      </c>
      <c r="L300" s="348">
        <v>6.1284000000000001</v>
      </c>
      <c r="M300" s="348">
        <v>3.4123000000000001</v>
      </c>
      <c r="N300" s="350">
        <v>1.4883999999999999</v>
      </c>
      <c r="O300" s="348" t="s">
        <v>430</v>
      </c>
      <c r="P300" s="348" t="s">
        <v>430</v>
      </c>
      <c r="Q300" s="348" t="s">
        <v>430</v>
      </c>
      <c r="R300" s="348" t="s">
        <v>430</v>
      </c>
      <c r="S300" s="348">
        <v>1.1121000000000001</v>
      </c>
      <c r="T300" s="348">
        <v>18.587</v>
      </c>
      <c r="U300" s="348">
        <v>0.36799999999999999</v>
      </c>
      <c r="V300" s="348">
        <v>4.0038</v>
      </c>
      <c r="W300" s="348">
        <v>1.1121000000000001</v>
      </c>
      <c r="X300" s="348">
        <v>5.7773000000000003</v>
      </c>
      <c r="Y300" s="374"/>
      <c r="Z300" s="346">
        <v>1</v>
      </c>
      <c r="AA300" s="346">
        <v>1</v>
      </c>
      <c r="AB300" s="346">
        <v>1</v>
      </c>
      <c r="AC300" s="346">
        <v>1</v>
      </c>
      <c r="AD300" s="346">
        <v>1</v>
      </c>
      <c r="AE300" s="346">
        <v>1</v>
      </c>
      <c r="AF300" s="346" t="s">
        <v>430</v>
      </c>
      <c r="AG300" s="346" t="s">
        <v>430</v>
      </c>
      <c r="AH300" s="346" t="s">
        <v>430</v>
      </c>
      <c r="AI300" s="346" t="s">
        <v>430</v>
      </c>
      <c r="AJ300" s="346">
        <v>2</v>
      </c>
      <c r="AK300" s="346">
        <v>1</v>
      </c>
      <c r="AL300" s="346">
        <v>2</v>
      </c>
      <c r="AM300" s="346">
        <v>1</v>
      </c>
      <c r="AN300" s="346">
        <v>2</v>
      </c>
      <c r="AO300" s="373"/>
      <c r="AP300" s="348" t="s">
        <v>430</v>
      </c>
      <c r="AQ300" s="348" t="s">
        <v>430</v>
      </c>
      <c r="AR300" s="348" t="s">
        <v>430</v>
      </c>
      <c r="AS300" s="348" t="s">
        <v>430</v>
      </c>
      <c r="AT300" s="348">
        <v>7.28</v>
      </c>
      <c r="AU300" s="351"/>
      <c r="AV300" s="346" t="s">
        <v>430</v>
      </c>
      <c r="AW300" s="346" t="s">
        <v>430</v>
      </c>
      <c r="AX300" s="346" t="s">
        <v>430</v>
      </c>
      <c r="AY300" s="346" t="s">
        <v>430</v>
      </c>
      <c r="AZ300" s="346">
        <v>1</v>
      </c>
      <c r="BA300" s="362"/>
      <c r="BB300" s="348">
        <v>16.0583908583491</v>
      </c>
      <c r="BC300" s="375">
        <v>0</v>
      </c>
      <c r="BD300" s="375">
        <v>8.6000638965283809E-3</v>
      </c>
      <c r="BE300" s="375" t="s">
        <v>430</v>
      </c>
      <c r="BF300" s="374"/>
      <c r="BG300" s="348">
        <v>58.929000000000002</v>
      </c>
      <c r="BH300" s="348">
        <v>15.743600000000001</v>
      </c>
      <c r="BI300" s="348">
        <v>22.136700000000001</v>
      </c>
      <c r="BJ300" s="348">
        <v>3.1907000000000001</v>
      </c>
      <c r="BK300" s="373"/>
      <c r="BL300" s="372" t="s">
        <v>3694</v>
      </c>
      <c r="BM300" s="372" t="s">
        <v>3695</v>
      </c>
      <c r="BN300" s="372" t="s">
        <v>3696</v>
      </c>
      <c r="BO300" s="372" t="s">
        <v>3697</v>
      </c>
      <c r="BP300" s="372" t="s">
        <v>3698</v>
      </c>
      <c r="BQ300" s="373"/>
      <c r="BR300" s="354" t="s">
        <v>602</v>
      </c>
    </row>
    <row r="301" spans="1:70" s="428" customFormat="1" x14ac:dyDescent="0.25">
      <c r="A301" s="345" t="s">
        <v>3699</v>
      </c>
      <c r="B301" s="373"/>
      <c r="C301" s="719">
        <v>45954</v>
      </c>
      <c r="D301" s="373"/>
      <c r="E301" s="346">
        <v>807.99300000000005</v>
      </c>
      <c r="F301" s="373"/>
      <c r="G301" s="347">
        <v>10.23</v>
      </c>
      <c r="H301" s="374"/>
      <c r="I301" s="348">
        <v>0</v>
      </c>
      <c r="J301" s="348">
        <v>1.2870999999999999</v>
      </c>
      <c r="K301" s="348">
        <v>1.087</v>
      </c>
      <c r="L301" s="348">
        <v>3.0211000000000001</v>
      </c>
      <c r="M301" s="348">
        <v>2.6078000000000001</v>
      </c>
      <c r="N301" s="350" t="s">
        <v>430</v>
      </c>
      <c r="O301" s="348" t="s">
        <v>430</v>
      </c>
      <c r="P301" s="348" t="s">
        <v>430</v>
      </c>
      <c r="Q301" s="348" t="s">
        <v>430</v>
      </c>
      <c r="R301" s="348" t="s">
        <v>430</v>
      </c>
      <c r="S301" s="348">
        <v>1.994</v>
      </c>
      <c r="T301" s="348">
        <v>15.2027</v>
      </c>
      <c r="U301" s="348">
        <v>1.7909999999999999</v>
      </c>
      <c r="V301" s="348" t="s">
        <v>430</v>
      </c>
      <c r="W301" s="348">
        <v>1.994</v>
      </c>
      <c r="X301" s="348">
        <v>2.2999999999999998</v>
      </c>
      <c r="Y301" s="374"/>
      <c r="Z301" s="346">
        <v>3</v>
      </c>
      <c r="AA301" s="346">
        <v>2</v>
      </c>
      <c r="AB301" s="346">
        <v>2</v>
      </c>
      <c r="AC301" s="346">
        <v>2</v>
      </c>
      <c r="AD301" s="346">
        <v>2</v>
      </c>
      <c r="AE301" s="346" t="s">
        <v>430</v>
      </c>
      <c r="AF301" s="346" t="s">
        <v>430</v>
      </c>
      <c r="AG301" s="346" t="s">
        <v>430</v>
      </c>
      <c r="AH301" s="346" t="s">
        <v>430</v>
      </c>
      <c r="AI301" s="346" t="s">
        <v>430</v>
      </c>
      <c r="AJ301" s="346">
        <v>1</v>
      </c>
      <c r="AK301" s="346">
        <v>2</v>
      </c>
      <c r="AL301" s="346">
        <v>1</v>
      </c>
      <c r="AM301" s="346" t="s">
        <v>430</v>
      </c>
      <c r="AN301" s="346">
        <v>1</v>
      </c>
      <c r="AO301" s="373"/>
      <c r="AP301" s="348" t="s">
        <v>430</v>
      </c>
      <c r="AQ301" s="348" t="s">
        <v>430</v>
      </c>
      <c r="AR301" s="348" t="s">
        <v>430</v>
      </c>
      <c r="AS301" s="348" t="s">
        <v>430</v>
      </c>
      <c r="AT301" s="348" t="s">
        <v>430</v>
      </c>
      <c r="AU301" s="351"/>
      <c r="AV301" s="346" t="s">
        <v>430</v>
      </c>
      <c r="AW301" s="346" t="s">
        <v>430</v>
      </c>
      <c r="AX301" s="346" t="s">
        <v>430</v>
      </c>
      <c r="AY301" s="346" t="s">
        <v>430</v>
      </c>
      <c r="AZ301" s="346" t="s">
        <v>430</v>
      </c>
      <c r="BA301" s="362"/>
      <c r="BB301" s="348">
        <v>16.1999729231188</v>
      </c>
      <c r="BC301" s="375">
        <v>0</v>
      </c>
      <c r="BD301" s="375">
        <v>-5.1374985680855897E-3</v>
      </c>
      <c r="BE301" s="375" t="s">
        <v>430</v>
      </c>
      <c r="BF301" s="374"/>
      <c r="BG301" s="348">
        <v>63.583199999999998</v>
      </c>
      <c r="BH301" s="348">
        <v>21.205400000000001</v>
      </c>
      <c r="BI301" s="348">
        <v>12.883800000000001</v>
      </c>
      <c r="BJ301" s="348">
        <v>2.3275999999999999</v>
      </c>
      <c r="BK301" s="373"/>
      <c r="BL301" s="372" t="s">
        <v>3700</v>
      </c>
      <c r="BM301" s="372" t="s">
        <v>3701</v>
      </c>
      <c r="BN301" s="372" t="s">
        <v>3702</v>
      </c>
      <c r="BO301" s="372" t="s">
        <v>3703</v>
      </c>
      <c r="BP301" s="372" t="s">
        <v>3704</v>
      </c>
      <c r="BQ301" s="373"/>
      <c r="BR301" s="354" t="s">
        <v>436</v>
      </c>
    </row>
    <row r="302" spans="1:70" s="428" customFormat="1" x14ac:dyDescent="0.25">
      <c r="A302" s="345" t="s">
        <v>3705</v>
      </c>
      <c r="B302" s="373"/>
      <c r="C302" s="719">
        <v>45922</v>
      </c>
      <c r="D302" s="373"/>
      <c r="E302" s="346">
        <v>656.21</v>
      </c>
      <c r="F302" s="373"/>
      <c r="G302" s="347">
        <v>9.8748000000000005</v>
      </c>
      <c r="H302" s="374"/>
      <c r="I302" s="348">
        <v>2.4299999999999999E-2</v>
      </c>
      <c r="J302" s="348">
        <v>0.87029999999999996</v>
      </c>
      <c r="K302" s="348">
        <v>0.55389999999999995</v>
      </c>
      <c r="L302" s="348">
        <v>0.86829999999999996</v>
      </c>
      <c r="M302" s="348">
        <v>-3.0628000000000002</v>
      </c>
      <c r="N302" s="350" t="s">
        <v>430</v>
      </c>
      <c r="O302" s="348" t="s">
        <v>430</v>
      </c>
      <c r="P302" s="348" t="s">
        <v>430</v>
      </c>
      <c r="Q302" s="348" t="s">
        <v>430</v>
      </c>
      <c r="R302" s="348" t="s">
        <v>430</v>
      </c>
      <c r="S302" s="348">
        <v>1.1048</v>
      </c>
      <c r="T302" s="348">
        <v>10.866899999999999</v>
      </c>
      <c r="U302" s="348">
        <v>-4.6704999999999997</v>
      </c>
      <c r="V302" s="348">
        <v>-1.3004</v>
      </c>
      <c r="W302" s="348">
        <v>1.1048</v>
      </c>
      <c r="X302" s="348">
        <v>-1.252</v>
      </c>
      <c r="Y302" s="374"/>
      <c r="Z302" s="346">
        <v>2</v>
      </c>
      <c r="AA302" s="346">
        <v>3</v>
      </c>
      <c r="AB302" s="346">
        <v>3</v>
      </c>
      <c r="AC302" s="346">
        <v>3</v>
      </c>
      <c r="AD302" s="346">
        <v>3</v>
      </c>
      <c r="AE302" s="346" t="s">
        <v>430</v>
      </c>
      <c r="AF302" s="346" t="s">
        <v>430</v>
      </c>
      <c r="AG302" s="346" t="s">
        <v>430</v>
      </c>
      <c r="AH302" s="346" t="s">
        <v>430</v>
      </c>
      <c r="AI302" s="346" t="s">
        <v>430</v>
      </c>
      <c r="AJ302" s="346">
        <v>3</v>
      </c>
      <c r="AK302" s="346">
        <v>3</v>
      </c>
      <c r="AL302" s="346">
        <v>3</v>
      </c>
      <c r="AM302" s="346">
        <v>2</v>
      </c>
      <c r="AN302" s="346">
        <v>3</v>
      </c>
      <c r="AO302" s="373"/>
      <c r="AP302" s="348" t="s">
        <v>430</v>
      </c>
      <c r="AQ302" s="348" t="s">
        <v>430</v>
      </c>
      <c r="AR302" s="348" t="s">
        <v>430</v>
      </c>
      <c r="AS302" s="348" t="s">
        <v>430</v>
      </c>
      <c r="AT302" s="348" t="s">
        <v>430</v>
      </c>
      <c r="AU302" s="351"/>
      <c r="AV302" s="346" t="s">
        <v>430</v>
      </c>
      <c r="AW302" s="346" t="s">
        <v>430</v>
      </c>
      <c r="AX302" s="346" t="s">
        <v>430</v>
      </c>
      <c r="AY302" s="346" t="s">
        <v>430</v>
      </c>
      <c r="AZ302" s="346" t="s">
        <v>430</v>
      </c>
      <c r="BA302" s="362"/>
      <c r="BB302" s="348">
        <v>13.6468633137483</v>
      </c>
      <c r="BC302" s="375">
        <v>0.79073725375632398</v>
      </c>
      <c r="BD302" s="375">
        <v>-5.0737262220110803E-2</v>
      </c>
      <c r="BE302" s="375">
        <v>-0.37932591715653102</v>
      </c>
      <c r="BF302" s="374"/>
      <c r="BG302" s="348">
        <v>76.480800000000002</v>
      </c>
      <c r="BH302" s="348">
        <v>9.7662999999999993</v>
      </c>
      <c r="BI302" s="348">
        <v>9.3149300000000004</v>
      </c>
      <c r="BJ302" s="348">
        <v>4.43797</v>
      </c>
      <c r="BK302" s="373"/>
      <c r="BL302" s="372" t="s">
        <v>3706</v>
      </c>
      <c r="BM302" s="372" t="s">
        <v>3707</v>
      </c>
      <c r="BN302" s="372" t="s">
        <v>3708</v>
      </c>
      <c r="BO302" s="372" t="s">
        <v>3709</v>
      </c>
      <c r="BP302" s="372" t="s">
        <v>3710</v>
      </c>
      <c r="BQ302" s="373"/>
      <c r="BR302" s="354" t="s">
        <v>443</v>
      </c>
    </row>
    <row r="303" spans="1:70" s="428" customFormat="1" x14ac:dyDescent="0.25">
      <c r="A303" s="885" t="s">
        <v>93</v>
      </c>
      <c r="B303" s="402"/>
      <c r="C303" s="724"/>
      <c r="D303" s="402"/>
      <c r="E303" s="403"/>
      <c r="F303" s="402"/>
      <c r="G303" s="404"/>
      <c r="H303" s="406"/>
      <c r="I303" s="405">
        <v>3.8699999999999998E-2</v>
      </c>
      <c r="J303" s="405">
        <v>1.1524000000000001</v>
      </c>
      <c r="K303" s="405">
        <v>1.0117</v>
      </c>
      <c r="L303" s="405">
        <v>3.3393000000000002</v>
      </c>
      <c r="M303" s="405">
        <v>0.98580000000000001</v>
      </c>
      <c r="N303" s="407">
        <v>1.4883999999999999</v>
      </c>
      <c r="O303" s="405" t="s">
        <v>430</v>
      </c>
      <c r="P303" s="405" t="s">
        <v>430</v>
      </c>
      <c r="Q303" s="405" t="s">
        <v>430</v>
      </c>
      <c r="R303" s="405" t="s">
        <v>430</v>
      </c>
      <c r="S303" s="405">
        <v>1.4036</v>
      </c>
      <c r="T303" s="405">
        <v>14.8855</v>
      </c>
      <c r="U303" s="405">
        <v>-0.83720000000000006</v>
      </c>
      <c r="V303" s="405">
        <v>1.3516999999999999</v>
      </c>
      <c r="W303" s="405">
        <v>1.4036</v>
      </c>
      <c r="X303" s="405">
        <v>2.2751000000000001</v>
      </c>
      <c r="Y303" s="406"/>
      <c r="Z303" s="403">
        <v>3</v>
      </c>
      <c r="AA303" s="403">
        <v>3</v>
      </c>
      <c r="AB303" s="403">
        <v>3</v>
      </c>
      <c r="AC303" s="403">
        <v>3</v>
      </c>
      <c r="AD303" s="403">
        <v>3</v>
      </c>
      <c r="AE303" s="403">
        <v>1</v>
      </c>
      <c r="AF303" s="403">
        <v>0</v>
      </c>
      <c r="AG303" s="403">
        <v>0</v>
      </c>
      <c r="AH303" s="403">
        <v>0</v>
      </c>
      <c r="AI303" s="403">
        <v>0</v>
      </c>
      <c r="AJ303" s="403">
        <v>3</v>
      </c>
      <c r="AK303" s="403">
        <v>3</v>
      </c>
      <c r="AL303" s="403">
        <v>3</v>
      </c>
      <c r="AM303" s="403">
        <v>2</v>
      </c>
      <c r="AN303" s="403">
        <v>3</v>
      </c>
      <c r="AO303" s="402"/>
      <c r="AP303" s="405" t="s">
        <v>430</v>
      </c>
      <c r="AQ303" s="405" t="s">
        <v>430</v>
      </c>
      <c r="AR303" s="405" t="s">
        <v>430</v>
      </c>
      <c r="AS303" s="405" t="s">
        <v>430</v>
      </c>
      <c r="AT303" s="405">
        <v>7.28</v>
      </c>
      <c r="AU303" s="408"/>
      <c r="AV303" s="403">
        <v>0</v>
      </c>
      <c r="AW303" s="403">
        <v>0</v>
      </c>
      <c r="AX303" s="403">
        <v>0</v>
      </c>
      <c r="AY303" s="403">
        <v>0</v>
      </c>
      <c r="AZ303" s="403">
        <v>1</v>
      </c>
      <c r="BA303" s="409"/>
      <c r="BB303" s="405"/>
      <c r="BC303" s="410"/>
      <c r="BD303" s="410"/>
      <c r="BE303" s="410"/>
      <c r="BF303" s="406"/>
      <c r="BG303" s="405"/>
      <c r="BH303" s="405"/>
      <c r="BI303" s="405"/>
      <c r="BJ303" s="405"/>
      <c r="BK303" s="402"/>
      <c r="BL303" s="401"/>
      <c r="BM303" s="401"/>
      <c r="BN303" s="401"/>
      <c r="BO303" s="401"/>
      <c r="BP303" s="401"/>
      <c r="BQ303" s="402"/>
      <c r="BR303" s="411"/>
    </row>
    <row r="304" spans="1:70" s="428" customFormat="1" x14ac:dyDescent="0.25">
      <c r="A304" s="886" t="s">
        <v>94</v>
      </c>
      <c r="B304" s="373"/>
      <c r="C304" s="719"/>
      <c r="D304" s="373"/>
      <c r="E304" s="346"/>
      <c r="F304" s="373"/>
      <c r="G304" s="347"/>
      <c r="H304" s="374"/>
      <c r="I304" s="348">
        <v>9.1700000000000004E-2</v>
      </c>
      <c r="J304" s="348">
        <v>1.2999000000000001</v>
      </c>
      <c r="K304" s="348">
        <v>1.3940999999999999</v>
      </c>
      <c r="L304" s="348">
        <v>6.1284000000000001</v>
      </c>
      <c r="M304" s="348">
        <v>3.4123000000000001</v>
      </c>
      <c r="N304" s="350">
        <v>1.4883999999999999</v>
      </c>
      <c r="O304" s="348" t="s">
        <v>430</v>
      </c>
      <c r="P304" s="348" t="s">
        <v>430</v>
      </c>
      <c r="Q304" s="348" t="s">
        <v>430</v>
      </c>
      <c r="R304" s="348" t="s">
        <v>430</v>
      </c>
      <c r="S304" s="348">
        <v>1.994</v>
      </c>
      <c r="T304" s="348">
        <v>18.587</v>
      </c>
      <c r="U304" s="348">
        <v>1.7909999999999999</v>
      </c>
      <c r="V304" s="348">
        <v>4.0038</v>
      </c>
      <c r="W304" s="348">
        <v>1.994</v>
      </c>
      <c r="X304" s="348">
        <v>5.7773000000000003</v>
      </c>
      <c r="Y304" s="374"/>
      <c r="Z304" s="346"/>
      <c r="AA304" s="346"/>
      <c r="AB304" s="346"/>
      <c r="AC304" s="346"/>
      <c r="AD304" s="346"/>
      <c r="AE304" s="346"/>
      <c r="AF304" s="346"/>
      <c r="AG304" s="346"/>
      <c r="AH304" s="346"/>
      <c r="AI304" s="346"/>
      <c r="AJ304" s="346"/>
      <c r="AK304" s="346"/>
      <c r="AL304" s="346"/>
      <c r="AM304" s="346"/>
      <c r="AN304" s="346"/>
      <c r="AO304" s="373"/>
      <c r="AP304" s="348" t="s">
        <v>430</v>
      </c>
      <c r="AQ304" s="348" t="s">
        <v>430</v>
      </c>
      <c r="AR304" s="348" t="s">
        <v>430</v>
      </c>
      <c r="AS304" s="348" t="s">
        <v>430</v>
      </c>
      <c r="AT304" s="348">
        <v>7.28</v>
      </c>
      <c r="AU304" s="351"/>
      <c r="AV304" s="346"/>
      <c r="AW304" s="346"/>
      <c r="AX304" s="346"/>
      <c r="AY304" s="346"/>
      <c r="AZ304" s="346"/>
      <c r="BA304" s="362"/>
      <c r="BB304" s="348"/>
      <c r="BC304" s="375"/>
      <c r="BD304" s="375"/>
      <c r="BE304" s="375"/>
      <c r="BF304" s="374"/>
      <c r="BG304" s="348"/>
      <c r="BH304" s="348"/>
      <c r="BI304" s="348"/>
      <c r="BJ304" s="348"/>
      <c r="BK304" s="373"/>
      <c r="BL304" s="372"/>
      <c r="BM304" s="372"/>
      <c r="BN304" s="372"/>
      <c r="BO304" s="372"/>
      <c r="BP304" s="372"/>
      <c r="BQ304" s="373"/>
      <c r="BR304" s="354"/>
    </row>
    <row r="305" spans="1:70" s="428" customFormat="1" x14ac:dyDescent="0.25">
      <c r="A305" s="886" t="s">
        <v>95</v>
      </c>
      <c r="B305" s="373"/>
      <c r="C305" s="719"/>
      <c r="D305" s="373"/>
      <c r="E305" s="346"/>
      <c r="F305" s="373"/>
      <c r="G305" s="347"/>
      <c r="H305" s="374"/>
      <c r="I305" s="348">
        <v>0</v>
      </c>
      <c r="J305" s="348">
        <v>0.87029999999999996</v>
      </c>
      <c r="K305" s="348">
        <v>0.55389999999999995</v>
      </c>
      <c r="L305" s="348">
        <v>0.86829999999999996</v>
      </c>
      <c r="M305" s="348">
        <v>-3.0628000000000002</v>
      </c>
      <c r="N305" s="350">
        <v>1.4883999999999999</v>
      </c>
      <c r="O305" s="348" t="s">
        <v>430</v>
      </c>
      <c r="P305" s="348" t="s">
        <v>430</v>
      </c>
      <c r="Q305" s="348" t="s">
        <v>430</v>
      </c>
      <c r="R305" s="348" t="s">
        <v>430</v>
      </c>
      <c r="S305" s="348">
        <v>1.1048</v>
      </c>
      <c r="T305" s="348">
        <v>10.866899999999999</v>
      </c>
      <c r="U305" s="348">
        <v>-4.6704999999999997</v>
      </c>
      <c r="V305" s="348">
        <v>-1.3004</v>
      </c>
      <c r="W305" s="348">
        <v>1.1048</v>
      </c>
      <c r="X305" s="348">
        <v>-1.252</v>
      </c>
      <c r="Y305" s="374"/>
      <c r="Z305" s="346"/>
      <c r="AA305" s="346"/>
      <c r="AB305" s="346"/>
      <c r="AC305" s="346"/>
      <c r="AD305" s="346"/>
      <c r="AE305" s="346"/>
      <c r="AF305" s="346"/>
      <c r="AG305" s="346"/>
      <c r="AH305" s="346"/>
      <c r="AI305" s="346"/>
      <c r="AJ305" s="346"/>
      <c r="AK305" s="346"/>
      <c r="AL305" s="346"/>
      <c r="AM305" s="346"/>
      <c r="AN305" s="346"/>
      <c r="AO305" s="373"/>
      <c r="AP305" s="348" t="s">
        <v>430</v>
      </c>
      <c r="AQ305" s="348" t="s">
        <v>430</v>
      </c>
      <c r="AR305" s="348" t="s">
        <v>430</v>
      </c>
      <c r="AS305" s="348" t="s">
        <v>430</v>
      </c>
      <c r="AT305" s="348">
        <v>7.28</v>
      </c>
      <c r="AU305" s="351"/>
      <c r="AV305" s="346"/>
      <c r="AW305" s="346"/>
      <c r="AX305" s="346"/>
      <c r="AY305" s="346"/>
      <c r="AZ305" s="346"/>
      <c r="BA305" s="362"/>
      <c r="BB305" s="348"/>
      <c r="BC305" s="375"/>
      <c r="BD305" s="375"/>
      <c r="BE305" s="375"/>
      <c r="BF305" s="374"/>
      <c r="BG305" s="348"/>
      <c r="BH305" s="348"/>
      <c r="BI305" s="348"/>
      <c r="BJ305" s="348"/>
      <c r="BK305" s="373"/>
      <c r="BL305" s="372"/>
      <c r="BM305" s="372"/>
      <c r="BN305" s="372"/>
      <c r="BO305" s="372"/>
      <c r="BP305" s="372"/>
      <c r="BQ305" s="373"/>
      <c r="BR305" s="354"/>
    </row>
    <row r="306" spans="1:70" s="428" customFormat="1" x14ac:dyDescent="0.25">
      <c r="A306" s="887" t="s">
        <v>96</v>
      </c>
      <c r="B306" s="413"/>
      <c r="C306" s="725"/>
      <c r="D306" s="413"/>
      <c r="E306" s="414"/>
      <c r="F306" s="413"/>
      <c r="G306" s="415"/>
      <c r="H306" s="417"/>
      <c r="I306" s="416">
        <v>2.4299999999999999E-2</v>
      </c>
      <c r="J306" s="416">
        <v>1.2870999999999999</v>
      </c>
      <c r="K306" s="416">
        <v>1.087</v>
      </c>
      <c r="L306" s="416">
        <v>3.0211000000000001</v>
      </c>
      <c r="M306" s="416">
        <v>2.6078000000000001</v>
      </c>
      <c r="N306" s="418">
        <v>1.4883999999999999</v>
      </c>
      <c r="O306" s="416" t="s">
        <v>430</v>
      </c>
      <c r="P306" s="416" t="s">
        <v>430</v>
      </c>
      <c r="Q306" s="416" t="s">
        <v>430</v>
      </c>
      <c r="R306" s="416" t="s">
        <v>430</v>
      </c>
      <c r="S306" s="416">
        <v>1.1121000000000001</v>
      </c>
      <c r="T306" s="416">
        <v>15.2027</v>
      </c>
      <c r="U306" s="416">
        <v>0.36799999999999999</v>
      </c>
      <c r="V306" s="416">
        <v>-1.3004</v>
      </c>
      <c r="W306" s="416">
        <v>1.1121000000000001</v>
      </c>
      <c r="X306" s="416">
        <v>2.2999999999999998</v>
      </c>
      <c r="Y306" s="417"/>
      <c r="Z306" s="414"/>
      <c r="AA306" s="414"/>
      <c r="AB306" s="414"/>
      <c r="AC306" s="414"/>
      <c r="AD306" s="414"/>
      <c r="AE306" s="414"/>
      <c r="AF306" s="414"/>
      <c r="AG306" s="414"/>
      <c r="AH306" s="414"/>
      <c r="AI306" s="414"/>
      <c r="AJ306" s="414"/>
      <c r="AK306" s="414"/>
      <c r="AL306" s="414"/>
      <c r="AM306" s="414"/>
      <c r="AN306" s="414"/>
      <c r="AO306" s="413"/>
      <c r="AP306" s="416" t="s">
        <v>430</v>
      </c>
      <c r="AQ306" s="416" t="s">
        <v>430</v>
      </c>
      <c r="AR306" s="416" t="s">
        <v>430</v>
      </c>
      <c r="AS306" s="416" t="s">
        <v>430</v>
      </c>
      <c r="AT306" s="416">
        <v>7.28</v>
      </c>
      <c r="AU306" s="419"/>
      <c r="AV306" s="414"/>
      <c r="AW306" s="414"/>
      <c r="AX306" s="414"/>
      <c r="AY306" s="414"/>
      <c r="AZ306" s="414"/>
      <c r="BA306" s="420"/>
      <c r="BB306" s="416"/>
      <c r="BC306" s="421"/>
      <c r="BD306" s="421"/>
      <c r="BE306" s="421"/>
      <c r="BF306" s="417"/>
      <c r="BG306" s="416"/>
      <c r="BH306" s="416"/>
      <c r="BI306" s="416"/>
      <c r="BJ306" s="416"/>
      <c r="BK306" s="413"/>
      <c r="BL306" s="412"/>
      <c r="BM306" s="412"/>
      <c r="BN306" s="412"/>
      <c r="BO306" s="412"/>
      <c r="BP306" s="412"/>
      <c r="BQ306" s="413"/>
      <c r="BR306" s="422"/>
    </row>
    <row r="307" spans="1:70" s="428" customFormat="1" ht="14.5" customHeight="1" x14ac:dyDescent="0.35">
      <c r="A307" s="874" t="s">
        <v>3711</v>
      </c>
      <c r="B307" s="862"/>
      <c r="C307" s="863"/>
      <c r="D307" s="862"/>
      <c r="E307" s="864"/>
      <c r="F307" s="862"/>
      <c r="G307" s="865"/>
      <c r="H307" s="867"/>
      <c r="I307" s="866"/>
      <c r="J307" s="866"/>
      <c r="K307" s="866"/>
      <c r="L307" s="866"/>
      <c r="M307" s="866"/>
      <c r="N307" s="868"/>
      <c r="O307" s="866"/>
      <c r="P307" s="866"/>
      <c r="Q307" s="866"/>
      <c r="R307" s="866"/>
      <c r="S307" s="866"/>
      <c r="T307" s="866"/>
      <c r="U307" s="866"/>
      <c r="V307" s="866"/>
      <c r="W307" s="866"/>
      <c r="X307" s="866"/>
      <c r="Y307" s="867"/>
      <c r="Z307" s="864"/>
      <c r="AA307" s="864"/>
      <c r="AB307" s="864"/>
      <c r="AC307" s="864"/>
      <c r="AD307" s="864"/>
      <c r="AE307" s="864"/>
      <c r="AF307" s="864"/>
      <c r="AG307" s="864"/>
      <c r="AH307" s="864"/>
      <c r="AI307" s="864"/>
      <c r="AJ307" s="864"/>
      <c r="AK307" s="864"/>
      <c r="AL307" s="864"/>
      <c r="AM307" s="864"/>
      <c r="AN307" s="864"/>
      <c r="AO307" s="862"/>
      <c r="AP307" s="866"/>
      <c r="AQ307" s="866"/>
      <c r="AR307" s="866"/>
      <c r="AS307" s="866"/>
      <c r="AT307" s="866"/>
      <c r="AU307" s="869"/>
      <c r="AV307" s="864"/>
      <c r="AW307" s="864"/>
      <c r="AX307" s="864"/>
      <c r="AY307" s="864"/>
      <c r="AZ307" s="864"/>
      <c r="BA307" s="870"/>
      <c r="BB307" s="866"/>
      <c r="BC307" s="871"/>
      <c r="BD307" s="871"/>
      <c r="BE307" s="871"/>
      <c r="BF307" s="867"/>
      <c r="BG307" s="866"/>
      <c r="BH307" s="866"/>
      <c r="BI307" s="866"/>
      <c r="BJ307" s="866"/>
      <c r="BK307" s="862"/>
      <c r="BL307" s="872"/>
      <c r="BM307" s="872"/>
      <c r="BN307" s="872"/>
      <c r="BO307" s="872"/>
      <c r="BP307" s="872"/>
      <c r="BQ307" s="862"/>
      <c r="BR307" s="873"/>
    </row>
    <row r="308" spans="1:70" s="428" customFormat="1" x14ac:dyDescent="0.25">
      <c r="A308" s="345" t="s">
        <v>3712</v>
      </c>
      <c r="B308" s="373"/>
      <c r="C308" s="719">
        <v>45860</v>
      </c>
      <c r="D308" s="373"/>
      <c r="E308" s="346">
        <v>910.06</v>
      </c>
      <c r="F308" s="373"/>
      <c r="G308" s="347">
        <v>9.7216000000000005</v>
      </c>
      <c r="H308" s="374"/>
      <c r="I308" s="348">
        <v>-0.22170000000000001</v>
      </c>
      <c r="J308" s="348">
        <v>0.81610000000000005</v>
      </c>
      <c r="K308" s="348">
        <v>-0.84550000000000003</v>
      </c>
      <c r="L308" s="348">
        <v>-2.4386000000000001</v>
      </c>
      <c r="M308" s="348">
        <v>-6.9043999999999999</v>
      </c>
      <c r="N308" s="350" t="s">
        <v>430</v>
      </c>
      <c r="O308" s="348" t="s">
        <v>430</v>
      </c>
      <c r="P308" s="348" t="s">
        <v>430</v>
      </c>
      <c r="Q308" s="348" t="s">
        <v>430</v>
      </c>
      <c r="R308" s="348" t="s">
        <v>430</v>
      </c>
      <c r="S308" s="348">
        <v>0.15970000000000001</v>
      </c>
      <c r="T308" s="348">
        <v>7.383</v>
      </c>
      <c r="U308" s="348">
        <v>-7.6675000000000004</v>
      </c>
      <c r="V308" s="348">
        <v>-2.3582999999999998</v>
      </c>
      <c r="W308" s="348">
        <v>0.15970000000000001</v>
      </c>
      <c r="X308" s="348">
        <v>-2.7839999999999998</v>
      </c>
      <c r="Y308" s="374"/>
      <c r="Z308" s="346">
        <v>3</v>
      </c>
      <c r="AA308" s="346">
        <v>1</v>
      </c>
      <c r="AB308" s="346">
        <v>3</v>
      </c>
      <c r="AC308" s="346">
        <v>3</v>
      </c>
      <c r="AD308" s="346">
        <v>2</v>
      </c>
      <c r="AE308" s="346" t="s">
        <v>430</v>
      </c>
      <c r="AF308" s="346" t="s">
        <v>430</v>
      </c>
      <c r="AG308" s="346" t="s">
        <v>430</v>
      </c>
      <c r="AH308" s="346" t="s">
        <v>430</v>
      </c>
      <c r="AI308" s="346" t="s">
        <v>430</v>
      </c>
      <c r="AJ308" s="346">
        <v>3</v>
      </c>
      <c r="AK308" s="346">
        <v>2</v>
      </c>
      <c r="AL308" s="346">
        <v>3</v>
      </c>
      <c r="AM308" s="346">
        <v>2</v>
      </c>
      <c r="AN308" s="346">
        <v>3</v>
      </c>
      <c r="AO308" s="373"/>
      <c r="AP308" s="348" t="s">
        <v>430</v>
      </c>
      <c r="AQ308" s="348" t="s">
        <v>430</v>
      </c>
      <c r="AR308" s="348" t="s">
        <v>430</v>
      </c>
      <c r="AS308" s="348" t="s">
        <v>430</v>
      </c>
      <c r="AT308" s="348">
        <v>-7.38</v>
      </c>
      <c r="AU308" s="351"/>
      <c r="AV308" s="346" t="s">
        <v>430</v>
      </c>
      <c r="AW308" s="346" t="s">
        <v>430</v>
      </c>
      <c r="AX308" s="346" t="s">
        <v>430</v>
      </c>
      <c r="AY308" s="346" t="s">
        <v>430</v>
      </c>
      <c r="AZ308" s="346">
        <v>2</v>
      </c>
      <c r="BA308" s="362"/>
      <c r="BB308" s="348">
        <v>11.0041829481149</v>
      </c>
      <c r="BC308" s="375">
        <v>0.86990683425666904</v>
      </c>
      <c r="BD308" s="375">
        <v>-6.2026480853415202E-2</v>
      </c>
      <c r="BE308" s="375">
        <v>-0.48564302324775599</v>
      </c>
      <c r="BF308" s="374"/>
      <c r="BG308" s="348">
        <v>55.796599999999998</v>
      </c>
      <c r="BH308" s="348">
        <v>41.275700000000001</v>
      </c>
      <c r="BI308" s="348" t="s">
        <v>430</v>
      </c>
      <c r="BJ308" s="348">
        <v>2.9277000000000002</v>
      </c>
      <c r="BK308" s="373"/>
      <c r="BL308" s="372" t="s">
        <v>3713</v>
      </c>
      <c r="BM308" s="372" t="s">
        <v>3714</v>
      </c>
      <c r="BN308" s="372" t="s">
        <v>3715</v>
      </c>
      <c r="BO308" s="372" t="s">
        <v>3253</v>
      </c>
      <c r="BP308" s="372" t="s">
        <v>3716</v>
      </c>
      <c r="BQ308" s="373"/>
      <c r="BR308" s="354" t="s">
        <v>443</v>
      </c>
    </row>
    <row r="309" spans="1:70" s="428" customFormat="1" x14ac:dyDescent="0.25">
      <c r="A309" s="345" t="s">
        <v>3717</v>
      </c>
      <c r="B309" s="373"/>
      <c r="C309" s="719">
        <v>45868</v>
      </c>
      <c r="D309" s="373"/>
      <c r="E309" s="346">
        <v>681.92499999999995</v>
      </c>
      <c r="F309" s="373"/>
      <c r="G309" s="347">
        <v>9.8510000000000009</v>
      </c>
      <c r="H309" s="374"/>
      <c r="I309" s="348">
        <v>-0.2026</v>
      </c>
      <c r="J309" s="348">
        <v>0.23400000000000001</v>
      </c>
      <c r="K309" s="348">
        <v>0.60250000000000004</v>
      </c>
      <c r="L309" s="348">
        <v>-2.0678000000000001</v>
      </c>
      <c r="M309" s="348">
        <v>-7.5023</v>
      </c>
      <c r="N309" s="350" t="s">
        <v>430</v>
      </c>
      <c r="O309" s="348" t="s">
        <v>430</v>
      </c>
      <c r="P309" s="348" t="s">
        <v>430</v>
      </c>
      <c r="Q309" s="348" t="s">
        <v>430</v>
      </c>
      <c r="R309" s="348" t="s">
        <v>430</v>
      </c>
      <c r="S309" s="348">
        <v>0.3463</v>
      </c>
      <c r="T309" s="348">
        <v>4.5975999999999999</v>
      </c>
      <c r="U309" s="348">
        <v>-6.9343000000000004</v>
      </c>
      <c r="V309" s="348">
        <v>1.1604000000000001</v>
      </c>
      <c r="W309" s="348">
        <v>0.3463</v>
      </c>
      <c r="X309" s="348">
        <v>-1.49</v>
      </c>
      <c r="Y309" s="374"/>
      <c r="Z309" s="346">
        <v>2</v>
      </c>
      <c r="AA309" s="346">
        <v>3</v>
      </c>
      <c r="AB309" s="346">
        <v>1</v>
      </c>
      <c r="AC309" s="346">
        <v>2</v>
      </c>
      <c r="AD309" s="346">
        <v>3</v>
      </c>
      <c r="AE309" s="346" t="s">
        <v>430</v>
      </c>
      <c r="AF309" s="346" t="s">
        <v>430</v>
      </c>
      <c r="AG309" s="346" t="s">
        <v>430</v>
      </c>
      <c r="AH309" s="346" t="s">
        <v>430</v>
      </c>
      <c r="AI309" s="346" t="s">
        <v>430</v>
      </c>
      <c r="AJ309" s="346">
        <v>2</v>
      </c>
      <c r="AK309" s="346">
        <v>3</v>
      </c>
      <c r="AL309" s="346">
        <v>2</v>
      </c>
      <c r="AM309" s="346">
        <v>1</v>
      </c>
      <c r="AN309" s="346">
        <v>2</v>
      </c>
      <c r="AO309" s="373"/>
      <c r="AP309" s="348" t="s">
        <v>430</v>
      </c>
      <c r="AQ309" s="348" t="s">
        <v>430</v>
      </c>
      <c r="AR309" s="348" t="s">
        <v>430</v>
      </c>
      <c r="AS309" s="348" t="s">
        <v>430</v>
      </c>
      <c r="AT309" s="348">
        <v>-4.2300000000000004</v>
      </c>
      <c r="AU309" s="351"/>
      <c r="AV309" s="346" t="s">
        <v>430</v>
      </c>
      <c r="AW309" s="346" t="s">
        <v>430</v>
      </c>
      <c r="AX309" s="346" t="s">
        <v>430</v>
      </c>
      <c r="AY309" s="346" t="s">
        <v>430</v>
      </c>
      <c r="AZ309" s="346">
        <v>1</v>
      </c>
      <c r="BA309" s="362"/>
      <c r="BB309" s="348">
        <v>11.911303186079801</v>
      </c>
      <c r="BC309" s="375">
        <v>0.84060325269540104</v>
      </c>
      <c r="BD309" s="375">
        <v>-3.3384359679146998E-2</v>
      </c>
      <c r="BE309" s="375">
        <v>-0.20737652091748199</v>
      </c>
      <c r="BF309" s="374"/>
      <c r="BG309" s="348">
        <v>63.394399999999997</v>
      </c>
      <c r="BH309" s="348">
        <v>34.565399999999997</v>
      </c>
      <c r="BI309" s="348" t="s">
        <v>430</v>
      </c>
      <c r="BJ309" s="348">
        <v>2.0402</v>
      </c>
      <c r="BK309" s="373"/>
      <c r="BL309" s="372" t="s">
        <v>3718</v>
      </c>
      <c r="BM309" s="372" t="s">
        <v>3719</v>
      </c>
      <c r="BN309" s="372" t="s">
        <v>3720</v>
      </c>
      <c r="BO309" s="372" t="s">
        <v>3721</v>
      </c>
      <c r="BP309" s="372" t="s">
        <v>3722</v>
      </c>
      <c r="BQ309" s="373"/>
      <c r="BR309" s="354" t="s">
        <v>525</v>
      </c>
    </row>
    <row r="310" spans="1:70" s="428" customFormat="1" x14ac:dyDescent="0.25">
      <c r="A310" s="345" t="s">
        <v>3723</v>
      </c>
      <c r="B310" s="373"/>
      <c r="C310" s="719">
        <v>45989</v>
      </c>
      <c r="D310" s="373"/>
      <c r="E310" s="346">
        <v>593.08000000000004</v>
      </c>
      <c r="F310" s="373"/>
      <c r="G310" s="347">
        <v>9.5082000000000004</v>
      </c>
      <c r="H310" s="374"/>
      <c r="I310" s="348">
        <v>-0.19520000000000001</v>
      </c>
      <c r="J310" s="348">
        <v>0.36099999999999999</v>
      </c>
      <c r="K310" s="348">
        <v>0.33660000000000001</v>
      </c>
      <c r="L310" s="348">
        <v>3.3700000000000001E-2</v>
      </c>
      <c r="M310" s="348">
        <v>-4.4335000000000004</v>
      </c>
      <c r="N310" s="350" t="s">
        <v>430</v>
      </c>
      <c r="O310" s="348" t="s">
        <v>430</v>
      </c>
      <c r="P310" s="348" t="s">
        <v>430</v>
      </c>
      <c r="Q310" s="348" t="s">
        <v>430</v>
      </c>
      <c r="R310" s="348" t="s">
        <v>430</v>
      </c>
      <c r="S310" s="348">
        <v>0.43730000000000002</v>
      </c>
      <c r="T310" s="348">
        <v>9.1115999999999993</v>
      </c>
      <c r="U310" s="348">
        <v>-5.6388999999999996</v>
      </c>
      <c r="V310" s="348" t="s">
        <v>430</v>
      </c>
      <c r="W310" s="348">
        <v>0.43730000000000002</v>
      </c>
      <c r="X310" s="348">
        <v>-4.9180000000000001</v>
      </c>
      <c r="Y310" s="374"/>
      <c r="Z310" s="346">
        <v>1</v>
      </c>
      <c r="AA310" s="346">
        <v>2</v>
      </c>
      <c r="AB310" s="346">
        <v>2</v>
      </c>
      <c r="AC310" s="346">
        <v>1</v>
      </c>
      <c r="AD310" s="346">
        <v>1</v>
      </c>
      <c r="AE310" s="346" t="s">
        <v>430</v>
      </c>
      <c r="AF310" s="346" t="s">
        <v>430</v>
      </c>
      <c r="AG310" s="346" t="s">
        <v>430</v>
      </c>
      <c r="AH310" s="346" t="s">
        <v>430</v>
      </c>
      <c r="AI310" s="346" t="s">
        <v>430</v>
      </c>
      <c r="AJ310" s="346">
        <v>1</v>
      </c>
      <c r="AK310" s="346">
        <v>1</v>
      </c>
      <c r="AL310" s="346">
        <v>1</v>
      </c>
      <c r="AM310" s="346" t="s">
        <v>430</v>
      </c>
      <c r="AN310" s="346">
        <v>1</v>
      </c>
      <c r="AO310" s="373"/>
      <c r="AP310" s="348" t="s">
        <v>430</v>
      </c>
      <c r="AQ310" s="348" t="s">
        <v>430</v>
      </c>
      <c r="AR310" s="348" t="s">
        <v>430</v>
      </c>
      <c r="AS310" s="348" t="s">
        <v>430</v>
      </c>
      <c r="AT310" s="348" t="s">
        <v>430</v>
      </c>
      <c r="AU310" s="351"/>
      <c r="AV310" s="346" t="s">
        <v>430</v>
      </c>
      <c r="AW310" s="346" t="s">
        <v>430</v>
      </c>
      <c r="AX310" s="346" t="s">
        <v>430</v>
      </c>
      <c r="AY310" s="346" t="s">
        <v>430</v>
      </c>
      <c r="AZ310" s="346" t="s">
        <v>430</v>
      </c>
      <c r="BA310" s="362"/>
      <c r="BB310" s="348">
        <v>12.652631732055299</v>
      </c>
      <c r="BC310" s="375">
        <v>0.86733614611348797</v>
      </c>
      <c r="BD310" s="375">
        <v>-7.8260971304300403E-2</v>
      </c>
      <c r="BE310" s="375">
        <v>-0.29907699094331103</v>
      </c>
      <c r="BF310" s="374"/>
      <c r="BG310" s="348">
        <v>78.368799999999993</v>
      </c>
      <c r="BH310" s="348">
        <v>15.691700000000001</v>
      </c>
      <c r="BI310" s="348">
        <v>4.8510799999999996</v>
      </c>
      <c r="BJ310" s="348">
        <v>1.0884199999999999</v>
      </c>
      <c r="BK310" s="373"/>
      <c r="BL310" s="372" t="s">
        <v>3724</v>
      </c>
      <c r="BM310" s="372" t="s">
        <v>3725</v>
      </c>
      <c r="BN310" s="372" t="s">
        <v>3726</v>
      </c>
      <c r="BO310" s="372" t="s">
        <v>3727</v>
      </c>
      <c r="BP310" s="372" t="s">
        <v>3728</v>
      </c>
      <c r="BQ310" s="373"/>
      <c r="BR310" s="354" t="s">
        <v>3729</v>
      </c>
    </row>
    <row r="311" spans="1:70" s="428" customFormat="1" x14ac:dyDescent="0.25">
      <c r="A311" s="885" t="s">
        <v>93</v>
      </c>
      <c r="B311" s="402"/>
      <c r="C311" s="724"/>
      <c r="D311" s="402"/>
      <c r="E311" s="403"/>
      <c r="F311" s="402"/>
      <c r="G311" s="404"/>
      <c r="H311" s="406"/>
      <c r="I311" s="405">
        <v>-0.20649999999999999</v>
      </c>
      <c r="J311" s="405">
        <v>0.47039999999999998</v>
      </c>
      <c r="K311" s="405">
        <v>3.1199999999999999E-2</v>
      </c>
      <c r="L311" s="405">
        <v>-1.4908999999999999</v>
      </c>
      <c r="M311" s="405">
        <v>-6.2801</v>
      </c>
      <c r="N311" s="407" t="s">
        <v>430</v>
      </c>
      <c r="O311" s="405" t="s">
        <v>430</v>
      </c>
      <c r="P311" s="405" t="s">
        <v>430</v>
      </c>
      <c r="Q311" s="405" t="s">
        <v>430</v>
      </c>
      <c r="R311" s="405" t="s">
        <v>430</v>
      </c>
      <c r="S311" s="405">
        <v>0.31440000000000001</v>
      </c>
      <c r="T311" s="405">
        <v>7.0307000000000004</v>
      </c>
      <c r="U311" s="405">
        <v>-6.7469000000000001</v>
      </c>
      <c r="V311" s="405">
        <v>-0.59889999999999999</v>
      </c>
      <c r="W311" s="405">
        <v>0.31440000000000001</v>
      </c>
      <c r="X311" s="405">
        <v>-3.0640000000000001</v>
      </c>
      <c r="Y311" s="406"/>
      <c r="Z311" s="403">
        <v>3</v>
      </c>
      <c r="AA311" s="403">
        <v>3</v>
      </c>
      <c r="AB311" s="403">
        <v>3</v>
      </c>
      <c r="AC311" s="403">
        <v>3</v>
      </c>
      <c r="AD311" s="403">
        <v>3</v>
      </c>
      <c r="AE311" s="403">
        <v>0</v>
      </c>
      <c r="AF311" s="403">
        <v>0</v>
      </c>
      <c r="AG311" s="403">
        <v>0</v>
      </c>
      <c r="AH311" s="403">
        <v>0</v>
      </c>
      <c r="AI311" s="403">
        <v>0</v>
      </c>
      <c r="AJ311" s="403">
        <v>3</v>
      </c>
      <c r="AK311" s="403">
        <v>3</v>
      </c>
      <c r="AL311" s="403">
        <v>3</v>
      </c>
      <c r="AM311" s="403">
        <v>2</v>
      </c>
      <c r="AN311" s="403">
        <v>3</v>
      </c>
      <c r="AO311" s="402"/>
      <c r="AP311" s="405" t="s">
        <v>430</v>
      </c>
      <c r="AQ311" s="405" t="s">
        <v>430</v>
      </c>
      <c r="AR311" s="405" t="s">
        <v>430</v>
      </c>
      <c r="AS311" s="405" t="s">
        <v>430</v>
      </c>
      <c r="AT311" s="405">
        <v>-5.8049999999999997</v>
      </c>
      <c r="AU311" s="408"/>
      <c r="AV311" s="403">
        <v>0</v>
      </c>
      <c r="AW311" s="403">
        <v>0</v>
      </c>
      <c r="AX311" s="403">
        <v>0</v>
      </c>
      <c r="AY311" s="403">
        <v>0</v>
      </c>
      <c r="AZ311" s="403">
        <v>2</v>
      </c>
      <c r="BA311" s="409"/>
      <c r="BB311" s="405"/>
      <c r="BC311" s="410"/>
      <c r="BD311" s="410"/>
      <c r="BE311" s="410"/>
      <c r="BF311" s="406"/>
      <c r="BG311" s="405"/>
      <c r="BH311" s="405"/>
      <c r="BI311" s="405"/>
      <c r="BJ311" s="405"/>
      <c r="BK311" s="402"/>
      <c r="BL311" s="401"/>
      <c r="BM311" s="401"/>
      <c r="BN311" s="401"/>
      <c r="BO311" s="401"/>
      <c r="BP311" s="401"/>
      <c r="BQ311" s="402"/>
      <c r="BR311" s="411"/>
    </row>
    <row r="312" spans="1:70" s="428" customFormat="1" x14ac:dyDescent="0.25">
      <c r="A312" s="886" t="s">
        <v>94</v>
      </c>
      <c r="B312" s="373"/>
      <c r="C312" s="719"/>
      <c r="D312" s="373"/>
      <c r="E312" s="346"/>
      <c r="F312" s="373"/>
      <c r="G312" s="347"/>
      <c r="H312" s="374"/>
      <c r="I312" s="348">
        <v>-0.19520000000000001</v>
      </c>
      <c r="J312" s="348">
        <v>0.81610000000000005</v>
      </c>
      <c r="K312" s="348">
        <v>0.60250000000000004</v>
      </c>
      <c r="L312" s="348">
        <v>3.3700000000000001E-2</v>
      </c>
      <c r="M312" s="348">
        <v>-4.4335000000000004</v>
      </c>
      <c r="N312" s="350" t="s">
        <v>430</v>
      </c>
      <c r="O312" s="348" t="s">
        <v>430</v>
      </c>
      <c r="P312" s="348" t="s">
        <v>430</v>
      </c>
      <c r="Q312" s="348" t="s">
        <v>430</v>
      </c>
      <c r="R312" s="348" t="s">
        <v>430</v>
      </c>
      <c r="S312" s="348">
        <v>0.43730000000000002</v>
      </c>
      <c r="T312" s="348">
        <v>9.1115999999999993</v>
      </c>
      <c r="U312" s="348">
        <v>-5.6388999999999996</v>
      </c>
      <c r="V312" s="348">
        <v>1.1604000000000001</v>
      </c>
      <c r="W312" s="348">
        <v>0.43730000000000002</v>
      </c>
      <c r="X312" s="348">
        <v>-1.49</v>
      </c>
      <c r="Y312" s="374"/>
      <c r="Z312" s="346"/>
      <c r="AA312" s="346"/>
      <c r="AB312" s="346"/>
      <c r="AC312" s="346"/>
      <c r="AD312" s="346"/>
      <c r="AE312" s="346"/>
      <c r="AF312" s="346"/>
      <c r="AG312" s="346"/>
      <c r="AH312" s="346"/>
      <c r="AI312" s="346"/>
      <c r="AJ312" s="346"/>
      <c r="AK312" s="346"/>
      <c r="AL312" s="346"/>
      <c r="AM312" s="346"/>
      <c r="AN312" s="346"/>
      <c r="AO312" s="373"/>
      <c r="AP312" s="348" t="s">
        <v>430</v>
      </c>
      <c r="AQ312" s="348" t="s">
        <v>430</v>
      </c>
      <c r="AR312" s="348" t="s">
        <v>430</v>
      </c>
      <c r="AS312" s="348" t="s">
        <v>430</v>
      </c>
      <c r="AT312" s="348">
        <v>-4.2300000000000004</v>
      </c>
      <c r="AU312" s="351"/>
      <c r="AV312" s="346"/>
      <c r="AW312" s="346"/>
      <c r="AX312" s="346"/>
      <c r="AY312" s="346"/>
      <c r="AZ312" s="346"/>
      <c r="BA312" s="362"/>
      <c r="BB312" s="348"/>
      <c r="BC312" s="375"/>
      <c r="BD312" s="375"/>
      <c r="BE312" s="375"/>
      <c r="BF312" s="374"/>
      <c r="BG312" s="348"/>
      <c r="BH312" s="348"/>
      <c r="BI312" s="348"/>
      <c r="BJ312" s="348"/>
      <c r="BK312" s="373"/>
      <c r="BL312" s="372"/>
      <c r="BM312" s="372"/>
      <c r="BN312" s="372"/>
      <c r="BO312" s="372"/>
      <c r="BP312" s="372"/>
      <c r="BQ312" s="373"/>
      <c r="BR312" s="354"/>
    </row>
    <row r="313" spans="1:70" s="428" customFormat="1" x14ac:dyDescent="0.25">
      <c r="A313" s="886" t="s">
        <v>95</v>
      </c>
      <c r="B313" s="373"/>
      <c r="C313" s="719"/>
      <c r="D313" s="373"/>
      <c r="E313" s="346"/>
      <c r="F313" s="373"/>
      <c r="G313" s="347"/>
      <c r="H313" s="374"/>
      <c r="I313" s="348">
        <v>-0.22170000000000001</v>
      </c>
      <c r="J313" s="348">
        <v>0.23400000000000001</v>
      </c>
      <c r="K313" s="348">
        <v>-0.84550000000000003</v>
      </c>
      <c r="L313" s="348">
        <v>-2.4386000000000001</v>
      </c>
      <c r="M313" s="348">
        <v>-7.5023</v>
      </c>
      <c r="N313" s="350" t="s">
        <v>430</v>
      </c>
      <c r="O313" s="348" t="s">
        <v>430</v>
      </c>
      <c r="P313" s="348" t="s">
        <v>430</v>
      </c>
      <c r="Q313" s="348" t="s">
        <v>430</v>
      </c>
      <c r="R313" s="348" t="s">
        <v>430</v>
      </c>
      <c r="S313" s="348">
        <v>0.15970000000000001</v>
      </c>
      <c r="T313" s="348">
        <v>4.5975999999999999</v>
      </c>
      <c r="U313" s="348">
        <v>-7.6675000000000004</v>
      </c>
      <c r="V313" s="348">
        <v>-2.3582999999999998</v>
      </c>
      <c r="W313" s="348">
        <v>0.15970000000000001</v>
      </c>
      <c r="X313" s="348">
        <v>-4.9180000000000001</v>
      </c>
      <c r="Y313" s="374"/>
      <c r="Z313" s="346"/>
      <c r="AA313" s="346"/>
      <c r="AB313" s="346"/>
      <c r="AC313" s="346"/>
      <c r="AD313" s="346"/>
      <c r="AE313" s="346"/>
      <c r="AF313" s="346"/>
      <c r="AG313" s="346"/>
      <c r="AH313" s="346"/>
      <c r="AI313" s="346"/>
      <c r="AJ313" s="346"/>
      <c r="AK313" s="346"/>
      <c r="AL313" s="346"/>
      <c r="AM313" s="346"/>
      <c r="AN313" s="346"/>
      <c r="AO313" s="373"/>
      <c r="AP313" s="348" t="s">
        <v>430</v>
      </c>
      <c r="AQ313" s="348" t="s">
        <v>430</v>
      </c>
      <c r="AR313" s="348" t="s">
        <v>430</v>
      </c>
      <c r="AS313" s="348" t="s">
        <v>430</v>
      </c>
      <c r="AT313" s="348">
        <v>-7.38</v>
      </c>
      <c r="AU313" s="351"/>
      <c r="AV313" s="346"/>
      <c r="AW313" s="346"/>
      <c r="AX313" s="346"/>
      <c r="AY313" s="346"/>
      <c r="AZ313" s="346"/>
      <c r="BA313" s="362"/>
      <c r="BB313" s="348"/>
      <c r="BC313" s="375"/>
      <c r="BD313" s="375"/>
      <c r="BE313" s="375"/>
      <c r="BF313" s="374"/>
      <c r="BG313" s="348"/>
      <c r="BH313" s="348"/>
      <c r="BI313" s="348"/>
      <c r="BJ313" s="348"/>
      <c r="BK313" s="373"/>
      <c r="BL313" s="372"/>
      <c r="BM313" s="372"/>
      <c r="BN313" s="372"/>
      <c r="BO313" s="372"/>
      <c r="BP313" s="372"/>
      <c r="BQ313" s="373"/>
      <c r="BR313" s="354"/>
    </row>
    <row r="314" spans="1:70" s="428" customFormat="1" x14ac:dyDescent="0.25">
      <c r="A314" s="887" t="s">
        <v>96</v>
      </c>
      <c r="B314" s="413"/>
      <c r="C314" s="725"/>
      <c r="D314" s="413"/>
      <c r="E314" s="414"/>
      <c r="F314" s="413"/>
      <c r="G314" s="415"/>
      <c r="H314" s="417"/>
      <c r="I314" s="416">
        <v>-0.2026</v>
      </c>
      <c r="J314" s="416">
        <v>0.36099999999999999</v>
      </c>
      <c r="K314" s="416">
        <v>0.33660000000000001</v>
      </c>
      <c r="L314" s="416">
        <v>-2.0678000000000001</v>
      </c>
      <c r="M314" s="416">
        <v>-6.9043999999999999</v>
      </c>
      <c r="N314" s="418" t="s">
        <v>430</v>
      </c>
      <c r="O314" s="416" t="s">
        <v>430</v>
      </c>
      <c r="P314" s="416" t="s">
        <v>430</v>
      </c>
      <c r="Q314" s="416" t="s">
        <v>430</v>
      </c>
      <c r="R314" s="416" t="s">
        <v>430</v>
      </c>
      <c r="S314" s="416">
        <v>0.3463</v>
      </c>
      <c r="T314" s="416">
        <v>7.383</v>
      </c>
      <c r="U314" s="416">
        <v>-6.9343000000000004</v>
      </c>
      <c r="V314" s="416">
        <v>-2.3582999999999998</v>
      </c>
      <c r="W314" s="416">
        <v>0.3463</v>
      </c>
      <c r="X314" s="416">
        <v>-2.7839999999999998</v>
      </c>
      <c r="Y314" s="417"/>
      <c r="Z314" s="414"/>
      <c r="AA314" s="414"/>
      <c r="AB314" s="414"/>
      <c r="AC314" s="414"/>
      <c r="AD314" s="414"/>
      <c r="AE314" s="414"/>
      <c r="AF314" s="414"/>
      <c r="AG314" s="414"/>
      <c r="AH314" s="414"/>
      <c r="AI314" s="414"/>
      <c r="AJ314" s="414"/>
      <c r="AK314" s="414"/>
      <c r="AL314" s="414"/>
      <c r="AM314" s="414"/>
      <c r="AN314" s="414"/>
      <c r="AO314" s="413"/>
      <c r="AP314" s="416" t="s">
        <v>430</v>
      </c>
      <c r="AQ314" s="416" t="s">
        <v>430</v>
      </c>
      <c r="AR314" s="416" t="s">
        <v>430</v>
      </c>
      <c r="AS314" s="416" t="s">
        <v>430</v>
      </c>
      <c r="AT314" s="416">
        <v>-5.8</v>
      </c>
      <c r="AU314" s="419"/>
      <c r="AV314" s="414"/>
      <c r="AW314" s="414"/>
      <c r="AX314" s="414"/>
      <c r="AY314" s="414"/>
      <c r="AZ314" s="414"/>
      <c r="BA314" s="420"/>
      <c r="BB314" s="416"/>
      <c r="BC314" s="421"/>
      <c r="BD314" s="421"/>
      <c r="BE314" s="421"/>
      <c r="BF314" s="417"/>
      <c r="BG314" s="416"/>
      <c r="BH314" s="416"/>
      <c r="BI314" s="416"/>
      <c r="BJ314" s="416"/>
      <c r="BK314" s="413"/>
      <c r="BL314" s="412"/>
      <c r="BM314" s="412"/>
      <c r="BN314" s="412"/>
      <c r="BO314" s="412"/>
      <c r="BP314" s="412"/>
      <c r="BQ314" s="413"/>
      <c r="BR314" s="422"/>
    </row>
    <row r="315" spans="1:70" s="428" customFormat="1" ht="14.5" customHeight="1" x14ac:dyDescent="0.35">
      <c r="A315" s="874" t="s">
        <v>3730</v>
      </c>
      <c r="B315" s="862"/>
      <c r="C315" s="863"/>
      <c r="D315" s="862"/>
      <c r="E315" s="864"/>
      <c r="F315" s="862"/>
      <c r="G315" s="865"/>
      <c r="H315" s="867"/>
      <c r="I315" s="866"/>
      <c r="J315" s="866"/>
      <c r="K315" s="866"/>
      <c r="L315" s="866"/>
      <c r="M315" s="866"/>
      <c r="N315" s="868"/>
      <c r="O315" s="866"/>
      <c r="P315" s="866"/>
      <c r="Q315" s="866"/>
      <c r="R315" s="866"/>
      <c r="S315" s="866"/>
      <c r="T315" s="866"/>
      <c r="U315" s="866"/>
      <c r="V315" s="866"/>
      <c r="W315" s="866"/>
      <c r="X315" s="866"/>
      <c r="Y315" s="867"/>
      <c r="Z315" s="864"/>
      <c r="AA315" s="864"/>
      <c r="AB315" s="864"/>
      <c r="AC315" s="864"/>
      <c r="AD315" s="864"/>
      <c r="AE315" s="864"/>
      <c r="AF315" s="864"/>
      <c r="AG315" s="864"/>
      <c r="AH315" s="864"/>
      <c r="AI315" s="864"/>
      <c r="AJ315" s="864"/>
      <c r="AK315" s="864"/>
      <c r="AL315" s="864"/>
      <c r="AM315" s="864"/>
      <c r="AN315" s="864"/>
      <c r="AO315" s="862"/>
      <c r="AP315" s="866"/>
      <c r="AQ315" s="866"/>
      <c r="AR315" s="866"/>
      <c r="AS315" s="866"/>
      <c r="AT315" s="866"/>
      <c r="AU315" s="869"/>
      <c r="AV315" s="864"/>
      <c r="AW315" s="864"/>
      <c r="AX315" s="864"/>
      <c r="AY315" s="864"/>
      <c r="AZ315" s="864"/>
      <c r="BA315" s="870"/>
      <c r="BB315" s="866"/>
      <c r="BC315" s="871"/>
      <c r="BD315" s="871"/>
      <c r="BE315" s="871"/>
      <c r="BF315" s="867"/>
      <c r="BG315" s="866"/>
      <c r="BH315" s="866"/>
      <c r="BI315" s="866"/>
      <c r="BJ315" s="866"/>
      <c r="BK315" s="862"/>
      <c r="BL315" s="872"/>
      <c r="BM315" s="872"/>
      <c r="BN315" s="872"/>
      <c r="BO315" s="872"/>
      <c r="BP315" s="872"/>
      <c r="BQ315" s="862"/>
      <c r="BR315" s="873"/>
    </row>
    <row r="316" spans="1:70" s="428" customFormat="1" x14ac:dyDescent="0.25">
      <c r="A316" s="345" t="s">
        <v>3731</v>
      </c>
      <c r="B316" s="373"/>
      <c r="C316" s="719">
        <v>44669</v>
      </c>
      <c r="D316" s="373"/>
      <c r="E316" s="346">
        <v>2674.53</v>
      </c>
      <c r="F316" s="373"/>
      <c r="G316" s="347">
        <v>17.420000000000002</v>
      </c>
      <c r="H316" s="374"/>
      <c r="I316" s="348">
        <v>-0.1719</v>
      </c>
      <c r="J316" s="348">
        <v>0.57740000000000002</v>
      </c>
      <c r="K316" s="348">
        <v>0.81020000000000003</v>
      </c>
      <c r="L316" s="348">
        <v>1.5152000000000001</v>
      </c>
      <c r="M316" s="348">
        <v>0.57740000000000002</v>
      </c>
      <c r="N316" s="350">
        <v>-0.2291</v>
      </c>
      <c r="O316" s="348">
        <v>1.198</v>
      </c>
      <c r="P316" s="348">
        <v>14.017300000000001</v>
      </c>
      <c r="Q316" s="348" t="s">
        <v>430</v>
      </c>
      <c r="R316" s="348" t="s">
        <v>430</v>
      </c>
      <c r="S316" s="348">
        <v>0.86860000000000004</v>
      </c>
      <c r="T316" s="348">
        <v>12.4597</v>
      </c>
      <c r="U316" s="348">
        <v>0.1149</v>
      </c>
      <c r="V316" s="348">
        <v>2.0503999999999998</v>
      </c>
      <c r="W316" s="348">
        <v>0.86860000000000004</v>
      </c>
      <c r="X316" s="348">
        <v>13.9628</v>
      </c>
      <c r="Y316" s="374"/>
      <c r="Z316" s="346">
        <v>3</v>
      </c>
      <c r="AA316" s="346">
        <v>2</v>
      </c>
      <c r="AB316" s="346">
        <v>2</v>
      </c>
      <c r="AC316" s="346">
        <v>2</v>
      </c>
      <c r="AD316" s="346">
        <v>2</v>
      </c>
      <c r="AE316" s="346">
        <v>1</v>
      </c>
      <c r="AF316" s="346">
        <v>1</v>
      </c>
      <c r="AG316" s="346">
        <v>1</v>
      </c>
      <c r="AH316" s="346" t="s">
        <v>430</v>
      </c>
      <c r="AI316" s="346" t="s">
        <v>430</v>
      </c>
      <c r="AJ316" s="346">
        <v>2</v>
      </c>
      <c r="AK316" s="346">
        <v>2</v>
      </c>
      <c r="AL316" s="346">
        <v>2</v>
      </c>
      <c r="AM316" s="346">
        <v>1</v>
      </c>
      <c r="AN316" s="346">
        <v>2</v>
      </c>
      <c r="AO316" s="373"/>
      <c r="AP316" s="348" t="s">
        <v>430</v>
      </c>
      <c r="AQ316" s="348" t="s">
        <v>430</v>
      </c>
      <c r="AR316" s="348" t="s">
        <v>430</v>
      </c>
      <c r="AS316" s="348">
        <v>6.63</v>
      </c>
      <c r="AT316" s="348">
        <v>2.25</v>
      </c>
      <c r="AU316" s="351"/>
      <c r="AV316" s="346" t="s">
        <v>430</v>
      </c>
      <c r="AW316" s="346" t="s">
        <v>430</v>
      </c>
      <c r="AX316" s="346" t="s">
        <v>430</v>
      </c>
      <c r="AY316" s="346">
        <v>1</v>
      </c>
      <c r="AZ316" s="346">
        <v>2</v>
      </c>
      <c r="BA316" s="362"/>
      <c r="BB316" s="348">
        <v>14.158983709252199</v>
      </c>
      <c r="BC316" s="375">
        <v>0.85783715342460598</v>
      </c>
      <c r="BD316" s="375">
        <v>5.2915885540274502E-2</v>
      </c>
      <c r="BE316" s="375">
        <v>0.17538052090399101</v>
      </c>
      <c r="BF316" s="374"/>
      <c r="BG316" s="348">
        <v>57.559399999999997</v>
      </c>
      <c r="BH316" s="348">
        <v>18.796600000000002</v>
      </c>
      <c r="BI316" s="348">
        <v>20.021599999999999</v>
      </c>
      <c r="BJ316" s="348">
        <v>3.6223999999999998</v>
      </c>
      <c r="BK316" s="373"/>
      <c r="BL316" s="372" t="s">
        <v>3732</v>
      </c>
      <c r="BM316" s="372" t="s">
        <v>3733</v>
      </c>
      <c r="BN316" s="372" t="s">
        <v>3734</v>
      </c>
      <c r="BO316" s="372" t="s">
        <v>3735</v>
      </c>
      <c r="BP316" s="372" t="s">
        <v>3736</v>
      </c>
      <c r="BQ316" s="373"/>
      <c r="BR316" s="354" t="s">
        <v>463</v>
      </c>
    </row>
    <row r="317" spans="1:70" s="428" customFormat="1" x14ac:dyDescent="0.25">
      <c r="A317" s="345" t="s">
        <v>3737</v>
      </c>
      <c r="B317" s="373"/>
      <c r="C317" s="719">
        <v>43075</v>
      </c>
      <c r="D317" s="373"/>
      <c r="E317" s="346">
        <v>1188.24</v>
      </c>
      <c r="F317" s="373"/>
      <c r="G317" s="347">
        <v>21.635999999999999</v>
      </c>
      <c r="H317" s="374"/>
      <c r="I317" s="348">
        <v>-0.12920000000000001</v>
      </c>
      <c r="J317" s="348">
        <v>0.24560000000000001</v>
      </c>
      <c r="K317" s="348">
        <v>-4.6199999999999998E-2</v>
      </c>
      <c r="L317" s="348">
        <v>-0.2949</v>
      </c>
      <c r="M317" s="348">
        <v>-2.8163</v>
      </c>
      <c r="N317" s="350">
        <v>-5.1883999999999997</v>
      </c>
      <c r="O317" s="348">
        <v>-5.6346999999999996</v>
      </c>
      <c r="P317" s="348">
        <v>12.529500000000001</v>
      </c>
      <c r="Q317" s="348">
        <v>12.1944</v>
      </c>
      <c r="R317" s="348" t="s">
        <v>430</v>
      </c>
      <c r="S317" s="348">
        <v>-0.12920000000000001</v>
      </c>
      <c r="T317" s="348">
        <v>11.6754</v>
      </c>
      <c r="U317" s="348">
        <v>-3.16</v>
      </c>
      <c r="V317" s="348">
        <v>-1.9041999999999999</v>
      </c>
      <c r="W317" s="348">
        <v>-0.12920000000000001</v>
      </c>
      <c r="X317" s="348">
        <v>9.3734999999999999</v>
      </c>
      <c r="Y317" s="374"/>
      <c r="Z317" s="346">
        <v>2</v>
      </c>
      <c r="AA317" s="346">
        <v>3</v>
      </c>
      <c r="AB317" s="346">
        <v>3</v>
      </c>
      <c r="AC317" s="346">
        <v>3</v>
      </c>
      <c r="AD317" s="346">
        <v>3</v>
      </c>
      <c r="AE317" s="346">
        <v>3</v>
      </c>
      <c r="AF317" s="346">
        <v>3</v>
      </c>
      <c r="AG317" s="346">
        <v>2</v>
      </c>
      <c r="AH317" s="346">
        <v>1</v>
      </c>
      <c r="AI317" s="346" t="s">
        <v>430</v>
      </c>
      <c r="AJ317" s="346">
        <v>3</v>
      </c>
      <c r="AK317" s="346">
        <v>3</v>
      </c>
      <c r="AL317" s="346">
        <v>3</v>
      </c>
      <c r="AM317" s="346">
        <v>3</v>
      </c>
      <c r="AN317" s="346">
        <v>3</v>
      </c>
      <c r="AO317" s="373"/>
      <c r="AP317" s="348" t="s">
        <v>430</v>
      </c>
      <c r="AQ317" s="348">
        <v>13.79</v>
      </c>
      <c r="AR317" s="348">
        <v>10.02</v>
      </c>
      <c r="AS317" s="348">
        <v>1.8</v>
      </c>
      <c r="AT317" s="348">
        <v>-3.68</v>
      </c>
      <c r="AU317" s="351"/>
      <c r="AV317" s="346" t="s">
        <v>430</v>
      </c>
      <c r="AW317" s="346">
        <v>1</v>
      </c>
      <c r="AX317" s="346">
        <v>1</v>
      </c>
      <c r="AY317" s="346">
        <v>3</v>
      </c>
      <c r="AZ317" s="346">
        <v>3</v>
      </c>
      <c r="BA317" s="362"/>
      <c r="BB317" s="348">
        <v>17.462113023793901</v>
      </c>
      <c r="BC317" s="375">
        <v>1.0220363749115999</v>
      </c>
      <c r="BD317" s="375">
        <v>4.0596606343331502E-2</v>
      </c>
      <c r="BE317" s="375">
        <v>-4.66917090203968E-2</v>
      </c>
      <c r="BF317" s="374"/>
      <c r="BG317" s="348">
        <v>65.614500000000007</v>
      </c>
      <c r="BH317" s="348">
        <v>6.6761200000000001</v>
      </c>
      <c r="BI317" s="348">
        <v>22.953700000000001</v>
      </c>
      <c r="BJ317" s="348">
        <v>4.7556799999999999</v>
      </c>
      <c r="BK317" s="373"/>
      <c r="BL317" s="372" t="s">
        <v>3738</v>
      </c>
      <c r="BM317" s="372" t="s">
        <v>3739</v>
      </c>
      <c r="BN317" s="372" t="s">
        <v>3740</v>
      </c>
      <c r="BO317" s="372" t="s">
        <v>3741</v>
      </c>
      <c r="BP317" s="372" t="s">
        <v>3742</v>
      </c>
      <c r="BQ317" s="373"/>
      <c r="BR317" s="354" t="s">
        <v>463</v>
      </c>
    </row>
    <row r="318" spans="1:70" s="428" customFormat="1" x14ac:dyDescent="0.25">
      <c r="A318" s="345" t="s">
        <v>3743</v>
      </c>
      <c r="B318" s="373"/>
      <c r="C318" s="719">
        <v>44806</v>
      </c>
      <c r="D318" s="373"/>
      <c r="E318" s="346">
        <v>488.99</v>
      </c>
      <c r="F318" s="373"/>
      <c r="G318" s="347">
        <v>15.067</v>
      </c>
      <c r="H318" s="374"/>
      <c r="I318" s="348">
        <v>-6.0400000000000002E-2</v>
      </c>
      <c r="J318" s="348">
        <v>0.91290000000000004</v>
      </c>
      <c r="K318" s="348">
        <v>2.8296000000000001</v>
      </c>
      <c r="L318" s="348">
        <v>5.4410999999999996</v>
      </c>
      <c r="M318" s="348">
        <v>1.5932999999999999</v>
      </c>
      <c r="N318" s="350">
        <v>-4.0563000000000002</v>
      </c>
      <c r="O318" s="348">
        <v>-3.9060999999999999</v>
      </c>
      <c r="P318" s="348">
        <v>9.2722999999999995</v>
      </c>
      <c r="Q318" s="348" t="s">
        <v>430</v>
      </c>
      <c r="R318" s="348" t="s">
        <v>430</v>
      </c>
      <c r="S318" s="348">
        <v>1.6605000000000001</v>
      </c>
      <c r="T318" s="348">
        <v>18.973199999999999</v>
      </c>
      <c r="U318" s="348">
        <v>0.56469999999999998</v>
      </c>
      <c r="V318" s="348">
        <v>1.9853000000000001</v>
      </c>
      <c r="W318" s="348">
        <v>1.6605000000000001</v>
      </c>
      <c r="X318" s="348">
        <v>11.1699</v>
      </c>
      <c r="Y318" s="374"/>
      <c r="Z318" s="346">
        <v>1</v>
      </c>
      <c r="AA318" s="346">
        <v>1</v>
      </c>
      <c r="AB318" s="346">
        <v>1</v>
      </c>
      <c r="AC318" s="346">
        <v>1</v>
      </c>
      <c r="AD318" s="346">
        <v>1</v>
      </c>
      <c r="AE318" s="346">
        <v>2</v>
      </c>
      <c r="AF318" s="346">
        <v>2</v>
      </c>
      <c r="AG318" s="346">
        <v>3</v>
      </c>
      <c r="AH318" s="346" t="s">
        <v>430</v>
      </c>
      <c r="AI318" s="346" t="s">
        <v>430</v>
      </c>
      <c r="AJ318" s="346">
        <v>1</v>
      </c>
      <c r="AK318" s="346">
        <v>1</v>
      </c>
      <c r="AL318" s="346">
        <v>1</v>
      </c>
      <c r="AM318" s="346">
        <v>2</v>
      </c>
      <c r="AN318" s="346">
        <v>1</v>
      </c>
      <c r="AO318" s="373"/>
      <c r="AP318" s="348" t="s">
        <v>430</v>
      </c>
      <c r="AQ318" s="348" t="s">
        <v>430</v>
      </c>
      <c r="AR318" s="348" t="s">
        <v>430</v>
      </c>
      <c r="AS318" s="348">
        <v>2.9</v>
      </c>
      <c r="AT318" s="348">
        <v>4.2699999999999996</v>
      </c>
      <c r="AU318" s="351"/>
      <c r="AV318" s="346" t="s">
        <v>430</v>
      </c>
      <c r="AW318" s="346" t="s">
        <v>430</v>
      </c>
      <c r="AX318" s="346" t="s">
        <v>430</v>
      </c>
      <c r="AY318" s="346">
        <v>2</v>
      </c>
      <c r="AZ318" s="346">
        <v>1</v>
      </c>
      <c r="BA318" s="362"/>
      <c r="BB318" s="348">
        <v>17.865647098100801</v>
      </c>
      <c r="BC318" s="375">
        <v>1.011718290513</v>
      </c>
      <c r="BD318" s="375">
        <v>2.4976253135088E-2</v>
      </c>
      <c r="BE318" s="375">
        <v>-0.30174912551344002</v>
      </c>
      <c r="BF318" s="374"/>
      <c r="BG318" s="348">
        <v>56.775199999999998</v>
      </c>
      <c r="BH318" s="348">
        <v>14.361700000000001</v>
      </c>
      <c r="BI318" s="348">
        <v>21.0884</v>
      </c>
      <c r="BJ318" s="348">
        <v>7.7747000000000002</v>
      </c>
      <c r="BK318" s="373"/>
      <c r="BL318" s="372" t="s">
        <v>3343</v>
      </c>
      <c r="BM318" s="372" t="s">
        <v>3744</v>
      </c>
      <c r="BN318" s="372" t="s">
        <v>3745</v>
      </c>
      <c r="BO318" s="372" t="s">
        <v>3746</v>
      </c>
      <c r="BP318" s="372" t="s">
        <v>3747</v>
      </c>
      <c r="BQ318" s="373"/>
      <c r="BR318" s="354" t="s">
        <v>463</v>
      </c>
    </row>
    <row r="319" spans="1:70" s="428" customFormat="1" x14ac:dyDescent="0.25">
      <c r="A319" s="885" t="s">
        <v>93</v>
      </c>
      <c r="B319" s="402"/>
      <c r="C319" s="724"/>
      <c r="D319" s="402"/>
      <c r="E319" s="403"/>
      <c r="F319" s="402"/>
      <c r="G319" s="404"/>
      <c r="H319" s="406"/>
      <c r="I319" s="405">
        <v>-0.1205</v>
      </c>
      <c r="J319" s="405">
        <v>0.5786</v>
      </c>
      <c r="K319" s="405">
        <v>1.1979</v>
      </c>
      <c r="L319" s="405">
        <v>2.2204999999999999</v>
      </c>
      <c r="M319" s="405">
        <v>-0.2152</v>
      </c>
      <c r="N319" s="407">
        <v>-3.1579000000000002</v>
      </c>
      <c r="O319" s="405">
        <v>-2.7808999999999999</v>
      </c>
      <c r="P319" s="405">
        <v>11.9397</v>
      </c>
      <c r="Q319" s="405">
        <v>12.1944</v>
      </c>
      <c r="R319" s="405" t="s">
        <v>430</v>
      </c>
      <c r="S319" s="405">
        <v>0.79990000000000006</v>
      </c>
      <c r="T319" s="405">
        <v>14.369400000000001</v>
      </c>
      <c r="U319" s="405">
        <v>-0.82679999999999998</v>
      </c>
      <c r="V319" s="405">
        <v>0.71050000000000002</v>
      </c>
      <c r="W319" s="405">
        <v>0.79990000000000006</v>
      </c>
      <c r="X319" s="405">
        <v>11.5021</v>
      </c>
      <c r="Y319" s="406"/>
      <c r="Z319" s="403">
        <v>3</v>
      </c>
      <c r="AA319" s="403">
        <v>3</v>
      </c>
      <c r="AB319" s="403">
        <v>3</v>
      </c>
      <c r="AC319" s="403">
        <v>3</v>
      </c>
      <c r="AD319" s="403">
        <v>3</v>
      </c>
      <c r="AE319" s="403">
        <v>3</v>
      </c>
      <c r="AF319" s="403">
        <v>3</v>
      </c>
      <c r="AG319" s="403">
        <v>3</v>
      </c>
      <c r="AH319" s="403">
        <v>1</v>
      </c>
      <c r="AI319" s="403">
        <v>0</v>
      </c>
      <c r="AJ319" s="403">
        <v>3</v>
      </c>
      <c r="AK319" s="403">
        <v>3</v>
      </c>
      <c r="AL319" s="403">
        <v>3</v>
      </c>
      <c r="AM319" s="403">
        <v>3</v>
      </c>
      <c r="AN319" s="403">
        <v>3</v>
      </c>
      <c r="AO319" s="402"/>
      <c r="AP319" s="405" t="s">
        <v>430</v>
      </c>
      <c r="AQ319" s="405">
        <v>13.79</v>
      </c>
      <c r="AR319" s="405">
        <v>10.02</v>
      </c>
      <c r="AS319" s="405">
        <v>3.7766666666666699</v>
      </c>
      <c r="AT319" s="405">
        <v>0.94666666666666599</v>
      </c>
      <c r="AU319" s="408"/>
      <c r="AV319" s="403">
        <v>0</v>
      </c>
      <c r="AW319" s="403">
        <v>1</v>
      </c>
      <c r="AX319" s="403">
        <v>1</v>
      </c>
      <c r="AY319" s="403">
        <v>3</v>
      </c>
      <c r="AZ319" s="403">
        <v>3</v>
      </c>
      <c r="BA319" s="409"/>
      <c r="BB319" s="405"/>
      <c r="BC319" s="410"/>
      <c r="BD319" s="410"/>
      <c r="BE319" s="410"/>
      <c r="BF319" s="406"/>
      <c r="BG319" s="405"/>
      <c r="BH319" s="405"/>
      <c r="BI319" s="405"/>
      <c r="BJ319" s="405"/>
      <c r="BK319" s="402"/>
      <c r="BL319" s="401"/>
      <c r="BM319" s="401"/>
      <c r="BN319" s="401"/>
      <c r="BO319" s="401"/>
      <c r="BP319" s="401"/>
      <c r="BQ319" s="402"/>
      <c r="BR319" s="411"/>
    </row>
    <row r="320" spans="1:70" s="428" customFormat="1" x14ac:dyDescent="0.25">
      <c r="A320" s="886" t="s">
        <v>94</v>
      </c>
      <c r="B320" s="373"/>
      <c r="C320" s="719"/>
      <c r="D320" s="373"/>
      <c r="E320" s="346"/>
      <c r="F320" s="373"/>
      <c r="G320" s="347"/>
      <c r="H320" s="374"/>
      <c r="I320" s="348">
        <v>-6.0400000000000002E-2</v>
      </c>
      <c r="J320" s="348">
        <v>0.91290000000000004</v>
      </c>
      <c r="K320" s="348">
        <v>2.8296000000000001</v>
      </c>
      <c r="L320" s="348">
        <v>5.4410999999999996</v>
      </c>
      <c r="M320" s="348">
        <v>1.5932999999999999</v>
      </c>
      <c r="N320" s="350">
        <v>-0.2291</v>
      </c>
      <c r="O320" s="348">
        <v>1.198</v>
      </c>
      <c r="P320" s="348">
        <v>14.017300000000001</v>
      </c>
      <c r="Q320" s="348">
        <v>12.1944</v>
      </c>
      <c r="R320" s="348" t="s">
        <v>430</v>
      </c>
      <c r="S320" s="348">
        <v>1.6605000000000001</v>
      </c>
      <c r="T320" s="348">
        <v>18.973199999999999</v>
      </c>
      <c r="U320" s="348">
        <v>0.56469999999999998</v>
      </c>
      <c r="V320" s="348">
        <v>2.0503999999999998</v>
      </c>
      <c r="W320" s="348">
        <v>1.6605000000000001</v>
      </c>
      <c r="X320" s="348">
        <v>13.9628</v>
      </c>
      <c r="Y320" s="374"/>
      <c r="Z320" s="346"/>
      <c r="AA320" s="346"/>
      <c r="AB320" s="346"/>
      <c r="AC320" s="346"/>
      <c r="AD320" s="346"/>
      <c r="AE320" s="346"/>
      <c r="AF320" s="346"/>
      <c r="AG320" s="346"/>
      <c r="AH320" s="346"/>
      <c r="AI320" s="346"/>
      <c r="AJ320" s="346"/>
      <c r="AK320" s="346"/>
      <c r="AL320" s="346"/>
      <c r="AM320" s="346"/>
      <c r="AN320" s="346"/>
      <c r="AO320" s="373"/>
      <c r="AP320" s="348" t="s">
        <v>430</v>
      </c>
      <c r="AQ320" s="348">
        <v>13.79</v>
      </c>
      <c r="AR320" s="348">
        <v>10.02</v>
      </c>
      <c r="AS320" s="348">
        <v>6.63</v>
      </c>
      <c r="AT320" s="348">
        <v>4.2699999999999996</v>
      </c>
      <c r="AU320" s="351"/>
      <c r="AV320" s="346"/>
      <c r="AW320" s="346"/>
      <c r="AX320" s="346"/>
      <c r="AY320" s="346"/>
      <c r="AZ320" s="346"/>
      <c r="BA320" s="362"/>
      <c r="BB320" s="348"/>
      <c r="BC320" s="375"/>
      <c r="BD320" s="375"/>
      <c r="BE320" s="375"/>
      <c r="BF320" s="374"/>
      <c r="BG320" s="348"/>
      <c r="BH320" s="348"/>
      <c r="BI320" s="348"/>
      <c r="BJ320" s="348"/>
      <c r="BK320" s="373"/>
      <c r="BL320" s="372"/>
      <c r="BM320" s="372"/>
      <c r="BN320" s="372"/>
      <c r="BO320" s="372"/>
      <c r="BP320" s="372"/>
      <c r="BQ320" s="373"/>
      <c r="BR320" s="354"/>
    </row>
    <row r="321" spans="1:70" s="428" customFormat="1" x14ac:dyDescent="0.25">
      <c r="A321" s="886" t="s">
        <v>95</v>
      </c>
      <c r="B321" s="373"/>
      <c r="C321" s="719"/>
      <c r="D321" s="373"/>
      <c r="E321" s="346"/>
      <c r="F321" s="373"/>
      <c r="G321" s="347"/>
      <c r="H321" s="374"/>
      <c r="I321" s="348">
        <v>-0.1719</v>
      </c>
      <c r="J321" s="348">
        <v>0.24560000000000001</v>
      </c>
      <c r="K321" s="348">
        <v>-4.6199999999999998E-2</v>
      </c>
      <c r="L321" s="348">
        <v>-0.2949</v>
      </c>
      <c r="M321" s="348">
        <v>-2.8163</v>
      </c>
      <c r="N321" s="350">
        <v>-5.1883999999999997</v>
      </c>
      <c r="O321" s="348">
        <v>-5.6346999999999996</v>
      </c>
      <c r="P321" s="348">
        <v>9.2722999999999995</v>
      </c>
      <c r="Q321" s="348">
        <v>12.1944</v>
      </c>
      <c r="R321" s="348" t="s">
        <v>430</v>
      </c>
      <c r="S321" s="348">
        <v>-0.12920000000000001</v>
      </c>
      <c r="T321" s="348">
        <v>11.6754</v>
      </c>
      <c r="U321" s="348">
        <v>-3.16</v>
      </c>
      <c r="V321" s="348">
        <v>-1.9041999999999999</v>
      </c>
      <c r="W321" s="348">
        <v>-0.12920000000000001</v>
      </c>
      <c r="X321" s="348">
        <v>9.3734999999999999</v>
      </c>
      <c r="Y321" s="374"/>
      <c r="Z321" s="346"/>
      <c r="AA321" s="346"/>
      <c r="AB321" s="346"/>
      <c r="AC321" s="346"/>
      <c r="AD321" s="346"/>
      <c r="AE321" s="346"/>
      <c r="AF321" s="346"/>
      <c r="AG321" s="346"/>
      <c r="AH321" s="346"/>
      <c r="AI321" s="346"/>
      <c r="AJ321" s="346"/>
      <c r="AK321" s="346"/>
      <c r="AL321" s="346"/>
      <c r="AM321" s="346"/>
      <c r="AN321" s="346"/>
      <c r="AO321" s="373"/>
      <c r="AP321" s="348" t="s">
        <v>430</v>
      </c>
      <c r="AQ321" s="348">
        <v>13.79</v>
      </c>
      <c r="AR321" s="348">
        <v>10.02</v>
      </c>
      <c r="AS321" s="348">
        <v>1.8</v>
      </c>
      <c r="AT321" s="348">
        <v>-3.68</v>
      </c>
      <c r="AU321" s="351"/>
      <c r="AV321" s="346"/>
      <c r="AW321" s="346"/>
      <c r="AX321" s="346"/>
      <c r="AY321" s="346"/>
      <c r="AZ321" s="346"/>
      <c r="BA321" s="362"/>
      <c r="BB321" s="348"/>
      <c r="BC321" s="375"/>
      <c r="BD321" s="375"/>
      <c r="BE321" s="375"/>
      <c r="BF321" s="374"/>
      <c r="BG321" s="348"/>
      <c r="BH321" s="348"/>
      <c r="BI321" s="348"/>
      <c r="BJ321" s="348"/>
      <c r="BK321" s="373"/>
      <c r="BL321" s="372"/>
      <c r="BM321" s="372"/>
      <c r="BN321" s="372"/>
      <c r="BO321" s="372"/>
      <c r="BP321" s="372"/>
      <c r="BQ321" s="373"/>
      <c r="BR321" s="354"/>
    </row>
    <row r="322" spans="1:70" s="428" customFormat="1" x14ac:dyDescent="0.25">
      <c r="A322" s="887" t="s">
        <v>96</v>
      </c>
      <c r="B322" s="413"/>
      <c r="C322" s="725"/>
      <c r="D322" s="413"/>
      <c r="E322" s="414"/>
      <c r="F322" s="413"/>
      <c r="G322" s="415"/>
      <c r="H322" s="417"/>
      <c r="I322" s="416">
        <v>-0.12920000000000001</v>
      </c>
      <c r="J322" s="416">
        <v>0.57740000000000002</v>
      </c>
      <c r="K322" s="416">
        <v>0.81020000000000003</v>
      </c>
      <c r="L322" s="416">
        <v>1.5152000000000001</v>
      </c>
      <c r="M322" s="416">
        <v>0.57740000000000002</v>
      </c>
      <c r="N322" s="418">
        <v>-4.0563000000000002</v>
      </c>
      <c r="O322" s="416">
        <v>-3.9060999999999999</v>
      </c>
      <c r="P322" s="416">
        <v>12.529500000000001</v>
      </c>
      <c r="Q322" s="416">
        <v>12.1944</v>
      </c>
      <c r="R322" s="416" t="s">
        <v>430</v>
      </c>
      <c r="S322" s="416">
        <v>0.86860000000000004</v>
      </c>
      <c r="T322" s="416">
        <v>12.4597</v>
      </c>
      <c r="U322" s="416">
        <v>0.1149</v>
      </c>
      <c r="V322" s="416">
        <v>1.9853000000000001</v>
      </c>
      <c r="W322" s="416">
        <v>0.86860000000000004</v>
      </c>
      <c r="X322" s="416">
        <v>11.1699</v>
      </c>
      <c r="Y322" s="417"/>
      <c r="Z322" s="414"/>
      <c r="AA322" s="414"/>
      <c r="AB322" s="414"/>
      <c r="AC322" s="414"/>
      <c r="AD322" s="414"/>
      <c r="AE322" s="414"/>
      <c r="AF322" s="414"/>
      <c r="AG322" s="414"/>
      <c r="AH322" s="414"/>
      <c r="AI322" s="414"/>
      <c r="AJ322" s="414"/>
      <c r="AK322" s="414"/>
      <c r="AL322" s="414"/>
      <c r="AM322" s="414"/>
      <c r="AN322" s="414"/>
      <c r="AO322" s="413"/>
      <c r="AP322" s="416" t="s">
        <v>430</v>
      </c>
      <c r="AQ322" s="416">
        <v>13.79</v>
      </c>
      <c r="AR322" s="416">
        <v>10.02</v>
      </c>
      <c r="AS322" s="416">
        <v>2.9</v>
      </c>
      <c r="AT322" s="416">
        <v>2.25</v>
      </c>
      <c r="AU322" s="419"/>
      <c r="AV322" s="414"/>
      <c r="AW322" s="414"/>
      <c r="AX322" s="414"/>
      <c r="AY322" s="414"/>
      <c r="AZ322" s="414"/>
      <c r="BA322" s="420"/>
      <c r="BB322" s="416"/>
      <c r="BC322" s="421"/>
      <c r="BD322" s="421"/>
      <c r="BE322" s="421"/>
      <c r="BF322" s="417"/>
      <c r="BG322" s="416"/>
      <c r="BH322" s="416"/>
      <c r="BI322" s="416"/>
      <c r="BJ322" s="416"/>
      <c r="BK322" s="413"/>
      <c r="BL322" s="412"/>
      <c r="BM322" s="412"/>
      <c r="BN322" s="412"/>
      <c r="BO322" s="412"/>
      <c r="BP322" s="412"/>
      <c r="BQ322" s="413"/>
      <c r="BR322" s="422"/>
    </row>
    <row r="323" spans="1:70" s="428" customFormat="1" ht="14.5" customHeight="1" x14ac:dyDescent="0.35">
      <c r="A323" s="874" t="s">
        <v>3748</v>
      </c>
      <c r="B323" s="862"/>
      <c r="C323" s="863"/>
      <c r="D323" s="862"/>
      <c r="E323" s="864"/>
      <c r="F323" s="862"/>
      <c r="G323" s="865"/>
      <c r="H323" s="867"/>
      <c r="I323" s="866"/>
      <c r="J323" s="866"/>
      <c r="K323" s="866"/>
      <c r="L323" s="866"/>
      <c r="M323" s="866"/>
      <c r="N323" s="868"/>
      <c r="O323" s="866"/>
      <c r="P323" s="866"/>
      <c r="Q323" s="866"/>
      <c r="R323" s="866"/>
      <c r="S323" s="866"/>
      <c r="T323" s="866"/>
      <c r="U323" s="866"/>
      <c r="V323" s="866"/>
      <c r="W323" s="866"/>
      <c r="X323" s="866"/>
      <c r="Y323" s="867"/>
      <c r="Z323" s="864"/>
      <c r="AA323" s="864"/>
      <c r="AB323" s="864"/>
      <c r="AC323" s="864"/>
      <c r="AD323" s="864"/>
      <c r="AE323" s="864"/>
      <c r="AF323" s="864"/>
      <c r="AG323" s="864"/>
      <c r="AH323" s="864"/>
      <c r="AI323" s="864"/>
      <c r="AJ323" s="864"/>
      <c r="AK323" s="864"/>
      <c r="AL323" s="864"/>
      <c r="AM323" s="864"/>
      <c r="AN323" s="864"/>
      <c r="AO323" s="862"/>
      <c r="AP323" s="866"/>
      <c r="AQ323" s="866"/>
      <c r="AR323" s="866"/>
      <c r="AS323" s="866"/>
      <c r="AT323" s="866"/>
      <c r="AU323" s="869"/>
      <c r="AV323" s="864"/>
      <c r="AW323" s="864"/>
      <c r="AX323" s="864"/>
      <c r="AY323" s="864"/>
      <c r="AZ323" s="864"/>
      <c r="BA323" s="870"/>
      <c r="BB323" s="866"/>
      <c r="BC323" s="871"/>
      <c r="BD323" s="871"/>
      <c r="BE323" s="871"/>
      <c r="BF323" s="867"/>
      <c r="BG323" s="866"/>
      <c r="BH323" s="866"/>
      <c r="BI323" s="866"/>
      <c r="BJ323" s="866"/>
      <c r="BK323" s="862"/>
      <c r="BL323" s="872"/>
      <c r="BM323" s="872"/>
      <c r="BN323" s="872"/>
      <c r="BO323" s="872"/>
      <c r="BP323" s="872"/>
      <c r="BQ323" s="862"/>
      <c r="BR323" s="873"/>
    </row>
    <row r="324" spans="1:70" s="428" customFormat="1" x14ac:dyDescent="0.25">
      <c r="A324" s="345" t="s">
        <v>3749</v>
      </c>
      <c r="B324" s="373"/>
      <c r="C324" s="719">
        <v>43753</v>
      </c>
      <c r="D324" s="373"/>
      <c r="E324" s="346">
        <v>3946.39</v>
      </c>
      <c r="F324" s="373"/>
      <c r="G324" s="347">
        <v>46.32</v>
      </c>
      <c r="H324" s="374"/>
      <c r="I324" s="348" t="s">
        <v>430</v>
      </c>
      <c r="J324" s="348">
        <v>0.8931</v>
      </c>
      <c r="K324" s="348">
        <v>-2.8523000000000001</v>
      </c>
      <c r="L324" s="348">
        <v>-1.8228</v>
      </c>
      <c r="M324" s="348">
        <v>0.82720000000000005</v>
      </c>
      <c r="N324" s="350">
        <v>9.8694000000000006</v>
      </c>
      <c r="O324" s="348">
        <v>3.8666</v>
      </c>
      <c r="P324" s="348">
        <v>16.460699999999999</v>
      </c>
      <c r="Q324" s="348">
        <v>14.389799999999999</v>
      </c>
      <c r="R324" s="348" t="s">
        <v>430</v>
      </c>
      <c r="S324" s="348">
        <v>0.71750000000000003</v>
      </c>
      <c r="T324" s="348">
        <v>9.9453999999999994</v>
      </c>
      <c r="U324" s="348">
        <v>2.5232000000000001</v>
      </c>
      <c r="V324" s="348">
        <v>7.4710000000000001</v>
      </c>
      <c r="W324" s="348">
        <v>0.71750000000000003</v>
      </c>
      <c r="X324" s="348">
        <v>25.482299999999999</v>
      </c>
      <c r="Y324" s="374"/>
      <c r="Z324" s="346" t="s">
        <v>430</v>
      </c>
      <c r="AA324" s="346">
        <v>3</v>
      </c>
      <c r="AB324" s="346">
        <v>3</v>
      </c>
      <c r="AC324" s="346">
        <v>3</v>
      </c>
      <c r="AD324" s="346">
        <v>3</v>
      </c>
      <c r="AE324" s="346">
        <v>3</v>
      </c>
      <c r="AF324" s="346">
        <v>3</v>
      </c>
      <c r="AG324" s="346">
        <v>2</v>
      </c>
      <c r="AH324" s="346">
        <v>1</v>
      </c>
      <c r="AI324" s="346" t="s">
        <v>430</v>
      </c>
      <c r="AJ324" s="346">
        <v>3</v>
      </c>
      <c r="AK324" s="346">
        <v>3</v>
      </c>
      <c r="AL324" s="346">
        <v>3</v>
      </c>
      <c r="AM324" s="346">
        <v>3</v>
      </c>
      <c r="AN324" s="346">
        <v>3</v>
      </c>
      <c r="AO324" s="373"/>
      <c r="AP324" s="348" t="s">
        <v>430</v>
      </c>
      <c r="AQ324" s="348" t="s">
        <v>430</v>
      </c>
      <c r="AR324" s="348">
        <v>14.58</v>
      </c>
      <c r="AS324" s="348">
        <v>11.01</v>
      </c>
      <c r="AT324" s="348">
        <v>6.36</v>
      </c>
      <c r="AU324" s="351"/>
      <c r="AV324" s="346" t="s">
        <v>430</v>
      </c>
      <c r="AW324" s="346" t="s">
        <v>430</v>
      </c>
      <c r="AX324" s="346">
        <v>1</v>
      </c>
      <c r="AY324" s="346">
        <v>2</v>
      </c>
      <c r="AZ324" s="346">
        <v>3</v>
      </c>
      <c r="BA324" s="362"/>
      <c r="BB324" s="348">
        <v>16.936632187316398</v>
      </c>
      <c r="BC324" s="375">
        <v>1.00722489541787</v>
      </c>
      <c r="BD324" s="375">
        <v>5.5786179340959897E-2</v>
      </c>
      <c r="BE324" s="375">
        <v>-0.177389309114932</v>
      </c>
      <c r="BF324" s="374"/>
      <c r="BG324" s="348">
        <v>32.450400000000002</v>
      </c>
      <c r="BH324" s="348">
        <v>32.6402</v>
      </c>
      <c r="BI324" s="348">
        <v>24.659600000000001</v>
      </c>
      <c r="BJ324" s="348">
        <v>10.2498</v>
      </c>
      <c r="BK324" s="373"/>
      <c r="BL324" s="372" t="s">
        <v>3750</v>
      </c>
      <c r="BM324" s="372" t="s">
        <v>3751</v>
      </c>
      <c r="BN324" s="372" t="s">
        <v>3752</v>
      </c>
      <c r="BO324" s="372" t="s">
        <v>3753</v>
      </c>
      <c r="BP324" s="372" t="s">
        <v>3754</v>
      </c>
      <c r="BQ324" s="373"/>
      <c r="BR324" s="354" t="s">
        <v>476</v>
      </c>
    </row>
    <row r="325" spans="1:70" s="428" customFormat="1" x14ac:dyDescent="0.25">
      <c r="A325" s="345" t="s">
        <v>3755</v>
      </c>
      <c r="B325" s="373"/>
      <c r="C325" s="719">
        <v>38572</v>
      </c>
      <c r="D325" s="373"/>
      <c r="E325" s="346">
        <v>1166.75</v>
      </c>
      <c r="F325" s="373"/>
      <c r="G325" s="347">
        <v>116.0136</v>
      </c>
      <c r="H325" s="374"/>
      <c r="I325" s="348">
        <v>0.13969999999999999</v>
      </c>
      <c r="J325" s="348">
        <v>2.1288</v>
      </c>
      <c r="K325" s="348">
        <v>0.63890000000000002</v>
      </c>
      <c r="L325" s="348">
        <v>1.4095</v>
      </c>
      <c r="M325" s="348">
        <v>4.8197999999999999</v>
      </c>
      <c r="N325" s="350">
        <v>10.180199999999999</v>
      </c>
      <c r="O325" s="348">
        <v>5.4836</v>
      </c>
      <c r="P325" s="348">
        <v>18.117799999999999</v>
      </c>
      <c r="Q325" s="348">
        <v>11.556800000000001</v>
      </c>
      <c r="R325" s="348">
        <v>15.4391</v>
      </c>
      <c r="S325" s="348">
        <v>1.2030000000000001</v>
      </c>
      <c r="T325" s="348">
        <v>10.0867</v>
      </c>
      <c r="U325" s="348">
        <v>5.1051000000000002</v>
      </c>
      <c r="V325" s="348">
        <v>10.7689</v>
      </c>
      <c r="W325" s="348">
        <v>1.2030000000000001</v>
      </c>
      <c r="X325" s="348">
        <v>12.4114</v>
      </c>
      <c r="Y325" s="374"/>
      <c r="Z325" s="346">
        <v>1</v>
      </c>
      <c r="AA325" s="346">
        <v>1</v>
      </c>
      <c r="AB325" s="346">
        <v>2</v>
      </c>
      <c r="AC325" s="346">
        <v>2</v>
      </c>
      <c r="AD325" s="346">
        <v>2</v>
      </c>
      <c r="AE325" s="346">
        <v>2</v>
      </c>
      <c r="AF325" s="346">
        <v>2</v>
      </c>
      <c r="AG325" s="346">
        <v>1</v>
      </c>
      <c r="AH325" s="346">
        <v>2</v>
      </c>
      <c r="AI325" s="346">
        <v>1</v>
      </c>
      <c r="AJ325" s="346">
        <v>2</v>
      </c>
      <c r="AK325" s="346">
        <v>2</v>
      </c>
      <c r="AL325" s="346">
        <v>2</v>
      </c>
      <c r="AM325" s="346">
        <v>2</v>
      </c>
      <c r="AN325" s="346">
        <v>2</v>
      </c>
      <c r="AO325" s="373"/>
      <c r="AP325" s="348">
        <v>15.71</v>
      </c>
      <c r="AQ325" s="348">
        <v>16.899999999999999</v>
      </c>
      <c r="AR325" s="348">
        <v>13.51</v>
      </c>
      <c r="AS325" s="348">
        <v>11.93</v>
      </c>
      <c r="AT325" s="348">
        <v>11.71</v>
      </c>
      <c r="AU325" s="351"/>
      <c r="AV325" s="346">
        <v>1</v>
      </c>
      <c r="AW325" s="346">
        <v>1</v>
      </c>
      <c r="AX325" s="346">
        <v>2</v>
      </c>
      <c r="AY325" s="346">
        <v>1</v>
      </c>
      <c r="AZ325" s="346">
        <v>2</v>
      </c>
      <c r="BA325" s="362"/>
      <c r="BB325" s="348">
        <v>15.4284725069919</v>
      </c>
      <c r="BC325" s="375">
        <v>0.92190494227712205</v>
      </c>
      <c r="BD325" s="375">
        <v>6.9214387820142304E-2</v>
      </c>
      <c r="BE325" s="375">
        <v>0.12520066075334499</v>
      </c>
      <c r="BF325" s="374"/>
      <c r="BG325" s="348">
        <v>38.440100000000001</v>
      </c>
      <c r="BH325" s="348">
        <v>21.0837</v>
      </c>
      <c r="BI325" s="348">
        <v>34.8172</v>
      </c>
      <c r="BJ325" s="348">
        <v>5.6589999999999998</v>
      </c>
      <c r="BK325" s="373"/>
      <c r="BL325" s="372" t="s">
        <v>3756</v>
      </c>
      <c r="BM325" s="372" t="s">
        <v>3757</v>
      </c>
      <c r="BN325" s="372" t="s">
        <v>3758</v>
      </c>
      <c r="BO325" s="372" t="s">
        <v>3759</v>
      </c>
      <c r="BP325" s="372" t="s">
        <v>3760</v>
      </c>
      <c r="BQ325" s="373"/>
      <c r="BR325" s="354" t="s">
        <v>525</v>
      </c>
    </row>
    <row r="326" spans="1:70" s="428" customFormat="1" x14ac:dyDescent="0.25">
      <c r="A326" s="345" t="s">
        <v>3761</v>
      </c>
      <c r="B326" s="373"/>
      <c r="C326" s="719">
        <v>45287</v>
      </c>
      <c r="D326" s="373"/>
      <c r="E326" s="346">
        <v>375.517</v>
      </c>
      <c r="F326" s="373"/>
      <c r="G326" s="347">
        <v>15.4374</v>
      </c>
      <c r="H326" s="374"/>
      <c r="I326" s="348">
        <v>3.95E-2</v>
      </c>
      <c r="J326" s="348">
        <v>1.9293</v>
      </c>
      <c r="K326" s="348">
        <v>4.4641999999999999</v>
      </c>
      <c r="L326" s="348">
        <v>13.616400000000001</v>
      </c>
      <c r="M326" s="348">
        <v>19.912400000000002</v>
      </c>
      <c r="N326" s="350">
        <v>14.4885</v>
      </c>
      <c r="O326" s="348">
        <v>6.1167999999999996</v>
      </c>
      <c r="P326" s="348" t="s">
        <v>430</v>
      </c>
      <c r="Q326" s="348" t="s">
        <v>430</v>
      </c>
      <c r="R326" s="348" t="s">
        <v>430</v>
      </c>
      <c r="S326" s="348">
        <v>3.4228000000000001</v>
      </c>
      <c r="T326" s="348">
        <v>32.635100000000001</v>
      </c>
      <c r="U326" s="348">
        <v>15.294</v>
      </c>
      <c r="V326" s="348">
        <v>20.8218</v>
      </c>
      <c r="W326" s="348">
        <v>3.4228000000000001</v>
      </c>
      <c r="X326" s="348">
        <v>18.536300000000001</v>
      </c>
      <c r="Y326" s="374"/>
      <c r="Z326" s="346">
        <v>2</v>
      </c>
      <c r="AA326" s="346">
        <v>2</v>
      </c>
      <c r="AB326" s="346">
        <v>1</v>
      </c>
      <c r="AC326" s="346">
        <v>1</v>
      </c>
      <c r="AD326" s="346">
        <v>1</v>
      </c>
      <c r="AE326" s="346">
        <v>1</v>
      </c>
      <c r="AF326" s="346">
        <v>1</v>
      </c>
      <c r="AG326" s="346" t="s">
        <v>430</v>
      </c>
      <c r="AH326" s="346" t="s">
        <v>430</v>
      </c>
      <c r="AI326" s="346" t="s">
        <v>430</v>
      </c>
      <c r="AJ326" s="346">
        <v>1</v>
      </c>
      <c r="AK326" s="346">
        <v>1</v>
      </c>
      <c r="AL326" s="346">
        <v>1</v>
      </c>
      <c r="AM326" s="346">
        <v>1</v>
      </c>
      <c r="AN326" s="346">
        <v>1</v>
      </c>
      <c r="AO326" s="373"/>
      <c r="AP326" s="348" t="s">
        <v>430</v>
      </c>
      <c r="AQ326" s="348" t="s">
        <v>430</v>
      </c>
      <c r="AR326" s="348" t="s">
        <v>430</v>
      </c>
      <c r="AS326" s="348" t="s">
        <v>430</v>
      </c>
      <c r="AT326" s="348">
        <v>36.18</v>
      </c>
      <c r="AU326" s="351"/>
      <c r="AV326" s="346" t="s">
        <v>430</v>
      </c>
      <c r="AW326" s="346" t="s">
        <v>430</v>
      </c>
      <c r="AX326" s="346" t="s">
        <v>430</v>
      </c>
      <c r="AY326" s="346" t="s">
        <v>430</v>
      </c>
      <c r="AZ326" s="346">
        <v>1</v>
      </c>
      <c r="BA326" s="362"/>
      <c r="BB326" s="348">
        <v>21.3147391352772</v>
      </c>
      <c r="BC326" s="375">
        <v>1.1576576789274899</v>
      </c>
      <c r="BD326" s="375">
        <v>5.3211737190141099E-2</v>
      </c>
      <c r="BE326" s="375">
        <v>0.57217734001294596</v>
      </c>
      <c r="BF326" s="374"/>
      <c r="BG326" s="348">
        <v>31.716699999999999</v>
      </c>
      <c r="BH326" s="348">
        <v>19.1968</v>
      </c>
      <c r="BI326" s="348">
        <v>20.552700000000002</v>
      </c>
      <c r="BJ326" s="348">
        <v>28.533799999999999</v>
      </c>
      <c r="BK326" s="373"/>
      <c r="BL326" s="372" t="s">
        <v>3762</v>
      </c>
      <c r="BM326" s="372" t="s">
        <v>3763</v>
      </c>
      <c r="BN326" s="372" t="s">
        <v>3764</v>
      </c>
      <c r="BO326" s="372" t="s">
        <v>3765</v>
      </c>
      <c r="BP326" s="372" t="s">
        <v>3766</v>
      </c>
      <c r="BQ326" s="373"/>
      <c r="BR326" s="354" t="s">
        <v>547</v>
      </c>
    </row>
    <row r="327" spans="1:70" s="428" customFormat="1" x14ac:dyDescent="0.25">
      <c r="A327" s="885" t="s">
        <v>93</v>
      </c>
      <c r="B327" s="402"/>
      <c r="C327" s="724"/>
      <c r="D327" s="402"/>
      <c r="E327" s="403"/>
      <c r="F327" s="402"/>
      <c r="G327" s="404"/>
      <c r="H327" s="406"/>
      <c r="I327" s="405">
        <v>8.9599999999999999E-2</v>
      </c>
      <c r="J327" s="405">
        <v>1.6504000000000001</v>
      </c>
      <c r="K327" s="405">
        <v>0.75029999999999997</v>
      </c>
      <c r="L327" s="405">
        <v>4.4009999999999998</v>
      </c>
      <c r="M327" s="405">
        <v>8.5198</v>
      </c>
      <c r="N327" s="407">
        <v>11.512700000000001</v>
      </c>
      <c r="O327" s="405">
        <v>5.1557000000000004</v>
      </c>
      <c r="P327" s="405">
        <v>17.289300000000001</v>
      </c>
      <c r="Q327" s="405">
        <v>12.9733</v>
      </c>
      <c r="R327" s="405">
        <v>15.4391</v>
      </c>
      <c r="S327" s="405">
        <v>1.7810999999999999</v>
      </c>
      <c r="T327" s="405">
        <v>17.555800000000001</v>
      </c>
      <c r="U327" s="405">
        <v>7.6407999999999996</v>
      </c>
      <c r="V327" s="405">
        <v>13.0206</v>
      </c>
      <c r="W327" s="405">
        <v>1.7810999999999999</v>
      </c>
      <c r="X327" s="405">
        <v>18.809999999999999</v>
      </c>
      <c r="Y327" s="406"/>
      <c r="Z327" s="403">
        <v>2</v>
      </c>
      <c r="AA327" s="403">
        <v>3</v>
      </c>
      <c r="AB327" s="403">
        <v>3</v>
      </c>
      <c r="AC327" s="403">
        <v>3</v>
      </c>
      <c r="AD327" s="403">
        <v>3</v>
      </c>
      <c r="AE327" s="403">
        <v>3</v>
      </c>
      <c r="AF327" s="403">
        <v>3</v>
      </c>
      <c r="AG327" s="403">
        <v>2</v>
      </c>
      <c r="AH327" s="403">
        <v>2</v>
      </c>
      <c r="AI327" s="403">
        <v>1</v>
      </c>
      <c r="AJ327" s="403">
        <v>3</v>
      </c>
      <c r="AK327" s="403">
        <v>3</v>
      </c>
      <c r="AL327" s="403">
        <v>3</v>
      </c>
      <c r="AM327" s="403">
        <v>3</v>
      </c>
      <c r="AN327" s="403">
        <v>3</v>
      </c>
      <c r="AO327" s="402"/>
      <c r="AP327" s="405">
        <v>15.71</v>
      </c>
      <c r="AQ327" s="405">
        <v>16.899999999999999</v>
      </c>
      <c r="AR327" s="405">
        <v>14.045</v>
      </c>
      <c r="AS327" s="405">
        <v>11.47</v>
      </c>
      <c r="AT327" s="405">
        <v>18.0833333333333</v>
      </c>
      <c r="AU327" s="408"/>
      <c r="AV327" s="403">
        <v>1</v>
      </c>
      <c r="AW327" s="403">
        <v>1</v>
      </c>
      <c r="AX327" s="403">
        <v>2</v>
      </c>
      <c r="AY327" s="403">
        <v>2</v>
      </c>
      <c r="AZ327" s="403">
        <v>3</v>
      </c>
      <c r="BA327" s="409"/>
      <c r="BB327" s="405"/>
      <c r="BC327" s="410"/>
      <c r="BD327" s="410"/>
      <c r="BE327" s="410"/>
      <c r="BF327" s="406"/>
      <c r="BG327" s="405"/>
      <c r="BH327" s="405"/>
      <c r="BI327" s="405"/>
      <c r="BJ327" s="405"/>
      <c r="BK327" s="402"/>
      <c r="BL327" s="401"/>
      <c r="BM327" s="401"/>
      <c r="BN327" s="401"/>
      <c r="BO327" s="401"/>
      <c r="BP327" s="401"/>
      <c r="BQ327" s="402"/>
      <c r="BR327" s="411"/>
    </row>
    <row r="328" spans="1:70" s="428" customFormat="1" x14ac:dyDescent="0.25">
      <c r="A328" s="886" t="s">
        <v>94</v>
      </c>
      <c r="B328" s="373"/>
      <c r="C328" s="719"/>
      <c r="D328" s="373"/>
      <c r="E328" s="346"/>
      <c r="F328" s="373"/>
      <c r="G328" s="347"/>
      <c r="H328" s="374"/>
      <c r="I328" s="348">
        <v>0.13969999999999999</v>
      </c>
      <c r="J328" s="348">
        <v>2.1288</v>
      </c>
      <c r="K328" s="348">
        <v>4.4641999999999999</v>
      </c>
      <c r="L328" s="348">
        <v>13.616400000000001</v>
      </c>
      <c r="M328" s="348">
        <v>19.912400000000002</v>
      </c>
      <c r="N328" s="350">
        <v>14.4885</v>
      </c>
      <c r="O328" s="348">
        <v>6.1167999999999996</v>
      </c>
      <c r="P328" s="348">
        <v>18.117799999999999</v>
      </c>
      <c r="Q328" s="348">
        <v>14.389799999999999</v>
      </c>
      <c r="R328" s="348">
        <v>15.4391</v>
      </c>
      <c r="S328" s="348">
        <v>3.4228000000000001</v>
      </c>
      <c r="T328" s="348">
        <v>32.635100000000001</v>
      </c>
      <c r="U328" s="348">
        <v>15.294</v>
      </c>
      <c r="V328" s="348">
        <v>20.8218</v>
      </c>
      <c r="W328" s="348">
        <v>3.4228000000000001</v>
      </c>
      <c r="X328" s="348">
        <v>25.482299999999999</v>
      </c>
      <c r="Y328" s="374"/>
      <c r="Z328" s="346"/>
      <c r="AA328" s="346"/>
      <c r="AB328" s="346"/>
      <c r="AC328" s="346"/>
      <c r="AD328" s="346"/>
      <c r="AE328" s="346"/>
      <c r="AF328" s="346"/>
      <c r="AG328" s="346"/>
      <c r="AH328" s="346"/>
      <c r="AI328" s="346"/>
      <c r="AJ328" s="346"/>
      <c r="AK328" s="346"/>
      <c r="AL328" s="346"/>
      <c r="AM328" s="346"/>
      <c r="AN328" s="346"/>
      <c r="AO328" s="373"/>
      <c r="AP328" s="348">
        <v>15.71</v>
      </c>
      <c r="AQ328" s="348">
        <v>16.899999999999999</v>
      </c>
      <c r="AR328" s="348">
        <v>14.58</v>
      </c>
      <c r="AS328" s="348">
        <v>11.93</v>
      </c>
      <c r="AT328" s="348">
        <v>36.18</v>
      </c>
      <c r="AU328" s="351"/>
      <c r="AV328" s="346"/>
      <c r="AW328" s="346"/>
      <c r="AX328" s="346"/>
      <c r="AY328" s="346"/>
      <c r="AZ328" s="346"/>
      <c r="BA328" s="362"/>
      <c r="BB328" s="348"/>
      <c r="BC328" s="375"/>
      <c r="BD328" s="375"/>
      <c r="BE328" s="375"/>
      <c r="BF328" s="374"/>
      <c r="BG328" s="348"/>
      <c r="BH328" s="348"/>
      <c r="BI328" s="348"/>
      <c r="BJ328" s="348"/>
      <c r="BK328" s="373"/>
      <c r="BL328" s="372"/>
      <c r="BM328" s="372"/>
      <c r="BN328" s="372"/>
      <c r="BO328" s="372"/>
      <c r="BP328" s="372"/>
      <c r="BQ328" s="373"/>
      <c r="BR328" s="354"/>
    </row>
    <row r="329" spans="1:70" s="428" customFormat="1" x14ac:dyDescent="0.25">
      <c r="A329" s="886" t="s">
        <v>95</v>
      </c>
      <c r="B329" s="373"/>
      <c r="C329" s="719"/>
      <c r="D329" s="373"/>
      <c r="E329" s="346"/>
      <c r="F329" s="373"/>
      <c r="G329" s="347"/>
      <c r="H329" s="374"/>
      <c r="I329" s="348">
        <v>3.95E-2</v>
      </c>
      <c r="J329" s="348">
        <v>0.8931</v>
      </c>
      <c r="K329" s="348">
        <v>-2.8523000000000001</v>
      </c>
      <c r="L329" s="348">
        <v>-1.8228</v>
      </c>
      <c r="M329" s="348">
        <v>0.82720000000000005</v>
      </c>
      <c r="N329" s="350">
        <v>9.8694000000000006</v>
      </c>
      <c r="O329" s="348">
        <v>3.8666</v>
      </c>
      <c r="P329" s="348">
        <v>16.460699999999999</v>
      </c>
      <c r="Q329" s="348">
        <v>11.556800000000001</v>
      </c>
      <c r="R329" s="348">
        <v>15.4391</v>
      </c>
      <c r="S329" s="348">
        <v>0.71750000000000003</v>
      </c>
      <c r="T329" s="348">
        <v>9.9453999999999994</v>
      </c>
      <c r="U329" s="348">
        <v>2.5232000000000001</v>
      </c>
      <c r="V329" s="348">
        <v>7.4710000000000001</v>
      </c>
      <c r="W329" s="348">
        <v>0.71750000000000003</v>
      </c>
      <c r="X329" s="348">
        <v>12.4114</v>
      </c>
      <c r="Y329" s="374"/>
      <c r="Z329" s="346"/>
      <c r="AA329" s="346"/>
      <c r="AB329" s="346"/>
      <c r="AC329" s="346"/>
      <c r="AD329" s="346"/>
      <c r="AE329" s="346"/>
      <c r="AF329" s="346"/>
      <c r="AG329" s="346"/>
      <c r="AH329" s="346"/>
      <c r="AI329" s="346"/>
      <c r="AJ329" s="346"/>
      <c r="AK329" s="346"/>
      <c r="AL329" s="346"/>
      <c r="AM329" s="346"/>
      <c r="AN329" s="346"/>
      <c r="AO329" s="373"/>
      <c r="AP329" s="348">
        <v>15.71</v>
      </c>
      <c r="AQ329" s="348">
        <v>16.899999999999999</v>
      </c>
      <c r="AR329" s="348">
        <v>13.51</v>
      </c>
      <c r="AS329" s="348">
        <v>11.01</v>
      </c>
      <c r="AT329" s="348">
        <v>6.36</v>
      </c>
      <c r="AU329" s="351"/>
      <c r="AV329" s="346"/>
      <c r="AW329" s="346"/>
      <c r="AX329" s="346"/>
      <c r="AY329" s="346"/>
      <c r="AZ329" s="346"/>
      <c r="BA329" s="362"/>
      <c r="BB329" s="348"/>
      <c r="BC329" s="375"/>
      <c r="BD329" s="375"/>
      <c r="BE329" s="375"/>
      <c r="BF329" s="374"/>
      <c r="BG329" s="348"/>
      <c r="BH329" s="348"/>
      <c r="BI329" s="348"/>
      <c r="BJ329" s="348"/>
      <c r="BK329" s="373"/>
      <c r="BL329" s="372"/>
      <c r="BM329" s="372"/>
      <c r="BN329" s="372"/>
      <c r="BO329" s="372"/>
      <c r="BP329" s="372"/>
      <c r="BQ329" s="373"/>
      <c r="BR329" s="354"/>
    </row>
    <row r="330" spans="1:70" s="428" customFormat="1" x14ac:dyDescent="0.25">
      <c r="A330" s="887" t="s">
        <v>96</v>
      </c>
      <c r="B330" s="413"/>
      <c r="C330" s="725"/>
      <c r="D330" s="413"/>
      <c r="E330" s="414"/>
      <c r="F330" s="413"/>
      <c r="G330" s="415"/>
      <c r="H330" s="417"/>
      <c r="I330" s="416">
        <v>8.9599999999999999E-2</v>
      </c>
      <c r="J330" s="416">
        <v>1.9293</v>
      </c>
      <c r="K330" s="416">
        <v>0.63890000000000002</v>
      </c>
      <c r="L330" s="416">
        <v>1.4095</v>
      </c>
      <c r="M330" s="416">
        <v>4.8197999999999999</v>
      </c>
      <c r="N330" s="418">
        <v>10.180199999999999</v>
      </c>
      <c r="O330" s="416">
        <v>5.4836</v>
      </c>
      <c r="P330" s="416">
        <v>17.289200000000001</v>
      </c>
      <c r="Q330" s="416">
        <v>12.9733</v>
      </c>
      <c r="R330" s="416">
        <v>15.4391</v>
      </c>
      <c r="S330" s="416">
        <v>1.2030000000000001</v>
      </c>
      <c r="T330" s="416">
        <v>10.0867</v>
      </c>
      <c r="U330" s="416">
        <v>5.1051000000000002</v>
      </c>
      <c r="V330" s="416">
        <v>10.7689</v>
      </c>
      <c r="W330" s="416">
        <v>1.2030000000000001</v>
      </c>
      <c r="X330" s="416">
        <v>18.536300000000001</v>
      </c>
      <c r="Y330" s="417"/>
      <c r="Z330" s="414"/>
      <c r="AA330" s="414"/>
      <c r="AB330" s="414"/>
      <c r="AC330" s="414"/>
      <c r="AD330" s="414"/>
      <c r="AE330" s="414"/>
      <c r="AF330" s="414"/>
      <c r="AG330" s="414"/>
      <c r="AH330" s="414"/>
      <c r="AI330" s="414"/>
      <c r="AJ330" s="414"/>
      <c r="AK330" s="414"/>
      <c r="AL330" s="414"/>
      <c r="AM330" s="414"/>
      <c r="AN330" s="414"/>
      <c r="AO330" s="413"/>
      <c r="AP330" s="416">
        <v>15.71</v>
      </c>
      <c r="AQ330" s="416">
        <v>16.899999999999999</v>
      </c>
      <c r="AR330" s="416">
        <v>14.04</v>
      </c>
      <c r="AS330" s="416">
        <v>11.47</v>
      </c>
      <c r="AT330" s="416">
        <v>11.71</v>
      </c>
      <c r="AU330" s="419"/>
      <c r="AV330" s="414"/>
      <c r="AW330" s="414"/>
      <c r="AX330" s="414"/>
      <c r="AY330" s="414"/>
      <c r="AZ330" s="414"/>
      <c r="BA330" s="420"/>
      <c r="BB330" s="416"/>
      <c r="BC330" s="421"/>
      <c r="BD330" s="421"/>
      <c r="BE330" s="421"/>
      <c r="BF330" s="417"/>
      <c r="BG330" s="416"/>
      <c r="BH330" s="416"/>
      <c r="BI330" s="416"/>
      <c r="BJ330" s="416"/>
      <c r="BK330" s="413"/>
      <c r="BL330" s="412"/>
      <c r="BM330" s="412"/>
      <c r="BN330" s="412"/>
      <c r="BO330" s="412"/>
      <c r="BP330" s="412"/>
      <c r="BQ330" s="413"/>
      <c r="BR330" s="422"/>
    </row>
    <row r="331" spans="1:70" s="428" customFormat="1" ht="14.5" customHeight="1" x14ac:dyDescent="0.35">
      <c r="A331" s="874" t="s">
        <v>3767</v>
      </c>
      <c r="B331" s="862"/>
      <c r="C331" s="863"/>
      <c r="D331" s="862"/>
      <c r="E331" s="864"/>
      <c r="F331" s="862"/>
      <c r="G331" s="865"/>
      <c r="H331" s="867"/>
      <c r="I331" s="866"/>
      <c r="J331" s="866"/>
      <c r="K331" s="866"/>
      <c r="L331" s="866"/>
      <c r="M331" s="866"/>
      <c r="N331" s="868"/>
      <c r="O331" s="866"/>
      <c r="P331" s="866"/>
      <c r="Q331" s="866"/>
      <c r="R331" s="866"/>
      <c r="S331" s="866"/>
      <c r="T331" s="866"/>
      <c r="U331" s="866"/>
      <c r="V331" s="866"/>
      <c r="W331" s="866"/>
      <c r="X331" s="866"/>
      <c r="Y331" s="867"/>
      <c r="Z331" s="864"/>
      <c r="AA331" s="864"/>
      <c r="AB331" s="864"/>
      <c r="AC331" s="864"/>
      <c r="AD331" s="864"/>
      <c r="AE331" s="864"/>
      <c r="AF331" s="864"/>
      <c r="AG331" s="864"/>
      <c r="AH331" s="864"/>
      <c r="AI331" s="864"/>
      <c r="AJ331" s="864"/>
      <c r="AK331" s="864"/>
      <c r="AL331" s="864"/>
      <c r="AM331" s="864"/>
      <c r="AN331" s="864"/>
      <c r="AO331" s="862"/>
      <c r="AP331" s="866"/>
      <c r="AQ331" s="866"/>
      <c r="AR331" s="866"/>
      <c r="AS331" s="866"/>
      <c r="AT331" s="866"/>
      <c r="AU331" s="869"/>
      <c r="AV331" s="864"/>
      <c r="AW331" s="864"/>
      <c r="AX331" s="864"/>
      <c r="AY331" s="864"/>
      <c r="AZ331" s="864"/>
      <c r="BA331" s="870"/>
      <c r="BB331" s="866"/>
      <c r="BC331" s="871"/>
      <c r="BD331" s="871"/>
      <c r="BE331" s="871"/>
      <c r="BF331" s="867"/>
      <c r="BG331" s="866"/>
      <c r="BH331" s="866"/>
      <c r="BI331" s="866"/>
      <c r="BJ331" s="866"/>
      <c r="BK331" s="862"/>
      <c r="BL331" s="872"/>
      <c r="BM331" s="872"/>
      <c r="BN331" s="872"/>
      <c r="BO331" s="872"/>
      <c r="BP331" s="872"/>
      <c r="BQ331" s="862"/>
      <c r="BR331" s="873"/>
    </row>
    <row r="332" spans="1:70" s="428" customFormat="1" x14ac:dyDescent="0.25">
      <c r="A332" s="345" t="s">
        <v>3768</v>
      </c>
      <c r="B332" s="373"/>
      <c r="C332" s="719">
        <v>46070</v>
      </c>
      <c r="D332" s="373"/>
      <c r="E332" s="346">
        <v>2444.29</v>
      </c>
      <c r="F332" s="373"/>
      <c r="G332" s="347">
        <v>10.4293</v>
      </c>
      <c r="H332" s="374"/>
      <c r="I332" s="348" t="s">
        <v>430</v>
      </c>
      <c r="J332" s="348">
        <v>1.2081999999999999</v>
      </c>
      <c r="K332" s="348">
        <v>3.0064000000000002</v>
      </c>
      <c r="L332" s="348">
        <v>5.3997000000000002</v>
      </c>
      <c r="M332" s="348" t="s">
        <v>430</v>
      </c>
      <c r="N332" s="350" t="s">
        <v>430</v>
      </c>
      <c r="O332" s="348" t="s">
        <v>430</v>
      </c>
      <c r="P332" s="348" t="s">
        <v>430</v>
      </c>
      <c r="Q332" s="348" t="s">
        <v>430</v>
      </c>
      <c r="R332" s="348" t="s">
        <v>430</v>
      </c>
      <c r="S332" s="348">
        <v>1.7829999999999999</v>
      </c>
      <c r="T332" s="348">
        <v>15.1722</v>
      </c>
      <c r="U332" s="348" t="s">
        <v>430</v>
      </c>
      <c r="V332" s="348" t="s">
        <v>430</v>
      </c>
      <c r="W332" s="348">
        <v>1.7829999999999999</v>
      </c>
      <c r="X332" s="348">
        <v>4.2930000000000001</v>
      </c>
      <c r="Y332" s="374"/>
      <c r="Z332" s="346" t="s">
        <v>430</v>
      </c>
      <c r="AA332" s="346">
        <v>1</v>
      </c>
      <c r="AB332" s="346">
        <v>2</v>
      </c>
      <c r="AC332" s="346">
        <v>2</v>
      </c>
      <c r="AD332" s="346" t="s">
        <v>430</v>
      </c>
      <c r="AE332" s="346" t="s">
        <v>430</v>
      </c>
      <c r="AF332" s="346" t="s">
        <v>430</v>
      </c>
      <c r="AG332" s="346" t="s">
        <v>430</v>
      </c>
      <c r="AH332" s="346" t="s">
        <v>430</v>
      </c>
      <c r="AI332" s="346" t="s">
        <v>430</v>
      </c>
      <c r="AJ332" s="346">
        <v>3</v>
      </c>
      <c r="AK332" s="346">
        <v>1</v>
      </c>
      <c r="AL332" s="346" t="s">
        <v>430</v>
      </c>
      <c r="AM332" s="346" t="s">
        <v>430</v>
      </c>
      <c r="AN332" s="346">
        <v>3</v>
      </c>
      <c r="AO332" s="373"/>
      <c r="AP332" s="348" t="s">
        <v>430</v>
      </c>
      <c r="AQ332" s="348" t="s">
        <v>430</v>
      </c>
      <c r="AR332" s="348" t="s">
        <v>430</v>
      </c>
      <c r="AS332" s="348" t="s">
        <v>430</v>
      </c>
      <c r="AT332" s="348" t="s">
        <v>430</v>
      </c>
      <c r="AU332" s="351"/>
      <c r="AV332" s="346" t="s">
        <v>430</v>
      </c>
      <c r="AW332" s="346" t="s">
        <v>430</v>
      </c>
      <c r="AX332" s="346" t="s">
        <v>430</v>
      </c>
      <c r="AY332" s="346" t="s">
        <v>430</v>
      </c>
      <c r="AZ332" s="346" t="s">
        <v>430</v>
      </c>
      <c r="BA332" s="362"/>
      <c r="BB332" s="348">
        <v>7.8467419701662404</v>
      </c>
      <c r="BC332" s="375">
        <v>0.78733302107963599</v>
      </c>
      <c r="BD332" s="375">
        <v>0.28762822121403803</v>
      </c>
      <c r="BE332" s="375">
        <v>1.0378182530570399</v>
      </c>
      <c r="BF332" s="374"/>
      <c r="BG332" s="348">
        <v>55.511200000000002</v>
      </c>
      <c r="BH332" s="348">
        <v>12.9671</v>
      </c>
      <c r="BI332" s="348">
        <v>24.776599999999998</v>
      </c>
      <c r="BJ332" s="348">
        <v>6.7450999999999999</v>
      </c>
      <c r="BK332" s="373"/>
      <c r="BL332" s="372" t="s">
        <v>3769</v>
      </c>
      <c r="BM332" s="372" t="s">
        <v>3770</v>
      </c>
      <c r="BN332" s="372" t="s">
        <v>3771</v>
      </c>
      <c r="BO332" s="372" t="s">
        <v>1935</v>
      </c>
      <c r="BP332" s="372" t="s">
        <v>845</v>
      </c>
      <c r="BQ332" s="373"/>
      <c r="BR332" s="354" t="s">
        <v>609</v>
      </c>
    </row>
    <row r="333" spans="1:70" s="428" customFormat="1" x14ac:dyDescent="0.25">
      <c r="A333" s="345" t="s">
        <v>3772</v>
      </c>
      <c r="B333" s="373"/>
      <c r="C333" s="719">
        <v>45800</v>
      </c>
      <c r="D333" s="373"/>
      <c r="E333" s="346">
        <v>2152.29</v>
      </c>
      <c r="F333" s="373"/>
      <c r="G333" s="347">
        <v>10.49</v>
      </c>
      <c r="H333" s="374"/>
      <c r="I333" s="348">
        <v>-0.37990000000000002</v>
      </c>
      <c r="J333" s="348">
        <v>0.76849999999999996</v>
      </c>
      <c r="K333" s="348">
        <v>2.7423999999999999</v>
      </c>
      <c r="L333" s="348">
        <v>4.1707999999999998</v>
      </c>
      <c r="M333" s="348">
        <v>0.76849999999999996</v>
      </c>
      <c r="N333" s="350">
        <v>1.2547999999999999</v>
      </c>
      <c r="O333" s="348" t="s">
        <v>430</v>
      </c>
      <c r="P333" s="348" t="s">
        <v>430</v>
      </c>
      <c r="Q333" s="348" t="s">
        <v>430</v>
      </c>
      <c r="R333" s="348" t="s">
        <v>430</v>
      </c>
      <c r="S333" s="348">
        <v>2.1421999999999999</v>
      </c>
      <c r="T333" s="348">
        <v>12.9171</v>
      </c>
      <c r="U333" s="348">
        <v>-1.0377000000000001</v>
      </c>
      <c r="V333" s="348">
        <v>4.5861999999999998</v>
      </c>
      <c r="W333" s="348">
        <v>2.1421999999999999</v>
      </c>
      <c r="X333" s="348">
        <v>4.2553000000000001</v>
      </c>
      <c r="Y333" s="374"/>
      <c r="Z333" s="346">
        <v>2</v>
      </c>
      <c r="AA333" s="346">
        <v>2</v>
      </c>
      <c r="AB333" s="346">
        <v>3</v>
      </c>
      <c r="AC333" s="346">
        <v>3</v>
      </c>
      <c r="AD333" s="346">
        <v>1</v>
      </c>
      <c r="AE333" s="346">
        <v>1</v>
      </c>
      <c r="AF333" s="346" t="s">
        <v>430</v>
      </c>
      <c r="AG333" s="346" t="s">
        <v>430</v>
      </c>
      <c r="AH333" s="346" t="s">
        <v>430</v>
      </c>
      <c r="AI333" s="346" t="s">
        <v>430</v>
      </c>
      <c r="AJ333" s="346">
        <v>2</v>
      </c>
      <c r="AK333" s="346">
        <v>3</v>
      </c>
      <c r="AL333" s="346">
        <v>1</v>
      </c>
      <c r="AM333" s="346">
        <v>1</v>
      </c>
      <c r="AN333" s="346">
        <v>2</v>
      </c>
      <c r="AO333" s="373"/>
      <c r="AP333" s="348" t="s">
        <v>430</v>
      </c>
      <c r="AQ333" s="348" t="s">
        <v>430</v>
      </c>
      <c r="AR333" s="348" t="s">
        <v>430</v>
      </c>
      <c r="AS333" s="348" t="s">
        <v>430</v>
      </c>
      <c r="AT333" s="348">
        <v>5.2</v>
      </c>
      <c r="AU333" s="351"/>
      <c r="AV333" s="346" t="s">
        <v>430</v>
      </c>
      <c r="AW333" s="346" t="s">
        <v>430</v>
      </c>
      <c r="AX333" s="346" t="s">
        <v>430</v>
      </c>
      <c r="AY333" s="346" t="s">
        <v>430</v>
      </c>
      <c r="AZ333" s="346">
        <v>1</v>
      </c>
      <c r="BA333" s="362"/>
      <c r="BB333" s="348">
        <v>9.6788704091079207</v>
      </c>
      <c r="BC333" s="375">
        <v>0.69577234800890397</v>
      </c>
      <c r="BD333" s="375">
        <v>-2.14534764195605E-2</v>
      </c>
      <c r="BE333" s="375">
        <v>0.19054266537776901</v>
      </c>
      <c r="BF333" s="374"/>
      <c r="BG333" s="348">
        <v>68.727199999999996</v>
      </c>
      <c r="BH333" s="348">
        <v>9.8127300000000002</v>
      </c>
      <c r="BI333" s="348">
        <v>17.915500000000002</v>
      </c>
      <c r="BJ333" s="348">
        <v>3.5445700000000002</v>
      </c>
      <c r="BK333" s="373"/>
      <c r="BL333" s="372" t="s">
        <v>3773</v>
      </c>
      <c r="BM333" s="372" t="s">
        <v>3774</v>
      </c>
      <c r="BN333" s="372" t="s">
        <v>3197</v>
      </c>
      <c r="BO333" s="372" t="s">
        <v>3775</v>
      </c>
      <c r="BP333" s="372" t="s">
        <v>3776</v>
      </c>
      <c r="BQ333" s="373"/>
      <c r="BR333" s="354" t="s">
        <v>436</v>
      </c>
    </row>
    <row r="334" spans="1:70" s="428" customFormat="1" x14ac:dyDescent="0.25">
      <c r="A334" s="345" t="s">
        <v>3777</v>
      </c>
      <c r="B334" s="373"/>
      <c r="C334" s="719">
        <v>45686</v>
      </c>
      <c r="D334" s="373"/>
      <c r="E334" s="346">
        <v>623.69000000000005</v>
      </c>
      <c r="F334" s="373"/>
      <c r="G334" s="347">
        <v>10.271000000000001</v>
      </c>
      <c r="H334" s="374"/>
      <c r="I334" s="348">
        <v>-0.16520000000000001</v>
      </c>
      <c r="J334" s="348">
        <v>0.51870000000000005</v>
      </c>
      <c r="K334" s="348">
        <v>3.6846000000000001</v>
      </c>
      <c r="L334" s="348">
        <v>5.5058999999999996</v>
      </c>
      <c r="M334" s="348">
        <v>-2.6076000000000001</v>
      </c>
      <c r="N334" s="350">
        <v>-3.1585999999999999</v>
      </c>
      <c r="O334" s="348" t="s">
        <v>430</v>
      </c>
      <c r="P334" s="348" t="s">
        <v>430</v>
      </c>
      <c r="Q334" s="348" t="s">
        <v>430</v>
      </c>
      <c r="R334" s="348" t="s">
        <v>430</v>
      </c>
      <c r="S334" s="348">
        <v>3.1432000000000002</v>
      </c>
      <c r="T334" s="348">
        <v>14.3</v>
      </c>
      <c r="U334" s="348">
        <v>-3.4952999999999999</v>
      </c>
      <c r="V334" s="348">
        <v>-9.7299999999999998E-2</v>
      </c>
      <c r="W334" s="348">
        <v>3.1432000000000002</v>
      </c>
      <c r="X334" s="348">
        <v>1.8480000000000001</v>
      </c>
      <c r="Y334" s="374"/>
      <c r="Z334" s="346">
        <v>1</v>
      </c>
      <c r="AA334" s="346">
        <v>3</v>
      </c>
      <c r="AB334" s="346">
        <v>1</v>
      </c>
      <c r="AC334" s="346">
        <v>1</v>
      </c>
      <c r="AD334" s="346">
        <v>2</v>
      </c>
      <c r="AE334" s="346">
        <v>2</v>
      </c>
      <c r="AF334" s="346" t="s">
        <v>430</v>
      </c>
      <c r="AG334" s="346" t="s">
        <v>430</v>
      </c>
      <c r="AH334" s="346" t="s">
        <v>430</v>
      </c>
      <c r="AI334" s="346" t="s">
        <v>430</v>
      </c>
      <c r="AJ334" s="346">
        <v>1</v>
      </c>
      <c r="AK334" s="346">
        <v>2</v>
      </c>
      <c r="AL334" s="346">
        <v>2</v>
      </c>
      <c r="AM334" s="346">
        <v>2</v>
      </c>
      <c r="AN334" s="346">
        <v>1</v>
      </c>
      <c r="AO334" s="373"/>
      <c r="AP334" s="348" t="s">
        <v>430</v>
      </c>
      <c r="AQ334" s="348" t="s">
        <v>430</v>
      </c>
      <c r="AR334" s="348" t="s">
        <v>430</v>
      </c>
      <c r="AS334" s="348" t="s">
        <v>430</v>
      </c>
      <c r="AT334" s="348">
        <v>1.22</v>
      </c>
      <c r="AU334" s="351"/>
      <c r="AV334" s="346" t="s">
        <v>430</v>
      </c>
      <c r="AW334" s="346" t="s">
        <v>430</v>
      </c>
      <c r="AX334" s="346" t="s">
        <v>430</v>
      </c>
      <c r="AY334" s="346" t="s">
        <v>430</v>
      </c>
      <c r="AZ334" s="346">
        <v>2</v>
      </c>
      <c r="BA334" s="362"/>
      <c r="BB334" s="348">
        <v>12.292978140296199</v>
      </c>
      <c r="BC334" s="375">
        <v>0</v>
      </c>
      <c r="BD334" s="375">
        <v>-7.9742705308500604E-3</v>
      </c>
      <c r="BE334" s="375" t="s">
        <v>430</v>
      </c>
      <c r="BF334" s="374"/>
      <c r="BG334" s="348">
        <v>48.5212</v>
      </c>
      <c r="BH334" s="348">
        <v>15.0421</v>
      </c>
      <c r="BI334" s="348">
        <v>21.906700000000001</v>
      </c>
      <c r="BJ334" s="348">
        <v>14.53</v>
      </c>
      <c r="BK334" s="373"/>
      <c r="BL334" s="372" t="s">
        <v>3778</v>
      </c>
      <c r="BM334" s="372" t="s">
        <v>3779</v>
      </c>
      <c r="BN334" s="372" t="s">
        <v>3780</v>
      </c>
      <c r="BO334" s="372" t="s">
        <v>3781</v>
      </c>
      <c r="BP334" s="372" t="s">
        <v>3726</v>
      </c>
      <c r="BQ334" s="373"/>
      <c r="BR334" s="354" t="s">
        <v>554</v>
      </c>
    </row>
    <row r="335" spans="1:70" s="428" customFormat="1" x14ac:dyDescent="0.25">
      <c r="A335" s="885" t="s">
        <v>93</v>
      </c>
      <c r="B335" s="402"/>
      <c r="C335" s="724"/>
      <c r="D335" s="402"/>
      <c r="E335" s="403"/>
      <c r="F335" s="402"/>
      <c r="G335" s="404"/>
      <c r="H335" s="406"/>
      <c r="I335" s="405">
        <v>-0.27260000000000001</v>
      </c>
      <c r="J335" s="405">
        <v>0.83179999999999998</v>
      </c>
      <c r="K335" s="405">
        <v>3.1444999999999999</v>
      </c>
      <c r="L335" s="405">
        <v>5.0255000000000001</v>
      </c>
      <c r="M335" s="405">
        <v>-0.91959999999999997</v>
      </c>
      <c r="N335" s="407">
        <v>-0.95189999999999997</v>
      </c>
      <c r="O335" s="405" t="s">
        <v>430</v>
      </c>
      <c r="P335" s="405" t="s">
        <v>430</v>
      </c>
      <c r="Q335" s="405" t="s">
        <v>430</v>
      </c>
      <c r="R335" s="405" t="s">
        <v>430</v>
      </c>
      <c r="S335" s="405">
        <v>2.3561000000000001</v>
      </c>
      <c r="T335" s="405">
        <v>14.129799999999999</v>
      </c>
      <c r="U335" s="405">
        <v>-2.2665000000000002</v>
      </c>
      <c r="V335" s="405">
        <v>2.2444999999999999</v>
      </c>
      <c r="W335" s="405">
        <v>2.3561000000000001</v>
      </c>
      <c r="X335" s="405">
        <v>3.4653999999999998</v>
      </c>
      <c r="Y335" s="406"/>
      <c r="Z335" s="403">
        <v>2</v>
      </c>
      <c r="AA335" s="403">
        <v>3</v>
      </c>
      <c r="AB335" s="403">
        <v>3</v>
      </c>
      <c r="AC335" s="403">
        <v>3</v>
      </c>
      <c r="AD335" s="403">
        <v>2</v>
      </c>
      <c r="AE335" s="403">
        <v>2</v>
      </c>
      <c r="AF335" s="403">
        <v>0</v>
      </c>
      <c r="AG335" s="403">
        <v>0</v>
      </c>
      <c r="AH335" s="403">
        <v>0</v>
      </c>
      <c r="AI335" s="403">
        <v>0</v>
      </c>
      <c r="AJ335" s="403">
        <v>3</v>
      </c>
      <c r="AK335" s="403">
        <v>3</v>
      </c>
      <c r="AL335" s="403">
        <v>2</v>
      </c>
      <c r="AM335" s="403">
        <v>2</v>
      </c>
      <c r="AN335" s="403">
        <v>3</v>
      </c>
      <c r="AO335" s="402"/>
      <c r="AP335" s="405" t="s">
        <v>430</v>
      </c>
      <c r="AQ335" s="405" t="s">
        <v>430</v>
      </c>
      <c r="AR335" s="405" t="s">
        <v>430</v>
      </c>
      <c r="AS335" s="405" t="s">
        <v>430</v>
      </c>
      <c r="AT335" s="405">
        <v>3.21</v>
      </c>
      <c r="AU335" s="408"/>
      <c r="AV335" s="403">
        <v>0</v>
      </c>
      <c r="AW335" s="403">
        <v>0</v>
      </c>
      <c r="AX335" s="403">
        <v>0</v>
      </c>
      <c r="AY335" s="403">
        <v>0</v>
      </c>
      <c r="AZ335" s="403">
        <v>2</v>
      </c>
      <c r="BA335" s="409"/>
      <c r="BB335" s="405"/>
      <c r="BC335" s="410"/>
      <c r="BD335" s="410"/>
      <c r="BE335" s="410"/>
      <c r="BF335" s="406"/>
      <c r="BG335" s="405"/>
      <c r="BH335" s="405"/>
      <c r="BI335" s="405"/>
      <c r="BJ335" s="405"/>
      <c r="BK335" s="402"/>
      <c r="BL335" s="401"/>
      <c r="BM335" s="401"/>
      <c r="BN335" s="401"/>
      <c r="BO335" s="401"/>
      <c r="BP335" s="401"/>
      <c r="BQ335" s="402"/>
      <c r="BR335" s="411"/>
    </row>
    <row r="336" spans="1:70" s="428" customFormat="1" x14ac:dyDescent="0.25">
      <c r="A336" s="886" t="s">
        <v>94</v>
      </c>
      <c r="B336" s="373"/>
      <c r="C336" s="719"/>
      <c r="D336" s="373"/>
      <c r="E336" s="346"/>
      <c r="F336" s="373"/>
      <c r="G336" s="347"/>
      <c r="H336" s="374"/>
      <c r="I336" s="348">
        <v>-0.16520000000000001</v>
      </c>
      <c r="J336" s="348">
        <v>1.2081999999999999</v>
      </c>
      <c r="K336" s="348">
        <v>3.6846000000000001</v>
      </c>
      <c r="L336" s="348">
        <v>5.5058999999999996</v>
      </c>
      <c r="M336" s="348">
        <v>0.76849999999999996</v>
      </c>
      <c r="N336" s="350">
        <v>1.2547999999999999</v>
      </c>
      <c r="O336" s="348" t="s">
        <v>430</v>
      </c>
      <c r="P336" s="348" t="s">
        <v>430</v>
      </c>
      <c r="Q336" s="348" t="s">
        <v>430</v>
      </c>
      <c r="R336" s="348" t="s">
        <v>430</v>
      </c>
      <c r="S336" s="348">
        <v>3.1432000000000002</v>
      </c>
      <c r="T336" s="348">
        <v>15.1722</v>
      </c>
      <c r="U336" s="348">
        <v>-1.0377000000000001</v>
      </c>
      <c r="V336" s="348">
        <v>4.5861999999999998</v>
      </c>
      <c r="W336" s="348">
        <v>3.1432000000000002</v>
      </c>
      <c r="X336" s="348">
        <v>4.2930000000000001</v>
      </c>
      <c r="Y336" s="374"/>
      <c r="Z336" s="346"/>
      <c r="AA336" s="346"/>
      <c r="AB336" s="346"/>
      <c r="AC336" s="346"/>
      <c r="AD336" s="346"/>
      <c r="AE336" s="346"/>
      <c r="AF336" s="346"/>
      <c r="AG336" s="346"/>
      <c r="AH336" s="346"/>
      <c r="AI336" s="346"/>
      <c r="AJ336" s="346"/>
      <c r="AK336" s="346"/>
      <c r="AL336" s="346"/>
      <c r="AM336" s="346"/>
      <c r="AN336" s="346"/>
      <c r="AO336" s="373"/>
      <c r="AP336" s="348" t="s">
        <v>430</v>
      </c>
      <c r="AQ336" s="348" t="s">
        <v>430</v>
      </c>
      <c r="AR336" s="348" t="s">
        <v>430</v>
      </c>
      <c r="AS336" s="348" t="s">
        <v>430</v>
      </c>
      <c r="AT336" s="348">
        <v>5.2</v>
      </c>
      <c r="AU336" s="351"/>
      <c r="AV336" s="346"/>
      <c r="AW336" s="346"/>
      <c r="AX336" s="346"/>
      <c r="AY336" s="346"/>
      <c r="AZ336" s="346"/>
      <c r="BA336" s="362"/>
      <c r="BB336" s="348"/>
      <c r="BC336" s="375"/>
      <c r="BD336" s="375"/>
      <c r="BE336" s="375"/>
      <c r="BF336" s="374"/>
      <c r="BG336" s="348"/>
      <c r="BH336" s="348"/>
      <c r="BI336" s="348"/>
      <c r="BJ336" s="348"/>
      <c r="BK336" s="373"/>
      <c r="BL336" s="372"/>
      <c r="BM336" s="372"/>
      <c r="BN336" s="372"/>
      <c r="BO336" s="372"/>
      <c r="BP336" s="372"/>
      <c r="BQ336" s="373"/>
      <c r="BR336" s="354"/>
    </row>
    <row r="337" spans="1:70" s="428" customFormat="1" x14ac:dyDescent="0.25">
      <c r="A337" s="886" t="s">
        <v>95</v>
      </c>
      <c r="B337" s="373"/>
      <c r="C337" s="719"/>
      <c r="D337" s="373"/>
      <c r="E337" s="346"/>
      <c r="F337" s="373"/>
      <c r="G337" s="347"/>
      <c r="H337" s="374"/>
      <c r="I337" s="348">
        <v>-0.37990000000000002</v>
      </c>
      <c r="J337" s="348">
        <v>0.51870000000000005</v>
      </c>
      <c r="K337" s="348">
        <v>2.7423999999999999</v>
      </c>
      <c r="L337" s="348">
        <v>4.1707999999999998</v>
      </c>
      <c r="M337" s="348">
        <v>-2.6076000000000001</v>
      </c>
      <c r="N337" s="350">
        <v>-3.1585999999999999</v>
      </c>
      <c r="O337" s="348" t="s">
        <v>430</v>
      </c>
      <c r="P337" s="348" t="s">
        <v>430</v>
      </c>
      <c r="Q337" s="348" t="s">
        <v>430</v>
      </c>
      <c r="R337" s="348" t="s">
        <v>430</v>
      </c>
      <c r="S337" s="348">
        <v>1.7829999999999999</v>
      </c>
      <c r="T337" s="348">
        <v>12.9171</v>
      </c>
      <c r="U337" s="348">
        <v>-3.4952999999999999</v>
      </c>
      <c r="V337" s="348">
        <v>-9.7299999999999998E-2</v>
      </c>
      <c r="W337" s="348">
        <v>1.7829999999999999</v>
      </c>
      <c r="X337" s="348">
        <v>1.8480000000000001</v>
      </c>
      <c r="Y337" s="374"/>
      <c r="Z337" s="346"/>
      <c r="AA337" s="346"/>
      <c r="AB337" s="346"/>
      <c r="AC337" s="346"/>
      <c r="AD337" s="346"/>
      <c r="AE337" s="346"/>
      <c r="AF337" s="346"/>
      <c r="AG337" s="346"/>
      <c r="AH337" s="346"/>
      <c r="AI337" s="346"/>
      <c r="AJ337" s="346"/>
      <c r="AK337" s="346"/>
      <c r="AL337" s="346"/>
      <c r="AM337" s="346"/>
      <c r="AN337" s="346"/>
      <c r="AO337" s="373"/>
      <c r="AP337" s="348" t="s">
        <v>430</v>
      </c>
      <c r="AQ337" s="348" t="s">
        <v>430</v>
      </c>
      <c r="AR337" s="348" t="s">
        <v>430</v>
      </c>
      <c r="AS337" s="348" t="s">
        <v>430</v>
      </c>
      <c r="AT337" s="348">
        <v>1.22</v>
      </c>
      <c r="AU337" s="351"/>
      <c r="AV337" s="346"/>
      <c r="AW337" s="346"/>
      <c r="AX337" s="346"/>
      <c r="AY337" s="346"/>
      <c r="AZ337" s="346"/>
      <c r="BA337" s="362"/>
      <c r="BB337" s="348"/>
      <c r="BC337" s="375"/>
      <c r="BD337" s="375"/>
      <c r="BE337" s="375"/>
      <c r="BF337" s="374"/>
      <c r="BG337" s="348"/>
      <c r="BH337" s="348"/>
      <c r="BI337" s="348"/>
      <c r="BJ337" s="348"/>
      <c r="BK337" s="373"/>
      <c r="BL337" s="372"/>
      <c r="BM337" s="372"/>
      <c r="BN337" s="372"/>
      <c r="BO337" s="372"/>
      <c r="BP337" s="372"/>
      <c r="BQ337" s="373"/>
      <c r="BR337" s="354"/>
    </row>
    <row r="338" spans="1:70" s="428" customFormat="1" x14ac:dyDescent="0.25">
      <c r="A338" s="887" t="s">
        <v>96</v>
      </c>
      <c r="B338" s="413"/>
      <c r="C338" s="725"/>
      <c r="D338" s="413"/>
      <c r="E338" s="414"/>
      <c r="F338" s="413"/>
      <c r="G338" s="415"/>
      <c r="H338" s="417"/>
      <c r="I338" s="416">
        <v>-0.27255000000000001</v>
      </c>
      <c r="J338" s="416">
        <v>0.76849999999999996</v>
      </c>
      <c r="K338" s="416">
        <v>3.0064000000000002</v>
      </c>
      <c r="L338" s="416">
        <v>5.3997000000000002</v>
      </c>
      <c r="M338" s="416">
        <v>-0.91954999999999998</v>
      </c>
      <c r="N338" s="418">
        <v>-0.95189999999999997</v>
      </c>
      <c r="O338" s="416" t="s">
        <v>430</v>
      </c>
      <c r="P338" s="416" t="s">
        <v>430</v>
      </c>
      <c r="Q338" s="416" t="s">
        <v>430</v>
      </c>
      <c r="R338" s="416" t="s">
        <v>430</v>
      </c>
      <c r="S338" s="416">
        <v>2.1421999999999999</v>
      </c>
      <c r="T338" s="416">
        <v>14.3</v>
      </c>
      <c r="U338" s="416">
        <v>-3.4952999999999999</v>
      </c>
      <c r="V338" s="416">
        <v>-9.7299999999999998E-2</v>
      </c>
      <c r="W338" s="416">
        <v>2.1421999999999999</v>
      </c>
      <c r="X338" s="416">
        <v>4.2553000000000001</v>
      </c>
      <c r="Y338" s="417"/>
      <c r="Z338" s="414"/>
      <c r="AA338" s="414"/>
      <c r="AB338" s="414"/>
      <c r="AC338" s="414"/>
      <c r="AD338" s="414"/>
      <c r="AE338" s="414"/>
      <c r="AF338" s="414"/>
      <c r="AG338" s="414"/>
      <c r="AH338" s="414"/>
      <c r="AI338" s="414"/>
      <c r="AJ338" s="414"/>
      <c r="AK338" s="414"/>
      <c r="AL338" s="414"/>
      <c r="AM338" s="414"/>
      <c r="AN338" s="414"/>
      <c r="AO338" s="413"/>
      <c r="AP338" s="416" t="s">
        <v>430</v>
      </c>
      <c r="AQ338" s="416" t="s">
        <v>430</v>
      </c>
      <c r="AR338" s="416" t="s">
        <v>430</v>
      </c>
      <c r="AS338" s="416" t="s">
        <v>430</v>
      </c>
      <c r="AT338" s="416">
        <v>3.21</v>
      </c>
      <c r="AU338" s="419"/>
      <c r="AV338" s="414"/>
      <c r="AW338" s="414"/>
      <c r="AX338" s="414"/>
      <c r="AY338" s="414"/>
      <c r="AZ338" s="414"/>
      <c r="BA338" s="420"/>
      <c r="BB338" s="416"/>
      <c r="BC338" s="421"/>
      <c r="BD338" s="421"/>
      <c r="BE338" s="421"/>
      <c r="BF338" s="417"/>
      <c r="BG338" s="416"/>
      <c r="BH338" s="416"/>
      <c r="BI338" s="416"/>
      <c r="BJ338" s="416"/>
      <c r="BK338" s="413"/>
      <c r="BL338" s="412"/>
      <c r="BM338" s="412"/>
      <c r="BN338" s="412"/>
      <c r="BO338" s="412"/>
      <c r="BP338" s="412"/>
      <c r="BQ338" s="413"/>
      <c r="BR338" s="422"/>
    </row>
    <row r="339" spans="1:70" s="428" customFormat="1" ht="14.5" customHeight="1" x14ac:dyDescent="0.35">
      <c r="A339" s="874" t="s">
        <v>3782</v>
      </c>
      <c r="B339" s="862"/>
      <c r="C339" s="863"/>
      <c r="D339" s="862"/>
      <c r="E339" s="864"/>
      <c r="F339" s="862"/>
      <c r="G339" s="865"/>
      <c r="H339" s="867"/>
      <c r="I339" s="866"/>
      <c r="J339" s="866"/>
      <c r="K339" s="866"/>
      <c r="L339" s="866"/>
      <c r="M339" s="866"/>
      <c r="N339" s="868"/>
      <c r="O339" s="866"/>
      <c r="P339" s="866"/>
      <c r="Q339" s="866"/>
      <c r="R339" s="866"/>
      <c r="S339" s="866"/>
      <c r="T339" s="866"/>
      <c r="U339" s="866"/>
      <c r="V339" s="866"/>
      <c r="W339" s="866"/>
      <c r="X339" s="866"/>
      <c r="Y339" s="867"/>
      <c r="Z339" s="864"/>
      <c r="AA339" s="864"/>
      <c r="AB339" s="864"/>
      <c r="AC339" s="864"/>
      <c r="AD339" s="864"/>
      <c r="AE339" s="864"/>
      <c r="AF339" s="864"/>
      <c r="AG339" s="864"/>
      <c r="AH339" s="864"/>
      <c r="AI339" s="864"/>
      <c r="AJ339" s="864"/>
      <c r="AK339" s="864"/>
      <c r="AL339" s="864"/>
      <c r="AM339" s="864"/>
      <c r="AN339" s="864"/>
      <c r="AO339" s="862"/>
      <c r="AP339" s="866"/>
      <c r="AQ339" s="866"/>
      <c r="AR339" s="866"/>
      <c r="AS339" s="866"/>
      <c r="AT339" s="866"/>
      <c r="AU339" s="869"/>
      <c r="AV339" s="864"/>
      <c r="AW339" s="864"/>
      <c r="AX339" s="864"/>
      <c r="AY339" s="864"/>
      <c r="AZ339" s="864"/>
      <c r="BA339" s="870"/>
      <c r="BB339" s="866"/>
      <c r="BC339" s="871"/>
      <c r="BD339" s="871"/>
      <c r="BE339" s="871"/>
      <c r="BF339" s="867"/>
      <c r="BG339" s="866"/>
      <c r="BH339" s="866"/>
      <c r="BI339" s="866"/>
      <c r="BJ339" s="866"/>
      <c r="BK339" s="862"/>
      <c r="BL339" s="872"/>
      <c r="BM339" s="872"/>
      <c r="BN339" s="872"/>
      <c r="BO339" s="872"/>
      <c r="BP339" s="872"/>
      <c r="BQ339" s="862"/>
      <c r="BR339" s="873"/>
    </row>
    <row r="340" spans="1:70" s="428" customFormat="1" x14ac:dyDescent="0.25">
      <c r="A340" s="345" t="s">
        <v>3783</v>
      </c>
      <c r="B340" s="373"/>
      <c r="C340" s="719">
        <v>38686</v>
      </c>
      <c r="D340" s="373"/>
      <c r="E340" s="346">
        <v>1409.06</v>
      </c>
      <c r="F340" s="373"/>
      <c r="G340" s="347">
        <v>167.36</v>
      </c>
      <c r="H340" s="374"/>
      <c r="I340" s="348">
        <v>-0.2979</v>
      </c>
      <c r="J340" s="348">
        <v>0.57689999999999997</v>
      </c>
      <c r="K340" s="348">
        <v>0.72219999999999995</v>
      </c>
      <c r="L340" s="348">
        <v>2.2170999999999998</v>
      </c>
      <c r="M340" s="348">
        <v>-0.4284</v>
      </c>
      <c r="N340" s="350">
        <v>0.75860000000000005</v>
      </c>
      <c r="O340" s="348">
        <v>3.9542000000000002</v>
      </c>
      <c r="P340" s="348">
        <v>16.0395</v>
      </c>
      <c r="Q340" s="348">
        <v>15.4292</v>
      </c>
      <c r="R340" s="348">
        <v>13.661</v>
      </c>
      <c r="S340" s="348">
        <v>0.93479999999999996</v>
      </c>
      <c r="T340" s="348">
        <v>12.806699999999999</v>
      </c>
      <c r="U340" s="348">
        <v>-1.5528999999999999</v>
      </c>
      <c r="V340" s="348">
        <v>3.3277999999999999</v>
      </c>
      <c r="W340" s="348">
        <v>0.93479999999999996</v>
      </c>
      <c r="X340" s="348">
        <v>14.6279</v>
      </c>
      <c r="Y340" s="374"/>
      <c r="Z340" s="346">
        <v>2</v>
      </c>
      <c r="AA340" s="346">
        <v>2</v>
      </c>
      <c r="AB340" s="346">
        <v>2</v>
      </c>
      <c r="AC340" s="346">
        <v>2</v>
      </c>
      <c r="AD340" s="346">
        <v>2</v>
      </c>
      <c r="AE340" s="346">
        <v>2</v>
      </c>
      <c r="AF340" s="346">
        <v>1</v>
      </c>
      <c r="AG340" s="346">
        <v>1</v>
      </c>
      <c r="AH340" s="346">
        <v>1</v>
      </c>
      <c r="AI340" s="346">
        <v>1</v>
      </c>
      <c r="AJ340" s="346">
        <v>2</v>
      </c>
      <c r="AK340" s="346">
        <v>2</v>
      </c>
      <c r="AL340" s="346">
        <v>2</v>
      </c>
      <c r="AM340" s="346">
        <v>2</v>
      </c>
      <c r="AN340" s="346">
        <v>2</v>
      </c>
      <c r="AO340" s="373"/>
      <c r="AP340" s="348">
        <v>15.21</v>
      </c>
      <c r="AQ340" s="348">
        <v>16.88</v>
      </c>
      <c r="AR340" s="348">
        <v>13.55</v>
      </c>
      <c r="AS340" s="348">
        <v>8.4499999999999993</v>
      </c>
      <c r="AT340" s="348">
        <v>3.31</v>
      </c>
      <c r="AU340" s="351"/>
      <c r="AV340" s="346">
        <v>1</v>
      </c>
      <c r="AW340" s="346">
        <v>1</v>
      </c>
      <c r="AX340" s="346">
        <v>1</v>
      </c>
      <c r="AY340" s="346">
        <v>1</v>
      </c>
      <c r="AZ340" s="346">
        <v>2</v>
      </c>
      <c r="BA340" s="362"/>
      <c r="BB340" s="348">
        <v>12.3098242459692</v>
      </c>
      <c r="BC340" s="375">
        <v>0.84802350478287503</v>
      </c>
      <c r="BD340" s="375">
        <v>7.6377560830162894E-2</v>
      </c>
      <c r="BE340" s="375">
        <v>0.381557454616471</v>
      </c>
      <c r="BF340" s="374"/>
      <c r="BG340" s="348">
        <v>57.569499999999998</v>
      </c>
      <c r="BH340" s="348">
        <v>7.1201100000000004</v>
      </c>
      <c r="BI340" s="348">
        <v>28.127700000000001</v>
      </c>
      <c r="BJ340" s="348">
        <v>7.18269</v>
      </c>
      <c r="BK340" s="373"/>
      <c r="BL340" s="372" t="s">
        <v>3784</v>
      </c>
      <c r="BM340" s="372" t="s">
        <v>3785</v>
      </c>
      <c r="BN340" s="372" t="s">
        <v>3472</v>
      </c>
      <c r="BO340" s="372" t="s">
        <v>3786</v>
      </c>
      <c r="BP340" s="372" t="s">
        <v>3787</v>
      </c>
      <c r="BQ340" s="373"/>
      <c r="BR340" s="354" t="s">
        <v>2340</v>
      </c>
    </row>
    <row r="341" spans="1:70" s="428" customFormat="1" x14ac:dyDescent="0.25">
      <c r="A341" s="345" t="s">
        <v>3788</v>
      </c>
      <c r="B341" s="373"/>
      <c r="C341" s="719">
        <v>45560</v>
      </c>
      <c r="D341" s="373"/>
      <c r="E341" s="346">
        <v>1215.33</v>
      </c>
      <c r="F341" s="373"/>
      <c r="G341" s="347">
        <v>10.882300000000001</v>
      </c>
      <c r="H341" s="374"/>
      <c r="I341" s="348">
        <v>-0.2429</v>
      </c>
      <c r="J341" s="348">
        <v>1.3542000000000001</v>
      </c>
      <c r="K341" s="348">
        <v>2.7456</v>
      </c>
      <c r="L341" s="348">
        <v>11.7096</v>
      </c>
      <c r="M341" s="348">
        <v>10.4107</v>
      </c>
      <c r="N341" s="350">
        <v>10.920500000000001</v>
      </c>
      <c r="O341" s="348" t="s">
        <v>430</v>
      </c>
      <c r="P341" s="348" t="s">
        <v>430</v>
      </c>
      <c r="Q341" s="348" t="s">
        <v>430</v>
      </c>
      <c r="R341" s="348" t="s">
        <v>430</v>
      </c>
      <c r="S341" s="348">
        <v>1.4336</v>
      </c>
      <c r="T341" s="348">
        <v>22.5457</v>
      </c>
      <c r="U341" s="348">
        <v>7.8480999999999996</v>
      </c>
      <c r="V341" s="348">
        <v>13.8804</v>
      </c>
      <c r="W341" s="348">
        <v>1.4336</v>
      </c>
      <c r="X341" s="348">
        <v>4.7945000000000002</v>
      </c>
      <c r="Y341" s="374"/>
      <c r="Z341" s="346">
        <v>1</v>
      </c>
      <c r="AA341" s="346">
        <v>1</v>
      </c>
      <c r="AB341" s="346">
        <v>1</v>
      </c>
      <c r="AC341" s="346">
        <v>1</v>
      </c>
      <c r="AD341" s="346">
        <v>1</v>
      </c>
      <c r="AE341" s="346">
        <v>1</v>
      </c>
      <c r="AF341" s="346" t="s">
        <v>430</v>
      </c>
      <c r="AG341" s="346" t="s">
        <v>430</v>
      </c>
      <c r="AH341" s="346" t="s">
        <v>430</v>
      </c>
      <c r="AI341" s="346" t="s">
        <v>430</v>
      </c>
      <c r="AJ341" s="346">
        <v>1</v>
      </c>
      <c r="AK341" s="346">
        <v>1</v>
      </c>
      <c r="AL341" s="346">
        <v>1</v>
      </c>
      <c r="AM341" s="346">
        <v>1</v>
      </c>
      <c r="AN341" s="346">
        <v>1</v>
      </c>
      <c r="AO341" s="373"/>
      <c r="AP341" s="348" t="s">
        <v>430</v>
      </c>
      <c r="AQ341" s="348" t="s">
        <v>430</v>
      </c>
      <c r="AR341" s="348" t="s">
        <v>430</v>
      </c>
      <c r="AS341" s="348" t="s">
        <v>430</v>
      </c>
      <c r="AT341" s="348">
        <v>21.58</v>
      </c>
      <c r="AU341" s="351"/>
      <c r="AV341" s="346" t="s">
        <v>430</v>
      </c>
      <c r="AW341" s="346" t="s">
        <v>430</v>
      </c>
      <c r="AX341" s="346" t="s">
        <v>430</v>
      </c>
      <c r="AY341" s="346" t="s">
        <v>430</v>
      </c>
      <c r="AZ341" s="346">
        <v>1</v>
      </c>
      <c r="BA341" s="362"/>
      <c r="BB341" s="348">
        <v>17.454114957003402</v>
      </c>
      <c r="BC341" s="375">
        <v>1.06278460293239</v>
      </c>
      <c r="BD341" s="375">
        <v>2.5600011381679299E-3</v>
      </c>
      <c r="BE341" s="375">
        <v>0.43670323801489602</v>
      </c>
      <c r="BF341" s="374"/>
      <c r="BG341" s="348">
        <v>38.059899999999999</v>
      </c>
      <c r="BH341" s="348">
        <v>16.0334</v>
      </c>
      <c r="BI341" s="348">
        <v>44.479100000000003</v>
      </c>
      <c r="BJ341" s="348">
        <v>1.4276</v>
      </c>
      <c r="BK341" s="373"/>
      <c r="BL341" s="372" t="s">
        <v>3789</v>
      </c>
      <c r="BM341" s="372" t="s">
        <v>3790</v>
      </c>
      <c r="BN341" s="372" t="s">
        <v>3791</v>
      </c>
      <c r="BO341" s="372" t="s">
        <v>1132</v>
      </c>
      <c r="BP341" s="372" t="s">
        <v>3792</v>
      </c>
      <c r="BQ341" s="373"/>
      <c r="BR341" s="354" t="s">
        <v>443</v>
      </c>
    </row>
    <row r="342" spans="1:70" s="428" customFormat="1" x14ac:dyDescent="0.25">
      <c r="A342" s="885" t="s">
        <v>93</v>
      </c>
      <c r="B342" s="402"/>
      <c r="C342" s="724"/>
      <c r="D342" s="402"/>
      <c r="E342" s="403"/>
      <c r="F342" s="402"/>
      <c r="G342" s="404"/>
      <c r="H342" s="406"/>
      <c r="I342" s="405">
        <v>-0.27039999999999997</v>
      </c>
      <c r="J342" s="405">
        <v>0.96560000000000001</v>
      </c>
      <c r="K342" s="405">
        <v>1.7339</v>
      </c>
      <c r="L342" s="405">
        <v>6.9634</v>
      </c>
      <c r="M342" s="405">
        <v>4.9912000000000001</v>
      </c>
      <c r="N342" s="407">
        <v>5.8395999999999999</v>
      </c>
      <c r="O342" s="405">
        <v>3.9542000000000002</v>
      </c>
      <c r="P342" s="405">
        <v>16.0395</v>
      </c>
      <c r="Q342" s="405">
        <v>15.4292</v>
      </c>
      <c r="R342" s="405">
        <v>13.661</v>
      </c>
      <c r="S342" s="405">
        <v>1.1841999999999999</v>
      </c>
      <c r="T342" s="405">
        <v>17.676200000000001</v>
      </c>
      <c r="U342" s="405">
        <v>3.1476000000000002</v>
      </c>
      <c r="V342" s="405">
        <v>8.6041000000000007</v>
      </c>
      <c r="W342" s="405">
        <v>1.1841999999999999</v>
      </c>
      <c r="X342" s="405">
        <v>9.7111999999999998</v>
      </c>
      <c r="Y342" s="406"/>
      <c r="Z342" s="403">
        <v>2</v>
      </c>
      <c r="AA342" s="403">
        <v>2</v>
      </c>
      <c r="AB342" s="403">
        <v>2</v>
      </c>
      <c r="AC342" s="403">
        <v>2</v>
      </c>
      <c r="AD342" s="403">
        <v>2</v>
      </c>
      <c r="AE342" s="403">
        <v>2</v>
      </c>
      <c r="AF342" s="403">
        <v>1</v>
      </c>
      <c r="AG342" s="403">
        <v>1</v>
      </c>
      <c r="AH342" s="403">
        <v>1</v>
      </c>
      <c r="AI342" s="403">
        <v>1</v>
      </c>
      <c r="AJ342" s="403">
        <v>2</v>
      </c>
      <c r="AK342" s="403">
        <v>2</v>
      </c>
      <c r="AL342" s="403">
        <v>2</v>
      </c>
      <c r="AM342" s="403">
        <v>2</v>
      </c>
      <c r="AN342" s="403">
        <v>2</v>
      </c>
      <c r="AO342" s="402"/>
      <c r="AP342" s="405">
        <v>15.21</v>
      </c>
      <c r="AQ342" s="405">
        <v>16.88</v>
      </c>
      <c r="AR342" s="405">
        <v>13.55</v>
      </c>
      <c r="AS342" s="405">
        <v>8.4499999999999993</v>
      </c>
      <c r="AT342" s="405">
        <v>12.445</v>
      </c>
      <c r="AU342" s="408"/>
      <c r="AV342" s="403">
        <v>1</v>
      </c>
      <c r="AW342" s="403">
        <v>1</v>
      </c>
      <c r="AX342" s="403">
        <v>1</v>
      </c>
      <c r="AY342" s="403">
        <v>1</v>
      </c>
      <c r="AZ342" s="403">
        <v>2</v>
      </c>
      <c r="BA342" s="409"/>
      <c r="BB342" s="405"/>
      <c r="BC342" s="410"/>
      <c r="BD342" s="410"/>
      <c r="BE342" s="410"/>
      <c r="BF342" s="406"/>
      <c r="BG342" s="405"/>
      <c r="BH342" s="405"/>
      <c r="BI342" s="405"/>
      <c r="BJ342" s="405"/>
      <c r="BK342" s="402"/>
      <c r="BL342" s="401"/>
      <c r="BM342" s="401"/>
      <c r="BN342" s="401"/>
      <c r="BO342" s="401"/>
      <c r="BP342" s="401"/>
      <c r="BQ342" s="402"/>
      <c r="BR342" s="411"/>
    </row>
    <row r="343" spans="1:70" s="428" customFormat="1" x14ac:dyDescent="0.25">
      <c r="A343" s="886" t="s">
        <v>94</v>
      </c>
      <c r="B343" s="373"/>
      <c r="C343" s="719"/>
      <c r="D343" s="373"/>
      <c r="E343" s="346"/>
      <c r="F343" s="373"/>
      <c r="G343" s="347"/>
      <c r="H343" s="374"/>
      <c r="I343" s="348">
        <v>-0.2429</v>
      </c>
      <c r="J343" s="348">
        <v>1.3542000000000001</v>
      </c>
      <c r="K343" s="348">
        <v>2.7456</v>
      </c>
      <c r="L343" s="348">
        <v>11.7096</v>
      </c>
      <c r="M343" s="348">
        <v>10.4107</v>
      </c>
      <c r="N343" s="350">
        <v>10.920500000000001</v>
      </c>
      <c r="O343" s="348">
        <v>3.9542000000000002</v>
      </c>
      <c r="P343" s="348">
        <v>16.0395</v>
      </c>
      <c r="Q343" s="348">
        <v>15.4292</v>
      </c>
      <c r="R343" s="348">
        <v>13.661</v>
      </c>
      <c r="S343" s="348">
        <v>1.4336</v>
      </c>
      <c r="T343" s="348">
        <v>22.5457</v>
      </c>
      <c r="U343" s="348">
        <v>7.8480999999999996</v>
      </c>
      <c r="V343" s="348">
        <v>13.8804</v>
      </c>
      <c r="W343" s="348">
        <v>1.4336</v>
      </c>
      <c r="X343" s="348">
        <v>14.6279</v>
      </c>
      <c r="Y343" s="374"/>
      <c r="Z343" s="346"/>
      <c r="AA343" s="346"/>
      <c r="AB343" s="346"/>
      <c r="AC343" s="346"/>
      <c r="AD343" s="346"/>
      <c r="AE343" s="346"/>
      <c r="AF343" s="346"/>
      <c r="AG343" s="346"/>
      <c r="AH343" s="346"/>
      <c r="AI343" s="346"/>
      <c r="AJ343" s="346"/>
      <c r="AK343" s="346"/>
      <c r="AL343" s="346"/>
      <c r="AM343" s="346"/>
      <c r="AN343" s="346"/>
      <c r="AO343" s="373"/>
      <c r="AP343" s="348">
        <v>15.21</v>
      </c>
      <c r="AQ343" s="348">
        <v>16.88</v>
      </c>
      <c r="AR343" s="348">
        <v>13.55</v>
      </c>
      <c r="AS343" s="348">
        <v>8.4499999999999993</v>
      </c>
      <c r="AT343" s="348">
        <v>21.58</v>
      </c>
      <c r="AU343" s="351"/>
      <c r="AV343" s="346"/>
      <c r="AW343" s="346"/>
      <c r="AX343" s="346"/>
      <c r="AY343" s="346"/>
      <c r="AZ343" s="346"/>
      <c r="BA343" s="362"/>
      <c r="BB343" s="348"/>
      <c r="BC343" s="375"/>
      <c r="BD343" s="375"/>
      <c r="BE343" s="375"/>
      <c r="BF343" s="374"/>
      <c r="BG343" s="348"/>
      <c r="BH343" s="348"/>
      <c r="BI343" s="348"/>
      <c r="BJ343" s="348"/>
      <c r="BK343" s="373"/>
      <c r="BL343" s="372"/>
      <c r="BM343" s="372"/>
      <c r="BN343" s="372"/>
      <c r="BO343" s="372"/>
      <c r="BP343" s="372"/>
      <c r="BQ343" s="373"/>
      <c r="BR343" s="354"/>
    </row>
    <row r="344" spans="1:70" s="428" customFormat="1" x14ac:dyDescent="0.25">
      <c r="A344" s="886" t="s">
        <v>95</v>
      </c>
      <c r="B344" s="373"/>
      <c r="C344" s="719"/>
      <c r="D344" s="373"/>
      <c r="E344" s="346"/>
      <c r="F344" s="373"/>
      <c r="G344" s="347"/>
      <c r="H344" s="374"/>
      <c r="I344" s="348">
        <v>-0.2979</v>
      </c>
      <c r="J344" s="348">
        <v>0.57689999999999997</v>
      </c>
      <c r="K344" s="348">
        <v>0.72219999999999995</v>
      </c>
      <c r="L344" s="348">
        <v>2.2170999999999998</v>
      </c>
      <c r="M344" s="348">
        <v>-0.4284</v>
      </c>
      <c r="N344" s="350">
        <v>0.75860000000000005</v>
      </c>
      <c r="O344" s="348">
        <v>3.9542000000000002</v>
      </c>
      <c r="P344" s="348">
        <v>16.0395</v>
      </c>
      <c r="Q344" s="348">
        <v>15.4292</v>
      </c>
      <c r="R344" s="348">
        <v>13.661</v>
      </c>
      <c r="S344" s="348">
        <v>0.93479999999999996</v>
      </c>
      <c r="T344" s="348">
        <v>12.806699999999999</v>
      </c>
      <c r="U344" s="348">
        <v>-1.5528999999999999</v>
      </c>
      <c r="V344" s="348">
        <v>3.3277999999999999</v>
      </c>
      <c r="W344" s="348">
        <v>0.93479999999999996</v>
      </c>
      <c r="X344" s="348">
        <v>4.7945000000000002</v>
      </c>
      <c r="Y344" s="374"/>
      <c r="Z344" s="346"/>
      <c r="AA344" s="346"/>
      <c r="AB344" s="346"/>
      <c r="AC344" s="346"/>
      <c r="AD344" s="346"/>
      <c r="AE344" s="346"/>
      <c r="AF344" s="346"/>
      <c r="AG344" s="346"/>
      <c r="AH344" s="346"/>
      <c r="AI344" s="346"/>
      <c r="AJ344" s="346"/>
      <c r="AK344" s="346"/>
      <c r="AL344" s="346"/>
      <c r="AM344" s="346"/>
      <c r="AN344" s="346"/>
      <c r="AO344" s="373"/>
      <c r="AP344" s="348">
        <v>15.21</v>
      </c>
      <c r="AQ344" s="348">
        <v>16.88</v>
      </c>
      <c r="AR344" s="348">
        <v>13.55</v>
      </c>
      <c r="AS344" s="348">
        <v>8.4499999999999993</v>
      </c>
      <c r="AT344" s="348">
        <v>3.31</v>
      </c>
      <c r="AU344" s="351"/>
      <c r="AV344" s="346"/>
      <c r="AW344" s="346"/>
      <c r="AX344" s="346"/>
      <c r="AY344" s="346"/>
      <c r="AZ344" s="346"/>
      <c r="BA344" s="362"/>
      <c r="BB344" s="348"/>
      <c r="BC344" s="375"/>
      <c r="BD344" s="375"/>
      <c r="BE344" s="375"/>
      <c r="BF344" s="374"/>
      <c r="BG344" s="348"/>
      <c r="BH344" s="348"/>
      <c r="BI344" s="348"/>
      <c r="BJ344" s="348"/>
      <c r="BK344" s="373"/>
      <c r="BL344" s="372"/>
      <c r="BM344" s="372"/>
      <c r="BN344" s="372"/>
      <c r="BO344" s="372"/>
      <c r="BP344" s="372"/>
      <c r="BQ344" s="373"/>
      <c r="BR344" s="354"/>
    </row>
    <row r="345" spans="1:70" s="428" customFormat="1" x14ac:dyDescent="0.25">
      <c r="A345" s="887" t="s">
        <v>96</v>
      </c>
      <c r="B345" s="413"/>
      <c r="C345" s="725"/>
      <c r="D345" s="413"/>
      <c r="E345" s="414"/>
      <c r="F345" s="413"/>
      <c r="G345" s="415"/>
      <c r="H345" s="417"/>
      <c r="I345" s="416">
        <v>-0.27039999999999997</v>
      </c>
      <c r="J345" s="416">
        <v>0.96555000000000002</v>
      </c>
      <c r="K345" s="416">
        <v>1.7339</v>
      </c>
      <c r="L345" s="416">
        <v>6.9633500000000002</v>
      </c>
      <c r="M345" s="416">
        <v>4.9911500000000002</v>
      </c>
      <c r="N345" s="418">
        <v>5.83955</v>
      </c>
      <c r="O345" s="416">
        <v>3.9542000000000002</v>
      </c>
      <c r="P345" s="416">
        <v>16.0395</v>
      </c>
      <c r="Q345" s="416">
        <v>15.4292</v>
      </c>
      <c r="R345" s="416">
        <v>13.661</v>
      </c>
      <c r="S345" s="416">
        <v>1.1841999999999999</v>
      </c>
      <c r="T345" s="416">
        <v>17.676200000000001</v>
      </c>
      <c r="U345" s="416">
        <v>3.1476000000000002</v>
      </c>
      <c r="V345" s="416">
        <v>8.6041000000000007</v>
      </c>
      <c r="W345" s="416">
        <v>1.1841999999999999</v>
      </c>
      <c r="X345" s="416">
        <v>9.7111999999999998</v>
      </c>
      <c r="Y345" s="417"/>
      <c r="Z345" s="414"/>
      <c r="AA345" s="414"/>
      <c r="AB345" s="414"/>
      <c r="AC345" s="414"/>
      <c r="AD345" s="414"/>
      <c r="AE345" s="414"/>
      <c r="AF345" s="414"/>
      <c r="AG345" s="414"/>
      <c r="AH345" s="414"/>
      <c r="AI345" s="414"/>
      <c r="AJ345" s="414"/>
      <c r="AK345" s="414"/>
      <c r="AL345" s="414"/>
      <c r="AM345" s="414"/>
      <c r="AN345" s="414"/>
      <c r="AO345" s="413"/>
      <c r="AP345" s="416">
        <v>15.21</v>
      </c>
      <c r="AQ345" s="416">
        <v>16.88</v>
      </c>
      <c r="AR345" s="416">
        <v>13.55</v>
      </c>
      <c r="AS345" s="416">
        <v>8.4499999999999993</v>
      </c>
      <c r="AT345" s="416">
        <v>12.44</v>
      </c>
      <c r="AU345" s="419"/>
      <c r="AV345" s="414"/>
      <c r="AW345" s="414"/>
      <c r="AX345" s="414"/>
      <c r="AY345" s="414"/>
      <c r="AZ345" s="414"/>
      <c r="BA345" s="420"/>
      <c r="BB345" s="416"/>
      <c r="BC345" s="421"/>
      <c r="BD345" s="421"/>
      <c r="BE345" s="421"/>
      <c r="BF345" s="417"/>
      <c r="BG345" s="416"/>
      <c r="BH345" s="416"/>
      <c r="BI345" s="416"/>
      <c r="BJ345" s="416"/>
      <c r="BK345" s="413"/>
      <c r="BL345" s="412"/>
      <c r="BM345" s="412"/>
      <c r="BN345" s="412"/>
      <c r="BO345" s="412"/>
      <c r="BP345" s="412"/>
      <c r="BQ345" s="413"/>
      <c r="BR345" s="422"/>
    </row>
    <row r="346" spans="1:70" s="428" customFormat="1" ht="14.5" customHeight="1" x14ac:dyDescent="0.35">
      <c r="A346" s="874" t="s">
        <v>3793</v>
      </c>
      <c r="B346" s="862"/>
      <c r="C346" s="863"/>
      <c r="D346" s="862"/>
      <c r="E346" s="864"/>
      <c r="F346" s="862"/>
      <c r="G346" s="865"/>
      <c r="H346" s="867"/>
      <c r="I346" s="866"/>
      <c r="J346" s="866"/>
      <c r="K346" s="866"/>
      <c r="L346" s="866"/>
      <c r="M346" s="866"/>
      <c r="N346" s="868"/>
      <c r="O346" s="866"/>
      <c r="P346" s="866"/>
      <c r="Q346" s="866"/>
      <c r="R346" s="866"/>
      <c r="S346" s="866"/>
      <c r="T346" s="866"/>
      <c r="U346" s="866"/>
      <c r="V346" s="866"/>
      <c r="W346" s="866"/>
      <c r="X346" s="866"/>
      <c r="Y346" s="867"/>
      <c r="Z346" s="864"/>
      <c r="AA346" s="864"/>
      <c r="AB346" s="864"/>
      <c r="AC346" s="864"/>
      <c r="AD346" s="864"/>
      <c r="AE346" s="864"/>
      <c r="AF346" s="864"/>
      <c r="AG346" s="864"/>
      <c r="AH346" s="864"/>
      <c r="AI346" s="864"/>
      <c r="AJ346" s="864"/>
      <c r="AK346" s="864"/>
      <c r="AL346" s="864"/>
      <c r="AM346" s="864"/>
      <c r="AN346" s="864"/>
      <c r="AO346" s="862"/>
      <c r="AP346" s="866"/>
      <c r="AQ346" s="866"/>
      <c r="AR346" s="866"/>
      <c r="AS346" s="866"/>
      <c r="AT346" s="866"/>
      <c r="AU346" s="869"/>
      <c r="AV346" s="864"/>
      <c r="AW346" s="864"/>
      <c r="AX346" s="864"/>
      <c r="AY346" s="864"/>
      <c r="AZ346" s="864"/>
      <c r="BA346" s="870"/>
      <c r="BB346" s="866"/>
      <c r="BC346" s="871"/>
      <c r="BD346" s="871"/>
      <c r="BE346" s="871"/>
      <c r="BF346" s="867"/>
      <c r="BG346" s="866"/>
      <c r="BH346" s="866"/>
      <c r="BI346" s="866"/>
      <c r="BJ346" s="866"/>
      <c r="BK346" s="862"/>
      <c r="BL346" s="872"/>
      <c r="BM346" s="872"/>
      <c r="BN346" s="872"/>
      <c r="BO346" s="872"/>
      <c r="BP346" s="872"/>
      <c r="BQ346" s="862"/>
      <c r="BR346" s="873"/>
    </row>
    <row r="347" spans="1:70" s="428" customFormat="1" x14ac:dyDescent="0.25">
      <c r="A347" s="345" t="s">
        <v>3794</v>
      </c>
      <c r="B347" s="373"/>
      <c r="C347" s="719">
        <v>45632</v>
      </c>
      <c r="D347" s="373"/>
      <c r="E347" s="346">
        <v>2846.87</v>
      </c>
      <c r="F347" s="373"/>
      <c r="G347" s="347">
        <v>10.47</v>
      </c>
      <c r="H347" s="374"/>
      <c r="I347" s="348">
        <v>-9.5399999999999999E-2</v>
      </c>
      <c r="J347" s="348">
        <v>0.19139999999999999</v>
      </c>
      <c r="K347" s="348">
        <v>-0.4753</v>
      </c>
      <c r="L347" s="348">
        <v>0.4798</v>
      </c>
      <c r="M347" s="348">
        <v>-4.2961999999999998</v>
      </c>
      <c r="N347" s="350">
        <v>-0.85229999999999995</v>
      </c>
      <c r="O347" s="348" t="s">
        <v>430</v>
      </c>
      <c r="P347" s="348" t="s">
        <v>430</v>
      </c>
      <c r="Q347" s="348" t="s">
        <v>430</v>
      </c>
      <c r="R347" s="348" t="s">
        <v>430</v>
      </c>
      <c r="S347" s="348">
        <v>0.96430000000000005</v>
      </c>
      <c r="T347" s="348">
        <v>8.9489999999999998</v>
      </c>
      <c r="U347" s="348">
        <v>-5.5053999999999998</v>
      </c>
      <c r="V347" s="348">
        <v>0.28739999999999999</v>
      </c>
      <c r="W347" s="348">
        <v>0.96430000000000005</v>
      </c>
      <c r="X347" s="348">
        <v>2.8971</v>
      </c>
      <c r="Y347" s="374"/>
      <c r="Z347" s="346">
        <v>2</v>
      </c>
      <c r="AA347" s="346">
        <v>1</v>
      </c>
      <c r="AB347" s="346">
        <v>2</v>
      </c>
      <c r="AC347" s="346">
        <v>2</v>
      </c>
      <c r="AD347" s="346">
        <v>2</v>
      </c>
      <c r="AE347" s="346">
        <v>2</v>
      </c>
      <c r="AF347" s="346" t="s">
        <v>430</v>
      </c>
      <c r="AG347" s="346" t="s">
        <v>430</v>
      </c>
      <c r="AH347" s="346" t="s">
        <v>430</v>
      </c>
      <c r="AI347" s="346" t="s">
        <v>430</v>
      </c>
      <c r="AJ347" s="346">
        <v>1</v>
      </c>
      <c r="AK347" s="346">
        <v>2</v>
      </c>
      <c r="AL347" s="346">
        <v>2</v>
      </c>
      <c r="AM347" s="346">
        <v>2</v>
      </c>
      <c r="AN347" s="346">
        <v>1</v>
      </c>
      <c r="AO347" s="373"/>
      <c r="AP347" s="348" t="s">
        <v>430</v>
      </c>
      <c r="AQ347" s="348" t="s">
        <v>430</v>
      </c>
      <c r="AR347" s="348" t="s">
        <v>430</v>
      </c>
      <c r="AS347" s="348" t="s">
        <v>430</v>
      </c>
      <c r="AT347" s="348">
        <v>-3.2</v>
      </c>
      <c r="AU347" s="351"/>
      <c r="AV347" s="346" t="s">
        <v>430</v>
      </c>
      <c r="AW347" s="346" t="s">
        <v>430</v>
      </c>
      <c r="AX347" s="346" t="s">
        <v>430</v>
      </c>
      <c r="AY347" s="346" t="s">
        <v>430</v>
      </c>
      <c r="AZ347" s="346">
        <v>2</v>
      </c>
      <c r="BA347" s="362"/>
      <c r="BB347" s="348">
        <v>10.5017775382504</v>
      </c>
      <c r="BC347" s="375">
        <v>0.83644052096802102</v>
      </c>
      <c r="BD347" s="375">
        <v>-1.6875877737568198E-2</v>
      </c>
      <c r="BE347" s="375">
        <v>0.17454420362871301</v>
      </c>
      <c r="BF347" s="374"/>
      <c r="BG347" s="348">
        <v>89.641900000000007</v>
      </c>
      <c r="BH347" s="348" t="s">
        <v>430</v>
      </c>
      <c r="BI347" s="348" t="s">
        <v>430</v>
      </c>
      <c r="BJ347" s="348">
        <v>10.3581</v>
      </c>
      <c r="BK347" s="373"/>
      <c r="BL347" s="372" t="s">
        <v>3795</v>
      </c>
      <c r="BM347" s="372" t="s">
        <v>3796</v>
      </c>
      <c r="BN347" s="372" t="s">
        <v>1594</v>
      </c>
      <c r="BO347" s="372" t="s">
        <v>3797</v>
      </c>
      <c r="BP347" s="372" t="s">
        <v>3798</v>
      </c>
      <c r="BQ347" s="373"/>
      <c r="BR347" s="354" t="s">
        <v>436</v>
      </c>
    </row>
    <row r="348" spans="1:70" s="428" customFormat="1" x14ac:dyDescent="0.25">
      <c r="A348" s="345" t="s">
        <v>3799</v>
      </c>
      <c r="B348" s="373"/>
      <c r="C348" s="719">
        <v>43543</v>
      </c>
      <c r="D348" s="373"/>
      <c r="E348" s="346">
        <v>211.22</v>
      </c>
      <c r="F348" s="373"/>
      <c r="G348" s="347">
        <v>23.850200000000001</v>
      </c>
      <c r="H348" s="374"/>
      <c r="I348" s="348">
        <v>-1.26E-2</v>
      </c>
      <c r="J348" s="348">
        <v>-5.57E-2</v>
      </c>
      <c r="K348" s="348">
        <v>0.88190000000000002</v>
      </c>
      <c r="L348" s="348">
        <v>3.3967000000000001</v>
      </c>
      <c r="M348" s="348">
        <v>-1.6989000000000001</v>
      </c>
      <c r="N348" s="350">
        <v>-0.70650000000000002</v>
      </c>
      <c r="O348" s="348">
        <v>-1.5021</v>
      </c>
      <c r="P348" s="348">
        <v>8.6658000000000008</v>
      </c>
      <c r="Q348" s="348">
        <v>10.270200000000001</v>
      </c>
      <c r="R348" s="348" t="s">
        <v>430</v>
      </c>
      <c r="S348" s="348">
        <v>0.87890000000000001</v>
      </c>
      <c r="T348" s="348">
        <v>9.8742999999999999</v>
      </c>
      <c r="U348" s="348">
        <v>-3.6472000000000002</v>
      </c>
      <c r="V348" s="348">
        <v>0.99339999999999995</v>
      </c>
      <c r="W348" s="348">
        <v>0.87890000000000001</v>
      </c>
      <c r="X348" s="348">
        <v>12.587199999999999</v>
      </c>
      <c r="Y348" s="374"/>
      <c r="Z348" s="346">
        <v>1</v>
      </c>
      <c r="AA348" s="346">
        <v>2</v>
      </c>
      <c r="AB348" s="346">
        <v>1</v>
      </c>
      <c r="AC348" s="346">
        <v>1</v>
      </c>
      <c r="AD348" s="346">
        <v>1</v>
      </c>
      <c r="AE348" s="346">
        <v>1</v>
      </c>
      <c r="AF348" s="346">
        <v>1</v>
      </c>
      <c r="AG348" s="346">
        <v>1</v>
      </c>
      <c r="AH348" s="346">
        <v>1</v>
      </c>
      <c r="AI348" s="346" t="s">
        <v>430</v>
      </c>
      <c r="AJ348" s="346">
        <v>2</v>
      </c>
      <c r="AK348" s="346">
        <v>1</v>
      </c>
      <c r="AL348" s="346">
        <v>1</v>
      </c>
      <c r="AM348" s="346">
        <v>1</v>
      </c>
      <c r="AN348" s="346">
        <v>2</v>
      </c>
      <c r="AO348" s="373"/>
      <c r="AP348" s="348" t="s">
        <v>430</v>
      </c>
      <c r="AQ348" s="348">
        <v>11.66</v>
      </c>
      <c r="AR348" s="348">
        <v>8.09</v>
      </c>
      <c r="AS348" s="348">
        <v>3</v>
      </c>
      <c r="AT348" s="348">
        <v>-0.9</v>
      </c>
      <c r="AU348" s="351"/>
      <c r="AV348" s="346" t="s">
        <v>430</v>
      </c>
      <c r="AW348" s="346">
        <v>1</v>
      </c>
      <c r="AX348" s="346">
        <v>1</v>
      </c>
      <c r="AY348" s="346">
        <v>1</v>
      </c>
      <c r="AZ348" s="346">
        <v>1</v>
      </c>
      <c r="BA348" s="362"/>
      <c r="BB348" s="348">
        <v>11.4398600298892</v>
      </c>
      <c r="BC348" s="375">
        <v>0.81905452758818398</v>
      </c>
      <c r="BD348" s="375">
        <v>3.16652415398136E-2</v>
      </c>
      <c r="BE348" s="375">
        <v>5.7646405036110203E-2</v>
      </c>
      <c r="BF348" s="374"/>
      <c r="BG348" s="348">
        <v>98.626099999999994</v>
      </c>
      <c r="BH348" s="348" t="s">
        <v>430</v>
      </c>
      <c r="BI348" s="348" t="s">
        <v>430</v>
      </c>
      <c r="BJ348" s="348">
        <v>1.3738999999999999</v>
      </c>
      <c r="BK348" s="373"/>
      <c r="BL348" s="372" t="s">
        <v>3800</v>
      </c>
      <c r="BM348" s="372" t="s">
        <v>3801</v>
      </c>
      <c r="BN348" s="372" t="s">
        <v>3802</v>
      </c>
      <c r="BO348" s="372" t="s">
        <v>3803</v>
      </c>
      <c r="BP348" s="372" t="s">
        <v>3804</v>
      </c>
      <c r="BQ348" s="373"/>
      <c r="BR348" s="354" t="s">
        <v>3805</v>
      </c>
    </row>
    <row r="349" spans="1:70" s="428" customFormat="1" x14ac:dyDescent="0.25">
      <c r="A349" s="885" t="s">
        <v>93</v>
      </c>
      <c r="B349" s="402"/>
      <c r="C349" s="724"/>
      <c r="D349" s="402"/>
      <c r="E349" s="403"/>
      <c r="F349" s="402"/>
      <c r="G349" s="404"/>
      <c r="H349" s="406"/>
      <c r="I349" s="405">
        <v>-5.3999999999999999E-2</v>
      </c>
      <c r="J349" s="405">
        <v>6.7900000000000002E-2</v>
      </c>
      <c r="K349" s="405">
        <v>0.20330000000000001</v>
      </c>
      <c r="L349" s="405">
        <v>1.9382999999999999</v>
      </c>
      <c r="M349" s="405">
        <v>-2.9975999999999998</v>
      </c>
      <c r="N349" s="407">
        <v>-0.77939999999999998</v>
      </c>
      <c r="O349" s="405">
        <v>-1.5021</v>
      </c>
      <c r="P349" s="405">
        <v>8.6658000000000008</v>
      </c>
      <c r="Q349" s="405">
        <v>10.270200000000001</v>
      </c>
      <c r="R349" s="405" t="s">
        <v>430</v>
      </c>
      <c r="S349" s="405">
        <v>0.92159999999999997</v>
      </c>
      <c r="T349" s="405">
        <v>9.4116999999999997</v>
      </c>
      <c r="U349" s="405">
        <v>-4.5762999999999998</v>
      </c>
      <c r="V349" s="405">
        <v>0.64039999999999997</v>
      </c>
      <c r="W349" s="405">
        <v>0.92159999999999997</v>
      </c>
      <c r="X349" s="405">
        <v>7.7422000000000004</v>
      </c>
      <c r="Y349" s="406"/>
      <c r="Z349" s="403">
        <v>2</v>
      </c>
      <c r="AA349" s="403">
        <v>2</v>
      </c>
      <c r="AB349" s="403">
        <v>2</v>
      </c>
      <c r="AC349" s="403">
        <v>2</v>
      </c>
      <c r="AD349" s="403">
        <v>2</v>
      </c>
      <c r="AE349" s="403">
        <v>2</v>
      </c>
      <c r="AF349" s="403">
        <v>1</v>
      </c>
      <c r="AG349" s="403">
        <v>1</v>
      </c>
      <c r="AH349" s="403">
        <v>1</v>
      </c>
      <c r="AI349" s="403">
        <v>0</v>
      </c>
      <c r="AJ349" s="403">
        <v>2</v>
      </c>
      <c r="AK349" s="403">
        <v>2</v>
      </c>
      <c r="AL349" s="403">
        <v>2</v>
      </c>
      <c r="AM349" s="403">
        <v>2</v>
      </c>
      <c r="AN349" s="403">
        <v>2</v>
      </c>
      <c r="AO349" s="402"/>
      <c r="AP349" s="405" t="s">
        <v>430</v>
      </c>
      <c r="AQ349" s="405">
        <v>11.66</v>
      </c>
      <c r="AR349" s="405">
        <v>8.09</v>
      </c>
      <c r="AS349" s="405">
        <v>3</v>
      </c>
      <c r="AT349" s="405">
        <v>-2.0499999999999998</v>
      </c>
      <c r="AU349" s="408"/>
      <c r="AV349" s="403">
        <v>0</v>
      </c>
      <c r="AW349" s="403">
        <v>1</v>
      </c>
      <c r="AX349" s="403">
        <v>1</v>
      </c>
      <c r="AY349" s="403">
        <v>1</v>
      </c>
      <c r="AZ349" s="403">
        <v>2</v>
      </c>
      <c r="BA349" s="409"/>
      <c r="BB349" s="405"/>
      <c r="BC349" s="410"/>
      <c r="BD349" s="410"/>
      <c r="BE349" s="410"/>
      <c r="BF349" s="406"/>
      <c r="BG349" s="405"/>
      <c r="BH349" s="405"/>
      <c r="BI349" s="405"/>
      <c r="BJ349" s="405"/>
      <c r="BK349" s="402"/>
      <c r="BL349" s="401"/>
      <c r="BM349" s="401"/>
      <c r="BN349" s="401"/>
      <c r="BO349" s="401"/>
      <c r="BP349" s="401"/>
      <c r="BQ349" s="402"/>
      <c r="BR349" s="411"/>
    </row>
    <row r="350" spans="1:70" s="428" customFormat="1" x14ac:dyDescent="0.25">
      <c r="A350" s="886" t="s">
        <v>94</v>
      </c>
      <c r="B350" s="373"/>
      <c r="C350" s="719"/>
      <c r="D350" s="373"/>
      <c r="E350" s="346"/>
      <c r="F350" s="373"/>
      <c r="G350" s="347"/>
      <c r="H350" s="374"/>
      <c r="I350" s="348">
        <v>-1.26E-2</v>
      </c>
      <c r="J350" s="348">
        <v>0.19139999999999999</v>
      </c>
      <c r="K350" s="348">
        <v>0.88190000000000002</v>
      </c>
      <c r="L350" s="348">
        <v>3.3967000000000001</v>
      </c>
      <c r="M350" s="348">
        <v>-1.6989000000000001</v>
      </c>
      <c r="N350" s="350">
        <v>-0.70650000000000002</v>
      </c>
      <c r="O350" s="348">
        <v>-1.5021</v>
      </c>
      <c r="P350" s="348">
        <v>8.6658000000000008</v>
      </c>
      <c r="Q350" s="348">
        <v>10.270200000000001</v>
      </c>
      <c r="R350" s="348" t="s">
        <v>430</v>
      </c>
      <c r="S350" s="348">
        <v>0.96430000000000005</v>
      </c>
      <c r="T350" s="348">
        <v>9.8742999999999999</v>
      </c>
      <c r="U350" s="348">
        <v>-3.6472000000000002</v>
      </c>
      <c r="V350" s="348">
        <v>0.99339999999999995</v>
      </c>
      <c r="W350" s="348">
        <v>0.96430000000000005</v>
      </c>
      <c r="X350" s="348">
        <v>12.587199999999999</v>
      </c>
      <c r="Y350" s="374"/>
      <c r="Z350" s="346"/>
      <c r="AA350" s="346"/>
      <c r="AB350" s="346"/>
      <c r="AC350" s="346"/>
      <c r="AD350" s="346"/>
      <c r="AE350" s="346"/>
      <c r="AF350" s="346"/>
      <c r="AG350" s="346"/>
      <c r="AH350" s="346"/>
      <c r="AI350" s="346"/>
      <c r="AJ350" s="346"/>
      <c r="AK350" s="346"/>
      <c r="AL350" s="346"/>
      <c r="AM350" s="346"/>
      <c r="AN350" s="346"/>
      <c r="AO350" s="373"/>
      <c r="AP350" s="348" t="s">
        <v>430</v>
      </c>
      <c r="AQ350" s="348">
        <v>11.66</v>
      </c>
      <c r="AR350" s="348">
        <v>8.09</v>
      </c>
      <c r="AS350" s="348">
        <v>3</v>
      </c>
      <c r="AT350" s="348">
        <v>-0.9</v>
      </c>
      <c r="AU350" s="351"/>
      <c r="AV350" s="346"/>
      <c r="AW350" s="346"/>
      <c r="AX350" s="346"/>
      <c r="AY350" s="346"/>
      <c r="AZ350" s="346"/>
      <c r="BA350" s="362"/>
      <c r="BB350" s="348"/>
      <c r="BC350" s="375"/>
      <c r="BD350" s="375"/>
      <c r="BE350" s="375"/>
      <c r="BF350" s="374"/>
      <c r="BG350" s="348"/>
      <c r="BH350" s="348"/>
      <c r="BI350" s="348"/>
      <c r="BJ350" s="348"/>
      <c r="BK350" s="373"/>
      <c r="BL350" s="372"/>
      <c r="BM350" s="372"/>
      <c r="BN350" s="372"/>
      <c r="BO350" s="372"/>
      <c r="BP350" s="372"/>
      <c r="BQ350" s="373"/>
      <c r="BR350" s="354"/>
    </row>
    <row r="351" spans="1:70" s="428" customFormat="1" x14ac:dyDescent="0.25">
      <c r="A351" s="886" t="s">
        <v>95</v>
      </c>
      <c r="B351" s="373"/>
      <c r="C351" s="719"/>
      <c r="D351" s="373"/>
      <c r="E351" s="346"/>
      <c r="F351" s="373"/>
      <c r="G351" s="347"/>
      <c r="H351" s="374"/>
      <c r="I351" s="348">
        <v>-9.5399999999999999E-2</v>
      </c>
      <c r="J351" s="348">
        <v>-5.57E-2</v>
      </c>
      <c r="K351" s="348">
        <v>-0.4753</v>
      </c>
      <c r="L351" s="348">
        <v>0.4798</v>
      </c>
      <c r="M351" s="348">
        <v>-4.2961999999999998</v>
      </c>
      <c r="N351" s="350">
        <v>-0.85229999999999995</v>
      </c>
      <c r="O351" s="348">
        <v>-1.5021</v>
      </c>
      <c r="P351" s="348">
        <v>8.6658000000000008</v>
      </c>
      <c r="Q351" s="348">
        <v>10.270200000000001</v>
      </c>
      <c r="R351" s="348" t="s">
        <v>430</v>
      </c>
      <c r="S351" s="348">
        <v>0.87890000000000001</v>
      </c>
      <c r="T351" s="348">
        <v>8.9489999999999998</v>
      </c>
      <c r="U351" s="348">
        <v>-5.5053999999999998</v>
      </c>
      <c r="V351" s="348">
        <v>0.28739999999999999</v>
      </c>
      <c r="W351" s="348">
        <v>0.87890000000000001</v>
      </c>
      <c r="X351" s="348">
        <v>2.8971</v>
      </c>
      <c r="Y351" s="374"/>
      <c r="Z351" s="346"/>
      <c r="AA351" s="346"/>
      <c r="AB351" s="346"/>
      <c r="AC351" s="346"/>
      <c r="AD351" s="346"/>
      <c r="AE351" s="346"/>
      <c r="AF351" s="346"/>
      <c r="AG351" s="346"/>
      <c r="AH351" s="346"/>
      <c r="AI351" s="346"/>
      <c r="AJ351" s="346"/>
      <c r="AK351" s="346"/>
      <c r="AL351" s="346"/>
      <c r="AM351" s="346"/>
      <c r="AN351" s="346"/>
      <c r="AO351" s="373"/>
      <c r="AP351" s="348" t="s">
        <v>430</v>
      </c>
      <c r="AQ351" s="348">
        <v>11.66</v>
      </c>
      <c r="AR351" s="348">
        <v>8.09</v>
      </c>
      <c r="AS351" s="348">
        <v>3</v>
      </c>
      <c r="AT351" s="348">
        <v>-3.2</v>
      </c>
      <c r="AU351" s="351"/>
      <c r="AV351" s="346"/>
      <c r="AW351" s="346"/>
      <c r="AX351" s="346"/>
      <c r="AY351" s="346"/>
      <c r="AZ351" s="346"/>
      <c r="BA351" s="362"/>
      <c r="BB351" s="348"/>
      <c r="BC351" s="375"/>
      <c r="BD351" s="375"/>
      <c r="BE351" s="375"/>
      <c r="BF351" s="374"/>
      <c r="BG351" s="348"/>
      <c r="BH351" s="348"/>
      <c r="BI351" s="348"/>
      <c r="BJ351" s="348"/>
      <c r="BK351" s="373"/>
      <c r="BL351" s="372"/>
      <c r="BM351" s="372"/>
      <c r="BN351" s="372"/>
      <c r="BO351" s="372"/>
      <c r="BP351" s="372"/>
      <c r="BQ351" s="373"/>
      <c r="BR351" s="354"/>
    </row>
    <row r="352" spans="1:70" s="428" customFormat="1" x14ac:dyDescent="0.25">
      <c r="A352" s="887" t="s">
        <v>96</v>
      </c>
      <c r="B352" s="413"/>
      <c r="C352" s="725"/>
      <c r="D352" s="413"/>
      <c r="E352" s="414"/>
      <c r="F352" s="413"/>
      <c r="G352" s="415"/>
      <c r="H352" s="417"/>
      <c r="I352" s="416">
        <v>-5.3999999999999999E-2</v>
      </c>
      <c r="J352" s="416">
        <v>6.7849999999999994E-2</v>
      </c>
      <c r="K352" s="416">
        <v>0.20330000000000001</v>
      </c>
      <c r="L352" s="416">
        <v>1.93825</v>
      </c>
      <c r="M352" s="416">
        <v>-2.9975499999999999</v>
      </c>
      <c r="N352" s="418">
        <v>-0.77939999999999998</v>
      </c>
      <c r="O352" s="416">
        <v>-1.5021</v>
      </c>
      <c r="P352" s="416">
        <v>8.6658000000000008</v>
      </c>
      <c r="Q352" s="416">
        <v>10.270200000000001</v>
      </c>
      <c r="R352" s="416" t="s">
        <v>430</v>
      </c>
      <c r="S352" s="416">
        <v>0.92159999999999997</v>
      </c>
      <c r="T352" s="416">
        <v>9.4116999999999997</v>
      </c>
      <c r="U352" s="416">
        <v>-4.5762999999999998</v>
      </c>
      <c r="V352" s="416">
        <v>0.64039999999999997</v>
      </c>
      <c r="W352" s="416">
        <v>0.92159999999999997</v>
      </c>
      <c r="X352" s="416">
        <v>7.7421499999999996</v>
      </c>
      <c r="Y352" s="417"/>
      <c r="Z352" s="414"/>
      <c r="AA352" s="414"/>
      <c r="AB352" s="414"/>
      <c r="AC352" s="414"/>
      <c r="AD352" s="414"/>
      <c r="AE352" s="414"/>
      <c r="AF352" s="414"/>
      <c r="AG352" s="414"/>
      <c r="AH352" s="414"/>
      <c r="AI352" s="414"/>
      <c r="AJ352" s="414"/>
      <c r="AK352" s="414"/>
      <c r="AL352" s="414"/>
      <c r="AM352" s="414"/>
      <c r="AN352" s="414"/>
      <c r="AO352" s="413"/>
      <c r="AP352" s="416" t="s">
        <v>430</v>
      </c>
      <c r="AQ352" s="416">
        <v>11.66</v>
      </c>
      <c r="AR352" s="416">
        <v>8.09</v>
      </c>
      <c r="AS352" s="416">
        <v>3</v>
      </c>
      <c r="AT352" s="416">
        <v>-2.0499999999999998</v>
      </c>
      <c r="AU352" s="419"/>
      <c r="AV352" s="414"/>
      <c r="AW352" s="414"/>
      <c r="AX352" s="414"/>
      <c r="AY352" s="414"/>
      <c r="AZ352" s="414"/>
      <c r="BA352" s="420"/>
      <c r="BB352" s="416"/>
      <c r="BC352" s="421"/>
      <c r="BD352" s="421"/>
      <c r="BE352" s="421"/>
      <c r="BF352" s="417"/>
      <c r="BG352" s="416"/>
      <c r="BH352" s="416"/>
      <c r="BI352" s="416"/>
      <c r="BJ352" s="416"/>
      <c r="BK352" s="413"/>
      <c r="BL352" s="412"/>
      <c r="BM352" s="412"/>
      <c r="BN352" s="412"/>
      <c r="BO352" s="412"/>
      <c r="BP352" s="412"/>
      <c r="BQ352" s="413"/>
      <c r="BR352" s="422"/>
    </row>
    <row r="353" spans="1:70" s="428" customFormat="1" ht="14.5" customHeight="1" x14ac:dyDescent="0.35">
      <c r="A353" s="874" t="s">
        <v>3806</v>
      </c>
      <c r="B353" s="862"/>
      <c r="C353" s="863"/>
      <c r="D353" s="862"/>
      <c r="E353" s="864"/>
      <c r="F353" s="862"/>
      <c r="G353" s="865"/>
      <c r="H353" s="867"/>
      <c r="I353" s="866"/>
      <c r="J353" s="866"/>
      <c r="K353" s="866"/>
      <c r="L353" s="866"/>
      <c r="M353" s="866"/>
      <c r="N353" s="868"/>
      <c r="O353" s="866"/>
      <c r="P353" s="866"/>
      <c r="Q353" s="866"/>
      <c r="R353" s="866"/>
      <c r="S353" s="866"/>
      <c r="T353" s="866"/>
      <c r="U353" s="866"/>
      <c r="V353" s="866"/>
      <c r="W353" s="866"/>
      <c r="X353" s="866"/>
      <c r="Y353" s="867"/>
      <c r="Z353" s="864"/>
      <c r="AA353" s="864"/>
      <c r="AB353" s="864"/>
      <c r="AC353" s="864"/>
      <c r="AD353" s="864"/>
      <c r="AE353" s="864"/>
      <c r="AF353" s="864"/>
      <c r="AG353" s="864"/>
      <c r="AH353" s="864"/>
      <c r="AI353" s="864"/>
      <c r="AJ353" s="864"/>
      <c r="AK353" s="864"/>
      <c r="AL353" s="864"/>
      <c r="AM353" s="864"/>
      <c r="AN353" s="864"/>
      <c r="AO353" s="862"/>
      <c r="AP353" s="866"/>
      <c r="AQ353" s="866"/>
      <c r="AR353" s="866"/>
      <c r="AS353" s="866"/>
      <c r="AT353" s="866"/>
      <c r="AU353" s="869"/>
      <c r="AV353" s="864"/>
      <c r="AW353" s="864"/>
      <c r="AX353" s="864"/>
      <c r="AY353" s="864"/>
      <c r="AZ353" s="864"/>
      <c r="BA353" s="870"/>
      <c r="BB353" s="866"/>
      <c r="BC353" s="871"/>
      <c r="BD353" s="871"/>
      <c r="BE353" s="871"/>
      <c r="BF353" s="867"/>
      <c r="BG353" s="866"/>
      <c r="BH353" s="866"/>
      <c r="BI353" s="866"/>
      <c r="BJ353" s="866"/>
      <c r="BK353" s="862"/>
      <c r="BL353" s="872"/>
      <c r="BM353" s="872"/>
      <c r="BN353" s="872"/>
      <c r="BO353" s="872"/>
      <c r="BP353" s="872"/>
      <c r="BQ353" s="862"/>
      <c r="BR353" s="873"/>
    </row>
    <row r="354" spans="1:70" s="428" customFormat="1" x14ac:dyDescent="0.25">
      <c r="A354" s="345" t="s">
        <v>3807</v>
      </c>
      <c r="B354" s="373"/>
      <c r="C354" s="719">
        <v>45685</v>
      </c>
      <c r="D354" s="373"/>
      <c r="E354" s="346">
        <v>2089</v>
      </c>
      <c r="F354" s="373"/>
      <c r="G354" s="347">
        <v>10.98</v>
      </c>
      <c r="H354" s="374"/>
      <c r="I354" s="348">
        <v>-9.0999999999999998E-2</v>
      </c>
      <c r="J354" s="348">
        <v>0.27400000000000002</v>
      </c>
      <c r="K354" s="348">
        <v>1.4786999999999999</v>
      </c>
      <c r="L354" s="348">
        <v>0.7339</v>
      </c>
      <c r="M354" s="348">
        <v>-4.5217000000000001</v>
      </c>
      <c r="N354" s="350">
        <v>-2.5731999999999999</v>
      </c>
      <c r="O354" s="348" t="s">
        <v>430</v>
      </c>
      <c r="P354" s="348" t="s">
        <v>430</v>
      </c>
      <c r="Q354" s="348" t="s">
        <v>430</v>
      </c>
      <c r="R354" s="348" t="s">
        <v>430</v>
      </c>
      <c r="S354" s="348">
        <v>1.4786999999999999</v>
      </c>
      <c r="T354" s="348">
        <v>9.2537000000000003</v>
      </c>
      <c r="U354" s="348">
        <v>-5.9931999999999999</v>
      </c>
      <c r="V354" s="348">
        <v>-3.2599</v>
      </c>
      <c r="W354" s="348">
        <v>1.4786999999999999</v>
      </c>
      <c r="X354" s="348">
        <v>6.5989000000000004</v>
      </c>
      <c r="Y354" s="374"/>
      <c r="Z354" s="346">
        <v>2</v>
      </c>
      <c r="AA354" s="346">
        <v>2</v>
      </c>
      <c r="AB354" s="346">
        <v>2</v>
      </c>
      <c r="AC354" s="346">
        <v>1</v>
      </c>
      <c r="AD354" s="346">
        <v>2</v>
      </c>
      <c r="AE354" s="346">
        <v>1</v>
      </c>
      <c r="AF354" s="346" t="s">
        <v>430</v>
      </c>
      <c r="AG354" s="346" t="s">
        <v>430</v>
      </c>
      <c r="AH354" s="346" t="s">
        <v>430</v>
      </c>
      <c r="AI354" s="346" t="s">
        <v>430</v>
      </c>
      <c r="AJ354" s="346">
        <v>2</v>
      </c>
      <c r="AK354" s="346">
        <v>1</v>
      </c>
      <c r="AL354" s="346">
        <v>2</v>
      </c>
      <c r="AM354" s="346">
        <v>1</v>
      </c>
      <c r="AN354" s="346">
        <v>2</v>
      </c>
      <c r="AO354" s="373"/>
      <c r="AP354" s="348" t="s">
        <v>430</v>
      </c>
      <c r="AQ354" s="348" t="s">
        <v>430</v>
      </c>
      <c r="AR354" s="348" t="s">
        <v>430</v>
      </c>
      <c r="AS354" s="348" t="s">
        <v>430</v>
      </c>
      <c r="AT354" s="348">
        <v>-4.66</v>
      </c>
      <c r="AU354" s="351"/>
      <c r="AV354" s="346" t="s">
        <v>430</v>
      </c>
      <c r="AW354" s="346" t="s">
        <v>430</v>
      </c>
      <c r="AX354" s="346" t="s">
        <v>430</v>
      </c>
      <c r="AY354" s="346" t="s">
        <v>430</v>
      </c>
      <c r="AZ354" s="346">
        <v>1</v>
      </c>
      <c r="BA354" s="362"/>
      <c r="BB354" s="348">
        <v>12.7736287850786</v>
      </c>
      <c r="BC354" s="375">
        <v>0.97066829262764698</v>
      </c>
      <c r="BD354" s="375">
        <v>2.40000751121884E-2</v>
      </c>
      <c r="BE354" s="375">
        <v>-0.120549250050085</v>
      </c>
      <c r="BF354" s="374"/>
      <c r="BG354" s="348">
        <v>71.956599999999995</v>
      </c>
      <c r="BH354" s="348">
        <v>14.361800000000001</v>
      </c>
      <c r="BI354" s="348">
        <v>8.34267</v>
      </c>
      <c r="BJ354" s="348">
        <v>5.3389300000000004</v>
      </c>
      <c r="BK354" s="373"/>
      <c r="BL354" s="372" t="s">
        <v>3808</v>
      </c>
      <c r="BM354" s="372" t="s">
        <v>3809</v>
      </c>
      <c r="BN354" s="372" t="s">
        <v>3810</v>
      </c>
      <c r="BO354" s="372" t="s">
        <v>3314</v>
      </c>
      <c r="BP354" s="372" t="s">
        <v>3811</v>
      </c>
      <c r="BQ354" s="373"/>
      <c r="BR354" s="354" t="s">
        <v>436</v>
      </c>
    </row>
    <row r="355" spans="1:70" s="428" customFormat="1" ht="11" x14ac:dyDescent="0.3">
      <c r="A355" s="841" t="s">
        <v>3812</v>
      </c>
      <c r="B355" s="842"/>
      <c r="C355" s="843">
        <v>45988</v>
      </c>
      <c r="D355" s="842"/>
      <c r="E355" s="844">
        <v>797.96100000000001</v>
      </c>
      <c r="F355" s="842"/>
      <c r="G355" s="845">
        <v>9.68</v>
      </c>
      <c r="H355" s="847"/>
      <c r="I355" s="846">
        <v>0.1552</v>
      </c>
      <c r="J355" s="846">
        <v>0.80179999999999996</v>
      </c>
      <c r="K355" s="846">
        <v>1.9699</v>
      </c>
      <c r="L355" s="846">
        <v>-1.7458</v>
      </c>
      <c r="M355" s="846">
        <v>-3.1128</v>
      </c>
      <c r="N355" s="848" t="s">
        <v>430</v>
      </c>
      <c r="O355" s="846" t="s">
        <v>430</v>
      </c>
      <c r="P355" s="846" t="s">
        <v>430</v>
      </c>
      <c r="Q355" s="846" t="s">
        <v>430</v>
      </c>
      <c r="R355" s="846" t="s">
        <v>430</v>
      </c>
      <c r="S355" s="846">
        <v>2.2282999999999999</v>
      </c>
      <c r="T355" s="846">
        <v>7.056</v>
      </c>
      <c r="U355" s="846">
        <v>-5.1444999999999999</v>
      </c>
      <c r="V355" s="846" t="s">
        <v>430</v>
      </c>
      <c r="W355" s="846">
        <v>2.2282999999999999</v>
      </c>
      <c r="X355" s="846">
        <v>-3.2</v>
      </c>
      <c r="Y355" s="847"/>
      <c r="Z355" s="844">
        <v>1</v>
      </c>
      <c r="AA355" s="844">
        <v>1</v>
      </c>
      <c r="AB355" s="844">
        <v>1</v>
      </c>
      <c r="AC355" s="844">
        <v>2</v>
      </c>
      <c r="AD355" s="844">
        <v>1</v>
      </c>
      <c r="AE355" s="844" t="s">
        <v>430</v>
      </c>
      <c r="AF355" s="844" t="s">
        <v>430</v>
      </c>
      <c r="AG355" s="844" t="s">
        <v>430</v>
      </c>
      <c r="AH355" s="844" t="s">
        <v>430</v>
      </c>
      <c r="AI355" s="844" t="s">
        <v>430</v>
      </c>
      <c r="AJ355" s="844">
        <v>1</v>
      </c>
      <c r="AK355" s="844">
        <v>2</v>
      </c>
      <c r="AL355" s="844">
        <v>1</v>
      </c>
      <c r="AM355" s="844" t="s">
        <v>430</v>
      </c>
      <c r="AN355" s="844">
        <v>1</v>
      </c>
      <c r="AO355" s="842"/>
      <c r="AP355" s="846" t="s">
        <v>430</v>
      </c>
      <c r="AQ355" s="846" t="s">
        <v>430</v>
      </c>
      <c r="AR355" s="846" t="s">
        <v>430</v>
      </c>
      <c r="AS355" s="846" t="s">
        <v>430</v>
      </c>
      <c r="AT355" s="846" t="s">
        <v>430</v>
      </c>
      <c r="AU355" s="849"/>
      <c r="AV355" s="844" t="s">
        <v>430</v>
      </c>
      <c r="AW355" s="844" t="s">
        <v>430</v>
      </c>
      <c r="AX355" s="844" t="s">
        <v>430</v>
      </c>
      <c r="AY355" s="844" t="s">
        <v>430</v>
      </c>
      <c r="AZ355" s="844" t="s">
        <v>430</v>
      </c>
      <c r="BA355" s="851"/>
      <c r="BB355" s="846">
        <v>16.4294811978273</v>
      </c>
      <c r="BC355" s="852">
        <v>1.0854481021711599</v>
      </c>
      <c r="BD355" s="852">
        <v>-5.3301709838657001E-2</v>
      </c>
      <c r="BE355" s="852">
        <v>5.28836145233035E-2</v>
      </c>
      <c r="BF355" s="847"/>
      <c r="BG355" s="846">
        <v>67.128900000000002</v>
      </c>
      <c r="BH355" s="846">
        <v>15.080399999999999</v>
      </c>
      <c r="BI355" s="846">
        <v>16.079999999999998</v>
      </c>
      <c r="BJ355" s="846">
        <v>1.7107000000000001</v>
      </c>
      <c r="BK355" s="842"/>
      <c r="BL355" s="855" t="s">
        <v>3813</v>
      </c>
      <c r="BM355" s="855" t="s">
        <v>3814</v>
      </c>
      <c r="BN355" s="855" t="s">
        <v>3815</v>
      </c>
      <c r="BO355" s="855" t="s">
        <v>3816</v>
      </c>
      <c r="BP355" s="855" t="s">
        <v>3817</v>
      </c>
      <c r="BQ355" s="842"/>
      <c r="BR355" s="856" t="s">
        <v>602</v>
      </c>
    </row>
    <row r="356" spans="1:70" s="428" customFormat="1" x14ac:dyDescent="0.25">
      <c r="A356" s="885" t="s">
        <v>93</v>
      </c>
      <c r="B356" s="402"/>
      <c r="C356" s="724"/>
      <c r="D356" s="402"/>
      <c r="E356" s="403"/>
      <c r="F356" s="402"/>
      <c r="G356" s="404"/>
      <c r="H356" s="406"/>
      <c r="I356" s="405">
        <v>3.2099999999999997E-2</v>
      </c>
      <c r="J356" s="405">
        <v>0.53790000000000004</v>
      </c>
      <c r="K356" s="405">
        <v>1.7242999999999999</v>
      </c>
      <c r="L356" s="405">
        <v>-0.50600000000000001</v>
      </c>
      <c r="M356" s="405">
        <v>-3.8172999999999999</v>
      </c>
      <c r="N356" s="407">
        <v>-2.5731999999999999</v>
      </c>
      <c r="O356" s="405" t="s">
        <v>430</v>
      </c>
      <c r="P356" s="405" t="s">
        <v>430</v>
      </c>
      <c r="Q356" s="405" t="s">
        <v>430</v>
      </c>
      <c r="R356" s="405" t="s">
        <v>430</v>
      </c>
      <c r="S356" s="405">
        <v>1.8534999999999999</v>
      </c>
      <c r="T356" s="405">
        <v>8.1547999999999998</v>
      </c>
      <c r="U356" s="405">
        <v>-5.5688000000000004</v>
      </c>
      <c r="V356" s="405">
        <v>-3.2599</v>
      </c>
      <c r="W356" s="405">
        <v>1.8534999999999999</v>
      </c>
      <c r="X356" s="405">
        <v>1.6995</v>
      </c>
      <c r="Y356" s="406"/>
      <c r="Z356" s="403">
        <v>2</v>
      </c>
      <c r="AA356" s="403">
        <v>2</v>
      </c>
      <c r="AB356" s="403">
        <v>2</v>
      </c>
      <c r="AC356" s="403">
        <v>2</v>
      </c>
      <c r="AD356" s="403">
        <v>2</v>
      </c>
      <c r="AE356" s="403">
        <v>1</v>
      </c>
      <c r="AF356" s="403">
        <v>0</v>
      </c>
      <c r="AG356" s="403">
        <v>0</v>
      </c>
      <c r="AH356" s="403">
        <v>0</v>
      </c>
      <c r="AI356" s="403">
        <v>0</v>
      </c>
      <c r="AJ356" s="403">
        <v>2</v>
      </c>
      <c r="AK356" s="403">
        <v>2</v>
      </c>
      <c r="AL356" s="403">
        <v>2</v>
      </c>
      <c r="AM356" s="403">
        <v>1</v>
      </c>
      <c r="AN356" s="403">
        <v>2</v>
      </c>
      <c r="AO356" s="402"/>
      <c r="AP356" s="405" t="s">
        <v>430</v>
      </c>
      <c r="AQ356" s="405" t="s">
        <v>430</v>
      </c>
      <c r="AR356" s="405" t="s">
        <v>430</v>
      </c>
      <c r="AS356" s="405" t="s">
        <v>430</v>
      </c>
      <c r="AT356" s="405">
        <v>-4.66</v>
      </c>
      <c r="AU356" s="408"/>
      <c r="AV356" s="403">
        <v>0</v>
      </c>
      <c r="AW356" s="403">
        <v>0</v>
      </c>
      <c r="AX356" s="403">
        <v>0</v>
      </c>
      <c r="AY356" s="403">
        <v>0</v>
      </c>
      <c r="AZ356" s="403">
        <v>1</v>
      </c>
      <c r="BA356" s="409"/>
      <c r="BB356" s="405"/>
      <c r="BC356" s="410"/>
      <c r="BD356" s="410"/>
      <c r="BE356" s="410"/>
      <c r="BF356" s="406"/>
      <c r="BG356" s="405"/>
      <c r="BH356" s="405"/>
      <c r="BI356" s="405"/>
      <c r="BJ356" s="405"/>
      <c r="BK356" s="402"/>
      <c r="BL356" s="401"/>
      <c r="BM356" s="401"/>
      <c r="BN356" s="401"/>
      <c r="BO356" s="401"/>
      <c r="BP356" s="401"/>
      <c r="BQ356" s="402"/>
      <c r="BR356" s="411"/>
    </row>
    <row r="357" spans="1:70" s="428" customFormat="1" x14ac:dyDescent="0.25">
      <c r="A357" s="886" t="s">
        <v>94</v>
      </c>
      <c r="B357" s="373"/>
      <c r="C357" s="719"/>
      <c r="D357" s="373"/>
      <c r="E357" s="346"/>
      <c r="F357" s="373"/>
      <c r="G357" s="347"/>
      <c r="H357" s="374"/>
      <c r="I357" s="348">
        <v>0.1552</v>
      </c>
      <c r="J357" s="348">
        <v>0.80179999999999996</v>
      </c>
      <c r="K357" s="348">
        <v>1.9699</v>
      </c>
      <c r="L357" s="348">
        <v>0.7339</v>
      </c>
      <c r="M357" s="348">
        <v>-3.1128</v>
      </c>
      <c r="N357" s="350">
        <v>-2.5731999999999999</v>
      </c>
      <c r="O357" s="348" t="s">
        <v>430</v>
      </c>
      <c r="P357" s="348" t="s">
        <v>430</v>
      </c>
      <c r="Q357" s="348" t="s">
        <v>430</v>
      </c>
      <c r="R357" s="348" t="s">
        <v>430</v>
      </c>
      <c r="S357" s="348">
        <v>2.2282999999999999</v>
      </c>
      <c r="T357" s="348">
        <v>9.2537000000000003</v>
      </c>
      <c r="U357" s="348">
        <v>-5.1444999999999999</v>
      </c>
      <c r="V357" s="348">
        <v>-3.2599</v>
      </c>
      <c r="W357" s="348">
        <v>2.2282999999999999</v>
      </c>
      <c r="X357" s="348">
        <v>6.5989000000000004</v>
      </c>
      <c r="Y357" s="374"/>
      <c r="Z357" s="346"/>
      <c r="AA357" s="346"/>
      <c r="AB357" s="346"/>
      <c r="AC357" s="346"/>
      <c r="AD357" s="346"/>
      <c r="AE357" s="346"/>
      <c r="AF357" s="346"/>
      <c r="AG357" s="346"/>
      <c r="AH357" s="346"/>
      <c r="AI357" s="346"/>
      <c r="AJ357" s="346"/>
      <c r="AK357" s="346"/>
      <c r="AL357" s="346"/>
      <c r="AM357" s="346"/>
      <c r="AN357" s="346"/>
      <c r="AO357" s="373"/>
      <c r="AP357" s="348" t="s">
        <v>430</v>
      </c>
      <c r="AQ357" s="348" t="s">
        <v>430</v>
      </c>
      <c r="AR357" s="348" t="s">
        <v>430</v>
      </c>
      <c r="AS357" s="348" t="s">
        <v>430</v>
      </c>
      <c r="AT357" s="348">
        <v>-4.66</v>
      </c>
      <c r="AU357" s="351"/>
      <c r="AV357" s="346"/>
      <c r="AW357" s="346"/>
      <c r="AX357" s="346"/>
      <c r="AY357" s="346"/>
      <c r="AZ357" s="346"/>
      <c r="BA357" s="362"/>
      <c r="BB357" s="348"/>
      <c r="BC357" s="375"/>
      <c r="BD357" s="375"/>
      <c r="BE357" s="375"/>
      <c r="BF357" s="374"/>
      <c r="BG357" s="348"/>
      <c r="BH357" s="348"/>
      <c r="BI357" s="348"/>
      <c r="BJ357" s="348"/>
      <c r="BK357" s="373"/>
      <c r="BL357" s="372"/>
      <c r="BM357" s="372"/>
      <c r="BN357" s="372"/>
      <c r="BO357" s="372"/>
      <c r="BP357" s="372"/>
      <c r="BQ357" s="373"/>
      <c r="BR357" s="354"/>
    </row>
    <row r="358" spans="1:70" s="428" customFormat="1" x14ac:dyDescent="0.25">
      <c r="A358" s="886" t="s">
        <v>95</v>
      </c>
      <c r="B358" s="373"/>
      <c r="C358" s="719"/>
      <c r="D358" s="373"/>
      <c r="E358" s="346"/>
      <c r="F358" s="373"/>
      <c r="G358" s="347"/>
      <c r="H358" s="374"/>
      <c r="I358" s="348">
        <v>-9.0999999999999998E-2</v>
      </c>
      <c r="J358" s="348">
        <v>0.27400000000000002</v>
      </c>
      <c r="K358" s="348">
        <v>1.4786999999999999</v>
      </c>
      <c r="L358" s="348">
        <v>-1.7458</v>
      </c>
      <c r="M358" s="348">
        <v>-4.5217000000000001</v>
      </c>
      <c r="N358" s="350">
        <v>-2.5731999999999999</v>
      </c>
      <c r="O358" s="348" t="s">
        <v>430</v>
      </c>
      <c r="P358" s="348" t="s">
        <v>430</v>
      </c>
      <c r="Q358" s="348" t="s">
        <v>430</v>
      </c>
      <c r="R358" s="348" t="s">
        <v>430</v>
      </c>
      <c r="S358" s="348">
        <v>1.4786999999999999</v>
      </c>
      <c r="T358" s="348">
        <v>7.056</v>
      </c>
      <c r="U358" s="348">
        <v>-5.9931999999999999</v>
      </c>
      <c r="V358" s="348">
        <v>-3.2599</v>
      </c>
      <c r="W358" s="348">
        <v>1.4786999999999999</v>
      </c>
      <c r="X358" s="348">
        <v>-3.2</v>
      </c>
      <c r="Y358" s="374"/>
      <c r="Z358" s="346"/>
      <c r="AA358" s="346"/>
      <c r="AB358" s="346"/>
      <c r="AC358" s="346"/>
      <c r="AD358" s="346"/>
      <c r="AE358" s="346"/>
      <c r="AF358" s="346"/>
      <c r="AG358" s="346"/>
      <c r="AH358" s="346"/>
      <c r="AI358" s="346"/>
      <c r="AJ358" s="346"/>
      <c r="AK358" s="346"/>
      <c r="AL358" s="346"/>
      <c r="AM358" s="346"/>
      <c r="AN358" s="346"/>
      <c r="AO358" s="373"/>
      <c r="AP358" s="348" t="s">
        <v>430</v>
      </c>
      <c r="AQ358" s="348" t="s">
        <v>430</v>
      </c>
      <c r="AR358" s="348" t="s">
        <v>430</v>
      </c>
      <c r="AS358" s="348" t="s">
        <v>430</v>
      </c>
      <c r="AT358" s="348">
        <v>-4.66</v>
      </c>
      <c r="AU358" s="351"/>
      <c r="AV358" s="346"/>
      <c r="AW358" s="346"/>
      <c r="AX358" s="346"/>
      <c r="AY358" s="346"/>
      <c r="AZ358" s="346"/>
      <c r="BA358" s="362"/>
      <c r="BB358" s="348"/>
      <c r="BC358" s="375"/>
      <c r="BD358" s="375"/>
      <c r="BE358" s="375"/>
      <c r="BF358" s="374"/>
      <c r="BG358" s="348"/>
      <c r="BH358" s="348"/>
      <c r="BI358" s="348"/>
      <c r="BJ358" s="348"/>
      <c r="BK358" s="373"/>
      <c r="BL358" s="372"/>
      <c r="BM358" s="372"/>
      <c r="BN358" s="372"/>
      <c r="BO358" s="372"/>
      <c r="BP358" s="372"/>
      <c r="BQ358" s="373"/>
      <c r="BR358" s="354"/>
    </row>
    <row r="359" spans="1:70" s="428" customFormat="1" x14ac:dyDescent="0.25">
      <c r="A359" s="887" t="s">
        <v>96</v>
      </c>
      <c r="B359" s="413"/>
      <c r="C359" s="725"/>
      <c r="D359" s="413"/>
      <c r="E359" s="414"/>
      <c r="F359" s="413"/>
      <c r="G359" s="415"/>
      <c r="H359" s="417"/>
      <c r="I359" s="416">
        <v>3.2099999999999997E-2</v>
      </c>
      <c r="J359" s="416">
        <v>0.53790000000000004</v>
      </c>
      <c r="K359" s="416">
        <v>1.7242999999999999</v>
      </c>
      <c r="L359" s="416">
        <v>-0.50595000000000001</v>
      </c>
      <c r="M359" s="416">
        <v>-3.81725</v>
      </c>
      <c r="N359" s="418">
        <v>-2.5731999999999999</v>
      </c>
      <c r="O359" s="416" t="s">
        <v>430</v>
      </c>
      <c r="P359" s="416" t="s">
        <v>430</v>
      </c>
      <c r="Q359" s="416" t="s">
        <v>430</v>
      </c>
      <c r="R359" s="416" t="s">
        <v>430</v>
      </c>
      <c r="S359" s="416">
        <v>1.8534999999999999</v>
      </c>
      <c r="T359" s="416">
        <v>8.1547999999999998</v>
      </c>
      <c r="U359" s="416">
        <v>-5.5688000000000004</v>
      </c>
      <c r="V359" s="416">
        <v>-3.2599</v>
      </c>
      <c r="W359" s="416">
        <v>1.8534999999999999</v>
      </c>
      <c r="X359" s="416">
        <v>1.6994499999999999</v>
      </c>
      <c r="Y359" s="417"/>
      <c r="Z359" s="414"/>
      <c r="AA359" s="414"/>
      <c r="AB359" s="414"/>
      <c r="AC359" s="414"/>
      <c r="AD359" s="414"/>
      <c r="AE359" s="414"/>
      <c r="AF359" s="414"/>
      <c r="AG359" s="414"/>
      <c r="AH359" s="414"/>
      <c r="AI359" s="414"/>
      <c r="AJ359" s="414"/>
      <c r="AK359" s="414"/>
      <c r="AL359" s="414"/>
      <c r="AM359" s="414"/>
      <c r="AN359" s="414"/>
      <c r="AO359" s="413"/>
      <c r="AP359" s="416" t="s">
        <v>430</v>
      </c>
      <c r="AQ359" s="416" t="s">
        <v>430</v>
      </c>
      <c r="AR359" s="416" t="s">
        <v>430</v>
      </c>
      <c r="AS359" s="416" t="s">
        <v>430</v>
      </c>
      <c r="AT359" s="416">
        <v>-4.66</v>
      </c>
      <c r="AU359" s="419"/>
      <c r="AV359" s="414"/>
      <c r="AW359" s="414"/>
      <c r="AX359" s="414"/>
      <c r="AY359" s="414"/>
      <c r="AZ359" s="414"/>
      <c r="BA359" s="420"/>
      <c r="BB359" s="416"/>
      <c r="BC359" s="421"/>
      <c r="BD359" s="421"/>
      <c r="BE359" s="421"/>
      <c r="BF359" s="417"/>
      <c r="BG359" s="416"/>
      <c r="BH359" s="416"/>
      <c r="BI359" s="416"/>
      <c r="BJ359" s="416"/>
      <c r="BK359" s="413"/>
      <c r="BL359" s="412"/>
      <c r="BM359" s="412"/>
      <c r="BN359" s="412"/>
      <c r="BO359" s="412"/>
      <c r="BP359" s="412"/>
      <c r="BQ359" s="413"/>
      <c r="BR359" s="422"/>
    </row>
    <row r="360" spans="1:70" s="428" customFormat="1" ht="14.5" customHeight="1" x14ac:dyDescent="0.35">
      <c r="A360" s="874" t="s">
        <v>3818</v>
      </c>
      <c r="B360" s="862"/>
      <c r="C360" s="863"/>
      <c r="D360" s="862"/>
      <c r="E360" s="864"/>
      <c r="F360" s="862"/>
      <c r="G360" s="865"/>
      <c r="H360" s="867"/>
      <c r="I360" s="866"/>
      <c r="J360" s="866"/>
      <c r="K360" s="866"/>
      <c r="L360" s="866"/>
      <c r="M360" s="866"/>
      <c r="N360" s="868"/>
      <c r="O360" s="866"/>
      <c r="P360" s="866"/>
      <c r="Q360" s="866"/>
      <c r="R360" s="866"/>
      <c r="S360" s="866"/>
      <c r="T360" s="866"/>
      <c r="U360" s="866"/>
      <c r="V360" s="866"/>
      <c r="W360" s="866"/>
      <c r="X360" s="866"/>
      <c r="Y360" s="867"/>
      <c r="Z360" s="864"/>
      <c r="AA360" s="864"/>
      <c r="AB360" s="864"/>
      <c r="AC360" s="864"/>
      <c r="AD360" s="864"/>
      <c r="AE360" s="864"/>
      <c r="AF360" s="864"/>
      <c r="AG360" s="864"/>
      <c r="AH360" s="864"/>
      <c r="AI360" s="864"/>
      <c r="AJ360" s="864"/>
      <c r="AK360" s="864"/>
      <c r="AL360" s="864"/>
      <c r="AM360" s="864"/>
      <c r="AN360" s="864"/>
      <c r="AO360" s="862"/>
      <c r="AP360" s="866"/>
      <c r="AQ360" s="866"/>
      <c r="AR360" s="866"/>
      <c r="AS360" s="866"/>
      <c r="AT360" s="866"/>
      <c r="AU360" s="869"/>
      <c r="AV360" s="864"/>
      <c r="AW360" s="864"/>
      <c r="AX360" s="864"/>
      <c r="AY360" s="864"/>
      <c r="AZ360" s="864"/>
      <c r="BA360" s="870"/>
      <c r="BB360" s="866"/>
      <c r="BC360" s="871"/>
      <c r="BD360" s="871"/>
      <c r="BE360" s="871"/>
      <c r="BF360" s="867"/>
      <c r="BG360" s="866"/>
      <c r="BH360" s="866"/>
      <c r="BI360" s="866"/>
      <c r="BJ360" s="866"/>
      <c r="BK360" s="862"/>
      <c r="BL360" s="872"/>
      <c r="BM360" s="872"/>
      <c r="BN360" s="872"/>
      <c r="BO360" s="872"/>
      <c r="BP360" s="872"/>
      <c r="BQ360" s="862"/>
      <c r="BR360" s="873"/>
    </row>
    <row r="361" spans="1:70" s="428" customFormat="1" x14ac:dyDescent="0.25">
      <c r="A361" s="345" t="s">
        <v>3819</v>
      </c>
      <c r="B361" s="373"/>
      <c r="C361" s="719">
        <v>43153</v>
      </c>
      <c r="D361" s="373"/>
      <c r="E361" s="346">
        <v>1114.2</v>
      </c>
      <c r="F361" s="373"/>
      <c r="G361" s="347">
        <v>31.445900000000002</v>
      </c>
      <c r="H361" s="374"/>
      <c r="I361" s="348">
        <v>0.21859999999999999</v>
      </c>
      <c r="J361" s="348">
        <v>0.90359999999999996</v>
      </c>
      <c r="K361" s="348">
        <v>4.0961999999999996</v>
      </c>
      <c r="L361" s="348">
        <v>15.432499999999999</v>
      </c>
      <c r="M361" s="348">
        <v>20.9742</v>
      </c>
      <c r="N361" s="350">
        <v>16.695399999999999</v>
      </c>
      <c r="O361" s="348">
        <v>9.2199000000000009</v>
      </c>
      <c r="P361" s="348">
        <v>17.000299999999999</v>
      </c>
      <c r="Q361" s="348">
        <v>11.6732</v>
      </c>
      <c r="R361" s="348" t="s">
        <v>430</v>
      </c>
      <c r="S361" s="348">
        <v>1.008</v>
      </c>
      <c r="T361" s="348">
        <v>32.396000000000001</v>
      </c>
      <c r="U361" s="348">
        <v>16.285399999999999</v>
      </c>
      <c r="V361" s="348">
        <v>15.969799999999999</v>
      </c>
      <c r="W361" s="348">
        <v>1.008</v>
      </c>
      <c r="X361" s="348">
        <v>14.613</v>
      </c>
      <c r="Y361" s="374"/>
      <c r="Z361" s="346">
        <v>1</v>
      </c>
      <c r="AA361" s="346">
        <v>1</v>
      </c>
      <c r="AB361" s="346">
        <v>1</v>
      </c>
      <c r="AC361" s="346">
        <v>1</v>
      </c>
      <c r="AD361" s="346">
        <v>1</v>
      </c>
      <c r="AE361" s="346">
        <v>1</v>
      </c>
      <c r="AF361" s="346">
        <v>1</v>
      </c>
      <c r="AG361" s="346">
        <v>1</v>
      </c>
      <c r="AH361" s="346">
        <v>1</v>
      </c>
      <c r="AI361" s="346" t="s">
        <v>430</v>
      </c>
      <c r="AJ361" s="346">
        <v>1</v>
      </c>
      <c r="AK361" s="346">
        <v>1</v>
      </c>
      <c r="AL361" s="346">
        <v>1</v>
      </c>
      <c r="AM361" s="346">
        <v>1</v>
      </c>
      <c r="AN361" s="346">
        <v>1</v>
      </c>
      <c r="AO361" s="373"/>
      <c r="AP361" s="348" t="s">
        <v>430</v>
      </c>
      <c r="AQ361" s="348">
        <v>17.48</v>
      </c>
      <c r="AR361" s="348">
        <v>15.38</v>
      </c>
      <c r="AS361" s="348">
        <v>16.16</v>
      </c>
      <c r="AT361" s="348">
        <v>35.92</v>
      </c>
      <c r="AU361" s="351"/>
      <c r="AV361" s="346" t="s">
        <v>430</v>
      </c>
      <c r="AW361" s="346">
        <v>1</v>
      </c>
      <c r="AX361" s="346">
        <v>1</v>
      </c>
      <c r="AY361" s="346">
        <v>1</v>
      </c>
      <c r="AZ361" s="346">
        <v>1</v>
      </c>
      <c r="BA361" s="362"/>
      <c r="BB361" s="348">
        <v>18.639334309146701</v>
      </c>
      <c r="BC361" s="375">
        <v>0.89599018482600001</v>
      </c>
      <c r="BD361" s="375">
        <v>6.1727364087231201E-2</v>
      </c>
      <c r="BE361" s="375">
        <v>0.32030708942702102</v>
      </c>
      <c r="BF361" s="374"/>
      <c r="BG361" s="348">
        <v>14.774100000000001</v>
      </c>
      <c r="BH361" s="348">
        <v>16.670100000000001</v>
      </c>
      <c r="BI361" s="348">
        <v>65.213099999999997</v>
      </c>
      <c r="BJ361" s="348">
        <v>3.3426999999999998</v>
      </c>
      <c r="BK361" s="373"/>
      <c r="BL361" s="372" t="s">
        <v>3820</v>
      </c>
      <c r="BM361" s="372" t="s">
        <v>1341</v>
      </c>
      <c r="BN361" s="372" t="s">
        <v>3821</v>
      </c>
      <c r="BO361" s="372" t="s">
        <v>3822</v>
      </c>
      <c r="BP361" s="372" t="s">
        <v>3823</v>
      </c>
      <c r="BQ361" s="373"/>
      <c r="BR361" s="354" t="s">
        <v>3824</v>
      </c>
    </row>
    <row r="362" spans="1:70" s="428" customFormat="1" x14ac:dyDescent="0.25">
      <c r="A362" s="885" t="s">
        <v>93</v>
      </c>
      <c r="B362" s="402"/>
      <c r="C362" s="724"/>
      <c r="D362" s="402"/>
      <c r="E362" s="403"/>
      <c r="F362" s="402"/>
      <c r="G362" s="404"/>
      <c r="H362" s="406"/>
      <c r="I362" s="405">
        <v>0.21859999999999999</v>
      </c>
      <c r="J362" s="405">
        <v>0.90359999999999996</v>
      </c>
      <c r="K362" s="405">
        <v>4.0961999999999996</v>
      </c>
      <c r="L362" s="405">
        <v>15.432499999999999</v>
      </c>
      <c r="M362" s="405">
        <v>20.9742</v>
      </c>
      <c r="N362" s="407">
        <v>16.695399999999999</v>
      </c>
      <c r="O362" s="405">
        <v>9.2199000000000009</v>
      </c>
      <c r="P362" s="405">
        <v>17.000299999999999</v>
      </c>
      <c r="Q362" s="405">
        <v>11.6732</v>
      </c>
      <c r="R362" s="405" t="s">
        <v>430</v>
      </c>
      <c r="S362" s="405">
        <v>1.008</v>
      </c>
      <c r="T362" s="405">
        <v>32.396000000000001</v>
      </c>
      <c r="U362" s="405">
        <v>16.285399999999999</v>
      </c>
      <c r="V362" s="405">
        <v>15.969799999999999</v>
      </c>
      <c r="W362" s="405">
        <v>1.008</v>
      </c>
      <c r="X362" s="405">
        <v>14.613</v>
      </c>
      <c r="Y362" s="406"/>
      <c r="Z362" s="403">
        <v>1</v>
      </c>
      <c r="AA362" s="403">
        <v>1</v>
      </c>
      <c r="AB362" s="403">
        <v>1</v>
      </c>
      <c r="AC362" s="403">
        <v>1</v>
      </c>
      <c r="AD362" s="403">
        <v>1</v>
      </c>
      <c r="AE362" s="403">
        <v>1</v>
      </c>
      <c r="AF362" s="403">
        <v>1</v>
      </c>
      <c r="AG362" s="403">
        <v>1</v>
      </c>
      <c r="AH362" s="403">
        <v>1</v>
      </c>
      <c r="AI362" s="403">
        <v>0</v>
      </c>
      <c r="AJ362" s="403">
        <v>1</v>
      </c>
      <c r="AK362" s="403">
        <v>1</v>
      </c>
      <c r="AL362" s="403">
        <v>1</v>
      </c>
      <c r="AM362" s="403">
        <v>1</v>
      </c>
      <c r="AN362" s="403">
        <v>1</v>
      </c>
      <c r="AO362" s="402"/>
      <c r="AP362" s="405" t="s">
        <v>430</v>
      </c>
      <c r="AQ362" s="405">
        <v>17.48</v>
      </c>
      <c r="AR362" s="405">
        <v>15.38</v>
      </c>
      <c r="AS362" s="405">
        <v>16.16</v>
      </c>
      <c r="AT362" s="405">
        <v>35.92</v>
      </c>
      <c r="AU362" s="408"/>
      <c r="AV362" s="403">
        <v>0</v>
      </c>
      <c r="AW362" s="403">
        <v>1</v>
      </c>
      <c r="AX362" s="403">
        <v>1</v>
      </c>
      <c r="AY362" s="403">
        <v>1</v>
      </c>
      <c r="AZ362" s="403">
        <v>1</v>
      </c>
      <c r="BA362" s="409"/>
      <c r="BB362" s="405"/>
      <c r="BC362" s="410"/>
      <c r="BD362" s="410"/>
      <c r="BE362" s="410"/>
      <c r="BF362" s="406"/>
      <c r="BG362" s="405"/>
      <c r="BH362" s="405"/>
      <c r="BI362" s="405"/>
      <c r="BJ362" s="405"/>
      <c r="BK362" s="402"/>
      <c r="BL362" s="401"/>
      <c r="BM362" s="401"/>
      <c r="BN362" s="401"/>
      <c r="BO362" s="401"/>
      <c r="BP362" s="401"/>
      <c r="BQ362" s="402"/>
      <c r="BR362" s="411"/>
    </row>
    <row r="363" spans="1:70" s="428" customFormat="1" x14ac:dyDescent="0.25">
      <c r="A363" s="886" t="s">
        <v>94</v>
      </c>
      <c r="B363" s="373"/>
      <c r="C363" s="719"/>
      <c r="D363" s="373"/>
      <c r="E363" s="346"/>
      <c r="F363" s="373"/>
      <c r="G363" s="347"/>
      <c r="H363" s="374"/>
      <c r="I363" s="348">
        <v>0.21859999999999999</v>
      </c>
      <c r="J363" s="348">
        <v>0.90359999999999996</v>
      </c>
      <c r="K363" s="348">
        <v>4.0961999999999996</v>
      </c>
      <c r="L363" s="348">
        <v>15.432499999999999</v>
      </c>
      <c r="M363" s="348">
        <v>20.9742</v>
      </c>
      <c r="N363" s="350">
        <v>16.695399999999999</v>
      </c>
      <c r="O363" s="348">
        <v>9.2199000000000009</v>
      </c>
      <c r="P363" s="348">
        <v>17.000299999999999</v>
      </c>
      <c r="Q363" s="348">
        <v>11.6732</v>
      </c>
      <c r="R363" s="348" t="s">
        <v>430</v>
      </c>
      <c r="S363" s="348">
        <v>1.008</v>
      </c>
      <c r="T363" s="348">
        <v>32.396000000000001</v>
      </c>
      <c r="U363" s="348">
        <v>16.285399999999999</v>
      </c>
      <c r="V363" s="348">
        <v>15.969799999999999</v>
      </c>
      <c r="W363" s="348">
        <v>1.008</v>
      </c>
      <c r="X363" s="348">
        <v>14.613</v>
      </c>
      <c r="Y363" s="374"/>
      <c r="Z363" s="346"/>
      <c r="AA363" s="346"/>
      <c r="AB363" s="346"/>
      <c r="AC363" s="346"/>
      <c r="AD363" s="346"/>
      <c r="AE363" s="346"/>
      <c r="AF363" s="346"/>
      <c r="AG363" s="346"/>
      <c r="AH363" s="346"/>
      <c r="AI363" s="346"/>
      <c r="AJ363" s="346"/>
      <c r="AK363" s="346"/>
      <c r="AL363" s="346"/>
      <c r="AM363" s="346"/>
      <c r="AN363" s="346"/>
      <c r="AO363" s="373"/>
      <c r="AP363" s="348" t="s">
        <v>430</v>
      </c>
      <c r="AQ363" s="348">
        <v>17.48</v>
      </c>
      <c r="AR363" s="348">
        <v>15.38</v>
      </c>
      <c r="AS363" s="348">
        <v>16.16</v>
      </c>
      <c r="AT363" s="348">
        <v>35.92</v>
      </c>
      <c r="AU363" s="351"/>
      <c r="AV363" s="346"/>
      <c r="AW363" s="346"/>
      <c r="AX363" s="346"/>
      <c r="AY363" s="346"/>
      <c r="AZ363" s="346"/>
      <c r="BA363" s="362"/>
      <c r="BB363" s="348"/>
      <c r="BC363" s="375"/>
      <c r="BD363" s="375"/>
      <c r="BE363" s="375"/>
      <c r="BF363" s="374"/>
      <c r="BG363" s="348"/>
      <c r="BH363" s="348"/>
      <c r="BI363" s="348"/>
      <c r="BJ363" s="348"/>
      <c r="BK363" s="373"/>
      <c r="BL363" s="372"/>
      <c r="BM363" s="372"/>
      <c r="BN363" s="372"/>
      <c r="BO363" s="372"/>
      <c r="BP363" s="372"/>
      <c r="BQ363" s="373"/>
      <c r="BR363" s="354"/>
    </row>
    <row r="364" spans="1:70" s="428" customFormat="1" x14ac:dyDescent="0.25">
      <c r="A364" s="886" t="s">
        <v>95</v>
      </c>
      <c r="B364" s="373"/>
      <c r="C364" s="719"/>
      <c r="D364" s="373"/>
      <c r="E364" s="346"/>
      <c r="F364" s="373"/>
      <c r="G364" s="347"/>
      <c r="H364" s="374"/>
      <c r="I364" s="348">
        <v>0.21859999999999999</v>
      </c>
      <c r="J364" s="348">
        <v>0.90359999999999996</v>
      </c>
      <c r="K364" s="348">
        <v>4.0961999999999996</v>
      </c>
      <c r="L364" s="348">
        <v>15.432499999999999</v>
      </c>
      <c r="M364" s="348">
        <v>20.9742</v>
      </c>
      <c r="N364" s="350">
        <v>16.695399999999999</v>
      </c>
      <c r="O364" s="348">
        <v>9.2199000000000009</v>
      </c>
      <c r="P364" s="348">
        <v>17.000299999999999</v>
      </c>
      <c r="Q364" s="348">
        <v>11.6732</v>
      </c>
      <c r="R364" s="348" t="s">
        <v>430</v>
      </c>
      <c r="S364" s="348">
        <v>1.008</v>
      </c>
      <c r="T364" s="348">
        <v>32.396000000000001</v>
      </c>
      <c r="U364" s="348">
        <v>16.285399999999999</v>
      </c>
      <c r="V364" s="348">
        <v>15.969799999999999</v>
      </c>
      <c r="W364" s="348">
        <v>1.008</v>
      </c>
      <c r="X364" s="348">
        <v>14.613</v>
      </c>
      <c r="Y364" s="374"/>
      <c r="Z364" s="346"/>
      <c r="AA364" s="346"/>
      <c r="AB364" s="346"/>
      <c r="AC364" s="346"/>
      <c r="AD364" s="346"/>
      <c r="AE364" s="346"/>
      <c r="AF364" s="346"/>
      <c r="AG364" s="346"/>
      <c r="AH364" s="346"/>
      <c r="AI364" s="346"/>
      <c r="AJ364" s="346"/>
      <c r="AK364" s="346"/>
      <c r="AL364" s="346"/>
      <c r="AM364" s="346"/>
      <c r="AN364" s="346"/>
      <c r="AO364" s="373"/>
      <c r="AP364" s="348" t="s">
        <v>430</v>
      </c>
      <c r="AQ364" s="348">
        <v>17.48</v>
      </c>
      <c r="AR364" s="348">
        <v>15.38</v>
      </c>
      <c r="AS364" s="348">
        <v>16.16</v>
      </c>
      <c r="AT364" s="348">
        <v>35.92</v>
      </c>
      <c r="AU364" s="351"/>
      <c r="AV364" s="346"/>
      <c r="AW364" s="346"/>
      <c r="AX364" s="346"/>
      <c r="AY364" s="346"/>
      <c r="AZ364" s="346"/>
      <c r="BA364" s="362"/>
      <c r="BB364" s="348"/>
      <c r="BC364" s="375"/>
      <c r="BD364" s="375"/>
      <c r="BE364" s="375"/>
      <c r="BF364" s="374"/>
      <c r="BG364" s="348"/>
      <c r="BH364" s="348"/>
      <c r="BI364" s="348"/>
      <c r="BJ364" s="348"/>
      <c r="BK364" s="373"/>
      <c r="BL364" s="372"/>
      <c r="BM364" s="372"/>
      <c r="BN364" s="372"/>
      <c r="BO364" s="372"/>
      <c r="BP364" s="372"/>
      <c r="BQ364" s="373"/>
      <c r="BR364" s="354"/>
    </row>
    <row r="365" spans="1:70" s="428" customFormat="1" x14ac:dyDescent="0.25">
      <c r="A365" s="887" t="s">
        <v>96</v>
      </c>
      <c r="B365" s="413"/>
      <c r="C365" s="725"/>
      <c r="D365" s="413"/>
      <c r="E365" s="414"/>
      <c r="F365" s="413"/>
      <c r="G365" s="415"/>
      <c r="H365" s="417"/>
      <c r="I365" s="416">
        <v>0.21859999999999999</v>
      </c>
      <c r="J365" s="416">
        <v>0.90359999999999996</v>
      </c>
      <c r="K365" s="416">
        <v>4.0961999999999996</v>
      </c>
      <c r="L365" s="416">
        <v>15.432499999999999</v>
      </c>
      <c r="M365" s="416">
        <v>20.9742</v>
      </c>
      <c r="N365" s="418">
        <v>16.695399999999999</v>
      </c>
      <c r="O365" s="416">
        <v>9.2199000000000009</v>
      </c>
      <c r="P365" s="416">
        <v>17.000299999999999</v>
      </c>
      <c r="Q365" s="416">
        <v>11.6732</v>
      </c>
      <c r="R365" s="416" t="s">
        <v>430</v>
      </c>
      <c r="S365" s="416">
        <v>1.008</v>
      </c>
      <c r="T365" s="416">
        <v>32.396000000000001</v>
      </c>
      <c r="U365" s="416">
        <v>16.285399999999999</v>
      </c>
      <c r="V365" s="416">
        <v>15.969799999999999</v>
      </c>
      <c r="W365" s="416">
        <v>1.008</v>
      </c>
      <c r="X365" s="416">
        <v>14.613</v>
      </c>
      <c r="Y365" s="417"/>
      <c r="Z365" s="414"/>
      <c r="AA365" s="414"/>
      <c r="AB365" s="414"/>
      <c r="AC365" s="414"/>
      <c r="AD365" s="414"/>
      <c r="AE365" s="414"/>
      <c r="AF365" s="414"/>
      <c r="AG365" s="414"/>
      <c r="AH365" s="414"/>
      <c r="AI365" s="414"/>
      <c r="AJ365" s="414"/>
      <c r="AK365" s="414"/>
      <c r="AL365" s="414"/>
      <c r="AM365" s="414"/>
      <c r="AN365" s="414"/>
      <c r="AO365" s="413"/>
      <c r="AP365" s="416" t="s">
        <v>430</v>
      </c>
      <c r="AQ365" s="416">
        <v>17.48</v>
      </c>
      <c r="AR365" s="416">
        <v>15.38</v>
      </c>
      <c r="AS365" s="416">
        <v>16.16</v>
      </c>
      <c r="AT365" s="416">
        <v>35.92</v>
      </c>
      <c r="AU365" s="419"/>
      <c r="AV365" s="414"/>
      <c r="AW365" s="414"/>
      <c r="AX365" s="414"/>
      <c r="AY365" s="414"/>
      <c r="AZ365" s="414"/>
      <c r="BA365" s="420"/>
      <c r="BB365" s="416"/>
      <c r="BC365" s="421"/>
      <c r="BD365" s="421"/>
      <c r="BE365" s="421"/>
      <c r="BF365" s="417"/>
      <c r="BG365" s="416"/>
      <c r="BH365" s="416"/>
      <c r="BI365" s="416"/>
      <c r="BJ365" s="416"/>
      <c r="BK365" s="413"/>
      <c r="BL365" s="412"/>
      <c r="BM365" s="412"/>
      <c r="BN365" s="412"/>
      <c r="BO365" s="412"/>
      <c r="BP365" s="412"/>
      <c r="BQ365" s="413"/>
      <c r="BR365" s="422"/>
    </row>
    <row r="366" spans="1:70" s="428" customFormat="1" ht="14.5" customHeight="1" x14ac:dyDescent="0.35">
      <c r="A366" s="874" t="s">
        <v>3825</v>
      </c>
      <c r="B366" s="862"/>
      <c r="C366" s="863"/>
      <c r="D366" s="862"/>
      <c r="E366" s="864"/>
      <c r="F366" s="862"/>
      <c r="G366" s="865"/>
      <c r="H366" s="867"/>
      <c r="I366" s="866"/>
      <c r="J366" s="866"/>
      <c r="K366" s="866"/>
      <c r="L366" s="866"/>
      <c r="M366" s="866"/>
      <c r="N366" s="868"/>
      <c r="O366" s="866"/>
      <c r="P366" s="866"/>
      <c r="Q366" s="866"/>
      <c r="R366" s="866"/>
      <c r="S366" s="866"/>
      <c r="T366" s="866"/>
      <c r="U366" s="866"/>
      <c r="V366" s="866"/>
      <c r="W366" s="866"/>
      <c r="X366" s="866"/>
      <c r="Y366" s="867"/>
      <c r="Z366" s="864"/>
      <c r="AA366" s="864"/>
      <c r="AB366" s="864"/>
      <c r="AC366" s="864"/>
      <c r="AD366" s="864"/>
      <c r="AE366" s="864"/>
      <c r="AF366" s="864"/>
      <c r="AG366" s="864"/>
      <c r="AH366" s="864"/>
      <c r="AI366" s="864"/>
      <c r="AJ366" s="864"/>
      <c r="AK366" s="864"/>
      <c r="AL366" s="864"/>
      <c r="AM366" s="864"/>
      <c r="AN366" s="864"/>
      <c r="AO366" s="862"/>
      <c r="AP366" s="866"/>
      <c r="AQ366" s="866"/>
      <c r="AR366" s="866"/>
      <c r="AS366" s="866"/>
      <c r="AT366" s="866"/>
      <c r="AU366" s="869"/>
      <c r="AV366" s="864"/>
      <c r="AW366" s="864"/>
      <c r="AX366" s="864"/>
      <c r="AY366" s="864"/>
      <c r="AZ366" s="864"/>
      <c r="BA366" s="870"/>
      <c r="BB366" s="866"/>
      <c r="BC366" s="871"/>
      <c r="BD366" s="871"/>
      <c r="BE366" s="871"/>
      <c r="BF366" s="867"/>
      <c r="BG366" s="866"/>
      <c r="BH366" s="866"/>
      <c r="BI366" s="866"/>
      <c r="BJ366" s="866"/>
      <c r="BK366" s="862"/>
      <c r="BL366" s="872"/>
      <c r="BM366" s="872"/>
      <c r="BN366" s="872"/>
      <c r="BO366" s="872"/>
      <c r="BP366" s="872"/>
      <c r="BQ366" s="862"/>
      <c r="BR366" s="873"/>
    </row>
    <row r="367" spans="1:70" s="428" customFormat="1" x14ac:dyDescent="0.25">
      <c r="A367" s="345" t="s">
        <v>3826</v>
      </c>
      <c r="B367" s="373"/>
      <c r="C367" s="719">
        <v>45079</v>
      </c>
      <c r="D367" s="373"/>
      <c r="E367" s="346">
        <v>10494.3</v>
      </c>
      <c r="F367" s="373"/>
      <c r="G367" s="347">
        <v>28.925000000000001</v>
      </c>
      <c r="H367" s="374"/>
      <c r="I367" s="348">
        <v>-0.27239999999999998</v>
      </c>
      <c r="J367" s="348">
        <v>-0.45429999999999998</v>
      </c>
      <c r="K367" s="348">
        <v>2.4801000000000002</v>
      </c>
      <c r="L367" s="348">
        <v>11.541700000000001</v>
      </c>
      <c r="M367" s="348">
        <v>23.484500000000001</v>
      </c>
      <c r="N367" s="350">
        <v>16.750800000000002</v>
      </c>
      <c r="O367" s="348">
        <v>8.9833999999999996</v>
      </c>
      <c r="P367" s="348">
        <v>39.364199999999997</v>
      </c>
      <c r="Q367" s="348" t="s">
        <v>430</v>
      </c>
      <c r="R367" s="348" t="s">
        <v>430</v>
      </c>
      <c r="S367" s="348">
        <v>-1.8527</v>
      </c>
      <c r="T367" s="348">
        <v>32.872399999999999</v>
      </c>
      <c r="U367" s="348">
        <v>23.791</v>
      </c>
      <c r="V367" s="348">
        <v>22.185600000000001</v>
      </c>
      <c r="W367" s="348">
        <v>-1.8527</v>
      </c>
      <c r="X367" s="348">
        <v>40.503900000000002</v>
      </c>
      <c r="Y367" s="374"/>
      <c r="Z367" s="346">
        <v>1</v>
      </c>
      <c r="AA367" s="346">
        <v>1</v>
      </c>
      <c r="AB367" s="346">
        <v>1</v>
      </c>
      <c r="AC367" s="346">
        <v>1</v>
      </c>
      <c r="AD367" s="346">
        <v>1</v>
      </c>
      <c r="AE367" s="346">
        <v>1</v>
      </c>
      <c r="AF367" s="346">
        <v>1</v>
      </c>
      <c r="AG367" s="346">
        <v>1</v>
      </c>
      <c r="AH367" s="346" t="s">
        <v>430</v>
      </c>
      <c r="AI367" s="346" t="s">
        <v>430</v>
      </c>
      <c r="AJ367" s="346">
        <v>1</v>
      </c>
      <c r="AK367" s="346">
        <v>1</v>
      </c>
      <c r="AL367" s="346">
        <v>1</v>
      </c>
      <c r="AM367" s="346">
        <v>1</v>
      </c>
      <c r="AN367" s="346">
        <v>1</v>
      </c>
      <c r="AO367" s="373"/>
      <c r="AP367" s="348" t="s">
        <v>430</v>
      </c>
      <c r="AQ367" s="348" t="s">
        <v>430</v>
      </c>
      <c r="AR367" s="348" t="s">
        <v>430</v>
      </c>
      <c r="AS367" s="348">
        <v>28.23</v>
      </c>
      <c r="AT367" s="348">
        <v>37.090000000000003</v>
      </c>
      <c r="AU367" s="351"/>
      <c r="AV367" s="346" t="s">
        <v>430</v>
      </c>
      <c r="AW367" s="346" t="s">
        <v>430</v>
      </c>
      <c r="AX367" s="346" t="s">
        <v>430</v>
      </c>
      <c r="AY367" s="346">
        <v>1</v>
      </c>
      <c r="AZ367" s="346">
        <v>1</v>
      </c>
      <c r="BA367" s="362"/>
      <c r="BB367" s="348">
        <v>27.559705706321701</v>
      </c>
      <c r="BC367" s="375">
        <v>0.79403942001223504</v>
      </c>
      <c r="BD367" s="375">
        <v>9.9122123638029302E-2</v>
      </c>
      <c r="BE367" s="375">
        <v>4.2445250291604203E-2</v>
      </c>
      <c r="BF367" s="374"/>
      <c r="BG367" s="348">
        <v>47.572299999999998</v>
      </c>
      <c r="BH367" s="348">
        <v>18.785399999999999</v>
      </c>
      <c r="BI367" s="348">
        <v>31.472899999999999</v>
      </c>
      <c r="BJ367" s="348">
        <v>2.1694</v>
      </c>
      <c r="BK367" s="373"/>
      <c r="BL367" s="372" t="s">
        <v>3827</v>
      </c>
      <c r="BM367" s="372" t="s">
        <v>3828</v>
      </c>
      <c r="BN367" s="372" t="s">
        <v>3829</v>
      </c>
      <c r="BO367" s="372" t="s">
        <v>3830</v>
      </c>
      <c r="BP367" s="372" t="s">
        <v>3831</v>
      </c>
      <c r="BQ367" s="373"/>
      <c r="BR367" s="354" t="s">
        <v>443</v>
      </c>
    </row>
    <row r="368" spans="1:70" s="428" customFormat="1" x14ac:dyDescent="0.25">
      <c r="A368" s="885" t="s">
        <v>93</v>
      </c>
      <c r="B368" s="402"/>
      <c r="C368" s="724"/>
      <c r="D368" s="402"/>
      <c r="E368" s="403"/>
      <c r="F368" s="402"/>
      <c r="G368" s="404"/>
      <c r="H368" s="406"/>
      <c r="I368" s="405">
        <v>-0.27239999999999998</v>
      </c>
      <c r="J368" s="405">
        <v>-0.45429999999999998</v>
      </c>
      <c r="K368" s="405">
        <v>2.4801000000000002</v>
      </c>
      <c r="L368" s="405">
        <v>11.541700000000001</v>
      </c>
      <c r="M368" s="405">
        <v>23.484500000000001</v>
      </c>
      <c r="N368" s="407">
        <v>16.750800000000002</v>
      </c>
      <c r="O368" s="405">
        <v>8.9833999999999996</v>
      </c>
      <c r="P368" s="405">
        <v>39.364199999999997</v>
      </c>
      <c r="Q368" s="405" t="s">
        <v>430</v>
      </c>
      <c r="R368" s="405" t="s">
        <v>430</v>
      </c>
      <c r="S368" s="405">
        <v>-1.8527</v>
      </c>
      <c r="T368" s="405">
        <v>32.872399999999999</v>
      </c>
      <c r="U368" s="405">
        <v>23.791</v>
      </c>
      <c r="V368" s="405">
        <v>22.185600000000001</v>
      </c>
      <c r="W368" s="405">
        <v>-1.8527</v>
      </c>
      <c r="X368" s="405">
        <v>40.503900000000002</v>
      </c>
      <c r="Y368" s="406"/>
      <c r="Z368" s="403">
        <v>1</v>
      </c>
      <c r="AA368" s="403">
        <v>1</v>
      </c>
      <c r="AB368" s="403">
        <v>1</v>
      </c>
      <c r="AC368" s="403">
        <v>1</v>
      </c>
      <c r="AD368" s="403">
        <v>1</v>
      </c>
      <c r="AE368" s="403">
        <v>1</v>
      </c>
      <c r="AF368" s="403">
        <v>1</v>
      </c>
      <c r="AG368" s="403">
        <v>1</v>
      </c>
      <c r="AH368" s="403">
        <v>0</v>
      </c>
      <c r="AI368" s="403">
        <v>0</v>
      </c>
      <c r="AJ368" s="403">
        <v>1</v>
      </c>
      <c r="AK368" s="403">
        <v>1</v>
      </c>
      <c r="AL368" s="403">
        <v>1</v>
      </c>
      <c r="AM368" s="403">
        <v>1</v>
      </c>
      <c r="AN368" s="403">
        <v>1</v>
      </c>
      <c r="AO368" s="402"/>
      <c r="AP368" s="405" t="s">
        <v>430</v>
      </c>
      <c r="AQ368" s="405" t="s">
        <v>430</v>
      </c>
      <c r="AR368" s="405" t="s">
        <v>430</v>
      </c>
      <c r="AS368" s="405">
        <v>28.23</v>
      </c>
      <c r="AT368" s="405">
        <v>37.090000000000003</v>
      </c>
      <c r="AU368" s="408"/>
      <c r="AV368" s="403">
        <v>0</v>
      </c>
      <c r="AW368" s="403">
        <v>0</v>
      </c>
      <c r="AX368" s="403">
        <v>0</v>
      </c>
      <c r="AY368" s="403">
        <v>1</v>
      </c>
      <c r="AZ368" s="403">
        <v>1</v>
      </c>
      <c r="BA368" s="409"/>
      <c r="BB368" s="405"/>
      <c r="BC368" s="410"/>
      <c r="BD368" s="410"/>
      <c r="BE368" s="410"/>
      <c r="BF368" s="406"/>
      <c r="BG368" s="405"/>
      <c r="BH368" s="405"/>
      <c r="BI368" s="405"/>
      <c r="BJ368" s="405"/>
      <c r="BK368" s="402"/>
      <c r="BL368" s="401"/>
      <c r="BM368" s="401"/>
      <c r="BN368" s="401"/>
      <c r="BO368" s="401"/>
      <c r="BP368" s="401"/>
      <c r="BQ368" s="402"/>
      <c r="BR368" s="411"/>
    </row>
    <row r="369" spans="1:70" s="428" customFormat="1" x14ac:dyDescent="0.25">
      <c r="A369" s="886" t="s">
        <v>94</v>
      </c>
      <c r="B369" s="373"/>
      <c r="C369" s="719"/>
      <c r="D369" s="373"/>
      <c r="E369" s="346"/>
      <c r="F369" s="373"/>
      <c r="G369" s="347"/>
      <c r="H369" s="374"/>
      <c r="I369" s="348">
        <v>-0.27239999999999998</v>
      </c>
      <c r="J369" s="348">
        <v>-0.45429999999999998</v>
      </c>
      <c r="K369" s="348">
        <v>2.4801000000000002</v>
      </c>
      <c r="L369" s="348">
        <v>11.541700000000001</v>
      </c>
      <c r="M369" s="348">
        <v>23.484500000000001</v>
      </c>
      <c r="N369" s="350">
        <v>16.750800000000002</v>
      </c>
      <c r="O369" s="348">
        <v>8.9833999999999996</v>
      </c>
      <c r="P369" s="348">
        <v>39.364199999999997</v>
      </c>
      <c r="Q369" s="348" t="s">
        <v>430</v>
      </c>
      <c r="R369" s="348" t="s">
        <v>430</v>
      </c>
      <c r="S369" s="348">
        <v>-1.8527</v>
      </c>
      <c r="T369" s="348">
        <v>32.872399999999999</v>
      </c>
      <c r="U369" s="348">
        <v>23.791</v>
      </c>
      <c r="V369" s="348">
        <v>22.185600000000001</v>
      </c>
      <c r="W369" s="348">
        <v>-1.8527</v>
      </c>
      <c r="X369" s="348">
        <v>40.503900000000002</v>
      </c>
      <c r="Y369" s="374"/>
      <c r="Z369" s="346"/>
      <c r="AA369" s="346"/>
      <c r="AB369" s="346"/>
      <c r="AC369" s="346"/>
      <c r="AD369" s="346"/>
      <c r="AE369" s="346"/>
      <c r="AF369" s="346"/>
      <c r="AG369" s="346"/>
      <c r="AH369" s="346"/>
      <c r="AI369" s="346"/>
      <c r="AJ369" s="346"/>
      <c r="AK369" s="346"/>
      <c r="AL369" s="346"/>
      <c r="AM369" s="346"/>
      <c r="AN369" s="346"/>
      <c r="AO369" s="373"/>
      <c r="AP369" s="348" t="s">
        <v>430</v>
      </c>
      <c r="AQ369" s="348" t="s">
        <v>430</v>
      </c>
      <c r="AR369" s="348" t="s">
        <v>430</v>
      </c>
      <c r="AS369" s="348">
        <v>28.23</v>
      </c>
      <c r="AT369" s="348">
        <v>37.090000000000003</v>
      </c>
      <c r="AU369" s="351"/>
      <c r="AV369" s="346"/>
      <c r="AW369" s="346"/>
      <c r="AX369" s="346"/>
      <c r="AY369" s="346"/>
      <c r="AZ369" s="346"/>
      <c r="BA369" s="362"/>
      <c r="BB369" s="348"/>
      <c r="BC369" s="375"/>
      <c r="BD369" s="375"/>
      <c r="BE369" s="375"/>
      <c r="BF369" s="374"/>
      <c r="BG369" s="348"/>
      <c r="BH369" s="348"/>
      <c r="BI369" s="348"/>
      <c r="BJ369" s="348"/>
      <c r="BK369" s="373"/>
      <c r="BL369" s="372"/>
      <c r="BM369" s="372"/>
      <c r="BN369" s="372"/>
      <c r="BO369" s="372"/>
      <c r="BP369" s="372"/>
      <c r="BQ369" s="373"/>
      <c r="BR369" s="354"/>
    </row>
    <row r="370" spans="1:70" s="428" customFormat="1" x14ac:dyDescent="0.25">
      <c r="A370" s="886" t="s">
        <v>95</v>
      </c>
      <c r="B370" s="373"/>
      <c r="C370" s="719"/>
      <c r="D370" s="373"/>
      <c r="E370" s="346"/>
      <c r="F370" s="373"/>
      <c r="G370" s="347"/>
      <c r="H370" s="374"/>
      <c r="I370" s="348">
        <v>-0.27239999999999998</v>
      </c>
      <c r="J370" s="348">
        <v>-0.45429999999999998</v>
      </c>
      <c r="K370" s="348">
        <v>2.4801000000000002</v>
      </c>
      <c r="L370" s="348">
        <v>11.541700000000001</v>
      </c>
      <c r="M370" s="348">
        <v>23.484500000000001</v>
      </c>
      <c r="N370" s="350">
        <v>16.750800000000002</v>
      </c>
      <c r="O370" s="348">
        <v>8.9833999999999996</v>
      </c>
      <c r="P370" s="348">
        <v>39.364199999999997</v>
      </c>
      <c r="Q370" s="348" t="s">
        <v>430</v>
      </c>
      <c r="R370" s="348" t="s">
        <v>430</v>
      </c>
      <c r="S370" s="348">
        <v>-1.8527</v>
      </c>
      <c r="T370" s="348">
        <v>32.872399999999999</v>
      </c>
      <c r="U370" s="348">
        <v>23.791</v>
      </c>
      <c r="V370" s="348">
        <v>22.185600000000001</v>
      </c>
      <c r="W370" s="348">
        <v>-1.8527</v>
      </c>
      <c r="X370" s="348">
        <v>40.503900000000002</v>
      </c>
      <c r="Y370" s="374"/>
      <c r="Z370" s="346"/>
      <c r="AA370" s="346"/>
      <c r="AB370" s="346"/>
      <c r="AC370" s="346"/>
      <c r="AD370" s="346"/>
      <c r="AE370" s="346"/>
      <c r="AF370" s="346"/>
      <c r="AG370" s="346"/>
      <c r="AH370" s="346"/>
      <c r="AI370" s="346"/>
      <c r="AJ370" s="346"/>
      <c r="AK370" s="346"/>
      <c r="AL370" s="346"/>
      <c r="AM370" s="346"/>
      <c r="AN370" s="346"/>
      <c r="AO370" s="373"/>
      <c r="AP370" s="348" t="s">
        <v>430</v>
      </c>
      <c r="AQ370" s="348" t="s">
        <v>430</v>
      </c>
      <c r="AR370" s="348" t="s">
        <v>430</v>
      </c>
      <c r="AS370" s="348">
        <v>28.23</v>
      </c>
      <c r="AT370" s="348">
        <v>37.090000000000003</v>
      </c>
      <c r="AU370" s="351"/>
      <c r="AV370" s="346"/>
      <c r="AW370" s="346"/>
      <c r="AX370" s="346"/>
      <c r="AY370" s="346"/>
      <c r="AZ370" s="346"/>
      <c r="BA370" s="362"/>
      <c r="BB370" s="348"/>
      <c r="BC370" s="375"/>
      <c r="BD370" s="375"/>
      <c r="BE370" s="375"/>
      <c r="BF370" s="374"/>
      <c r="BG370" s="348"/>
      <c r="BH370" s="348"/>
      <c r="BI370" s="348"/>
      <c r="BJ370" s="348"/>
      <c r="BK370" s="373"/>
      <c r="BL370" s="372"/>
      <c r="BM370" s="372"/>
      <c r="BN370" s="372"/>
      <c r="BO370" s="372"/>
      <c r="BP370" s="372"/>
      <c r="BQ370" s="373"/>
      <c r="BR370" s="354"/>
    </row>
    <row r="371" spans="1:70" s="428" customFormat="1" x14ac:dyDescent="0.25">
      <c r="A371" s="887" t="s">
        <v>96</v>
      </c>
      <c r="B371" s="413"/>
      <c r="C371" s="725"/>
      <c r="D371" s="413"/>
      <c r="E371" s="414"/>
      <c r="F371" s="413"/>
      <c r="G371" s="415"/>
      <c r="H371" s="417"/>
      <c r="I371" s="416">
        <v>-0.27239999999999998</v>
      </c>
      <c r="J371" s="416">
        <v>-0.45429999999999998</v>
      </c>
      <c r="K371" s="416">
        <v>2.4801000000000002</v>
      </c>
      <c r="L371" s="416">
        <v>11.541700000000001</v>
      </c>
      <c r="M371" s="416">
        <v>23.484500000000001</v>
      </c>
      <c r="N371" s="418">
        <v>16.750800000000002</v>
      </c>
      <c r="O371" s="416">
        <v>8.9833999999999996</v>
      </c>
      <c r="P371" s="416">
        <v>39.364199999999997</v>
      </c>
      <c r="Q371" s="416" t="s">
        <v>430</v>
      </c>
      <c r="R371" s="416" t="s">
        <v>430</v>
      </c>
      <c r="S371" s="416">
        <v>-1.8527</v>
      </c>
      <c r="T371" s="416">
        <v>32.872399999999999</v>
      </c>
      <c r="U371" s="416">
        <v>23.791</v>
      </c>
      <c r="V371" s="416">
        <v>22.185600000000001</v>
      </c>
      <c r="W371" s="416">
        <v>-1.8527</v>
      </c>
      <c r="X371" s="416">
        <v>40.503900000000002</v>
      </c>
      <c r="Y371" s="417"/>
      <c r="Z371" s="414"/>
      <c r="AA371" s="414"/>
      <c r="AB371" s="414"/>
      <c r="AC371" s="414"/>
      <c r="AD371" s="414"/>
      <c r="AE371" s="414"/>
      <c r="AF371" s="414"/>
      <c r="AG371" s="414"/>
      <c r="AH371" s="414"/>
      <c r="AI371" s="414"/>
      <c r="AJ371" s="414"/>
      <c r="AK371" s="414"/>
      <c r="AL371" s="414"/>
      <c r="AM371" s="414"/>
      <c r="AN371" s="414"/>
      <c r="AO371" s="413"/>
      <c r="AP371" s="416" t="s">
        <v>430</v>
      </c>
      <c r="AQ371" s="416" t="s">
        <v>430</v>
      </c>
      <c r="AR371" s="416" t="s">
        <v>430</v>
      </c>
      <c r="AS371" s="416">
        <v>28.23</v>
      </c>
      <c r="AT371" s="416">
        <v>37.090000000000003</v>
      </c>
      <c r="AU371" s="419"/>
      <c r="AV371" s="414"/>
      <c r="AW371" s="414"/>
      <c r="AX371" s="414"/>
      <c r="AY371" s="414"/>
      <c r="AZ371" s="414"/>
      <c r="BA371" s="420"/>
      <c r="BB371" s="416"/>
      <c r="BC371" s="421"/>
      <c r="BD371" s="421"/>
      <c r="BE371" s="421"/>
      <c r="BF371" s="417"/>
      <c r="BG371" s="416"/>
      <c r="BH371" s="416"/>
      <c r="BI371" s="416"/>
      <c r="BJ371" s="416"/>
      <c r="BK371" s="413"/>
      <c r="BL371" s="412"/>
      <c r="BM371" s="412"/>
      <c r="BN371" s="412"/>
      <c r="BO371" s="412"/>
      <c r="BP371" s="412"/>
      <c r="BQ371" s="413"/>
      <c r="BR371" s="422"/>
    </row>
    <row r="372" spans="1:70" s="428" customFormat="1" ht="14.5" customHeight="1" x14ac:dyDescent="0.35">
      <c r="A372" s="874" t="s">
        <v>3832</v>
      </c>
      <c r="B372" s="862"/>
      <c r="C372" s="863"/>
      <c r="D372" s="862"/>
      <c r="E372" s="864"/>
      <c r="F372" s="862"/>
      <c r="G372" s="865"/>
      <c r="H372" s="867"/>
      <c r="I372" s="866"/>
      <c r="J372" s="866"/>
      <c r="K372" s="866"/>
      <c r="L372" s="866"/>
      <c r="M372" s="866"/>
      <c r="N372" s="868"/>
      <c r="O372" s="866"/>
      <c r="P372" s="866"/>
      <c r="Q372" s="866"/>
      <c r="R372" s="866"/>
      <c r="S372" s="866"/>
      <c r="T372" s="866"/>
      <c r="U372" s="866"/>
      <c r="V372" s="866"/>
      <c r="W372" s="866"/>
      <c r="X372" s="866"/>
      <c r="Y372" s="867"/>
      <c r="Z372" s="864"/>
      <c r="AA372" s="864"/>
      <c r="AB372" s="864"/>
      <c r="AC372" s="864"/>
      <c r="AD372" s="864"/>
      <c r="AE372" s="864"/>
      <c r="AF372" s="864"/>
      <c r="AG372" s="864"/>
      <c r="AH372" s="864"/>
      <c r="AI372" s="864"/>
      <c r="AJ372" s="864"/>
      <c r="AK372" s="864"/>
      <c r="AL372" s="864"/>
      <c r="AM372" s="864"/>
      <c r="AN372" s="864"/>
      <c r="AO372" s="862"/>
      <c r="AP372" s="866"/>
      <c r="AQ372" s="866"/>
      <c r="AR372" s="866"/>
      <c r="AS372" s="866"/>
      <c r="AT372" s="866"/>
      <c r="AU372" s="869"/>
      <c r="AV372" s="864"/>
      <c r="AW372" s="864"/>
      <c r="AX372" s="864"/>
      <c r="AY372" s="864"/>
      <c r="AZ372" s="864"/>
      <c r="BA372" s="870"/>
      <c r="BB372" s="866"/>
      <c r="BC372" s="871"/>
      <c r="BD372" s="871"/>
      <c r="BE372" s="871"/>
      <c r="BF372" s="867"/>
      <c r="BG372" s="866"/>
      <c r="BH372" s="866"/>
      <c r="BI372" s="866"/>
      <c r="BJ372" s="866"/>
      <c r="BK372" s="862"/>
      <c r="BL372" s="872"/>
      <c r="BM372" s="872"/>
      <c r="BN372" s="872"/>
      <c r="BO372" s="872"/>
      <c r="BP372" s="872"/>
      <c r="BQ372" s="862"/>
      <c r="BR372" s="873"/>
    </row>
    <row r="373" spans="1:70" s="428" customFormat="1" x14ac:dyDescent="0.25">
      <c r="A373" s="345" t="s">
        <v>3833</v>
      </c>
      <c r="B373" s="373"/>
      <c r="C373" s="719">
        <v>45119</v>
      </c>
      <c r="D373" s="373"/>
      <c r="E373" s="346">
        <v>1003.87</v>
      </c>
      <c r="F373" s="373"/>
      <c r="G373" s="347">
        <v>13.510999999999999</v>
      </c>
      <c r="H373" s="374"/>
      <c r="I373" s="348">
        <v>6.6699999999999995E-2</v>
      </c>
      <c r="J373" s="348">
        <v>-0.38340000000000002</v>
      </c>
      <c r="K373" s="348">
        <v>1.9006000000000001</v>
      </c>
      <c r="L373" s="348">
        <v>4.2836999999999996</v>
      </c>
      <c r="M373" s="348">
        <v>-2.9451999999999998</v>
      </c>
      <c r="N373" s="350">
        <v>-5.1127000000000002</v>
      </c>
      <c r="O373" s="348">
        <v>-0.77900000000000003</v>
      </c>
      <c r="P373" s="348">
        <v>10.5464</v>
      </c>
      <c r="Q373" s="348" t="s">
        <v>430</v>
      </c>
      <c r="R373" s="348" t="s">
        <v>430</v>
      </c>
      <c r="S373" s="348">
        <v>1.5178</v>
      </c>
      <c r="T373" s="348">
        <v>13.261799999999999</v>
      </c>
      <c r="U373" s="348">
        <v>-4.6304999999999996</v>
      </c>
      <c r="V373" s="348">
        <v>-5.9385000000000003</v>
      </c>
      <c r="W373" s="348">
        <v>1.5178</v>
      </c>
      <c r="X373" s="348">
        <v>10.5006</v>
      </c>
      <c r="Y373" s="374"/>
      <c r="Z373" s="346">
        <v>1</v>
      </c>
      <c r="AA373" s="346">
        <v>1</v>
      </c>
      <c r="AB373" s="346">
        <v>1</v>
      </c>
      <c r="AC373" s="346">
        <v>1</v>
      </c>
      <c r="AD373" s="346">
        <v>1</v>
      </c>
      <c r="AE373" s="346">
        <v>1</v>
      </c>
      <c r="AF373" s="346">
        <v>1</v>
      </c>
      <c r="AG373" s="346">
        <v>1</v>
      </c>
      <c r="AH373" s="346" t="s">
        <v>430</v>
      </c>
      <c r="AI373" s="346" t="s">
        <v>430</v>
      </c>
      <c r="AJ373" s="346">
        <v>1</v>
      </c>
      <c r="AK373" s="346">
        <v>1</v>
      </c>
      <c r="AL373" s="346">
        <v>1</v>
      </c>
      <c r="AM373" s="346">
        <v>1</v>
      </c>
      <c r="AN373" s="346">
        <v>1</v>
      </c>
      <c r="AO373" s="373"/>
      <c r="AP373" s="348" t="s">
        <v>430</v>
      </c>
      <c r="AQ373" s="348" t="s">
        <v>430</v>
      </c>
      <c r="AR373" s="348" t="s">
        <v>430</v>
      </c>
      <c r="AS373" s="348">
        <v>2.66</v>
      </c>
      <c r="AT373" s="348">
        <v>-3.91</v>
      </c>
      <c r="AU373" s="351"/>
      <c r="AV373" s="346" t="s">
        <v>430</v>
      </c>
      <c r="AW373" s="346" t="s">
        <v>430</v>
      </c>
      <c r="AX373" s="346" t="s">
        <v>430</v>
      </c>
      <c r="AY373" s="346">
        <v>1</v>
      </c>
      <c r="AZ373" s="346">
        <v>1</v>
      </c>
      <c r="BA373" s="362"/>
      <c r="BB373" s="348">
        <v>15.2627751582018</v>
      </c>
      <c r="BC373" s="375">
        <v>0.96364346772555398</v>
      </c>
      <c r="BD373" s="375">
        <v>3.1712067517123098E-2</v>
      </c>
      <c r="BE373" s="375">
        <v>-0.104207715350062</v>
      </c>
      <c r="BF373" s="374"/>
      <c r="BG373" s="348">
        <v>68.509200000000007</v>
      </c>
      <c r="BH373" s="348">
        <v>13.0366</v>
      </c>
      <c r="BI373" s="348">
        <v>16.935700000000001</v>
      </c>
      <c r="BJ373" s="348">
        <v>1.5185</v>
      </c>
      <c r="BK373" s="373"/>
      <c r="BL373" s="372" t="s">
        <v>3834</v>
      </c>
      <c r="BM373" s="372" t="s">
        <v>3835</v>
      </c>
      <c r="BN373" s="372" t="s">
        <v>3836</v>
      </c>
      <c r="BO373" s="372" t="s">
        <v>3837</v>
      </c>
      <c r="BP373" s="372" t="s">
        <v>3838</v>
      </c>
      <c r="BQ373" s="373"/>
      <c r="BR373" s="354" t="s">
        <v>463</v>
      </c>
    </row>
    <row r="374" spans="1:70" s="428" customFormat="1" x14ac:dyDescent="0.25">
      <c r="A374" s="885" t="s">
        <v>93</v>
      </c>
      <c r="B374" s="402"/>
      <c r="C374" s="724"/>
      <c r="D374" s="402"/>
      <c r="E374" s="403"/>
      <c r="F374" s="402"/>
      <c r="G374" s="404"/>
      <c r="H374" s="406"/>
      <c r="I374" s="405">
        <v>6.6699999999999995E-2</v>
      </c>
      <c r="J374" s="405">
        <v>-0.38340000000000002</v>
      </c>
      <c r="K374" s="405">
        <v>1.9006000000000001</v>
      </c>
      <c r="L374" s="405">
        <v>4.2836999999999996</v>
      </c>
      <c r="M374" s="405">
        <v>-2.9451999999999998</v>
      </c>
      <c r="N374" s="407">
        <v>-5.1127000000000002</v>
      </c>
      <c r="O374" s="405">
        <v>-0.77900000000000003</v>
      </c>
      <c r="P374" s="405">
        <v>10.5464</v>
      </c>
      <c r="Q374" s="405" t="s">
        <v>430</v>
      </c>
      <c r="R374" s="405" t="s">
        <v>430</v>
      </c>
      <c r="S374" s="405">
        <v>1.5178</v>
      </c>
      <c r="T374" s="405">
        <v>13.261799999999999</v>
      </c>
      <c r="U374" s="405">
        <v>-4.6304999999999996</v>
      </c>
      <c r="V374" s="405">
        <v>-5.9385000000000003</v>
      </c>
      <c r="W374" s="405">
        <v>1.5178</v>
      </c>
      <c r="X374" s="405">
        <v>10.5006</v>
      </c>
      <c r="Y374" s="406"/>
      <c r="Z374" s="403">
        <v>1</v>
      </c>
      <c r="AA374" s="403">
        <v>1</v>
      </c>
      <c r="AB374" s="403">
        <v>1</v>
      </c>
      <c r="AC374" s="403">
        <v>1</v>
      </c>
      <c r="AD374" s="403">
        <v>1</v>
      </c>
      <c r="AE374" s="403">
        <v>1</v>
      </c>
      <c r="AF374" s="403">
        <v>1</v>
      </c>
      <c r="AG374" s="403">
        <v>1</v>
      </c>
      <c r="AH374" s="403">
        <v>0</v>
      </c>
      <c r="AI374" s="403">
        <v>0</v>
      </c>
      <c r="AJ374" s="403">
        <v>1</v>
      </c>
      <c r="AK374" s="403">
        <v>1</v>
      </c>
      <c r="AL374" s="403">
        <v>1</v>
      </c>
      <c r="AM374" s="403">
        <v>1</v>
      </c>
      <c r="AN374" s="403">
        <v>1</v>
      </c>
      <c r="AO374" s="402"/>
      <c r="AP374" s="405" t="s">
        <v>430</v>
      </c>
      <c r="AQ374" s="405" t="s">
        <v>430</v>
      </c>
      <c r="AR374" s="405" t="s">
        <v>430</v>
      </c>
      <c r="AS374" s="405">
        <v>2.66</v>
      </c>
      <c r="AT374" s="405">
        <v>-3.91</v>
      </c>
      <c r="AU374" s="408"/>
      <c r="AV374" s="403">
        <v>0</v>
      </c>
      <c r="AW374" s="403">
        <v>0</v>
      </c>
      <c r="AX374" s="403">
        <v>0</v>
      </c>
      <c r="AY374" s="403">
        <v>1</v>
      </c>
      <c r="AZ374" s="403">
        <v>1</v>
      </c>
      <c r="BA374" s="409"/>
      <c r="BB374" s="405"/>
      <c r="BC374" s="410"/>
      <c r="BD374" s="410"/>
      <c r="BE374" s="410"/>
      <c r="BF374" s="406"/>
      <c r="BG374" s="405"/>
      <c r="BH374" s="405"/>
      <c r="BI374" s="405"/>
      <c r="BJ374" s="405"/>
      <c r="BK374" s="402"/>
      <c r="BL374" s="401"/>
      <c r="BM374" s="401"/>
      <c r="BN374" s="401"/>
      <c r="BO374" s="401"/>
      <c r="BP374" s="401"/>
      <c r="BQ374" s="402"/>
      <c r="BR374" s="411"/>
    </row>
    <row r="375" spans="1:70" s="428" customFormat="1" x14ac:dyDescent="0.25">
      <c r="A375" s="886" t="s">
        <v>94</v>
      </c>
      <c r="B375" s="373"/>
      <c r="C375" s="719"/>
      <c r="D375" s="373"/>
      <c r="E375" s="346"/>
      <c r="F375" s="373"/>
      <c r="G375" s="347"/>
      <c r="H375" s="374"/>
      <c r="I375" s="348">
        <v>6.6699999999999995E-2</v>
      </c>
      <c r="J375" s="348">
        <v>-0.38340000000000002</v>
      </c>
      <c r="K375" s="348">
        <v>1.9006000000000001</v>
      </c>
      <c r="L375" s="348">
        <v>4.2836999999999996</v>
      </c>
      <c r="M375" s="348">
        <v>-2.9451999999999998</v>
      </c>
      <c r="N375" s="350">
        <v>-5.1127000000000002</v>
      </c>
      <c r="O375" s="348">
        <v>-0.77900000000000003</v>
      </c>
      <c r="P375" s="348">
        <v>10.5464</v>
      </c>
      <c r="Q375" s="348" t="s">
        <v>430</v>
      </c>
      <c r="R375" s="348" t="s">
        <v>430</v>
      </c>
      <c r="S375" s="348">
        <v>1.5178</v>
      </c>
      <c r="T375" s="348">
        <v>13.261799999999999</v>
      </c>
      <c r="U375" s="348">
        <v>-4.6304999999999996</v>
      </c>
      <c r="V375" s="348">
        <v>-5.9385000000000003</v>
      </c>
      <c r="W375" s="348">
        <v>1.5178</v>
      </c>
      <c r="X375" s="348">
        <v>10.5006</v>
      </c>
      <c r="Y375" s="374"/>
      <c r="Z375" s="346"/>
      <c r="AA375" s="346"/>
      <c r="AB375" s="346"/>
      <c r="AC375" s="346"/>
      <c r="AD375" s="346"/>
      <c r="AE375" s="346"/>
      <c r="AF375" s="346"/>
      <c r="AG375" s="346"/>
      <c r="AH375" s="346"/>
      <c r="AI375" s="346"/>
      <c r="AJ375" s="346"/>
      <c r="AK375" s="346"/>
      <c r="AL375" s="346"/>
      <c r="AM375" s="346"/>
      <c r="AN375" s="346"/>
      <c r="AO375" s="373"/>
      <c r="AP375" s="348" t="s">
        <v>430</v>
      </c>
      <c r="AQ375" s="348" t="s">
        <v>430</v>
      </c>
      <c r="AR375" s="348" t="s">
        <v>430</v>
      </c>
      <c r="AS375" s="348">
        <v>2.66</v>
      </c>
      <c r="AT375" s="348">
        <v>-3.91</v>
      </c>
      <c r="AU375" s="351"/>
      <c r="AV375" s="346"/>
      <c r="AW375" s="346"/>
      <c r="AX375" s="346"/>
      <c r="AY375" s="346"/>
      <c r="AZ375" s="346"/>
      <c r="BA375" s="362"/>
      <c r="BB375" s="348"/>
      <c r="BC375" s="375"/>
      <c r="BD375" s="375"/>
      <c r="BE375" s="375"/>
      <c r="BF375" s="374"/>
      <c r="BG375" s="348"/>
      <c r="BH375" s="348"/>
      <c r="BI375" s="348"/>
      <c r="BJ375" s="348"/>
      <c r="BK375" s="373"/>
      <c r="BL375" s="372"/>
      <c r="BM375" s="372"/>
      <c r="BN375" s="372"/>
      <c r="BO375" s="372"/>
      <c r="BP375" s="372"/>
      <c r="BQ375" s="373"/>
      <c r="BR375" s="354"/>
    </row>
    <row r="376" spans="1:70" s="428" customFormat="1" x14ac:dyDescent="0.25">
      <c r="A376" s="886" t="s">
        <v>95</v>
      </c>
      <c r="B376" s="373"/>
      <c r="C376" s="719"/>
      <c r="D376" s="373"/>
      <c r="E376" s="346"/>
      <c r="F376" s="373"/>
      <c r="G376" s="347"/>
      <c r="H376" s="374"/>
      <c r="I376" s="348">
        <v>6.6699999999999995E-2</v>
      </c>
      <c r="J376" s="348">
        <v>-0.38340000000000002</v>
      </c>
      <c r="K376" s="348">
        <v>1.9006000000000001</v>
      </c>
      <c r="L376" s="348">
        <v>4.2836999999999996</v>
      </c>
      <c r="M376" s="348">
        <v>-2.9451999999999998</v>
      </c>
      <c r="N376" s="350">
        <v>-5.1127000000000002</v>
      </c>
      <c r="O376" s="348">
        <v>-0.77900000000000003</v>
      </c>
      <c r="P376" s="348">
        <v>10.5464</v>
      </c>
      <c r="Q376" s="348" t="s">
        <v>430</v>
      </c>
      <c r="R376" s="348" t="s">
        <v>430</v>
      </c>
      <c r="S376" s="348">
        <v>1.5178</v>
      </c>
      <c r="T376" s="348">
        <v>13.261799999999999</v>
      </c>
      <c r="U376" s="348">
        <v>-4.6304999999999996</v>
      </c>
      <c r="V376" s="348">
        <v>-5.9385000000000003</v>
      </c>
      <c r="W376" s="348">
        <v>1.5178</v>
      </c>
      <c r="X376" s="348">
        <v>10.5006</v>
      </c>
      <c r="Y376" s="374"/>
      <c r="Z376" s="346"/>
      <c r="AA376" s="346"/>
      <c r="AB376" s="346"/>
      <c r="AC376" s="346"/>
      <c r="AD376" s="346"/>
      <c r="AE376" s="346"/>
      <c r="AF376" s="346"/>
      <c r="AG376" s="346"/>
      <c r="AH376" s="346"/>
      <c r="AI376" s="346"/>
      <c r="AJ376" s="346"/>
      <c r="AK376" s="346"/>
      <c r="AL376" s="346"/>
      <c r="AM376" s="346"/>
      <c r="AN376" s="346"/>
      <c r="AO376" s="373"/>
      <c r="AP376" s="348" t="s">
        <v>430</v>
      </c>
      <c r="AQ376" s="348" t="s">
        <v>430</v>
      </c>
      <c r="AR376" s="348" t="s">
        <v>430</v>
      </c>
      <c r="AS376" s="348">
        <v>2.66</v>
      </c>
      <c r="AT376" s="348">
        <v>-3.91</v>
      </c>
      <c r="AU376" s="351"/>
      <c r="AV376" s="346"/>
      <c r="AW376" s="346"/>
      <c r="AX376" s="346"/>
      <c r="AY376" s="346"/>
      <c r="AZ376" s="346"/>
      <c r="BA376" s="362"/>
      <c r="BB376" s="348"/>
      <c r="BC376" s="375"/>
      <c r="BD376" s="375"/>
      <c r="BE376" s="375"/>
      <c r="BF376" s="374"/>
      <c r="BG376" s="348"/>
      <c r="BH376" s="348"/>
      <c r="BI376" s="348"/>
      <c r="BJ376" s="348"/>
      <c r="BK376" s="373"/>
      <c r="BL376" s="372"/>
      <c r="BM376" s="372"/>
      <c r="BN376" s="372"/>
      <c r="BO376" s="372"/>
      <c r="BP376" s="372"/>
      <c r="BQ376" s="373"/>
      <c r="BR376" s="354"/>
    </row>
    <row r="377" spans="1:70" s="428" customFormat="1" x14ac:dyDescent="0.25">
      <c r="A377" s="887" t="s">
        <v>96</v>
      </c>
      <c r="B377" s="413"/>
      <c r="C377" s="725"/>
      <c r="D377" s="413"/>
      <c r="E377" s="414"/>
      <c r="F377" s="413"/>
      <c r="G377" s="415"/>
      <c r="H377" s="417"/>
      <c r="I377" s="416">
        <v>6.6699999999999995E-2</v>
      </c>
      <c r="J377" s="416">
        <v>-0.38340000000000002</v>
      </c>
      <c r="K377" s="416">
        <v>1.9006000000000001</v>
      </c>
      <c r="L377" s="416">
        <v>4.2836999999999996</v>
      </c>
      <c r="M377" s="416">
        <v>-2.9451999999999998</v>
      </c>
      <c r="N377" s="418">
        <v>-5.1127000000000002</v>
      </c>
      <c r="O377" s="416">
        <v>-0.77900000000000003</v>
      </c>
      <c r="P377" s="416">
        <v>10.5464</v>
      </c>
      <c r="Q377" s="416" t="s">
        <v>430</v>
      </c>
      <c r="R377" s="416" t="s">
        <v>430</v>
      </c>
      <c r="S377" s="416">
        <v>1.5178</v>
      </c>
      <c r="T377" s="416">
        <v>13.261799999999999</v>
      </c>
      <c r="U377" s="416">
        <v>-4.6304999999999996</v>
      </c>
      <c r="V377" s="416">
        <v>-5.9385000000000003</v>
      </c>
      <c r="W377" s="416">
        <v>1.5178</v>
      </c>
      <c r="X377" s="416">
        <v>10.5006</v>
      </c>
      <c r="Y377" s="417"/>
      <c r="Z377" s="414"/>
      <c r="AA377" s="414"/>
      <c r="AB377" s="414"/>
      <c r="AC377" s="414"/>
      <c r="AD377" s="414"/>
      <c r="AE377" s="414"/>
      <c r="AF377" s="414"/>
      <c r="AG377" s="414"/>
      <c r="AH377" s="414"/>
      <c r="AI377" s="414"/>
      <c r="AJ377" s="414"/>
      <c r="AK377" s="414"/>
      <c r="AL377" s="414"/>
      <c r="AM377" s="414"/>
      <c r="AN377" s="414"/>
      <c r="AO377" s="413"/>
      <c r="AP377" s="416" t="s">
        <v>430</v>
      </c>
      <c r="AQ377" s="416" t="s">
        <v>430</v>
      </c>
      <c r="AR377" s="416" t="s">
        <v>430</v>
      </c>
      <c r="AS377" s="416">
        <v>2.66</v>
      </c>
      <c r="AT377" s="416">
        <v>-3.91</v>
      </c>
      <c r="AU377" s="419"/>
      <c r="AV377" s="414"/>
      <c r="AW377" s="414"/>
      <c r="AX377" s="414"/>
      <c r="AY377" s="414"/>
      <c r="AZ377" s="414"/>
      <c r="BA377" s="420"/>
      <c r="BB377" s="416"/>
      <c r="BC377" s="421"/>
      <c r="BD377" s="421"/>
      <c r="BE377" s="421"/>
      <c r="BF377" s="417"/>
      <c r="BG377" s="416"/>
      <c r="BH377" s="416"/>
      <c r="BI377" s="416"/>
      <c r="BJ377" s="416"/>
      <c r="BK377" s="413"/>
      <c r="BL377" s="412"/>
      <c r="BM377" s="412"/>
      <c r="BN377" s="412"/>
      <c r="BO377" s="412"/>
      <c r="BP377" s="412"/>
      <c r="BQ377" s="413"/>
      <c r="BR377" s="422"/>
    </row>
    <row r="378" spans="1:70" s="428" customFormat="1" ht="14.5" customHeight="1" x14ac:dyDescent="0.35">
      <c r="A378" s="874" t="s">
        <v>3839</v>
      </c>
      <c r="B378" s="862"/>
      <c r="C378" s="863"/>
      <c r="D378" s="862"/>
      <c r="E378" s="864"/>
      <c r="F378" s="862"/>
      <c r="G378" s="865"/>
      <c r="H378" s="867"/>
      <c r="I378" s="866"/>
      <c r="J378" s="866"/>
      <c r="K378" s="866"/>
      <c r="L378" s="866"/>
      <c r="M378" s="866"/>
      <c r="N378" s="868"/>
      <c r="O378" s="866"/>
      <c r="P378" s="866"/>
      <c r="Q378" s="866"/>
      <c r="R378" s="866"/>
      <c r="S378" s="866"/>
      <c r="T378" s="866"/>
      <c r="U378" s="866"/>
      <c r="V378" s="866"/>
      <c r="W378" s="866"/>
      <c r="X378" s="866"/>
      <c r="Y378" s="867"/>
      <c r="Z378" s="864"/>
      <c r="AA378" s="864"/>
      <c r="AB378" s="864"/>
      <c r="AC378" s="864"/>
      <c r="AD378" s="864"/>
      <c r="AE378" s="864"/>
      <c r="AF378" s="864"/>
      <c r="AG378" s="864"/>
      <c r="AH378" s="864"/>
      <c r="AI378" s="864"/>
      <c r="AJ378" s="864"/>
      <c r="AK378" s="864"/>
      <c r="AL378" s="864"/>
      <c r="AM378" s="864"/>
      <c r="AN378" s="864"/>
      <c r="AO378" s="862"/>
      <c r="AP378" s="866"/>
      <c r="AQ378" s="866"/>
      <c r="AR378" s="866"/>
      <c r="AS378" s="866"/>
      <c r="AT378" s="866"/>
      <c r="AU378" s="869"/>
      <c r="AV378" s="864"/>
      <c r="AW378" s="864"/>
      <c r="AX378" s="864"/>
      <c r="AY378" s="864"/>
      <c r="AZ378" s="864"/>
      <c r="BA378" s="870"/>
      <c r="BB378" s="866"/>
      <c r="BC378" s="871"/>
      <c r="BD378" s="871"/>
      <c r="BE378" s="871"/>
      <c r="BF378" s="867"/>
      <c r="BG378" s="866"/>
      <c r="BH378" s="866"/>
      <c r="BI378" s="866"/>
      <c r="BJ378" s="866"/>
      <c r="BK378" s="862"/>
      <c r="BL378" s="872"/>
      <c r="BM378" s="872"/>
      <c r="BN378" s="872"/>
      <c r="BO378" s="872"/>
      <c r="BP378" s="872"/>
      <c r="BQ378" s="862"/>
      <c r="BR378" s="873"/>
    </row>
    <row r="379" spans="1:70" s="428" customFormat="1" x14ac:dyDescent="0.25">
      <c r="A379" s="345" t="s">
        <v>3840</v>
      </c>
      <c r="B379" s="373"/>
      <c r="C379" s="719">
        <v>36250</v>
      </c>
      <c r="D379" s="373"/>
      <c r="E379" s="346">
        <v>1582.77</v>
      </c>
      <c r="F379" s="373"/>
      <c r="G379" s="347">
        <v>412.48</v>
      </c>
      <c r="H379" s="374"/>
      <c r="I379" s="348">
        <v>0.13109999999999999</v>
      </c>
      <c r="J379" s="348">
        <v>-1.5114000000000001</v>
      </c>
      <c r="K379" s="348">
        <v>-1.6148</v>
      </c>
      <c r="L379" s="348">
        <v>0.2382</v>
      </c>
      <c r="M379" s="348">
        <v>-6.7862999999999998</v>
      </c>
      <c r="N379" s="350">
        <v>-16.007200000000001</v>
      </c>
      <c r="O379" s="348">
        <v>-10.326499999999999</v>
      </c>
      <c r="P379" s="348">
        <v>-2.8576000000000001</v>
      </c>
      <c r="Q379" s="348">
        <v>6.76</v>
      </c>
      <c r="R379" s="348">
        <v>8.9877000000000002</v>
      </c>
      <c r="S379" s="348">
        <v>-0.25869999999999999</v>
      </c>
      <c r="T379" s="348">
        <v>5.7994000000000003</v>
      </c>
      <c r="U379" s="348">
        <v>-12.4544</v>
      </c>
      <c r="V379" s="348">
        <v>-12.6953</v>
      </c>
      <c r="W379" s="348">
        <v>-0.25869999999999999</v>
      </c>
      <c r="X379" s="348">
        <v>14.589700000000001</v>
      </c>
      <c r="Y379" s="374"/>
      <c r="Z379" s="346">
        <v>1</v>
      </c>
      <c r="AA379" s="346">
        <v>1</v>
      </c>
      <c r="AB379" s="346">
        <v>1</v>
      </c>
      <c r="AC379" s="346">
        <v>1</v>
      </c>
      <c r="AD379" s="346">
        <v>1</v>
      </c>
      <c r="AE379" s="346">
        <v>1</v>
      </c>
      <c r="AF379" s="346">
        <v>1</v>
      </c>
      <c r="AG379" s="346">
        <v>1</v>
      </c>
      <c r="AH379" s="346">
        <v>1</v>
      </c>
      <c r="AI379" s="346">
        <v>1</v>
      </c>
      <c r="AJ379" s="346">
        <v>1</v>
      </c>
      <c r="AK379" s="346">
        <v>1</v>
      </c>
      <c r="AL379" s="346">
        <v>1</v>
      </c>
      <c r="AM379" s="346">
        <v>1</v>
      </c>
      <c r="AN379" s="346">
        <v>1</v>
      </c>
      <c r="AO379" s="373"/>
      <c r="AP379" s="348">
        <v>6.95</v>
      </c>
      <c r="AQ379" s="348">
        <v>4.88</v>
      </c>
      <c r="AR379" s="348">
        <v>-0.22</v>
      </c>
      <c r="AS379" s="348">
        <v>-7.63</v>
      </c>
      <c r="AT379" s="348">
        <v>-15.43</v>
      </c>
      <c r="AU379" s="351"/>
      <c r="AV379" s="346">
        <v>1</v>
      </c>
      <c r="AW379" s="346">
        <v>1</v>
      </c>
      <c r="AX379" s="346">
        <v>1</v>
      </c>
      <c r="AY379" s="346">
        <v>1</v>
      </c>
      <c r="AZ379" s="346">
        <v>1</v>
      </c>
      <c r="BA379" s="362"/>
      <c r="BB379" s="348">
        <v>12.5643811677147</v>
      </c>
      <c r="BC379" s="375">
        <v>0.90824809645675397</v>
      </c>
      <c r="BD379" s="375">
        <v>-4.2788922568115201E-2</v>
      </c>
      <c r="BE379" s="375">
        <v>-0.116071905391427</v>
      </c>
      <c r="BF379" s="374"/>
      <c r="BG379" s="348">
        <v>70.316199999999995</v>
      </c>
      <c r="BH379" s="348">
        <v>14.879300000000001</v>
      </c>
      <c r="BI379" s="348">
        <v>7.18337</v>
      </c>
      <c r="BJ379" s="348">
        <v>7.62113</v>
      </c>
      <c r="BK379" s="373"/>
      <c r="BL379" s="372" t="s">
        <v>3841</v>
      </c>
      <c r="BM379" s="372" t="s">
        <v>3842</v>
      </c>
      <c r="BN379" s="372" t="s">
        <v>3843</v>
      </c>
      <c r="BO379" s="372" t="s">
        <v>3844</v>
      </c>
      <c r="BP379" s="372" t="s">
        <v>3845</v>
      </c>
      <c r="BQ379" s="373"/>
      <c r="BR379" s="354" t="s">
        <v>2340</v>
      </c>
    </row>
    <row r="380" spans="1:70" s="428" customFormat="1" x14ac:dyDescent="0.25">
      <c r="A380" s="885" t="s">
        <v>93</v>
      </c>
      <c r="B380" s="402"/>
      <c r="C380" s="724"/>
      <c r="D380" s="402"/>
      <c r="E380" s="403"/>
      <c r="F380" s="402"/>
      <c r="G380" s="404"/>
      <c r="H380" s="406"/>
      <c r="I380" s="405">
        <v>0.13109999999999999</v>
      </c>
      <c r="J380" s="405">
        <v>-1.5114000000000001</v>
      </c>
      <c r="K380" s="405">
        <v>-1.6148</v>
      </c>
      <c r="L380" s="405">
        <v>0.2382</v>
      </c>
      <c r="M380" s="405">
        <v>-6.7862999999999998</v>
      </c>
      <c r="N380" s="407">
        <v>-16.007200000000001</v>
      </c>
      <c r="O380" s="405">
        <v>-10.326499999999999</v>
      </c>
      <c r="P380" s="405">
        <v>-2.8576000000000001</v>
      </c>
      <c r="Q380" s="405">
        <v>6.76</v>
      </c>
      <c r="R380" s="405">
        <v>8.9877000000000002</v>
      </c>
      <c r="S380" s="405">
        <v>-0.25869999999999999</v>
      </c>
      <c r="T380" s="405">
        <v>5.7994000000000003</v>
      </c>
      <c r="U380" s="405">
        <v>-12.4544</v>
      </c>
      <c r="V380" s="405">
        <v>-12.6953</v>
      </c>
      <c r="W380" s="405">
        <v>-0.25869999999999999</v>
      </c>
      <c r="X380" s="405">
        <v>14.589700000000001</v>
      </c>
      <c r="Y380" s="406"/>
      <c r="Z380" s="403">
        <v>1</v>
      </c>
      <c r="AA380" s="403">
        <v>1</v>
      </c>
      <c r="AB380" s="403">
        <v>1</v>
      </c>
      <c r="AC380" s="403">
        <v>1</v>
      </c>
      <c r="AD380" s="403">
        <v>1</v>
      </c>
      <c r="AE380" s="403">
        <v>1</v>
      </c>
      <c r="AF380" s="403">
        <v>1</v>
      </c>
      <c r="AG380" s="403">
        <v>1</v>
      </c>
      <c r="AH380" s="403">
        <v>1</v>
      </c>
      <c r="AI380" s="403">
        <v>1</v>
      </c>
      <c r="AJ380" s="403">
        <v>1</v>
      </c>
      <c r="AK380" s="403">
        <v>1</v>
      </c>
      <c r="AL380" s="403">
        <v>1</v>
      </c>
      <c r="AM380" s="403">
        <v>1</v>
      </c>
      <c r="AN380" s="403">
        <v>1</v>
      </c>
      <c r="AO380" s="402"/>
      <c r="AP380" s="405">
        <v>6.95</v>
      </c>
      <c r="AQ380" s="405">
        <v>4.88</v>
      </c>
      <c r="AR380" s="405">
        <v>-0.22</v>
      </c>
      <c r="AS380" s="405">
        <v>-7.63</v>
      </c>
      <c r="AT380" s="405">
        <v>-15.43</v>
      </c>
      <c r="AU380" s="408"/>
      <c r="AV380" s="403">
        <v>1</v>
      </c>
      <c r="AW380" s="403">
        <v>1</v>
      </c>
      <c r="AX380" s="403">
        <v>1</v>
      </c>
      <c r="AY380" s="403">
        <v>1</v>
      </c>
      <c r="AZ380" s="403">
        <v>1</v>
      </c>
      <c r="BA380" s="409"/>
      <c r="BB380" s="405"/>
      <c r="BC380" s="410"/>
      <c r="BD380" s="410"/>
      <c r="BE380" s="410"/>
      <c r="BF380" s="406"/>
      <c r="BG380" s="405"/>
      <c r="BH380" s="405"/>
      <c r="BI380" s="405"/>
      <c r="BJ380" s="405"/>
      <c r="BK380" s="402"/>
      <c r="BL380" s="401"/>
      <c r="BM380" s="401"/>
      <c r="BN380" s="401"/>
      <c r="BO380" s="401"/>
      <c r="BP380" s="401"/>
      <c r="BQ380" s="402"/>
      <c r="BR380" s="411"/>
    </row>
    <row r="381" spans="1:70" s="428" customFormat="1" x14ac:dyDescent="0.25">
      <c r="A381" s="886" t="s">
        <v>94</v>
      </c>
      <c r="B381" s="373"/>
      <c r="C381" s="719"/>
      <c r="D381" s="373"/>
      <c r="E381" s="346"/>
      <c r="F381" s="373"/>
      <c r="G381" s="347"/>
      <c r="H381" s="374"/>
      <c r="I381" s="348">
        <v>0.13109999999999999</v>
      </c>
      <c r="J381" s="348">
        <v>-1.5114000000000001</v>
      </c>
      <c r="K381" s="348">
        <v>-1.6148</v>
      </c>
      <c r="L381" s="348">
        <v>0.2382</v>
      </c>
      <c r="M381" s="348">
        <v>-6.7862999999999998</v>
      </c>
      <c r="N381" s="350">
        <v>-16.007200000000001</v>
      </c>
      <c r="O381" s="348">
        <v>-10.326499999999999</v>
      </c>
      <c r="P381" s="348">
        <v>-2.8576000000000001</v>
      </c>
      <c r="Q381" s="348">
        <v>6.76</v>
      </c>
      <c r="R381" s="348">
        <v>8.9877000000000002</v>
      </c>
      <c r="S381" s="348">
        <v>-0.25869999999999999</v>
      </c>
      <c r="T381" s="348">
        <v>5.7994000000000003</v>
      </c>
      <c r="U381" s="348">
        <v>-12.4544</v>
      </c>
      <c r="V381" s="348">
        <v>-12.6953</v>
      </c>
      <c r="W381" s="348">
        <v>-0.25869999999999999</v>
      </c>
      <c r="X381" s="348">
        <v>14.589700000000001</v>
      </c>
      <c r="Y381" s="374"/>
      <c r="Z381" s="346"/>
      <c r="AA381" s="346"/>
      <c r="AB381" s="346"/>
      <c r="AC381" s="346"/>
      <c r="AD381" s="346"/>
      <c r="AE381" s="346"/>
      <c r="AF381" s="346"/>
      <c r="AG381" s="346"/>
      <c r="AH381" s="346"/>
      <c r="AI381" s="346"/>
      <c r="AJ381" s="346"/>
      <c r="AK381" s="346"/>
      <c r="AL381" s="346"/>
      <c r="AM381" s="346"/>
      <c r="AN381" s="346"/>
      <c r="AO381" s="373"/>
      <c r="AP381" s="348">
        <v>6.95</v>
      </c>
      <c r="AQ381" s="348">
        <v>4.88</v>
      </c>
      <c r="AR381" s="348">
        <v>-0.22</v>
      </c>
      <c r="AS381" s="348">
        <v>-7.63</v>
      </c>
      <c r="AT381" s="348">
        <v>-15.43</v>
      </c>
      <c r="AU381" s="351"/>
      <c r="AV381" s="346"/>
      <c r="AW381" s="346"/>
      <c r="AX381" s="346"/>
      <c r="AY381" s="346"/>
      <c r="AZ381" s="346"/>
      <c r="BA381" s="362"/>
      <c r="BB381" s="348"/>
      <c r="BC381" s="375"/>
      <c r="BD381" s="375"/>
      <c r="BE381" s="375"/>
      <c r="BF381" s="374"/>
      <c r="BG381" s="348"/>
      <c r="BH381" s="348"/>
      <c r="BI381" s="348"/>
      <c r="BJ381" s="348"/>
      <c r="BK381" s="373"/>
      <c r="BL381" s="372"/>
      <c r="BM381" s="372"/>
      <c r="BN381" s="372"/>
      <c r="BO381" s="372"/>
      <c r="BP381" s="372"/>
      <c r="BQ381" s="373"/>
      <c r="BR381" s="354"/>
    </row>
    <row r="382" spans="1:70" s="428" customFormat="1" x14ac:dyDescent="0.25">
      <c r="A382" s="886" t="s">
        <v>95</v>
      </c>
      <c r="B382" s="373"/>
      <c r="C382" s="719"/>
      <c r="D382" s="373"/>
      <c r="E382" s="346"/>
      <c r="F382" s="373"/>
      <c r="G382" s="347"/>
      <c r="H382" s="374"/>
      <c r="I382" s="348">
        <v>0.13109999999999999</v>
      </c>
      <c r="J382" s="348">
        <v>-1.5114000000000001</v>
      </c>
      <c r="K382" s="348">
        <v>-1.6148</v>
      </c>
      <c r="L382" s="348">
        <v>0.2382</v>
      </c>
      <c r="M382" s="348">
        <v>-6.7862999999999998</v>
      </c>
      <c r="N382" s="350">
        <v>-16.007200000000001</v>
      </c>
      <c r="O382" s="348">
        <v>-10.326499999999999</v>
      </c>
      <c r="P382" s="348">
        <v>-2.8576000000000001</v>
      </c>
      <c r="Q382" s="348">
        <v>6.76</v>
      </c>
      <c r="R382" s="348">
        <v>8.9877000000000002</v>
      </c>
      <c r="S382" s="348">
        <v>-0.25869999999999999</v>
      </c>
      <c r="T382" s="348">
        <v>5.7994000000000003</v>
      </c>
      <c r="U382" s="348">
        <v>-12.4544</v>
      </c>
      <c r="V382" s="348">
        <v>-12.6953</v>
      </c>
      <c r="W382" s="348">
        <v>-0.25869999999999999</v>
      </c>
      <c r="X382" s="348">
        <v>14.589700000000001</v>
      </c>
      <c r="Y382" s="374"/>
      <c r="Z382" s="346"/>
      <c r="AA382" s="346"/>
      <c r="AB382" s="346"/>
      <c r="AC382" s="346"/>
      <c r="AD382" s="346"/>
      <c r="AE382" s="346"/>
      <c r="AF382" s="346"/>
      <c r="AG382" s="346"/>
      <c r="AH382" s="346"/>
      <c r="AI382" s="346"/>
      <c r="AJ382" s="346"/>
      <c r="AK382" s="346"/>
      <c r="AL382" s="346"/>
      <c r="AM382" s="346"/>
      <c r="AN382" s="346"/>
      <c r="AO382" s="373"/>
      <c r="AP382" s="348">
        <v>6.95</v>
      </c>
      <c r="AQ382" s="348">
        <v>4.88</v>
      </c>
      <c r="AR382" s="348">
        <v>-0.22</v>
      </c>
      <c r="AS382" s="348">
        <v>-7.63</v>
      </c>
      <c r="AT382" s="348">
        <v>-15.43</v>
      </c>
      <c r="AU382" s="351"/>
      <c r="AV382" s="346"/>
      <c r="AW382" s="346"/>
      <c r="AX382" s="346"/>
      <c r="AY382" s="346"/>
      <c r="AZ382" s="346"/>
      <c r="BA382" s="362"/>
      <c r="BB382" s="348"/>
      <c r="BC382" s="375"/>
      <c r="BD382" s="375"/>
      <c r="BE382" s="375"/>
      <c r="BF382" s="374"/>
      <c r="BG382" s="348"/>
      <c r="BH382" s="348"/>
      <c r="BI382" s="348"/>
      <c r="BJ382" s="348"/>
      <c r="BK382" s="373"/>
      <c r="BL382" s="372"/>
      <c r="BM382" s="372"/>
      <c r="BN382" s="372"/>
      <c r="BO382" s="372"/>
      <c r="BP382" s="372"/>
      <c r="BQ382" s="373"/>
      <c r="BR382" s="354"/>
    </row>
    <row r="383" spans="1:70" s="428" customFormat="1" x14ac:dyDescent="0.25">
      <c r="A383" s="887" t="s">
        <v>96</v>
      </c>
      <c r="B383" s="413"/>
      <c r="C383" s="725"/>
      <c r="D383" s="413"/>
      <c r="E383" s="414"/>
      <c r="F383" s="413"/>
      <c r="G383" s="415"/>
      <c r="H383" s="417"/>
      <c r="I383" s="416">
        <v>0.13109999999999999</v>
      </c>
      <c r="J383" s="416">
        <v>-1.5114000000000001</v>
      </c>
      <c r="K383" s="416">
        <v>-1.6148</v>
      </c>
      <c r="L383" s="416">
        <v>0.2382</v>
      </c>
      <c r="M383" s="416">
        <v>-6.7862999999999998</v>
      </c>
      <c r="N383" s="418">
        <v>-16.007200000000001</v>
      </c>
      <c r="O383" s="416">
        <v>-10.326499999999999</v>
      </c>
      <c r="P383" s="416">
        <v>-2.8576000000000001</v>
      </c>
      <c r="Q383" s="416">
        <v>6.76</v>
      </c>
      <c r="R383" s="416">
        <v>8.9877000000000002</v>
      </c>
      <c r="S383" s="416">
        <v>-0.25869999999999999</v>
      </c>
      <c r="T383" s="416">
        <v>5.7994000000000003</v>
      </c>
      <c r="U383" s="416">
        <v>-12.4544</v>
      </c>
      <c r="V383" s="416">
        <v>-12.6953</v>
      </c>
      <c r="W383" s="416">
        <v>-0.25869999999999999</v>
      </c>
      <c r="X383" s="416">
        <v>14.589700000000001</v>
      </c>
      <c r="Y383" s="417"/>
      <c r="Z383" s="414"/>
      <c r="AA383" s="414"/>
      <c r="AB383" s="414"/>
      <c r="AC383" s="414"/>
      <c r="AD383" s="414"/>
      <c r="AE383" s="414"/>
      <c r="AF383" s="414"/>
      <c r="AG383" s="414"/>
      <c r="AH383" s="414"/>
      <c r="AI383" s="414"/>
      <c r="AJ383" s="414"/>
      <c r="AK383" s="414"/>
      <c r="AL383" s="414"/>
      <c r="AM383" s="414"/>
      <c r="AN383" s="414"/>
      <c r="AO383" s="413"/>
      <c r="AP383" s="416">
        <v>6.95</v>
      </c>
      <c r="AQ383" s="416">
        <v>4.88</v>
      </c>
      <c r="AR383" s="416">
        <v>-0.22</v>
      </c>
      <c r="AS383" s="416">
        <v>-7.63</v>
      </c>
      <c r="AT383" s="416">
        <v>-15.43</v>
      </c>
      <c r="AU383" s="419"/>
      <c r="AV383" s="414"/>
      <c r="AW383" s="414"/>
      <c r="AX383" s="414"/>
      <c r="AY383" s="414"/>
      <c r="AZ383" s="414"/>
      <c r="BA383" s="420"/>
      <c r="BB383" s="416"/>
      <c r="BC383" s="421"/>
      <c r="BD383" s="421"/>
      <c r="BE383" s="421"/>
      <c r="BF383" s="417"/>
      <c r="BG383" s="416"/>
      <c r="BH383" s="416"/>
      <c r="BI383" s="416"/>
      <c r="BJ383" s="416"/>
      <c r="BK383" s="413"/>
      <c r="BL383" s="412"/>
      <c r="BM383" s="412"/>
      <c r="BN383" s="412"/>
      <c r="BO383" s="412"/>
      <c r="BP383" s="412"/>
      <c r="BQ383" s="413"/>
      <c r="BR383" s="422"/>
    </row>
    <row r="384" spans="1:70" s="428" customFormat="1" ht="14.5" customHeight="1" x14ac:dyDescent="0.35">
      <c r="A384" s="874" t="s">
        <v>3846</v>
      </c>
      <c r="B384" s="862"/>
      <c r="C384" s="863"/>
      <c r="D384" s="862"/>
      <c r="E384" s="864"/>
      <c r="F384" s="862"/>
      <c r="G384" s="865"/>
      <c r="H384" s="867"/>
      <c r="I384" s="866"/>
      <c r="J384" s="866"/>
      <c r="K384" s="866"/>
      <c r="L384" s="866"/>
      <c r="M384" s="866"/>
      <c r="N384" s="868"/>
      <c r="O384" s="866"/>
      <c r="P384" s="866"/>
      <c r="Q384" s="866"/>
      <c r="R384" s="866"/>
      <c r="S384" s="866"/>
      <c r="T384" s="866"/>
      <c r="U384" s="866"/>
      <c r="V384" s="866"/>
      <c r="W384" s="866"/>
      <c r="X384" s="866"/>
      <c r="Y384" s="867"/>
      <c r="Z384" s="864"/>
      <c r="AA384" s="864"/>
      <c r="AB384" s="864"/>
      <c r="AC384" s="864"/>
      <c r="AD384" s="864"/>
      <c r="AE384" s="864"/>
      <c r="AF384" s="864"/>
      <c r="AG384" s="864"/>
      <c r="AH384" s="864"/>
      <c r="AI384" s="864"/>
      <c r="AJ384" s="864"/>
      <c r="AK384" s="864"/>
      <c r="AL384" s="864"/>
      <c r="AM384" s="864"/>
      <c r="AN384" s="864"/>
      <c r="AO384" s="862"/>
      <c r="AP384" s="866"/>
      <c r="AQ384" s="866"/>
      <c r="AR384" s="866"/>
      <c r="AS384" s="866"/>
      <c r="AT384" s="866"/>
      <c r="AU384" s="869"/>
      <c r="AV384" s="864"/>
      <c r="AW384" s="864"/>
      <c r="AX384" s="864"/>
      <c r="AY384" s="864"/>
      <c r="AZ384" s="864"/>
      <c r="BA384" s="870"/>
      <c r="BB384" s="866"/>
      <c r="BC384" s="871"/>
      <c r="BD384" s="871"/>
      <c r="BE384" s="871"/>
      <c r="BF384" s="867"/>
      <c r="BG384" s="866"/>
      <c r="BH384" s="866"/>
      <c r="BI384" s="866"/>
      <c r="BJ384" s="866"/>
      <c r="BK384" s="862"/>
      <c r="BL384" s="872"/>
      <c r="BM384" s="872"/>
      <c r="BN384" s="872"/>
      <c r="BO384" s="872"/>
      <c r="BP384" s="872"/>
      <c r="BQ384" s="862"/>
      <c r="BR384" s="873"/>
    </row>
    <row r="385" spans="1:70" s="428" customFormat="1" ht="11" x14ac:dyDescent="0.3">
      <c r="A385" s="841" t="s">
        <v>3847</v>
      </c>
      <c r="B385" s="842"/>
      <c r="C385" s="843">
        <v>43769</v>
      </c>
      <c r="D385" s="842"/>
      <c r="E385" s="844">
        <v>3973.06</v>
      </c>
      <c r="F385" s="842"/>
      <c r="G385" s="845">
        <v>34.747</v>
      </c>
      <c r="H385" s="847"/>
      <c r="I385" s="846" t="s">
        <v>430</v>
      </c>
      <c r="J385" s="846">
        <v>0.51780000000000004</v>
      </c>
      <c r="K385" s="846">
        <v>3.8401999999999998</v>
      </c>
      <c r="L385" s="846">
        <v>10.680400000000001</v>
      </c>
      <c r="M385" s="846">
        <v>11.5688</v>
      </c>
      <c r="N385" s="848">
        <v>10.612299999999999</v>
      </c>
      <c r="O385" s="846">
        <v>8.4129000000000005</v>
      </c>
      <c r="P385" s="846">
        <v>19.194299999999998</v>
      </c>
      <c r="Q385" s="846">
        <v>15.607799999999999</v>
      </c>
      <c r="R385" s="846" t="s">
        <v>430</v>
      </c>
      <c r="S385" s="846">
        <v>1.8944000000000001</v>
      </c>
      <c r="T385" s="846">
        <v>22.069199999999999</v>
      </c>
      <c r="U385" s="846">
        <v>8.4420000000000002</v>
      </c>
      <c r="V385" s="846">
        <v>8.8666999999999998</v>
      </c>
      <c r="W385" s="846">
        <v>1.8944000000000001</v>
      </c>
      <c r="X385" s="846">
        <v>20.3978</v>
      </c>
      <c r="Y385" s="847"/>
      <c r="Z385" s="844" t="s">
        <v>430</v>
      </c>
      <c r="AA385" s="844">
        <v>1</v>
      </c>
      <c r="AB385" s="844">
        <v>1</v>
      </c>
      <c r="AC385" s="844">
        <v>1</v>
      </c>
      <c r="AD385" s="844">
        <v>1</v>
      </c>
      <c r="AE385" s="844">
        <v>1</v>
      </c>
      <c r="AF385" s="844">
        <v>1</v>
      </c>
      <c r="AG385" s="844">
        <v>1</v>
      </c>
      <c r="AH385" s="844">
        <v>1</v>
      </c>
      <c r="AI385" s="844" t="s">
        <v>430</v>
      </c>
      <c r="AJ385" s="844">
        <v>1</v>
      </c>
      <c r="AK385" s="844">
        <v>1</v>
      </c>
      <c r="AL385" s="844">
        <v>1</v>
      </c>
      <c r="AM385" s="844">
        <v>1</v>
      </c>
      <c r="AN385" s="844">
        <v>1</v>
      </c>
      <c r="AO385" s="842"/>
      <c r="AP385" s="846" t="s">
        <v>430</v>
      </c>
      <c r="AQ385" s="846" t="s">
        <v>430</v>
      </c>
      <c r="AR385" s="846">
        <v>17.39</v>
      </c>
      <c r="AS385" s="846">
        <v>15.27</v>
      </c>
      <c r="AT385" s="846">
        <v>19.079999999999998</v>
      </c>
      <c r="AU385" s="849"/>
      <c r="AV385" s="844" t="s">
        <v>430</v>
      </c>
      <c r="AW385" s="844" t="s">
        <v>430</v>
      </c>
      <c r="AX385" s="844">
        <v>1</v>
      </c>
      <c r="AY385" s="844">
        <v>1</v>
      </c>
      <c r="AZ385" s="844">
        <v>1</v>
      </c>
      <c r="BA385" s="851"/>
      <c r="BB385" s="846">
        <v>13.9007736866157</v>
      </c>
      <c r="BC385" s="852">
        <v>0.90857231355073897</v>
      </c>
      <c r="BD385" s="852">
        <v>8.2950670190702E-2</v>
      </c>
      <c r="BE385" s="852">
        <v>0.52964978251760397</v>
      </c>
      <c r="BF385" s="847"/>
      <c r="BG385" s="846">
        <v>29.1465</v>
      </c>
      <c r="BH385" s="846">
        <v>24.857600000000001</v>
      </c>
      <c r="BI385" s="846">
        <v>23.371500000000001</v>
      </c>
      <c r="BJ385" s="846">
        <v>22.624400000000001</v>
      </c>
      <c r="BK385" s="842"/>
      <c r="BL385" s="855" t="s">
        <v>3848</v>
      </c>
      <c r="BM385" s="855" t="s">
        <v>3849</v>
      </c>
      <c r="BN385" s="855" t="s">
        <v>3850</v>
      </c>
      <c r="BO385" s="855" t="s">
        <v>3851</v>
      </c>
      <c r="BP385" s="855" t="s">
        <v>3852</v>
      </c>
      <c r="BQ385" s="842"/>
      <c r="BR385" s="856" t="s">
        <v>602</v>
      </c>
    </row>
    <row r="386" spans="1:70" s="428" customFormat="1" x14ac:dyDescent="0.25">
      <c r="A386" s="885" t="s">
        <v>93</v>
      </c>
      <c r="B386" s="402"/>
      <c r="C386" s="724"/>
      <c r="D386" s="402"/>
      <c r="E386" s="403"/>
      <c r="F386" s="402"/>
      <c r="G386" s="404"/>
      <c r="H386" s="406"/>
      <c r="I386" s="405" t="s">
        <v>430</v>
      </c>
      <c r="J386" s="405">
        <v>0.51780000000000004</v>
      </c>
      <c r="K386" s="405">
        <v>3.8401999999999998</v>
      </c>
      <c r="L386" s="405">
        <v>10.680400000000001</v>
      </c>
      <c r="M386" s="405">
        <v>11.5688</v>
      </c>
      <c r="N386" s="407">
        <v>10.612299999999999</v>
      </c>
      <c r="O386" s="405">
        <v>8.4129000000000005</v>
      </c>
      <c r="P386" s="405">
        <v>19.194299999999998</v>
      </c>
      <c r="Q386" s="405">
        <v>15.607799999999999</v>
      </c>
      <c r="R386" s="405" t="s">
        <v>430</v>
      </c>
      <c r="S386" s="405">
        <v>1.8944000000000001</v>
      </c>
      <c r="T386" s="405">
        <v>22.069199999999999</v>
      </c>
      <c r="U386" s="405">
        <v>8.4420000000000002</v>
      </c>
      <c r="V386" s="405">
        <v>8.8666999999999998</v>
      </c>
      <c r="W386" s="405">
        <v>1.8944000000000001</v>
      </c>
      <c r="X386" s="405">
        <v>20.3978</v>
      </c>
      <c r="Y386" s="406"/>
      <c r="Z386" s="403">
        <v>0</v>
      </c>
      <c r="AA386" s="403">
        <v>1</v>
      </c>
      <c r="AB386" s="403">
        <v>1</v>
      </c>
      <c r="AC386" s="403">
        <v>1</v>
      </c>
      <c r="AD386" s="403">
        <v>1</v>
      </c>
      <c r="AE386" s="403">
        <v>1</v>
      </c>
      <c r="AF386" s="403">
        <v>1</v>
      </c>
      <c r="AG386" s="403">
        <v>1</v>
      </c>
      <c r="AH386" s="403">
        <v>1</v>
      </c>
      <c r="AI386" s="403">
        <v>0</v>
      </c>
      <c r="AJ386" s="403">
        <v>1</v>
      </c>
      <c r="AK386" s="403">
        <v>1</v>
      </c>
      <c r="AL386" s="403">
        <v>1</v>
      </c>
      <c r="AM386" s="403">
        <v>1</v>
      </c>
      <c r="AN386" s="403">
        <v>1</v>
      </c>
      <c r="AO386" s="402"/>
      <c r="AP386" s="405" t="s">
        <v>430</v>
      </c>
      <c r="AQ386" s="405" t="s">
        <v>430</v>
      </c>
      <c r="AR386" s="405">
        <v>17.39</v>
      </c>
      <c r="AS386" s="405">
        <v>15.27</v>
      </c>
      <c r="AT386" s="405">
        <v>19.079999999999998</v>
      </c>
      <c r="AU386" s="408"/>
      <c r="AV386" s="403">
        <v>0</v>
      </c>
      <c r="AW386" s="403">
        <v>0</v>
      </c>
      <c r="AX386" s="403">
        <v>1</v>
      </c>
      <c r="AY386" s="403">
        <v>1</v>
      </c>
      <c r="AZ386" s="403">
        <v>1</v>
      </c>
      <c r="BA386" s="409"/>
      <c r="BB386" s="405"/>
      <c r="BC386" s="410"/>
      <c r="BD386" s="410"/>
      <c r="BE386" s="410"/>
      <c r="BF386" s="406"/>
      <c r="BG386" s="405"/>
      <c r="BH386" s="405"/>
      <c r="BI386" s="405"/>
      <c r="BJ386" s="405"/>
      <c r="BK386" s="402"/>
      <c r="BL386" s="401"/>
      <c r="BM386" s="401"/>
      <c r="BN386" s="401"/>
      <c r="BO386" s="401"/>
      <c r="BP386" s="401"/>
      <c r="BQ386" s="402"/>
      <c r="BR386" s="411"/>
    </row>
    <row r="387" spans="1:70" s="428" customFormat="1" x14ac:dyDescent="0.25">
      <c r="A387" s="886" t="s">
        <v>94</v>
      </c>
      <c r="B387" s="373"/>
      <c r="C387" s="719"/>
      <c r="D387" s="373"/>
      <c r="E387" s="346"/>
      <c r="F387" s="373"/>
      <c r="G387" s="347"/>
      <c r="H387" s="374"/>
      <c r="I387" s="348" t="s">
        <v>430</v>
      </c>
      <c r="J387" s="348">
        <v>0.51780000000000004</v>
      </c>
      <c r="K387" s="348">
        <v>3.8401999999999998</v>
      </c>
      <c r="L387" s="348">
        <v>10.680400000000001</v>
      </c>
      <c r="M387" s="348">
        <v>11.5688</v>
      </c>
      <c r="N387" s="350">
        <v>10.612299999999999</v>
      </c>
      <c r="O387" s="348">
        <v>8.4129000000000005</v>
      </c>
      <c r="P387" s="348">
        <v>19.194299999999998</v>
      </c>
      <c r="Q387" s="348">
        <v>15.607799999999999</v>
      </c>
      <c r="R387" s="348" t="s">
        <v>430</v>
      </c>
      <c r="S387" s="348">
        <v>1.8944000000000001</v>
      </c>
      <c r="T387" s="348">
        <v>22.069199999999999</v>
      </c>
      <c r="U387" s="348">
        <v>8.4420000000000002</v>
      </c>
      <c r="V387" s="348">
        <v>8.8666999999999998</v>
      </c>
      <c r="W387" s="348">
        <v>1.8944000000000001</v>
      </c>
      <c r="X387" s="348">
        <v>20.3978</v>
      </c>
      <c r="Y387" s="374"/>
      <c r="Z387" s="346"/>
      <c r="AA387" s="346"/>
      <c r="AB387" s="346"/>
      <c r="AC387" s="346"/>
      <c r="AD387" s="346"/>
      <c r="AE387" s="346"/>
      <c r="AF387" s="346"/>
      <c r="AG387" s="346"/>
      <c r="AH387" s="346"/>
      <c r="AI387" s="346"/>
      <c r="AJ387" s="346"/>
      <c r="AK387" s="346"/>
      <c r="AL387" s="346"/>
      <c r="AM387" s="346"/>
      <c r="AN387" s="346"/>
      <c r="AO387" s="373"/>
      <c r="AP387" s="348" t="s">
        <v>430</v>
      </c>
      <c r="AQ387" s="348" t="s">
        <v>430</v>
      </c>
      <c r="AR387" s="348">
        <v>17.39</v>
      </c>
      <c r="AS387" s="348">
        <v>15.27</v>
      </c>
      <c r="AT387" s="348">
        <v>19.079999999999998</v>
      </c>
      <c r="AU387" s="351"/>
      <c r="AV387" s="346"/>
      <c r="AW387" s="346"/>
      <c r="AX387" s="346"/>
      <c r="AY387" s="346"/>
      <c r="AZ387" s="346"/>
      <c r="BA387" s="362"/>
      <c r="BB387" s="348"/>
      <c r="BC387" s="375"/>
      <c r="BD387" s="375"/>
      <c r="BE387" s="375"/>
      <c r="BF387" s="374"/>
      <c r="BG387" s="348"/>
      <c r="BH387" s="348"/>
      <c r="BI387" s="348"/>
      <c r="BJ387" s="348"/>
      <c r="BK387" s="373"/>
      <c r="BL387" s="372"/>
      <c r="BM387" s="372"/>
      <c r="BN387" s="372"/>
      <c r="BO387" s="372"/>
      <c r="BP387" s="372"/>
      <c r="BQ387" s="373"/>
      <c r="BR387" s="354"/>
    </row>
    <row r="388" spans="1:70" s="428" customFormat="1" x14ac:dyDescent="0.25">
      <c r="A388" s="886" t="s">
        <v>95</v>
      </c>
      <c r="B388" s="373"/>
      <c r="C388" s="719"/>
      <c r="D388" s="373"/>
      <c r="E388" s="346"/>
      <c r="F388" s="373"/>
      <c r="G388" s="347"/>
      <c r="H388" s="374"/>
      <c r="I388" s="348" t="s">
        <v>430</v>
      </c>
      <c r="J388" s="348">
        <v>0.51780000000000004</v>
      </c>
      <c r="K388" s="348">
        <v>3.8401999999999998</v>
      </c>
      <c r="L388" s="348">
        <v>10.680400000000001</v>
      </c>
      <c r="M388" s="348">
        <v>11.5688</v>
      </c>
      <c r="N388" s="350">
        <v>10.612299999999999</v>
      </c>
      <c r="O388" s="348">
        <v>8.4129000000000005</v>
      </c>
      <c r="P388" s="348">
        <v>19.194299999999998</v>
      </c>
      <c r="Q388" s="348">
        <v>15.607799999999999</v>
      </c>
      <c r="R388" s="348" t="s">
        <v>430</v>
      </c>
      <c r="S388" s="348">
        <v>1.8944000000000001</v>
      </c>
      <c r="T388" s="348">
        <v>22.069199999999999</v>
      </c>
      <c r="U388" s="348">
        <v>8.4420000000000002</v>
      </c>
      <c r="V388" s="348">
        <v>8.8666999999999998</v>
      </c>
      <c r="W388" s="348">
        <v>1.8944000000000001</v>
      </c>
      <c r="X388" s="348">
        <v>20.3978</v>
      </c>
      <c r="Y388" s="374"/>
      <c r="Z388" s="346"/>
      <c r="AA388" s="346"/>
      <c r="AB388" s="346"/>
      <c r="AC388" s="346"/>
      <c r="AD388" s="346"/>
      <c r="AE388" s="346"/>
      <c r="AF388" s="346"/>
      <c r="AG388" s="346"/>
      <c r="AH388" s="346"/>
      <c r="AI388" s="346"/>
      <c r="AJ388" s="346"/>
      <c r="AK388" s="346"/>
      <c r="AL388" s="346"/>
      <c r="AM388" s="346"/>
      <c r="AN388" s="346"/>
      <c r="AO388" s="373"/>
      <c r="AP388" s="348" t="s">
        <v>430</v>
      </c>
      <c r="AQ388" s="348" t="s">
        <v>430</v>
      </c>
      <c r="AR388" s="348">
        <v>17.39</v>
      </c>
      <c r="AS388" s="348">
        <v>15.27</v>
      </c>
      <c r="AT388" s="348">
        <v>19.079999999999998</v>
      </c>
      <c r="AU388" s="351"/>
      <c r="AV388" s="346"/>
      <c r="AW388" s="346"/>
      <c r="AX388" s="346"/>
      <c r="AY388" s="346"/>
      <c r="AZ388" s="346"/>
      <c r="BA388" s="362"/>
      <c r="BB388" s="348"/>
      <c r="BC388" s="375"/>
      <c r="BD388" s="375"/>
      <c r="BE388" s="375"/>
      <c r="BF388" s="374"/>
      <c r="BG388" s="348"/>
      <c r="BH388" s="348"/>
      <c r="BI388" s="348"/>
      <c r="BJ388" s="348"/>
      <c r="BK388" s="373"/>
      <c r="BL388" s="372"/>
      <c r="BM388" s="372"/>
      <c r="BN388" s="372"/>
      <c r="BO388" s="372"/>
      <c r="BP388" s="372"/>
      <c r="BQ388" s="373"/>
      <c r="BR388" s="354"/>
    </row>
    <row r="389" spans="1:70" s="428" customFormat="1" x14ac:dyDescent="0.25">
      <c r="A389" s="887" t="s">
        <v>96</v>
      </c>
      <c r="B389" s="413"/>
      <c r="C389" s="725"/>
      <c r="D389" s="413"/>
      <c r="E389" s="414"/>
      <c r="F389" s="413"/>
      <c r="G389" s="415"/>
      <c r="H389" s="417"/>
      <c r="I389" s="416" t="s">
        <v>430</v>
      </c>
      <c r="J389" s="416">
        <v>0.51780000000000004</v>
      </c>
      <c r="K389" s="416">
        <v>3.8401999999999998</v>
      </c>
      <c r="L389" s="416">
        <v>10.680400000000001</v>
      </c>
      <c r="M389" s="416">
        <v>11.5688</v>
      </c>
      <c r="N389" s="418">
        <v>10.612299999999999</v>
      </c>
      <c r="O389" s="416">
        <v>8.4129000000000005</v>
      </c>
      <c r="P389" s="416">
        <v>19.194299999999998</v>
      </c>
      <c r="Q389" s="416">
        <v>15.607799999999999</v>
      </c>
      <c r="R389" s="416" t="s">
        <v>430</v>
      </c>
      <c r="S389" s="416">
        <v>1.8944000000000001</v>
      </c>
      <c r="T389" s="416">
        <v>22.069199999999999</v>
      </c>
      <c r="U389" s="416">
        <v>8.4420000000000002</v>
      </c>
      <c r="V389" s="416">
        <v>8.8666999999999998</v>
      </c>
      <c r="W389" s="416">
        <v>1.8944000000000001</v>
      </c>
      <c r="X389" s="416">
        <v>20.3978</v>
      </c>
      <c r="Y389" s="417"/>
      <c r="Z389" s="414"/>
      <c r="AA389" s="414"/>
      <c r="AB389" s="414"/>
      <c r="AC389" s="414"/>
      <c r="AD389" s="414"/>
      <c r="AE389" s="414"/>
      <c r="AF389" s="414"/>
      <c r="AG389" s="414"/>
      <c r="AH389" s="414"/>
      <c r="AI389" s="414"/>
      <c r="AJ389" s="414"/>
      <c r="AK389" s="414"/>
      <c r="AL389" s="414"/>
      <c r="AM389" s="414"/>
      <c r="AN389" s="414"/>
      <c r="AO389" s="413"/>
      <c r="AP389" s="416" t="s">
        <v>430</v>
      </c>
      <c r="AQ389" s="416" t="s">
        <v>430</v>
      </c>
      <c r="AR389" s="416">
        <v>17.39</v>
      </c>
      <c r="AS389" s="416">
        <v>15.27</v>
      </c>
      <c r="AT389" s="416">
        <v>19.079999999999998</v>
      </c>
      <c r="AU389" s="419"/>
      <c r="AV389" s="414"/>
      <c r="AW389" s="414"/>
      <c r="AX389" s="414"/>
      <c r="AY389" s="414"/>
      <c r="AZ389" s="414"/>
      <c r="BA389" s="420"/>
      <c r="BB389" s="416"/>
      <c r="BC389" s="421"/>
      <c r="BD389" s="421"/>
      <c r="BE389" s="421"/>
      <c r="BF389" s="417"/>
      <c r="BG389" s="416"/>
      <c r="BH389" s="416"/>
      <c r="BI389" s="416"/>
      <c r="BJ389" s="416"/>
      <c r="BK389" s="413"/>
      <c r="BL389" s="412"/>
      <c r="BM389" s="412"/>
      <c r="BN389" s="412"/>
      <c r="BO389" s="412"/>
      <c r="BP389" s="412"/>
      <c r="BQ389" s="413"/>
      <c r="BR389" s="422"/>
    </row>
    <row r="390" spans="1:70" s="428" customFormat="1" ht="14.5" customHeight="1" x14ac:dyDescent="0.35">
      <c r="A390" s="874" t="s">
        <v>3853</v>
      </c>
      <c r="B390" s="862"/>
      <c r="C390" s="863"/>
      <c r="D390" s="862"/>
      <c r="E390" s="864"/>
      <c r="F390" s="862"/>
      <c r="G390" s="865"/>
      <c r="H390" s="867"/>
      <c r="I390" s="866"/>
      <c r="J390" s="866"/>
      <c r="K390" s="866"/>
      <c r="L390" s="866"/>
      <c r="M390" s="866"/>
      <c r="N390" s="868"/>
      <c r="O390" s="866"/>
      <c r="P390" s="866"/>
      <c r="Q390" s="866"/>
      <c r="R390" s="866"/>
      <c r="S390" s="866"/>
      <c r="T390" s="866"/>
      <c r="U390" s="866"/>
      <c r="V390" s="866"/>
      <c r="W390" s="866"/>
      <c r="X390" s="866"/>
      <c r="Y390" s="867"/>
      <c r="Z390" s="864"/>
      <c r="AA390" s="864"/>
      <c r="AB390" s="864"/>
      <c r="AC390" s="864"/>
      <c r="AD390" s="864"/>
      <c r="AE390" s="864"/>
      <c r="AF390" s="864"/>
      <c r="AG390" s="864"/>
      <c r="AH390" s="864"/>
      <c r="AI390" s="864"/>
      <c r="AJ390" s="864"/>
      <c r="AK390" s="864"/>
      <c r="AL390" s="864"/>
      <c r="AM390" s="864"/>
      <c r="AN390" s="864"/>
      <c r="AO390" s="862"/>
      <c r="AP390" s="866"/>
      <c r="AQ390" s="866"/>
      <c r="AR390" s="866"/>
      <c r="AS390" s="866"/>
      <c r="AT390" s="866"/>
      <c r="AU390" s="869"/>
      <c r="AV390" s="864"/>
      <c r="AW390" s="864"/>
      <c r="AX390" s="864"/>
      <c r="AY390" s="864"/>
      <c r="AZ390" s="864"/>
      <c r="BA390" s="870"/>
      <c r="BB390" s="866"/>
      <c r="BC390" s="871"/>
      <c r="BD390" s="871"/>
      <c r="BE390" s="871"/>
      <c r="BF390" s="867"/>
      <c r="BG390" s="866"/>
      <c r="BH390" s="866"/>
      <c r="BI390" s="866"/>
      <c r="BJ390" s="866"/>
      <c r="BK390" s="862"/>
      <c r="BL390" s="872"/>
      <c r="BM390" s="872"/>
      <c r="BN390" s="872"/>
      <c r="BO390" s="872"/>
      <c r="BP390" s="872"/>
      <c r="BQ390" s="862"/>
      <c r="BR390" s="873"/>
    </row>
    <row r="391" spans="1:70" s="428" customFormat="1" x14ac:dyDescent="0.25">
      <c r="A391" s="345" t="s">
        <v>3854</v>
      </c>
      <c r="B391" s="373"/>
      <c r="C391" s="719">
        <v>45448</v>
      </c>
      <c r="D391" s="373"/>
      <c r="E391" s="346">
        <v>5443.43</v>
      </c>
      <c r="F391" s="373"/>
      <c r="G391" s="347">
        <v>12.2128</v>
      </c>
      <c r="H391" s="374"/>
      <c r="I391" s="348">
        <v>0.24540000000000001</v>
      </c>
      <c r="J391" s="348">
        <v>0.69089999999999996</v>
      </c>
      <c r="K391" s="348">
        <v>3.0964</v>
      </c>
      <c r="L391" s="348">
        <v>8.4819999999999993</v>
      </c>
      <c r="M391" s="348">
        <v>10.6312</v>
      </c>
      <c r="N391" s="350">
        <v>23.970199999999998</v>
      </c>
      <c r="O391" s="348">
        <v>8.0951000000000004</v>
      </c>
      <c r="P391" s="348" t="s">
        <v>430</v>
      </c>
      <c r="Q391" s="348" t="s">
        <v>430</v>
      </c>
      <c r="R391" s="348" t="s">
        <v>430</v>
      </c>
      <c r="S391" s="348">
        <v>1.3089999999999999</v>
      </c>
      <c r="T391" s="348">
        <v>19.552800000000001</v>
      </c>
      <c r="U391" s="348">
        <v>7.7156000000000002</v>
      </c>
      <c r="V391" s="348">
        <v>15.529</v>
      </c>
      <c r="W391" s="348">
        <v>1.3089999999999999</v>
      </c>
      <c r="X391" s="348">
        <v>9.9257000000000009</v>
      </c>
      <c r="Y391" s="374"/>
      <c r="Z391" s="346">
        <v>1</v>
      </c>
      <c r="AA391" s="346">
        <v>1</v>
      </c>
      <c r="AB391" s="346">
        <v>1</v>
      </c>
      <c r="AC391" s="346">
        <v>1</v>
      </c>
      <c r="AD391" s="346">
        <v>1</v>
      </c>
      <c r="AE391" s="346">
        <v>1</v>
      </c>
      <c r="AF391" s="346">
        <v>1</v>
      </c>
      <c r="AG391" s="346" t="s">
        <v>430</v>
      </c>
      <c r="AH391" s="346" t="s">
        <v>430</v>
      </c>
      <c r="AI391" s="346" t="s">
        <v>430</v>
      </c>
      <c r="AJ391" s="346">
        <v>1</v>
      </c>
      <c r="AK391" s="346">
        <v>1</v>
      </c>
      <c r="AL391" s="346">
        <v>1</v>
      </c>
      <c r="AM391" s="346">
        <v>1</v>
      </c>
      <c r="AN391" s="346">
        <v>1</v>
      </c>
      <c r="AO391" s="373"/>
      <c r="AP391" s="348" t="s">
        <v>430</v>
      </c>
      <c r="AQ391" s="348" t="s">
        <v>430</v>
      </c>
      <c r="AR391" s="348" t="s">
        <v>430</v>
      </c>
      <c r="AS391" s="348" t="s">
        <v>430</v>
      </c>
      <c r="AT391" s="348">
        <v>23.77</v>
      </c>
      <c r="AU391" s="351"/>
      <c r="AV391" s="346" t="s">
        <v>430</v>
      </c>
      <c r="AW391" s="346" t="s">
        <v>430</v>
      </c>
      <c r="AX391" s="346" t="s">
        <v>430</v>
      </c>
      <c r="AY391" s="346" t="s">
        <v>430</v>
      </c>
      <c r="AZ391" s="346">
        <v>1</v>
      </c>
      <c r="BA391" s="362"/>
      <c r="BB391" s="348">
        <v>18.473011609426901</v>
      </c>
      <c r="BC391" s="375">
        <v>0.88237342568743204</v>
      </c>
      <c r="BD391" s="375">
        <v>1.48269493630199E-2</v>
      </c>
      <c r="BE391" s="375">
        <v>0.31534147106072102</v>
      </c>
      <c r="BF391" s="374"/>
      <c r="BG391" s="348">
        <v>46.561399999999999</v>
      </c>
      <c r="BH391" s="348">
        <v>11.2783</v>
      </c>
      <c r="BI391" s="348">
        <v>40.082799999999999</v>
      </c>
      <c r="BJ391" s="348">
        <v>2.0775000000000001</v>
      </c>
      <c r="BK391" s="373"/>
      <c r="BL391" s="372" t="s">
        <v>3855</v>
      </c>
      <c r="BM391" s="372" t="s">
        <v>3856</v>
      </c>
      <c r="BN391" s="372" t="s">
        <v>3857</v>
      </c>
      <c r="BO391" s="372" t="s">
        <v>3858</v>
      </c>
      <c r="BP391" s="372" t="s">
        <v>3859</v>
      </c>
      <c r="BQ391" s="373"/>
      <c r="BR391" s="354" t="s">
        <v>463</v>
      </c>
    </row>
    <row r="392" spans="1:70" s="428" customFormat="1" x14ac:dyDescent="0.25">
      <c r="A392" s="885" t="s">
        <v>93</v>
      </c>
      <c r="B392" s="402"/>
      <c r="C392" s="724"/>
      <c r="D392" s="402"/>
      <c r="E392" s="403"/>
      <c r="F392" s="402"/>
      <c r="G392" s="404"/>
      <c r="H392" s="406"/>
      <c r="I392" s="405">
        <v>0.24540000000000001</v>
      </c>
      <c r="J392" s="405">
        <v>0.69089999999999996</v>
      </c>
      <c r="K392" s="405">
        <v>3.0964</v>
      </c>
      <c r="L392" s="405">
        <v>8.4819999999999993</v>
      </c>
      <c r="M392" s="405">
        <v>10.6312</v>
      </c>
      <c r="N392" s="407">
        <v>23.970199999999998</v>
      </c>
      <c r="O392" s="405">
        <v>8.0951000000000004</v>
      </c>
      <c r="P392" s="405" t="s">
        <v>430</v>
      </c>
      <c r="Q392" s="405" t="s">
        <v>430</v>
      </c>
      <c r="R392" s="405" t="s">
        <v>430</v>
      </c>
      <c r="S392" s="405">
        <v>1.3089999999999999</v>
      </c>
      <c r="T392" s="405">
        <v>19.552800000000001</v>
      </c>
      <c r="U392" s="405">
        <v>7.7156000000000002</v>
      </c>
      <c r="V392" s="405">
        <v>15.529</v>
      </c>
      <c r="W392" s="405">
        <v>1.3089999999999999</v>
      </c>
      <c r="X392" s="405">
        <v>9.9257000000000009</v>
      </c>
      <c r="Y392" s="406"/>
      <c r="Z392" s="403">
        <v>1</v>
      </c>
      <c r="AA392" s="403">
        <v>1</v>
      </c>
      <c r="AB392" s="403">
        <v>1</v>
      </c>
      <c r="AC392" s="403">
        <v>1</v>
      </c>
      <c r="AD392" s="403">
        <v>1</v>
      </c>
      <c r="AE392" s="403">
        <v>1</v>
      </c>
      <c r="AF392" s="403">
        <v>1</v>
      </c>
      <c r="AG392" s="403">
        <v>0</v>
      </c>
      <c r="AH392" s="403">
        <v>0</v>
      </c>
      <c r="AI392" s="403">
        <v>0</v>
      </c>
      <c r="AJ392" s="403">
        <v>1</v>
      </c>
      <c r="AK392" s="403">
        <v>1</v>
      </c>
      <c r="AL392" s="403">
        <v>1</v>
      </c>
      <c r="AM392" s="403">
        <v>1</v>
      </c>
      <c r="AN392" s="403">
        <v>1</v>
      </c>
      <c r="AO392" s="402"/>
      <c r="AP392" s="405" t="s">
        <v>430</v>
      </c>
      <c r="AQ392" s="405" t="s">
        <v>430</v>
      </c>
      <c r="AR392" s="405" t="s">
        <v>430</v>
      </c>
      <c r="AS392" s="405" t="s">
        <v>430</v>
      </c>
      <c r="AT392" s="405">
        <v>23.77</v>
      </c>
      <c r="AU392" s="408"/>
      <c r="AV392" s="403">
        <v>0</v>
      </c>
      <c r="AW392" s="403">
        <v>0</v>
      </c>
      <c r="AX392" s="403">
        <v>0</v>
      </c>
      <c r="AY392" s="403">
        <v>0</v>
      </c>
      <c r="AZ392" s="403">
        <v>1</v>
      </c>
      <c r="BA392" s="409"/>
      <c r="BB392" s="405"/>
      <c r="BC392" s="410"/>
      <c r="BD392" s="410"/>
      <c r="BE392" s="410"/>
      <c r="BF392" s="406"/>
      <c r="BG392" s="405"/>
      <c r="BH392" s="405"/>
      <c r="BI392" s="405"/>
      <c r="BJ392" s="405"/>
      <c r="BK392" s="402"/>
      <c r="BL392" s="401"/>
      <c r="BM392" s="401"/>
      <c r="BN392" s="401"/>
      <c r="BO392" s="401"/>
      <c r="BP392" s="401"/>
      <c r="BQ392" s="402"/>
      <c r="BR392" s="411"/>
    </row>
    <row r="393" spans="1:70" s="428" customFormat="1" x14ac:dyDescent="0.25">
      <c r="A393" s="886" t="s">
        <v>94</v>
      </c>
      <c r="B393" s="373"/>
      <c r="C393" s="719"/>
      <c r="D393" s="373"/>
      <c r="E393" s="346"/>
      <c r="F393" s="373"/>
      <c r="G393" s="347"/>
      <c r="H393" s="374"/>
      <c r="I393" s="348">
        <v>0.24540000000000001</v>
      </c>
      <c r="J393" s="348">
        <v>0.69089999999999996</v>
      </c>
      <c r="K393" s="348">
        <v>3.0964</v>
      </c>
      <c r="L393" s="348">
        <v>8.4819999999999993</v>
      </c>
      <c r="M393" s="348">
        <v>10.6312</v>
      </c>
      <c r="N393" s="350">
        <v>23.970199999999998</v>
      </c>
      <c r="O393" s="348">
        <v>8.0951000000000004</v>
      </c>
      <c r="P393" s="348" t="s">
        <v>430</v>
      </c>
      <c r="Q393" s="348" t="s">
        <v>430</v>
      </c>
      <c r="R393" s="348" t="s">
        <v>430</v>
      </c>
      <c r="S393" s="348">
        <v>1.3089999999999999</v>
      </c>
      <c r="T393" s="348">
        <v>19.552800000000001</v>
      </c>
      <c r="U393" s="348">
        <v>7.7156000000000002</v>
      </c>
      <c r="V393" s="348">
        <v>15.529</v>
      </c>
      <c r="W393" s="348">
        <v>1.3089999999999999</v>
      </c>
      <c r="X393" s="348">
        <v>9.9257000000000009</v>
      </c>
      <c r="Y393" s="374"/>
      <c r="Z393" s="346"/>
      <c r="AA393" s="346"/>
      <c r="AB393" s="346"/>
      <c r="AC393" s="346"/>
      <c r="AD393" s="346"/>
      <c r="AE393" s="346"/>
      <c r="AF393" s="346"/>
      <c r="AG393" s="346"/>
      <c r="AH393" s="346"/>
      <c r="AI393" s="346"/>
      <c r="AJ393" s="346"/>
      <c r="AK393" s="346"/>
      <c r="AL393" s="346"/>
      <c r="AM393" s="346"/>
      <c r="AN393" s="346"/>
      <c r="AO393" s="373"/>
      <c r="AP393" s="348" t="s">
        <v>430</v>
      </c>
      <c r="AQ393" s="348" t="s">
        <v>430</v>
      </c>
      <c r="AR393" s="348" t="s">
        <v>430</v>
      </c>
      <c r="AS393" s="348" t="s">
        <v>430</v>
      </c>
      <c r="AT393" s="348">
        <v>23.77</v>
      </c>
      <c r="AU393" s="351"/>
      <c r="AV393" s="346"/>
      <c r="AW393" s="346"/>
      <c r="AX393" s="346"/>
      <c r="AY393" s="346"/>
      <c r="AZ393" s="346"/>
      <c r="BA393" s="362"/>
      <c r="BB393" s="348"/>
      <c r="BC393" s="375"/>
      <c r="BD393" s="375"/>
      <c r="BE393" s="375"/>
      <c r="BF393" s="374"/>
      <c r="BG393" s="348"/>
      <c r="BH393" s="348"/>
      <c r="BI393" s="348"/>
      <c r="BJ393" s="348"/>
      <c r="BK393" s="373"/>
      <c r="BL393" s="372"/>
      <c r="BM393" s="372"/>
      <c r="BN393" s="372"/>
      <c r="BO393" s="372"/>
      <c r="BP393" s="372"/>
      <c r="BQ393" s="373"/>
      <c r="BR393" s="354"/>
    </row>
    <row r="394" spans="1:70" s="428" customFormat="1" x14ac:dyDescent="0.25">
      <c r="A394" s="886" t="s">
        <v>95</v>
      </c>
      <c r="B394" s="373"/>
      <c r="C394" s="719"/>
      <c r="D394" s="373"/>
      <c r="E394" s="346"/>
      <c r="F394" s="373"/>
      <c r="G394" s="347"/>
      <c r="H394" s="374"/>
      <c r="I394" s="348">
        <v>0.24540000000000001</v>
      </c>
      <c r="J394" s="348">
        <v>0.69089999999999996</v>
      </c>
      <c r="K394" s="348">
        <v>3.0964</v>
      </c>
      <c r="L394" s="348">
        <v>8.4819999999999993</v>
      </c>
      <c r="M394" s="348">
        <v>10.6312</v>
      </c>
      <c r="N394" s="350">
        <v>23.970199999999998</v>
      </c>
      <c r="O394" s="348">
        <v>8.0951000000000004</v>
      </c>
      <c r="P394" s="348" t="s">
        <v>430</v>
      </c>
      <c r="Q394" s="348" t="s">
        <v>430</v>
      </c>
      <c r="R394" s="348" t="s">
        <v>430</v>
      </c>
      <c r="S394" s="348">
        <v>1.3089999999999999</v>
      </c>
      <c r="T394" s="348">
        <v>19.552800000000001</v>
      </c>
      <c r="U394" s="348">
        <v>7.7156000000000002</v>
      </c>
      <c r="V394" s="348">
        <v>15.529</v>
      </c>
      <c r="W394" s="348">
        <v>1.3089999999999999</v>
      </c>
      <c r="X394" s="348">
        <v>9.9257000000000009</v>
      </c>
      <c r="Y394" s="374"/>
      <c r="Z394" s="346"/>
      <c r="AA394" s="346"/>
      <c r="AB394" s="346"/>
      <c r="AC394" s="346"/>
      <c r="AD394" s="346"/>
      <c r="AE394" s="346"/>
      <c r="AF394" s="346"/>
      <c r="AG394" s="346"/>
      <c r="AH394" s="346"/>
      <c r="AI394" s="346"/>
      <c r="AJ394" s="346"/>
      <c r="AK394" s="346"/>
      <c r="AL394" s="346"/>
      <c r="AM394" s="346"/>
      <c r="AN394" s="346"/>
      <c r="AO394" s="373"/>
      <c r="AP394" s="348" t="s">
        <v>430</v>
      </c>
      <c r="AQ394" s="348" t="s">
        <v>430</v>
      </c>
      <c r="AR394" s="348" t="s">
        <v>430</v>
      </c>
      <c r="AS394" s="348" t="s">
        <v>430</v>
      </c>
      <c r="AT394" s="348">
        <v>23.77</v>
      </c>
      <c r="AU394" s="351"/>
      <c r="AV394" s="346"/>
      <c r="AW394" s="346"/>
      <c r="AX394" s="346"/>
      <c r="AY394" s="346"/>
      <c r="AZ394" s="346"/>
      <c r="BA394" s="362"/>
      <c r="BB394" s="348"/>
      <c r="BC394" s="375"/>
      <c r="BD394" s="375"/>
      <c r="BE394" s="375"/>
      <c r="BF394" s="374"/>
      <c r="BG394" s="348"/>
      <c r="BH394" s="348"/>
      <c r="BI394" s="348"/>
      <c r="BJ394" s="348"/>
      <c r="BK394" s="373"/>
      <c r="BL394" s="372"/>
      <c r="BM394" s="372"/>
      <c r="BN394" s="372"/>
      <c r="BO394" s="372"/>
      <c r="BP394" s="372"/>
      <c r="BQ394" s="373"/>
      <c r="BR394" s="354"/>
    </row>
    <row r="395" spans="1:70" s="428" customFormat="1" x14ac:dyDescent="0.25">
      <c r="A395" s="887" t="s">
        <v>96</v>
      </c>
      <c r="B395" s="413"/>
      <c r="C395" s="725"/>
      <c r="D395" s="413"/>
      <c r="E395" s="414"/>
      <c r="F395" s="413"/>
      <c r="G395" s="415"/>
      <c r="H395" s="417"/>
      <c r="I395" s="416">
        <v>0.24540000000000001</v>
      </c>
      <c r="J395" s="416">
        <v>0.69089999999999996</v>
      </c>
      <c r="K395" s="416">
        <v>3.0964</v>
      </c>
      <c r="L395" s="416">
        <v>8.4819999999999993</v>
      </c>
      <c r="M395" s="416">
        <v>10.6312</v>
      </c>
      <c r="N395" s="418">
        <v>23.970199999999998</v>
      </c>
      <c r="O395" s="416">
        <v>8.0951000000000004</v>
      </c>
      <c r="P395" s="416" t="s">
        <v>430</v>
      </c>
      <c r="Q395" s="416" t="s">
        <v>430</v>
      </c>
      <c r="R395" s="416" t="s">
        <v>430</v>
      </c>
      <c r="S395" s="416">
        <v>1.3089999999999999</v>
      </c>
      <c r="T395" s="416">
        <v>19.552800000000001</v>
      </c>
      <c r="U395" s="416">
        <v>7.7156000000000002</v>
      </c>
      <c r="V395" s="416">
        <v>15.529</v>
      </c>
      <c r="W395" s="416">
        <v>1.3089999999999999</v>
      </c>
      <c r="X395" s="416">
        <v>9.9257000000000009</v>
      </c>
      <c r="Y395" s="417"/>
      <c r="Z395" s="414"/>
      <c r="AA395" s="414"/>
      <c r="AB395" s="414"/>
      <c r="AC395" s="414"/>
      <c r="AD395" s="414"/>
      <c r="AE395" s="414"/>
      <c r="AF395" s="414"/>
      <c r="AG395" s="414"/>
      <c r="AH395" s="414"/>
      <c r="AI395" s="414"/>
      <c r="AJ395" s="414"/>
      <c r="AK395" s="414"/>
      <c r="AL395" s="414"/>
      <c r="AM395" s="414"/>
      <c r="AN395" s="414"/>
      <c r="AO395" s="413"/>
      <c r="AP395" s="416" t="s">
        <v>430</v>
      </c>
      <c r="AQ395" s="416" t="s">
        <v>430</v>
      </c>
      <c r="AR395" s="416" t="s">
        <v>430</v>
      </c>
      <c r="AS395" s="416" t="s">
        <v>430</v>
      </c>
      <c r="AT395" s="416">
        <v>23.77</v>
      </c>
      <c r="AU395" s="419"/>
      <c r="AV395" s="414"/>
      <c r="AW395" s="414"/>
      <c r="AX395" s="414"/>
      <c r="AY395" s="414"/>
      <c r="AZ395" s="414"/>
      <c r="BA395" s="420"/>
      <c r="BB395" s="416"/>
      <c r="BC395" s="421"/>
      <c r="BD395" s="421"/>
      <c r="BE395" s="421"/>
      <c r="BF395" s="417"/>
      <c r="BG395" s="416"/>
      <c r="BH395" s="416"/>
      <c r="BI395" s="416"/>
      <c r="BJ395" s="416"/>
      <c r="BK395" s="413"/>
      <c r="BL395" s="412"/>
      <c r="BM395" s="412"/>
      <c r="BN395" s="412"/>
      <c r="BO395" s="412"/>
      <c r="BP395" s="412"/>
      <c r="BQ395" s="413"/>
      <c r="BR395" s="422"/>
    </row>
    <row r="396" spans="1:70" s="428" customFormat="1" ht="14.5" customHeight="1" x14ac:dyDescent="0.35">
      <c r="A396" s="874" t="s">
        <v>3860</v>
      </c>
      <c r="B396" s="862"/>
      <c r="C396" s="863"/>
      <c r="D396" s="862"/>
      <c r="E396" s="864"/>
      <c r="F396" s="862"/>
      <c r="G396" s="865"/>
      <c r="H396" s="867"/>
      <c r="I396" s="866"/>
      <c r="J396" s="866"/>
      <c r="K396" s="866"/>
      <c r="L396" s="866"/>
      <c r="M396" s="866"/>
      <c r="N396" s="868"/>
      <c r="O396" s="866"/>
      <c r="P396" s="866"/>
      <c r="Q396" s="866"/>
      <c r="R396" s="866"/>
      <c r="S396" s="866"/>
      <c r="T396" s="866"/>
      <c r="U396" s="866"/>
      <c r="V396" s="866"/>
      <c r="W396" s="866"/>
      <c r="X396" s="866"/>
      <c r="Y396" s="867"/>
      <c r="Z396" s="864"/>
      <c r="AA396" s="864"/>
      <c r="AB396" s="864"/>
      <c r="AC396" s="864"/>
      <c r="AD396" s="864"/>
      <c r="AE396" s="864"/>
      <c r="AF396" s="864"/>
      <c r="AG396" s="864"/>
      <c r="AH396" s="864"/>
      <c r="AI396" s="864"/>
      <c r="AJ396" s="864"/>
      <c r="AK396" s="864"/>
      <c r="AL396" s="864"/>
      <c r="AM396" s="864"/>
      <c r="AN396" s="864"/>
      <c r="AO396" s="862"/>
      <c r="AP396" s="866"/>
      <c r="AQ396" s="866"/>
      <c r="AR396" s="866"/>
      <c r="AS396" s="866"/>
      <c r="AT396" s="866"/>
      <c r="AU396" s="869"/>
      <c r="AV396" s="864"/>
      <c r="AW396" s="864"/>
      <c r="AX396" s="864"/>
      <c r="AY396" s="864"/>
      <c r="AZ396" s="864"/>
      <c r="BA396" s="870"/>
      <c r="BB396" s="866"/>
      <c r="BC396" s="871"/>
      <c r="BD396" s="871"/>
      <c r="BE396" s="871"/>
      <c r="BF396" s="867"/>
      <c r="BG396" s="866"/>
      <c r="BH396" s="866"/>
      <c r="BI396" s="866"/>
      <c r="BJ396" s="866"/>
      <c r="BK396" s="862"/>
      <c r="BL396" s="872"/>
      <c r="BM396" s="872"/>
      <c r="BN396" s="872"/>
      <c r="BO396" s="872"/>
      <c r="BP396" s="872"/>
      <c r="BQ396" s="862"/>
      <c r="BR396" s="873"/>
    </row>
    <row r="397" spans="1:70" s="428" customFormat="1" x14ac:dyDescent="0.25">
      <c r="A397" s="345" t="s">
        <v>3861</v>
      </c>
      <c r="B397" s="373"/>
      <c r="C397" s="719">
        <v>45635</v>
      </c>
      <c r="D397" s="373"/>
      <c r="E397" s="346">
        <v>168.44499999999999</v>
      </c>
      <c r="F397" s="373"/>
      <c r="G397" s="347">
        <v>8.0579999999999998</v>
      </c>
      <c r="H397" s="374"/>
      <c r="I397" s="348">
        <v>-0.49390000000000001</v>
      </c>
      <c r="J397" s="348">
        <v>0.47010000000000002</v>
      </c>
      <c r="K397" s="348">
        <v>2.2315999999999998</v>
      </c>
      <c r="L397" s="348">
        <v>4.8250000000000002</v>
      </c>
      <c r="M397" s="348">
        <v>-0.2155</v>
      </c>
      <c r="N397" s="350">
        <v>0.92430000000000001</v>
      </c>
      <c r="O397" s="348" t="s">
        <v>430</v>
      </c>
      <c r="P397" s="348" t="s">
        <v>430</v>
      </c>
      <c r="Q397" s="348" t="s">
        <v>430</v>
      </c>
      <c r="R397" s="348" t="s">
        <v>430</v>
      </c>
      <c r="S397" s="348">
        <v>1.3445</v>
      </c>
      <c r="T397" s="348">
        <v>16.218399999999999</v>
      </c>
      <c r="U397" s="348">
        <v>-0.57379999999999998</v>
      </c>
      <c r="V397" s="348">
        <v>5.4381000000000004</v>
      </c>
      <c r="W397" s="348">
        <v>1.3445</v>
      </c>
      <c r="X397" s="348">
        <v>-12.624000000000001</v>
      </c>
      <c r="Y397" s="374"/>
      <c r="Z397" s="346">
        <v>1</v>
      </c>
      <c r="AA397" s="346">
        <v>1</v>
      </c>
      <c r="AB397" s="346">
        <v>1</v>
      </c>
      <c r="AC397" s="346">
        <v>1</v>
      </c>
      <c r="AD397" s="346">
        <v>1</v>
      </c>
      <c r="AE397" s="346">
        <v>1</v>
      </c>
      <c r="AF397" s="346" t="s">
        <v>430</v>
      </c>
      <c r="AG397" s="346" t="s">
        <v>430</v>
      </c>
      <c r="AH397" s="346" t="s">
        <v>430</v>
      </c>
      <c r="AI397" s="346" t="s">
        <v>430</v>
      </c>
      <c r="AJ397" s="346">
        <v>1</v>
      </c>
      <c r="AK397" s="346">
        <v>1</v>
      </c>
      <c r="AL397" s="346">
        <v>1</v>
      </c>
      <c r="AM397" s="346">
        <v>1</v>
      </c>
      <c r="AN397" s="346">
        <v>1</v>
      </c>
      <c r="AO397" s="373"/>
      <c r="AP397" s="348" t="s">
        <v>430</v>
      </c>
      <c r="AQ397" s="348" t="s">
        <v>430</v>
      </c>
      <c r="AR397" s="348" t="s">
        <v>430</v>
      </c>
      <c r="AS397" s="348" t="s">
        <v>430</v>
      </c>
      <c r="AT397" s="348">
        <v>7.18</v>
      </c>
      <c r="AU397" s="351"/>
      <c r="AV397" s="346" t="s">
        <v>430</v>
      </c>
      <c r="AW397" s="346" t="s">
        <v>430</v>
      </c>
      <c r="AX397" s="346" t="s">
        <v>430</v>
      </c>
      <c r="AY397" s="346" t="s">
        <v>430</v>
      </c>
      <c r="AZ397" s="346">
        <v>1</v>
      </c>
      <c r="BA397" s="362"/>
      <c r="BB397" s="348">
        <v>18.584841884831601</v>
      </c>
      <c r="BC397" s="375">
        <v>1.143271606763</v>
      </c>
      <c r="BD397" s="375">
        <v>-7.8230085849061104E-2</v>
      </c>
      <c r="BE397" s="375">
        <v>-1.0891198492177601</v>
      </c>
      <c r="BF397" s="374"/>
      <c r="BG397" s="348">
        <v>52.4041</v>
      </c>
      <c r="BH397" s="348">
        <v>9.5229700000000008</v>
      </c>
      <c r="BI397" s="348">
        <v>34.496600000000001</v>
      </c>
      <c r="BJ397" s="348">
        <v>3.57633</v>
      </c>
      <c r="BK397" s="373"/>
      <c r="BL397" s="372" t="s">
        <v>3862</v>
      </c>
      <c r="BM397" s="372" t="s">
        <v>3863</v>
      </c>
      <c r="BN397" s="372" t="s">
        <v>3864</v>
      </c>
      <c r="BO397" s="372" t="s">
        <v>3865</v>
      </c>
      <c r="BP397" s="372" t="s">
        <v>3866</v>
      </c>
      <c r="BQ397" s="373"/>
      <c r="BR397" s="354" t="s">
        <v>476</v>
      </c>
    </row>
    <row r="398" spans="1:70" s="428" customFormat="1" x14ac:dyDescent="0.25">
      <c r="A398" s="885" t="s">
        <v>93</v>
      </c>
      <c r="B398" s="402"/>
      <c r="C398" s="724"/>
      <c r="D398" s="402"/>
      <c r="E398" s="403"/>
      <c r="F398" s="402"/>
      <c r="G398" s="404"/>
      <c r="H398" s="406"/>
      <c r="I398" s="405">
        <v>-0.49390000000000001</v>
      </c>
      <c r="J398" s="405">
        <v>0.47010000000000002</v>
      </c>
      <c r="K398" s="405">
        <v>2.2315999999999998</v>
      </c>
      <c r="L398" s="405">
        <v>4.8250000000000002</v>
      </c>
      <c r="M398" s="405">
        <v>-0.2155</v>
      </c>
      <c r="N398" s="407">
        <v>0.92430000000000001</v>
      </c>
      <c r="O398" s="405" t="s">
        <v>430</v>
      </c>
      <c r="P398" s="405" t="s">
        <v>430</v>
      </c>
      <c r="Q398" s="405" t="s">
        <v>430</v>
      </c>
      <c r="R398" s="405" t="s">
        <v>430</v>
      </c>
      <c r="S398" s="405">
        <v>1.3445</v>
      </c>
      <c r="T398" s="405">
        <v>16.218399999999999</v>
      </c>
      <c r="U398" s="405">
        <v>-0.57379999999999998</v>
      </c>
      <c r="V398" s="405">
        <v>5.4381000000000004</v>
      </c>
      <c r="W398" s="405">
        <v>1.3445</v>
      </c>
      <c r="X398" s="405">
        <v>-12.624000000000001</v>
      </c>
      <c r="Y398" s="406"/>
      <c r="Z398" s="403">
        <v>1</v>
      </c>
      <c r="AA398" s="403">
        <v>1</v>
      </c>
      <c r="AB398" s="403">
        <v>1</v>
      </c>
      <c r="AC398" s="403">
        <v>1</v>
      </c>
      <c r="AD398" s="403">
        <v>1</v>
      </c>
      <c r="AE398" s="403">
        <v>1</v>
      </c>
      <c r="AF398" s="403">
        <v>0</v>
      </c>
      <c r="AG398" s="403">
        <v>0</v>
      </c>
      <c r="AH398" s="403">
        <v>0</v>
      </c>
      <c r="AI398" s="403">
        <v>0</v>
      </c>
      <c r="AJ398" s="403">
        <v>1</v>
      </c>
      <c r="AK398" s="403">
        <v>1</v>
      </c>
      <c r="AL398" s="403">
        <v>1</v>
      </c>
      <c r="AM398" s="403">
        <v>1</v>
      </c>
      <c r="AN398" s="403">
        <v>1</v>
      </c>
      <c r="AO398" s="402"/>
      <c r="AP398" s="405" t="s">
        <v>430</v>
      </c>
      <c r="AQ398" s="405" t="s">
        <v>430</v>
      </c>
      <c r="AR398" s="405" t="s">
        <v>430</v>
      </c>
      <c r="AS398" s="405" t="s">
        <v>430</v>
      </c>
      <c r="AT398" s="405">
        <v>7.18</v>
      </c>
      <c r="AU398" s="408"/>
      <c r="AV398" s="403">
        <v>0</v>
      </c>
      <c r="AW398" s="403">
        <v>0</v>
      </c>
      <c r="AX398" s="403">
        <v>0</v>
      </c>
      <c r="AY398" s="403">
        <v>0</v>
      </c>
      <c r="AZ398" s="403">
        <v>1</v>
      </c>
      <c r="BA398" s="409"/>
      <c r="BB398" s="405"/>
      <c r="BC398" s="410"/>
      <c r="BD398" s="410"/>
      <c r="BE398" s="410"/>
      <c r="BF398" s="406"/>
      <c r="BG398" s="405"/>
      <c r="BH398" s="405"/>
      <c r="BI398" s="405"/>
      <c r="BJ398" s="405"/>
      <c r="BK398" s="402"/>
      <c r="BL398" s="401"/>
      <c r="BM398" s="401"/>
      <c r="BN398" s="401"/>
      <c r="BO398" s="401"/>
      <c r="BP398" s="401"/>
      <c r="BQ398" s="402"/>
      <c r="BR398" s="411"/>
    </row>
    <row r="399" spans="1:70" s="428" customFormat="1" x14ac:dyDescent="0.25">
      <c r="A399" s="886" t="s">
        <v>94</v>
      </c>
      <c r="B399" s="373"/>
      <c r="C399" s="719"/>
      <c r="D399" s="373"/>
      <c r="E399" s="346"/>
      <c r="F399" s="373"/>
      <c r="G399" s="347"/>
      <c r="H399" s="374"/>
      <c r="I399" s="348">
        <v>-0.49390000000000001</v>
      </c>
      <c r="J399" s="348">
        <v>0.47010000000000002</v>
      </c>
      <c r="K399" s="348">
        <v>2.2315999999999998</v>
      </c>
      <c r="L399" s="348">
        <v>4.8250000000000002</v>
      </c>
      <c r="M399" s="348">
        <v>-0.2155</v>
      </c>
      <c r="N399" s="350">
        <v>0.92430000000000001</v>
      </c>
      <c r="O399" s="348" t="s">
        <v>430</v>
      </c>
      <c r="P399" s="348" t="s">
        <v>430</v>
      </c>
      <c r="Q399" s="348" t="s">
        <v>430</v>
      </c>
      <c r="R399" s="348" t="s">
        <v>430</v>
      </c>
      <c r="S399" s="348">
        <v>1.3445</v>
      </c>
      <c r="T399" s="348">
        <v>16.218399999999999</v>
      </c>
      <c r="U399" s="348">
        <v>-0.57379999999999998</v>
      </c>
      <c r="V399" s="348">
        <v>5.4381000000000004</v>
      </c>
      <c r="W399" s="348">
        <v>1.3445</v>
      </c>
      <c r="X399" s="348">
        <v>-12.624000000000001</v>
      </c>
      <c r="Y399" s="374"/>
      <c r="Z399" s="346"/>
      <c r="AA399" s="346"/>
      <c r="AB399" s="346"/>
      <c r="AC399" s="346"/>
      <c r="AD399" s="346"/>
      <c r="AE399" s="346"/>
      <c r="AF399" s="346"/>
      <c r="AG399" s="346"/>
      <c r="AH399" s="346"/>
      <c r="AI399" s="346"/>
      <c r="AJ399" s="346"/>
      <c r="AK399" s="346"/>
      <c r="AL399" s="346"/>
      <c r="AM399" s="346"/>
      <c r="AN399" s="346"/>
      <c r="AO399" s="373"/>
      <c r="AP399" s="348" t="s">
        <v>430</v>
      </c>
      <c r="AQ399" s="348" t="s">
        <v>430</v>
      </c>
      <c r="AR399" s="348" t="s">
        <v>430</v>
      </c>
      <c r="AS399" s="348" t="s">
        <v>430</v>
      </c>
      <c r="AT399" s="348">
        <v>7.18</v>
      </c>
      <c r="AU399" s="351"/>
      <c r="AV399" s="346"/>
      <c r="AW399" s="346"/>
      <c r="AX399" s="346"/>
      <c r="AY399" s="346"/>
      <c r="AZ399" s="346"/>
      <c r="BA399" s="362"/>
      <c r="BB399" s="348"/>
      <c r="BC399" s="375"/>
      <c r="BD399" s="375"/>
      <c r="BE399" s="375"/>
      <c r="BF399" s="374"/>
      <c r="BG399" s="348"/>
      <c r="BH399" s="348"/>
      <c r="BI399" s="348"/>
      <c r="BJ399" s="348"/>
      <c r="BK399" s="373"/>
      <c r="BL399" s="372"/>
      <c r="BM399" s="372"/>
      <c r="BN399" s="372"/>
      <c r="BO399" s="372"/>
      <c r="BP399" s="372"/>
      <c r="BQ399" s="373"/>
      <c r="BR399" s="354"/>
    </row>
    <row r="400" spans="1:70" s="428" customFormat="1" x14ac:dyDescent="0.25">
      <c r="A400" s="886" t="s">
        <v>95</v>
      </c>
      <c r="B400" s="373"/>
      <c r="C400" s="719"/>
      <c r="D400" s="373"/>
      <c r="E400" s="346"/>
      <c r="F400" s="373"/>
      <c r="G400" s="347"/>
      <c r="H400" s="374"/>
      <c r="I400" s="348">
        <v>-0.49390000000000001</v>
      </c>
      <c r="J400" s="348">
        <v>0.47010000000000002</v>
      </c>
      <c r="K400" s="348">
        <v>2.2315999999999998</v>
      </c>
      <c r="L400" s="348">
        <v>4.8250000000000002</v>
      </c>
      <c r="M400" s="348">
        <v>-0.2155</v>
      </c>
      <c r="N400" s="350">
        <v>0.92430000000000001</v>
      </c>
      <c r="O400" s="348" t="s">
        <v>430</v>
      </c>
      <c r="P400" s="348" t="s">
        <v>430</v>
      </c>
      <c r="Q400" s="348" t="s">
        <v>430</v>
      </c>
      <c r="R400" s="348" t="s">
        <v>430</v>
      </c>
      <c r="S400" s="348">
        <v>1.3445</v>
      </c>
      <c r="T400" s="348">
        <v>16.218399999999999</v>
      </c>
      <c r="U400" s="348">
        <v>-0.57379999999999998</v>
      </c>
      <c r="V400" s="348">
        <v>5.4381000000000004</v>
      </c>
      <c r="W400" s="348">
        <v>1.3445</v>
      </c>
      <c r="X400" s="348">
        <v>-12.624000000000001</v>
      </c>
      <c r="Y400" s="374"/>
      <c r="Z400" s="346"/>
      <c r="AA400" s="346"/>
      <c r="AB400" s="346"/>
      <c r="AC400" s="346"/>
      <c r="AD400" s="346"/>
      <c r="AE400" s="346"/>
      <c r="AF400" s="346"/>
      <c r="AG400" s="346"/>
      <c r="AH400" s="346"/>
      <c r="AI400" s="346"/>
      <c r="AJ400" s="346"/>
      <c r="AK400" s="346"/>
      <c r="AL400" s="346"/>
      <c r="AM400" s="346"/>
      <c r="AN400" s="346"/>
      <c r="AO400" s="373"/>
      <c r="AP400" s="348" t="s">
        <v>430</v>
      </c>
      <c r="AQ400" s="348" t="s">
        <v>430</v>
      </c>
      <c r="AR400" s="348" t="s">
        <v>430</v>
      </c>
      <c r="AS400" s="348" t="s">
        <v>430</v>
      </c>
      <c r="AT400" s="348">
        <v>7.18</v>
      </c>
      <c r="AU400" s="351"/>
      <c r="AV400" s="346"/>
      <c r="AW400" s="346"/>
      <c r="AX400" s="346"/>
      <c r="AY400" s="346"/>
      <c r="AZ400" s="346"/>
      <c r="BA400" s="362"/>
      <c r="BB400" s="348"/>
      <c r="BC400" s="375"/>
      <c r="BD400" s="375"/>
      <c r="BE400" s="375"/>
      <c r="BF400" s="374"/>
      <c r="BG400" s="348"/>
      <c r="BH400" s="348"/>
      <c r="BI400" s="348"/>
      <c r="BJ400" s="348"/>
      <c r="BK400" s="373"/>
      <c r="BL400" s="372"/>
      <c r="BM400" s="372"/>
      <c r="BN400" s="372"/>
      <c r="BO400" s="372"/>
      <c r="BP400" s="372"/>
      <c r="BQ400" s="373"/>
      <c r="BR400" s="354"/>
    </row>
    <row r="401" spans="1:70" s="428" customFormat="1" x14ac:dyDescent="0.25">
      <c r="A401" s="887" t="s">
        <v>96</v>
      </c>
      <c r="B401" s="413"/>
      <c r="C401" s="725"/>
      <c r="D401" s="413"/>
      <c r="E401" s="414"/>
      <c r="F401" s="413"/>
      <c r="G401" s="415"/>
      <c r="H401" s="417"/>
      <c r="I401" s="416">
        <v>-0.49390000000000001</v>
      </c>
      <c r="J401" s="416">
        <v>0.47010000000000002</v>
      </c>
      <c r="K401" s="416">
        <v>2.2315999999999998</v>
      </c>
      <c r="L401" s="416">
        <v>4.8250000000000002</v>
      </c>
      <c r="M401" s="416">
        <v>-0.2155</v>
      </c>
      <c r="N401" s="418">
        <v>0.92430000000000001</v>
      </c>
      <c r="O401" s="416" t="s">
        <v>430</v>
      </c>
      <c r="P401" s="416" t="s">
        <v>430</v>
      </c>
      <c r="Q401" s="416" t="s">
        <v>430</v>
      </c>
      <c r="R401" s="416" t="s">
        <v>430</v>
      </c>
      <c r="S401" s="416">
        <v>1.3445</v>
      </c>
      <c r="T401" s="416">
        <v>16.218399999999999</v>
      </c>
      <c r="U401" s="416">
        <v>-0.57379999999999998</v>
      </c>
      <c r="V401" s="416">
        <v>5.4381000000000004</v>
      </c>
      <c r="W401" s="416">
        <v>1.3445</v>
      </c>
      <c r="X401" s="416">
        <v>-12.624000000000001</v>
      </c>
      <c r="Y401" s="417"/>
      <c r="Z401" s="414"/>
      <c r="AA401" s="414"/>
      <c r="AB401" s="414"/>
      <c r="AC401" s="414"/>
      <c r="AD401" s="414"/>
      <c r="AE401" s="414"/>
      <c r="AF401" s="414"/>
      <c r="AG401" s="414"/>
      <c r="AH401" s="414"/>
      <c r="AI401" s="414"/>
      <c r="AJ401" s="414"/>
      <c r="AK401" s="414"/>
      <c r="AL401" s="414"/>
      <c r="AM401" s="414"/>
      <c r="AN401" s="414"/>
      <c r="AO401" s="413"/>
      <c r="AP401" s="416" t="s">
        <v>430</v>
      </c>
      <c r="AQ401" s="416" t="s">
        <v>430</v>
      </c>
      <c r="AR401" s="416" t="s">
        <v>430</v>
      </c>
      <c r="AS401" s="416" t="s">
        <v>430</v>
      </c>
      <c r="AT401" s="416">
        <v>7.18</v>
      </c>
      <c r="AU401" s="419"/>
      <c r="AV401" s="414"/>
      <c r="AW401" s="414"/>
      <c r="AX401" s="414"/>
      <c r="AY401" s="414"/>
      <c r="AZ401" s="414"/>
      <c r="BA401" s="420"/>
      <c r="BB401" s="416"/>
      <c r="BC401" s="421"/>
      <c r="BD401" s="421"/>
      <c r="BE401" s="421"/>
      <c r="BF401" s="417"/>
      <c r="BG401" s="416"/>
      <c r="BH401" s="416"/>
      <c r="BI401" s="416"/>
      <c r="BJ401" s="416"/>
      <c r="BK401" s="413"/>
      <c r="BL401" s="412"/>
      <c r="BM401" s="412"/>
      <c r="BN401" s="412"/>
      <c r="BO401" s="412"/>
      <c r="BP401" s="412"/>
      <c r="BQ401" s="413"/>
      <c r="BR401" s="422"/>
    </row>
    <row r="402" spans="1:70" s="428" customFormat="1" ht="14.5" customHeight="1" x14ac:dyDescent="0.35">
      <c r="A402" s="874" t="s">
        <v>3867</v>
      </c>
      <c r="B402" s="862"/>
      <c r="C402" s="863"/>
      <c r="D402" s="862"/>
      <c r="E402" s="864"/>
      <c r="F402" s="862"/>
      <c r="G402" s="865"/>
      <c r="H402" s="867"/>
      <c r="I402" s="866"/>
      <c r="J402" s="866"/>
      <c r="K402" s="866"/>
      <c r="L402" s="866"/>
      <c r="M402" s="866"/>
      <c r="N402" s="868"/>
      <c r="O402" s="866"/>
      <c r="P402" s="866"/>
      <c r="Q402" s="866"/>
      <c r="R402" s="866"/>
      <c r="S402" s="866"/>
      <c r="T402" s="866"/>
      <c r="U402" s="866"/>
      <c r="V402" s="866"/>
      <c r="W402" s="866"/>
      <c r="X402" s="866"/>
      <c r="Y402" s="867"/>
      <c r="Z402" s="864"/>
      <c r="AA402" s="864"/>
      <c r="AB402" s="864"/>
      <c r="AC402" s="864"/>
      <c r="AD402" s="864"/>
      <c r="AE402" s="864"/>
      <c r="AF402" s="864"/>
      <c r="AG402" s="864"/>
      <c r="AH402" s="864"/>
      <c r="AI402" s="864"/>
      <c r="AJ402" s="864"/>
      <c r="AK402" s="864"/>
      <c r="AL402" s="864"/>
      <c r="AM402" s="864"/>
      <c r="AN402" s="864"/>
      <c r="AO402" s="862"/>
      <c r="AP402" s="866"/>
      <c r="AQ402" s="866"/>
      <c r="AR402" s="866"/>
      <c r="AS402" s="866"/>
      <c r="AT402" s="866"/>
      <c r="AU402" s="869"/>
      <c r="AV402" s="864"/>
      <c r="AW402" s="864"/>
      <c r="AX402" s="864"/>
      <c r="AY402" s="864"/>
      <c r="AZ402" s="864"/>
      <c r="BA402" s="870"/>
      <c r="BB402" s="866"/>
      <c r="BC402" s="871"/>
      <c r="BD402" s="871"/>
      <c r="BE402" s="871"/>
      <c r="BF402" s="867"/>
      <c r="BG402" s="866"/>
      <c r="BH402" s="866"/>
      <c r="BI402" s="866"/>
      <c r="BJ402" s="866"/>
      <c r="BK402" s="862"/>
      <c r="BL402" s="872"/>
      <c r="BM402" s="872"/>
      <c r="BN402" s="872"/>
      <c r="BO402" s="872"/>
      <c r="BP402" s="872"/>
      <c r="BQ402" s="862"/>
      <c r="BR402" s="873"/>
    </row>
    <row r="403" spans="1:70" s="428" customFormat="1" x14ac:dyDescent="0.25">
      <c r="A403" s="345" t="s">
        <v>3868</v>
      </c>
      <c r="B403" s="373"/>
      <c r="C403" s="719">
        <v>41275</v>
      </c>
      <c r="D403" s="373"/>
      <c r="E403" s="346">
        <v>11271.7</v>
      </c>
      <c r="F403" s="373"/>
      <c r="G403" s="347">
        <v>151.19</v>
      </c>
      <c r="H403" s="374"/>
      <c r="I403" s="348">
        <v>-0.57210000000000005</v>
      </c>
      <c r="J403" s="348">
        <v>0.86060000000000003</v>
      </c>
      <c r="K403" s="348">
        <v>2.1829999999999998</v>
      </c>
      <c r="L403" s="348">
        <v>2.3976000000000002</v>
      </c>
      <c r="M403" s="348">
        <v>-3.1701999999999999</v>
      </c>
      <c r="N403" s="350">
        <v>-1.5177</v>
      </c>
      <c r="O403" s="348">
        <v>5.8815</v>
      </c>
      <c r="P403" s="348">
        <v>11.4255</v>
      </c>
      <c r="Q403" s="348">
        <v>10.547499999999999</v>
      </c>
      <c r="R403" s="348">
        <v>13.200900000000001</v>
      </c>
      <c r="S403" s="348">
        <v>0.97509999999999997</v>
      </c>
      <c r="T403" s="348">
        <v>14.4772</v>
      </c>
      <c r="U403" s="348">
        <v>-3.5163000000000002</v>
      </c>
      <c r="V403" s="348">
        <v>1.9075</v>
      </c>
      <c r="W403" s="348">
        <v>0.97509999999999997</v>
      </c>
      <c r="X403" s="348">
        <v>14.859500000000001</v>
      </c>
      <c r="Y403" s="374"/>
      <c r="Z403" s="346">
        <v>6</v>
      </c>
      <c r="AA403" s="346">
        <v>6</v>
      </c>
      <c r="AB403" s="346">
        <v>17</v>
      </c>
      <c r="AC403" s="346">
        <v>24</v>
      </c>
      <c r="AD403" s="346">
        <v>23</v>
      </c>
      <c r="AE403" s="346">
        <v>22</v>
      </c>
      <c r="AF403" s="346">
        <v>19</v>
      </c>
      <c r="AG403" s="346">
        <v>14</v>
      </c>
      <c r="AH403" s="346">
        <v>13</v>
      </c>
      <c r="AI403" s="346">
        <v>7</v>
      </c>
      <c r="AJ403" s="346">
        <v>14</v>
      </c>
      <c r="AK403" s="346">
        <v>22</v>
      </c>
      <c r="AL403" s="346">
        <v>24</v>
      </c>
      <c r="AM403" s="346">
        <v>23</v>
      </c>
      <c r="AN403" s="346">
        <v>14</v>
      </c>
      <c r="AO403" s="373"/>
      <c r="AP403" s="348">
        <v>12.48</v>
      </c>
      <c r="AQ403" s="348">
        <v>13.65</v>
      </c>
      <c r="AR403" s="348">
        <v>11.23</v>
      </c>
      <c r="AS403" s="348">
        <v>8.0399999999999991</v>
      </c>
      <c r="AT403" s="348">
        <v>0.16</v>
      </c>
      <c r="AU403" s="351"/>
      <c r="AV403" s="346">
        <v>9</v>
      </c>
      <c r="AW403" s="346">
        <v>9</v>
      </c>
      <c r="AX403" s="346">
        <v>11</v>
      </c>
      <c r="AY403" s="346">
        <v>16</v>
      </c>
      <c r="AZ403" s="346">
        <v>23</v>
      </c>
      <c r="BA403" s="362"/>
      <c r="BB403" s="348">
        <v>12.8695162464623</v>
      </c>
      <c r="BC403" s="375">
        <v>0.85699542504389603</v>
      </c>
      <c r="BD403" s="375">
        <v>4.4973749582786202E-2</v>
      </c>
      <c r="BE403" s="375">
        <v>0.104978813307898</v>
      </c>
      <c r="BF403" s="374"/>
      <c r="BG403" s="348">
        <v>62.005299999999998</v>
      </c>
      <c r="BH403" s="348">
        <v>11.6305</v>
      </c>
      <c r="BI403" s="348">
        <v>21.089300000000001</v>
      </c>
      <c r="BJ403" s="348">
        <v>5.2748999999999997</v>
      </c>
      <c r="BK403" s="373"/>
      <c r="BL403" s="372" t="s">
        <v>2527</v>
      </c>
      <c r="BM403" s="372" t="s">
        <v>2528</v>
      </c>
      <c r="BN403" s="372" t="s">
        <v>2529</v>
      </c>
      <c r="BO403" s="372" t="s">
        <v>2530</v>
      </c>
      <c r="BP403" s="372" t="s">
        <v>2531</v>
      </c>
      <c r="BQ403" s="373"/>
      <c r="BR403" s="354" t="s">
        <v>2340</v>
      </c>
    </row>
    <row r="404" spans="1:70" s="428" customFormat="1" x14ac:dyDescent="0.25">
      <c r="A404" s="345" t="s">
        <v>3869</v>
      </c>
      <c r="B404" s="373"/>
      <c r="C404" s="719">
        <v>42061</v>
      </c>
      <c r="D404" s="373"/>
      <c r="E404" s="346">
        <v>10936.5</v>
      </c>
      <c r="F404" s="373"/>
      <c r="G404" s="347">
        <v>49.794800000000002</v>
      </c>
      <c r="H404" s="374"/>
      <c r="I404" s="348">
        <v>-0.34560000000000002</v>
      </c>
      <c r="J404" s="348">
        <v>0.75209999999999999</v>
      </c>
      <c r="K404" s="348">
        <v>1.2861</v>
      </c>
      <c r="L404" s="348">
        <v>0.83450000000000002</v>
      </c>
      <c r="M404" s="348">
        <v>-3.7187999999999999</v>
      </c>
      <c r="N404" s="350">
        <v>3.0347</v>
      </c>
      <c r="O404" s="348">
        <v>9.6308000000000007</v>
      </c>
      <c r="P404" s="348">
        <v>17.028600000000001</v>
      </c>
      <c r="Q404" s="348">
        <v>13.861000000000001</v>
      </c>
      <c r="R404" s="348">
        <v>16.133099999999999</v>
      </c>
      <c r="S404" s="348">
        <v>0.29970000000000002</v>
      </c>
      <c r="T404" s="348">
        <v>12.378</v>
      </c>
      <c r="U404" s="348">
        <v>-3.1154000000000002</v>
      </c>
      <c r="V404" s="348">
        <v>4.8833000000000002</v>
      </c>
      <c r="W404" s="348">
        <v>0.29970000000000002</v>
      </c>
      <c r="X404" s="348">
        <v>15.1332</v>
      </c>
      <c r="Y404" s="374"/>
      <c r="Z404" s="346">
        <v>2</v>
      </c>
      <c r="AA404" s="346">
        <v>11</v>
      </c>
      <c r="AB404" s="346">
        <v>23</v>
      </c>
      <c r="AC404" s="346">
        <v>27</v>
      </c>
      <c r="AD404" s="346">
        <v>24</v>
      </c>
      <c r="AE404" s="346">
        <v>15</v>
      </c>
      <c r="AF404" s="346">
        <v>7</v>
      </c>
      <c r="AG404" s="346">
        <v>3</v>
      </c>
      <c r="AH404" s="346">
        <v>6</v>
      </c>
      <c r="AI404" s="346">
        <v>2</v>
      </c>
      <c r="AJ404" s="346">
        <v>22</v>
      </c>
      <c r="AK404" s="346">
        <v>26</v>
      </c>
      <c r="AL404" s="346">
        <v>23</v>
      </c>
      <c r="AM404" s="346">
        <v>20</v>
      </c>
      <c r="AN404" s="346">
        <v>22</v>
      </c>
      <c r="AO404" s="373"/>
      <c r="AP404" s="348">
        <v>15.67</v>
      </c>
      <c r="AQ404" s="348">
        <v>16.48</v>
      </c>
      <c r="AR404" s="348">
        <v>15.36</v>
      </c>
      <c r="AS404" s="348">
        <v>12.58</v>
      </c>
      <c r="AT404" s="348">
        <v>1.63</v>
      </c>
      <c r="AU404" s="351"/>
      <c r="AV404" s="346">
        <v>3</v>
      </c>
      <c r="AW404" s="346">
        <v>4</v>
      </c>
      <c r="AX404" s="346">
        <v>3</v>
      </c>
      <c r="AY404" s="346">
        <v>5</v>
      </c>
      <c r="AZ404" s="346">
        <v>21</v>
      </c>
      <c r="BA404" s="362"/>
      <c r="BB404" s="348">
        <v>13.7470755256783</v>
      </c>
      <c r="BC404" s="375">
        <v>0.90089778413407795</v>
      </c>
      <c r="BD404" s="375">
        <v>7.4001901023555305E-2</v>
      </c>
      <c r="BE404" s="375">
        <v>0.51922560562373998</v>
      </c>
      <c r="BF404" s="374"/>
      <c r="BG404" s="348">
        <v>74.156499999999994</v>
      </c>
      <c r="BH404" s="348">
        <v>7.4382900000000003</v>
      </c>
      <c r="BI404" s="348">
        <v>15.216900000000001</v>
      </c>
      <c r="BJ404" s="348">
        <v>3.18831</v>
      </c>
      <c r="BK404" s="373"/>
      <c r="BL404" s="372" t="s">
        <v>2533</v>
      </c>
      <c r="BM404" s="372" t="s">
        <v>2534</v>
      </c>
      <c r="BN404" s="372" t="s">
        <v>2535</v>
      </c>
      <c r="BO404" s="372" t="s">
        <v>2536</v>
      </c>
      <c r="BP404" s="372" t="s">
        <v>2537</v>
      </c>
      <c r="BQ404" s="373"/>
      <c r="BR404" s="354" t="s">
        <v>525</v>
      </c>
    </row>
    <row r="405" spans="1:70" s="428" customFormat="1" x14ac:dyDescent="0.25">
      <c r="A405" s="345" t="s">
        <v>3870</v>
      </c>
      <c r="B405" s="373"/>
      <c r="C405" s="719">
        <v>41275</v>
      </c>
      <c r="D405" s="373"/>
      <c r="E405" s="346">
        <v>7956.55</v>
      </c>
      <c r="F405" s="373"/>
      <c r="G405" s="347">
        <v>719.93190000000004</v>
      </c>
      <c r="H405" s="374"/>
      <c r="I405" s="348">
        <v>-0.77259999999999995</v>
      </c>
      <c r="J405" s="348">
        <v>0.54249999999999998</v>
      </c>
      <c r="K405" s="348">
        <v>2.4809999999999999</v>
      </c>
      <c r="L405" s="348">
        <v>3.2058</v>
      </c>
      <c r="M405" s="348">
        <v>-1.6849000000000001</v>
      </c>
      <c r="N405" s="350">
        <v>2.702</v>
      </c>
      <c r="O405" s="348">
        <v>7.8056999999999999</v>
      </c>
      <c r="P405" s="348">
        <v>14.186299999999999</v>
      </c>
      <c r="Q405" s="348">
        <v>14.5901</v>
      </c>
      <c r="R405" s="348">
        <v>14.1092</v>
      </c>
      <c r="S405" s="348">
        <v>1.1567000000000001</v>
      </c>
      <c r="T405" s="348">
        <v>16.097899999999999</v>
      </c>
      <c r="U405" s="348">
        <v>-0.61970000000000003</v>
      </c>
      <c r="V405" s="348">
        <v>6.7670000000000003</v>
      </c>
      <c r="W405" s="348">
        <v>1.1567000000000001</v>
      </c>
      <c r="X405" s="348">
        <v>14.1328</v>
      </c>
      <c r="Y405" s="374"/>
      <c r="Z405" s="346">
        <v>18</v>
      </c>
      <c r="AA405" s="346">
        <v>16</v>
      </c>
      <c r="AB405" s="346">
        <v>12</v>
      </c>
      <c r="AC405" s="346">
        <v>19</v>
      </c>
      <c r="AD405" s="346">
        <v>21</v>
      </c>
      <c r="AE405" s="346">
        <v>16</v>
      </c>
      <c r="AF405" s="346">
        <v>16</v>
      </c>
      <c r="AG405" s="346">
        <v>9</v>
      </c>
      <c r="AH405" s="346">
        <v>3</v>
      </c>
      <c r="AI405" s="346">
        <v>5</v>
      </c>
      <c r="AJ405" s="346">
        <v>12</v>
      </c>
      <c r="AK405" s="346">
        <v>16</v>
      </c>
      <c r="AL405" s="346">
        <v>16</v>
      </c>
      <c r="AM405" s="346">
        <v>16</v>
      </c>
      <c r="AN405" s="346">
        <v>12</v>
      </c>
      <c r="AO405" s="373"/>
      <c r="AP405" s="348">
        <v>14.69</v>
      </c>
      <c r="AQ405" s="348">
        <v>17.27</v>
      </c>
      <c r="AR405" s="348">
        <v>14.39</v>
      </c>
      <c r="AS405" s="348">
        <v>10.6</v>
      </c>
      <c r="AT405" s="348">
        <v>5.19</v>
      </c>
      <c r="AU405" s="351"/>
      <c r="AV405" s="346">
        <v>5</v>
      </c>
      <c r="AW405" s="346">
        <v>3</v>
      </c>
      <c r="AX405" s="346">
        <v>6</v>
      </c>
      <c r="AY405" s="346">
        <v>13</v>
      </c>
      <c r="AZ405" s="346">
        <v>17</v>
      </c>
      <c r="BA405" s="362"/>
      <c r="BB405" s="348">
        <v>13.907648646583</v>
      </c>
      <c r="BC405" s="375">
        <v>0.91243424070138401</v>
      </c>
      <c r="BD405" s="375">
        <v>5.7968431999250503E-2</v>
      </c>
      <c r="BE405" s="375">
        <v>0.30174224636585101</v>
      </c>
      <c r="BF405" s="374"/>
      <c r="BG405" s="348">
        <v>59.711599999999997</v>
      </c>
      <c r="BH405" s="348">
        <v>23.1662</v>
      </c>
      <c r="BI405" s="348">
        <v>15.862</v>
      </c>
      <c r="BJ405" s="348">
        <v>1.2602</v>
      </c>
      <c r="BK405" s="373"/>
      <c r="BL405" s="372" t="s">
        <v>2539</v>
      </c>
      <c r="BM405" s="372" t="s">
        <v>2540</v>
      </c>
      <c r="BN405" s="372" t="s">
        <v>2541</v>
      </c>
      <c r="BO405" s="372" t="s">
        <v>2542</v>
      </c>
      <c r="BP405" s="372" t="s">
        <v>2543</v>
      </c>
      <c r="BQ405" s="373"/>
      <c r="BR405" s="354" t="s">
        <v>463</v>
      </c>
    </row>
    <row r="406" spans="1:70" s="428" customFormat="1" x14ac:dyDescent="0.25">
      <c r="A406" s="345" t="s">
        <v>3871</v>
      </c>
      <c r="B406" s="373"/>
      <c r="C406" s="719">
        <v>44377</v>
      </c>
      <c r="D406" s="373"/>
      <c r="E406" s="346">
        <v>4693.3999999999996</v>
      </c>
      <c r="F406" s="373"/>
      <c r="G406" s="347">
        <v>19.52</v>
      </c>
      <c r="H406" s="374"/>
      <c r="I406" s="348">
        <v>-0.82809999999999995</v>
      </c>
      <c r="J406" s="348">
        <v>0.37540000000000001</v>
      </c>
      <c r="K406" s="348">
        <v>2.6072000000000002</v>
      </c>
      <c r="L406" s="348">
        <v>4.5696000000000003</v>
      </c>
      <c r="M406" s="348">
        <v>1.0351999999999999</v>
      </c>
      <c r="N406" s="350">
        <v>5.3029000000000002</v>
      </c>
      <c r="O406" s="348">
        <v>8.6948000000000008</v>
      </c>
      <c r="P406" s="348">
        <v>14.2902</v>
      </c>
      <c r="Q406" s="348">
        <v>14.0122</v>
      </c>
      <c r="R406" s="348" t="s">
        <v>430</v>
      </c>
      <c r="S406" s="348">
        <v>1.371</v>
      </c>
      <c r="T406" s="348">
        <v>18.4754</v>
      </c>
      <c r="U406" s="348">
        <v>1.2028000000000001</v>
      </c>
      <c r="V406" s="348">
        <v>10.569800000000001</v>
      </c>
      <c r="W406" s="348">
        <v>1.371</v>
      </c>
      <c r="X406" s="348">
        <v>14.172000000000001</v>
      </c>
      <c r="Y406" s="374"/>
      <c r="Z406" s="346">
        <v>22</v>
      </c>
      <c r="AA406" s="346">
        <v>20</v>
      </c>
      <c r="AB406" s="346">
        <v>9</v>
      </c>
      <c r="AC406" s="346">
        <v>10</v>
      </c>
      <c r="AD406" s="346">
        <v>8</v>
      </c>
      <c r="AE406" s="346">
        <v>8</v>
      </c>
      <c r="AF406" s="346">
        <v>11</v>
      </c>
      <c r="AG406" s="346">
        <v>8</v>
      </c>
      <c r="AH406" s="346">
        <v>5</v>
      </c>
      <c r="AI406" s="346" t="s">
        <v>430</v>
      </c>
      <c r="AJ406" s="346">
        <v>9</v>
      </c>
      <c r="AK406" s="346">
        <v>6</v>
      </c>
      <c r="AL406" s="346">
        <v>9</v>
      </c>
      <c r="AM406" s="346">
        <v>9</v>
      </c>
      <c r="AN406" s="346">
        <v>9</v>
      </c>
      <c r="AO406" s="373"/>
      <c r="AP406" s="348" t="s">
        <v>430</v>
      </c>
      <c r="AQ406" s="348" t="s">
        <v>430</v>
      </c>
      <c r="AR406" s="348">
        <v>14.71</v>
      </c>
      <c r="AS406" s="348">
        <v>12.22</v>
      </c>
      <c r="AT406" s="348">
        <v>9.7200000000000006</v>
      </c>
      <c r="AU406" s="351"/>
      <c r="AV406" s="346" t="s">
        <v>430</v>
      </c>
      <c r="AW406" s="346" t="s">
        <v>430</v>
      </c>
      <c r="AX406" s="346">
        <v>5</v>
      </c>
      <c r="AY406" s="346">
        <v>7</v>
      </c>
      <c r="AZ406" s="346">
        <v>9</v>
      </c>
      <c r="BA406" s="362"/>
      <c r="BB406" s="348">
        <v>15.0092858561623</v>
      </c>
      <c r="BC406" s="375">
        <v>0.97718206221454196</v>
      </c>
      <c r="BD406" s="375">
        <v>5.5588465365538797E-2</v>
      </c>
      <c r="BE406" s="375">
        <v>0.29408335840167199</v>
      </c>
      <c r="BF406" s="374"/>
      <c r="BG406" s="348">
        <v>67.384100000000004</v>
      </c>
      <c r="BH406" s="348">
        <v>13.723000000000001</v>
      </c>
      <c r="BI406" s="348">
        <v>18.0915</v>
      </c>
      <c r="BJ406" s="348">
        <v>0.8014</v>
      </c>
      <c r="BK406" s="373"/>
      <c r="BL406" s="372" t="s">
        <v>2545</v>
      </c>
      <c r="BM406" s="372" t="s">
        <v>2546</v>
      </c>
      <c r="BN406" s="372" t="s">
        <v>2547</v>
      </c>
      <c r="BO406" s="372" t="s">
        <v>2548</v>
      </c>
      <c r="BP406" s="372" t="s">
        <v>2549</v>
      </c>
      <c r="BQ406" s="373"/>
      <c r="BR406" s="354" t="s">
        <v>463</v>
      </c>
    </row>
    <row r="407" spans="1:70" s="428" customFormat="1" x14ac:dyDescent="0.25">
      <c r="A407" s="345" t="s">
        <v>3872</v>
      </c>
      <c r="B407" s="373"/>
      <c r="C407" s="719">
        <v>41622</v>
      </c>
      <c r="D407" s="373"/>
      <c r="E407" s="346">
        <v>3681.27</v>
      </c>
      <c r="F407" s="373"/>
      <c r="G407" s="347">
        <v>72.06</v>
      </c>
      <c r="H407" s="374"/>
      <c r="I407" s="348">
        <v>-0.83940000000000003</v>
      </c>
      <c r="J407" s="348">
        <v>0.26440000000000002</v>
      </c>
      <c r="K407" s="348">
        <v>2.1114000000000002</v>
      </c>
      <c r="L407" s="348">
        <v>3.3711000000000002</v>
      </c>
      <c r="M407" s="348">
        <v>-0.98929999999999996</v>
      </c>
      <c r="N407" s="350">
        <v>3.5345</v>
      </c>
      <c r="O407" s="348">
        <v>6.8981000000000003</v>
      </c>
      <c r="P407" s="348">
        <v>12.6714</v>
      </c>
      <c r="Q407" s="348">
        <v>12.3964</v>
      </c>
      <c r="R407" s="348">
        <v>13.377800000000001</v>
      </c>
      <c r="S407" s="348">
        <v>0.1668</v>
      </c>
      <c r="T407" s="348">
        <v>16.771999999999998</v>
      </c>
      <c r="U407" s="348">
        <v>-0.70279999999999998</v>
      </c>
      <c r="V407" s="348">
        <v>7.3758999999999997</v>
      </c>
      <c r="W407" s="348">
        <v>0.1668</v>
      </c>
      <c r="X407" s="348">
        <v>16.977</v>
      </c>
      <c r="Y407" s="374"/>
      <c r="Z407" s="346">
        <v>23</v>
      </c>
      <c r="AA407" s="346">
        <v>22</v>
      </c>
      <c r="AB407" s="346">
        <v>19</v>
      </c>
      <c r="AC407" s="346">
        <v>17</v>
      </c>
      <c r="AD407" s="346">
        <v>16</v>
      </c>
      <c r="AE407" s="346">
        <v>12</v>
      </c>
      <c r="AF407" s="346">
        <v>17</v>
      </c>
      <c r="AG407" s="346">
        <v>13</v>
      </c>
      <c r="AH407" s="346">
        <v>10</v>
      </c>
      <c r="AI407" s="346">
        <v>6</v>
      </c>
      <c r="AJ407" s="346">
        <v>23</v>
      </c>
      <c r="AK407" s="346">
        <v>13</v>
      </c>
      <c r="AL407" s="346">
        <v>17</v>
      </c>
      <c r="AM407" s="346">
        <v>13</v>
      </c>
      <c r="AN407" s="346">
        <v>23</v>
      </c>
      <c r="AO407" s="373"/>
      <c r="AP407" s="348">
        <v>13.44</v>
      </c>
      <c r="AQ407" s="348">
        <v>15.07</v>
      </c>
      <c r="AR407" s="348">
        <v>12.98</v>
      </c>
      <c r="AS407" s="348">
        <v>10.08</v>
      </c>
      <c r="AT407" s="348">
        <v>6</v>
      </c>
      <c r="AU407" s="351"/>
      <c r="AV407" s="346">
        <v>6</v>
      </c>
      <c r="AW407" s="346">
        <v>7</v>
      </c>
      <c r="AX407" s="346">
        <v>10</v>
      </c>
      <c r="AY407" s="346">
        <v>14</v>
      </c>
      <c r="AZ407" s="346">
        <v>14</v>
      </c>
      <c r="BA407" s="362"/>
      <c r="BB407" s="348">
        <v>14.537445008951901</v>
      </c>
      <c r="BC407" s="375">
        <v>0.95173925033060403</v>
      </c>
      <c r="BD407" s="375">
        <v>4.9617309762228702E-2</v>
      </c>
      <c r="BE407" s="375">
        <v>0.19511580539011</v>
      </c>
      <c r="BF407" s="374"/>
      <c r="BG407" s="348">
        <v>63.2256</v>
      </c>
      <c r="BH407" s="348">
        <v>16.565300000000001</v>
      </c>
      <c r="BI407" s="348">
        <v>18.763400000000001</v>
      </c>
      <c r="BJ407" s="348">
        <v>1.4457</v>
      </c>
      <c r="BK407" s="373"/>
      <c r="BL407" s="372" t="s">
        <v>2551</v>
      </c>
      <c r="BM407" s="372" t="s">
        <v>2552</v>
      </c>
      <c r="BN407" s="372" t="s">
        <v>577</v>
      </c>
      <c r="BO407" s="372" t="s">
        <v>2553</v>
      </c>
      <c r="BP407" s="372" t="s">
        <v>2554</v>
      </c>
      <c r="BQ407" s="373"/>
      <c r="BR407" s="354" t="s">
        <v>463</v>
      </c>
    </row>
    <row r="408" spans="1:70" x14ac:dyDescent="0.25">
      <c r="A408" s="36" t="s">
        <v>3873</v>
      </c>
      <c r="B408" s="43"/>
      <c r="C408" s="720">
        <v>42366</v>
      </c>
      <c r="D408" s="43"/>
      <c r="E408" s="51">
        <v>3250.86</v>
      </c>
      <c r="F408" s="43"/>
      <c r="G408" s="55">
        <v>52.361699999999999</v>
      </c>
      <c r="H408" s="66"/>
      <c r="I408" s="59">
        <v>-1.0573999999999999</v>
      </c>
      <c r="J408" s="59">
        <v>0.29039999999999999</v>
      </c>
      <c r="K408" s="59">
        <v>2.5686</v>
      </c>
      <c r="L408" s="59">
        <v>2.7618999999999998</v>
      </c>
      <c r="M408" s="59">
        <v>-1.34</v>
      </c>
      <c r="N408" s="70">
        <v>1.6926000000000001</v>
      </c>
      <c r="O408" s="59">
        <v>8.9602000000000004</v>
      </c>
      <c r="P408" s="59">
        <v>13.793900000000001</v>
      </c>
      <c r="Q408" s="59">
        <v>13.7209</v>
      </c>
      <c r="R408" s="59">
        <v>15.644299999999999</v>
      </c>
      <c r="S408" s="59">
        <v>1.1315999999999999</v>
      </c>
      <c r="T408" s="59">
        <v>15.2486</v>
      </c>
      <c r="U408" s="59">
        <v>-1.2465999999999999</v>
      </c>
      <c r="V408" s="59">
        <v>6.5335999999999999</v>
      </c>
      <c r="W408" s="59">
        <v>1.1315999999999999</v>
      </c>
      <c r="X408" s="59">
        <v>16.980399999999999</v>
      </c>
      <c r="Y408" s="66"/>
      <c r="Z408" s="51">
        <v>26</v>
      </c>
      <c r="AA408" s="51">
        <v>21</v>
      </c>
      <c r="AB408" s="51">
        <v>10</v>
      </c>
      <c r="AC408" s="51">
        <v>23</v>
      </c>
      <c r="AD408" s="51">
        <v>19</v>
      </c>
      <c r="AE408" s="51">
        <v>18</v>
      </c>
      <c r="AF408" s="51">
        <v>9</v>
      </c>
      <c r="AG408" s="51">
        <v>11</v>
      </c>
      <c r="AH408" s="51">
        <v>7</v>
      </c>
      <c r="AI408" s="51">
        <v>3</v>
      </c>
      <c r="AJ408" s="51">
        <v>13</v>
      </c>
      <c r="AK408" s="51">
        <v>20</v>
      </c>
      <c r="AL408" s="51">
        <v>19</v>
      </c>
      <c r="AM408" s="51">
        <v>18</v>
      </c>
      <c r="AN408" s="51">
        <v>13</v>
      </c>
      <c r="AO408" s="43"/>
      <c r="AP408" s="59">
        <v>14.9</v>
      </c>
      <c r="AQ408" s="59">
        <v>15.62</v>
      </c>
      <c r="AR408" s="59">
        <v>14.24</v>
      </c>
      <c r="AS408" s="59">
        <v>10.76</v>
      </c>
      <c r="AT408" s="59">
        <v>4.74</v>
      </c>
      <c r="AU408" s="78"/>
      <c r="AV408" s="51">
        <v>4</v>
      </c>
      <c r="AW408" s="51">
        <v>5</v>
      </c>
      <c r="AX408" s="51">
        <v>7</v>
      </c>
      <c r="AY408" s="51">
        <v>12</v>
      </c>
      <c r="AZ408" s="51">
        <v>18</v>
      </c>
      <c r="BA408" s="258"/>
      <c r="BB408" s="59">
        <v>14.373861139608399</v>
      </c>
      <c r="BC408" s="276">
        <v>0.92780562957725499</v>
      </c>
      <c r="BD408" s="276">
        <v>5.4653309248111299E-2</v>
      </c>
      <c r="BE408" s="276">
        <v>0.27261827851417803</v>
      </c>
      <c r="BF408" s="66"/>
      <c r="BG408" s="59">
        <v>56.953299999999999</v>
      </c>
      <c r="BH408" s="59">
        <v>20.103300000000001</v>
      </c>
      <c r="BI408" s="59">
        <v>21.479399999999998</v>
      </c>
      <c r="BJ408" s="59">
        <v>1.464</v>
      </c>
      <c r="BK408" s="43"/>
      <c r="BL408" s="84" t="s">
        <v>2556</v>
      </c>
      <c r="BM408" s="84" t="s">
        <v>2557</v>
      </c>
      <c r="BN408" s="84" t="s">
        <v>2558</v>
      </c>
      <c r="BO408" s="84" t="s">
        <v>2559</v>
      </c>
      <c r="BP408" s="84" t="s">
        <v>2560</v>
      </c>
      <c r="BQ408" s="43"/>
      <c r="BR408" s="88" t="s">
        <v>2396</v>
      </c>
    </row>
    <row r="409" spans="1:70" x14ac:dyDescent="0.25">
      <c r="A409" s="37" t="s">
        <v>3874</v>
      </c>
      <c r="B409" s="44"/>
      <c r="C409" s="721">
        <v>44176</v>
      </c>
      <c r="D409" s="44"/>
      <c r="E409" s="52">
        <v>2349.4699999999998</v>
      </c>
      <c r="F409" s="44"/>
      <c r="G409" s="56">
        <v>23.65</v>
      </c>
      <c r="H409" s="67"/>
      <c r="I409" s="60">
        <v>-0.70950000000000002</v>
      </c>
      <c r="J409" s="60">
        <v>0.82709999999999995</v>
      </c>
      <c r="K409" s="60">
        <v>2.6253000000000002</v>
      </c>
      <c r="L409" s="60">
        <v>2.7814000000000001</v>
      </c>
      <c r="M409" s="60">
        <v>-0.65529999999999999</v>
      </c>
      <c r="N409" s="71">
        <v>4.9897999999999998</v>
      </c>
      <c r="O409" s="60">
        <v>8.4827999999999992</v>
      </c>
      <c r="P409" s="60">
        <v>15.0207</v>
      </c>
      <c r="Q409" s="60">
        <v>14.419700000000001</v>
      </c>
      <c r="R409" s="60" t="s">
        <v>430</v>
      </c>
      <c r="S409" s="60">
        <v>0.85289999999999999</v>
      </c>
      <c r="T409" s="60">
        <v>14.383800000000001</v>
      </c>
      <c r="U409" s="60">
        <v>-0.60099999999999998</v>
      </c>
      <c r="V409" s="60">
        <v>8.6158000000000001</v>
      </c>
      <c r="W409" s="60">
        <v>0.85289999999999999</v>
      </c>
      <c r="X409" s="60">
        <v>16.624099999999999</v>
      </c>
      <c r="Y409" s="67"/>
      <c r="Z409" s="52">
        <v>15</v>
      </c>
      <c r="AA409" s="52">
        <v>7</v>
      </c>
      <c r="AB409" s="52">
        <v>8</v>
      </c>
      <c r="AC409" s="52">
        <v>22</v>
      </c>
      <c r="AD409" s="52">
        <v>13</v>
      </c>
      <c r="AE409" s="52">
        <v>10</v>
      </c>
      <c r="AF409" s="52">
        <v>12</v>
      </c>
      <c r="AG409" s="52">
        <v>6</v>
      </c>
      <c r="AH409" s="52">
        <v>4</v>
      </c>
      <c r="AI409" s="52" t="s">
        <v>430</v>
      </c>
      <c r="AJ409" s="52">
        <v>17</v>
      </c>
      <c r="AK409" s="52">
        <v>23</v>
      </c>
      <c r="AL409" s="52">
        <v>15</v>
      </c>
      <c r="AM409" s="52">
        <v>11</v>
      </c>
      <c r="AN409" s="52">
        <v>17</v>
      </c>
      <c r="AO409" s="44"/>
      <c r="AP409" s="60" t="s">
        <v>430</v>
      </c>
      <c r="AQ409" s="60" t="s">
        <v>430</v>
      </c>
      <c r="AR409" s="60">
        <v>14.9</v>
      </c>
      <c r="AS409" s="60">
        <v>12.26</v>
      </c>
      <c r="AT409" s="60">
        <v>6.33</v>
      </c>
      <c r="AU409" s="79"/>
      <c r="AV409" s="52" t="s">
        <v>430</v>
      </c>
      <c r="AW409" s="52" t="s">
        <v>430</v>
      </c>
      <c r="AX409" s="52">
        <v>4</v>
      </c>
      <c r="AY409" s="52">
        <v>6</v>
      </c>
      <c r="AZ409" s="52">
        <v>13</v>
      </c>
      <c r="BA409" s="259"/>
      <c r="BB409" s="60">
        <v>14.4749984238212</v>
      </c>
      <c r="BC409" s="277">
        <v>0.94657348555447296</v>
      </c>
      <c r="BD409" s="277">
        <v>6.1228420870086397E-2</v>
      </c>
      <c r="BE409" s="277">
        <v>0.36294421247640402</v>
      </c>
      <c r="BF409" s="67"/>
      <c r="BG409" s="60">
        <v>60.610900000000001</v>
      </c>
      <c r="BH409" s="60">
        <v>19.528300000000002</v>
      </c>
      <c r="BI409" s="60">
        <v>17.375</v>
      </c>
      <c r="BJ409" s="60">
        <v>2.4857999999999998</v>
      </c>
      <c r="BK409" s="44"/>
      <c r="BL409" s="85" t="s">
        <v>2562</v>
      </c>
      <c r="BM409" s="85" t="s">
        <v>2563</v>
      </c>
      <c r="BN409" s="85" t="s">
        <v>2564</v>
      </c>
      <c r="BO409" s="85" t="s">
        <v>2565</v>
      </c>
      <c r="BP409" s="85" t="s">
        <v>2566</v>
      </c>
      <c r="BQ409" s="44"/>
      <c r="BR409" s="89" t="s">
        <v>463</v>
      </c>
    </row>
    <row r="410" spans="1:70" x14ac:dyDescent="0.25">
      <c r="A410" s="37" t="s">
        <v>3875</v>
      </c>
      <c r="B410" s="44"/>
      <c r="C410" s="721">
        <v>45268</v>
      </c>
      <c r="D410" s="44"/>
      <c r="E410" s="52">
        <v>2065.31</v>
      </c>
      <c r="F410" s="44"/>
      <c r="G410" s="56">
        <v>15.393000000000001</v>
      </c>
      <c r="H410" s="67"/>
      <c r="I410" s="60">
        <v>-0.71589999999999998</v>
      </c>
      <c r="J410" s="60">
        <v>0.93769999999999998</v>
      </c>
      <c r="K410" s="60">
        <v>2.6953</v>
      </c>
      <c r="L410" s="60">
        <v>5.3593000000000002</v>
      </c>
      <c r="M410" s="60">
        <v>3.7544</v>
      </c>
      <c r="N410" s="71">
        <v>11.454599999999999</v>
      </c>
      <c r="O410" s="60">
        <v>15.9823</v>
      </c>
      <c r="P410" s="60" t="s">
        <v>430</v>
      </c>
      <c r="Q410" s="60" t="s">
        <v>430</v>
      </c>
      <c r="R410" s="60" t="s">
        <v>430</v>
      </c>
      <c r="S410" s="60">
        <v>0.94430000000000003</v>
      </c>
      <c r="T410" s="60">
        <v>18.782299999999999</v>
      </c>
      <c r="U410" s="60">
        <v>4.9212999999999996</v>
      </c>
      <c r="V410" s="60">
        <v>13.475899999999999</v>
      </c>
      <c r="W410" s="60">
        <v>0.94430000000000003</v>
      </c>
      <c r="X410" s="60">
        <v>18.003799999999998</v>
      </c>
      <c r="Y410" s="67"/>
      <c r="Z410" s="52">
        <v>16</v>
      </c>
      <c r="AA410" s="52">
        <v>3</v>
      </c>
      <c r="AB410" s="52">
        <v>7</v>
      </c>
      <c r="AC410" s="52">
        <v>6</v>
      </c>
      <c r="AD410" s="52">
        <v>3</v>
      </c>
      <c r="AE410" s="52">
        <v>2</v>
      </c>
      <c r="AF410" s="52">
        <v>1</v>
      </c>
      <c r="AG410" s="52" t="s">
        <v>430</v>
      </c>
      <c r="AH410" s="52" t="s">
        <v>430</v>
      </c>
      <c r="AI410" s="52" t="s">
        <v>430</v>
      </c>
      <c r="AJ410" s="52">
        <v>15</v>
      </c>
      <c r="AK410" s="52">
        <v>4</v>
      </c>
      <c r="AL410" s="52">
        <v>3</v>
      </c>
      <c r="AM410" s="52">
        <v>3</v>
      </c>
      <c r="AN410" s="52">
        <v>15</v>
      </c>
      <c r="AO410" s="44"/>
      <c r="AP410" s="60" t="s">
        <v>430</v>
      </c>
      <c r="AQ410" s="60" t="s">
        <v>430</v>
      </c>
      <c r="AR410" s="60" t="s">
        <v>430</v>
      </c>
      <c r="AS410" s="60" t="s">
        <v>430</v>
      </c>
      <c r="AT410" s="60">
        <v>15.63</v>
      </c>
      <c r="AU410" s="79"/>
      <c r="AV410" s="52" t="s">
        <v>430</v>
      </c>
      <c r="AW410" s="52" t="s">
        <v>430</v>
      </c>
      <c r="AX410" s="52" t="s">
        <v>430</v>
      </c>
      <c r="AY410" s="52" t="s">
        <v>430</v>
      </c>
      <c r="AZ410" s="52">
        <v>3</v>
      </c>
      <c r="BA410" s="259"/>
      <c r="BB410" s="60">
        <v>15.162710032569599</v>
      </c>
      <c r="BC410" s="277">
        <v>0.95774223824240001</v>
      </c>
      <c r="BD410" s="277">
        <v>6.5538511650837794E-2</v>
      </c>
      <c r="BE410" s="277">
        <v>0.61931980707870404</v>
      </c>
      <c r="BF410" s="67"/>
      <c r="BG410" s="60">
        <v>55.3003</v>
      </c>
      <c r="BH410" s="60">
        <v>18.646100000000001</v>
      </c>
      <c r="BI410" s="60">
        <v>23.4771</v>
      </c>
      <c r="BJ410" s="60">
        <v>2.5764999999999998</v>
      </c>
      <c r="BK410" s="44"/>
      <c r="BL410" s="85" t="s">
        <v>2568</v>
      </c>
      <c r="BM410" s="85" t="s">
        <v>2569</v>
      </c>
      <c r="BN410" s="85" t="s">
        <v>2570</v>
      </c>
      <c r="BO410" s="85" t="s">
        <v>2571</v>
      </c>
      <c r="BP410" s="85" t="s">
        <v>2572</v>
      </c>
      <c r="BQ410" s="44"/>
      <c r="BR410" s="89" t="s">
        <v>525</v>
      </c>
    </row>
    <row r="411" spans="1:70" x14ac:dyDescent="0.25">
      <c r="A411" s="38" t="s">
        <v>3876</v>
      </c>
      <c r="B411" s="45"/>
      <c r="C411" s="722">
        <v>41275</v>
      </c>
      <c r="D411" s="45"/>
      <c r="E411" s="53">
        <v>1855.64</v>
      </c>
      <c r="F411" s="45"/>
      <c r="G411" s="57">
        <v>178.92</v>
      </c>
      <c r="H411" s="68"/>
      <c r="I411" s="61">
        <v>-1.2201</v>
      </c>
      <c r="J411" s="61">
        <v>-0.20080000000000001</v>
      </c>
      <c r="K411" s="61">
        <v>1.3367</v>
      </c>
      <c r="L411" s="61">
        <v>3.1774</v>
      </c>
      <c r="M411" s="61">
        <v>1.1362000000000001</v>
      </c>
      <c r="N411" s="72">
        <v>6.8562000000000003</v>
      </c>
      <c r="O411" s="61">
        <v>10.576499999999999</v>
      </c>
      <c r="P411" s="61">
        <v>19.202999999999999</v>
      </c>
      <c r="Q411" s="61">
        <v>15.5855</v>
      </c>
      <c r="R411" s="61">
        <v>16.405000000000001</v>
      </c>
      <c r="S411" s="61">
        <v>0.1623</v>
      </c>
      <c r="T411" s="61">
        <v>16.689499999999999</v>
      </c>
      <c r="U411" s="61">
        <v>2.1699000000000002</v>
      </c>
      <c r="V411" s="61">
        <v>11.699299999999999</v>
      </c>
      <c r="W411" s="61">
        <v>0.1623</v>
      </c>
      <c r="X411" s="61">
        <v>15.930300000000001</v>
      </c>
      <c r="Y411" s="68"/>
      <c r="Z411" s="53">
        <v>27</v>
      </c>
      <c r="AA411" s="53">
        <v>28</v>
      </c>
      <c r="AB411" s="53">
        <v>22</v>
      </c>
      <c r="AC411" s="53">
        <v>20</v>
      </c>
      <c r="AD411" s="53">
        <v>6</v>
      </c>
      <c r="AE411" s="53">
        <v>6</v>
      </c>
      <c r="AF411" s="53">
        <v>6</v>
      </c>
      <c r="AG411" s="53">
        <v>2</v>
      </c>
      <c r="AH411" s="53">
        <v>1</v>
      </c>
      <c r="AI411" s="53">
        <v>1</v>
      </c>
      <c r="AJ411" s="53">
        <v>24</v>
      </c>
      <c r="AK411" s="53">
        <v>14</v>
      </c>
      <c r="AL411" s="53">
        <v>6</v>
      </c>
      <c r="AM411" s="53">
        <v>5</v>
      </c>
      <c r="AN411" s="53">
        <v>24</v>
      </c>
      <c r="AO411" s="45"/>
      <c r="AP411" s="61">
        <v>16.57</v>
      </c>
      <c r="AQ411" s="61">
        <v>18.3</v>
      </c>
      <c r="AR411" s="61">
        <v>17.559999999999999</v>
      </c>
      <c r="AS411" s="61">
        <v>14.53</v>
      </c>
      <c r="AT411" s="61">
        <v>9.4700000000000006</v>
      </c>
      <c r="AU411" s="80"/>
      <c r="AV411" s="53">
        <v>1</v>
      </c>
      <c r="AW411" s="53">
        <v>1</v>
      </c>
      <c r="AX411" s="53">
        <v>1</v>
      </c>
      <c r="AY411" s="53">
        <v>2</v>
      </c>
      <c r="AZ411" s="53">
        <v>10</v>
      </c>
      <c r="BA411" s="262"/>
      <c r="BB411" s="61">
        <v>14.6703827385899</v>
      </c>
      <c r="BC411" s="279">
        <v>0.86292858127331196</v>
      </c>
      <c r="BD411" s="279">
        <v>7.8481493435182903E-2</v>
      </c>
      <c r="BE411" s="279">
        <v>0.67426166355247696</v>
      </c>
      <c r="BF411" s="68"/>
      <c r="BG411" s="61">
        <v>52.931699999999999</v>
      </c>
      <c r="BH411" s="61">
        <v>23.2178</v>
      </c>
      <c r="BI411" s="61">
        <v>21.430900000000001</v>
      </c>
      <c r="BJ411" s="61">
        <v>2.4196</v>
      </c>
      <c r="BK411" s="45"/>
      <c r="BL411" s="86" t="s">
        <v>2574</v>
      </c>
      <c r="BM411" s="86" t="s">
        <v>2575</v>
      </c>
      <c r="BN411" s="86" t="s">
        <v>2576</v>
      </c>
      <c r="BO411" s="86" t="s">
        <v>2577</v>
      </c>
      <c r="BP411" s="86" t="s">
        <v>2578</v>
      </c>
      <c r="BQ411" s="45"/>
      <c r="BR411" s="90" t="s">
        <v>512</v>
      </c>
    </row>
    <row r="412" spans="1:70" ht="14.5" x14ac:dyDescent="0.25">
      <c r="A412" s="39" t="s">
        <v>3877</v>
      </c>
      <c r="B412" s="46"/>
      <c r="C412" s="723">
        <v>41276</v>
      </c>
      <c r="D412" s="46"/>
      <c r="E412" s="54">
        <v>1715.27</v>
      </c>
      <c r="F412" s="46"/>
      <c r="G412" s="58">
        <v>125.5569</v>
      </c>
      <c r="H412" s="69"/>
      <c r="I412" s="62">
        <v>-0.60809999999999997</v>
      </c>
      <c r="J412" s="62">
        <v>0.58889999999999998</v>
      </c>
      <c r="K412" s="62">
        <v>2.4287999999999998</v>
      </c>
      <c r="L412" s="62">
        <v>3.8959000000000001</v>
      </c>
      <c r="M412" s="62">
        <v>-1.1254</v>
      </c>
      <c r="N412" s="73">
        <v>4.4728000000000003</v>
      </c>
      <c r="O412" s="62">
        <v>6.4013999999999998</v>
      </c>
      <c r="P412" s="62">
        <v>15.486700000000001</v>
      </c>
      <c r="Q412" s="62">
        <v>15.443899999999999</v>
      </c>
      <c r="R412" s="62">
        <v>14.9635</v>
      </c>
      <c r="S412" s="62">
        <v>1.3007</v>
      </c>
      <c r="T412" s="62">
        <v>18.060300000000002</v>
      </c>
      <c r="U412" s="62">
        <v>0.58730000000000004</v>
      </c>
      <c r="V412" s="62">
        <v>10.8079</v>
      </c>
      <c r="W412" s="62">
        <v>1.3007</v>
      </c>
      <c r="X412" s="62">
        <v>13.9095</v>
      </c>
      <c r="Y412" s="69"/>
      <c r="Z412" s="54">
        <v>10</v>
      </c>
      <c r="AA412" s="54">
        <v>13</v>
      </c>
      <c r="AB412" s="54">
        <v>14</v>
      </c>
      <c r="AC412" s="54">
        <v>13</v>
      </c>
      <c r="AD412" s="54">
        <v>18</v>
      </c>
      <c r="AE412" s="54">
        <v>11</v>
      </c>
      <c r="AF412" s="54">
        <v>18</v>
      </c>
      <c r="AG412" s="54">
        <v>4</v>
      </c>
      <c r="AH412" s="54">
        <v>2</v>
      </c>
      <c r="AI412" s="54">
        <v>4</v>
      </c>
      <c r="AJ412" s="54">
        <v>10</v>
      </c>
      <c r="AK412" s="54">
        <v>10</v>
      </c>
      <c r="AL412" s="54">
        <v>11</v>
      </c>
      <c r="AM412" s="54">
        <v>7</v>
      </c>
      <c r="AN412" s="54">
        <v>10</v>
      </c>
      <c r="AO412" s="46"/>
      <c r="AP412" s="62">
        <v>15.87</v>
      </c>
      <c r="AQ412" s="62">
        <v>17.329999999999998</v>
      </c>
      <c r="AR412" s="62">
        <v>15.45</v>
      </c>
      <c r="AS412" s="62">
        <v>10.98</v>
      </c>
      <c r="AT412" s="62">
        <v>9.8000000000000007</v>
      </c>
      <c r="AU412" s="81"/>
      <c r="AV412" s="54">
        <v>2</v>
      </c>
      <c r="AW412" s="54">
        <v>2</v>
      </c>
      <c r="AX412" s="54">
        <v>2</v>
      </c>
      <c r="AY412" s="54">
        <v>11</v>
      </c>
      <c r="AZ412" s="54">
        <v>8</v>
      </c>
      <c r="BA412" s="263"/>
      <c r="BB412" s="62">
        <v>15.286323890467299</v>
      </c>
      <c r="BC412" s="245">
        <v>0.957442013069703</v>
      </c>
      <c r="BD412" s="245">
        <v>6.0587545226141001E-2</v>
      </c>
      <c r="BE412" s="245">
        <v>0.396814816725028</v>
      </c>
      <c r="BF412" s="69"/>
      <c r="BG412" s="62">
        <v>59.039299999999997</v>
      </c>
      <c r="BH412" s="62">
        <v>10.2133</v>
      </c>
      <c r="BI412" s="62">
        <v>26.920400000000001</v>
      </c>
      <c r="BJ412" s="62">
        <v>3.827</v>
      </c>
      <c r="BK412" s="46"/>
      <c r="BL412" s="87" t="s">
        <v>2580</v>
      </c>
      <c r="BM412" s="87" t="s">
        <v>2581</v>
      </c>
      <c r="BN412" s="87" t="s">
        <v>2582</v>
      </c>
      <c r="BO412" s="87" t="s">
        <v>2583</v>
      </c>
      <c r="BP412" s="87" t="s">
        <v>2584</v>
      </c>
      <c r="BQ412" s="46"/>
      <c r="BR412" s="91" t="s">
        <v>525</v>
      </c>
    </row>
    <row r="413" spans="1:70" s="428" customFormat="1" ht="11" x14ac:dyDescent="0.3">
      <c r="A413" s="890" t="s">
        <v>3878</v>
      </c>
      <c r="B413" s="891"/>
      <c r="C413" s="892">
        <v>44984</v>
      </c>
      <c r="D413" s="891"/>
      <c r="E413" s="893">
        <v>1570.58</v>
      </c>
      <c r="F413" s="891"/>
      <c r="G413" s="894">
        <v>17.361999999999998</v>
      </c>
      <c r="H413" s="896"/>
      <c r="I413" s="895">
        <v>-0.62390000000000001</v>
      </c>
      <c r="J413" s="895">
        <v>0.7661</v>
      </c>
      <c r="K413" s="895">
        <v>2.4186000000000001</v>
      </c>
      <c r="L413" s="895">
        <v>5.3647</v>
      </c>
      <c r="M413" s="895">
        <v>2.0693999999999999</v>
      </c>
      <c r="N413" s="897">
        <v>6.5152999999999999</v>
      </c>
      <c r="O413" s="895">
        <v>8.9525000000000006</v>
      </c>
      <c r="P413" s="895">
        <v>14.5829</v>
      </c>
      <c r="Q413" s="895" t="s">
        <v>430</v>
      </c>
      <c r="R413" s="895" t="s">
        <v>430</v>
      </c>
      <c r="S413" s="895">
        <v>0.93010000000000004</v>
      </c>
      <c r="T413" s="895">
        <v>18.3584</v>
      </c>
      <c r="U413" s="895">
        <v>2.7458999999999998</v>
      </c>
      <c r="V413" s="895">
        <v>10.144</v>
      </c>
      <c r="W413" s="895">
        <v>0.93010000000000004</v>
      </c>
      <c r="X413" s="895">
        <v>17.709900000000001</v>
      </c>
      <c r="Y413" s="896"/>
      <c r="Z413" s="893">
        <v>12</v>
      </c>
      <c r="AA413" s="893">
        <v>9</v>
      </c>
      <c r="AB413" s="893">
        <v>15</v>
      </c>
      <c r="AC413" s="893">
        <v>5</v>
      </c>
      <c r="AD413" s="893">
        <v>5</v>
      </c>
      <c r="AE413" s="893">
        <v>7</v>
      </c>
      <c r="AF413" s="893">
        <v>10</v>
      </c>
      <c r="AG413" s="893">
        <v>7</v>
      </c>
      <c r="AH413" s="893" t="s">
        <v>430</v>
      </c>
      <c r="AI413" s="893" t="s">
        <v>430</v>
      </c>
      <c r="AJ413" s="893">
        <v>16</v>
      </c>
      <c r="AK413" s="893">
        <v>7</v>
      </c>
      <c r="AL413" s="893">
        <v>5</v>
      </c>
      <c r="AM413" s="893">
        <v>10</v>
      </c>
      <c r="AN413" s="893">
        <v>16</v>
      </c>
      <c r="AO413" s="891"/>
      <c r="AP413" s="895" t="s">
        <v>430</v>
      </c>
      <c r="AQ413" s="895" t="s">
        <v>430</v>
      </c>
      <c r="AR413" s="895" t="s">
        <v>430</v>
      </c>
      <c r="AS413" s="895">
        <v>12.76</v>
      </c>
      <c r="AT413" s="895">
        <v>10.88</v>
      </c>
      <c r="AU413" s="898"/>
      <c r="AV413" s="893" t="s">
        <v>430</v>
      </c>
      <c r="AW413" s="893" t="s">
        <v>430</v>
      </c>
      <c r="AX413" s="893" t="s">
        <v>430</v>
      </c>
      <c r="AY413" s="893">
        <v>4</v>
      </c>
      <c r="AZ413" s="893">
        <v>5</v>
      </c>
      <c r="BA413" s="899"/>
      <c r="BB413" s="895">
        <v>14.620386357771499</v>
      </c>
      <c r="BC413" s="900">
        <v>0.979656631480323</v>
      </c>
      <c r="BD413" s="900">
        <v>5.7333966340761197E-2</v>
      </c>
      <c r="BE413" s="900">
        <v>0.296616802568755</v>
      </c>
      <c r="BF413" s="896"/>
      <c r="BG413" s="895">
        <v>62.730600000000003</v>
      </c>
      <c r="BH413" s="895">
        <v>19.145199999999999</v>
      </c>
      <c r="BI413" s="895">
        <v>15.896100000000001</v>
      </c>
      <c r="BJ413" s="895">
        <v>2.2281</v>
      </c>
      <c r="BK413" s="891"/>
      <c r="BL413" s="901" t="s">
        <v>2586</v>
      </c>
      <c r="BM413" s="901" t="s">
        <v>2587</v>
      </c>
      <c r="BN413" s="901" t="s">
        <v>2588</v>
      </c>
      <c r="BO413" s="901" t="s">
        <v>2589</v>
      </c>
      <c r="BP413" s="901" t="s">
        <v>2590</v>
      </c>
      <c r="BQ413" s="891"/>
      <c r="BR413" s="902" t="s">
        <v>525</v>
      </c>
    </row>
    <row r="414" spans="1:70" s="428" customFormat="1" x14ac:dyDescent="0.25">
      <c r="A414" s="345" t="s">
        <v>3879</v>
      </c>
      <c r="B414" s="373"/>
      <c r="C414" s="719">
        <v>41275</v>
      </c>
      <c r="D414" s="373"/>
      <c r="E414" s="346">
        <v>1449.61</v>
      </c>
      <c r="F414" s="373"/>
      <c r="G414" s="347">
        <v>227.69120000000001</v>
      </c>
      <c r="H414" s="374"/>
      <c r="I414" s="348">
        <v>-0.60319999999999996</v>
      </c>
      <c r="J414" s="348">
        <v>0.5161</v>
      </c>
      <c r="K414" s="348">
        <v>2.4420999999999999</v>
      </c>
      <c r="L414" s="348">
        <v>3.2345999999999999</v>
      </c>
      <c r="M414" s="348">
        <v>-0.19620000000000001</v>
      </c>
      <c r="N414" s="350">
        <v>3.3811</v>
      </c>
      <c r="O414" s="348">
        <v>8.4298999999999999</v>
      </c>
      <c r="P414" s="348">
        <v>14.007999999999999</v>
      </c>
      <c r="Q414" s="348">
        <v>12.988</v>
      </c>
      <c r="R414" s="348">
        <v>11.749700000000001</v>
      </c>
      <c r="S414" s="348">
        <v>0.80030000000000001</v>
      </c>
      <c r="T414" s="348">
        <v>15.3683</v>
      </c>
      <c r="U414" s="348">
        <v>0.25540000000000002</v>
      </c>
      <c r="V414" s="348">
        <v>7.0925000000000002</v>
      </c>
      <c r="W414" s="348">
        <v>0.80030000000000001</v>
      </c>
      <c r="X414" s="348">
        <v>11.9336</v>
      </c>
      <c r="Y414" s="374"/>
      <c r="Z414" s="346">
        <v>9</v>
      </c>
      <c r="AA414" s="346">
        <v>18</v>
      </c>
      <c r="AB414" s="346">
        <v>13</v>
      </c>
      <c r="AC414" s="346">
        <v>18</v>
      </c>
      <c r="AD414" s="346">
        <v>11</v>
      </c>
      <c r="AE414" s="346">
        <v>13</v>
      </c>
      <c r="AF414" s="346">
        <v>13</v>
      </c>
      <c r="AG414" s="346">
        <v>10</v>
      </c>
      <c r="AH414" s="346">
        <v>9</v>
      </c>
      <c r="AI414" s="346">
        <v>10</v>
      </c>
      <c r="AJ414" s="346">
        <v>18</v>
      </c>
      <c r="AK414" s="346">
        <v>19</v>
      </c>
      <c r="AL414" s="346">
        <v>12</v>
      </c>
      <c r="AM414" s="346">
        <v>14</v>
      </c>
      <c r="AN414" s="346">
        <v>18</v>
      </c>
      <c r="AO414" s="373"/>
      <c r="AP414" s="348">
        <v>12.63</v>
      </c>
      <c r="AQ414" s="348">
        <v>15.14</v>
      </c>
      <c r="AR414" s="348">
        <v>13.66</v>
      </c>
      <c r="AS414" s="348">
        <v>11.15</v>
      </c>
      <c r="AT414" s="348">
        <v>5.91</v>
      </c>
      <c r="AU414" s="351"/>
      <c r="AV414" s="346">
        <v>8</v>
      </c>
      <c r="AW414" s="346">
        <v>6</v>
      </c>
      <c r="AX414" s="346">
        <v>9</v>
      </c>
      <c r="AY414" s="346">
        <v>10</v>
      </c>
      <c r="AZ414" s="346">
        <v>15</v>
      </c>
      <c r="BA414" s="362"/>
      <c r="BB414" s="348">
        <v>14.6487329269181</v>
      </c>
      <c r="BC414" s="375">
        <v>0.982596800415658</v>
      </c>
      <c r="BD414" s="375">
        <v>5.44352165902642E-2</v>
      </c>
      <c r="BE414" s="375">
        <v>0.25415346616273699</v>
      </c>
      <c r="BF414" s="374"/>
      <c r="BG414" s="348">
        <v>79.879199999999997</v>
      </c>
      <c r="BH414" s="348">
        <v>9.6879299999999997</v>
      </c>
      <c r="BI414" s="348">
        <v>7.9083600000000001</v>
      </c>
      <c r="BJ414" s="348">
        <v>2.5245099999999998</v>
      </c>
      <c r="BK414" s="373"/>
      <c r="BL414" s="372" t="s">
        <v>2592</v>
      </c>
      <c r="BM414" s="372" t="s">
        <v>2593</v>
      </c>
      <c r="BN414" s="372" t="s">
        <v>2594</v>
      </c>
      <c r="BO414" s="372" t="s">
        <v>2595</v>
      </c>
      <c r="BP414" s="372" t="s">
        <v>2596</v>
      </c>
      <c r="BQ414" s="373"/>
      <c r="BR414" s="354" t="s">
        <v>463</v>
      </c>
    </row>
    <row r="415" spans="1:70" s="428" customFormat="1" x14ac:dyDescent="0.25">
      <c r="A415" s="345" t="s">
        <v>3880</v>
      </c>
      <c r="B415" s="373"/>
      <c r="C415" s="719">
        <v>45135</v>
      </c>
      <c r="D415" s="373"/>
      <c r="E415" s="346">
        <v>1134.32</v>
      </c>
      <c r="F415" s="373"/>
      <c r="G415" s="347">
        <v>15.888</v>
      </c>
      <c r="H415" s="374"/>
      <c r="I415" s="348">
        <v>-0.74960000000000004</v>
      </c>
      <c r="J415" s="348">
        <v>0.44890000000000002</v>
      </c>
      <c r="K415" s="348">
        <v>3.4375</v>
      </c>
      <c r="L415" s="348">
        <v>5.6313000000000004</v>
      </c>
      <c r="M415" s="348">
        <v>-0.43240000000000001</v>
      </c>
      <c r="N415" s="350">
        <v>2.5165000000000002</v>
      </c>
      <c r="O415" s="348">
        <v>8.2682000000000002</v>
      </c>
      <c r="P415" s="348" t="s">
        <v>430</v>
      </c>
      <c r="Q415" s="348" t="s">
        <v>430</v>
      </c>
      <c r="R415" s="348" t="s">
        <v>430</v>
      </c>
      <c r="S415" s="348">
        <v>1.6832</v>
      </c>
      <c r="T415" s="348">
        <v>18.584900000000001</v>
      </c>
      <c r="U415" s="348">
        <v>-0.71860000000000002</v>
      </c>
      <c r="V415" s="348">
        <v>6.2031999999999998</v>
      </c>
      <c r="W415" s="348">
        <v>1.6832</v>
      </c>
      <c r="X415" s="348">
        <v>16.87</v>
      </c>
      <c r="Y415" s="374"/>
      <c r="Z415" s="346">
        <v>17</v>
      </c>
      <c r="AA415" s="346">
        <v>19</v>
      </c>
      <c r="AB415" s="346">
        <v>3</v>
      </c>
      <c r="AC415" s="346">
        <v>4</v>
      </c>
      <c r="AD415" s="346">
        <v>12</v>
      </c>
      <c r="AE415" s="346">
        <v>17</v>
      </c>
      <c r="AF415" s="346">
        <v>15</v>
      </c>
      <c r="AG415" s="346" t="s">
        <v>430</v>
      </c>
      <c r="AH415" s="346" t="s">
        <v>430</v>
      </c>
      <c r="AI415" s="346" t="s">
        <v>430</v>
      </c>
      <c r="AJ415" s="346">
        <v>3</v>
      </c>
      <c r="AK415" s="346">
        <v>5</v>
      </c>
      <c r="AL415" s="346">
        <v>18</v>
      </c>
      <c r="AM415" s="346">
        <v>19</v>
      </c>
      <c r="AN415" s="346">
        <v>3</v>
      </c>
      <c r="AO415" s="373"/>
      <c r="AP415" s="348" t="s">
        <v>430</v>
      </c>
      <c r="AQ415" s="348" t="s">
        <v>430</v>
      </c>
      <c r="AR415" s="348" t="s">
        <v>430</v>
      </c>
      <c r="AS415" s="348">
        <v>11.35</v>
      </c>
      <c r="AT415" s="348">
        <v>6.77</v>
      </c>
      <c r="AU415" s="351"/>
      <c r="AV415" s="346" t="s">
        <v>430</v>
      </c>
      <c r="AW415" s="346" t="s">
        <v>430</v>
      </c>
      <c r="AX415" s="346" t="s">
        <v>430</v>
      </c>
      <c r="AY415" s="346">
        <v>9</v>
      </c>
      <c r="AZ415" s="346">
        <v>12</v>
      </c>
      <c r="BA415" s="362"/>
      <c r="BB415" s="348">
        <v>15.270519070093799</v>
      </c>
      <c r="BC415" s="375">
        <v>0.89123861984122299</v>
      </c>
      <c r="BD415" s="375">
        <v>6.7099186623898202E-2</v>
      </c>
      <c r="BE415" s="375">
        <v>0.505234081301564</v>
      </c>
      <c r="BF415" s="374"/>
      <c r="BG415" s="348">
        <v>55.791800000000002</v>
      </c>
      <c r="BH415" s="348">
        <v>20.522099999999998</v>
      </c>
      <c r="BI415" s="348">
        <v>21.1158</v>
      </c>
      <c r="BJ415" s="348">
        <v>2.5703</v>
      </c>
      <c r="BK415" s="373"/>
      <c r="BL415" s="372" t="s">
        <v>2598</v>
      </c>
      <c r="BM415" s="372" t="s">
        <v>2599</v>
      </c>
      <c r="BN415" s="372" t="s">
        <v>2600</v>
      </c>
      <c r="BO415" s="372" t="s">
        <v>2601</v>
      </c>
      <c r="BP415" s="372" t="s">
        <v>2602</v>
      </c>
      <c r="BQ415" s="373"/>
      <c r="BR415" s="354" t="s">
        <v>525</v>
      </c>
    </row>
    <row r="416" spans="1:70" s="428" customFormat="1" x14ac:dyDescent="0.25">
      <c r="A416" s="345" t="s">
        <v>3881</v>
      </c>
      <c r="B416" s="373"/>
      <c r="C416" s="719">
        <v>45715</v>
      </c>
      <c r="D416" s="373"/>
      <c r="E416" s="346">
        <v>943.00800000000004</v>
      </c>
      <c r="F416" s="373"/>
      <c r="G416" s="347">
        <v>12.8035</v>
      </c>
      <c r="H416" s="374"/>
      <c r="I416" s="348">
        <v>-1.2693000000000001</v>
      </c>
      <c r="J416" s="348">
        <v>0.20979999999999999</v>
      </c>
      <c r="K416" s="348">
        <v>1.2310000000000001</v>
      </c>
      <c r="L416" s="348">
        <v>4.3455000000000004</v>
      </c>
      <c r="M416" s="348">
        <v>3.2498999999999998</v>
      </c>
      <c r="N416" s="350">
        <v>7.0589000000000004</v>
      </c>
      <c r="O416" s="348" t="s">
        <v>430</v>
      </c>
      <c r="P416" s="348" t="s">
        <v>430</v>
      </c>
      <c r="Q416" s="348" t="s">
        <v>430</v>
      </c>
      <c r="R416" s="348" t="s">
        <v>430</v>
      </c>
      <c r="S416" s="348">
        <v>1.09E-2</v>
      </c>
      <c r="T416" s="348">
        <v>18.3263</v>
      </c>
      <c r="U416" s="348">
        <v>3.7930999999999999</v>
      </c>
      <c r="V416" s="348">
        <v>12.5632</v>
      </c>
      <c r="W416" s="348">
        <v>1.09E-2</v>
      </c>
      <c r="X416" s="348">
        <v>19.5992</v>
      </c>
      <c r="Y416" s="374"/>
      <c r="Z416" s="346">
        <v>28</v>
      </c>
      <c r="AA416" s="346">
        <v>23</v>
      </c>
      <c r="AB416" s="346">
        <v>25</v>
      </c>
      <c r="AC416" s="346">
        <v>12</v>
      </c>
      <c r="AD416" s="346">
        <v>4</v>
      </c>
      <c r="AE416" s="346">
        <v>5</v>
      </c>
      <c r="AF416" s="346" t="s">
        <v>430</v>
      </c>
      <c r="AG416" s="346" t="s">
        <v>430</v>
      </c>
      <c r="AH416" s="346" t="s">
        <v>430</v>
      </c>
      <c r="AI416" s="346" t="s">
        <v>430</v>
      </c>
      <c r="AJ416" s="346">
        <v>26</v>
      </c>
      <c r="AK416" s="346">
        <v>9</v>
      </c>
      <c r="AL416" s="346">
        <v>4</v>
      </c>
      <c r="AM416" s="346">
        <v>4</v>
      </c>
      <c r="AN416" s="346">
        <v>26</v>
      </c>
      <c r="AO416" s="373"/>
      <c r="AP416" s="348" t="s">
        <v>430</v>
      </c>
      <c r="AQ416" s="348" t="s">
        <v>430</v>
      </c>
      <c r="AR416" s="348" t="s">
        <v>430</v>
      </c>
      <c r="AS416" s="348" t="s">
        <v>430</v>
      </c>
      <c r="AT416" s="348">
        <v>13.11</v>
      </c>
      <c r="AU416" s="351"/>
      <c r="AV416" s="346" t="s">
        <v>430</v>
      </c>
      <c r="AW416" s="346" t="s">
        <v>430</v>
      </c>
      <c r="AX416" s="346" t="s">
        <v>430</v>
      </c>
      <c r="AY416" s="346" t="s">
        <v>430</v>
      </c>
      <c r="AZ416" s="346">
        <v>4</v>
      </c>
      <c r="BA416" s="362"/>
      <c r="BB416" s="348">
        <v>14.0492307151411</v>
      </c>
      <c r="BC416" s="375">
        <v>0.86538734104744997</v>
      </c>
      <c r="BD416" s="375">
        <v>8.4579874661665194E-2</v>
      </c>
      <c r="BE416" s="375">
        <v>0.53735616218703797</v>
      </c>
      <c r="BF416" s="374"/>
      <c r="BG416" s="348">
        <v>48.443800000000003</v>
      </c>
      <c r="BH416" s="348">
        <v>28.899699999999999</v>
      </c>
      <c r="BI416" s="348">
        <v>19.706399999999999</v>
      </c>
      <c r="BJ416" s="348">
        <v>2.9500999999999999</v>
      </c>
      <c r="BK416" s="373"/>
      <c r="BL416" s="372" t="s">
        <v>2604</v>
      </c>
      <c r="BM416" s="372" t="s">
        <v>2605</v>
      </c>
      <c r="BN416" s="372" t="s">
        <v>2606</v>
      </c>
      <c r="BO416" s="372" t="s">
        <v>2607</v>
      </c>
      <c r="BP416" s="372" t="s">
        <v>2608</v>
      </c>
      <c r="BQ416" s="373"/>
      <c r="BR416" s="354" t="s">
        <v>476</v>
      </c>
    </row>
    <row r="417" spans="1:70" s="428" customFormat="1" x14ac:dyDescent="0.25">
      <c r="A417" s="345" t="s">
        <v>3882</v>
      </c>
      <c r="B417" s="373"/>
      <c r="C417" s="719">
        <v>45097</v>
      </c>
      <c r="D417" s="373"/>
      <c r="E417" s="346">
        <v>890.73699999999997</v>
      </c>
      <c r="F417" s="373"/>
      <c r="G417" s="347">
        <v>22.015000000000001</v>
      </c>
      <c r="H417" s="374"/>
      <c r="I417" s="348">
        <v>-0.16689999999999999</v>
      </c>
      <c r="J417" s="348">
        <v>0.88349999999999995</v>
      </c>
      <c r="K417" s="348">
        <v>4.5868000000000002</v>
      </c>
      <c r="L417" s="348">
        <v>13.6557</v>
      </c>
      <c r="M417" s="348">
        <v>8.9392999999999994</v>
      </c>
      <c r="N417" s="350">
        <v>17.9954</v>
      </c>
      <c r="O417" s="348">
        <v>11.2783</v>
      </c>
      <c r="P417" s="348">
        <v>27.7834</v>
      </c>
      <c r="Q417" s="348" t="s">
        <v>430</v>
      </c>
      <c r="R417" s="348" t="s">
        <v>430</v>
      </c>
      <c r="S417" s="348">
        <v>2.7288999999999999</v>
      </c>
      <c r="T417" s="348">
        <v>25.7605</v>
      </c>
      <c r="U417" s="348">
        <v>9.0991</v>
      </c>
      <c r="V417" s="348">
        <v>19.282399999999999</v>
      </c>
      <c r="W417" s="348">
        <v>2.7288999999999999</v>
      </c>
      <c r="X417" s="348">
        <v>29.267800000000001</v>
      </c>
      <c r="Y417" s="374"/>
      <c r="Z417" s="346">
        <v>1</v>
      </c>
      <c r="AA417" s="346">
        <v>5</v>
      </c>
      <c r="AB417" s="346">
        <v>1</v>
      </c>
      <c r="AC417" s="346">
        <v>1</v>
      </c>
      <c r="AD417" s="346">
        <v>1</v>
      </c>
      <c r="AE417" s="346">
        <v>1</v>
      </c>
      <c r="AF417" s="346">
        <v>2</v>
      </c>
      <c r="AG417" s="346">
        <v>1</v>
      </c>
      <c r="AH417" s="346" t="s">
        <v>430</v>
      </c>
      <c r="AI417" s="346" t="s">
        <v>430</v>
      </c>
      <c r="AJ417" s="346">
        <v>1</v>
      </c>
      <c r="AK417" s="346">
        <v>1</v>
      </c>
      <c r="AL417" s="346">
        <v>1</v>
      </c>
      <c r="AM417" s="346">
        <v>1</v>
      </c>
      <c r="AN417" s="346">
        <v>1</v>
      </c>
      <c r="AO417" s="373"/>
      <c r="AP417" s="348" t="s">
        <v>430</v>
      </c>
      <c r="AQ417" s="348" t="s">
        <v>430</v>
      </c>
      <c r="AR417" s="348" t="s">
        <v>430</v>
      </c>
      <c r="AS417" s="348">
        <v>21.17</v>
      </c>
      <c r="AT417" s="348">
        <v>28.33</v>
      </c>
      <c r="AU417" s="351"/>
      <c r="AV417" s="346" t="s">
        <v>430</v>
      </c>
      <c r="AW417" s="346" t="s">
        <v>430</v>
      </c>
      <c r="AX417" s="346" t="s">
        <v>430</v>
      </c>
      <c r="AY417" s="346">
        <v>1</v>
      </c>
      <c r="AZ417" s="346">
        <v>1</v>
      </c>
      <c r="BA417" s="362"/>
      <c r="BB417" s="348">
        <v>17.940223227343999</v>
      </c>
      <c r="BC417" s="375">
        <v>0.74455404659691504</v>
      </c>
      <c r="BD417" s="375">
        <v>9.7333739171599001E-2</v>
      </c>
      <c r="BE417" s="375">
        <v>1.3775862060353701</v>
      </c>
      <c r="BF417" s="374"/>
      <c r="BG417" s="348">
        <v>13.3866</v>
      </c>
      <c r="BH417" s="348">
        <v>29.067399999999999</v>
      </c>
      <c r="BI417" s="348">
        <v>29.100300000000001</v>
      </c>
      <c r="BJ417" s="348">
        <v>28.445699999999999</v>
      </c>
      <c r="BK417" s="373"/>
      <c r="BL417" s="372" t="s">
        <v>2610</v>
      </c>
      <c r="BM417" s="372" t="s">
        <v>2611</v>
      </c>
      <c r="BN417" s="372" t="s">
        <v>2612</v>
      </c>
      <c r="BO417" s="372" t="s">
        <v>2613</v>
      </c>
      <c r="BP417" s="372" t="s">
        <v>2614</v>
      </c>
      <c r="BQ417" s="373"/>
      <c r="BR417" s="354" t="s">
        <v>547</v>
      </c>
    </row>
    <row r="418" spans="1:70" s="428" customFormat="1" x14ac:dyDescent="0.25">
      <c r="A418" s="345" t="s">
        <v>3883</v>
      </c>
      <c r="B418" s="373"/>
      <c r="C418" s="719">
        <v>45328</v>
      </c>
      <c r="D418" s="373"/>
      <c r="E418" s="346">
        <v>651.85</v>
      </c>
      <c r="F418" s="373"/>
      <c r="G418" s="347">
        <v>13.654</v>
      </c>
      <c r="H418" s="374"/>
      <c r="I418" s="348">
        <v>-0.41570000000000001</v>
      </c>
      <c r="J418" s="348">
        <v>0.53749999999999998</v>
      </c>
      <c r="K418" s="348">
        <v>2.9868999999999999</v>
      </c>
      <c r="L418" s="348">
        <v>5.0388000000000002</v>
      </c>
      <c r="M418" s="348">
        <v>1.1183000000000001</v>
      </c>
      <c r="N418" s="350">
        <v>5.2575000000000003</v>
      </c>
      <c r="O418" s="348">
        <v>10.784700000000001</v>
      </c>
      <c r="P418" s="348" t="s">
        <v>430</v>
      </c>
      <c r="Q418" s="348" t="s">
        <v>430</v>
      </c>
      <c r="R418" s="348" t="s">
        <v>430</v>
      </c>
      <c r="S418" s="348">
        <v>1.4413</v>
      </c>
      <c r="T418" s="348">
        <v>18.339400000000001</v>
      </c>
      <c r="U418" s="348">
        <v>1.4715</v>
      </c>
      <c r="V418" s="348">
        <v>8.1334</v>
      </c>
      <c r="W418" s="348">
        <v>1.4413</v>
      </c>
      <c r="X418" s="348">
        <v>13.6082</v>
      </c>
      <c r="Y418" s="374"/>
      <c r="Z418" s="346">
        <v>4</v>
      </c>
      <c r="AA418" s="346">
        <v>17</v>
      </c>
      <c r="AB418" s="346">
        <v>6</v>
      </c>
      <c r="AC418" s="346">
        <v>7</v>
      </c>
      <c r="AD418" s="346">
        <v>7</v>
      </c>
      <c r="AE418" s="346">
        <v>9</v>
      </c>
      <c r="AF418" s="346">
        <v>3</v>
      </c>
      <c r="AG418" s="346" t="s">
        <v>430</v>
      </c>
      <c r="AH418" s="346" t="s">
        <v>430</v>
      </c>
      <c r="AI418" s="346" t="s">
        <v>430</v>
      </c>
      <c r="AJ418" s="346">
        <v>8</v>
      </c>
      <c r="AK418" s="346">
        <v>8</v>
      </c>
      <c r="AL418" s="346">
        <v>8</v>
      </c>
      <c r="AM418" s="346">
        <v>12</v>
      </c>
      <c r="AN418" s="346">
        <v>8</v>
      </c>
      <c r="AO418" s="373"/>
      <c r="AP418" s="348" t="s">
        <v>430</v>
      </c>
      <c r="AQ418" s="348" t="s">
        <v>430</v>
      </c>
      <c r="AR418" s="348" t="s">
        <v>430</v>
      </c>
      <c r="AS418" s="348" t="s">
        <v>430</v>
      </c>
      <c r="AT418" s="348">
        <v>8.61</v>
      </c>
      <c r="AU418" s="351"/>
      <c r="AV418" s="346" t="s">
        <v>430</v>
      </c>
      <c r="AW418" s="346" t="s">
        <v>430</v>
      </c>
      <c r="AX418" s="346" t="s">
        <v>430</v>
      </c>
      <c r="AY418" s="346" t="s">
        <v>430</v>
      </c>
      <c r="AZ418" s="346">
        <v>11</v>
      </c>
      <c r="BA418" s="362"/>
      <c r="BB418" s="348">
        <v>14.2804624142678</v>
      </c>
      <c r="BC418" s="375">
        <v>0.96080428792012396</v>
      </c>
      <c r="BD418" s="375">
        <v>5.2189241293489397E-2</v>
      </c>
      <c r="BE418" s="375">
        <v>0.15095698501513599</v>
      </c>
      <c r="BF418" s="374"/>
      <c r="BG418" s="348">
        <v>54.290599999999998</v>
      </c>
      <c r="BH418" s="348">
        <v>10.2866</v>
      </c>
      <c r="BI418" s="348">
        <v>25.442399999999999</v>
      </c>
      <c r="BJ418" s="348">
        <v>9.9803999999999995</v>
      </c>
      <c r="BK418" s="373"/>
      <c r="BL418" s="372" t="s">
        <v>2616</v>
      </c>
      <c r="BM418" s="372" t="s">
        <v>2617</v>
      </c>
      <c r="BN418" s="372" t="s">
        <v>2618</v>
      </c>
      <c r="BO418" s="372" t="s">
        <v>2619</v>
      </c>
      <c r="BP418" s="372" t="s">
        <v>2620</v>
      </c>
      <c r="BQ418" s="373"/>
      <c r="BR418" s="354" t="s">
        <v>554</v>
      </c>
    </row>
    <row r="419" spans="1:70" s="428" customFormat="1" x14ac:dyDescent="0.25">
      <c r="A419" s="345" t="s">
        <v>3884</v>
      </c>
      <c r="B419" s="373"/>
      <c r="C419" s="719">
        <v>46101</v>
      </c>
      <c r="D419" s="373"/>
      <c r="E419" s="346">
        <v>625.95399999999995</v>
      </c>
      <c r="F419" s="373"/>
      <c r="G419" s="347">
        <v>10.94</v>
      </c>
      <c r="H419" s="374"/>
      <c r="I419" s="348">
        <v>-0.81599999999999995</v>
      </c>
      <c r="J419" s="348">
        <v>0.55149999999999999</v>
      </c>
      <c r="K419" s="348">
        <v>1.9571000000000001</v>
      </c>
      <c r="L419" s="348">
        <v>3.6966999999999999</v>
      </c>
      <c r="M419" s="348" t="s">
        <v>430</v>
      </c>
      <c r="N419" s="350" t="s">
        <v>430</v>
      </c>
      <c r="O419" s="348" t="s">
        <v>430</v>
      </c>
      <c r="P419" s="348" t="s">
        <v>430</v>
      </c>
      <c r="Q419" s="348" t="s">
        <v>430</v>
      </c>
      <c r="R419" s="348" t="s">
        <v>430</v>
      </c>
      <c r="S419" s="348">
        <v>0.45910000000000001</v>
      </c>
      <c r="T419" s="348">
        <v>11.860900000000001</v>
      </c>
      <c r="U419" s="348" t="s">
        <v>430</v>
      </c>
      <c r="V419" s="348" t="s">
        <v>430</v>
      </c>
      <c r="W419" s="348">
        <v>0.45910000000000001</v>
      </c>
      <c r="X419" s="348">
        <v>9.4</v>
      </c>
      <c r="Y419" s="374"/>
      <c r="Z419" s="346">
        <v>19</v>
      </c>
      <c r="AA419" s="346">
        <v>15</v>
      </c>
      <c r="AB419" s="346">
        <v>20</v>
      </c>
      <c r="AC419" s="346">
        <v>15</v>
      </c>
      <c r="AD419" s="346" t="s">
        <v>430</v>
      </c>
      <c r="AE419" s="346" t="s">
        <v>430</v>
      </c>
      <c r="AF419" s="346" t="s">
        <v>430</v>
      </c>
      <c r="AG419" s="346" t="s">
        <v>430</v>
      </c>
      <c r="AH419" s="346" t="s">
        <v>430</v>
      </c>
      <c r="AI419" s="346" t="s">
        <v>430</v>
      </c>
      <c r="AJ419" s="346">
        <v>21</v>
      </c>
      <c r="AK419" s="346">
        <v>28</v>
      </c>
      <c r="AL419" s="346" t="s">
        <v>430</v>
      </c>
      <c r="AM419" s="346" t="s">
        <v>430</v>
      </c>
      <c r="AN419" s="346">
        <v>21</v>
      </c>
      <c r="AO419" s="373"/>
      <c r="AP419" s="348" t="s">
        <v>430</v>
      </c>
      <c r="AQ419" s="348" t="s">
        <v>430</v>
      </c>
      <c r="AR419" s="348" t="s">
        <v>430</v>
      </c>
      <c r="AS419" s="348" t="s">
        <v>430</v>
      </c>
      <c r="AT419" s="348" t="s">
        <v>430</v>
      </c>
      <c r="AU419" s="351"/>
      <c r="AV419" s="346" t="s">
        <v>430</v>
      </c>
      <c r="AW419" s="346" t="s">
        <v>430</v>
      </c>
      <c r="AX419" s="346" t="s">
        <v>430</v>
      </c>
      <c r="AY419" s="346" t="s">
        <v>430</v>
      </c>
      <c r="AZ419" s="346" t="s">
        <v>430</v>
      </c>
      <c r="BA419" s="362"/>
      <c r="BB419" s="348">
        <v>8.9574529928990696</v>
      </c>
      <c r="BC419" s="375">
        <v>0.633156010667564</v>
      </c>
      <c r="BD419" s="375">
        <v>8.7876904770823397E-2</v>
      </c>
      <c r="BE419" s="375">
        <v>0.74648805405037899</v>
      </c>
      <c r="BF419" s="374"/>
      <c r="BG419" s="348">
        <v>59.933799999999998</v>
      </c>
      <c r="BH419" s="348">
        <v>21.934699999999999</v>
      </c>
      <c r="BI419" s="348">
        <v>13.972</v>
      </c>
      <c r="BJ419" s="348">
        <v>4.1595000000000004</v>
      </c>
      <c r="BK419" s="373"/>
      <c r="BL419" s="372" t="s">
        <v>2622</v>
      </c>
      <c r="BM419" s="372" t="s">
        <v>2623</v>
      </c>
      <c r="BN419" s="372" t="s">
        <v>2624</v>
      </c>
      <c r="BO419" s="372" t="s">
        <v>2625</v>
      </c>
      <c r="BP419" s="372" t="s">
        <v>2626</v>
      </c>
      <c r="BQ419" s="373"/>
      <c r="BR419" s="354" t="s">
        <v>443</v>
      </c>
    </row>
    <row r="420" spans="1:70" s="428" customFormat="1" x14ac:dyDescent="0.25">
      <c r="A420" s="345" t="s">
        <v>3885</v>
      </c>
      <c r="B420" s="373"/>
      <c r="C420" s="719">
        <v>45992</v>
      </c>
      <c r="D420" s="373"/>
      <c r="E420" s="346">
        <v>485.83600000000001</v>
      </c>
      <c r="F420" s="373"/>
      <c r="G420" s="347">
        <v>10.073</v>
      </c>
      <c r="H420" s="374"/>
      <c r="I420" s="348">
        <v>-0.65100000000000002</v>
      </c>
      <c r="J420" s="348">
        <v>6.9500000000000006E-2</v>
      </c>
      <c r="K420" s="348">
        <v>1.1549</v>
      </c>
      <c r="L420" s="348">
        <v>4.6219000000000001</v>
      </c>
      <c r="M420" s="348">
        <v>-0.76839999999999997</v>
      </c>
      <c r="N420" s="350" t="s">
        <v>430</v>
      </c>
      <c r="O420" s="348" t="s">
        <v>430</v>
      </c>
      <c r="P420" s="348" t="s">
        <v>430</v>
      </c>
      <c r="Q420" s="348" t="s">
        <v>430</v>
      </c>
      <c r="R420" s="348" t="s">
        <v>430</v>
      </c>
      <c r="S420" s="348">
        <v>8.9399999999999993E-2</v>
      </c>
      <c r="T420" s="348">
        <v>15.834899999999999</v>
      </c>
      <c r="U420" s="348">
        <v>3.9699999999999999E-2</v>
      </c>
      <c r="V420" s="348" t="s">
        <v>430</v>
      </c>
      <c r="W420" s="348">
        <v>8.9399999999999993E-2</v>
      </c>
      <c r="X420" s="348">
        <v>0.73</v>
      </c>
      <c r="Y420" s="374"/>
      <c r="Z420" s="346">
        <v>13</v>
      </c>
      <c r="AA420" s="346">
        <v>25</v>
      </c>
      <c r="AB420" s="346">
        <v>26</v>
      </c>
      <c r="AC420" s="346">
        <v>9</v>
      </c>
      <c r="AD420" s="346">
        <v>14</v>
      </c>
      <c r="AE420" s="346" t="s">
        <v>430</v>
      </c>
      <c r="AF420" s="346" t="s">
        <v>430</v>
      </c>
      <c r="AG420" s="346" t="s">
        <v>430</v>
      </c>
      <c r="AH420" s="346" t="s">
        <v>430</v>
      </c>
      <c r="AI420" s="346" t="s">
        <v>430</v>
      </c>
      <c r="AJ420" s="346">
        <v>25</v>
      </c>
      <c r="AK420" s="346">
        <v>18</v>
      </c>
      <c r="AL420" s="346">
        <v>13</v>
      </c>
      <c r="AM420" s="346" t="s">
        <v>430</v>
      </c>
      <c r="AN420" s="346">
        <v>25</v>
      </c>
      <c r="AO420" s="373"/>
      <c r="AP420" s="348" t="s">
        <v>430</v>
      </c>
      <c r="AQ420" s="348" t="s">
        <v>430</v>
      </c>
      <c r="AR420" s="348" t="s">
        <v>430</v>
      </c>
      <c r="AS420" s="348" t="s">
        <v>430</v>
      </c>
      <c r="AT420" s="348" t="s">
        <v>430</v>
      </c>
      <c r="AU420" s="351"/>
      <c r="AV420" s="346" t="s">
        <v>430</v>
      </c>
      <c r="AW420" s="346" t="s">
        <v>430</v>
      </c>
      <c r="AX420" s="346" t="s">
        <v>430</v>
      </c>
      <c r="AY420" s="346" t="s">
        <v>430</v>
      </c>
      <c r="AZ420" s="346" t="s">
        <v>430</v>
      </c>
      <c r="BA420" s="362"/>
      <c r="BB420" s="348">
        <v>17.7208741582788</v>
      </c>
      <c r="BC420" s="375">
        <v>0.98677984052993895</v>
      </c>
      <c r="BD420" s="375">
        <v>-7.3453497851947601E-3</v>
      </c>
      <c r="BE420" s="375">
        <v>0.54785107781386</v>
      </c>
      <c r="BF420" s="374"/>
      <c r="BG420" s="348">
        <v>60.491599999999998</v>
      </c>
      <c r="BH420" s="348">
        <v>10.0175</v>
      </c>
      <c r="BI420" s="348">
        <v>25.178799999999999</v>
      </c>
      <c r="BJ420" s="348">
        <v>4.3121</v>
      </c>
      <c r="BK420" s="373"/>
      <c r="BL420" s="372" t="s">
        <v>2628</v>
      </c>
      <c r="BM420" s="372" t="s">
        <v>2629</v>
      </c>
      <c r="BN420" s="372" t="s">
        <v>2630</v>
      </c>
      <c r="BO420" s="372" t="s">
        <v>2631</v>
      </c>
      <c r="BP420" s="372" t="s">
        <v>2632</v>
      </c>
      <c r="BQ420" s="373"/>
      <c r="BR420" s="354" t="s">
        <v>476</v>
      </c>
    </row>
    <row r="421" spans="1:70" s="428" customFormat="1" x14ac:dyDescent="0.25">
      <c r="A421" s="345" t="s">
        <v>3886</v>
      </c>
      <c r="B421" s="373"/>
      <c r="C421" s="719">
        <v>45856</v>
      </c>
      <c r="D421" s="373"/>
      <c r="E421" s="346">
        <v>461.19</v>
      </c>
      <c r="F421" s="373"/>
      <c r="G421" s="347">
        <v>10.954800000000001</v>
      </c>
      <c r="H421" s="374"/>
      <c r="I421" s="348">
        <v>-0.82030000000000003</v>
      </c>
      <c r="J421" s="348">
        <v>0.68659999999999999</v>
      </c>
      <c r="K421" s="348">
        <v>1.7764</v>
      </c>
      <c r="L421" s="348">
        <v>3.6591</v>
      </c>
      <c r="M421" s="348">
        <v>0.72450000000000003</v>
      </c>
      <c r="N421" s="350" t="s">
        <v>430</v>
      </c>
      <c r="O421" s="348" t="s">
        <v>430</v>
      </c>
      <c r="P421" s="348" t="s">
        <v>430</v>
      </c>
      <c r="Q421" s="348" t="s">
        <v>430</v>
      </c>
      <c r="R421" s="348" t="s">
        <v>430</v>
      </c>
      <c r="S421" s="348">
        <v>0.70789999999999997</v>
      </c>
      <c r="T421" s="348">
        <v>16.432700000000001</v>
      </c>
      <c r="U421" s="348">
        <v>2.0589</v>
      </c>
      <c r="V421" s="348">
        <v>10.749599999999999</v>
      </c>
      <c r="W421" s="348">
        <v>0.70789999999999997</v>
      </c>
      <c r="X421" s="348">
        <v>9.548</v>
      </c>
      <c r="Y421" s="374"/>
      <c r="Z421" s="346">
        <v>20</v>
      </c>
      <c r="AA421" s="346">
        <v>12</v>
      </c>
      <c r="AB421" s="346">
        <v>21</v>
      </c>
      <c r="AC421" s="346">
        <v>16</v>
      </c>
      <c r="AD421" s="346">
        <v>9</v>
      </c>
      <c r="AE421" s="346" t="s">
        <v>430</v>
      </c>
      <c r="AF421" s="346" t="s">
        <v>430</v>
      </c>
      <c r="AG421" s="346" t="s">
        <v>430</v>
      </c>
      <c r="AH421" s="346" t="s">
        <v>430</v>
      </c>
      <c r="AI421" s="346" t="s">
        <v>430</v>
      </c>
      <c r="AJ421" s="346">
        <v>19</v>
      </c>
      <c r="AK421" s="346">
        <v>15</v>
      </c>
      <c r="AL421" s="346">
        <v>7</v>
      </c>
      <c r="AM421" s="346">
        <v>8</v>
      </c>
      <c r="AN421" s="346">
        <v>19</v>
      </c>
      <c r="AO421" s="373"/>
      <c r="AP421" s="348" t="s">
        <v>430</v>
      </c>
      <c r="AQ421" s="348" t="s">
        <v>430</v>
      </c>
      <c r="AR421" s="348" t="s">
        <v>430</v>
      </c>
      <c r="AS421" s="348" t="s">
        <v>430</v>
      </c>
      <c r="AT421" s="348">
        <v>9.9499999999999993</v>
      </c>
      <c r="AU421" s="351"/>
      <c r="AV421" s="346" t="s">
        <v>430</v>
      </c>
      <c r="AW421" s="346" t="s">
        <v>430</v>
      </c>
      <c r="AX421" s="346" t="s">
        <v>430</v>
      </c>
      <c r="AY421" s="346" t="s">
        <v>430</v>
      </c>
      <c r="AZ421" s="346">
        <v>7</v>
      </c>
      <c r="BA421" s="362"/>
      <c r="BB421" s="348">
        <v>13.9385186407044</v>
      </c>
      <c r="BC421" s="375">
        <v>0.96406330336457402</v>
      </c>
      <c r="BD421" s="375">
        <v>4.39167078402979E-2</v>
      </c>
      <c r="BE421" s="375">
        <v>0.83850146632410305</v>
      </c>
      <c r="BF421" s="374"/>
      <c r="BG421" s="348">
        <v>61.778300000000002</v>
      </c>
      <c r="BH421" s="348">
        <v>20.430299999999999</v>
      </c>
      <c r="BI421" s="348">
        <v>13.9476</v>
      </c>
      <c r="BJ421" s="348">
        <v>3.8437999999999999</v>
      </c>
      <c r="BK421" s="373"/>
      <c r="BL421" s="372" t="s">
        <v>2634</v>
      </c>
      <c r="BM421" s="372" t="s">
        <v>2635</v>
      </c>
      <c r="BN421" s="372" t="s">
        <v>2636</v>
      </c>
      <c r="BO421" s="372" t="s">
        <v>2637</v>
      </c>
      <c r="BP421" s="372" t="s">
        <v>2638</v>
      </c>
      <c r="BQ421" s="373"/>
      <c r="BR421" s="354" t="s">
        <v>602</v>
      </c>
    </row>
    <row r="422" spans="1:70" s="428" customFormat="1" x14ac:dyDescent="0.25">
      <c r="A422" s="345" t="s">
        <v>3887</v>
      </c>
      <c r="B422" s="373"/>
      <c r="C422" s="719">
        <v>41276</v>
      </c>
      <c r="D422" s="373"/>
      <c r="E422" s="346">
        <v>431.46</v>
      </c>
      <c r="F422" s="373"/>
      <c r="G422" s="347">
        <v>56.255299999999998</v>
      </c>
      <c r="H422" s="374"/>
      <c r="I422" s="348">
        <v>-0.58879999999999999</v>
      </c>
      <c r="J422" s="348">
        <v>0.9587</v>
      </c>
      <c r="K422" s="348">
        <v>2.2524000000000002</v>
      </c>
      <c r="L422" s="348">
        <v>3.8037000000000001</v>
      </c>
      <c r="M422" s="348">
        <v>-1.0952999999999999</v>
      </c>
      <c r="N422" s="350">
        <v>3.3491</v>
      </c>
      <c r="O422" s="348">
        <v>9.5490999999999993</v>
      </c>
      <c r="P422" s="348">
        <v>15.2761</v>
      </c>
      <c r="Q422" s="348">
        <v>13.1358</v>
      </c>
      <c r="R422" s="348">
        <v>12.761100000000001</v>
      </c>
      <c r="S422" s="348">
        <v>1.6419999999999999</v>
      </c>
      <c r="T422" s="348">
        <v>16.002500000000001</v>
      </c>
      <c r="U422" s="348">
        <v>-0.15959999999999999</v>
      </c>
      <c r="V422" s="348">
        <v>7.0251000000000001</v>
      </c>
      <c r="W422" s="348">
        <v>1.6419999999999999</v>
      </c>
      <c r="X422" s="348">
        <v>11.954800000000001</v>
      </c>
      <c r="Y422" s="374"/>
      <c r="Z422" s="346">
        <v>8</v>
      </c>
      <c r="AA422" s="346">
        <v>2</v>
      </c>
      <c r="AB422" s="346">
        <v>16</v>
      </c>
      <c r="AC422" s="346">
        <v>14</v>
      </c>
      <c r="AD422" s="346">
        <v>17</v>
      </c>
      <c r="AE422" s="346">
        <v>14</v>
      </c>
      <c r="AF422" s="346">
        <v>8</v>
      </c>
      <c r="AG422" s="346">
        <v>5</v>
      </c>
      <c r="AH422" s="346">
        <v>8</v>
      </c>
      <c r="AI422" s="346">
        <v>9</v>
      </c>
      <c r="AJ422" s="346">
        <v>4</v>
      </c>
      <c r="AK422" s="346">
        <v>17</v>
      </c>
      <c r="AL422" s="346">
        <v>14</v>
      </c>
      <c r="AM422" s="346">
        <v>15</v>
      </c>
      <c r="AN422" s="346">
        <v>4</v>
      </c>
      <c r="AO422" s="373"/>
      <c r="AP422" s="348">
        <v>13.29</v>
      </c>
      <c r="AQ422" s="348">
        <v>14.78</v>
      </c>
      <c r="AR422" s="348">
        <v>14.05</v>
      </c>
      <c r="AS422" s="348">
        <v>11.47</v>
      </c>
      <c r="AT422" s="348">
        <v>5.58</v>
      </c>
      <c r="AU422" s="351"/>
      <c r="AV422" s="346">
        <v>7</v>
      </c>
      <c r="AW422" s="346">
        <v>8</v>
      </c>
      <c r="AX422" s="346">
        <v>8</v>
      </c>
      <c r="AY422" s="346">
        <v>8</v>
      </c>
      <c r="AZ422" s="346">
        <v>16</v>
      </c>
      <c r="BA422" s="362"/>
      <c r="BB422" s="348">
        <v>14.9817046405486</v>
      </c>
      <c r="BC422" s="375">
        <v>0.98643891495381297</v>
      </c>
      <c r="BD422" s="375">
        <v>5.9519330551656799E-2</v>
      </c>
      <c r="BE422" s="375">
        <v>0.34632333708092899</v>
      </c>
      <c r="BF422" s="374"/>
      <c r="BG422" s="348">
        <v>59.121699999999997</v>
      </c>
      <c r="BH422" s="348">
        <v>20.500800000000002</v>
      </c>
      <c r="BI422" s="348">
        <v>15.4482</v>
      </c>
      <c r="BJ422" s="348">
        <v>4.9292999999999996</v>
      </c>
      <c r="BK422" s="373"/>
      <c r="BL422" s="372" t="s">
        <v>2640</v>
      </c>
      <c r="BM422" s="372" t="s">
        <v>2641</v>
      </c>
      <c r="BN422" s="372" t="s">
        <v>2642</v>
      </c>
      <c r="BO422" s="372" t="s">
        <v>2643</v>
      </c>
      <c r="BP422" s="372" t="s">
        <v>2596</v>
      </c>
      <c r="BQ422" s="373"/>
      <c r="BR422" s="354" t="s">
        <v>463</v>
      </c>
    </row>
    <row r="423" spans="1:70" s="428" customFormat="1" x14ac:dyDescent="0.25">
      <c r="A423" s="345" t="s">
        <v>3888</v>
      </c>
      <c r="B423" s="373"/>
      <c r="C423" s="719">
        <v>44536</v>
      </c>
      <c r="D423" s="373"/>
      <c r="E423" s="346">
        <v>387.9</v>
      </c>
      <c r="F423" s="373"/>
      <c r="G423" s="347">
        <v>17.747699999999998</v>
      </c>
      <c r="H423" s="374"/>
      <c r="I423" s="348">
        <v>-0.42470000000000002</v>
      </c>
      <c r="J423" s="348">
        <v>0.55869999999999997</v>
      </c>
      <c r="K423" s="348">
        <v>2.1139000000000001</v>
      </c>
      <c r="L423" s="348">
        <v>4.7198000000000002</v>
      </c>
      <c r="M423" s="348">
        <v>0.29330000000000001</v>
      </c>
      <c r="N423" s="350">
        <v>7.7904999999999998</v>
      </c>
      <c r="O423" s="348">
        <v>10.6279</v>
      </c>
      <c r="P423" s="348">
        <v>13.222799999999999</v>
      </c>
      <c r="Q423" s="348" t="s">
        <v>430</v>
      </c>
      <c r="R423" s="348" t="s">
        <v>430</v>
      </c>
      <c r="S423" s="348">
        <v>1.4501999999999999</v>
      </c>
      <c r="T423" s="348">
        <v>17.810600000000001</v>
      </c>
      <c r="U423" s="348">
        <v>1.1830000000000001</v>
      </c>
      <c r="V423" s="348">
        <v>11.2255</v>
      </c>
      <c r="W423" s="348">
        <v>1.4501999999999999</v>
      </c>
      <c r="X423" s="348">
        <v>13.2485</v>
      </c>
      <c r="Y423" s="374"/>
      <c r="Z423" s="346">
        <v>5</v>
      </c>
      <c r="AA423" s="346">
        <v>14</v>
      </c>
      <c r="AB423" s="346">
        <v>18</v>
      </c>
      <c r="AC423" s="346">
        <v>8</v>
      </c>
      <c r="AD423" s="346">
        <v>10</v>
      </c>
      <c r="AE423" s="346">
        <v>4</v>
      </c>
      <c r="AF423" s="346">
        <v>5</v>
      </c>
      <c r="AG423" s="346">
        <v>12</v>
      </c>
      <c r="AH423" s="346" t="s">
        <v>430</v>
      </c>
      <c r="AI423" s="346" t="s">
        <v>430</v>
      </c>
      <c r="AJ423" s="346">
        <v>7</v>
      </c>
      <c r="AK423" s="346">
        <v>12</v>
      </c>
      <c r="AL423" s="346">
        <v>10</v>
      </c>
      <c r="AM423" s="346">
        <v>6</v>
      </c>
      <c r="AN423" s="346">
        <v>7</v>
      </c>
      <c r="AO423" s="373"/>
      <c r="AP423" s="348" t="s">
        <v>430</v>
      </c>
      <c r="AQ423" s="348" t="s">
        <v>430</v>
      </c>
      <c r="AR423" s="348" t="s">
        <v>430</v>
      </c>
      <c r="AS423" s="348">
        <v>12.92</v>
      </c>
      <c r="AT423" s="348">
        <v>10.15</v>
      </c>
      <c r="AU423" s="351"/>
      <c r="AV423" s="346" t="s">
        <v>430</v>
      </c>
      <c r="AW423" s="346" t="s">
        <v>430</v>
      </c>
      <c r="AX423" s="346" t="s">
        <v>430</v>
      </c>
      <c r="AY423" s="346">
        <v>3</v>
      </c>
      <c r="AZ423" s="346">
        <v>6</v>
      </c>
      <c r="BA423" s="362"/>
      <c r="BB423" s="348">
        <v>13.6440468722075</v>
      </c>
      <c r="BC423" s="375">
        <v>0.90124517030850304</v>
      </c>
      <c r="BD423" s="375">
        <v>5.5853289445240401E-2</v>
      </c>
      <c r="BE423" s="375">
        <v>0.26378872113770702</v>
      </c>
      <c r="BF423" s="374"/>
      <c r="BG423" s="348">
        <v>56.5349</v>
      </c>
      <c r="BH423" s="348">
        <v>12.7536</v>
      </c>
      <c r="BI423" s="348">
        <v>28.195900000000002</v>
      </c>
      <c r="BJ423" s="348">
        <v>2.5156000000000001</v>
      </c>
      <c r="BK423" s="373"/>
      <c r="BL423" s="372" t="s">
        <v>2645</v>
      </c>
      <c r="BM423" s="372" t="s">
        <v>2646</v>
      </c>
      <c r="BN423" s="372" t="s">
        <v>2647</v>
      </c>
      <c r="BO423" s="372" t="s">
        <v>2648</v>
      </c>
      <c r="BP423" s="372" t="s">
        <v>2596</v>
      </c>
      <c r="BQ423" s="373"/>
      <c r="BR423" s="354" t="s">
        <v>602</v>
      </c>
    </row>
    <row r="424" spans="1:70" s="428" customFormat="1" x14ac:dyDescent="0.25">
      <c r="A424" s="345" t="s">
        <v>3889</v>
      </c>
      <c r="B424" s="373"/>
      <c r="C424" s="719">
        <v>46052</v>
      </c>
      <c r="D424" s="373"/>
      <c r="E424" s="346">
        <v>279</v>
      </c>
      <c r="F424" s="373"/>
      <c r="G424" s="347">
        <v>9.9</v>
      </c>
      <c r="H424" s="374"/>
      <c r="I424" s="348">
        <v>-0.90090000000000003</v>
      </c>
      <c r="J424" s="348">
        <v>-0.1009</v>
      </c>
      <c r="K424" s="348">
        <v>0.1011</v>
      </c>
      <c r="L424" s="348">
        <v>0.81469999999999998</v>
      </c>
      <c r="M424" s="348" t="s">
        <v>430</v>
      </c>
      <c r="N424" s="350" t="s">
        <v>430</v>
      </c>
      <c r="O424" s="348" t="s">
        <v>430</v>
      </c>
      <c r="P424" s="348" t="s">
        <v>430</v>
      </c>
      <c r="Q424" s="348" t="s">
        <v>430</v>
      </c>
      <c r="R424" s="348" t="s">
        <v>430</v>
      </c>
      <c r="S424" s="348">
        <v>-0.50249999999999995</v>
      </c>
      <c r="T424" s="348">
        <v>12.372299999999999</v>
      </c>
      <c r="U424" s="348" t="s">
        <v>430</v>
      </c>
      <c r="V424" s="348" t="s">
        <v>430</v>
      </c>
      <c r="W424" s="348">
        <v>-0.50249999999999995</v>
      </c>
      <c r="X424" s="348">
        <v>-1</v>
      </c>
      <c r="Y424" s="374"/>
      <c r="Z424" s="346">
        <v>25</v>
      </c>
      <c r="AA424" s="346">
        <v>27</v>
      </c>
      <c r="AB424" s="346">
        <v>28</v>
      </c>
      <c r="AC424" s="346">
        <v>28</v>
      </c>
      <c r="AD424" s="346" t="s">
        <v>430</v>
      </c>
      <c r="AE424" s="346" t="s">
        <v>430</v>
      </c>
      <c r="AF424" s="346" t="s">
        <v>430</v>
      </c>
      <c r="AG424" s="346" t="s">
        <v>430</v>
      </c>
      <c r="AH424" s="346" t="s">
        <v>430</v>
      </c>
      <c r="AI424" s="346" t="s">
        <v>430</v>
      </c>
      <c r="AJ424" s="346">
        <v>28</v>
      </c>
      <c r="AK424" s="346">
        <v>27</v>
      </c>
      <c r="AL424" s="346" t="s">
        <v>430</v>
      </c>
      <c r="AM424" s="346" t="s">
        <v>430</v>
      </c>
      <c r="AN424" s="346">
        <v>28</v>
      </c>
      <c r="AO424" s="373"/>
      <c r="AP424" s="348" t="s">
        <v>430</v>
      </c>
      <c r="AQ424" s="348" t="s">
        <v>430</v>
      </c>
      <c r="AR424" s="348" t="s">
        <v>430</v>
      </c>
      <c r="AS424" s="348" t="s">
        <v>430</v>
      </c>
      <c r="AT424" s="348" t="s">
        <v>430</v>
      </c>
      <c r="AU424" s="351"/>
      <c r="AV424" s="346" t="s">
        <v>430</v>
      </c>
      <c r="AW424" s="346" t="s">
        <v>430</v>
      </c>
      <c r="AX424" s="346" t="s">
        <v>430</v>
      </c>
      <c r="AY424" s="346" t="s">
        <v>430</v>
      </c>
      <c r="AZ424" s="346" t="s">
        <v>430</v>
      </c>
      <c r="BA424" s="362"/>
      <c r="BB424" s="348">
        <v>17.681752160560301</v>
      </c>
      <c r="BC424" s="375">
        <v>0.860945537342377</v>
      </c>
      <c r="BD424" s="375">
        <v>-5.3312914514387903E-2</v>
      </c>
      <c r="BE424" s="375">
        <v>0.309620487736121</v>
      </c>
      <c r="BF424" s="374"/>
      <c r="BG424" s="348">
        <v>64.596900000000005</v>
      </c>
      <c r="BH424" s="348">
        <v>17.5931</v>
      </c>
      <c r="BI424" s="348">
        <v>15.952400000000001</v>
      </c>
      <c r="BJ424" s="348">
        <v>1.8575999999999999</v>
      </c>
      <c r="BK424" s="373"/>
      <c r="BL424" s="372" t="s">
        <v>2650</v>
      </c>
      <c r="BM424" s="372" t="s">
        <v>2651</v>
      </c>
      <c r="BN424" s="372" t="s">
        <v>2652</v>
      </c>
      <c r="BO424" s="372" t="s">
        <v>2653</v>
      </c>
      <c r="BP424" s="372" t="s">
        <v>2654</v>
      </c>
      <c r="BQ424" s="373"/>
      <c r="BR424" s="354" t="s">
        <v>1627</v>
      </c>
    </row>
    <row r="425" spans="1:70" s="428" customFormat="1" x14ac:dyDescent="0.25">
      <c r="A425" s="345" t="s">
        <v>3890</v>
      </c>
      <c r="B425" s="373"/>
      <c r="C425" s="719">
        <v>46069</v>
      </c>
      <c r="D425" s="373"/>
      <c r="E425" s="889">
        <v>274.48</v>
      </c>
      <c r="F425" s="373"/>
      <c r="G425" s="347">
        <v>9.6356000000000002</v>
      </c>
      <c r="H425" s="374"/>
      <c r="I425" s="348">
        <v>-0.66900000000000004</v>
      </c>
      <c r="J425" s="348">
        <v>3.6299999999999999E-2</v>
      </c>
      <c r="K425" s="348">
        <v>0.43359999999999999</v>
      </c>
      <c r="L425" s="348">
        <v>1.6435</v>
      </c>
      <c r="M425" s="348" t="s">
        <v>430</v>
      </c>
      <c r="N425" s="350" t="s">
        <v>430</v>
      </c>
      <c r="O425" s="348" t="s">
        <v>430</v>
      </c>
      <c r="P425" s="348" t="s">
        <v>430</v>
      </c>
      <c r="Q425" s="348" t="s">
        <v>430</v>
      </c>
      <c r="R425" s="348" t="s">
        <v>430</v>
      </c>
      <c r="S425" s="348">
        <v>-2.9100000000000001E-2</v>
      </c>
      <c r="T425" s="348">
        <v>13.6408</v>
      </c>
      <c r="U425" s="348" t="s">
        <v>430</v>
      </c>
      <c r="V425" s="348" t="s">
        <v>430</v>
      </c>
      <c r="W425" s="348">
        <v>-2.9100000000000001E-2</v>
      </c>
      <c r="X425" s="348">
        <v>-3.6440000000000001</v>
      </c>
      <c r="Y425" s="374"/>
      <c r="Z425" s="346">
        <v>14</v>
      </c>
      <c r="AA425" s="346">
        <v>26</v>
      </c>
      <c r="AB425" s="346">
        <v>27</v>
      </c>
      <c r="AC425" s="346">
        <v>25</v>
      </c>
      <c r="AD425" s="346" t="s">
        <v>430</v>
      </c>
      <c r="AE425" s="346" t="s">
        <v>430</v>
      </c>
      <c r="AF425" s="346" t="s">
        <v>430</v>
      </c>
      <c r="AG425" s="346" t="s">
        <v>430</v>
      </c>
      <c r="AH425" s="346" t="s">
        <v>430</v>
      </c>
      <c r="AI425" s="346" t="s">
        <v>430</v>
      </c>
      <c r="AJ425" s="346">
        <v>27</v>
      </c>
      <c r="AK425" s="346">
        <v>24</v>
      </c>
      <c r="AL425" s="346" t="s">
        <v>430</v>
      </c>
      <c r="AM425" s="346" t="s">
        <v>430</v>
      </c>
      <c r="AN425" s="346">
        <v>27</v>
      </c>
      <c r="AO425" s="373"/>
      <c r="AP425" s="348" t="s">
        <v>430</v>
      </c>
      <c r="AQ425" s="348" t="s">
        <v>430</v>
      </c>
      <c r="AR425" s="348" t="s">
        <v>430</v>
      </c>
      <c r="AS425" s="348" t="s">
        <v>430</v>
      </c>
      <c r="AT425" s="348" t="s">
        <v>430</v>
      </c>
      <c r="AU425" s="351"/>
      <c r="AV425" s="346" t="s">
        <v>430</v>
      </c>
      <c r="AW425" s="346" t="s">
        <v>430</v>
      </c>
      <c r="AX425" s="346" t="s">
        <v>430</v>
      </c>
      <c r="AY425" s="346" t="s">
        <v>430</v>
      </c>
      <c r="AZ425" s="346" t="s">
        <v>430</v>
      </c>
      <c r="BA425" s="362"/>
      <c r="BB425" s="348">
        <v>19.392820693009</v>
      </c>
      <c r="BC425" s="375">
        <v>0.95126597940740598</v>
      </c>
      <c r="BD425" s="375">
        <v>-5.4888106397243799E-2</v>
      </c>
      <c r="BE425" s="375">
        <v>0.31922640206282299</v>
      </c>
      <c r="BF425" s="374"/>
      <c r="BG425" s="348">
        <v>68.752200000000002</v>
      </c>
      <c r="BH425" s="348">
        <v>18.271599999999999</v>
      </c>
      <c r="BI425" s="348">
        <v>9.9780999999999995</v>
      </c>
      <c r="BJ425" s="348">
        <v>2.9981</v>
      </c>
      <c r="BK425" s="373"/>
      <c r="BL425" s="372" t="s">
        <v>2656</v>
      </c>
      <c r="BM425" s="372" t="s">
        <v>2657</v>
      </c>
      <c r="BN425" s="372" t="s">
        <v>2642</v>
      </c>
      <c r="BO425" s="372" t="s">
        <v>2658</v>
      </c>
      <c r="BP425" s="372" t="s">
        <v>2659</v>
      </c>
      <c r="BQ425" s="373"/>
      <c r="BR425" s="354" t="s">
        <v>476</v>
      </c>
    </row>
    <row r="426" spans="1:70" s="428" customFormat="1" x14ac:dyDescent="0.25">
      <c r="A426" s="345" t="s">
        <v>3891</v>
      </c>
      <c r="B426" s="373"/>
      <c r="C426" s="719">
        <v>42090</v>
      </c>
      <c r="D426" s="373"/>
      <c r="E426" s="346">
        <v>273.43099999999998</v>
      </c>
      <c r="F426" s="373"/>
      <c r="G426" s="347">
        <v>24.837499999999999</v>
      </c>
      <c r="H426" s="374"/>
      <c r="I426" s="348">
        <v>-0.623</v>
      </c>
      <c r="J426" s="348">
        <v>0.15160000000000001</v>
      </c>
      <c r="K426" s="348">
        <v>2.5329999999999999</v>
      </c>
      <c r="L426" s="348">
        <v>2.9363000000000001</v>
      </c>
      <c r="M426" s="348">
        <v>-2.5261999999999998</v>
      </c>
      <c r="N426" s="350">
        <v>1.4545999999999999</v>
      </c>
      <c r="O426" s="348">
        <v>4.9078999999999997</v>
      </c>
      <c r="P426" s="348">
        <v>9.6538000000000004</v>
      </c>
      <c r="Q426" s="348">
        <v>11.448399999999999</v>
      </c>
      <c r="R426" s="348">
        <v>9.7547999999999995</v>
      </c>
      <c r="S426" s="348">
        <v>1.1892</v>
      </c>
      <c r="T426" s="348">
        <v>14.544600000000001</v>
      </c>
      <c r="U426" s="348">
        <v>-1.87</v>
      </c>
      <c r="V426" s="348">
        <v>6.7141000000000002</v>
      </c>
      <c r="W426" s="348">
        <v>1.1892</v>
      </c>
      <c r="X426" s="348">
        <v>8.3744999999999994</v>
      </c>
      <c r="Y426" s="374"/>
      <c r="Z426" s="346">
        <v>11</v>
      </c>
      <c r="AA426" s="346">
        <v>24</v>
      </c>
      <c r="AB426" s="346">
        <v>11</v>
      </c>
      <c r="AC426" s="346">
        <v>21</v>
      </c>
      <c r="AD426" s="346">
        <v>22</v>
      </c>
      <c r="AE426" s="346">
        <v>19</v>
      </c>
      <c r="AF426" s="346">
        <v>20</v>
      </c>
      <c r="AG426" s="346">
        <v>16</v>
      </c>
      <c r="AH426" s="346">
        <v>11</v>
      </c>
      <c r="AI426" s="346">
        <v>11</v>
      </c>
      <c r="AJ426" s="346">
        <v>11</v>
      </c>
      <c r="AK426" s="346">
        <v>21</v>
      </c>
      <c r="AL426" s="346">
        <v>22</v>
      </c>
      <c r="AM426" s="346">
        <v>17</v>
      </c>
      <c r="AN426" s="346">
        <v>11</v>
      </c>
      <c r="AO426" s="373"/>
      <c r="AP426" s="348">
        <v>11.12</v>
      </c>
      <c r="AQ426" s="348">
        <v>12.9</v>
      </c>
      <c r="AR426" s="348">
        <v>11.12</v>
      </c>
      <c r="AS426" s="348">
        <v>8.16</v>
      </c>
      <c r="AT426" s="348">
        <v>4.13</v>
      </c>
      <c r="AU426" s="351"/>
      <c r="AV426" s="346">
        <v>11</v>
      </c>
      <c r="AW426" s="346">
        <v>10</v>
      </c>
      <c r="AX426" s="346">
        <v>12</v>
      </c>
      <c r="AY426" s="346">
        <v>15</v>
      </c>
      <c r="AZ426" s="346">
        <v>20</v>
      </c>
      <c r="BA426" s="362"/>
      <c r="BB426" s="348">
        <v>15.1902652490795</v>
      </c>
      <c r="BC426" s="375">
        <v>0.96754422856150502</v>
      </c>
      <c r="BD426" s="375">
        <v>3.2393957010925498E-2</v>
      </c>
      <c r="BE426" s="375">
        <v>-4.28584891094708E-2</v>
      </c>
      <c r="BF426" s="374"/>
      <c r="BG426" s="348">
        <v>42.944899999999997</v>
      </c>
      <c r="BH426" s="348">
        <v>30.359000000000002</v>
      </c>
      <c r="BI426" s="348">
        <v>21.2577</v>
      </c>
      <c r="BJ426" s="348">
        <v>5.4383999999999997</v>
      </c>
      <c r="BK426" s="373"/>
      <c r="BL426" s="372" t="s">
        <v>2661</v>
      </c>
      <c r="BM426" s="372" t="s">
        <v>2662</v>
      </c>
      <c r="BN426" s="372" t="s">
        <v>2663</v>
      </c>
      <c r="BO426" s="372" t="s">
        <v>2664</v>
      </c>
      <c r="BP426" s="372" t="s">
        <v>2665</v>
      </c>
      <c r="BQ426" s="373"/>
      <c r="BR426" s="354" t="s">
        <v>476</v>
      </c>
    </row>
    <row r="427" spans="1:70" s="428" customFormat="1" x14ac:dyDescent="0.25">
      <c r="A427" s="345" t="s">
        <v>3892</v>
      </c>
      <c r="B427" s="373"/>
      <c r="C427" s="719">
        <v>45467</v>
      </c>
      <c r="D427" s="373"/>
      <c r="E427" s="346">
        <v>205.81200000000001</v>
      </c>
      <c r="F427" s="373"/>
      <c r="G427" s="347">
        <v>12.04</v>
      </c>
      <c r="H427" s="374"/>
      <c r="I427" s="348">
        <v>-0.57799999999999996</v>
      </c>
      <c r="J427" s="348">
        <v>0.75309999999999999</v>
      </c>
      <c r="K427" s="348">
        <v>2.9940000000000002</v>
      </c>
      <c r="L427" s="348">
        <v>4.4231999999999996</v>
      </c>
      <c r="M427" s="348">
        <v>-1.5536000000000001</v>
      </c>
      <c r="N427" s="350">
        <v>1.3468</v>
      </c>
      <c r="O427" s="348">
        <v>8.3277000000000001</v>
      </c>
      <c r="P427" s="348" t="s">
        <v>430</v>
      </c>
      <c r="Q427" s="348" t="s">
        <v>430</v>
      </c>
      <c r="R427" s="348" t="s">
        <v>430</v>
      </c>
      <c r="S427" s="348">
        <v>1.5177</v>
      </c>
      <c r="T427" s="348">
        <v>18.039200000000001</v>
      </c>
      <c r="U427" s="348">
        <v>-1.5536000000000001</v>
      </c>
      <c r="V427" s="348">
        <v>4.6047000000000002</v>
      </c>
      <c r="W427" s="348">
        <v>1.5177</v>
      </c>
      <c r="X427" s="348">
        <v>9.4293999999999993</v>
      </c>
      <c r="Y427" s="374"/>
      <c r="Z427" s="346">
        <v>7</v>
      </c>
      <c r="AA427" s="346">
        <v>10</v>
      </c>
      <c r="AB427" s="346">
        <v>5</v>
      </c>
      <c r="AC427" s="346">
        <v>11</v>
      </c>
      <c r="AD427" s="346">
        <v>20</v>
      </c>
      <c r="AE427" s="346">
        <v>20</v>
      </c>
      <c r="AF427" s="346">
        <v>14</v>
      </c>
      <c r="AG427" s="346" t="s">
        <v>430</v>
      </c>
      <c r="AH427" s="346" t="s">
        <v>430</v>
      </c>
      <c r="AI427" s="346" t="s">
        <v>430</v>
      </c>
      <c r="AJ427" s="346">
        <v>6</v>
      </c>
      <c r="AK427" s="346">
        <v>11</v>
      </c>
      <c r="AL427" s="346">
        <v>21</v>
      </c>
      <c r="AM427" s="346">
        <v>21</v>
      </c>
      <c r="AN427" s="346">
        <v>6</v>
      </c>
      <c r="AO427" s="373"/>
      <c r="AP427" s="348" t="s">
        <v>430</v>
      </c>
      <c r="AQ427" s="348" t="s">
        <v>430</v>
      </c>
      <c r="AR427" s="348" t="s">
        <v>430</v>
      </c>
      <c r="AS427" s="348" t="s">
        <v>430</v>
      </c>
      <c r="AT427" s="348">
        <v>4.24</v>
      </c>
      <c r="AU427" s="351"/>
      <c r="AV427" s="346" t="s">
        <v>430</v>
      </c>
      <c r="AW427" s="346" t="s">
        <v>430</v>
      </c>
      <c r="AX427" s="346" t="s">
        <v>430</v>
      </c>
      <c r="AY427" s="346" t="s">
        <v>430</v>
      </c>
      <c r="AZ427" s="346">
        <v>19</v>
      </c>
      <c r="BA427" s="362"/>
      <c r="BB427" s="348">
        <v>16.546863784839498</v>
      </c>
      <c r="BC427" s="375">
        <v>0.99941300810918199</v>
      </c>
      <c r="BD427" s="375">
        <v>1.9642981036417401E-2</v>
      </c>
      <c r="BE427" s="375">
        <v>0.12635818895796599</v>
      </c>
      <c r="BF427" s="374"/>
      <c r="BG427" s="348">
        <v>60.0336</v>
      </c>
      <c r="BH427" s="348">
        <v>27.013000000000002</v>
      </c>
      <c r="BI427" s="348">
        <v>12.794</v>
      </c>
      <c r="BJ427" s="348">
        <v>0.15939999999999999</v>
      </c>
      <c r="BK427" s="373"/>
      <c r="BL427" s="372" t="s">
        <v>2667</v>
      </c>
      <c r="BM427" s="372" t="s">
        <v>2668</v>
      </c>
      <c r="BN427" s="372" t="s">
        <v>2669</v>
      </c>
      <c r="BO427" s="372" t="s">
        <v>2670</v>
      </c>
      <c r="BP427" s="372" t="s">
        <v>2671</v>
      </c>
      <c r="BQ427" s="373"/>
      <c r="BR427" s="354" t="s">
        <v>476</v>
      </c>
    </row>
    <row r="428" spans="1:70" s="428" customFormat="1" x14ac:dyDescent="0.25">
      <c r="A428" s="345" t="s">
        <v>3893</v>
      </c>
      <c r="B428" s="373"/>
      <c r="C428" s="719">
        <v>46069</v>
      </c>
      <c r="D428" s="373"/>
      <c r="E428" s="346">
        <v>196.72</v>
      </c>
      <c r="F428" s="373"/>
      <c r="G428" s="347">
        <v>10.5906</v>
      </c>
      <c r="H428" s="374"/>
      <c r="I428" s="348">
        <v>-0.84540000000000004</v>
      </c>
      <c r="J428" s="348">
        <v>0.8014</v>
      </c>
      <c r="K428" s="348">
        <v>3.2464</v>
      </c>
      <c r="L428" s="348">
        <v>6.4767000000000001</v>
      </c>
      <c r="M428" s="348" t="s">
        <v>430</v>
      </c>
      <c r="N428" s="350" t="s">
        <v>430</v>
      </c>
      <c r="O428" s="348" t="s">
        <v>430</v>
      </c>
      <c r="P428" s="348" t="s">
        <v>430</v>
      </c>
      <c r="Q428" s="348" t="s">
        <v>430</v>
      </c>
      <c r="R428" s="348" t="s">
        <v>430</v>
      </c>
      <c r="S428" s="348">
        <v>1.5407999999999999</v>
      </c>
      <c r="T428" s="348">
        <v>19.500399999999999</v>
      </c>
      <c r="U428" s="348" t="s">
        <v>430</v>
      </c>
      <c r="V428" s="348" t="s">
        <v>430</v>
      </c>
      <c r="W428" s="348">
        <v>1.5407999999999999</v>
      </c>
      <c r="X428" s="348">
        <v>5.9059999999999997</v>
      </c>
      <c r="Y428" s="374"/>
      <c r="Z428" s="346">
        <v>24</v>
      </c>
      <c r="AA428" s="346">
        <v>8</v>
      </c>
      <c r="AB428" s="346">
        <v>4</v>
      </c>
      <c r="AC428" s="346">
        <v>3</v>
      </c>
      <c r="AD428" s="346" t="s">
        <v>430</v>
      </c>
      <c r="AE428" s="346" t="s">
        <v>430</v>
      </c>
      <c r="AF428" s="346" t="s">
        <v>430</v>
      </c>
      <c r="AG428" s="346" t="s">
        <v>430</v>
      </c>
      <c r="AH428" s="346" t="s">
        <v>430</v>
      </c>
      <c r="AI428" s="346" t="s">
        <v>430</v>
      </c>
      <c r="AJ428" s="346">
        <v>5</v>
      </c>
      <c r="AK428" s="346">
        <v>3</v>
      </c>
      <c r="AL428" s="346" t="s">
        <v>430</v>
      </c>
      <c r="AM428" s="346" t="s">
        <v>430</v>
      </c>
      <c r="AN428" s="346">
        <v>5</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62"/>
      <c r="BB428" s="348">
        <v>16.7024848417275</v>
      </c>
      <c r="BC428" s="375">
        <v>0.81265585605311097</v>
      </c>
      <c r="BD428" s="375">
        <v>4.7567567634881201E-2</v>
      </c>
      <c r="BE428" s="375">
        <v>1.97654316850764</v>
      </c>
      <c r="BF428" s="374"/>
      <c r="BG428" s="348">
        <v>47.5276</v>
      </c>
      <c r="BH428" s="348">
        <v>30.692499999999999</v>
      </c>
      <c r="BI428" s="348">
        <v>18.2272</v>
      </c>
      <c r="BJ428" s="348">
        <v>3.5527000000000002</v>
      </c>
      <c r="BK428" s="373"/>
      <c r="BL428" s="372" t="s">
        <v>2673</v>
      </c>
      <c r="BM428" s="372" t="s">
        <v>2674</v>
      </c>
      <c r="BN428" s="372" t="s">
        <v>2675</v>
      </c>
      <c r="BO428" s="372" t="s">
        <v>2676</v>
      </c>
      <c r="BP428" s="372" t="s">
        <v>2677</v>
      </c>
      <c r="BQ428" s="373"/>
      <c r="BR428" s="354" t="s">
        <v>476</v>
      </c>
    </row>
    <row r="429" spans="1:70" s="428" customFormat="1" x14ac:dyDescent="0.25">
      <c r="A429" s="345" t="s">
        <v>3894</v>
      </c>
      <c r="B429" s="373"/>
      <c r="C429" s="719">
        <v>45328</v>
      </c>
      <c r="D429" s="373"/>
      <c r="E429" s="346">
        <v>80.776700000000005</v>
      </c>
      <c r="F429" s="373"/>
      <c r="G429" s="347">
        <v>13.499700000000001</v>
      </c>
      <c r="H429" s="374"/>
      <c r="I429" s="348">
        <v>-0.82650000000000001</v>
      </c>
      <c r="J429" s="348">
        <v>0.90890000000000004</v>
      </c>
      <c r="K429" s="348">
        <v>3.6151</v>
      </c>
      <c r="L429" s="348">
        <v>7.7201000000000004</v>
      </c>
      <c r="M429" s="348">
        <v>7.5570000000000004</v>
      </c>
      <c r="N429" s="350">
        <v>9.5381</v>
      </c>
      <c r="O429" s="348">
        <v>10.7811</v>
      </c>
      <c r="P429" s="348" t="s">
        <v>430</v>
      </c>
      <c r="Q429" s="348" t="s">
        <v>430</v>
      </c>
      <c r="R429" s="348" t="s">
        <v>430</v>
      </c>
      <c r="S429" s="348">
        <v>2.1899000000000002</v>
      </c>
      <c r="T429" s="348">
        <v>23.1084</v>
      </c>
      <c r="U429" s="348">
        <v>8.7518999999999991</v>
      </c>
      <c r="V429" s="348">
        <v>14.6335</v>
      </c>
      <c r="W429" s="348">
        <v>2.1899000000000002</v>
      </c>
      <c r="X429" s="348">
        <v>13.080500000000001</v>
      </c>
      <c r="Y429" s="374"/>
      <c r="Z429" s="346">
        <v>21</v>
      </c>
      <c r="AA429" s="346">
        <v>4</v>
      </c>
      <c r="AB429" s="346">
        <v>2</v>
      </c>
      <c r="AC429" s="346">
        <v>2</v>
      </c>
      <c r="AD429" s="346">
        <v>2</v>
      </c>
      <c r="AE429" s="346">
        <v>3</v>
      </c>
      <c r="AF429" s="346">
        <v>4</v>
      </c>
      <c r="AG429" s="346" t="s">
        <v>430</v>
      </c>
      <c r="AH429" s="346" t="s">
        <v>430</v>
      </c>
      <c r="AI429" s="346" t="s">
        <v>430</v>
      </c>
      <c r="AJ429" s="346">
        <v>2</v>
      </c>
      <c r="AK429" s="346">
        <v>2</v>
      </c>
      <c r="AL429" s="346">
        <v>2</v>
      </c>
      <c r="AM429" s="346">
        <v>2</v>
      </c>
      <c r="AN429" s="346">
        <v>2</v>
      </c>
      <c r="AO429" s="373"/>
      <c r="AP429" s="348" t="s">
        <v>430</v>
      </c>
      <c r="AQ429" s="348" t="s">
        <v>430</v>
      </c>
      <c r="AR429" s="348" t="s">
        <v>430</v>
      </c>
      <c r="AS429" s="348" t="s">
        <v>430</v>
      </c>
      <c r="AT429" s="348">
        <v>19.399999999999999</v>
      </c>
      <c r="AU429" s="351"/>
      <c r="AV429" s="346" t="s">
        <v>430</v>
      </c>
      <c r="AW429" s="346" t="s">
        <v>430</v>
      </c>
      <c r="AX429" s="346" t="s">
        <v>430</v>
      </c>
      <c r="AY429" s="346" t="s">
        <v>430</v>
      </c>
      <c r="AZ429" s="346">
        <v>2</v>
      </c>
      <c r="BA429" s="362"/>
      <c r="BB429" s="348">
        <v>15.6737613344376</v>
      </c>
      <c r="BC429" s="375">
        <v>0.97755348215870697</v>
      </c>
      <c r="BD429" s="375">
        <v>4.4071745169975599E-2</v>
      </c>
      <c r="BE429" s="375">
        <v>8.6079868831763301E-2</v>
      </c>
      <c r="BF429" s="374"/>
      <c r="BG429" s="348">
        <v>27.217600000000001</v>
      </c>
      <c r="BH429" s="348">
        <v>28.813800000000001</v>
      </c>
      <c r="BI429" s="348">
        <v>41.532400000000003</v>
      </c>
      <c r="BJ429" s="348">
        <v>2.4361999999999999</v>
      </c>
      <c r="BK429" s="373"/>
      <c r="BL429" s="372" t="s">
        <v>2679</v>
      </c>
      <c r="BM429" s="372" t="s">
        <v>2680</v>
      </c>
      <c r="BN429" s="372" t="s">
        <v>2681</v>
      </c>
      <c r="BO429" s="372" t="s">
        <v>2682</v>
      </c>
      <c r="BP429" s="372" t="s">
        <v>2683</v>
      </c>
      <c r="BQ429" s="373"/>
      <c r="BR429" s="354" t="s">
        <v>2684</v>
      </c>
    </row>
    <row r="430" spans="1:70" s="428" customFormat="1" x14ac:dyDescent="0.25">
      <c r="A430" s="345" t="s">
        <v>3895</v>
      </c>
      <c r="B430" s="373"/>
      <c r="C430" s="719">
        <v>41275</v>
      </c>
      <c r="D430" s="373"/>
      <c r="E430" s="346">
        <v>11.6181</v>
      </c>
      <c r="F430" s="373"/>
      <c r="G430" s="347">
        <v>60.87</v>
      </c>
      <c r="H430" s="374"/>
      <c r="I430" s="348">
        <v>-0.37640000000000001</v>
      </c>
      <c r="J430" s="348">
        <v>1.3487</v>
      </c>
      <c r="K430" s="348">
        <v>1.2811999999999999</v>
      </c>
      <c r="L430" s="348">
        <v>1.2138</v>
      </c>
      <c r="M430" s="348">
        <v>-0.92769999999999997</v>
      </c>
      <c r="N430" s="350">
        <v>-0.87929999999999997</v>
      </c>
      <c r="O430" s="348">
        <v>3.2484999999999999</v>
      </c>
      <c r="P430" s="348">
        <v>9.8140000000000001</v>
      </c>
      <c r="Q430" s="348">
        <v>11.2182</v>
      </c>
      <c r="R430" s="348">
        <v>12.8459</v>
      </c>
      <c r="S430" s="348">
        <v>0.61160000000000003</v>
      </c>
      <c r="T430" s="348">
        <v>13.373100000000001</v>
      </c>
      <c r="U430" s="348">
        <v>-1.3291999999999999</v>
      </c>
      <c r="V430" s="348">
        <v>2.5956999999999999</v>
      </c>
      <c r="W430" s="348">
        <v>0.61160000000000003</v>
      </c>
      <c r="X430" s="348">
        <v>11.6693</v>
      </c>
      <c r="Y430" s="374"/>
      <c r="Z430" s="346">
        <v>3</v>
      </c>
      <c r="AA430" s="346">
        <v>1</v>
      </c>
      <c r="AB430" s="346">
        <v>24</v>
      </c>
      <c r="AC430" s="346">
        <v>26</v>
      </c>
      <c r="AD430" s="346">
        <v>15</v>
      </c>
      <c r="AE430" s="346">
        <v>21</v>
      </c>
      <c r="AF430" s="346">
        <v>21</v>
      </c>
      <c r="AG430" s="346">
        <v>15</v>
      </c>
      <c r="AH430" s="346">
        <v>12</v>
      </c>
      <c r="AI430" s="346">
        <v>8</v>
      </c>
      <c r="AJ430" s="346">
        <v>20</v>
      </c>
      <c r="AK430" s="346">
        <v>25</v>
      </c>
      <c r="AL430" s="346">
        <v>20</v>
      </c>
      <c r="AM430" s="346">
        <v>22</v>
      </c>
      <c r="AN430" s="346">
        <v>20</v>
      </c>
      <c r="AO430" s="373"/>
      <c r="AP430" s="348">
        <v>12.35</v>
      </c>
      <c r="AQ430" s="348">
        <v>12.4</v>
      </c>
      <c r="AR430" s="348">
        <v>10.23</v>
      </c>
      <c r="AS430" s="348">
        <v>6.64</v>
      </c>
      <c r="AT430" s="348">
        <v>1.46</v>
      </c>
      <c r="AU430" s="351"/>
      <c r="AV430" s="346">
        <v>10</v>
      </c>
      <c r="AW430" s="346">
        <v>11</v>
      </c>
      <c r="AX430" s="346">
        <v>13</v>
      </c>
      <c r="AY430" s="346">
        <v>17</v>
      </c>
      <c r="AZ430" s="346">
        <v>22</v>
      </c>
      <c r="BA430" s="362"/>
      <c r="BB430" s="348">
        <v>13.8293762481876</v>
      </c>
      <c r="BC430" s="375">
        <v>0.88689724867378195</v>
      </c>
      <c r="BD430" s="375">
        <v>3.4612990838215202E-2</v>
      </c>
      <c r="BE430" s="375">
        <v>8.6308607398780005E-2</v>
      </c>
      <c r="BF430" s="374"/>
      <c r="BG430" s="348">
        <v>71.348100000000002</v>
      </c>
      <c r="BH430" s="348">
        <v>6.2533700000000003</v>
      </c>
      <c r="BI430" s="348">
        <v>18.616399999999999</v>
      </c>
      <c r="BJ430" s="348">
        <v>3.78213</v>
      </c>
      <c r="BK430" s="373"/>
      <c r="BL430" s="372" t="s">
        <v>2686</v>
      </c>
      <c r="BM430" s="372" t="s">
        <v>2687</v>
      </c>
      <c r="BN430" s="372" t="s">
        <v>2688</v>
      </c>
      <c r="BO430" s="372" t="s">
        <v>2689</v>
      </c>
      <c r="BP430" s="372" t="s">
        <v>2690</v>
      </c>
      <c r="BQ430" s="373"/>
      <c r="BR430" s="354" t="s">
        <v>443</v>
      </c>
    </row>
    <row r="431" spans="1:70" s="428" customFormat="1" x14ac:dyDescent="0.25">
      <c r="A431" s="885" t="s">
        <v>93</v>
      </c>
      <c r="B431" s="402"/>
      <c r="C431" s="724"/>
      <c r="D431" s="402"/>
      <c r="E431" s="403"/>
      <c r="F431" s="402"/>
      <c r="G431" s="404"/>
      <c r="H431" s="406"/>
      <c r="I431" s="405">
        <v>-0.7006</v>
      </c>
      <c r="J431" s="405">
        <v>0.54730000000000001</v>
      </c>
      <c r="K431" s="405">
        <v>2.2458999999999998</v>
      </c>
      <c r="L431" s="405">
        <v>4.1197999999999997</v>
      </c>
      <c r="M431" s="405">
        <v>0.40389999999999998</v>
      </c>
      <c r="N431" s="407">
        <v>4.9020999999999999</v>
      </c>
      <c r="O431" s="405">
        <v>8.7843</v>
      </c>
      <c r="P431" s="405">
        <v>14.8405</v>
      </c>
      <c r="Q431" s="405">
        <v>13.336</v>
      </c>
      <c r="R431" s="405">
        <v>13.722300000000001</v>
      </c>
      <c r="S431" s="405">
        <v>0.95789999999999997</v>
      </c>
      <c r="T431" s="405">
        <v>16.736499999999999</v>
      </c>
      <c r="U431" s="405">
        <v>0.95199999999999996</v>
      </c>
      <c r="V431" s="405">
        <v>8.8522999999999996</v>
      </c>
      <c r="W431" s="405">
        <v>0.95789999999999997</v>
      </c>
      <c r="X431" s="405">
        <v>12.657400000000001</v>
      </c>
      <c r="Y431" s="406"/>
      <c r="Z431" s="403">
        <v>28</v>
      </c>
      <c r="AA431" s="403">
        <v>28</v>
      </c>
      <c r="AB431" s="403">
        <v>28</v>
      </c>
      <c r="AC431" s="403">
        <v>28</v>
      </c>
      <c r="AD431" s="403">
        <v>24</v>
      </c>
      <c r="AE431" s="403">
        <v>22</v>
      </c>
      <c r="AF431" s="403">
        <v>21</v>
      </c>
      <c r="AG431" s="403">
        <v>16</v>
      </c>
      <c r="AH431" s="403">
        <v>13</v>
      </c>
      <c r="AI431" s="403">
        <v>11</v>
      </c>
      <c r="AJ431" s="403">
        <v>28</v>
      </c>
      <c r="AK431" s="403">
        <v>28</v>
      </c>
      <c r="AL431" s="403">
        <v>24</v>
      </c>
      <c r="AM431" s="403">
        <v>23</v>
      </c>
      <c r="AN431" s="403">
        <v>28</v>
      </c>
      <c r="AO431" s="402"/>
      <c r="AP431" s="405">
        <v>13.91</v>
      </c>
      <c r="AQ431" s="405">
        <v>15.3581818181818</v>
      </c>
      <c r="AR431" s="405">
        <v>13.8369230769231</v>
      </c>
      <c r="AS431" s="405">
        <v>11.6276470588235</v>
      </c>
      <c r="AT431" s="405">
        <v>8.5734782608695692</v>
      </c>
      <c r="AU431" s="408"/>
      <c r="AV431" s="403">
        <v>11</v>
      </c>
      <c r="AW431" s="403">
        <v>11</v>
      </c>
      <c r="AX431" s="403">
        <v>13</v>
      </c>
      <c r="AY431" s="403">
        <v>17</v>
      </c>
      <c r="AZ431" s="403">
        <v>23</v>
      </c>
      <c r="BA431" s="409"/>
      <c r="BB431" s="405"/>
      <c r="BC431" s="410"/>
      <c r="BD431" s="410"/>
      <c r="BE431" s="410"/>
      <c r="BF431" s="406"/>
      <c r="BG431" s="405"/>
      <c r="BH431" s="405"/>
      <c r="BI431" s="405"/>
      <c r="BJ431" s="405"/>
      <c r="BK431" s="402"/>
      <c r="BL431" s="401"/>
      <c r="BM431" s="401"/>
      <c r="BN431" s="401"/>
      <c r="BO431" s="401"/>
      <c r="BP431" s="401"/>
      <c r="BQ431" s="402"/>
      <c r="BR431" s="411"/>
    </row>
    <row r="432" spans="1:70" s="428" customFormat="1" x14ac:dyDescent="0.25">
      <c r="A432" s="886" t="s">
        <v>94</v>
      </c>
      <c r="B432" s="373"/>
      <c r="C432" s="719"/>
      <c r="D432" s="373"/>
      <c r="E432" s="346"/>
      <c r="F432" s="373"/>
      <c r="G432" s="347"/>
      <c r="H432" s="374"/>
      <c r="I432" s="348">
        <v>-0.16689999999999999</v>
      </c>
      <c r="J432" s="348">
        <v>1.3487</v>
      </c>
      <c r="K432" s="348">
        <v>4.5868000000000002</v>
      </c>
      <c r="L432" s="348">
        <v>13.6557</v>
      </c>
      <c r="M432" s="348">
        <v>8.9392999999999994</v>
      </c>
      <c r="N432" s="350">
        <v>17.9954</v>
      </c>
      <c r="O432" s="348">
        <v>15.9823</v>
      </c>
      <c r="P432" s="348">
        <v>27.7834</v>
      </c>
      <c r="Q432" s="348">
        <v>15.5855</v>
      </c>
      <c r="R432" s="348">
        <v>16.405000000000001</v>
      </c>
      <c r="S432" s="348">
        <v>2.7288999999999999</v>
      </c>
      <c r="T432" s="348">
        <v>25.7605</v>
      </c>
      <c r="U432" s="348">
        <v>9.0991</v>
      </c>
      <c r="V432" s="348">
        <v>19.282399999999999</v>
      </c>
      <c r="W432" s="348">
        <v>2.7288999999999999</v>
      </c>
      <c r="X432" s="348">
        <v>29.267800000000001</v>
      </c>
      <c r="Y432" s="374"/>
      <c r="Z432" s="346"/>
      <c r="AA432" s="346"/>
      <c r="AB432" s="346"/>
      <c r="AC432" s="346"/>
      <c r="AD432" s="346"/>
      <c r="AE432" s="346"/>
      <c r="AF432" s="346"/>
      <c r="AG432" s="346"/>
      <c r="AH432" s="346"/>
      <c r="AI432" s="346"/>
      <c r="AJ432" s="346"/>
      <c r="AK432" s="346"/>
      <c r="AL432" s="346"/>
      <c r="AM432" s="346"/>
      <c r="AN432" s="346"/>
      <c r="AO432" s="373"/>
      <c r="AP432" s="348">
        <v>16.57</v>
      </c>
      <c r="AQ432" s="348">
        <v>18.3</v>
      </c>
      <c r="AR432" s="348">
        <v>17.559999999999999</v>
      </c>
      <c r="AS432" s="348">
        <v>21.17</v>
      </c>
      <c r="AT432" s="348">
        <v>28.33</v>
      </c>
      <c r="AU432" s="351"/>
      <c r="AV432" s="346"/>
      <c r="AW432" s="346"/>
      <c r="AX432" s="346"/>
      <c r="AY432" s="346"/>
      <c r="AZ432" s="346"/>
      <c r="BA432" s="362"/>
      <c r="BB432" s="348"/>
      <c r="BC432" s="375"/>
      <c r="BD432" s="375"/>
      <c r="BE432" s="375"/>
      <c r="BF432" s="374"/>
      <c r="BG432" s="348"/>
      <c r="BH432" s="348"/>
      <c r="BI432" s="348"/>
      <c r="BJ432" s="348"/>
      <c r="BK432" s="373"/>
      <c r="BL432" s="372"/>
      <c r="BM432" s="372"/>
      <c r="BN432" s="372"/>
      <c r="BO432" s="372"/>
      <c r="BP432" s="372"/>
      <c r="BQ432" s="373"/>
      <c r="BR432" s="354"/>
    </row>
    <row r="433" spans="1:70" s="428" customFormat="1" x14ac:dyDescent="0.25">
      <c r="A433" s="886" t="s">
        <v>95</v>
      </c>
      <c r="B433" s="373"/>
      <c r="C433" s="719"/>
      <c r="D433" s="373"/>
      <c r="E433" s="346"/>
      <c r="F433" s="373"/>
      <c r="G433" s="347"/>
      <c r="H433" s="374"/>
      <c r="I433" s="348">
        <v>-1.2693000000000001</v>
      </c>
      <c r="J433" s="348">
        <v>-0.20080000000000001</v>
      </c>
      <c r="K433" s="348">
        <v>0.1011</v>
      </c>
      <c r="L433" s="348">
        <v>0.81469999999999998</v>
      </c>
      <c r="M433" s="348">
        <v>-3.7187999999999999</v>
      </c>
      <c r="N433" s="350">
        <v>-1.5177</v>
      </c>
      <c r="O433" s="348">
        <v>3.2484999999999999</v>
      </c>
      <c r="P433" s="348">
        <v>9.6538000000000004</v>
      </c>
      <c r="Q433" s="348">
        <v>10.547499999999999</v>
      </c>
      <c r="R433" s="348">
        <v>9.7547999999999995</v>
      </c>
      <c r="S433" s="348">
        <v>-0.50249999999999995</v>
      </c>
      <c r="T433" s="348">
        <v>11.860900000000001</v>
      </c>
      <c r="U433" s="348">
        <v>-3.5163000000000002</v>
      </c>
      <c r="V433" s="348">
        <v>1.9075</v>
      </c>
      <c r="W433" s="348">
        <v>-0.50249999999999995</v>
      </c>
      <c r="X433" s="348">
        <v>-3.6440000000000001</v>
      </c>
      <c r="Y433" s="374"/>
      <c r="Z433" s="346"/>
      <c r="AA433" s="346"/>
      <c r="AB433" s="346"/>
      <c r="AC433" s="346"/>
      <c r="AD433" s="346"/>
      <c r="AE433" s="346"/>
      <c r="AF433" s="346"/>
      <c r="AG433" s="346"/>
      <c r="AH433" s="346"/>
      <c r="AI433" s="346"/>
      <c r="AJ433" s="346"/>
      <c r="AK433" s="346"/>
      <c r="AL433" s="346"/>
      <c r="AM433" s="346"/>
      <c r="AN433" s="346"/>
      <c r="AO433" s="373"/>
      <c r="AP433" s="348">
        <v>11.12</v>
      </c>
      <c r="AQ433" s="348">
        <v>12.4</v>
      </c>
      <c r="AR433" s="348">
        <v>10.23</v>
      </c>
      <c r="AS433" s="348">
        <v>6.64</v>
      </c>
      <c r="AT433" s="348">
        <v>0.16</v>
      </c>
      <c r="AU433" s="351"/>
      <c r="AV433" s="346"/>
      <c r="AW433" s="346"/>
      <c r="AX433" s="346"/>
      <c r="AY433" s="346"/>
      <c r="AZ433" s="346"/>
      <c r="BA433" s="362"/>
      <c r="BB433" s="348"/>
      <c r="BC433" s="375"/>
      <c r="BD433" s="375"/>
      <c r="BE433" s="375"/>
      <c r="BF433" s="374"/>
      <c r="BG433" s="348"/>
      <c r="BH433" s="348"/>
      <c r="BI433" s="348"/>
      <c r="BJ433" s="348"/>
      <c r="BK433" s="373"/>
      <c r="BL433" s="372"/>
      <c r="BM433" s="372"/>
      <c r="BN433" s="372"/>
      <c r="BO433" s="372"/>
      <c r="BP433" s="372"/>
      <c r="BQ433" s="373"/>
      <c r="BR433" s="354"/>
    </row>
    <row r="434" spans="1:70" s="428" customFormat="1" x14ac:dyDescent="0.25">
      <c r="A434" s="887" t="s">
        <v>96</v>
      </c>
      <c r="B434" s="413"/>
      <c r="C434" s="725"/>
      <c r="D434" s="413"/>
      <c r="E434" s="414"/>
      <c r="F434" s="413"/>
      <c r="G434" s="415"/>
      <c r="H434" s="417"/>
      <c r="I434" s="416">
        <v>-0.68925000000000003</v>
      </c>
      <c r="J434" s="416">
        <v>0.55510000000000004</v>
      </c>
      <c r="K434" s="416">
        <v>2.4237000000000002</v>
      </c>
      <c r="L434" s="416">
        <v>3.7502</v>
      </c>
      <c r="M434" s="416">
        <v>-0.54384999999999994</v>
      </c>
      <c r="N434" s="418">
        <v>4.0036500000000004</v>
      </c>
      <c r="O434" s="416">
        <v>8.6948000000000008</v>
      </c>
      <c r="P434" s="416">
        <v>14.238300000000001</v>
      </c>
      <c r="Q434" s="416">
        <v>13.7209</v>
      </c>
      <c r="R434" s="416">
        <v>13.377800000000001</v>
      </c>
      <c r="S434" s="416">
        <v>0.9597</v>
      </c>
      <c r="T434" s="416">
        <v>16.5611</v>
      </c>
      <c r="U434" s="416">
        <v>-0.38030000000000003</v>
      </c>
      <c r="V434" s="416">
        <v>7.0587999999999997</v>
      </c>
      <c r="W434" s="416">
        <v>0.9597</v>
      </c>
      <c r="X434" s="416">
        <v>13.758800000000001</v>
      </c>
      <c r="Y434" s="417"/>
      <c r="Z434" s="414"/>
      <c r="AA434" s="414"/>
      <c r="AB434" s="414"/>
      <c r="AC434" s="414"/>
      <c r="AD434" s="414"/>
      <c r="AE434" s="414"/>
      <c r="AF434" s="414"/>
      <c r="AG434" s="414"/>
      <c r="AH434" s="414"/>
      <c r="AI434" s="414"/>
      <c r="AJ434" s="414"/>
      <c r="AK434" s="414"/>
      <c r="AL434" s="414"/>
      <c r="AM434" s="414"/>
      <c r="AN434" s="414"/>
      <c r="AO434" s="413"/>
      <c r="AP434" s="416">
        <v>13.44</v>
      </c>
      <c r="AQ434" s="416">
        <v>15.14</v>
      </c>
      <c r="AR434" s="416">
        <v>14.24</v>
      </c>
      <c r="AS434" s="416">
        <v>11.35</v>
      </c>
      <c r="AT434" s="416">
        <v>6.77</v>
      </c>
      <c r="AU434" s="419"/>
      <c r="AV434" s="414"/>
      <c r="AW434" s="414"/>
      <c r="AX434" s="414"/>
      <c r="AY434" s="414"/>
      <c r="AZ434" s="414"/>
      <c r="BA434" s="420"/>
      <c r="BB434" s="416"/>
      <c r="BC434" s="421"/>
      <c r="BD434" s="421"/>
      <c r="BE434" s="421"/>
      <c r="BF434" s="417"/>
      <c r="BG434" s="416"/>
      <c r="BH434" s="416"/>
      <c r="BI434" s="416"/>
      <c r="BJ434" s="416"/>
      <c r="BK434" s="413"/>
      <c r="BL434" s="412"/>
      <c r="BM434" s="412"/>
      <c r="BN434" s="412"/>
      <c r="BO434" s="412"/>
      <c r="BP434" s="412"/>
      <c r="BQ434" s="413"/>
      <c r="BR434" s="422"/>
    </row>
    <row r="435" spans="1:70" s="428" customFormat="1" ht="14.5" customHeight="1" x14ac:dyDescent="0.35">
      <c r="A435" s="874" t="s">
        <v>3896</v>
      </c>
      <c r="B435" s="862"/>
      <c r="C435" s="863"/>
      <c r="D435" s="862"/>
      <c r="E435" s="864"/>
      <c r="F435" s="862"/>
      <c r="G435" s="865"/>
      <c r="H435" s="867"/>
      <c r="I435" s="866"/>
      <c r="J435" s="866"/>
      <c r="K435" s="866"/>
      <c r="L435" s="866"/>
      <c r="M435" s="866"/>
      <c r="N435" s="868"/>
      <c r="O435" s="866"/>
      <c r="P435" s="866"/>
      <c r="Q435" s="866"/>
      <c r="R435" s="866"/>
      <c r="S435" s="866"/>
      <c r="T435" s="866"/>
      <c r="U435" s="866"/>
      <c r="V435" s="866"/>
      <c r="W435" s="866"/>
      <c r="X435" s="866"/>
      <c r="Y435" s="867"/>
      <c r="Z435" s="864"/>
      <c r="AA435" s="864"/>
      <c r="AB435" s="864"/>
      <c r="AC435" s="864"/>
      <c r="AD435" s="864"/>
      <c r="AE435" s="864"/>
      <c r="AF435" s="864"/>
      <c r="AG435" s="864"/>
      <c r="AH435" s="864"/>
      <c r="AI435" s="864"/>
      <c r="AJ435" s="864"/>
      <c r="AK435" s="864"/>
      <c r="AL435" s="864"/>
      <c r="AM435" s="864"/>
      <c r="AN435" s="864"/>
      <c r="AO435" s="862"/>
      <c r="AP435" s="866"/>
      <c r="AQ435" s="866"/>
      <c r="AR435" s="866"/>
      <c r="AS435" s="866"/>
      <c r="AT435" s="866"/>
      <c r="AU435" s="869"/>
      <c r="AV435" s="864"/>
      <c r="AW435" s="864"/>
      <c r="AX435" s="864"/>
      <c r="AY435" s="864"/>
      <c r="AZ435" s="864"/>
      <c r="BA435" s="870"/>
      <c r="BB435" s="866"/>
      <c r="BC435" s="871"/>
      <c r="BD435" s="871"/>
      <c r="BE435" s="871"/>
      <c r="BF435" s="867"/>
      <c r="BG435" s="866"/>
      <c r="BH435" s="866"/>
      <c r="BI435" s="866"/>
      <c r="BJ435" s="866"/>
      <c r="BK435" s="862"/>
      <c r="BL435" s="872"/>
      <c r="BM435" s="872"/>
      <c r="BN435" s="872"/>
      <c r="BO435" s="872"/>
      <c r="BP435" s="872"/>
      <c r="BQ435" s="862"/>
      <c r="BR435" s="873"/>
    </row>
    <row r="436" spans="1:70" s="428" customFormat="1" x14ac:dyDescent="0.25">
      <c r="A436" s="345" t="s">
        <v>3897</v>
      </c>
      <c r="B436" s="373"/>
      <c r="C436" s="719">
        <v>41275</v>
      </c>
      <c r="D436" s="373"/>
      <c r="E436" s="346">
        <v>6025.55</v>
      </c>
      <c r="F436" s="373"/>
      <c r="G436" s="347">
        <v>236.48</v>
      </c>
      <c r="H436" s="374"/>
      <c r="I436" s="348">
        <v>-0.26569999999999999</v>
      </c>
      <c r="J436" s="348">
        <v>-0.50490000000000002</v>
      </c>
      <c r="K436" s="348">
        <v>2.16</v>
      </c>
      <c r="L436" s="348">
        <v>2.2749000000000001</v>
      </c>
      <c r="M436" s="348">
        <v>-3.4893999999999998</v>
      </c>
      <c r="N436" s="350">
        <v>-4.5913000000000004</v>
      </c>
      <c r="O436" s="348">
        <v>-0.82689999999999997</v>
      </c>
      <c r="P436" s="348">
        <v>10.0189</v>
      </c>
      <c r="Q436" s="348">
        <v>11.7849</v>
      </c>
      <c r="R436" s="348">
        <v>14.473699999999999</v>
      </c>
      <c r="S436" s="348">
        <v>1.0209999999999999</v>
      </c>
      <c r="T436" s="348">
        <v>11.4893</v>
      </c>
      <c r="U436" s="348">
        <v>-6.1772999999999998</v>
      </c>
      <c r="V436" s="348">
        <v>-4.7220000000000004</v>
      </c>
      <c r="W436" s="348">
        <v>1.0209999999999999</v>
      </c>
      <c r="X436" s="348">
        <v>15.8696</v>
      </c>
      <c r="Y436" s="374"/>
      <c r="Z436" s="346">
        <v>23</v>
      </c>
      <c r="AA436" s="346">
        <v>23</v>
      </c>
      <c r="AB436" s="346">
        <v>18</v>
      </c>
      <c r="AC436" s="346">
        <v>23</v>
      </c>
      <c r="AD436" s="346">
        <v>23</v>
      </c>
      <c r="AE436" s="346">
        <v>17</v>
      </c>
      <c r="AF436" s="346">
        <v>9</v>
      </c>
      <c r="AG436" s="346">
        <v>10</v>
      </c>
      <c r="AH436" s="346">
        <v>9</v>
      </c>
      <c r="AI436" s="346">
        <v>4</v>
      </c>
      <c r="AJ436" s="346">
        <v>20</v>
      </c>
      <c r="AK436" s="346">
        <v>22</v>
      </c>
      <c r="AL436" s="346">
        <v>21</v>
      </c>
      <c r="AM436" s="346">
        <v>16</v>
      </c>
      <c r="AN436" s="346">
        <v>20</v>
      </c>
      <c r="AO436" s="373"/>
      <c r="AP436" s="348">
        <v>13.68</v>
      </c>
      <c r="AQ436" s="348">
        <v>13.02</v>
      </c>
      <c r="AR436" s="348">
        <v>9</v>
      </c>
      <c r="AS436" s="348">
        <v>3.29</v>
      </c>
      <c r="AT436" s="348">
        <v>-4.5199999999999996</v>
      </c>
      <c r="AU436" s="351"/>
      <c r="AV436" s="346">
        <v>6</v>
      </c>
      <c r="AW436" s="346">
        <v>9</v>
      </c>
      <c r="AX436" s="346">
        <v>10</v>
      </c>
      <c r="AY436" s="346">
        <v>9</v>
      </c>
      <c r="AZ436" s="346">
        <v>18</v>
      </c>
      <c r="BA436" s="362"/>
      <c r="BB436" s="348">
        <v>13.942882371799801</v>
      </c>
      <c r="BC436" s="375">
        <v>0.95021614435407897</v>
      </c>
      <c r="BD436" s="375">
        <v>3.4523436893918201E-2</v>
      </c>
      <c r="BE436" s="375">
        <v>-0.132274696457403</v>
      </c>
      <c r="BF436" s="374"/>
      <c r="BG436" s="348">
        <v>66.240499999999997</v>
      </c>
      <c r="BH436" s="348">
        <v>20.3901</v>
      </c>
      <c r="BI436" s="348">
        <v>12.3409</v>
      </c>
      <c r="BJ436" s="348">
        <v>1.0285</v>
      </c>
      <c r="BK436" s="373"/>
      <c r="BL436" s="372" t="s">
        <v>2693</v>
      </c>
      <c r="BM436" s="372" t="s">
        <v>2694</v>
      </c>
      <c r="BN436" s="372" t="s">
        <v>2695</v>
      </c>
      <c r="BO436" s="372" t="s">
        <v>2696</v>
      </c>
      <c r="BP436" s="372" t="s">
        <v>2697</v>
      </c>
      <c r="BQ436" s="373"/>
      <c r="BR436" s="354" t="s">
        <v>463</v>
      </c>
    </row>
    <row r="437" spans="1:70" s="428" customFormat="1" x14ac:dyDescent="0.25">
      <c r="A437" s="345" t="s">
        <v>3898</v>
      </c>
      <c r="B437" s="373"/>
      <c r="C437" s="719">
        <v>41275</v>
      </c>
      <c r="D437" s="373"/>
      <c r="E437" s="346">
        <v>4582.63</v>
      </c>
      <c r="F437" s="373"/>
      <c r="G437" s="347">
        <v>109.946</v>
      </c>
      <c r="H437" s="374"/>
      <c r="I437" s="348">
        <v>-8.1799999999999998E-2</v>
      </c>
      <c r="J437" s="348">
        <v>-0.4924</v>
      </c>
      <c r="K437" s="348">
        <v>2.3029000000000002</v>
      </c>
      <c r="L437" s="348">
        <v>4.3596000000000004</v>
      </c>
      <c r="M437" s="348">
        <v>0.49170000000000003</v>
      </c>
      <c r="N437" s="350">
        <v>-0.69640000000000002</v>
      </c>
      <c r="O437" s="348">
        <v>0.47910000000000003</v>
      </c>
      <c r="P437" s="348">
        <v>11.7235</v>
      </c>
      <c r="Q437" s="348">
        <v>14.335100000000001</v>
      </c>
      <c r="R437" s="348">
        <v>16.389199999999999</v>
      </c>
      <c r="S437" s="348">
        <v>0.77910000000000001</v>
      </c>
      <c r="T437" s="348">
        <v>14.9125</v>
      </c>
      <c r="U437" s="348">
        <v>-3.5569999999999999</v>
      </c>
      <c r="V437" s="348">
        <v>-2.9089</v>
      </c>
      <c r="W437" s="348">
        <v>0.77910000000000001</v>
      </c>
      <c r="X437" s="348">
        <v>16.7666</v>
      </c>
      <c r="Y437" s="374"/>
      <c r="Z437" s="346">
        <v>13</v>
      </c>
      <c r="AA437" s="346">
        <v>22</v>
      </c>
      <c r="AB437" s="346">
        <v>17</v>
      </c>
      <c r="AC437" s="346">
        <v>15</v>
      </c>
      <c r="AD437" s="346">
        <v>11</v>
      </c>
      <c r="AE437" s="346">
        <v>9</v>
      </c>
      <c r="AF437" s="346">
        <v>5</v>
      </c>
      <c r="AG437" s="346">
        <v>3</v>
      </c>
      <c r="AH437" s="346">
        <v>4</v>
      </c>
      <c r="AI437" s="346">
        <v>2</v>
      </c>
      <c r="AJ437" s="346">
        <v>23</v>
      </c>
      <c r="AK437" s="346">
        <v>12</v>
      </c>
      <c r="AL437" s="346">
        <v>12</v>
      </c>
      <c r="AM437" s="346">
        <v>11</v>
      </c>
      <c r="AN437" s="346">
        <v>23</v>
      </c>
      <c r="AO437" s="373"/>
      <c r="AP437" s="348">
        <v>15.68</v>
      </c>
      <c r="AQ437" s="348">
        <v>15.49</v>
      </c>
      <c r="AR437" s="348">
        <v>11.65</v>
      </c>
      <c r="AS437" s="348">
        <v>5.44</v>
      </c>
      <c r="AT437" s="348">
        <v>0.49</v>
      </c>
      <c r="AU437" s="351"/>
      <c r="AV437" s="346">
        <v>2</v>
      </c>
      <c r="AW437" s="346">
        <v>3</v>
      </c>
      <c r="AX437" s="346">
        <v>2</v>
      </c>
      <c r="AY437" s="346">
        <v>2</v>
      </c>
      <c r="AZ437" s="346">
        <v>8</v>
      </c>
      <c r="BA437" s="362"/>
      <c r="BB437" s="348">
        <v>15.834189001220199</v>
      </c>
      <c r="BC437" s="375">
        <v>1.0685654421480999</v>
      </c>
      <c r="BD437" s="375">
        <v>4.0223404328962403E-2</v>
      </c>
      <c r="BE437" s="375">
        <v>-5.3153580905974003E-2</v>
      </c>
      <c r="BF437" s="374"/>
      <c r="BG437" s="348">
        <v>69.618899999999996</v>
      </c>
      <c r="BH437" s="348">
        <v>7.7573100000000004</v>
      </c>
      <c r="BI437" s="348">
        <v>22.3521</v>
      </c>
      <c r="BJ437" s="348">
        <v>0.27168999999999999</v>
      </c>
      <c r="BK437" s="373"/>
      <c r="BL437" s="372" t="s">
        <v>2699</v>
      </c>
      <c r="BM437" s="372" t="s">
        <v>2700</v>
      </c>
      <c r="BN437" s="372" t="s">
        <v>2701</v>
      </c>
      <c r="BO437" s="372" t="s">
        <v>2702</v>
      </c>
      <c r="BP437" s="372" t="s">
        <v>2703</v>
      </c>
      <c r="BQ437" s="373"/>
      <c r="BR437" s="354" t="s">
        <v>463</v>
      </c>
    </row>
    <row r="438" spans="1:70" s="428" customFormat="1" x14ac:dyDescent="0.25">
      <c r="A438" s="345" t="s">
        <v>3899</v>
      </c>
      <c r="B438" s="373"/>
      <c r="C438" s="719">
        <v>43567</v>
      </c>
      <c r="D438" s="373"/>
      <c r="E438" s="346">
        <v>3173.17</v>
      </c>
      <c r="F438" s="373"/>
      <c r="G438" s="347">
        <v>26.59</v>
      </c>
      <c r="H438" s="374"/>
      <c r="I438" s="348">
        <v>0</v>
      </c>
      <c r="J438" s="348">
        <v>-0.2626</v>
      </c>
      <c r="K438" s="348">
        <v>1.7994000000000001</v>
      </c>
      <c r="L438" s="348">
        <v>4.1112000000000002</v>
      </c>
      <c r="M438" s="348">
        <v>-7.5200000000000003E-2</v>
      </c>
      <c r="N438" s="350">
        <v>-2.4220000000000002</v>
      </c>
      <c r="O438" s="348">
        <v>-1.8800000000000001E-2</v>
      </c>
      <c r="P438" s="348">
        <v>11.7035</v>
      </c>
      <c r="Q438" s="348">
        <v>14.800800000000001</v>
      </c>
      <c r="R438" s="348" t="s">
        <v>430</v>
      </c>
      <c r="S438" s="348">
        <v>0.30180000000000001</v>
      </c>
      <c r="T438" s="348">
        <v>13.681100000000001</v>
      </c>
      <c r="U438" s="348">
        <v>-3.6244999999999998</v>
      </c>
      <c r="V438" s="348">
        <v>-3.3441999999999998</v>
      </c>
      <c r="W438" s="348">
        <v>0.30180000000000001</v>
      </c>
      <c r="X438" s="348">
        <v>14.4076</v>
      </c>
      <c r="Y438" s="374"/>
      <c r="Z438" s="346">
        <v>9</v>
      </c>
      <c r="AA438" s="346">
        <v>14</v>
      </c>
      <c r="AB438" s="346">
        <v>23</v>
      </c>
      <c r="AC438" s="346">
        <v>19</v>
      </c>
      <c r="AD438" s="346">
        <v>12</v>
      </c>
      <c r="AE438" s="346">
        <v>12</v>
      </c>
      <c r="AF438" s="346">
        <v>6</v>
      </c>
      <c r="AG438" s="346">
        <v>4</v>
      </c>
      <c r="AH438" s="346">
        <v>2</v>
      </c>
      <c r="AI438" s="346" t="s">
        <v>430</v>
      </c>
      <c r="AJ438" s="346">
        <v>24</v>
      </c>
      <c r="AK438" s="346">
        <v>17</v>
      </c>
      <c r="AL438" s="346">
        <v>13</v>
      </c>
      <c r="AM438" s="346">
        <v>12</v>
      </c>
      <c r="AN438" s="346">
        <v>24</v>
      </c>
      <c r="AO438" s="373"/>
      <c r="AP438" s="348" t="s">
        <v>430</v>
      </c>
      <c r="AQ438" s="348">
        <v>14.2</v>
      </c>
      <c r="AR438" s="348">
        <v>10.85</v>
      </c>
      <c r="AS438" s="348">
        <v>4.12</v>
      </c>
      <c r="AT438" s="348">
        <v>-0.55000000000000004</v>
      </c>
      <c r="AU438" s="351"/>
      <c r="AV438" s="346" t="s">
        <v>430</v>
      </c>
      <c r="AW438" s="346">
        <v>5</v>
      </c>
      <c r="AX438" s="346">
        <v>4</v>
      </c>
      <c r="AY438" s="346">
        <v>5</v>
      </c>
      <c r="AZ438" s="346">
        <v>12</v>
      </c>
      <c r="BA438" s="362"/>
      <c r="BB438" s="348">
        <v>13.369279631819801</v>
      </c>
      <c r="BC438" s="375">
        <v>0.89984096778049705</v>
      </c>
      <c r="BD438" s="375">
        <v>4.7850916434354199E-2</v>
      </c>
      <c r="BE438" s="375">
        <v>0.129372306931859</v>
      </c>
      <c r="BF438" s="374"/>
      <c r="BG438" s="348">
        <v>59.796300000000002</v>
      </c>
      <c r="BH438" s="348">
        <v>11.5059</v>
      </c>
      <c r="BI438" s="348">
        <v>19.755800000000001</v>
      </c>
      <c r="BJ438" s="348">
        <v>8.9420000000000002</v>
      </c>
      <c r="BK438" s="373"/>
      <c r="BL438" s="372" t="s">
        <v>2705</v>
      </c>
      <c r="BM438" s="372" t="s">
        <v>2706</v>
      </c>
      <c r="BN438" s="372" t="s">
        <v>2707</v>
      </c>
      <c r="BO438" s="372" t="s">
        <v>2708</v>
      </c>
      <c r="BP438" s="372" t="s">
        <v>2709</v>
      </c>
      <c r="BQ438" s="373"/>
      <c r="BR438" s="354" t="s">
        <v>476</v>
      </c>
    </row>
    <row r="439" spans="1:70" s="428" customFormat="1" x14ac:dyDescent="0.25">
      <c r="A439" s="345" t="s">
        <v>3900</v>
      </c>
      <c r="B439" s="373"/>
      <c r="C439" s="719">
        <v>41275</v>
      </c>
      <c r="D439" s="373"/>
      <c r="E439" s="346">
        <v>2920.45</v>
      </c>
      <c r="F439" s="373"/>
      <c r="G439" s="347">
        <v>328.89890000000003</v>
      </c>
      <c r="H439" s="374"/>
      <c r="I439" s="348">
        <v>-0.19789999999999999</v>
      </c>
      <c r="J439" s="348">
        <v>-0.315</v>
      </c>
      <c r="K439" s="348">
        <v>1.0044999999999999</v>
      </c>
      <c r="L439" s="348">
        <v>0.1128</v>
      </c>
      <c r="M439" s="348">
        <v>-3.1831999999999998</v>
      </c>
      <c r="N439" s="350">
        <v>-8.2714999999999996</v>
      </c>
      <c r="O439" s="348">
        <v>-4.7285000000000004</v>
      </c>
      <c r="P439" s="348">
        <v>8.1745999999999999</v>
      </c>
      <c r="Q439" s="348">
        <v>13.5166</v>
      </c>
      <c r="R439" s="348">
        <v>14.2196</v>
      </c>
      <c r="S439" s="348">
        <v>0.78149999999999997</v>
      </c>
      <c r="T439" s="348">
        <v>9.7393000000000001</v>
      </c>
      <c r="U439" s="348">
        <v>-6.2592999999999996</v>
      </c>
      <c r="V439" s="348">
        <v>-6.0152000000000001</v>
      </c>
      <c r="W439" s="348">
        <v>0.78149999999999997</v>
      </c>
      <c r="X439" s="348">
        <v>14.8461</v>
      </c>
      <c r="Y439" s="374"/>
      <c r="Z439" s="346">
        <v>20</v>
      </c>
      <c r="AA439" s="346">
        <v>17</v>
      </c>
      <c r="AB439" s="346">
        <v>24</v>
      </c>
      <c r="AC439" s="346">
        <v>24</v>
      </c>
      <c r="AD439" s="346">
        <v>22</v>
      </c>
      <c r="AE439" s="346">
        <v>19</v>
      </c>
      <c r="AF439" s="346">
        <v>14</v>
      </c>
      <c r="AG439" s="346">
        <v>11</v>
      </c>
      <c r="AH439" s="346">
        <v>5</v>
      </c>
      <c r="AI439" s="346">
        <v>5</v>
      </c>
      <c r="AJ439" s="346">
        <v>22</v>
      </c>
      <c r="AK439" s="346">
        <v>24</v>
      </c>
      <c r="AL439" s="346">
        <v>23</v>
      </c>
      <c r="AM439" s="346">
        <v>19</v>
      </c>
      <c r="AN439" s="346">
        <v>22</v>
      </c>
      <c r="AO439" s="373"/>
      <c r="AP439" s="348">
        <v>13.95</v>
      </c>
      <c r="AQ439" s="348">
        <v>13.97</v>
      </c>
      <c r="AR439" s="348">
        <v>7.95</v>
      </c>
      <c r="AS439" s="348">
        <v>-0.32</v>
      </c>
      <c r="AT439" s="348">
        <v>-6.57</v>
      </c>
      <c r="AU439" s="351"/>
      <c r="AV439" s="346">
        <v>5</v>
      </c>
      <c r="AW439" s="346">
        <v>6</v>
      </c>
      <c r="AX439" s="346">
        <v>11</v>
      </c>
      <c r="AY439" s="346">
        <v>11</v>
      </c>
      <c r="AZ439" s="346">
        <v>19</v>
      </c>
      <c r="BA439" s="362"/>
      <c r="BB439" s="348">
        <v>15.296346019646499</v>
      </c>
      <c r="BC439" s="375">
        <v>0.97993862200335802</v>
      </c>
      <c r="BD439" s="375">
        <v>2.2301021833913699E-2</v>
      </c>
      <c r="BE439" s="375">
        <v>-0.29170096165381199</v>
      </c>
      <c r="BF439" s="374"/>
      <c r="BG439" s="348">
        <v>49.710599999999999</v>
      </c>
      <c r="BH439" s="348">
        <v>25.2013</v>
      </c>
      <c r="BI439" s="348">
        <v>22.022600000000001</v>
      </c>
      <c r="BJ439" s="348">
        <v>3.0655000000000001</v>
      </c>
      <c r="BK439" s="373"/>
      <c r="BL439" s="372" t="s">
        <v>2711</v>
      </c>
      <c r="BM439" s="372" t="s">
        <v>2712</v>
      </c>
      <c r="BN439" s="372" t="s">
        <v>2713</v>
      </c>
      <c r="BO439" s="372" t="s">
        <v>2714</v>
      </c>
      <c r="BP439" s="372" t="s">
        <v>2715</v>
      </c>
      <c r="BQ439" s="373"/>
      <c r="BR439" s="354" t="s">
        <v>695</v>
      </c>
    </row>
    <row r="440" spans="1:70" s="428" customFormat="1" x14ac:dyDescent="0.25">
      <c r="A440" s="345" t="s">
        <v>3901</v>
      </c>
      <c r="B440" s="373"/>
      <c r="C440" s="719">
        <v>45547</v>
      </c>
      <c r="D440" s="373"/>
      <c r="E440" s="346">
        <v>2728.26</v>
      </c>
      <c r="F440" s="373"/>
      <c r="G440" s="347">
        <v>9.3800000000000008</v>
      </c>
      <c r="H440" s="374"/>
      <c r="I440" s="348">
        <v>-0.1065</v>
      </c>
      <c r="J440" s="348">
        <v>-0.42459999999999998</v>
      </c>
      <c r="K440" s="348">
        <v>2.0674999999999999</v>
      </c>
      <c r="L440" s="348">
        <v>4.4542999999999999</v>
      </c>
      <c r="M440" s="348">
        <v>-2.2917000000000001</v>
      </c>
      <c r="N440" s="350">
        <v>-1.9854000000000001</v>
      </c>
      <c r="O440" s="348" t="s">
        <v>430</v>
      </c>
      <c r="P440" s="348" t="s">
        <v>430</v>
      </c>
      <c r="Q440" s="348" t="s">
        <v>430</v>
      </c>
      <c r="R440" s="348" t="s">
        <v>430</v>
      </c>
      <c r="S440" s="348">
        <v>1.1866000000000001</v>
      </c>
      <c r="T440" s="348">
        <v>13.285</v>
      </c>
      <c r="U440" s="348">
        <v>-4.4806999999999997</v>
      </c>
      <c r="V440" s="348">
        <v>-3.6960999999999999</v>
      </c>
      <c r="W440" s="348">
        <v>1.1866000000000001</v>
      </c>
      <c r="X440" s="348">
        <v>-3.4167000000000001</v>
      </c>
      <c r="Y440" s="374"/>
      <c r="Z440" s="346">
        <v>18</v>
      </c>
      <c r="AA440" s="346">
        <v>20</v>
      </c>
      <c r="AB440" s="346">
        <v>20</v>
      </c>
      <c r="AC440" s="346">
        <v>13</v>
      </c>
      <c r="AD440" s="346">
        <v>19</v>
      </c>
      <c r="AE440" s="346">
        <v>10</v>
      </c>
      <c r="AF440" s="346" t="s">
        <v>430</v>
      </c>
      <c r="AG440" s="346" t="s">
        <v>430</v>
      </c>
      <c r="AH440" s="346" t="s">
        <v>430</v>
      </c>
      <c r="AI440" s="346" t="s">
        <v>430</v>
      </c>
      <c r="AJ440" s="346">
        <v>18</v>
      </c>
      <c r="AK440" s="346">
        <v>19</v>
      </c>
      <c r="AL440" s="346">
        <v>18</v>
      </c>
      <c r="AM440" s="346">
        <v>13</v>
      </c>
      <c r="AN440" s="346">
        <v>18</v>
      </c>
      <c r="AO440" s="373"/>
      <c r="AP440" s="348" t="s">
        <v>430</v>
      </c>
      <c r="AQ440" s="348" t="s">
        <v>430</v>
      </c>
      <c r="AR440" s="348" t="s">
        <v>430</v>
      </c>
      <c r="AS440" s="348" t="s">
        <v>430</v>
      </c>
      <c r="AT440" s="348">
        <v>-1.85</v>
      </c>
      <c r="AU440" s="351"/>
      <c r="AV440" s="346" t="s">
        <v>430</v>
      </c>
      <c r="AW440" s="346" t="s">
        <v>430</v>
      </c>
      <c r="AX440" s="346" t="s">
        <v>430</v>
      </c>
      <c r="AY440" s="346" t="s">
        <v>430</v>
      </c>
      <c r="AZ440" s="346">
        <v>14</v>
      </c>
      <c r="BA440" s="362"/>
      <c r="BB440" s="348">
        <v>15.6970507498236</v>
      </c>
      <c r="BC440" s="375">
        <v>0.96233088735806205</v>
      </c>
      <c r="BD440" s="375">
        <v>-4.1035371798660798E-2</v>
      </c>
      <c r="BE440" s="375">
        <v>-8.7377131912473399E-2</v>
      </c>
      <c r="BF440" s="374"/>
      <c r="BG440" s="348">
        <v>82.325599999999994</v>
      </c>
      <c r="BH440" s="348">
        <v>8.4438999999999993</v>
      </c>
      <c r="BI440" s="348">
        <v>8.6211000000000002</v>
      </c>
      <c r="BJ440" s="348">
        <v>0.60940000000000005</v>
      </c>
      <c r="BK440" s="373"/>
      <c r="BL440" s="372" t="s">
        <v>2717</v>
      </c>
      <c r="BM440" s="372" t="s">
        <v>2718</v>
      </c>
      <c r="BN440" s="372" t="s">
        <v>2719</v>
      </c>
      <c r="BO440" s="372" t="s">
        <v>2720</v>
      </c>
      <c r="BP440" s="372" t="s">
        <v>2721</v>
      </c>
      <c r="BQ440" s="373"/>
      <c r="BR440" s="354" t="s">
        <v>476</v>
      </c>
    </row>
    <row r="441" spans="1:70" s="428" customFormat="1" x14ac:dyDescent="0.25">
      <c r="A441" s="345" t="s">
        <v>3902</v>
      </c>
      <c r="B441" s="373"/>
      <c r="C441" s="719">
        <v>42366</v>
      </c>
      <c r="D441" s="373"/>
      <c r="E441" s="346">
        <v>2756.53</v>
      </c>
      <c r="F441" s="373"/>
      <c r="G441" s="347">
        <v>54.028399999999998</v>
      </c>
      <c r="H441" s="374"/>
      <c r="I441" s="348">
        <v>-0.23669999999999999</v>
      </c>
      <c r="J441" s="348">
        <v>-0.26419999999999999</v>
      </c>
      <c r="K441" s="348">
        <v>3.5026999999999999</v>
      </c>
      <c r="L441" s="348">
        <v>9.0663</v>
      </c>
      <c r="M441" s="348">
        <v>6.1969000000000003</v>
      </c>
      <c r="N441" s="350">
        <v>5.9234999999999998</v>
      </c>
      <c r="O441" s="348">
        <v>5.1349999999999998</v>
      </c>
      <c r="P441" s="348">
        <v>15.778600000000001</v>
      </c>
      <c r="Q441" s="348">
        <v>15.6708</v>
      </c>
      <c r="R441" s="348">
        <v>17.469000000000001</v>
      </c>
      <c r="S441" s="348">
        <v>1.6480999999999999</v>
      </c>
      <c r="T441" s="348">
        <v>21.341799999999999</v>
      </c>
      <c r="U441" s="348">
        <v>2.8485</v>
      </c>
      <c r="V441" s="348">
        <v>5.1612999999999998</v>
      </c>
      <c r="W441" s="348">
        <v>1.6480999999999999</v>
      </c>
      <c r="X441" s="348">
        <v>17.328199999999999</v>
      </c>
      <c r="Y441" s="374"/>
      <c r="Z441" s="346">
        <v>21</v>
      </c>
      <c r="AA441" s="346">
        <v>15</v>
      </c>
      <c r="AB441" s="346">
        <v>10</v>
      </c>
      <c r="AC441" s="346">
        <v>4</v>
      </c>
      <c r="AD441" s="346">
        <v>4</v>
      </c>
      <c r="AE441" s="346">
        <v>1</v>
      </c>
      <c r="AF441" s="346">
        <v>3</v>
      </c>
      <c r="AG441" s="346">
        <v>1</v>
      </c>
      <c r="AH441" s="346">
        <v>1</v>
      </c>
      <c r="AI441" s="346">
        <v>1</v>
      </c>
      <c r="AJ441" s="346">
        <v>12</v>
      </c>
      <c r="AK441" s="346">
        <v>4</v>
      </c>
      <c r="AL441" s="346">
        <v>4</v>
      </c>
      <c r="AM441" s="346">
        <v>2</v>
      </c>
      <c r="AN441" s="346">
        <v>12</v>
      </c>
      <c r="AO441" s="373"/>
      <c r="AP441" s="348">
        <v>16.18</v>
      </c>
      <c r="AQ441" s="348">
        <v>16.89</v>
      </c>
      <c r="AR441" s="348">
        <v>14.56</v>
      </c>
      <c r="AS441" s="348">
        <v>10.050000000000001</v>
      </c>
      <c r="AT441" s="348">
        <v>11.42</v>
      </c>
      <c r="AU441" s="351"/>
      <c r="AV441" s="346">
        <v>1</v>
      </c>
      <c r="AW441" s="346">
        <v>1</v>
      </c>
      <c r="AX441" s="346">
        <v>1</v>
      </c>
      <c r="AY441" s="346">
        <v>1</v>
      </c>
      <c r="AZ441" s="346">
        <v>2</v>
      </c>
      <c r="BA441" s="362"/>
      <c r="BB441" s="348">
        <v>15.141205095415501</v>
      </c>
      <c r="BC441" s="375">
        <v>0.96717737685726801</v>
      </c>
      <c r="BD441" s="375">
        <v>5.7888663420529902E-2</v>
      </c>
      <c r="BE441" s="375">
        <v>0.251919978714571</v>
      </c>
      <c r="BF441" s="374"/>
      <c r="BG441" s="348">
        <v>52.630200000000002</v>
      </c>
      <c r="BH441" s="348">
        <v>18.581299999999999</v>
      </c>
      <c r="BI441" s="348">
        <v>25.188600000000001</v>
      </c>
      <c r="BJ441" s="348">
        <v>3.5998999999999999</v>
      </c>
      <c r="BK441" s="373"/>
      <c r="BL441" s="372" t="s">
        <v>2723</v>
      </c>
      <c r="BM441" s="372" t="s">
        <v>2724</v>
      </c>
      <c r="BN441" s="372" t="s">
        <v>2725</v>
      </c>
      <c r="BO441" s="372" t="s">
        <v>2726</v>
      </c>
      <c r="BP441" s="372" t="s">
        <v>2727</v>
      </c>
      <c r="BQ441" s="373"/>
      <c r="BR441" s="354" t="s">
        <v>2396</v>
      </c>
    </row>
    <row r="442" spans="1:70" s="428" customFormat="1" x14ac:dyDescent="0.25">
      <c r="A442" s="345" t="s">
        <v>3903</v>
      </c>
      <c r="B442" s="373"/>
      <c r="C442" s="719">
        <v>41275</v>
      </c>
      <c r="D442" s="373"/>
      <c r="E442" s="346">
        <v>2437.46</v>
      </c>
      <c r="F442" s="373"/>
      <c r="G442" s="347">
        <v>215.33869999999999</v>
      </c>
      <c r="H442" s="374"/>
      <c r="I442" s="348">
        <v>-8.1900000000000001E-2</v>
      </c>
      <c r="J442" s="348">
        <v>-7.5499999999999998E-2</v>
      </c>
      <c r="K442" s="348">
        <v>2.6943000000000001</v>
      </c>
      <c r="L442" s="348">
        <v>4.6210000000000004</v>
      </c>
      <c r="M442" s="348">
        <v>-0.78490000000000004</v>
      </c>
      <c r="N442" s="350">
        <v>-4.2111999999999998</v>
      </c>
      <c r="O442" s="348">
        <v>-1.6940999999999999</v>
      </c>
      <c r="P442" s="348">
        <v>11.6297</v>
      </c>
      <c r="Q442" s="348">
        <v>14.728400000000001</v>
      </c>
      <c r="R442" s="348">
        <v>13.7722</v>
      </c>
      <c r="S442" s="348">
        <v>1.2703</v>
      </c>
      <c r="T442" s="348">
        <v>14.636900000000001</v>
      </c>
      <c r="U442" s="348">
        <v>-4.3711000000000002</v>
      </c>
      <c r="V442" s="348">
        <v>-4.6210000000000004</v>
      </c>
      <c r="W442" s="348">
        <v>1.2703</v>
      </c>
      <c r="X442" s="348">
        <v>13.4229</v>
      </c>
      <c r="Y442" s="374"/>
      <c r="Z442" s="346">
        <v>14</v>
      </c>
      <c r="AA442" s="346">
        <v>12</v>
      </c>
      <c r="AB442" s="346">
        <v>12</v>
      </c>
      <c r="AC442" s="346">
        <v>12</v>
      </c>
      <c r="AD442" s="346">
        <v>15</v>
      </c>
      <c r="AE442" s="346">
        <v>16</v>
      </c>
      <c r="AF442" s="346">
        <v>12</v>
      </c>
      <c r="AG442" s="346">
        <v>5</v>
      </c>
      <c r="AH442" s="346">
        <v>3</v>
      </c>
      <c r="AI442" s="346">
        <v>6</v>
      </c>
      <c r="AJ442" s="346">
        <v>17</v>
      </c>
      <c r="AK442" s="346">
        <v>15</v>
      </c>
      <c r="AL442" s="346">
        <v>17</v>
      </c>
      <c r="AM442" s="346">
        <v>15</v>
      </c>
      <c r="AN442" s="346">
        <v>17</v>
      </c>
      <c r="AO442" s="373"/>
      <c r="AP442" s="348">
        <v>15.26</v>
      </c>
      <c r="AQ442" s="348">
        <v>15.69</v>
      </c>
      <c r="AR442" s="348">
        <v>10.68</v>
      </c>
      <c r="AS442" s="348">
        <v>3.7</v>
      </c>
      <c r="AT442" s="348">
        <v>-1.24</v>
      </c>
      <c r="AU442" s="351"/>
      <c r="AV442" s="346">
        <v>4</v>
      </c>
      <c r="AW442" s="346">
        <v>2</v>
      </c>
      <c r="AX442" s="346">
        <v>5</v>
      </c>
      <c r="AY442" s="346">
        <v>7</v>
      </c>
      <c r="AZ442" s="346">
        <v>13</v>
      </c>
      <c r="BA442" s="362"/>
      <c r="BB442" s="348">
        <v>14.4880793498619</v>
      </c>
      <c r="BC442" s="375">
        <v>0.97770855124734002</v>
      </c>
      <c r="BD442" s="375">
        <v>4.0891416591352703E-2</v>
      </c>
      <c r="BE442" s="375">
        <v>-3.8946884035553998E-2</v>
      </c>
      <c r="BF442" s="374"/>
      <c r="BG442" s="348">
        <v>67.025700000000001</v>
      </c>
      <c r="BH442" s="348">
        <v>17.7441</v>
      </c>
      <c r="BI442" s="348">
        <v>13.7836</v>
      </c>
      <c r="BJ442" s="348">
        <v>1.4466000000000001</v>
      </c>
      <c r="BK442" s="373"/>
      <c r="BL442" s="372" t="s">
        <v>2729</v>
      </c>
      <c r="BM442" s="372" t="s">
        <v>2730</v>
      </c>
      <c r="BN442" s="372" t="s">
        <v>2731</v>
      </c>
      <c r="BO442" s="372" t="s">
        <v>2732</v>
      </c>
      <c r="BP442" s="372" t="s">
        <v>2733</v>
      </c>
      <c r="BQ442" s="373"/>
      <c r="BR442" s="354" t="s">
        <v>463</v>
      </c>
    </row>
    <row r="443" spans="1:70" s="428" customFormat="1" x14ac:dyDescent="0.25">
      <c r="A443" s="345" t="s">
        <v>3904</v>
      </c>
      <c r="B443" s="373"/>
      <c r="C443" s="719">
        <v>41276</v>
      </c>
      <c r="D443" s="373"/>
      <c r="E443" s="346">
        <v>1961.76</v>
      </c>
      <c r="F443" s="373"/>
      <c r="G443" s="347">
        <v>123.76</v>
      </c>
      <c r="H443" s="374"/>
      <c r="I443" s="348">
        <v>-9.69E-2</v>
      </c>
      <c r="J443" s="348">
        <v>8.09E-2</v>
      </c>
      <c r="K443" s="348">
        <v>2.5352000000000001</v>
      </c>
      <c r="L443" s="348">
        <v>4.3243999999999998</v>
      </c>
      <c r="M443" s="348">
        <v>-1.3392999999999999</v>
      </c>
      <c r="N443" s="350">
        <v>-3.0929000000000002</v>
      </c>
      <c r="O443" s="348">
        <v>0.73519999999999996</v>
      </c>
      <c r="P443" s="348">
        <v>11.796799999999999</v>
      </c>
      <c r="Q443" s="348">
        <v>13.329000000000001</v>
      </c>
      <c r="R443" s="348">
        <v>15.975300000000001</v>
      </c>
      <c r="S443" s="348">
        <v>1.5842000000000001</v>
      </c>
      <c r="T443" s="348">
        <v>15.361700000000001</v>
      </c>
      <c r="U443" s="348">
        <v>-3.8757000000000001</v>
      </c>
      <c r="V443" s="348">
        <v>-1.5982000000000001</v>
      </c>
      <c r="W443" s="348">
        <v>1.5842000000000001</v>
      </c>
      <c r="X443" s="348">
        <v>16.0015</v>
      </c>
      <c r="Y443" s="374"/>
      <c r="Z443" s="346">
        <v>16</v>
      </c>
      <c r="AA443" s="346">
        <v>10</v>
      </c>
      <c r="AB443" s="346">
        <v>14</v>
      </c>
      <c r="AC443" s="346">
        <v>16</v>
      </c>
      <c r="AD443" s="346">
        <v>17</v>
      </c>
      <c r="AE443" s="346">
        <v>14</v>
      </c>
      <c r="AF443" s="346">
        <v>4</v>
      </c>
      <c r="AG443" s="346">
        <v>2</v>
      </c>
      <c r="AH443" s="346">
        <v>6</v>
      </c>
      <c r="AI443" s="346">
        <v>3</v>
      </c>
      <c r="AJ443" s="346">
        <v>13</v>
      </c>
      <c r="AK443" s="346">
        <v>11</v>
      </c>
      <c r="AL443" s="346">
        <v>15</v>
      </c>
      <c r="AM443" s="346">
        <v>7</v>
      </c>
      <c r="AN443" s="346">
        <v>13</v>
      </c>
      <c r="AO443" s="373"/>
      <c r="AP443" s="348">
        <v>15.4</v>
      </c>
      <c r="AQ443" s="348">
        <v>14.75</v>
      </c>
      <c r="AR443" s="348">
        <v>10.86</v>
      </c>
      <c r="AS443" s="348">
        <v>5.1100000000000003</v>
      </c>
      <c r="AT443" s="348">
        <v>-0.5</v>
      </c>
      <c r="AU443" s="351"/>
      <c r="AV443" s="346">
        <v>3</v>
      </c>
      <c r="AW443" s="346">
        <v>4</v>
      </c>
      <c r="AX443" s="346">
        <v>3</v>
      </c>
      <c r="AY443" s="346">
        <v>3</v>
      </c>
      <c r="AZ443" s="346">
        <v>11</v>
      </c>
      <c r="BA443" s="362"/>
      <c r="BB443" s="348">
        <v>14.411780178907</v>
      </c>
      <c r="BC443" s="375">
        <v>0.97516079132246802</v>
      </c>
      <c r="BD443" s="375">
        <v>4.1948611148279601E-2</v>
      </c>
      <c r="BE443" s="375">
        <v>-2.51855163588834E-2</v>
      </c>
      <c r="BF443" s="374"/>
      <c r="BG443" s="348">
        <v>64.070700000000002</v>
      </c>
      <c r="BH443" s="348">
        <v>20.5045</v>
      </c>
      <c r="BI443" s="348">
        <v>11.5512</v>
      </c>
      <c r="BJ443" s="348">
        <v>3.8736000000000002</v>
      </c>
      <c r="BK443" s="373"/>
      <c r="BL443" s="372" t="s">
        <v>2735</v>
      </c>
      <c r="BM443" s="372" t="s">
        <v>2736</v>
      </c>
      <c r="BN443" s="372" t="s">
        <v>2737</v>
      </c>
      <c r="BO443" s="372" t="s">
        <v>2738</v>
      </c>
      <c r="BP443" s="372" t="s">
        <v>2739</v>
      </c>
      <c r="BQ443" s="373"/>
      <c r="BR443" s="354" t="s">
        <v>512</v>
      </c>
    </row>
    <row r="444" spans="1:70" s="428" customFormat="1" ht="11" x14ac:dyDescent="0.3">
      <c r="A444" s="841" t="s">
        <v>3905</v>
      </c>
      <c r="B444" s="842"/>
      <c r="C444" s="843">
        <v>45246</v>
      </c>
      <c r="D444" s="842"/>
      <c r="E444" s="844">
        <v>1735.8</v>
      </c>
      <c r="F444" s="842"/>
      <c r="G444" s="845">
        <v>14.728999999999999</v>
      </c>
      <c r="H444" s="847"/>
      <c r="I444" s="846">
        <v>-6.7999999999999996E-3</v>
      </c>
      <c r="J444" s="846">
        <v>0.23139999999999999</v>
      </c>
      <c r="K444" s="846">
        <v>4.3647999999999998</v>
      </c>
      <c r="L444" s="846">
        <v>7.7548000000000004</v>
      </c>
      <c r="M444" s="846">
        <v>4.4017999999999997</v>
      </c>
      <c r="N444" s="848">
        <v>5.1395999999999997</v>
      </c>
      <c r="O444" s="846">
        <v>6.3403</v>
      </c>
      <c r="P444" s="846" t="s">
        <v>430</v>
      </c>
      <c r="Q444" s="846" t="s">
        <v>430</v>
      </c>
      <c r="R444" s="846" t="s">
        <v>430</v>
      </c>
      <c r="S444" s="846">
        <v>1.9026000000000001</v>
      </c>
      <c r="T444" s="846">
        <v>16.8505</v>
      </c>
      <c r="U444" s="846">
        <v>-1.2802</v>
      </c>
      <c r="V444" s="846">
        <v>1.4394</v>
      </c>
      <c r="W444" s="846">
        <v>1.9026000000000001</v>
      </c>
      <c r="X444" s="846">
        <v>15.6343</v>
      </c>
      <c r="Y444" s="847"/>
      <c r="Z444" s="844">
        <v>10</v>
      </c>
      <c r="AA444" s="844">
        <v>7</v>
      </c>
      <c r="AB444" s="844">
        <v>5</v>
      </c>
      <c r="AC444" s="844">
        <v>6</v>
      </c>
      <c r="AD444" s="844">
        <v>5</v>
      </c>
      <c r="AE444" s="844">
        <v>2</v>
      </c>
      <c r="AF444" s="844">
        <v>1</v>
      </c>
      <c r="AG444" s="844" t="s">
        <v>430</v>
      </c>
      <c r="AH444" s="844" t="s">
        <v>430</v>
      </c>
      <c r="AI444" s="844" t="s">
        <v>430</v>
      </c>
      <c r="AJ444" s="844">
        <v>7</v>
      </c>
      <c r="AK444" s="844">
        <v>9</v>
      </c>
      <c r="AL444" s="844">
        <v>9</v>
      </c>
      <c r="AM444" s="844">
        <v>4</v>
      </c>
      <c r="AN444" s="844">
        <v>7</v>
      </c>
      <c r="AO444" s="842"/>
      <c r="AP444" s="846" t="s">
        <v>430</v>
      </c>
      <c r="AQ444" s="846" t="s">
        <v>430</v>
      </c>
      <c r="AR444" s="846" t="s">
        <v>430</v>
      </c>
      <c r="AS444" s="846" t="s">
        <v>430</v>
      </c>
      <c r="AT444" s="846">
        <v>6.71</v>
      </c>
      <c r="AU444" s="849"/>
      <c r="AV444" s="844" t="s">
        <v>430</v>
      </c>
      <c r="AW444" s="844" t="s">
        <v>430</v>
      </c>
      <c r="AX444" s="844" t="s">
        <v>430</v>
      </c>
      <c r="AY444" s="844" t="s">
        <v>430</v>
      </c>
      <c r="AZ444" s="844">
        <v>4</v>
      </c>
      <c r="BA444" s="851"/>
      <c r="BB444" s="846">
        <v>15.8984175957814</v>
      </c>
      <c r="BC444" s="852">
        <v>0.98674585027796702</v>
      </c>
      <c r="BD444" s="852">
        <v>5.4518537629497599E-2</v>
      </c>
      <c r="BE444" s="852">
        <v>0.241382462249739</v>
      </c>
      <c r="BF444" s="847"/>
      <c r="BG444" s="846">
        <v>41.278100000000002</v>
      </c>
      <c r="BH444" s="846">
        <v>9.4913799999999995</v>
      </c>
      <c r="BI444" s="846">
        <v>47.1006</v>
      </c>
      <c r="BJ444" s="846">
        <v>2.1299199999999998</v>
      </c>
      <c r="BK444" s="842"/>
      <c r="BL444" s="855" t="s">
        <v>2741</v>
      </c>
      <c r="BM444" s="855" t="s">
        <v>2742</v>
      </c>
      <c r="BN444" s="855" t="s">
        <v>2743</v>
      </c>
      <c r="BO444" s="855" t="s">
        <v>2744</v>
      </c>
      <c r="BP444" s="855" t="s">
        <v>2745</v>
      </c>
      <c r="BQ444" s="842"/>
      <c r="BR444" s="856" t="s">
        <v>602</v>
      </c>
    </row>
    <row r="445" spans="1:70" s="428" customFormat="1" x14ac:dyDescent="0.25">
      <c r="A445" s="345" t="s">
        <v>3906</v>
      </c>
      <c r="B445" s="373"/>
      <c r="C445" s="719">
        <v>45169</v>
      </c>
      <c r="D445" s="373"/>
      <c r="E445" s="346">
        <v>1738.95</v>
      </c>
      <c r="F445" s="373"/>
      <c r="G445" s="347">
        <v>15.3947</v>
      </c>
      <c r="H445" s="374"/>
      <c r="I445" s="348">
        <v>-8.1100000000000005E-2</v>
      </c>
      <c r="J445" s="348">
        <v>0.4345</v>
      </c>
      <c r="K445" s="348">
        <v>4.7430000000000003</v>
      </c>
      <c r="L445" s="348">
        <v>7.0593000000000004</v>
      </c>
      <c r="M445" s="348">
        <v>3.8673999999999999</v>
      </c>
      <c r="N445" s="350">
        <v>1.7865</v>
      </c>
      <c r="O445" s="348">
        <v>5.1448999999999998</v>
      </c>
      <c r="P445" s="348" t="s">
        <v>430</v>
      </c>
      <c r="Q445" s="348" t="s">
        <v>430</v>
      </c>
      <c r="R445" s="348" t="s">
        <v>430</v>
      </c>
      <c r="S445" s="348">
        <v>2.9801000000000002</v>
      </c>
      <c r="T445" s="348">
        <v>19.409099999999999</v>
      </c>
      <c r="U445" s="348">
        <v>1.2608999999999999</v>
      </c>
      <c r="V445" s="348">
        <v>2.1410999999999998</v>
      </c>
      <c r="W445" s="348">
        <v>2.9801000000000002</v>
      </c>
      <c r="X445" s="348">
        <v>16.180700000000002</v>
      </c>
      <c r="Y445" s="374"/>
      <c r="Z445" s="346">
        <v>12</v>
      </c>
      <c r="AA445" s="346">
        <v>4</v>
      </c>
      <c r="AB445" s="346">
        <v>3</v>
      </c>
      <c r="AC445" s="346">
        <v>7</v>
      </c>
      <c r="AD445" s="346">
        <v>7</v>
      </c>
      <c r="AE445" s="346">
        <v>5</v>
      </c>
      <c r="AF445" s="346">
        <v>2</v>
      </c>
      <c r="AG445" s="346" t="s">
        <v>430</v>
      </c>
      <c r="AH445" s="346" t="s">
        <v>430</v>
      </c>
      <c r="AI445" s="346" t="s">
        <v>430</v>
      </c>
      <c r="AJ445" s="346">
        <v>3</v>
      </c>
      <c r="AK445" s="346">
        <v>5</v>
      </c>
      <c r="AL445" s="346">
        <v>5</v>
      </c>
      <c r="AM445" s="346">
        <v>3</v>
      </c>
      <c r="AN445" s="346">
        <v>3</v>
      </c>
      <c r="AO445" s="373"/>
      <c r="AP445" s="348" t="s">
        <v>430</v>
      </c>
      <c r="AQ445" s="348" t="s">
        <v>430</v>
      </c>
      <c r="AR445" s="348" t="s">
        <v>430</v>
      </c>
      <c r="AS445" s="348" t="s">
        <v>430</v>
      </c>
      <c r="AT445" s="348">
        <v>8.1300000000000008</v>
      </c>
      <c r="AU445" s="351"/>
      <c r="AV445" s="346" t="s">
        <v>430</v>
      </c>
      <c r="AW445" s="346" t="s">
        <v>430</v>
      </c>
      <c r="AX445" s="346" t="s">
        <v>430</v>
      </c>
      <c r="AY445" s="346" t="s">
        <v>430</v>
      </c>
      <c r="AZ445" s="346">
        <v>3</v>
      </c>
      <c r="BA445" s="362"/>
      <c r="BB445" s="348">
        <v>17.3002934093651</v>
      </c>
      <c r="BC445" s="375">
        <v>1.0706005262027001</v>
      </c>
      <c r="BD445" s="375">
        <v>5.3712154585735097E-2</v>
      </c>
      <c r="BE445" s="375">
        <v>0.26580074562008199</v>
      </c>
      <c r="BF445" s="374"/>
      <c r="BG445" s="348">
        <v>41.260199999999998</v>
      </c>
      <c r="BH445" s="348">
        <v>26.519400000000001</v>
      </c>
      <c r="BI445" s="348">
        <v>29.674700000000001</v>
      </c>
      <c r="BJ445" s="348">
        <v>2.5457000000000001</v>
      </c>
      <c r="BK445" s="373"/>
      <c r="BL445" s="372" t="s">
        <v>2747</v>
      </c>
      <c r="BM445" s="372" t="s">
        <v>2748</v>
      </c>
      <c r="BN445" s="372" t="s">
        <v>2749</v>
      </c>
      <c r="BO445" s="372" t="s">
        <v>2750</v>
      </c>
      <c r="BP445" s="372" t="s">
        <v>2751</v>
      </c>
      <c r="BQ445" s="373"/>
      <c r="BR445" s="354" t="s">
        <v>476</v>
      </c>
    </row>
    <row r="446" spans="1:70" s="428" customFormat="1" x14ac:dyDescent="0.25">
      <c r="A446" s="345" t="s">
        <v>3907</v>
      </c>
      <c r="B446" s="373"/>
      <c r="C446" s="719">
        <v>41276</v>
      </c>
      <c r="D446" s="373"/>
      <c r="E446" s="346">
        <v>1441.47</v>
      </c>
      <c r="F446" s="373"/>
      <c r="G446" s="347">
        <v>101.1032</v>
      </c>
      <c r="H446" s="374"/>
      <c r="I446" s="348">
        <v>-0.125</v>
      </c>
      <c r="J446" s="348">
        <v>-0.27679999999999999</v>
      </c>
      <c r="K446" s="348">
        <v>2.5821000000000001</v>
      </c>
      <c r="L446" s="348">
        <v>3.9472999999999998</v>
      </c>
      <c r="M446" s="348">
        <v>-2.6452</v>
      </c>
      <c r="N446" s="350">
        <v>-5.8868</v>
      </c>
      <c r="O446" s="348">
        <v>-0.61309999999999998</v>
      </c>
      <c r="P446" s="348">
        <v>10.215999999999999</v>
      </c>
      <c r="Q446" s="348">
        <v>11.658799999999999</v>
      </c>
      <c r="R446" s="348">
        <v>12.1607</v>
      </c>
      <c r="S446" s="348">
        <v>1.488</v>
      </c>
      <c r="T446" s="348">
        <v>13.1988</v>
      </c>
      <c r="U446" s="348">
        <v>-6.2257999999999996</v>
      </c>
      <c r="V446" s="348">
        <v>-5.8536999999999999</v>
      </c>
      <c r="W446" s="348">
        <v>1.488</v>
      </c>
      <c r="X446" s="348">
        <v>13.8504</v>
      </c>
      <c r="Y446" s="374"/>
      <c r="Z446" s="346">
        <v>19</v>
      </c>
      <c r="AA446" s="346">
        <v>16</v>
      </c>
      <c r="AB446" s="346">
        <v>13</v>
      </c>
      <c r="AC446" s="346">
        <v>20</v>
      </c>
      <c r="AD446" s="346">
        <v>20</v>
      </c>
      <c r="AE446" s="346">
        <v>18</v>
      </c>
      <c r="AF446" s="346">
        <v>8</v>
      </c>
      <c r="AG446" s="346">
        <v>9</v>
      </c>
      <c r="AH446" s="346">
        <v>10</v>
      </c>
      <c r="AI446" s="346">
        <v>7</v>
      </c>
      <c r="AJ446" s="346">
        <v>15</v>
      </c>
      <c r="AK446" s="346">
        <v>20</v>
      </c>
      <c r="AL446" s="346">
        <v>22</v>
      </c>
      <c r="AM446" s="346">
        <v>18</v>
      </c>
      <c r="AN446" s="346">
        <v>15</v>
      </c>
      <c r="AO446" s="373"/>
      <c r="AP446" s="348">
        <v>11.85</v>
      </c>
      <c r="AQ446" s="348">
        <v>12.5</v>
      </c>
      <c r="AR446" s="348">
        <v>9.32</v>
      </c>
      <c r="AS446" s="348">
        <v>2.5299999999999998</v>
      </c>
      <c r="AT446" s="348">
        <v>-4.2</v>
      </c>
      <c r="AU446" s="351"/>
      <c r="AV446" s="346">
        <v>7</v>
      </c>
      <c r="AW446" s="346">
        <v>10</v>
      </c>
      <c r="AX446" s="346">
        <v>8</v>
      </c>
      <c r="AY446" s="346">
        <v>10</v>
      </c>
      <c r="AZ446" s="346">
        <v>17</v>
      </c>
      <c r="BA446" s="362"/>
      <c r="BB446" s="348">
        <v>14.492087589979199</v>
      </c>
      <c r="BC446" s="375">
        <v>0.95953543264227803</v>
      </c>
      <c r="BD446" s="375">
        <v>3.5627786100941299E-2</v>
      </c>
      <c r="BE446" s="375">
        <v>-0.103328132598448</v>
      </c>
      <c r="BF446" s="374"/>
      <c r="BG446" s="348">
        <v>72.790899999999993</v>
      </c>
      <c r="BH446" s="348">
        <v>9.5194200000000002</v>
      </c>
      <c r="BI446" s="348">
        <v>13.643700000000001</v>
      </c>
      <c r="BJ446" s="348">
        <v>4.0459800000000001</v>
      </c>
      <c r="BK446" s="373"/>
      <c r="BL446" s="372" t="s">
        <v>2753</v>
      </c>
      <c r="BM446" s="372" t="s">
        <v>2754</v>
      </c>
      <c r="BN446" s="372" t="s">
        <v>2755</v>
      </c>
      <c r="BO446" s="372" t="s">
        <v>2756</v>
      </c>
      <c r="BP446" s="372" t="s">
        <v>2757</v>
      </c>
      <c r="BQ446" s="373"/>
      <c r="BR446" s="354" t="s">
        <v>525</v>
      </c>
    </row>
    <row r="447" spans="1:70" s="428" customFormat="1" x14ac:dyDescent="0.25">
      <c r="A447" s="345" t="s">
        <v>3908</v>
      </c>
      <c r="B447" s="373"/>
      <c r="C447" s="719">
        <v>43350</v>
      </c>
      <c r="D447" s="373"/>
      <c r="E447" s="346">
        <v>1418.27</v>
      </c>
      <c r="F447" s="373"/>
      <c r="G447" s="347">
        <v>33.713500000000003</v>
      </c>
      <c r="H447" s="374"/>
      <c r="I447" s="348">
        <v>0.1661</v>
      </c>
      <c r="J447" s="348">
        <v>-0.183</v>
      </c>
      <c r="K447" s="348">
        <v>2.0289000000000001</v>
      </c>
      <c r="L447" s="348">
        <v>3.0143</v>
      </c>
      <c r="M447" s="348">
        <v>-2.6932</v>
      </c>
      <c r="N447" s="350">
        <v>-3.2256</v>
      </c>
      <c r="O447" s="348">
        <v>-1.1423000000000001</v>
      </c>
      <c r="P447" s="348">
        <v>10.7982</v>
      </c>
      <c r="Q447" s="348">
        <v>12.456200000000001</v>
      </c>
      <c r="R447" s="348" t="s">
        <v>430</v>
      </c>
      <c r="S447" s="348">
        <v>0.96819999999999995</v>
      </c>
      <c r="T447" s="348">
        <v>11.16</v>
      </c>
      <c r="U447" s="348">
        <v>-5.9734999999999996</v>
      </c>
      <c r="V447" s="348">
        <v>-4.766</v>
      </c>
      <c r="W447" s="348">
        <v>0.96819999999999995</v>
      </c>
      <c r="X447" s="348">
        <v>16.720800000000001</v>
      </c>
      <c r="Y447" s="374"/>
      <c r="Z447" s="346">
        <v>6</v>
      </c>
      <c r="AA447" s="346">
        <v>13</v>
      </c>
      <c r="AB447" s="346">
        <v>21</v>
      </c>
      <c r="AC447" s="346">
        <v>22</v>
      </c>
      <c r="AD447" s="346">
        <v>21</v>
      </c>
      <c r="AE447" s="346">
        <v>15</v>
      </c>
      <c r="AF447" s="346">
        <v>10</v>
      </c>
      <c r="AG447" s="346">
        <v>8</v>
      </c>
      <c r="AH447" s="346">
        <v>7</v>
      </c>
      <c r="AI447" s="346" t="s">
        <v>430</v>
      </c>
      <c r="AJ447" s="346">
        <v>21</v>
      </c>
      <c r="AK447" s="346">
        <v>23</v>
      </c>
      <c r="AL447" s="346">
        <v>20</v>
      </c>
      <c r="AM447" s="346">
        <v>17</v>
      </c>
      <c r="AN447" s="346">
        <v>21</v>
      </c>
      <c r="AO447" s="373"/>
      <c r="AP447" s="348" t="s">
        <v>430</v>
      </c>
      <c r="AQ447" s="348">
        <v>13.61</v>
      </c>
      <c r="AR447" s="348">
        <v>9.84</v>
      </c>
      <c r="AS447" s="348">
        <v>3.47</v>
      </c>
      <c r="AT447" s="348">
        <v>-3.52</v>
      </c>
      <c r="AU447" s="351"/>
      <c r="AV447" s="346" t="s">
        <v>430</v>
      </c>
      <c r="AW447" s="346">
        <v>7</v>
      </c>
      <c r="AX447" s="346">
        <v>7</v>
      </c>
      <c r="AY447" s="346">
        <v>8</v>
      </c>
      <c r="AZ447" s="346">
        <v>16</v>
      </c>
      <c r="BA447" s="362"/>
      <c r="BB447" s="348">
        <v>14.2108710927877</v>
      </c>
      <c r="BC447" s="375">
        <v>0.96293040465316404</v>
      </c>
      <c r="BD447" s="375">
        <v>3.8379813838019798E-2</v>
      </c>
      <c r="BE447" s="375">
        <v>-7.6430948613128796E-2</v>
      </c>
      <c r="BF447" s="374"/>
      <c r="BG447" s="348">
        <v>70.746200000000002</v>
      </c>
      <c r="BH447" s="348">
        <v>17.0686</v>
      </c>
      <c r="BI447" s="348">
        <v>7.7488299999999999</v>
      </c>
      <c r="BJ447" s="348">
        <v>4.4363700000000001</v>
      </c>
      <c r="BK447" s="373"/>
      <c r="BL447" s="372" t="s">
        <v>2759</v>
      </c>
      <c r="BM447" s="372" t="s">
        <v>2760</v>
      </c>
      <c r="BN447" s="372" t="s">
        <v>2761</v>
      </c>
      <c r="BO447" s="372" t="s">
        <v>2762</v>
      </c>
      <c r="BP447" s="372" t="s">
        <v>2763</v>
      </c>
      <c r="BQ447" s="373"/>
      <c r="BR447" s="354" t="s">
        <v>1485</v>
      </c>
    </row>
    <row r="448" spans="1:70" s="428" customFormat="1" x14ac:dyDescent="0.25">
      <c r="A448" s="345" t="s">
        <v>3909</v>
      </c>
      <c r="B448" s="373"/>
      <c r="C448" s="719">
        <v>45953</v>
      </c>
      <c r="D448" s="373"/>
      <c r="E448" s="346">
        <v>1097.77</v>
      </c>
      <c r="F448" s="373"/>
      <c r="G448" s="347">
        <v>10.5166</v>
      </c>
      <c r="H448" s="374"/>
      <c r="I448" s="348">
        <v>0.20680000000000001</v>
      </c>
      <c r="J448" s="348">
        <v>1.7109000000000001</v>
      </c>
      <c r="K448" s="348">
        <v>8.0365000000000002</v>
      </c>
      <c r="L448" s="348">
        <v>15.9033</v>
      </c>
      <c r="M448" s="348">
        <v>12.538399999999999</v>
      </c>
      <c r="N448" s="350" t="s">
        <v>430</v>
      </c>
      <c r="O448" s="348" t="s">
        <v>430</v>
      </c>
      <c r="P448" s="348" t="s">
        <v>430</v>
      </c>
      <c r="Q448" s="348" t="s">
        <v>430</v>
      </c>
      <c r="R448" s="348" t="s">
        <v>430</v>
      </c>
      <c r="S448" s="348">
        <v>5.6243999999999996</v>
      </c>
      <c r="T448" s="348">
        <v>29.9983</v>
      </c>
      <c r="U448" s="348">
        <v>7.109</v>
      </c>
      <c r="V448" s="348" t="s">
        <v>430</v>
      </c>
      <c r="W448" s="348">
        <v>5.6243999999999996</v>
      </c>
      <c r="X448" s="348">
        <v>5.1660000000000004</v>
      </c>
      <c r="Y448" s="374"/>
      <c r="Z448" s="346">
        <v>3</v>
      </c>
      <c r="AA448" s="346">
        <v>1</v>
      </c>
      <c r="AB448" s="346">
        <v>1</v>
      </c>
      <c r="AC448" s="346">
        <v>1</v>
      </c>
      <c r="AD448" s="346">
        <v>1</v>
      </c>
      <c r="AE448" s="346" t="s">
        <v>430</v>
      </c>
      <c r="AF448" s="346" t="s">
        <v>430</v>
      </c>
      <c r="AG448" s="346" t="s">
        <v>430</v>
      </c>
      <c r="AH448" s="346" t="s">
        <v>430</v>
      </c>
      <c r="AI448" s="346" t="s">
        <v>430</v>
      </c>
      <c r="AJ448" s="346">
        <v>1</v>
      </c>
      <c r="AK448" s="346">
        <v>1</v>
      </c>
      <c r="AL448" s="346">
        <v>3</v>
      </c>
      <c r="AM448" s="346" t="s">
        <v>430</v>
      </c>
      <c r="AN448" s="346">
        <v>1</v>
      </c>
      <c r="AO448" s="373"/>
      <c r="AP448" s="348" t="s">
        <v>430</v>
      </c>
      <c r="AQ448" s="348" t="s">
        <v>430</v>
      </c>
      <c r="AR448" s="348" t="s">
        <v>430</v>
      </c>
      <c r="AS448" s="348" t="s">
        <v>430</v>
      </c>
      <c r="AT448" s="348" t="s">
        <v>430</v>
      </c>
      <c r="AU448" s="351"/>
      <c r="AV448" s="346" t="s">
        <v>430</v>
      </c>
      <c r="AW448" s="346" t="s">
        <v>430</v>
      </c>
      <c r="AX448" s="346" t="s">
        <v>430</v>
      </c>
      <c r="AY448" s="346" t="s">
        <v>430</v>
      </c>
      <c r="AZ448" s="346" t="s">
        <v>430</v>
      </c>
      <c r="BA448" s="362"/>
      <c r="BB448" s="348">
        <v>23.307835364542399</v>
      </c>
      <c r="BC448" s="375">
        <v>1.46303688731069</v>
      </c>
      <c r="BD448" s="375">
        <v>2.1196420828123098E-2</v>
      </c>
      <c r="BE448" s="375">
        <v>2.0577621798143499</v>
      </c>
      <c r="BF448" s="374"/>
      <c r="BG448" s="348">
        <v>30.838100000000001</v>
      </c>
      <c r="BH448" s="348">
        <v>18.534600000000001</v>
      </c>
      <c r="BI448" s="348">
        <v>48.5214</v>
      </c>
      <c r="BJ448" s="348">
        <v>2.1059000000000001</v>
      </c>
      <c r="BK448" s="373"/>
      <c r="BL448" s="372" t="s">
        <v>2765</v>
      </c>
      <c r="BM448" s="372" t="s">
        <v>2766</v>
      </c>
      <c r="BN448" s="372" t="s">
        <v>2767</v>
      </c>
      <c r="BO448" s="372" t="s">
        <v>2768</v>
      </c>
      <c r="BP448" s="372" t="s">
        <v>2769</v>
      </c>
      <c r="BQ448" s="373"/>
      <c r="BR448" s="354" t="s">
        <v>476</v>
      </c>
    </row>
    <row r="449" spans="1:70" s="428" customFormat="1" x14ac:dyDescent="0.25">
      <c r="A449" s="345" t="s">
        <v>3910</v>
      </c>
      <c r="B449" s="373"/>
      <c r="C449" s="719">
        <v>41275</v>
      </c>
      <c r="D449" s="373"/>
      <c r="E449" s="346">
        <v>705.31799999999998</v>
      </c>
      <c r="F449" s="373"/>
      <c r="G449" s="347">
        <v>62.016800000000003</v>
      </c>
      <c r="H449" s="374"/>
      <c r="I449" s="348">
        <v>-8.3999999999999995E-3</v>
      </c>
      <c r="J449" s="348">
        <v>-0.3322</v>
      </c>
      <c r="K449" s="348">
        <v>2.4428000000000001</v>
      </c>
      <c r="L449" s="348">
        <v>4.1753</v>
      </c>
      <c r="M449" s="348">
        <v>-1.3214999999999999</v>
      </c>
      <c r="N449" s="350">
        <v>0.26979999999999998</v>
      </c>
      <c r="O449" s="348">
        <v>-0.53710000000000002</v>
      </c>
      <c r="P449" s="348">
        <v>11.038399999999999</v>
      </c>
      <c r="Q449" s="348">
        <v>10.9132</v>
      </c>
      <c r="R449" s="348">
        <v>11.426500000000001</v>
      </c>
      <c r="S449" s="348">
        <v>1.7214</v>
      </c>
      <c r="T449" s="348">
        <v>14.413500000000001</v>
      </c>
      <c r="U449" s="348">
        <v>-3.9775</v>
      </c>
      <c r="V449" s="348">
        <v>-2.3273999999999999</v>
      </c>
      <c r="W449" s="348">
        <v>1.7214</v>
      </c>
      <c r="X449" s="348">
        <v>11.5616</v>
      </c>
      <c r="Y449" s="374"/>
      <c r="Z449" s="346">
        <v>11</v>
      </c>
      <c r="AA449" s="346">
        <v>18</v>
      </c>
      <c r="AB449" s="346">
        <v>15</v>
      </c>
      <c r="AC449" s="346">
        <v>18</v>
      </c>
      <c r="AD449" s="346">
        <v>16</v>
      </c>
      <c r="AE449" s="346">
        <v>8</v>
      </c>
      <c r="AF449" s="346">
        <v>7</v>
      </c>
      <c r="AG449" s="346">
        <v>6</v>
      </c>
      <c r="AH449" s="346">
        <v>11</v>
      </c>
      <c r="AI449" s="346">
        <v>8</v>
      </c>
      <c r="AJ449" s="346">
        <v>10</v>
      </c>
      <c r="AK449" s="346">
        <v>16</v>
      </c>
      <c r="AL449" s="346">
        <v>16</v>
      </c>
      <c r="AM449" s="346">
        <v>9</v>
      </c>
      <c r="AN449" s="346">
        <v>10</v>
      </c>
      <c r="AO449" s="373"/>
      <c r="AP449" s="348">
        <v>11.65</v>
      </c>
      <c r="AQ449" s="348">
        <v>11.91</v>
      </c>
      <c r="AR449" s="348">
        <v>9.23</v>
      </c>
      <c r="AS449" s="348">
        <v>4.96</v>
      </c>
      <c r="AT449" s="348">
        <v>0.08</v>
      </c>
      <c r="AU449" s="351"/>
      <c r="AV449" s="346">
        <v>8</v>
      </c>
      <c r="AW449" s="346">
        <v>11</v>
      </c>
      <c r="AX449" s="346">
        <v>9</v>
      </c>
      <c r="AY449" s="346">
        <v>4</v>
      </c>
      <c r="AZ449" s="346">
        <v>10</v>
      </c>
      <c r="BA449" s="362"/>
      <c r="BB449" s="348">
        <v>14.8892253312631</v>
      </c>
      <c r="BC449" s="375">
        <v>1.0191671674926299</v>
      </c>
      <c r="BD449" s="375">
        <v>3.5793395156255202E-2</v>
      </c>
      <c r="BE449" s="375">
        <v>-0.12522220627758601</v>
      </c>
      <c r="BF449" s="374"/>
      <c r="BG449" s="348">
        <v>73.638099999999994</v>
      </c>
      <c r="BH449" s="348">
        <v>16.456800000000001</v>
      </c>
      <c r="BI449" s="348">
        <v>7.7399500000000003</v>
      </c>
      <c r="BJ449" s="348">
        <v>2.1651500000000001</v>
      </c>
      <c r="BK449" s="373"/>
      <c r="BL449" s="372" t="s">
        <v>2771</v>
      </c>
      <c r="BM449" s="372" t="s">
        <v>2772</v>
      </c>
      <c r="BN449" s="372" t="s">
        <v>2773</v>
      </c>
      <c r="BO449" s="372" t="s">
        <v>2774</v>
      </c>
      <c r="BP449" s="372" t="s">
        <v>2775</v>
      </c>
      <c r="BQ449" s="373"/>
      <c r="BR449" s="354" t="s">
        <v>463</v>
      </c>
    </row>
    <row r="450" spans="1:70" s="428" customFormat="1" x14ac:dyDescent="0.25">
      <c r="A450" s="345" t="s">
        <v>3911</v>
      </c>
      <c r="B450" s="373"/>
      <c r="C450" s="719">
        <v>45625</v>
      </c>
      <c r="D450" s="373"/>
      <c r="E450" s="346">
        <v>618.202</v>
      </c>
      <c r="F450" s="373"/>
      <c r="G450" s="347">
        <v>9.5079999999999991</v>
      </c>
      <c r="H450" s="374"/>
      <c r="I450" s="348">
        <v>0.1053</v>
      </c>
      <c r="J450" s="348">
        <v>0.54990000000000006</v>
      </c>
      <c r="K450" s="348">
        <v>4.1516000000000002</v>
      </c>
      <c r="L450" s="348">
        <v>6.2702999999999998</v>
      </c>
      <c r="M450" s="348">
        <v>1.9734</v>
      </c>
      <c r="N450" s="350">
        <v>-2.7513999999999998</v>
      </c>
      <c r="O450" s="348" t="s">
        <v>430</v>
      </c>
      <c r="P450" s="348" t="s">
        <v>430</v>
      </c>
      <c r="Q450" s="348" t="s">
        <v>430</v>
      </c>
      <c r="R450" s="348" t="s">
        <v>430</v>
      </c>
      <c r="S450" s="348">
        <v>2.4348000000000001</v>
      </c>
      <c r="T450" s="348">
        <v>17.6587</v>
      </c>
      <c r="U450" s="348">
        <v>-0.78259999999999996</v>
      </c>
      <c r="V450" s="348">
        <v>-2.4020000000000001</v>
      </c>
      <c r="W450" s="348">
        <v>2.4348000000000001</v>
      </c>
      <c r="X450" s="348">
        <v>-3.0526</v>
      </c>
      <c r="Y450" s="374"/>
      <c r="Z450" s="346">
        <v>7</v>
      </c>
      <c r="AA450" s="346">
        <v>3</v>
      </c>
      <c r="AB450" s="346">
        <v>7</v>
      </c>
      <c r="AC450" s="346">
        <v>11</v>
      </c>
      <c r="AD450" s="346">
        <v>9</v>
      </c>
      <c r="AE450" s="346">
        <v>13</v>
      </c>
      <c r="AF450" s="346" t="s">
        <v>430</v>
      </c>
      <c r="AG450" s="346" t="s">
        <v>430</v>
      </c>
      <c r="AH450" s="346" t="s">
        <v>430</v>
      </c>
      <c r="AI450" s="346" t="s">
        <v>430</v>
      </c>
      <c r="AJ450" s="346">
        <v>4</v>
      </c>
      <c r="AK450" s="346">
        <v>7</v>
      </c>
      <c r="AL450" s="346">
        <v>7</v>
      </c>
      <c r="AM450" s="346">
        <v>10</v>
      </c>
      <c r="AN450" s="346">
        <v>4</v>
      </c>
      <c r="AO450" s="373"/>
      <c r="AP450" s="348" t="s">
        <v>430</v>
      </c>
      <c r="AQ450" s="348" t="s">
        <v>430</v>
      </c>
      <c r="AR450" s="348" t="s">
        <v>430</v>
      </c>
      <c r="AS450" s="348" t="s">
        <v>430</v>
      </c>
      <c r="AT450" s="348">
        <v>3.71</v>
      </c>
      <c r="AU450" s="351"/>
      <c r="AV450" s="346" t="s">
        <v>430</v>
      </c>
      <c r="AW450" s="346" t="s">
        <v>430</v>
      </c>
      <c r="AX450" s="346" t="s">
        <v>430</v>
      </c>
      <c r="AY450" s="346" t="s">
        <v>430</v>
      </c>
      <c r="AZ450" s="346">
        <v>7</v>
      </c>
      <c r="BA450" s="362"/>
      <c r="BB450" s="348">
        <v>17.242566842832701</v>
      </c>
      <c r="BC450" s="375">
        <v>1.11881725715069</v>
      </c>
      <c r="BD450" s="375">
        <v>-4.0050194394786298E-2</v>
      </c>
      <c r="BE450" s="375">
        <v>-0.37507668514995102</v>
      </c>
      <c r="BF450" s="374"/>
      <c r="BG450" s="348">
        <v>45.856299999999997</v>
      </c>
      <c r="BH450" s="348">
        <v>9.8163400000000003</v>
      </c>
      <c r="BI450" s="348">
        <v>41.422800000000002</v>
      </c>
      <c r="BJ450" s="348">
        <v>2.90456</v>
      </c>
      <c r="BK450" s="373"/>
      <c r="BL450" s="372" t="s">
        <v>2777</v>
      </c>
      <c r="BM450" s="372" t="s">
        <v>2778</v>
      </c>
      <c r="BN450" s="372" t="s">
        <v>2779</v>
      </c>
      <c r="BO450" s="372" t="s">
        <v>2780</v>
      </c>
      <c r="BP450" s="372" t="s">
        <v>2781</v>
      </c>
      <c r="BQ450" s="373"/>
      <c r="BR450" s="354" t="s">
        <v>476</v>
      </c>
    </row>
    <row r="451" spans="1:70" s="428" customFormat="1" x14ac:dyDescent="0.25">
      <c r="A451" s="345" t="s">
        <v>3912</v>
      </c>
      <c r="B451" s="373"/>
      <c r="C451" s="719">
        <v>45957</v>
      </c>
      <c r="D451" s="373"/>
      <c r="E451" s="346">
        <v>575.86</v>
      </c>
      <c r="F451" s="373"/>
      <c r="G451" s="347">
        <v>10.63</v>
      </c>
      <c r="H451" s="374"/>
      <c r="I451" s="348">
        <v>-9.4E-2</v>
      </c>
      <c r="J451" s="348">
        <v>0</v>
      </c>
      <c r="K451" s="348">
        <v>5.6660000000000004</v>
      </c>
      <c r="L451" s="348">
        <v>13.3262</v>
      </c>
      <c r="M451" s="348">
        <v>12.367900000000001</v>
      </c>
      <c r="N451" s="350" t="s">
        <v>430</v>
      </c>
      <c r="O451" s="348" t="s">
        <v>430</v>
      </c>
      <c r="P451" s="348" t="s">
        <v>430</v>
      </c>
      <c r="Q451" s="348" t="s">
        <v>430</v>
      </c>
      <c r="R451" s="348" t="s">
        <v>430</v>
      </c>
      <c r="S451" s="348">
        <v>1.8199000000000001</v>
      </c>
      <c r="T451" s="348">
        <v>25.206099999999999</v>
      </c>
      <c r="U451" s="348">
        <v>8.9138999999999999</v>
      </c>
      <c r="V451" s="348" t="s">
        <v>430</v>
      </c>
      <c r="W451" s="348">
        <v>1.8199000000000001</v>
      </c>
      <c r="X451" s="348">
        <v>6.3</v>
      </c>
      <c r="Y451" s="374"/>
      <c r="Z451" s="346">
        <v>15</v>
      </c>
      <c r="AA451" s="346">
        <v>11</v>
      </c>
      <c r="AB451" s="346">
        <v>2</v>
      </c>
      <c r="AC451" s="346">
        <v>3</v>
      </c>
      <c r="AD451" s="346">
        <v>2</v>
      </c>
      <c r="AE451" s="346" t="s">
        <v>430</v>
      </c>
      <c r="AF451" s="346" t="s">
        <v>430</v>
      </c>
      <c r="AG451" s="346" t="s">
        <v>430</v>
      </c>
      <c r="AH451" s="346" t="s">
        <v>430</v>
      </c>
      <c r="AI451" s="346" t="s">
        <v>430</v>
      </c>
      <c r="AJ451" s="346">
        <v>8</v>
      </c>
      <c r="AK451" s="346">
        <v>3</v>
      </c>
      <c r="AL451" s="346">
        <v>1</v>
      </c>
      <c r="AM451" s="346" t="s">
        <v>430</v>
      </c>
      <c r="AN451" s="346">
        <v>8</v>
      </c>
      <c r="AO451" s="373"/>
      <c r="AP451" s="348" t="s">
        <v>430</v>
      </c>
      <c r="AQ451" s="348" t="s">
        <v>430</v>
      </c>
      <c r="AR451" s="348" t="s">
        <v>430</v>
      </c>
      <c r="AS451" s="348" t="s">
        <v>430</v>
      </c>
      <c r="AT451" s="348" t="s">
        <v>430</v>
      </c>
      <c r="AU451" s="351"/>
      <c r="AV451" s="346" t="s">
        <v>430</v>
      </c>
      <c r="AW451" s="346" t="s">
        <v>430</v>
      </c>
      <c r="AX451" s="346" t="s">
        <v>430</v>
      </c>
      <c r="AY451" s="346" t="s">
        <v>430</v>
      </c>
      <c r="AZ451" s="346" t="s">
        <v>430</v>
      </c>
      <c r="BA451" s="362"/>
      <c r="BB451" s="348">
        <v>20.398912839417299</v>
      </c>
      <c r="BC451" s="375">
        <v>1.32518811974212</v>
      </c>
      <c r="BD451" s="375">
        <v>3.0341619818874201E-2</v>
      </c>
      <c r="BE451" s="375">
        <v>2.0353203697158802</v>
      </c>
      <c r="BF451" s="374"/>
      <c r="BG451" s="348">
        <v>41.091900000000003</v>
      </c>
      <c r="BH451" s="348">
        <v>16.657399999999999</v>
      </c>
      <c r="BI451" s="348">
        <v>42.167499999999997</v>
      </c>
      <c r="BJ451" s="348">
        <v>8.3199999999999996E-2</v>
      </c>
      <c r="BK451" s="373"/>
      <c r="BL451" s="372" t="s">
        <v>2783</v>
      </c>
      <c r="BM451" s="372" t="s">
        <v>2784</v>
      </c>
      <c r="BN451" s="372" t="s">
        <v>2785</v>
      </c>
      <c r="BO451" s="372" t="s">
        <v>2786</v>
      </c>
      <c r="BP451" s="372" t="s">
        <v>2787</v>
      </c>
      <c r="BQ451" s="373"/>
      <c r="BR451" s="354" t="s">
        <v>602</v>
      </c>
    </row>
    <row r="452" spans="1:70" s="428" customFormat="1" x14ac:dyDescent="0.25">
      <c r="A452" s="345" t="s">
        <v>3913</v>
      </c>
      <c r="B452" s="373"/>
      <c r="C452" s="719">
        <v>43417</v>
      </c>
      <c r="D452" s="373"/>
      <c r="E452" s="346">
        <v>494.78</v>
      </c>
      <c r="F452" s="373"/>
      <c r="G452" s="347">
        <v>24.697399999999998</v>
      </c>
      <c r="H452" s="374"/>
      <c r="I452" s="348">
        <v>0.2908</v>
      </c>
      <c r="J452" s="348">
        <v>0.3054</v>
      </c>
      <c r="K452" s="348">
        <v>1.8895</v>
      </c>
      <c r="L452" s="348">
        <v>3.5764999999999998</v>
      </c>
      <c r="M452" s="348">
        <v>-1.7065999999999999</v>
      </c>
      <c r="N452" s="350">
        <v>-2.1114000000000002</v>
      </c>
      <c r="O452" s="348">
        <v>-1.5810999999999999</v>
      </c>
      <c r="P452" s="348">
        <v>10.909000000000001</v>
      </c>
      <c r="Q452" s="348">
        <v>12.3566</v>
      </c>
      <c r="R452" s="348" t="s">
        <v>430</v>
      </c>
      <c r="S452" s="348">
        <v>1.5556000000000001</v>
      </c>
      <c r="T452" s="348">
        <v>12.6454</v>
      </c>
      <c r="U452" s="348">
        <v>-4.8144999999999998</v>
      </c>
      <c r="V452" s="348">
        <v>-3.8035000000000001</v>
      </c>
      <c r="W452" s="348">
        <v>1.5556000000000001</v>
      </c>
      <c r="X452" s="348">
        <v>12.498900000000001</v>
      </c>
      <c r="Y452" s="374"/>
      <c r="Z452" s="346">
        <v>2</v>
      </c>
      <c r="AA452" s="346">
        <v>5</v>
      </c>
      <c r="AB452" s="346">
        <v>22</v>
      </c>
      <c r="AC452" s="346">
        <v>21</v>
      </c>
      <c r="AD452" s="346">
        <v>18</v>
      </c>
      <c r="AE452" s="346">
        <v>11</v>
      </c>
      <c r="AF452" s="346">
        <v>11</v>
      </c>
      <c r="AG452" s="346">
        <v>7</v>
      </c>
      <c r="AH452" s="346">
        <v>8</v>
      </c>
      <c r="AI452" s="346" t="s">
        <v>430</v>
      </c>
      <c r="AJ452" s="346">
        <v>14</v>
      </c>
      <c r="AK452" s="346">
        <v>21</v>
      </c>
      <c r="AL452" s="346">
        <v>19</v>
      </c>
      <c r="AM452" s="346">
        <v>14</v>
      </c>
      <c r="AN452" s="346">
        <v>14</v>
      </c>
      <c r="AO452" s="373"/>
      <c r="AP452" s="348" t="s">
        <v>430</v>
      </c>
      <c r="AQ452" s="348">
        <v>13.36</v>
      </c>
      <c r="AR452" s="348">
        <v>10.25</v>
      </c>
      <c r="AS452" s="348">
        <v>3.86</v>
      </c>
      <c r="AT452" s="348">
        <v>-2.0299999999999998</v>
      </c>
      <c r="AU452" s="351"/>
      <c r="AV452" s="346" t="s">
        <v>430</v>
      </c>
      <c r="AW452" s="346">
        <v>8</v>
      </c>
      <c r="AX452" s="346">
        <v>6</v>
      </c>
      <c r="AY452" s="346">
        <v>6</v>
      </c>
      <c r="AZ452" s="346">
        <v>15</v>
      </c>
      <c r="BA452" s="362"/>
      <c r="BB452" s="348">
        <v>14.963292043852199</v>
      </c>
      <c r="BC452" s="375">
        <v>1.0228580428863101</v>
      </c>
      <c r="BD452" s="375">
        <v>3.69510355444286E-2</v>
      </c>
      <c r="BE452" s="375">
        <v>-0.10763249076673501</v>
      </c>
      <c r="BF452" s="374"/>
      <c r="BG452" s="348">
        <v>63.814999999999998</v>
      </c>
      <c r="BH452" s="348">
        <v>13.771800000000001</v>
      </c>
      <c r="BI452" s="348">
        <v>20.045500000000001</v>
      </c>
      <c r="BJ452" s="348">
        <v>2.3677000000000001</v>
      </c>
      <c r="BK452" s="373"/>
      <c r="BL452" s="372" t="s">
        <v>2789</v>
      </c>
      <c r="BM452" s="372" t="s">
        <v>2790</v>
      </c>
      <c r="BN452" s="372" t="s">
        <v>2791</v>
      </c>
      <c r="BO452" s="372" t="s">
        <v>2792</v>
      </c>
      <c r="BP452" s="372" t="s">
        <v>2793</v>
      </c>
      <c r="BQ452" s="373"/>
      <c r="BR452" s="354" t="s">
        <v>476</v>
      </c>
    </row>
    <row r="453" spans="1:70" s="428" customFormat="1" x14ac:dyDescent="0.25">
      <c r="A453" s="345" t="s">
        <v>3914</v>
      </c>
      <c r="B453" s="373"/>
      <c r="C453" s="719">
        <v>45708</v>
      </c>
      <c r="D453" s="373"/>
      <c r="E453" s="346">
        <v>489.57</v>
      </c>
      <c r="F453" s="373"/>
      <c r="G453" s="347">
        <v>11.243600000000001</v>
      </c>
      <c r="H453" s="374"/>
      <c r="I453" s="348">
        <v>3.2000000000000001E-2</v>
      </c>
      <c r="J453" s="348">
        <v>-0.36509999999999998</v>
      </c>
      <c r="K453" s="348">
        <v>2.1309999999999998</v>
      </c>
      <c r="L453" s="348">
        <v>4.1798000000000002</v>
      </c>
      <c r="M453" s="348">
        <v>-0.32</v>
      </c>
      <c r="N453" s="350">
        <v>0.87749999999999995</v>
      </c>
      <c r="O453" s="348" t="s">
        <v>430</v>
      </c>
      <c r="P453" s="348" t="s">
        <v>430</v>
      </c>
      <c r="Q453" s="348" t="s">
        <v>430</v>
      </c>
      <c r="R453" s="348" t="s">
        <v>430</v>
      </c>
      <c r="S453" s="348">
        <v>1.6573</v>
      </c>
      <c r="T453" s="348">
        <v>13.4434</v>
      </c>
      <c r="U453" s="348">
        <v>-3.6438999999999999</v>
      </c>
      <c r="V453" s="348">
        <v>-1.7828999999999999</v>
      </c>
      <c r="W453" s="348">
        <v>1.6573</v>
      </c>
      <c r="X453" s="348">
        <v>8.7329000000000008</v>
      </c>
      <c r="Y453" s="374"/>
      <c r="Z453" s="346">
        <v>8</v>
      </c>
      <c r="AA453" s="346">
        <v>19</v>
      </c>
      <c r="AB453" s="346">
        <v>19</v>
      </c>
      <c r="AC453" s="346">
        <v>17</v>
      </c>
      <c r="AD453" s="346">
        <v>13</v>
      </c>
      <c r="AE453" s="346">
        <v>7</v>
      </c>
      <c r="AF453" s="346" t="s">
        <v>430</v>
      </c>
      <c r="AG453" s="346" t="s">
        <v>430</v>
      </c>
      <c r="AH453" s="346" t="s">
        <v>430</v>
      </c>
      <c r="AI453" s="346" t="s">
        <v>430</v>
      </c>
      <c r="AJ453" s="346">
        <v>11</v>
      </c>
      <c r="AK453" s="346">
        <v>18</v>
      </c>
      <c r="AL453" s="346">
        <v>14</v>
      </c>
      <c r="AM453" s="346">
        <v>8</v>
      </c>
      <c r="AN453" s="346">
        <v>11</v>
      </c>
      <c r="AO453" s="373"/>
      <c r="AP453" s="348" t="s">
        <v>430</v>
      </c>
      <c r="AQ453" s="348" t="s">
        <v>430</v>
      </c>
      <c r="AR453" s="348" t="s">
        <v>430</v>
      </c>
      <c r="AS453" s="348" t="s">
        <v>430</v>
      </c>
      <c r="AT453" s="348">
        <v>0.48</v>
      </c>
      <c r="AU453" s="351"/>
      <c r="AV453" s="346" t="s">
        <v>430</v>
      </c>
      <c r="AW453" s="346" t="s">
        <v>430</v>
      </c>
      <c r="AX453" s="346" t="s">
        <v>430</v>
      </c>
      <c r="AY453" s="346" t="s">
        <v>430</v>
      </c>
      <c r="AZ453" s="346">
        <v>9</v>
      </c>
      <c r="BA453" s="362"/>
      <c r="BB453" s="348">
        <v>13.606181118986299</v>
      </c>
      <c r="BC453" s="375">
        <v>0.95507495843287005</v>
      </c>
      <c r="BD453" s="375">
        <v>3.4074881625950598E-2</v>
      </c>
      <c r="BE453" s="375">
        <v>-3.4224428964030299E-3</v>
      </c>
      <c r="BF453" s="374"/>
      <c r="BG453" s="348">
        <v>65.987700000000004</v>
      </c>
      <c r="BH453" s="348">
        <v>21.144300000000001</v>
      </c>
      <c r="BI453" s="348">
        <v>10.946899999999999</v>
      </c>
      <c r="BJ453" s="348">
        <v>1.9211</v>
      </c>
      <c r="BK453" s="373"/>
      <c r="BL453" s="372" t="s">
        <v>2795</v>
      </c>
      <c r="BM453" s="372" t="s">
        <v>2796</v>
      </c>
      <c r="BN453" s="372" t="s">
        <v>2797</v>
      </c>
      <c r="BO453" s="372" t="s">
        <v>2798</v>
      </c>
      <c r="BP453" s="372" t="s">
        <v>2799</v>
      </c>
      <c r="BQ453" s="373"/>
      <c r="BR453" s="354" t="s">
        <v>476</v>
      </c>
    </row>
    <row r="454" spans="1:70" s="428" customFormat="1" x14ac:dyDescent="0.25">
      <c r="A454" s="345" t="s">
        <v>3915</v>
      </c>
      <c r="B454" s="373"/>
      <c r="C454" s="719">
        <v>45982</v>
      </c>
      <c r="D454" s="373"/>
      <c r="E454" s="346">
        <v>477.43</v>
      </c>
      <c r="F454" s="373"/>
      <c r="G454" s="347">
        <v>9.8039000000000005</v>
      </c>
      <c r="H454" s="374"/>
      <c r="I454" s="348">
        <v>-0.23810000000000001</v>
      </c>
      <c r="J454" s="348">
        <v>0.1226</v>
      </c>
      <c r="K454" s="348">
        <v>2.3595999999999999</v>
      </c>
      <c r="L454" s="348">
        <v>4.3856000000000002</v>
      </c>
      <c r="M454" s="348">
        <v>1.0659000000000001</v>
      </c>
      <c r="N454" s="350" t="s">
        <v>430</v>
      </c>
      <c r="O454" s="348" t="s">
        <v>430</v>
      </c>
      <c r="P454" s="348" t="s">
        <v>430</v>
      </c>
      <c r="Q454" s="348" t="s">
        <v>430</v>
      </c>
      <c r="R454" s="348" t="s">
        <v>430</v>
      </c>
      <c r="S454" s="348">
        <v>1.2904</v>
      </c>
      <c r="T454" s="348">
        <v>14.799799999999999</v>
      </c>
      <c r="U454" s="348">
        <v>-1.7447999999999999</v>
      </c>
      <c r="V454" s="348" t="s">
        <v>430</v>
      </c>
      <c r="W454" s="348">
        <v>1.2904</v>
      </c>
      <c r="X454" s="348">
        <v>-1.9610000000000001</v>
      </c>
      <c r="Y454" s="374"/>
      <c r="Z454" s="346">
        <v>22</v>
      </c>
      <c r="AA454" s="346">
        <v>9</v>
      </c>
      <c r="AB454" s="346">
        <v>16</v>
      </c>
      <c r="AC454" s="346">
        <v>14</v>
      </c>
      <c r="AD454" s="346">
        <v>10</v>
      </c>
      <c r="AE454" s="346" t="s">
        <v>430</v>
      </c>
      <c r="AF454" s="346" t="s">
        <v>430</v>
      </c>
      <c r="AG454" s="346" t="s">
        <v>430</v>
      </c>
      <c r="AH454" s="346" t="s">
        <v>430</v>
      </c>
      <c r="AI454" s="346" t="s">
        <v>430</v>
      </c>
      <c r="AJ454" s="346">
        <v>16</v>
      </c>
      <c r="AK454" s="346">
        <v>13</v>
      </c>
      <c r="AL454" s="346">
        <v>10</v>
      </c>
      <c r="AM454" s="346" t="s">
        <v>430</v>
      </c>
      <c r="AN454" s="346">
        <v>16</v>
      </c>
      <c r="AO454" s="373"/>
      <c r="AP454" s="348" t="s">
        <v>430</v>
      </c>
      <c r="AQ454" s="348" t="s">
        <v>430</v>
      </c>
      <c r="AR454" s="348" t="s">
        <v>430</v>
      </c>
      <c r="AS454" s="348" t="s">
        <v>430</v>
      </c>
      <c r="AT454" s="348" t="s">
        <v>430</v>
      </c>
      <c r="AU454" s="351"/>
      <c r="AV454" s="346" t="s">
        <v>430</v>
      </c>
      <c r="AW454" s="346" t="s">
        <v>430</v>
      </c>
      <c r="AX454" s="346" t="s">
        <v>430</v>
      </c>
      <c r="AY454" s="346" t="s">
        <v>430</v>
      </c>
      <c r="AZ454" s="346" t="s">
        <v>430</v>
      </c>
      <c r="BA454" s="362"/>
      <c r="BB454" s="348">
        <v>16.740687398711</v>
      </c>
      <c r="BC454" s="375">
        <v>1.02556574394879</v>
      </c>
      <c r="BD454" s="375">
        <v>-3.3717301003917802E-2</v>
      </c>
      <c r="BE454" s="375">
        <v>0.39126883884479402</v>
      </c>
      <c r="BF454" s="374"/>
      <c r="BG454" s="348">
        <v>45.116399999999999</v>
      </c>
      <c r="BH454" s="348">
        <v>24.879300000000001</v>
      </c>
      <c r="BI454" s="348">
        <v>28.814299999999999</v>
      </c>
      <c r="BJ454" s="348">
        <v>1.19</v>
      </c>
      <c r="BK454" s="373"/>
      <c r="BL454" s="372" t="s">
        <v>2801</v>
      </c>
      <c r="BM454" s="372" t="s">
        <v>2802</v>
      </c>
      <c r="BN454" s="372" t="s">
        <v>2803</v>
      </c>
      <c r="BO454" s="372" t="s">
        <v>2804</v>
      </c>
      <c r="BP454" s="372" t="s">
        <v>2805</v>
      </c>
      <c r="BQ454" s="373"/>
      <c r="BR454" s="354" t="s">
        <v>476</v>
      </c>
    </row>
    <row r="455" spans="1:70" s="428" customFormat="1" x14ac:dyDescent="0.25">
      <c r="A455" s="345" t="s">
        <v>3916</v>
      </c>
      <c r="B455" s="373"/>
      <c r="C455" s="719">
        <v>45646</v>
      </c>
      <c r="D455" s="373"/>
      <c r="E455" s="346">
        <v>367.73</v>
      </c>
      <c r="F455" s="373"/>
      <c r="G455" s="347">
        <v>11.17</v>
      </c>
      <c r="H455" s="374"/>
      <c r="I455" s="348">
        <v>0.1794</v>
      </c>
      <c r="J455" s="348">
        <v>0.26929999999999998</v>
      </c>
      <c r="K455" s="348">
        <v>4.1006999999999998</v>
      </c>
      <c r="L455" s="348">
        <v>6.3810000000000002</v>
      </c>
      <c r="M455" s="348">
        <v>4.1006999999999998</v>
      </c>
      <c r="N455" s="350">
        <v>1.5455000000000001</v>
      </c>
      <c r="O455" s="348" t="s">
        <v>430</v>
      </c>
      <c r="P455" s="348" t="s">
        <v>430</v>
      </c>
      <c r="Q455" s="348" t="s">
        <v>430</v>
      </c>
      <c r="R455" s="348" t="s">
        <v>430</v>
      </c>
      <c r="S455" s="348">
        <v>3.1394000000000002</v>
      </c>
      <c r="T455" s="348">
        <v>14.681699999999999</v>
      </c>
      <c r="U455" s="348">
        <v>-1.0629</v>
      </c>
      <c r="V455" s="348">
        <v>1.0860000000000001</v>
      </c>
      <c r="W455" s="348">
        <v>3.1394000000000002</v>
      </c>
      <c r="X455" s="348">
        <v>7.3025000000000002</v>
      </c>
      <c r="Y455" s="374"/>
      <c r="Z455" s="346">
        <v>5</v>
      </c>
      <c r="AA455" s="346">
        <v>6</v>
      </c>
      <c r="AB455" s="346">
        <v>8</v>
      </c>
      <c r="AC455" s="346">
        <v>9</v>
      </c>
      <c r="AD455" s="346">
        <v>6</v>
      </c>
      <c r="AE455" s="346">
        <v>6</v>
      </c>
      <c r="AF455" s="346" t="s">
        <v>430</v>
      </c>
      <c r="AG455" s="346" t="s">
        <v>430</v>
      </c>
      <c r="AH455" s="346" t="s">
        <v>430</v>
      </c>
      <c r="AI455" s="346" t="s">
        <v>430</v>
      </c>
      <c r="AJ455" s="346">
        <v>2</v>
      </c>
      <c r="AK455" s="346">
        <v>14</v>
      </c>
      <c r="AL455" s="346">
        <v>8</v>
      </c>
      <c r="AM455" s="346">
        <v>6</v>
      </c>
      <c r="AN455" s="346">
        <v>2</v>
      </c>
      <c r="AO455" s="373"/>
      <c r="AP455" s="348" t="s">
        <v>430</v>
      </c>
      <c r="AQ455" s="348" t="s">
        <v>430</v>
      </c>
      <c r="AR455" s="348" t="s">
        <v>430</v>
      </c>
      <c r="AS455" s="348" t="s">
        <v>430</v>
      </c>
      <c r="AT455" s="348">
        <v>5.41</v>
      </c>
      <c r="AU455" s="351"/>
      <c r="AV455" s="346" t="s">
        <v>430</v>
      </c>
      <c r="AW455" s="346" t="s">
        <v>430</v>
      </c>
      <c r="AX455" s="346" t="s">
        <v>430</v>
      </c>
      <c r="AY455" s="346" t="s">
        <v>430</v>
      </c>
      <c r="AZ455" s="346">
        <v>6</v>
      </c>
      <c r="BA455" s="362"/>
      <c r="BB455" s="348">
        <v>15.4396239299497</v>
      </c>
      <c r="BC455" s="375">
        <v>1.0088710229008899</v>
      </c>
      <c r="BD455" s="375">
        <v>1.7366498036796098E-2</v>
      </c>
      <c r="BE455" s="375">
        <v>0.25369445662583201</v>
      </c>
      <c r="BF455" s="374"/>
      <c r="BG455" s="348">
        <v>42.811900000000001</v>
      </c>
      <c r="BH455" s="348">
        <v>26.818999999999999</v>
      </c>
      <c r="BI455" s="348">
        <v>27.706099999999999</v>
      </c>
      <c r="BJ455" s="348">
        <v>2.6629999999999998</v>
      </c>
      <c r="BK455" s="373"/>
      <c r="BL455" s="372" t="s">
        <v>2807</v>
      </c>
      <c r="BM455" s="372" t="s">
        <v>2808</v>
      </c>
      <c r="BN455" s="372" t="s">
        <v>2809</v>
      </c>
      <c r="BO455" s="372" t="s">
        <v>2810</v>
      </c>
      <c r="BP455" s="372" t="s">
        <v>2811</v>
      </c>
      <c r="BQ455" s="373"/>
      <c r="BR455" s="354" t="s">
        <v>476</v>
      </c>
    </row>
    <row r="456" spans="1:70" s="428" customFormat="1" x14ac:dyDescent="0.25">
      <c r="A456" s="345" t="s">
        <v>3917</v>
      </c>
      <c r="B456" s="373"/>
      <c r="C456" s="719">
        <v>45715</v>
      </c>
      <c r="D456" s="373"/>
      <c r="E456" s="346">
        <v>362.25</v>
      </c>
      <c r="F456" s="373"/>
      <c r="G456" s="347">
        <v>11.702299999999999</v>
      </c>
      <c r="H456" s="374"/>
      <c r="I456" s="348">
        <v>0.19950000000000001</v>
      </c>
      <c r="J456" s="348">
        <v>0.21490000000000001</v>
      </c>
      <c r="K456" s="348">
        <v>3.2277</v>
      </c>
      <c r="L456" s="348">
        <v>6.9123000000000001</v>
      </c>
      <c r="M456" s="348">
        <v>3.0966999999999998</v>
      </c>
      <c r="N456" s="350">
        <v>2.0127999999999999</v>
      </c>
      <c r="O456" s="348" t="s">
        <v>430</v>
      </c>
      <c r="P456" s="348" t="s">
        <v>430</v>
      </c>
      <c r="Q456" s="348" t="s">
        <v>430</v>
      </c>
      <c r="R456" s="348" t="s">
        <v>430</v>
      </c>
      <c r="S456" s="348">
        <v>2.2284999999999999</v>
      </c>
      <c r="T456" s="348">
        <v>16.9587</v>
      </c>
      <c r="U456" s="348">
        <v>-0.27610000000000001</v>
      </c>
      <c r="V456" s="348">
        <v>1.3431999999999999</v>
      </c>
      <c r="W456" s="348">
        <v>2.2284999999999999</v>
      </c>
      <c r="X456" s="348">
        <v>12.0579</v>
      </c>
      <c r="Y456" s="374"/>
      <c r="Z456" s="346">
        <v>4</v>
      </c>
      <c r="AA456" s="346">
        <v>8</v>
      </c>
      <c r="AB456" s="346">
        <v>11</v>
      </c>
      <c r="AC456" s="346">
        <v>8</v>
      </c>
      <c r="AD456" s="346">
        <v>8</v>
      </c>
      <c r="AE456" s="346">
        <v>4</v>
      </c>
      <c r="AF456" s="346" t="s">
        <v>430</v>
      </c>
      <c r="AG456" s="346" t="s">
        <v>430</v>
      </c>
      <c r="AH456" s="346" t="s">
        <v>430</v>
      </c>
      <c r="AI456" s="346" t="s">
        <v>430</v>
      </c>
      <c r="AJ456" s="346">
        <v>6</v>
      </c>
      <c r="AK456" s="346">
        <v>8</v>
      </c>
      <c r="AL456" s="346">
        <v>6</v>
      </c>
      <c r="AM456" s="346">
        <v>5</v>
      </c>
      <c r="AN456" s="346">
        <v>6</v>
      </c>
      <c r="AO456" s="373"/>
      <c r="AP456" s="348" t="s">
        <v>430</v>
      </c>
      <c r="AQ456" s="348" t="s">
        <v>430</v>
      </c>
      <c r="AR456" s="348" t="s">
        <v>430</v>
      </c>
      <c r="AS456" s="348" t="s">
        <v>430</v>
      </c>
      <c r="AT456" s="348">
        <v>6.18</v>
      </c>
      <c r="AU456" s="351"/>
      <c r="AV456" s="346" t="s">
        <v>430</v>
      </c>
      <c r="AW456" s="346" t="s">
        <v>430</v>
      </c>
      <c r="AX456" s="346" t="s">
        <v>430</v>
      </c>
      <c r="AY456" s="346" t="s">
        <v>430</v>
      </c>
      <c r="AZ456" s="346">
        <v>5</v>
      </c>
      <c r="BA456" s="362"/>
      <c r="BB456" s="348">
        <v>13.715356988610599</v>
      </c>
      <c r="BC456" s="375">
        <v>0.95350565110097196</v>
      </c>
      <c r="BD456" s="375">
        <v>4.9666971257666198E-2</v>
      </c>
      <c r="BE456" s="375">
        <v>0.21491621125275601</v>
      </c>
      <c r="BF456" s="374"/>
      <c r="BG456" s="348">
        <v>74.590199999999996</v>
      </c>
      <c r="BH456" s="348">
        <v>11.391500000000001</v>
      </c>
      <c r="BI456" s="348">
        <v>12.577500000000001</v>
      </c>
      <c r="BJ456" s="348">
        <v>1.4408000000000001</v>
      </c>
      <c r="BK456" s="373"/>
      <c r="BL456" s="372" t="s">
        <v>2813</v>
      </c>
      <c r="BM456" s="372" t="s">
        <v>2814</v>
      </c>
      <c r="BN456" s="372" t="s">
        <v>2815</v>
      </c>
      <c r="BO456" s="372" t="s">
        <v>2816</v>
      </c>
      <c r="BP456" s="372" t="s">
        <v>2817</v>
      </c>
      <c r="BQ456" s="373"/>
      <c r="BR456" s="354" t="s">
        <v>602</v>
      </c>
    </row>
    <row r="457" spans="1:70" s="428" customFormat="1" x14ac:dyDescent="0.25">
      <c r="A457" s="345" t="s">
        <v>3918</v>
      </c>
      <c r="B457" s="373"/>
      <c r="C457" s="719">
        <v>46013</v>
      </c>
      <c r="D457" s="373"/>
      <c r="E457" s="346">
        <v>331.41699999999997</v>
      </c>
      <c r="F457" s="373"/>
      <c r="G457" s="347">
        <v>9.6999999999999993</v>
      </c>
      <c r="H457" s="374"/>
      <c r="I457" s="348">
        <v>-0.10299999999999999</v>
      </c>
      <c r="J457" s="348">
        <v>0</v>
      </c>
      <c r="K457" s="348">
        <v>4.1890000000000001</v>
      </c>
      <c r="L457" s="348">
        <v>6.3596000000000004</v>
      </c>
      <c r="M457" s="348">
        <v>-0.41070000000000001</v>
      </c>
      <c r="N457" s="350" t="s">
        <v>430</v>
      </c>
      <c r="O457" s="348" t="s">
        <v>430</v>
      </c>
      <c r="P457" s="348" t="s">
        <v>430</v>
      </c>
      <c r="Q457" s="348" t="s">
        <v>430</v>
      </c>
      <c r="R457" s="348" t="s">
        <v>430</v>
      </c>
      <c r="S457" s="348">
        <v>1.147</v>
      </c>
      <c r="T457" s="348">
        <v>15.8901</v>
      </c>
      <c r="U457" s="348">
        <v>-3.2900999999999998</v>
      </c>
      <c r="V457" s="348" t="s">
        <v>430</v>
      </c>
      <c r="W457" s="348">
        <v>1.147</v>
      </c>
      <c r="X457" s="348">
        <v>-3</v>
      </c>
      <c r="Y457" s="374"/>
      <c r="Z457" s="346">
        <v>17</v>
      </c>
      <c r="AA457" s="346">
        <v>11</v>
      </c>
      <c r="AB457" s="346">
        <v>6</v>
      </c>
      <c r="AC457" s="346">
        <v>10</v>
      </c>
      <c r="AD457" s="346">
        <v>14</v>
      </c>
      <c r="AE457" s="346" t="s">
        <v>430</v>
      </c>
      <c r="AF457" s="346" t="s">
        <v>430</v>
      </c>
      <c r="AG457" s="346" t="s">
        <v>430</v>
      </c>
      <c r="AH457" s="346" t="s">
        <v>430</v>
      </c>
      <c r="AI457" s="346" t="s">
        <v>430</v>
      </c>
      <c r="AJ457" s="346">
        <v>19</v>
      </c>
      <c r="AK457" s="346">
        <v>10</v>
      </c>
      <c r="AL457" s="346">
        <v>11</v>
      </c>
      <c r="AM457" s="346" t="s">
        <v>430</v>
      </c>
      <c r="AN457" s="346">
        <v>19</v>
      </c>
      <c r="AO457" s="373"/>
      <c r="AP457" s="348" t="s">
        <v>430</v>
      </c>
      <c r="AQ457" s="348" t="s">
        <v>430</v>
      </c>
      <c r="AR457" s="348" t="s">
        <v>430</v>
      </c>
      <c r="AS457" s="348" t="s">
        <v>430</v>
      </c>
      <c r="AT457" s="348" t="s">
        <v>430</v>
      </c>
      <c r="AU457" s="351"/>
      <c r="AV457" s="346" t="s">
        <v>430</v>
      </c>
      <c r="AW457" s="346" t="s">
        <v>430</v>
      </c>
      <c r="AX457" s="346" t="s">
        <v>430</v>
      </c>
      <c r="AY457" s="346" t="s">
        <v>430</v>
      </c>
      <c r="AZ457" s="346" t="s">
        <v>430</v>
      </c>
      <c r="BA457" s="362"/>
      <c r="BB457" s="348">
        <v>19.499344101894899</v>
      </c>
      <c r="BC457" s="375">
        <v>1.08546651663937</v>
      </c>
      <c r="BD457" s="375">
        <v>-1.9814140572365999E-2</v>
      </c>
      <c r="BE457" s="375">
        <v>0.28720837882810601</v>
      </c>
      <c r="BF457" s="374"/>
      <c r="BG457" s="348">
        <v>53.976399999999998</v>
      </c>
      <c r="BH457" s="348">
        <v>24.933900000000001</v>
      </c>
      <c r="BI457" s="348">
        <v>19.506599999999999</v>
      </c>
      <c r="BJ457" s="348">
        <v>1.5831</v>
      </c>
      <c r="BK457" s="373"/>
      <c r="BL457" s="372" t="s">
        <v>2819</v>
      </c>
      <c r="BM457" s="372" t="s">
        <v>2820</v>
      </c>
      <c r="BN457" s="372" t="s">
        <v>2821</v>
      </c>
      <c r="BO457" s="372" t="s">
        <v>2822</v>
      </c>
      <c r="BP457" s="372" t="s">
        <v>2823</v>
      </c>
      <c r="BQ457" s="373"/>
      <c r="BR457" s="354" t="s">
        <v>443</v>
      </c>
    </row>
    <row r="458" spans="1:70" s="428" customFormat="1" x14ac:dyDescent="0.25">
      <c r="A458" s="345" t="s">
        <v>3919</v>
      </c>
      <c r="B458" s="373"/>
      <c r="C458" s="719">
        <v>45315</v>
      </c>
      <c r="D458" s="373"/>
      <c r="E458" s="346">
        <v>200.899</v>
      </c>
      <c r="F458" s="373"/>
      <c r="G458" s="347">
        <v>10.7316</v>
      </c>
      <c r="H458" s="374"/>
      <c r="I458" s="348">
        <v>0.34410000000000002</v>
      </c>
      <c r="J458" s="348">
        <v>0.87039999999999995</v>
      </c>
      <c r="K458" s="348">
        <v>4.5933999999999999</v>
      </c>
      <c r="L458" s="348">
        <v>15.6348</v>
      </c>
      <c r="M458" s="348">
        <v>10.8568</v>
      </c>
      <c r="N458" s="350">
        <v>2.1638999999999999</v>
      </c>
      <c r="O458" s="348">
        <v>-4.2156000000000002</v>
      </c>
      <c r="P458" s="348" t="s">
        <v>430</v>
      </c>
      <c r="Q458" s="348" t="s">
        <v>430</v>
      </c>
      <c r="R458" s="348" t="s">
        <v>430</v>
      </c>
      <c r="S458" s="348">
        <v>2.2709999999999999</v>
      </c>
      <c r="T458" s="348">
        <v>26.770099999999999</v>
      </c>
      <c r="U458" s="348">
        <v>8.5096000000000007</v>
      </c>
      <c r="V458" s="348">
        <v>8.2131000000000007</v>
      </c>
      <c r="W458" s="348">
        <v>2.2709999999999999</v>
      </c>
      <c r="X458" s="348">
        <v>2.8919000000000001</v>
      </c>
      <c r="Y458" s="374"/>
      <c r="Z458" s="346">
        <v>1</v>
      </c>
      <c r="AA458" s="346">
        <v>2</v>
      </c>
      <c r="AB458" s="346">
        <v>4</v>
      </c>
      <c r="AC458" s="346">
        <v>2</v>
      </c>
      <c r="AD458" s="346">
        <v>3</v>
      </c>
      <c r="AE458" s="346">
        <v>3</v>
      </c>
      <c r="AF458" s="346">
        <v>13</v>
      </c>
      <c r="AG458" s="346" t="s">
        <v>430</v>
      </c>
      <c r="AH458" s="346" t="s">
        <v>430</v>
      </c>
      <c r="AI458" s="346" t="s">
        <v>430</v>
      </c>
      <c r="AJ458" s="346">
        <v>5</v>
      </c>
      <c r="AK458" s="346">
        <v>2</v>
      </c>
      <c r="AL458" s="346">
        <v>2</v>
      </c>
      <c r="AM458" s="346">
        <v>1</v>
      </c>
      <c r="AN458" s="346">
        <v>5</v>
      </c>
      <c r="AO458" s="373"/>
      <c r="AP458" s="348" t="s">
        <v>430</v>
      </c>
      <c r="AQ458" s="348" t="s">
        <v>430</v>
      </c>
      <c r="AR458" s="348" t="s">
        <v>430</v>
      </c>
      <c r="AS458" s="348" t="s">
        <v>430</v>
      </c>
      <c r="AT458" s="348">
        <v>20.49</v>
      </c>
      <c r="AU458" s="351"/>
      <c r="AV458" s="346" t="s">
        <v>430</v>
      </c>
      <c r="AW458" s="346" t="s">
        <v>430</v>
      </c>
      <c r="AX458" s="346" t="s">
        <v>430</v>
      </c>
      <c r="AY458" s="346" t="s">
        <v>430</v>
      </c>
      <c r="AZ458" s="346">
        <v>1</v>
      </c>
      <c r="BA458" s="362"/>
      <c r="BB458" s="348">
        <v>15.409077798711101</v>
      </c>
      <c r="BC458" s="375">
        <v>0.82229600499855404</v>
      </c>
      <c r="BD458" s="375">
        <v>-1.5491867255643299E-2</v>
      </c>
      <c r="BE458" s="375">
        <v>-0.49572767443044902</v>
      </c>
      <c r="BF458" s="374"/>
      <c r="BG458" s="348">
        <v>6.4567800000000002</v>
      </c>
      <c r="BH458" s="348">
        <v>12.1562</v>
      </c>
      <c r="BI458" s="348">
        <v>60.913800000000002</v>
      </c>
      <c r="BJ458" s="348">
        <v>20.473220000000001</v>
      </c>
      <c r="BK458" s="373"/>
      <c r="BL458" s="372" t="s">
        <v>2825</v>
      </c>
      <c r="BM458" s="372" t="s">
        <v>2826</v>
      </c>
      <c r="BN458" s="372" t="s">
        <v>2827</v>
      </c>
      <c r="BO458" s="372" t="s">
        <v>2828</v>
      </c>
      <c r="BP458" s="372" t="s">
        <v>2829</v>
      </c>
      <c r="BQ458" s="373"/>
      <c r="BR458" s="354" t="s">
        <v>547</v>
      </c>
    </row>
    <row r="459" spans="1:70" s="428" customFormat="1" x14ac:dyDescent="0.25">
      <c r="A459" s="345" t="s">
        <v>3920</v>
      </c>
      <c r="B459" s="373"/>
      <c r="C459" s="719">
        <v>46063</v>
      </c>
      <c r="D459" s="373"/>
      <c r="E459" s="346">
        <v>124.14</v>
      </c>
      <c r="F459" s="373"/>
      <c r="G459" s="347">
        <v>10.207000000000001</v>
      </c>
      <c r="H459" s="374"/>
      <c r="I459" s="348">
        <v>-0.37090000000000001</v>
      </c>
      <c r="J459" s="348">
        <v>-0.4486</v>
      </c>
      <c r="K459" s="348">
        <v>3.7612999999999999</v>
      </c>
      <c r="L459" s="348">
        <v>8.3430999999999997</v>
      </c>
      <c r="M459" s="348" t="s">
        <v>430</v>
      </c>
      <c r="N459" s="350" t="s">
        <v>430</v>
      </c>
      <c r="O459" s="348" t="s">
        <v>430</v>
      </c>
      <c r="P459" s="348" t="s">
        <v>430</v>
      </c>
      <c r="Q459" s="348" t="s">
        <v>430</v>
      </c>
      <c r="R459" s="348" t="s">
        <v>430</v>
      </c>
      <c r="S459" s="348">
        <v>1.7444</v>
      </c>
      <c r="T459" s="348">
        <v>17.727799999999998</v>
      </c>
      <c r="U459" s="348" t="s">
        <v>430</v>
      </c>
      <c r="V459" s="348" t="s">
        <v>430</v>
      </c>
      <c r="W459" s="348">
        <v>1.7444</v>
      </c>
      <c r="X459" s="348">
        <v>2.0699999999999998</v>
      </c>
      <c r="Y459" s="374"/>
      <c r="Z459" s="346">
        <v>24</v>
      </c>
      <c r="AA459" s="346">
        <v>21</v>
      </c>
      <c r="AB459" s="346">
        <v>9</v>
      </c>
      <c r="AC459" s="346">
        <v>5</v>
      </c>
      <c r="AD459" s="346" t="s">
        <v>430</v>
      </c>
      <c r="AE459" s="346" t="s">
        <v>430</v>
      </c>
      <c r="AF459" s="346" t="s">
        <v>430</v>
      </c>
      <c r="AG459" s="346" t="s">
        <v>430</v>
      </c>
      <c r="AH459" s="346" t="s">
        <v>430</v>
      </c>
      <c r="AI459" s="346" t="s">
        <v>430</v>
      </c>
      <c r="AJ459" s="346">
        <v>9</v>
      </c>
      <c r="AK459" s="346">
        <v>6</v>
      </c>
      <c r="AL459" s="346" t="s">
        <v>430</v>
      </c>
      <c r="AM459" s="346" t="s">
        <v>430</v>
      </c>
      <c r="AN459" s="346">
        <v>9</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22.1448110414422</v>
      </c>
      <c r="BC459" s="375">
        <v>1.12662910867227</v>
      </c>
      <c r="BD459" s="375">
        <v>2.21034513441292E-2</v>
      </c>
      <c r="BE459" s="375">
        <v>1.0820819808395501</v>
      </c>
      <c r="BF459" s="374"/>
      <c r="BG459" s="348">
        <v>44.725900000000003</v>
      </c>
      <c r="BH459" s="348">
        <v>10.1296</v>
      </c>
      <c r="BI459" s="348">
        <v>34.457999999999998</v>
      </c>
      <c r="BJ459" s="348">
        <v>10.686500000000001</v>
      </c>
      <c r="BK459" s="373"/>
      <c r="BL459" s="372" t="s">
        <v>2831</v>
      </c>
      <c r="BM459" s="372" t="s">
        <v>2731</v>
      </c>
      <c r="BN459" s="372" t="s">
        <v>2832</v>
      </c>
      <c r="BO459" s="372" t="s">
        <v>2833</v>
      </c>
      <c r="BP459" s="372" t="s">
        <v>2834</v>
      </c>
      <c r="BQ459" s="373"/>
      <c r="BR459" s="354" t="s">
        <v>554</v>
      </c>
    </row>
    <row r="460" spans="1:70" s="428" customFormat="1" x14ac:dyDescent="0.25">
      <c r="A460" s="885" t="s">
        <v>93</v>
      </c>
      <c r="B460" s="402"/>
      <c r="C460" s="724"/>
      <c r="D460" s="402"/>
      <c r="E460" s="403"/>
      <c r="F460" s="402"/>
      <c r="G460" s="404"/>
      <c r="H460" s="406"/>
      <c r="I460" s="405">
        <v>-2.3800000000000002E-2</v>
      </c>
      <c r="J460" s="405">
        <v>3.5200000000000002E-2</v>
      </c>
      <c r="K460" s="405">
        <v>3.2639</v>
      </c>
      <c r="L460" s="405">
        <v>6.2728000000000002</v>
      </c>
      <c r="M460" s="405">
        <v>1.7694000000000001</v>
      </c>
      <c r="N460" s="407">
        <v>-1.0277000000000001</v>
      </c>
      <c r="O460" s="405">
        <v>0.1769</v>
      </c>
      <c r="P460" s="405">
        <v>11.253399999999999</v>
      </c>
      <c r="Q460" s="405">
        <v>13.2319</v>
      </c>
      <c r="R460" s="405">
        <v>14.485799999999999</v>
      </c>
      <c r="S460" s="405">
        <v>1.7726999999999999</v>
      </c>
      <c r="T460" s="405">
        <v>16.469200000000001</v>
      </c>
      <c r="U460" s="405">
        <v>-1.5989</v>
      </c>
      <c r="V460" s="405">
        <v>-1.4977</v>
      </c>
      <c r="W460" s="405">
        <v>1.7726999999999999</v>
      </c>
      <c r="X460" s="405">
        <v>9.5075000000000003</v>
      </c>
      <c r="Y460" s="406"/>
      <c r="Z460" s="403">
        <v>24</v>
      </c>
      <c r="AA460" s="403">
        <v>23</v>
      </c>
      <c r="AB460" s="403">
        <v>24</v>
      </c>
      <c r="AC460" s="403">
        <v>24</v>
      </c>
      <c r="AD460" s="403">
        <v>23</v>
      </c>
      <c r="AE460" s="403">
        <v>19</v>
      </c>
      <c r="AF460" s="403">
        <v>14</v>
      </c>
      <c r="AG460" s="403">
        <v>11</v>
      </c>
      <c r="AH460" s="403">
        <v>11</v>
      </c>
      <c r="AI460" s="403">
        <v>8</v>
      </c>
      <c r="AJ460" s="403">
        <v>24</v>
      </c>
      <c r="AK460" s="403">
        <v>24</v>
      </c>
      <c r="AL460" s="403">
        <v>23</v>
      </c>
      <c r="AM460" s="403">
        <v>19</v>
      </c>
      <c r="AN460" s="403">
        <v>24</v>
      </c>
      <c r="AO460" s="402"/>
      <c r="AP460" s="405">
        <v>14.206250000000001</v>
      </c>
      <c r="AQ460" s="405">
        <v>14.1263636363636</v>
      </c>
      <c r="AR460" s="405">
        <v>10.3809090909091</v>
      </c>
      <c r="AS460" s="405">
        <v>4.2009090909090903</v>
      </c>
      <c r="AT460" s="405">
        <v>2.0063157894736801</v>
      </c>
      <c r="AU460" s="408"/>
      <c r="AV460" s="403">
        <v>8</v>
      </c>
      <c r="AW460" s="403">
        <v>11</v>
      </c>
      <c r="AX460" s="403">
        <v>11</v>
      </c>
      <c r="AY460" s="403">
        <v>11</v>
      </c>
      <c r="AZ460" s="403">
        <v>19</v>
      </c>
      <c r="BA460" s="409"/>
      <c r="BB460" s="405"/>
      <c r="BC460" s="410"/>
      <c r="BD460" s="410"/>
      <c r="BE460" s="410"/>
      <c r="BF460" s="406"/>
      <c r="BG460" s="405"/>
      <c r="BH460" s="405"/>
      <c r="BI460" s="405"/>
      <c r="BJ460" s="405"/>
      <c r="BK460" s="402"/>
      <c r="BL460" s="401"/>
      <c r="BM460" s="401"/>
      <c r="BN460" s="401"/>
      <c r="BO460" s="401"/>
      <c r="BP460" s="401"/>
      <c r="BQ460" s="402"/>
      <c r="BR460" s="411"/>
    </row>
    <row r="461" spans="1:70" s="428" customFormat="1" x14ac:dyDescent="0.25">
      <c r="A461" s="886" t="s">
        <v>94</v>
      </c>
      <c r="B461" s="373"/>
      <c r="C461" s="719"/>
      <c r="D461" s="373"/>
      <c r="E461" s="346"/>
      <c r="F461" s="373"/>
      <c r="G461" s="347"/>
      <c r="H461" s="374"/>
      <c r="I461" s="348">
        <v>0.34410000000000002</v>
      </c>
      <c r="J461" s="348">
        <v>1.7109000000000001</v>
      </c>
      <c r="K461" s="348">
        <v>8.0365000000000002</v>
      </c>
      <c r="L461" s="348">
        <v>15.9033</v>
      </c>
      <c r="M461" s="348">
        <v>12.538399999999999</v>
      </c>
      <c r="N461" s="350">
        <v>5.9234999999999998</v>
      </c>
      <c r="O461" s="348">
        <v>6.3403</v>
      </c>
      <c r="P461" s="348">
        <v>15.778600000000001</v>
      </c>
      <c r="Q461" s="348">
        <v>15.6708</v>
      </c>
      <c r="R461" s="348">
        <v>17.469000000000001</v>
      </c>
      <c r="S461" s="348">
        <v>5.6243999999999996</v>
      </c>
      <c r="T461" s="348">
        <v>29.9983</v>
      </c>
      <c r="U461" s="348">
        <v>8.9138999999999999</v>
      </c>
      <c r="V461" s="348">
        <v>8.2131000000000007</v>
      </c>
      <c r="W461" s="348">
        <v>5.6243999999999996</v>
      </c>
      <c r="X461" s="348">
        <v>17.328199999999999</v>
      </c>
      <c r="Y461" s="374"/>
      <c r="Z461" s="346"/>
      <c r="AA461" s="346"/>
      <c r="AB461" s="346"/>
      <c r="AC461" s="346"/>
      <c r="AD461" s="346"/>
      <c r="AE461" s="346"/>
      <c r="AF461" s="346"/>
      <c r="AG461" s="346"/>
      <c r="AH461" s="346"/>
      <c r="AI461" s="346"/>
      <c r="AJ461" s="346"/>
      <c r="AK461" s="346"/>
      <c r="AL461" s="346"/>
      <c r="AM461" s="346"/>
      <c r="AN461" s="346"/>
      <c r="AO461" s="373"/>
      <c r="AP461" s="348">
        <v>16.18</v>
      </c>
      <c r="AQ461" s="348">
        <v>16.89</v>
      </c>
      <c r="AR461" s="348">
        <v>14.56</v>
      </c>
      <c r="AS461" s="348">
        <v>10.050000000000001</v>
      </c>
      <c r="AT461" s="348">
        <v>20.49</v>
      </c>
      <c r="AU461" s="351"/>
      <c r="AV461" s="346"/>
      <c r="AW461" s="346"/>
      <c r="AX461" s="346"/>
      <c r="AY461" s="346"/>
      <c r="AZ461" s="346"/>
      <c r="BA461" s="362"/>
      <c r="BB461" s="348"/>
      <c r="BC461" s="375"/>
      <c r="BD461" s="375"/>
      <c r="BE461" s="375"/>
      <c r="BF461" s="374"/>
      <c r="BG461" s="348"/>
      <c r="BH461" s="348"/>
      <c r="BI461" s="348"/>
      <c r="BJ461" s="348"/>
      <c r="BK461" s="373"/>
      <c r="BL461" s="372"/>
      <c r="BM461" s="372"/>
      <c r="BN461" s="372"/>
      <c r="BO461" s="372"/>
      <c r="BP461" s="372"/>
      <c r="BQ461" s="373"/>
      <c r="BR461" s="354"/>
    </row>
    <row r="462" spans="1:70" s="428" customFormat="1" x14ac:dyDescent="0.25">
      <c r="A462" s="886" t="s">
        <v>95</v>
      </c>
      <c r="B462" s="373"/>
      <c r="C462" s="719"/>
      <c r="D462" s="373"/>
      <c r="E462" s="346"/>
      <c r="F462" s="373"/>
      <c r="G462" s="347"/>
      <c r="H462" s="374"/>
      <c r="I462" s="348">
        <v>-0.37090000000000001</v>
      </c>
      <c r="J462" s="348">
        <v>-0.50490000000000002</v>
      </c>
      <c r="K462" s="348">
        <v>1.0044999999999999</v>
      </c>
      <c r="L462" s="348">
        <v>0.1128</v>
      </c>
      <c r="M462" s="348">
        <v>-3.4893999999999998</v>
      </c>
      <c r="N462" s="350">
        <v>-8.2714999999999996</v>
      </c>
      <c r="O462" s="348">
        <v>-4.7285000000000004</v>
      </c>
      <c r="P462" s="348">
        <v>8.1745999999999999</v>
      </c>
      <c r="Q462" s="348">
        <v>10.9132</v>
      </c>
      <c r="R462" s="348">
        <v>11.426500000000001</v>
      </c>
      <c r="S462" s="348">
        <v>0.30180000000000001</v>
      </c>
      <c r="T462" s="348">
        <v>9.7393000000000001</v>
      </c>
      <c r="U462" s="348">
        <v>-6.2592999999999996</v>
      </c>
      <c r="V462" s="348">
        <v>-6.0152000000000001</v>
      </c>
      <c r="W462" s="348">
        <v>0.30180000000000001</v>
      </c>
      <c r="X462" s="348">
        <v>-3.4167000000000001</v>
      </c>
      <c r="Y462" s="374"/>
      <c r="Z462" s="346"/>
      <c r="AA462" s="346"/>
      <c r="AB462" s="346"/>
      <c r="AC462" s="346"/>
      <c r="AD462" s="346"/>
      <c r="AE462" s="346"/>
      <c r="AF462" s="346"/>
      <c r="AG462" s="346"/>
      <c r="AH462" s="346"/>
      <c r="AI462" s="346"/>
      <c r="AJ462" s="346"/>
      <c r="AK462" s="346"/>
      <c r="AL462" s="346"/>
      <c r="AM462" s="346"/>
      <c r="AN462" s="346"/>
      <c r="AO462" s="373"/>
      <c r="AP462" s="348">
        <v>11.65</v>
      </c>
      <c r="AQ462" s="348">
        <v>11.91</v>
      </c>
      <c r="AR462" s="348">
        <v>7.95</v>
      </c>
      <c r="AS462" s="348">
        <v>-0.32</v>
      </c>
      <c r="AT462" s="348">
        <v>-6.57</v>
      </c>
      <c r="AU462" s="351"/>
      <c r="AV462" s="346"/>
      <c r="AW462" s="346"/>
      <c r="AX462" s="346"/>
      <c r="AY462" s="346"/>
      <c r="AZ462" s="346"/>
      <c r="BA462" s="362"/>
      <c r="BB462" s="348"/>
      <c r="BC462" s="375"/>
      <c r="BD462" s="375"/>
      <c r="BE462" s="375"/>
      <c r="BF462" s="374"/>
      <c r="BG462" s="348"/>
      <c r="BH462" s="348"/>
      <c r="BI462" s="348"/>
      <c r="BJ462" s="348"/>
      <c r="BK462" s="373"/>
      <c r="BL462" s="372"/>
      <c r="BM462" s="372"/>
      <c r="BN462" s="372"/>
      <c r="BO462" s="372"/>
      <c r="BP462" s="372"/>
      <c r="BQ462" s="373"/>
      <c r="BR462" s="354"/>
    </row>
    <row r="463" spans="1:70" s="428" customFormat="1" x14ac:dyDescent="0.25">
      <c r="A463" s="887" t="s">
        <v>96</v>
      </c>
      <c r="B463" s="413"/>
      <c r="C463" s="725"/>
      <c r="D463" s="413"/>
      <c r="E463" s="414"/>
      <c r="F463" s="413"/>
      <c r="G463" s="415"/>
      <c r="H463" s="417"/>
      <c r="I463" s="416">
        <v>-8.1449999999999995E-2</v>
      </c>
      <c r="J463" s="416">
        <v>-3.7749999999999999E-2</v>
      </c>
      <c r="K463" s="416">
        <v>2.6381999999999999</v>
      </c>
      <c r="L463" s="416">
        <v>4.5376500000000002</v>
      </c>
      <c r="M463" s="416">
        <v>-7.5200000000000003E-2</v>
      </c>
      <c r="N463" s="418">
        <v>-1.9854000000000001</v>
      </c>
      <c r="O463" s="416">
        <v>-0.57509999999999994</v>
      </c>
      <c r="P463" s="416">
        <v>11.038399999999999</v>
      </c>
      <c r="Q463" s="416">
        <v>13.329000000000001</v>
      </c>
      <c r="R463" s="416">
        <v>14.3467</v>
      </c>
      <c r="S463" s="416">
        <v>1.6161000000000001</v>
      </c>
      <c r="T463" s="416">
        <v>14.8561</v>
      </c>
      <c r="U463" s="416">
        <v>-3.5907</v>
      </c>
      <c r="V463" s="416">
        <v>-3.5202</v>
      </c>
      <c r="W463" s="416">
        <v>1.6161000000000001</v>
      </c>
      <c r="X463" s="416">
        <v>12.2784</v>
      </c>
      <c r="Y463" s="417"/>
      <c r="Z463" s="414"/>
      <c r="AA463" s="414"/>
      <c r="AB463" s="414"/>
      <c r="AC463" s="414"/>
      <c r="AD463" s="414"/>
      <c r="AE463" s="414"/>
      <c r="AF463" s="414"/>
      <c r="AG463" s="414"/>
      <c r="AH463" s="414"/>
      <c r="AI463" s="414"/>
      <c r="AJ463" s="414"/>
      <c r="AK463" s="414"/>
      <c r="AL463" s="414"/>
      <c r="AM463" s="414"/>
      <c r="AN463" s="414"/>
      <c r="AO463" s="413"/>
      <c r="AP463" s="416">
        <v>14.6</v>
      </c>
      <c r="AQ463" s="416">
        <v>13.97</v>
      </c>
      <c r="AR463" s="416">
        <v>10.25</v>
      </c>
      <c r="AS463" s="416">
        <v>3.86</v>
      </c>
      <c r="AT463" s="416">
        <v>0.08</v>
      </c>
      <c r="AU463" s="419"/>
      <c r="AV463" s="414"/>
      <c r="AW463" s="414"/>
      <c r="AX463" s="414"/>
      <c r="AY463" s="414"/>
      <c r="AZ463" s="414"/>
      <c r="BA463" s="420"/>
      <c r="BB463" s="416"/>
      <c r="BC463" s="421"/>
      <c r="BD463" s="421"/>
      <c r="BE463" s="421"/>
      <c r="BF463" s="417"/>
      <c r="BG463" s="416"/>
      <c r="BH463" s="416"/>
      <c r="BI463" s="416"/>
      <c r="BJ463" s="416"/>
      <c r="BK463" s="413"/>
      <c r="BL463" s="412"/>
      <c r="BM463" s="412"/>
      <c r="BN463" s="412"/>
      <c r="BO463" s="412"/>
      <c r="BP463" s="412"/>
      <c r="BQ463" s="413"/>
      <c r="BR463" s="422"/>
    </row>
    <row r="464" spans="1:70" s="428" customFormat="1" ht="14.5" customHeight="1" x14ac:dyDescent="0.35">
      <c r="A464" s="874" t="s">
        <v>3921</v>
      </c>
      <c r="B464" s="862"/>
      <c r="C464" s="863"/>
      <c r="D464" s="862"/>
      <c r="E464" s="864"/>
      <c r="F464" s="862"/>
      <c r="G464" s="865"/>
      <c r="H464" s="867"/>
      <c r="I464" s="866"/>
      <c r="J464" s="866"/>
      <c r="K464" s="866"/>
      <c r="L464" s="866"/>
      <c r="M464" s="866"/>
      <c r="N464" s="868"/>
      <c r="O464" s="866"/>
      <c r="P464" s="866"/>
      <c r="Q464" s="866"/>
      <c r="R464" s="866"/>
      <c r="S464" s="866"/>
      <c r="T464" s="866"/>
      <c r="U464" s="866"/>
      <c r="V464" s="866"/>
      <c r="W464" s="866"/>
      <c r="X464" s="866"/>
      <c r="Y464" s="867"/>
      <c r="Z464" s="864"/>
      <c r="AA464" s="864"/>
      <c r="AB464" s="864"/>
      <c r="AC464" s="864"/>
      <c r="AD464" s="864"/>
      <c r="AE464" s="864"/>
      <c r="AF464" s="864"/>
      <c r="AG464" s="864"/>
      <c r="AH464" s="864"/>
      <c r="AI464" s="864"/>
      <c r="AJ464" s="864"/>
      <c r="AK464" s="864"/>
      <c r="AL464" s="864"/>
      <c r="AM464" s="864"/>
      <c r="AN464" s="864"/>
      <c r="AO464" s="862"/>
      <c r="AP464" s="866"/>
      <c r="AQ464" s="866"/>
      <c r="AR464" s="866"/>
      <c r="AS464" s="866"/>
      <c r="AT464" s="866"/>
      <c r="AU464" s="869"/>
      <c r="AV464" s="864"/>
      <c r="AW464" s="864"/>
      <c r="AX464" s="864"/>
      <c r="AY464" s="864"/>
      <c r="AZ464" s="864"/>
      <c r="BA464" s="870"/>
      <c r="BB464" s="866"/>
      <c r="BC464" s="871"/>
      <c r="BD464" s="871"/>
      <c r="BE464" s="871"/>
      <c r="BF464" s="867"/>
      <c r="BG464" s="866"/>
      <c r="BH464" s="866"/>
      <c r="BI464" s="866"/>
      <c r="BJ464" s="866"/>
      <c r="BK464" s="862"/>
      <c r="BL464" s="872"/>
      <c r="BM464" s="872"/>
      <c r="BN464" s="872"/>
      <c r="BO464" s="872"/>
      <c r="BP464" s="872"/>
      <c r="BQ464" s="862"/>
      <c r="BR464" s="873"/>
    </row>
    <row r="465" spans="1:70" s="428" customFormat="1" x14ac:dyDescent="0.25">
      <c r="A465" s="345" t="s">
        <v>3922</v>
      </c>
      <c r="B465" s="373"/>
      <c r="C465" s="719">
        <v>44214</v>
      </c>
      <c r="D465" s="373"/>
      <c r="E465" s="346">
        <v>16106.8</v>
      </c>
      <c r="F465" s="373"/>
      <c r="G465" s="347">
        <v>26.48</v>
      </c>
      <c r="H465" s="374"/>
      <c r="I465" s="348" t="s">
        <v>430</v>
      </c>
      <c r="J465" s="348">
        <v>0.56969999999999998</v>
      </c>
      <c r="K465" s="348">
        <v>0.53149999999999997</v>
      </c>
      <c r="L465" s="348">
        <v>1.3783000000000001</v>
      </c>
      <c r="M465" s="348">
        <v>-1.744</v>
      </c>
      <c r="N465" s="350">
        <v>2.1269999999999998</v>
      </c>
      <c r="O465" s="348">
        <v>5.0906000000000002</v>
      </c>
      <c r="P465" s="348">
        <v>17.810300000000002</v>
      </c>
      <c r="Q465" s="348">
        <v>17.605699999999999</v>
      </c>
      <c r="R465" s="348" t="s">
        <v>430</v>
      </c>
      <c r="S465" s="348">
        <v>0.2651</v>
      </c>
      <c r="T465" s="348">
        <v>11.4009</v>
      </c>
      <c r="U465" s="348">
        <v>-2.9681000000000002</v>
      </c>
      <c r="V465" s="348">
        <v>1.7287999999999999</v>
      </c>
      <c r="W465" s="348">
        <v>0.2651</v>
      </c>
      <c r="X465" s="348">
        <v>19.406600000000001</v>
      </c>
      <c r="Y465" s="374"/>
      <c r="Z465" s="346" t="s">
        <v>430</v>
      </c>
      <c r="AA465" s="346">
        <v>14</v>
      </c>
      <c r="AB465" s="346">
        <v>19</v>
      </c>
      <c r="AC465" s="346">
        <v>18</v>
      </c>
      <c r="AD465" s="346">
        <v>17</v>
      </c>
      <c r="AE465" s="346">
        <v>11</v>
      </c>
      <c r="AF465" s="346">
        <v>3</v>
      </c>
      <c r="AG465" s="346">
        <v>2</v>
      </c>
      <c r="AH465" s="346">
        <v>1</v>
      </c>
      <c r="AI465" s="346" t="s">
        <v>430</v>
      </c>
      <c r="AJ465" s="346">
        <v>14</v>
      </c>
      <c r="AK465" s="346">
        <v>17</v>
      </c>
      <c r="AL465" s="346">
        <v>18</v>
      </c>
      <c r="AM465" s="346">
        <v>16</v>
      </c>
      <c r="AN465" s="346">
        <v>14</v>
      </c>
      <c r="AO465" s="373"/>
      <c r="AP465" s="348" t="s">
        <v>430</v>
      </c>
      <c r="AQ465" s="348" t="s">
        <v>430</v>
      </c>
      <c r="AR465" s="348">
        <v>15.9</v>
      </c>
      <c r="AS465" s="348">
        <v>9.84</v>
      </c>
      <c r="AT465" s="348">
        <v>0.42</v>
      </c>
      <c r="AU465" s="351"/>
      <c r="AV465" s="346" t="s">
        <v>430</v>
      </c>
      <c r="AW465" s="346" t="s">
        <v>430</v>
      </c>
      <c r="AX465" s="346">
        <v>1</v>
      </c>
      <c r="AY465" s="346">
        <v>2</v>
      </c>
      <c r="AZ465" s="346">
        <v>17</v>
      </c>
      <c r="BA465" s="362"/>
      <c r="BB465" s="348">
        <v>12.5107240271756</v>
      </c>
      <c r="BC465" s="375">
        <v>0.85333245580177797</v>
      </c>
      <c r="BD465" s="375">
        <v>8.5411975523058098E-2</v>
      </c>
      <c r="BE465" s="375">
        <v>0.48304049034067598</v>
      </c>
      <c r="BF465" s="374"/>
      <c r="BG465" s="348">
        <v>74.790700000000001</v>
      </c>
      <c r="BH465" s="348">
        <v>10.0413</v>
      </c>
      <c r="BI465" s="348">
        <v>7.2875399999999999</v>
      </c>
      <c r="BJ465" s="348">
        <v>7.8804600000000002</v>
      </c>
      <c r="BK465" s="373"/>
      <c r="BL465" s="372" t="s">
        <v>2837</v>
      </c>
      <c r="BM465" s="372" t="s">
        <v>2838</v>
      </c>
      <c r="BN465" s="372" t="s">
        <v>2839</v>
      </c>
      <c r="BO465" s="372" t="s">
        <v>2840</v>
      </c>
      <c r="BP465" s="372" t="s">
        <v>2841</v>
      </c>
      <c r="BQ465" s="373"/>
      <c r="BR465" s="354" t="s">
        <v>463</v>
      </c>
    </row>
    <row r="466" spans="1:70" s="428" customFormat="1" ht="11" x14ac:dyDescent="0.3">
      <c r="A466" s="841" t="s">
        <v>3923</v>
      </c>
      <c r="B466" s="842"/>
      <c r="C466" s="843">
        <v>44832</v>
      </c>
      <c r="D466" s="842"/>
      <c r="E466" s="844">
        <v>3394.17</v>
      </c>
      <c r="F466" s="842"/>
      <c r="G466" s="845">
        <v>18.164999999999999</v>
      </c>
      <c r="H466" s="847"/>
      <c r="I466" s="846">
        <v>-0.36199999999999999</v>
      </c>
      <c r="J466" s="846">
        <v>0.84940000000000004</v>
      </c>
      <c r="K466" s="846">
        <v>3.8119000000000001</v>
      </c>
      <c r="L466" s="846">
        <v>7.8937999999999997</v>
      </c>
      <c r="M466" s="846">
        <v>6.8529</v>
      </c>
      <c r="N466" s="848">
        <v>6.3338000000000001</v>
      </c>
      <c r="O466" s="846">
        <v>7.53</v>
      </c>
      <c r="P466" s="846">
        <v>17.189699999999998</v>
      </c>
      <c r="Q466" s="846" t="s">
        <v>430</v>
      </c>
      <c r="R466" s="846" t="s">
        <v>430</v>
      </c>
      <c r="S466" s="846">
        <v>2.2458999999999998</v>
      </c>
      <c r="T466" s="846">
        <v>19.798200000000001</v>
      </c>
      <c r="U466" s="846">
        <v>4.2049000000000003</v>
      </c>
      <c r="V466" s="846">
        <v>6.9661999999999997</v>
      </c>
      <c r="W466" s="846">
        <v>2.2458999999999998</v>
      </c>
      <c r="X466" s="846">
        <v>17.0092</v>
      </c>
      <c r="Y466" s="847"/>
      <c r="Z466" s="844">
        <v>14</v>
      </c>
      <c r="AA466" s="844">
        <v>9</v>
      </c>
      <c r="AB466" s="844">
        <v>4</v>
      </c>
      <c r="AC466" s="844">
        <v>6</v>
      </c>
      <c r="AD466" s="844">
        <v>4</v>
      </c>
      <c r="AE466" s="844">
        <v>3</v>
      </c>
      <c r="AF466" s="844">
        <v>1</v>
      </c>
      <c r="AG466" s="844">
        <v>3</v>
      </c>
      <c r="AH466" s="844" t="s">
        <v>430</v>
      </c>
      <c r="AI466" s="844" t="s">
        <v>430</v>
      </c>
      <c r="AJ466" s="844">
        <v>2</v>
      </c>
      <c r="AK466" s="844">
        <v>7</v>
      </c>
      <c r="AL466" s="844">
        <v>4</v>
      </c>
      <c r="AM466" s="844">
        <v>5</v>
      </c>
      <c r="AN466" s="844">
        <v>2</v>
      </c>
      <c r="AO466" s="842"/>
      <c r="AP466" s="846" t="s">
        <v>430</v>
      </c>
      <c r="AQ466" s="846" t="s">
        <v>430</v>
      </c>
      <c r="AR466" s="846" t="s">
        <v>430</v>
      </c>
      <c r="AS466" s="846">
        <v>13.24</v>
      </c>
      <c r="AT466" s="846">
        <v>13.75</v>
      </c>
      <c r="AU466" s="849"/>
      <c r="AV466" s="844" t="s">
        <v>430</v>
      </c>
      <c r="AW466" s="844" t="s">
        <v>430</v>
      </c>
      <c r="AX466" s="844" t="s">
        <v>430</v>
      </c>
      <c r="AY466" s="844">
        <v>1</v>
      </c>
      <c r="AZ466" s="844">
        <v>3</v>
      </c>
      <c r="BA466" s="851"/>
      <c r="BB466" s="846">
        <v>14.486967253965799</v>
      </c>
      <c r="BC466" s="852">
        <v>0.98150237356166803</v>
      </c>
      <c r="BD466" s="852">
        <v>6.87703637312055E-2</v>
      </c>
      <c r="BE466" s="852">
        <v>0.32040758279966702</v>
      </c>
      <c r="BF466" s="847"/>
      <c r="BG466" s="846">
        <v>44.513300000000001</v>
      </c>
      <c r="BH466" s="846">
        <v>21.364000000000001</v>
      </c>
      <c r="BI466" s="846">
        <v>33.460799999999999</v>
      </c>
      <c r="BJ466" s="846">
        <v>0.66190000000000004</v>
      </c>
      <c r="BK466" s="842"/>
      <c r="BL466" s="855" t="s">
        <v>2843</v>
      </c>
      <c r="BM466" s="855" t="s">
        <v>2844</v>
      </c>
      <c r="BN466" s="855" t="s">
        <v>509</v>
      </c>
      <c r="BO466" s="855" t="s">
        <v>2845</v>
      </c>
      <c r="BP466" s="855" t="s">
        <v>2846</v>
      </c>
      <c r="BQ466" s="842"/>
      <c r="BR466" s="856" t="s">
        <v>602</v>
      </c>
    </row>
    <row r="467" spans="1:70" s="428" customFormat="1" x14ac:dyDescent="0.25">
      <c r="A467" s="345" t="s">
        <v>3924</v>
      </c>
      <c r="B467" s="373"/>
      <c r="C467" s="719">
        <v>44895</v>
      </c>
      <c r="D467" s="373"/>
      <c r="E467" s="346">
        <v>2746.29</v>
      </c>
      <c r="F467" s="373"/>
      <c r="G467" s="347">
        <v>15.827999999999999</v>
      </c>
      <c r="H467" s="374"/>
      <c r="I467" s="348">
        <v>3.7900000000000003E-2</v>
      </c>
      <c r="J467" s="348">
        <v>0.45700000000000002</v>
      </c>
      <c r="K467" s="348">
        <v>4.8906999999999998</v>
      </c>
      <c r="L467" s="348">
        <v>8.0410000000000004</v>
      </c>
      <c r="M467" s="348">
        <v>4.6894999999999998</v>
      </c>
      <c r="N467" s="350">
        <v>3.7357</v>
      </c>
      <c r="O467" s="348">
        <v>3.3065000000000002</v>
      </c>
      <c r="P467" s="348">
        <v>12.4756</v>
      </c>
      <c r="Q467" s="348" t="s">
        <v>430</v>
      </c>
      <c r="R467" s="348" t="s">
        <v>430</v>
      </c>
      <c r="S467" s="348">
        <v>1.8992</v>
      </c>
      <c r="T467" s="348">
        <v>20.732299999999999</v>
      </c>
      <c r="U467" s="348">
        <v>3.9196</v>
      </c>
      <c r="V467" s="348">
        <v>4.4200999999999997</v>
      </c>
      <c r="W467" s="348">
        <v>1.8992</v>
      </c>
      <c r="X467" s="348">
        <v>13.4953</v>
      </c>
      <c r="Y467" s="374"/>
      <c r="Z467" s="346">
        <v>3</v>
      </c>
      <c r="AA467" s="346">
        <v>16</v>
      </c>
      <c r="AB467" s="346">
        <v>3</v>
      </c>
      <c r="AC467" s="346">
        <v>5</v>
      </c>
      <c r="AD467" s="346">
        <v>6</v>
      </c>
      <c r="AE467" s="346">
        <v>6</v>
      </c>
      <c r="AF467" s="346">
        <v>4</v>
      </c>
      <c r="AG467" s="346">
        <v>9</v>
      </c>
      <c r="AH467" s="346" t="s">
        <v>430</v>
      </c>
      <c r="AI467" s="346" t="s">
        <v>430</v>
      </c>
      <c r="AJ467" s="346">
        <v>3</v>
      </c>
      <c r="AK467" s="346">
        <v>5</v>
      </c>
      <c r="AL467" s="346">
        <v>5</v>
      </c>
      <c r="AM467" s="346">
        <v>11</v>
      </c>
      <c r="AN467" s="346">
        <v>3</v>
      </c>
      <c r="AO467" s="373"/>
      <c r="AP467" s="348" t="s">
        <v>430</v>
      </c>
      <c r="AQ467" s="348" t="s">
        <v>430</v>
      </c>
      <c r="AR467" s="348" t="s">
        <v>430</v>
      </c>
      <c r="AS467" s="348">
        <v>8.33</v>
      </c>
      <c r="AT467" s="348">
        <v>10.73</v>
      </c>
      <c r="AU467" s="351"/>
      <c r="AV467" s="346" t="s">
        <v>430</v>
      </c>
      <c r="AW467" s="346" t="s">
        <v>430</v>
      </c>
      <c r="AX467" s="346" t="s">
        <v>430</v>
      </c>
      <c r="AY467" s="346">
        <v>6</v>
      </c>
      <c r="AZ467" s="346">
        <v>6</v>
      </c>
      <c r="BA467" s="362"/>
      <c r="BB467" s="348">
        <v>14.3612597516418</v>
      </c>
      <c r="BC467" s="375">
        <v>0.98570606345832401</v>
      </c>
      <c r="BD467" s="375">
        <v>4.6328251455015602E-2</v>
      </c>
      <c r="BE467" s="375">
        <v>-1.3429049156921599E-2</v>
      </c>
      <c r="BF467" s="374"/>
      <c r="BG467" s="348">
        <v>44.934399999999997</v>
      </c>
      <c r="BH467" s="348">
        <v>21.855899999999998</v>
      </c>
      <c r="BI467" s="348">
        <v>30.063800000000001</v>
      </c>
      <c r="BJ467" s="348">
        <v>3.1459000000000001</v>
      </c>
      <c r="BK467" s="373"/>
      <c r="BL467" s="372" t="s">
        <v>2848</v>
      </c>
      <c r="BM467" s="372" t="s">
        <v>2849</v>
      </c>
      <c r="BN467" s="372" t="s">
        <v>2850</v>
      </c>
      <c r="BO467" s="372" t="s">
        <v>2851</v>
      </c>
      <c r="BP467" s="372" t="s">
        <v>2852</v>
      </c>
      <c r="BQ467" s="373"/>
      <c r="BR467" s="354" t="s">
        <v>443</v>
      </c>
    </row>
    <row r="468" spans="1:70" s="428" customFormat="1" x14ac:dyDescent="0.25">
      <c r="A468" s="345" t="s">
        <v>3925</v>
      </c>
      <c r="B468" s="373"/>
      <c r="C468" s="719">
        <v>44412</v>
      </c>
      <c r="D468" s="373"/>
      <c r="E468" s="346">
        <v>2674.85</v>
      </c>
      <c r="F468" s="373"/>
      <c r="G468" s="347">
        <v>20.8504</v>
      </c>
      <c r="H468" s="374"/>
      <c r="I468" s="348">
        <v>-0.13220000000000001</v>
      </c>
      <c r="J468" s="348">
        <v>0.91959999999999997</v>
      </c>
      <c r="K468" s="348">
        <v>1.8832</v>
      </c>
      <c r="L468" s="348">
        <v>5.8288000000000002</v>
      </c>
      <c r="M468" s="348">
        <v>4.6638999999999999</v>
      </c>
      <c r="N468" s="350">
        <v>2.1152000000000002</v>
      </c>
      <c r="O468" s="348">
        <v>0.73760000000000003</v>
      </c>
      <c r="P468" s="348">
        <v>15.8101</v>
      </c>
      <c r="Q468" s="348" t="s">
        <v>430</v>
      </c>
      <c r="R468" s="348" t="s">
        <v>430</v>
      </c>
      <c r="S468" s="348">
        <v>1.6101000000000001</v>
      </c>
      <c r="T468" s="348">
        <v>17.721699999999998</v>
      </c>
      <c r="U468" s="348">
        <v>2.3378000000000001</v>
      </c>
      <c r="V468" s="348">
        <v>6.1413000000000002</v>
      </c>
      <c r="W468" s="348">
        <v>1.6101000000000001</v>
      </c>
      <c r="X468" s="348">
        <v>16.0002</v>
      </c>
      <c r="Y468" s="374"/>
      <c r="Z468" s="346">
        <v>10</v>
      </c>
      <c r="AA468" s="346">
        <v>6</v>
      </c>
      <c r="AB468" s="346">
        <v>11</v>
      </c>
      <c r="AC468" s="346">
        <v>7</v>
      </c>
      <c r="AD468" s="346">
        <v>8</v>
      </c>
      <c r="AE468" s="346">
        <v>12</v>
      </c>
      <c r="AF468" s="346">
        <v>10</v>
      </c>
      <c r="AG468" s="346">
        <v>5</v>
      </c>
      <c r="AH468" s="346" t="s">
        <v>430</v>
      </c>
      <c r="AI468" s="346" t="s">
        <v>430</v>
      </c>
      <c r="AJ468" s="346">
        <v>7</v>
      </c>
      <c r="AK468" s="346">
        <v>9</v>
      </c>
      <c r="AL468" s="346">
        <v>10</v>
      </c>
      <c r="AM468" s="346">
        <v>8</v>
      </c>
      <c r="AN468" s="346">
        <v>7</v>
      </c>
      <c r="AO468" s="373"/>
      <c r="AP468" s="348" t="s">
        <v>430</v>
      </c>
      <c r="AQ468" s="348" t="s">
        <v>430</v>
      </c>
      <c r="AR468" s="348">
        <v>14.38</v>
      </c>
      <c r="AS468" s="348">
        <v>7.73</v>
      </c>
      <c r="AT468" s="348">
        <v>9.5299999999999994</v>
      </c>
      <c r="AU468" s="351"/>
      <c r="AV468" s="346" t="s">
        <v>430</v>
      </c>
      <c r="AW468" s="346" t="s">
        <v>430</v>
      </c>
      <c r="AX468" s="346">
        <v>3</v>
      </c>
      <c r="AY468" s="346">
        <v>7</v>
      </c>
      <c r="AZ468" s="346">
        <v>9</v>
      </c>
      <c r="BA468" s="362"/>
      <c r="BB468" s="348">
        <v>14.412111245621499</v>
      </c>
      <c r="BC468" s="375">
        <v>1.0069750946513101</v>
      </c>
      <c r="BD468" s="375">
        <v>6.4823499261524697E-2</v>
      </c>
      <c r="BE468" s="375">
        <v>0.24083644136652299</v>
      </c>
      <c r="BF468" s="374"/>
      <c r="BG468" s="348">
        <v>45.4422</v>
      </c>
      <c r="BH468" s="348">
        <v>26.043399999999998</v>
      </c>
      <c r="BI468" s="348">
        <v>26.8279</v>
      </c>
      <c r="BJ468" s="348">
        <v>1.6865000000000001</v>
      </c>
      <c r="BK468" s="373"/>
      <c r="BL468" s="372" t="s">
        <v>2854</v>
      </c>
      <c r="BM468" s="372" t="s">
        <v>2855</v>
      </c>
      <c r="BN468" s="372" t="s">
        <v>2856</v>
      </c>
      <c r="BO468" s="372" t="s">
        <v>2857</v>
      </c>
      <c r="BP468" s="372" t="s">
        <v>2858</v>
      </c>
      <c r="BQ468" s="373"/>
      <c r="BR468" s="354" t="s">
        <v>525</v>
      </c>
    </row>
    <row r="469" spans="1:70" s="428" customFormat="1" x14ac:dyDescent="0.25">
      <c r="A469" s="345" t="s">
        <v>3926</v>
      </c>
      <c r="B469" s="373"/>
      <c r="C469" s="719">
        <v>44979</v>
      </c>
      <c r="D469" s="373"/>
      <c r="E469" s="346">
        <v>2108.1999999999998</v>
      </c>
      <c r="F469" s="373"/>
      <c r="G469" s="347">
        <v>17.61</v>
      </c>
      <c r="H469" s="374"/>
      <c r="I469" s="348">
        <v>-5.6800000000000003E-2</v>
      </c>
      <c r="J469" s="348">
        <v>0.68610000000000004</v>
      </c>
      <c r="K469" s="348">
        <v>2.3837000000000002</v>
      </c>
      <c r="L469" s="348">
        <v>5.1970999999999998</v>
      </c>
      <c r="M469" s="348">
        <v>2.5028999999999999</v>
      </c>
      <c r="N469" s="350">
        <v>2.6223999999999998</v>
      </c>
      <c r="O469" s="348">
        <v>2.6884000000000001</v>
      </c>
      <c r="P469" s="348">
        <v>14.755000000000001</v>
      </c>
      <c r="Q469" s="348" t="s">
        <v>430</v>
      </c>
      <c r="R469" s="348" t="s">
        <v>430</v>
      </c>
      <c r="S469" s="348">
        <v>1.8508</v>
      </c>
      <c r="T469" s="348">
        <v>16.622499999999999</v>
      </c>
      <c r="U469" s="348">
        <v>1.7919</v>
      </c>
      <c r="V469" s="348">
        <v>4.6967999999999996</v>
      </c>
      <c r="W469" s="348">
        <v>1.8508</v>
      </c>
      <c r="X469" s="348">
        <v>18.124600000000001</v>
      </c>
      <c r="Y469" s="374"/>
      <c r="Z469" s="346">
        <v>5</v>
      </c>
      <c r="AA469" s="346">
        <v>12</v>
      </c>
      <c r="AB469" s="346">
        <v>7</v>
      </c>
      <c r="AC469" s="346">
        <v>10</v>
      </c>
      <c r="AD469" s="346">
        <v>11</v>
      </c>
      <c r="AE469" s="346">
        <v>9</v>
      </c>
      <c r="AF469" s="346">
        <v>7</v>
      </c>
      <c r="AG469" s="346">
        <v>6</v>
      </c>
      <c r="AH469" s="346" t="s">
        <v>430</v>
      </c>
      <c r="AI469" s="346" t="s">
        <v>430</v>
      </c>
      <c r="AJ469" s="346">
        <v>5</v>
      </c>
      <c r="AK469" s="346">
        <v>12</v>
      </c>
      <c r="AL469" s="346">
        <v>12</v>
      </c>
      <c r="AM469" s="346">
        <v>10</v>
      </c>
      <c r="AN469" s="346">
        <v>5</v>
      </c>
      <c r="AO469" s="373"/>
      <c r="AP469" s="348" t="s">
        <v>430</v>
      </c>
      <c r="AQ469" s="348" t="s">
        <v>430</v>
      </c>
      <c r="AR469" s="348" t="s">
        <v>430</v>
      </c>
      <c r="AS469" s="348">
        <v>8.75</v>
      </c>
      <c r="AT469" s="348">
        <v>7.39</v>
      </c>
      <c r="AU469" s="351"/>
      <c r="AV469" s="346" t="s">
        <v>430</v>
      </c>
      <c r="AW469" s="346" t="s">
        <v>430</v>
      </c>
      <c r="AX469" s="346" t="s">
        <v>430</v>
      </c>
      <c r="AY469" s="346">
        <v>5</v>
      </c>
      <c r="AZ469" s="346">
        <v>11</v>
      </c>
      <c r="BA469" s="362"/>
      <c r="BB469" s="348">
        <v>14.3516344583325</v>
      </c>
      <c r="BC469" s="375">
        <v>1.0094009508502799</v>
      </c>
      <c r="BD469" s="375">
        <v>5.83348913894252E-2</v>
      </c>
      <c r="BE469" s="375">
        <v>0.142123541873036</v>
      </c>
      <c r="BF469" s="374"/>
      <c r="BG469" s="348">
        <v>51.337800000000001</v>
      </c>
      <c r="BH469" s="348">
        <v>21.595400000000001</v>
      </c>
      <c r="BI469" s="348">
        <v>24.3552</v>
      </c>
      <c r="BJ469" s="348">
        <v>2.7115999999999998</v>
      </c>
      <c r="BK469" s="373"/>
      <c r="BL469" s="372" t="s">
        <v>2860</v>
      </c>
      <c r="BM469" s="372" t="s">
        <v>462</v>
      </c>
      <c r="BN469" s="372" t="s">
        <v>2861</v>
      </c>
      <c r="BO469" s="372" t="s">
        <v>2862</v>
      </c>
      <c r="BP469" s="372" t="s">
        <v>2863</v>
      </c>
      <c r="BQ469" s="373"/>
      <c r="BR469" s="354" t="s">
        <v>436</v>
      </c>
    </row>
    <row r="470" spans="1:70" s="428" customFormat="1" x14ac:dyDescent="0.25">
      <c r="A470" s="345" t="s">
        <v>3927</v>
      </c>
      <c r="B470" s="373"/>
      <c r="C470" s="719">
        <v>44533</v>
      </c>
      <c r="D470" s="373"/>
      <c r="E470" s="346">
        <v>1755.71</v>
      </c>
      <c r="F470" s="373"/>
      <c r="G470" s="347">
        <v>16.64</v>
      </c>
      <c r="H470" s="374"/>
      <c r="I470" s="348" t="s">
        <v>430</v>
      </c>
      <c r="J470" s="348">
        <v>0.90959999999999996</v>
      </c>
      <c r="K470" s="348">
        <v>3.3540000000000001</v>
      </c>
      <c r="L470" s="348">
        <v>4.7858999999999998</v>
      </c>
      <c r="M470" s="348">
        <v>2.1486000000000001</v>
      </c>
      <c r="N470" s="350">
        <v>3.3633999999999999</v>
      </c>
      <c r="O470" s="348">
        <v>3.2841</v>
      </c>
      <c r="P470" s="348">
        <v>13.2117</v>
      </c>
      <c r="Q470" s="348" t="s">
        <v>430</v>
      </c>
      <c r="R470" s="348" t="s">
        <v>430</v>
      </c>
      <c r="S470" s="348">
        <v>1.0322</v>
      </c>
      <c r="T470" s="348">
        <v>15.635899999999999</v>
      </c>
      <c r="U470" s="348">
        <v>1.4634</v>
      </c>
      <c r="V470" s="348">
        <v>7.5629999999999997</v>
      </c>
      <c r="W470" s="348">
        <v>1.0322</v>
      </c>
      <c r="X470" s="348">
        <v>11.662100000000001</v>
      </c>
      <c r="Y470" s="374"/>
      <c r="Z470" s="346" t="s">
        <v>430</v>
      </c>
      <c r="AA470" s="346">
        <v>8</v>
      </c>
      <c r="AB470" s="346">
        <v>6</v>
      </c>
      <c r="AC470" s="346">
        <v>12</v>
      </c>
      <c r="AD470" s="346">
        <v>12</v>
      </c>
      <c r="AE470" s="346">
        <v>8</v>
      </c>
      <c r="AF470" s="346">
        <v>5</v>
      </c>
      <c r="AG470" s="346">
        <v>8</v>
      </c>
      <c r="AH470" s="346" t="s">
        <v>430</v>
      </c>
      <c r="AI470" s="346" t="s">
        <v>430</v>
      </c>
      <c r="AJ470" s="346">
        <v>10</v>
      </c>
      <c r="AK470" s="346">
        <v>13</v>
      </c>
      <c r="AL470" s="346">
        <v>13</v>
      </c>
      <c r="AM470" s="346">
        <v>4</v>
      </c>
      <c r="AN470" s="346">
        <v>10</v>
      </c>
      <c r="AO470" s="373"/>
      <c r="AP470" s="348" t="s">
        <v>430</v>
      </c>
      <c r="AQ470" s="348" t="s">
        <v>430</v>
      </c>
      <c r="AR470" s="348" t="s">
        <v>430</v>
      </c>
      <c r="AS470" s="348">
        <v>8.77</v>
      </c>
      <c r="AT470" s="348">
        <v>8.9</v>
      </c>
      <c r="AU470" s="351"/>
      <c r="AV470" s="346" t="s">
        <v>430</v>
      </c>
      <c r="AW470" s="346" t="s">
        <v>430</v>
      </c>
      <c r="AX470" s="346" t="s">
        <v>430</v>
      </c>
      <c r="AY470" s="346">
        <v>4</v>
      </c>
      <c r="AZ470" s="346">
        <v>10</v>
      </c>
      <c r="BA470" s="362"/>
      <c r="BB470" s="348">
        <v>14.1275020475647</v>
      </c>
      <c r="BC470" s="375">
        <v>0.99884978919143697</v>
      </c>
      <c r="BD470" s="375">
        <v>5.22623315660007E-2</v>
      </c>
      <c r="BE470" s="375">
        <v>8.5478181695938599E-2</v>
      </c>
      <c r="BF470" s="374"/>
      <c r="BG470" s="348">
        <v>28.837199999999999</v>
      </c>
      <c r="BH470" s="348">
        <v>30.692699999999999</v>
      </c>
      <c r="BI470" s="348">
        <v>37.9251</v>
      </c>
      <c r="BJ470" s="348">
        <v>2.5449999999999999</v>
      </c>
      <c r="BK470" s="373"/>
      <c r="BL470" s="372" t="s">
        <v>2865</v>
      </c>
      <c r="BM470" s="372" t="s">
        <v>2866</v>
      </c>
      <c r="BN470" s="372" t="s">
        <v>2867</v>
      </c>
      <c r="BO470" s="372" t="s">
        <v>2868</v>
      </c>
      <c r="BP470" s="372" t="s">
        <v>2869</v>
      </c>
      <c r="BQ470" s="373"/>
      <c r="BR470" s="354" t="s">
        <v>463</v>
      </c>
    </row>
    <row r="471" spans="1:70" s="428" customFormat="1" x14ac:dyDescent="0.25">
      <c r="A471" s="345" t="s">
        <v>3928</v>
      </c>
      <c r="B471" s="373"/>
      <c r="C471" s="719">
        <v>45468</v>
      </c>
      <c r="D471" s="373"/>
      <c r="E471" s="346">
        <v>1681.53</v>
      </c>
      <c r="F471" s="373"/>
      <c r="G471" s="347">
        <v>11.476800000000001</v>
      </c>
      <c r="H471" s="374"/>
      <c r="I471" s="348">
        <v>-0.63890000000000002</v>
      </c>
      <c r="J471" s="348">
        <v>0.58460000000000001</v>
      </c>
      <c r="K471" s="348">
        <v>4.9394</v>
      </c>
      <c r="L471" s="348">
        <v>11.1038</v>
      </c>
      <c r="M471" s="348">
        <v>5.4165000000000001</v>
      </c>
      <c r="N471" s="350">
        <v>1.853</v>
      </c>
      <c r="O471" s="348">
        <v>6.6557000000000004</v>
      </c>
      <c r="P471" s="348" t="s">
        <v>430</v>
      </c>
      <c r="Q471" s="348" t="s">
        <v>430</v>
      </c>
      <c r="R471" s="348" t="s">
        <v>430</v>
      </c>
      <c r="S471" s="348">
        <v>1.6132</v>
      </c>
      <c r="T471" s="348">
        <v>23.623100000000001</v>
      </c>
      <c r="U471" s="348">
        <v>2.742</v>
      </c>
      <c r="V471" s="348">
        <v>3.2187999999999999</v>
      </c>
      <c r="W471" s="348">
        <v>1.6132</v>
      </c>
      <c r="X471" s="348">
        <v>6.9237000000000002</v>
      </c>
      <c r="Y471" s="374"/>
      <c r="Z471" s="346">
        <v>16</v>
      </c>
      <c r="AA471" s="346">
        <v>13</v>
      </c>
      <c r="AB471" s="346">
        <v>2</v>
      </c>
      <c r="AC471" s="346">
        <v>2</v>
      </c>
      <c r="AD471" s="346">
        <v>5</v>
      </c>
      <c r="AE471" s="346">
        <v>13</v>
      </c>
      <c r="AF471" s="346">
        <v>2</v>
      </c>
      <c r="AG471" s="346" t="s">
        <v>430</v>
      </c>
      <c r="AH471" s="346" t="s">
        <v>430</v>
      </c>
      <c r="AI471" s="346" t="s">
        <v>430</v>
      </c>
      <c r="AJ471" s="346">
        <v>6</v>
      </c>
      <c r="AK471" s="346">
        <v>3</v>
      </c>
      <c r="AL471" s="346">
        <v>8</v>
      </c>
      <c r="AM471" s="346">
        <v>13</v>
      </c>
      <c r="AN471" s="346">
        <v>6</v>
      </c>
      <c r="AO471" s="373"/>
      <c r="AP471" s="348" t="s">
        <v>430</v>
      </c>
      <c r="AQ471" s="348" t="s">
        <v>430</v>
      </c>
      <c r="AR471" s="348" t="s">
        <v>430</v>
      </c>
      <c r="AS471" s="348" t="s">
        <v>430</v>
      </c>
      <c r="AT471" s="348">
        <v>12.45</v>
      </c>
      <c r="AU471" s="351"/>
      <c r="AV471" s="346" t="s">
        <v>430</v>
      </c>
      <c r="AW471" s="346" t="s">
        <v>430</v>
      </c>
      <c r="AX471" s="346" t="s">
        <v>430</v>
      </c>
      <c r="AY471" s="346" t="s">
        <v>430</v>
      </c>
      <c r="AZ471" s="346">
        <v>4</v>
      </c>
      <c r="BA471" s="362"/>
      <c r="BB471" s="348">
        <v>16.3887354769188</v>
      </c>
      <c r="BC471" s="375">
        <v>1.03458831646701</v>
      </c>
      <c r="BD471" s="375">
        <v>1.18291050257751E-2</v>
      </c>
      <c r="BE471" s="375">
        <v>0.48657349606349698</v>
      </c>
      <c r="BF471" s="374"/>
      <c r="BG471" s="348">
        <v>26.017800000000001</v>
      </c>
      <c r="BH471" s="348">
        <v>28.7193</v>
      </c>
      <c r="BI471" s="348">
        <v>42.892699999999998</v>
      </c>
      <c r="BJ471" s="348">
        <v>2.3702000000000001</v>
      </c>
      <c r="BK471" s="373"/>
      <c r="BL471" s="372" t="s">
        <v>2871</v>
      </c>
      <c r="BM471" s="372" t="s">
        <v>2872</v>
      </c>
      <c r="BN471" s="372" t="s">
        <v>2873</v>
      </c>
      <c r="BO471" s="372" t="s">
        <v>2874</v>
      </c>
      <c r="BP471" s="372" t="s">
        <v>2875</v>
      </c>
      <c r="BQ471" s="373"/>
      <c r="BR471" s="354" t="s">
        <v>443</v>
      </c>
    </row>
    <row r="472" spans="1:70" s="428" customFormat="1" x14ac:dyDescent="0.25">
      <c r="A472" s="345" t="s">
        <v>3929</v>
      </c>
      <c r="B472" s="373"/>
      <c r="C472" s="719">
        <v>45502</v>
      </c>
      <c r="D472" s="373"/>
      <c r="E472" s="346">
        <v>1449.59</v>
      </c>
      <c r="F472" s="373"/>
      <c r="G472" s="347">
        <v>9.0344999999999995</v>
      </c>
      <c r="H472" s="374"/>
      <c r="I472" s="348">
        <v>-0.35399999999999998</v>
      </c>
      <c r="J472" s="348">
        <v>0.44690000000000002</v>
      </c>
      <c r="K472" s="348">
        <v>0.68879999999999997</v>
      </c>
      <c r="L472" s="348">
        <v>-0.1183</v>
      </c>
      <c r="M472" s="348">
        <v>-1.9843</v>
      </c>
      <c r="N472" s="350">
        <v>-1.4551000000000001</v>
      </c>
      <c r="O472" s="348" t="s">
        <v>430</v>
      </c>
      <c r="P472" s="348" t="s">
        <v>430</v>
      </c>
      <c r="Q472" s="348" t="s">
        <v>430</v>
      </c>
      <c r="R472" s="348" t="s">
        <v>430</v>
      </c>
      <c r="S472" s="348">
        <v>-0.6149</v>
      </c>
      <c r="T472" s="348">
        <v>10.253500000000001</v>
      </c>
      <c r="U472" s="348">
        <v>-2.4615</v>
      </c>
      <c r="V472" s="348">
        <v>2.5436000000000001</v>
      </c>
      <c r="W472" s="348">
        <v>-0.6149</v>
      </c>
      <c r="X472" s="348">
        <v>-5.0374999999999996</v>
      </c>
      <c r="Y472" s="374"/>
      <c r="Z472" s="346">
        <v>13</v>
      </c>
      <c r="AA472" s="346">
        <v>17</v>
      </c>
      <c r="AB472" s="346">
        <v>18</v>
      </c>
      <c r="AC472" s="346">
        <v>19</v>
      </c>
      <c r="AD472" s="346">
        <v>18</v>
      </c>
      <c r="AE472" s="346">
        <v>16</v>
      </c>
      <c r="AF472" s="346" t="s">
        <v>430</v>
      </c>
      <c r="AG472" s="346" t="s">
        <v>430</v>
      </c>
      <c r="AH472" s="346" t="s">
        <v>430</v>
      </c>
      <c r="AI472" s="346" t="s">
        <v>430</v>
      </c>
      <c r="AJ472" s="346">
        <v>19</v>
      </c>
      <c r="AK472" s="346">
        <v>18</v>
      </c>
      <c r="AL472" s="346">
        <v>17</v>
      </c>
      <c r="AM472" s="346">
        <v>15</v>
      </c>
      <c r="AN472" s="346">
        <v>19</v>
      </c>
      <c r="AO472" s="373"/>
      <c r="AP472" s="348" t="s">
        <v>430</v>
      </c>
      <c r="AQ472" s="348" t="s">
        <v>430</v>
      </c>
      <c r="AR472" s="348" t="s">
        <v>430</v>
      </c>
      <c r="AS472" s="348" t="s">
        <v>430</v>
      </c>
      <c r="AT472" s="348">
        <v>0.27</v>
      </c>
      <c r="AU472" s="351"/>
      <c r="AV472" s="346" t="s">
        <v>430</v>
      </c>
      <c r="AW472" s="346" t="s">
        <v>430</v>
      </c>
      <c r="AX472" s="346" t="s">
        <v>430</v>
      </c>
      <c r="AY472" s="346" t="s">
        <v>430</v>
      </c>
      <c r="AZ472" s="346">
        <v>18</v>
      </c>
      <c r="BA472" s="362"/>
      <c r="BB472" s="348">
        <v>19.186938677124399</v>
      </c>
      <c r="BC472" s="375">
        <v>1.217700373822</v>
      </c>
      <c r="BD472" s="375">
        <v>-3.5009718096252099E-2</v>
      </c>
      <c r="BE472" s="375">
        <v>-0.36090142833528899</v>
      </c>
      <c r="BF472" s="374"/>
      <c r="BG472" s="348">
        <v>38.932000000000002</v>
      </c>
      <c r="BH472" s="348">
        <v>51.768799999999999</v>
      </c>
      <c r="BI472" s="348">
        <v>4.5430799999999998</v>
      </c>
      <c r="BJ472" s="348">
        <v>4.7561200000000001</v>
      </c>
      <c r="BK472" s="373"/>
      <c r="BL472" s="372" t="s">
        <v>2877</v>
      </c>
      <c r="BM472" s="372" t="s">
        <v>2878</v>
      </c>
      <c r="BN472" s="372" t="s">
        <v>2879</v>
      </c>
      <c r="BO472" s="372" t="s">
        <v>2880</v>
      </c>
      <c r="BP472" s="372" t="s">
        <v>2881</v>
      </c>
      <c r="BQ472" s="373"/>
      <c r="BR472" s="354" t="s">
        <v>476</v>
      </c>
    </row>
    <row r="473" spans="1:70" s="428" customFormat="1" x14ac:dyDescent="0.25">
      <c r="A473" s="345" t="s">
        <v>3930</v>
      </c>
      <c r="B473" s="373"/>
      <c r="C473" s="719">
        <v>45531</v>
      </c>
      <c r="D473" s="373"/>
      <c r="E473" s="346">
        <v>1545.88</v>
      </c>
      <c r="F473" s="373"/>
      <c r="G473" s="347">
        <v>12.5337</v>
      </c>
      <c r="H473" s="374"/>
      <c r="I473" s="348">
        <v>-0.15690000000000001</v>
      </c>
      <c r="J473" s="348">
        <v>3.8469000000000002</v>
      </c>
      <c r="K473" s="348">
        <v>7.5559000000000003</v>
      </c>
      <c r="L473" s="348">
        <v>8.9725999999999999</v>
      </c>
      <c r="M473" s="348">
        <v>4.3900000000000002E-2</v>
      </c>
      <c r="N473" s="350">
        <v>-2.4622000000000002</v>
      </c>
      <c r="O473" s="348" t="s">
        <v>430</v>
      </c>
      <c r="P473" s="348" t="s">
        <v>430</v>
      </c>
      <c r="Q473" s="348" t="s">
        <v>430</v>
      </c>
      <c r="R473" s="348" t="s">
        <v>430</v>
      </c>
      <c r="S473" s="348">
        <v>7.9375</v>
      </c>
      <c r="T473" s="348">
        <v>22.887799999999999</v>
      </c>
      <c r="U473" s="348">
        <v>-1.4693000000000001</v>
      </c>
      <c r="V473" s="348">
        <v>1.3561000000000001</v>
      </c>
      <c r="W473" s="348">
        <v>7.9375</v>
      </c>
      <c r="X473" s="348">
        <v>12.728400000000001</v>
      </c>
      <c r="Y473" s="374"/>
      <c r="Z473" s="346">
        <v>11</v>
      </c>
      <c r="AA473" s="346">
        <v>1</v>
      </c>
      <c r="AB473" s="346">
        <v>1</v>
      </c>
      <c r="AC473" s="346">
        <v>4</v>
      </c>
      <c r="AD473" s="346">
        <v>15</v>
      </c>
      <c r="AE473" s="346">
        <v>18</v>
      </c>
      <c r="AF473" s="346" t="s">
        <v>430</v>
      </c>
      <c r="AG473" s="346" t="s">
        <v>430</v>
      </c>
      <c r="AH473" s="346" t="s">
        <v>430</v>
      </c>
      <c r="AI473" s="346" t="s">
        <v>430</v>
      </c>
      <c r="AJ473" s="346">
        <v>1</v>
      </c>
      <c r="AK473" s="346">
        <v>4</v>
      </c>
      <c r="AL473" s="346">
        <v>15</v>
      </c>
      <c r="AM473" s="346">
        <v>17</v>
      </c>
      <c r="AN473" s="346">
        <v>1</v>
      </c>
      <c r="AO473" s="373"/>
      <c r="AP473" s="348" t="s">
        <v>430</v>
      </c>
      <c r="AQ473" s="348" t="s">
        <v>430</v>
      </c>
      <c r="AR473" s="348" t="s">
        <v>430</v>
      </c>
      <c r="AS473" s="348" t="s">
        <v>430</v>
      </c>
      <c r="AT473" s="348">
        <v>6.08</v>
      </c>
      <c r="AU473" s="351"/>
      <c r="AV473" s="346" t="s">
        <v>430</v>
      </c>
      <c r="AW473" s="346" t="s">
        <v>430</v>
      </c>
      <c r="AX473" s="346" t="s">
        <v>430</v>
      </c>
      <c r="AY473" s="346" t="s">
        <v>430</v>
      </c>
      <c r="AZ473" s="346">
        <v>14</v>
      </c>
      <c r="BA473" s="362"/>
      <c r="BB473" s="348">
        <v>23.498556497174</v>
      </c>
      <c r="BC473" s="375">
        <v>1.28424127059768</v>
      </c>
      <c r="BD473" s="375">
        <v>1.3026756387737801E-2</v>
      </c>
      <c r="BE473" s="375">
        <v>0.85600105477685595</v>
      </c>
      <c r="BF473" s="374"/>
      <c r="BG473" s="348">
        <v>37.431199999999997</v>
      </c>
      <c r="BH473" s="348">
        <v>38.326799999999999</v>
      </c>
      <c r="BI473" s="348">
        <v>23.5063</v>
      </c>
      <c r="BJ473" s="348">
        <v>0.73570000000000002</v>
      </c>
      <c r="BK473" s="373"/>
      <c r="BL473" s="372" t="s">
        <v>2311</v>
      </c>
      <c r="BM473" s="372" t="s">
        <v>2883</v>
      </c>
      <c r="BN473" s="372" t="s">
        <v>2884</v>
      </c>
      <c r="BO473" s="372" t="s">
        <v>2885</v>
      </c>
      <c r="BP473" s="372" t="s">
        <v>2886</v>
      </c>
      <c r="BQ473" s="373"/>
      <c r="BR473" s="354" t="s">
        <v>443</v>
      </c>
    </row>
    <row r="474" spans="1:70" s="428" customFormat="1" x14ac:dyDescent="0.25">
      <c r="A474" s="345" t="s">
        <v>3931</v>
      </c>
      <c r="B474" s="373"/>
      <c r="C474" s="719">
        <v>45180</v>
      </c>
      <c r="D474" s="373"/>
      <c r="E474" s="346">
        <v>1349.45</v>
      </c>
      <c r="F474" s="373"/>
      <c r="G474" s="347">
        <v>16.476099999999999</v>
      </c>
      <c r="H474" s="374"/>
      <c r="I474" s="348">
        <v>-6.3700000000000007E-2</v>
      </c>
      <c r="J474" s="348">
        <v>1.0605</v>
      </c>
      <c r="K474" s="348">
        <v>1.5257000000000001</v>
      </c>
      <c r="L474" s="348">
        <v>3.9279000000000002</v>
      </c>
      <c r="M474" s="348">
        <v>2.9672999999999998</v>
      </c>
      <c r="N474" s="350">
        <v>6.7458</v>
      </c>
      <c r="O474" s="348">
        <v>3.1956000000000002</v>
      </c>
      <c r="P474" s="348" t="s">
        <v>430</v>
      </c>
      <c r="Q474" s="348" t="s">
        <v>430</v>
      </c>
      <c r="R474" s="348" t="s">
        <v>430</v>
      </c>
      <c r="S474" s="348">
        <v>0.85819999999999996</v>
      </c>
      <c r="T474" s="348">
        <v>13.577400000000001</v>
      </c>
      <c r="U474" s="348">
        <v>2.8477000000000001</v>
      </c>
      <c r="V474" s="348">
        <v>10.284700000000001</v>
      </c>
      <c r="W474" s="348">
        <v>0.85819999999999996</v>
      </c>
      <c r="X474" s="348">
        <v>19.1738</v>
      </c>
      <c r="Y474" s="374"/>
      <c r="Z474" s="346">
        <v>6</v>
      </c>
      <c r="AA474" s="346">
        <v>4</v>
      </c>
      <c r="AB474" s="346">
        <v>13</v>
      </c>
      <c r="AC474" s="346">
        <v>14</v>
      </c>
      <c r="AD474" s="346">
        <v>10</v>
      </c>
      <c r="AE474" s="346">
        <v>2</v>
      </c>
      <c r="AF474" s="346">
        <v>6</v>
      </c>
      <c r="AG474" s="346" t="s">
        <v>430</v>
      </c>
      <c r="AH474" s="346" t="s">
        <v>430</v>
      </c>
      <c r="AI474" s="346" t="s">
        <v>430</v>
      </c>
      <c r="AJ474" s="346">
        <v>12</v>
      </c>
      <c r="AK474" s="346">
        <v>14</v>
      </c>
      <c r="AL474" s="346">
        <v>7</v>
      </c>
      <c r="AM474" s="346">
        <v>3</v>
      </c>
      <c r="AN474" s="346">
        <v>12</v>
      </c>
      <c r="AO474" s="373"/>
      <c r="AP474" s="348" t="s">
        <v>430</v>
      </c>
      <c r="AQ474" s="348" t="s">
        <v>430</v>
      </c>
      <c r="AR474" s="348" t="s">
        <v>430</v>
      </c>
      <c r="AS474" s="348" t="s">
        <v>430</v>
      </c>
      <c r="AT474" s="348">
        <v>10.64</v>
      </c>
      <c r="AU474" s="351"/>
      <c r="AV474" s="346" t="s">
        <v>430</v>
      </c>
      <c r="AW474" s="346" t="s">
        <v>430</v>
      </c>
      <c r="AX474" s="346" t="s">
        <v>430</v>
      </c>
      <c r="AY474" s="346" t="s">
        <v>430</v>
      </c>
      <c r="AZ474" s="346">
        <v>7</v>
      </c>
      <c r="BA474" s="362"/>
      <c r="BB474" s="348">
        <v>16.209930089222201</v>
      </c>
      <c r="BC474" s="375">
        <v>1.0879268198512999</v>
      </c>
      <c r="BD474" s="375">
        <v>6.8774368900040794E-2</v>
      </c>
      <c r="BE474" s="375">
        <v>0.55339919775503299</v>
      </c>
      <c r="BF474" s="374"/>
      <c r="BG474" s="348">
        <v>43.9788</v>
      </c>
      <c r="BH474" s="348">
        <v>27.584800000000001</v>
      </c>
      <c r="BI474" s="348">
        <v>26.829799999999999</v>
      </c>
      <c r="BJ474" s="348">
        <v>1.6066</v>
      </c>
      <c r="BK474" s="373"/>
      <c r="BL474" s="372" t="s">
        <v>1334</v>
      </c>
      <c r="BM474" s="372" t="s">
        <v>2888</v>
      </c>
      <c r="BN474" s="372" t="s">
        <v>2889</v>
      </c>
      <c r="BO474" s="372" t="s">
        <v>2890</v>
      </c>
      <c r="BP474" s="372" t="s">
        <v>1026</v>
      </c>
      <c r="BQ474" s="373"/>
      <c r="BR474" s="354" t="s">
        <v>476</v>
      </c>
    </row>
    <row r="475" spans="1:70" s="428" customFormat="1" x14ac:dyDescent="0.25">
      <c r="A475" s="345" t="s">
        <v>3932</v>
      </c>
      <c r="B475" s="373"/>
      <c r="C475" s="719">
        <v>45643</v>
      </c>
      <c r="D475" s="373"/>
      <c r="E475" s="346">
        <v>1334.42</v>
      </c>
      <c r="F475" s="373"/>
      <c r="G475" s="347">
        <v>10.683999999999999</v>
      </c>
      <c r="H475" s="374"/>
      <c r="I475" s="348">
        <v>-9.35E-2</v>
      </c>
      <c r="J475" s="348">
        <v>0.70689999999999997</v>
      </c>
      <c r="K475" s="348">
        <v>1.2892999999999999</v>
      </c>
      <c r="L475" s="348">
        <v>2.4451000000000001</v>
      </c>
      <c r="M475" s="348">
        <v>1.704</v>
      </c>
      <c r="N475" s="350">
        <v>3.7080000000000002</v>
      </c>
      <c r="O475" s="348" t="s">
        <v>430</v>
      </c>
      <c r="P475" s="348" t="s">
        <v>430</v>
      </c>
      <c r="Q475" s="348" t="s">
        <v>430</v>
      </c>
      <c r="R475" s="348" t="s">
        <v>430</v>
      </c>
      <c r="S475" s="348">
        <v>1.0306999999999999</v>
      </c>
      <c r="T475" s="348">
        <v>13.0702</v>
      </c>
      <c r="U475" s="348">
        <v>2.3176000000000001</v>
      </c>
      <c r="V475" s="348">
        <v>6.5522999999999998</v>
      </c>
      <c r="W475" s="348">
        <v>1.0306999999999999</v>
      </c>
      <c r="X475" s="348">
        <v>4.2816999999999998</v>
      </c>
      <c r="Y475" s="374"/>
      <c r="Z475" s="346">
        <v>8</v>
      </c>
      <c r="AA475" s="346">
        <v>11</v>
      </c>
      <c r="AB475" s="346">
        <v>16</v>
      </c>
      <c r="AC475" s="346">
        <v>17</v>
      </c>
      <c r="AD475" s="346">
        <v>13</v>
      </c>
      <c r="AE475" s="346">
        <v>7</v>
      </c>
      <c r="AF475" s="346" t="s">
        <v>430</v>
      </c>
      <c r="AG475" s="346" t="s">
        <v>430</v>
      </c>
      <c r="AH475" s="346" t="s">
        <v>430</v>
      </c>
      <c r="AI475" s="346" t="s">
        <v>430</v>
      </c>
      <c r="AJ475" s="346">
        <v>11</v>
      </c>
      <c r="AK475" s="346">
        <v>16</v>
      </c>
      <c r="AL475" s="346">
        <v>11</v>
      </c>
      <c r="AM475" s="346">
        <v>7</v>
      </c>
      <c r="AN475" s="346">
        <v>11</v>
      </c>
      <c r="AO475" s="373"/>
      <c r="AP475" s="348" t="s">
        <v>430</v>
      </c>
      <c r="AQ475" s="348" t="s">
        <v>430</v>
      </c>
      <c r="AR475" s="348" t="s">
        <v>430</v>
      </c>
      <c r="AS475" s="348" t="s">
        <v>430</v>
      </c>
      <c r="AT475" s="348">
        <v>7.12</v>
      </c>
      <c r="AU475" s="351"/>
      <c r="AV475" s="346" t="s">
        <v>430</v>
      </c>
      <c r="AW475" s="346" t="s">
        <v>430</v>
      </c>
      <c r="AX475" s="346" t="s">
        <v>430</v>
      </c>
      <c r="AY475" s="346" t="s">
        <v>430</v>
      </c>
      <c r="AZ475" s="346">
        <v>13</v>
      </c>
      <c r="BA475" s="362"/>
      <c r="BB475" s="348">
        <v>13.7691227039297</v>
      </c>
      <c r="BC475" s="375">
        <v>1.00031099654875</v>
      </c>
      <c r="BD475" s="375">
        <v>1.6787222772905602E-2</v>
      </c>
      <c r="BE475" s="375">
        <v>0.153566307342652</v>
      </c>
      <c r="BF475" s="374"/>
      <c r="BG475" s="348">
        <v>64.814599999999999</v>
      </c>
      <c r="BH475" s="348">
        <v>12.437799999999999</v>
      </c>
      <c r="BI475" s="348">
        <v>3.90117</v>
      </c>
      <c r="BJ475" s="348">
        <v>18.846430000000002</v>
      </c>
      <c r="BK475" s="373"/>
      <c r="BL475" s="372" t="s">
        <v>2892</v>
      </c>
      <c r="BM475" s="372" t="s">
        <v>2893</v>
      </c>
      <c r="BN475" s="372" t="s">
        <v>1048</v>
      </c>
      <c r="BO475" s="372" t="s">
        <v>2894</v>
      </c>
      <c r="BP475" s="372" t="s">
        <v>2895</v>
      </c>
      <c r="BQ475" s="373"/>
      <c r="BR475" s="354" t="s">
        <v>525</v>
      </c>
    </row>
    <row r="476" spans="1:70" s="428" customFormat="1" x14ac:dyDescent="0.25">
      <c r="A476" s="345" t="s">
        <v>3933</v>
      </c>
      <c r="B476" s="373"/>
      <c r="C476" s="719">
        <v>45565</v>
      </c>
      <c r="D476" s="373"/>
      <c r="E476" s="346">
        <v>1204.28</v>
      </c>
      <c r="F476" s="373"/>
      <c r="G476" s="347">
        <v>10.166</v>
      </c>
      <c r="H476" s="374"/>
      <c r="I476" s="348">
        <v>-2.9499999999999998E-2</v>
      </c>
      <c r="J476" s="348">
        <v>1.1744000000000001</v>
      </c>
      <c r="K476" s="348">
        <v>2.1606000000000001</v>
      </c>
      <c r="L476" s="348">
        <v>4.4916999999999998</v>
      </c>
      <c r="M476" s="348">
        <v>-0.79049999999999998</v>
      </c>
      <c r="N476" s="350">
        <v>-1.2242999999999999</v>
      </c>
      <c r="O476" s="348" t="s">
        <v>430</v>
      </c>
      <c r="P476" s="348" t="s">
        <v>430</v>
      </c>
      <c r="Q476" s="348" t="s">
        <v>430</v>
      </c>
      <c r="R476" s="348" t="s">
        <v>430</v>
      </c>
      <c r="S476" s="348">
        <v>1.8944000000000001</v>
      </c>
      <c r="T476" s="348">
        <v>17.106300000000001</v>
      </c>
      <c r="U476" s="348">
        <v>-2.25</v>
      </c>
      <c r="V476" s="348">
        <v>1.3053999999999999</v>
      </c>
      <c r="W476" s="348">
        <v>1.8944000000000001</v>
      </c>
      <c r="X476" s="348">
        <v>0.92310000000000003</v>
      </c>
      <c r="Y476" s="374"/>
      <c r="Z476" s="346">
        <v>4</v>
      </c>
      <c r="AA476" s="346">
        <v>2</v>
      </c>
      <c r="AB476" s="346">
        <v>8</v>
      </c>
      <c r="AC476" s="346">
        <v>13</v>
      </c>
      <c r="AD476" s="346">
        <v>16</v>
      </c>
      <c r="AE476" s="346">
        <v>15</v>
      </c>
      <c r="AF476" s="346" t="s">
        <v>430</v>
      </c>
      <c r="AG476" s="346" t="s">
        <v>430</v>
      </c>
      <c r="AH476" s="346" t="s">
        <v>430</v>
      </c>
      <c r="AI476" s="346" t="s">
        <v>430</v>
      </c>
      <c r="AJ476" s="346">
        <v>4</v>
      </c>
      <c r="AK476" s="346">
        <v>11</v>
      </c>
      <c r="AL476" s="346">
        <v>16</v>
      </c>
      <c r="AM476" s="346">
        <v>18</v>
      </c>
      <c r="AN476" s="346">
        <v>4</v>
      </c>
      <c r="AO476" s="373"/>
      <c r="AP476" s="348" t="s">
        <v>430</v>
      </c>
      <c r="AQ476" s="348" t="s">
        <v>430</v>
      </c>
      <c r="AR476" s="348" t="s">
        <v>430</v>
      </c>
      <c r="AS476" s="348" t="s">
        <v>430</v>
      </c>
      <c r="AT476" s="348">
        <v>3.57</v>
      </c>
      <c r="AU476" s="351"/>
      <c r="AV476" s="346" t="s">
        <v>430</v>
      </c>
      <c r="AW476" s="346" t="s">
        <v>430</v>
      </c>
      <c r="AX476" s="346" t="s">
        <v>430</v>
      </c>
      <c r="AY476" s="346" t="s">
        <v>430</v>
      </c>
      <c r="AZ476" s="346">
        <v>16</v>
      </c>
      <c r="BA476" s="362"/>
      <c r="BB476" s="348">
        <v>16.620588853424898</v>
      </c>
      <c r="BC476" s="375">
        <v>1.05502429263356</v>
      </c>
      <c r="BD476" s="375">
        <v>-1.61797728626542E-2</v>
      </c>
      <c r="BE476" s="375">
        <v>0.120240849033684</v>
      </c>
      <c r="BF476" s="374"/>
      <c r="BG476" s="348">
        <v>57.6128</v>
      </c>
      <c r="BH476" s="348">
        <v>20.1677</v>
      </c>
      <c r="BI476" s="348">
        <v>21.549600000000002</v>
      </c>
      <c r="BJ476" s="348">
        <v>0.66990000000000005</v>
      </c>
      <c r="BK476" s="373"/>
      <c r="BL476" s="372" t="s">
        <v>751</v>
      </c>
      <c r="BM476" s="372" t="s">
        <v>2897</v>
      </c>
      <c r="BN476" s="372" t="s">
        <v>2898</v>
      </c>
      <c r="BO476" s="372" t="s">
        <v>2899</v>
      </c>
      <c r="BP476" s="372" t="s">
        <v>2900</v>
      </c>
      <c r="BQ476" s="373"/>
      <c r="BR476" s="354" t="s">
        <v>525</v>
      </c>
    </row>
    <row r="477" spans="1:70" s="428" customFormat="1" x14ac:dyDescent="0.25">
      <c r="A477" s="345" t="s">
        <v>3934</v>
      </c>
      <c r="B477" s="373"/>
      <c r="C477" s="719">
        <v>45715</v>
      </c>
      <c r="D477" s="373"/>
      <c r="E477" s="346">
        <v>1259.3800000000001</v>
      </c>
      <c r="F477" s="373"/>
      <c r="G477" s="347">
        <v>14.54</v>
      </c>
      <c r="H477" s="374"/>
      <c r="I477" s="348">
        <v>6.88E-2</v>
      </c>
      <c r="J477" s="348">
        <v>0.27589999999999998</v>
      </c>
      <c r="K477" s="348">
        <v>3.7090000000000001</v>
      </c>
      <c r="L477" s="348">
        <v>15.031599999999999</v>
      </c>
      <c r="M477" s="348">
        <v>15.8566</v>
      </c>
      <c r="N477" s="350">
        <v>15.396800000000001</v>
      </c>
      <c r="O477" s="348" t="s">
        <v>430</v>
      </c>
      <c r="P477" s="348" t="s">
        <v>430</v>
      </c>
      <c r="Q477" s="348" t="s">
        <v>430</v>
      </c>
      <c r="R477" s="348" t="s">
        <v>430</v>
      </c>
      <c r="S477" s="348">
        <v>1.1830000000000001</v>
      </c>
      <c r="T477" s="348">
        <v>30.755400000000002</v>
      </c>
      <c r="U477" s="348">
        <v>13.1518</v>
      </c>
      <c r="V477" s="348">
        <v>16.227</v>
      </c>
      <c r="W477" s="348">
        <v>1.1830000000000001</v>
      </c>
      <c r="X477" s="348">
        <v>31.138500000000001</v>
      </c>
      <c r="Y477" s="374"/>
      <c r="Z477" s="346">
        <v>2</v>
      </c>
      <c r="AA477" s="346">
        <v>18</v>
      </c>
      <c r="AB477" s="346">
        <v>5</v>
      </c>
      <c r="AC477" s="346">
        <v>1</v>
      </c>
      <c r="AD477" s="346">
        <v>1</v>
      </c>
      <c r="AE477" s="346">
        <v>1</v>
      </c>
      <c r="AF477" s="346" t="s">
        <v>430</v>
      </c>
      <c r="AG477" s="346" t="s">
        <v>430</v>
      </c>
      <c r="AH477" s="346" t="s">
        <v>430</v>
      </c>
      <c r="AI477" s="346" t="s">
        <v>430</v>
      </c>
      <c r="AJ477" s="346">
        <v>8</v>
      </c>
      <c r="AK477" s="346">
        <v>1</v>
      </c>
      <c r="AL477" s="346">
        <v>1</v>
      </c>
      <c r="AM477" s="346">
        <v>1</v>
      </c>
      <c r="AN477" s="346">
        <v>8</v>
      </c>
      <c r="AO477" s="373"/>
      <c r="AP477" s="348" t="s">
        <v>430</v>
      </c>
      <c r="AQ477" s="348" t="s">
        <v>430</v>
      </c>
      <c r="AR477" s="348" t="s">
        <v>430</v>
      </c>
      <c r="AS477" s="348" t="s">
        <v>430</v>
      </c>
      <c r="AT477" s="348">
        <v>28.07</v>
      </c>
      <c r="AU477" s="351"/>
      <c r="AV477" s="346" t="s">
        <v>430</v>
      </c>
      <c r="AW477" s="346" t="s">
        <v>430</v>
      </c>
      <c r="AX477" s="346" t="s">
        <v>430</v>
      </c>
      <c r="AY477" s="346" t="s">
        <v>430</v>
      </c>
      <c r="AZ477" s="346">
        <v>1</v>
      </c>
      <c r="BA477" s="362"/>
      <c r="BB477" s="348">
        <v>17.731965768353898</v>
      </c>
      <c r="BC477" s="375">
        <v>1.22160547900517</v>
      </c>
      <c r="BD477" s="375">
        <v>0.1247383867414</v>
      </c>
      <c r="BE477" s="375">
        <v>1.50047260835022</v>
      </c>
      <c r="BF477" s="374"/>
      <c r="BG477" s="348">
        <v>33.875999999999998</v>
      </c>
      <c r="BH477" s="348">
        <v>33.1006</v>
      </c>
      <c r="BI477" s="348">
        <v>28.505800000000001</v>
      </c>
      <c r="BJ477" s="348">
        <v>4.5175999999999998</v>
      </c>
      <c r="BK477" s="373"/>
      <c r="BL477" s="372" t="s">
        <v>2902</v>
      </c>
      <c r="BM477" s="372" t="s">
        <v>2903</v>
      </c>
      <c r="BN477" s="372" t="s">
        <v>2904</v>
      </c>
      <c r="BO477" s="372" t="s">
        <v>2905</v>
      </c>
      <c r="BP477" s="372" t="s">
        <v>481</v>
      </c>
      <c r="BQ477" s="373"/>
      <c r="BR477" s="354" t="s">
        <v>602</v>
      </c>
    </row>
    <row r="478" spans="1:70" s="428" customFormat="1" x14ac:dyDescent="0.25">
      <c r="A478" s="345" t="s">
        <v>3935</v>
      </c>
      <c r="B478" s="373"/>
      <c r="C478" s="719">
        <v>41871</v>
      </c>
      <c r="D478" s="373"/>
      <c r="E478" s="346">
        <v>1189.1099999999999</v>
      </c>
      <c r="F478" s="373"/>
      <c r="G478" s="347">
        <v>47.574599999999997</v>
      </c>
      <c r="H478" s="374"/>
      <c r="I478" s="348">
        <v>-0.56950000000000001</v>
      </c>
      <c r="J478" s="348">
        <v>0.82779999999999998</v>
      </c>
      <c r="K478" s="348">
        <v>1.8772</v>
      </c>
      <c r="L478" s="348">
        <v>4.8057999999999996</v>
      </c>
      <c r="M478" s="348">
        <v>4.6486000000000001</v>
      </c>
      <c r="N478" s="350">
        <v>-2.3576000000000001</v>
      </c>
      <c r="O478" s="348">
        <v>1.6288</v>
      </c>
      <c r="P478" s="348">
        <v>16.877600000000001</v>
      </c>
      <c r="Q478" s="348">
        <v>16.398</v>
      </c>
      <c r="R478" s="348">
        <v>14.0921</v>
      </c>
      <c r="S478" s="348">
        <v>9.2200000000000004E-2</v>
      </c>
      <c r="T478" s="348">
        <v>19.925599999999999</v>
      </c>
      <c r="U478" s="348">
        <v>2.4434</v>
      </c>
      <c r="V478" s="348">
        <v>2.9681999999999999</v>
      </c>
      <c r="W478" s="348">
        <v>9.2200000000000004E-2</v>
      </c>
      <c r="X478" s="348">
        <v>13.989100000000001</v>
      </c>
      <c r="Y478" s="374"/>
      <c r="Z478" s="346">
        <v>15</v>
      </c>
      <c r="AA478" s="346">
        <v>10</v>
      </c>
      <c r="AB478" s="346">
        <v>12</v>
      </c>
      <c r="AC478" s="346">
        <v>11</v>
      </c>
      <c r="AD478" s="346">
        <v>9</v>
      </c>
      <c r="AE478" s="346">
        <v>17</v>
      </c>
      <c r="AF478" s="346">
        <v>9</v>
      </c>
      <c r="AG478" s="346">
        <v>4</v>
      </c>
      <c r="AH478" s="346">
        <v>2</v>
      </c>
      <c r="AI478" s="346">
        <v>1</v>
      </c>
      <c r="AJ478" s="346">
        <v>16</v>
      </c>
      <c r="AK478" s="346">
        <v>6</v>
      </c>
      <c r="AL478" s="346">
        <v>9</v>
      </c>
      <c r="AM478" s="346">
        <v>14</v>
      </c>
      <c r="AN478" s="346">
        <v>16</v>
      </c>
      <c r="AO478" s="373"/>
      <c r="AP478" s="348">
        <v>15.77</v>
      </c>
      <c r="AQ478" s="348">
        <v>18.239999999999998</v>
      </c>
      <c r="AR478" s="348">
        <v>15.17</v>
      </c>
      <c r="AS478" s="348">
        <v>9.07</v>
      </c>
      <c r="AT478" s="348">
        <v>7.28</v>
      </c>
      <c r="AU478" s="351"/>
      <c r="AV478" s="346">
        <v>1</v>
      </c>
      <c r="AW478" s="346">
        <v>1</v>
      </c>
      <c r="AX478" s="346">
        <v>2</v>
      </c>
      <c r="AY478" s="346">
        <v>3</v>
      </c>
      <c r="AZ478" s="346">
        <v>12</v>
      </c>
      <c r="BA478" s="362"/>
      <c r="BB478" s="348">
        <v>18.637482092200798</v>
      </c>
      <c r="BC478" s="375">
        <v>1.2553743606255601</v>
      </c>
      <c r="BD478" s="375">
        <v>5.5339140322615603E-2</v>
      </c>
      <c r="BE478" s="375">
        <v>0.166926476359538</v>
      </c>
      <c r="BF478" s="374"/>
      <c r="BG478" s="348">
        <v>41.536700000000003</v>
      </c>
      <c r="BH478" s="348">
        <v>17.445499999999999</v>
      </c>
      <c r="BI478" s="348">
        <v>37.969299999999997</v>
      </c>
      <c r="BJ478" s="348">
        <v>3.0485000000000002</v>
      </c>
      <c r="BK478" s="373"/>
      <c r="BL478" s="372" t="s">
        <v>2907</v>
      </c>
      <c r="BM478" s="372" t="s">
        <v>1500</v>
      </c>
      <c r="BN478" s="372" t="s">
        <v>2908</v>
      </c>
      <c r="BO478" s="372" t="s">
        <v>2909</v>
      </c>
      <c r="BP478" s="372" t="s">
        <v>2910</v>
      </c>
      <c r="BQ478" s="373"/>
      <c r="BR478" s="354" t="s">
        <v>512</v>
      </c>
    </row>
    <row r="479" spans="1:70" s="428" customFormat="1" x14ac:dyDescent="0.25">
      <c r="A479" s="345" t="s">
        <v>3936</v>
      </c>
      <c r="B479" s="373"/>
      <c r="C479" s="719">
        <v>45076</v>
      </c>
      <c r="D479" s="373"/>
      <c r="E479" s="346">
        <v>1014.87</v>
      </c>
      <c r="F479" s="373"/>
      <c r="G479" s="347">
        <v>17.572900000000001</v>
      </c>
      <c r="H479" s="374"/>
      <c r="I479" s="348">
        <v>0.18870000000000001</v>
      </c>
      <c r="J479" s="348">
        <v>1.0616000000000001</v>
      </c>
      <c r="K479" s="348">
        <v>1.4864999999999999</v>
      </c>
      <c r="L479" s="348">
        <v>9.7044999999999995</v>
      </c>
      <c r="M479" s="348">
        <v>9.6380999999999997</v>
      </c>
      <c r="N479" s="350">
        <v>4.1375999999999999</v>
      </c>
      <c r="O479" s="348">
        <v>-2.0051000000000001</v>
      </c>
      <c r="P479" s="348">
        <v>18.020800000000001</v>
      </c>
      <c r="Q479" s="348" t="s">
        <v>430</v>
      </c>
      <c r="R479" s="348" t="s">
        <v>430</v>
      </c>
      <c r="S479" s="348">
        <v>0.1447</v>
      </c>
      <c r="T479" s="348">
        <v>25.246099999999998</v>
      </c>
      <c r="U479" s="348">
        <v>8.0185999999999993</v>
      </c>
      <c r="V479" s="348">
        <v>11.242000000000001</v>
      </c>
      <c r="W479" s="348">
        <v>0.1447</v>
      </c>
      <c r="X479" s="348">
        <v>19.7256</v>
      </c>
      <c r="Y479" s="374"/>
      <c r="Z479" s="346">
        <v>1</v>
      </c>
      <c r="AA479" s="346">
        <v>3</v>
      </c>
      <c r="AB479" s="346">
        <v>14</v>
      </c>
      <c r="AC479" s="346">
        <v>3</v>
      </c>
      <c r="AD479" s="346">
        <v>2</v>
      </c>
      <c r="AE479" s="346">
        <v>5</v>
      </c>
      <c r="AF479" s="346">
        <v>12</v>
      </c>
      <c r="AG479" s="346">
        <v>1</v>
      </c>
      <c r="AH479" s="346" t="s">
        <v>430</v>
      </c>
      <c r="AI479" s="346" t="s">
        <v>430</v>
      </c>
      <c r="AJ479" s="346">
        <v>15</v>
      </c>
      <c r="AK479" s="346">
        <v>2</v>
      </c>
      <c r="AL479" s="346">
        <v>2</v>
      </c>
      <c r="AM479" s="346">
        <v>2</v>
      </c>
      <c r="AN479" s="346">
        <v>15</v>
      </c>
      <c r="AO479" s="373"/>
      <c r="AP479" s="348" t="s">
        <v>430</v>
      </c>
      <c r="AQ479" s="348" t="s">
        <v>430</v>
      </c>
      <c r="AR479" s="348" t="s">
        <v>430</v>
      </c>
      <c r="AS479" s="348">
        <v>7.56</v>
      </c>
      <c r="AT479" s="348">
        <v>17.07</v>
      </c>
      <c r="AU479" s="351"/>
      <c r="AV479" s="346" t="s">
        <v>430</v>
      </c>
      <c r="AW479" s="346" t="s">
        <v>430</v>
      </c>
      <c r="AX479" s="346" t="s">
        <v>430</v>
      </c>
      <c r="AY479" s="346">
        <v>8</v>
      </c>
      <c r="AZ479" s="346">
        <v>2</v>
      </c>
      <c r="BA479" s="362"/>
      <c r="BB479" s="348">
        <v>17.58839763196</v>
      </c>
      <c r="BC479" s="375">
        <v>1.12779587154336</v>
      </c>
      <c r="BD479" s="375">
        <v>6.7684178747197898E-2</v>
      </c>
      <c r="BE479" s="375">
        <v>0.41385154203651597</v>
      </c>
      <c r="BF479" s="374"/>
      <c r="BG479" s="348">
        <v>44.939900000000002</v>
      </c>
      <c r="BH479" s="348">
        <v>30.275500000000001</v>
      </c>
      <c r="BI479" s="348">
        <v>7.5188100000000002</v>
      </c>
      <c r="BJ479" s="348">
        <v>17.265789999999999</v>
      </c>
      <c r="BK479" s="373"/>
      <c r="BL479" s="372" t="s">
        <v>2912</v>
      </c>
      <c r="BM479" s="372" t="s">
        <v>2913</v>
      </c>
      <c r="BN479" s="372" t="s">
        <v>2914</v>
      </c>
      <c r="BO479" s="372" t="s">
        <v>2915</v>
      </c>
      <c r="BP479" s="372" t="s">
        <v>2916</v>
      </c>
      <c r="BQ479" s="373"/>
      <c r="BR479" s="354" t="s">
        <v>547</v>
      </c>
    </row>
    <row r="480" spans="1:70" s="428" customFormat="1" x14ac:dyDescent="0.25">
      <c r="A480" s="345" t="s">
        <v>3937</v>
      </c>
      <c r="B480" s="373"/>
      <c r="C480" s="719">
        <v>44454</v>
      </c>
      <c r="D480" s="373"/>
      <c r="E480" s="346">
        <v>563.16</v>
      </c>
      <c r="F480" s="373"/>
      <c r="G480" s="347">
        <v>17.079599999999999</v>
      </c>
      <c r="H480" s="374"/>
      <c r="I480" s="348">
        <v>-0.124</v>
      </c>
      <c r="J480" s="348">
        <v>0.97309999999999997</v>
      </c>
      <c r="K480" s="348">
        <v>1.4819</v>
      </c>
      <c r="L480" s="348">
        <v>3.4944999999999999</v>
      </c>
      <c r="M480" s="348">
        <v>1.3668</v>
      </c>
      <c r="N480" s="350">
        <v>2.4786000000000001</v>
      </c>
      <c r="O480" s="348">
        <v>0.5071</v>
      </c>
      <c r="P480" s="348">
        <v>14.3398</v>
      </c>
      <c r="Q480" s="348" t="s">
        <v>430</v>
      </c>
      <c r="R480" s="348" t="s">
        <v>430</v>
      </c>
      <c r="S480" s="348">
        <v>1.0789</v>
      </c>
      <c r="T480" s="348">
        <v>13.402799999999999</v>
      </c>
      <c r="U480" s="348">
        <v>-0.28839999999999999</v>
      </c>
      <c r="V480" s="348">
        <v>5.9759000000000002</v>
      </c>
      <c r="W480" s="348">
        <v>1.0789</v>
      </c>
      <c r="X480" s="348">
        <v>11.7059</v>
      </c>
      <c r="Y480" s="374"/>
      <c r="Z480" s="346">
        <v>9</v>
      </c>
      <c r="AA480" s="346">
        <v>5</v>
      </c>
      <c r="AB480" s="346">
        <v>15</v>
      </c>
      <c r="AC480" s="346">
        <v>15</v>
      </c>
      <c r="AD480" s="346">
        <v>14</v>
      </c>
      <c r="AE480" s="346">
        <v>10</v>
      </c>
      <c r="AF480" s="346">
        <v>11</v>
      </c>
      <c r="AG480" s="346">
        <v>7</v>
      </c>
      <c r="AH480" s="346" t="s">
        <v>430</v>
      </c>
      <c r="AI480" s="346" t="s">
        <v>430</v>
      </c>
      <c r="AJ480" s="346">
        <v>9</v>
      </c>
      <c r="AK480" s="346">
        <v>15</v>
      </c>
      <c r="AL480" s="346">
        <v>14</v>
      </c>
      <c r="AM480" s="346">
        <v>9</v>
      </c>
      <c r="AN480" s="346">
        <v>9</v>
      </c>
      <c r="AO480" s="373"/>
      <c r="AP480" s="348" t="s">
        <v>430</v>
      </c>
      <c r="AQ480" s="348" t="s">
        <v>430</v>
      </c>
      <c r="AR480" s="348" t="s">
        <v>430</v>
      </c>
      <c r="AS480" s="348">
        <v>7.11</v>
      </c>
      <c r="AT480" s="348">
        <v>5.71</v>
      </c>
      <c r="AU480" s="351"/>
      <c r="AV480" s="346" t="s">
        <v>430</v>
      </c>
      <c r="AW480" s="346" t="s">
        <v>430</v>
      </c>
      <c r="AX480" s="346" t="s">
        <v>430</v>
      </c>
      <c r="AY480" s="346">
        <v>9</v>
      </c>
      <c r="AZ480" s="346">
        <v>15</v>
      </c>
      <c r="BA480" s="362"/>
      <c r="BB480" s="348">
        <v>14.069595097854799</v>
      </c>
      <c r="BC480" s="375">
        <v>0.99502676761702302</v>
      </c>
      <c r="BD480" s="375">
        <v>5.9059302145739699E-2</v>
      </c>
      <c r="BE480" s="375">
        <v>0.17546492829535101</v>
      </c>
      <c r="BF480" s="374"/>
      <c r="BG480" s="348">
        <v>59.923499999999997</v>
      </c>
      <c r="BH480" s="348">
        <v>21.900400000000001</v>
      </c>
      <c r="BI480" s="348">
        <v>10.8154</v>
      </c>
      <c r="BJ480" s="348">
        <v>7.3606999999999996</v>
      </c>
      <c r="BK480" s="373"/>
      <c r="BL480" s="372" t="s">
        <v>2918</v>
      </c>
      <c r="BM480" s="372" t="s">
        <v>2281</v>
      </c>
      <c r="BN480" s="372" t="s">
        <v>1229</v>
      </c>
      <c r="BO480" s="372" t="s">
        <v>2919</v>
      </c>
      <c r="BP480" s="372" t="s">
        <v>2920</v>
      </c>
      <c r="BQ480" s="373"/>
      <c r="BR480" s="354" t="s">
        <v>443</v>
      </c>
    </row>
    <row r="481" spans="1:70" s="428" customFormat="1" x14ac:dyDescent="0.25">
      <c r="A481" s="345" t="s">
        <v>3938</v>
      </c>
      <c r="B481" s="373"/>
      <c r="C481" s="719">
        <v>45356</v>
      </c>
      <c r="D481" s="373"/>
      <c r="E481" s="346">
        <v>516.077</v>
      </c>
      <c r="F481" s="373"/>
      <c r="G481" s="347">
        <v>12.08</v>
      </c>
      <c r="H481" s="374"/>
      <c r="I481" s="348">
        <v>-8.2699999999999996E-2</v>
      </c>
      <c r="J481" s="348">
        <v>0.91900000000000004</v>
      </c>
      <c r="K481" s="348">
        <v>1.9409000000000001</v>
      </c>
      <c r="L481" s="348">
        <v>5.5944000000000003</v>
      </c>
      <c r="M481" s="348">
        <v>4.6794000000000002</v>
      </c>
      <c r="N481" s="350">
        <v>5.9649000000000001</v>
      </c>
      <c r="O481" s="348">
        <v>2.004</v>
      </c>
      <c r="P481" s="348" t="s">
        <v>430</v>
      </c>
      <c r="Q481" s="348" t="s">
        <v>430</v>
      </c>
      <c r="R481" s="348" t="s">
        <v>430</v>
      </c>
      <c r="S481" s="348">
        <v>-0.1653</v>
      </c>
      <c r="T481" s="348">
        <v>17.1678</v>
      </c>
      <c r="U481" s="348">
        <v>3.6021000000000001</v>
      </c>
      <c r="V481" s="348">
        <v>6.6196000000000002</v>
      </c>
      <c r="W481" s="348">
        <v>-0.1653</v>
      </c>
      <c r="X481" s="348">
        <v>8.3201999999999998</v>
      </c>
      <c r="Y481" s="374"/>
      <c r="Z481" s="346">
        <v>7</v>
      </c>
      <c r="AA481" s="346">
        <v>7</v>
      </c>
      <c r="AB481" s="346">
        <v>9</v>
      </c>
      <c r="AC481" s="346">
        <v>8</v>
      </c>
      <c r="AD481" s="346">
        <v>7</v>
      </c>
      <c r="AE481" s="346">
        <v>4</v>
      </c>
      <c r="AF481" s="346">
        <v>8</v>
      </c>
      <c r="AG481" s="346" t="s">
        <v>430</v>
      </c>
      <c r="AH481" s="346" t="s">
        <v>430</v>
      </c>
      <c r="AI481" s="346" t="s">
        <v>430</v>
      </c>
      <c r="AJ481" s="346">
        <v>18</v>
      </c>
      <c r="AK481" s="346">
        <v>10</v>
      </c>
      <c r="AL481" s="346">
        <v>6</v>
      </c>
      <c r="AM481" s="346">
        <v>6</v>
      </c>
      <c r="AN481" s="346">
        <v>18</v>
      </c>
      <c r="AO481" s="373"/>
      <c r="AP481" s="348" t="s">
        <v>430</v>
      </c>
      <c r="AQ481" s="348" t="s">
        <v>430</v>
      </c>
      <c r="AR481" s="348" t="s">
        <v>430</v>
      </c>
      <c r="AS481" s="348" t="s">
        <v>430</v>
      </c>
      <c r="AT481" s="348">
        <v>9.91</v>
      </c>
      <c r="AU481" s="351"/>
      <c r="AV481" s="346" t="s">
        <v>430</v>
      </c>
      <c r="AW481" s="346" t="s">
        <v>430</v>
      </c>
      <c r="AX481" s="346" t="s">
        <v>430</v>
      </c>
      <c r="AY481" s="346" t="s">
        <v>430</v>
      </c>
      <c r="AZ481" s="346">
        <v>8</v>
      </c>
      <c r="BA481" s="362"/>
      <c r="BB481" s="348">
        <v>15.503364963169901</v>
      </c>
      <c r="BC481" s="375">
        <v>1.0455209962105301</v>
      </c>
      <c r="BD481" s="375">
        <v>2.3317571021265301E-2</v>
      </c>
      <c r="BE481" s="375">
        <v>6.5304239176204398E-2</v>
      </c>
      <c r="BF481" s="374"/>
      <c r="BG481" s="348">
        <v>47.7196</v>
      </c>
      <c r="BH481" s="348">
        <v>19.4239</v>
      </c>
      <c r="BI481" s="348">
        <v>30.144600000000001</v>
      </c>
      <c r="BJ481" s="348">
        <v>2.7119</v>
      </c>
      <c r="BK481" s="373"/>
      <c r="BL481" s="372" t="s">
        <v>2922</v>
      </c>
      <c r="BM481" s="372" t="s">
        <v>2923</v>
      </c>
      <c r="BN481" s="372" t="s">
        <v>2924</v>
      </c>
      <c r="BO481" s="372" t="s">
        <v>2925</v>
      </c>
      <c r="BP481" s="372" t="s">
        <v>2926</v>
      </c>
      <c r="BQ481" s="373"/>
      <c r="BR481" s="354" t="s">
        <v>443</v>
      </c>
    </row>
    <row r="482" spans="1:70" s="428" customFormat="1" x14ac:dyDescent="0.25">
      <c r="A482" s="345" t="s">
        <v>3939</v>
      </c>
      <c r="B482" s="373"/>
      <c r="C482" s="719">
        <v>45534</v>
      </c>
      <c r="D482" s="373"/>
      <c r="E482" s="346">
        <v>464.58</v>
      </c>
      <c r="F482" s="373"/>
      <c r="G482" s="347">
        <v>9.64</v>
      </c>
      <c r="H482" s="374"/>
      <c r="I482" s="348">
        <v>-0.72089999999999999</v>
      </c>
      <c r="J482" s="348">
        <v>-0.1036</v>
      </c>
      <c r="K482" s="348">
        <v>1.9027000000000001</v>
      </c>
      <c r="L482" s="348">
        <v>5.4705000000000004</v>
      </c>
      <c r="M482" s="348">
        <v>9.2971000000000004</v>
      </c>
      <c r="N482" s="350">
        <v>1.7950999999999999</v>
      </c>
      <c r="O482" s="348" t="s">
        <v>430</v>
      </c>
      <c r="P482" s="348" t="s">
        <v>430</v>
      </c>
      <c r="Q482" s="348" t="s">
        <v>430</v>
      </c>
      <c r="R482" s="348" t="s">
        <v>430</v>
      </c>
      <c r="S482" s="348">
        <v>0.73150000000000004</v>
      </c>
      <c r="T482" s="348">
        <v>18.1373</v>
      </c>
      <c r="U482" s="348">
        <v>5.5860000000000003</v>
      </c>
      <c r="V482" s="348">
        <v>4.1036999999999999</v>
      </c>
      <c r="W482" s="348">
        <v>0.73150000000000004</v>
      </c>
      <c r="X482" s="348">
        <v>-1.9347000000000001</v>
      </c>
      <c r="Y482" s="374"/>
      <c r="Z482" s="346">
        <v>17</v>
      </c>
      <c r="AA482" s="346">
        <v>19</v>
      </c>
      <c r="AB482" s="346">
        <v>10</v>
      </c>
      <c r="AC482" s="346">
        <v>9</v>
      </c>
      <c r="AD482" s="346">
        <v>3</v>
      </c>
      <c r="AE482" s="346">
        <v>14</v>
      </c>
      <c r="AF482" s="346" t="s">
        <v>430</v>
      </c>
      <c r="AG482" s="346" t="s">
        <v>430</v>
      </c>
      <c r="AH482" s="346" t="s">
        <v>430</v>
      </c>
      <c r="AI482" s="346" t="s">
        <v>430</v>
      </c>
      <c r="AJ482" s="346">
        <v>13</v>
      </c>
      <c r="AK482" s="346">
        <v>8</v>
      </c>
      <c r="AL482" s="346">
        <v>3</v>
      </c>
      <c r="AM482" s="346">
        <v>12</v>
      </c>
      <c r="AN482" s="346">
        <v>13</v>
      </c>
      <c r="AO482" s="373"/>
      <c r="AP482" s="348" t="s">
        <v>430</v>
      </c>
      <c r="AQ482" s="348" t="s">
        <v>430</v>
      </c>
      <c r="AR482" s="348" t="s">
        <v>430</v>
      </c>
      <c r="AS482" s="348" t="s">
        <v>430</v>
      </c>
      <c r="AT482" s="348">
        <v>10.87</v>
      </c>
      <c r="AU482" s="351"/>
      <c r="AV482" s="346" t="s">
        <v>430</v>
      </c>
      <c r="AW482" s="346" t="s">
        <v>430</v>
      </c>
      <c r="AX482" s="346" t="s">
        <v>430</v>
      </c>
      <c r="AY482" s="346" t="s">
        <v>430</v>
      </c>
      <c r="AZ482" s="346">
        <v>5</v>
      </c>
      <c r="BA482" s="362"/>
      <c r="BB482" s="348">
        <v>18.714739086130599</v>
      </c>
      <c r="BC482" s="375">
        <v>1.09714926092549</v>
      </c>
      <c r="BD482" s="375">
        <v>-2.6774535175718699E-2</v>
      </c>
      <c r="BE482" s="375">
        <v>-3.12970912269281E-2</v>
      </c>
      <c r="BF482" s="374"/>
      <c r="BG482" s="348">
        <v>54.942799999999998</v>
      </c>
      <c r="BH482" s="348">
        <v>11.8553</v>
      </c>
      <c r="BI482" s="348">
        <v>27.984300000000001</v>
      </c>
      <c r="BJ482" s="348">
        <v>5.2176</v>
      </c>
      <c r="BK482" s="373"/>
      <c r="BL482" s="372" t="s">
        <v>2928</v>
      </c>
      <c r="BM482" s="372" t="s">
        <v>2929</v>
      </c>
      <c r="BN482" s="372" t="s">
        <v>2930</v>
      </c>
      <c r="BO482" s="372" t="s">
        <v>2931</v>
      </c>
      <c r="BP482" s="372" t="s">
        <v>2932</v>
      </c>
      <c r="BQ482" s="373"/>
      <c r="BR482" s="354" t="s">
        <v>476</v>
      </c>
    </row>
    <row r="483" spans="1:70" s="428" customFormat="1" x14ac:dyDescent="0.25">
      <c r="A483" s="345" t="s">
        <v>3940</v>
      </c>
      <c r="B483" s="373"/>
      <c r="C483" s="719">
        <v>46090</v>
      </c>
      <c r="D483" s="373"/>
      <c r="E483" s="346">
        <v>114.71</v>
      </c>
      <c r="F483" s="373"/>
      <c r="G483" s="347">
        <v>10.463900000000001</v>
      </c>
      <c r="H483" s="374"/>
      <c r="I483" s="348">
        <v>-0.16889999999999999</v>
      </c>
      <c r="J483" s="348">
        <v>0.47139999999999999</v>
      </c>
      <c r="K483" s="348">
        <v>0.90839999999999999</v>
      </c>
      <c r="L483" s="348">
        <v>2.8574999999999999</v>
      </c>
      <c r="M483" s="348" t="s">
        <v>430</v>
      </c>
      <c r="N483" s="350" t="s">
        <v>430</v>
      </c>
      <c r="O483" s="348" t="s">
        <v>430</v>
      </c>
      <c r="P483" s="348" t="s">
        <v>430</v>
      </c>
      <c r="Q483" s="348" t="s">
        <v>430</v>
      </c>
      <c r="R483" s="348" t="s">
        <v>430</v>
      </c>
      <c r="S483" s="348">
        <v>-0.1193</v>
      </c>
      <c r="T483" s="348">
        <v>8.6672999999999991</v>
      </c>
      <c r="U483" s="348" t="s">
        <v>430</v>
      </c>
      <c r="V483" s="348" t="s">
        <v>430</v>
      </c>
      <c r="W483" s="348">
        <v>-0.1193</v>
      </c>
      <c r="X483" s="348">
        <v>4.6390000000000002</v>
      </c>
      <c r="Y483" s="374"/>
      <c r="Z483" s="346">
        <v>12</v>
      </c>
      <c r="AA483" s="346">
        <v>15</v>
      </c>
      <c r="AB483" s="346">
        <v>17</v>
      </c>
      <c r="AC483" s="346">
        <v>16</v>
      </c>
      <c r="AD483" s="346" t="s">
        <v>430</v>
      </c>
      <c r="AE483" s="346" t="s">
        <v>430</v>
      </c>
      <c r="AF483" s="346" t="s">
        <v>430</v>
      </c>
      <c r="AG483" s="346" t="s">
        <v>430</v>
      </c>
      <c r="AH483" s="346" t="s">
        <v>430</v>
      </c>
      <c r="AI483" s="346" t="s">
        <v>430</v>
      </c>
      <c r="AJ483" s="346">
        <v>17</v>
      </c>
      <c r="AK483" s="346">
        <v>19</v>
      </c>
      <c r="AL483" s="346" t="s">
        <v>430</v>
      </c>
      <c r="AM483" s="346" t="s">
        <v>430</v>
      </c>
      <c r="AN483" s="346">
        <v>17</v>
      </c>
      <c r="AO483" s="373"/>
      <c r="AP483" s="348" t="s">
        <v>430</v>
      </c>
      <c r="AQ483" s="348" t="s">
        <v>430</v>
      </c>
      <c r="AR483" s="348" t="s">
        <v>430</v>
      </c>
      <c r="AS483" s="348" t="s">
        <v>430</v>
      </c>
      <c r="AT483" s="348" t="s">
        <v>430</v>
      </c>
      <c r="AU483" s="351"/>
      <c r="AV483" s="346" t="s">
        <v>430</v>
      </c>
      <c r="AW483" s="346" t="s">
        <v>430</v>
      </c>
      <c r="AX483" s="346" t="s">
        <v>430</v>
      </c>
      <c r="AY483" s="346" t="s">
        <v>430</v>
      </c>
      <c r="AZ483" s="346" t="s">
        <v>430</v>
      </c>
      <c r="BA483" s="362"/>
      <c r="BB483" s="348">
        <v>4.73757072903161</v>
      </c>
      <c r="BC483" s="375">
        <v>0.21206771571772001</v>
      </c>
      <c r="BD483" s="375">
        <v>0.213153415006823</v>
      </c>
      <c r="BE483" s="375">
        <v>0.66344630384936298</v>
      </c>
      <c r="BF483" s="374"/>
      <c r="BG483" s="348">
        <v>38.836199999999998</v>
      </c>
      <c r="BH483" s="348">
        <v>21.214500000000001</v>
      </c>
      <c r="BI483" s="348">
        <v>35.917700000000004</v>
      </c>
      <c r="BJ483" s="348">
        <v>4.0316000000000001</v>
      </c>
      <c r="BK483" s="373"/>
      <c r="BL483" s="372" t="s">
        <v>2934</v>
      </c>
      <c r="BM483" s="372" t="s">
        <v>2935</v>
      </c>
      <c r="BN483" s="372" t="s">
        <v>2936</v>
      </c>
      <c r="BO483" s="372" t="s">
        <v>2937</v>
      </c>
      <c r="BP483" s="372" t="s">
        <v>2938</v>
      </c>
      <c r="BQ483" s="373"/>
      <c r="BR483" s="354" t="s">
        <v>602</v>
      </c>
    </row>
    <row r="484" spans="1:70" s="428" customFormat="1" x14ac:dyDescent="0.25">
      <c r="A484" s="885" t="s">
        <v>93</v>
      </c>
      <c r="B484" s="402"/>
      <c r="C484" s="724"/>
      <c r="D484" s="402"/>
      <c r="E484" s="403"/>
      <c r="F484" s="402"/>
      <c r="G484" s="404"/>
      <c r="H484" s="406"/>
      <c r="I484" s="405">
        <v>-0.19170000000000001</v>
      </c>
      <c r="J484" s="405">
        <v>0.87560000000000004</v>
      </c>
      <c r="K484" s="405">
        <v>2.5432000000000001</v>
      </c>
      <c r="L484" s="405">
        <v>5.8372000000000002</v>
      </c>
      <c r="M484" s="405">
        <v>3.9975999999999998</v>
      </c>
      <c r="N484" s="407">
        <v>3.0488</v>
      </c>
      <c r="O484" s="405">
        <v>2.8853</v>
      </c>
      <c r="P484" s="405">
        <v>15.610099999999999</v>
      </c>
      <c r="Q484" s="405">
        <v>17.001899999999999</v>
      </c>
      <c r="R484" s="405">
        <v>14.0921</v>
      </c>
      <c r="S484" s="405">
        <v>1.2929999999999999</v>
      </c>
      <c r="T484" s="405">
        <v>17.670100000000001</v>
      </c>
      <c r="U484" s="405">
        <v>2.4994000000000001</v>
      </c>
      <c r="V484" s="405">
        <v>5.7729999999999997</v>
      </c>
      <c r="W484" s="405">
        <v>1.2929999999999999</v>
      </c>
      <c r="X484" s="405">
        <v>11.698700000000001</v>
      </c>
      <c r="Y484" s="406"/>
      <c r="Z484" s="403">
        <v>17</v>
      </c>
      <c r="AA484" s="403">
        <v>19</v>
      </c>
      <c r="AB484" s="403">
        <v>19</v>
      </c>
      <c r="AC484" s="403">
        <v>19</v>
      </c>
      <c r="AD484" s="403">
        <v>18</v>
      </c>
      <c r="AE484" s="403">
        <v>18</v>
      </c>
      <c r="AF484" s="403">
        <v>12</v>
      </c>
      <c r="AG484" s="403">
        <v>9</v>
      </c>
      <c r="AH484" s="403">
        <v>2</v>
      </c>
      <c r="AI484" s="403">
        <v>1</v>
      </c>
      <c r="AJ484" s="403">
        <v>19</v>
      </c>
      <c r="AK484" s="403">
        <v>19</v>
      </c>
      <c r="AL484" s="403">
        <v>18</v>
      </c>
      <c r="AM484" s="403">
        <v>18</v>
      </c>
      <c r="AN484" s="403">
        <v>19</v>
      </c>
      <c r="AO484" s="402"/>
      <c r="AP484" s="405">
        <v>15.77</v>
      </c>
      <c r="AQ484" s="405">
        <v>18.239999999999998</v>
      </c>
      <c r="AR484" s="405">
        <v>15.15</v>
      </c>
      <c r="AS484" s="405">
        <v>8.93333333333333</v>
      </c>
      <c r="AT484" s="405">
        <v>9.4311111111111092</v>
      </c>
      <c r="AU484" s="408"/>
      <c r="AV484" s="403">
        <v>1</v>
      </c>
      <c r="AW484" s="403">
        <v>1</v>
      </c>
      <c r="AX484" s="403">
        <v>3</v>
      </c>
      <c r="AY484" s="403">
        <v>9</v>
      </c>
      <c r="AZ484" s="403">
        <v>18</v>
      </c>
      <c r="BA484" s="409"/>
      <c r="BB484" s="405"/>
      <c r="BC484" s="410"/>
      <c r="BD484" s="410"/>
      <c r="BE484" s="410"/>
      <c r="BF484" s="406"/>
      <c r="BG484" s="405"/>
      <c r="BH484" s="405"/>
      <c r="BI484" s="405"/>
      <c r="BJ484" s="405"/>
      <c r="BK484" s="402"/>
      <c r="BL484" s="401"/>
      <c r="BM484" s="401"/>
      <c r="BN484" s="401"/>
      <c r="BO484" s="401"/>
      <c r="BP484" s="401"/>
      <c r="BQ484" s="402"/>
      <c r="BR484" s="411"/>
    </row>
    <row r="485" spans="1:70" s="428" customFormat="1" x14ac:dyDescent="0.25">
      <c r="A485" s="886" t="s">
        <v>94</v>
      </c>
      <c r="B485" s="373"/>
      <c r="C485" s="719"/>
      <c r="D485" s="373"/>
      <c r="E485" s="346"/>
      <c r="F485" s="373"/>
      <c r="G485" s="347"/>
      <c r="H485" s="374"/>
      <c r="I485" s="348">
        <v>0.18870000000000001</v>
      </c>
      <c r="J485" s="348">
        <v>3.8469000000000002</v>
      </c>
      <c r="K485" s="348">
        <v>7.5559000000000003</v>
      </c>
      <c r="L485" s="348">
        <v>15.031599999999999</v>
      </c>
      <c r="M485" s="348">
        <v>15.8566</v>
      </c>
      <c r="N485" s="350">
        <v>15.396800000000001</v>
      </c>
      <c r="O485" s="348">
        <v>7.53</v>
      </c>
      <c r="P485" s="348">
        <v>18.020800000000001</v>
      </c>
      <c r="Q485" s="348">
        <v>17.605699999999999</v>
      </c>
      <c r="R485" s="348">
        <v>14.0921</v>
      </c>
      <c r="S485" s="348">
        <v>7.9375</v>
      </c>
      <c r="T485" s="348">
        <v>30.755400000000002</v>
      </c>
      <c r="U485" s="348">
        <v>13.1518</v>
      </c>
      <c r="V485" s="348">
        <v>16.227</v>
      </c>
      <c r="W485" s="348">
        <v>7.9375</v>
      </c>
      <c r="X485" s="348">
        <v>31.138500000000001</v>
      </c>
      <c r="Y485" s="374"/>
      <c r="Z485" s="346"/>
      <c r="AA485" s="346"/>
      <c r="AB485" s="346"/>
      <c r="AC485" s="346"/>
      <c r="AD485" s="346"/>
      <c r="AE485" s="346"/>
      <c r="AF485" s="346"/>
      <c r="AG485" s="346"/>
      <c r="AH485" s="346"/>
      <c r="AI485" s="346"/>
      <c r="AJ485" s="346"/>
      <c r="AK485" s="346"/>
      <c r="AL485" s="346"/>
      <c r="AM485" s="346"/>
      <c r="AN485" s="346"/>
      <c r="AO485" s="373"/>
      <c r="AP485" s="348">
        <v>15.77</v>
      </c>
      <c r="AQ485" s="348">
        <v>18.239999999999998</v>
      </c>
      <c r="AR485" s="348">
        <v>15.9</v>
      </c>
      <c r="AS485" s="348">
        <v>13.24</v>
      </c>
      <c r="AT485" s="348">
        <v>28.07</v>
      </c>
      <c r="AU485" s="351"/>
      <c r="AV485" s="346"/>
      <c r="AW485" s="346"/>
      <c r="AX485" s="346"/>
      <c r="AY485" s="346"/>
      <c r="AZ485" s="346"/>
      <c r="BA485" s="362"/>
      <c r="BB485" s="348"/>
      <c r="BC485" s="375"/>
      <c r="BD485" s="375"/>
      <c r="BE485" s="375"/>
      <c r="BF485" s="374"/>
      <c r="BG485" s="348"/>
      <c r="BH485" s="348"/>
      <c r="BI485" s="348"/>
      <c r="BJ485" s="348"/>
      <c r="BK485" s="373"/>
      <c r="BL485" s="372"/>
      <c r="BM485" s="372"/>
      <c r="BN485" s="372"/>
      <c r="BO485" s="372"/>
      <c r="BP485" s="372"/>
      <c r="BQ485" s="373"/>
      <c r="BR485" s="354"/>
    </row>
    <row r="486" spans="1:70" s="428" customFormat="1" x14ac:dyDescent="0.25">
      <c r="A486" s="886" t="s">
        <v>95</v>
      </c>
      <c r="B486" s="373"/>
      <c r="C486" s="719"/>
      <c r="D486" s="373"/>
      <c r="E486" s="346"/>
      <c r="F486" s="373"/>
      <c r="G486" s="347"/>
      <c r="H486" s="374"/>
      <c r="I486" s="348">
        <v>-0.72089999999999999</v>
      </c>
      <c r="J486" s="348">
        <v>-0.1036</v>
      </c>
      <c r="K486" s="348">
        <v>0.53149999999999997</v>
      </c>
      <c r="L486" s="348">
        <v>-0.1183</v>
      </c>
      <c r="M486" s="348">
        <v>-1.9843</v>
      </c>
      <c r="N486" s="350">
        <v>-2.4622000000000002</v>
      </c>
      <c r="O486" s="348">
        <v>-2.0051000000000001</v>
      </c>
      <c r="P486" s="348">
        <v>12.4756</v>
      </c>
      <c r="Q486" s="348">
        <v>16.398</v>
      </c>
      <c r="R486" s="348">
        <v>14.0921</v>
      </c>
      <c r="S486" s="348">
        <v>-0.6149</v>
      </c>
      <c r="T486" s="348">
        <v>8.6672999999999991</v>
      </c>
      <c r="U486" s="348">
        <v>-2.9681000000000002</v>
      </c>
      <c r="V486" s="348">
        <v>1.3053999999999999</v>
      </c>
      <c r="W486" s="348">
        <v>-0.6149</v>
      </c>
      <c r="X486" s="348">
        <v>-5.0374999999999996</v>
      </c>
      <c r="Y486" s="374"/>
      <c r="Z486" s="346"/>
      <c r="AA486" s="346"/>
      <c r="AB486" s="346"/>
      <c r="AC486" s="346"/>
      <c r="AD486" s="346"/>
      <c r="AE486" s="346"/>
      <c r="AF486" s="346"/>
      <c r="AG486" s="346"/>
      <c r="AH486" s="346"/>
      <c r="AI486" s="346"/>
      <c r="AJ486" s="346"/>
      <c r="AK486" s="346"/>
      <c r="AL486" s="346"/>
      <c r="AM486" s="346"/>
      <c r="AN486" s="346"/>
      <c r="AO486" s="373"/>
      <c r="AP486" s="348">
        <v>15.77</v>
      </c>
      <c r="AQ486" s="348">
        <v>18.239999999999998</v>
      </c>
      <c r="AR486" s="348">
        <v>14.38</v>
      </c>
      <c r="AS486" s="348">
        <v>7.11</v>
      </c>
      <c r="AT486" s="348">
        <v>0.27</v>
      </c>
      <c r="AU486" s="351"/>
      <c r="AV486" s="346"/>
      <c r="AW486" s="346"/>
      <c r="AX486" s="346"/>
      <c r="AY486" s="346"/>
      <c r="AZ486" s="346"/>
      <c r="BA486" s="362"/>
      <c r="BB486" s="348"/>
      <c r="BC486" s="375"/>
      <c r="BD486" s="375"/>
      <c r="BE486" s="375"/>
      <c r="BF486" s="374"/>
      <c r="BG486" s="348"/>
      <c r="BH486" s="348"/>
      <c r="BI486" s="348"/>
      <c r="BJ486" s="348"/>
      <c r="BK486" s="373"/>
      <c r="BL486" s="372"/>
      <c r="BM486" s="372"/>
      <c r="BN486" s="372"/>
      <c r="BO486" s="372"/>
      <c r="BP486" s="372"/>
      <c r="BQ486" s="373"/>
      <c r="BR486" s="354"/>
    </row>
    <row r="487" spans="1:70" s="428" customFormat="1" x14ac:dyDescent="0.25">
      <c r="A487" s="887" t="s">
        <v>96</v>
      </c>
      <c r="B487" s="413"/>
      <c r="C487" s="725"/>
      <c r="D487" s="413"/>
      <c r="E487" s="414"/>
      <c r="F487" s="413"/>
      <c r="G487" s="415"/>
      <c r="H487" s="417"/>
      <c r="I487" s="416">
        <v>-0.124</v>
      </c>
      <c r="J487" s="416">
        <v>0.82779999999999998</v>
      </c>
      <c r="K487" s="416">
        <v>1.9027000000000001</v>
      </c>
      <c r="L487" s="416">
        <v>5.1970999999999998</v>
      </c>
      <c r="M487" s="416">
        <v>3.8079499999999999</v>
      </c>
      <c r="N487" s="418">
        <v>2.5505</v>
      </c>
      <c r="O487" s="416">
        <v>2.9420000000000002</v>
      </c>
      <c r="P487" s="416">
        <v>15.8101</v>
      </c>
      <c r="Q487" s="416">
        <v>17.001799999999999</v>
      </c>
      <c r="R487" s="416">
        <v>14.0921</v>
      </c>
      <c r="S487" s="416">
        <v>1.0322</v>
      </c>
      <c r="T487" s="416">
        <v>17.1678</v>
      </c>
      <c r="U487" s="416">
        <v>2.3378000000000001</v>
      </c>
      <c r="V487" s="416">
        <v>4.6967999999999996</v>
      </c>
      <c r="W487" s="416">
        <v>1.0322</v>
      </c>
      <c r="X487" s="416">
        <v>12.728400000000001</v>
      </c>
      <c r="Y487" s="417"/>
      <c r="Z487" s="414"/>
      <c r="AA487" s="414"/>
      <c r="AB487" s="414"/>
      <c r="AC487" s="414"/>
      <c r="AD487" s="414"/>
      <c r="AE487" s="414"/>
      <c r="AF487" s="414"/>
      <c r="AG487" s="414"/>
      <c r="AH487" s="414"/>
      <c r="AI487" s="414"/>
      <c r="AJ487" s="414"/>
      <c r="AK487" s="414"/>
      <c r="AL487" s="414"/>
      <c r="AM487" s="414"/>
      <c r="AN487" s="414"/>
      <c r="AO487" s="413"/>
      <c r="AP487" s="416">
        <v>15.77</v>
      </c>
      <c r="AQ487" s="416">
        <v>18.239999999999998</v>
      </c>
      <c r="AR487" s="416">
        <v>15.17</v>
      </c>
      <c r="AS487" s="416">
        <v>8.75</v>
      </c>
      <c r="AT487" s="416">
        <v>9.2200000000000006</v>
      </c>
      <c r="AU487" s="419"/>
      <c r="AV487" s="414"/>
      <c r="AW487" s="414"/>
      <c r="AX487" s="414"/>
      <c r="AY487" s="414"/>
      <c r="AZ487" s="414"/>
      <c r="BA487" s="420"/>
      <c r="BB487" s="416"/>
      <c r="BC487" s="421"/>
      <c r="BD487" s="421"/>
      <c r="BE487" s="421"/>
      <c r="BF487" s="417"/>
      <c r="BG487" s="416"/>
      <c r="BH487" s="416"/>
      <c r="BI487" s="416"/>
      <c r="BJ487" s="416"/>
      <c r="BK487" s="413"/>
      <c r="BL487" s="412"/>
      <c r="BM487" s="412"/>
      <c r="BN487" s="412"/>
      <c r="BO487" s="412"/>
      <c r="BP487" s="412"/>
      <c r="BQ487" s="413"/>
      <c r="BR487" s="422"/>
    </row>
    <row r="488" spans="1:70" s="428" customFormat="1" ht="14.5" customHeight="1" x14ac:dyDescent="0.35">
      <c r="A488" s="874" t="s">
        <v>3941</v>
      </c>
      <c r="B488" s="862"/>
      <c r="C488" s="863"/>
      <c r="D488" s="862"/>
      <c r="E488" s="864"/>
      <c r="F488" s="862"/>
      <c r="G488" s="865"/>
      <c r="H488" s="867"/>
      <c r="I488" s="866"/>
      <c r="J488" s="866"/>
      <c r="K488" s="866"/>
      <c r="L488" s="866"/>
      <c r="M488" s="866"/>
      <c r="N488" s="868"/>
      <c r="O488" s="866"/>
      <c r="P488" s="866"/>
      <c r="Q488" s="866"/>
      <c r="R488" s="866"/>
      <c r="S488" s="866"/>
      <c r="T488" s="866"/>
      <c r="U488" s="866"/>
      <c r="V488" s="866"/>
      <c r="W488" s="866"/>
      <c r="X488" s="866"/>
      <c r="Y488" s="867"/>
      <c r="Z488" s="864"/>
      <c r="AA488" s="864"/>
      <c r="AB488" s="864"/>
      <c r="AC488" s="864"/>
      <c r="AD488" s="864"/>
      <c r="AE488" s="864"/>
      <c r="AF488" s="864"/>
      <c r="AG488" s="864"/>
      <c r="AH488" s="864"/>
      <c r="AI488" s="864"/>
      <c r="AJ488" s="864"/>
      <c r="AK488" s="864"/>
      <c r="AL488" s="864"/>
      <c r="AM488" s="864"/>
      <c r="AN488" s="864"/>
      <c r="AO488" s="862"/>
      <c r="AP488" s="866"/>
      <c r="AQ488" s="866"/>
      <c r="AR488" s="866"/>
      <c r="AS488" s="866"/>
      <c r="AT488" s="866"/>
      <c r="AU488" s="869"/>
      <c r="AV488" s="864"/>
      <c r="AW488" s="864"/>
      <c r="AX488" s="864"/>
      <c r="AY488" s="864"/>
      <c r="AZ488" s="864"/>
      <c r="BA488" s="870"/>
      <c r="BB488" s="866"/>
      <c r="BC488" s="871"/>
      <c r="BD488" s="871"/>
      <c r="BE488" s="871"/>
      <c r="BF488" s="867"/>
      <c r="BG488" s="866"/>
      <c r="BH488" s="866"/>
      <c r="BI488" s="866"/>
      <c r="BJ488" s="866"/>
      <c r="BK488" s="862"/>
      <c r="BL488" s="872"/>
      <c r="BM488" s="872"/>
      <c r="BN488" s="872"/>
      <c r="BO488" s="872"/>
      <c r="BP488" s="872"/>
      <c r="BQ488" s="862"/>
      <c r="BR488" s="873"/>
    </row>
    <row r="489" spans="1:70" s="428" customFormat="1" x14ac:dyDescent="0.25">
      <c r="A489" s="345" t="s">
        <v>3942</v>
      </c>
      <c r="B489" s="373"/>
      <c r="C489" s="719">
        <v>41275</v>
      </c>
      <c r="D489" s="373"/>
      <c r="E489" s="346">
        <v>9202.7999999999993</v>
      </c>
      <c r="F489" s="373"/>
      <c r="G489" s="347">
        <v>637.53449999999998</v>
      </c>
      <c r="H489" s="374"/>
      <c r="I489" s="348">
        <v>0.23019999999999999</v>
      </c>
      <c r="J489" s="348">
        <v>1.2615000000000001</v>
      </c>
      <c r="K489" s="348">
        <v>5.9419000000000004</v>
      </c>
      <c r="L489" s="348">
        <v>13.010999999999999</v>
      </c>
      <c r="M489" s="348">
        <v>13.8102</v>
      </c>
      <c r="N489" s="350">
        <v>9.0853999999999999</v>
      </c>
      <c r="O489" s="348">
        <v>11.3971</v>
      </c>
      <c r="P489" s="348">
        <v>21.532699999999998</v>
      </c>
      <c r="Q489" s="348">
        <v>13.619400000000001</v>
      </c>
      <c r="R489" s="348">
        <v>16.219100000000001</v>
      </c>
      <c r="S489" s="348">
        <v>1.8205</v>
      </c>
      <c r="T489" s="348">
        <v>16.1401</v>
      </c>
      <c r="U489" s="348">
        <v>11.8842</v>
      </c>
      <c r="V489" s="348">
        <v>15.190099999999999</v>
      </c>
      <c r="W489" s="348">
        <v>1.8205</v>
      </c>
      <c r="X489" s="348">
        <v>17.772500000000001</v>
      </c>
      <c r="Y489" s="374"/>
      <c r="Z489" s="346">
        <v>4</v>
      </c>
      <c r="AA489" s="346">
        <v>12</v>
      </c>
      <c r="AB489" s="346">
        <v>17</v>
      </c>
      <c r="AC489" s="346">
        <v>18</v>
      </c>
      <c r="AD489" s="346">
        <v>16</v>
      </c>
      <c r="AE489" s="346">
        <v>14</v>
      </c>
      <c r="AF489" s="346">
        <v>12</v>
      </c>
      <c r="AG489" s="346">
        <v>9</v>
      </c>
      <c r="AH489" s="346">
        <v>8</v>
      </c>
      <c r="AI489" s="346">
        <v>1</v>
      </c>
      <c r="AJ489" s="346">
        <v>17</v>
      </c>
      <c r="AK489" s="346">
        <v>18</v>
      </c>
      <c r="AL489" s="346">
        <v>16</v>
      </c>
      <c r="AM489" s="346">
        <v>12</v>
      </c>
      <c r="AN489" s="346">
        <v>17</v>
      </c>
      <c r="AO489" s="373"/>
      <c r="AP489" s="348">
        <v>19.14</v>
      </c>
      <c r="AQ489" s="348">
        <v>19.78</v>
      </c>
      <c r="AR489" s="348">
        <v>18.34</v>
      </c>
      <c r="AS489" s="348">
        <v>14.95</v>
      </c>
      <c r="AT489" s="348">
        <v>22.05</v>
      </c>
      <c r="AU489" s="351"/>
      <c r="AV489" s="346">
        <v>4</v>
      </c>
      <c r="AW489" s="346">
        <v>8</v>
      </c>
      <c r="AX489" s="346">
        <v>8</v>
      </c>
      <c r="AY489" s="346">
        <v>11</v>
      </c>
      <c r="AZ489" s="346">
        <v>16</v>
      </c>
      <c r="BA489" s="362"/>
      <c r="BB489" s="348">
        <v>12.9838853706375</v>
      </c>
      <c r="BC489" s="375">
        <v>0.89766283750214404</v>
      </c>
      <c r="BD489" s="375">
        <v>0.10564552653302201</v>
      </c>
      <c r="BE489" s="375">
        <v>-4.9646950729964397E-2</v>
      </c>
      <c r="BF489" s="374"/>
      <c r="BG489" s="348">
        <v>39.655000000000001</v>
      </c>
      <c r="BH489" s="348">
        <v>27.151800000000001</v>
      </c>
      <c r="BI489" s="348">
        <v>30.8066</v>
      </c>
      <c r="BJ489" s="348">
        <v>2.3866000000000001</v>
      </c>
      <c r="BK489" s="373"/>
      <c r="BL489" s="372" t="s">
        <v>2941</v>
      </c>
      <c r="BM489" s="372" t="s">
        <v>2942</v>
      </c>
      <c r="BN489" s="372" t="s">
        <v>2943</v>
      </c>
      <c r="BO489" s="372" t="s">
        <v>2944</v>
      </c>
      <c r="BP489" s="372" t="s">
        <v>2945</v>
      </c>
      <c r="BQ489" s="373"/>
      <c r="BR489" s="354" t="s">
        <v>463</v>
      </c>
    </row>
    <row r="490" spans="1:70" s="428" customFormat="1" x14ac:dyDescent="0.25">
      <c r="A490" s="345" t="s">
        <v>3943</v>
      </c>
      <c r="B490" s="373"/>
      <c r="C490" s="719">
        <v>43294</v>
      </c>
      <c r="D490" s="373"/>
      <c r="E490" s="346">
        <v>6726.52</v>
      </c>
      <c r="F490" s="373"/>
      <c r="G490" s="347">
        <v>47.58</v>
      </c>
      <c r="H490" s="374"/>
      <c r="I490" s="348">
        <v>-4.2000000000000003E-2</v>
      </c>
      <c r="J490" s="348">
        <v>1.4066000000000001</v>
      </c>
      <c r="K490" s="348">
        <v>5.7332999999999998</v>
      </c>
      <c r="L490" s="348">
        <v>14.045999999999999</v>
      </c>
      <c r="M490" s="348">
        <v>13.691800000000001</v>
      </c>
      <c r="N490" s="350">
        <v>8.7045999999999992</v>
      </c>
      <c r="O490" s="348">
        <v>14.330299999999999</v>
      </c>
      <c r="P490" s="348">
        <v>26.302099999999999</v>
      </c>
      <c r="Q490" s="348">
        <v>16.7882</v>
      </c>
      <c r="R490" s="348" t="s">
        <v>430</v>
      </c>
      <c r="S490" s="348">
        <v>1.7754000000000001</v>
      </c>
      <c r="T490" s="348">
        <v>19.939499999999999</v>
      </c>
      <c r="U490" s="348">
        <v>10.522600000000001</v>
      </c>
      <c r="V490" s="348">
        <v>13.2857</v>
      </c>
      <c r="W490" s="348">
        <v>1.7754000000000001</v>
      </c>
      <c r="X490" s="348">
        <v>21.488</v>
      </c>
      <c r="Y490" s="374"/>
      <c r="Z490" s="346">
        <v>9</v>
      </c>
      <c r="AA490" s="346">
        <v>11</v>
      </c>
      <c r="AB490" s="346">
        <v>18</v>
      </c>
      <c r="AC490" s="346">
        <v>16</v>
      </c>
      <c r="AD490" s="346">
        <v>17</v>
      </c>
      <c r="AE490" s="346">
        <v>15</v>
      </c>
      <c r="AF490" s="346">
        <v>7</v>
      </c>
      <c r="AG490" s="346">
        <v>2</v>
      </c>
      <c r="AH490" s="346">
        <v>2</v>
      </c>
      <c r="AI490" s="346" t="s">
        <v>430</v>
      </c>
      <c r="AJ490" s="346">
        <v>18</v>
      </c>
      <c r="AK490" s="346">
        <v>12</v>
      </c>
      <c r="AL490" s="346">
        <v>18</v>
      </c>
      <c r="AM490" s="346">
        <v>16</v>
      </c>
      <c r="AN490" s="346">
        <v>18</v>
      </c>
      <c r="AO490" s="373"/>
      <c r="AP490" s="348" t="s">
        <v>430</v>
      </c>
      <c r="AQ490" s="348">
        <v>22.69</v>
      </c>
      <c r="AR490" s="348">
        <v>22.02</v>
      </c>
      <c r="AS490" s="348">
        <v>18.39</v>
      </c>
      <c r="AT490" s="348">
        <v>22.36</v>
      </c>
      <c r="AU490" s="351"/>
      <c r="AV490" s="346" t="s">
        <v>430</v>
      </c>
      <c r="AW490" s="346">
        <v>2</v>
      </c>
      <c r="AX490" s="346">
        <v>3</v>
      </c>
      <c r="AY490" s="346">
        <v>5</v>
      </c>
      <c r="AZ490" s="346">
        <v>15</v>
      </c>
      <c r="BA490" s="362"/>
      <c r="BB490" s="348">
        <v>13.4874115073652</v>
      </c>
      <c r="BC490" s="375">
        <v>0.93380963558165497</v>
      </c>
      <c r="BD490" s="375">
        <v>0.12585287126672901</v>
      </c>
      <c r="BE490" s="375">
        <v>0.21885919226436301</v>
      </c>
      <c r="BF490" s="374"/>
      <c r="BG490" s="348">
        <v>35.759</v>
      </c>
      <c r="BH490" s="348">
        <v>21.176100000000002</v>
      </c>
      <c r="BI490" s="348">
        <v>39.114100000000001</v>
      </c>
      <c r="BJ490" s="348">
        <v>3.9508000000000001</v>
      </c>
      <c r="BK490" s="373"/>
      <c r="BL490" s="372" t="s">
        <v>2947</v>
      </c>
      <c r="BM490" s="372" t="s">
        <v>2948</v>
      </c>
      <c r="BN490" s="372" t="s">
        <v>2949</v>
      </c>
      <c r="BO490" s="372" t="s">
        <v>2950</v>
      </c>
      <c r="BP490" s="372" t="s">
        <v>2951</v>
      </c>
      <c r="BQ490" s="373"/>
      <c r="BR490" s="354" t="s">
        <v>2340</v>
      </c>
    </row>
    <row r="491" spans="1:70" s="428" customFormat="1" x14ac:dyDescent="0.25">
      <c r="A491" s="345" t="s">
        <v>3944</v>
      </c>
      <c r="B491" s="373"/>
      <c r="C491" s="719">
        <v>41275</v>
      </c>
      <c r="D491" s="373"/>
      <c r="E491" s="346">
        <v>5217.16</v>
      </c>
      <c r="F491" s="373"/>
      <c r="G491" s="347">
        <v>583.96140000000003</v>
      </c>
      <c r="H491" s="374"/>
      <c r="I491" s="348" t="s">
        <v>430</v>
      </c>
      <c r="J491" s="348">
        <v>1.6552</v>
      </c>
      <c r="K491" s="348">
        <v>7.8365999999999998</v>
      </c>
      <c r="L491" s="348">
        <v>18.3001</v>
      </c>
      <c r="M491" s="348">
        <v>21.891500000000001</v>
      </c>
      <c r="N491" s="350">
        <v>15.739599999999999</v>
      </c>
      <c r="O491" s="348">
        <v>18.247499999999999</v>
      </c>
      <c r="P491" s="348">
        <v>25.05</v>
      </c>
      <c r="Q491" s="348">
        <v>17.575800000000001</v>
      </c>
      <c r="R491" s="348">
        <v>14.9382</v>
      </c>
      <c r="S491" s="348">
        <v>2.4819</v>
      </c>
      <c r="T491" s="348">
        <v>21.773499999999999</v>
      </c>
      <c r="U491" s="348">
        <v>20.446899999999999</v>
      </c>
      <c r="V491" s="348">
        <v>21.1267</v>
      </c>
      <c r="W491" s="348">
        <v>2.4819</v>
      </c>
      <c r="X491" s="348">
        <v>18.269200000000001</v>
      </c>
      <c r="Y491" s="374"/>
      <c r="Z491" s="346" t="s">
        <v>430</v>
      </c>
      <c r="AA491" s="346">
        <v>5</v>
      </c>
      <c r="AB491" s="346">
        <v>1</v>
      </c>
      <c r="AC491" s="346">
        <v>6</v>
      </c>
      <c r="AD491" s="346">
        <v>4</v>
      </c>
      <c r="AE491" s="346">
        <v>6</v>
      </c>
      <c r="AF491" s="346">
        <v>3</v>
      </c>
      <c r="AG491" s="346">
        <v>4</v>
      </c>
      <c r="AH491" s="346">
        <v>1</v>
      </c>
      <c r="AI491" s="346">
        <v>3</v>
      </c>
      <c r="AJ491" s="346">
        <v>11</v>
      </c>
      <c r="AK491" s="346">
        <v>9</v>
      </c>
      <c r="AL491" s="346">
        <v>3</v>
      </c>
      <c r="AM491" s="346">
        <v>5</v>
      </c>
      <c r="AN491" s="346">
        <v>11</v>
      </c>
      <c r="AO491" s="373"/>
      <c r="AP491" s="348">
        <v>20.57</v>
      </c>
      <c r="AQ491" s="348">
        <v>23.47</v>
      </c>
      <c r="AR491" s="348">
        <v>23.32</v>
      </c>
      <c r="AS491" s="348">
        <v>21.4</v>
      </c>
      <c r="AT491" s="348">
        <v>36.83</v>
      </c>
      <c r="AU491" s="351"/>
      <c r="AV491" s="346">
        <v>1</v>
      </c>
      <c r="AW491" s="346">
        <v>1</v>
      </c>
      <c r="AX491" s="346">
        <v>1</v>
      </c>
      <c r="AY491" s="346">
        <v>1</v>
      </c>
      <c r="AZ491" s="346">
        <v>3</v>
      </c>
      <c r="BA491" s="362"/>
      <c r="BB491" s="348">
        <v>12.5460459068989</v>
      </c>
      <c r="BC491" s="375">
        <v>0.85045457784546596</v>
      </c>
      <c r="BD491" s="375">
        <v>0.12973542075768399</v>
      </c>
      <c r="BE491" s="375">
        <v>0.40475480918110701</v>
      </c>
      <c r="BF491" s="374"/>
      <c r="BG491" s="348">
        <v>34.246000000000002</v>
      </c>
      <c r="BH491" s="348">
        <v>24.1431</v>
      </c>
      <c r="BI491" s="348">
        <v>36.735399999999998</v>
      </c>
      <c r="BJ491" s="348">
        <v>4.8754999999999997</v>
      </c>
      <c r="BK491" s="373"/>
      <c r="BL491" s="372" t="s">
        <v>2953</v>
      </c>
      <c r="BM491" s="372" t="s">
        <v>2954</v>
      </c>
      <c r="BN491" s="372" t="s">
        <v>2955</v>
      </c>
      <c r="BO491" s="372" t="s">
        <v>2956</v>
      </c>
      <c r="BP491" s="372" t="s">
        <v>2957</v>
      </c>
      <c r="BQ491" s="373"/>
      <c r="BR491" s="354" t="s">
        <v>2958</v>
      </c>
    </row>
    <row r="492" spans="1:70" s="428" customFormat="1" x14ac:dyDescent="0.25">
      <c r="A492" s="345" t="s">
        <v>3945</v>
      </c>
      <c r="B492" s="373"/>
      <c r="C492" s="719">
        <v>43434</v>
      </c>
      <c r="D492" s="373"/>
      <c r="E492" s="346">
        <v>3639.29</v>
      </c>
      <c r="F492" s="373"/>
      <c r="G492" s="347">
        <v>49.664000000000001</v>
      </c>
      <c r="H492" s="374"/>
      <c r="I492" s="348" t="s">
        <v>430</v>
      </c>
      <c r="J492" s="348">
        <v>0.79349999999999998</v>
      </c>
      <c r="K492" s="348">
        <v>7.5327000000000002</v>
      </c>
      <c r="L492" s="348">
        <v>18.546800000000001</v>
      </c>
      <c r="M492" s="348">
        <v>16.1052</v>
      </c>
      <c r="N492" s="350">
        <v>11.9156</v>
      </c>
      <c r="O492" s="348">
        <v>13.077500000000001</v>
      </c>
      <c r="P492" s="348">
        <v>23.578600000000002</v>
      </c>
      <c r="Q492" s="348">
        <v>16.267399999999999</v>
      </c>
      <c r="R492" s="348" t="s">
        <v>430</v>
      </c>
      <c r="S492" s="348">
        <v>3.1208</v>
      </c>
      <c r="T492" s="348">
        <v>23.3398</v>
      </c>
      <c r="U492" s="348">
        <v>14.0809</v>
      </c>
      <c r="V492" s="348">
        <v>16.560300000000002</v>
      </c>
      <c r="W492" s="348">
        <v>3.1208</v>
      </c>
      <c r="X492" s="348">
        <v>23.382999999999999</v>
      </c>
      <c r="Y492" s="374"/>
      <c r="Z492" s="346" t="s">
        <v>430</v>
      </c>
      <c r="AA492" s="346">
        <v>18</v>
      </c>
      <c r="AB492" s="346">
        <v>6</v>
      </c>
      <c r="AC492" s="346">
        <v>3</v>
      </c>
      <c r="AD492" s="346">
        <v>12</v>
      </c>
      <c r="AE492" s="346">
        <v>11</v>
      </c>
      <c r="AF492" s="346">
        <v>10</v>
      </c>
      <c r="AG492" s="346">
        <v>6</v>
      </c>
      <c r="AH492" s="346">
        <v>3</v>
      </c>
      <c r="AI492" s="346" t="s">
        <v>430</v>
      </c>
      <c r="AJ492" s="346">
        <v>4</v>
      </c>
      <c r="AK492" s="346">
        <v>6</v>
      </c>
      <c r="AL492" s="346">
        <v>11</v>
      </c>
      <c r="AM492" s="346">
        <v>11</v>
      </c>
      <c r="AN492" s="346">
        <v>4</v>
      </c>
      <c r="AO492" s="373"/>
      <c r="AP492" s="348" t="s">
        <v>430</v>
      </c>
      <c r="AQ492" s="348">
        <v>21.7</v>
      </c>
      <c r="AR492" s="348">
        <v>20.13</v>
      </c>
      <c r="AS492" s="348">
        <v>17.36</v>
      </c>
      <c r="AT492" s="348">
        <v>31.17</v>
      </c>
      <c r="AU492" s="351"/>
      <c r="AV492" s="346" t="s">
        <v>430</v>
      </c>
      <c r="AW492" s="346">
        <v>5</v>
      </c>
      <c r="AX492" s="346">
        <v>6</v>
      </c>
      <c r="AY492" s="346">
        <v>7</v>
      </c>
      <c r="AZ492" s="346">
        <v>11</v>
      </c>
      <c r="BA492" s="362"/>
      <c r="BB492" s="348">
        <v>13.251793797189601</v>
      </c>
      <c r="BC492" s="375">
        <v>0.82793549402173605</v>
      </c>
      <c r="BD492" s="375">
        <v>0.112448749329669</v>
      </c>
      <c r="BE492" s="375">
        <v>0.26426575865943103</v>
      </c>
      <c r="BF492" s="374"/>
      <c r="BG492" s="348">
        <v>21.297000000000001</v>
      </c>
      <c r="BH492" s="348">
        <v>12.792</v>
      </c>
      <c r="BI492" s="348">
        <v>42.7179</v>
      </c>
      <c r="BJ492" s="348">
        <v>23.193100000000001</v>
      </c>
      <c r="BK492" s="373"/>
      <c r="BL492" s="372" t="s">
        <v>2960</v>
      </c>
      <c r="BM492" s="372" t="s">
        <v>2961</v>
      </c>
      <c r="BN492" s="372" t="s">
        <v>2962</v>
      </c>
      <c r="BO492" s="372" t="s">
        <v>2963</v>
      </c>
      <c r="BP492" s="372" t="s">
        <v>2964</v>
      </c>
      <c r="BQ492" s="373"/>
      <c r="BR492" s="354" t="s">
        <v>525</v>
      </c>
    </row>
    <row r="493" spans="1:70" s="428" customFormat="1" x14ac:dyDescent="0.25">
      <c r="A493" s="345" t="s">
        <v>3946</v>
      </c>
      <c r="B493" s="373"/>
      <c r="C493" s="719">
        <v>43283</v>
      </c>
      <c r="D493" s="373"/>
      <c r="E493" s="346">
        <v>3370.84</v>
      </c>
      <c r="F493" s="373"/>
      <c r="G493" s="347">
        <v>50.701000000000001</v>
      </c>
      <c r="H493" s="374"/>
      <c r="I493" s="348">
        <v>-9.6600000000000005E-2</v>
      </c>
      <c r="J493" s="348">
        <v>1.4730000000000001</v>
      </c>
      <c r="K493" s="348">
        <v>7.3491</v>
      </c>
      <c r="L493" s="348">
        <v>15.8377</v>
      </c>
      <c r="M493" s="348">
        <v>19.6738</v>
      </c>
      <c r="N493" s="350">
        <v>15.0517</v>
      </c>
      <c r="O493" s="348">
        <v>15.5396</v>
      </c>
      <c r="P493" s="348">
        <v>25.177499999999998</v>
      </c>
      <c r="Q493" s="348">
        <v>15.7751</v>
      </c>
      <c r="R493" s="348" t="s">
        <v>430</v>
      </c>
      <c r="S493" s="348">
        <v>2.9043999999999999</v>
      </c>
      <c r="T493" s="348">
        <v>19.0444</v>
      </c>
      <c r="U493" s="348">
        <v>18.2834</v>
      </c>
      <c r="V493" s="348">
        <v>20.175899999999999</v>
      </c>
      <c r="W493" s="348">
        <v>2.9043999999999999</v>
      </c>
      <c r="X493" s="348">
        <v>22.362100000000002</v>
      </c>
      <c r="Y493" s="374"/>
      <c r="Z493" s="346">
        <v>11</v>
      </c>
      <c r="AA493" s="346">
        <v>9</v>
      </c>
      <c r="AB493" s="346">
        <v>9</v>
      </c>
      <c r="AC493" s="346">
        <v>12</v>
      </c>
      <c r="AD493" s="346">
        <v>8</v>
      </c>
      <c r="AE493" s="346">
        <v>7</v>
      </c>
      <c r="AF493" s="346">
        <v>6</v>
      </c>
      <c r="AG493" s="346">
        <v>3</v>
      </c>
      <c r="AH493" s="346">
        <v>4</v>
      </c>
      <c r="AI493" s="346" t="s">
        <v>430</v>
      </c>
      <c r="AJ493" s="346">
        <v>9</v>
      </c>
      <c r="AK493" s="346">
        <v>16</v>
      </c>
      <c r="AL493" s="346">
        <v>7</v>
      </c>
      <c r="AM493" s="346">
        <v>6</v>
      </c>
      <c r="AN493" s="346">
        <v>9</v>
      </c>
      <c r="AO493" s="373"/>
      <c r="AP493" s="348" t="s">
        <v>430</v>
      </c>
      <c r="AQ493" s="348">
        <v>22.23</v>
      </c>
      <c r="AR493" s="348">
        <v>21.11</v>
      </c>
      <c r="AS493" s="348">
        <v>20.21</v>
      </c>
      <c r="AT493" s="348">
        <v>32.72</v>
      </c>
      <c r="AU493" s="351"/>
      <c r="AV493" s="346" t="s">
        <v>430</v>
      </c>
      <c r="AW493" s="346">
        <v>3</v>
      </c>
      <c r="AX493" s="346">
        <v>4</v>
      </c>
      <c r="AY493" s="346">
        <v>3</v>
      </c>
      <c r="AZ493" s="346">
        <v>7</v>
      </c>
      <c r="BA493" s="362"/>
      <c r="BB493" s="348">
        <v>13.2533852183475</v>
      </c>
      <c r="BC493" s="375">
        <v>0.92312456410884003</v>
      </c>
      <c r="BD493" s="375">
        <v>0.12321046197293301</v>
      </c>
      <c r="BE493" s="375">
        <v>0.171303912201624</v>
      </c>
      <c r="BF493" s="374"/>
      <c r="BG493" s="348">
        <v>35.613</v>
      </c>
      <c r="BH493" s="348">
        <v>34.7408</v>
      </c>
      <c r="BI493" s="348">
        <v>29.4222</v>
      </c>
      <c r="BJ493" s="348">
        <v>0.224</v>
      </c>
      <c r="BK493" s="373"/>
      <c r="BL493" s="372" t="s">
        <v>2966</v>
      </c>
      <c r="BM493" s="372" t="s">
        <v>2967</v>
      </c>
      <c r="BN493" s="372" t="s">
        <v>2968</v>
      </c>
      <c r="BO493" s="372" t="s">
        <v>2969</v>
      </c>
      <c r="BP493" s="372" t="s">
        <v>2970</v>
      </c>
      <c r="BQ493" s="373"/>
      <c r="BR493" s="354" t="s">
        <v>463</v>
      </c>
    </row>
    <row r="494" spans="1:70" s="428" customFormat="1" x14ac:dyDescent="0.25">
      <c r="A494" s="345" t="s">
        <v>3947</v>
      </c>
      <c r="B494" s="373"/>
      <c r="C494" s="719">
        <v>45203</v>
      </c>
      <c r="D494" s="373"/>
      <c r="E494" s="346">
        <v>2778.4</v>
      </c>
      <c r="F494" s="373"/>
      <c r="G494" s="347">
        <v>21.699000000000002</v>
      </c>
      <c r="H494" s="374"/>
      <c r="I494" s="348">
        <v>0.1384</v>
      </c>
      <c r="J494" s="348">
        <v>1.8110999999999999</v>
      </c>
      <c r="K494" s="348">
        <v>7.6767000000000003</v>
      </c>
      <c r="L494" s="348">
        <v>18.625599999999999</v>
      </c>
      <c r="M494" s="348">
        <v>23.8598</v>
      </c>
      <c r="N494" s="350">
        <v>20.757999999999999</v>
      </c>
      <c r="O494" s="348">
        <v>24.7012</v>
      </c>
      <c r="P494" s="348" t="s">
        <v>430</v>
      </c>
      <c r="Q494" s="348" t="s">
        <v>430</v>
      </c>
      <c r="R494" s="348" t="s">
        <v>430</v>
      </c>
      <c r="S494" s="348">
        <v>2.9413</v>
      </c>
      <c r="T494" s="348">
        <v>24.036799999999999</v>
      </c>
      <c r="U494" s="348">
        <v>22.5655</v>
      </c>
      <c r="V494" s="348">
        <v>26.37</v>
      </c>
      <c r="W494" s="348">
        <v>2.9413</v>
      </c>
      <c r="X494" s="348">
        <v>32.255499999999998</v>
      </c>
      <c r="Y494" s="374"/>
      <c r="Z494" s="346">
        <v>5</v>
      </c>
      <c r="AA494" s="346">
        <v>3</v>
      </c>
      <c r="AB494" s="346">
        <v>4</v>
      </c>
      <c r="AC494" s="346">
        <v>2</v>
      </c>
      <c r="AD494" s="346">
        <v>2</v>
      </c>
      <c r="AE494" s="346">
        <v>1</v>
      </c>
      <c r="AF494" s="346">
        <v>1</v>
      </c>
      <c r="AG494" s="346" t="s">
        <v>430</v>
      </c>
      <c r="AH494" s="346" t="s">
        <v>430</v>
      </c>
      <c r="AI494" s="346" t="s">
        <v>430</v>
      </c>
      <c r="AJ494" s="346">
        <v>6</v>
      </c>
      <c r="AK494" s="346">
        <v>2</v>
      </c>
      <c r="AL494" s="346">
        <v>2</v>
      </c>
      <c r="AM494" s="346">
        <v>1</v>
      </c>
      <c r="AN494" s="346">
        <v>6</v>
      </c>
      <c r="AO494" s="373"/>
      <c r="AP494" s="348" t="s">
        <v>430</v>
      </c>
      <c r="AQ494" s="348" t="s">
        <v>430</v>
      </c>
      <c r="AR494" s="348" t="s">
        <v>430</v>
      </c>
      <c r="AS494" s="348" t="s">
        <v>430</v>
      </c>
      <c r="AT494" s="348">
        <v>41.96</v>
      </c>
      <c r="AU494" s="351"/>
      <c r="AV494" s="346" t="s">
        <v>430</v>
      </c>
      <c r="AW494" s="346" t="s">
        <v>430</v>
      </c>
      <c r="AX494" s="346" t="s">
        <v>430</v>
      </c>
      <c r="AY494" s="346" t="s">
        <v>430</v>
      </c>
      <c r="AZ494" s="346">
        <v>2</v>
      </c>
      <c r="BA494" s="362"/>
      <c r="BB494" s="348">
        <v>13.5140503678575</v>
      </c>
      <c r="BC494" s="375">
        <v>0.92335879502808105</v>
      </c>
      <c r="BD494" s="375">
        <v>0.14721399035739199</v>
      </c>
      <c r="BE494" s="375">
        <v>0.64926945223453503</v>
      </c>
      <c r="BF494" s="374"/>
      <c r="BG494" s="348">
        <v>28.9177</v>
      </c>
      <c r="BH494" s="348">
        <v>29.25</v>
      </c>
      <c r="BI494" s="348">
        <v>39.0608</v>
      </c>
      <c r="BJ494" s="348">
        <v>2.7715000000000001</v>
      </c>
      <c r="BK494" s="373"/>
      <c r="BL494" s="372" t="s">
        <v>2972</v>
      </c>
      <c r="BM494" s="372" t="s">
        <v>2973</v>
      </c>
      <c r="BN494" s="372" t="s">
        <v>2956</v>
      </c>
      <c r="BO494" s="372" t="s">
        <v>2974</v>
      </c>
      <c r="BP494" s="372" t="s">
        <v>430</v>
      </c>
      <c r="BQ494" s="373"/>
      <c r="BR494" s="354" t="s">
        <v>463</v>
      </c>
    </row>
    <row r="495" spans="1:70" s="428" customFormat="1" x14ac:dyDescent="0.25">
      <c r="A495" s="345" t="s">
        <v>3948</v>
      </c>
      <c r="B495" s="373"/>
      <c r="C495" s="719">
        <v>42366</v>
      </c>
      <c r="D495" s="373"/>
      <c r="E495" s="346">
        <v>1509.46</v>
      </c>
      <c r="F495" s="373"/>
      <c r="G495" s="347">
        <v>39.327399999999997</v>
      </c>
      <c r="H495" s="374"/>
      <c r="I495" s="348">
        <v>0.27460000000000001</v>
      </c>
      <c r="J495" s="348">
        <v>1.6962999999999999</v>
      </c>
      <c r="K495" s="348">
        <v>6.2727000000000004</v>
      </c>
      <c r="L495" s="348">
        <v>13.9948</v>
      </c>
      <c r="M495" s="348">
        <v>12.9299</v>
      </c>
      <c r="N495" s="350">
        <v>9.4025999999999996</v>
      </c>
      <c r="O495" s="348">
        <v>11.612</v>
      </c>
      <c r="P495" s="348">
        <v>23.1388</v>
      </c>
      <c r="Q495" s="348">
        <v>14.980700000000001</v>
      </c>
      <c r="R495" s="348">
        <v>15.0307</v>
      </c>
      <c r="S495" s="348">
        <v>3.1570999999999998</v>
      </c>
      <c r="T495" s="348">
        <v>19.101400000000002</v>
      </c>
      <c r="U495" s="348">
        <v>11.1813</v>
      </c>
      <c r="V495" s="348">
        <v>12.383900000000001</v>
      </c>
      <c r="W495" s="348">
        <v>3.1570999999999998</v>
      </c>
      <c r="X495" s="348">
        <v>13.850899999999999</v>
      </c>
      <c r="Y495" s="374"/>
      <c r="Z495" s="346">
        <v>3</v>
      </c>
      <c r="AA495" s="346">
        <v>4</v>
      </c>
      <c r="AB495" s="346">
        <v>16</v>
      </c>
      <c r="AC495" s="346">
        <v>17</v>
      </c>
      <c r="AD495" s="346">
        <v>18</v>
      </c>
      <c r="AE495" s="346">
        <v>13</v>
      </c>
      <c r="AF495" s="346">
        <v>11</v>
      </c>
      <c r="AG495" s="346">
        <v>8</v>
      </c>
      <c r="AH495" s="346">
        <v>6</v>
      </c>
      <c r="AI495" s="346">
        <v>2</v>
      </c>
      <c r="AJ495" s="346">
        <v>3</v>
      </c>
      <c r="AK495" s="346">
        <v>15</v>
      </c>
      <c r="AL495" s="346">
        <v>17</v>
      </c>
      <c r="AM495" s="346">
        <v>17</v>
      </c>
      <c r="AN495" s="346">
        <v>3</v>
      </c>
      <c r="AO495" s="373"/>
      <c r="AP495" s="348">
        <v>19.170000000000002</v>
      </c>
      <c r="AQ495" s="348">
        <v>20.21</v>
      </c>
      <c r="AR495" s="348">
        <v>19.13</v>
      </c>
      <c r="AS495" s="348">
        <v>15.63</v>
      </c>
      <c r="AT495" s="348">
        <v>21.78</v>
      </c>
      <c r="AU495" s="351"/>
      <c r="AV495" s="346">
        <v>3</v>
      </c>
      <c r="AW495" s="346">
        <v>6</v>
      </c>
      <c r="AX495" s="346">
        <v>7</v>
      </c>
      <c r="AY495" s="346">
        <v>9</v>
      </c>
      <c r="AZ495" s="346">
        <v>17</v>
      </c>
      <c r="BA495" s="362"/>
      <c r="BB495" s="348">
        <v>13.7011071085289</v>
      </c>
      <c r="BC495" s="375">
        <v>0.94760834317239295</v>
      </c>
      <c r="BD495" s="375">
        <v>0.107066118961021</v>
      </c>
      <c r="BE495" s="375">
        <v>-3.3494428672778499E-2</v>
      </c>
      <c r="BF495" s="374"/>
      <c r="BG495" s="348">
        <v>33.99</v>
      </c>
      <c r="BH495" s="348">
        <v>24.645800000000001</v>
      </c>
      <c r="BI495" s="348">
        <v>38.329599999999999</v>
      </c>
      <c r="BJ495" s="348">
        <v>3.0346000000000002</v>
      </c>
      <c r="BK495" s="373"/>
      <c r="BL495" s="372" t="s">
        <v>2976</v>
      </c>
      <c r="BM495" s="372" t="s">
        <v>2977</v>
      </c>
      <c r="BN495" s="372" t="s">
        <v>2978</v>
      </c>
      <c r="BO495" s="372" t="s">
        <v>2979</v>
      </c>
      <c r="BP495" s="372" t="s">
        <v>2980</v>
      </c>
      <c r="BQ495" s="373"/>
      <c r="BR495" s="354" t="s">
        <v>2396</v>
      </c>
    </row>
    <row r="496" spans="1:70" s="428" customFormat="1" x14ac:dyDescent="0.25">
      <c r="A496" s="345" t="s">
        <v>3949</v>
      </c>
      <c r="B496" s="373"/>
      <c r="C496" s="719">
        <v>41275</v>
      </c>
      <c r="D496" s="373"/>
      <c r="E496" s="346">
        <v>1350.27</v>
      </c>
      <c r="F496" s="373"/>
      <c r="G496" s="347">
        <v>381.49239999999998</v>
      </c>
      <c r="H496" s="374"/>
      <c r="I496" s="348">
        <v>0.35210000000000002</v>
      </c>
      <c r="J496" s="348">
        <v>2.0626000000000002</v>
      </c>
      <c r="K496" s="348">
        <v>7.5014000000000003</v>
      </c>
      <c r="L496" s="348">
        <v>18.3216</v>
      </c>
      <c r="M496" s="348">
        <v>21.2942</v>
      </c>
      <c r="N496" s="350">
        <v>14.5395</v>
      </c>
      <c r="O496" s="348">
        <v>17.357700000000001</v>
      </c>
      <c r="P496" s="348">
        <v>27.1096</v>
      </c>
      <c r="Q496" s="348">
        <v>15.661300000000001</v>
      </c>
      <c r="R496" s="348">
        <v>14.9245</v>
      </c>
      <c r="S496" s="348">
        <v>2.7911000000000001</v>
      </c>
      <c r="T496" s="348">
        <v>23.895800000000001</v>
      </c>
      <c r="U496" s="348">
        <v>18.6234</v>
      </c>
      <c r="V496" s="348">
        <v>18.762499999999999</v>
      </c>
      <c r="W496" s="348">
        <v>2.7911000000000001</v>
      </c>
      <c r="X496" s="348">
        <v>16.592300000000002</v>
      </c>
      <c r="Y496" s="374"/>
      <c r="Z496" s="346">
        <v>2</v>
      </c>
      <c r="AA496" s="346">
        <v>1</v>
      </c>
      <c r="AB496" s="346">
        <v>7</v>
      </c>
      <c r="AC496" s="346">
        <v>5</v>
      </c>
      <c r="AD496" s="346">
        <v>5</v>
      </c>
      <c r="AE496" s="346">
        <v>8</v>
      </c>
      <c r="AF496" s="346">
        <v>5</v>
      </c>
      <c r="AG496" s="346">
        <v>1</v>
      </c>
      <c r="AH496" s="346">
        <v>5</v>
      </c>
      <c r="AI496" s="346">
        <v>4</v>
      </c>
      <c r="AJ496" s="346">
        <v>10</v>
      </c>
      <c r="AK496" s="346">
        <v>4</v>
      </c>
      <c r="AL496" s="346">
        <v>6</v>
      </c>
      <c r="AM496" s="346">
        <v>9</v>
      </c>
      <c r="AN496" s="346">
        <v>10</v>
      </c>
      <c r="AO496" s="373"/>
      <c r="AP496" s="348">
        <v>19.73</v>
      </c>
      <c r="AQ496" s="348">
        <v>22.11</v>
      </c>
      <c r="AR496" s="348">
        <v>22.31</v>
      </c>
      <c r="AS496" s="348">
        <v>21.19</v>
      </c>
      <c r="AT496" s="348">
        <v>34.229999999999997</v>
      </c>
      <c r="AU496" s="351"/>
      <c r="AV496" s="346">
        <v>2</v>
      </c>
      <c r="AW496" s="346">
        <v>4</v>
      </c>
      <c r="AX496" s="346">
        <v>2</v>
      </c>
      <c r="AY496" s="346">
        <v>2</v>
      </c>
      <c r="AZ496" s="346">
        <v>6</v>
      </c>
      <c r="BA496" s="362"/>
      <c r="BB496" s="348">
        <v>13.7981396805373</v>
      </c>
      <c r="BC496" s="375">
        <v>0.95889882923276204</v>
      </c>
      <c r="BD496" s="375">
        <v>0.12505377585653099</v>
      </c>
      <c r="BE496" s="375">
        <v>0.20721360799792099</v>
      </c>
      <c r="BF496" s="374"/>
      <c r="BG496" s="348">
        <v>24.4696</v>
      </c>
      <c r="BH496" s="348">
        <v>22.4313</v>
      </c>
      <c r="BI496" s="348">
        <v>48.144199999999998</v>
      </c>
      <c r="BJ496" s="348">
        <v>4.9549000000000003</v>
      </c>
      <c r="BK496" s="373"/>
      <c r="BL496" s="372" t="s">
        <v>2982</v>
      </c>
      <c r="BM496" s="372" t="s">
        <v>2983</v>
      </c>
      <c r="BN496" s="372" t="s">
        <v>2984</v>
      </c>
      <c r="BO496" s="372" t="s">
        <v>2985</v>
      </c>
      <c r="BP496" s="372" t="s">
        <v>2986</v>
      </c>
      <c r="BQ496" s="373"/>
      <c r="BR496" s="354" t="s">
        <v>463</v>
      </c>
    </row>
    <row r="497" spans="1:70" s="428" customFormat="1" x14ac:dyDescent="0.25">
      <c r="A497" s="345" t="s">
        <v>3950</v>
      </c>
      <c r="B497" s="373"/>
      <c r="C497" s="719">
        <v>43656</v>
      </c>
      <c r="D497" s="373"/>
      <c r="E497" s="346">
        <v>1046.57</v>
      </c>
      <c r="F497" s="373"/>
      <c r="G497" s="347">
        <v>39.94</v>
      </c>
      <c r="H497" s="374"/>
      <c r="I497" s="348">
        <v>5.0099999999999999E-2</v>
      </c>
      <c r="J497" s="348">
        <v>1.4994000000000001</v>
      </c>
      <c r="K497" s="348">
        <v>7.7130999999999998</v>
      </c>
      <c r="L497" s="348">
        <v>16.920400000000001</v>
      </c>
      <c r="M497" s="348">
        <v>18.6219</v>
      </c>
      <c r="N497" s="350">
        <v>16.5791</v>
      </c>
      <c r="O497" s="348">
        <v>13.507099999999999</v>
      </c>
      <c r="P497" s="348">
        <v>24.338999999999999</v>
      </c>
      <c r="Q497" s="348">
        <v>14.803699999999999</v>
      </c>
      <c r="R497" s="348" t="s">
        <v>430</v>
      </c>
      <c r="S497" s="348">
        <v>3.0710000000000002</v>
      </c>
      <c r="T497" s="348">
        <v>19.402100000000001</v>
      </c>
      <c r="U497" s="348">
        <v>17.886700000000001</v>
      </c>
      <c r="V497" s="348">
        <v>19.6525</v>
      </c>
      <c r="W497" s="348">
        <v>3.0710000000000002</v>
      </c>
      <c r="X497" s="348">
        <v>21.8</v>
      </c>
      <c r="Y497" s="374"/>
      <c r="Z497" s="346">
        <v>6</v>
      </c>
      <c r="AA497" s="346">
        <v>8</v>
      </c>
      <c r="AB497" s="346">
        <v>3</v>
      </c>
      <c r="AC497" s="346">
        <v>9</v>
      </c>
      <c r="AD497" s="346">
        <v>10</v>
      </c>
      <c r="AE497" s="346">
        <v>5</v>
      </c>
      <c r="AF497" s="346">
        <v>9</v>
      </c>
      <c r="AG497" s="346">
        <v>5</v>
      </c>
      <c r="AH497" s="346">
        <v>7</v>
      </c>
      <c r="AI497" s="346" t="s">
        <v>430</v>
      </c>
      <c r="AJ497" s="346">
        <v>5</v>
      </c>
      <c r="AK497" s="346">
        <v>14</v>
      </c>
      <c r="AL497" s="346">
        <v>8</v>
      </c>
      <c r="AM497" s="346">
        <v>7</v>
      </c>
      <c r="AN497" s="346">
        <v>5</v>
      </c>
      <c r="AO497" s="373"/>
      <c r="AP497" s="348" t="s">
        <v>430</v>
      </c>
      <c r="AQ497" s="348">
        <v>20.079999999999998</v>
      </c>
      <c r="AR497" s="348">
        <v>20.25</v>
      </c>
      <c r="AS497" s="348">
        <v>18.489999999999998</v>
      </c>
      <c r="AT497" s="348">
        <v>32.049999999999997</v>
      </c>
      <c r="AU497" s="351"/>
      <c r="AV497" s="346" t="s">
        <v>430</v>
      </c>
      <c r="AW497" s="346">
        <v>7</v>
      </c>
      <c r="AX497" s="346">
        <v>5</v>
      </c>
      <c r="AY497" s="346">
        <v>4</v>
      </c>
      <c r="AZ497" s="346">
        <v>10</v>
      </c>
      <c r="BA497" s="362"/>
      <c r="BB497" s="348">
        <v>13.5984635876348</v>
      </c>
      <c r="BC497" s="375">
        <v>0.91814721848471303</v>
      </c>
      <c r="BD497" s="375">
        <v>0.114955190647386</v>
      </c>
      <c r="BE497" s="375">
        <v>0.109443172615436</v>
      </c>
      <c r="BF497" s="374"/>
      <c r="BG497" s="348">
        <v>30.807700000000001</v>
      </c>
      <c r="BH497" s="348">
        <v>26.147099999999998</v>
      </c>
      <c r="BI497" s="348">
        <v>40.899099999999997</v>
      </c>
      <c r="BJ497" s="348">
        <v>2.1461000000000001</v>
      </c>
      <c r="BK497" s="373"/>
      <c r="BL497" s="372" t="s">
        <v>2988</v>
      </c>
      <c r="BM497" s="372" t="s">
        <v>2989</v>
      </c>
      <c r="BN497" s="372" t="s">
        <v>2990</v>
      </c>
      <c r="BO497" s="372" t="s">
        <v>2991</v>
      </c>
      <c r="BP497" s="372" t="s">
        <v>2992</v>
      </c>
      <c r="BQ497" s="373"/>
      <c r="BR497" s="354" t="s">
        <v>463</v>
      </c>
    </row>
    <row r="498" spans="1:70" s="428" customFormat="1" x14ac:dyDescent="0.25">
      <c r="A498" s="345" t="s">
        <v>3951</v>
      </c>
      <c r="B498" s="373"/>
      <c r="C498" s="719">
        <v>45328</v>
      </c>
      <c r="D498" s="373"/>
      <c r="E498" s="346">
        <v>787.4</v>
      </c>
      <c r="F498" s="373"/>
      <c r="G498" s="347">
        <v>16.959</v>
      </c>
      <c r="H498" s="374"/>
      <c r="I498" s="348">
        <v>-0.22939999999999999</v>
      </c>
      <c r="J498" s="348">
        <v>0.83240000000000003</v>
      </c>
      <c r="K498" s="348">
        <v>7.4101999999999997</v>
      </c>
      <c r="L498" s="348">
        <v>18.238900000000001</v>
      </c>
      <c r="M498" s="348">
        <v>20.868099999999998</v>
      </c>
      <c r="N498" s="350">
        <v>18.860399999999998</v>
      </c>
      <c r="O498" s="348">
        <v>22.981300000000001</v>
      </c>
      <c r="P498" s="348" t="s">
        <v>430</v>
      </c>
      <c r="Q498" s="348" t="s">
        <v>430</v>
      </c>
      <c r="R498" s="348" t="s">
        <v>430</v>
      </c>
      <c r="S498" s="348">
        <v>1.9661</v>
      </c>
      <c r="T498" s="348">
        <v>22.007200000000001</v>
      </c>
      <c r="U498" s="348">
        <v>19.437999999999999</v>
      </c>
      <c r="V498" s="348">
        <v>21.840599999999998</v>
      </c>
      <c r="W498" s="348">
        <v>1.9661</v>
      </c>
      <c r="X498" s="348">
        <v>24.157900000000001</v>
      </c>
      <c r="Y498" s="374"/>
      <c r="Z498" s="346">
        <v>14</v>
      </c>
      <c r="AA498" s="346">
        <v>17</v>
      </c>
      <c r="AB498" s="346">
        <v>8</v>
      </c>
      <c r="AC498" s="346">
        <v>7</v>
      </c>
      <c r="AD498" s="346">
        <v>6</v>
      </c>
      <c r="AE498" s="346">
        <v>3</v>
      </c>
      <c r="AF498" s="346">
        <v>2</v>
      </c>
      <c r="AG498" s="346" t="s">
        <v>430</v>
      </c>
      <c r="AH498" s="346" t="s">
        <v>430</v>
      </c>
      <c r="AI498" s="346" t="s">
        <v>430</v>
      </c>
      <c r="AJ498" s="346">
        <v>15</v>
      </c>
      <c r="AK498" s="346">
        <v>8</v>
      </c>
      <c r="AL498" s="346">
        <v>4</v>
      </c>
      <c r="AM498" s="346">
        <v>4</v>
      </c>
      <c r="AN498" s="346">
        <v>15</v>
      </c>
      <c r="AO498" s="373"/>
      <c r="AP498" s="348" t="s">
        <v>430</v>
      </c>
      <c r="AQ498" s="348" t="s">
        <v>430</v>
      </c>
      <c r="AR498" s="348" t="s">
        <v>430</v>
      </c>
      <c r="AS498" s="348" t="s">
        <v>430</v>
      </c>
      <c r="AT498" s="348">
        <v>35.5</v>
      </c>
      <c r="AU498" s="351"/>
      <c r="AV498" s="346" t="s">
        <v>430</v>
      </c>
      <c r="AW498" s="346" t="s">
        <v>430</v>
      </c>
      <c r="AX498" s="346" t="s">
        <v>430</v>
      </c>
      <c r="AY498" s="346" t="s">
        <v>430</v>
      </c>
      <c r="AZ498" s="346">
        <v>5</v>
      </c>
      <c r="BA498" s="362"/>
      <c r="BB498" s="348">
        <v>13.8176046774532</v>
      </c>
      <c r="BC498" s="375">
        <v>0.98566808635954895</v>
      </c>
      <c r="BD498" s="375">
        <v>0.102284347156767</v>
      </c>
      <c r="BE498" s="375">
        <v>0.54265732476932704</v>
      </c>
      <c r="BF498" s="374"/>
      <c r="BG498" s="348">
        <v>22.4817</v>
      </c>
      <c r="BH498" s="348">
        <v>18.122</v>
      </c>
      <c r="BI498" s="348">
        <v>51.492400000000004</v>
      </c>
      <c r="BJ498" s="348">
        <v>7.9039000000000001</v>
      </c>
      <c r="BK498" s="373"/>
      <c r="BL498" s="372" t="s">
        <v>2994</v>
      </c>
      <c r="BM498" s="372" t="s">
        <v>2995</v>
      </c>
      <c r="BN498" s="372" t="s">
        <v>2996</v>
      </c>
      <c r="BO498" s="372" t="s">
        <v>2997</v>
      </c>
      <c r="BP498" s="372" t="s">
        <v>2998</v>
      </c>
      <c r="BQ498" s="373"/>
      <c r="BR498" s="354" t="s">
        <v>554</v>
      </c>
    </row>
    <row r="499" spans="1:70" s="428" customFormat="1" ht="11" x14ac:dyDescent="0.3">
      <c r="A499" s="841" t="s">
        <v>3952</v>
      </c>
      <c r="B499" s="842"/>
      <c r="C499" s="843">
        <v>45271</v>
      </c>
      <c r="D499" s="842"/>
      <c r="E499" s="844">
        <v>703.20899999999995</v>
      </c>
      <c r="F499" s="842"/>
      <c r="G499" s="845">
        <v>17.050999999999998</v>
      </c>
      <c r="H499" s="847"/>
      <c r="I499" s="846">
        <v>-5.8599999999999999E-2</v>
      </c>
      <c r="J499" s="846">
        <v>1.4276</v>
      </c>
      <c r="K499" s="846">
        <v>7.5841000000000003</v>
      </c>
      <c r="L499" s="846">
        <v>21.247199999999999</v>
      </c>
      <c r="M499" s="846">
        <v>26.116900000000001</v>
      </c>
      <c r="N499" s="848">
        <v>20.5273</v>
      </c>
      <c r="O499" s="846">
        <v>18.105</v>
      </c>
      <c r="P499" s="846" t="s">
        <v>430</v>
      </c>
      <c r="Q499" s="846" t="s">
        <v>430</v>
      </c>
      <c r="R499" s="846" t="s">
        <v>430</v>
      </c>
      <c r="S499" s="846">
        <v>2.4207000000000001</v>
      </c>
      <c r="T499" s="846">
        <v>24.87</v>
      </c>
      <c r="U499" s="846">
        <v>24.414400000000001</v>
      </c>
      <c r="V499" s="846">
        <v>26.088899999999999</v>
      </c>
      <c r="W499" s="846">
        <v>2.4207000000000001</v>
      </c>
      <c r="X499" s="846">
        <v>22.808499999999999</v>
      </c>
      <c r="Y499" s="847"/>
      <c r="Z499" s="844">
        <v>10</v>
      </c>
      <c r="AA499" s="844">
        <v>10</v>
      </c>
      <c r="AB499" s="844">
        <v>5</v>
      </c>
      <c r="AC499" s="844">
        <v>1</v>
      </c>
      <c r="AD499" s="844">
        <v>1</v>
      </c>
      <c r="AE499" s="844">
        <v>2</v>
      </c>
      <c r="AF499" s="844">
        <v>4</v>
      </c>
      <c r="AG499" s="844" t="s">
        <v>430</v>
      </c>
      <c r="AH499" s="844" t="s">
        <v>430</v>
      </c>
      <c r="AI499" s="844" t="s">
        <v>430</v>
      </c>
      <c r="AJ499" s="844">
        <v>13</v>
      </c>
      <c r="AK499" s="844">
        <v>1</v>
      </c>
      <c r="AL499" s="844">
        <v>1</v>
      </c>
      <c r="AM499" s="844">
        <v>2</v>
      </c>
      <c r="AN499" s="844">
        <v>13</v>
      </c>
      <c r="AO499" s="842"/>
      <c r="AP499" s="846" t="s">
        <v>430</v>
      </c>
      <c r="AQ499" s="846" t="s">
        <v>430</v>
      </c>
      <c r="AR499" s="846" t="s">
        <v>430</v>
      </c>
      <c r="AS499" s="846" t="s">
        <v>430</v>
      </c>
      <c r="AT499" s="846">
        <v>43.05</v>
      </c>
      <c r="AU499" s="849"/>
      <c r="AV499" s="844" t="s">
        <v>430</v>
      </c>
      <c r="AW499" s="844" t="s">
        <v>430</v>
      </c>
      <c r="AX499" s="844" t="s">
        <v>430</v>
      </c>
      <c r="AY499" s="844" t="s">
        <v>430</v>
      </c>
      <c r="AZ499" s="844">
        <v>1</v>
      </c>
      <c r="BA499" s="851"/>
      <c r="BB499" s="846">
        <v>14.5808991286113</v>
      </c>
      <c r="BC499" s="852">
        <v>1.0002102150433201</v>
      </c>
      <c r="BD499" s="852">
        <v>9.3761547759560096E-2</v>
      </c>
      <c r="BE499" s="852">
        <v>0.16040908453053401</v>
      </c>
      <c r="BF499" s="847"/>
      <c r="BG499" s="846">
        <v>31.932700000000001</v>
      </c>
      <c r="BH499" s="846">
        <v>21.3749</v>
      </c>
      <c r="BI499" s="846">
        <v>45.661099999999998</v>
      </c>
      <c r="BJ499" s="846">
        <v>1.0313000000000001</v>
      </c>
      <c r="BK499" s="842"/>
      <c r="BL499" s="855" t="s">
        <v>3000</v>
      </c>
      <c r="BM499" s="855" t="s">
        <v>2973</v>
      </c>
      <c r="BN499" s="855" t="s">
        <v>3001</v>
      </c>
      <c r="BO499" s="855" t="s">
        <v>3002</v>
      </c>
      <c r="BP499" s="855" t="s">
        <v>3003</v>
      </c>
      <c r="BQ499" s="842"/>
      <c r="BR499" s="856" t="s">
        <v>525</v>
      </c>
    </row>
    <row r="500" spans="1:70" s="428" customFormat="1" x14ac:dyDescent="0.25">
      <c r="A500" s="345" t="s">
        <v>3953</v>
      </c>
      <c r="B500" s="373"/>
      <c r="C500" s="719">
        <v>45835</v>
      </c>
      <c r="D500" s="373"/>
      <c r="E500" s="346">
        <v>532.78</v>
      </c>
      <c r="F500" s="373"/>
      <c r="G500" s="347">
        <v>10.821300000000001</v>
      </c>
      <c r="H500" s="374"/>
      <c r="I500" s="348">
        <v>-0.25990000000000002</v>
      </c>
      <c r="J500" s="348">
        <v>1.577</v>
      </c>
      <c r="K500" s="348">
        <v>6.9371999999999998</v>
      </c>
      <c r="L500" s="348">
        <v>14.3756</v>
      </c>
      <c r="M500" s="348">
        <v>14.6142</v>
      </c>
      <c r="N500" s="350">
        <v>7.1818999999999997</v>
      </c>
      <c r="O500" s="348" t="s">
        <v>430</v>
      </c>
      <c r="P500" s="348" t="s">
        <v>430</v>
      </c>
      <c r="Q500" s="348" t="s">
        <v>430</v>
      </c>
      <c r="R500" s="348" t="s">
        <v>430</v>
      </c>
      <c r="S500" s="348">
        <v>3.5809000000000002</v>
      </c>
      <c r="T500" s="348">
        <v>17.2469</v>
      </c>
      <c r="U500" s="348">
        <v>13.314399999999999</v>
      </c>
      <c r="V500" s="348">
        <v>13.945600000000001</v>
      </c>
      <c r="W500" s="348">
        <v>3.5809000000000002</v>
      </c>
      <c r="X500" s="348">
        <v>7.7911999999999999</v>
      </c>
      <c r="Y500" s="374"/>
      <c r="Z500" s="346">
        <v>15</v>
      </c>
      <c r="AA500" s="346">
        <v>6</v>
      </c>
      <c r="AB500" s="346">
        <v>11</v>
      </c>
      <c r="AC500" s="346">
        <v>15</v>
      </c>
      <c r="AD500" s="346">
        <v>15</v>
      </c>
      <c r="AE500" s="346">
        <v>16</v>
      </c>
      <c r="AF500" s="346" t="s">
        <v>430</v>
      </c>
      <c r="AG500" s="346" t="s">
        <v>430</v>
      </c>
      <c r="AH500" s="346" t="s">
        <v>430</v>
      </c>
      <c r="AI500" s="346" t="s">
        <v>430</v>
      </c>
      <c r="AJ500" s="346">
        <v>1</v>
      </c>
      <c r="AK500" s="346">
        <v>17</v>
      </c>
      <c r="AL500" s="346">
        <v>14</v>
      </c>
      <c r="AM500" s="346">
        <v>14</v>
      </c>
      <c r="AN500" s="346">
        <v>1</v>
      </c>
      <c r="AO500" s="373"/>
      <c r="AP500" s="348" t="s">
        <v>430</v>
      </c>
      <c r="AQ500" s="348" t="s">
        <v>430</v>
      </c>
      <c r="AR500" s="348" t="s">
        <v>430</v>
      </c>
      <c r="AS500" s="348" t="s">
        <v>430</v>
      </c>
      <c r="AT500" s="348">
        <v>24.44</v>
      </c>
      <c r="AU500" s="351"/>
      <c r="AV500" s="346" t="s">
        <v>430</v>
      </c>
      <c r="AW500" s="346" t="s">
        <v>430</v>
      </c>
      <c r="AX500" s="346" t="s">
        <v>430</v>
      </c>
      <c r="AY500" s="346" t="s">
        <v>430</v>
      </c>
      <c r="AZ500" s="346">
        <v>14</v>
      </c>
      <c r="BA500" s="362"/>
      <c r="BB500" s="348">
        <v>11.2049118302801</v>
      </c>
      <c r="BC500" s="375">
        <v>0.855156205087784</v>
      </c>
      <c r="BD500" s="375">
        <v>1.54886989748953E-2</v>
      </c>
      <c r="BE500" s="375">
        <v>-0.29532506373392697</v>
      </c>
      <c r="BF500" s="374"/>
      <c r="BG500" s="348">
        <v>28.700399999999998</v>
      </c>
      <c r="BH500" s="348">
        <v>38.862200000000001</v>
      </c>
      <c r="BI500" s="348">
        <v>30.453199999999999</v>
      </c>
      <c r="BJ500" s="348">
        <v>1.9842</v>
      </c>
      <c r="BK500" s="373"/>
      <c r="BL500" s="372" t="s">
        <v>3005</v>
      </c>
      <c r="BM500" s="372" t="s">
        <v>3006</v>
      </c>
      <c r="BN500" s="372" t="s">
        <v>3007</v>
      </c>
      <c r="BO500" s="372" t="s">
        <v>3008</v>
      </c>
      <c r="BP500" s="372" t="s">
        <v>3009</v>
      </c>
      <c r="BQ500" s="373"/>
      <c r="BR500" s="354" t="s">
        <v>443</v>
      </c>
    </row>
    <row r="501" spans="1:70" s="428" customFormat="1" x14ac:dyDescent="0.25">
      <c r="A501" s="345" t="s">
        <v>3954</v>
      </c>
      <c r="B501" s="373"/>
      <c r="C501" s="719">
        <v>45124</v>
      </c>
      <c r="D501" s="373"/>
      <c r="E501" s="346">
        <v>394.53399999999999</v>
      </c>
      <c r="F501" s="373"/>
      <c r="G501" s="347">
        <v>18.371400000000001</v>
      </c>
      <c r="H501" s="374"/>
      <c r="I501" s="348">
        <v>0.36380000000000001</v>
      </c>
      <c r="J501" s="348">
        <v>1.8184</v>
      </c>
      <c r="K501" s="348">
        <v>7.1193999999999997</v>
      </c>
      <c r="L501" s="348">
        <v>14.8485</v>
      </c>
      <c r="M501" s="348">
        <v>20.7057</v>
      </c>
      <c r="N501" s="350">
        <v>12.557399999999999</v>
      </c>
      <c r="O501" s="348">
        <v>7.4705000000000004</v>
      </c>
      <c r="P501" s="348" t="s">
        <v>430</v>
      </c>
      <c r="Q501" s="348" t="s">
        <v>430</v>
      </c>
      <c r="R501" s="348" t="s">
        <v>430</v>
      </c>
      <c r="S501" s="348">
        <v>2.3089</v>
      </c>
      <c r="T501" s="348">
        <v>24.005400000000002</v>
      </c>
      <c r="U501" s="348">
        <v>17.859100000000002</v>
      </c>
      <c r="V501" s="348">
        <v>18.616199999999999</v>
      </c>
      <c r="W501" s="348">
        <v>2.3089</v>
      </c>
      <c r="X501" s="348">
        <v>22.475000000000001</v>
      </c>
      <c r="Y501" s="374"/>
      <c r="Z501" s="346">
        <v>1</v>
      </c>
      <c r="AA501" s="346">
        <v>2</v>
      </c>
      <c r="AB501" s="346">
        <v>10</v>
      </c>
      <c r="AC501" s="346">
        <v>14</v>
      </c>
      <c r="AD501" s="346">
        <v>7</v>
      </c>
      <c r="AE501" s="346">
        <v>10</v>
      </c>
      <c r="AF501" s="346">
        <v>14</v>
      </c>
      <c r="AG501" s="346" t="s">
        <v>430</v>
      </c>
      <c r="AH501" s="346" t="s">
        <v>430</v>
      </c>
      <c r="AI501" s="346" t="s">
        <v>430</v>
      </c>
      <c r="AJ501" s="346">
        <v>14</v>
      </c>
      <c r="AK501" s="346">
        <v>3</v>
      </c>
      <c r="AL501" s="346">
        <v>9</v>
      </c>
      <c r="AM501" s="346">
        <v>10</v>
      </c>
      <c r="AN501" s="346">
        <v>14</v>
      </c>
      <c r="AO501" s="373"/>
      <c r="AP501" s="348" t="s">
        <v>430</v>
      </c>
      <c r="AQ501" s="348" t="s">
        <v>430</v>
      </c>
      <c r="AR501" s="348" t="s">
        <v>430</v>
      </c>
      <c r="AS501" s="348">
        <v>16.09</v>
      </c>
      <c r="AT501" s="348">
        <v>32.58</v>
      </c>
      <c r="AU501" s="351"/>
      <c r="AV501" s="346" t="s">
        <v>430</v>
      </c>
      <c r="AW501" s="346" t="s">
        <v>430</v>
      </c>
      <c r="AX501" s="346" t="s">
        <v>430</v>
      </c>
      <c r="AY501" s="346">
        <v>8</v>
      </c>
      <c r="AZ501" s="346">
        <v>8</v>
      </c>
      <c r="BA501" s="362"/>
      <c r="BB501" s="348">
        <v>18.118058172333399</v>
      </c>
      <c r="BC501" s="375">
        <v>1.1341020124925401</v>
      </c>
      <c r="BD501" s="375">
        <v>7.1142848171650896E-2</v>
      </c>
      <c r="BE501" s="375">
        <v>-7.8876236593370605E-2</v>
      </c>
      <c r="BF501" s="374"/>
      <c r="BG501" s="348">
        <v>2.0256599999999998</v>
      </c>
      <c r="BH501" s="348">
        <v>7.2509600000000001</v>
      </c>
      <c r="BI501" s="348">
        <v>61.738900000000001</v>
      </c>
      <c r="BJ501" s="348">
        <v>28.984480000000001</v>
      </c>
      <c r="BK501" s="373"/>
      <c r="BL501" s="372" t="s">
        <v>3011</v>
      </c>
      <c r="BM501" s="372" t="s">
        <v>3012</v>
      </c>
      <c r="BN501" s="372" t="s">
        <v>3013</v>
      </c>
      <c r="BO501" s="372" t="s">
        <v>3014</v>
      </c>
      <c r="BP501" s="372" t="s">
        <v>3015</v>
      </c>
      <c r="BQ501" s="373"/>
      <c r="BR501" s="354" t="s">
        <v>547</v>
      </c>
    </row>
    <row r="502" spans="1:70" s="428" customFormat="1" x14ac:dyDescent="0.25">
      <c r="A502" s="345" t="s">
        <v>3955</v>
      </c>
      <c r="B502" s="373"/>
      <c r="C502" s="719">
        <v>45653</v>
      </c>
      <c r="D502" s="373"/>
      <c r="E502" s="346">
        <v>365.41199999999998</v>
      </c>
      <c r="F502" s="373"/>
      <c r="G502" s="347">
        <v>11.462</v>
      </c>
      <c r="H502" s="374"/>
      <c r="I502" s="348">
        <v>3.49E-2</v>
      </c>
      <c r="J502" s="348">
        <v>1.5235000000000001</v>
      </c>
      <c r="K502" s="348">
        <v>6.8818000000000001</v>
      </c>
      <c r="L502" s="348">
        <v>17.6797</v>
      </c>
      <c r="M502" s="348">
        <v>18.875800000000002</v>
      </c>
      <c r="N502" s="350">
        <v>14.2316</v>
      </c>
      <c r="O502" s="348" t="s">
        <v>430</v>
      </c>
      <c r="P502" s="348" t="s">
        <v>430</v>
      </c>
      <c r="Q502" s="348" t="s">
        <v>430</v>
      </c>
      <c r="R502" s="348" t="s">
        <v>430</v>
      </c>
      <c r="S502" s="348">
        <v>2.9182000000000001</v>
      </c>
      <c r="T502" s="348">
        <v>23.6995</v>
      </c>
      <c r="U502" s="348">
        <v>16.935300000000002</v>
      </c>
      <c r="V502" s="348">
        <v>19.645099999999999</v>
      </c>
      <c r="W502" s="348">
        <v>2.9182000000000001</v>
      </c>
      <c r="X502" s="348">
        <v>9.1981999999999999</v>
      </c>
      <c r="Y502" s="374"/>
      <c r="Z502" s="346">
        <v>7</v>
      </c>
      <c r="AA502" s="346">
        <v>7</v>
      </c>
      <c r="AB502" s="346">
        <v>12</v>
      </c>
      <c r="AC502" s="346">
        <v>8</v>
      </c>
      <c r="AD502" s="346">
        <v>9</v>
      </c>
      <c r="AE502" s="346">
        <v>9</v>
      </c>
      <c r="AF502" s="346" t="s">
        <v>430</v>
      </c>
      <c r="AG502" s="346" t="s">
        <v>430</v>
      </c>
      <c r="AH502" s="346" t="s">
        <v>430</v>
      </c>
      <c r="AI502" s="346" t="s">
        <v>430</v>
      </c>
      <c r="AJ502" s="346">
        <v>8</v>
      </c>
      <c r="AK502" s="346">
        <v>5</v>
      </c>
      <c r="AL502" s="346">
        <v>10</v>
      </c>
      <c r="AM502" s="346">
        <v>8</v>
      </c>
      <c r="AN502" s="346">
        <v>8</v>
      </c>
      <c r="AO502" s="373"/>
      <c r="AP502" s="348" t="s">
        <v>430</v>
      </c>
      <c r="AQ502" s="348" t="s">
        <v>430</v>
      </c>
      <c r="AR502" s="348" t="s">
        <v>430</v>
      </c>
      <c r="AS502" s="348" t="s">
        <v>430</v>
      </c>
      <c r="AT502" s="348">
        <v>32.26</v>
      </c>
      <c r="AU502" s="351"/>
      <c r="AV502" s="346" t="s">
        <v>430</v>
      </c>
      <c r="AW502" s="346" t="s">
        <v>430</v>
      </c>
      <c r="AX502" s="346" t="s">
        <v>430</v>
      </c>
      <c r="AY502" s="346" t="s">
        <v>430</v>
      </c>
      <c r="AZ502" s="346">
        <v>9</v>
      </c>
      <c r="BA502" s="362"/>
      <c r="BB502" s="348">
        <v>14.4832578196441</v>
      </c>
      <c r="BC502" s="375">
        <v>1.08005006017449</v>
      </c>
      <c r="BD502" s="375">
        <v>4.05650609779191E-2</v>
      </c>
      <c r="BE502" s="375">
        <v>-6.6462210991085194E-2</v>
      </c>
      <c r="BF502" s="374"/>
      <c r="BG502" s="348">
        <v>30.891200000000001</v>
      </c>
      <c r="BH502" s="348">
        <v>21.712499999999999</v>
      </c>
      <c r="BI502" s="348">
        <v>43.542000000000002</v>
      </c>
      <c r="BJ502" s="348">
        <v>3.8542999999999998</v>
      </c>
      <c r="BK502" s="373"/>
      <c r="BL502" s="372" t="s">
        <v>3017</v>
      </c>
      <c r="BM502" s="372" t="s">
        <v>3018</v>
      </c>
      <c r="BN502" s="372" t="s">
        <v>3019</v>
      </c>
      <c r="BO502" s="372" t="s">
        <v>3020</v>
      </c>
      <c r="BP502" s="372" t="s">
        <v>3021</v>
      </c>
      <c r="BQ502" s="373"/>
      <c r="BR502" s="354" t="s">
        <v>476</v>
      </c>
    </row>
    <row r="503" spans="1:70" s="428" customFormat="1" x14ac:dyDescent="0.25">
      <c r="A503" s="345" t="s">
        <v>3956</v>
      </c>
      <c r="B503" s="373"/>
      <c r="C503" s="719">
        <v>45989</v>
      </c>
      <c r="D503" s="373"/>
      <c r="E503" s="346">
        <v>317.822</v>
      </c>
      <c r="F503" s="373"/>
      <c r="G503" s="347">
        <v>11.077999999999999</v>
      </c>
      <c r="H503" s="374"/>
      <c r="I503" s="348">
        <v>-0.18920000000000001</v>
      </c>
      <c r="J503" s="348">
        <v>0.94769999999999999</v>
      </c>
      <c r="K503" s="348">
        <v>6.8376999999999999</v>
      </c>
      <c r="L503" s="348">
        <v>16.097300000000001</v>
      </c>
      <c r="M503" s="348">
        <v>15.8302</v>
      </c>
      <c r="N503" s="350" t="s">
        <v>430</v>
      </c>
      <c r="O503" s="348" t="s">
        <v>430</v>
      </c>
      <c r="P503" s="348" t="s">
        <v>430</v>
      </c>
      <c r="Q503" s="348" t="s">
        <v>430</v>
      </c>
      <c r="R503" s="348" t="s">
        <v>430</v>
      </c>
      <c r="S503" s="348">
        <v>2.4601999999999999</v>
      </c>
      <c r="T503" s="348">
        <v>19.6328</v>
      </c>
      <c r="U503" s="348">
        <v>13.029299999999999</v>
      </c>
      <c r="V503" s="348" t="s">
        <v>430</v>
      </c>
      <c r="W503" s="348">
        <v>2.4601999999999999</v>
      </c>
      <c r="X503" s="348">
        <v>10.78</v>
      </c>
      <c r="Y503" s="374"/>
      <c r="Z503" s="346">
        <v>13</v>
      </c>
      <c r="AA503" s="346">
        <v>16</v>
      </c>
      <c r="AB503" s="346">
        <v>13</v>
      </c>
      <c r="AC503" s="346">
        <v>11</v>
      </c>
      <c r="AD503" s="346">
        <v>13</v>
      </c>
      <c r="AE503" s="346" t="s">
        <v>430</v>
      </c>
      <c r="AF503" s="346" t="s">
        <v>430</v>
      </c>
      <c r="AG503" s="346" t="s">
        <v>430</v>
      </c>
      <c r="AH503" s="346" t="s">
        <v>430</v>
      </c>
      <c r="AI503" s="346" t="s">
        <v>430</v>
      </c>
      <c r="AJ503" s="346">
        <v>12</v>
      </c>
      <c r="AK503" s="346">
        <v>13</v>
      </c>
      <c r="AL503" s="346">
        <v>15</v>
      </c>
      <c r="AM503" s="346" t="s">
        <v>430</v>
      </c>
      <c r="AN503" s="346">
        <v>12</v>
      </c>
      <c r="AO503" s="373"/>
      <c r="AP503" s="348" t="s">
        <v>430</v>
      </c>
      <c r="AQ503" s="348" t="s">
        <v>430</v>
      </c>
      <c r="AR503" s="348" t="s">
        <v>430</v>
      </c>
      <c r="AS503" s="348" t="s">
        <v>430</v>
      </c>
      <c r="AT503" s="348" t="s">
        <v>430</v>
      </c>
      <c r="AU503" s="351"/>
      <c r="AV503" s="346" t="s">
        <v>430</v>
      </c>
      <c r="AW503" s="346" t="s">
        <v>430</v>
      </c>
      <c r="AX503" s="346" t="s">
        <v>430</v>
      </c>
      <c r="AY503" s="346" t="s">
        <v>430</v>
      </c>
      <c r="AZ503" s="346" t="s">
        <v>430</v>
      </c>
      <c r="BA503" s="362"/>
      <c r="BB503" s="348">
        <v>14.890751089622</v>
      </c>
      <c r="BC503" s="375">
        <v>0.97181246108617003</v>
      </c>
      <c r="BD503" s="375">
        <v>9.43211132696056E-2</v>
      </c>
      <c r="BE503" s="375">
        <v>-0.27312798694552898</v>
      </c>
      <c r="BF503" s="374"/>
      <c r="BG503" s="348">
        <v>41.637999999999998</v>
      </c>
      <c r="BH503" s="348">
        <v>22.240200000000002</v>
      </c>
      <c r="BI503" s="348">
        <v>32.849400000000003</v>
      </c>
      <c r="BJ503" s="348">
        <v>3.2724000000000002</v>
      </c>
      <c r="BK503" s="373"/>
      <c r="BL503" s="372" t="s">
        <v>3023</v>
      </c>
      <c r="BM503" s="372" t="s">
        <v>3024</v>
      </c>
      <c r="BN503" s="372" t="s">
        <v>3025</v>
      </c>
      <c r="BO503" s="372" t="s">
        <v>3026</v>
      </c>
      <c r="BP503" s="372" t="s">
        <v>3027</v>
      </c>
      <c r="BQ503" s="373"/>
      <c r="BR503" s="354" t="s">
        <v>525</v>
      </c>
    </row>
    <row r="504" spans="1:70" s="428" customFormat="1" x14ac:dyDescent="0.25">
      <c r="A504" s="345" t="s">
        <v>3957</v>
      </c>
      <c r="B504" s="373"/>
      <c r="C504" s="719">
        <v>44510</v>
      </c>
      <c r="D504" s="373"/>
      <c r="E504" s="346">
        <v>257.17</v>
      </c>
      <c r="F504" s="373"/>
      <c r="G504" s="347">
        <v>19.393899999999999</v>
      </c>
      <c r="H504" s="374"/>
      <c r="I504" s="348">
        <v>1.1299999999999999E-2</v>
      </c>
      <c r="J504" s="348">
        <v>0.96940000000000004</v>
      </c>
      <c r="K504" s="348">
        <v>6.6977000000000002</v>
      </c>
      <c r="L504" s="348">
        <v>15.144500000000001</v>
      </c>
      <c r="M504" s="348">
        <v>16.265499999999999</v>
      </c>
      <c r="N504" s="350">
        <v>7.0823999999999998</v>
      </c>
      <c r="O504" s="348">
        <v>11.325200000000001</v>
      </c>
      <c r="P504" s="348">
        <v>21.366599999999998</v>
      </c>
      <c r="Q504" s="348" t="s">
        <v>430</v>
      </c>
      <c r="R504" s="348" t="s">
        <v>430</v>
      </c>
      <c r="S504" s="348">
        <v>1.9256</v>
      </c>
      <c r="T504" s="348">
        <v>20.530899999999999</v>
      </c>
      <c r="U504" s="348">
        <v>13.656599999999999</v>
      </c>
      <c r="V504" s="348">
        <v>13.4816</v>
      </c>
      <c r="W504" s="348">
        <v>1.9256</v>
      </c>
      <c r="X504" s="348">
        <v>15.196199999999999</v>
      </c>
      <c r="Y504" s="374"/>
      <c r="Z504" s="346">
        <v>8</v>
      </c>
      <c r="AA504" s="346">
        <v>15</v>
      </c>
      <c r="AB504" s="346">
        <v>14</v>
      </c>
      <c r="AC504" s="346">
        <v>13</v>
      </c>
      <c r="AD504" s="346">
        <v>11</v>
      </c>
      <c r="AE504" s="346">
        <v>17</v>
      </c>
      <c r="AF504" s="346">
        <v>13</v>
      </c>
      <c r="AG504" s="346">
        <v>10</v>
      </c>
      <c r="AH504" s="346" t="s">
        <v>430</v>
      </c>
      <c r="AI504" s="346" t="s">
        <v>430</v>
      </c>
      <c r="AJ504" s="346">
        <v>16</v>
      </c>
      <c r="AK504" s="346">
        <v>11</v>
      </c>
      <c r="AL504" s="346">
        <v>13</v>
      </c>
      <c r="AM504" s="346">
        <v>15</v>
      </c>
      <c r="AN504" s="346">
        <v>16</v>
      </c>
      <c r="AO504" s="373"/>
      <c r="AP504" s="348" t="s">
        <v>430</v>
      </c>
      <c r="AQ504" s="348" t="s">
        <v>430</v>
      </c>
      <c r="AR504" s="348" t="s">
        <v>430</v>
      </c>
      <c r="AS504" s="348">
        <v>15.06</v>
      </c>
      <c r="AT504" s="348">
        <v>25.04</v>
      </c>
      <c r="AU504" s="351"/>
      <c r="AV504" s="346" t="s">
        <v>430</v>
      </c>
      <c r="AW504" s="346" t="s">
        <v>430</v>
      </c>
      <c r="AX504" s="346" t="s">
        <v>430</v>
      </c>
      <c r="AY504" s="346">
        <v>10</v>
      </c>
      <c r="AZ504" s="346">
        <v>13</v>
      </c>
      <c r="BA504" s="362"/>
      <c r="BB504" s="348">
        <v>14.101371105421199</v>
      </c>
      <c r="BC504" s="375">
        <v>0.99167208378120297</v>
      </c>
      <c r="BD504" s="375">
        <v>9.4199872063628606E-2</v>
      </c>
      <c r="BE504" s="375">
        <v>-9.0998499115905199E-2</v>
      </c>
      <c r="BF504" s="374"/>
      <c r="BG504" s="348">
        <v>46.345599999999997</v>
      </c>
      <c r="BH504" s="348">
        <v>31.717099999999999</v>
      </c>
      <c r="BI504" s="348">
        <v>18.685099999999998</v>
      </c>
      <c r="BJ504" s="348">
        <v>3.2522000000000002</v>
      </c>
      <c r="BK504" s="373"/>
      <c r="BL504" s="372" t="s">
        <v>3029</v>
      </c>
      <c r="BM504" s="372" t="s">
        <v>3030</v>
      </c>
      <c r="BN504" s="372" t="s">
        <v>3031</v>
      </c>
      <c r="BO504" s="372" t="s">
        <v>3032</v>
      </c>
      <c r="BP504" s="372" t="s">
        <v>3033</v>
      </c>
      <c r="BQ504" s="373"/>
      <c r="BR504" s="354" t="s">
        <v>602</v>
      </c>
    </row>
    <row r="505" spans="1:70" s="428" customFormat="1" x14ac:dyDescent="0.25">
      <c r="A505" s="345" t="s">
        <v>3958</v>
      </c>
      <c r="B505" s="373"/>
      <c r="C505" s="719">
        <v>45632</v>
      </c>
      <c r="D505" s="373"/>
      <c r="E505" s="346">
        <v>107.279</v>
      </c>
      <c r="F505" s="373"/>
      <c r="G505" s="347">
        <v>11.96</v>
      </c>
      <c r="H505" s="374"/>
      <c r="I505" s="348">
        <v>-0.49919999999999998</v>
      </c>
      <c r="J505" s="348">
        <v>1.1843999999999999</v>
      </c>
      <c r="K505" s="348">
        <v>6.6905000000000001</v>
      </c>
      <c r="L505" s="348">
        <v>18.533200000000001</v>
      </c>
      <c r="M505" s="348">
        <v>22.415600000000001</v>
      </c>
      <c r="N505" s="350">
        <v>16.911000000000001</v>
      </c>
      <c r="O505" s="348" t="s">
        <v>430</v>
      </c>
      <c r="P505" s="348" t="s">
        <v>430</v>
      </c>
      <c r="Q505" s="348" t="s">
        <v>430</v>
      </c>
      <c r="R505" s="348" t="s">
        <v>430</v>
      </c>
      <c r="S505" s="348">
        <v>2.9260000000000002</v>
      </c>
      <c r="T505" s="348">
        <v>22.040800000000001</v>
      </c>
      <c r="U505" s="348">
        <v>19.3613</v>
      </c>
      <c r="V505" s="348">
        <v>23.553699999999999</v>
      </c>
      <c r="W505" s="348">
        <v>2.9260000000000002</v>
      </c>
      <c r="X505" s="348">
        <v>11.7722</v>
      </c>
      <c r="Y505" s="374"/>
      <c r="Z505" s="346">
        <v>16</v>
      </c>
      <c r="AA505" s="346">
        <v>14</v>
      </c>
      <c r="AB505" s="346">
        <v>15</v>
      </c>
      <c r="AC505" s="346">
        <v>4</v>
      </c>
      <c r="AD505" s="346">
        <v>3</v>
      </c>
      <c r="AE505" s="346">
        <v>4</v>
      </c>
      <c r="AF505" s="346" t="s">
        <v>430</v>
      </c>
      <c r="AG505" s="346" t="s">
        <v>430</v>
      </c>
      <c r="AH505" s="346" t="s">
        <v>430</v>
      </c>
      <c r="AI505" s="346" t="s">
        <v>430</v>
      </c>
      <c r="AJ505" s="346">
        <v>7</v>
      </c>
      <c r="AK505" s="346">
        <v>7</v>
      </c>
      <c r="AL505" s="346">
        <v>5</v>
      </c>
      <c r="AM505" s="346">
        <v>3</v>
      </c>
      <c r="AN505" s="346">
        <v>7</v>
      </c>
      <c r="AO505" s="373"/>
      <c r="AP505" s="348" t="s">
        <v>430</v>
      </c>
      <c r="AQ505" s="348" t="s">
        <v>430</v>
      </c>
      <c r="AR505" s="348" t="s">
        <v>430</v>
      </c>
      <c r="AS505" s="348" t="s">
        <v>430</v>
      </c>
      <c r="AT505" s="348">
        <v>36.119999999999997</v>
      </c>
      <c r="AU505" s="351"/>
      <c r="AV505" s="346" t="s">
        <v>430</v>
      </c>
      <c r="AW505" s="346" t="s">
        <v>430</v>
      </c>
      <c r="AX505" s="346" t="s">
        <v>430</v>
      </c>
      <c r="AY505" s="346" t="s">
        <v>430</v>
      </c>
      <c r="AZ505" s="346">
        <v>4</v>
      </c>
      <c r="BA505" s="362"/>
      <c r="BB505" s="348">
        <v>12.8208005308213</v>
      </c>
      <c r="BC505" s="375">
        <v>0.93699888297812906</v>
      </c>
      <c r="BD505" s="375">
        <v>4.6362383482584903E-2</v>
      </c>
      <c r="BE505" s="375">
        <v>0.255750398396004</v>
      </c>
      <c r="BF505" s="374"/>
      <c r="BG505" s="348">
        <v>34.292700000000004</v>
      </c>
      <c r="BH505" s="348">
        <v>17.5319</v>
      </c>
      <c r="BI505" s="348">
        <v>45.084600000000002</v>
      </c>
      <c r="BJ505" s="348">
        <v>3.0908000000000002</v>
      </c>
      <c r="BK505" s="373"/>
      <c r="BL505" s="372" t="s">
        <v>3035</v>
      </c>
      <c r="BM505" s="372" t="s">
        <v>3036</v>
      </c>
      <c r="BN505" s="372" t="s">
        <v>3037</v>
      </c>
      <c r="BO505" s="372" t="s">
        <v>3038</v>
      </c>
      <c r="BP505" s="372" t="s">
        <v>3039</v>
      </c>
      <c r="BQ505" s="373"/>
      <c r="BR505" s="354" t="s">
        <v>602</v>
      </c>
    </row>
    <row r="506" spans="1:70" s="428" customFormat="1" x14ac:dyDescent="0.25">
      <c r="A506" s="345" t="s">
        <v>3959</v>
      </c>
      <c r="B506" s="373"/>
      <c r="C506" s="719">
        <v>43524</v>
      </c>
      <c r="D506" s="373"/>
      <c r="E506" s="346">
        <v>96.425899999999999</v>
      </c>
      <c r="F506" s="373"/>
      <c r="G506" s="347">
        <v>36.330199999999998</v>
      </c>
      <c r="H506" s="374"/>
      <c r="I506" s="348">
        <v>-0.1009</v>
      </c>
      <c r="J506" s="348">
        <v>1.2425999999999999</v>
      </c>
      <c r="K506" s="348">
        <v>7.8086000000000002</v>
      </c>
      <c r="L506" s="348">
        <v>16.785399999999999</v>
      </c>
      <c r="M506" s="348">
        <v>15.146100000000001</v>
      </c>
      <c r="N506" s="350">
        <v>11.0024</v>
      </c>
      <c r="O506" s="348">
        <v>13.8567</v>
      </c>
      <c r="P506" s="348">
        <v>23.380099999999999</v>
      </c>
      <c r="Q506" s="348">
        <v>12.2607</v>
      </c>
      <c r="R506" s="348" t="s">
        <v>430</v>
      </c>
      <c r="S506" s="348">
        <v>3.2292999999999998</v>
      </c>
      <c r="T506" s="348">
        <v>20.648199999999999</v>
      </c>
      <c r="U506" s="348">
        <v>13.683199999999999</v>
      </c>
      <c r="V506" s="348">
        <v>14.4399</v>
      </c>
      <c r="W506" s="348">
        <v>3.2292999999999998</v>
      </c>
      <c r="X506" s="348">
        <v>19.0914</v>
      </c>
      <c r="Y506" s="374"/>
      <c r="Z506" s="346">
        <v>12</v>
      </c>
      <c r="AA506" s="346">
        <v>13</v>
      </c>
      <c r="AB506" s="346">
        <v>2</v>
      </c>
      <c r="AC506" s="346">
        <v>10</v>
      </c>
      <c r="AD506" s="346">
        <v>14</v>
      </c>
      <c r="AE506" s="346">
        <v>12</v>
      </c>
      <c r="AF506" s="346">
        <v>8</v>
      </c>
      <c r="AG506" s="346">
        <v>7</v>
      </c>
      <c r="AH506" s="346">
        <v>9</v>
      </c>
      <c r="AI506" s="346" t="s">
        <v>430</v>
      </c>
      <c r="AJ506" s="346">
        <v>2</v>
      </c>
      <c r="AK506" s="346">
        <v>10</v>
      </c>
      <c r="AL506" s="346">
        <v>12</v>
      </c>
      <c r="AM506" s="346">
        <v>13</v>
      </c>
      <c r="AN506" s="346">
        <v>2</v>
      </c>
      <c r="AO506" s="373"/>
      <c r="AP506" s="348" t="s">
        <v>430</v>
      </c>
      <c r="AQ506" s="348">
        <v>18.059999999999999</v>
      </c>
      <c r="AR506" s="348">
        <v>18.309999999999999</v>
      </c>
      <c r="AS506" s="348">
        <v>17.489999999999998</v>
      </c>
      <c r="AT506" s="348">
        <v>26.92</v>
      </c>
      <c r="AU506" s="351"/>
      <c r="AV506" s="346" t="s">
        <v>430</v>
      </c>
      <c r="AW506" s="346">
        <v>9</v>
      </c>
      <c r="AX506" s="346">
        <v>9</v>
      </c>
      <c r="AY506" s="346">
        <v>6</v>
      </c>
      <c r="AZ506" s="346">
        <v>12</v>
      </c>
      <c r="BA506" s="362"/>
      <c r="BB506" s="348">
        <v>14.238307676917801</v>
      </c>
      <c r="BC506" s="375">
        <v>0.98611040710571696</v>
      </c>
      <c r="BD506" s="375">
        <v>0.102597039852855</v>
      </c>
      <c r="BE506" s="375">
        <v>-0.100573754483629</v>
      </c>
      <c r="BF506" s="374"/>
      <c r="BG506" s="348">
        <v>33.092199999999998</v>
      </c>
      <c r="BH506" s="348">
        <v>31.261199999999999</v>
      </c>
      <c r="BI506" s="348">
        <v>30.8399</v>
      </c>
      <c r="BJ506" s="348">
        <v>4.8067000000000002</v>
      </c>
      <c r="BK506" s="373"/>
      <c r="BL506" s="372" t="s">
        <v>3041</v>
      </c>
      <c r="BM506" s="372" t="s">
        <v>3042</v>
      </c>
      <c r="BN506" s="372" t="s">
        <v>3043</v>
      </c>
      <c r="BO506" s="372" t="s">
        <v>3044</v>
      </c>
      <c r="BP506" s="372" t="s">
        <v>430</v>
      </c>
      <c r="BQ506" s="373"/>
      <c r="BR506" s="354" t="s">
        <v>476</v>
      </c>
    </row>
    <row r="507" spans="1:70" s="428" customFormat="1" x14ac:dyDescent="0.25">
      <c r="A507" s="885" t="s">
        <v>93</v>
      </c>
      <c r="B507" s="402"/>
      <c r="C507" s="724"/>
      <c r="D507" s="402"/>
      <c r="E507" s="403"/>
      <c r="F507" s="402"/>
      <c r="G507" s="404"/>
      <c r="H507" s="406"/>
      <c r="I507" s="405">
        <v>-1.2999999999999999E-3</v>
      </c>
      <c r="J507" s="405">
        <v>1.399</v>
      </c>
      <c r="K507" s="405">
        <v>7.0846999999999998</v>
      </c>
      <c r="L507" s="405">
        <v>16.697500000000002</v>
      </c>
      <c r="M507" s="405">
        <v>18.484200000000001</v>
      </c>
      <c r="N507" s="407">
        <v>13.537100000000001</v>
      </c>
      <c r="O507" s="405">
        <v>15.2506</v>
      </c>
      <c r="P507" s="405">
        <v>24.0975</v>
      </c>
      <c r="Q507" s="405">
        <v>15.303599999999999</v>
      </c>
      <c r="R507" s="405">
        <v>15.2781</v>
      </c>
      <c r="S507" s="405">
        <v>2.6555</v>
      </c>
      <c r="T507" s="405">
        <v>21.186399999999999</v>
      </c>
      <c r="U507" s="405">
        <v>16.5093</v>
      </c>
      <c r="V507" s="405">
        <v>18.5364</v>
      </c>
      <c r="W507" s="405">
        <v>2.6555</v>
      </c>
      <c r="X507" s="405">
        <v>18.391300000000001</v>
      </c>
      <c r="Y507" s="406"/>
      <c r="Z507" s="403">
        <v>16</v>
      </c>
      <c r="AA507" s="403">
        <v>18</v>
      </c>
      <c r="AB507" s="403">
        <v>18</v>
      </c>
      <c r="AC507" s="403">
        <v>18</v>
      </c>
      <c r="AD507" s="403">
        <v>18</v>
      </c>
      <c r="AE507" s="403">
        <v>17</v>
      </c>
      <c r="AF507" s="403">
        <v>14</v>
      </c>
      <c r="AG507" s="403">
        <v>10</v>
      </c>
      <c r="AH507" s="403">
        <v>9</v>
      </c>
      <c r="AI507" s="403">
        <v>4</v>
      </c>
      <c r="AJ507" s="403">
        <v>18</v>
      </c>
      <c r="AK507" s="403">
        <v>18</v>
      </c>
      <c r="AL507" s="403">
        <v>18</v>
      </c>
      <c r="AM507" s="403">
        <v>17</v>
      </c>
      <c r="AN507" s="403">
        <v>18</v>
      </c>
      <c r="AO507" s="402"/>
      <c r="AP507" s="405">
        <v>19.6525</v>
      </c>
      <c r="AQ507" s="405">
        <v>21.147777777777801</v>
      </c>
      <c r="AR507" s="405">
        <v>20.546666666666699</v>
      </c>
      <c r="AS507" s="405">
        <v>17.841818181818201</v>
      </c>
      <c r="AT507" s="405">
        <v>31.2388235294118</v>
      </c>
      <c r="AU507" s="408"/>
      <c r="AV507" s="403">
        <v>4</v>
      </c>
      <c r="AW507" s="403">
        <v>9</v>
      </c>
      <c r="AX507" s="403">
        <v>9</v>
      </c>
      <c r="AY507" s="403">
        <v>11</v>
      </c>
      <c r="AZ507" s="403">
        <v>17</v>
      </c>
      <c r="BA507" s="409"/>
      <c r="BB507" s="405"/>
      <c r="BC507" s="410"/>
      <c r="BD507" s="410"/>
      <c r="BE507" s="410"/>
      <c r="BF507" s="406"/>
      <c r="BG507" s="405"/>
      <c r="BH507" s="405"/>
      <c r="BI507" s="405"/>
      <c r="BJ507" s="405"/>
      <c r="BK507" s="402"/>
      <c r="BL507" s="401"/>
      <c r="BM507" s="401"/>
      <c r="BN507" s="401"/>
      <c r="BO507" s="401"/>
      <c r="BP507" s="401"/>
      <c r="BQ507" s="402"/>
      <c r="BR507" s="411"/>
    </row>
    <row r="508" spans="1:70" s="428" customFormat="1" x14ac:dyDescent="0.25">
      <c r="A508" s="886" t="s">
        <v>94</v>
      </c>
      <c r="B508" s="373"/>
      <c r="C508" s="719"/>
      <c r="D508" s="373"/>
      <c r="E508" s="346"/>
      <c r="F508" s="373"/>
      <c r="G508" s="347"/>
      <c r="H508" s="374"/>
      <c r="I508" s="348">
        <v>0.36380000000000001</v>
      </c>
      <c r="J508" s="348">
        <v>2.0626000000000002</v>
      </c>
      <c r="K508" s="348">
        <v>7.8365999999999998</v>
      </c>
      <c r="L508" s="348">
        <v>21.247199999999999</v>
      </c>
      <c r="M508" s="348">
        <v>26.116900000000001</v>
      </c>
      <c r="N508" s="350">
        <v>20.757999999999999</v>
      </c>
      <c r="O508" s="348">
        <v>24.7012</v>
      </c>
      <c r="P508" s="348">
        <v>27.1096</v>
      </c>
      <c r="Q508" s="348">
        <v>17.575800000000001</v>
      </c>
      <c r="R508" s="348">
        <v>16.219100000000001</v>
      </c>
      <c r="S508" s="348">
        <v>3.5809000000000002</v>
      </c>
      <c r="T508" s="348">
        <v>24.87</v>
      </c>
      <c r="U508" s="348">
        <v>24.414400000000001</v>
      </c>
      <c r="V508" s="348">
        <v>26.37</v>
      </c>
      <c r="W508" s="348">
        <v>3.5809000000000002</v>
      </c>
      <c r="X508" s="348">
        <v>32.255499999999998</v>
      </c>
      <c r="Y508" s="374"/>
      <c r="Z508" s="346"/>
      <c r="AA508" s="346"/>
      <c r="AB508" s="346"/>
      <c r="AC508" s="346"/>
      <c r="AD508" s="346"/>
      <c r="AE508" s="346"/>
      <c r="AF508" s="346"/>
      <c r="AG508" s="346"/>
      <c r="AH508" s="346"/>
      <c r="AI508" s="346"/>
      <c r="AJ508" s="346"/>
      <c r="AK508" s="346"/>
      <c r="AL508" s="346"/>
      <c r="AM508" s="346"/>
      <c r="AN508" s="346"/>
      <c r="AO508" s="373"/>
      <c r="AP508" s="348">
        <v>20.57</v>
      </c>
      <c r="AQ508" s="348">
        <v>23.47</v>
      </c>
      <c r="AR508" s="348">
        <v>23.32</v>
      </c>
      <c r="AS508" s="348">
        <v>21.4</v>
      </c>
      <c r="AT508" s="348">
        <v>43.05</v>
      </c>
      <c r="AU508" s="351"/>
      <c r="AV508" s="346"/>
      <c r="AW508" s="346"/>
      <c r="AX508" s="346"/>
      <c r="AY508" s="346"/>
      <c r="AZ508" s="346"/>
      <c r="BA508" s="362"/>
      <c r="BB508" s="348"/>
      <c r="BC508" s="375"/>
      <c r="BD508" s="375"/>
      <c r="BE508" s="375"/>
      <c r="BF508" s="374"/>
      <c r="BG508" s="348"/>
      <c r="BH508" s="348"/>
      <c r="BI508" s="348"/>
      <c r="BJ508" s="348"/>
      <c r="BK508" s="373"/>
      <c r="BL508" s="372"/>
      <c r="BM508" s="372"/>
      <c r="BN508" s="372"/>
      <c r="BO508" s="372"/>
      <c r="BP508" s="372"/>
      <c r="BQ508" s="373"/>
      <c r="BR508" s="354"/>
    </row>
    <row r="509" spans="1:70" s="428" customFormat="1" x14ac:dyDescent="0.25">
      <c r="A509" s="886" t="s">
        <v>95</v>
      </c>
      <c r="B509" s="373"/>
      <c r="C509" s="719"/>
      <c r="D509" s="373"/>
      <c r="E509" s="346"/>
      <c r="F509" s="373"/>
      <c r="G509" s="347"/>
      <c r="H509" s="374"/>
      <c r="I509" s="348">
        <v>-0.49919999999999998</v>
      </c>
      <c r="J509" s="348">
        <v>0.79349999999999998</v>
      </c>
      <c r="K509" s="348">
        <v>5.7332999999999998</v>
      </c>
      <c r="L509" s="348">
        <v>13.010999999999999</v>
      </c>
      <c r="M509" s="348">
        <v>12.9299</v>
      </c>
      <c r="N509" s="350">
        <v>7.0823999999999998</v>
      </c>
      <c r="O509" s="348">
        <v>7.4705000000000004</v>
      </c>
      <c r="P509" s="348">
        <v>21.366599999999998</v>
      </c>
      <c r="Q509" s="348">
        <v>12.2607</v>
      </c>
      <c r="R509" s="348">
        <v>14.9245</v>
      </c>
      <c r="S509" s="348">
        <v>1.7754000000000001</v>
      </c>
      <c r="T509" s="348">
        <v>16.1401</v>
      </c>
      <c r="U509" s="348">
        <v>10.522600000000001</v>
      </c>
      <c r="V509" s="348">
        <v>12.383900000000001</v>
      </c>
      <c r="W509" s="348">
        <v>1.7754000000000001</v>
      </c>
      <c r="X509" s="348">
        <v>7.7911999999999999</v>
      </c>
      <c r="Y509" s="374"/>
      <c r="Z509" s="346"/>
      <c r="AA509" s="346"/>
      <c r="AB509" s="346"/>
      <c r="AC509" s="346"/>
      <c r="AD509" s="346"/>
      <c r="AE509" s="346"/>
      <c r="AF509" s="346"/>
      <c r="AG509" s="346"/>
      <c r="AH509" s="346"/>
      <c r="AI509" s="346"/>
      <c r="AJ509" s="346"/>
      <c r="AK509" s="346"/>
      <c r="AL509" s="346"/>
      <c r="AM509" s="346"/>
      <c r="AN509" s="346"/>
      <c r="AO509" s="373"/>
      <c r="AP509" s="348">
        <v>19.14</v>
      </c>
      <c r="AQ509" s="348">
        <v>18.059999999999999</v>
      </c>
      <c r="AR509" s="348">
        <v>18.309999999999999</v>
      </c>
      <c r="AS509" s="348">
        <v>14.95</v>
      </c>
      <c r="AT509" s="348">
        <v>21.78</v>
      </c>
      <c r="AU509" s="351"/>
      <c r="AV509" s="346"/>
      <c r="AW509" s="346"/>
      <c r="AX509" s="346"/>
      <c r="AY509" s="346"/>
      <c r="AZ509" s="346"/>
      <c r="BA509" s="362"/>
      <c r="BB509" s="348"/>
      <c r="BC509" s="375"/>
      <c r="BD509" s="375"/>
      <c r="BE509" s="375"/>
      <c r="BF509" s="374"/>
      <c r="BG509" s="348"/>
      <c r="BH509" s="348"/>
      <c r="BI509" s="348"/>
      <c r="BJ509" s="348"/>
      <c r="BK509" s="373"/>
      <c r="BL509" s="372"/>
      <c r="BM509" s="372"/>
      <c r="BN509" s="372"/>
      <c r="BO509" s="372"/>
      <c r="BP509" s="372"/>
      <c r="BQ509" s="373"/>
      <c r="BR509" s="354"/>
    </row>
    <row r="510" spans="1:70" s="428" customFormat="1" x14ac:dyDescent="0.25">
      <c r="A510" s="887" t="s">
        <v>96</v>
      </c>
      <c r="B510" s="413"/>
      <c r="C510" s="725"/>
      <c r="D510" s="413"/>
      <c r="E510" s="414"/>
      <c r="F510" s="413"/>
      <c r="G510" s="415"/>
      <c r="H510" s="417"/>
      <c r="I510" s="416">
        <v>-1.5350000000000001E-2</v>
      </c>
      <c r="J510" s="416">
        <v>1.4502999999999999</v>
      </c>
      <c r="K510" s="416">
        <v>7.2342500000000003</v>
      </c>
      <c r="L510" s="416">
        <v>16.852900000000002</v>
      </c>
      <c r="M510" s="416">
        <v>18.748899999999999</v>
      </c>
      <c r="N510" s="418">
        <v>14.2316</v>
      </c>
      <c r="O510" s="416">
        <v>14.093500000000001</v>
      </c>
      <c r="P510" s="416">
        <v>23.9588</v>
      </c>
      <c r="Q510" s="416">
        <v>15.661300000000001</v>
      </c>
      <c r="R510" s="416">
        <v>14.984400000000001</v>
      </c>
      <c r="S510" s="416">
        <v>2.8477999999999999</v>
      </c>
      <c r="T510" s="416">
        <v>21.210899999999999</v>
      </c>
      <c r="U510" s="416">
        <v>17.397200000000002</v>
      </c>
      <c r="V510" s="416">
        <v>18.689399999999999</v>
      </c>
      <c r="W510" s="416">
        <v>2.8477999999999999</v>
      </c>
      <c r="X510" s="416">
        <v>18.680299999999999</v>
      </c>
      <c r="Y510" s="417"/>
      <c r="Z510" s="414"/>
      <c r="AA510" s="414"/>
      <c r="AB510" s="414"/>
      <c r="AC510" s="414"/>
      <c r="AD510" s="414"/>
      <c r="AE510" s="414"/>
      <c r="AF510" s="414"/>
      <c r="AG510" s="414"/>
      <c r="AH510" s="414"/>
      <c r="AI510" s="414"/>
      <c r="AJ510" s="414"/>
      <c r="AK510" s="414"/>
      <c r="AL510" s="414"/>
      <c r="AM510" s="414"/>
      <c r="AN510" s="414"/>
      <c r="AO510" s="413"/>
      <c r="AP510" s="416">
        <v>19.45</v>
      </c>
      <c r="AQ510" s="416">
        <v>21.7</v>
      </c>
      <c r="AR510" s="416">
        <v>20.25</v>
      </c>
      <c r="AS510" s="416">
        <v>17.489999999999998</v>
      </c>
      <c r="AT510" s="416">
        <v>32.26</v>
      </c>
      <c r="AU510" s="419"/>
      <c r="AV510" s="414"/>
      <c r="AW510" s="414"/>
      <c r="AX510" s="414"/>
      <c r="AY510" s="414"/>
      <c r="AZ510" s="414"/>
      <c r="BA510" s="420"/>
      <c r="BB510" s="416"/>
      <c r="BC510" s="421"/>
      <c r="BD510" s="421"/>
      <c r="BE510" s="421"/>
      <c r="BF510" s="417"/>
      <c r="BG510" s="416"/>
      <c r="BH510" s="416"/>
      <c r="BI510" s="416"/>
      <c r="BJ510" s="416"/>
      <c r="BK510" s="413"/>
      <c r="BL510" s="412"/>
      <c r="BM510" s="412"/>
      <c r="BN510" s="412"/>
      <c r="BO510" s="412"/>
      <c r="BP510" s="412"/>
      <c r="BQ510" s="413"/>
      <c r="BR510" s="422"/>
    </row>
    <row r="511" spans="1:70" s="428" customFormat="1" ht="14.5" customHeight="1" x14ac:dyDescent="0.35">
      <c r="A511" s="874" t="s">
        <v>3960</v>
      </c>
      <c r="B511" s="862"/>
      <c r="C511" s="863"/>
      <c r="D511" s="862"/>
      <c r="E511" s="864"/>
      <c r="F511" s="862"/>
      <c r="G511" s="865"/>
      <c r="H511" s="867"/>
      <c r="I511" s="866"/>
      <c r="J511" s="866"/>
      <c r="K511" s="866"/>
      <c r="L511" s="866"/>
      <c r="M511" s="866"/>
      <c r="N511" s="868"/>
      <c r="O511" s="866"/>
      <c r="P511" s="866"/>
      <c r="Q511" s="866"/>
      <c r="R511" s="866"/>
      <c r="S511" s="866"/>
      <c r="T511" s="866"/>
      <c r="U511" s="866"/>
      <c r="V511" s="866"/>
      <c r="W511" s="866"/>
      <c r="X511" s="866"/>
      <c r="Y511" s="867"/>
      <c r="Z511" s="864"/>
      <c r="AA511" s="864"/>
      <c r="AB511" s="864"/>
      <c r="AC511" s="864"/>
      <c r="AD511" s="864"/>
      <c r="AE511" s="864"/>
      <c r="AF511" s="864"/>
      <c r="AG511" s="864"/>
      <c r="AH511" s="864"/>
      <c r="AI511" s="864"/>
      <c r="AJ511" s="864"/>
      <c r="AK511" s="864"/>
      <c r="AL511" s="864"/>
      <c r="AM511" s="864"/>
      <c r="AN511" s="864"/>
      <c r="AO511" s="862"/>
      <c r="AP511" s="866"/>
      <c r="AQ511" s="866"/>
      <c r="AR511" s="866"/>
      <c r="AS511" s="866"/>
      <c r="AT511" s="866"/>
      <c r="AU511" s="869"/>
      <c r="AV511" s="864"/>
      <c r="AW511" s="864"/>
      <c r="AX511" s="864"/>
      <c r="AY511" s="864"/>
      <c r="AZ511" s="864"/>
      <c r="BA511" s="870"/>
      <c r="BB511" s="866"/>
      <c r="BC511" s="871"/>
      <c r="BD511" s="871"/>
      <c r="BE511" s="871"/>
      <c r="BF511" s="867"/>
      <c r="BG511" s="866"/>
      <c r="BH511" s="866"/>
      <c r="BI511" s="866"/>
      <c r="BJ511" s="866"/>
      <c r="BK511" s="862"/>
      <c r="BL511" s="872"/>
      <c r="BM511" s="872"/>
      <c r="BN511" s="872"/>
      <c r="BO511" s="872"/>
      <c r="BP511" s="872"/>
      <c r="BQ511" s="862"/>
      <c r="BR511" s="873"/>
    </row>
    <row r="512" spans="1:70" s="428" customFormat="1" x14ac:dyDescent="0.25">
      <c r="A512" s="345" t="s">
        <v>3961</v>
      </c>
      <c r="B512" s="373"/>
      <c r="C512" s="719">
        <v>41275</v>
      </c>
      <c r="D512" s="373"/>
      <c r="E512" s="346">
        <v>13033.5</v>
      </c>
      <c r="F512" s="373"/>
      <c r="G512" s="347">
        <v>194.56</v>
      </c>
      <c r="H512" s="374"/>
      <c r="I512" s="348" t="s">
        <v>430</v>
      </c>
      <c r="J512" s="348">
        <v>2.3837999999999999</v>
      </c>
      <c r="K512" s="348">
        <v>1.9493</v>
      </c>
      <c r="L512" s="348">
        <v>-1.8018000000000001</v>
      </c>
      <c r="M512" s="348">
        <v>-17.4299</v>
      </c>
      <c r="N512" s="350">
        <v>-13.648099999999999</v>
      </c>
      <c r="O512" s="348">
        <v>-5.1059999999999999</v>
      </c>
      <c r="P512" s="348">
        <v>6.8033999999999999</v>
      </c>
      <c r="Q512" s="348">
        <v>6.2195999999999998</v>
      </c>
      <c r="R512" s="348">
        <v>16.8767</v>
      </c>
      <c r="S512" s="348">
        <v>7.2546999999999997</v>
      </c>
      <c r="T512" s="348">
        <v>8.0228999999999999</v>
      </c>
      <c r="U512" s="348">
        <v>-16.640999999999998</v>
      </c>
      <c r="V512" s="348">
        <v>-7.9050000000000002</v>
      </c>
      <c r="W512" s="348">
        <v>7.2546999999999997</v>
      </c>
      <c r="X512" s="348">
        <v>18.5364</v>
      </c>
      <c r="Y512" s="374"/>
      <c r="Z512" s="346" t="s">
        <v>430</v>
      </c>
      <c r="AA512" s="346">
        <v>6</v>
      </c>
      <c r="AB512" s="346">
        <v>13</v>
      </c>
      <c r="AC512" s="346">
        <v>12</v>
      </c>
      <c r="AD512" s="346">
        <v>11</v>
      </c>
      <c r="AE512" s="346">
        <v>9</v>
      </c>
      <c r="AF512" s="346">
        <v>5</v>
      </c>
      <c r="AG512" s="346">
        <v>3</v>
      </c>
      <c r="AH512" s="346">
        <v>4</v>
      </c>
      <c r="AI512" s="346">
        <v>2</v>
      </c>
      <c r="AJ512" s="346">
        <v>7</v>
      </c>
      <c r="AK512" s="346">
        <v>10</v>
      </c>
      <c r="AL512" s="346">
        <v>10</v>
      </c>
      <c r="AM512" s="346">
        <v>8</v>
      </c>
      <c r="AN512" s="346">
        <v>7</v>
      </c>
      <c r="AO512" s="373"/>
      <c r="AP512" s="348">
        <v>15.64</v>
      </c>
      <c r="AQ512" s="348">
        <v>11.83</v>
      </c>
      <c r="AR512" s="348">
        <v>2.98</v>
      </c>
      <c r="AS512" s="348">
        <v>-3.4</v>
      </c>
      <c r="AT512" s="348">
        <v>-13.74</v>
      </c>
      <c r="AU512" s="351"/>
      <c r="AV512" s="346">
        <v>2</v>
      </c>
      <c r="AW512" s="346">
        <v>3</v>
      </c>
      <c r="AX512" s="346">
        <v>3</v>
      </c>
      <c r="AY512" s="346">
        <v>3</v>
      </c>
      <c r="AZ512" s="346">
        <v>9</v>
      </c>
      <c r="BA512" s="362"/>
      <c r="BB512" s="348">
        <v>21.057844022519401</v>
      </c>
      <c r="BC512" s="375">
        <v>1.0253014143689201</v>
      </c>
      <c r="BD512" s="375">
        <v>2.1792560637726201E-2</v>
      </c>
      <c r="BE512" s="375">
        <v>0.21866001037708599</v>
      </c>
      <c r="BF512" s="374"/>
      <c r="BG512" s="348">
        <v>43.848999999999997</v>
      </c>
      <c r="BH512" s="348">
        <v>22.388999999999999</v>
      </c>
      <c r="BI512" s="348">
        <v>25.192799999999998</v>
      </c>
      <c r="BJ512" s="348">
        <v>8.5692000000000004</v>
      </c>
      <c r="BK512" s="373"/>
      <c r="BL512" s="372" t="s">
        <v>3047</v>
      </c>
      <c r="BM512" s="372" t="s">
        <v>3048</v>
      </c>
      <c r="BN512" s="372" t="s">
        <v>3049</v>
      </c>
      <c r="BO512" s="372" t="s">
        <v>3050</v>
      </c>
      <c r="BP512" s="372" t="s">
        <v>3051</v>
      </c>
      <c r="BQ512" s="373"/>
      <c r="BR512" s="354" t="s">
        <v>2340</v>
      </c>
    </row>
    <row r="513" spans="1:70" s="428" customFormat="1" x14ac:dyDescent="0.25">
      <c r="A513" s="345" t="s">
        <v>3962</v>
      </c>
      <c r="B513" s="373"/>
      <c r="C513" s="719">
        <v>42366</v>
      </c>
      <c r="D513" s="373"/>
      <c r="E513" s="346">
        <v>9780.18</v>
      </c>
      <c r="F513" s="373"/>
      <c r="G513" s="347">
        <v>47.360900000000001</v>
      </c>
      <c r="H513" s="374"/>
      <c r="I513" s="348">
        <v>0.31280000000000002</v>
      </c>
      <c r="J513" s="348">
        <v>3.3361000000000001</v>
      </c>
      <c r="K513" s="348">
        <v>2.6680999999999999</v>
      </c>
      <c r="L513" s="348">
        <v>-1.8251999999999999</v>
      </c>
      <c r="M513" s="348">
        <v>-17.836099999999998</v>
      </c>
      <c r="N513" s="350">
        <v>-14.7265</v>
      </c>
      <c r="O513" s="348">
        <v>-7.6052</v>
      </c>
      <c r="P513" s="348">
        <v>6.0819000000000001</v>
      </c>
      <c r="Q513" s="348">
        <v>6.5164</v>
      </c>
      <c r="R513" s="348">
        <v>17.078499999999998</v>
      </c>
      <c r="S513" s="348">
        <v>7.0997000000000003</v>
      </c>
      <c r="T513" s="348">
        <v>7.9554</v>
      </c>
      <c r="U513" s="348">
        <v>-16.958200000000001</v>
      </c>
      <c r="V513" s="348">
        <v>-9.0181000000000004</v>
      </c>
      <c r="W513" s="348">
        <v>7.0997000000000003</v>
      </c>
      <c r="X513" s="348">
        <v>15.8733</v>
      </c>
      <c r="Y513" s="374"/>
      <c r="Z513" s="346">
        <v>3</v>
      </c>
      <c r="AA513" s="346">
        <v>3</v>
      </c>
      <c r="AB513" s="346">
        <v>9</v>
      </c>
      <c r="AC513" s="346">
        <v>13</v>
      </c>
      <c r="AD513" s="346">
        <v>12</v>
      </c>
      <c r="AE513" s="346">
        <v>11</v>
      </c>
      <c r="AF513" s="346">
        <v>9</v>
      </c>
      <c r="AG513" s="346">
        <v>4</v>
      </c>
      <c r="AH513" s="346">
        <v>3</v>
      </c>
      <c r="AI513" s="346">
        <v>1</v>
      </c>
      <c r="AJ513" s="346">
        <v>8</v>
      </c>
      <c r="AK513" s="346">
        <v>11</v>
      </c>
      <c r="AL513" s="346">
        <v>12</v>
      </c>
      <c r="AM513" s="346">
        <v>11</v>
      </c>
      <c r="AN513" s="346">
        <v>8</v>
      </c>
      <c r="AO513" s="373"/>
      <c r="AP513" s="348">
        <v>15.44</v>
      </c>
      <c r="AQ513" s="348">
        <v>10.93</v>
      </c>
      <c r="AR513" s="348">
        <v>2.39</v>
      </c>
      <c r="AS513" s="348">
        <v>-5.24</v>
      </c>
      <c r="AT513" s="348">
        <v>-14.37</v>
      </c>
      <c r="AU513" s="351"/>
      <c r="AV513" s="346">
        <v>3</v>
      </c>
      <c r="AW513" s="346">
        <v>4</v>
      </c>
      <c r="AX513" s="346">
        <v>5</v>
      </c>
      <c r="AY513" s="346">
        <v>5</v>
      </c>
      <c r="AZ513" s="346">
        <v>12</v>
      </c>
      <c r="BA513" s="362"/>
      <c r="BB513" s="348">
        <v>22.029565267895901</v>
      </c>
      <c r="BC513" s="375">
        <v>0.82709801449463005</v>
      </c>
      <c r="BD513" s="375">
        <v>1.8394734889114799E-2</v>
      </c>
      <c r="BE513" s="375">
        <v>0.40032231383998201</v>
      </c>
      <c r="BF513" s="374"/>
      <c r="BG513" s="348">
        <v>57.947699999999998</v>
      </c>
      <c r="BH513" s="348">
        <v>16.969200000000001</v>
      </c>
      <c r="BI513" s="348">
        <v>17.904299999999999</v>
      </c>
      <c r="BJ513" s="348">
        <v>7.1787999999999998</v>
      </c>
      <c r="BK513" s="373"/>
      <c r="BL513" s="372" t="s">
        <v>3053</v>
      </c>
      <c r="BM513" s="372" t="s">
        <v>3054</v>
      </c>
      <c r="BN513" s="372" t="s">
        <v>3055</v>
      </c>
      <c r="BO513" s="372" t="s">
        <v>3056</v>
      </c>
      <c r="BP513" s="372" t="s">
        <v>3057</v>
      </c>
      <c r="BQ513" s="373"/>
      <c r="BR513" s="354" t="s">
        <v>2396</v>
      </c>
    </row>
    <row r="514" spans="1:70" s="428" customFormat="1" x14ac:dyDescent="0.25">
      <c r="A514" s="345" t="s">
        <v>3963</v>
      </c>
      <c r="B514" s="373"/>
      <c r="C514" s="719">
        <v>41283</v>
      </c>
      <c r="D514" s="373"/>
      <c r="E514" s="346">
        <v>4319.49</v>
      </c>
      <c r="F514" s="373"/>
      <c r="G514" s="347">
        <v>219.0789</v>
      </c>
      <c r="H514" s="374"/>
      <c r="I514" s="348" t="s">
        <v>430</v>
      </c>
      <c r="J514" s="348">
        <v>2.0489000000000002</v>
      </c>
      <c r="K514" s="348">
        <v>3.2313999999999998</v>
      </c>
      <c r="L514" s="348">
        <v>-1.3582000000000001</v>
      </c>
      <c r="M514" s="348">
        <v>-15.9001</v>
      </c>
      <c r="N514" s="350">
        <v>-11.7342</v>
      </c>
      <c r="O514" s="348">
        <v>-1.3609</v>
      </c>
      <c r="P514" s="348">
        <v>8.5198</v>
      </c>
      <c r="Q514" s="348">
        <v>8.8971999999999998</v>
      </c>
      <c r="R514" s="348">
        <v>16.5379</v>
      </c>
      <c r="S514" s="348">
        <v>7.484</v>
      </c>
      <c r="T514" s="348">
        <v>7.2050999999999998</v>
      </c>
      <c r="U514" s="348">
        <v>-16.2989</v>
      </c>
      <c r="V514" s="348">
        <v>-8.4990000000000006</v>
      </c>
      <c r="W514" s="348">
        <v>7.484</v>
      </c>
      <c r="X514" s="348">
        <v>18.121600000000001</v>
      </c>
      <c r="Y514" s="374"/>
      <c r="Z514" s="346" t="s">
        <v>430</v>
      </c>
      <c r="AA514" s="346">
        <v>9</v>
      </c>
      <c r="AB514" s="346">
        <v>7</v>
      </c>
      <c r="AC514" s="346">
        <v>10</v>
      </c>
      <c r="AD514" s="346">
        <v>8</v>
      </c>
      <c r="AE514" s="346">
        <v>7</v>
      </c>
      <c r="AF514" s="346">
        <v>2</v>
      </c>
      <c r="AG514" s="346">
        <v>2</v>
      </c>
      <c r="AH514" s="346">
        <v>2</v>
      </c>
      <c r="AI514" s="346">
        <v>4</v>
      </c>
      <c r="AJ514" s="346">
        <v>5</v>
      </c>
      <c r="AK514" s="346">
        <v>12</v>
      </c>
      <c r="AL514" s="346">
        <v>9</v>
      </c>
      <c r="AM514" s="346">
        <v>10</v>
      </c>
      <c r="AN514" s="346">
        <v>5</v>
      </c>
      <c r="AO514" s="373"/>
      <c r="AP514" s="348">
        <v>16.079999999999998</v>
      </c>
      <c r="AQ514" s="348">
        <v>12.91</v>
      </c>
      <c r="AR514" s="348">
        <v>5.8</v>
      </c>
      <c r="AS514" s="348">
        <v>-0.56999999999999995</v>
      </c>
      <c r="AT514" s="348">
        <v>-13.88</v>
      </c>
      <c r="AU514" s="351"/>
      <c r="AV514" s="346">
        <v>1</v>
      </c>
      <c r="AW514" s="346">
        <v>1</v>
      </c>
      <c r="AX514" s="346">
        <v>2</v>
      </c>
      <c r="AY514" s="346">
        <v>1</v>
      </c>
      <c r="AZ514" s="346">
        <v>10</v>
      </c>
      <c r="BA514" s="362"/>
      <c r="BB514" s="348">
        <v>19.352513661356699</v>
      </c>
      <c r="BC514" s="375">
        <v>0.93291008212159798</v>
      </c>
      <c r="BD514" s="375">
        <v>2.77458985438921E-2</v>
      </c>
      <c r="BE514" s="375">
        <v>0.31835729817479202</v>
      </c>
      <c r="BF514" s="374"/>
      <c r="BG514" s="348">
        <v>51.828600000000002</v>
      </c>
      <c r="BH514" s="348">
        <v>20.045500000000001</v>
      </c>
      <c r="BI514" s="348">
        <v>14.019500000000001</v>
      </c>
      <c r="BJ514" s="348">
        <v>14.106400000000001</v>
      </c>
      <c r="BK514" s="373"/>
      <c r="BL514" s="372" t="s">
        <v>3059</v>
      </c>
      <c r="BM514" s="372" t="s">
        <v>3060</v>
      </c>
      <c r="BN514" s="372" t="s">
        <v>3061</v>
      </c>
      <c r="BO514" s="372" t="s">
        <v>3062</v>
      </c>
      <c r="BP514" s="372" t="s">
        <v>3063</v>
      </c>
      <c r="BQ514" s="373"/>
      <c r="BR514" s="354" t="s">
        <v>2958</v>
      </c>
    </row>
    <row r="515" spans="1:70" s="428" customFormat="1" x14ac:dyDescent="0.25">
      <c r="A515" s="345" t="s">
        <v>3964</v>
      </c>
      <c r="B515" s="373"/>
      <c r="C515" s="719">
        <v>41275</v>
      </c>
      <c r="D515" s="373"/>
      <c r="E515" s="346">
        <v>3824.29</v>
      </c>
      <c r="F515" s="373"/>
      <c r="G515" s="347">
        <v>168.95</v>
      </c>
      <c r="H515" s="374"/>
      <c r="I515" s="348" t="s">
        <v>430</v>
      </c>
      <c r="J515" s="348">
        <v>2.4373999999999998</v>
      </c>
      <c r="K515" s="348">
        <v>2.2761999999999998</v>
      </c>
      <c r="L515" s="348">
        <v>-0.94389999999999996</v>
      </c>
      <c r="M515" s="348">
        <v>-16.324100000000001</v>
      </c>
      <c r="N515" s="350">
        <v>-13.339600000000001</v>
      </c>
      <c r="O515" s="348">
        <v>-6.6833</v>
      </c>
      <c r="P515" s="348">
        <v>4.9226000000000001</v>
      </c>
      <c r="Q515" s="348">
        <v>5.8343999999999996</v>
      </c>
      <c r="R515" s="348">
        <v>16.642399999999999</v>
      </c>
      <c r="S515" s="348">
        <v>7.4335000000000004</v>
      </c>
      <c r="T515" s="348">
        <v>10.151300000000001</v>
      </c>
      <c r="U515" s="348">
        <v>-15.376899999999999</v>
      </c>
      <c r="V515" s="348">
        <v>-7.6271000000000004</v>
      </c>
      <c r="W515" s="348">
        <v>7.4335000000000004</v>
      </c>
      <c r="X515" s="348">
        <v>17.898599999999998</v>
      </c>
      <c r="Y515" s="374"/>
      <c r="Z515" s="346" t="s">
        <v>430</v>
      </c>
      <c r="AA515" s="346">
        <v>5</v>
      </c>
      <c r="AB515" s="346">
        <v>11</v>
      </c>
      <c r="AC515" s="346">
        <v>8</v>
      </c>
      <c r="AD515" s="346">
        <v>9</v>
      </c>
      <c r="AE515" s="346">
        <v>8</v>
      </c>
      <c r="AF515" s="346">
        <v>7</v>
      </c>
      <c r="AG515" s="346">
        <v>5</v>
      </c>
      <c r="AH515" s="346">
        <v>5</v>
      </c>
      <c r="AI515" s="346">
        <v>3</v>
      </c>
      <c r="AJ515" s="346">
        <v>6</v>
      </c>
      <c r="AK515" s="346">
        <v>6</v>
      </c>
      <c r="AL515" s="346">
        <v>7</v>
      </c>
      <c r="AM515" s="346">
        <v>6</v>
      </c>
      <c r="AN515" s="346">
        <v>6</v>
      </c>
      <c r="AO515" s="373"/>
      <c r="AP515" s="348">
        <v>15.01</v>
      </c>
      <c r="AQ515" s="348">
        <v>10.74</v>
      </c>
      <c r="AR515" s="348">
        <v>2.5</v>
      </c>
      <c r="AS515" s="348">
        <v>-4.6399999999999997</v>
      </c>
      <c r="AT515" s="348">
        <v>-12.57</v>
      </c>
      <c r="AU515" s="351"/>
      <c r="AV515" s="346">
        <v>5</v>
      </c>
      <c r="AW515" s="346">
        <v>5</v>
      </c>
      <c r="AX515" s="346">
        <v>4</v>
      </c>
      <c r="AY515" s="346">
        <v>4</v>
      </c>
      <c r="AZ515" s="346">
        <v>7</v>
      </c>
      <c r="BA515" s="362"/>
      <c r="BB515" s="348">
        <v>21.555128755349799</v>
      </c>
      <c r="BC515" s="375">
        <v>1.0346203311986399</v>
      </c>
      <c r="BD515" s="375">
        <v>1.4325207242563901E-2</v>
      </c>
      <c r="BE515" s="375">
        <v>6.6353784622886602E-2</v>
      </c>
      <c r="BF515" s="374"/>
      <c r="BG515" s="348">
        <v>52.426900000000003</v>
      </c>
      <c r="BH515" s="348">
        <v>18.752800000000001</v>
      </c>
      <c r="BI515" s="348">
        <v>20.7515</v>
      </c>
      <c r="BJ515" s="348">
        <v>8.0687999999999995</v>
      </c>
      <c r="BK515" s="373"/>
      <c r="BL515" s="372" t="s">
        <v>3065</v>
      </c>
      <c r="BM515" s="372" t="s">
        <v>3066</v>
      </c>
      <c r="BN515" s="372" t="s">
        <v>3067</v>
      </c>
      <c r="BO515" s="372" t="s">
        <v>3068</v>
      </c>
      <c r="BP515" s="372" t="s">
        <v>3069</v>
      </c>
      <c r="BQ515" s="373"/>
      <c r="BR515" s="354" t="s">
        <v>463</v>
      </c>
    </row>
    <row r="516" spans="1:70" s="428" customFormat="1" x14ac:dyDescent="0.25">
      <c r="A516" s="345" t="s">
        <v>3965</v>
      </c>
      <c r="B516" s="373"/>
      <c r="C516" s="719">
        <v>41275</v>
      </c>
      <c r="D516" s="373"/>
      <c r="E516" s="346">
        <v>1679.55</v>
      </c>
      <c r="F516" s="373"/>
      <c r="G516" s="347">
        <v>509.62290000000002</v>
      </c>
      <c r="H516" s="374"/>
      <c r="I516" s="348" t="s">
        <v>430</v>
      </c>
      <c r="J516" s="348">
        <v>1.0653999999999999</v>
      </c>
      <c r="K516" s="348">
        <v>3.2292999999999998</v>
      </c>
      <c r="L516" s="348">
        <v>0.30449999999999999</v>
      </c>
      <c r="M516" s="348">
        <v>-13.8835</v>
      </c>
      <c r="N516" s="350">
        <v>-10.2212</v>
      </c>
      <c r="O516" s="348">
        <v>-4.8541999999999996</v>
      </c>
      <c r="P516" s="348">
        <v>11.332700000000001</v>
      </c>
      <c r="Q516" s="348">
        <v>9.5153999999999996</v>
      </c>
      <c r="R516" s="348">
        <v>16.096699999999998</v>
      </c>
      <c r="S516" s="348">
        <v>5.9477000000000002</v>
      </c>
      <c r="T516" s="348">
        <v>8.6309000000000005</v>
      </c>
      <c r="U516" s="348">
        <v>-14.3772</v>
      </c>
      <c r="V516" s="348">
        <v>-8.1417000000000002</v>
      </c>
      <c r="W516" s="348">
        <v>5.9477000000000002</v>
      </c>
      <c r="X516" s="348">
        <v>16.937100000000001</v>
      </c>
      <c r="Y516" s="374"/>
      <c r="Z516" s="346" t="s">
        <v>430</v>
      </c>
      <c r="AA516" s="346">
        <v>13</v>
      </c>
      <c r="AB516" s="346">
        <v>8</v>
      </c>
      <c r="AC516" s="346">
        <v>7</v>
      </c>
      <c r="AD516" s="346">
        <v>6</v>
      </c>
      <c r="AE516" s="346">
        <v>5</v>
      </c>
      <c r="AF516" s="346">
        <v>3</v>
      </c>
      <c r="AG516" s="346">
        <v>1</v>
      </c>
      <c r="AH516" s="346">
        <v>1</v>
      </c>
      <c r="AI516" s="346">
        <v>5</v>
      </c>
      <c r="AJ516" s="346">
        <v>10</v>
      </c>
      <c r="AK516" s="346">
        <v>8</v>
      </c>
      <c r="AL516" s="346">
        <v>6</v>
      </c>
      <c r="AM516" s="346">
        <v>9</v>
      </c>
      <c r="AN516" s="346">
        <v>10</v>
      </c>
      <c r="AO516" s="373"/>
      <c r="AP516" s="348">
        <v>15.38</v>
      </c>
      <c r="AQ516" s="348">
        <v>12.88</v>
      </c>
      <c r="AR516" s="348">
        <v>7.78</v>
      </c>
      <c r="AS516" s="348">
        <v>-1.08</v>
      </c>
      <c r="AT516" s="348">
        <v>-11.07</v>
      </c>
      <c r="AU516" s="351"/>
      <c r="AV516" s="346">
        <v>4</v>
      </c>
      <c r="AW516" s="346">
        <v>2</v>
      </c>
      <c r="AX516" s="346">
        <v>1</v>
      </c>
      <c r="AY516" s="346">
        <v>2</v>
      </c>
      <c r="AZ516" s="346">
        <v>6</v>
      </c>
      <c r="BA516" s="362"/>
      <c r="BB516" s="348">
        <v>18.2275678291183</v>
      </c>
      <c r="BC516" s="375">
        <v>0.82584791601450602</v>
      </c>
      <c r="BD516" s="375">
        <v>4.0277975342745798E-2</v>
      </c>
      <c r="BE516" s="375">
        <v>0.65891911413279203</v>
      </c>
      <c r="BF516" s="374"/>
      <c r="BG516" s="348">
        <v>52.181800000000003</v>
      </c>
      <c r="BH516" s="348">
        <v>14.952500000000001</v>
      </c>
      <c r="BI516" s="348">
        <v>7.7235899999999997</v>
      </c>
      <c r="BJ516" s="348">
        <v>25.142109999999999</v>
      </c>
      <c r="BK516" s="373"/>
      <c r="BL516" s="372" t="s">
        <v>3071</v>
      </c>
      <c r="BM516" s="372" t="s">
        <v>3072</v>
      </c>
      <c r="BN516" s="372" t="s">
        <v>3073</v>
      </c>
      <c r="BO516" s="372" t="s">
        <v>3074</v>
      </c>
      <c r="BP516" s="372" t="s">
        <v>3075</v>
      </c>
      <c r="BQ516" s="373"/>
      <c r="BR516" s="354" t="s">
        <v>512</v>
      </c>
    </row>
    <row r="517" spans="1:70" s="428" customFormat="1" x14ac:dyDescent="0.25">
      <c r="A517" s="345" t="s">
        <v>3966</v>
      </c>
      <c r="B517" s="373"/>
      <c r="C517" s="719">
        <v>45177</v>
      </c>
      <c r="D517" s="373"/>
      <c r="E517" s="346">
        <v>1398.22</v>
      </c>
      <c r="F517" s="373"/>
      <c r="G517" s="347">
        <v>11.813000000000001</v>
      </c>
      <c r="H517" s="374"/>
      <c r="I517" s="348">
        <v>0.65610000000000002</v>
      </c>
      <c r="J517" s="348">
        <v>3.9419</v>
      </c>
      <c r="K517" s="348">
        <v>4.8087999999999997</v>
      </c>
      <c r="L517" s="348">
        <v>-1.2208000000000001</v>
      </c>
      <c r="M517" s="348">
        <v>-17.270099999999999</v>
      </c>
      <c r="N517" s="350">
        <v>-16.2377</v>
      </c>
      <c r="O517" s="348">
        <v>-4.9047999999999998</v>
      </c>
      <c r="P517" s="348" t="s">
        <v>430</v>
      </c>
      <c r="Q517" s="348" t="s">
        <v>430</v>
      </c>
      <c r="R517" s="348" t="s">
        <v>430</v>
      </c>
      <c r="S517" s="348">
        <v>9.1168999999999993</v>
      </c>
      <c r="T517" s="348">
        <v>8.4060000000000006</v>
      </c>
      <c r="U517" s="348">
        <v>-16.868400000000001</v>
      </c>
      <c r="V517" s="348">
        <v>-9.7761999999999993</v>
      </c>
      <c r="W517" s="348">
        <v>9.1168999999999993</v>
      </c>
      <c r="X517" s="348">
        <v>6.01</v>
      </c>
      <c r="Y517" s="374"/>
      <c r="Z517" s="346">
        <v>1</v>
      </c>
      <c r="AA517" s="346">
        <v>2</v>
      </c>
      <c r="AB517" s="346">
        <v>4</v>
      </c>
      <c r="AC517" s="346">
        <v>9</v>
      </c>
      <c r="AD517" s="346">
        <v>10</v>
      </c>
      <c r="AE517" s="346">
        <v>12</v>
      </c>
      <c r="AF517" s="346">
        <v>4</v>
      </c>
      <c r="AG517" s="346" t="s">
        <v>430</v>
      </c>
      <c r="AH517" s="346" t="s">
        <v>430</v>
      </c>
      <c r="AI517" s="346" t="s">
        <v>430</v>
      </c>
      <c r="AJ517" s="346">
        <v>2</v>
      </c>
      <c r="AK517" s="346">
        <v>9</v>
      </c>
      <c r="AL517" s="346">
        <v>11</v>
      </c>
      <c r="AM517" s="346">
        <v>12</v>
      </c>
      <c r="AN517" s="346">
        <v>2</v>
      </c>
      <c r="AO517" s="373"/>
      <c r="AP517" s="348" t="s">
        <v>430</v>
      </c>
      <c r="AQ517" s="348" t="s">
        <v>430</v>
      </c>
      <c r="AR517" s="348" t="s">
        <v>430</v>
      </c>
      <c r="AS517" s="348" t="s">
        <v>430</v>
      </c>
      <c r="AT517" s="348">
        <v>-14.05</v>
      </c>
      <c r="AU517" s="351"/>
      <c r="AV517" s="346" t="s">
        <v>430</v>
      </c>
      <c r="AW517" s="346" t="s">
        <v>430</v>
      </c>
      <c r="AX517" s="346" t="s">
        <v>430</v>
      </c>
      <c r="AY517" s="346" t="s">
        <v>430</v>
      </c>
      <c r="AZ517" s="346">
        <v>11</v>
      </c>
      <c r="BA517" s="362"/>
      <c r="BB517" s="348">
        <v>21.106731729859</v>
      </c>
      <c r="BC517" s="375">
        <v>1.0128156366927601</v>
      </c>
      <c r="BD517" s="375">
        <v>8.3895008010842504E-3</v>
      </c>
      <c r="BE517" s="375">
        <v>0.340584506144824</v>
      </c>
      <c r="BF517" s="374"/>
      <c r="BG517" s="348">
        <v>53.650700000000001</v>
      </c>
      <c r="BH517" s="348">
        <v>24.093399999999999</v>
      </c>
      <c r="BI517" s="348">
        <v>20.3993</v>
      </c>
      <c r="BJ517" s="348">
        <v>1.8566</v>
      </c>
      <c r="BK517" s="373"/>
      <c r="BL517" s="372" t="s">
        <v>3077</v>
      </c>
      <c r="BM517" s="372" t="s">
        <v>3078</v>
      </c>
      <c r="BN517" s="372" t="s">
        <v>3079</v>
      </c>
      <c r="BO517" s="372" t="s">
        <v>3080</v>
      </c>
      <c r="BP517" s="372" t="s">
        <v>3081</v>
      </c>
      <c r="BQ517" s="373"/>
      <c r="BR517" s="354" t="s">
        <v>463</v>
      </c>
    </row>
    <row r="518" spans="1:70" s="428" customFormat="1" x14ac:dyDescent="0.25">
      <c r="A518" s="345" t="s">
        <v>3967</v>
      </c>
      <c r="B518" s="373"/>
      <c r="C518" s="719">
        <v>45600</v>
      </c>
      <c r="D518" s="373"/>
      <c r="E518" s="346">
        <v>885.3</v>
      </c>
      <c r="F518" s="373"/>
      <c r="G518" s="347">
        <v>9.9466999999999999</v>
      </c>
      <c r="H518" s="374"/>
      <c r="I518" s="348">
        <v>0.34499999999999997</v>
      </c>
      <c r="J518" s="348">
        <v>4.5853999999999999</v>
      </c>
      <c r="K518" s="348">
        <v>8.2292000000000005</v>
      </c>
      <c r="L518" s="348">
        <v>11.8072</v>
      </c>
      <c r="M518" s="348">
        <v>-4.8316999999999997</v>
      </c>
      <c r="N518" s="350">
        <v>-4.1909999999999998</v>
      </c>
      <c r="O518" s="348" t="s">
        <v>430</v>
      </c>
      <c r="P518" s="348" t="s">
        <v>430</v>
      </c>
      <c r="Q518" s="348" t="s">
        <v>430</v>
      </c>
      <c r="R518" s="348" t="s">
        <v>430</v>
      </c>
      <c r="S518" s="348">
        <v>9.4596</v>
      </c>
      <c r="T518" s="348">
        <v>30.671299999999999</v>
      </c>
      <c r="U518" s="348">
        <v>-5.5510999999999999</v>
      </c>
      <c r="V518" s="348">
        <v>-1.4846999999999999</v>
      </c>
      <c r="W518" s="348">
        <v>9.4596</v>
      </c>
      <c r="X518" s="348">
        <v>-0.31459999999999999</v>
      </c>
      <c r="Y518" s="374"/>
      <c r="Z518" s="346">
        <v>2</v>
      </c>
      <c r="AA518" s="346">
        <v>1</v>
      </c>
      <c r="AB518" s="346">
        <v>1</v>
      </c>
      <c r="AC518" s="346">
        <v>2</v>
      </c>
      <c r="AD518" s="346">
        <v>4</v>
      </c>
      <c r="AE518" s="346">
        <v>4</v>
      </c>
      <c r="AF518" s="346" t="s">
        <v>430</v>
      </c>
      <c r="AG518" s="346" t="s">
        <v>430</v>
      </c>
      <c r="AH518" s="346" t="s">
        <v>430</v>
      </c>
      <c r="AI518" s="346" t="s">
        <v>430</v>
      </c>
      <c r="AJ518" s="346">
        <v>1</v>
      </c>
      <c r="AK518" s="346">
        <v>2</v>
      </c>
      <c r="AL518" s="346">
        <v>4</v>
      </c>
      <c r="AM518" s="346">
        <v>5</v>
      </c>
      <c r="AN518" s="346">
        <v>1</v>
      </c>
      <c r="AO518" s="373"/>
      <c r="AP518" s="348" t="s">
        <v>430</v>
      </c>
      <c r="AQ518" s="348" t="s">
        <v>430</v>
      </c>
      <c r="AR518" s="348" t="s">
        <v>430</v>
      </c>
      <c r="AS518" s="348" t="s">
        <v>430</v>
      </c>
      <c r="AT518" s="348">
        <v>7.3</v>
      </c>
      <c r="AU518" s="351"/>
      <c r="AV518" s="346" t="s">
        <v>430</v>
      </c>
      <c r="AW518" s="346" t="s">
        <v>430</v>
      </c>
      <c r="AX518" s="346" t="s">
        <v>430</v>
      </c>
      <c r="AY518" s="346" t="s">
        <v>430</v>
      </c>
      <c r="AZ518" s="346">
        <v>3</v>
      </c>
      <c r="BA518" s="362"/>
      <c r="BB518" s="348">
        <v>29.225886478872699</v>
      </c>
      <c r="BC518" s="375">
        <v>1.2040940443646599</v>
      </c>
      <c r="BD518" s="375">
        <v>-4.6191475994453897E-3</v>
      </c>
      <c r="BE518" s="375">
        <v>1.51436672506051</v>
      </c>
      <c r="BF518" s="374"/>
      <c r="BG518" s="348">
        <v>8.0508699999999997</v>
      </c>
      <c r="BH518" s="348">
        <v>31.570900000000002</v>
      </c>
      <c r="BI518" s="348">
        <v>59.316800000000001</v>
      </c>
      <c r="BJ518" s="348">
        <v>1.0614300000000001</v>
      </c>
      <c r="BK518" s="373"/>
      <c r="BL518" s="372" t="s">
        <v>3083</v>
      </c>
      <c r="BM518" s="372" t="s">
        <v>3084</v>
      </c>
      <c r="BN518" s="372" t="s">
        <v>3085</v>
      </c>
      <c r="BO518" s="372" t="s">
        <v>3086</v>
      </c>
      <c r="BP518" s="372" t="s">
        <v>3087</v>
      </c>
      <c r="BQ518" s="373"/>
      <c r="BR518" s="354" t="s">
        <v>476</v>
      </c>
    </row>
    <row r="519" spans="1:70" s="428" customFormat="1" x14ac:dyDescent="0.25">
      <c r="A519" s="345" t="s">
        <v>3968</v>
      </c>
      <c r="B519" s="373"/>
      <c r="C519" s="719">
        <v>45356</v>
      </c>
      <c r="D519" s="373"/>
      <c r="E519" s="346">
        <v>748.45600000000002</v>
      </c>
      <c r="F519" s="373"/>
      <c r="G519" s="347">
        <v>12.638500000000001</v>
      </c>
      <c r="H519" s="374"/>
      <c r="I519" s="348" t="s">
        <v>430</v>
      </c>
      <c r="J519" s="348">
        <v>2.3277000000000001</v>
      </c>
      <c r="K519" s="348">
        <v>3.4857</v>
      </c>
      <c r="L519" s="348">
        <v>6.2996999999999996</v>
      </c>
      <c r="M519" s="348">
        <v>-8.6999999999999994E-2</v>
      </c>
      <c r="N519" s="350">
        <v>4.9744000000000002</v>
      </c>
      <c r="O519" s="348">
        <v>4.5971000000000002</v>
      </c>
      <c r="P519" s="348" t="s">
        <v>430</v>
      </c>
      <c r="Q519" s="348" t="s">
        <v>430</v>
      </c>
      <c r="R519" s="348" t="s">
        <v>430</v>
      </c>
      <c r="S519" s="348">
        <v>5.5830000000000002</v>
      </c>
      <c r="T519" s="348">
        <v>17.732800000000001</v>
      </c>
      <c r="U519" s="348">
        <v>-0.17299999999999999</v>
      </c>
      <c r="V519" s="348">
        <v>5.9974999999999996</v>
      </c>
      <c r="W519" s="348">
        <v>5.5830000000000002</v>
      </c>
      <c r="X519" s="348">
        <v>10.423500000000001</v>
      </c>
      <c r="Y519" s="374"/>
      <c r="Z519" s="346" t="s">
        <v>430</v>
      </c>
      <c r="AA519" s="346">
        <v>8</v>
      </c>
      <c r="AB519" s="346">
        <v>5</v>
      </c>
      <c r="AC519" s="346">
        <v>4</v>
      </c>
      <c r="AD519" s="346">
        <v>2</v>
      </c>
      <c r="AE519" s="346">
        <v>1</v>
      </c>
      <c r="AF519" s="346">
        <v>1</v>
      </c>
      <c r="AG519" s="346" t="s">
        <v>430</v>
      </c>
      <c r="AH519" s="346" t="s">
        <v>430</v>
      </c>
      <c r="AI519" s="346" t="s">
        <v>430</v>
      </c>
      <c r="AJ519" s="346">
        <v>11</v>
      </c>
      <c r="AK519" s="346">
        <v>5</v>
      </c>
      <c r="AL519" s="346">
        <v>2</v>
      </c>
      <c r="AM519" s="346">
        <v>1</v>
      </c>
      <c r="AN519" s="346">
        <v>11</v>
      </c>
      <c r="AO519" s="373"/>
      <c r="AP519" s="348" t="s">
        <v>430</v>
      </c>
      <c r="AQ519" s="348" t="s">
        <v>430</v>
      </c>
      <c r="AR519" s="348" t="s">
        <v>430</v>
      </c>
      <c r="AS519" s="348" t="s">
        <v>430</v>
      </c>
      <c r="AT519" s="348">
        <v>9.64</v>
      </c>
      <c r="AU519" s="351"/>
      <c r="AV519" s="346" t="s">
        <v>430</v>
      </c>
      <c r="AW519" s="346" t="s">
        <v>430</v>
      </c>
      <c r="AX519" s="346" t="s">
        <v>430</v>
      </c>
      <c r="AY519" s="346" t="s">
        <v>430</v>
      </c>
      <c r="AZ519" s="346">
        <v>2</v>
      </c>
      <c r="BA519" s="362"/>
      <c r="BB519" s="348">
        <v>19.265765531312599</v>
      </c>
      <c r="BC519" s="375">
        <v>0.81021086877133597</v>
      </c>
      <c r="BD519" s="375">
        <v>2.9282666899018699E-2</v>
      </c>
      <c r="BE519" s="375">
        <v>1.0649513962316399</v>
      </c>
      <c r="BF519" s="374"/>
      <c r="BG519" s="348">
        <v>35.493400000000001</v>
      </c>
      <c r="BH519" s="348">
        <v>18.406400000000001</v>
      </c>
      <c r="BI519" s="348">
        <v>15.578200000000001</v>
      </c>
      <c r="BJ519" s="348">
        <v>30.521999999999998</v>
      </c>
      <c r="BK519" s="373"/>
      <c r="BL519" s="372" t="s">
        <v>3089</v>
      </c>
      <c r="BM519" s="372" t="s">
        <v>3090</v>
      </c>
      <c r="BN519" s="372" t="s">
        <v>3091</v>
      </c>
      <c r="BO519" s="372" t="s">
        <v>3092</v>
      </c>
      <c r="BP519" s="372" t="s">
        <v>3093</v>
      </c>
      <c r="BQ519" s="373"/>
      <c r="BR519" s="354" t="s">
        <v>476</v>
      </c>
    </row>
    <row r="520" spans="1:70" s="428" customFormat="1" ht="11" x14ac:dyDescent="0.3">
      <c r="A520" s="841" t="s">
        <v>3969</v>
      </c>
      <c r="B520" s="842"/>
      <c r="C520" s="843">
        <v>45355</v>
      </c>
      <c r="D520" s="842"/>
      <c r="E520" s="844">
        <v>544.52700000000004</v>
      </c>
      <c r="F520" s="842"/>
      <c r="G520" s="845">
        <v>10.275</v>
      </c>
      <c r="H520" s="847"/>
      <c r="I520" s="846" t="s">
        <v>430</v>
      </c>
      <c r="J520" s="846">
        <v>1.9952000000000001</v>
      </c>
      <c r="K520" s="846">
        <v>3.339</v>
      </c>
      <c r="L520" s="846">
        <v>-1.7311000000000001</v>
      </c>
      <c r="M520" s="846">
        <v>-15.8339</v>
      </c>
      <c r="N520" s="848">
        <v>-13.8934</v>
      </c>
      <c r="O520" s="846">
        <v>-5.4832999999999998</v>
      </c>
      <c r="P520" s="846" t="s">
        <v>430</v>
      </c>
      <c r="Q520" s="846" t="s">
        <v>430</v>
      </c>
      <c r="R520" s="846" t="s">
        <v>430</v>
      </c>
      <c r="S520" s="846">
        <v>7.8967000000000001</v>
      </c>
      <c r="T520" s="846">
        <v>5.7969999999999997</v>
      </c>
      <c r="U520" s="846">
        <v>-15.4947</v>
      </c>
      <c r="V520" s="846">
        <v>-7.8806000000000003</v>
      </c>
      <c r="W520" s="846">
        <v>7.8967000000000001</v>
      </c>
      <c r="X520" s="846">
        <v>1.1539999999999999</v>
      </c>
      <c r="Y520" s="847"/>
      <c r="Z520" s="844" t="s">
        <v>430</v>
      </c>
      <c r="AA520" s="844">
        <v>10</v>
      </c>
      <c r="AB520" s="844">
        <v>6</v>
      </c>
      <c r="AC520" s="844">
        <v>11</v>
      </c>
      <c r="AD520" s="844">
        <v>7</v>
      </c>
      <c r="AE520" s="844">
        <v>10</v>
      </c>
      <c r="AF520" s="844">
        <v>6</v>
      </c>
      <c r="AG520" s="844" t="s">
        <v>430</v>
      </c>
      <c r="AH520" s="844" t="s">
        <v>430</v>
      </c>
      <c r="AI520" s="844" t="s">
        <v>430</v>
      </c>
      <c r="AJ520" s="844">
        <v>4</v>
      </c>
      <c r="AK520" s="844">
        <v>13</v>
      </c>
      <c r="AL520" s="844">
        <v>8</v>
      </c>
      <c r="AM520" s="844">
        <v>7</v>
      </c>
      <c r="AN520" s="844">
        <v>4</v>
      </c>
      <c r="AO520" s="842"/>
      <c r="AP520" s="846" t="s">
        <v>430</v>
      </c>
      <c r="AQ520" s="846" t="s">
        <v>430</v>
      </c>
      <c r="AR520" s="846" t="s">
        <v>430</v>
      </c>
      <c r="AS520" s="846" t="s">
        <v>430</v>
      </c>
      <c r="AT520" s="846">
        <v>-13.55</v>
      </c>
      <c r="AU520" s="849"/>
      <c r="AV520" s="844" t="s">
        <v>430</v>
      </c>
      <c r="AW520" s="844" t="s">
        <v>430</v>
      </c>
      <c r="AX520" s="844" t="s">
        <v>430</v>
      </c>
      <c r="AY520" s="844" t="s">
        <v>430</v>
      </c>
      <c r="AZ520" s="844">
        <v>8</v>
      </c>
      <c r="BA520" s="851"/>
      <c r="BB520" s="846">
        <v>21.419742757558701</v>
      </c>
      <c r="BC520" s="852">
        <v>0.98674305065884005</v>
      </c>
      <c r="BD520" s="852">
        <v>-8.9891719605816808E-3</v>
      </c>
      <c r="BE520" s="852">
        <v>0.41736873130415902</v>
      </c>
      <c r="BF520" s="847"/>
      <c r="BG520" s="846">
        <v>57.757300000000001</v>
      </c>
      <c r="BH520" s="846">
        <v>32.568300000000001</v>
      </c>
      <c r="BI520" s="846">
        <v>3.5065</v>
      </c>
      <c r="BJ520" s="846">
        <v>6.1679000000000004</v>
      </c>
      <c r="BK520" s="842"/>
      <c r="BL520" s="855" t="s">
        <v>3095</v>
      </c>
      <c r="BM520" s="855" t="s">
        <v>3096</v>
      </c>
      <c r="BN520" s="855" t="s">
        <v>3097</v>
      </c>
      <c r="BO520" s="855" t="s">
        <v>3098</v>
      </c>
      <c r="BP520" s="855" t="s">
        <v>3099</v>
      </c>
      <c r="BQ520" s="842"/>
      <c r="BR520" s="856" t="s">
        <v>525</v>
      </c>
    </row>
    <row r="521" spans="1:70" s="428" customFormat="1" x14ac:dyDescent="0.25">
      <c r="A521" s="345" t="s">
        <v>3970</v>
      </c>
      <c r="B521" s="373"/>
      <c r="C521" s="719">
        <v>45576</v>
      </c>
      <c r="D521" s="373"/>
      <c r="E521" s="346">
        <v>480.22</v>
      </c>
      <c r="F521" s="373"/>
      <c r="G521" s="347">
        <v>10.189</v>
      </c>
      <c r="H521" s="374"/>
      <c r="I521" s="348">
        <v>-0.34229999999999999</v>
      </c>
      <c r="J521" s="348">
        <v>1.992</v>
      </c>
      <c r="K521" s="348">
        <v>6.9599000000000002</v>
      </c>
      <c r="L521" s="348">
        <v>9.2420000000000009</v>
      </c>
      <c r="M521" s="348">
        <v>-5.3331</v>
      </c>
      <c r="N521" s="350">
        <v>-2.1606000000000001</v>
      </c>
      <c r="O521" s="348" t="s">
        <v>430</v>
      </c>
      <c r="P521" s="348" t="s">
        <v>430</v>
      </c>
      <c r="Q521" s="348" t="s">
        <v>430</v>
      </c>
      <c r="R521" s="348" t="s">
        <v>430</v>
      </c>
      <c r="S521" s="348">
        <v>7.0835999999999997</v>
      </c>
      <c r="T521" s="348">
        <v>21.4133</v>
      </c>
      <c r="U521" s="348">
        <v>-6.5829000000000004</v>
      </c>
      <c r="V521" s="348">
        <v>0.55259999999999998</v>
      </c>
      <c r="W521" s="348">
        <v>7.0835999999999997</v>
      </c>
      <c r="X521" s="348">
        <v>1.0685</v>
      </c>
      <c r="Y521" s="374"/>
      <c r="Z521" s="346">
        <v>7</v>
      </c>
      <c r="AA521" s="346">
        <v>11</v>
      </c>
      <c r="AB521" s="346">
        <v>2</v>
      </c>
      <c r="AC521" s="346">
        <v>3</v>
      </c>
      <c r="AD521" s="346">
        <v>5</v>
      </c>
      <c r="AE521" s="346">
        <v>3</v>
      </c>
      <c r="AF521" s="346" t="s">
        <v>430</v>
      </c>
      <c r="AG521" s="346" t="s">
        <v>430</v>
      </c>
      <c r="AH521" s="346" t="s">
        <v>430</v>
      </c>
      <c r="AI521" s="346" t="s">
        <v>430</v>
      </c>
      <c r="AJ521" s="346">
        <v>9</v>
      </c>
      <c r="AK521" s="346">
        <v>3</v>
      </c>
      <c r="AL521" s="346">
        <v>5</v>
      </c>
      <c r="AM521" s="346">
        <v>4</v>
      </c>
      <c r="AN521" s="346">
        <v>9</v>
      </c>
      <c r="AO521" s="373"/>
      <c r="AP521" s="348" t="s">
        <v>430</v>
      </c>
      <c r="AQ521" s="348" t="s">
        <v>430</v>
      </c>
      <c r="AR521" s="348" t="s">
        <v>430</v>
      </c>
      <c r="AS521" s="348" t="s">
        <v>430</v>
      </c>
      <c r="AT521" s="348">
        <v>3.99</v>
      </c>
      <c r="AU521" s="351"/>
      <c r="AV521" s="346" t="s">
        <v>430</v>
      </c>
      <c r="AW521" s="346" t="s">
        <v>430</v>
      </c>
      <c r="AX521" s="346" t="s">
        <v>430</v>
      </c>
      <c r="AY521" s="346" t="s">
        <v>430</v>
      </c>
      <c r="AZ521" s="346">
        <v>4</v>
      </c>
      <c r="BA521" s="362"/>
      <c r="BB521" s="348">
        <v>24.539596764688199</v>
      </c>
      <c r="BC521" s="375">
        <v>1.03435897878145</v>
      </c>
      <c r="BD521" s="375">
        <v>-6.7598663773137304E-3</v>
      </c>
      <c r="BE521" s="375">
        <v>1.35229820628324</v>
      </c>
      <c r="BF521" s="374"/>
      <c r="BG521" s="348">
        <v>24.567900000000002</v>
      </c>
      <c r="BH521" s="348">
        <v>26.608799999999999</v>
      </c>
      <c r="BI521" s="348">
        <v>29.259</v>
      </c>
      <c r="BJ521" s="348">
        <v>19.564299999999999</v>
      </c>
      <c r="BK521" s="373"/>
      <c r="BL521" s="372" t="s">
        <v>3101</v>
      </c>
      <c r="BM521" s="372" t="s">
        <v>3102</v>
      </c>
      <c r="BN521" s="372" t="s">
        <v>3103</v>
      </c>
      <c r="BO521" s="372" t="s">
        <v>3104</v>
      </c>
      <c r="BP521" s="372" t="s">
        <v>3105</v>
      </c>
      <c r="BQ521" s="373"/>
      <c r="BR521" s="354" t="s">
        <v>554</v>
      </c>
    </row>
    <row r="522" spans="1:70" s="428" customFormat="1" x14ac:dyDescent="0.25">
      <c r="A522" s="345" t="s">
        <v>3971</v>
      </c>
      <c r="B522" s="373"/>
      <c r="C522" s="719">
        <v>45558</v>
      </c>
      <c r="D522" s="373"/>
      <c r="E522" s="346">
        <v>321.18</v>
      </c>
      <c r="F522" s="373"/>
      <c r="G522" s="347">
        <v>9.66</v>
      </c>
      <c r="H522" s="374"/>
      <c r="I522" s="348">
        <v>-0.10340000000000001</v>
      </c>
      <c r="J522" s="348">
        <v>2.3304999999999998</v>
      </c>
      <c r="K522" s="348">
        <v>2.4390000000000001</v>
      </c>
      <c r="L522" s="348">
        <v>5.2287999999999997</v>
      </c>
      <c r="M522" s="348">
        <v>-3.3033000000000001</v>
      </c>
      <c r="N522" s="350">
        <v>-1.3279000000000001</v>
      </c>
      <c r="O522" s="348" t="s">
        <v>430</v>
      </c>
      <c r="P522" s="348" t="s">
        <v>430</v>
      </c>
      <c r="Q522" s="348" t="s">
        <v>430</v>
      </c>
      <c r="R522" s="348" t="s">
        <v>430</v>
      </c>
      <c r="S522" s="348">
        <v>5.4584999999999999</v>
      </c>
      <c r="T522" s="348">
        <v>18.819199999999999</v>
      </c>
      <c r="U522" s="348">
        <v>-4.2615999999999996</v>
      </c>
      <c r="V522" s="348">
        <v>1.8987000000000001</v>
      </c>
      <c r="W522" s="348">
        <v>5.4584999999999999</v>
      </c>
      <c r="X522" s="348">
        <v>-1.8919999999999999</v>
      </c>
      <c r="Y522" s="374"/>
      <c r="Z522" s="346">
        <v>4</v>
      </c>
      <c r="AA522" s="346">
        <v>7</v>
      </c>
      <c r="AB522" s="346">
        <v>10</v>
      </c>
      <c r="AC522" s="346">
        <v>5</v>
      </c>
      <c r="AD522" s="346">
        <v>3</v>
      </c>
      <c r="AE522" s="346">
        <v>2</v>
      </c>
      <c r="AF522" s="346" t="s">
        <v>430</v>
      </c>
      <c r="AG522" s="346" t="s">
        <v>430</v>
      </c>
      <c r="AH522" s="346" t="s">
        <v>430</v>
      </c>
      <c r="AI522" s="346" t="s">
        <v>430</v>
      </c>
      <c r="AJ522" s="346">
        <v>12</v>
      </c>
      <c r="AK522" s="346">
        <v>4</v>
      </c>
      <c r="AL522" s="346">
        <v>3</v>
      </c>
      <c r="AM522" s="346">
        <v>2</v>
      </c>
      <c r="AN522" s="346">
        <v>12</v>
      </c>
      <c r="AO522" s="373"/>
      <c r="AP522" s="348" t="s">
        <v>430</v>
      </c>
      <c r="AQ522" s="348" t="s">
        <v>430</v>
      </c>
      <c r="AR522" s="348" t="s">
        <v>430</v>
      </c>
      <c r="AS522" s="348" t="s">
        <v>430</v>
      </c>
      <c r="AT522" s="348">
        <v>3.27</v>
      </c>
      <c r="AU522" s="351"/>
      <c r="AV522" s="346" t="s">
        <v>430</v>
      </c>
      <c r="AW522" s="346" t="s">
        <v>430</v>
      </c>
      <c r="AX522" s="346" t="s">
        <v>430</v>
      </c>
      <c r="AY522" s="346" t="s">
        <v>430</v>
      </c>
      <c r="AZ522" s="346">
        <v>5</v>
      </c>
      <c r="BA522" s="362"/>
      <c r="BB522" s="348">
        <v>24.3015560360626</v>
      </c>
      <c r="BC522" s="375">
        <v>0.69730782672993796</v>
      </c>
      <c r="BD522" s="375">
        <v>-1.8842924006029101E-2</v>
      </c>
      <c r="BE522" s="375">
        <v>0.772776589692723</v>
      </c>
      <c r="BF522" s="374"/>
      <c r="BG522" s="348">
        <v>27.497499999999999</v>
      </c>
      <c r="BH522" s="348">
        <v>51.429699999999997</v>
      </c>
      <c r="BI522" s="348">
        <v>19.1675</v>
      </c>
      <c r="BJ522" s="348">
        <v>1.9053</v>
      </c>
      <c r="BK522" s="373"/>
      <c r="BL522" s="372" t="s">
        <v>3107</v>
      </c>
      <c r="BM522" s="372" t="s">
        <v>3108</v>
      </c>
      <c r="BN522" s="372" t="s">
        <v>3109</v>
      </c>
      <c r="BO522" s="372" t="s">
        <v>3110</v>
      </c>
      <c r="BP522" s="372" t="s">
        <v>3111</v>
      </c>
      <c r="BQ522" s="373"/>
      <c r="BR522" s="354" t="s">
        <v>602</v>
      </c>
    </row>
    <row r="523" spans="1:70" s="428" customFormat="1" x14ac:dyDescent="0.25">
      <c r="A523" s="345" t="s">
        <v>3972</v>
      </c>
      <c r="B523" s="373"/>
      <c r="C523" s="719">
        <v>45180</v>
      </c>
      <c r="D523" s="373"/>
      <c r="E523" s="346">
        <v>270.13799999999998</v>
      </c>
      <c r="F523" s="373"/>
      <c r="G523" s="347">
        <v>11.8847</v>
      </c>
      <c r="H523" s="374"/>
      <c r="I523" s="348">
        <v>-0.25679999999999997</v>
      </c>
      <c r="J523" s="348">
        <v>2.7608000000000001</v>
      </c>
      <c r="K523" s="348">
        <v>5.4001000000000001</v>
      </c>
      <c r="L523" s="348">
        <v>22.128599999999999</v>
      </c>
      <c r="M523" s="348">
        <v>4.6188000000000002</v>
      </c>
      <c r="N523" s="350">
        <v>-11.159000000000001</v>
      </c>
      <c r="O523" s="348">
        <v>-6.8874000000000004</v>
      </c>
      <c r="P523" s="348" t="s">
        <v>430</v>
      </c>
      <c r="Q523" s="348" t="s">
        <v>430</v>
      </c>
      <c r="R523" s="348" t="s">
        <v>430</v>
      </c>
      <c r="S523" s="348">
        <v>8.1637000000000004</v>
      </c>
      <c r="T523" s="348">
        <v>42.7729</v>
      </c>
      <c r="U523" s="348">
        <v>1.6820999999999999</v>
      </c>
      <c r="V523" s="348">
        <v>1.7343</v>
      </c>
      <c r="W523" s="348">
        <v>8.1637000000000004</v>
      </c>
      <c r="X523" s="348">
        <v>6.2534999999999998</v>
      </c>
      <c r="Y523" s="374"/>
      <c r="Z523" s="346">
        <v>5</v>
      </c>
      <c r="AA523" s="346">
        <v>4</v>
      </c>
      <c r="AB523" s="346">
        <v>3</v>
      </c>
      <c r="AC523" s="346">
        <v>1</v>
      </c>
      <c r="AD523" s="346">
        <v>1</v>
      </c>
      <c r="AE523" s="346">
        <v>6</v>
      </c>
      <c r="AF523" s="346">
        <v>8</v>
      </c>
      <c r="AG523" s="346" t="s">
        <v>430</v>
      </c>
      <c r="AH523" s="346" t="s">
        <v>430</v>
      </c>
      <c r="AI523" s="346" t="s">
        <v>430</v>
      </c>
      <c r="AJ523" s="346">
        <v>3</v>
      </c>
      <c r="AK523" s="346">
        <v>1</v>
      </c>
      <c r="AL523" s="346">
        <v>1</v>
      </c>
      <c r="AM523" s="346">
        <v>3</v>
      </c>
      <c r="AN523" s="346">
        <v>3</v>
      </c>
      <c r="AO523" s="373"/>
      <c r="AP523" s="348" t="s">
        <v>430</v>
      </c>
      <c r="AQ523" s="348" t="s">
        <v>430</v>
      </c>
      <c r="AR523" s="348" t="s">
        <v>430</v>
      </c>
      <c r="AS523" s="348" t="s">
        <v>430</v>
      </c>
      <c r="AT523" s="348">
        <v>16.98</v>
      </c>
      <c r="AU523" s="351"/>
      <c r="AV523" s="346" t="s">
        <v>430</v>
      </c>
      <c r="AW523" s="346" t="s">
        <v>430</v>
      </c>
      <c r="AX523" s="346" t="s">
        <v>430</v>
      </c>
      <c r="AY523" s="346" t="s">
        <v>430</v>
      </c>
      <c r="AZ523" s="346">
        <v>1</v>
      </c>
      <c r="BA523" s="362"/>
      <c r="BB523" s="348">
        <v>22.4133151472831</v>
      </c>
      <c r="BC523" s="375">
        <v>0.51192023865257796</v>
      </c>
      <c r="BD523" s="375">
        <v>1.10460445596826E-2</v>
      </c>
      <c r="BE523" s="375">
        <v>0.46814263132146899</v>
      </c>
      <c r="BF523" s="374"/>
      <c r="BG523" s="348">
        <v>9.6430199999999999</v>
      </c>
      <c r="BH523" s="348">
        <v>36.948900000000002</v>
      </c>
      <c r="BI523" s="348">
        <v>40.9589</v>
      </c>
      <c r="BJ523" s="348">
        <v>12.44918</v>
      </c>
      <c r="BK523" s="373"/>
      <c r="BL523" s="372" t="s">
        <v>3113</v>
      </c>
      <c r="BM523" s="372" t="s">
        <v>3114</v>
      </c>
      <c r="BN523" s="372" t="s">
        <v>3115</v>
      </c>
      <c r="BO523" s="372" t="s">
        <v>3116</v>
      </c>
      <c r="BP523" s="372" t="s">
        <v>3117</v>
      </c>
      <c r="BQ523" s="373"/>
      <c r="BR523" s="354" t="s">
        <v>547</v>
      </c>
    </row>
    <row r="524" spans="1:70" s="428" customFormat="1" x14ac:dyDescent="0.25">
      <c r="A524" s="345" t="s">
        <v>3973</v>
      </c>
      <c r="B524" s="373"/>
      <c r="C524" s="719">
        <v>46094</v>
      </c>
      <c r="D524" s="373"/>
      <c r="E524" s="346">
        <v>90.424800000000005</v>
      </c>
      <c r="F524" s="373"/>
      <c r="G524" s="347">
        <v>10.9087</v>
      </c>
      <c r="H524" s="374"/>
      <c r="I524" s="348">
        <v>-0.3362</v>
      </c>
      <c r="J524" s="348">
        <v>1.7289000000000001</v>
      </c>
      <c r="K524" s="348">
        <v>2.1844000000000001</v>
      </c>
      <c r="L524" s="348">
        <v>3.4657</v>
      </c>
      <c r="M524" s="348" t="s">
        <v>430</v>
      </c>
      <c r="N524" s="350" t="s">
        <v>430</v>
      </c>
      <c r="O524" s="348" t="s">
        <v>430</v>
      </c>
      <c r="P524" s="348" t="s">
        <v>430</v>
      </c>
      <c r="Q524" s="348" t="s">
        <v>430</v>
      </c>
      <c r="R524" s="348" t="s">
        <v>430</v>
      </c>
      <c r="S524" s="348">
        <v>3.9933999999999998</v>
      </c>
      <c r="T524" s="348">
        <v>9.5691000000000006</v>
      </c>
      <c r="U524" s="348" t="s">
        <v>430</v>
      </c>
      <c r="V524" s="348" t="s">
        <v>430</v>
      </c>
      <c r="W524" s="348">
        <v>3.9933999999999998</v>
      </c>
      <c r="X524" s="348">
        <v>9.0869999999999997</v>
      </c>
      <c r="Y524" s="374"/>
      <c r="Z524" s="346">
        <v>6</v>
      </c>
      <c r="AA524" s="346">
        <v>12</v>
      </c>
      <c r="AB524" s="346">
        <v>12</v>
      </c>
      <c r="AC524" s="346">
        <v>6</v>
      </c>
      <c r="AD524" s="346" t="s">
        <v>430</v>
      </c>
      <c r="AE524" s="346" t="s">
        <v>430</v>
      </c>
      <c r="AF524" s="346" t="s">
        <v>430</v>
      </c>
      <c r="AG524" s="346" t="s">
        <v>430</v>
      </c>
      <c r="AH524" s="346" t="s">
        <v>430</v>
      </c>
      <c r="AI524" s="346" t="s">
        <v>430</v>
      </c>
      <c r="AJ524" s="346">
        <v>13</v>
      </c>
      <c r="AK524" s="346">
        <v>7</v>
      </c>
      <c r="AL524" s="346" t="s">
        <v>430</v>
      </c>
      <c r="AM524" s="346" t="s">
        <v>430</v>
      </c>
      <c r="AN524" s="346">
        <v>13</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62"/>
      <c r="BB524" s="348">
        <v>10.046610092817</v>
      </c>
      <c r="BC524" s="375">
        <v>0.51770565448402805</v>
      </c>
      <c r="BD524" s="375">
        <v>0.17685125651733799</v>
      </c>
      <c r="BE524" s="375">
        <v>1.7704081063335499</v>
      </c>
      <c r="BF524" s="374"/>
      <c r="BG524" s="348">
        <v>38.475299999999997</v>
      </c>
      <c r="BH524" s="348">
        <v>35.748600000000003</v>
      </c>
      <c r="BI524" s="348">
        <v>10.804600000000001</v>
      </c>
      <c r="BJ524" s="348">
        <v>14.971500000000001</v>
      </c>
      <c r="BK524" s="373"/>
      <c r="BL524" s="372" t="s">
        <v>3119</v>
      </c>
      <c r="BM524" s="372" t="s">
        <v>3048</v>
      </c>
      <c r="BN524" s="372" t="s">
        <v>3120</v>
      </c>
      <c r="BO524" s="372" t="s">
        <v>3121</v>
      </c>
      <c r="BP524" s="372" t="s">
        <v>2176</v>
      </c>
      <c r="BQ524" s="373"/>
      <c r="BR524" s="354" t="s">
        <v>476</v>
      </c>
    </row>
    <row r="525" spans="1:70" s="428" customFormat="1" x14ac:dyDescent="0.25">
      <c r="A525" s="885" t="s">
        <v>93</v>
      </c>
      <c r="B525" s="402"/>
      <c r="C525" s="724"/>
      <c r="D525" s="402"/>
      <c r="E525" s="403"/>
      <c r="F525" s="402"/>
      <c r="G525" s="404"/>
      <c r="H525" s="406"/>
      <c r="I525" s="405">
        <v>3.9300000000000002E-2</v>
      </c>
      <c r="J525" s="405">
        <v>2.5333999999999999</v>
      </c>
      <c r="K525" s="405">
        <v>3.8616000000000001</v>
      </c>
      <c r="L525" s="405">
        <v>3.8149999999999999</v>
      </c>
      <c r="M525" s="405">
        <v>-10.2845</v>
      </c>
      <c r="N525" s="407">
        <v>-8.9720999999999993</v>
      </c>
      <c r="O525" s="405">
        <v>-4.2542</v>
      </c>
      <c r="P525" s="405">
        <v>7.5320999999999998</v>
      </c>
      <c r="Q525" s="405">
        <v>7.3966000000000003</v>
      </c>
      <c r="R525" s="405">
        <v>16.6464</v>
      </c>
      <c r="S525" s="405">
        <v>7.0750000000000002</v>
      </c>
      <c r="T525" s="405">
        <v>15.1652</v>
      </c>
      <c r="U525" s="405">
        <v>-10.575200000000001</v>
      </c>
      <c r="V525" s="405">
        <v>-4.1791</v>
      </c>
      <c r="W525" s="405">
        <v>7.0750000000000002</v>
      </c>
      <c r="X525" s="405">
        <v>9.1659000000000006</v>
      </c>
      <c r="Y525" s="406"/>
      <c r="Z525" s="403">
        <v>7</v>
      </c>
      <c r="AA525" s="403">
        <v>13</v>
      </c>
      <c r="AB525" s="403">
        <v>13</v>
      </c>
      <c r="AC525" s="403">
        <v>13</v>
      </c>
      <c r="AD525" s="403">
        <v>12</v>
      </c>
      <c r="AE525" s="403">
        <v>12</v>
      </c>
      <c r="AF525" s="403">
        <v>9</v>
      </c>
      <c r="AG525" s="403">
        <v>5</v>
      </c>
      <c r="AH525" s="403">
        <v>5</v>
      </c>
      <c r="AI525" s="403">
        <v>5</v>
      </c>
      <c r="AJ525" s="403">
        <v>13</v>
      </c>
      <c r="AK525" s="403">
        <v>13</v>
      </c>
      <c r="AL525" s="403">
        <v>12</v>
      </c>
      <c r="AM525" s="403">
        <v>12</v>
      </c>
      <c r="AN525" s="403">
        <v>13</v>
      </c>
      <c r="AO525" s="402"/>
      <c r="AP525" s="405">
        <v>15.51</v>
      </c>
      <c r="AQ525" s="405">
        <v>11.858000000000001</v>
      </c>
      <c r="AR525" s="405">
        <v>4.29</v>
      </c>
      <c r="AS525" s="405">
        <v>-2.9860000000000002</v>
      </c>
      <c r="AT525" s="405">
        <v>-4.3375000000000004</v>
      </c>
      <c r="AU525" s="408"/>
      <c r="AV525" s="403">
        <v>5</v>
      </c>
      <c r="AW525" s="403">
        <v>5</v>
      </c>
      <c r="AX525" s="403">
        <v>5</v>
      </c>
      <c r="AY525" s="403">
        <v>5</v>
      </c>
      <c r="AZ525" s="403">
        <v>12</v>
      </c>
      <c r="BA525" s="409"/>
      <c r="BB525" s="405"/>
      <c r="BC525" s="410"/>
      <c r="BD525" s="410"/>
      <c r="BE525" s="410"/>
      <c r="BF525" s="406"/>
      <c r="BG525" s="405"/>
      <c r="BH525" s="405"/>
      <c r="BI525" s="405"/>
      <c r="BJ525" s="405"/>
      <c r="BK525" s="402"/>
      <c r="BL525" s="401"/>
      <c r="BM525" s="401"/>
      <c r="BN525" s="401"/>
      <c r="BO525" s="401"/>
      <c r="BP525" s="401"/>
      <c r="BQ525" s="402"/>
      <c r="BR525" s="411"/>
    </row>
    <row r="526" spans="1:70" s="428" customFormat="1" x14ac:dyDescent="0.25">
      <c r="A526" s="886" t="s">
        <v>94</v>
      </c>
      <c r="B526" s="373"/>
      <c r="C526" s="719"/>
      <c r="D526" s="373"/>
      <c r="E526" s="346"/>
      <c r="F526" s="373"/>
      <c r="G526" s="347"/>
      <c r="H526" s="374"/>
      <c r="I526" s="348">
        <v>0.65610000000000002</v>
      </c>
      <c r="J526" s="348">
        <v>4.5853999999999999</v>
      </c>
      <c r="K526" s="348">
        <v>8.2292000000000005</v>
      </c>
      <c r="L526" s="348">
        <v>22.128599999999999</v>
      </c>
      <c r="M526" s="348">
        <v>4.6188000000000002</v>
      </c>
      <c r="N526" s="350">
        <v>4.9744000000000002</v>
      </c>
      <c r="O526" s="348">
        <v>4.5971000000000002</v>
      </c>
      <c r="P526" s="348">
        <v>11.332700000000001</v>
      </c>
      <c r="Q526" s="348">
        <v>9.5153999999999996</v>
      </c>
      <c r="R526" s="348">
        <v>17.078499999999998</v>
      </c>
      <c r="S526" s="348">
        <v>9.4596</v>
      </c>
      <c r="T526" s="348">
        <v>42.7729</v>
      </c>
      <c r="U526" s="348">
        <v>1.6820999999999999</v>
      </c>
      <c r="V526" s="348">
        <v>5.9974999999999996</v>
      </c>
      <c r="W526" s="348">
        <v>9.4596</v>
      </c>
      <c r="X526" s="348">
        <v>18.5364</v>
      </c>
      <c r="Y526" s="374"/>
      <c r="Z526" s="346"/>
      <c r="AA526" s="346"/>
      <c r="AB526" s="346"/>
      <c r="AC526" s="346"/>
      <c r="AD526" s="346"/>
      <c r="AE526" s="346"/>
      <c r="AF526" s="346"/>
      <c r="AG526" s="346"/>
      <c r="AH526" s="346"/>
      <c r="AI526" s="346"/>
      <c r="AJ526" s="346"/>
      <c r="AK526" s="346"/>
      <c r="AL526" s="346"/>
      <c r="AM526" s="346"/>
      <c r="AN526" s="346"/>
      <c r="AO526" s="373"/>
      <c r="AP526" s="348">
        <v>16.079999999999998</v>
      </c>
      <c r="AQ526" s="348">
        <v>12.91</v>
      </c>
      <c r="AR526" s="348">
        <v>7.78</v>
      </c>
      <c r="AS526" s="348">
        <v>-0.56999999999999995</v>
      </c>
      <c r="AT526" s="348">
        <v>16.98</v>
      </c>
      <c r="AU526" s="351"/>
      <c r="AV526" s="346"/>
      <c r="AW526" s="346"/>
      <c r="AX526" s="346"/>
      <c r="AY526" s="346"/>
      <c r="AZ526" s="346"/>
      <c r="BA526" s="362"/>
      <c r="BB526" s="348"/>
      <c r="BC526" s="375"/>
      <c r="BD526" s="375"/>
      <c r="BE526" s="375"/>
      <c r="BF526" s="374"/>
      <c r="BG526" s="348"/>
      <c r="BH526" s="348"/>
      <c r="BI526" s="348"/>
      <c r="BJ526" s="348"/>
      <c r="BK526" s="373"/>
      <c r="BL526" s="372"/>
      <c r="BM526" s="372"/>
      <c r="BN526" s="372"/>
      <c r="BO526" s="372"/>
      <c r="BP526" s="372"/>
      <c r="BQ526" s="373"/>
      <c r="BR526" s="354"/>
    </row>
    <row r="527" spans="1:70" s="428" customFormat="1" x14ac:dyDescent="0.25">
      <c r="A527" s="886" t="s">
        <v>95</v>
      </c>
      <c r="B527" s="373"/>
      <c r="C527" s="719"/>
      <c r="D527" s="373"/>
      <c r="E527" s="346"/>
      <c r="F527" s="373"/>
      <c r="G527" s="347"/>
      <c r="H527" s="374"/>
      <c r="I527" s="348">
        <v>-0.34229999999999999</v>
      </c>
      <c r="J527" s="348">
        <v>1.0653999999999999</v>
      </c>
      <c r="K527" s="348">
        <v>1.9493</v>
      </c>
      <c r="L527" s="348">
        <v>-1.8251999999999999</v>
      </c>
      <c r="M527" s="348">
        <v>-17.836099999999998</v>
      </c>
      <c r="N527" s="350">
        <v>-16.2377</v>
      </c>
      <c r="O527" s="348">
        <v>-7.6052</v>
      </c>
      <c r="P527" s="348">
        <v>4.9226000000000001</v>
      </c>
      <c r="Q527" s="348">
        <v>5.8343999999999996</v>
      </c>
      <c r="R527" s="348">
        <v>16.096699999999998</v>
      </c>
      <c r="S527" s="348">
        <v>3.9933999999999998</v>
      </c>
      <c r="T527" s="348">
        <v>5.7969999999999997</v>
      </c>
      <c r="U527" s="348">
        <v>-16.958200000000001</v>
      </c>
      <c r="V527" s="348">
        <v>-9.7761999999999993</v>
      </c>
      <c r="W527" s="348">
        <v>3.9933999999999998</v>
      </c>
      <c r="X527" s="348">
        <v>-1.8919999999999999</v>
      </c>
      <c r="Y527" s="374"/>
      <c r="Z527" s="346"/>
      <c r="AA527" s="346"/>
      <c r="AB527" s="346"/>
      <c r="AC527" s="346"/>
      <c r="AD527" s="346"/>
      <c r="AE527" s="346"/>
      <c r="AF527" s="346"/>
      <c r="AG527" s="346"/>
      <c r="AH527" s="346"/>
      <c r="AI527" s="346"/>
      <c r="AJ527" s="346"/>
      <c r="AK527" s="346"/>
      <c r="AL527" s="346"/>
      <c r="AM527" s="346"/>
      <c r="AN527" s="346"/>
      <c r="AO527" s="373"/>
      <c r="AP527" s="348">
        <v>15.01</v>
      </c>
      <c r="AQ527" s="348">
        <v>10.74</v>
      </c>
      <c r="AR527" s="348">
        <v>2.39</v>
      </c>
      <c r="AS527" s="348">
        <v>-5.24</v>
      </c>
      <c r="AT527" s="348">
        <v>-14.37</v>
      </c>
      <c r="AU527" s="351"/>
      <c r="AV527" s="346"/>
      <c r="AW527" s="346"/>
      <c r="AX527" s="346"/>
      <c r="AY527" s="346"/>
      <c r="AZ527" s="346"/>
      <c r="BA527" s="362"/>
      <c r="BB527" s="348"/>
      <c r="BC527" s="375"/>
      <c r="BD527" s="375"/>
      <c r="BE527" s="375"/>
      <c r="BF527" s="374"/>
      <c r="BG527" s="348"/>
      <c r="BH527" s="348"/>
      <c r="BI527" s="348"/>
      <c r="BJ527" s="348"/>
      <c r="BK527" s="373"/>
      <c r="BL527" s="372"/>
      <c r="BM527" s="372"/>
      <c r="BN527" s="372"/>
      <c r="BO527" s="372"/>
      <c r="BP527" s="372"/>
      <c r="BQ527" s="373"/>
      <c r="BR527" s="354"/>
    </row>
    <row r="528" spans="1:70" s="428" customFormat="1" x14ac:dyDescent="0.25">
      <c r="A528" s="887" t="s">
        <v>96</v>
      </c>
      <c r="B528" s="413"/>
      <c r="C528" s="725"/>
      <c r="D528" s="413"/>
      <c r="E528" s="414"/>
      <c r="F528" s="413"/>
      <c r="G528" s="415"/>
      <c r="H528" s="417"/>
      <c r="I528" s="416">
        <v>-0.10340000000000001</v>
      </c>
      <c r="J528" s="416">
        <v>2.3304999999999998</v>
      </c>
      <c r="K528" s="416">
        <v>3.2313999999999998</v>
      </c>
      <c r="L528" s="416">
        <v>0.30449999999999999</v>
      </c>
      <c r="M528" s="416">
        <v>-14.858700000000001</v>
      </c>
      <c r="N528" s="418">
        <v>-11.4466</v>
      </c>
      <c r="O528" s="416">
        <v>-5.1059999999999999</v>
      </c>
      <c r="P528" s="416">
        <v>6.8033999999999999</v>
      </c>
      <c r="Q528" s="416">
        <v>6.5164</v>
      </c>
      <c r="R528" s="416">
        <v>16.642399999999999</v>
      </c>
      <c r="S528" s="416">
        <v>7.2546999999999997</v>
      </c>
      <c r="T528" s="416">
        <v>9.5691000000000006</v>
      </c>
      <c r="U528" s="416">
        <v>-15.376899999999999</v>
      </c>
      <c r="V528" s="416">
        <v>-7.8806000000000003</v>
      </c>
      <c r="W528" s="416">
        <v>7.2546999999999997</v>
      </c>
      <c r="X528" s="416">
        <v>9.0869999999999997</v>
      </c>
      <c r="Y528" s="417"/>
      <c r="Z528" s="414"/>
      <c r="AA528" s="414"/>
      <c r="AB528" s="414"/>
      <c r="AC528" s="414"/>
      <c r="AD528" s="414"/>
      <c r="AE528" s="414"/>
      <c r="AF528" s="414"/>
      <c r="AG528" s="414"/>
      <c r="AH528" s="414"/>
      <c r="AI528" s="414"/>
      <c r="AJ528" s="414"/>
      <c r="AK528" s="414"/>
      <c r="AL528" s="414"/>
      <c r="AM528" s="414"/>
      <c r="AN528" s="414"/>
      <c r="AO528" s="413"/>
      <c r="AP528" s="416">
        <v>15.44</v>
      </c>
      <c r="AQ528" s="416">
        <v>11.83</v>
      </c>
      <c r="AR528" s="416">
        <v>2.98</v>
      </c>
      <c r="AS528" s="416">
        <v>-3.4</v>
      </c>
      <c r="AT528" s="416">
        <v>-11.82</v>
      </c>
      <c r="AU528" s="419"/>
      <c r="AV528" s="414"/>
      <c r="AW528" s="414"/>
      <c r="AX528" s="414"/>
      <c r="AY528" s="414"/>
      <c r="AZ528" s="414"/>
      <c r="BA528" s="420"/>
      <c r="BB528" s="416"/>
      <c r="BC528" s="421"/>
      <c r="BD528" s="421"/>
      <c r="BE528" s="421"/>
      <c r="BF528" s="417"/>
      <c r="BG528" s="416"/>
      <c r="BH528" s="416"/>
      <c r="BI528" s="416"/>
      <c r="BJ528" s="416"/>
      <c r="BK528" s="413"/>
      <c r="BL528" s="412"/>
      <c r="BM528" s="412"/>
      <c r="BN528" s="412"/>
      <c r="BO528" s="412"/>
      <c r="BP528" s="412"/>
      <c r="BQ528" s="413"/>
      <c r="BR528" s="422"/>
    </row>
    <row r="529" spans="1:70" s="428" customFormat="1" ht="14.5" customHeight="1" x14ac:dyDescent="0.35">
      <c r="A529" s="874" t="s">
        <v>3974</v>
      </c>
      <c r="B529" s="862"/>
      <c r="C529" s="863"/>
      <c r="D529" s="862"/>
      <c r="E529" s="864"/>
      <c r="F529" s="862"/>
      <c r="G529" s="865"/>
      <c r="H529" s="867"/>
      <c r="I529" s="866"/>
      <c r="J529" s="866"/>
      <c r="K529" s="866"/>
      <c r="L529" s="866"/>
      <c r="M529" s="866"/>
      <c r="N529" s="868"/>
      <c r="O529" s="866"/>
      <c r="P529" s="866"/>
      <c r="Q529" s="866"/>
      <c r="R529" s="866"/>
      <c r="S529" s="866"/>
      <c r="T529" s="866"/>
      <c r="U529" s="866"/>
      <c r="V529" s="866"/>
      <c r="W529" s="866"/>
      <c r="X529" s="866"/>
      <c r="Y529" s="867"/>
      <c r="Z529" s="864"/>
      <c r="AA529" s="864"/>
      <c r="AB529" s="864"/>
      <c r="AC529" s="864"/>
      <c r="AD529" s="864"/>
      <c r="AE529" s="864"/>
      <c r="AF529" s="864"/>
      <c r="AG529" s="864"/>
      <c r="AH529" s="864"/>
      <c r="AI529" s="864"/>
      <c r="AJ529" s="864"/>
      <c r="AK529" s="864"/>
      <c r="AL529" s="864"/>
      <c r="AM529" s="864"/>
      <c r="AN529" s="864"/>
      <c r="AO529" s="862"/>
      <c r="AP529" s="866"/>
      <c r="AQ529" s="866"/>
      <c r="AR529" s="866"/>
      <c r="AS529" s="866"/>
      <c r="AT529" s="866"/>
      <c r="AU529" s="869"/>
      <c r="AV529" s="864"/>
      <c r="AW529" s="864"/>
      <c r="AX529" s="864"/>
      <c r="AY529" s="864"/>
      <c r="AZ529" s="864"/>
      <c r="BA529" s="870"/>
      <c r="BB529" s="866"/>
      <c r="BC529" s="871"/>
      <c r="BD529" s="871"/>
      <c r="BE529" s="871"/>
      <c r="BF529" s="867"/>
      <c r="BG529" s="866"/>
      <c r="BH529" s="866"/>
      <c r="BI529" s="866"/>
      <c r="BJ529" s="866"/>
      <c r="BK529" s="862"/>
      <c r="BL529" s="872"/>
      <c r="BM529" s="872"/>
      <c r="BN529" s="872"/>
      <c r="BO529" s="872"/>
      <c r="BP529" s="872"/>
      <c r="BQ529" s="862"/>
      <c r="BR529" s="873"/>
    </row>
    <row r="530" spans="1:70" s="428" customFormat="1" x14ac:dyDescent="0.25">
      <c r="A530" s="345" t="s">
        <v>3975</v>
      </c>
      <c r="B530" s="373"/>
      <c r="C530" s="719">
        <v>45428</v>
      </c>
      <c r="D530" s="373"/>
      <c r="E530" s="346">
        <v>10402.5</v>
      </c>
      <c r="F530" s="373"/>
      <c r="G530" s="347">
        <v>11.858000000000001</v>
      </c>
      <c r="H530" s="374"/>
      <c r="I530" s="348">
        <v>0.67920000000000003</v>
      </c>
      <c r="J530" s="348">
        <v>1.6807000000000001</v>
      </c>
      <c r="K530" s="348">
        <v>2.0920999999999998</v>
      </c>
      <c r="L530" s="348">
        <v>5.3575999999999997</v>
      </c>
      <c r="M530" s="348">
        <v>7.2831000000000001</v>
      </c>
      <c r="N530" s="350">
        <v>6.9637000000000002</v>
      </c>
      <c r="O530" s="348">
        <v>3.7183999999999999</v>
      </c>
      <c r="P530" s="348" t="s">
        <v>430</v>
      </c>
      <c r="Q530" s="348" t="s">
        <v>430</v>
      </c>
      <c r="R530" s="348" t="s">
        <v>430</v>
      </c>
      <c r="S530" s="348">
        <v>2.0043000000000002</v>
      </c>
      <c r="T530" s="348">
        <v>17.371099999999998</v>
      </c>
      <c r="U530" s="348">
        <v>4.8731</v>
      </c>
      <c r="V530" s="348">
        <v>6.9443999999999999</v>
      </c>
      <c r="W530" s="348">
        <v>2.0043000000000002</v>
      </c>
      <c r="X530" s="348">
        <v>8.1812000000000005</v>
      </c>
      <c r="Y530" s="374"/>
      <c r="Z530" s="346">
        <v>3</v>
      </c>
      <c r="AA530" s="346">
        <v>6</v>
      </c>
      <c r="AB530" s="346">
        <v>9</v>
      </c>
      <c r="AC530" s="346">
        <v>11</v>
      </c>
      <c r="AD530" s="346">
        <v>11</v>
      </c>
      <c r="AE530" s="346">
        <v>10</v>
      </c>
      <c r="AF530" s="346">
        <v>7</v>
      </c>
      <c r="AG530" s="346" t="s">
        <v>430</v>
      </c>
      <c r="AH530" s="346" t="s">
        <v>430</v>
      </c>
      <c r="AI530" s="346" t="s">
        <v>430</v>
      </c>
      <c r="AJ530" s="346">
        <v>2</v>
      </c>
      <c r="AK530" s="346">
        <v>9</v>
      </c>
      <c r="AL530" s="346">
        <v>11</v>
      </c>
      <c r="AM530" s="346">
        <v>11</v>
      </c>
      <c r="AN530" s="346">
        <v>2</v>
      </c>
      <c r="AO530" s="373"/>
      <c r="AP530" s="348" t="s">
        <v>430</v>
      </c>
      <c r="AQ530" s="348" t="s">
        <v>430</v>
      </c>
      <c r="AR530" s="348" t="s">
        <v>430</v>
      </c>
      <c r="AS530" s="348" t="s">
        <v>430</v>
      </c>
      <c r="AT530" s="348">
        <v>12.26</v>
      </c>
      <c r="AU530" s="351"/>
      <c r="AV530" s="346" t="s">
        <v>430</v>
      </c>
      <c r="AW530" s="346" t="s">
        <v>430</v>
      </c>
      <c r="AX530" s="346" t="s">
        <v>430</v>
      </c>
      <c r="AY530" s="346" t="s">
        <v>430</v>
      </c>
      <c r="AZ530" s="346">
        <v>11</v>
      </c>
      <c r="BA530" s="362"/>
      <c r="BB530" s="348">
        <v>15.8626661251564</v>
      </c>
      <c r="BC530" s="375">
        <v>0.90705345498697398</v>
      </c>
      <c r="BD530" s="375">
        <v>1.6593993853889401E-2</v>
      </c>
      <c r="BE530" s="375">
        <v>-4.2703106749432597E-2</v>
      </c>
      <c r="BF530" s="374"/>
      <c r="BG530" s="348">
        <v>54.888800000000003</v>
      </c>
      <c r="BH530" s="348">
        <v>17.508600000000001</v>
      </c>
      <c r="BI530" s="348">
        <v>26.882200000000001</v>
      </c>
      <c r="BJ530" s="348">
        <v>0.72040000000000004</v>
      </c>
      <c r="BK530" s="373"/>
      <c r="BL530" s="372" t="s">
        <v>3124</v>
      </c>
      <c r="BM530" s="372" t="s">
        <v>3125</v>
      </c>
      <c r="BN530" s="372" t="s">
        <v>3126</v>
      </c>
      <c r="BO530" s="372" t="s">
        <v>3127</v>
      </c>
      <c r="BP530" s="372" t="s">
        <v>3128</v>
      </c>
      <c r="BQ530" s="373"/>
      <c r="BR530" s="354" t="s">
        <v>463</v>
      </c>
    </row>
    <row r="531" spans="1:70" s="428" customFormat="1" x14ac:dyDescent="0.25">
      <c r="A531" s="345" t="s">
        <v>3976</v>
      </c>
      <c r="B531" s="373"/>
      <c r="C531" s="719">
        <v>43384</v>
      </c>
      <c r="D531" s="373"/>
      <c r="E531" s="346">
        <v>6929.11</v>
      </c>
      <c r="F531" s="373"/>
      <c r="G531" s="347">
        <v>42.02</v>
      </c>
      <c r="H531" s="374"/>
      <c r="I531" s="348">
        <v>0.33429999999999999</v>
      </c>
      <c r="J531" s="348">
        <v>1.6695</v>
      </c>
      <c r="K531" s="348">
        <v>1.1555</v>
      </c>
      <c r="L531" s="348">
        <v>6.1111000000000004</v>
      </c>
      <c r="M531" s="348">
        <v>9.9137000000000004</v>
      </c>
      <c r="N531" s="350">
        <v>10.2308</v>
      </c>
      <c r="O531" s="348">
        <v>4.4850000000000003</v>
      </c>
      <c r="P531" s="348">
        <v>22.625900000000001</v>
      </c>
      <c r="Q531" s="348">
        <v>20.706499999999998</v>
      </c>
      <c r="R531" s="348" t="s">
        <v>430</v>
      </c>
      <c r="S531" s="348">
        <v>1.5221</v>
      </c>
      <c r="T531" s="348">
        <v>17.6372</v>
      </c>
      <c r="U531" s="348">
        <v>8.1595999999999993</v>
      </c>
      <c r="V531" s="348">
        <v>9.9711999999999996</v>
      </c>
      <c r="W531" s="348">
        <v>1.5221</v>
      </c>
      <c r="X531" s="348">
        <v>20.300799999999999</v>
      </c>
      <c r="Y531" s="374"/>
      <c r="Z531" s="346">
        <v>6</v>
      </c>
      <c r="AA531" s="346">
        <v>7</v>
      </c>
      <c r="AB531" s="346">
        <v>11</v>
      </c>
      <c r="AC531" s="346">
        <v>9</v>
      </c>
      <c r="AD531" s="346">
        <v>9</v>
      </c>
      <c r="AE531" s="346">
        <v>8</v>
      </c>
      <c r="AF531" s="346">
        <v>6</v>
      </c>
      <c r="AG531" s="346">
        <v>1</v>
      </c>
      <c r="AH531" s="346">
        <v>1</v>
      </c>
      <c r="AI531" s="346" t="s">
        <v>430</v>
      </c>
      <c r="AJ531" s="346">
        <v>6</v>
      </c>
      <c r="AK531" s="346">
        <v>7</v>
      </c>
      <c r="AL531" s="346">
        <v>9</v>
      </c>
      <c r="AM531" s="346">
        <v>9</v>
      </c>
      <c r="AN531" s="346">
        <v>6</v>
      </c>
      <c r="AO531" s="373"/>
      <c r="AP531" s="348" t="s">
        <v>430</v>
      </c>
      <c r="AQ531" s="348">
        <v>23.51</v>
      </c>
      <c r="AR531" s="348">
        <v>20.46</v>
      </c>
      <c r="AS531" s="348">
        <v>14.62</v>
      </c>
      <c r="AT531" s="348">
        <v>16.11</v>
      </c>
      <c r="AU531" s="351"/>
      <c r="AV531" s="346" t="s">
        <v>430</v>
      </c>
      <c r="AW531" s="346">
        <v>1</v>
      </c>
      <c r="AX531" s="346">
        <v>1</v>
      </c>
      <c r="AY531" s="346">
        <v>4</v>
      </c>
      <c r="AZ531" s="346">
        <v>9</v>
      </c>
      <c r="BA531" s="362"/>
      <c r="BB531" s="348">
        <v>16.313512635331598</v>
      </c>
      <c r="BC531" s="375">
        <v>1.0002456858361499</v>
      </c>
      <c r="BD531" s="375">
        <v>8.7115316923714894E-2</v>
      </c>
      <c r="BE531" s="375">
        <v>0.18465574485792699</v>
      </c>
      <c r="BF531" s="374"/>
      <c r="BG531" s="348">
        <v>54.291200000000003</v>
      </c>
      <c r="BH531" s="348">
        <v>17.47</v>
      </c>
      <c r="BI531" s="348">
        <v>25.607900000000001</v>
      </c>
      <c r="BJ531" s="348">
        <v>2.6309</v>
      </c>
      <c r="BK531" s="373"/>
      <c r="BL531" s="372" t="s">
        <v>3130</v>
      </c>
      <c r="BM531" s="372" t="s">
        <v>3131</v>
      </c>
      <c r="BN531" s="372" t="s">
        <v>3132</v>
      </c>
      <c r="BO531" s="372" t="s">
        <v>3133</v>
      </c>
      <c r="BP531" s="372" t="s">
        <v>3134</v>
      </c>
      <c r="BQ531" s="373"/>
      <c r="BR531" s="354" t="s">
        <v>512</v>
      </c>
    </row>
    <row r="532" spans="1:70" s="428" customFormat="1" x14ac:dyDescent="0.25">
      <c r="A532" s="345" t="s">
        <v>3977</v>
      </c>
      <c r="B532" s="373"/>
      <c r="C532" s="719">
        <v>45281</v>
      </c>
      <c r="D532" s="373"/>
      <c r="E532" s="346">
        <v>5350.48</v>
      </c>
      <c r="F532" s="373"/>
      <c r="G532" s="347">
        <v>15.94</v>
      </c>
      <c r="H532" s="374"/>
      <c r="I532" s="348">
        <v>0.25159999999999999</v>
      </c>
      <c r="J532" s="348">
        <v>1.5933999999999999</v>
      </c>
      <c r="K532" s="348">
        <v>2.2450000000000001</v>
      </c>
      <c r="L532" s="348">
        <v>7.4123999999999999</v>
      </c>
      <c r="M532" s="348">
        <v>12.095599999999999</v>
      </c>
      <c r="N532" s="350">
        <v>12.411799999999999</v>
      </c>
      <c r="O532" s="348">
        <v>5.8009000000000004</v>
      </c>
      <c r="P532" s="348" t="s">
        <v>430</v>
      </c>
      <c r="Q532" s="348" t="s">
        <v>430</v>
      </c>
      <c r="R532" s="348" t="s">
        <v>430</v>
      </c>
      <c r="S532" s="348">
        <v>1.2706</v>
      </c>
      <c r="T532" s="348">
        <v>17.551600000000001</v>
      </c>
      <c r="U532" s="348">
        <v>9.6286000000000005</v>
      </c>
      <c r="V532" s="348">
        <v>11.390599999999999</v>
      </c>
      <c r="W532" s="348">
        <v>1.2706</v>
      </c>
      <c r="X532" s="348">
        <v>19.892900000000001</v>
      </c>
      <c r="Y532" s="374"/>
      <c r="Z532" s="346">
        <v>8</v>
      </c>
      <c r="AA532" s="346">
        <v>8</v>
      </c>
      <c r="AB532" s="346">
        <v>7</v>
      </c>
      <c r="AC532" s="346">
        <v>7</v>
      </c>
      <c r="AD532" s="346">
        <v>6</v>
      </c>
      <c r="AE532" s="346">
        <v>6</v>
      </c>
      <c r="AF532" s="346">
        <v>4</v>
      </c>
      <c r="AG532" s="346" t="s">
        <v>430</v>
      </c>
      <c r="AH532" s="346" t="s">
        <v>430</v>
      </c>
      <c r="AI532" s="346" t="s">
        <v>430</v>
      </c>
      <c r="AJ532" s="346">
        <v>7</v>
      </c>
      <c r="AK532" s="346">
        <v>8</v>
      </c>
      <c r="AL532" s="346">
        <v>6</v>
      </c>
      <c r="AM532" s="346">
        <v>6</v>
      </c>
      <c r="AN532" s="346">
        <v>7</v>
      </c>
      <c r="AO532" s="373"/>
      <c r="AP532" s="348" t="s">
        <v>430</v>
      </c>
      <c r="AQ532" s="348" t="s">
        <v>430</v>
      </c>
      <c r="AR532" s="348" t="s">
        <v>430</v>
      </c>
      <c r="AS532" s="348" t="s">
        <v>430</v>
      </c>
      <c r="AT532" s="348">
        <v>19.010000000000002</v>
      </c>
      <c r="AU532" s="351"/>
      <c r="AV532" s="346" t="s">
        <v>430</v>
      </c>
      <c r="AW532" s="346" t="s">
        <v>430</v>
      </c>
      <c r="AX532" s="346" t="s">
        <v>430</v>
      </c>
      <c r="AY532" s="346" t="s">
        <v>430</v>
      </c>
      <c r="AZ532" s="346">
        <v>7</v>
      </c>
      <c r="BA532" s="362"/>
      <c r="BB532" s="348">
        <v>17.397176516974898</v>
      </c>
      <c r="BC532" s="375">
        <v>1.01477569294731</v>
      </c>
      <c r="BD532" s="375">
        <v>6.3715854881847098E-2</v>
      </c>
      <c r="BE532" s="375">
        <v>0.15911930586371101</v>
      </c>
      <c r="BF532" s="374"/>
      <c r="BG532" s="348">
        <v>54.773299999999999</v>
      </c>
      <c r="BH532" s="348">
        <v>20.389900000000001</v>
      </c>
      <c r="BI532" s="348">
        <v>20.606200000000001</v>
      </c>
      <c r="BJ532" s="348">
        <v>4.2305999999999999</v>
      </c>
      <c r="BK532" s="373"/>
      <c r="BL532" s="372" t="s">
        <v>3136</v>
      </c>
      <c r="BM532" s="372" t="s">
        <v>3137</v>
      </c>
      <c r="BN532" s="372" t="s">
        <v>3138</v>
      </c>
      <c r="BO532" s="372" t="s">
        <v>3139</v>
      </c>
      <c r="BP532" s="372" t="s">
        <v>3140</v>
      </c>
      <c r="BQ532" s="373"/>
      <c r="BR532" s="354" t="s">
        <v>476</v>
      </c>
    </row>
    <row r="533" spans="1:70" s="428" customFormat="1" ht="11" x14ac:dyDescent="0.3">
      <c r="A533" s="841" t="s">
        <v>3978</v>
      </c>
      <c r="B533" s="842"/>
      <c r="C533" s="843">
        <v>44614</v>
      </c>
      <c r="D533" s="842"/>
      <c r="E533" s="844">
        <v>2850.95</v>
      </c>
      <c r="F533" s="842"/>
      <c r="G533" s="845">
        <v>22.863</v>
      </c>
      <c r="H533" s="847"/>
      <c r="I533" s="846">
        <v>0.82909999999999995</v>
      </c>
      <c r="J533" s="846">
        <v>2.5200999999999998</v>
      </c>
      <c r="K533" s="846">
        <v>2.9216000000000002</v>
      </c>
      <c r="L533" s="846">
        <v>7.2323000000000004</v>
      </c>
      <c r="M533" s="846">
        <v>10.0823</v>
      </c>
      <c r="N533" s="848">
        <v>14.349299999999999</v>
      </c>
      <c r="O533" s="846">
        <v>6.8193999999999999</v>
      </c>
      <c r="P533" s="846">
        <v>21.233000000000001</v>
      </c>
      <c r="Q533" s="846" t="s">
        <v>430</v>
      </c>
      <c r="R533" s="846" t="s">
        <v>430</v>
      </c>
      <c r="S533" s="846">
        <v>2.7134999999999998</v>
      </c>
      <c r="T533" s="846">
        <v>17.650400000000001</v>
      </c>
      <c r="U533" s="846">
        <v>8.8041</v>
      </c>
      <c r="V533" s="846">
        <v>13.819900000000001</v>
      </c>
      <c r="W533" s="846">
        <v>2.7134999999999998</v>
      </c>
      <c r="X533" s="846">
        <v>20.690200000000001</v>
      </c>
      <c r="Y533" s="847"/>
      <c r="Z533" s="844">
        <v>1</v>
      </c>
      <c r="AA533" s="844">
        <v>1</v>
      </c>
      <c r="AB533" s="844">
        <v>3</v>
      </c>
      <c r="AC533" s="844">
        <v>8</v>
      </c>
      <c r="AD533" s="844">
        <v>8</v>
      </c>
      <c r="AE533" s="844">
        <v>3</v>
      </c>
      <c r="AF533" s="844">
        <v>2</v>
      </c>
      <c r="AG533" s="844">
        <v>2</v>
      </c>
      <c r="AH533" s="844" t="s">
        <v>430</v>
      </c>
      <c r="AI533" s="844" t="s">
        <v>430</v>
      </c>
      <c r="AJ533" s="844">
        <v>1</v>
      </c>
      <c r="AK533" s="844">
        <v>6</v>
      </c>
      <c r="AL533" s="844">
        <v>8</v>
      </c>
      <c r="AM533" s="844">
        <v>5</v>
      </c>
      <c r="AN533" s="844">
        <v>1</v>
      </c>
      <c r="AO533" s="842"/>
      <c r="AP533" s="846" t="s">
        <v>430</v>
      </c>
      <c r="AQ533" s="846" t="s">
        <v>430</v>
      </c>
      <c r="AR533" s="846" t="s">
        <v>430</v>
      </c>
      <c r="AS533" s="846">
        <v>16.329999999999998</v>
      </c>
      <c r="AT533" s="846">
        <v>20.34</v>
      </c>
      <c r="AU533" s="849"/>
      <c r="AV533" s="844" t="s">
        <v>430</v>
      </c>
      <c r="AW533" s="844" t="s">
        <v>430</v>
      </c>
      <c r="AX533" s="844" t="s">
        <v>430</v>
      </c>
      <c r="AY533" s="844">
        <v>2</v>
      </c>
      <c r="AZ533" s="844">
        <v>6</v>
      </c>
      <c r="BA533" s="851"/>
      <c r="BB533" s="846">
        <v>15.2259931571454</v>
      </c>
      <c r="BC533" s="852">
        <v>0.92272160400234005</v>
      </c>
      <c r="BD533" s="852">
        <v>8.5668428212683403E-2</v>
      </c>
      <c r="BE533" s="852">
        <v>0.163720888721369</v>
      </c>
      <c r="BF533" s="847"/>
      <c r="BG533" s="846">
        <v>49.673299999999998</v>
      </c>
      <c r="BH533" s="846">
        <v>19.642800000000001</v>
      </c>
      <c r="BI533" s="846">
        <v>27.134499999999999</v>
      </c>
      <c r="BJ533" s="846">
        <v>3.5493999999999999</v>
      </c>
      <c r="BK533" s="842"/>
      <c r="BL533" s="855" t="s">
        <v>3142</v>
      </c>
      <c r="BM533" s="855" t="s">
        <v>3143</v>
      </c>
      <c r="BN533" s="855" t="s">
        <v>2364</v>
      </c>
      <c r="BO533" s="855" t="s">
        <v>3144</v>
      </c>
      <c r="BP533" s="855" t="s">
        <v>3145</v>
      </c>
      <c r="BQ533" s="842"/>
      <c r="BR533" s="856" t="s">
        <v>602</v>
      </c>
    </row>
    <row r="534" spans="1:70" s="428" customFormat="1" x14ac:dyDescent="0.25">
      <c r="A534" s="345" t="s">
        <v>3979</v>
      </c>
      <c r="B534" s="373"/>
      <c r="C534" s="719">
        <v>45362</v>
      </c>
      <c r="D534" s="373"/>
      <c r="E534" s="346">
        <v>1683.5</v>
      </c>
      <c r="F534" s="373"/>
      <c r="G534" s="347">
        <v>14.21</v>
      </c>
      <c r="H534" s="374"/>
      <c r="I534" s="348">
        <v>0.42399999999999999</v>
      </c>
      <c r="J534" s="348">
        <v>1.5</v>
      </c>
      <c r="K534" s="348">
        <v>0.85170000000000001</v>
      </c>
      <c r="L534" s="348">
        <v>8.7223000000000006</v>
      </c>
      <c r="M534" s="348">
        <v>16</v>
      </c>
      <c r="N534" s="350">
        <v>11.451000000000001</v>
      </c>
      <c r="O534" s="348">
        <v>5.3639999999999999</v>
      </c>
      <c r="P534" s="348" t="s">
        <v>430</v>
      </c>
      <c r="Q534" s="348" t="s">
        <v>430</v>
      </c>
      <c r="R534" s="348" t="s">
        <v>430</v>
      </c>
      <c r="S534" s="348">
        <v>7.0400000000000004E-2</v>
      </c>
      <c r="T534" s="348">
        <v>21.869599999999998</v>
      </c>
      <c r="U534" s="348">
        <v>11.713800000000001</v>
      </c>
      <c r="V534" s="348">
        <v>11.189399999999999</v>
      </c>
      <c r="W534" s="348">
        <v>7.0400000000000004E-2</v>
      </c>
      <c r="X534" s="348">
        <v>16.142299999999999</v>
      </c>
      <c r="Y534" s="374"/>
      <c r="Z534" s="346">
        <v>5</v>
      </c>
      <c r="AA534" s="346">
        <v>9</v>
      </c>
      <c r="AB534" s="346">
        <v>12</v>
      </c>
      <c r="AC534" s="346">
        <v>5</v>
      </c>
      <c r="AD534" s="346">
        <v>4</v>
      </c>
      <c r="AE534" s="346">
        <v>7</v>
      </c>
      <c r="AF534" s="346">
        <v>5</v>
      </c>
      <c r="AG534" s="346" t="s">
        <v>430</v>
      </c>
      <c r="AH534" s="346" t="s">
        <v>430</v>
      </c>
      <c r="AI534" s="346" t="s">
        <v>430</v>
      </c>
      <c r="AJ534" s="346">
        <v>9</v>
      </c>
      <c r="AK534" s="346">
        <v>4</v>
      </c>
      <c r="AL534" s="346">
        <v>5</v>
      </c>
      <c r="AM534" s="346">
        <v>7</v>
      </c>
      <c r="AN534" s="346">
        <v>9</v>
      </c>
      <c r="AO534" s="373"/>
      <c r="AP534" s="348" t="s">
        <v>430</v>
      </c>
      <c r="AQ534" s="348" t="s">
        <v>430</v>
      </c>
      <c r="AR534" s="348" t="s">
        <v>430</v>
      </c>
      <c r="AS534" s="348" t="s">
        <v>430</v>
      </c>
      <c r="AT534" s="348">
        <v>20.95</v>
      </c>
      <c r="AU534" s="351"/>
      <c r="AV534" s="346" t="s">
        <v>430</v>
      </c>
      <c r="AW534" s="346" t="s">
        <v>430</v>
      </c>
      <c r="AX534" s="346" t="s">
        <v>430</v>
      </c>
      <c r="AY534" s="346" t="s">
        <v>430</v>
      </c>
      <c r="AZ534" s="346">
        <v>5</v>
      </c>
      <c r="BA534" s="362"/>
      <c r="BB534" s="348">
        <v>20.499380661170299</v>
      </c>
      <c r="BC534" s="375">
        <v>1.1322070903947601</v>
      </c>
      <c r="BD534" s="375">
        <v>5.0195899055692002E-2</v>
      </c>
      <c r="BE534" s="375">
        <v>6.0309486707198497E-2</v>
      </c>
      <c r="BF534" s="374"/>
      <c r="BG534" s="348">
        <v>42.985599999999998</v>
      </c>
      <c r="BH534" s="348">
        <v>21.2623</v>
      </c>
      <c r="BI534" s="348">
        <v>31.984300000000001</v>
      </c>
      <c r="BJ534" s="348">
        <v>3.7677999999999998</v>
      </c>
      <c r="BK534" s="373"/>
      <c r="BL534" s="372" t="s">
        <v>3147</v>
      </c>
      <c r="BM534" s="372" t="s">
        <v>3148</v>
      </c>
      <c r="BN534" s="372" t="s">
        <v>3149</v>
      </c>
      <c r="BO534" s="372" t="s">
        <v>3150</v>
      </c>
      <c r="BP534" s="372" t="s">
        <v>3151</v>
      </c>
      <c r="BQ534" s="373"/>
      <c r="BR534" s="354" t="s">
        <v>443</v>
      </c>
    </row>
    <row r="535" spans="1:70" s="428" customFormat="1" x14ac:dyDescent="0.25">
      <c r="A535" s="345" t="s">
        <v>3980</v>
      </c>
      <c r="B535" s="373"/>
      <c r="C535" s="719">
        <v>42035</v>
      </c>
      <c r="D535" s="373"/>
      <c r="E535" s="346">
        <v>1244.73</v>
      </c>
      <c r="F535" s="373"/>
      <c r="G535" s="347">
        <v>41.8</v>
      </c>
      <c r="H535" s="374"/>
      <c r="I535" s="348">
        <v>0.312</v>
      </c>
      <c r="J535" s="348">
        <v>1.7032</v>
      </c>
      <c r="K535" s="348">
        <v>3.7736000000000001</v>
      </c>
      <c r="L535" s="348">
        <v>9.5961999999999996</v>
      </c>
      <c r="M535" s="348">
        <v>15.982200000000001</v>
      </c>
      <c r="N535" s="350">
        <v>18.112500000000001</v>
      </c>
      <c r="O535" s="348">
        <v>8.8179999999999996</v>
      </c>
      <c r="P535" s="348">
        <v>21.133600000000001</v>
      </c>
      <c r="Q535" s="348">
        <v>14.927099999999999</v>
      </c>
      <c r="R535" s="348">
        <v>14.6609</v>
      </c>
      <c r="S535" s="348">
        <v>1.7775000000000001</v>
      </c>
      <c r="T535" s="348">
        <v>21.653099999999998</v>
      </c>
      <c r="U535" s="348">
        <v>13.2791</v>
      </c>
      <c r="V535" s="348">
        <v>18.112500000000001</v>
      </c>
      <c r="W535" s="348">
        <v>1.7775000000000001</v>
      </c>
      <c r="X535" s="348">
        <v>13.2895</v>
      </c>
      <c r="Y535" s="374"/>
      <c r="Z535" s="346">
        <v>7</v>
      </c>
      <c r="AA535" s="346">
        <v>5</v>
      </c>
      <c r="AB535" s="346">
        <v>2</v>
      </c>
      <c r="AC535" s="346">
        <v>3</v>
      </c>
      <c r="AD535" s="346">
        <v>5</v>
      </c>
      <c r="AE535" s="346">
        <v>1</v>
      </c>
      <c r="AF535" s="346">
        <v>1</v>
      </c>
      <c r="AG535" s="346">
        <v>3</v>
      </c>
      <c r="AH535" s="346">
        <v>2</v>
      </c>
      <c r="AI535" s="346">
        <v>1</v>
      </c>
      <c r="AJ535" s="346">
        <v>4</v>
      </c>
      <c r="AK535" s="346">
        <v>5</v>
      </c>
      <c r="AL535" s="346">
        <v>3</v>
      </c>
      <c r="AM535" s="346">
        <v>2</v>
      </c>
      <c r="AN535" s="346">
        <v>4</v>
      </c>
      <c r="AO535" s="373"/>
      <c r="AP535" s="348">
        <v>16.13</v>
      </c>
      <c r="AQ535" s="348">
        <v>18.989999999999998</v>
      </c>
      <c r="AR535" s="348">
        <v>18.59</v>
      </c>
      <c r="AS535" s="348">
        <v>17.399999999999999</v>
      </c>
      <c r="AT535" s="348">
        <v>27.31</v>
      </c>
      <c r="AU535" s="351"/>
      <c r="AV535" s="346">
        <v>1</v>
      </c>
      <c r="AW535" s="346">
        <v>2</v>
      </c>
      <c r="AX535" s="346">
        <v>2</v>
      </c>
      <c r="AY535" s="346">
        <v>1</v>
      </c>
      <c r="AZ535" s="346">
        <v>2</v>
      </c>
      <c r="BA535" s="362"/>
      <c r="BB535" s="348">
        <v>15.9928658457767</v>
      </c>
      <c r="BC535" s="375">
        <v>0.95562835472394403</v>
      </c>
      <c r="BD535" s="375">
        <v>8.2561675768193704E-2</v>
      </c>
      <c r="BE535" s="375">
        <v>0.139052553090137</v>
      </c>
      <c r="BF535" s="374"/>
      <c r="BG535" s="348">
        <v>36.607100000000003</v>
      </c>
      <c r="BH535" s="348">
        <v>21.657599999999999</v>
      </c>
      <c r="BI535" s="348">
        <v>35.677799999999998</v>
      </c>
      <c r="BJ535" s="348">
        <v>6.0575000000000001</v>
      </c>
      <c r="BK535" s="373"/>
      <c r="BL535" s="372" t="s">
        <v>3153</v>
      </c>
      <c r="BM535" s="372" t="s">
        <v>3154</v>
      </c>
      <c r="BN535" s="372" t="s">
        <v>3155</v>
      </c>
      <c r="BO535" s="372" t="s">
        <v>3156</v>
      </c>
      <c r="BP535" s="372" t="s">
        <v>3157</v>
      </c>
      <c r="BQ535" s="373"/>
      <c r="BR535" s="354" t="s">
        <v>476</v>
      </c>
    </row>
    <row r="536" spans="1:70" s="428" customFormat="1" x14ac:dyDescent="0.25">
      <c r="A536" s="345" t="s">
        <v>3981</v>
      </c>
      <c r="B536" s="373"/>
      <c r="C536" s="719">
        <v>45471</v>
      </c>
      <c r="D536" s="373"/>
      <c r="E536" s="346">
        <v>854.26</v>
      </c>
      <c r="F536" s="373"/>
      <c r="G536" s="347">
        <v>11.2577</v>
      </c>
      <c r="H536" s="374"/>
      <c r="I536" s="348">
        <v>0.1067</v>
      </c>
      <c r="J536" s="348">
        <v>2.0968</v>
      </c>
      <c r="K536" s="348">
        <v>2.1385000000000001</v>
      </c>
      <c r="L536" s="348">
        <v>5.5217999999999998</v>
      </c>
      <c r="M536" s="348">
        <v>10.8543</v>
      </c>
      <c r="N536" s="350">
        <v>12.483599999999999</v>
      </c>
      <c r="O536" s="348">
        <v>5.9603999999999999</v>
      </c>
      <c r="P536" s="348" t="s">
        <v>430</v>
      </c>
      <c r="Q536" s="348" t="s">
        <v>430</v>
      </c>
      <c r="R536" s="348" t="s">
        <v>430</v>
      </c>
      <c r="S536" s="348">
        <v>1.8371999999999999</v>
      </c>
      <c r="T536" s="348">
        <v>15.451700000000001</v>
      </c>
      <c r="U536" s="348">
        <v>8.8667999999999996</v>
      </c>
      <c r="V536" s="348">
        <v>14.2798</v>
      </c>
      <c r="W536" s="348">
        <v>1.8371999999999999</v>
      </c>
      <c r="X536" s="348">
        <v>5.9512</v>
      </c>
      <c r="Y536" s="374"/>
      <c r="Z536" s="346">
        <v>11</v>
      </c>
      <c r="AA536" s="346">
        <v>3</v>
      </c>
      <c r="AB536" s="346">
        <v>8</v>
      </c>
      <c r="AC536" s="346">
        <v>10</v>
      </c>
      <c r="AD536" s="346">
        <v>7</v>
      </c>
      <c r="AE536" s="346">
        <v>5</v>
      </c>
      <c r="AF536" s="346">
        <v>3</v>
      </c>
      <c r="AG536" s="346" t="s">
        <v>430</v>
      </c>
      <c r="AH536" s="346" t="s">
        <v>430</v>
      </c>
      <c r="AI536" s="346" t="s">
        <v>430</v>
      </c>
      <c r="AJ536" s="346">
        <v>3</v>
      </c>
      <c r="AK536" s="346">
        <v>12</v>
      </c>
      <c r="AL536" s="346">
        <v>7</v>
      </c>
      <c r="AM536" s="346">
        <v>4</v>
      </c>
      <c r="AN536" s="346">
        <v>3</v>
      </c>
      <c r="AO536" s="373"/>
      <c r="AP536" s="348" t="s">
        <v>430</v>
      </c>
      <c r="AQ536" s="348" t="s">
        <v>430</v>
      </c>
      <c r="AR536" s="348" t="s">
        <v>430</v>
      </c>
      <c r="AS536" s="348" t="s">
        <v>430</v>
      </c>
      <c r="AT536" s="348">
        <v>18.600000000000001</v>
      </c>
      <c r="AU536" s="351"/>
      <c r="AV536" s="346" t="s">
        <v>430</v>
      </c>
      <c r="AW536" s="346" t="s">
        <v>430</v>
      </c>
      <c r="AX536" s="346" t="s">
        <v>430</v>
      </c>
      <c r="AY536" s="346" t="s">
        <v>430</v>
      </c>
      <c r="AZ536" s="346">
        <v>8</v>
      </c>
      <c r="BA536" s="362"/>
      <c r="BB536" s="348">
        <v>14.772023810022</v>
      </c>
      <c r="BC536" s="375">
        <v>0.86543838273182105</v>
      </c>
      <c r="BD536" s="375">
        <v>8.0220362851176792E-3</v>
      </c>
      <c r="BE536" s="375">
        <v>0.112425765141664</v>
      </c>
      <c r="BF536" s="374"/>
      <c r="BG536" s="348">
        <v>48.966999999999999</v>
      </c>
      <c r="BH536" s="348">
        <v>26.0335</v>
      </c>
      <c r="BI536" s="348">
        <v>18.833500000000001</v>
      </c>
      <c r="BJ536" s="348">
        <v>6.1660000000000004</v>
      </c>
      <c r="BK536" s="373"/>
      <c r="BL536" s="372" t="s">
        <v>3159</v>
      </c>
      <c r="BM536" s="372" t="s">
        <v>3160</v>
      </c>
      <c r="BN536" s="372" t="s">
        <v>3161</v>
      </c>
      <c r="BO536" s="372" t="s">
        <v>3162</v>
      </c>
      <c r="BP536" s="372" t="s">
        <v>3163</v>
      </c>
      <c r="BQ536" s="373"/>
      <c r="BR536" s="354" t="s">
        <v>443</v>
      </c>
    </row>
    <row r="537" spans="1:70" s="428" customFormat="1" x14ac:dyDescent="0.25">
      <c r="A537" s="345" t="s">
        <v>3982</v>
      </c>
      <c r="B537" s="373"/>
      <c r="C537" s="719">
        <v>45576</v>
      </c>
      <c r="D537" s="373"/>
      <c r="E537" s="346">
        <v>777.64499999999998</v>
      </c>
      <c r="F537" s="373"/>
      <c r="G537" s="347">
        <v>11.6272</v>
      </c>
      <c r="H537" s="374"/>
      <c r="I537" s="348">
        <v>-0.1134</v>
      </c>
      <c r="J537" s="348">
        <v>0.1628</v>
      </c>
      <c r="K537" s="348">
        <v>2.2963</v>
      </c>
      <c r="L537" s="348">
        <v>9.5294000000000008</v>
      </c>
      <c r="M537" s="348">
        <v>18.317699999999999</v>
      </c>
      <c r="N537" s="350">
        <v>12.5031</v>
      </c>
      <c r="O537" s="348" t="s">
        <v>430</v>
      </c>
      <c r="P537" s="348" t="s">
        <v>430</v>
      </c>
      <c r="Q537" s="348" t="s">
        <v>430</v>
      </c>
      <c r="R537" s="348" t="s">
        <v>430</v>
      </c>
      <c r="S537" s="348">
        <v>-0.29930000000000001</v>
      </c>
      <c r="T537" s="348">
        <v>23.454599999999999</v>
      </c>
      <c r="U537" s="348">
        <v>14.412800000000001</v>
      </c>
      <c r="V537" s="348">
        <v>14.9398</v>
      </c>
      <c r="W537" s="348">
        <v>-0.29930000000000001</v>
      </c>
      <c r="X537" s="348">
        <v>8.9349000000000007</v>
      </c>
      <c r="Y537" s="374"/>
      <c r="Z537" s="346">
        <v>12</v>
      </c>
      <c r="AA537" s="346">
        <v>12</v>
      </c>
      <c r="AB537" s="346">
        <v>6</v>
      </c>
      <c r="AC537" s="346">
        <v>4</v>
      </c>
      <c r="AD537" s="346">
        <v>2</v>
      </c>
      <c r="AE537" s="346">
        <v>4</v>
      </c>
      <c r="AF537" s="346" t="s">
        <v>430</v>
      </c>
      <c r="AG537" s="346" t="s">
        <v>430</v>
      </c>
      <c r="AH537" s="346" t="s">
        <v>430</v>
      </c>
      <c r="AI537" s="346" t="s">
        <v>430</v>
      </c>
      <c r="AJ537" s="346">
        <v>12</v>
      </c>
      <c r="AK537" s="346">
        <v>2</v>
      </c>
      <c r="AL537" s="346">
        <v>2</v>
      </c>
      <c r="AM537" s="346">
        <v>3</v>
      </c>
      <c r="AN537" s="346">
        <v>12</v>
      </c>
      <c r="AO537" s="373"/>
      <c r="AP537" s="348" t="s">
        <v>430</v>
      </c>
      <c r="AQ537" s="348" t="s">
        <v>430</v>
      </c>
      <c r="AR537" s="348" t="s">
        <v>430</v>
      </c>
      <c r="AS537" s="348" t="s">
        <v>430</v>
      </c>
      <c r="AT537" s="348">
        <v>25.87</v>
      </c>
      <c r="AU537" s="351"/>
      <c r="AV537" s="346" t="s">
        <v>430</v>
      </c>
      <c r="AW537" s="346" t="s">
        <v>430</v>
      </c>
      <c r="AX537" s="346" t="s">
        <v>430</v>
      </c>
      <c r="AY537" s="346" t="s">
        <v>430</v>
      </c>
      <c r="AZ537" s="346">
        <v>3</v>
      </c>
      <c r="BA537" s="362"/>
      <c r="BB537" s="348">
        <v>20.347419695740498</v>
      </c>
      <c r="BC537" s="375">
        <v>1.06131993194471</v>
      </c>
      <c r="BD537" s="375">
        <v>1.9692690187079202E-2</v>
      </c>
      <c r="BE537" s="375">
        <v>0.46040678884754399</v>
      </c>
      <c r="BF537" s="374"/>
      <c r="BG537" s="348">
        <v>35.241599999999998</v>
      </c>
      <c r="BH537" s="348">
        <v>17.016999999999999</v>
      </c>
      <c r="BI537" s="348">
        <v>42.5944</v>
      </c>
      <c r="BJ537" s="348">
        <v>5.1470000000000002</v>
      </c>
      <c r="BK537" s="373"/>
      <c r="BL537" s="372" t="s">
        <v>3165</v>
      </c>
      <c r="BM537" s="372" t="s">
        <v>3166</v>
      </c>
      <c r="BN537" s="372" t="s">
        <v>3167</v>
      </c>
      <c r="BO537" s="372" t="s">
        <v>1823</v>
      </c>
      <c r="BP537" s="372" t="s">
        <v>3168</v>
      </c>
      <c r="BQ537" s="373"/>
      <c r="BR537" s="354" t="s">
        <v>476</v>
      </c>
    </row>
    <row r="538" spans="1:70" s="428" customFormat="1" x14ac:dyDescent="0.25">
      <c r="A538" s="345" t="s">
        <v>3983</v>
      </c>
      <c r="B538" s="373"/>
      <c r="C538" s="719">
        <v>45152</v>
      </c>
      <c r="D538" s="373"/>
      <c r="E538" s="346">
        <v>747.26</v>
      </c>
      <c r="F538" s="373"/>
      <c r="G538" s="347">
        <v>17.743600000000001</v>
      </c>
      <c r="H538" s="374"/>
      <c r="I538" s="348">
        <v>0.62209999999999999</v>
      </c>
      <c r="J538" s="348">
        <v>2.1232000000000002</v>
      </c>
      <c r="K538" s="348">
        <v>6.3121</v>
      </c>
      <c r="L538" s="348">
        <v>19.463799999999999</v>
      </c>
      <c r="M538" s="348">
        <v>22.997399999999999</v>
      </c>
      <c r="N538" s="350">
        <v>14.984500000000001</v>
      </c>
      <c r="O538" s="348">
        <v>1.4877</v>
      </c>
      <c r="P538" s="348" t="s">
        <v>430</v>
      </c>
      <c r="Q538" s="348" t="s">
        <v>430</v>
      </c>
      <c r="R538" s="348" t="s">
        <v>430</v>
      </c>
      <c r="S538" s="348">
        <v>1.6627000000000001</v>
      </c>
      <c r="T538" s="348">
        <v>39.003</v>
      </c>
      <c r="U538" s="348">
        <v>18.0962</v>
      </c>
      <c r="V538" s="348">
        <v>19.520900000000001</v>
      </c>
      <c r="W538" s="348">
        <v>1.6627000000000001</v>
      </c>
      <c r="X538" s="348">
        <v>21.672499999999999</v>
      </c>
      <c r="Y538" s="374"/>
      <c r="Z538" s="346">
        <v>4</v>
      </c>
      <c r="AA538" s="346">
        <v>2</v>
      </c>
      <c r="AB538" s="346">
        <v>1</v>
      </c>
      <c r="AC538" s="346">
        <v>1</v>
      </c>
      <c r="AD538" s="346">
        <v>1</v>
      </c>
      <c r="AE538" s="346">
        <v>2</v>
      </c>
      <c r="AF538" s="346">
        <v>9</v>
      </c>
      <c r="AG538" s="346" t="s">
        <v>430</v>
      </c>
      <c r="AH538" s="346" t="s">
        <v>430</v>
      </c>
      <c r="AI538" s="346" t="s">
        <v>430</v>
      </c>
      <c r="AJ538" s="346">
        <v>5</v>
      </c>
      <c r="AK538" s="346">
        <v>1</v>
      </c>
      <c r="AL538" s="346">
        <v>1</v>
      </c>
      <c r="AM538" s="346">
        <v>1</v>
      </c>
      <c r="AN538" s="346">
        <v>5</v>
      </c>
      <c r="AO538" s="373"/>
      <c r="AP538" s="348" t="s">
        <v>430</v>
      </c>
      <c r="AQ538" s="348" t="s">
        <v>430</v>
      </c>
      <c r="AR538" s="348" t="s">
        <v>430</v>
      </c>
      <c r="AS538" s="348">
        <v>14.63</v>
      </c>
      <c r="AT538" s="348">
        <v>38.79</v>
      </c>
      <c r="AU538" s="351"/>
      <c r="AV538" s="346" t="s">
        <v>430</v>
      </c>
      <c r="AW538" s="346" t="s">
        <v>430</v>
      </c>
      <c r="AX538" s="346" t="s">
        <v>430</v>
      </c>
      <c r="AY538" s="346">
        <v>3</v>
      </c>
      <c r="AZ538" s="346">
        <v>1</v>
      </c>
      <c r="BA538" s="362"/>
      <c r="BB538" s="348">
        <v>20.802119334533</v>
      </c>
      <c r="BC538" s="375">
        <v>1.1097880987341799</v>
      </c>
      <c r="BD538" s="375">
        <v>6.5797179749241902E-2</v>
      </c>
      <c r="BE538" s="375">
        <v>0.134400203564087</v>
      </c>
      <c r="BF538" s="374"/>
      <c r="BG538" s="348">
        <v>19.0869</v>
      </c>
      <c r="BH538" s="348">
        <v>26.342099999999999</v>
      </c>
      <c r="BI538" s="348">
        <v>32.335099999999997</v>
      </c>
      <c r="BJ538" s="348">
        <v>22.235900000000001</v>
      </c>
      <c r="BK538" s="373"/>
      <c r="BL538" s="372" t="s">
        <v>3170</v>
      </c>
      <c r="BM538" s="372" t="s">
        <v>3171</v>
      </c>
      <c r="BN538" s="372" t="s">
        <v>3172</v>
      </c>
      <c r="BO538" s="372" t="s">
        <v>3173</v>
      </c>
      <c r="BP538" s="372" t="s">
        <v>3174</v>
      </c>
      <c r="BQ538" s="373"/>
      <c r="BR538" s="354" t="s">
        <v>547</v>
      </c>
    </row>
    <row r="539" spans="1:70" s="428" customFormat="1" x14ac:dyDescent="0.25">
      <c r="A539" s="345" t="s">
        <v>3984</v>
      </c>
      <c r="B539" s="373"/>
      <c r="C539" s="719">
        <v>45518</v>
      </c>
      <c r="D539" s="373"/>
      <c r="E539" s="346">
        <v>699.91</v>
      </c>
      <c r="F539" s="373"/>
      <c r="G539" s="347">
        <v>11.48</v>
      </c>
      <c r="H539" s="374"/>
      <c r="I539" s="348">
        <v>0.70179999999999998</v>
      </c>
      <c r="J539" s="348">
        <v>1.7729999999999999</v>
      </c>
      <c r="K539" s="348">
        <v>2.8673999999999999</v>
      </c>
      <c r="L539" s="348">
        <v>10.704000000000001</v>
      </c>
      <c r="M539" s="348">
        <v>16.194299999999998</v>
      </c>
      <c r="N539" s="350">
        <v>9.3332999999999995</v>
      </c>
      <c r="O539" s="348" t="s">
        <v>430</v>
      </c>
      <c r="P539" s="348" t="s">
        <v>430</v>
      </c>
      <c r="Q539" s="348" t="s">
        <v>430</v>
      </c>
      <c r="R539" s="348" t="s">
        <v>430</v>
      </c>
      <c r="S539" s="348">
        <v>1.2345999999999999</v>
      </c>
      <c r="T539" s="348">
        <v>23.175999999999998</v>
      </c>
      <c r="U539" s="348">
        <v>12.6595</v>
      </c>
      <c r="V539" s="348">
        <v>11.0251</v>
      </c>
      <c r="W539" s="348">
        <v>1.2345999999999999</v>
      </c>
      <c r="X539" s="348">
        <v>7.4511000000000003</v>
      </c>
      <c r="Y539" s="374"/>
      <c r="Z539" s="346">
        <v>2</v>
      </c>
      <c r="AA539" s="346">
        <v>4</v>
      </c>
      <c r="AB539" s="346">
        <v>4</v>
      </c>
      <c r="AC539" s="346">
        <v>2</v>
      </c>
      <c r="AD539" s="346">
        <v>3</v>
      </c>
      <c r="AE539" s="346">
        <v>9</v>
      </c>
      <c r="AF539" s="346" t="s">
        <v>430</v>
      </c>
      <c r="AG539" s="346" t="s">
        <v>430</v>
      </c>
      <c r="AH539" s="346" t="s">
        <v>430</v>
      </c>
      <c r="AI539" s="346" t="s">
        <v>430</v>
      </c>
      <c r="AJ539" s="346">
        <v>8</v>
      </c>
      <c r="AK539" s="346">
        <v>3</v>
      </c>
      <c r="AL539" s="346">
        <v>4</v>
      </c>
      <c r="AM539" s="346">
        <v>8</v>
      </c>
      <c r="AN539" s="346">
        <v>8</v>
      </c>
      <c r="AO539" s="373"/>
      <c r="AP539" s="348" t="s">
        <v>430</v>
      </c>
      <c r="AQ539" s="348" t="s">
        <v>430</v>
      </c>
      <c r="AR539" s="348" t="s">
        <v>430</v>
      </c>
      <c r="AS539" s="348" t="s">
        <v>430</v>
      </c>
      <c r="AT539" s="348">
        <v>23.25</v>
      </c>
      <c r="AU539" s="351"/>
      <c r="AV539" s="346" t="s">
        <v>430</v>
      </c>
      <c r="AW539" s="346" t="s">
        <v>430</v>
      </c>
      <c r="AX539" s="346" t="s">
        <v>430</v>
      </c>
      <c r="AY539" s="346" t="s">
        <v>430</v>
      </c>
      <c r="AZ539" s="346">
        <v>4</v>
      </c>
      <c r="BA539" s="362"/>
      <c r="BB539" s="348">
        <v>18.9287064096108</v>
      </c>
      <c r="BC539" s="375">
        <v>1.0244079269369699</v>
      </c>
      <c r="BD539" s="375">
        <v>1.5440500704985601E-2</v>
      </c>
      <c r="BE539" s="375">
        <v>0.23804925425038201</v>
      </c>
      <c r="BF539" s="374"/>
      <c r="BG539" s="348">
        <v>44.148499999999999</v>
      </c>
      <c r="BH539" s="348">
        <v>17.8642</v>
      </c>
      <c r="BI539" s="348">
        <v>37.160600000000002</v>
      </c>
      <c r="BJ539" s="348">
        <v>0.82669999999999999</v>
      </c>
      <c r="BK539" s="373"/>
      <c r="BL539" s="372" t="s">
        <v>3176</v>
      </c>
      <c r="BM539" s="372" t="s">
        <v>3177</v>
      </c>
      <c r="BN539" s="372" t="s">
        <v>3178</v>
      </c>
      <c r="BO539" s="372" t="s">
        <v>3179</v>
      </c>
      <c r="BP539" s="372" t="s">
        <v>3180</v>
      </c>
      <c r="BQ539" s="373"/>
      <c r="BR539" s="354" t="s">
        <v>602</v>
      </c>
    </row>
    <row r="540" spans="1:70" s="428" customFormat="1" x14ac:dyDescent="0.25">
      <c r="A540" s="345" t="s">
        <v>3985</v>
      </c>
      <c r="B540" s="373"/>
      <c r="C540" s="719">
        <v>45512</v>
      </c>
      <c r="D540" s="373"/>
      <c r="E540" s="346">
        <v>677.89</v>
      </c>
      <c r="F540" s="373"/>
      <c r="G540" s="347">
        <v>11.6866</v>
      </c>
      <c r="H540" s="374"/>
      <c r="I540" s="348">
        <v>0.16539999999999999</v>
      </c>
      <c r="J540" s="348">
        <v>0.61560000000000004</v>
      </c>
      <c r="K540" s="348">
        <v>1.5537000000000001</v>
      </c>
      <c r="L540" s="348">
        <v>7.8945999999999996</v>
      </c>
      <c r="M540" s="348">
        <v>7.1997999999999998</v>
      </c>
      <c r="N540" s="350">
        <v>1.5581</v>
      </c>
      <c r="O540" s="348" t="s">
        <v>430</v>
      </c>
      <c r="P540" s="348" t="s">
        <v>430</v>
      </c>
      <c r="Q540" s="348" t="s">
        <v>430</v>
      </c>
      <c r="R540" s="348" t="s">
        <v>430</v>
      </c>
      <c r="S540" s="348">
        <v>-0.21260000000000001</v>
      </c>
      <c r="T540" s="348">
        <v>16.095099999999999</v>
      </c>
      <c r="U540" s="348">
        <v>2.4988000000000001</v>
      </c>
      <c r="V540" s="348">
        <v>0.13539999999999999</v>
      </c>
      <c r="W540" s="348">
        <v>-0.21260000000000001</v>
      </c>
      <c r="X540" s="348">
        <v>8.3789999999999996</v>
      </c>
      <c r="Y540" s="374"/>
      <c r="Z540" s="346">
        <v>10</v>
      </c>
      <c r="AA540" s="346">
        <v>10</v>
      </c>
      <c r="AB540" s="346">
        <v>10</v>
      </c>
      <c r="AC540" s="346">
        <v>6</v>
      </c>
      <c r="AD540" s="346">
        <v>12</v>
      </c>
      <c r="AE540" s="346">
        <v>12</v>
      </c>
      <c r="AF540" s="346" t="s">
        <v>430</v>
      </c>
      <c r="AG540" s="346" t="s">
        <v>430</v>
      </c>
      <c r="AH540" s="346" t="s">
        <v>430</v>
      </c>
      <c r="AI540" s="346" t="s">
        <v>430</v>
      </c>
      <c r="AJ540" s="346">
        <v>11</v>
      </c>
      <c r="AK540" s="346">
        <v>11</v>
      </c>
      <c r="AL540" s="346">
        <v>12</v>
      </c>
      <c r="AM540" s="346">
        <v>12</v>
      </c>
      <c r="AN540" s="346">
        <v>11</v>
      </c>
      <c r="AO540" s="373"/>
      <c r="AP540" s="348" t="s">
        <v>430</v>
      </c>
      <c r="AQ540" s="348" t="s">
        <v>430</v>
      </c>
      <c r="AR540" s="348" t="s">
        <v>430</v>
      </c>
      <c r="AS540" s="348" t="s">
        <v>430</v>
      </c>
      <c r="AT540" s="348">
        <v>7.62</v>
      </c>
      <c r="AU540" s="351"/>
      <c r="AV540" s="346" t="s">
        <v>430</v>
      </c>
      <c r="AW540" s="346" t="s">
        <v>430</v>
      </c>
      <c r="AX540" s="346" t="s">
        <v>430</v>
      </c>
      <c r="AY540" s="346" t="s">
        <v>430</v>
      </c>
      <c r="AZ540" s="346">
        <v>12</v>
      </c>
      <c r="BA540" s="362"/>
      <c r="BB540" s="348">
        <v>23.587228477008299</v>
      </c>
      <c r="BC540" s="375">
        <v>1.2267225881724699</v>
      </c>
      <c r="BD540" s="375">
        <v>1.5713352817250101E-2</v>
      </c>
      <c r="BE540" s="375">
        <v>0.305706963674577</v>
      </c>
      <c r="BF540" s="374"/>
      <c r="BG540" s="348">
        <v>41.943399999999997</v>
      </c>
      <c r="BH540" s="348">
        <v>28.461200000000002</v>
      </c>
      <c r="BI540" s="348">
        <v>25.5639</v>
      </c>
      <c r="BJ540" s="348">
        <v>4.0315000000000003</v>
      </c>
      <c r="BK540" s="373"/>
      <c r="BL540" s="372" t="s">
        <v>3182</v>
      </c>
      <c r="BM540" s="372" t="s">
        <v>3183</v>
      </c>
      <c r="BN540" s="372" t="s">
        <v>3184</v>
      </c>
      <c r="BO540" s="372" t="s">
        <v>3185</v>
      </c>
      <c r="BP540" s="372" t="s">
        <v>3186</v>
      </c>
      <c r="BQ540" s="373"/>
      <c r="BR540" s="354" t="s">
        <v>476</v>
      </c>
    </row>
    <row r="541" spans="1:70" s="428" customFormat="1" x14ac:dyDescent="0.25">
      <c r="A541" s="345" t="s">
        <v>3986</v>
      </c>
      <c r="B541" s="373"/>
      <c r="C541" s="719">
        <v>45467</v>
      </c>
      <c r="D541" s="373"/>
      <c r="E541" s="346">
        <v>669.22</v>
      </c>
      <c r="F541" s="373"/>
      <c r="G541" s="347">
        <v>10.778</v>
      </c>
      <c r="H541" s="374"/>
      <c r="I541" s="348">
        <v>0.17469999999999999</v>
      </c>
      <c r="J541" s="348">
        <v>0.46510000000000001</v>
      </c>
      <c r="K541" s="348">
        <v>2.2968999999999999</v>
      </c>
      <c r="L541" s="348">
        <v>4.9996</v>
      </c>
      <c r="M541" s="348">
        <v>8.1433999999999997</v>
      </c>
      <c r="N541" s="350">
        <v>6.7455999999999996</v>
      </c>
      <c r="O541" s="348">
        <v>2.8624000000000001</v>
      </c>
      <c r="P541" s="348" t="s">
        <v>430</v>
      </c>
      <c r="Q541" s="348" t="s">
        <v>430</v>
      </c>
      <c r="R541" s="348" t="s">
        <v>430</v>
      </c>
      <c r="S541" s="348">
        <v>-7.51E-2</v>
      </c>
      <c r="T541" s="348">
        <v>16.3215</v>
      </c>
      <c r="U541" s="348">
        <v>5.3105000000000002</v>
      </c>
      <c r="V541" s="348">
        <v>8.0545000000000009</v>
      </c>
      <c r="W541" s="348">
        <v>-7.51E-2</v>
      </c>
      <c r="X541" s="348">
        <v>3.7033999999999998</v>
      </c>
      <c r="Y541" s="374"/>
      <c r="Z541" s="346">
        <v>9</v>
      </c>
      <c r="AA541" s="346">
        <v>11</v>
      </c>
      <c r="AB541" s="346">
        <v>5</v>
      </c>
      <c r="AC541" s="346">
        <v>12</v>
      </c>
      <c r="AD541" s="346">
        <v>10</v>
      </c>
      <c r="AE541" s="346">
        <v>11</v>
      </c>
      <c r="AF541" s="346">
        <v>8</v>
      </c>
      <c r="AG541" s="346" t="s">
        <v>430</v>
      </c>
      <c r="AH541" s="346" t="s">
        <v>430</v>
      </c>
      <c r="AI541" s="346" t="s">
        <v>430</v>
      </c>
      <c r="AJ541" s="346">
        <v>10</v>
      </c>
      <c r="AK541" s="346">
        <v>10</v>
      </c>
      <c r="AL541" s="346">
        <v>10</v>
      </c>
      <c r="AM541" s="346">
        <v>10</v>
      </c>
      <c r="AN541" s="346">
        <v>10</v>
      </c>
      <c r="AO541" s="373"/>
      <c r="AP541" s="348" t="s">
        <v>430</v>
      </c>
      <c r="AQ541" s="348" t="s">
        <v>430</v>
      </c>
      <c r="AR541" s="348" t="s">
        <v>430</v>
      </c>
      <c r="AS541" s="348" t="s">
        <v>430</v>
      </c>
      <c r="AT541" s="348">
        <v>13.67</v>
      </c>
      <c r="AU541" s="351"/>
      <c r="AV541" s="346" t="s">
        <v>430</v>
      </c>
      <c r="AW541" s="346" t="s">
        <v>430</v>
      </c>
      <c r="AX541" s="346" t="s">
        <v>430</v>
      </c>
      <c r="AY541" s="346" t="s">
        <v>430</v>
      </c>
      <c r="AZ541" s="346">
        <v>10</v>
      </c>
      <c r="BA541" s="362"/>
      <c r="BB541" s="348">
        <v>16.306471966638298</v>
      </c>
      <c r="BC541" s="375">
        <v>0.96065024663444198</v>
      </c>
      <c r="BD541" s="375">
        <v>-6.8012438520800699E-3</v>
      </c>
      <c r="BE541" s="375">
        <v>-0.117648687898945</v>
      </c>
      <c r="BF541" s="374"/>
      <c r="BG541" s="348">
        <v>45.703000000000003</v>
      </c>
      <c r="BH541" s="348">
        <v>11.505000000000001</v>
      </c>
      <c r="BI541" s="348">
        <v>38.197099999999999</v>
      </c>
      <c r="BJ541" s="348">
        <v>4.5949</v>
      </c>
      <c r="BK541" s="373"/>
      <c r="BL541" s="372" t="s">
        <v>3188</v>
      </c>
      <c r="BM541" s="372" t="s">
        <v>3189</v>
      </c>
      <c r="BN541" s="372" t="s">
        <v>3190</v>
      </c>
      <c r="BO541" s="372" t="s">
        <v>3191</v>
      </c>
      <c r="BP541" s="372" t="s">
        <v>3192</v>
      </c>
      <c r="BQ541" s="373"/>
      <c r="BR541" s="354" t="s">
        <v>602</v>
      </c>
    </row>
    <row r="542" spans="1:70" s="428" customFormat="1" x14ac:dyDescent="0.25">
      <c r="A542" s="885" t="s">
        <v>93</v>
      </c>
      <c r="B542" s="402"/>
      <c r="C542" s="724"/>
      <c r="D542" s="402"/>
      <c r="E542" s="403"/>
      <c r="F542" s="402"/>
      <c r="G542" s="404"/>
      <c r="H542" s="406"/>
      <c r="I542" s="405">
        <v>0.374</v>
      </c>
      <c r="J542" s="405">
        <v>1.492</v>
      </c>
      <c r="K542" s="405">
        <v>2.5419999999999998</v>
      </c>
      <c r="L542" s="405">
        <v>8.5454000000000008</v>
      </c>
      <c r="M542" s="405">
        <v>12.922000000000001</v>
      </c>
      <c r="N542" s="407">
        <v>10.927300000000001</v>
      </c>
      <c r="O542" s="405">
        <v>5.0350999999999999</v>
      </c>
      <c r="P542" s="405">
        <v>21.664200000000001</v>
      </c>
      <c r="Q542" s="405">
        <v>17.816800000000001</v>
      </c>
      <c r="R542" s="405">
        <v>14.6609</v>
      </c>
      <c r="S542" s="405">
        <v>1.1254999999999999</v>
      </c>
      <c r="T542" s="405">
        <v>20.602900000000002</v>
      </c>
      <c r="U542" s="405">
        <v>9.8585999999999991</v>
      </c>
      <c r="V542" s="405">
        <v>11.6153</v>
      </c>
      <c r="W542" s="405">
        <v>1.1254999999999999</v>
      </c>
      <c r="X542" s="405">
        <v>12.882400000000001</v>
      </c>
      <c r="Y542" s="406"/>
      <c r="Z542" s="403">
        <v>12</v>
      </c>
      <c r="AA542" s="403">
        <v>12</v>
      </c>
      <c r="AB542" s="403">
        <v>12</v>
      </c>
      <c r="AC542" s="403">
        <v>12</v>
      </c>
      <c r="AD542" s="403">
        <v>12</v>
      </c>
      <c r="AE542" s="403">
        <v>12</v>
      </c>
      <c r="AF542" s="403">
        <v>9</v>
      </c>
      <c r="AG542" s="403">
        <v>3</v>
      </c>
      <c r="AH542" s="403">
        <v>2</v>
      </c>
      <c r="AI542" s="403">
        <v>1</v>
      </c>
      <c r="AJ542" s="403">
        <v>12</v>
      </c>
      <c r="AK542" s="403">
        <v>12</v>
      </c>
      <c r="AL542" s="403">
        <v>12</v>
      </c>
      <c r="AM542" s="403">
        <v>12</v>
      </c>
      <c r="AN542" s="403">
        <v>12</v>
      </c>
      <c r="AO542" s="402"/>
      <c r="AP542" s="405">
        <v>16.13</v>
      </c>
      <c r="AQ542" s="405">
        <v>21.25</v>
      </c>
      <c r="AR542" s="405">
        <v>19.524999999999999</v>
      </c>
      <c r="AS542" s="405">
        <v>15.744999999999999</v>
      </c>
      <c r="AT542" s="405">
        <v>20.315000000000001</v>
      </c>
      <c r="AU542" s="408"/>
      <c r="AV542" s="403">
        <v>1</v>
      </c>
      <c r="AW542" s="403">
        <v>2</v>
      </c>
      <c r="AX542" s="403">
        <v>2</v>
      </c>
      <c r="AY542" s="403">
        <v>4</v>
      </c>
      <c r="AZ542" s="403">
        <v>12</v>
      </c>
      <c r="BA542" s="409"/>
      <c r="BB542" s="405"/>
      <c r="BC542" s="410"/>
      <c r="BD542" s="410"/>
      <c r="BE542" s="410"/>
      <c r="BF542" s="406"/>
      <c r="BG542" s="405"/>
      <c r="BH542" s="405"/>
      <c r="BI542" s="405"/>
      <c r="BJ542" s="405"/>
      <c r="BK542" s="402"/>
      <c r="BL542" s="401"/>
      <c r="BM542" s="401"/>
      <c r="BN542" s="401"/>
      <c r="BO542" s="401"/>
      <c r="BP542" s="401"/>
      <c r="BQ542" s="402"/>
      <c r="BR542" s="411"/>
    </row>
    <row r="543" spans="1:70" s="428" customFormat="1" x14ac:dyDescent="0.25">
      <c r="A543" s="886" t="s">
        <v>94</v>
      </c>
      <c r="B543" s="373"/>
      <c r="C543" s="719"/>
      <c r="D543" s="373"/>
      <c r="E543" s="346"/>
      <c r="F543" s="373"/>
      <c r="G543" s="347"/>
      <c r="H543" s="374"/>
      <c r="I543" s="348">
        <v>0.82909999999999995</v>
      </c>
      <c r="J543" s="348">
        <v>2.5200999999999998</v>
      </c>
      <c r="K543" s="348">
        <v>6.3121</v>
      </c>
      <c r="L543" s="348">
        <v>19.463799999999999</v>
      </c>
      <c r="M543" s="348">
        <v>22.997399999999999</v>
      </c>
      <c r="N543" s="350">
        <v>18.112500000000001</v>
      </c>
      <c r="O543" s="348">
        <v>8.8179999999999996</v>
      </c>
      <c r="P543" s="348">
        <v>22.625900000000001</v>
      </c>
      <c r="Q543" s="348">
        <v>20.706499999999998</v>
      </c>
      <c r="R543" s="348">
        <v>14.6609</v>
      </c>
      <c r="S543" s="348">
        <v>2.7134999999999998</v>
      </c>
      <c r="T543" s="348">
        <v>39.003</v>
      </c>
      <c r="U543" s="348">
        <v>18.0962</v>
      </c>
      <c r="V543" s="348">
        <v>19.520900000000001</v>
      </c>
      <c r="W543" s="348">
        <v>2.7134999999999998</v>
      </c>
      <c r="X543" s="348">
        <v>21.672499999999999</v>
      </c>
      <c r="Y543" s="374"/>
      <c r="Z543" s="346"/>
      <c r="AA543" s="346"/>
      <c r="AB543" s="346"/>
      <c r="AC543" s="346"/>
      <c r="AD543" s="346"/>
      <c r="AE543" s="346"/>
      <c r="AF543" s="346"/>
      <c r="AG543" s="346"/>
      <c r="AH543" s="346"/>
      <c r="AI543" s="346"/>
      <c r="AJ543" s="346"/>
      <c r="AK543" s="346"/>
      <c r="AL543" s="346"/>
      <c r="AM543" s="346"/>
      <c r="AN543" s="346"/>
      <c r="AO543" s="373"/>
      <c r="AP543" s="348">
        <v>16.13</v>
      </c>
      <c r="AQ543" s="348">
        <v>23.51</v>
      </c>
      <c r="AR543" s="348">
        <v>20.46</v>
      </c>
      <c r="AS543" s="348">
        <v>17.399999999999999</v>
      </c>
      <c r="AT543" s="348">
        <v>38.79</v>
      </c>
      <c r="AU543" s="351"/>
      <c r="AV543" s="346"/>
      <c r="AW543" s="346"/>
      <c r="AX543" s="346"/>
      <c r="AY543" s="346"/>
      <c r="AZ543" s="346"/>
      <c r="BA543" s="362"/>
      <c r="BB543" s="348"/>
      <c r="BC543" s="375"/>
      <c r="BD543" s="375"/>
      <c r="BE543" s="375"/>
      <c r="BF543" s="374"/>
      <c r="BG543" s="348"/>
      <c r="BH543" s="348"/>
      <c r="BI543" s="348"/>
      <c r="BJ543" s="348"/>
      <c r="BK543" s="373"/>
      <c r="BL543" s="372"/>
      <c r="BM543" s="372"/>
      <c r="BN543" s="372"/>
      <c r="BO543" s="372"/>
      <c r="BP543" s="372"/>
      <c r="BQ543" s="373"/>
      <c r="BR543" s="354"/>
    </row>
    <row r="544" spans="1:70" s="428" customFormat="1" x14ac:dyDescent="0.25">
      <c r="A544" s="886" t="s">
        <v>95</v>
      </c>
      <c r="B544" s="373"/>
      <c r="C544" s="719"/>
      <c r="D544" s="373"/>
      <c r="E544" s="346"/>
      <c r="F544" s="373"/>
      <c r="G544" s="347"/>
      <c r="H544" s="374"/>
      <c r="I544" s="348">
        <v>-0.1134</v>
      </c>
      <c r="J544" s="348">
        <v>0.1628</v>
      </c>
      <c r="K544" s="348">
        <v>0.85170000000000001</v>
      </c>
      <c r="L544" s="348">
        <v>4.9996</v>
      </c>
      <c r="M544" s="348">
        <v>7.1997999999999998</v>
      </c>
      <c r="N544" s="350">
        <v>1.5581</v>
      </c>
      <c r="O544" s="348">
        <v>1.4877</v>
      </c>
      <c r="P544" s="348">
        <v>21.133600000000001</v>
      </c>
      <c r="Q544" s="348">
        <v>14.927099999999999</v>
      </c>
      <c r="R544" s="348">
        <v>14.6609</v>
      </c>
      <c r="S544" s="348">
        <v>-0.29930000000000001</v>
      </c>
      <c r="T544" s="348">
        <v>15.451700000000001</v>
      </c>
      <c r="U544" s="348">
        <v>2.4988000000000001</v>
      </c>
      <c r="V544" s="348">
        <v>0.13539999999999999</v>
      </c>
      <c r="W544" s="348">
        <v>-0.29930000000000001</v>
      </c>
      <c r="X544" s="348">
        <v>3.7033999999999998</v>
      </c>
      <c r="Y544" s="374"/>
      <c r="Z544" s="346"/>
      <c r="AA544" s="346"/>
      <c r="AB544" s="346"/>
      <c r="AC544" s="346"/>
      <c r="AD544" s="346"/>
      <c r="AE544" s="346"/>
      <c r="AF544" s="346"/>
      <c r="AG544" s="346"/>
      <c r="AH544" s="346"/>
      <c r="AI544" s="346"/>
      <c r="AJ544" s="346"/>
      <c r="AK544" s="346"/>
      <c r="AL544" s="346"/>
      <c r="AM544" s="346"/>
      <c r="AN544" s="346"/>
      <c r="AO544" s="373"/>
      <c r="AP544" s="348">
        <v>16.13</v>
      </c>
      <c r="AQ544" s="348">
        <v>18.989999999999998</v>
      </c>
      <c r="AR544" s="348">
        <v>18.59</v>
      </c>
      <c r="AS544" s="348">
        <v>14.62</v>
      </c>
      <c r="AT544" s="348">
        <v>7.62</v>
      </c>
      <c r="AU544" s="351"/>
      <c r="AV544" s="346"/>
      <c r="AW544" s="346"/>
      <c r="AX544" s="346"/>
      <c r="AY544" s="346"/>
      <c r="AZ544" s="346"/>
      <c r="BA544" s="362"/>
      <c r="BB544" s="348"/>
      <c r="BC544" s="375"/>
      <c r="BD544" s="375"/>
      <c r="BE544" s="375"/>
      <c r="BF544" s="374"/>
      <c r="BG544" s="348"/>
      <c r="BH544" s="348"/>
      <c r="BI544" s="348"/>
      <c r="BJ544" s="348"/>
      <c r="BK544" s="373"/>
      <c r="BL544" s="372"/>
      <c r="BM544" s="372"/>
      <c r="BN544" s="372"/>
      <c r="BO544" s="372"/>
      <c r="BP544" s="372"/>
      <c r="BQ544" s="373"/>
      <c r="BR544" s="354"/>
    </row>
    <row r="545" spans="1:70" s="428" customFormat="1" x14ac:dyDescent="0.25">
      <c r="A545" s="887" t="s">
        <v>96</v>
      </c>
      <c r="B545" s="413"/>
      <c r="C545" s="725"/>
      <c r="D545" s="413"/>
      <c r="E545" s="414"/>
      <c r="F545" s="413"/>
      <c r="G545" s="415"/>
      <c r="H545" s="417"/>
      <c r="I545" s="416">
        <v>0.32314999999999999</v>
      </c>
      <c r="J545" s="416">
        <v>1.6751</v>
      </c>
      <c r="K545" s="416">
        <v>2.2706499999999998</v>
      </c>
      <c r="L545" s="416">
        <v>7.6535000000000002</v>
      </c>
      <c r="M545" s="416">
        <v>11.475</v>
      </c>
      <c r="N545" s="418">
        <v>11.9314</v>
      </c>
      <c r="O545" s="416">
        <v>5.3639999999999999</v>
      </c>
      <c r="P545" s="416">
        <v>21.233000000000001</v>
      </c>
      <c r="Q545" s="416">
        <v>17.816800000000001</v>
      </c>
      <c r="R545" s="416">
        <v>14.6609</v>
      </c>
      <c r="S545" s="416">
        <v>1.3964000000000001</v>
      </c>
      <c r="T545" s="416">
        <v>17.643799999999999</v>
      </c>
      <c r="U545" s="416">
        <v>9.2477</v>
      </c>
      <c r="V545" s="416">
        <v>11.29</v>
      </c>
      <c r="W545" s="416">
        <v>1.3964000000000001</v>
      </c>
      <c r="X545" s="416">
        <v>11.1122</v>
      </c>
      <c r="Y545" s="417"/>
      <c r="Z545" s="414"/>
      <c r="AA545" s="414"/>
      <c r="AB545" s="414"/>
      <c r="AC545" s="414"/>
      <c r="AD545" s="414"/>
      <c r="AE545" s="414"/>
      <c r="AF545" s="414"/>
      <c r="AG545" s="414"/>
      <c r="AH545" s="414"/>
      <c r="AI545" s="414"/>
      <c r="AJ545" s="414"/>
      <c r="AK545" s="414"/>
      <c r="AL545" s="414"/>
      <c r="AM545" s="414"/>
      <c r="AN545" s="414"/>
      <c r="AO545" s="413"/>
      <c r="AP545" s="416">
        <v>16.13</v>
      </c>
      <c r="AQ545" s="416">
        <v>21.25</v>
      </c>
      <c r="AR545" s="416">
        <v>19.52</v>
      </c>
      <c r="AS545" s="416">
        <v>15.48</v>
      </c>
      <c r="AT545" s="416">
        <v>19.68</v>
      </c>
      <c r="AU545" s="419"/>
      <c r="AV545" s="414"/>
      <c r="AW545" s="414"/>
      <c r="AX545" s="414"/>
      <c r="AY545" s="414"/>
      <c r="AZ545" s="414"/>
      <c r="BA545" s="420"/>
      <c r="BB545" s="416"/>
      <c r="BC545" s="421"/>
      <c r="BD545" s="421"/>
      <c r="BE545" s="421"/>
      <c r="BF545" s="417"/>
      <c r="BG545" s="416"/>
      <c r="BH545" s="416"/>
      <c r="BI545" s="416"/>
      <c r="BJ545" s="416"/>
      <c r="BK545" s="413"/>
      <c r="BL545" s="412"/>
      <c r="BM545" s="412"/>
      <c r="BN545" s="412"/>
      <c r="BO545" s="412"/>
      <c r="BP545" s="412"/>
      <c r="BQ545" s="413"/>
      <c r="BR545" s="422"/>
    </row>
    <row r="546" spans="1:70" s="428" customFormat="1" ht="14.5" customHeight="1" x14ac:dyDescent="0.35">
      <c r="A546" s="874" t="s">
        <v>3987</v>
      </c>
      <c r="B546" s="862"/>
      <c r="C546" s="863"/>
      <c r="D546" s="862"/>
      <c r="E546" s="864"/>
      <c r="F546" s="862"/>
      <c r="G546" s="865"/>
      <c r="H546" s="867"/>
      <c r="I546" s="866"/>
      <c r="J546" s="866"/>
      <c r="K546" s="866"/>
      <c r="L546" s="866"/>
      <c r="M546" s="866"/>
      <c r="N546" s="868"/>
      <c r="O546" s="866"/>
      <c r="P546" s="866"/>
      <c r="Q546" s="866"/>
      <c r="R546" s="866"/>
      <c r="S546" s="866"/>
      <c r="T546" s="866"/>
      <c r="U546" s="866"/>
      <c r="V546" s="866"/>
      <c r="W546" s="866"/>
      <c r="X546" s="866"/>
      <c r="Y546" s="867"/>
      <c r="Z546" s="864"/>
      <c r="AA546" s="864"/>
      <c r="AB546" s="864"/>
      <c r="AC546" s="864"/>
      <c r="AD546" s="864"/>
      <c r="AE546" s="864"/>
      <c r="AF546" s="864"/>
      <c r="AG546" s="864"/>
      <c r="AH546" s="864"/>
      <c r="AI546" s="864"/>
      <c r="AJ546" s="864"/>
      <c r="AK546" s="864"/>
      <c r="AL546" s="864"/>
      <c r="AM546" s="864"/>
      <c r="AN546" s="864"/>
      <c r="AO546" s="862"/>
      <c r="AP546" s="866"/>
      <c r="AQ546" s="866"/>
      <c r="AR546" s="866"/>
      <c r="AS546" s="866"/>
      <c r="AT546" s="866"/>
      <c r="AU546" s="869"/>
      <c r="AV546" s="864"/>
      <c r="AW546" s="864"/>
      <c r="AX546" s="864"/>
      <c r="AY546" s="864"/>
      <c r="AZ546" s="864"/>
      <c r="BA546" s="870"/>
      <c r="BB546" s="866"/>
      <c r="BC546" s="871"/>
      <c r="BD546" s="871"/>
      <c r="BE546" s="871"/>
      <c r="BF546" s="867"/>
      <c r="BG546" s="866"/>
      <c r="BH546" s="866"/>
      <c r="BI546" s="866"/>
      <c r="BJ546" s="866"/>
      <c r="BK546" s="862"/>
      <c r="BL546" s="872"/>
      <c r="BM546" s="872"/>
      <c r="BN546" s="872"/>
      <c r="BO546" s="872"/>
      <c r="BP546" s="872"/>
      <c r="BQ546" s="862"/>
      <c r="BR546" s="873"/>
    </row>
    <row r="547" spans="1:70" s="428" customFormat="1" x14ac:dyDescent="0.25">
      <c r="A547" s="345" t="s">
        <v>3988</v>
      </c>
      <c r="B547" s="373"/>
      <c r="C547" s="719">
        <v>45044</v>
      </c>
      <c r="D547" s="373"/>
      <c r="E547" s="346">
        <v>7764.09</v>
      </c>
      <c r="F547" s="373"/>
      <c r="G547" s="347">
        <v>19.97</v>
      </c>
      <c r="H547" s="374"/>
      <c r="I547" s="348" t="s">
        <v>430</v>
      </c>
      <c r="J547" s="348">
        <v>1.3706</v>
      </c>
      <c r="K547" s="348">
        <v>3.2040999999999999</v>
      </c>
      <c r="L547" s="348">
        <v>6.5635000000000003</v>
      </c>
      <c r="M547" s="348">
        <v>1.3706</v>
      </c>
      <c r="N547" s="350">
        <v>5.4535999999999998</v>
      </c>
      <c r="O547" s="348">
        <v>5.3963000000000001</v>
      </c>
      <c r="P547" s="348">
        <v>20.966999999999999</v>
      </c>
      <c r="Q547" s="348" t="s">
        <v>430</v>
      </c>
      <c r="R547" s="348" t="s">
        <v>430</v>
      </c>
      <c r="S547" s="348">
        <v>2.2006000000000001</v>
      </c>
      <c r="T547" s="348">
        <v>16.852</v>
      </c>
      <c r="U547" s="348">
        <v>0.45269999999999999</v>
      </c>
      <c r="V547" s="348">
        <v>5.8293999999999997</v>
      </c>
      <c r="W547" s="348">
        <v>2.2006000000000001</v>
      </c>
      <c r="X547" s="348">
        <v>23.990500000000001</v>
      </c>
      <c r="Y547" s="374"/>
      <c r="Z547" s="346" t="s">
        <v>430</v>
      </c>
      <c r="AA547" s="346">
        <v>3</v>
      </c>
      <c r="AB547" s="346">
        <v>10</v>
      </c>
      <c r="AC547" s="346">
        <v>11</v>
      </c>
      <c r="AD547" s="346">
        <v>11</v>
      </c>
      <c r="AE547" s="346">
        <v>6</v>
      </c>
      <c r="AF547" s="346">
        <v>5</v>
      </c>
      <c r="AG547" s="346">
        <v>1</v>
      </c>
      <c r="AH547" s="346" t="s">
        <v>430</v>
      </c>
      <c r="AI547" s="346" t="s">
        <v>430</v>
      </c>
      <c r="AJ547" s="346">
        <v>9</v>
      </c>
      <c r="AK547" s="346">
        <v>12</v>
      </c>
      <c r="AL547" s="346">
        <v>10</v>
      </c>
      <c r="AM547" s="346">
        <v>7</v>
      </c>
      <c r="AN547" s="346">
        <v>9</v>
      </c>
      <c r="AO547" s="373"/>
      <c r="AP547" s="348" t="s">
        <v>430</v>
      </c>
      <c r="AQ547" s="348" t="s">
        <v>430</v>
      </c>
      <c r="AR547" s="348" t="s">
        <v>430</v>
      </c>
      <c r="AS547" s="348">
        <v>12.56</v>
      </c>
      <c r="AT547" s="348">
        <v>8.42</v>
      </c>
      <c r="AU547" s="351"/>
      <c r="AV547" s="346" t="s">
        <v>430</v>
      </c>
      <c r="AW547" s="346" t="s">
        <v>430</v>
      </c>
      <c r="AX547" s="346" t="s">
        <v>430</v>
      </c>
      <c r="AY547" s="346">
        <v>2</v>
      </c>
      <c r="AZ547" s="346">
        <v>10</v>
      </c>
      <c r="BA547" s="362"/>
      <c r="BB547" s="348">
        <v>13.9725520753188</v>
      </c>
      <c r="BC547" s="375">
        <v>0.94897811157023204</v>
      </c>
      <c r="BD547" s="375">
        <v>9.4970247320984899E-2</v>
      </c>
      <c r="BE547" s="375">
        <v>0.67582305146314203</v>
      </c>
      <c r="BF547" s="374"/>
      <c r="BG547" s="348">
        <v>39.527200000000001</v>
      </c>
      <c r="BH547" s="348">
        <v>26.119399999999999</v>
      </c>
      <c r="BI547" s="348">
        <v>29.770600000000002</v>
      </c>
      <c r="BJ547" s="348">
        <v>4.5827999999999998</v>
      </c>
      <c r="BK547" s="373"/>
      <c r="BL547" s="372" t="s">
        <v>3195</v>
      </c>
      <c r="BM547" s="372" t="s">
        <v>2935</v>
      </c>
      <c r="BN547" s="372" t="s">
        <v>3196</v>
      </c>
      <c r="BO547" s="372" t="s">
        <v>1088</v>
      </c>
      <c r="BP547" s="372" t="s">
        <v>3197</v>
      </c>
      <c r="BQ547" s="373"/>
      <c r="BR547" s="354" t="s">
        <v>463</v>
      </c>
    </row>
    <row r="548" spans="1:70" s="428" customFormat="1" x14ac:dyDescent="0.25">
      <c r="A548" s="345" t="s">
        <v>3989</v>
      </c>
      <c r="B548" s="373"/>
      <c r="C548" s="719">
        <v>45524</v>
      </c>
      <c r="D548" s="373"/>
      <c r="E548" s="346">
        <v>5257.7</v>
      </c>
      <c r="F548" s="373"/>
      <c r="G548" s="347">
        <v>10.2689</v>
      </c>
      <c r="H548" s="374"/>
      <c r="I548" s="348">
        <v>-0.1633</v>
      </c>
      <c r="J548" s="348">
        <v>0.97250000000000003</v>
      </c>
      <c r="K548" s="348">
        <v>8.2577999999999996</v>
      </c>
      <c r="L548" s="348">
        <v>11.526300000000001</v>
      </c>
      <c r="M548" s="348">
        <v>6.6532999999999998</v>
      </c>
      <c r="N548" s="350">
        <v>5.0633999999999997</v>
      </c>
      <c r="O548" s="348" t="s">
        <v>430</v>
      </c>
      <c r="P548" s="348" t="s">
        <v>430</v>
      </c>
      <c r="Q548" s="348" t="s">
        <v>430</v>
      </c>
      <c r="R548" s="348" t="s">
        <v>430</v>
      </c>
      <c r="S548" s="348">
        <v>4.4596</v>
      </c>
      <c r="T548" s="348">
        <v>24.0565</v>
      </c>
      <c r="U548" s="348">
        <v>2.0684</v>
      </c>
      <c r="V548" s="348">
        <v>5.2615999999999996</v>
      </c>
      <c r="W548" s="348">
        <v>4.4596</v>
      </c>
      <c r="X548" s="348">
        <v>1.4033</v>
      </c>
      <c r="Y548" s="374"/>
      <c r="Z548" s="346">
        <v>5</v>
      </c>
      <c r="AA548" s="346">
        <v>11</v>
      </c>
      <c r="AB548" s="346">
        <v>1</v>
      </c>
      <c r="AC548" s="346">
        <v>5</v>
      </c>
      <c r="AD548" s="346">
        <v>7</v>
      </c>
      <c r="AE548" s="346">
        <v>7</v>
      </c>
      <c r="AF548" s="346" t="s">
        <v>430</v>
      </c>
      <c r="AG548" s="346" t="s">
        <v>430</v>
      </c>
      <c r="AH548" s="346" t="s">
        <v>430</v>
      </c>
      <c r="AI548" s="346" t="s">
        <v>430</v>
      </c>
      <c r="AJ548" s="346">
        <v>3</v>
      </c>
      <c r="AK548" s="346">
        <v>5</v>
      </c>
      <c r="AL548" s="346">
        <v>9</v>
      </c>
      <c r="AM548" s="346">
        <v>8</v>
      </c>
      <c r="AN548" s="346">
        <v>3</v>
      </c>
      <c r="AO548" s="373"/>
      <c r="AP548" s="348" t="s">
        <v>430</v>
      </c>
      <c r="AQ548" s="348" t="s">
        <v>430</v>
      </c>
      <c r="AR548" s="348" t="s">
        <v>430</v>
      </c>
      <c r="AS548" s="348" t="s">
        <v>430</v>
      </c>
      <c r="AT548" s="348">
        <v>15.43</v>
      </c>
      <c r="AU548" s="351"/>
      <c r="AV548" s="346" t="s">
        <v>430</v>
      </c>
      <c r="AW548" s="346" t="s">
        <v>430</v>
      </c>
      <c r="AX548" s="346" t="s">
        <v>430</v>
      </c>
      <c r="AY548" s="346" t="s">
        <v>430</v>
      </c>
      <c r="AZ548" s="346">
        <v>7</v>
      </c>
      <c r="BA548" s="362"/>
      <c r="BB548" s="348">
        <v>18.2473096612263</v>
      </c>
      <c r="BC548" s="375">
        <v>1.0456954640523</v>
      </c>
      <c r="BD548" s="375">
        <v>-1.7529985302948099E-2</v>
      </c>
      <c r="BE548" s="375">
        <v>0.12787460524595701</v>
      </c>
      <c r="BF548" s="374"/>
      <c r="BG548" s="348">
        <v>22.312899999999999</v>
      </c>
      <c r="BH548" s="348">
        <v>31.5228</v>
      </c>
      <c r="BI548" s="348">
        <v>42.613599999999998</v>
      </c>
      <c r="BJ548" s="348">
        <v>3.5507</v>
      </c>
      <c r="BK548" s="373"/>
      <c r="BL548" s="372" t="s">
        <v>3199</v>
      </c>
      <c r="BM548" s="372" t="s">
        <v>3200</v>
      </c>
      <c r="BN548" s="372" t="s">
        <v>453</v>
      </c>
      <c r="BO548" s="372" t="s">
        <v>3201</v>
      </c>
      <c r="BP548" s="372" t="s">
        <v>2900</v>
      </c>
      <c r="BQ548" s="373"/>
      <c r="BR548" s="354" t="s">
        <v>463</v>
      </c>
    </row>
    <row r="549" spans="1:70" s="428" customFormat="1" x14ac:dyDescent="0.25">
      <c r="A549" s="345" t="s">
        <v>3990</v>
      </c>
      <c r="B549" s="373"/>
      <c r="C549" s="719">
        <v>45167</v>
      </c>
      <c r="D549" s="373"/>
      <c r="E549" s="346">
        <v>2956.01</v>
      </c>
      <c r="F549" s="373"/>
      <c r="G549" s="347">
        <v>15.101900000000001</v>
      </c>
      <c r="H549" s="374"/>
      <c r="I549" s="348">
        <v>-0.20349999999999999</v>
      </c>
      <c r="J549" s="348">
        <v>0.2356</v>
      </c>
      <c r="K549" s="348">
        <v>3.0727000000000002</v>
      </c>
      <c r="L549" s="348">
        <v>6.5148999999999999</v>
      </c>
      <c r="M549" s="348">
        <v>5.4013</v>
      </c>
      <c r="N549" s="350">
        <v>2.9321999999999999</v>
      </c>
      <c r="O549" s="348">
        <v>2.1955</v>
      </c>
      <c r="P549" s="348" t="s">
        <v>430</v>
      </c>
      <c r="Q549" s="348" t="s">
        <v>430</v>
      </c>
      <c r="R549" s="348" t="s">
        <v>430</v>
      </c>
      <c r="S549" s="348">
        <v>1.1107</v>
      </c>
      <c r="T549" s="348">
        <v>19.462900000000001</v>
      </c>
      <c r="U549" s="348">
        <v>2.1419999999999999</v>
      </c>
      <c r="V549" s="348">
        <v>2.5415000000000001</v>
      </c>
      <c r="W549" s="348">
        <v>1.1107</v>
      </c>
      <c r="X549" s="348">
        <v>15.376300000000001</v>
      </c>
      <c r="Y549" s="374"/>
      <c r="Z549" s="346">
        <v>6</v>
      </c>
      <c r="AA549" s="346">
        <v>12</v>
      </c>
      <c r="AB549" s="346">
        <v>11</v>
      </c>
      <c r="AC549" s="346">
        <v>12</v>
      </c>
      <c r="AD549" s="346">
        <v>8</v>
      </c>
      <c r="AE549" s="346">
        <v>8</v>
      </c>
      <c r="AF549" s="346">
        <v>6</v>
      </c>
      <c r="AG549" s="346" t="s">
        <v>430</v>
      </c>
      <c r="AH549" s="346" t="s">
        <v>430</v>
      </c>
      <c r="AI549" s="346" t="s">
        <v>430</v>
      </c>
      <c r="AJ549" s="346">
        <v>11</v>
      </c>
      <c r="AK549" s="346">
        <v>9</v>
      </c>
      <c r="AL549" s="346">
        <v>8</v>
      </c>
      <c r="AM549" s="346">
        <v>10</v>
      </c>
      <c r="AN549" s="346">
        <v>11</v>
      </c>
      <c r="AO549" s="373"/>
      <c r="AP549" s="348" t="s">
        <v>430</v>
      </c>
      <c r="AQ549" s="348" t="s">
        <v>430</v>
      </c>
      <c r="AR549" s="348" t="s">
        <v>430</v>
      </c>
      <c r="AS549" s="348" t="s">
        <v>430</v>
      </c>
      <c r="AT549" s="348">
        <v>8.35</v>
      </c>
      <c r="AU549" s="351"/>
      <c r="AV549" s="346" t="s">
        <v>430</v>
      </c>
      <c r="AW549" s="346" t="s">
        <v>430</v>
      </c>
      <c r="AX549" s="346" t="s">
        <v>430</v>
      </c>
      <c r="AY549" s="346" t="s">
        <v>430</v>
      </c>
      <c r="AZ549" s="346">
        <v>11</v>
      </c>
      <c r="BA549" s="362"/>
      <c r="BB549" s="348">
        <v>16.071161588477899</v>
      </c>
      <c r="BC549" s="375">
        <v>1.05218981351124</v>
      </c>
      <c r="BD549" s="375">
        <v>4.8776028378480697E-2</v>
      </c>
      <c r="BE549" s="375">
        <v>0.24090112920057799</v>
      </c>
      <c r="BF549" s="374"/>
      <c r="BG549" s="348">
        <v>46.881500000000003</v>
      </c>
      <c r="BH549" s="348">
        <v>26.590299999999999</v>
      </c>
      <c r="BI549" s="348">
        <v>25.169699999999999</v>
      </c>
      <c r="BJ549" s="348">
        <v>1.3585</v>
      </c>
      <c r="BK549" s="373"/>
      <c r="BL549" s="372" t="s">
        <v>3203</v>
      </c>
      <c r="BM549" s="372" t="s">
        <v>3204</v>
      </c>
      <c r="BN549" s="372" t="s">
        <v>3205</v>
      </c>
      <c r="BO549" s="372" t="s">
        <v>3206</v>
      </c>
      <c r="BP549" s="372" t="s">
        <v>3207</v>
      </c>
      <c r="BQ549" s="373"/>
      <c r="BR549" s="354" t="s">
        <v>443</v>
      </c>
    </row>
    <row r="550" spans="1:70" s="428" customFormat="1" x14ac:dyDescent="0.25">
      <c r="A550" s="345" t="s">
        <v>3991</v>
      </c>
      <c r="B550" s="373"/>
      <c r="C550" s="719">
        <v>45855</v>
      </c>
      <c r="D550" s="373"/>
      <c r="E550" s="346">
        <v>2873.92</v>
      </c>
      <c r="F550" s="373"/>
      <c r="G550" s="347">
        <v>11.284000000000001</v>
      </c>
      <c r="H550" s="374"/>
      <c r="I550" s="348">
        <v>-5.3100000000000001E-2</v>
      </c>
      <c r="J550" s="348">
        <v>1.3017000000000001</v>
      </c>
      <c r="K550" s="348">
        <v>5.2317</v>
      </c>
      <c r="L550" s="348">
        <v>11.304</v>
      </c>
      <c r="M550" s="348">
        <v>11.347899999999999</v>
      </c>
      <c r="N550" s="350" t="s">
        <v>430</v>
      </c>
      <c r="O550" s="348" t="s">
        <v>430</v>
      </c>
      <c r="P550" s="348" t="s">
        <v>430</v>
      </c>
      <c r="Q550" s="348" t="s">
        <v>430</v>
      </c>
      <c r="R550" s="348" t="s">
        <v>430</v>
      </c>
      <c r="S550" s="348">
        <v>3.4091</v>
      </c>
      <c r="T550" s="348">
        <v>21.962800000000001</v>
      </c>
      <c r="U550" s="348">
        <v>9.8627000000000002</v>
      </c>
      <c r="V550" s="348">
        <v>12.2563</v>
      </c>
      <c r="W550" s="348">
        <v>3.4091</v>
      </c>
      <c r="X550" s="348">
        <v>12.84</v>
      </c>
      <c r="Y550" s="374"/>
      <c r="Z550" s="346">
        <v>3</v>
      </c>
      <c r="AA550" s="346">
        <v>4</v>
      </c>
      <c r="AB550" s="346">
        <v>7</v>
      </c>
      <c r="AC550" s="346">
        <v>6</v>
      </c>
      <c r="AD550" s="346">
        <v>4</v>
      </c>
      <c r="AE550" s="346" t="s">
        <v>430</v>
      </c>
      <c r="AF550" s="346" t="s">
        <v>430</v>
      </c>
      <c r="AG550" s="346" t="s">
        <v>430</v>
      </c>
      <c r="AH550" s="346" t="s">
        <v>430</v>
      </c>
      <c r="AI550" s="346" t="s">
        <v>430</v>
      </c>
      <c r="AJ550" s="346">
        <v>4</v>
      </c>
      <c r="AK550" s="346">
        <v>7</v>
      </c>
      <c r="AL550" s="346">
        <v>3</v>
      </c>
      <c r="AM550" s="346">
        <v>3</v>
      </c>
      <c r="AN550" s="346">
        <v>4</v>
      </c>
      <c r="AO550" s="373"/>
      <c r="AP550" s="348" t="s">
        <v>430</v>
      </c>
      <c r="AQ550" s="348" t="s">
        <v>430</v>
      </c>
      <c r="AR550" s="348" t="s">
        <v>430</v>
      </c>
      <c r="AS550" s="348" t="s">
        <v>430</v>
      </c>
      <c r="AT550" s="348">
        <v>21.88</v>
      </c>
      <c r="AU550" s="351"/>
      <c r="AV550" s="346" t="s">
        <v>430</v>
      </c>
      <c r="AW550" s="346" t="s">
        <v>430</v>
      </c>
      <c r="AX550" s="346" t="s">
        <v>430</v>
      </c>
      <c r="AY550" s="346" t="s">
        <v>430</v>
      </c>
      <c r="AZ550" s="346">
        <v>4</v>
      </c>
      <c r="BA550" s="362"/>
      <c r="BB550" s="348">
        <v>14.2850051187103</v>
      </c>
      <c r="BC550" s="375">
        <v>1.0918860759409501</v>
      </c>
      <c r="BD550" s="375">
        <v>5.2787109286618797E-2</v>
      </c>
      <c r="BE550" s="375">
        <v>0.87691660326064003</v>
      </c>
      <c r="BF550" s="374"/>
      <c r="BG550" s="348">
        <v>49.110599999999998</v>
      </c>
      <c r="BH550" s="348">
        <v>29.250800000000002</v>
      </c>
      <c r="BI550" s="348">
        <v>20.1906</v>
      </c>
      <c r="BJ550" s="348">
        <v>1.448</v>
      </c>
      <c r="BK550" s="373"/>
      <c r="BL550" s="372" t="s">
        <v>3209</v>
      </c>
      <c r="BM550" s="372" t="s">
        <v>3210</v>
      </c>
      <c r="BN550" s="372" t="s">
        <v>3211</v>
      </c>
      <c r="BO550" s="372" t="s">
        <v>3212</v>
      </c>
      <c r="BP550" s="372" t="s">
        <v>3213</v>
      </c>
      <c r="BQ550" s="373"/>
      <c r="BR550" s="354" t="s">
        <v>463</v>
      </c>
    </row>
    <row r="551" spans="1:70" s="428" customFormat="1" x14ac:dyDescent="0.25">
      <c r="A551" s="345" t="s">
        <v>3992</v>
      </c>
      <c r="B551" s="373"/>
      <c r="C551" s="719">
        <v>45412</v>
      </c>
      <c r="D551" s="373"/>
      <c r="E551" s="346">
        <v>2549.1</v>
      </c>
      <c r="F551" s="373"/>
      <c r="G551" s="347">
        <v>15.228999999999999</v>
      </c>
      <c r="H551" s="374"/>
      <c r="I551" s="348">
        <v>-0.39900000000000002</v>
      </c>
      <c r="J551" s="348">
        <v>1.2836000000000001</v>
      </c>
      <c r="K551" s="348">
        <v>5.5151000000000003</v>
      </c>
      <c r="L551" s="348">
        <v>12.3248</v>
      </c>
      <c r="M551" s="348">
        <v>13.8872</v>
      </c>
      <c r="N551" s="350">
        <v>15.5989</v>
      </c>
      <c r="O551" s="348">
        <v>15.1767</v>
      </c>
      <c r="P551" s="348" t="s">
        <v>430</v>
      </c>
      <c r="Q551" s="348" t="s">
        <v>430</v>
      </c>
      <c r="R551" s="348" t="s">
        <v>430</v>
      </c>
      <c r="S551" s="348">
        <v>3.3595999999999999</v>
      </c>
      <c r="T551" s="348">
        <v>26.929500000000001</v>
      </c>
      <c r="U551" s="348">
        <v>11.625</v>
      </c>
      <c r="V551" s="348">
        <v>15.414899999999999</v>
      </c>
      <c r="W551" s="348">
        <v>3.3595999999999999</v>
      </c>
      <c r="X551" s="348">
        <v>20.9542</v>
      </c>
      <c r="Y551" s="374"/>
      <c r="Z551" s="346">
        <v>7</v>
      </c>
      <c r="AA551" s="346">
        <v>5</v>
      </c>
      <c r="AB551" s="346">
        <v>6</v>
      </c>
      <c r="AC551" s="346">
        <v>4</v>
      </c>
      <c r="AD551" s="346">
        <v>2</v>
      </c>
      <c r="AE551" s="346">
        <v>1</v>
      </c>
      <c r="AF551" s="346">
        <v>1</v>
      </c>
      <c r="AG551" s="346" t="s">
        <v>430</v>
      </c>
      <c r="AH551" s="346" t="s">
        <v>430</v>
      </c>
      <c r="AI551" s="346" t="s">
        <v>430</v>
      </c>
      <c r="AJ551" s="346">
        <v>5</v>
      </c>
      <c r="AK551" s="346">
        <v>3</v>
      </c>
      <c r="AL551" s="346">
        <v>2</v>
      </c>
      <c r="AM551" s="346">
        <v>2</v>
      </c>
      <c r="AN551" s="346">
        <v>5</v>
      </c>
      <c r="AO551" s="373"/>
      <c r="AP551" s="348" t="s">
        <v>430</v>
      </c>
      <c r="AQ551" s="348" t="s">
        <v>430</v>
      </c>
      <c r="AR551" s="348" t="s">
        <v>430</v>
      </c>
      <c r="AS551" s="348" t="s">
        <v>430</v>
      </c>
      <c r="AT551" s="348">
        <v>26.81</v>
      </c>
      <c r="AU551" s="351"/>
      <c r="AV551" s="346" t="s">
        <v>430</v>
      </c>
      <c r="AW551" s="346" t="s">
        <v>430</v>
      </c>
      <c r="AX551" s="346" t="s">
        <v>430</v>
      </c>
      <c r="AY551" s="346" t="s">
        <v>430</v>
      </c>
      <c r="AZ551" s="346">
        <v>2</v>
      </c>
      <c r="BA551" s="362"/>
      <c r="BB551" s="348">
        <v>18.9378349224543</v>
      </c>
      <c r="BC551" s="375">
        <v>1.1818287407400201</v>
      </c>
      <c r="BD551" s="375">
        <v>6.8440293486058304E-2</v>
      </c>
      <c r="BE551" s="375">
        <v>1.1505333364052299</v>
      </c>
      <c r="BF551" s="374"/>
      <c r="BG551" s="348">
        <v>35.5015</v>
      </c>
      <c r="BH551" s="348">
        <v>22.9697</v>
      </c>
      <c r="BI551" s="348">
        <v>39.226300000000002</v>
      </c>
      <c r="BJ551" s="348">
        <v>2.3025000000000002</v>
      </c>
      <c r="BK551" s="373"/>
      <c r="BL551" s="372" t="s">
        <v>3215</v>
      </c>
      <c r="BM551" s="372" t="s">
        <v>3216</v>
      </c>
      <c r="BN551" s="372" t="s">
        <v>3217</v>
      </c>
      <c r="BO551" s="372" t="s">
        <v>3218</v>
      </c>
      <c r="BP551" s="372" t="s">
        <v>3219</v>
      </c>
      <c r="BQ551" s="373"/>
      <c r="BR551" s="354" t="s">
        <v>525</v>
      </c>
    </row>
    <row r="552" spans="1:70" s="428" customFormat="1" x14ac:dyDescent="0.25">
      <c r="A552" s="345" t="s">
        <v>3993</v>
      </c>
      <c r="B552" s="373"/>
      <c r="C552" s="719">
        <v>45624</v>
      </c>
      <c r="D552" s="373"/>
      <c r="E552" s="346">
        <v>1387.57</v>
      </c>
      <c r="F552" s="373"/>
      <c r="G552" s="347">
        <v>10.275</v>
      </c>
      <c r="H552" s="374"/>
      <c r="I552" s="348">
        <v>0.25369999999999998</v>
      </c>
      <c r="J552" s="348">
        <v>1.2834000000000001</v>
      </c>
      <c r="K552" s="348">
        <v>3.2631999999999999</v>
      </c>
      <c r="L552" s="348">
        <v>9.7204999999999995</v>
      </c>
      <c r="M552" s="348">
        <v>4.5951000000000004</v>
      </c>
      <c r="N552" s="350">
        <v>2.8611</v>
      </c>
      <c r="O552" s="348" t="s">
        <v>430</v>
      </c>
      <c r="P552" s="348" t="s">
        <v>430</v>
      </c>
      <c r="Q552" s="348" t="s">
        <v>430</v>
      </c>
      <c r="R552" s="348" t="s">
        <v>430</v>
      </c>
      <c r="S552" s="348">
        <v>2.3100999999999998</v>
      </c>
      <c r="T552" s="348">
        <v>20.458600000000001</v>
      </c>
      <c r="U552" s="348">
        <v>2.1503999999999999</v>
      </c>
      <c r="V552" s="348">
        <v>4.8522999999999996</v>
      </c>
      <c r="W552" s="348">
        <v>2.3100999999999998</v>
      </c>
      <c r="X552" s="348">
        <v>1.6780999999999999</v>
      </c>
      <c r="Y552" s="374"/>
      <c r="Z552" s="346">
        <v>2</v>
      </c>
      <c r="AA552" s="346">
        <v>6</v>
      </c>
      <c r="AB552" s="346">
        <v>9</v>
      </c>
      <c r="AC552" s="346">
        <v>8</v>
      </c>
      <c r="AD552" s="346">
        <v>9</v>
      </c>
      <c r="AE552" s="346">
        <v>9</v>
      </c>
      <c r="AF552" s="346" t="s">
        <v>430</v>
      </c>
      <c r="AG552" s="346" t="s">
        <v>430</v>
      </c>
      <c r="AH552" s="346" t="s">
        <v>430</v>
      </c>
      <c r="AI552" s="346" t="s">
        <v>430</v>
      </c>
      <c r="AJ552" s="346">
        <v>8</v>
      </c>
      <c r="AK552" s="346">
        <v>8</v>
      </c>
      <c r="AL552" s="346">
        <v>7</v>
      </c>
      <c r="AM552" s="346">
        <v>9</v>
      </c>
      <c r="AN552" s="346">
        <v>8</v>
      </c>
      <c r="AO552" s="373"/>
      <c r="AP552" s="348" t="s">
        <v>430</v>
      </c>
      <c r="AQ552" s="348" t="s">
        <v>430</v>
      </c>
      <c r="AR552" s="348" t="s">
        <v>430</v>
      </c>
      <c r="AS552" s="348" t="s">
        <v>430</v>
      </c>
      <c r="AT552" s="348">
        <v>11.1</v>
      </c>
      <c r="AU552" s="351"/>
      <c r="AV552" s="346" t="s">
        <v>430</v>
      </c>
      <c r="AW552" s="346" t="s">
        <v>430</v>
      </c>
      <c r="AX552" s="346" t="s">
        <v>430</v>
      </c>
      <c r="AY552" s="346" t="s">
        <v>430</v>
      </c>
      <c r="AZ552" s="346">
        <v>9</v>
      </c>
      <c r="BA552" s="362"/>
      <c r="BB552" s="348">
        <v>15.817739743151799</v>
      </c>
      <c r="BC552" s="375">
        <v>1.03084478447433</v>
      </c>
      <c r="BD552" s="375">
        <v>-1.86535050104027E-2</v>
      </c>
      <c r="BE552" s="375">
        <v>3.38465714511859E-2</v>
      </c>
      <c r="BF552" s="374"/>
      <c r="BG552" s="348">
        <v>44.859000000000002</v>
      </c>
      <c r="BH552" s="348">
        <v>14.965</v>
      </c>
      <c r="BI552" s="348">
        <v>33.049799999999998</v>
      </c>
      <c r="BJ552" s="348">
        <v>7.1261999999999999</v>
      </c>
      <c r="BK552" s="373"/>
      <c r="BL552" s="372" t="s">
        <v>3221</v>
      </c>
      <c r="BM552" s="372" t="s">
        <v>3222</v>
      </c>
      <c r="BN552" s="372" t="s">
        <v>3223</v>
      </c>
      <c r="BO552" s="372" t="s">
        <v>3224</v>
      </c>
      <c r="BP552" s="372" t="s">
        <v>3225</v>
      </c>
      <c r="BQ552" s="373"/>
      <c r="BR552" s="354" t="s">
        <v>525</v>
      </c>
    </row>
    <row r="553" spans="1:70" s="428" customFormat="1" x14ac:dyDescent="0.25">
      <c r="A553" s="345" t="s">
        <v>3994</v>
      </c>
      <c r="B553" s="373"/>
      <c r="C553" s="719">
        <v>45175</v>
      </c>
      <c r="D553" s="373"/>
      <c r="E553" s="346">
        <v>1253.18</v>
      </c>
      <c r="F553" s="373"/>
      <c r="G553" s="347">
        <v>16.04</v>
      </c>
      <c r="H553" s="374"/>
      <c r="I553" s="348">
        <v>-0.4345</v>
      </c>
      <c r="J553" s="348">
        <v>1.1987000000000001</v>
      </c>
      <c r="K553" s="348">
        <v>6.5072999999999999</v>
      </c>
      <c r="L553" s="348">
        <v>14.1637</v>
      </c>
      <c r="M553" s="348">
        <v>13.3569</v>
      </c>
      <c r="N553" s="350">
        <v>11.6214</v>
      </c>
      <c r="O553" s="348">
        <v>9.2452000000000005</v>
      </c>
      <c r="P553" s="348" t="s">
        <v>430</v>
      </c>
      <c r="Q553" s="348" t="s">
        <v>430</v>
      </c>
      <c r="R553" s="348" t="s">
        <v>430</v>
      </c>
      <c r="S553" s="348">
        <v>2.9525000000000001</v>
      </c>
      <c r="T553" s="348">
        <v>26.0016</v>
      </c>
      <c r="U553" s="348">
        <v>9.1156000000000006</v>
      </c>
      <c r="V553" s="348">
        <v>9.3388000000000009</v>
      </c>
      <c r="W553" s="348">
        <v>2.9525000000000001</v>
      </c>
      <c r="X553" s="348">
        <v>17.962199999999999</v>
      </c>
      <c r="Y553" s="374"/>
      <c r="Z553" s="346">
        <v>8</v>
      </c>
      <c r="AA553" s="346">
        <v>7</v>
      </c>
      <c r="AB553" s="346">
        <v>5</v>
      </c>
      <c r="AC553" s="346">
        <v>2</v>
      </c>
      <c r="AD553" s="346">
        <v>3</v>
      </c>
      <c r="AE553" s="346">
        <v>3</v>
      </c>
      <c r="AF553" s="346">
        <v>2</v>
      </c>
      <c r="AG553" s="346" t="s">
        <v>430</v>
      </c>
      <c r="AH553" s="346" t="s">
        <v>430</v>
      </c>
      <c r="AI553" s="346" t="s">
        <v>430</v>
      </c>
      <c r="AJ553" s="346">
        <v>6</v>
      </c>
      <c r="AK553" s="346">
        <v>4</v>
      </c>
      <c r="AL553" s="346">
        <v>4</v>
      </c>
      <c r="AM553" s="346">
        <v>6</v>
      </c>
      <c r="AN553" s="346">
        <v>6</v>
      </c>
      <c r="AO553" s="373"/>
      <c r="AP553" s="348" t="s">
        <v>430</v>
      </c>
      <c r="AQ553" s="348" t="s">
        <v>430</v>
      </c>
      <c r="AR553" s="348" t="s">
        <v>430</v>
      </c>
      <c r="AS553" s="348" t="s">
        <v>430</v>
      </c>
      <c r="AT553" s="348">
        <v>23.47</v>
      </c>
      <c r="AU553" s="351"/>
      <c r="AV553" s="346" t="s">
        <v>430</v>
      </c>
      <c r="AW553" s="346" t="s">
        <v>430</v>
      </c>
      <c r="AX553" s="346" t="s">
        <v>430</v>
      </c>
      <c r="AY553" s="346" t="s">
        <v>430</v>
      </c>
      <c r="AZ553" s="346">
        <v>3</v>
      </c>
      <c r="BA553" s="362"/>
      <c r="BB553" s="348">
        <v>18.766236603615798</v>
      </c>
      <c r="BC553" s="375">
        <v>1.15225774575477</v>
      </c>
      <c r="BD553" s="375">
        <v>5.78855900632941E-2</v>
      </c>
      <c r="BE553" s="375">
        <v>0.49166796135852397</v>
      </c>
      <c r="BF553" s="374"/>
      <c r="BG553" s="348">
        <v>12.824199999999999</v>
      </c>
      <c r="BH553" s="348">
        <v>28.3292</v>
      </c>
      <c r="BI553" s="348">
        <v>55.844299999999997</v>
      </c>
      <c r="BJ553" s="348">
        <v>3.0023</v>
      </c>
      <c r="BK553" s="373"/>
      <c r="BL553" s="372" t="s">
        <v>3227</v>
      </c>
      <c r="BM553" s="372" t="s">
        <v>3228</v>
      </c>
      <c r="BN553" s="372" t="s">
        <v>3229</v>
      </c>
      <c r="BO553" s="372" t="s">
        <v>3230</v>
      </c>
      <c r="BP553" s="372" t="s">
        <v>3231</v>
      </c>
      <c r="BQ553" s="373"/>
      <c r="BR553" s="354" t="s">
        <v>443</v>
      </c>
    </row>
    <row r="554" spans="1:70" s="428" customFormat="1" x14ac:dyDescent="0.25">
      <c r="A554" s="345" t="s">
        <v>3995</v>
      </c>
      <c r="B554" s="373"/>
      <c r="C554" s="719">
        <v>44189</v>
      </c>
      <c r="D554" s="373"/>
      <c r="E554" s="346">
        <v>1239.8399999999999</v>
      </c>
      <c r="F554" s="373"/>
      <c r="G554" s="347">
        <v>21.88</v>
      </c>
      <c r="H554" s="374"/>
      <c r="I554" s="348" t="s">
        <v>430</v>
      </c>
      <c r="J554" s="348">
        <v>1.7201</v>
      </c>
      <c r="K554" s="348">
        <v>7.1498999999999997</v>
      </c>
      <c r="L554" s="348">
        <v>9.7842000000000002</v>
      </c>
      <c r="M554" s="348">
        <v>10.005000000000001</v>
      </c>
      <c r="N554" s="350">
        <v>10.367699999999999</v>
      </c>
      <c r="O554" s="348">
        <v>7.4637000000000002</v>
      </c>
      <c r="P554" s="348">
        <v>16.714700000000001</v>
      </c>
      <c r="Q554" s="348">
        <v>12.9916</v>
      </c>
      <c r="R554" s="348" t="s">
        <v>430</v>
      </c>
      <c r="S554" s="348">
        <v>4.8897000000000004</v>
      </c>
      <c r="T554" s="348">
        <v>22.371400000000001</v>
      </c>
      <c r="U554" s="348">
        <v>7.9961000000000002</v>
      </c>
      <c r="V554" s="348">
        <v>10.282299999999999</v>
      </c>
      <c r="W554" s="348">
        <v>4.8897000000000004</v>
      </c>
      <c r="X554" s="348">
        <v>15.125500000000001</v>
      </c>
      <c r="Y554" s="374"/>
      <c r="Z554" s="346" t="s">
        <v>430</v>
      </c>
      <c r="AA554" s="346">
        <v>2</v>
      </c>
      <c r="AB554" s="346">
        <v>2</v>
      </c>
      <c r="AC554" s="346">
        <v>7</v>
      </c>
      <c r="AD554" s="346">
        <v>5</v>
      </c>
      <c r="AE554" s="346">
        <v>4</v>
      </c>
      <c r="AF554" s="346">
        <v>3</v>
      </c>
      <c r="AG554" s="346">
        <v>2</v>
      </c>
      <c r="AH554" s="346">
        <v>1</v>
      </c>
      <c r="AI554" s="346" t="s">
        <v>430</v>
      </c>
      <c r="AJ554" s="346">
        <v>2</v>
      </c>
      <c r="AK554" s="346">
        <v>6</v>
      </c>
      <c r="AL554" s="346">
        <v>5</v>
      </c>
      <c r="AM554" s="346">
        <v>5</v>
      </c>
      <c r="AN554" s="346">
        <v>2</v>
      </c>
      <c r="AO554" s="373"/>
      <c r="AP554" s="348" t="s">
        <v>430</v>
      </c>
      <c r="AQ554" s="348" t="s">
        <v>430</v>
      </c>
      <c r="AR554" s="348">
        <v>14.69</v>
      </c>
      <c r="AS554" s="348">
        <v>14</v>
      </c>
      <c r="AT554" s="348">
        <v>20.78</v>
      </c>
      <c r="AU554" s="351"/>
      <c r="AV554" s="346" t="s">
        <v>430</v>
      </c>
      <c r="AW554" s="346" t="s">
        <v>430</v>
      </c>
      <c r="AX554" s="346">
        <v>1</v>
      </c>
      <c r="AY554" s="346">
        <v>1</v>
      </c>
      <c r="AZ554" s="346">
        <v>5</v>
      </c>
      <c r="BA554" s="362"/>
      <c r="BB554" s="348">
        <v>14.622948696449001</v>
      </c>
      <c r="BC554" s="375">
        <v>0.92658768864491103</v>
      </c>
      <c r="BD554" s="375">
        <v>6.47371356094016E-2</v>
      </c>
      <c r="BE554" s="375">
        <v>0.31085761786381699</v>
      </c>
      <c r="BF554" s="374"/>
      <c r="BG554" s="348">
        <v>19.1233</v>
      </c>
      <c r="BH554" s="348">
        <v>27.045400000000001</v>
      </c>
      <c r="BI554" s="348">
        <v>35.247999999999998</v>
      </c>
      <c r="BJ554" s="348">
        <v>18.583300000000001</v>
      </c>
      <c r="BK554" s="373"/>
      <c r="BL554" s="372" t="s">
        <v>3233</v>
      </c>
      <c r="BM554" s="372" t="s">
        <v>3234</v>
      </c>
      <c r="BN554" s="372" t="s">
        <v>3235</v>
      </c>
      <c r="BO554" s="372" t="s">
        <v>3236</v>
      </c>
      <c r="BP554" s="372" t="s">
        <v>3237</v>
      </c>
      <c r="BQ554" s="373"/>
      <c r="BR554" s="354" t="s">
        <v>436</v>
      </c>
    </row>
    <row r="555" spans="1:70" s="428" customFormat="1" x14ac:dyDescent="0.25">
      <c r="A555" s="345" t="s">
        <v>3996</v>
      </c>
      <c r="B555" s="373"/>
      <c r="C555" s="719">
        <v>45356</v>
      </c>
      <c r="D555" s="373"/>
      <c r="E555" s="346">
        <v>903.61</v>
      </c>
      <c r="F555" s="373"/>
      <c r="G555" s="347">
        <v>13.8642</v>
      </c>
      <c r="H555" s="374"/>
      <c r="I555" s="348">
        <v>-0.48809999999999998</v>
      </c>
      <c r="J555" s="348">
        <v>1.1292</v>
      </c>
      <c r="K555" s="348">
        <v>4.6726000000000001</v>
      </c>
      <c r="L555" s="348">
        <v>7.0941999999999998</v>
      </c>
      <c r="M555" s="348">
        <v>8.7114999999999991</v>
      </c>
      <c r="N555" s="350">
        <v>10.031599999999999</v>
      </c>
      <c r="O555" s="348">
        <v>6.1696</v>
      </c>
      <c r="P555" s="348" t="s">
        <v>430</v>
      </c>
      <c r="Q555" s="348" t="s">
        <v>430</v>
      </c>
      <c r="R555" s="348" t="s">
        <v>430</v>
      </c>
      <c r="S555" s="348">
        <v>2.3180999999999998</v>
      </c>
      <c r="T555" s="348">
        <v>18.2256</v>
      </c>
      <c r="U555" s="348">
        <v>7.1795</v>
      </c>
      <c r="V555" s="348">
        <v>11.7288</v>
      </c>
      <c r="W555" s="348">
        <v>2.3180999999999998</v>
      </c>
      <c r="X555" s="348">
        <v>14.818899999999999</v>
      </c>
      <c r="Y555" s="374"/>
      <c r="Z555" s="346">
        <v>9</v>
      </c>
      <c r="AA555" s="346">
        <v>8</v>
      </c>
      <c r="AB555" s="346">
        <v>8</v>
      </c>
      <c r="AC555" s="346">
        <v>10</v>
      </c>
      <c r="AD555" s="346">
        <v>6</v>
      </c>
      <c r="AE555" s="346">
        <v>5</v>
      </c>
      <c r="AF555" s="346">
        <v>4</v>
      </c>
      <c r="AG555" s="346" t="s">
        <v>430</v>
      </c>
      <c r="AH555" s="346" t="s">
        <v>430</v>
      </c>
      <c r="AI555" s="346" t="s">
        <v>430</v>
      </c>
      <c r="AJ555" s="346">
        <v>7</v>
      </c>
      <c r="AK555" s="346">
        <v>11</v>
      </c>
      <c r="AL555" s="346">
        <v>6</v>
      </c>
      <c r="AM555" s="346">
        <v>4</v>
      </c>
      <c r="AN555" s="346">
        <v>7</v>
      </c>
      <c r="AO555" s="373"/>
      <c r="AP555" s="348" t="s">
        <v>430</v>
      </c>
      <c r="AQ555" s="348" t="s">
        <v>430</v>
      </c>
      <c r="AR555" s="348" t="s">
        <v>430</v>
      </c>
      <c r="AS555" s="348" t="s">
        <v>430</v>
      </c>
      <c r="AT555" s="348">
        <v>16.48</v>
      </c>
      <c r="AU555" s="351"/>
      <c r="AV555" s="346" t="s">
        <v>430</v>
      </c>
      <c r="AW555" s="346" t="s">
        <v>430</v>
      </c>
      <c r="AX555" s="346" t="s">
        <v>430</v>
      </c>
      <c r="AY555" s="346" t="s">
        <v>430</v>
      </c>
      <c r="AZ555" s="346">
        <v>6</v>
      </c>
      <c r="BA555" s="362"/>
      <c r="BB555" s="348">
        <v>17.433628449055</v>
      </c>
      <c r="BC555" s="375">
        <v>1.12150391546715</v>
      </c>
      <c r="BD555" s="375">
        <v>4.8275169660888601E-2</v>
      </c>
      <c r="BE555" s="375">
        <v>0.52388880112921798</v>
      </c>
      <c r="BF555" s="374"/>
      <c r="BG555" s="348">
        <v>26.7303</v>
      </c>
      <c r="BH555" s="348">
        <v>39.485799999999998</v>
      </c>
      <c r="BI555" s="348">
        <v>29.267199999999999</v>
      </c>
      <c r="BJ555" s="348">
        <v>4.5167000000000002</v>
      </c>
      <c r="BK555" s="373"/>
      <c r="BL555" s="372" t="s">
        <v>3239</v>
      </c>
      <c r="BM555" s="372" t="s">
        <v>3240</v>
      </c>
      <c r="BN555" s="372" t="s">
        <v>3241</v>
      </c>
      <c r="BO555" s="372" t="s">
        <v>3242</v>
      </c>
      <c r="BP555" s="372" t="s">
        <v>3235</v>
      </c>
      <c r="BQ555" s="373"/>
      <c r="BR555" s="354" t="s">
        <v>443</v>
      </c>
    </row>
    <row r="556" spans="1:70" s="428" customFormat="1" x14ac:dyDescent="0.25">
      <c r="A556" s="345" t="s">
        <v>3997</v>
      </c>
      <c r="B556" s="373"/>
      <c r="C556" s="719">
        <v>45212</v>
      </c>
      <c r="D556" s="373"/>
      <c r="E556" s="346">
        <v>807.94500000000005</v>
      </c>
      <c r="F556" s="373"/>
      <c r="G556" s="347">
        <v>11.8847</v>
      </c>
      <c r="H556" s="374"/>
      <c r="I556" s="348">
        <v>-0.55310000000000004</v>
      </c>
      <c r="J556" s="348">
        <v>1.1059000000000001</v>
      </c>
      <c r="K556" s="348">
        <v>6.7672999999999996</v>
      </c>
      <c r="L556" s="348">
        <v>12.749499999999999</v>
      </c>
      <c r="M556" s="348">
        <v>3.7168000000000001</v>
      </c>
      <c r="N556" s="350">
        <v>-0.11260000000000001</v>
      </c>
      <c r="O556" s="348">
        <v>-0.86870000000000003</v>
      </c>
      <c r="P556" s="348" t="s">
        <v>430</v>
      </c>
      <c r="Q556" s="348" t="s">
        <v>430</v>
      </c>
      <c r="R556" s="348" t="s">
        <v>430</v>
      </c>
      <c r="S556" s="348">
        <v>5.6116999999999999</v>
      </c>
      <c r="T556" s="348">
        <v>28.9572</v>
      </c>
      <c r="U556" s="348">
        <v>0.24460000000000001</v>
      </c>
      <c r="V556" s="348">
        <v>1.7012</v>
      </c>
      <c r="W556" s="348">
        <v>5.6116999999999999</v>
      </c>
      <c r="X556" s="348">
        <v>6.4584999999999999</v>
      </c>
      <c r="Y556" s="374"/>
      <c r="Z556" s="346">
        <v>10</v>
      </c>
      <c r="AA556" s="346">
        <v>9</v>
      </c>
      <c r="AB556" s="346">
        <v>4</v>
      </c>
      <c r="AC556" s="346">
        <v>3</v>
      </c>
      <c r="AD556" s="346">
        <v>10</v>
      </c>
      <c r="AE556" s="346">
        <v>10</v>
      </c>
      <c r="AF556" s="346">
        <v>7</v>
      </c>
      <c r="AG556" s="346" t="s">
        <v>430</v>
      </c>
      <c r="AH556" s="346" t="s">
        <v>430</v>
      </c>
      <c r="AI556" s="346" t="s">
        <v>430</v>
      </c>
      <c r="AJ556" s="346">
        <v>1</v>
      </c>
      <c r="AK556" s="346">
        <v>2</v>
      </c>
      <c r="AL556" s="346">
        <v>11</v>
      </c>
      <c r="AM556" s="346">
        <v>11</v>
      </c>
      <c r="AN556" s="346">
        <v>1</v>
      </c>
      <c r="AO556" s="373"/>
      <c r="AP556" s="348" t="s">
        <v>430</v>
      </c>
      <c r="AQ556" s="348" t="s">
        <v>430</v>
      </c>
      <c r="AR556" s="348" t="s">
        <v>430</v>
      </c>
      <c r="AS556" s="348" t="s">
        <v>430</v>
      </c>
      <c r="AT556" s="348">
        <v>11.8</v>
      </c>
      <c r="AU556" s="351"/>
      <c r="AV556" s="346" t="s">
        <v>430</v>
      </c>
      <c r="AW556" s="346" t="s">
        <v>430</v>
      </c>
      <c r="AX556" s="346" t="s">
        <v>430</v>
      </c>
      <c r="AY556" s="346" t="s">
        <v>430</v>
      </c>
      <c r="AZ556" s="346">
        <v>8</v>
      </c>
      <c r="BA556" s="362"/>
      <c r="BB556" s="348">
        <v>21.840732866538001</v>
      </c>
      <c r="BC556" s="375">
        <v>1.2458368613030799</v>
      </c>
      <c r="BD556" s="375">
        <v>1.2107807526489401E-2</v>
      </c>
      <c r="BE556" s="375">
        <v>-0.473035700048972</v>
      </c>
      <c r="BF556" s="374"/>
      <c r="BG556" s="348">
        <v>9.2664500000000007</v>
      </c>
      <c r="BH556" s="348">
        <v>32.593600000000002</v>
      </c>
      <c r="BI556" s="348">
        <v>56.229700000000001</v>
      </c>
      <c r="BJ556" s="348">
        <v>1.91025</v>
      </c>
      <c r="BK556" s="373"/>
      <c r="BL556" s="372" t="s">
        <v>3244</v>
      </c>
      <c r="BM556" s="372" t="s">
        <v>3245</v>
      </c>
      <c r="BN556" s="372" t="s">
        <v>3246</v>
      </c>
      <c r="BO556" s="372" t="s">
        <v>3247</v>
      </c>
      <c r="BP556" s="372" t="s">
        <v>3248</v>
      </c>
      <c r="BQ556" s="373"/>
      <c r="BR556" s="354" t="s">
        <v>436</v>
      </c>
    </row>
    <row r="557" spans="1:70" s="428" customFormat="1" x14ac:dyDescent="0.25">
      <c r="A557" s="345" t="s">
        <v>3998</v>
      </c>
      <c r="B557" s="373"/>
      <c r="C557" s="719">
        <v>45706</v>
      </c>
      <c r="D557" s="373"/>
      <c r="E557" s="346">
        <v>674.96</v>
      </c>
      <c r="F557" s="373"/>
      <c r="G557" s="347">
        <v>14.738200000000001</v>
      </c>
      <c r="H557" s="374"/>
      <c r="I557" s="348">
        <v>1.4705999999999999</v>
      </c>
      <c r="J557" s="348">
        <v>2.5987</v>
      </c>
      <c r="K557" s="348">
        <v>7.13</v>
      </c>
      <c r="L557" s="348">
        <v>18.2803</v>
      </c>
      <c r="M557" s="348">
        <v>20.223500000000001</v>
      </c>
      <c r="N557" s="350">
        <v>14.9124</v>
      </c>
      <c r="O557" s="348" t="s">
        <v>430</v>
      </c>
      <c r="P557" s="348" t="s">
        <v>430</v>
      </c>
      <c r="Q557" s="348" t="s">
        <v>430</v>
      </c>
      <c r="R557" s="348" t="s">
        <v>430</v>
      </c>
      <c r="S557" s="348">
        <v>2.1833</v>
      </c>
      <c r="T557" s="348">
        <v>35.946199999999997</v>
      </c>
      <c r="U557" s="348">
        <v>17.214500000000001</v>
      </c>
      <c r="V557" s="348">
        <v>15.5276</v>
      </c>
      <c r="W557" s="348">
        <v>2.1833</v>
      </c>
      <c r="X557" s="348">
        <v>31.779699999999998</v>
      </c>
      <c r="Y557" s="374"/>
      <c r="Z557" s="346">
        <v>1</v>
      </c>
      <c r="AA557" s="346">
        <v>1</v>
      </c>
      <c r="AB557" s="346">
        <v>3</v>
      </c>
      <c r="AC557" s="346">
        <v>1</v>
      </c>
      <c r="AD557" s="346">
        <v>1</v>
      </c>
      <c r="AE557" s="346">
        <v>2</v>
      </c>
      <c r="AF557" s="346" t="s">
        <v>430</v>
      </c>
      <c r="AG557" s="346" t="s">
        <v>430</v>
      </c>
      <c r="AH557" s="346" t="s">
        <v>430</v>
      </c>
      <c r="AI557" s="346" t="s">
        <v>430</v>
      </c>
      <c r="AJ557" s="346">
        <v>10</v>
      </c>
      <c r="AK557" s="346">
        <v>1</v>
      </c>
      <c r="AL557" s="346">
        <v>1</v>
      </c>
      <c r="AM557" s="346">
        <v>1</v>
      </c>
      <c r="AN557" s="346">
        <v>10</v>
      </c>
      <c r="AO557" s="373"/>
      <c r="AP557" s="348" t="s">
        <v>430</v>
      </c>
      <c r="AQ557" s="348" t="s">
        <v>430</v>
      </c>
      <c r="AR557" s="348" t="s">
        <v>430</v>
      </c>
      <c r="AS557" s="348" t="s">
        <v>430</v>
      </c>
      <c r="AT557" s="348">
        <v>35.520000000000003</v>
      </c>
      <c r="AU557" s="351"/>
      <c r="AV557" s="346" t="s">
        <v>430</v>
      </c>
      <c r="AW557" s="346" t="s">
        <v>430</v>
      </c>
      <c r="AX557" s="346" t="s">
        <v>430</v>
      </c>
      <c r="AY557" s="346" t="s">
        <v>430</v>
      </c>
      <c r="AZ557" s="346">
        <v>1</v>
      </c>
      <c r="BA557" s="362"/>
      <c r="BB557" s="348">
        <v>20.511862449307099</v>
      </c>
      <c r="BC557" s="375">
        <v>1.39408338871413</v>
      </c>
      <c r="BD557" s="375">
        <v>0.10421647388249</v>
      </c>
      <c r="BE557" s="375">
        <v>1.3258497780321701</v>
      </c>
      <c r="BF557" s="374"/>
      <c r="BG557" s="348">
        <v>12.661799999999999</v>
      </c>
      <c r="BH557" s="348">
        <v>14.429399999999999</v>
      </c>
      <c r="BI557" s="348">
        <v>67.95</v>
      </c>
      <c r="BJ557" s="348">
        <v>4.9588000000000001</v>
      </c>
      <c r="BK557" s="373"/>
      <c r="BL557" s="372" t="s">
        <v>3250</v>
      </c>
      <c r="BM557" s="372" t="s">
        <v>3251</v>
      </c>
      <c r="BN557" s="372" t="s">
        <v>3252</v>
      </c>
      <c r="BO557" s="372" t="s">
        <v>3253</v>
      </c>
      <c r="BP557" s="372" t="s">
        <v>3254</v>
      </c>
      <c r="BQ557" s="373"/>
      <c r="BR557" s="354" t="s">
        <v>476</v>
      </c>
    </row>
    <row r="558" spans="1:70" s="428" customFormat="1" x14ac:dyDescent="0.25">
      <c r="A558" s="345" t="s">
        <v>3999</v>
      </c>
      <c r="B558" s="373"/>
      <c r="C558" s="719">
        <v>46052</v>
      </c>
      <c r="D558" s="373"/>
      <c r="E558" s="346">
        <v>212.03</v>
      </c>
      <c r="F558" s="373"/>
      <c r="G558" s="347">
        <v>11.0258</v>
      </c>
      <c r="H558" s="374"/>
      <c r="I558" s="348">
        <v>-0.15029999999999999</v>
      </c>
      <c r="J558" s="348">
        <v>1.0891999999999999</v>
      </c>
      <c r="K558" s="348">
        <v>2.6524999999999999</v>
      </c>
      <c r="L558" s="348">
        <v>9.5166000000000004</v>
      </c>
      <c r="M558" s="348" t="s">
        <v>430</v>
      </c>
      <c r="N558" s="350" t="s">
        <v>430</v>
      </c>
      <c r="O558" s="348" t="s">
        <v>430</v>
      </c>
      <c r="P558" s="348" t="s">
        <v>430</v>
      </c>
      <c r="Q558" s="348" t="s">
        <v>430</v>
      </c>
      <c r="R558" s="348" t="s">
        <v>430</v>
      </c>
      <c r="S558" s="348">
        <v>0.99009999999999998</v>
      </c>
      <c r="T558" s="348">
        <v>19.033100000000001</v>
      </c>
      <c r="U558" s="348" t="s">
        <v>430</v>
      </c>
      <c r="V558" s="348" t="s">
        <v>430</v>
      </c>
      <c r="W558" s="348">
        <v>0.99009999999999998</v>
      </c>
      <c r="X558" s="348">
        <v>10.257999999999999</v>
      </c>
      <c r="Y558" s="374"/>
      <c r="Z558" s="346">
        <v>4</v>
      </c>
      <c r="AA558" s="346">
        <v>10</v>
      </c>
      <c r="AB558" s="346">
        <v>12</v>
      </c>
      <c r="AC558" s="346">
        <v>9</v>
      </c>
      <c r="AD558" s="346" t="s">
        <v>430</v>
      </c>
      <c r="AE558" s="346" t="s">
        <v>430</v>
      </c>
      <c r="AF558" s="346" t="s">
        <v>430</v>
      </c>
      <c r="AG558" s="346" t="s">
        <v>430</v>
      </c>
      <c r="AH558" s="346" t="s">
        <v>430</v>
      </c>
      <c r="AI558" s="346" t="s">
        <v>430</v>
      </c>
      <c r="AJ558" s="346">
        <v>12</v>
      </c>
      <c r="AK558" s="346">
        <v>10</v>
      </c>
      <c r="AL558" s="346" t="s">
        <v>430</v>
      </c>
      <c r="AM558" s="346" t="s">
        <v>430</v>
      </c>
      <c r="AN558" s="346">
        <v>12</v>
      </c>
      <c r="AO558" s="373"/>
      <c r="AP558" s="348" t="s">
        <v>430</v>
      </c>
      <c r="AQ558" s="348" t="s">
        <v>430</v>
      </c>
      <c r="AR558" s="348" t="s">
        <v>430</v>
      </c>
      <c r="AS558" s="348" t="s">
        <v>430</v>
      </c>
      <c r="AT558" s="348" t="s">
        <v>430</v>
      </c>
      <c r="AU558" s="351"/>
      <c r="AV558" s="346" t="s">
        <v>430</v>
      </c>
      <c r="AW558" s="346" t="s">
        <v>430</v>
      </c>
      <c r="AX558" s="346" t="s">
        <v>430</v>
      </c>
      <c r="AY558" s="346" t="s">
        <v>430</v>
      </c>
      <c r="AZ558" s="346" t="s">
        <v>430</v>
      </c>
      <c r="BA558" s="362"/>
      <c r="BB558" s="348">
        <v>19.0612560459546</v>
      </c>
      <c r="BC558" s="375">
        <v>1.0547783153944199</v>
      </c>
      <c r="BD558" s="375">
        <v>6.7911505798915306E-2</v>
      </c>
      <c r="BE558" s="375">
        <v>1.77908697655153</v>
      </c>
      <c r="BF558" s="374"/>
      <c r="BG558" s="348">
        <v>41.2</v>
      </c>
      <c r="BH558" s="348">
        <v>34.409100000000002</v>
      </c>
      <c r="BI558" s="348">
        <v>21.408200000000001</v>
      </c>
      <c r="BJ558" s="348">
        <v>2.9826999999999999</v>
      </c>
      <c r="BK558" s="373"/>
      <c r="BL558" s="372" t="s">
        <v>3256</v>
      </c>
      <c r="BM558" s="372" t="s">
        <v>3257</v>
      </c>
      <c r="BN558" s="372" t="s">
        <v>3258</v>
      </c>
      <c r="BO558" s="372" t="s">
        <v>3259</v>
      </c>
      <c r="BP558" s="372" t="s">
        <v>3260</v>
      </c>
      <c r="BQ558" s="373"/>
      <c r="BR558" s="354" t="s">
        <v>602</v>
      </c>
    </row>
    <row r="559" spans="1:70" s="428" customFormat="1" x14ac:dyDescent="0.25">
      <c r="A559" s="885" t="s">
        <v>93</v>
      </c>
      <c r="B559" s="402"/>
      <c r="C559" s="724"/>
      <c r="D559" s="402"/>
      <c r="E559" s="403"/>
      <c r="F559" s="402"/>
      <c r="G559" s="404"/>
      <c r="H559" s="406"/>
      <c r="I559" s="405">
        <v>-7.2099999999999997E-2</v>
      </c>
      <c r="J559" s="405">
        <v>1.2741</v>
      </c>
      <c r="K559" s="405">
        <v>5.2854000000000001</v>
      </c>
      <c r="L559" s="405">
        <v>10.795199999999999</v>
      </c>
      <c r="M559" s="405">
        <v>9.0244999999999997</v>
      </c>
      <c r="N559" s="407">
        <v>7.8730000000000002</v>
      </c>
      <c r="O559" s="405">
        <v>6.3968999999999996</v>
      </c>
      <c r="P559" s="405">
        <v>18.840900000000001</v>
      </c>
      <c r="Q559" s="405">
        <v>12.9916</v>
      </c>
      <c r="R559" s="405" t="s">
        <v>430</v>
      </c>
      <c r="S559" s="405">
        <v>2.9828999999999999</v>
      </c>
      <c r="T559" s="405">
        <v>23.354800000000001</v>
      </c>
      <c r="U559" s="405">
        <v>6.3682999999999996</v>
      </c>
      <c r="V559" s="405">
        <v>8.6121999999999996</v>
      </c>
      <c r="W559" s="405">
        <v>2.9828999999999999</v>
      </c>
      <c r="X559" s="405">
        <v>14.3871</v>
      </c>
      <c r="Y559" s="406"/>
      <c r="Z559" s="403">
        <v>10</v>
      </c>
      <c r="AA559" s="403">
        <v>12</v>
      </c>
      <c r="AB559" s="403">
        <v>12</v>
      </c>
      <c r="AC559" s="403">
        <v>12</v>
      </c>
      <c r="AD559" s="403">
        <v>11</v>
      </c>
      <c r="AE559" s="403">
        <v>10</v>
      </c>
      <c r="AF559" s="403">
        <v>7</v>
      </c>
      <c r="AG559" s="403">
        <v>2</v>
      </c>
      <c r="AH559" s="403">
        <v>1</v>
      </c>
      <c r="AI559" s="403">
        <v>0</v>
      </c>
      <c r="AJ559" s="403">
        <v>12</v>
      </c>
      <c r="AK559" s="403">
        <v>12</v>
      </c>
      <c r="AL559" s="403">
        <v>11</v>
      </c>
      <c r="AM559" s="403">
        <v>11</v>
      </c>
      <c r="AN559" s="403">
        <v>12</v>
      </c>
      <c r="AO559" s="402"/>
      <c r="AP559" s="405" t="s">
        <v>430</v>
      </c>
      <c r="AQ559" s="405" t="s">
        <v>430</v>
      </c>
      <c r="AR559" s="405">
        <v>14.69</v>
      </c>
      <c r="AS559" s="405">
        <v>13.28</v>
      </c>
      <c r="AT559" s="405">
        <v>18.185454545454501</v>
      </c>
      <c r="AU559" s="408"/>
      <c r="AV559" s="403">
        <v>0</v>
      </c>
      <c r="AW559" s="403">
        <v>0</v>
      </c>
      <c r="AX559" s="403">
        <v>1</v>
      </c>
      <c r="AY559" s="403">
        <v>2</v>
      </c>
      <c r="AZ559" s="403">
        <v>11</v>
      </c>
      <c r="BA559" s="409"/>
      <c r="BB559" s="405"/>
      <c r="BC559" s="410"/>
      <c r="BD559" s="410"/>
      <c r="BE559" s="410"/>
      <c r="BF559" s="406"/>
      <c r="BG559" s="405"/>
      <c r="BH559" s="405"/>
      <c r="BI559" s="405"/>
      <c r="BJ559" s="405"/>
      <c r="BK559" s="402"/>
      <c r="BL559" s="401"/>
      <c r="BM559" s="401"/>
      <c r="BN559" s="401"/>
      <c r="BO559" s="401"/>
      <c r="BP559" s="401"/>
      <c r="BQ559" s="402"/>
      <c r="BR559" s="411"/>
    </row>
    <row r="560" spans="1:70" s="428" customFormat="1" x14ac:dyDescent="0.25">
      <c r="A560" s="886" t="s">
        <v>94</v>
      </c>
      <c r="B560" s="373"/>
      <c r="C560" s="719"/>
      <c r="D560" s="373"/>
      <c r="E560" s="346"/>
      <c r="F560" s="373"/>
      <c r="G560" s="347"/>
      <c r="H560" s="374"/>
      <c r="I560" s="348">
        <v>1.4705999999999999</v>
      </c>
      <c r="J560" s="348">
        <v>2.5987</v>
      </c>
      <c r="K560" s="348">
        <v>8.2577999999999996</v>
      </c>
      <c r="L560" s="348">
        <v>18.2803</v>
      </c>
      <c r="M560" s="348">
        <v>20.223500000000001</v>
      </c>
      <c r="N560" s="350">
        <v>15.5989</v>
      </c>
      <c r="O560" s="348">
        <v>15.1767</v>
      </c>
      <c r="P560" s="348">
        <v>20.966999999999999</v>
      </c>
      <c r="Q560" s="348">
        <v>12.9916</v>
      </c>
      <c r="R560" s="348" t="s">
        <v>430</v>
      </c>
      <c r="S560" s="348">
        <v>5.6116999999999999</v>
      </c>
      <c r="T560" s="348">
        <v>35.946199999999997</v>
      </c>
      <c r="U560" s="348">
        <v>17.214500000000001</v>
      </c>
      <c r="V560" s="348">
        <v>15.5276</v>
      </c>
      <c r="W560" s="348">
        <v>5.6116999999999999</v>
      </c>
      <c r="X560" s="348">
        <v>31.779699999999998</v>
      </c>
      <c r="Y560" s="374"/>
      <c r="Z560" s="346"/>
      <c r="AA560" s="346"/>
      <c r="AB560" s="346"/>
      <c r="AC560" s="346"/>
      <c r="AD560" s="346"/>
      <c r="AE560" s="346"/>
      <c r="AF560" s="346"/>
      <c r="AG560" s="346"/>
      <c r="AH560" s="346"/>
      <c r="AI560" s="346"/>
      <c r="AJ560" s="346"/>
      <c r="AK560" s="346"/>
      <c r="AL560" s="346"/>
      <c r="AM560" s="346"/>
      <c r="AN560" s="346"/>
      <c r="AO560" s="373"/>
      <c r="AP560" s="348" t="s">
        <v>430</v>
      </c>
      <c r="AQ560" s="348" t="s">
        <v>430</v>
      </c>
      <c r="AR560" s="348">
        <v>14.69</v>
      </c>
      <c r="AS560" s="348">
        <v>14</v>
      </c>
      <c r="AT560" s="348">
        <v>35.520000000000003</v>
      </c>
      <c r="AU560" s="351"/>
      <c r="AV560" s="346"/>
      <c r="AW560" s="346"/>
      <c r="AX560" s="346"/>
      <c r="AY560" s="346"/>
      <c r="AZ560" s="346"/>
      <c r="BA560" s="362"/>
      <c r="BB560" s="348"/>
      <c r="BC560" s="375"/>
      <c r="BD560" s="375"/>
      <c r="BE560" s="375"/>
      <c r="BF560" s="374"/>
      <c r="BG560" s="348"/>
      <c r="BH560" s="348"/>
      <c r="BI560" s="348"/>
      <c r="BJ560" s="348"/>
      <c r="BK560" s="373"/>
      <c r="BL560" s="372"/>
      <c r="BM560" s="372"/>
      <c r="BN560" s="372"/>
      <c r="BO560" s="372"/>
      <c r="BP560" s="372"/>
      <c r="BQ560" s="373"/>
      <c r="BR560" s="354"/>
    </row>
    <row r="561" spans="1:70" s="428" customFormat="1" x14ac:dyDescent="0.25">
      <c r="A561" s="886" t="s">
        <v>95</v>
      </c>
      <c r="B561" s="373"/>
      <c r="C561" s="719"/>
      <c r="D561" s="373"/>
      <c r="E561" s="346"/>
      <c r="F561" s="373"/>
      <c r="G561" s="347"/>
      <c r="H561" s="374"/>
      <c r="I561" s="348">
        <v>-0.55310000000000004</v>
      </c>
      <c r="J561" s="348">
        <v>0.2356</v>
      </c>
      <c r="K561" s="348">
        <v>2.6524999999999999</v>
      </c>
      <c r="L561" s="348">
        <v>6.5148999999999999</v>
      </c>
      <c r="M561" s="348">
        <v>1.3706</v>
      </c>
      <c r="N561" s="350">
        <v>-0.11260000000000001</v>
      </c>
      <c r="O561" s="348">
        <v>-0.86870000000000003</v>
      </c>
      <c r="P561" s="348">
        <v>16.714700000000001</v>
      </c>
      <c r="Q561" s="348">
        <v>12.9916</v>
      </c>
      <c r="R561" s="348" t="s">
        <v>430</v>
      </c>
      <c r="S561" s="348">
        <v>0.99009999999999998</v>
      </c>
      <c r="T561" s="348">
        <v>16.852</v>
      </c>
      <c r="U561" s="348">
        <v>0.24460000000000001</v>
      </c>
      <c r="V561" s="348">
        <v>1.7012</v>
      </c>
      <c r="W561" s="348">
        <v>0.99009999999999998</v>
      </c>
      <c r="X561" s="348">
        <v>1.4033</v>
      </c>
      <c r="Y561" s="374"/>
      <c r="Z561" s="346"/>
      <c r="AA561" s="346"/>
      <c r="AB561" s="346"/>
      <c r="AC561" s="346"/>
      <c r="AD561" s="346"/>
      <c r="AE561" s="346"/>
      <c r="AF561" s="346"/>
      <c r="AG561" s="346"/>
      <c r="AH561" s="346"/>
      <c r="AI561" s="346"/>
      <c r="AJ561" s="346"/>
      <c r="AK561" s="346"/>
      <c r="AL561" s="346"/>
      <c r="AM561" s="346"/>
      <c r="AN561" s="346"/>
      <c r="AO561" s="373"/>
      <c r="AP561" s="348" t="s">
        <v>430</v>
      </c>
      <c r="AQ561" s="348" t="s">
        <v>430</v>
      </c>
      <c r="AR561" s="348">
        <v>14.69</v>
      </c>
      <c r="AS561" s="348">
        <v>12.56</v>
      </c>
      <c r="AT561" s="348">
        <v>8.35</v>
      </c>
      <c r="AU561" s="351"/>
      <c r="AV561" s="346"/>
      <c r="AW561" s="346"/>
      <c r="AX561" s="346"/>
      <c r="AY561" s="346"/>
      <c r="AZ561" s="346"/>
      <c r="BA561" s="362"/>
      <c r="BB561" s="348"/>
      <c r="BC561" s="375"/>
      <c r="BD561" s="375"/>
      <c r="BE561" s="375"/>
      <c r="BF561" s="374"/>
      <c r="BG561" s="348"/>
      <c r="BH561" s="348"/>
      <c r="BI561" s="348"/>
      <c r="BJ561" s="348"/>
      <c r="BK561" s="373"/>
      <c r="BL561" s="372"/>
      <c r="BM561" s="372"/>
      <c r="BN561" s="372"/>
      <c r="BO561" s="372"/>
      <c r="BP561" s="372"/>
      <c r="BQ561" s="373"/>
      <c r="BR561" s="354"/>
    </row>
    <row r="562" spans="1:70" s="428" customFormat="1" x14ac:dyDescent="0.25">
      <c r="A562" s="887" t="s">
        <v>96</v>
      </c>
      <c r="B562" s="413"/>
      <c r="C562" s="725"/>
      <c r="D562" s="413"/>
      <c r="E562" s="414"/>
      <c r="F562" s="413"/>
      <c r="G562" s="415"/>
      <c r="H562" s="417"/>
      <c r="I562" s="416">
        <v>-0.18340000000000001</v>
      </c>
      <c r="J562" s="416">
        <v>1.24105</v>
      </c>
      <c r="K562" s="416">
        <v>5.3734000000000002</v>
      </c>
      <c r="L562" s="416">
        <v>10.5441</v>
      </c>
      <c r="M562" s="416">
        <v>8.7114999999999991</v>
      </c>
      <c r="N562" s="418">
        <v>7.7426000000000004</v>
      </c>
      <c r="O562" s="416">
        <v>6.1696</v>
      </c>
      <c r="P562" s="416">
        <v>18.840900000000001</v>
      </c>
      <c r="Q562" s="416">
        <v>12.9916</v>
      </c>
      <c r="R562" s="416" t="s">
        <v>430</v>
      </c>
      <c r="S562" s="416">
        <v>2.6353</v>
      </c>
      <c r="T562" s="416">
        <v>22.167100000000001</v>
      </c>
      <c r="U562" s="416">
        <v>4.6649000000000003</v>
      </c>
      <c r="V562" s="416">
        <v>7.5841000000000003</v>
      </c>
      <c r="W562" s="416">
        <v>2.6353</v>
      </c>
      <c r="X562" s="416">
        <v>14.972200000000001</v>
      </c>
      <c r="Y562" s="417"/>
      <c r="Z562" s="414"/>
      <c r="AA562" s="414"/>
      <c r="AB562" s="414"/>
      <c r="AC562" s="414"/>
      <c r="AD562" s="414"/>
      <c r="AE562" s="414"/>
      <c r="AF562" s="414"/>
      <c r="AG562" s="414"/>
      <c r="AH562" s="414"/>
      <c r="AI562" s="414"/>
      <c r="AJ562" s="414"/>
      <c r="AK562" s="414"/>
      <c r="AL562" s="414"/>
      <c r="AM562" s="414"/>
      <c r="AN562" s="414"/>
      <c r="AO562" s="413"/>
      <c r="AP562" s="416" t="s">
        <v>430</v>
      </c>
      <c r="AQ562" s="416" t="s">
        <v>430</v>
      </c>
      <c r="AR562" s="416">
        <v>14.69</v>
      </c>
      <c r="AS562" s="416">
        <v>13.28</v>
      </c>
      <c r="AT562" s="416">
        <v>16.48</v>
      </c>
      <c r="AU562" s="419"/>
      <c r="AV562" s="414"/>
      <c r="AW562" s="414"/>
      <c r="AX562" s="414"/>
      <c r="AY562" s="414"/>
      <c r="AZ562" s="414"/>
      <c r="BA562" s="420"/>
      <c r="BB562" s="416"/>
      <c r="BC562" s="421"/>
      <c r="BD562" s="421"/>
      <c r="BE562" s="421"/>
      <c r="BF562" s="417"/>
      <c r="BG562" s="416"/>
      <c r="BH562" s="416"/>
      <c r="BI562" s="416"/>
      <c r="BJ562" s="416"/>
      <c r="BK562" s="413"/>
      <c r="BL562" s="412"/>
      <c r="BM562" s="412"/>
      <c r="BN562" s="412"/>
      <c r="BO562" s="412"/>
      <c r="BP562" s="412"/>
      <c r="BQ562" s="413"/>
      <c r="BR562" s="422"/>
    </row>
    <row r="563" spans="1:70" s="428" customFormat="1" ht="14.5" customHeight="1" x14ac:dyDescent="0.35">
      <c r="A563" s="874" t="s">
        <v>4000</v>
      </c>
      <c r="B563" s="862"/>
      <c r="C563" s="863"/>
      <c r="D563" s="862"/>
      <c r="E563" s="864"/>
      <c r="F563" s="862"/>
      <c r="G563" s="865"/>
      <c r="H563" s="867"/>
      <c r="I563" s="866"/>
      <c r="J563" s="866"/>
      <c r="K563" s="866"/>
      <c r="L563" s="866"/>
      <c r="M563" s="866"/>
      <c r="N563" s="868"/>
      <c r="O563" s="866"/>
      <c r="P563" s="866"/>
      <c r="Q563" s="866"/>
      <c r="R563" s="866"/>
      <c r="S563" s="866"/>
      <c r="T563" s="866"/>
      <c r="U563" s="866"/>
      <c r="V563" s="866"/>
      <c r="W563" s="866"/>
      <c r="X563" s="866"/>
      <c r="Y563" s="867"/>
      <c r="Z563" s="864"/>
      <c r="AA563" s="864"/>
      <c r="AB563" s="864"/>
      <c r="AC563" s="864"/>
      <c r="AD563" s="864"/>
      <c r="AE563" s="864"/>
      <c r="AF563" s="864"/>
      <c r="AG563" s="864"/>
      <c r="AH563" s="864"/>
      <c r="AI563" s="864"/>
      <c r="AJ563" s="864"/>
      <c r="AK563" s="864"/>
      <c r="AL563" s="864"/>
      <c r="AM563" s="864"/>
      <c r="AN563" s="864"/>
      <c r="AO563" s="862"/>
      <c r="AP563" s="866"/>
      <c r="AQ563" s="866"/>
      <c r="AR563" s="866"/>
      <c r="AS563" s="866"/>
      <c r="AT563" s="866"/>
      <c r="AU563" s="869"/>
      <c r="AV563" s="864"/>
      <c r="AW563" s="864"/>
      <c r="AX563" s="864"/>
      <c r="AY563" s="864"/>
      <c r="AZ563" s="864"/>
      <c r="BA563" s="870"/>
      <c r="BB563" s="866"/>
      <c r="BC563" s="871"/>
      <c r="BD563" s="871"/>
      <c r="BE563" s="871"/>
      <c r="BF563" s="867"/>
      <c r="BG563" s="866"/>
      <c r="BH563" s="866"/>
      <c r="BI563" s="866"/>
      <c r="BJ563" s="866"/>
      <c r="BK563" s="862"/>
      <c r="BL563" s="872"/>
      <c r="BM563" s="872"/>
      <c r="BN563" s="872"/>
      <c r="BO563" s="872"/>
      <c r="BP563" s="872"/>
      <c r="BQ563" s="862"/>
      <c r="BR563" s="873"/>
    </row>
    <row r="564" spans="1:70" s="428" customFormat="1" x14ac:dyDescent="0.25">
      <c r="A564" s="345" t="s">
        <v>4001</v>
      </c>
      <c r="B564" s="373"/>
      <c r="C564" s="719">
        <v>45652</v>
      </c>
      <c r="D564" s="373"/>
      <c r="E564" s="346">
        <v>3004.63</v>
      </c>
      <c r="F564" s="373"/>
      <c r="G564" s="347">
        <v>9.7835000000000001</v>
      </c>
      <c r="H564" s="374"/>
      <c r="I564" s="348">
        <v>-0.37780000000000002</v>
      </c>
      <c r="J564" s="348">
        <v>0.13919999999999999</v>
      </c>
      <c r="K564" s="348">
        <v>0.1085</v>
      </c>
      <c r="L564" s="348">
        <v>-3.6364999999999998</v>
      </c>
      <c r="M564" s="348">
        <v>-7.8810000000000002</v>
      </c>
      <c r="N564" s="350">
        <v>-0.66400000000000003</v>
      </c>
      <c r="O564" s="348" t="s">
        <v>430</v>
      </c>
      <c r="P564" s="348" t="s">
        <v>430</v>
      </c>
      <c r="Q564" s="348" t="s">
        <v>430</v>
      </c>
      <c r="R564" s="348" t="s">
        <v>430</v>
      </c>
      <c r="S564" s="348">
        <v>0.62019999999999997</v>
      </c>
      <c r="T564" s="348">
        <v>5.5609999999999999</v>
      </c>
      <c r="U564" s="348">
        <v>-7.1200999999999999</v>
      </c>
      <c r="V564" s="348">
        <v>2.3014999999999999</v>
      </c>
      <c r="W564" s="348">
        <v>0.62019999999999997</v>
      </c>
      <c r="X564" s="348">
        <v>-1.3991</v>
      </c>
      <c r="Y564" s="374"/>
      <c r="Z564" s="346">
        <v>10</v>
      </c>
      <c r="AA564" s="346">
        <v>8</v>
      </c>
      <c r="AB564" s="346">
        <v>11</v>
      </c>
      <c r="AC564" s="346">
        <v>11</v>
      </c>
      <c r="AD564" s="346">
        <v>11</v>
      </c>
      <c r="AE564" s="346">
        <v>7</v>
      </c>
      <c r="AF564" s="346" t="s">
        <v>430</v>
      </c>
      <c r="AG564" s="346" t="s">
        <v>430</v>
      </c>
      <c r="AH564" s="346" t="s">
        <v>430</v>
      </c>
      <c r="AI564" s="346" t="s">
        <v>430</v>
      </c>
      <c r="AJ564" s="346">
        <v>10</v>
      </c>
      <c r="AK564" s="346">
        <v>11</v>
      </c>
      <c r="AL564" s="346">
        <v>11</v>
      </c>
      <c r="AM564" s="346">
        <v>6</v>
      </c>
      <c r="AN564" s="346">
        <v>10</v>
      </c>
      <c r="AO564" s="373"/>
      <c r="AP564" s="348" t="s">
        <v>430</v>
      </c>
      <c r="AQ564" s="348" t="s">
        <v>430</v>
      </c>
      <c r="AR564" s="348" t="s">
        <v>430</v>
      </c>
      <c r="AS564" s="348" t="s">
        <v>430</v>
      </c>
      <c r="AT564" s="348">
        <v>-3.97</v>
      </c>
      <c r="AU564" s="351"/>
      <c r="AV564" s="346" t="s">
        <v>430</v>
      </c>
      <c r="AW564" s="346" t="s">
        <v>430</v>
      </c>
      <c r="AX564" s="346" t="s">
        <v>430</v>
      </c>
      <c r="AY564" s="346" t="s">
        <v>430</v>
      </c>
      <c r="AZ564" s="346">
        <v>10</v>
      </c>
      <c r="BA564" s="362"/>
      <c r="BB564" s="348">
        <v>13.6400696184447</v>
      </c>
      <c r="BC564" s="375">
        <v>0.99361823832989704</v>
      </c>
      <c r="BD564" s="375">
        <v>-2.1391220783017501E-2</v>
      </c>
      <c r="BE564" s="375">
        <v>-0.31012086129206701</v>
      </c>
      <c r="BF564" s="374"/>
      <c r="BG564" s="348">
        <v>70.893699999999995</v>
      </c>
      <c r="BH564" s="348">
        <v>27.612100000000002</v>
      </c>
      <c r="BI564" s="348" t="s">
        <v>430</v>
      </c>
      <c r="BJ564" s="348">
        <v>1.4942</v>
      </c>
      <c r="BK564" s="373"/>
      <c r="BL564" s="372" t="s">
        <v>3263</v>
      </c>
      <c r="BM564" s="372" t="s">
        <v>3264</v>
      </c>
      <c r="BN564" s="372" t="s">
        <v>3265</v>
      </c>
      <c r="BO564" s="372" t="s">
        <v>3266</v>
      </c>
      <c r="BP564" s="372" t="s">
        <v>3267</v>
      </c>
      <c r="BQ564" s="373"/>
      <c r="BR564" s="354" t="s">
        <v>525</v>
      </c>
    </row>
    <row r="565" spans="1:70" s="428" customFormat="1" x14ac:dyDescent="0.25">
      <c r="A565" s="345" t="s">
        <v>4002</v>
      </c>
      <c r="B565" s="373"/>
      <c r="C565" s="719">
        <v>45471</v>
      </c>
      <c r="D565" s="373"/>
      <c r="E565" s="346">
        <v>2022.84</v>
      </c>
      <c r="F565" s="373"/>
      <c r="G565" s="347">
        <v>10.37</v>
      </c>
      <c r="H565" s="374"/>
      <c r="I565" s="348">
        <v>-0.1925</v>
      </c>
      <c r="J565" s="348">
        <v>0</v>
      </c>
      <c r="K565" s="348">
        <v>0.87549999999999994</v>
      </c>
      <c r="L565" s="348">
        <v>3.2869000000000002</v>
      </c>
      <c r="M565" s="348">
        <v>0.19320000000000001</v>
      </c>
      <c r="N565" s="350">
        <v>6.359</v>
      </c>
      <c r="O565" s="348">
        <v>1.0282</v>
      </c>
      <c r="P565" s="348" t="s">
        <v>430</v>
      </c>
      <c r="Q565" s="348" t="s">
        <v>430</v>
      </c>
      <c r="R565" s="348" t="s">
        <v>430</v>
      </c>
      <c r="S565" s="348">
        <v>0.67959999999999998</v>
      </c>
      <c r="T565" s="348">
        <v>13.4573</v>
      </c>
      <c r="U565" s="348">
        <v>0</v>
      </c>
      <c r="V565" s="348">
        <v>8.3595000000000006</v>
      </c>
      <c r="W565" s="348">
        <v>0.67959999999999998</v>
      </c>
      <c r="X565" s="348">
        <v>1.7887</v>
      </c>
      <c r="Y565" s="374"/>
      <c r="Z565" s="346">
        <v>7</v>
      </c>
      <c r="AA565" s="346">
        <v>10</v>
      </c>
      <c r="AB565" s="346">
        <v>6</v>
      </c>
      <c r="AC565" s="346">
        <v>3</v>
      </c>
      <c r="AD565" s="346">
        <v>3</v>
      </c>
      <c r="AE565" s="346">
        <v>2</v>
      </c>
      <c r="AF565" s="346">
        <v>4</v>
      </c>
      <c r="AG565" s="346" t="s">
        <v>430</v>
      </c>
      <c r="AH565" s="346" t="s">
        <v>430</v>
      </c>
      <c r="AI565" s="346" t="s">
        <v>430</v>
      </c>
      <c r="AJ565" s="346">
        <v>9</v>
      </c>
      <c r="AK565" s="346">
        <v>3</v>
      </c>
      <c r="AL565" s="346">
        <v>2</v>
      </c>
      <c r="AM565" s="346">
        <v>2</v>
      </c>
      <c r="AN565" s="346">
        <v>9</v>
      </c>
      <c r="AO565" s="373"/>
      <c r="AP565" s="348" t="s">
        <v>430</v>
      </c>
      <c r="AQ565" s="348" t="s">
        <v>430</v>
      </c>
      <c r="AR565" s="348" t="s">
        <v>430</v>
      </c>
      <c r="AS565" s="348" t="s">
        <v>430</v>
      </c>
      <c r="AT565" s="348">
        <v>6.7</v>
      </c>
      <c r="AU565" s="351"/>
      <c r="AV565" s="346" t="s">
        <v>430</v>
      </c>
      <c r="AW565" s="346" t="s">
        <v>430</v>
      </c>
      <c r="AX565" s="346" t="s">
        <v>430</v>
      </c>
      <c r="AY565" s="346" t="s">
        <v>430</v>
      </c>
      <c r="AZ565" s="346">
        <v>3</v>
      </c>
      <c r="BA565" s="362"/>
      <c r="BB565" s="348">
        <v>15.979297929089199</v>
      </c>
      <c r="BC565" s="375">
        <v>1.0808023685927699</v>
      </c>
      <c r="BD565" s="375">
        <v>-1.64533678687847E-2</v>
      </c>
      <c r="BE565" s="375">
        <v>6.1095516521339398E-2</v>
      </c>
      <c r="BF565" s="374"/>
      <c r="BG565" s="348">
        <v>55.686399999999999</v>
      </c>
      <c r="BH565" s="348">
        <v>41.479700000000001</v>
      </c>
      <c r="BI565" s="348">
        <v>2.4032200000000001</v>
      </c>
      <c r="BJ565" s="348">
        <v>0.43068000000000001</v>
      </c>
      <c r="BK565" s="373"/>
      <c r="BL565" s="372" t="s">
        <v>3269</v>
      </c>
      <c r="BM565" s="372" t="s">
        <v>3270</v>
      </c>
      <c r="BN565" s="372" t="s">
        <v>1684</v>
      </c>
      <c r="BO565" s="372" t="s">
        <v>3271</v>
      </c>
      <c r="BP565" s="372" t="s">
        <v>1490</v>
      </c>
      <c r="BQ565" s="373"/>
      <c r="BR565" s="354" t="s">
        <v>602</v>
      </c>
    </row>
    <row r="566" spans="1:70" s="428" customFormat="1" x14ac:dyDescent="0.25">
      <c r="A566" s="345" t="s">
        <v>4003</v>
      </c>
      <c r="B566" s="373"/>
      <c r="C566" s="719">
        <v>44316</v>
      </c>
      <c r="D566" s="373"/>
      <c r="E566" s="346">
        <v>1674.6</v>
      </c>
      <c r="F566" s="373"/>
      <c r="G566" s="347">
        <v>27.652799999999999</v>
      </c>
      <c r="H566" s="374"/>
      <c r="I566" s="348">
        <v>4.3400000000000001E-2</v>
      </c>
      <c r="J566" s="348">
        <v>1.6202000000000001</v>
      </c>
      <c r="K566" s="348">
        <v>2.2968999999999999</v>
      </c>
      <c r="L566" s="348">
        <v>11.0336</v>
      </c>
      <c r="M566" s="348">
        <v>10.7006</v>
      </c>
      <c r="N566" s="350">
        <v>12.1913</v>
      </c>
      <c r="O566" s="348">
        <v>1.6342000000000001</v>
      </c>
      <c r="P566" s="348">
        <v>19.3201</v>
      </c>
      <c r="Q566" s="348">
        <v>20.625299999999999</v>
      </c>
      <c r="R566" s="348" t="s">
        <v>430</v>
      </c>
      <c r="S566" s="348">
        <v>0.75090000000000001</v>
      </c>
      <c r="T566" s="348">
        <v>23.835899999999999</v>
      </c>
      <c r="U566" s="348">
        <v>9.3190000000000008</v>
      </c>
      <c r="V566" s="348">
        <v>15.6107</v>
      </c>
      <c r="W566" s="348">
        <v>0.75090000000000001</v>
      </c>
      <c r="X566" s="348">
        <v>21.542100000000001</v>
      </c>
      <c r="Y566" s="374"/>
      <c r="Z566" s="346">
        <v>2</v>
      </c>
      <c r="AA566" s="346">
        <v>1</v>
      </c>
      <c r="AB566" s="346">
        <v>1</v>
      </c>
      <c r="AC566" s="346">
        <v>1</v>
      </c>
      <c r="AD566" s="346">
        <v>1</v>
      </c>
      <c r="AE566" s="346">
        <v>1</v>
      </c>
      <c r="AF566" s="346">
        <v>3</v>
      </c>
      <c r="AG566" s="346">
        <v>1</v>
      </c>
      <c r="AH566" s="346">
        <v>1</v>
      </c>
      <c r="AI566" s="346" t="s">
        <v>430</v>
      </c>
      <c r="AJ566" s="346">
        <v>8</v>
      </c>
      <c r="AK566" s="346">
        <v>1</v>
      </c>
      <c r="AL566" s="346">
        <v>1</v>
      </c>
      <c r="AM566" s="346">
        <v>1</v>
      </c>
      <c r="AN566" s="346">
        <v>8</v>
      </c>
      <c r="AO566" s="373"/>
      <c r="AP566" s="348" t="s">
        <v>430</v>
      </c>
      <c r="AQ566" s="348" t="s">
        <v>430</v>
      </c>
      <c r="AR566" s="348">
        <v>19.11</v>
      </c>
      <c r="AS566" s="348">
        <v>12.54</v>
      </c>
      <c r="AT566" s="348">
        <v>22.08</v>
      </c>
      <c r="AU566" s="351"/>
      <c r="AV566" s="346" t="s">
        <v>430</v>
      </c>
      <c r="AW566" s="346" t="s">
        <v>430</v>
      </c>
      <c r="AX566" s="346">
        <v>1</v>
      </c>
      <c r="AY566" s="346">
        <v>1</v>
      </c>
      <c r="AZ566" s="346">
        <v>1</v>
      </c>
      <c r="BA566" s="362"/>
      <c r="BB566" s="348">
        <v>15.470525813625301</v>
      </c>
      <c r="BC566" s="375">
        <v>0.98085122239865896</v>
      </c>
      <c r="BD566" s="375">
        <v>7.6446983119939804E-2</v>
      </c>
      <c r="BE566" s="375">
        <v>0.57404550832054402</v>
      </c>
      <c r="BF566" s="374"/>
      <c r="BG566" s="348">
        <v>43.504100000000001</v>
      </c>
      <c r="BH566" s="348">
        <v>30.4345</v>
      </c>
      <c r="BI566" s="348">
        <v>2.1114600000000001</v>
      </c>
      <c r="BJ566" s="348">
        <v>23.949940000000002</v>
      </c>
      <c r="BK566" s="373"/>
      <c r="BL566" s="372" t="s">
        <v>3273</v>
      </c>
      <c r="BM566" s="372" t="s">
        <v>3274</v>
      </c>
      <c r="BN566" s="372" t="s">
        <v>3275</v>
      </c>
      <c r="BO566" s="372" t="s">
        <v>3276</v>
      </c>
      <c r="BP566" s="372" t="s">
        <v>3277</v>
      </c>
      <c r="BQ566" s="373"/>
      <c r="BR566" s="354" t="s">
        <v>547</v>
      </c>
    </row>
    <row r="567" spans="1:70" s="428" customFormat="1" x14ac:dyDescent="0.25">
      <c r="A567" s="345" t="s">
        <v>4004</v>
      </c>
      <c r="B567" s="373"/>
      <c r="C567" s="719">
        <v>45678</v>
      </c>
      <c r="D567" s="373"/>
      <c r="E567" s="346">
        <v>1535.28</v>
      </c>
      <c r="F567" s="373"/>
      <c r="G567" s="347">
        <v>10.528700000000001</v>
      </c>
      <c r="H567" s="374"/>
      <c r="I567" s="348">
        <v>3.8E-3</v>
      </c>
      <c r="J567" s="348">
        <v>0.58850000000000002</v>
      </c>
      <c r="K567" s="348">
        <v>0.51649999999999996</v>
      </c>
      <c r="L567" s="348">
        <v>1.5519000000000001</v>
      </c>
      <c r="M567" s="348">
        <v>-2.2641</v>
      </c>
      <c r="N567" s="350">
        <v>-2.3094000000000001</v>
      </c>
      <c r="O567" s="348" t="s">
        <v>430</v>
      </c>
      <c r="P567" s="348" t="s">
        <v>430</v>
      </c>
      <c r="Q567" s="348" t="s">
        <v>430</v>
      </c>
      <c r="R567" s="348" t="s">
        <v>430</v>
      </c>
      <c r="S567" s="348">
        <v>0.81969999999999998</v>
      </c>
      <c r="T567" s="348">
        <v>12.326499999999999</v>
      </c>
      <c r="U567" s="348">
        <v>-2.7065999999999999</v>
      </c>
      <c r="V567" s="348">
        <v>1.4823999999999999</v>
      </c>
      <c r="W567" s="348">
        <v>0.81969999999999998</v>
      </c>
      <c r="X567" s="348">
        <v>3.5369999999999999</v>
      </c>
      <c r="Y567" s="374"/>
      <c r="Z567" s="346">
        <v>3</v>
      </c>
      <c r="AA567" s="346">
        <v>4</v>
      </c>
      <c r="AB567" s="346">
        <v>9</v>
      </c>
      <c r="AC567" s="346">
        <v>6</v>
      </c>
      <c r="AD567" s="346">
        <v>8</v>
      </c>
      <c r="AE567" s="346">
        <v>9</v>
      </c>
      <c r="AF567" s="346" t="s">
        <v>430</v>
      </c>
      <c r="AG567" s="346" t="s">
        <v>430</v>
      </c>
      <c r="AH567" s="346" t="s">
        <v>430</v>
      </c>
      <c r="AI567" s="346" t="s">
        <v>430</v>
      </c>
      <c r="AJ567" s="346">
        <v>7</v>
      </c>
      <c r="AK567" s="346">
        <v>4</v>
      </c>
      <c r="AL567" s="346">
        <v>8</v>
      </c>
      <c r="AM567" s="346">
        <v>9</v>
      </c>
      <c r="AN567" s="346">
        <v>7</v>
      </c>
      <c r="AO567" s="373"/>
      <c r="AP567" s="348" t="s">
        <v>430</v>
      </c>
      <c r="AQ567" s="348" t="s">
        <v>430</v>
      </c>
      <c r="AR567" s="348" t="s">
        <v>430</v>
      </c>
      <c r="AS567" s="348" t="s">
        <v>430</v>
      </c>
      <c r="AT567" s="348">
        <v>-0.24</v>
      </c>
      <c r="AU567" s="351"/>
      <c r="AV567" s="346" t="s">
        <v>430</v>
      </c>
      <c r="AW567" s="346" t="s">
        <v>430</v>
      </c>
      <c r="AX567" s="346" t="s">
        <v>430</v>
      </c>
      <c r="AY567" s="346" t="s">
        <v>430</v>
      </c>
      <c r="AZ567" s="346">
        <v>8</v>
      </c>
      <c r="BA567" s="362"/>
      <c r="BB567" s="348">
        <v>13.195131698093499</v>
      </c>
      <c r="BC567" s="375">
        <v>1.0027065933505199</v>
      </c>
      <c r="BD567" s="375">
        <v>1.25415550193684E-2</v>
      </c>
      <c r="BE567" s="375">
        <v>-9.1272595411992993E-2</v>
      </c>
      <c r="BF567" s="374"/>
      <c r="BG567" s="348">
        <v>70.805999999999997</v>
      </c>
      <c r="BH567" s="348">
        <v>20.8748</v>
      </c>
      <c r="BI567" s="348">
        <v>5.1573200000000003</v>
      </c>
      <c r="BJ567" s="348">
        <v>3.16188</v>
      </c>
      <c r="BK567" s="373"/>
      <c r="BL567" s="372" t="s">
        <v>3279</v>
      </c>
      <c r="BM567" s="372" t="s">
        <v>3280</v>
      </c>
      <c r="BN567" s="372" t="s">
        <v>3281</v>
      </c>
      <c r="BO567" s="372" t="s">
        <v>3282</v>
      </c>
      <c r="BP567" s="372" t="s">
        <v>3283</v>
      </c>
      <c r="BQ567" s="373"/>
      <c r="BR567" s="354" t="s">
        <v>476</v>
      </c>
    </row>
    <row r="568" spans="1:70" s="428" customFormat="1" x14ac:dyDescent="0.25">
      <c r="A568" s="345" t="s">
        <v>4005</v>
      </c>
      <c r="B568" s="373"/>
      <c r="C568" s="719">
        <v>44529</v>
      </c>
      <c r="D568" s="373"/>
      <c r="E568" s="346">
        <v>857.93</v>
      </c>
      <c r="F568" s="373"/>
      <c r="G568" s="347">
        <v>19.524899999999999</v>
      </c>
      <c r="H568" s="374"/>
      <c r="I568" s="348">
        <v>-0.68110000000000004</v>
      </c>
      <c r="J568" s="348">
        <v>0.1852</v>
      </c>
      <c r="K568" s="348">
        <v>0.622</v>
      </c>
      <c r="L568" s="348">
        <v>-0.50249999999999995</v>
      </c>
      <c r="M568" s="348">
        <v>-5.1318999999999999</v>
      </c>
      <c r="N568" s="350">
        <v>-5.0751999999999997</v>
      </c>
      <c r="O568" s="348">
        <v>-1.7212000000000001</v>
      </c>
      <c r="P568" s="348">
        <v>16.789100000000001</v>
      </c>
      <c r="Q568" s="348" t="s">
        <v>430</v>
      </c>
      <c r="R568" s="348" t="s">
        <v>430</v>
      </c>
      <c r="S568" s="348">
        <v>0.88980000000000004</v>
      </c>
      <c r="T568" s="348">
        <v>8.6938999999999993</v>
      </c>
      <c r="U568" s="348">
        <v>-6.4307999999999996</v>
      </c>
      <c r="V568" s="348">
        <v>-2.4550000000000001</v>
      </c>
      <c r="W568" s="348">
        <v>0.88980000000000004</v>
      </c>
      <c r="X568" s="348">
        <v>15.5474</v>
      </c>
      <c r="Y568" s="374"/>
      <c r="Z568" s="346">
        <v>11</v>
      </c>
      <c r="AA568" s="346">
        <v>7</v>
      </c>
      <c r="AB568" s="346">
        <v>8</v>
      </c>
      <c r="AC568" s="346">
        <v>9</v>
      </c>
      <c r="AD568" s="346">
        <v>9</v>
      </c>
      <c r="AE568" s="346">
        <v>11</v>
      </c>
      <c r="AF568" s="346">
        <v>7</v>
      </c>
      <c r="AG568" s="346">
        <v>2</v>
      </c>
      <c r="AH568" s="346" t="s">
        <v>430</v>
      </c>
      <c r="AI568" s="346" t="s">
        <v>430</v>
      </c>
      <c r="AJ568" s="346">
        <v>6</v>
      </c>
      <c r="AK568" s="346">
        <v>10</v>
      </c>
      <c r="AL568" s="346">
        <v>10</v>
      </c>
      <c r="AM568" s="346">
        <v>11</v>
      </c>
      <c r="AN568" s="346">
        <v>6</v>
      </c>
      <c r="AO568" s="373"/>
      <c r="AP568" s="348" t="s">
        <v>430</v>
      </c>
      <c r="AQ568" s="348" t="s">
        <v>430</v>
      </c>
      <c r="AR568" s="348" t="s">
        <v>430</v>
      </c>
      <c r="AS568" s="348">
        <v>5.4</v>
      </c>
      <c r="AT568" s="348">
        <v>-5.66</v>
      </c>
      <c r="AU568" s="351"/>
      <c r="AV568" s="346" t="s">
        <v>430</v>
      </c>
      <c r="AW568" s="346" t="s">
        <v>430</v>
      </c>
      <c r="AX568" s="346" t="s">
        <v>430</v>
      </c>
      <c r="AY568" s="346">
        <v>5</v>
      </c>
      <c r="AZ568" s="346">
        <v>11</v>
      </c>
      <c r="BA568" s="362"/>
      <c r="BB568" s="348">
        <v>16.613333701042201</v>
      </c>
      <c r="BC568" s="375">
        <v>1.18912193760776</v>
      </c>
      <c r="BD568" s="375">
        <v>6.2174146012612598E-2</v>
      </c>
      <c r="BE568" s="375">
        <v>0.32159910538812497</v>
      </c>
      <c r="BF568" s="374"/>
      <c r="BG568" s="348">
        <v>71.352199999999996</v>
      </c>
      <c r="BH568" s="348">
        <v>28.182500000000001</v>
      </c>
      <c r="BI568" s="348" t="s">
        <v>430</v>
      </c>
      <c r="BJ568" s="348">
        <v>0.46529999999999999</v>
      </c>
      <c r="BK568" s="373"/>
      <c r="BL568" s="372" t="s">
        <v>3285</v>
      </c>
      <c r="BM568" s="372" t="s">
        <v>3286</v>
      </c>
      <c r="BN568" s="372" t="s">
        <v>3287</v>
      </c>
      <c r="BO568" s="372" t="s">
        <v>3288</v>
      </c>
      <c r="BP568" s="372" t="s">
        <v>3289</v>
      </c>
      <c r="BQ568" s="373"/>
      <c r="BR568" s="354" t="s">
        <v>436</v>
      </c>
    </row>
    <row r="569" spans="1:70" s="428" customFormat="1" x14ac:dyDescent="0.25">
      <c r="A569" s="345" t="s">
        <v>4006</v>
      </c>
      <c r="B569" s="373"/>
      <c r="C569" s="719">
        <v>44378</v>
      </c>
      <c r="D569" s="373"/>
      <c r="E569" s="346">
        <v>839.64700000000005</v>
      </c>
      <c r="F569" s="373"/>
      <c r="G569" s="347">
        <v>17.399999999999999</v>
      </c>
      <c r="H569" s="374"/>
      <c r="I569" s="348">
        <v>-0.22939999999999999</v>
      </c>
      <c r="J569" s="348">
        <v>0.11509999999999999</v>
      </c>
      <c r="K569" s="348">
        <v>1.1628000000000001</v>
      </c>
      <c r="L569" s="348">
        <v>4.2539999999999996</v>
      </c>
      <c r="M569" s="348">
        <v>1.0452999999999999</v>
      </c>
      <c r="N569" s="350">
        <v>2.9586000000000001</v>
      </c>
      <c r="O569" s="348">
        <v>-0.96289999999999998</v>
      </c>
      <c r="P569" s="348">
        <v>10.6304</v>
      </c>
      <c r="Q569" s="348">
        <v>11.0929</v>
      </c>
      <c r="R569" s="348" t="s">
        <v>430</v>
      </c>
      <c r="S569" s="348">
        <v>1.5168999999999999</v>
      </c>
      <c r="T569" s="348">
        <v>15.537800000000001</v>
      </c>
      <c r="U569" s="348">
        <v>-0.62819999999999998</v>
      </c>
      <c r="V569" s="348">
        <v>5.9038000000000004</v>
      </c>
      <c r="W569" s="348">
        <v>1.5168999999999999</v>
      </c>
      <c r="X569" s="348">
        <v>11.607100000000001</v>
      </c>
      <c r="Y569" s="374"/>
      <c r="Z569" s="346">
        <v>9</v>
      </c>
      <c r="AA569" s="346">
        <v>9</v>
      </c>
      <c r="AB569" s="346">
        <v>4</v>
      </c>
      <c r="AC569" s="346">
        <v>2</v>
      </c>
      <c r="AD569" s="346">
        <v>2</v>
      </c>
      <c r="AE569" s="346">
        <v>3</v>
      </c>
      <c r="AF569" s="346">
        <v>6</v>
      </c>
      <c r="AG569" s="346">
        <v>5</v>
      </c>
      <c r="AH569" s="346">
        <v>4</v>
      </c>
      <c r="AI569" s="346" t="s">
        <v>430</v>
      </c>
      <c r="AJ569" s="346">
        <v>4</v>
      </c>
      <c r="AK569" s="346">
        <v>2</v>
      </c>
      <c r="AL569" s="346">
        <v>3</v>
      </c>
      <c r="AM569" s="346">
        <v>3</v>
      </c>
      <c r="AN569" s="346">
        <v>4</v>
      </c>
      <c r="AO569" s="373"/>
      <c r="AP569" s="348" t="s">
        <v>430</v>
      </c>
      <c r="AQ569" s="348" t="s">
        <v>430</v>
      </c>
      <c r="AR569" s="348">
        <v>9.9499999999999993</v>
      </c>
      <c r="AS569" s="348">
        <v>5.35</v>
      </c>
      <c r="AT569" s="348">
        <v>6.94</v>
      </c>
      <c r="AU569" s="351"/>
      <c r="AV569" s="346" t="s">
        <v>430</v>
      </c>
      <c r="AW569" s="346" t="s">
        <v>430</v>
      </c>
      <c r="AX569" s="346">
        <v>4</v>
      </c>
      <c r="AY569" s="346">
        <v>6</v>
      </c>
      <c r="AZ569" s="346">
        <v>2</v>
      </c>
      <c r="BA569" s="362"/>
      <c r="BB569" s="348">
        <v>14.3354637555318</v>
      </c>
      <c r="BC569" s="375">
        <v>1.0261993395990801</v>
      </c>
      <c r="BD569" s="375">
        <v>3.6474414777872499E-2</v>
      </c>
      <c r="BE569" s="375">
        <v>-9.0984426651456798E-2</v>
      </c>
      <c r="BF569" s="374"/>
      <c r="BG569" s="348">
        <v>87.568799999999996</v>
      </c>
      <c r="BH569" s="348" t="s">
        <v>430</v>
      </c>
      <c r="BI569" s="348" t="s">
        <v>430</v>
      </c>
      <c r="BJ569" s="348">
        <v>12.4312</v>
      </c>
      <c r="BK569" s="373"/>
      <c r="BL569" s="372" t="s">
        <v>3291</v>
      </c>
      <c r="BM569" s="372" t="s">
        <v>3292</v>
      </c>
      <c r="BN569" s="372" t="s">
        <v>3293</v>
      </c>
      <c r="BO569" s="372" t="s">
        <v>3294</v>
      </c>
      <c r="BP569" s="372" t="s">
        <v>3295</v>
      </c>
      <c r="BQ569" s="373"/>
      <c r="BR569" s="354" t="s">
        <v>476</v>
      </c>
    </row>
    <row r="570" spans="1:70" s="428" customFormat="1" x14ac:dyDescent="0.25">
      <c r="A570" s="345" t="s">
        <v>4007</v>
      </c>
      <c r="B570" s="373"/>
      <c r="C570" s="719">
        <v>43626</v>
      </c>
      <c r="D570" s="373"/>
      <c r="E570" s="346">
        <v>765.72400000000005</v>
      </c>
      <c r="F570" s="373"/>
      <c r="G570" s="347">
        <v>22.329000000000001</v>
      </c>
      <c r="H570" s="374"/>
      <c r="I570" s="348">
        <v>-0.2011</v>
      </c>
      <c r="J570" s="348">
        <v>-4.48E-2</v>
      </c>
      <c r="K570" s="348">
        <v>0.94479999999999997</v>
      </c>
      <c r="L570" s="348">
        <v>0.50409999999999999</v>
      </c>
      <c r="M570" s="348">
        <v>-5.1565000000000003</v>
      </c>
      <c r="N570" s="350">
        <v>-0.99319999999999997</v>
      </c>
      <c r="O570" s="348">
        <v>0.54179999999999995</v>
      </c>
      <c r="P570" s="348">
        <v>7.5803000000000003</v>
      </c>
      <c r="Q570" s="348">
        <v>7.3368000000000002</v>
      </c>
      <c r="R570" s="348" t="s">
        <v>430</v>
      </c>
      <c r="S570" s="348">
        <v>1.7081</v>
      </c>
      <c r="T570" s="348">
        <v>9.6062999999999992</v>
      </c>
      <c r="U570" s="348">
        <v>-6.2476000000000003</v>
      </c>
      <c r="V570" s="348">
        <v>0.66269999999999996</v>
      </c>
      <c r="W570" s="348">
        <v>1.7081</v>
      </c>
      <c r="X570" s="348">
        <v>11.9717</v>
      </c>
      <c r="Y570" s="374"/>
      <c r="Z570" s="346">
        <v>8</v>
      </c>
      <c r="AA570" s="346">
        <v>11</v>
      </c>
      <c r="AB570" s="346">
        <v>5</v>
      </c>
      <c r="AC570" s="346">
        <v>8</v>
      </c>
      <c r="AD570" s="346">
        <v>10</v>
      </c>
      <c r="AE570" s="346">
        <v>8</v>
      </c>
      <c r="AF570" s="346">
        <v>5</v>
      </c>
      <c r="AG570" s="346">
        <v>6</v>
      </c>
      <c r="AH570" s="346">
        <v>5</v>
      </c>
      <c r="AI570" s="346" t="s">
        <v>430</v>
      </c>
      <c r="AJ570" s="346">
        <v>3</v>
      </c>
      <c r="AK570" s="346">
        <v>9</v>
      </c>
      <c r="AL570" s="346">
        <v>9</v>
      </c>
      <c r="AM570" s="346">
        <v>10</v>
      </c>
      <c r="AN570" s="346">
        <v>3</v>
      </c>
      <c r="AO570" s="373"/>
      <c r="AP570" s="348" t="s">
        <v>430</v>
      </c>
      <c r="AQ570" s="348">
        <v>9.61</v>
      </c>
      <c r="AR570" s="348">
        <v>6.52</v>
      </c>
      <c r="AS570" s="348">
        <v>3.47</v>
      </c>
      <c r="AT570" s="348">
        <v>-2.86</v>
      </c>
      <c r="AU570" s="351"/>
      <c r="AV570" s="346" t="s">
        <v>430</v>
      </c>
      <c r="AW570" s="346">
        <v>2</v>
      </c>
      <c r="AX570" s="346">
        <v>5</v>
      </c>
      <c r="AY570" s="346">
        <v>7</v>
      </c>
      <c r="AZ570" s="346">
        <v>9</v>
      </c>
      <c r="BA570" s="362"/>
      <c r="BB570" s="348">
        <v>12.730101465213201</v>
      </c>
      <c r="BC570" s="375">
        <v>0.919027039400935</v>
      </c>
      <c r="BD570" s="375">
        <v>2.39526743854712E-2</v>
      </c>
      <c r="BE570" s="375">
        <v>-0.24483271515008501</v>
      </c>
      <c r="BF570" s="374"/>
      <c r="BG570" s="348">
        <v>62.140700000000002</v>
      </c>
      <c r="BH570" s="348">
        <v>32.629300000000001</v>
      </c>
      <c r="BI570" s="348" t="s">
        <v>430</v>
      </c>
      <c r="BJ570" s="348">
        <v>5.23</v>
      </c>
      <c r="BK570" s="373"/>
      <c r="BL570" s="372" t="s">
        <v>3297</v>
      </c>
      <c r="BM570" s="372" t="s">
        <v>3298</v>
      </c>
      <c r="BN570" s="372" t="s">
        <v>3299</v>
      </c>
      <c r="BO570" s="372" t="s">
        <v>3300</v>
      </c>
      <c r="BP570" s="372" t="s">
        <v>3217</v>
      </c>
      <c r="BQ570" s="373"/>
      <c r="BR570" s="354" t="s">
        <v>554</v>
      </c>
    </row>
    <row r="571" spans="1:70" s="428" customFormat="1" ht="11" x14ac:dyDescent="0.3">
      <c r="A571" s="841" t="s">
        <v>4008</v>
      </c>
      <c r="B571" s="842"/>
      <c r="C571" s="843">
        <v>45140</v>
      </c>
      <c r="D571" s="842"/>
      <c r="E571" s="844">
        <v>494.60399999999998</v>
      </c>
      <c r="F571" s="842"/>
      <c r="G571" s="845">
        <v>15.161</v>
      </c>
      <c r="H571" s="847"/>
      <c r="I571" s="846">
        <v>4.6199999999999998E-2</v>
      </c>
      <c r="J571" s="846">
        <v>0.43719999999999998</v>
      </c>
      <c r="K571" s="846">
        <v>0.3508</v>
      </c>
      <c r="L571" s="846">
        <v>2.1493000000000002</v>
      </c>
      <c r="M571" s="846">
        <v>-1.1926000000000001</v>
      </c>
      <c r="N571" s="848">
        <v>1.3368</v>
      </c>
      <c r="O571" s="846">
        <v>-2.4986000000000002</v>
      </c>
      <c r="P571" s="846" t="s">
        <v>430</v>
      </c>
      <c r="Q571" s="846" t="s">
        <v>430</v>
      </c>
      <c r="R571" s="846" t="s">
        <v>430</v>
      </c>
      <c r="S571" s="846">
        <v>-0.44650000000000001</v>
      </c>
      <c r="T571" s="846">
        <v>10.8828</v>
      </c>
      <c r="U571" s="846">
        <v>-1.8514999999999999</v>
      </c>
      <c r="V571" s="846">
        <v>2.294</v>
      </c>
      <c r="W571" s="846">
        <v>-0.44650000000000001</v>
      </c>
      <c r="X571" s="846">
        <v>15.116099999999999</v>
      </c>
      <c r="Y571" s="847"/>
      <c r="Z571" s="844">
        <v>1</v>
      </c>
      <c r="AA571" s="844">
        <v>6</v>
      </c>
      <c r="AB571" s="844">
        <v>10</v>
      </c>
      <c r="AC571" s="844">
        <v>4</v>
      </c>
      <c r="AD571" s="844">
        <v>5</v>
      </c>
      <c r="AE571" s="844">
        <v>5</v>
      </c>
      <c r="AF571" s="844">
        <v>8</v>
      </c>
      <c r="AG571" s="844" t="s">
        <v>430</v>
      </c>
      <c r="AH571" s="844" t="s">
        <v>430</v>
      </c>
      <c r="AI571" s="844" t="s">
        <v>430</v>
      </c>
      <c r="AJ571" s="844">
        <v>11</v>
      </c>
      <c r="AK571" s="844">
        <v>7</v>
      </c>
      <c r="AL571" s="844">
        <v>6</v>
      </c>
      <c r="AM571" s="844">
        <v>7</v>
      </c>
      <c r="AN571" s="844">
        <v>11</v>
      </c>
      <c r="AO571" s="842"/>
      <c r="AP571" s="846" t="s">
        <v>430</v>
      </c>
      <c r="AQ571" s="846" t="s">
        <v>430</v>
      </c>
      <c r="AR571" s="846" t="s">
        <v>430</v>
      </c>
      <c r="AS571" s="846">
        <v>5.6</v>
      </c>
      <c r="AT571" s="846">
        <v>0.8</v>
      </c>
      <c r="AU571" s="849"/>
      <c r="AV571" s="844" t="s">
        <v>430</v>
      </c>
      <c r="AW571" s="844" t="s">
        <v>430</v>
      </c>
      <c r="AX571" s="844" t="s">
        <v>430</v>
      </c>
      <c r="AY571" s="844">
        <v>4</v>
      </c>
      <c r="AZ571" s="844">
        <v>7</v>
      </c>
      <c r="BA571" s="851"/>
      <c r="BB571" s="846">
        <v>16.848359278308799</v>
      </c>
      <c r="BC571" s="852">
        <v>1.0732651752748801</v>
      </c>
      <c r="BD571" s="852">
        <v>5.04223319906138E-2</v>
      </c>
      <c r="BE571" s="852">
        <v>0.23724594197351201</v>
      </c>
      <c r="BF571" s="847"/>
      <c r="BG571" s="846">
        <v>43.459800000000001</v>
      </c>
      <c r="BH571" s="846">
        <v>38.615900000000003</v>
      </c>
      <c r="BI571" s="846">
        <v>13.445</v>
      </c>
      <c r="BJ571" s="846">
        <v>4.4793000000000003</v>
      </c>
      <c r="BK571" s="842"/>
      <c r="BL571" s="855" t="s">
        <v>3302</v>
      </c>
      <c r="BM571" s="855" t="s">
        <v>3303</v>
      </c>
      <c r="BN571" s="855" t="s">
        <v>1694</v>
      </c>
      <c r="BO571" s="855" t="s">
        <v>3304</v>
      </c>
      <c r="BP571" s="855" t="s">
        <v>3305</v>
      </c>
      <c r="BQ571" s="842"/>
      <c r="BR571" s="856" t="s">
        <v>602</v>
      </c>
    </row>
    <row r="572" spans="1:70" s="428" customFormat="1" x14ac:dyDescent="0.25">
      <c r="A572" s="345" t="s">
        <v>4009</v>
      </c>
      <c r="B572" s="373"/>
      <c r="C572" s="719">
        <v>45449</v>
      </c>
      <c r="D572" s="373"/>
      <c r="E572" s="346">
        <v>246.63</v>
      </c>
      <c r="F572" s="373"/>
      <c r="G572" s="347">
        <v>10.3131</v>
      </c>
      <c r="H572" s="374"/>
      <c r="I572" s="348">
        <v>-3.9699999999999999E-2</v>
      </c>
      <c r="J572" s="348">
        <v>1.1386000000000001</v>
      </c>
      <c r="K572" s="348">
        <v>0.70989999999999998</v>
      </c>
      <c r="L572" s="348">
        <v>-1.081</v>
      </c>
      <c r="M572" s="348">
        <v>-1.5530999999999999</v>
      </c>
      <c r="N572" s="350">
        <v>-3.4371999999999998</v>
      </c>
      <c r="O572" s="348">
        <v>-3.9685000000000001</v>
      </c>
      <c r="P572" s="348" t="s">
        <v>430</v>
      </c>
      <c r="Q572" s="348" t="s">
        <v>430</v>
      </c>
      <c r="R572" s="348" t="s">
        <v>430</v>
      </c>
      <c r="S572" s="348">
        <v>2.573</v>
      </c>
      <c r="T572" s="348">
        <v>11.737</v>
      </c>
      <c r="U572" s="348">
        <v>-1.6704000000000001</v>
      </c>
      <c r="V572" s="348">
        <v>1.6559999999999999</v>
      </c>
      <c r="W572" s="348">
        <v>2.573</v>
      </c>
      <c r="X572" s="348">
        <v>1.4721</v>
      </c>
      <c r="Y572" s="374"/>
      <c r="Z572" s="346">
        <v>4</v>
      </c>
      <c r="AA572" s="346">
        <v>3</v>
      </c>
      <c r="AB572" s="346">
        <v>7</v>
      </c>
      <c r="AC572" s="346">
        <v>10</v>
      </c>
      <c r="AD572" s="346">
        <v>7</v>
      </c>
      <c r="AE572" s="346">
        <v>10</v>
      </c>
      <c r="AF572" s="346">
        <v>9</v>
      </c>
      <c r="AG572" s="346" t="s">
        <v>430</v>
      </c>
      <c r="AH572" s="346" t="s">
        <v>430</v>
      </c>
      <c r="AI572" s="346" t="s">
        <v>430</v>
      </c>
      <c r="AJ572" s="346">
        <v>2</v>
      </c>
      <c r="AK572" s="346">
        <v>5</v>
      </c>
      <c r="AL572" s="346">
        <v>5</v>
      </c>
      <c r="AM572" s="346">
        <v>8</v>
      </c>
      <c r="AN572" s="346">
        <v>2</v>
      </c>
      <c r="AO572" s="373"/>
      <c r="AP572" s="348" t="s">
        <v>430</v>
      </c>
      <c r="AQ572" s="348" t="s">
        <v>430</v>
      </c>
      <c r="AR572" s="348" t="s">
        <v>430</v>
      </c>
      <c r="AS572" s="348" t="s">
        <v>430</v>
      </c>
      <c r="AT572" s="348">
        <v>1.04</v>
      </c>
      <c r="AU572" s="351"/>
      <c r="AV572" s="346" t="s">
        <v>430</v>
      </c>
      <c r="AW572" s="346" t="s">
        <v>430</v>
      </c>
      <c r="AX572" s="346" t="s">
        <v>430</v>
      </c>
      <c r="AY572" s="346" t="s">
        <v>430</v>
      </c>
      <c r="AZ572" s="346">
        <v>6</v>
      </c>
      <c r="BA572" s="362"/>
      <c r="BB572" s="348">
        <v>19.025681870105899</v>
      </c>
      <c r="BC572" s="375">
        <v>1.24468595263173</v>
      </c>
      <c r="BD572" s="375">
        <v>-2.0660631372281E-2</v>
      </c>
      <c r="BE572" s="375">
        <v>-0.24128650152595199</v>
      </c>
      <c r="BF572" s="374"/>
      <c r="BG572" s="348">
        <v>38.355200000000004</v>
      </c>
      <c r="BH572" s="348">
        <v>52.728000000000002</v>
      </c>
      <c r="BI572" s="348">
        <v>8.0866900000000008</v>
      </c>
      <c r="BJ572" s="348">
        <v>0.83011000000000001</v>
      </c>
      <c r="BK572" s="373"/>
      <c r="BL572" s="372" t="s">
        <v>3307</v>
      </c>
      <c r="BM572" s="372" t="s">
        <v>3308</v>
      </c>
      <c r="BN572" s="372" t="s">
        <v>3309</v>
      </c>
      <c r="BO572" s="372" t="s">
        <v>3310</v>
      </c>
      <c r="BP572" s="372" t="s">
        <v>1155</v>
      </c>
      <c r="BQ572" s="373"/>
      <c r="BR572" s="354" t="s">
        <v>547</v>
      </c>
    </row>
    <row r="573" spans="1:70" s="428" customFormat="1" x14ac:dyDescent="0.25">
      <c r="A573" s="345" t="s">
        <v>4010</v>
      </c>
      <c r="B573" s="373"/>
      <c r="C573" s="719">
        <v>44176</v>
      </c>
      <c r="D573" s="373"/>
      <c r="E573" s="346">
        <v>153.87700000000001</v>
      </c>
      <c r="F573" s="373"/>
      <c r="G573" s="347">
        <v>23.71</v>
      </c>
      <c r="H573" s="374"/>
      <c r="I573" s="348">
        <v>-8.43E-2</v>
      </c>
      <c r="J573" s="348">
        <v>1.2383</v>
      </c>
      <c r="K573" s="348">
        <v>1.2383</v>
      </c>
      <c r="L573" s="348">
        <v>1.6724000000000001</v>
      </c>
      <c r="M573" s="348">
        <v>-1.4956</v>
      </c>
      <c r="N573" s="350">
        <v>-0.46179999999999999</v>
      </c>
      <c r="O573" s="348">
        <v>2.5626000000000002</v>
      </c>
      <c r="P573" s="348">
        <v>13.404999999999999</v>
      </c>
      <c r="Q573" s="348">
        <v>12.2506</v>
      </c>
      <c r="R573" s="348" t="s">
        <v>430</v>
      </c>
      <c r="S573" s="348">
        <v>2.6850999999999998</v>
      </c>
      <c r="T573" s="348">
        <v>11.1059</v>
      </c>
      <c r="U573" s="348">
        <v>-2.1057000000000001</v>
      </c>
      <c r="V573" s="348">
        <v>2.3306</v>
      </c>
      <c r="W573" s="348">
        <v>2.6850999999999998</v>
      </c>
      <c r="X573" s="348">
        <v>16.6769</v>
      </c>
      <c r="Y573" s="374"/>
      <c r="Z573" s="346">
        <v>6</v>
      </c>
      <c r="AA573" s="346">
        <v>2</v>
      </c>
      <c r="AB573" s="346">
        <v>3</v>
      </c>
      <c r="AC573" s="346">
        <v>5</v>
      </c>
      <c r="AD573" s="346">
        <v>6</v>
      </c>
      <c r="AE573" s="346">
        <v>6</v>
      </c>
      <c r="AF573" s="346">
        <v>2</v>
      </c>
      <c r="AG573" s="346">
        <v>4</v>
      </c>
      <c r="AH573" s="346">
        <v>3</v>
      </c>
      <c r="AI573" s="346" t="s">
        <v>430</v>
      </c>
      <c r="AJ573" s="346">
        <v>1</v>
      </c>
      <c r="AK573" s="346">
        <v>6</v>
      </c>
      <c r="AL573" s="346">
        <v>7</v>
      </c>
      <c r="AM573" s="346">
        <v>5</v>
      </c>
      <c r="AN573" s="346">
        <v>1</v>
      </c>
      <c r="AO573" s="373"/>
      <c r="AP573" s="348" t="s">
        <v>430</v>
      </c>
      <c r="AQ573" s="348" t="s">
        <v>430</v>
      </c>
      <c r="AR573" s="348">
        <v>11.37</v>
      </c>
      <c r="AS573" s="348">
        <v>6.96</v>
      </c>
      <c r="AT573" s="348">
        <v>1.51</v>
      </c>
      <c r="AU573" s="351"/>
      <c r="AV573" s="346" t="s">
        <v>430</v>
      </c>
      <c r="AW573" s="346" t="s">
        <v>430</v>
      </c>
      <c r="AX573" s="346">
        <v>3</v>
      </c>
      <c r="AY573" s="346">
        <v>3</v>
      </c>
      <c r="AZ573" s="346">
        <v>5</v>
      </c>
      <c r="BA573" s="362"/>
      <c r="BB573" s="348">
        <v>11.8831124411471</v>
      </c>
      <c r="BC573" s="375">
        <v>0.87558602876148806</v>
      </c>
      <c r="BD573" s="375">
        <v>6.0871386293945E-2</v>
      </c>
      <c r="BE573" s="375">
        <v>0.19957481103804001</v>
      </c>
      <c r="BF573" s="374"/>
      <c r="BG573" s="348">
        <v>72.833399999999997</v>
      </c>
      <c r="BH573" s="348">
        <v>20.126200000000001</v>
      </c>
      <c r="BI573" s="348">
        <v>3.3937499999999998</v>
      </c>
      <c r="BJ573" s="348">
        <v>3.6466500000000002</v>
      </c>
      <c r="BK573" s="373"/>
      <c r="BL573" s="372" t="s">
        <v>3312</v>
      </c>
      <c r="BM573" s="372" t="s">
        <v>3313</v>
      </c>
      <c r="BN573" s="372" t="s">
        <v>3314</v>
      </c>
      <c r="BO573" s="372" t="s">
        <v>3315</v>
      </c>
      <c r="BP573" s="372" t="s">
        <v>3316</v>
      </c>
      <c r="BQ573" s="373"/>
      <c r="BR573" s="354" t="s">
        <v>476</v>
      </c>
    </row>
    <row r="574" spans="1:70" s="428" customFormat="1" x14ac:dyDescent="0.25">
      <c r="A574" s="345" t="s">
        <v>4011</v>
      </c>
      <c r="B574" s="373"/>
      <c r="C574" s="719">
        <v>41275</v>
      </c>
      <c r="D574" s="373"/>
      <c r="E574" s="346">
        <v>114.928</v>
      </c>
      <c r="F574" s="373"/>
      <c r="G574" s="347">
        <v>79.252200000000002</v>
      </c>
      <c r="H574" s="374"/>
      <c r="I574" s="348">
        <v>-6.7199999999999996E-2</v>
      </c>
      <c r="J574" s="348">
        <v>0.54859999999999998</v>
      </c>
      <c r="K574" s="348">
        <v>1.6789000000000001</v>
      </c>
      <c r="L574" s="348">
        <v>0.88460000000000005</v>
      </c>
      <c r="M574" s="348">
        <v>-0.89570000000000005</v>
      </c>
      <c r="N574" s="350">
        <v>1.9039999999999999</v>
      </c>
      <c r="O574" s="348">
        <v>2.75</v>
      </c>
      <c r="P574" s="348">
        <v>15.5664</v>
      </c>
      <c r="Q574" s="348">
        <v>15.145899999999999</v>
      </c>
      <c r="R574" s="348">
        <v>14.694000000000001</v>
      </c>
      <c r="S574" s="348">
        <v>1.0328999999999999</v>
      </c>
      <c r="T574" s="348">
        <v>10.1363</v>
      </c>
      <c r="U574" s="348">
        <v>-1.5889</v>
      </c>
      <c r="V574" s="348">
        <v>3.5375999999999999</v>
      </c>
      <c r="W574" s="348">
        <v>1.0328999999999999</v>
      </c>
      <c r="X574" s="348">
        <v>13.5436</v>
      </c>
      <c r="Y574" s="374"/>
      <c r="Z574" s="346">
        <v>5</v>
      </c>
      <c r="AA574" s="346">
        <v>5</v>
      </c>
      <c r="AB574" s="346">
        <v>2</v>
      </c>
      <c r="AC574" s="346">
        <v>7</v>
      </c>
      <c r="AD574" s="346">
        <v>4</v>
      </c>
      <c r="AE574" s="346">
        <v>4</v>
      </c>
      <c r="AF574" s="346">
        <v>1</v>
      </c>
      <c r="AG574" s="346">
        <v>3</v>
      </c>
      <c r="AH574" s="346">
        <v>2</v>
      </c>
      <c r="AI574" s="346">
        <v>1</v>
      </c>
      <c r="AJ574" s="346">
        <v>5</v>
      </c>
      <c r="AK574" s="346">
        <v>8</v>
      </c>
      <c r="AL574" s="346">
        <v>4</v>
      </c>
      <c r="AM574" s="346">
        <v>4</v>
      </c>
      <c r="AN574" s="346">
        <v>5</v>
      </c>
      <c r="AO574" s="373"/>
      <c r="AP574" s="348">
        <v>15.62</v>
      </c>
      <c r="AQ574" s="348">
        <v>16.850000000000001</v>
      </c>
      <c r="AR574" s="348">
        <v>13.88</v>
      </c>
      <c r="AS574" s="348">
        <v>8.0399999999999991</v>
      </c>
      <c r="AT574" s="348">
        <v>2.13</v>
      </c>
      <c r="AU574" s="351"/>
      <c r="AV574" s="346">
        <v>1</v>
      </c>
      <c r="AW574" s="346">
        <v>1</v>
      </c>
      <c r="AX574" s="346">
        <v>2</v>
      </c>
      <c r="AY574" s="346">
        <v>2</v>
      </c>
      <c r="AZ574" s="346">
        <v>4</v>
      </c>
      <c r="BA574" s="362"/>
      <c r="BB574" s="348">
        <v>13.7737684301031</v>
      </c>
      <c r="BC574" s="375">
        <v>1.01299702251663</v>
      </c>
      <c r="BD574" s="375">
        <v>6.5605381582227798E-2</v>
      </c>
      <c r="BE574" s="375">
        <v>0.29766874867974702</v>
      </c>
      <c r="BF574" s="374"/>
      <c r="BG574" s="348">
        <v>86.628100000000003</v>
      </c>
      <c r="BH574" s="348">
        <v>9.8660399999999999</v>
      </c>
      <c r="BI574" s="348" t="s">
        <v>430</v>
      </c>
      <c r="BJ574" s="348">
        <v>3.5058600000000002</v>
      </c>
      <c r="BK574" s="373"/>
      <c r="BL574" s="372" t="s">
        <v>3318</v>
      </c>
      <c r="BM574" s="372" t="s">
        <v>3319</v>
      </c>
      <c r="BN574" s="372" t="s">
        <v>3320</v>
      </c>
      <c r="BO574" s="372" t="s">
        <v>3321</v>
      </c>
      <c r="BP574" s="372" t="s">
        <v>3322</v>
      </c>
      <c r="BQ574" s="373"/>
      <c r="BR574" s="354" t="s">
        <v>3323</v>
      </c>
    </row>
    <row r="575" spans="1:70" s="428" customFormat="1" x14ac:dyDescent="0.25">
      <c r="A575" s="885" t="s">
        <v>93</v>
      </c>
      <c r="B575" s="402"/>
      <c r="C575" s="724"/>
      <c r="D575" s="402"/>
      <c r="E575" s="403"/>
      <c r="F575" s="402"/>
      <c r="G575" s="404"/>
      <c r="H575" s="406"/>
      <c r="I575" s="405">
        <v>-0.1618</v>
      </c>
      <c r="J575" s="405">
        <v>0.54239999999999999</v>
      </c>
      <c r="K575" s="405">
        <v>0.95499999999999996</v>
      </c>
      <c r="L575" s="405">
        <v>1.8288</v>
      </c>
      <c r="M575" s="405">
        <v>-1.2392000000000001</v>
      </c>
      <c r="N575" s="407">
        <v>1.0734999999999999</v>
      </c>
      <c r="O575" s="405">
        <v>-7.0499999999999993E-2</v>
      </c>
      <c r="P575" s="405">
        <v>13.8819</v>
      </c>
      <c r="Q575" s="405">
        <v>13.2903</v>
      </c>
      <c r="R575" s="405">
        <v>14.694000000000001</v>
      </c>
      <c r="S575" s="405">
        <v>1.1662999999999999</v>
      </c>
      <c r="T575" s="405">
        <v>12.0801</v>
      </c>
      <c r="U575" s="405">
        <v>-1.9118999999999999</v>
      </c>
      <c r="V575" s="405">
        <v>3.7894000000000001</v>
      </c>
      <c r="W575" s="405">
        <v>1.1662999999999999</v>
      </c>
      <c r="X575" s="405">
        <v>10.127599999999999</v>
      </c>
      <c r="Y575" s="406"/>
      <c r="Z575" s="403">
        <v>11</v>
      </c>
      <c r="AA575" s="403">
        <v>11</v>
      </c>
      <c r="AB575" s="403">
        <v>11</v>
      </c>
      <c r="AC575" s="403">
        <v>11</v>
      </c>
      <c r="AD575" s="403">
        <v>11</v>
      </c>
      <c r="AE575" s="403">
        <v>11</v>
      </c>
      <c r="AF575" s="403">
        <v>9</v>
      </c>
      <c r="AG575" s="403">
        <v>6</v>
      </c>
      <c r="AH575" s="403">
        <v>5</v>
      </c>
      <c r="AI575" s="403">
        <v>1</v>
      </c>
      <c r="AJ575" s="403">
        <v>11</v>
      </c>
      <c r="AK575" s="403">
        <v>11</v>
      </c>
      <c r="AL575" s="403">
        <v>11</v>
      </c>
      <c r="AM575" s="403">
        <v>11</v>
      </c>
      <c r="AN575" s="403">
        <v>11</v>
      </c>
      <c r="AO575" s="402"/>
      <c r="AP575" s="405">
        <v>15.62</v>
      </c>
      <c r="AQ575" s="405">
        <v>13.23</v>
      </c>
      <c r="AR575" s="405">
        <v>12.166</v>
      </c>
      <c r="AS575" s="405">
        <v>6.7657142857142896</v>
      </c>
      <c r="AT575" s="405">
        <v>2.5881818181818201</v>
      </c>
      <c r="AU575" s="408"/>
      <c r="AV575" s="403">
        <v>1</v>
      </c>
      <c r="AW575" s="403">
        <v>2</v>
      </c>
      <c r="AX575" s="403">
        <v>5</v>
      </c>
      <c r="AY575" s="403">
        <v>7</v>
      </c>
      <c r="AZ575" s="403">
        <v>11</v>
      </c>
      <c r="BA575" s="409"/>
      <c r="BB575" s="405"/>
      <c r="BC575" s="410"/>
      <c r="BD575" s="410"/>
      <c r="BE575" s="410"/>
      <c r="BF575" s="406"/>
      <c r="BG575" s="405"/>
      <c r="BH575" s="405"/>
      <c r="BI575" s="405"/>
      <c r="BJ575" s="405"/>
      <c r="BK575" s="402"/>
      <c r="BL575" s="401"/>
      <c r="BM575" s="401"/>
      <c r="BN575" s="401"/>
      <c r="BO575" s="401"/>
      <c r="BP575" s="401"/>
      <c r="BQ575" s="402"/>
      <c r="BR575" s="411"/>
    </row>
    <row r="576" spans="1:70" s="428" customFormat="1" x14ac:dyDescent="0.25">
      <c r="A576" s="886" t="s">
        <v>94</v>
      </c>
      <c r="B576" s="373"/>
      <c r="C576" s="719"/>
      <c r="D576" s="373"/>
      <c r="E576" s="346"/>
      <c r="F576" s="373"/>
      <c r="G576" s="347"/>
      <c r="H576" s="374"/>
      <c r="I576" s="348">
        <v>4.6199999999999998E-2</v>
      </c>
      <c r="J576" s="348">
        <v>1.6202000000000001</v>
      </c>
      <c r="K576" s="348">
        <v>2.2968999999999999</v>
      </c>
      <c r="L576" s="348">
        <v>11.0336</v>
      </c>
      <c r="M576" s="348">
        <v>10.7006</v>
      </c>
      <c r="N576" s="350">
        <v>12.1913</v>
      </c>
      <c r="O576" s="348">
        <v>2.75</v>
      </c>
      <c r="P576" s="348">
        <v>19.3201</v>
      </c>
      <c r="Q576" s="348">
        <v>20.625299999999999</v>
      </c>
      <c r="R576" s="348">
        <v>14.694000000000001</v>
      </c>
      <c r="S576" s="348">
        <v>2.6850999999999998</v>
      </c>
      <c r="T576" s="348">
        <v>23.835899999999999</v>
      </c>
      <c r="U576" s="348">
        <v>9.3190000000000008</v>
      </c>
      <c r="V576" s="348">
        <v>15.6107</v>
      </c>
      <c r="W576" s="348">
        <v>2.6850999999999998</v>
      </c>
      <c r="X576" s="348">
        <v>21.542100000000001</v>
      </c>
      <c r="Y576" s="374"/>
      <c r="Z576" s="346"/>
      <c r="AA576" s="346"/>
      <c r="AB576" s="346"/>
      <c r="AC576" s="346"/>
      <c r="AD576" s="346"/>
      <c r="AE576" s="346"/>
      <c r="AF576" s="346"/>
      <c r="AG576" s="346"/>
      <c r="AH576" s="346"/>
      <c r="AI576" s="346"/>
      <c r="AJ576" s="346"/>
      <c r="AK576" s="346"/>
      <c r="AL576" s="346"/>
      <c r="AM576" s="346"/>
      <c r="AN576" s="346"/>
      <c r="AO576" s="373"/>
      <c r="AP576" s="348">
        <v>15.62</v>
      </c>
      <c r="AQ576" s="348">
        <v>16.850000000000001</v>
      </c>
      <c r="AR576" s="348">
        <v>19.11</v>
      </c>
      <c r="AS576" s="348">
        <v>12.54</v>
      </c>
      <c r="AT576" s="348">
        <v>22.08</v>
      </c>
      <c r="AU576" s="351"/>
      <c r="AV576" s="346"/>
      <c r="AW576" s="346"/>
      <c r="AX576" s="346"/>
      <c r="AY576" s="346"/>
      <c r="AZ576" s="346"/>
      <c r="BA576" s="362"/>
      <c r="BB576" s="348"/>
      <c r="BC576" s="375"/>
      <c r="BD576" s="375"/>
      <c r="BE576" s="375"/>
      <c r="BF576" s="374"/>
      <c r="BG576" s="348"/>
      <c r="BH576" s="348"/>
      <c r="BI576" s="348"/>
      <c r="BJ576" s="348"/>
      <c r="BK576" s="373"/>
      <c r="BL576" s="372"/>
      <c r="BM576" s="372"/>
      <c r="BN576" s="372"/>
      <c r="BO576" s="372"/>
      <c r="BP576" s="372"/>
      <c r="BQ576" s="373"/>
      <c r="BR576" s="354"/>
    </row>
    <row r="577" spans="1:70" s="428" customFormat="1" x14ac:dyDescent="0.25">
      <c r="A577" s="886" t="s">
        <v>95</v>
      </c>
      <c r="B577" s="373"/>
      <c r="C577" s="719"/>
      <c r="D577" s="373"/>
      <c r="E577" s="346"/>
      <c r="F577" s="373"/>
      <c r="G577" s="347"/>
      <c r="H577" s="374"/>
      <c r="I577" s="348">
        <v>-0.68110000000000004</v>
      </c>
      <c r="J577" s="348">
        <v>-4.48E-2</v>
      </c>
      <c r="K577" s="348">
        <v>0.1085</v>
      </c>
      <c r="L577" s="348">
        <v>-3.6364999999999998</v>
      </c>
      <c r="M577" s="348">
        <v>-7.8810000000000002</v>
      </c>
      <c r="N577" s="350">
        <v>-5.0751999999999997</v>
      </c>
      <c r="O577" s="348">
        <v>-3.9685000000000001</v>
      </c>
      <c r="P577" s="348">
        <v>7.5803000000000003</v>
      </c>
      <c r="Q577" s="348">
        <v>7.3368000000000002</v>
      </c>
      <c r="R577" s="348">
        <v>14.694000000000001</v>
      </c>
      <c r="S577" s="348">
        <v>-0.44650000000000001</v>
      </c>
      <c r="T577" s="348">
        <v>5.5609999999999999</v>
      </c>
      <c r="U577" s="348">
        <v>-7.1200999999999999</v>
      </c>
      <c r="V577" s="348">
        <v>-2.4550000000000001</v>
      </c>
      <c r="W577" s="348">
        <v>-0.44650000000000001</v>
      </c>
      <c r="X577" s="348">
        <v>-1.3991</v>
      </c>
      <c r="Y577" s="374"/>
      <c r="Z577" s="346"/>
      <c r="AA577" s="346"/>
      <c r="AB577" s="346"/>
      <c r="AC577" s="346"/>
      <c r="AD577" s="346"/>
      <c r="AE577" s="346"/>
      <c r="AF577" s="346"/>
      <c r="AG577" s="346"/>
      <c r="AH577" s="346"/>
      <c r="AI577" s="346"/>
      <c r="AJ577" s="346"/>
      <c r="AK577" s="346"/>
      <c r="AL577" s="346"/>
      <c r="AM577" s="346"/>
      <c r="AN577" s="346"/>
      <c r="AO577" s="373"/>
      <c r="AP577" s="348">
        <v>15.62</v>
      </c>
      <c r="AQ577" s="348">
        <v>9.61</v>
      </c>
      <c r="AR577" s="348">
        <v>6.52</v>
      </c>
      <c r="AS577" s="348">
        <v>3.47</v>
      </c>
      <c r="AT577" s="348">
        <v>-5.66</v>
      </c>
      <c r="AU577" s="351"/>
      <c r="AV577" s="346"/>
      <c r="AW577" s="346"/>
      <c r="AX577" s="346"/>
      <c r="AY577" s="346"/>
      <c r="AZ577" s="346"/>
      <c r="BA577" s="362"/>
      <c r="BB577" s="348"/>
      <c r="BC577" s="375"/>
      <c r="BD577" s="375"/>
      <c r="BE577" s="375"/>
      <c r="BF577" s="374"/>
      <c r="BG577" s="348"/>
      <c r="BH577" s="348"/>
      <c r="BI577" s="348"/>
      <c r="BJ577" s="348"/>
      <c r="BK577" s="373"/>
      <c r="BL577" s="372"/>
      <c r="BM577" s="372"/>
      <c r="BN577" s="372"/>
      <c r="BO577" s="372"/>
      <c r="BP577" s="372"/>
      <c r="BQ577" s="373"/>
      <c r="BR577" s="354"/>
    </row>
    <row r="578" spans="1:70" s="428" customFormat="1" x14ac:dyDescent="0.25">
      <c r="A578" s="887" t="s">
        <v>96</v>
      </c>
      <c r="B578" s="413"/>
      <c r="C578" s="725"/>
      <c r="D578" s="413"/>
      <c r="E578" s="414"/>
      <c r="F578" s="413"/>
      <c r="G578" s="415"/>
      <c r="H578" s="417"/>
      <c r="I578" s="416">
        <v>-8.43E-2</v>
      </c>
      <c r="J578" s="416">
        <v>0.43719999999999998</v>
      </c>
      <c r="K578" s="416">
        <v>0.87549999999999994</v>
      </c>
      <c r="L578" s="416">
        <v>1.5519000000000001</v>
      </c>
      <c r="M578" s="416">
        <v>-1.4956</v>
      </c>
      <c r="N578" s="418">
        <v>-0.46179999999999999</v>
      </c>
      <c r="O578" s="416">
        <v>0.54179999999999995</v>
      </c>
      <c r="P578" s="416">
        <v>14.4857</v>
      </c>
      <c r="Q578" s="416">
        <v>12.2506</v>
      </c>
      <c r="R578" s="416">
        <v>14.694000000000001</v>
      </c>
      <c r="S578" s="416">
        <v>0.88980000000000004</v>
      </c>
      <c r="T578" s="416">
        <v>11.1059</v>
      </c>
      <c r="U578" s="416">
        <v>-1.8514999999999999</v>
      </c>
      <c r="V578" s="416">
        <v>2.3014999999999999</v>
      </c>
      <c r="W578" s="416">
        <v>0.88980000000000004</v>
      </c>
      <c r="X578" s="416">
        <v>11.9717</v>
      </c>
      <c r="Y578" s="417"/>
      <c r="Z578" s="414"/>
      <c r="AA578" s="414"/>
      <c r="AB578" s="414"/>
      <c r="AC578" s="414"/>
      <c r="AD578" s="414"/>
      <c r="AE578" s="414"/>
      <c r="AF578" s="414"/>
      <c r="AG578" s="414"/>
      <c r="AH578" s="414"/>
      <c r="AI578" s="414"/>
      <c r="AJ578" s="414"/>
      <c r="AK578" s="414"/>
      <c r="AL578" s="414"/>
      <c r="AM578" s="414"/>
      <c r="AN578" s="414"/>
      <c r="AO578" s="413"/>
      <c r="AP578" s="416">
        <v>15.62</v>
      </c>
      <c r="AQ578" s="416">
        <v>13.23</v>
      </c>
      <c r="AR578" s="416">
        <v>11.37</v>
      </c>
      <c r="AS578" s="416">
        <v>5.6</v>
      </c>
      <c r="AT578" s="416">
        <v>1.04</v>
      </c>
      <c r="AU578" s="419"/>
      <c r="AV578" s="414"/>
      <c r="AW578" s="414"/>
      <c r="AX578" s="414"/>
      <c r="AY578" s="414"/>
      <c r="AZ578" s="414"/>
      <c r="BA578" s="420"/>
      <c r="BB578" s="416"/>
      <c r="BC578" s="421"/>
      <c r="BD578" s="421"/>
      <c r="BE578" s="421"/>
      <c r="BF578" s="417"/>
      <c r="BG578" s="416"/>
      <c r="BH578" s="416"/>
      <c r="BI578" s="416"/>
      <c r="BJ578" s="416"/>
      <c r="BK578" s="413"/>
      <c r="BL578" s="412"/>
      <c r="BM578" s="412"/>
      <c r="BN578" s="412"/>
      <c r="BO578" s="412"/>
      <c r="BP578" s="412"/>
      <c r="BQ578" s="413"/>
      <c r="BR578" s="422"/>
    </row>
    <row r="579" spans="1:70" s="428" customFormat="1" ht="11" x14ac:dyDescent="0.3">
      <c r="A579" s="888" t="s">
        <v>3324</v>
      </c>
      <c r="B579" s="373"/>
      <c r="C579" s="719"/>
      <c r="D579" s="373"/>
      <c r="E579" s="346"/>
      <c r="F579" s="373"/>
      <c r="G579" s="347"/>
      <c r="H579" s="374"/>
      <c r="I579" s="348"/>
      <c r="J579" s="348"/>
      <c r="K579" s="348"/>
      <c r="L579" s="348"/>
      <c r="M579" s="348"/>
      <c r="N579" s="350"/>
      <c r="O579" s="348"/>
      <c r="P579" s="348"/>
      <c r="Q579" s="348"/>
      <c r="R579" s="348"/>
      <c r="S579" s="348"/>
      <c r="T579" s="348"/>
      <c r="U579" s="348"/>
      <c r="V579" s="348"/>
      <c r="W579" s="348"/>
      <c r="X579" s="348"/>
      <c r="Y579" s="374"/>
      <c r="Z579" s="346"/>
      <c r="AA579" s="346"/>
      <c r="AB579" s="346"/>
      <c r="AC579" s="346"/>
      <c r="AD579" s="346"/>
      <c r="AE579" s="346"/>
      <c r="AF579" s="346"/>
      <c r="AG579" s="346"/>
      <c r="AH579" s="346"/>
      <c r="AI579" s="346"/>
      <c r="AJ579" s="346"/>
      <c r="AK579" s="346"/>
      <c r="AL579" s="346"/>
      <c r="AM579" s="346"/>
      <c r="AN579" s="346"/>
      <c r="AO579" s="373"/>
      <c r="AP579" s="348"/>
      <c r="AQ579" s="348"/>
      <c r="AR579" s="348"/>
      <c r="AS579" s="348"/>
      <c r="AT579" s="348"/>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345"/>
      <c r="B580" s="373"/>
      <c r="C580" s="719"/>
      <c r="D580" s="373"/>
      <c r="E580" s="346"/>
      <c r="F580" s="373"/>
      <c r="G580" s="347"/>
      <c r="H580" s="374"/>
      <c r="I580" s="348"/>
      <c r="J580" s="348"/>
      <c r="K580" s="348"/>
      <c r="L580" s="348"/>
      <c r="M580" s="348"/>
      <c r="N580" s="350"/>
      <c r="O580" s="348"/>
      <c r="P580" s="348"/>
      <c r="Q580" s="348"/>
      <c r="R580" s="348"/>
      <c r="S580" s="348"/>
      <c r="T580" s="348"/>
      <c r="U580" s="348"/>
      <c r="V580" s="348"/>
      <c r="W580" s="348"/>
      <c r="X580" s="348"/>
      <c r="Y580" s="374"/>
      <c r="Z580" s="346"/>
      <c r="AA580" s="346"/>
      <c r="AB580" s="346"/>
      <c r="AC580" s="346"/>
      <c r="AD580" s="346"/>
      <c r="AE580" s="346"/>
      <c r="AF580" s="346"/>
      <c r="AG580" s="346"/>
      <c r="AH580" s="346"/>
      <c r="AI580" s="346"/>
      <c r="AJ580" s="346"/>
      <c r="AK580" s="346"/>
      <c r="AL580" s="346"/>
      <c r="AM580" s="346"/>
      <c r="AN580" s="346"/>
      <c r="AO580" s="373"/>
      <c r="AP580" s="348"/>
      <c r="AQ580" s="348"/>
      <c r="AR580" s="348"/>
      <c r="AS580" s="348"/>
      <c r="AT580" s="348"/>
      <c r="AU580" s="351"/>
      <c r="AV580" s="346"/>
      <c r="AW580" s="346"/>
      <c r="AX580" s="346"/>
      <c r="AY580" s="346"/>
      <c r="AZ580" s="346"/>
      <c r="BA580" s="362"/>
      <c r="BB580" s="348"/>
      <c r="BC580" s="375"/>
      <c r="BD580" s="375"/>
      <c r="BE580" s="375"/>
      <c r="BF580" s="374"/>
      <c r="BG580" s="348"/>
      <c r="BH580" s="348"/>
      <c r="BI580" s="348"/>
      <c r="BJ580" s="348"/>
      <c r="BK580" s="373"/>
      <c r="BL580" s="372"/>
      <c r="BM580" s="372"/>
      <c r="BN580" s="372"/>
      <c r="BO580" s="372"/>
      <c r="BP580" s="372"/>
      <c r="BQ580" s="373"/>
      <c r="BR580" s="354"/>
    </row>
    <row r="581" spans="1:70" s="428" customFormat="1" ht="14.5" customHeight="1" x14ac:dyDescent="0.35">
      <c r="A581" s="874" t="s">
        <v>4012</v>
      </c>
      <c r="B581" s="862"/>
      <c r="C581" s="863"/>
      <c r="D581" s="862"/>
      <c r="E581" s="864"/>
      <c r="F581" s="862"/>
      <c r="G581" s="865"/>
      <c r="H581" s="867"/>
      <c r="I581" s="866"/>
      <c r="J581" s="866"/>
      <c r="K581" s="866"/>
      <c r="L581" s="866"/>
      <c r="M581" s="866"/>
      <c r="N581" s="868"/>
      <c r="O581" s="866"/>
      <c r="P581" s="866"/>
      <c r="Q581" s="866"/>
      <c r="R581" s="866"/>
      <c r="S581" s="866"/>
      <c r="T581" s="866"/>
      <c r="U581" s="866"/>
      <c r="V581" s="866"/>
      <c r="W581" s="866"/>
      <c r="X581" s="866"/>
      <c r="Y581" s="867"/>
      <c r="Z581" s="864"/>
      <c r="AA581" s="864"/>
      <c r="AB581" s="864"/>
      <c r="AC581" s="864"/>
      <c r="AD581" s="864"/>
      <c r="AE581" s="864"/>
      <c r="AF581" s="864"/>
      <c r="AG581" s="864"/>
      <c r="AH581" s="864"/>
      <c r="AI581" s="864"/>
      <c r="AJ581" s="864"/>
      <c r="AK581" s="864"/>
      <c r="AL581" s="864"/>
      <c r="AM581" s="864"/>
      <c r="AN581" s="864"/>
      <c r="AO581" s="862"/>
      <c r="AP581" s="866"/>
      <c r="AQ581" s="866"/>
      <c r="AR581" s="866"/>
      <c r="AS581" s="866"/>
      <c r="AT581" s="866"/>
      <c r="AU581" s="869"/>
      <c r="AV581" s="864"/>
      <c r="AW581" s="864"/>
      <c r="AX581" s="864"/>
      <c r="AY581" s="864"/>
      <c r="AZ581" s="864"/>
      <c r="BA581" s="870"/>
      <c r="BB581" s="866"/>
      <c r="BC581" s="871"/>
      <c r="BD581" s="871"/>
      <c r="BE581" s="871"/>
      <c r="BF581" s="867"/>
      <c r="BG581" s="866"/>
      <c r="BH581" s="866"/>
      <c r="BI581" s="866"/>
      <c r="BJ581" s="866"/>
      <c r="BK581" s="862"/>
      <c r="BL581" s="872"/>
      <c r="BM581" s="872"/>
      <c r="BN581" s="872"/>
      <c r="BO581" s="872"/>
      <c r="BP581" s="872"/>
      <c r="BQ581" s="862"/>
      <c r="BR581" s="873"/>
    </row>
    <row r="582" spans="1:70" s="428" customFormat="1" x14ac:dyDescent="0.25">
      <c r="A582" s="345" t="s">
        <v>4013</v>
      </c>
      <c r="B582" s="373"/>
      <c r="C582" s="719">
        <v>41275</v>
      </c>
      <c r="D582" s="373"/>
      <c r="E582" s="346">
        <v>5408.8</v>
      </c>
      <c r="F582" s="373"/>
      <c r="G582" s="347">
        <v>263.30340000000001</v>
      </c>
      <c r="H582" s="374"/>
      <c r="I582" s="348">
        <v>7.7100000000000002E-2</v>
      </c>
      <c r="J582" s="348">
        <v>1.3265</v>
      </c>
      <c r="K582" s="348">
        <v>1.4642999999999999</v>
      </c>
      <c r="L582" s="348">
        <v>2.1328999999999998</v>
      </c>
      <c r="M582" s="348">
        <v>-1.7641</v>
      </c>
      <c r="N582" s="350">
        <v>-0.17949999999999999</v>
      </c>
      <c r="O582" s="348">
        <v>0.79249999999999998</v>
      </c>
      <c r="P582" s="348">
        <v>10.4011</v>
      </c>
      <c r="Q582" s="348">
        <v>10.5322</v>
      </c>
      <c r="R582" s="348">
        <v>12.454800000000001</v>
      </c>
      <c r="S582" s="348">
        <v>1.3898999999999999</v>
      </c>
      <c r="T582" s="348">
        <v>13.7019</v>
      </c>
      <c r="U582" s="348">
        <v>-2.7315999999999998</v>
      </c>
      <c r="V582" s="348">
        <v>1.8113999999999999</v>
      </c>
      <c r="W582" s="348">
        <v>1.3898999999999999</v>
      </c>
      <c r="X582" s="348">
        <v>13.3498</v>
      </c>
      <c r="Y582" s="374"/>
      <c r="Z582" s="346">
        <v>3</v>
      </c>
      <c r="AA582" s="346">
        <v>2</v>
      </c>
      <c r="AB582" s="346">
        <v>9</v>
      </c>
      <c r="AC582" s="346">
        <v>6</v>
      </c>
      <c r="AD582" s="346">
        <v>3</v>
      </c>
      <c r="AE582" s="346">
        <v>3</v>
      </c>
      <c r="AF582" s="346">
        <v>4</v>
      </c>
      <c r="AG582" s="346">
        <v>5</v>
      </c>
      <c r="AH582" s="346">
        <v>3</v>
      </c>
      <c r="AI582" s="346">
        <v>1</v>
      </c>
      <c r="AJ582" s="346">
        <v>9</v>
      </c>
      <c r="AK582" s="346">
        <v>5</v>
      </c>
      <c r="AL582" s="346">
        <v>3</v>
      </c>
      <c r="AM582" s="346">
        <v>3</v>
      </c>
      <c r="AN582" s="346">
        <v>9</v>
      </c>
      <c r="AO582" s="373"/>
      <c r="AP582" s="348">
        <v>12.43</v>
      </c>
      <c r="AQ582" s="348">
        <v>12.17</v>
      </c>
      <c r="AR582" s="348">
        <v>9.1</v>
      </c>
      <c r="AS582" s="348">
        <v>5.36</v>
      </c>
      <c r="AT582" s="348">
        <v>1.45</v>
      </c>
      <c r="AU582" s="351"/>
      <c r="AV582" s="346">
        <v>1</v>
      </c>
      <c r="AW582" s="346">
        <v>1</v>
      </c>
      <c r="AX582" s="346">
        <v>4</v>
      </c>
      <c r="AY582" s="346">
        <v>3</v>
      </c>
      <c r="AZ582" s="346">
        <v>3</v>
      </c>
      <c r="BA582" s="362"/>
      <c r="BB582" s="348">
        <v>13.2707066971162</v>
      </c>
      <c r="BC582" s="375">
        <v>0.93524172256775195</v>
      </c>
      <c r="BD582" s="375">
        <v>3.8850477346969399E-2</v>
      </c>
      <c r="BE582" s="375">
        <v>-6.0697441788603798E-2</v>
      </c>
      <c r="BF582" s="374"/>
      <c r="BG582" s="348">
        <v>71.498900000000006</v>
      </c>
      <c r="BH582" s="348">
        <v>16.871400000000001</v>
      </c>
      <c r="BI582" s="348">
        <v>7.7991599999999996</v>
      </c>
      <c r="BJ582" s="348">
        <v>3.8305400000000001</v>
      </c>
      <c r="BK582" s="373"/>
      <c r="BL582" s="372" t="s">
        <v>3327</v>
      </c>
      <c r="BM582" s="372" t="s">
        <v>3328</v>
      </c>
      <c r="BN582" s="372" t="s">
        <v>3329</v>
      </c>
      <c r="BO582" s="372" t="s">
        <v>3330</v>
      </c>
      <c r="BP582" s="372" t="s">
        <v>3331</v>
      </c>
      <c r="BQ582" s="373"/>
      <c r="BR582" s="354" t="s">
        <v>512</v>
      </c>
    </row>
    <row r="583" spans="1:70" s="428" customFormat="1" x14ac:dyDescent="0.25">
      <c r="A583" s="345" t="s">
        <v>4014</v>
      </c>
      <c r="B583" s="373"/>
      <c r="C583" s="719">
        <v>44113</v>
      </c>
      <c r="D583" s="373"/>
      <c r="E583" s="346">
        <v>1359.06</v>
      </c>
      <c r="F583" s="373"/>
      <c r="G583" s="347">
        <v>23</v>
      </c>
      <c r="H583" s="374"/>
      <c r="I583" s="348">
        <v>-0.38979999999999998</v>
      </c>
      <c r="J583" s="348">
        <v>0.30530000000000002</v>
      </c>
      <c r="K583" s="348">
        <v>2.0861000000000001</v>
      </c>
      <c r="L583" s="348">
        <v>1.2769999999999999</v>
      </c>
      <c r="M583" s="348">
        <v>-3.9264999999999999</v>
      </c>
      <c r="N583" s="350">
        <v>-4.0467000000000004</v>
      </c>
      <c r="O583" s="348">
        <v>2.3405999999999998</v>
      </c>
      <c r="P583" s="348">
        <v>14.1412</v>
      </c>
      <c r="Q583" s="348">
        <v>11.570399999999999</v>
      </c>
      <c r="R583" s="348" t="s">
        <v>430</v>
      </c>
      <c r="S583" s="348">
        <v>1.4109</v>
      </c>
      <c r="T583" s="348">
        <v>11.0039</v>
      </c>
      <c r="U583" s="348">
        <v>-5.5441000000000003</v>
      </c>
      <c r="V583" s="348">
        <v>-2.7894999999999999</v>
      </c>
      <c r="W583" s="348">
        <v>1.4109</v>
      </c>
      <c r="X583" s="348">
        <v>15.529400000000001</v>
      </c>
      <c r="Y583" s="374"/>
      <c r="Z583" s="346">
        <v>8</v>
      </c>
      <c r="AA583" s="346">
        <v>10</v>
      </c>
      <c r="AB583" s="346">
        <v>5</v>
      </c>
      <c r="AC583" s="346">
        <v>8</v>
      </c>
      <c r="AD583" s="346">
        <v>8</v>
      </c>
      <c r="AE583" s="346">
        <v>7</v>
      </c>
      <c r="AF583" s="346">
        <v>3</v>
      </c>
      <c r="AG583" s="346">
        <v>2</v>
      </c>
      <c r="AH583" s="346">
        <v>2</v>
      </c>
      <c r="AI583" s="346" t="s">
        <v>430</v>
      </c>
      <c r="AJ583" s="346">
        <v>8</v>
      </c>
      <c r="AK583" s="346">
        <v>8</v>
      </c>
      <c r="AL583" s="346">
        <v>9</v>
      </c>
      <c r="AM583" s="346">
        <v>9</v>
      </c>
      <c r="AN583" s="346">
        <v>8</v>
      </c>
      <c r="AO583" s="373"/>
      <c r="AP583" s="348" t="s">
        <v>430</v>
      </c>
      <c r="AQ583" s="348" t="s">
        <v>430</v>
      </c>
      <c r="AR583" s="348">
        <v>11.38</v>
      </c>
      <c r="AS583" s="348">
        <v>5.32</v>
      </c>
      <c r="AT583" s="348">
        <v>-3.36</v>
      </c>
      <c r="AU583" s="351"/>
      <c r="AV583" s="346" t="s">
        <v>430</v>
      </c>
      <c r="AW583" s="346" t="s">
        <v>430</v>
      </c>
      <c r="AX583" s="346">
        <v>2</v>
      </c>
      <c r="AY583" s="346">
        <v>4</v>
      </c>
      <c r="AZ583" s="346">
        <v>9</v>
      </c>
      <c r="BA583" s="362"/>
      <c r="BB583" s="348">
        <v>13.692373287791</v>
      </c>
      <c r="BC583" s="375">
        <v>0.94690551382942401</v>
      </c>
      <c r="BD583" s="375">
        <v>5.9348313924095897E-2</v>
      </c>
      <c r="BE583" s="375">
        <v>0.22916162287212499</v>
      </c>
      <c r="BF583" s="374"/>
      <c r="BG583" s="348">
        <v>63.694400000000002</v>
      </c>
      <c r="BH583" s="348">
        <v>8.8640399999999993</v>
      </c>
      <c r="BI583" s="348">
        <v>23.869</v>
      </c>
      <c r="BJ583" s="348">
        <v>3.5725600000000002</v>
      </c>
      <c r="BK583" s="373"/>
      <c r="BL583" s="372" t="s">
        <v>3333</v>
      </c>
      <c r="BM583" s="372" t="s">
        <v>3334</v>
      </c>
      <c r="BN583" s="372" t="s">
        <v>3335</v>
      </c>
      <c r="BO583" s="372" t="s">
        <v>3336</v>
      </c>
      <c r="BP583" s="372" t="s">
        <v>1011</v>
      </c>
      <c r="BQ583" s="373"/>
      <c r="BR583" s="354" t="s">
        <v>436</v>
      </c>
    </row>
    <row r="584" spans="1:70" s="428" customFormat="1" x14ac:dyDescent="0.25">
      <c r="A584" s="345" t="s">
        <v>4015</v>
      </c>
      <c r="B584" s="373"/>
      <c r="C584" s="719">
        <v>43873</v>
      </c>
      <c r="D584" s="373"/>
      <c r="E584" s="346">
        <v>1077.6300000000001</v>
      </c>
      <c r="F584" s="373"/>
      <c r="G584" s="347">
        <v>22.75</v>
      </c>
      <c r="H584" s="374"/>
      <c r="I584" s="348">
        <v>0</v>
      </c>
      <c r="J584" s="348">
        <v>1.1111</v>
      </c>
      <c r="K584" s="348">
        <v>1.6987000000000001</v>
      </c>
      <c r="L584" s="348">
        <v>3.3151999999999999</v>
      </c>
      <c r="M584" s="348">
        <v>-2.9437000000000002</v>
      </c>
      <c r="N584" s="350">
        <v>-1.1729000000000001</v>
      </c>
      <c r="O584" s="348">
        <v>0.19839999999999999</v>
      </c>
      <c r="P584" s="348">
        <v>9.8058999999999994</v>
      </c>
      <c r="Q584" s="348">
        <v>8.2668999999999997</v>
      </c>
      <c r="R584" s="348" t="s">
        <v>430</v>
      </c>
      <c r="S584" s="348">
        <v>1.0662</v>
      </c>
      <c r="T584" s="348">
        <v>11.3558</v>
      </c>
      <c r="U584" s="348">
        <v>-3.7241</v>
      </c>
      <c r="V584" s="348">
        <v>0.84219999999999995</v>
      </c>
      <c r="W584" s="348">
        <v>1.0662</v>
      </c>
      <c r="X584" s="348">
        <v>13.6424</v>
      </c>
      <c r="Y584" s="374"/>
      <c r="Z584" s="346">
        <v>4</v>
      </c>
      <c r="AA584" s="346">
        <v>3</v>
      </c>
      <c r="AB584" s="346">
        <v>7</v>
      </c>
      <c r="AC584" s="346">
        <v>4</v>
      </c>
      <c r="AD584" s="346">
        <v>5</v>
      </c>
      <c r="AE584" s="346">
        <v>5</v>
      </c>
      <c r="AF584" s="346">
        <v>5</v>
      </c>
      <c r="AG584" s="346">
        <v>7</v>
      </c>
      <c r="AH584" s="346">
        <v>8</v>
      </c>
      <c r="AI584" s="346" t="s">
        <v>430</v>
      </c>
      <c r="AJ584" s="346">
        <v>10</v>
      </c>
      <c r="AK584" s="346">
        <v>7</v>
      </c>
      <c r="AL584" s="346">
        <v>5</v>
      </c>
      <c r="AM584" s="346">
        <v>4</v>
      </c>
      <c r="AN584" s="346">
        <v>10</v>
      </c>
      <c r="AO584" s="373"/>
      <c r="AP584" s="348" t="s">
        <v>430</v>
      </c>
      <c r="AQ584" s="348" t="s">
        <v>430</v>
      </c>
      <c r="AR584" s="348">
        <v>7.91</v>
      </c>
      <c r="AS584" s="348">
        <v>4.18</v>
      </c>
      <c r="AT584" s="348">
        <v>0.02</v>
      </c>
      <c r="AU584" s="351"/>
      <c r="AV584" s="346" t="s">
        <v>430</v>
      </c>
      <c r="AW584" s="346" t="s">
        <v>430</v>
      </c>
      <c r="AX584" s="346">
        <v>7</v>
      </c>
      <c r="AY584" s="346">
        <v>6</v>
      </c>
      <c r="AZ584" s="346">
        <v>5</v>
      </c>
      <c r="BA584" s="362"/>
      <c r="BB584" s="348">
        <v>12.27279321068</v>
      </c>
      <c r="BC584" s="375">
        <v>0.85485318958538004</v>
      </c>
      <c r="BD584" s="375">
        <v>3.4252921562954099E-2</v>
      </c>
      <c r="BE584" s="375">
        <v>-0.106358462062217</v>
      </c>
      <c r="BF584" s="374"/>
      <c r="BG584" s="348">
        <v>67.526499999999999</v>
      </c>
      <c r="BH584" s="348">
        <v>9.3929299999999998</v>
      </c>
      <c r="BI584" s="348">
        <v>16.758800000000001</v>
      </c>
      <c r="BJ584" s="348">
        <v>6.3217699999999999</v>
      </c>
      <c r="BK584" s="373"/>
      <c r="BL584" s="372" t="s">
        <v>3338</v>
      </c>
      <c r="BM584" s="372" t="s">
        <v>3339</v>
      </c>
      <c r="BN584" s="372" t="s">
        <v>3340</v>
      </c>
      <c r="BO584" s="372" t="s">
        <v>3217</v>
      </c>
      <c r="BP584" s="372" t="s">
        <v>3341</v>
      </c>
      <c r="BQ584" s="373"/>
      <c r="BR584" s="354" t="s">
        <v>436</v>
      </c>
    </row>
    <row r="585" spans="1:70" s="428" customFormat="1" ht="11" x14ac:dyDescent="0.3">
      <c r="A585" s="841" t="s">
        <v>4016</v>
      </c>
      <c r="B585" s="842"/>
      <c r="C585" s="843">
        <v>44176</v>
      </c>
      <c r="D585" s="842"/>
      <c r="E585" s="844">
        <v>754.19</v>
      </c>
      <c r="F585" s="842"/>
      <c r="G585" s="845">
        <v>18.341999999999999</v>
      </c>
      <c r="H585" s="847"/>
      <c r="I585" s="846">
        <v>0.13650000000000001</v>
      </c>
      <c r="J585" s="846">
        <v>0.8911</v>
      </c>
      <c r="K585" s="846">
        <v>1.8433999999999999</v>
      </c>
      <c r="L585" s="846">
        <v>1.069</v>
      </c>
      <c r="M585" s="846">
        <v>-4.069</v>
      </c>
      <c r="N585" s="848">
        <v>-1.0092000000000001</v>
      </c>
      <c r="O585" s="846">
        <v>0.12839999999999999</v>
      </c>
      <c r="P585" s="846">
        <v>11.0055</v>
      </c>
      <c r="Q585" s="846">
        <v>9.2712000000000003</v>
      </c>
      <c r="R585" s="846" t="s">
        <v>430</v>
      </c>
      <c r="S585" s="846">
        <v>1.6628000000000001</v>
      </c>
      <c r="T585" s="846">
        <v>10.3942</v>
      </c>
      <c r="U585" s="846">
        <v>-4.5185000000000004</v>
      </c>
      <c r="V585" s="846">
        <v>-0.20669999999999999</v>
      </c>
      <c r="W585" s="846">
        <v>1.6628000000000001</v>
      </c>
      <c r="X585" s="846">
        <v>11.434699999999999</v>
      </c>
      <c r="Y585" s="847"/>
      <c r="Z585" s="844">
        <v>2</v>
      </c>
      <c r="AA585" s="844">
        <v>5</v>
      </c>
      <c r="AB585" s="844">
        <v>6</v>
      </c>
      <c r="AC585" s="844">
        <v>9</v>
      </c>
      <c r="AD585" s="844">
        <v>9</v>
      </c>
      <c r="AE585" s="844">
        <v>4</v>
      </c>
      <c r="AF585" s="844">
        <v>6</v>
      </c>
      <c r="AG585" s="844">
        <v>4</v>
      </c>
      <c r="AH585" s="844">
        <v>5</v>
      </c>
      <c r="AI585" s="844" t="s">
        <v>430</v>
      </c>
      <c r="AJ585" s="844">
        <v>6</v>
      </c>
      <c r="AK585" s="844">
        <v>9</v>
      </c>
      <c r="AL585" s="844">
        <v>8</v>
      </c>
      <c r="AM585" s="844">
        <v>7</v>
      </c>
      <c r="AN585" s="844">
        <v>6</v>
      </c>
      <c r="AO585" s="842"/>
      <c r="AP585" s="846" t="s">
        <v>430</v>
      </c>
      <c r="AQ585" s="846" t="s">
        <v>430</v>
      </c>
      <c r="AR585" s="846">
        <v>8.99</v>
      </c>
      <c r="AS585" s="846">
        <v>4.8099999999999996</v>
      </c>
      <c r="AT585" s="846">
        <v>-1.79</v>
      </c>
      <c r="AU585" s="849"/>
      <c r="AV585" s="844" t="s">
        <v>430</v>
      </c>
      <c r="AW585" s="844" t="s">
        <v>430</v>
      </c>
      <c r="AX585" s="844">
        <v>5</v>
      </c>
      <c r="AY585" s="844">
        <v>5</v>
      </c>
      <c r="AZ585" s="844">
        <v>8</v>
      </c>
      <c r="BA585" s="851"/>
      <c r="BB585" s="846">
        <v>13.878397977302701</v>
      </c>
      <c r="BC585" s="852">
        <v>0.986590026655495</v>
      </c>
      <c r="BD585" s="852">
        <v>4.1400591465196902E-2</v>
      </c>
      <c r="BE585" s="852">
        <v>-3.3336287282964797E-2</v>
      </c>
      <c r="BF585" s="847"/>
      <c r="BG585" s="846">
        <v>78.183400000000006</v>
      </c>
      <c r="BH585" s="846">
        <v>12.319000000000001</v>
      </c>
      <c r="BI585" s="846">
        <v>4.7361700000000004</v>
      </c>
      <c r="BJ585" s="846">
        <v>4.7614299999999998</v>
      </c>
      <c r="BK585" s="842"/>
      <c r="BL585" s="855" t="s">
        <v>3343</v>
      </c>
      <c r="BM585" s="855" t="s">
        <v>3344</v>
      </c>
      <c r="BN585" s="855" t="s">
        <v>3345</v>
      </c>
      <c r="BO585" s="855" t="s">
        <v>3346</v>
      </c>
      <c r="BP585" s="855" t="s">
        <v>3347</v>
      </c>
      <c r="BQ585" s="842"/>
      <c r="BR585" s="856" t="s">
        <v>602</v>
      </c>
    </row>
    <row r="586" spans="1:70" s="428" customFormat="1" x14ac:dyDescent="0.25">
      <c r="A586" s="345" t="s">
        <v>4017</v>
      </c>
      <c r="B586" s="373"/>
      <c r="C586" s="719">
        <v>46086</v>
      </c>
      <c r="D586" s="373"/>
      <c r="E586" s="346">
        <v>620.04999999999995</v>
      </c>
      <c r="F586" s="373"/>
      <c r="G586" s="347">
        <v>10.4359</v>
      </c>
      <c r="H586" s="374"/>
      <c r="I586" s="348">
        <v>-0.31709999999999999</v>
      </c>
      <c r="J586" s="348">
        <v>0.73939999999999995</v>
      </c>
      <c r="K586" s="348">
        <v>0.97140000000000004</v>
      </c>
      <c r="L586" s="348">
        <v>0.71220000000000006</v>
      </c>
      <c r="M586" s="348" t="s">
        <v>430</v>
      </c>
      <c r="N586" s="350" t="s">
        <v>430</v>
      </c>
      <c r="O586" s="348" t="s">
        <v>430</v>
      </c>
      <c r="P586" s="348" t="s">
        <v>430</v>
      </c>
      <c r="Q586" s="348" t="s">
        <v>430</v>
      </c>
      <c r="R586" s="348" t="s">
        <v>430</v>
      </c>
      <c r="S586" s="348">
        <v>1.7988</v>
      </c>
      <c r="T586" s="348">
        <v>6.3487999999999998</v>
      </c>
      <c r="U586" s="348" t="s">
        <v>430</v>
      </c>
      <c r="V586" s="348" t="s">
        <v>430</v>
      </c>
      <c r="W586" s="348">
        <v>1.7988</v>
      </c>
      <c r="X586" s="348">
        <v>4.359</v>
      </c>
      <c r="Y586" s="374"/>
      <c r="Z586" s="346">
        <v>7</v>
      </c>
      <c r="AA586" s="346">
        <v>7</v>
      </c>
      <c r="AB586" s="346">
        <v>10</v>
      </c>
      <c r="AC586" s="346">
        <v>10</v>
      </c>
      <c r="AD586" s="346" t="s">
        <v>430</v>
      </c>
      <c r="AE586" s="346" t="s">
        <v>430</v>
      </c>
      <c r="AF586" s="346" t="s">
        <v>430</v>
      </c>
      <c r="AG586" s="346" t="s">
        <v>430</v>
      </c>
      <c r="AH586" s="346" t="s">
        <v>430</v>
      </c>
      <c r="AI586" s="346" t="s">
        <v>430</v>
      </c>
      <c r="AJ586" s="346">
        <v>5</v>
      </c>
      <c r="AK586" s="346">
        <v>10</v>
      </c>
      <c r="AL586" s="346" t="s">
        <v>430</v>
      </c>
      <c r="AM586" s="346" t="s">
        <v>430</v>
      </c>
      <c r="AN586" s="346">
        <v>5</v>
      </c>
      <c r="AO586" s="373"/>
      <c r="AP586" s="348" t="s">
        <v>430</v>
      </c>
      <c r="AQ586" s="348" t="s">
        <v>430</v>
      </c>
      <c r="AR586" s="348" t="s">
        <v>430</v>
      </c>
      <c r="AS586" s="348" t="s">
        <v>430</v>
      </c>
      <c r="AT586" s="348" t="s">
        <v>430</v>
      </c>
      <c r="AU586" s="351"/>
      <c r="AV586" s="346" t="s">
        <v>430</v>
      </c>
      <c r="AW586" s="346" t="s">
        <v>430</v>
      </c>
      <c r="AX586" s="346" t="s">
        <v>430</v>
      </c>
      <c r="AY586" s="346" t="s">
        <v>430</v>
      </c>
      <c r="AZ586" s="346" t="s">
        <v>430</v>
      </c>
      <c r="BA586" s="362"/>
      <c r="BB586" s="348">
        <v>8.5588840312791703</v>
      </c>
      <c r="BC586" s="375">
        <v>0.68701971156330599</v>
      </c>
      <c r="BD586" s="375">
        <v>8.5715470083289294E-2</v>
      </c>
      <c r="BE586" s="375">
        <v>-0.156455626594147</v>
      </c>
      <c r="BF586" s="374"/>
      <c r="BG586" s="348">
        <v>72.592799999999997</v>
      </c>
      <c r="BH586" s="348">
        <v>16.653400000000001</v>
      </c>
      <c r="BI586" s="348">
        <v>7.33317</v>
      </c>
      <c r="BJ586" s="348">
        <v>3.4206300000000001</v>
      </c>
      <c r="BK586" s="373"/>
      <c r="BL586" s="372" t="s">
        <v>3349</v>
      </c>
      <c r="BM586" s="372" t="s">
        <v>3350</v>
      </c>
      <c r="BN586" s="372" t="s">
        <v>3351</v>
      </c>
      <c r="BO586" s="372" t="s">
        <v>3352</v>
      </c>
      <c r="BP586" s="372" t="s">
        <v>3353</v>
      </c>
      <c r="BQ586" s="373"/>
      <c r="BR586" s="354" t="s">
        <v>443</v>
      </c>
    </row>
    <row r="587" spans="1:70" s="428" customFormat="1" x14ac:dyDescent="0.25">
      <c r="A587" s="345" t="s">
        <v>4018</v>
      </c>
      <c r="B587" s="373"/>
      <c r="C587" s="719">
        <v>44189</v>
      </c>
      <c r="D587" s="373"/>
      <c r="E587" s="346">
        <v>571.89599999999996</v>
      </c>
      <c r="F587" s="373"/>
      <c r="G587" s="347">
        <v>19.18</v>
      </c>
      <c r="H587" s="374"/>
      <c r="I587" s="348">
        <v>-0.20810000000000001</v>
      </c>
      <c r="J587" s="348">
        <v>0.41880000000000001</v>
      </c>
      <c r="K587" s="348">
        <v>1.589</v>
      </c>
      <c r="L587" s="348">
        <v>1.5351999999999999</v>
      </c>
      <c r="M587" s="348">
        <v>-3.6181000000000001</v>
      </c>
      <c r="N587" s="350">
        <v>5.2200000000000003E-2</v>
      </c>
      <c r="O587" s="348">
        <v>2.7134999999999998</v>
      </c>
      <c r="P587" s="348">
        <v>12.0526</v>
      </c>
      <c r="Q587" s="348">
        <v>10.0299</v>
      </c>
      <c r="R587" s="348" t="s">
        <v>430</v>
      </c>
      <c r="S587" s="348">
        <v>1.6428</v>
      </c>
      <c r="T587" s="348">
        <v>11.9673</v>
      </c>
      <c r="U587" s="348">
        <v>-3.4725999999999999</v>
      </c>
      <c r="V587" s="348">
        <v>2.8969999999999998</v>
      </c>
      <c r="W587" s="348">
        <v>1.6428</v>
      </c>
      <c r="X587" s="348">
        <v>12.423500000000001</v>
      </c>
      <c r="Y587" s="374"/>
      <c r="Z587" s="346">
        <v>6</v>
      </c>
      <c r="AA587" s="346">
        <v>8</v>
      </c>
      <c r="AB587" s="346">
        <v>8</v>
      </c>
      <c r="AC587" s="346">
        <v>7</v>
      </c>
      <c r="AD587" s="346">
        <v>7</v>
      </c>
      <c r="AE587" s="346">
        <v>2</v>
      </c>
      <c r="AF587" s="346">
        <v>2</v>
      </c>
      <c r="AG587" s="346">
        <v>3</v>
      </c>
      <c r="AH587" s="346">
        <v>4</v>
      </c>
      <c r="AI587" s="346" t="s">
        <v>430</v>
      </c>
      <c r="AJ587" s="346">
        <v>7</v>
      </c>
      <c r="AK587" s="346">
        <v>6</v>
      </c>
      <c r="AL587" s="346">
        <v>4</v>
      </c>
      <c r="AM587" s="346">
        <v>2</v>
      </c>
      <c r="AN587" s="346">
        <v>7</v>
      </c>
      <c r="AO587" s="373"/>
      <c r="AP587" s="348" t="s">
        <v>430</v>
      </c>
      <c r="AQ587" s="348" t="s">
        <v>430</v>
      </c>
      <c r="AR587" s="348">
        <v>9.57</v>
      </c>
      <c r="AS587" s="348">
        <v>6.51</v>
      </c>
      <c r="AT587" s="348">
        <v>0.54</v>
      </c>
      <c r="AU587" s="351"/>
      <c r="AV587" s="346" t="s">
        <v>430</v>
      </c>
      <c r="AW587" s="346" t="s">
        <v>430</v>
      </c>
      <c r="AX587" s="346">
        <v>3</v>
      </c>
      <c r="AY587" s="346">
        <v>2</v>
      </c>
      <c r="AZ587" s="346">
        <v>4</v>
      </c>
      <c r="BA587" s="362"/>
      <c r="BB587" s="348">
        <v>14.989371057919399</v>
      </c>
      <c r="BC587" s="375">
        <v>1.0496717248684999</v>
      </c>
      <c r="BD587" s="375">
        <v>4.3834323201423997E-2</v>
      </c>
      <c r="BE587" s="375">
        <v>1.0269521894542701E-2</v>
      </c>
      <c r="BF587" s="374"/>
      <c r="BG587" s="348">
        <v>73.269400000000005</v>
      </c>
      <c r="BH587" s="348">
        <v>15.7628</v>
      </c>
      <c r="BI587" s="348">
        <v>10.3172</v>
      </c>
      <c r="BJ587" s="348">
        <v>0.65059999999999996</v>
      </c>
      <c r="BK587" s="373"/>
      <c r="BL587" s="372" t="s">
        <v>3355</v>
      </c>
      <c r="BM587" s="372" t="s">
        <v>3356</v>
      </c>
      <c r="BN587" s="372" t="s">
        <v>3357</v>
      </c>
      <c r="BO587" s="372" t="s">
        <v>3358</v>
      </c>
      <c r="BP587" s="372" t="s">
        <v>3359</v>
      </c>
      <c r="BQ587" s="373"/>
      <c r="BR587" s="354" t="s">
        <v>463</v>
      </c>
    </row>
    <row r="588" spans="1:70" s="428" customFormat="1" x14ac:dyDescent="0.25">
      <c r="A588" s="345" t="s">
        <v>4019</v>
      </c>
      <c r="B588" s="373"/>
      <c r="C588" s="719">
        <v>44275</v>
      </c>
      <c r="D588" s="373"/>
      <c r="E588" s="346">
        <v>391.72</v>
      </c>
      <c r="F588" s="373"/>
      <c r="G588" s="347">
        <v>18.27</v>
      </c>
      <c r="H588" s="374"/>
      <c r="I588" s="348">
        <v>-0.436</v>
      </c>
      <c r="J588" s="348">
        <v>0.88349999999999995</v>
      </c>
      <c r="K588" s="348">
        <v>3.1621000000000001</v>
      </c>
      <c r="L588" s="348">
        <v>6.2827000000000002</v>
      </c>
      <c r="M588" s="348">
        <v>-1.4562999999999999</v>
      </c>
      <c r="N588" s="350">
        <v>-4.9428000000000001</v>
      </c>
      <c r="O588" s="348">
        <v>-0.435</v>
      </c>
      <c r="P588" s="348">
        <v>9.9886999999999997</v>
      </c>
      <c r="Q588" s="348">
        <v>9.2057000000000002</v>
      </c>
      <c r="R588" s="348" t="s">
        <v>430</v>
      </c>
      <c r="S588" s="348">
        <v>2.3529</v>
      </c>
      <c r="T588" s="348">
        <v>17.492000000000001</v>
      </c>
      <c r="U588" s="348">
        <v>-2.2471999999999999</v>
      </c>
      <c r="V588" s="348">
        <v>0</v>
      </c>
      <c r="W588" s="348">
        <v>2.3529</v>
      </c>
      <c r="X588" s="348">
        <v>11.980700000000001</v>
      </c>
      <c r="Y588" s="374"/>
      <c r="Z588" s="346">
        <v>9</v>
      </c>
      <c r="AA588" s="346">
        <v>6</v>
      </c>
      <c r="AB588" s="346">
        <v>2</v>
      </c>
      <c r="AC588" s="346">
        <v>2</v>
      </c>
      <c r="AD588" s="346">
        <v>2</v>
      </c>
      <c r="AE588" s="346">
        <v>9</v>
      </c>
      <c r="AF588" s="346">
        <v>8</v>
      </c>
      <c r="AG588" s="346">
        <v>6</v>
      </c>
      <c r="AH588" s="346">
        <v>6</v>
      </c>
      <c r="AI588" s="346" t="s">
        <v>430</v>
      </c>
      <c r="AJ588" s="346">
        <v>4</v>
      </c>
      <c r="AK588" s="346">
        <v>2</v>
      </c>
      <c r="AL588" s="346">
        <v>2</v>
      </c>
      <c r="AM588" s="346">
        <v>5</v>
      </c>
      <c r="AN588" s="346">
        <v>4</v>
      </c>
      <c r="AO588" s="373"/>
      <c r="AP588" s="348" t="s">
        <v>430</v>
      </c>
      <c r="AQ588" s="348" t="s">
        <v>430</v>
      </c>
      <c r="AR588" s="348">
        <v>8.02</v>
      </c>
      <c r="AS588" s="348">
        <v>3.75</v>
      </c>
      <c r="AT588" s="348">
        <v>2.19</v>
      </c>
      <c r="AU588" s="351"/>
      <c r="AV588" s="346" t="s">
        <v>430</v>
      </c>
      <c r="AW588" s="346" t="s">
        <v>430</v>
      </c>
      <c r="AX588" s="346">
        <v>6</v>
      </c>
      <c r="AY588" s="346">
        <v>7</v>
      </c>
      <c r="AZ588" s="346">
        <v>2</v>
      </c>
      <c r="BA588" s="362"/>
      <c r="BB588" s="348">
        <v>15.156567780021</v>
      </c>
      <c r="BC588" s="375">
        <v>1.0099600616745801</v>
      </c>
      <c r="BD588" s="375">
        <v>3.7265980050036597E-2</v>
      </c>
      <c r="BE588" s="375">
        <v>-5.7485805047398898E-2</v>
      </c>
      <c r="BF588" s="374"/>
      <c r="BG588" s="348">
        <v>74.623400000000004</v>
      </c>
      <c r="BH588" s="348">
        <v>5.8986099999999997</v>
      </c>
      <c r="BI588" s="348">
        <v>17.697399999999998</v>
      </c>
      <c r="BJ588" s="348">
        <v>1.7805899999999999</v>
      </c>
      <c r="BK588" s="373"/>
      <c r="BL588" s="372" t="s">
        <v>3361</v>
      </c>
      <c r="BM588" s="372" t="s">
        <v>3362</v>
      </c>
      <c r="BN588" s="372" t="s">
        <v>3363</v>
      </c>
      <c r="BO588" s="372" t="s">
        <v>3364</v>
      </c>
      <c r="BP588" s="372" t="s">
        <v>3365</v>
      </c>
      <c r="BQ588" s="373"/>
      <c r="BR588" s="354" t="s">
        <v>3366</v>
      </c>
    </row>
    <row r="589" spans="1:70" s="428" customFormat="1" x14ac:dyDescent="0.25">
      <c r="A589" s="345" t="s">
        <v>4020</v>
      </c>
      <c r="B589" s="373"/>
      <c r="C589" s="719">
        <v>44141</v>
      </c>
      <c r="D589" s="373"/>
      <c r="E589" s="346">
        <v>325.66000000000003</v>
      </c>
      <c r="F589" s="373"/>
      <c r="G589" s="347">
        <v>43.290599999999998</v>
      </c>
      <c r="H589" s="374"/>
      <c r="I589" s="348">
        <v>0.1898</v>
      </c>
      <c r="J589" s="348">
        <v>2.1894</v>
      </c>
      <c r="K589" s="348">
        <v>4.9863999999999997</v>
      </c>
      <c r="L589" s="348">
        <v>23.023099999999999</v>
      </c>
      <c r="M589" s="348">
        <v>21.9498</v>
      </c>
      <c r="N589" s="350">
        <v>20.411200000000001</v>
      </c>
      <c r="O589" s="348">
        <v>6.7747000000000002</v>
      </c>
      <c r="P589" s="348">
        <v>20.945699999999999</v>
      </c>
      <c r="Q589" s="348">
        <v>21.151499999999999</v>
      </c>
      <c r="R589" s="348" t="s">
        <v>430</v>
      </c>
      <c r="S589" s="348">
        <v>3.1234000000000002</v>
      </c>
      <c r="T589" s="348">
        <v>38.627499999999998</v>
      </c>
      <c r="U589" s="348">
        <v>19.367000000000001</v>
      </c>
      <c r="V589" s="348">
        <v>25.6158</v>
      </c>
      <c r="W589" s="348">
        <v>3.1234000000000002</v>
      </c>
      <c r="X589" s="348">
        <v>29.354700000000001</v>
      </c>
      <c r="Y589" s="374"/>
      <c r="Z589" s="346">
        <v>1</v>
      </c>
      <c r="AA589" s="346">
        <v>1</v>
      </c>
      <c r="AB589" s="346">
        <v>1</v>
      </c>
      <c r="AC589" s="346">
        <v>1</v>
      </c>
      <c r="AD589" s="346">
        <v>1</v>
      </c>
      <c r="AE589" s="346">
        <v>1</v>
      </c>
      <c r="AF589" s="346">
        <v>1</v>
      </c>
      <c r="AG589" s="346">
        <v>1</v>
      </c>
      <c r="AH589" s="346">
        <v>1</v>
      </c>
      <c r="AI589" s="346" t="s">
        <v>430</v>
      </c>
      <c r="AJ589" s="346">
        <v>1</v>
      </c>
      <c r="AK589" s="346">
        <v>1</v>
      </c>
      <c r="AL589" s="346">
        <v>1</v>
      </c>
      <c r="AM589" s="346">
        <v>1</v>
      </c>
      <c r="AN589" s="346">
        <v>1</v>
      </c>
      <c r="AO589" s="373"/>
      <c r="AP589" s="348" t="s">
        <v>430</v>
      </c>
      <c r="AQ589" s="348" t="s">
        <v>430</v>
      </c>
      <c r="AR589" s="348">
        <v>19.59</v>
      </c>
      <c r="AS589" s="348">
        <v>17.649999999999999</v>
      </c>
      <c r="AT589" s="348">
        <v>43.34</v>
      </c>
      <c r="AU589" s="351"/>
      <c r="AV589" s="346" t="s">
        <v>430</v>
      </c>
      <c r="AW589" s="346" t="s">
        <v>430</v>
      </c>
      <c r="AX589" s="346">
        <v>1</v>
      </c>
      <c r="AY589" s="346">
        <v>1</v>
      </c>
      <c r="AZ589" s="346">
        <v>1</v>
      </c>
      <c r="BA589" s="362"/>
      <c r="BB589" s="348">
        <v>16.801661143327301</v>
      </c>
      <c r="BC589" s="375">
        <v>0.92912639953417997</v>
      </c>
      <c r="BD589" s="375">
        <v>8.0557257806374905E-2</v>
      </c>
      <c r="BE589" s="375">
        <v>0.78099311375564795</v>
      </c>
      <c r="BF589" s="374"/>
      <c r="BG589" s="348">
        <v>31.590699999999998</v>
      </c>
      <c r="BH589" s="348">
        <v>18.3279</v>
      </c>
      <c r="BI589" s="348">
        <v>25.483499999999999</v>
      </c>
      <c r="BJ589" s="348">
        <v>24.597899999999999</v>
      </c>
      <c r="BK589" s="373"/>
      <c r="BL589" s="372" t="s">
        <v>3368</v>
      </c>
      <c r="BM589" s="372" t="s">
        <v>3369</v>
      </c>
      <c r="BN589" s="372" t="s">
        <v>3370</v>
      </c>
      <c r="BO589" s="372" t="s">
        <v>3371</v>
      </c>
      <c r="BP589" s="372" t="s">
        <v>3372</v>
      </c>
      <c r="BQ589" s="373"/>
      <c r="BR589" s="354" t="s">
        <v>547</v>
      </c>
    </row>
    <row r="590" spans="1:70" s="428" customFormat="1" x14ac:dyDescent="0.25">
      <c r="A590" s="345" t="s">
        <v>4021</v>
      </c>
      <c r="B590" s="373"/>
      <c r="C590" s="719">
        <v>43658</v>
      </c>
      <c r="D590" s="373"/>
      <c r="E590" s="346">
        <v>94.41</v>
      </c>
      <c r="F590" s="373"/>
      <c r="G590" s="347">
        <v>24.7</v>
      </c>
      <c r="H590" s="374"/>
      <c r="I590" s="348">
        <v>-0.44340000000000002</v>
      </c>
      <c r="J590" s="348">
        <v>1.1052</v>
      </c>
      <c r="K590" s="348">
        <v>2.5748000000000002</v>
      </c>
      <c r="L590" s="348">
        <v>2.3622000000000001</v>
      </c>
      <c r="M590" s="348">
        <v>-1.9841</v>
      </c>
      <c r="N590" s="350">
        <v>-4.3747999999999996</v>
      </c>
      <c r="O590" s="348">
        <v>-0.1212</v>
      </c>
      <c r="P590" s="348">
        <v>9.4784000000000006</v>
      </c>
      <c r="Q590" s="348">
        <v>8.8910999999999998</v>
      </c>
      <c r="R590" s="348" t="s">
        <v>430</v>
      </c>
      <c r="S590" s="348">
        <v>2.66</v>
      </c>
      <c r="T590" s="348">
        <v>13.8774</v>
      </c>
      <c r="U590" s="348">
        <v>-3.7412000000000001</v>
      </c>
      <c r="V590" s="348">
        <v>-0.92259999999999998</v>
      </c>
      <c r="W590" s="348">
        <v>2.66</v>
      </c>
      <c r="X590" s="348">
        <v>13.7544</v>
      </c>
      <c r="Y590" s="374"/>
      <c r="Z590" s="346">
        <v>10</v>
      </c>
      <c r="AA590" s="346">
        <v>4</v>
      </c>
      <c r="AB590" s="346">
        <v>4</v>
      </c>
      <c r="AC590" s="346">
        <v>5</v>
      </c>
      <c r="AD590" s="346">
        <v>4</v>
      </c>
      <c r="AE590" s="346">
        <v>8</v>
      </c>
      <c r="AF590" s="346">
        <v>7</v>
      </c>
      <c r="AG590" s="346">
        <v>8</v>
      </c>
      <c r="AH590" s="346">
        <v>7</v>
      </c>
      <c r="AI590" s="346" t="s">
        <v>430</v>
      </c>
      <c r="AJ590" s="346">
        <v>2</v>
      </c>
      <c r="AK590" s="346">
        <v>3</v>
      </c>
      <c r="AL590" s="346">
        <v>6</v>
      </c>
      <c r="AM590" s="346">
        <v>8</v>
      </c>
      <c r="AN590" s="346">
        <v>2</v>
      </c>
      <c r="AO590" s="373"/>
      <c r="AP590" s="348" t="s">
        <v>430</v>
      </c>
      <c r="AQ590" s="348">
        <v>11.55</v>
      </c>
      <c r="AR590" s="348">
        <v>7.91</v>
      </c>
      <c r="AS590" s="348">
        <v>3.47</v>
      </c>
      <c r="AT590" s="348">
        <v>-0.93</v>
      </c>
      <c r="AU590" s="351"/>
      <c r="AV590" s="346" t="s">
        <v>430</v>
      </c>
      <c r="AW590" s="346">
        <v>2</v>
      </c>
      <c r="AX590" s="346">
        <v>7</v>
      </c>
      <c r="AY590" s="346">
        <v>8</v>
      </c>
      <c r="AZ590" s="346">
        <v>7</v>
      </c>
      <c r="BA590" s="362"/>
      <c r="BB590" s="348">
        <v>13.6697577241498</v>
      </c>
      <c r="BC590" s="375">
        <v>0.95664435539673398</v>
      </c>
      <c r="BD590" s="375">
        <v>3.2403906893673701E-2</v>
      </c>
      <c r="BE590" s="375">
        <v>-0.14650490040201899</v>
      </c>
      <c r="BF590" s="374"/>
      <c r="BG590" s="348">
        <v>41.668199999999999</v>
      </c>
      <c r="BH590" s="348">
        <v>25.736899999999999</v>
      </c>
      <c r="BI590" s="348">
        <v>30.529299999999999</v>
      </c>
      <c r="BJ590" s="348">
        <v>2.0655999999999999</v>
      </c>
      <c r="BK590" s="373"/>
      <c r="BL590" s="372" t="s">
        <v>2705</v>
      </c>
      <c r="BM590" s="372" t="s">
        <v>3374</v>
      </c>
      <c r="BN590" s="372" t="s">
        <v>3375</v>
      </c>
      <c r="BO590" s="372" t="s">
        <v>3376</v>
      </c>
      <c r="BP590" s="372" t="s">
        <v>3377</v>
      </c>
      <c r="BQ590" s="373"/>
      <c r="BR590" s="354" t="s">
        <v>907</v>
      </c>
    </row>
    <row r="591" spans="1:70" s="428" customFormat="1" x14ac:dyDescent="0.25">
      <c r="A591" s="345" t="s">
        <v>4022</v>
      </c>
      <c r="B591" s="373"/>
      <c r="C591" s="719">
        <v>45595</v>
      </c>
      <c r="D591" s="373"/>
      <c r="E591" s="346">
        <v>54.07</v>
      </c>
      <c r="F591" s="373"/>
      <c r="G591" s="347">
        <v>10.391</v>
      </c>
      <c r="H591" s="374"/>
      <c r="I591" s="348">
        <v>-0.125</v>
      </c>
      <c r="J591" s="348">
        <v>0.38640000000000002</v>
      </c>
      <c r="K591" s="348">
        <v>3.0341999999999998</v>
      </c>
      <c r="L591" s="348">
        <v>3.9620000000000002</v>
      </c>
      <c r="M591" s="348">
        <v>-3.069</v>
      </c>
      <c r="N591" s="350">
        <v>-2.7332999999999998</v>
      </c>
      <c r="O591" s="348" t="s">
        <v>430</v>
      </c>
      <c r="P591" s="348" t="s">
        <v>430</v>
      </c>
      <c r="Q591" s="348" t="s">
        <v>430</v>
      </c>
      <c r="R591" s="348" t="s">
        <v>430</v>
      </c>
      <c r="S591" s="348">
        <v>2.5663999999999998</v>
      </c>
      <c r="T591" s="348">
        <v>13.7867</v>
      </c>
      <c r="U591" s="348">
        <v>-4.0978000000000003</v>
      </c>
      <c r="V591" s="348">
        <v>-0.1537</v>
      </c>
      <c r="W591" s="348">
        <v>2.5663999999999998</v>
      </c>
      <c r="X591" s="348">
        <v>2.2688999999999999</v>
      </c>
      <c r="Y591" s="374"/>
      <c r="Z591" s="346">
        <v>5</v>
      </c>
      <c r="AA591" s="346">
        <v>9</v>
      </c>
      <c r="AB591" s="346">
        <v>3</v>
      </c>
      <c r="AC591" s="346">
        <v>3</v>
      </c>
      <c r="AD591" s="346">
        <v>6</v>
      </c>
      <c r="AE591" s="346">
        <v>6</v>
      </c>
      <c r="AF591" s="346" t="s">
        <v>430</v>
      </c>
      <c r="AG591" s="346" t="s">
        <v>430</v>
      </c>
      <c r="AH591" s="346" t="s">
        <v>430</v>
      </c>
      <c r="AI591" s="346" t="s">
        <v>430</v>
      </c>
      <c r="AJ591" s="346">
        <v>3</v>
      </c>
      <c r="AK591" s="346">
        <v>4</v>
      </c>
      <c r="AL591" s="346">
        <v>7</v>
      </c>
      <c r="AM591" s="346">
        <v>6</v>
      </c>
      <c r="AN591" s="346">
        <v>3</v>
      </c>
      <c r="AO591" s="373"/>
      <c r="AP591" s="348" t="s">
        <v>430</v>
      </c>
      <c r="AQ591" s="348" t="s">
        <v>430</v>
      </c>
      <c r="AR591" s="348" t="s">
        <v>430</v>
      </c>
      <c r="AS591" s="348" t="s">
        <v>430</v>
      </c>
      <c r="AT591" s="348">
        <v>-0.35</v>
      </c>
      <c r="AU591" s="351"/>
      <c r="AV591" s="346" t="s">
        <v>430</v>
      </c>
      <c r="AW591" s="346" t="s">
        <v>430</v>
      </c>
      <c r="AX591" s="346" t="s">
        <v>430</v>
      </c>
      <c r="AY591" s="346" t="s">
        <v>430</v>
      </c>
      <c r="AZ591" s="346">
        <v>6</v>
      </c>
      <c r="BA591" s="362"/>
      <c r="BB591" s="348">
        <v>14.795651046470701</v>
      </c>
      <c r="BC591" s="375">
        <v>1.0141272880291401</v>
      </c>
      <c r="BD591" s="375">
        <v>-4.3000702710357499E-3</v>
      </c>
      <c r="BE591" s="375">
        <v>-7.1059661625821405E-2</v>
      </c>
      <c r="BF591" s="374"/>
      <c r="BG591" s="348">
        <v>60.954999999999998</v>
      </c>
      <c r="BH591" s="348">
        <v>12.377000000000001</v>
      </c>
      <c r="BI591" s="348">
        <v>14.972200000000001</v>
      </c>
      <c r="BJ591" s="348">
        <v>11.6958</v>
      </c>
      <c r="BK591" s="373"/>
      <c r="BL591" s="372" t="s">
        <v>3379</v>
      </c>
      <c r="BM591" s="372" t="s">
        <v>3380</v>
      </c>
      <c r="BN591" s="372" t="s">
        <v>3381</v>
      </c>
      <c r="BO591" s="372" t="s">
        <v>3382</v>
      </c>
      <c r="BP591" s="372" t="s">
        <v>3383</v>
      </c>
      <c r="BQ591" s="373"/>
      <c r="BR591" s="354" t="s">
        <v>554</v>
      </c>
    </row>
    <row r="592" spans="1:70" s="428" customFormat="1" x14ac:dyDescent="0.25">
      <c r="A592" s="885" t="s">
        <v>93</v>
      </c>
      <c r="B592" s="402"/>
      <c r="C592" s="724"/>
      <c r="D592" s="402"/>
      <c r="E592" s="403"/>
      <c r="F592" s="402"/>
      <c r="G592" s="404"/>
      <c r="H592" s="406"/>
      <c r="I592" s="405">
        <v>-0.15160000000000001</v>
      </c>
      <c r="J592" s="405">
        <v>0.93569999999999998</v>
      </c>
      <c r="K592" s="405">
        <v>2.3410000000000002</v>
      </c>
      <c r="L592" s="405">
        <v>4.5671999999999997</v>
      </c>
      <c r="M592" s="405">
        <v>-9.7900000000000001E-2</v>
      </c>
      <c r="N592" s="407">
        <v>0.22270000000000001</v>
      </c>
      <c r="O592" s="405">
        <v>1.5489999999999999</v>
      </c>
      <c r="P592" s="405">
        <v>12.227399999999999</v>
      </c>
      <c r="Q592" s="405">
        <v>11.1149</v>
      </c>
      <c r="R592" s="405">
        <v>12.454800000000001</v>
      </c>
      <c r="S592" s="405">
        <v>1.9674</v>
      </c>
      <c r="T592" s="405">
        <v>14.855499999999999</v>
      </c>
      <c r="U592" s="405">
        <v>-1.19</v>
      </c>
      <c r="V592" s="405">
        <v>3.0104000000000002</v>
      </c>
      <c r="W592" s="405">
        <v>1.9674</v>
      </c>
      <c r="X592" s="405">
        <v>12.809799999999999</v>
      </c>
      <c r="Y592" s="406"/>
      <c r="Z592" s="403">
        <v>10</v>
      </c>
      <c r="AA592" s="403">
        <v>10</v>
      </c>
      <c r="AB592" s="403">
        <v>10</v>
      </c>
      <c r="AC592" s="403">
        <v>10</v>
      </c>
      <c r="AD592" s="403">
        <v>9</v>
      </c>
      <c r="AE592" s="403">
        <v>9</v>
      </c>
      <c r="AF592" s="403">
        <v>8</v>
      </c>
      <c r="AG592" s="403">
        <v>8</v>
      </c>
      <c r="AH592" s="403">
        <v>8</v>
      </c>
      <c r="AI592" s="403">
        <v>1</v>
      </c>
      <c r="AJ592" s="403">
        <v>10</v>
      </c>
      <c r="AK592" s="403">
        <v>10</v>
      </c>
      <c r="AL592" s="403">
        <v>9</v>
      </c>
      <c r="AM592" s="403">
        <v>9</v>
      </c>
      <c r="AN592" s="403">
        <v>10</v>
      </c>
      <c r="AO592" s="402"/>
      <c r="AP592" s="405">
        <v>12.43</v>
      </c>
      <c r="AQ592" s="405">
        <v>11.86</v>
      </c>
      <c r="AR592" s="405">
        <v>10.30875</v>
      </c>
      <c r="AS592" s="405">
        <v>6.3812499999999996</v>
      </c>
      <c r="AT592" s="405">
        <v>4.5677777777777804</v>
      </c>
      <c r="AU592" s="408"/>
      <c r="AV592" s="403">
        <v>1</v>
      </c>
      <c r="AW592" s="403">
        <v>2</v>
      </c>
      <c r="AX592" s="403">
        <v>7</v>
      </c>
      <c r="AY592" s="403">
        <v>8</v>
      </c>
      <c r="AZ592" s="403">
        <v>9</v>
      </c>
      <c r="BA592" s="409"/>
      <c r="BB592" s="405"/>
      <c r="BC592" s="410"/>
      <c r="BD592" s="410"/>
      <c r="BE592" s="410"/>
      <c r="BF592" s="406"/>
      <c r="BG592" s="405"/>
      <c r="BH592" s="405"/>
      <c r="BI592" s="405"/>
      <c r="BJ592" s="405"/>
      <c r="BK592" s="402"/>
      <c r="BL592" s="401"/>
      <c r="BM592" s="401"/>
      <c r="BN592" s="401"/>
      <c r="BO592" s="401"/>
      <c r="BP592" s="401"/>
      <c r="BQ592" s="402"/>
      <c r="BR592" s="411"/>
    </row>
    <row r="593" spans="1:70" s="428" customFormat="1" x14ac:dyDescent="0.25">
      <c r="A593" s="886" t="s">
        <v>94</v>
      </c>
      <c r="B593" s="373"/>
      <c r="C593" s="719"/>
      <c r="D593" s="373"/>
      <c r="E593" s="346"/>
      <c r="F593" s="373"/>
      <c r="G593" s="347"/>
      <c r="H593" s="374"/>
      <c r="I593" s="348">
        <v>0.1898</v>
      </c>
      <c r="J593" s="348">
        <v>2.1894</v>
      </c>
      <c r="K593" s="348">
        <v>4.9863999999999997</v>
      </c>
      <c r="L593" s="348">
        <v>23.023099999999999</v>
      </c>
      <c r="M593" s="348">
        <v>21.9498</v>
      </c>
      <c r="N593" s="350">
        <v>20.411200000000001</v>
      </c>
      <c r="O593" s="348">
        <v>6.7747000000000002</v>
      </c>
      <c r="P593" s="348">
        <v>20.945699999999999</v>
      </c>
      <c r="Q593" s="348">
        <v>21.151499999999999</v>
      </c>
      <c r="R593" s="348">
        <v>12.454800000000001</v>
      </c>
      <c r="S593" s="348">
        <v>3.1234000000000002</v>
      </c>
      <c r="T593" s="348">
        <v>38.627499999999998</v>
      </c>
      <c r="U593" s="348">
        <v>19.367000000000001</v>
      </c>
      <c r="V593" s="348">
        <v>25.6158</v>
      </c>
      <c r="W593" s="348">
        <v>3.1234000000000002</v>
      </c>
      <c r="X593" s="348">
        <v>29.354700000000001</v>
      </c>
      <c r="Y593" s="374"/>
      <c r="Z593" s="346"/>
      <c r="AA593" s="346"/>
      <c r="AB593" s="346"/>
      <c r="AC593" s="346"/>
      <c r="AD593" s="346"/>
      <c r="AE593" s="346"/>
      <c r="AF593" s="346"/>
      <c r="AG593" s="346"/>
      <c r="AH593" s="346"/>
      <c r="AI593" s="346"/>
      <c r="AJ593" s="346"/>
      <c r="AK593" s="346"/>
      <c r="AL593" s="346"/>
      <c r="AM593" s="346"/>
      <c r="AN593" s="346"/>
      <c r="AO593" s="373"/>
      <c r="AP593" s="348">
        <v>12.43</v>
      </c>
      <c r="AQ593" s="348">
        <v>12.17</v>
      </c>
      <c r="AR593" s="348">
        <v>19.59</v>
      </c>
      <c r="AS593" s="348">
        <v>17.649999999999999</v>
      </c>
      <c r="AT593" s="348">
        <v>43.34</v>
      </c>
      <c r="AU593" s="351"/>
      <c r="AV593" s="346"/>
      <c r="AW593" s="346"/>
      <c r="AX593" s="346"/>
      <c r="AY593" s="346"/>
      <c r="AZ593" s="346"/>
      <c r="BA593" s="362"/>
      <c r="BB593" s="348"/>
      <c r="BC593" s="375"/>
      <c r="BD593" s="375"/>
      <c r="BE593" s="375"/>
      <c r="BF593" s="374"/>
      <c r="BG593" s="348"/>
      <c r="BH593" s="348"/>
      <c r="BI593" s="348"/>
      <c r="BJ593" s="348"/>
      <c r="BK593" s="373"/>
      <c r="BL593" s="372"/>
      <c r="BM593" s="372"/>
      <c r="BN593" s="372"/>
      <c r="BO593" s="372"/>
      <c r="BP593" s="372"/>
      <c r="BQ593" s="373"/>
      <c r="BR593" s="354"/>
    </row>
    <row r="594" spans="1:70" s="428" customFormat="1" x14ac:dyDescent="0.25">
      <c r="A594" s="886" t="s">
        <v>95</v>
      </c>
      <c r="B594" s="373"/>
      <c r="C594" s="719"/>
      <c r="D594" s="373"/>
      <c r="E594" s="346"/>
      <c r="F594" s="373"/>
      <c r="G594" s="347"/>
      <c r="H594" s="374"/>
      <c r="I594" s="348">
        <v>-0.44340000000000002</v>
      </c>
      <c r="J594" s="348">
        <v>0.30530000000000002</v>
      </c>
      <c r="K594" s="348">
        <v>0.97140000000000004</v>
      </c>
      <c r="L594" s="348">
        <v>0.71220000000000006</v>
      </c>
      <c r="M594" s="348">
        <v>-4.069</v>
      </c>
      <c r="N594" s="350">
        <v>-4.9428000000000001</v>
      </c>
      <c r="O594" s="348">
        <v>-0.435</v>
      </c>
      <c r="P594" s="348">
        <v>9.4784000000000006</v>
      </c>
      <c r="Q594" s="348">
        <v>8.2668999999999997</v>
      </c>
      <c r="R594" s="348">
        <v>12.454800000000001</v>
      </c>
      <c r="S594" s="348">
        <v>1.0662</v>
      </c>
      <c r="T594" s="348">
        <v>6.3487999999999998</v>
      </c>
      <c r="U594" s="348">
        <v>-5.5441000000000003</v>
      </c>
      <c r="V594" s="348">
        <v>-2.7894999999999999</v>
      </c>
      <c r="W594" s="348">
        <v>1.0662</v>
      </c>
      <c r="X594" s="348">
        <v>2.2688999999999999</v>
      </c>
      <c r="Y594" s="374"/>
      <c r="Z594" s="346"/>
      <c r="AA594" s="346"/>
      <c r="AB594" s="346"/>
      <c r="AC594" s="346"/>
      <c r="AD594" s="346"/>
      <c r="AE594" s="346"/>
      <c r="AF594" s="346"/>
      <c r="AG594" s="346"/>
      <c r="AH594" s="346"/>
      <c r="AI594" s="346"/>
      <c r="AJ594" s="346"/>
      <c r="AK594" s="346"/>
      <c r="AL594" s="346"/>
      <c r="AM594" s="346"/>
      <c r="AN594" s="346"/>
      <c r="AO594" s="373"/>
      <c r="AP594" s="348">
        <v>12.43</v>
      </c>
      <c r="AQ594" s="348">
        <v>11.55</v>
      </c>
      <c r="AR594" s="348">
        <v>7.91</v>
      </c>
      <c r="AS594" s="348">
        <v>3.47</v>
      </c>
      <c r="AT594" s="348">
        <v>-3.36</v>
      </c>
      <c r="AU594" s="351"/>
      <c r="AV594" s="346"/>
      <c r="AW594" s="346"/>
      <c r="AX594" s="346"/>
      <c r="AY594" s="346"/>
      <c r="AZ594" s="346"/>
      <c r="BA594" s="362"/>
      <c r="BB594" s="348"/>
      <c r="BC594" s="375"/>
      <c r="BD594" s="375"/>
      <c r="BE594" s="375"/>
      <c r="BF594" s="374"/>
      <c r="BG594" s="348"/>
      <c r="BH594" s="348"/>
      <c r="BI594" s="348"/>
      <c r="BJ594" s="348"/>
      <c r="BK594" s="373"/>
      <c r="BL594" s="372"/>
      <c r="BM594" s="372"/>
      <c r="BN594" s="372"/>
      <c r="BO594" s="372"/>
      <c r="BP594" s="372"/>
      <c r="BQ594" s="373"/>
      <c r="BR594" s="354"/>
    </row>
    <row r="595" spans="1:70" s="428" customFormat="1" x14ac:dyDescent="0.25">
      <c r="A595" s="887" t="s">
        <v>96</v>
      </c>
      <c r="B595" s="413"/>
      <c r="C595" s="725"/>
      <c r="D595" s="413"/>
      <c r="E595" s="414"/>
      <c r="F595" s="413"/>
      <c r="G595" s="415"/>
      <c r="H595" s="417"/>
      <c r="I595" s="416">
        <v>-0.16655</v>
      </c>
      <c r="J595" s="416">
        <v>0.88729999999999998</v>
      </c>
      <c r="K595" s="416">
        <v>1.96475</v>
      </c>
      <c r="L595" s="416">
        <v>2.2475499999999999</v>
      </c>
      <c r="M595" s="416">
        <v>-2.9437000000000002</v>
      </c>
      <c r="N595" s="418">
        <v>-1.1729000000000001</v>
      </c>
      <c r="O595" s="416">
        <v>0.49545</v>
      </c>
      <c r="P595" s="416">
        <v>10.7033</v>
      </c>
      <c r="Q595" s="416">
        <v>9.6505500000000008</v>
      </c>
      <c r="R595" s="416">
        <v>12.454800000000001</v>
      </c>
      <c r="S595" s="416">
        <v>1.7307999999999999</v>
      </c>
      <c r="T595" s="416">
        <v>12.8346</v>
      </c>
      <c r="U595" s="416">
        <v>-3.7326999999999999</v>
      </c>
      <c r="V595" s="416">
        <v>-7.6899999999999996E-2</v>
      </c>
      <c r="W595" s="416">
        <v>1.7307999999999999</v>
      </c>
      <c r="X595" s="416">
        <v>12.8866</v>
      </c>
      <c r="Y595" s="417"/>
      <c r="Z595" s="414"/>
      <c r="AA595" s="414"/>
      <c r="AB595" s="414"/>
      <c r="AC595" s="414"/>
      <c r="AD595" s="414"/>
      <c r="AE595" s="414"/>
      <c r="AF595" s="414"/>
      <c r="AG595" s="414"/>
      <c r="AH595" s="414"/>
      <c r="AI595" s="414"/>
      <c r="AJ595" s="414"/>
      <c r="AK595" s="414"/>
      <c r="AL595" s="414"/>
      <c r="AM595" s="414"/>
      <c r="AN595" s="414"/>
      <c r="AO595" s="413"/>
      <c r="AP595" s="416">
        <v>12.43</v>
      </c>
      <c r="AQ595" s="416">
        <v>11.86</v>
      </c>
      <c r="AR595" s="416">
        <v>9.0399999999999991</v>
      </c>
      <c r="AS595" s="416">
        <v>5.0599999999999996</v>
      </c>
      <c r="AT595" s="416">
        <v>0.02</v>
      </c>
      <c r="AU595" s="419"/>
      <c r="AV595" s="414"/>
      <c r="AW595" s="414"/>
      <c r="AX595" s="414"/>
      <c r="AY595" s="414"/>
      <c r="AZ595" s="414"/>
      <c r="BA595" s="420"/>
      <c r="BB595" s="416"/>
      <c r="BC595" s="421"/>
      <c r="BD595" s="421"/>
      <c r="BE595" s="421"/>
      <c r="BF595" s="417"/>
      <c r="BG595" s="416"/>
      <c r="BH595" s="416"/>
      <c r="BI595" s="416"/>
      <c r="BJ595" s="416"/>
      <c r="BK595" s="413"/>
      <c r="BL595" s="412"/>
      <c r="BM595" s="412"/>
      <c r="BN595" s="412"/>
      <c r="BO595" s="412"/>
      <c r="BP595" s="412"/>
      <c r="BQ595" s="413"/>
      <c r="BR595" s="422"/>
    </row>
    <row r="596" spans="1:70" s="428" customFormat="1" ht="14.5" customHeight="1" x14ac:dyDescent="0.35">
      <c r="A596" s="874" t="s">
        <v>4023</v>
      </c>
      <c r="B596" s="862"/>
      <c r="C596" s="863"/>
      <c r="D596" s="862"/>
      <c r="E596" s="864"/>
      <c r="F596" s="862"/>
      <c r="G596" s="865"/>
      <c r="H596" s="867"/>
      <c r="I596" s="866"/>
      <c r="J596" s="866"/>
      <c r="K596" s="866"/>
      <c r="L596" s="866"/>
      <c r="M596" s="866"/>
      <c r="N596" s="868"/>
      <c r="O596" s="866"/>
      <c r="P596" s="866"/>
      <c r="Q596" s="866"/>
      <c r="R596" s="866"/>
      <c r="S596" s="866"/>
      <c r="T596" s="866"/>
      <c r="U596" s="866"/>
      <c r="V596" s="866"/>
      <c r="W596" s="866"/>
      <c r="X596" s="866"/>
      <c r="Y596" s="867"/>
      <c r="Z596" s="864"/>
      <c r="AA596" s="864"/>
      <c r="AB596" s="864"/>
      <c r="AC596" s="864"/>
      <c r="AD596" s="864"/>
      <c r="AE596" s="864"/>
      <c r="AF596" s="864"/>
      <c r="AG596" s="864"/>
      <c r="AH596" s="864"/>
      <c r="AI596" s="864"/>
      <c r="AJ596" s="864"/>
      <c r="AK596" s="864"/>
      <c r="AL596" s="864"/>
      <c r="AM596" s="864"/>
      <c r="AN596" s="864"/>
      <c r="AO596" s="862"/>
      <c r="AP596" s="866"/>
      <c r="AQ596" s="866"/>
      <c r="AR596" s="866"/>
      <c r="AS596" s="866"/>
      <c r="AT596" s="866"/>
      <c r="AU596" s="869"/>
      <c r="AV596" s="864"/>
      <c r="AW596" s="864"/>
      <c r="AX596" s="864"/>
      <c r="AY596" s="864"/>
      <c r="AZ596" s="864"/>
      <c r="BA596" s="870"/>
      <c r="BB596" s="866"/>
      <c r="BC596" s="871"/>
      <c r="BD596" s="871"/>
      <c r="BE596" s="871"/>
      <c r="BF596" s="867"/>
      <c r="BG596" s="866"/>
      <c r="BH596" s="866"/>
      <c r="BI596" s="866"/>
      <c r="BJ596" s="866"/>
      <c r="BK596" s="862"/>
      <c r="BL596" s="872"/>
      <c r="BM596" s="872"/>
      <c r="BN596" s="872"/>
      <c r="BO596" s="872"/>
      <c r="BP596" s="872"/>
      <c r="BQ596" s="862"/>
      <c r="BR596" s="873"/>
    </row>
    <row r="597" spans="1:70" s="428" customFormat="1" x14ac:dyDescent="0.25">
      <c r="A597" s="345" t="s">
        <v>4024</v>
      </c>
      <c r="B597" s="373"/>
      <c r="C597" s="719">
        <v>45863</v>
      </c>
      <c r="D597" s="373"/>
      <c r="E597" s="346">
        <v>2065.75</v>
      </c>
      <c r="F597" s="373"/>
      <c r="G597" s="347">
        <v>10.87</v>
      </c>
      <c r="H597" s="374"/>
      <c r="I597" s="348">
        <v>0</v>
      </c>
      <c r="J597" s="348">
        <v>0.36930000000000002</v>
      </c>
      <c r="K597" s="348">
        <v>0.55500000000000005</v>
      </c>
      <c r="L597" s="348">
        <v>2.5472000000000001</v>
      </c>
      <c r="M597" s="348">
        <v>2.4504999999999999</v>
      </c>
      <c r="N597" s="350" t="s">
        <v>430</v>
      </c>
      <c r="O597" s="348" t="s">
        <v>430</v>
      </c>
      <c r="P597" s="348" t="s">
        <v>430</v>
      </c>
      <c r="Q597" s="348" t="s">
        <v>430</v>
      </c>
      <c r="R597" s="348" t="s">
        <v>430</v>
      </c>
      <c r="S597" s="348">
        <v>-0.73060000000000003</v>
      </c>
      <c r="T597" s="348">
        <v>11.831300000000001</v>
      </c>
      <c r="U597" s="348">
        <v>1.5888</v>
      </c>
      <c r="V597" s="348">
        <v>8.4830000000000005</v>
      </c>
      <c r="W597" s="348">
        <v>-0.73060000000000003</v>
      </c>
      <c r="X597" s="348">
        <v>8.6999999999999993</v>
      </c>
      <c r="Y597" s="374"/>
      <c r="Z597" s="346">
        <v>2</v>
      </c>
      <c r="AA597" s="346">
        <v>6</v>
      </c>
      <c r="AB597" s="346">
        <v>7</v>
      </c>
      <c r="AC597" s="346">
        <v>7</v>
      </c>
      <c r="AD597" s="346">
        <v>7</v>
      </c>
      <c r="AE597" s="346" t="s">
        <v>430</v>
      </c>
      <c r="AF597" s="346" t="s">
        <v>430</v>
      </c>
      <c r="AG597" s="346" t="s">
        <v>430</v>
      </c>
      <c r="AH597" s="346" t="s">
        <v>430</v>
      </c>
      <c r="AI597" s="346" t="s">
        <v>430</v>
      </c>
      <c r="AJ597" s="346">
        <v>6</v>
      </c>
      <c r="AK597" s="346">
        <v>7</v>
      </c>
      <c r="AL597" s="346">
        <v>7</v>
      </c>
      <c r="AM597" s="346">
        <v>7</v>
      </c>
      <c r="AN597" s="346">
        <v>6</v>
      </c>
      <c r="AO597" s="373"/>
      <c r="AP597" s="348" t="s">
        <v>430</v>
      </c>
      <c r="AQ597" s="348" t="s">
        <v>430</v>
      </c>
      <c r="AR597" s="348" t="s">
        <v>430</v>
      </c>
      <c r="AS597" s="348" t="s">
        <v>430</v>
      </c>
      <c r="AT597" s="348">
        <v>8.3000000000000007</v>
      </c>
      <c r="AU597" s="351"/>
      <c r="AV597" s="346" t="s">
        <v>430</v>
      </c>
      <c r="AW597" s="346" t="s">
        <v>430</v>
      </c>
      <c r="AX597" s="346" t="s">
        <v>430</v>
      </c>
      <c r="AY597" s="346" t="s">
        <v>430</v>
      </c>
      <c r="AZ597" s="346">
        <v>6</v>
      </c>
      <c r="BA597" s="362"/>
      <c r="BB597" s="348">
        <v>10.4834300309754</v>
      </c>
      <c r="BC597" s="375">
        <v>0.82576120621674198</v>
      </c>
      <c r="BD597" s="375">
        <v>3.8745692324781297E-2</v>
      </c>
      <c r="BE597" s="375">
        <v>0.49909745610161099</v>
      </c>
      <c r="BF597" s="374"/>
      <c r="BG597" s="348">
        <v>49.356699999999996</v>
      </c>
      <c r="BH597" s="348">
        <v>25.186</v>
      </c>
      <c r="BI597" s="348">
        <v>16.962900000000001</v>
      </c>
      <c r="BJ597" s="348">
        <v>8.4944000000000006</v>
      </c>
      <c r="BK597" s="373"/>
      <c r="BL597" s="372" t="s">
        <v>3386</v>
      </c>
      <c r="BM597" s="372" t="s">
        <v>3387</v>
      </c>
      <c r="BN597" s="372" t="s">
        <v>3388</v>
      </c>
      <c r="BO597" s="372" t="s">
        <v>3389</v>
      </c>
      <c r="BP597" s="372" t="s">
        <v>3390</v>
      </c>
      <c r="BQ597" s="373"/>
      <c r="BR597" s="354" t="s">
        <v>436</v>
      </c>
    </row>
    <row r="598" spans="1:70" s="428" customFormat="1" ht="11" x14ac:dyDescent="0.3">
      <c r="A598" s="841" t="s">
        <v>4025</v>
      </c>
      <c r="B598" s="842"/>
      <c r="C598" s="843">
        <v>45889</v>
      </c>
      <c r="D598" s="842"/>
      <c r="E598" s="844">
        <v>1539.25</v>
      </c>
      <c r="F598" s="842"/>
      <c r="G598" s="845">
        <v>10.839</v>
      </c>
      <c r="H598" s="847"/>
      <c r="I598" s="846">
        <v>-0.2944</v>
      </c>
      <c r="J598" s="846">
        <v>0.59399999999999997</v>
      </c>
      <c r="K598" s="846">
        <v>2.6808999999999998</v>
      </c>
      <c r="L598" s="846">
        <v>4.9477000000000002</v>
      </c>
      <c r="M598" s="846">
        <v>2.9638</v>
      </c>
      <c r="N598" s="848" t="s">
        <v>430</v>
      </c>
      <c r="O598" s="846" t="s">
        <v>430</v>
      </c>
      <c r="P598" s="846" t="s">
        <v>430</v>
      </c>
      <c r="Q598" s="846" t="s">
        <v>430</v>
      </c>
      <c r="R598" s="846" t="s">
        <v>430</v>
      </c>
      <c r="S598" s="846">
        <v>2.0428999999999999</v>
      </c>
      <c r="T598" s="846">
        <v>16.348199999999999</v>
      </c>
      <c r="U598" s="846">
        <v>2.3609</v>
      </c>
      <c r="V598" s="846">
        <v>9.1431000000000004</v>
      </c>
      <c r="W598" s="846">
        <v>2.0428999999999999</v>
      </c>
      <c r="X598" s="846">
        <v>8.39</v>
      </c>
      <c r="Y598" s="847"/>
      <c r="Z598" s="844">
        <v>6</v>
      </c>
      <c r="AA598" s="844">
        <v>3</v>
      </c>
      <c r="AB598" s="844">
        <v>4</v>
      </c>
      <c r="AC598" s="844">
        <v>6</v>
      </c>
      <c r="AD598" s="844">
        <v>6</v>
      </c>
      <c r="AE598" s="844" t="s">
        <v>430</v>
      </c>
      <c r="AF598" s="844" t="s">
        <v>430</v>
      </c>
      <c r="AG598" s="844" t="s">
        <v>430</v>
      </c>
      <c r="AH598" s="844" t="s">
        <v>430</v>
      </c>
      <c r="AI598" s="844" t="s">
        <v>430</v>
      </c>
      <c r="AJ598" s="844">
        <v>1</v>
      </c>
      <c r="AK598" s="844">
        <v>6</v>
      </c>
      <c r="AL598" s="844">
        <v>6</v>
      </c>
      <c r="AM598" s="844">
        <v>6</v>
      </c>
      <c r="AN598" s="844">
        <v>1</v>
      </c>
      <c r="AO598" s="842"/>
      <c r="AP598" s="846" t="s">
        <v>430</v>
      </c>
      <c r="AQ598" s="846" t="s">
        <v>430</v>
      </c>
      <c r="AR598" s="846" t="s">
        <v>430</v>
      </c>
      <c r="AS598" s="846" t="s">
        <v>430</v>
      </c>
      <c r="AT598" s="846" t="s">
        <v>430</v>
      </c>
      <c r="AU598" s="849"/>
      <c r="AV598" s="844" t="s">
        <v>430</v>
      </c>
      <c r="AW598" s="844" t="s">
        <v>430</v>
      </c>
      <c r="AX598" s="844" t="s">
        <v>430</v>
      </c>
      <c r="AY598" s="844" t="s">
        <v>430</v>
      </c>
      <c r="AZ598" s="844" t="s">
        <v>430</v>
      </c>
      <c r="BA598" s="851"/>
      <c r="BB598" s="846">
        <v>14.02996062996</v>
      </c>
      <c r="BC598" s="852">
        <v>1.1134882632243901</v>
      </c>
      <c r="BD598" s="852">
        <v>1.9532901235249901E-2</v>
      </c>
      <c r="BE598" s="852">
        <v>0.705320694689621</v>
      </c>
      <c r="BF598" s="847"/>
      <c r="BG598" s="846">
        <v>40.524700000000003</v>
      </c>
      <c r="BH598" s="846">
        <v>52.483699999999999</v>
      </c>
      <c r="BI598" s="846">
        <v>3.9953699999999999</v>
      </c>
      <c r="BJ598" s="846">
        <v>2.9962300000000002</v>
      </c>
      <c r="BK598" s="842"/>
      <c r="BL598" s="855" t="s">
        <v>3392</v>
      </c>
      <c r="BM598" s="855" t="s">
        <v>3393</v>
      </c>
      <c r="BN598" s="855" t="s">
        <v>3394</v>
      </c>
      <c r="BO598" s="855" t="s">
        <v>3395</v>
      </c>
      <c r="BP598" s="855" t="s">
        <v>929</v>
      </c>
      <c r="BQ598" s="842"/>
      <c r="BR598" s="856" t="s">
        <v>602</v>
      </c>
    </row>
    <row r="599" spans="1:70" s="428" customFormat="1" x14ac:dyDescent="0.25">
      <c r="A599" s="345" t="s">
        <v>4026</v>
      </c>
      <c r="B599" s="373"/>
      <c r="C599" s="719">
        <v>45250</v>
      </c>
      <c r="D599" s="373"/>
      <c r="E599" s="346">
        <v>1381.67</v>
      </c>
      <c r="F599" s="373"/>
      <c r="G599" s="347">
        <v>16.072399999999998</v>
      </c>
      <c r="H599" s="374"/>
      <c r="I599" s="348">
        <v>0.35720000000000002</v>
      </c>
      <c r="J599" s="348">
        <v>1.9058999999999999</v>
      </c>
      <c r="K599" s="348">
        <v>3.1069</v>
      </c>
      <c r="L599" s="348">
        <v>11.7621</v>
      </c>
      <c r="M599" s="348">
        <v>9.6672999999999991</v>
      </c>
      <c r="N599" s="350">
        <v>7.6085000000000003</v>
      </c>
      <c r="O599" s="348">
        <v>9.7500000000000003E-2</v>
      </c>
      <c r="P599" s="348" t="s">
        <v>430</v>
      </c>
      <c r="Q599" s="348" t="s">
        <v>430</v>
      </c>
      <c r="R599" s="348" t="s">
        <v>430</v>
      </c>
      <c r="S599" s="348">
        <v>1.1969000000000001</v>
      </c>
      <c r="T599" s="348">
        <v>23.907399999999999</v>
      </c>
      <c r="U599" s="348">
        <v>8.6142000000000003</v>
      </c>
      <c r="V599" s="348">
        <v>14.286899999999999</v>
      </c>
      <c r="W599" s="348">
        <v>1.1969000000000001</v>
      </c>
      <c r="X599" s="348">
        <v>19.571000000000002</v>
      </c>
      <c r="Y599" s="374"/>
      <c r="Z599" s="346">
        <v>1</v>
      </c>
      <c r="AA599" s="346">
        <v>1</v>
      </c>
      <c r="AB599" s="346">
        <v>3</v>
      </c>
      <c r="AC599" s="346">
        <v>3</v>
      </c>
      <c r="AD599" s="346">
        <v>4</v>
      </c>
      <c r="AE599" s="346">
        <v>4</v>
      </c>
      <c r="AF599" s="346">
        <v>2</v>
      </c>
      <c r="AG599" s="346" t="s">
        <v>430</v>
      </c>
      <c r="AH599" s="346" t="s">
        <v>430</v>
      </c>
      <c r="AI599" s="346" t="s">
        <v>430</v>
      </c>
      <c r="AJ599" s="346">
        <v>3</v>
      </c>
      <c r="AK599" s="346">
        <v>3</v>
      </c>
      <c r="AL599" s="346">
        <v>4</v>
      </c>
      <c r="AM599" s="346">
        <v>3</v>
      </c>
      <c r="AN599" s="346">
        <v>3</v>
      </c>
      <c r="AO599" s="373"/>
      <c r="AP599" s="348" t="s">
        <v>430</v>
      </c>
      <c r="AQ599" s="348" t="s">
        <v>430</v>
      </c>
      <c r="AR599" s="348" t="s">
        <v>430</v>
      </c>
      <c r="AS599" s="348" t="s">
        <v>430</v>
      </c>
      <c r="AT599" s="348">
        <v>20.8</v>
      </c>
      <c r="AU599" s="351"/>
      <c r="AV599" s="346" t="s">
        <v>430</v>
      </c>
      <c r="AW599" s="346" t="s">
        <v>430</v>
      </c>
      <c r="AX599" s="346" t="s">
        <v>430</v>
      </c>
      <c r="AY599" s="346" t="s">
        <v>430</v>
      </c>
      <c r="AZ599" s="346">
        <v>4</v>
      </c>
      <c r="BA599" s="362"/>
      <c r="BB599" s="348">
        <v>16.503668855813299</v>
      </c>
      <c r="BC599" s="375">
        <v>0.99313783784179999</v>
      </c>
      <c r="BD599" s="375">
        <v>5.63237007892744E-2</v>
      </c>
      <c r="BE599" s="375">
        <v>0.59918774403736696</v>
      </c>
      <c r="BF599" s="374"/>
      <c r="BG599" s="348">
        <v>38.779699999999998</v>
      </c>
      <c r="BH599" s="348">
        <v>31.044499999999999</v>
      </c>
      <c r="BI599" s="348">
        <v>3.90638</v>
      </c>
      <c r="BJ599" s="348">
        <v>26.26942</v>
      </c>
      <c r="BK599" s="373"/>
      <c r="BL599" s="372" t="s">
        <v>3397</v>
      </c>
      <c r="BM599" s="372" t="s">
        <v>3398</v>
      </c>
      <c r="BN599" s="372" t="s">
        <v>3399</v>
      </c>
      <c r="BO599" s="372" t="s">
        <v>3400</v>
      </c>
      <c r="BP599" s="372" t="s">
        <v>3401</v>
      </c>
      <c r="BQ599" s="373"/>
      <c r="BR599" s="354" t="s">
        <v>547</v>
      </c>
    </row>
    <row r="600" spans="1:70" s="428" customFormat="1" x14ac:dyDescent="0.25">
      <c r="A600" s="345" t="s">
        <v>4027</v>
      </c>
      <c r="B600" s="373"/>
      <c r="C600" s="719">
        <v>45638</v>
      </c>
      <c r="D600" s="373"/>
      <c r="E600" s="346">
        <v>945.26300000000003</v>
      </c>
      <c r="F600" s="373"/>
      <c r="G600" s="347">
        <v>9.02</v>
      </c>
      <c r="H600" s="374"/>
      <c r="I600" s="348">
        <v>-0.22120000000000001</v>
      </c>
      <c r="J600" s="348">
        <v>1.0078</v>
      </c>
      <c r="K600" s="348">
        <v>1.1211</v>
      </c>
      <c r="L600" s="348">
        <v>-1.8498000000000001</v>
      </c>
      <c r="M600" s="348">
        <v>-3.2189000000000001</v>
      </c>
      <c r="N600" s="350">
        <v>-4.0426000000000002</v>
      </c>
      <c r="O600" s="348" t="s">
        <v>430</v>
      </c>
      <c r="P600" s="348" t="s">
        <v>430</v>
      </c>
      <c r="Q600" s="348" t="s">
        <v>430</v>
      </c>
      <c r="R600" s="348" t="s">
        <v>430</v>
      </c>
      <c r="S600" s="348">
        <v>0.78210000000000002</v>
      </c>
      <c r="T600" s="348">
        <v>10</v>
      </c>
      <c r="U600" s="348">
        <v>-5.0526</v>
      </c>
      <c r="V600" s="348">
        <v>0.55740000000000001</v>
      </c>
      <c r="W600" s="348">
        <v>0.78210000000000002</v>
      </c>
      <c r="X600" s="348">
        <v>-6.2740999999999998</v>
      </c>
      <c r="Y600" s="374"/>
      <c r="Z600" s="346">
        <v>5</v>
      </c>
      <c r="AA600" s="346">
        <v>2</v>
      </c>
      <c r="AB600" s="346">
        <v>6</v>
      </c>
      <c r="AC600" s="346">
        <v>8</v>
      </c>
      <c r="AD600" s="346">
        <v>8</v>
      </c>
      <c r="AE600" s="346">
        <v>6</v>
      </c>
      <c r="AF600" s="346" t="s">
        <v>430</v>
      </c>
      <c r="AG600" s="346" t="s">
        <v>430</v>
      </c>
      <c r="AH600" s="346" t="s">
        <v>430</v>
      </c>
      <c r="AI600" s="346" t="s">
        <v>430</v>
      </c>
      <c r="AJ600" s="346">
        <v>4</v>
      </c>
      <c r="AK600" s="346">
        <v>8</v>
      </c>
      <c r="AL600" s="346">
        <v>8</v>
      </c>
      <c r="AM600" s="346">
        <v>8</v>
      </c>
      <c r="AN600" s="346">
        <v>4</v>
      </c>
      <c r="AO600" s="373"/>
      <c r="AP600" s="348" t="s">
        <v>430</v>
      </c>
      <c r="AQ600" s="348" t="s">
        <v>430</v>
      </c>
      <c r="AR600" s="348" t="s">
        <v>430</v>
      </c>
      <c r="AS600" s="348" t="s">
        <v>430</v>
      </c>
      <c r="AT600" s="348">
        <v>-3.37</v>
      </c>
      <c r="AU600" s="351"/>
      <c r="AV600" s="346" t="s">
        <v>430</v>
      </c>
      <c r="AW600" s="346" t="s">
        <v>430</v>
      </c>
      <c r="AX600" s="346" t="s">
        <v>430</v>
      </c>
      <c r="AY600" s="346" t="s">
        <v>430</v>
      </c>
      <c r="AZ600" s="346">
        <v>7</v>
      </c>
      <c r="BA600" s="362"/>
      <c r="BB600" s="348">
        <v>17.856876124726099</v>
      </c>
      <c r="BC600" s="375">
        <v>1.18451944558679</v>
      </c>
      <c r="BD600" s="375">
        <v>-4.8563705746221E-2</v>
      </c>
      <c r="BE600" s="375">
        <v>-0.48926155438545899</v>
      </c>
      <c r="BF600" s="374"/>
      <c r="BG600" s="348">
        <v>40.243299999999998</v>
      </c>
      <c r="BH600" s="348">
        <v>25.860199999999999</v>
      </c>
      <c r="BI600" s="348">
        <v>20.749099999999999</v>
      </c>
      <c r="BJ600" s="348">
        <v>13.147399999999999</v>
      </c>
      <c r="BK600" s="373"/>
      <c r="BL600" s="372" t="s">
        <v>3403</v>
      </c>
      <c r="BM600" s="372" t="s">
        <v>3404</v>
      </c>
      <c r="BN600" s="372" t="s">
        <v>3405</v>
      </c>
      <c r="BO600" s="372" t="s">
        <v>3406</v>
      </c>
      <c r="BP600" s="372" t="s">
        <v>2856</v>
      </c>
      <c r="BQ600" s="373"/>
      <c r="BR600" s="354" t="s">
        <v>436</v>
      </c>
    </row>
    <row r="601" spans="1:70" s="428" customFormat="1" x14ac:dyDescent="0.25">
      <c r="A601" s="345" t="s">
        <v>4028</v>
      </c>
      <c r="B601" s="373"/>
      <c r="C601" s="719">
        <v>45733</v>
      </c>
      <c r="D601" s="373"/>
      <c r="E601" s="346">
        <v>832.58</v>
      </c>
      <c r="F601" s="373"/>
      <c r="G601" s="347">
        <v>13.5974</v>
      </c>
      <c r="H601" s="374"/>
      <c r="I601" s="348">
        <v>-8.3000000000000004E-2</v>
      </c>
      <c r="J601" s="348">
        <v>0.27360000000000001</v>
      </c>
      <c r="K601" s="348">
        <v>0.23</v>
      </c>
      <c r="L601" s="348">
        <v>15.5436</v>
      </c>
      <c r="M601" s="348">
        <v>11.535500000000001</v>
      </c>
      <c r="N601" s="350">
        <v>22.017600000000002</v>
      </c>
      <c r="O601" s="348" t="s">
        <v>430</v>
      </c>
      <c r="P601" s="348" t="s">
        <v>430</v>
      </c>
      <c r="Q601" s="348" t="s">
        <v>430</v>
      </c>
      <c r="R601" s="348" t="s">
        <v>430</v>
      </c>
      <c r="S601" s="348">
        <v>-1.2526999999999999</v>
      </c>
      <c r="T601" s="348">
        <v>27.241399999999999</v>
      </c>
      <c r="U601" s="348">
        <v>10.6046</v>
      </c>
      <c r="V601" s="348">
        <v>21.325199999999999</v>
      </c>
      <c r="W601" s="348">
        <v>-1.2526999999999999</v>
      </c>
      <c r="X601" s="348">
        <v>25.959</v>
      </c>
      <c r="Y601" s="374"/>
      <c r="Z601" s="346">
        <v>3</v>
      </c>
      <c r="AA601" s="346">
        <v>7</v>
      </c>
      <c r="AB601" s="346">
        <v>8</v>
      </c>
      <c r="AC601" s="346">
        <v>1</v>
      </c>
      <c r="AD601" s="346">
        <v>3</v>
      </c>
      <c r="AE601" s="346">
        <v>1</v>
      </c>
      <c r="AF601" s="346" t="s">
        <v>430</v>
      </c>
      <c r="AG601" s="346" t="s">
        <v>430</v>
      </c>
      <c r="AH601" s="346" t="s">
        <v>430</v>
      </c>
      <c r="AI601" s="346" t="s">
        <v>430</v>
      </c>
      <c r="AJ601" s="346">
        <v>7</v>
      </c>
      <c r="AK601" s="346">
        <v>1</v>
      </c>
      <c r="AL601" s="346">
        <v>3</v>
      </c>
      <c r="AM601" s="346">
        <v>1</v>
      </c>
      <c r="AN601" s="346">
        <v>7</v>
      </c>
      <c r="AO601" s="373"/>
      <c r="AP601" s="348" t="s">
        <v>430</v>
      </c>
      <c r="AQ601" s="348" t="s">
        <v>430</v>
      </c>
      <c r="AR601" s="348" t="s">
        <v>430</v>
      </c>
      <c r="AS601" s="348" t="s">
        <v>430</v>
      </c>
      <c r="AT601" s="348">
        <v>28.49</v>
      </c>
      <c r="AU601" s="351"/>
      <c r="AV601" s="346" t="s">
        <v>430</v>
      </c>
      <c r="AW601" s="346" t="s">
        <v>430</v>
      </c>
      <c r="AX601" s="346" t="s">
        <v>430</v>
      </c>
      <c r="AY601" s="346" t="s">
        <v>430</v>
      </c>
      <c r="AZ601" s="346">
        <v>1</v>
      </c>
      <c r="BA601" s="362"/>
      <c r="BB601" s="348">
        <v>15.860700482134501</v>
      </c>
      <c r="BC601" s="375">
        <v>1.01571200443674</v>
      </c>
      <c r="BD601" s="375">
        <v>0.116060644994396</v>
      </c>
      <c r="BE601" s="375">
        <v>1.5923340827458099</v>
      </c>
      <c r="BF601" s="374"/>
      <c r="BG601" s="348">
        <v>17.320799999999998</v>
      </c>
      <c r="BH601" s="348">
        <v>23.647500000000001</v>
      </c>
      <c r="BI601" s="348">
        <v>54.5199</v>
      </c>
      <c r="BJ601" s="348">
        <v>4.5118</v>
      </c>
      <c r="BK601" s="373"/>
      <c r="BL601" s="372" t="s">
        <v>3408</v>
      </c>
      <c r="BM601" s="372" t="s">
        <v>1850</v>
      </c>
      <c r="BN601" s="372" t="s">
        <v>3409</v>
      </c>
      <c r="BO601" s="372" t="s">
        <v>3410</v>
      </c>
      <c r="BP601" s="372" t="s">
        <v>3411</v>
      </c>
      <c r="BQ601" s="373"/>
      <c r="BR601" s="354" t="s">
        <v>476</v>
      </c>
    </row>
    <row r="602" spans="1:70" s="428" customFormat="1" x14ac:dyDescent="0.25">
      <c r="A602" s="345" t="s">
        <v>4029</v>
      </c>
      <c r="B602" s="373"/>
      <c r="C602" s="719">
        <v>45112</v>
      </c>
      <c r="D602" s="373"/>
      <c r="E602" s="346">
        <v>708.75</v>
      </c>
      <c r="F602" s="373"/>
      <c r="G602" s="347">
        <v>15.09</v>
      </c>
      <c r="H602" s="374"/>
      <c r="I602" s="348">
        <v>-0.59289999999999998</v>
      </c>
      <c r="J602" s="348">
        <v>0.53300000000000003</v>
      </c>
      <c r="K602" s="348">
        <v>3.2147999999999999</v>
      </c>
      <c r="L602" s="348">
        <v>14.145200000000001</v>
      </c>
      <c r="M602" s="348">
        <v>14.4917</v>
      </c>
      <c r="N602" s="350">
        <v>-1.1140000000000001</v>
      </c>
      <c r="O602" s="348">
        <v>0.1328</v>
      </c>
      <c r="P602" s="348">
        <v>14.5428</v>
      </c>
      <c r="Q602" s="348" t="s">
        <v>430</v>
      </c>
      <c r="R602" s="348" t="s">
        <v>430</v>
      </c>
      <c r="S602" s="348">
        <v>-0.4617</v>
      </c>
      <c r="T602" s="348">
        <v>23.083200000000001</v>
      </c>
      <c r="U602" s="348">
        <v>11.777799999999999</v>
      </c>
      <c r="V602" s="348">
        <v>10.5495</v>
      </c>
      <c r="W602" s="348">
        <v>-0.4617</v>
      </c>
      <c r="X602" s="348">
        <v>14.529500000000001</v>
      </c>
      <c r="Y602" s="374"/>
      <c r="Z602" s="346">
        <v>7</v>
      </c>
      <c r="AA602" s="346">
        <v>4</v>
      </c>
      <c r="AB602" s="346">
        <v>2</v>
      </c>
      <c r="AC602" s="346">
        <v>2</v>
      </c>
      <c r="AD602" s="346">
        <v>1</v>
      </c>
      <c r="AE602" s="346">
        <v>5</v>
      </c>
      <c r="AF602" s="346">
        <v>1</v>
      </c>
      <c r="AG602" s="346">
        <v>1</v>
      </c>
      <c r="AH602" s="346" t="s">
        <v>430</v>
      </c>
      <c r="AI602" s="346" t="s">
        <v>430</v>
      </c>
      <c r="AJ602" s="346">
        <v>5</v>
      </c>
      <c r="AK602" s="346">
        <v>4</v>
      </c>
      <c r="AL602" s="346">
        <v>1</v>
      </c>
      <c r="AM602" s="346">
        <v>5</v>
      </c>
      <c r="AN602" s="346">
        <v>5</v>
      </c>
      <c r="AO602" s="373"/>
      <c r="AP602" s="348" t="s">
        <v>430</v>
      </c>
      <c r="AQ602" s="348" t="s">
        <v>430</v>
      </c>
      <c r="AR602" s="348" t="s">
        <v>430</v>
      </c>
      <c r="AS602" s="348">
        <v>7.9</v>
      </c>
      <c r="AT602" s="348">
        <v>22.89</v>
      </c>
      <c r="AU602" s="351"/>
      <c r="AV602" s="346" t="s">
        <v>430</v>
      </c>
      <c r="AW602" s="346" t="s">
        <v>430</v>
      </c>
      <c r="AX602" s="346" t="s">
        <v>430</v>
      </c>
      <c r="AY602" s="346">
        <v>1</v>
      </c>
      <c r="AZ602" s="346">
        <v>3</v>
      </c>
      <c r="BA602" s="362"/>
      <c r="BB602" s="348">
        <v>16.379752609798398</v>
      </c>
      <c r="BC602" s="375">
        <v>0.88002552530090905</v>
      </c>
      <c r="BD602" s="375">
        <v>4.8508467908302703E-2</v>
      </c>
      <c r="BE602" s="375">
        <v>0.250863323297844</v>
      </c>
      <c r="BF602" s="374"/>
      <c r="BG602" s="348">
        <v>9.6019900000000007</v>
      </c>
      <c r="BH602" s="348">
        <v>20.317399999999999</v>
      </c>
      <c r="BI602" s="348">
        <v>58.3889</v>
      </c>
      <c r="BJ602" s="348">
        <v>11.69171</v>
      </c>
      <c r="BK602" s="373"/>
      <c r="BL602" s="372" t="s">
        <v>3413</v>
      </c>
      <c r="BM602" s="372" t="s">
        <v>3414</v>
      </c>
      <c r="BN602" s="372" t="s">
        <v>2913</v>
      </c>
      <c r="BO602" s="372" t="s">
        <v>3415</v>
      </c>
      <c r="BP602" s="372" t="s">
        <v>3416</v>
      </c>
      <c r="BQ602" s="373"/>
      <c r="BR602" s="354" t="s">
        <v>443</v>
      </c>
    </row>
    <row r="603" spans="1:70" s="428" customFormat="1" x14ac:dyDescent="0.25">
      <c r="A603" s="345" t="s">
        <v>4030</v>
      </c>
      <c r="B603" s="373"/>
      <c r="C603" s="719">
        <v>45645</v>
      </c>
      <c r="D603" s="373"/>
      <c r="E603" s="346">
        <v>500.23</v>
      </c>
      <c r="F603" s="373"/>
      <c r="G603" s="347">
        <v>9.74</v>
      </c>
      <c r="H603" s="374"/>
      <c r="I603" s="348">
        <v>-0.61219999999999997</v>
      </c>
      <c r="J603" s="348">
        <v>-0.1026</v>
      </c>
      <c r="K603" s="348">
        <v>2.0964</v>
      </c>
      <c r="L603" s="348">
        <v>11.0604</v>
      </c>
      <c r="M603" s="348">
        <v>12.0829</v>
      </c>
      <c r="N603" s="350">
        <v>10.3058</v>
      </c>
      <c r="O603" s="348" t="s">
        <v>430</v>
      </c>
      <c r="P603" s="348" t="s">
        <v>430</v>
      </c>
      <c r="Q603" s="348" t="s">
        <v>430</v>
      </c>
      <c r="R603" s="348" t="s">
        <v>430</v>
      </c>
      <c r="S603" s="348">
        <v>-1.7154</v>
      </c>
      <c r="T603" s="348">
        <v>24.0764</v>
      </c>
      <c r="U603" s="348">
        <v>11.5693</v>
      </c>
      <c r="V603" s="348">
        <v>15.402799999999999</v>
      </c>
      <c r="W603" s="348">
        <v>-1.7154</v>
      </c>
      <c r="X603" s="348">
        <v>-1.6612</v>
      </c>
      <c r="Y603" s="374"/>
      <c r="Z603" s="346">
        <v>8</v>
      </c>
      <c r="AA603" s="346">
        <v>8</v>
      </c>
      <c r="AB603" s="346">
        <v>5</v>
      </c>
      <c r="AC603" s="346">
        <v>4</v>
      </c>
      <c r="AD603" s="346">
        <v>2</v>
      </c>
      <c r="AE603" s="346">
        <v>2</v>
      </c>
      <c r="AF603" s="346" t="s">
        <v>430</v>
      </c>
      <c r="AG603" s="346" t="s">
        <v>430</v>
      </c>
      <c r="AH603" s="346" t="s">
        <v>430</v>
      </c>
      <c r="AI603" s="346" t="s">
        <v>430</v>
      </c>
      <c r="AJ603" s="346">
        <v>8</v>
      </c>
      <c r="AK603" s="346">
        <v>2</v>
      </c>
      <c r="AL603" s="346">
        <v>2</v>
      </c>
      <c r="AM603" s="346">
        <v>2</v>
      </c>
      <c r="AN603" s="346">
        <v>8</v>
      </c>
      <c r="AO603" s="373"/>
      <c r="AP603" s="348" t="s">
        <v>430</v>
      </c>
      <c r="AQ603" s="348" t="s">
        <v>430</v>
      </c>
      <c r="AR603" s="348" t="s">
        <v>430</v>
      </c>
      <c r="AS603" s="348" t="s">
        <v>430</v>
      </c>
      <c r="AT603" s="348">
        <v>24.6</v>
      </c>
      <c r="AU603" s="351"/>
      <c r="AV603" s="346" t="s">
        <v>430</v>
      </c>
      <c r="AW603" s="346" t="s">
        <v>430</v>
      </c>
      <c r="AX603" s="346" t="s">
        <v>430</v>
      </c>
      <c r="AY603" s="346" t="s">
        <v>430</v>
      </c>
      <c r="AZ603" s="346">
        <v>2</v>
      </c>
      <c r="BA603" s="362"/>
      <c r="BB603" s="348">
        <v>19.6810746555443</v>
      </c>
      <c r="BC603" s="375">
        <v>1.21676472967577</v>
      </c>
      <c r="BD603" s="375">
        <v>-4.7180158680992304E-3</v>
      </c>
      <c r="BE603" s="375">
        <v>-0.187221693801466</v>
      </c>
      <c r="BF603" s="374"/>
      <c r="BG603" s="348">
        <v>11.3589</v>
      </c>
      <c r="BH603" s="348">
        <v>23.991900000000001</v>
      </c>
      <c r="BI603" s="348">
        <v>59.617800000000003</v>
      </c>
      <c r="BJ603" s="348">
        <v>5.0313999999999997</v>
      </c>
      <c r="BK603" s="373"/>
      <c r="BL603" s="372" t="s">
        <v>3418</v>
      </c>
      <c r="BM603" s="372" t="s">
        <v>3419</v>
      </c>
      <c r="BN603" s="372" t="s">
        <v>3420</v>
      </c>
      <c r="BO603" s="372" t="s">
        <v>3421</v>
      </c>
      <c r="BP603" s="372" t="s">
        <v>3422</v>
      </c>
      <c r="BQ603" s="373"/>
      <c r="BR603" s="354" t="s">
        <v>443</v>
      </c>
    </row>
    <row r="604" spans="1:70" s="428" customFormat="1" x14ac:dyDescent="0.25">
      <c r="A604" s="345" t="s">
        <v>4031</v>
      </c>
      <c r="B604" s="373"/>
      <c r="C604" s="719">
        <v>45716</v>
      </c>
      <c r="D604" s="373"/>
      <c r="E604" s="346">
        <v>481.36799999999999</v>
      </c>
      <c r="F604" s="373"/>
      <c r="G604" s="347">
        <v>12.989599999999999</v>
      </c>
      <c r="H604" s="374"/>
      <c r="I604" s="348">
        <v>-0.13300000000000001</v>
      </c>
      <c r="J604" s="348">
        <v>0.41749999999999998</v>
      </c>
      <c r="K604" s="348">
        <v>3.6796000000000002</v>
      </c>
      <c r="L604" s="348">
        <v>7.7868000000000004</v>
      </c>
      <c r="M604" s="348">
        <v>8.2258999999999993</v>
      </c>
      <c r="N604" s="350">
        <v>9.8783999999999992</v>
      </c>
      <c r="O604" s="348" t="s">
        <v>430</v>
      </c>
      <c r="P604" s="348" t="s">
        <v>430</v>
      </c>
      <c r="Q604" s="348" t="s">
        <v>430</v>
      </c>
      <c r="R604" s="348" t="s">
        <v>430</v>
      </c>
      <c r="S604" s="348">
        <v>1.2803</v>
      </c>
      <c r="T604" s="348">
        <v>19.0778</v>
      </c>
      <c r="U604" s="348">
        <v>6.6067</v>
      </c>
      <c r="V604" s="348">
        <v>12.771599999999999</v>
      </c>
      <c r="W604" s="348">
        <v>1.2803</v>
      </c>
      <c r="X604" s="348">
        <v>20.9011</v>
      </c>
      <c r="Y604" s="374"/>
      <c r="Z604" s="346">
        <v>4</v>
      </c>
      <c r="AA604" s="346">
        <v>5</v>
      </c>
      <c r="AB604" s="346">
        <v>1</v>
      </c>
      <c r="AC604" s="346">
        <v>5</v>
      </c>
      <c r="AD604" s="346">
        <v>5</v>
      </c>
      <c r="AE604" s="346">
        <v>3</v>
      </c>
      <c r="AF604" s="346" t="s">
        <v>430</v>
      </c>
      <c r="AG604" s="346" t="s">
        <v>430</v>
      </c>
      <c r="AH604" s="346" t="s">
        <v>430</v>
      </c>
      <c r="AI604" s="346" t="s">
        <v>430</v>
      </c>
      <c r="AJ604" s="346">
        <v>2</v>
      </c>
      <c r="AK604" s="346">
        <v>5</v>
      </c>
      <c r="AL604" s="346">
        <v>5</v>
      </c>
      <c r="AM604" s="346">
        <v>4</v>
      </c>
      <c r="AN604" s="346">
        <v>2</v>
      </c>
      <c r="AO604" s="373"/>
      <c r="AP604" s="348" t="s">
        <v>430</v>
      </c>
      <c r="AQ604" s="348" t="s">
        <v>430</v>
      </c>
      <c r="AR604" s="348" t="s">
        <v>430</v>
      </c>
      <c r="AS604" s="348" t="s">
        <v>430</v>
      </c>
      <c r="AT604" s="348">
        <v>17.899999999999999</v>
      </c>
      <c r="AU604" s="351"/>
      <c r="AV604" s="346" t="s">
        <v>430</v>
      </c>
      <c r="AW604" s="346" t="s">
        <v>430</v>
      </c>
      <c r="AX604" s="346" t="s">
        <v>430</v>
      </c>
      <c r="AY604" s="346" t="s">
        <v>430</v>
      </c>
      <c r="AZ604" s="346">
        <v>5</v>
      </c>
      <c r="BA604" s="362"/>
      <c r="BB604" s="348">
        <v>12.388914776421499</v>
      </c>
      <c r="BC604" s="375">
        <v>0.93787739417045801</v>
      </c>
      <c r="BD604" s="375">
        <v>9.9304422815216994E-2</v>
      </c>
      <c r="BE604" s="375">
        <v>0.68411476220634004</v>
      </c>
      <c r="BF604" s="374"/>
      <c r="BG604" s="348">
        <v>51.858400000000003</v>
      </c>
      <c r="BH604" s="348">
        <v>26.0198</v>
      </c>
      <c r="BI604" s="348">
        <v>18.956499999999998</v>
      </c>
      <c r="BJ604" s="348">
        <v>3.1652999999999998</v>
      </c>
      <c r="BK604" s="373"/>
      <c r="BL604" s="372" t="s">
        <v>3424</v>
      </c>
      <c r="BM604" s="372" t="s">
        <v>3425</v>
      </c>
      <c r="BN604" s="372" t="s">
        <v>3426</v>
      </c>
      <c r="BO604" s="372" t="s">
        <v>1138</v>
      </c>
      <c r="BP604" s="372" t="s">
        <v>3427</v>
      </c>
      <c r="BQ604" s="373"/>
      <c r="BR604" s="354" t="s">
        <v>443</v>
      </c>
    </row>
    <row r="605" spans="1:70" s="428" customFormat="1" x14ac:dyDescent="0.25">
      <c r="A605" s="885" t="s">
        <v>93</v>
      </c>
      <c r="B605" s="402"/>
      <c r="C605" s="724"/>
      <c r="D605" s="402"/>
      <c r="E605" s="403"/>
      <c r="F605" s="402"/>
      <c r="G605" s="404"/>
      <c r="H605" s="406"/>
      <c r="I605" s="405">
        <v>-0.19739999999999999</v>
      </c>
      <c r="J605" s="405">
        <v>0.62480000000000002</v>
      </c>
      <c r="K605" s="405">
        <v>2.0855999999999999</v>
      </c>
      <c r="L605" s="405">
        <v>8.2429000000000006</v>
      </c>
      <c r="M605" s="405">
        <v>7.2747999999999999</v>
      </c>
      <c r="N605" s="407">
        <v>7.4423000000000004</v>
      </c>
      <c r="O605" s="405">
        <v>0.1152</v>
      </c>
      <c r="P605" s="405">
        <v>14.5428</v>
      </c>
      <c r="Q605" s="405" t="s">
        <v>430</v>
      </c>
      <c r="R605" s="405" t="s">
        <v>430</v>
      </c>
      <c r="S605" s="405">
        <v>0.14269999999999999</v>
      </c>
      <c r="T605" s="405">
        <v>19.445699999999999</v>
      </c>
      <c r="U605" s="405">
        <v>6.0087000000000002</v>
      </c>
      <c r="V605" s="405">
        <v>11.5649</v>
      </c>
      <c r="W605" s="405">
        <v>0.14269999999999999</v>
      </c>
      <c r="X605" s="405">
        <v>11.2644</v>
      </c>
      <c r="Y605" s="406"/>
      <c r="Z605" s="403">
        <v>8</v>
      </c>
      <c r="AA605" s="403">
        <v>8</v>
      </c>
      <c r="AB605" s="403">
        <v>8</v>
      </c>
      <c r="AC605" s="403">
        <v>8</v>
      </c>
      <c r="AD605" s="403">
        <v>8</v>
      </c>
      <c r="AE605" s="403">
        <v>6</v>
      </c>
      <c r="AF605" s="403">
        <v>2</v>
      </c>
      <c r="AG605" s="403">
        <v>1</v>
      </c>
      <c r="AH605" s="403">
        <v>0</v>
      </c>
      <c r="AI605" s="403">
        <v>0</v>
      </c>
      <c r="AJ605" s="403">
        <v>8</v>
      </c>
      <c r="AK605" s="403">
        <v>8</v>
      </c>
      <c r="AL605" s="403">
        <v>8</v>
      </c>
      <c r="AM605" s="403">
        <v>8</v>
      </c>
      <c r="AN605" s="403">
        <v>8</v>
      </c>
      <c r="AO605" s="402"/>
      <c r="AP605" s="405" t="s">
        <v>430</v>
      </c>
      <c r="AQ605" s="405" t="s">
        <v>430</v>
      </c>
      <c r="AR605" s="405" t="s">
        <v>430</v>
      </c>
      <c r="AS605" s="405">
        <v>7.9</v>
      </c>
      <c r="AT605" s="405">
        <v>17.087142857142901</v>
      </c>
      <c r="AU605" s="408"/>
      <c r="AV605" s="403">
        <v>0</v>
      </c>
      <c r="AW605" s="403">
        <v>0</v>
      </c>
      <c r="AX605" s="403">
        <v>0</v>
      </c>
      <c r="AY605" s="403">
        <v>1</v>
      </c>
      <c r="AZ605" s="403">
        <v>7</v>
      </c>
      <c r="BA605" s="409"/>
      <c r="BB605" s="405"/>
      <c r="BC605" s="410"/>
      <c r="BD605" s="410"/>
      <c r="BE605" s="410"/>
      <c r="BF605" s="406"/>
      <c r="BG605" s="405"/>
      <c r="BH605" s="405"/>
      <c r="BI605" s="405"/>
      <c r="BJ605" s="405"/>
      <c r="BK605" s="402"/>
      <c r="BL605" s="401"/>
      <c r="BM605" s="401"/>
      <c r="BN605" s="401"/>
      <c r="BO605" s="401"/>
      <c r="BP605" s="401"/>
      <c r="BQ605" s="402"/>
      <c r="BR605" s="411"/>
    </row>
    <row r="606" spans="1:70" s="428" customFormat="1" x14ac:dyDescent="0.25">
      <c r="A606" s="886" t="s">
        <v>94</v>
      </c>
      <c r="B606" s="373"/>
      <c r="C606" s="719"/>
      <c r="D606" s="373"/>
      <c r="E606" s="346"/>
      <c r="F606" s="373"/>
      <c r="G606" s="347"/>
      <c r="H606" s="374"/>
      <c r="I606" s="348">
        <v>0.35720000000000002</v>
      </c>
      <c r="J606" s="348">
        <v>1.9058999999999999</v>
      </c>
      <c r="K606" s="348">
        <v>3.6796000000000002</v>
      </c>
      <c r="L606" s="348">
        <v>15.5436</v>
      </c>
      <c r="M606" s="348">
        <v>14.4917</v>
      </c>
      <c r="N606" s="350">
        <v>22.017600000000002</v>
      </c>
      <c r="O606" s="348">
        <v>0.1328</v>
      </c>
      <c r="P606" s="348">
        <v>14.5428</v>
      </c>
      <c r="Q606" s="348" t="s">
        <v>430</v>
      </c>
      <c r="R606" s="348" t="s">
        <v>430</v>
      </c>
      <c r="S606" s="348">
        <v>2.0428999999999999</v>
      </c>
      <c r="T606" s="348">
        <v>27.241399999999999</v>
      </c>
      <c r="U606" s="348">
        <v>11.777799999999999</v>
      </c>
      <c r="V606" s="348">
        <v>21.325199999999999</v>
      </c>
      <c r="W606" s="348">
        <v>2.0428999999999999</v>
      </c>
      <c r="X606" s="348">
        <v>25.959</v>
      </c>
      <c r="Y606" s="374"/>
      <c r="Z606" s="346"/>
      <c r="AA606" s="346"/>
      <c r="AB606" s="346"/>
      <c r="AC606" s="346"/>
      <c r="AD606" s="346"/>
      <c r="AE606" s="346"/>
      <c r="AF606" s="346"/>
      <c r="AG606" s="346"/>
      <c r="AH606" s="346"/>
      <c r="AI606" s="346"/>
      <c r="AJ606" s="346"/>
      <c r="AK606" s="346"/>
      <c r="AL606" s="346"/>
      <c r="AM606" s="346"/>
      <c r="AN606" s="346"/>
      <c r="AO606" s="373"/>
      <c r="AP606" s="348" t="s">
        <v>430</v>
      </c>
      <c r="AQ606" s="348" t="s">
        <v>430</v>
      </c>
      <c r="AR606" s="348" t="s">
        <v>430</v>
      </c>
      <c r="AS606" s="348">
        <v>7.9</v>
      </c>
      <c r="AT606" s="348">
        <v>28.49</v>
      </c>
      <c r="AU606" s="351"/>
      <c r="AV606" s="346"/>
      <c r="AW606" s="346"/>
      <c r="AX606" s="346"/>
      <c r="AY606" s="346"/>
      <c r="AZ606" s="346"/>
      <c r="BA606" s="362"/>
      <c r="BB606" s="348"/>
      <c r="BC606" s="375"/>
      <c r="BD606" s="375"/>
      <c r="BE606" s="375"/>
      <c r="BF606" s="374"/>
      <c r="BG606" s="348"/>
      <c r="BH606" s="348"/>
      <c r="BI606" s="348"/>
      <c r="BJ606" s="348"/>
      <c r="BK606" s="373"/>
      <c r="BL606" s="372"/>
      <c r="BM606" s="372"/>
      <c r="BN606" s="372"/>
      <c r="BO606" s="372"/>
      <c r="BP606" s="372"/>
      <c r="BQ606" s="373"/>
      <c r="BR606" s="354"/>
    </row>
    <row r="607" spans="1:70" s="428" customFormat="1" x14ac:dyDescent="0.25">
      <c r="A607" s="886" t="s">
        <v>95</v>
      </c>
      <c r="B607" s="373"/>
      <c r="C607" s="719"/>
      <c r="D607" s="373"/>
      <c r="E607" s="346"/>
      <c r="F607" s="373"/>
      <c r="G607" s="347"/>
      <c r="H607" s="374"/>
      <c r="I607" s="348">
        <v>-0.61219999999999997</v>
      </c>
      <c r="J607" s="348">
        <v>-0.1026</v>
      </c>
      <c r="K607" s="348">
        <v>0.23</v>
      </c>
      <c r="L607" s="348">
        <v>-1.8498000000000001</v>
      </c>
      <c r="M607" s="348">
        <v>-3.2189000000000001</v>
      </c>
      <c r="N607" s="350">
        <v>-4.0426000000000002</v>
      </c>
      <c r="O607" s="348">
        <v>9.7500000000000003E-2</v>
      </c>
      <c r="P607" s="348">
        <v>14.5428</v>
      </c>
      <c r="Q607" s="348" t="s">
        <v>430</v>
      </c>
      <c r="R607" s="348" t="s">
        <v>430</v>
      </c>
      <c r="S607" s="348">
        <v>-1.7154</v>
      </c>
      <c r="T607" s="348">
        <v>10</v>
      </c>
      <c r="U607" s="348">
        <v>-5.0526</v>
      </c>
      <c r="V607" s="348">
        <v>0.55740000000000001</v>
      </c>
      <c r="W607" s="348">
        <v>-1.7154</v>
      </c>
      <c r="X607" s="348">
        <v>-6.2740999999999998</v>
      </c>
      <c r="Y607" s="374"/>
      <c r="Z607" s="346"/>
      <c r="AA607" s="346"/>
      <c r="AB607" s="346"/>
      <c r="AC607" s="346"/>
      <c r="AD607" s="346"/>
      <c r="AE607" s="346"/>
      <c r="AF607" s="346"/>
      <c r="AG607" s="346"/>
      <c r="AH607" s="346"/>
      <c r="AI607" s="346"/>
      <c r="AJ607" s="346"/>
      <c r="AK607" s="346"/>
      <c r="AL607" s="346"/>
      <c r="AM607" s="346"/>
      <c r="AN607" s="346"/>
      <c r="AO607" s="373"/>
      <c r="AP607" s="348" t="s">
        <v>430</v>
      </c>
      <c r="AQ607" s="348" t="s">
        <v>430</v>
      </c>
      <c r="AR607" s="348" t="s">
        <v>430</v>
      </c>
      <c r="AS607" s="348">
        <v>7.9</v>
      </c>
      <c r="AT607" s="348">
        <v>-3.37</v>
      </c>
      <c r="AU607" s="351"/>
      <c r="AV607" s="346"/>
      <c r="AW607" s="346"/>
      <c r="AX607" s="346"/>
      <c r="AY607" s="346"/>
      <c r="AZ607" s="346"/>
      <c r="BA607" s="362"/>
      <c r="BB607" s="348"/>
      <c r="BC607" s="375"/>
      <c r="BD607" s="375"/>
      <c r="BE607" s="375"/>
      <c r="BF607" s="374"/>
      <c r="BG607" s="348"/>
      <c r="BH607" s="348"/>
      <c r="BI607" s="348"/>
      <c r="BJ607" s="348"/>
      <c r="BK607" s="373"/>
      <c r="BL607" s="372"/>
      <c r="BM607" s="372"/>
      <c r="BN607" s="372"/>
      <c r="BO607" s="372"/>
      <c r="BP607" s="372"/>
      <c r="BQ607" s="373"/>
      <c r="BR607" s="354"/>
    </row>
    <row r="608" spans="1:70" s="428" customFormat="1" x14ac:dyDescent="0.25">
      <c r="A608" s="887" t="s">
        <v>96</v>
      </c>
      <c r="B608" s="413"/>
      <c r="C608" s="725"/>
      <c r="D608" s="413"/>
      <c r="E608" s="414"/>
      <c r="F608" s="413"/>
      <c r="G608" s="415"/>
      <c r="H608" s="417"/>
      <c r="I608" s="416">
        <v>-0.17710000000000001</v>
      </c>
      <c r="J608" s="416">
        <v>0.47525000000000001</v>
      </c>
      <c r="K608" s="416">
        <v>2.3886500000000002</v>
      </c>
      <c r="L608" s="416">
        <v>9.4236000000000004</v>
      </c>
      <c r="M608" s="416">
        <v>8.9466000000000001</v>
      </c>
      <c r="N608" s="418">
        <v>8.7434499999999993</v>
      </c>
      <c r="O608" s="416">
        <v>0.11515</v>
      </c>
      <c r="P608" s="416">
        <v>14.5428</v>
      </c>
      <c r="Q608" s="416" t="s">
        <v>430</v>
      </c>
      <c r="R608" s="416" t="s">
        <v>430</v>
      </c>
      <c r="S608" s="416">
        <v>0.16020000000000001</v>
      </c>
      <c r="T608" s="416">
        <v>21.080500000000001</v>
      </c>
      <c r="U608" s="416">
        <v>7.6104000000000003</v>
      </c>
      <c r="V608" s="416">
        <v>11.660500000000001</v>
      </c>
      <c r="W608" s="416">
        <v>0.16020000000000001</v>
      </c>
      <c r="X608" s="416">
        <v>11.614800000000001</v>
      </c>
      <c r="Y608" s="417"/>
      <c r="Z608" s="414"/>
      <c r="AA608" s="414"/>
      <c r="AB608" s="414"/>
      <c r="AC608" s="414"/>
      <c r="AD608" s="414"/>
      <c r="AE608" s="414"/>
      <c r="AF608" s="414"/>
      <c r="AG608" s="414"/>
      <c r="AH608" s="414"/>
      <c r="AI608" s="414"/>
      <c r="AJ608" s="414"/>
      <c r="AK608" s="414"/>
      <c r="AL608" s="414"/>
      <c r="AM608" s="414"/>
      <c r="AN608" s="414"/>
      <c r="AO608" s="413"/>
      <c r="AP608" s="416" t="s">
        <v>430</v>
      </c>
      <c r="AQ608" s="416" t="s">
        <v>430</v>
      </c>
      <c r="AR608" s="416" t="s">
        <v>430</v>
      </c>
      <c r="AS608" s="416">
        <v>7.9</v>
      </c>
      <c r="AT608" s="416">
        <v>20.8</v>
      </c>
      <c r="AU608" s="419"/>
      <c r="AV608" s="414"/>
      <c r="AW608" s="414"/>
      <c r="AX608" s="414"/>
      <c r="AY608" s="414"/>
      <c r="AZ608" s="414"/>
      <c r="BA608" s="420"/>
      <c r="BB608" s="416"/>
      <c r="BC608" s="421"/>
      <c r="BD608" s="421"/>
      <c r="BE608" s="421"/>
      <c r="BF608" s="417"/>
      <c r="BG608" s="416"/>
      <c r="BH608" s="416"/>
      <c r="BI608" s="416"/>
      <c r="BJ608" s="416"/>
      <c r="BK608" s="413"/>
      <c r="BL608" s="412"/>
      <c r="BM608" s="412"/>
      <c r="BN608" s="412"/>
      <c r="BO608" s="412"/>
      <c r="BP608" s="412"/>
      <c r="BQ608" s="413"/>
      <c r="BR608" s="422"/>
    </row>
    <row r="609" spans="1:70" s="428" customFormat="1" ht="14.5" customHeight="1" x14ac:dyDescent="0.35">
      <c r="A609" s="874" t="s">
        <v>4032</v>
      </c>
      <c r="B609" s="862"/>
      <c r="C609" s="863"/>
      <c r="D609" s="862"/>
      <c r="E609" s="864"/>
      <c r="F609" s="862"/>
      <c r="G609" s="865"/>
      <c r="H609" s="867"/>
      <c r="I609" s="866"/>
      <c r="J609" s="866"/>
      <c r="K609" s="866"/>
      <c r="L609" s="866"/>
      <c r="M609" s="866"/>
      <c r="N609" s="868"/>
      <c r="O609" s="866"/>
      <c r="P609" s="866"/>
      <c r="Q609" s="866"/>
      <c r="R609" s="866"/>
      <c r="S609" s="866"/>
      <c r="T609" s="866"/>
      <c r="U609" s="866"/>
      <c r="V609" s="866"/>
      <c r="W609" s="866"/>
      <c r="X609" s="866"/>
      <c r="Y609" s="867"/>
      <c r="Z609" s="864"/>
      <c r="AA609" s="864"/>
      <c r="AB609" s="864"/>
      <c r="AC609" s="864"/>
      <c r="AD609" s="864"/>
      <c r="AE609" s="864"/>
      <c r="AF609" s="864"/>
      <c r="AG609" s="864"/>
      <c r="AH609" s="864"/>
      <c r="AI609" s="864"/>
      <c r="AJ609" s="864"/>
      <c r="AK609" s="864"/>
      <c r="AL609" s="864"/>
      <c r="AM609" s="864"/>
      <c r="AN609" s="864"/>
      <c r="AO609" s="862"/>
      <c r="AP609" s="866"/>
      <c r="AQ609" s="866"/>
      <c r="AR609" s="866"/>
      <c r="AS609" s="866"/>
      <c r="AT609" s="866"/>
      <c r="AU609" s="869"/>
      <c r="AV609" s="864"/>
      <c r="AW609" s="864"/>
      <c r="AX609" s="864"/>
      <c r="AY609" s="864"/>
      <c r="AZ609" s="864"/>
      <c r="BA609" s="870"/>
      <c r="BB609" s="866"/>
      <c r="BC609" s="871"/>
      <c r="BD609" s="871"/>
      <c r="BE609" s="871"/>
      <c r="BF609" s="867"/>
      <c r="BG609" s="866"/>
      <c r="BH609" s="866"/>
      <c r="BI609" s="866"/>
      <c r="BJ609" s="866"/>
      <c r="BK609" s="862"/>
      <c r="BL609" s="872"/>
      <c r="BM609" s="872"/>
      <c r="BN609" s="872"/>
      <c r="BO609" s="872"/>
      <c r="BP609" s="872"/>
      <c r="BQ609" s="862"/>
      <c r="BR609" s="873"/>
    </row>
    <row r="610" spans="1:70" s="428" customFormat="1" x14ac:dyDescent="0.25">
      <c r="A610" s="345" t="s">
        <v>4033</v>
      </c>
      <c r="B610" s="373"/>
      <c r="C610" s="719">
        <v>41275</v>
      </c>
      <c r="D610" s="373"/>
      <c r="E610" s="346">
        <v>6308.55</v>
      </c>
      <c r="F610" s="373"/>
      <c r="G610" s="347">
        <v>441.4194</v>
      </c>
      <c r="H610" s="374"/>
      <c r="I610" s="348">
        <v>1.1076999999999999</v>
      </c>
      <c r="J610" s="348">
        <v>1.8476999999999999</v>
      </c>
      <c r="K610" s="348">
        <v>4.3041</v>
      </c>
      <c r="L610" s="348">
        <v>11.1142</v>
      </c>
      <c r="M610" s="348">
        <v>15.4101</v>
      </c>
      <c r="N610" s="350">
        <v>7.6897000000000002</v>
      </c>
      <c r="O610" s="348">
        <v>3.7098</v>
      </c>
      <c r="P610" s="348">
        <v>7.9821999999999997</v>
      </c>
      <c r="Q610" s="348">
        <v>9.3158999999999992</v>
      </c>
      <c r="R610" s="348">
        <v>11.9901</v>
      </c>
      <c r="S610" s="348">
        <v>1.5216000000000001</v>
      </c>
      <c r="T610" s="348">
        <v>21.1874</v>
      </c>
      <c r="U610" s="348">
        <v>13.0883</v>
      </c>
      <c r="V610" s="348">
        <v>15.480499999999999</v>
      </c>
      <c r="W610" s="348">
        <v>1.5216000000000001</v>
      </c>
      <c r="X610" s="348">
        <v>14.743600000000001</v>
      </c>
      <c r="Y610" s="374"/>
      <c r="Z610" s="346">
        <v>1</v>
      </c>
      <c r="AA610" s="346">
        <v>1</v>
      </c>
      <c r="AB610" s="346">
        <v>1</v>
      </c>
      <c r="AC610" s="346">
        <v>2</v>
      </c>
      <c r="AD610" s="346">
        <v>2</v>
      </c>
      <c r="AE610" s="346">
        <v>3</v>
      </c>
      <c r="AF610" s="346">
        <v>1</v>
      </c>
      <c r="AG610" s="346">
        <v>4</v>
      </c>
      <c r="AH610" s="346">
        <v>3</v>
      </c>
      <c r="AI610" s="346">
        <v>1</v>
      </c>
      <c r="AJ610" s="346">
        <v>2</v>
      </c>
      <c r="AK610" s="346">
        <v>2</v>
      </c>
      <c r="AL610" s="346">
        <v>2</v>
      </c>
      <c r="AM610" s="346">
        <v>2</v>
      </c>
      <c r="AN610" s="346">
        <v>2</v>
      </c>
      <c r="AO610" s="373"/>
      <c r="AP610" s="348">
        <v>12.18</v>
      </c>
      <c r="AQ610" s="348">
        <v>12.13</v>
      </c>
      <c r="AR610" s="348">
        <v>9.41</v>
      </c>
      <c r="AS610" s="348">
        <v>8.65</v>
      </c>
      <c r="AT610" s="348">
        <v>24.24</v>
      </c>
      <c r="AU610" s="351"/>
      <c r="AV610" s="346">
        <v>1</v>
      </c>
      <c r="AW610" s="346">
        <v>2</v>
      </c>
      <c r="AX610" s="346">
        <v>3</v>
      </c>
      <c r="AY610" s="346">
        <v>2</v>
      </c>
      <c r="AZ610" s="346">
        <v>2</v>
      </c>
      <c r="BA610" s="362"/>
      <c r="BB610" s="348">
        <v>12.446886119618499</v>
      </c>
      <c r="BC610" s="375">
        <v>0.65414612337706002</v>
      </c>
      <c r="BD610" s="375">
        <v>2.5906019023081501E-2</v>
      </c>
      <c r="BE610" s="375">
        <v>-0.21869165421384501</v>
      </c>
      <c r="BF610" s="374"/>
      <c r="BG610" s="348">
        <v>42.054400000000001</v>
      </c>
      <c r="BH610" s="348">
        <v>17.947900000000001</v>
      </c>
      <c r="BI610" s="348">
        <v>37.7376</v>
      </c>
      <c r="BJ610" s="348">
        <v>2.2601</v>
      </c>
      <c r="BK610" s="373"/>
      <c r="BL610" s="372" t="s">
        <v>3430</v>
      </c>
      <c r="BM610" s="372" t="s">
        <v>3431</v>
      </c>
      <c r="BN610" s="372" t="s">
        <v>3432</v>
      </c>
      <c r="BO610" s="372" t="s">
        <v>3433</v>
      </c>
      <c r="BP610" s="372" t="s">
        <v>3434</v>
      </c>
      <c r="BQ610" s="373"/>
      <c r="BR610" s="354" t="s">
        <v>463</v>
      </c>
    </row>
    <row r="611" spans="1:70" s="428" customFormat="1" x14ac:dyDescent="0.25">
      <c r="A611" s="345" t="s">
        <v>4034</v>
      </c>
      <c r="B611" s="373"/>
      <c r="C611" s="719">
        <v>41275</v>
      </c>
      <c r="D611" s="373"/>
      <c r="E611" s="346">
        <v>3258.77</v>
      </c>
      <c r="F611" s="373"/>
      <c r="G611" s="347">
        <v>1457.72</v>
      </c>
      <c r="H611" s="374"/>
      <c r="I611" s="348" t="s">
        <v>430</v>
      </c>
      <c r="J611" s="348">
        <v>0.90959999999999996</v>
      </c>
      <c r="K611" s="348">
        <v>1.9926999999999999</v>
      </c>
      <c r="L611" s="348">
        <v>4.3868</v>
      </c>
      <c r="M611" s="348">
        <v>0.66569999999999996</v>
      </c>
      <c r="N611" s="350">
        <v>-5.9212999999999996</v>
      </c>
      <c r="O611" s="348">
        <v>-3.2801999999999998</v>
      </c>
      <c r="P611" s="348">
        <v>9.1656999999999993</v>
      </c>
      <c r="Q611" s="348">
        <v>6.8377999999999997</v>
      </c>
      <c r="R611" s="348">
        <v>8.8579000000000008</v>
      </c>
      <c r="S611" s="348">
        <v>1.3044</v>
      </c>
      <c r="T611" s="348">
        <v>14.01</v>
      </c>
      <c r="U611" s="348">
        <v>-2.1776</v>
      </c>
      <c r="V611" s="348">
        <v>-3.6288</v>
      </c>
      <c r="W611" s="348">
        <v>1.3044</v>
      </c>
      <c r="X611" s="348">
        <v>13.363099999999999</v>
      </c>
      <c r="Y611" s="374"/>
      <c r="Z611" s="346" t="s">
        <v>430</v>
      </c>
      <c r="AA611" s="346">
        <v>3</v>
      </c>
      <c r="AB611" s="346">
        <v>5</v>
      </c>
      <c r="AC611" s="346">
        <v>7</v>
      </c>
      <c r="AD611" s="346">
        <v>5</v>
      </c>
      <c r="AE611" s="346">
        <v>6</v>
      </c>
      <c r="AF611" s="346">
        <v>5</v>
      </c>
      <c r="AG611" s="346">
        <v>3</v>
      </c>
      <c r="AH611" s="346">
        <v>4</v>
      </c>
      <c r="AI611" s="346">
        <v>3</v>
      </c>
      <c r="AJ611" s="346">
        <v>3</v>
      </c>
      <c r="AK611" s="346">
        <v>6</v>
      </c>
      <c r="AL611" s="346">
        <v>7</v>
      </c>
      <c r="AM611" s="346">
        <v>7</v>
      </c>
      <c r="AN611" s="346">
        <v>3</v>
      </c>
      <c r="AO611" s="373"/>
      <c r="AP611" s="348">
        <v>8.57</v>
      </c>
      <c r="AQ611" s="348">
        <v>8.5399999999999991</v>
      </c>
      <c r="AR611" s="348">
        <v>7.27</v>
      </c>
      <c r="AS611" s="348">
        <v>3.01</v>
      </c>
      <c r="AT611" s="348">
        <v>0.06</v>
      </c>
      <c r="AU611" s="351"/>
      <c r="AV611" s="346">
        <v>3</v>
      </c>
      <c r="AW611" s="346">
        <v>4</v>
      </c>
      <c r="AX611" s="346">
        <v>4</v>
      </c>
      <c r="AY611" s="346">
        <v>5</v>
      </c>
      <c r="AZ611" s="346">
        <v>7</v>
      </c>
      <c r="BA611" s="362"/>
      <c r="BB611" s="348">
        <v>15.7495633338477</v>
      </c>
      <c r="BC611" s="375">
        <v>0.93007626442234803</v>
      </c>
      <c r="BD611" s="375">
        <v>3.00988676692217E-2</v>
      </c>
      <c r="BE611" s="375">
        <v>-0.31393682163106701</v>
      </c>
      <c r="BF611" s="374"/>
      <c r="BG611" s="348">
        <v>33.718899999999998</v>
      </c>
      <c r="BH611" s="348">
        <v>28.326699999999999</v>
      </c>
      <c r="BI611" s="348">
        <v>36.806699999999999</v>
      </c>
      <c r="BJ611" s="348">
        <v>1.1476999999999999</v>
      </c>
      <c r="BK611" s="373"/>
      <c r="BL611" s="372" t="s">
        <v>3436</v>
      </c>
      <c r="BM611" s="372" t="s">
        <v>3437</v>
      </c>
      <c r="BN611" s="372" t="s">
        <v>3438</v>
      </c>
      <c r="BO611" s="372" t="s">
        <v>847</v>
      </c>
      <c r="BP611" s="372" t="s">
        <v>3439</v>
      </c>
      <c r="BQ611" s="373"/>
      <c r="BR611" s="354" t="s">
        <v>476</v>
      </c>
    </row>
    <row r="612" spans="1:70" s="428" customFormat="1" x14ac:dyDescent="0.25">
      <c r="A612" s="345" t="s">
        <v>4035</v>
      </c>
      <c r="B612" s="373"/>
      <c r="C612" s="719">
        <v>41275</v>
      </c>
      <c r="D612" s="373"/>
      <c r="E612" s="346">
        <v>2737.11</v>
      </c>
      <c r="F612" s="373"/>
      <c r="G612" s="347">
        <v>448.42590000000001</v>
      </c>
      <c r="H612" s="374"/>
      <c r="I612" s="348">
        <v>0.67259999999999998</v>
      </c>
      <c r="J612" s="348">
        <v>1.2041999999999999</v>
      </c>
      <c r="K612" s="348">
        <v>2.5438000000000001</v>
      </c>
      <c r="L612" s="348">
        <v>6.5728</v>
      </c>
      <c r="M612" s="348">
        <v>0.55910000000000004</v>
      </c>
      <c r="N612" s="350">
        <v>2.1133999999999999</v>
      </c>
      <c r="O612" s="348">
        <v>-0.54869999999999997</v>
      </c>
      <c r="P612" s="348">
        <v>10.48</v>
      </c>
      <c r="Q612" s="348">
        <v>10.243499999999999</v>
      </c>
      <c r="R612" s="348">
        <v>10.860200000000001</v>
      </c>
      <c r="S612" s="348">
        <v>1.7383</v>
      </c>
      <c r="T612" s="348">
        <v>15.238</v>
      </c>
      <c r="U612" s="348">
        <v>-0.57550000000000001</v>
      </c>
      <c r="V612" s="348">
        <v>1.7364999999999999</v>
      </c>
      <c r="W612" s="348">
        <v>1.7383</v>
      </c>
      <c r="X612" s="348">
        <v>14.158300000000001</v>
      </c>
      <c r="Y612" s="374"/>
      <c r="Z612" s="346">
        <v>2</v>
      </c>
      <c r="AA612" s="346">
        <v>2</v>
      </c>
      <c r="AB612" s="346">
        <v>2</v>
      </c>
      <c r="AC612" s="346">
        <v>3</v>
      </c>
      <c r="AD612" s="346">
        <v>6</v>
      </c>
      <c r="AE612" s="346">
        <v>5</v>
      </c>
      <c r="AF612" s="346">
        <v>3</v>
      </c>
      <c r="AG612" s="346">
        <v>2</v>
      </c>
      <c r="AH612" s="346">
        <v>2</v>
      </c>
      <c r="AI612" s="346">
        <v>2</v>
      </c>
      <c r="AJ612" s="346">
        <v>1</v>
      </c>
      <c r="AK612" s="346">
        <v>4</v>
      </c>
      <c r="AL612" s="346">
        <v>5</v>
      </c>
      <c r="AM612" s="346">
        <v>6</v>
      </c>
      <c r="AN612" s="346">
        <v>1</v>
      </c>
      <c r="AO612" s="373"/>
      <c r="AP612" s="348">
        <v>11.09</v>
      </c>
      <c r="AQ612" s="348">
        <v>11.53</v>
      </c>
      <c r="AR612" s="348">
        <v>9.57</v>
      </c>
      <c r="AS612" s="348">
        <v>6.11</v>
      </c>
      <c r="AT612" s="348">
        <v>5.24</v>
      </c>
      <c r="AU612" s="351"/>
      <c r="AV612" s="346">
        <v>2</v>
      </c>
      <c r="AW612" s="346">
        <v>3</v>
      </c>
      <c r="AX612" s="346">
        <v>2</v>
      </c>
      <c r="AY612" s="346">
        <v>3</v>
      </c>
      <c r="AZ612" s="346">
        <v>5</v>
      </c>
      <c r="BA612" s="362"/>
      <c r="BB612" s="348">
        <v>13.720143139157001</v>
      </c>
      <c r="BC612" s="375">
        <v>0.85151765797721701</v>
      </c>
      <c r="BD612" s="375">
        <v>3.7582353116588599E-2</v>
      </c>
      <c r="BE612" s="375">
        <v>-0.188780820698733</v>
      </c>
      <c r="BF612" s="374"/>
      <c r="BG612" s="348">
        <v>40.186399999999999</v>
      </c>
      <c r="BH612" s="348">
        <v>22.363700000000001</v>
      </c>
      <c r="BI612" s="348">
        <v>31.8507</v>
      </c>
      <c r="BJ612" s="348">
        <v>5.5991999999999997</v>
      </c>
      <c r="BK612" s="373"/>
      <c r="BL612" s="372" t="s">
        <v>3441</v>
      </c>
      <c r="BM612" s="372" t="s">
        <v>3442</v>
      </c>
      <c r="BN612" s="372" t="s">
        <v>3443</v>
      </c>
      <c r="BO612" s="372" t="s">
        <v>3444</v>
      </c>
      <c r="BP612" s="372" t="s">
        <v>3445</v>
      </c>
      <c r="BQ612" s="373"/>
      <c r="BR612" s="354" t="s">
        <v>512</v>
      </c>
    </row>
    <row r="613" spans="1:70" s="428" customFormat="1" ht="11" x14ac:dyDescent="0.3">
      <c r="A613" s="841" t="s">
        <v>4036</v>
      </c>
      <c r="B613" s="842"/>
      <c r="C613" s="843">
        <v>45593</v>
      </c>
      <c r="D613" s="842"/>
      <c r="E613" s="844">
        <v>2182.0500000000002</v>
      </c>
      <c r="F613" s="842"/>
      <c r="G613" s="845">
        <v>12.678000000000001</v>
      </c>
      <c r="H613" s="847"/>
      <c r="I613" s="846">
        <v>5.5199999999999999E-2</v>
      </c>
      <c r="J613" s="846">
        <v>0.26889999999999997</v>
      </c>
      <c r="K613" s="846">
        <v>2.1513</v>
      </c>
      <c r="L613" s="846">
        <v>12.914099999999999</v>
      </c>
      <c r="M613" s="846">
        <v>18.121700000000001</v>
      </c>
      <c r="N613" s="848">
        <v>22.197600000000001</v>
      </c>
      <c r="O613" s="846" t="s">
        <v>430</v>
      </c>
      <c r="P613" s="846" t="s">
        <v>430</v>
      </c>
      <c r="Q613" s="846" t="s">
        <v>430</v>
      </c>
      <c r="R613" s="846" t="s">
        <v>430</v>
      </c>
      <c r="S613" s="846">
        <v>0.38</v>
      </c>
      <c r="T613" s="846">
        <v>23.8691</v>
      </c>
      <c r="U613" s="846">
        <v>15.8972</v>
      </c>
      <c r="V613" s="846">
        <v>20.444600000000001</v>
      </c>
      <c r="W613" s="846">
        <v>0.38</v>
      </c>
      <c r="X613" s="846">
        <v>14.837999999999999</v>
      </c>
      <c r="Y613" s="847"/>
      <c r="Z613" s="844">
        <v>5</v>
      </c>
      <c r="AA613" s="844">
        <v>7</v>
      </c>
      <c r="AB613" s="844">
        <v>3</v>
      </c>
      <c r="AC613" s="844">
        <v>1</v>
      </c>
      <c r="AD613" s="844">
        <v>1</v>
      </c>
      <c r="AE613" s="844">
        <v>1</v>
      </c>
      <c r="AF613" s="844" t="s">
        <v>430</v>
      </c>
      <c r="AG613" s="844" t="s">
        <v>430</v>
      </c>
      <c r="AH613" s="844" t="s">
        <v>430</v>
      </c>
      <c r="AI613" s="844" t="s">
        <v>430</v>
      </c>
      <c r="AJ613" s="844">
        <v>7</v>
      </c>
      <c r="AK613" s="844">
        <v>1</v>
      </c>
      <c r="AL613" s="844">
        <v>1</v>
      </c>
      <c r="AM613" s="844">
        <v>1</v>
      </c>
      <c r="AN613" s="844">
        <v>7</v>
      </c>
      <c r="AO613" s="842"/>
      <c r="AP613" s="846" t="s">
        <v>430</v>
      </c>
      <c r="AQ613" s="846" t="s">
        <v>430</v>
      </c>
      <c r="AR613" s="846" t="s">
        <v>430</v>
      </c>
      <c r="AS613" s="846" t="s">
        <v>430</v>
      </c>
      <c r="AT613" s="846">
        <v>32.24</v>
      </c>
      <c r="AU613" s="849"/>
      <c r="AV613" s="844" t="s">
        <v>430</v>
      </c>
      <c r="AW613" s="844" t="s">
        <v>430</v>
      </c>
      <c r="AX613" s="844" t="s">
        <v>430</v>
      </c>
      <c r="AY613" s="844" t="s">
        <v>430</v>
      </c>
      <c r="AZ613" s="844">
        <v>1</v>
      </c>
      <c r="BA613" s="851"/>
      <c r="BB613" s="846">
        <v>15.9730775968677</v>
      </c>
      <c r="BC613" s="852">
        <v>1.0457052108259599</v>
      </c>
      <c r="BD613" s="852">
        <v>5.5510421937618702E-2</v>
      </c>
      <c r="BE613" s="852">
        <v>0.33337873655209299</v>
      </c>
      <c r="BF613" s="847"/>
      <c r="BG613" s="846">
        <v>34.600999999999999</v>
      </c>
      <c r="BH613" s="846">
        <v>23.360499999999998</v>
      </c>
      <c r="BI613" s="846">
        <v>39.292700000000004</v>
      </c>
      <c r="BJ613" s="846">
        <v>2.7458</v>
      </c>
      <c r="BK613" s="842"/>
      <c r="BL613" s="855" t="s">
        <v>3447</v>
      </c>
      <c r="BM613" s="855" t="s">
        <v>3448</v>
      </c>
      <c r="BN613" s="855" t="s">
        <v>3449</v>
      </c>
      <c r="BO613" s="855" t="s">
        <v>3450</v>
      </c>
      <c r="BP613" s="855" t="s">
        <v>3451</v>
      </c>
      <c r="BQ613" s="842"/>
      <c r="BR613" s="856" t="s">
        <v>602</v>
      </c>
    </row>
    <row r="614" spans="1:70" s="428" customFormat="1" x14ac:dyDescent="0.25">
      <c r="A614" s="345" t="s">
        <v>4037</v>
      </c>
      <c r="B614" s="373"/>
      <c r="C614" s="719">
        <v>43633</v>
      </c>
      <c r="D614" s="373"/>
      <c r="E614" s="346">
        <v>1767.96</v>
      </c>
      <c r="F614" s="373"/>
      <c r="G614" s="347">
        <v>32.979999999999997</v>
      </c>
      <c r="H614" s="374"/>
      <c r="I614" s="348" t="s">
        <v>430</v>
      </c>
      <c r="J614" s="348">
        <v>0.76380000000000003</v>
      </c>
      <c r="K614" s="348">
        <v>1.6646000000000001</v>
      </c>
      <c r="L614" s="348">
        <v>6.2157999999999998</v>
      </c>
      <c r="M614" s="348">
        <v>4.5987999999999998</v>
      </c>
      <c r="N614" s="350">
        <v>8.1544000000000008</v>
      </c>
      <c r="O614" s="348">
        <v>2.7509999999999999</v>
      </c>
      <c r="P614" s="348">
        <v>13.200699999999999</v>
      </c>
      <c r="Q614" s="348">
        <v>13.4087</v>
      </c>
      <c r="R614" s="348" t="s">
        <v>430</v>
      </c>
      <c r="S614" s="348">
        <v>0.82540000000000002</v>
      </c>
      <c r="T614" s="348">
        <v>14.993</v>
      </c>
      <c r="U614" s="348">
        <v>2.8696000000000002</v>
      </c>
      <c r="V614" s="348">
        <v>8.0249000000000006</v>
      </c>
      <c r="W614" s="348">
        <v>0.82540000000000002</v>
      </c>
      <c r="X614" s="348">
        <v>18.3523</v>
      </c>
      <c r="Y614" s="374"/>
      <c r="Z614" s="346" t="s">
        <v>430</v>
      </c>
      <c r="AA614" s="346">
        <v>5</v>
      </c>
      <c r="AB614" s="346">
        <v>6</v>
      </c>
      <c r="AC614" s="346">
        <v>4</v>
      </c>
      <c r="AD614" s="346">
        <v>3</v>
      </c>
      <c r="AE614" s="346">
        <v>2</v>
      </c>
      <c r="AF614" s="346">
        <v>2</v>
      </c>
      <c r="AG614" s="346">
        <v>1</v>
      </c>
      <c r="AH614" s="346">
        <v>1</v>
      </c>
      <c r="AI614" s="346" t="s">
        <v>430</v>
      </c>
      <c r="AJ614" s="346">
        <v>5</v>
      </c>
      <c r="AK614" s="346">
        <v>5</v>
      </c>
      <c r="AL614" s="346">
        <v>3</v>
      </c>
      <c r="AM614" s="346">
        <v>3</v>
      </c>
      <c r="AN614" s="346">
        <v>5</v>
      </c>
      <c r="AO614" s="373"/>
      <c r="AP614" s="348" t="s">
        <v>430</v>
      </c>
      <c r="AQ614" s="348">
        <v>16.489999999999998</v>
      </c>
      <c r="AR614" s="348">
        <v>12.4</v>
      </c>
      <c r="AS614" s="348">
        <v>9.1300000000000008</v>
      </c>
      <c r="AT614" s="348">
        <v>10.95</v>
      </c>
      <c r="AU614" s="351"/>
      <c r="AV614" s="346" t="s">
        <v>430</v>
      </c>
      <c r="AW614" s="346">
        <v>1</v>
      </c>
      <c r="AX614" s="346">
        <v>1</v>
      </c>
      <c r="AY614" s="346">
        <v>1</v>
      </c>
      <c r="AZ614" s="346">
        <v>3</v>
      </c>
      <c r="BA614" s="362"/>
      <c r="BB614" s="348">
        <v>11.9806769504728</v>
      </c>
      <c r="BC614" s="375">
        <v>0.71490589019957496</v>
      </c>
      <c r="BD614" s="375">
        <v>6.1117066963693303E-2</v>
      </c>
      <c r="BE614" s="375">
        <v>0.126540013084318</v>
      </c>
      <c r="BF614" s="374"/>
      <c r="BG614" s="348">
        <v>44.948300000000003</v>
      </c>
      <c r="BH614" s="348">
        <v>12.9681</v>
      </c>
      <c r="BI614" s="348">
        <v>36.421300000000002</v>
      </c>
      <c r="BJ614" s="348">
        <v>5.6623000000000001</v>
      </c>
      <c r="BK614" s="373"/>
      <c r="BL614" s="372" t="s">
        <v>3453</v>
      </c>
      <c r="BM614" s="372" t="s">
        <v>2148</v>
      </c>
      <c r="BN614" s="372" t="s">
        <v>3454</v>
      </c>
      <c r="BO614" s="372" t="s">
        <v>3455</v>
      </c>
      <c r="BP614" s="372" t="s">
        <v>3456</v>
      </c>
      <c r="BQ614" s="373"/>
      <c r="BR614" s="354" t="s">
        <v>1485</v>
      </c>
    </row>
    <row r="615" spans="1:70" s="428" customFormat="1" x14ac:dyDescent="0.25">
      <c r="A615" s="345" t="s">
        <v>4038</v>
      </c>
      <c r="B615" s="373"/>
      <c r="C615" s="719">
        <v>44994</v>
      </c>
      <c r="D615" s="373"/>
      <c r="E615" s="346">
        <v>540.67200000000003</v>
      </c>
      <c r="F615" s="373"/>
      <c r="G615" s="347">
        <v>14.185</v>
      </c>
      <c r="H615" s="374"/>
      <c r="I615" s="348">
        <v>0.25440000000000002</v>
      </c>
      <c r="J615" s="348">
        <v>0.68140000000000001</v>
      </c>
      <c r="K615" s="348">
        <v>2.0649999999999999</v>
      </c>
      <c r="L615" s="348">
        <v>5.7004000000000001</v>
      </c>
      <c r="M615" s="348">
        <v>2.0724</v>
      </c>
      <c r="N615" s="350">
        <v>2.9839000000000002</v>
      </c>
      <c r="O615" s="348">
        <v>-3.2755000000000001</v>
      </c>
      <c r="P615" s="348">
        <v>7.8612000000000002</v>
      </c>
      <c r="Q615" s="348" t="s">
        <v>430</v>
      </c>
      <c r="R615" s="348" t="s">
        <v>430</v>
      </c>
      <c r="S615" s="348">
        <v>0.63849999999999996</v>
      </c>
      <c r="T615" s="348">
        <v>15.7865</v>
      </c>
      <c r="U615" s="348">
        <v>1.2491000000000001</v>
      </c>
      <c r="V615" s="348">
        <v>2.3892000000000002</v>
      </c>
      <c r="W615" s="348">
        <v>0.63849999999999996</v>
      </c>
      <c r="X615" s="348">
        <v>10.9785</v>
      </c>
      <c r="Y615" s="374"/>
      <c r="Z615" s="346">
        <v>4</v>
      </c>
      <c r="AA615" s="346">
        <v>6</v>
      </c>
      <c r="AB615" s="346">
        <v>4</v>
      </c>
      <c r="AC615" s="346">
        <v>5</v>
      </c>
      <c r="AD615" s="346">
        <v>4</v>
      </c>
      <c r="AE615" s="346">
        <v>4</v>
      </c>
      <c r="AF615" s="346">
        <v>4</v>
      </c>
      <c r="AG615" s="346">
        <v>5</v>
      </c>
      <c r="AH615" s="346" t="s">
        <v>430</v>
      </c>
      <c r="AI615" s="346" t="s">
        <v>430</v>
      </c>
      <c r="AJ615" s="346">
        <v>6</v>
      </c>
      <c r="AK615" s="346">
        <v>3</v>
      </c>
      <c r="AL615" s="346">
        <v>4</v>
      </c>
      <c r="AM615" s="346">
        <v>5</v>
      </c>
      <c r="AN615" s="346">
        <v>6</v>
      </c>
      <c r="AO615" s="373"/>
      <c r="AP615" s="348" t="s">
        <v>430</v>
      </c>
      <c r="AQ615" s="348" t="s">
        <v>430</v>
      </c>
      <c r="AR615" s="348" t="s">
        <v>430</v>
      </c>
      <c r="AS615" s="348">
        <v>4.2</v>
      </c>
      <c r="AT615" s="348">
        <v>5.68</v>
      </c>
      <c r="AU615" s="351"/>
      <c r="AV615" s="346" t="s">
        <v>430</v>
      </c>
      <c r="AW615" s="346" t="s">
        <v>430</v>
      </c>
      <c r="AX615" s="346" t="s">
        <v>430</v>
      </c>
      <c r="AY615" s="346">
        <v>4</v>
      </c>
      <c r="AZ615" s="346">
        <v>4</v>
      </c>
      <c r="BA615" s="362"/>
      <c r="BB615" s="348">
        <v>14.700748487261199</v>
      </c>
      <c r="BC615" s="375">
        <v>0.93444231401946998</v>
      </c>
      <c r="BD615" s="375">
        <v>2.0123676724875299E-2</v>
      </c>
      <c r="BE615" s="375">
        <v>-0.477182211707671</v>
      </c>
      <c r="BF615" s="374"/>
      <c r="BG615" s="348">
        <v>61.7119</v>
      </c>
      <c r="BH615" s="348">
        <v>21.338100000000001</v>
      </c>
      <c r="BI615" s="348">
        <v>15.5777</v>
      </c>
      <c r="BJ615" s="348">
        <v>1.3723000000000001</v>
      </c>
      <c r="BK615" s="373"/>
      <c r="BL615" s="372" t="s">
        <v>3458</v>
      </c>
      <c r="BM615" s="372" t="s">
        <v>3459</v>
      </c>
      <c r="BN615" s="372" t="s">
        <v>3460</v>
      </c>
      <c r="BO615" s="372" t="s">
        <v>3461</v>
      </c>
      <c r="BP615" s="372" t="s">
        <v>3462</v>
      </c>
      <c r="BQ615" s="373"/>
      <c r="BR615" s="354" t="s">
        <v>443</v>
      </c>
    </row>
    <row r="616" spans="1:70" s="428" customFormat="1" x14ac:dyDescent="0.25">
      <c r="A616" s="345" t="s">
        <v>4039</v>
      </c>
      <c r="B616" s="373"/>
      <c r="C616" s="719">
        <v>45860</v>
      </c>
      <c r="D616" s="373"/>
      <c r="E616" s="346">
        <v>430.14800000000002</v>
      </c>
      <c r="F616" s="373"/>
      <c r="G616" s="347">
        <v>10.8111</v>
      </c>
      <c r="H616" s="374"/>
      <c r="I616" s="348">
        <v>0.25590000000000002</v>
      </c>
      <c r="J616" s="348">
        <v>0.78400000000000003</v>
      </c>
      <c r="K616" s="348">
        <v>0.4572</v>
      </c>
      <c r="L616" s="348">
        <v>4.8685</v>
      </c>
      <c r="M616" s="348">
        <v>0.42449999999999999</v>
      </c>
      <c r="N616" s="350" t="s">
        <v>430</v>
      </c>
      <c r="O616" s="348" t="s">
        <v>430</v>
      </c>
      <c r="P616" s="348" t="s">
        <v>430</v>
      </c>
      <c r="Q616" s="348" t="s">
        <v>430</v>
      </c>
      <c r="R616" s="348" t="s">
        <v>430</v>
      </c>
      <c r="S616" s="348">
        <v>1.0789</v>
      </c>
      <c r="T616" s="348">
        <v>13.416600000000001</v>
      </c>
      <c r="U616" s="348">
        <v>-0.61040000000000005</v>
      </c>
      <c r="V616" s="348">
        <v>3.2233999999999998</v>
      </c>
      <c r="W616" s="348">
        <v>1.0789</v>
      </c>
      <c r="X616" s="348">
        <v>8.1110000000000007</v>
      </c>
      <c r="Y616" s="374"/>
      <c r="Z616" s="346">
        <v>3</v>
      </c>
      <c r="AA616" s="346">
        <v>4</v>
      </c>
      <c r="AB616" s="346">
        <v>7</v>
      </c>
      <c r="AC616" s="346">
        <v>6</v>
      </c>
      <c r="AD616" s="346">
        <v>7</v>
      </c>
      <c r="AE616" s="346" t="s">
        <v>430</v>
      </c>
      <c r="AF616" s="346" t="s">
        <v>430</v>
      </c>
      <c r="AG616" s="346" t="s">
        <v>430</v>
      </c>
      <c r="AH616" s="346" t="s">
        <v>430</v>
      </c>
      <c r="AI616" s="346" t="s">
        <v>430</v>
      </c>
      <c r="AJ616" s="346">
        <v>4</v>
      </c>
      <c r="AK616" s="346">
        <v>7</v>
      </c>
      <c r="AL616" s="346">
        <v>6</v>
      </c>
      <c r="AM616" s="346">
        <v>4</v>
      </c>
      <c r="AN616" s="346">
        <v>4</v>
      </c>
      <c r="AO616" s="373"/>
      <c r="AP616" s="348" t="s">
        <v>430</v>
      </c>
      <c r="AQ616" s="348" t="s">
        <v>430</v>
      </c>
      <c r="AR616" s="348" t="s">
        <v>430</v>
      </c>
      <c r="AS616" s="348" t="s">
        <v>430</v>
      </c>
      <c r="AT616" s="348">
        <v>5.23</v>
      </c>
      <c r="AU616" s="351"/>
      <c r="AV616" s="346" t="s">
        <v>430</v>
      </c>
      <c r="AW616" s="346" t="s">
        <v>430</v>
      </c>
      <c r="AX616" s="346" t="s">
        <v>430</v>
      </c>
      <c r="AY616" s="346" t="s">
        <v>430</v>
      </c>
      <c r="AZ616" s="346">
        <v>6</v>
      </c>
      <c r="BA616" s="362"/>
      <c r="BB616" s="348">
        <v>12.910442528515199</v>
      </c>
      <c r="BC616" s="375">
        <v>1.02047200846144</v>
      </c>
      <c r="BD616" s="375">
        <v>3.2082453186183302E-2</v>
      </c>
      <c r="BE616" s="375">
        <v>-0.57090747398754305</v>
      </c>
      <c r="BF616" s="374"/>
      <c r="BG616" s="348">
        <v>59.769599999999997</v>
      </c>
      <c r="BH616" s="348">
        <v>24.169</v>
      </c>
      <c r="BI616" s="348">
        <v>13.3817</v>
      </c>
      <c r="BJ616" s="348">
        <v>2.6797</v>
      </c>
      <c r="BK616" s="373"/>
      <c r="BL616" s="372" t="s">
        <v>3464</v>
      </c>
      <c r="BM616" s="372" t="s">
        <v>3465</v>
      </c>
      <c r="BN616" s="372" t="s">
        <v>3466</v>
      </c>
      <c r="BO616" s="372" t="s">
        <v>3467</v>
      </c>
      <c r="BP616" s="372" t="s">
        <v>3468</v>
      </c>
      <c r="BQ616" s="373"/>
      <c r="BR616" s="354" t="s">
        <v>443</v>
      </c>
    </row>
    <row r="617" spans="1:70" s="428" customFormat="1" x14ac:dyDescent="0.25">
      <c r="A617" s="885" t="s">
        <v>93</v>
      </c>
      <c r="B617" s="402"/>
      <c r="C617" s="724"/>
      <c r="D617" s="402"/>
      <c r="E617" s="403"/>
      <c r="F617" s="402"/>
      <c r="G617" s="404"/>
      <c r="H617" s="406"/>
      <c r="I617" s="405">
        <v>0.46920000000000001</v>
      </c>
      <c r="J617" s="405">
        <v>0.92279999999999995</v>
      </c>
      <c r="K617" s="405">
        <v>2.1684000000000001</v>
      </c>
      <c r="L617" s="405">
        <v>7.3960999999999997</v>
      </c>
      <c r="M617" s="405">
        <v>5.9789000000000003</v>
      </c>
      <c r="N617" s="407">
        <v>6.2030000000000003</v>
      </c>
      <c r="O617" s="405">
        <v>-0.12870000000000001</v>
      </c>
      <c r="P617" s="405">
        <v>9.7379999999999995</v>
      </c>
      <c r="Q617" s="405">
        <v>9.9514999999999993</v>
      </c>
      <c r="R617" s="405">
        <v>10.5694</v>
      </c>
      <c r="S617" s="405">
        <v>1.0696000000000001</v>
      </c>
      <c r="T617" s="405">
        <v>16.928599999999999</v>
      </c>
      <c r="U617" s="405">
        <v>4.2487000000000004</v>
      </c>
      <c r="V617" s="405">
        <v>6.81</v>
      </c>
      <c r="W617" s="405">
        <v>1.0696000000000001</v>
      </c>
      <c r="X617" s="405">
        <v>13.506399999999999</v>
      </c>
      <c r="Y617" s="406"/>
      <c r="Z617" s="403">
        <v>5</v>
      </c>
      <c r="AA617" s="403">
        <v>7</v>
      </c>
      <c r="AB617" s="403">
        <v>7</v>
      </c>
      <c r="AC617" s="403">
        <v>7</v>
      </c>
      <c r="AD617" s="403">
        <v>7</v>
      </c>
      <c r="AE617" s="403">
        <v>6</v>
      </c>
      <c r="AF617" s="403">
        <v>5</v>
      </c>
      <c r="AG617" s="403">
        <v>5</v>
      </c>
      <c r="AH617" s="403">
        <v>4</v>
      </c>
      <c r="AI617" s="403">
        <v>3</v>
      </c>
      <c r="AJ617" s="403">
        <v>7</v>
      </c>
      <c r="AK617" s="403">
        <v>7</v>
      </c>
      <c r="AL617" s="403">
        <v>7</v>
      </c>
      <c r="AM617" s="403">
        <v>7</v>
      </c>
      <c r="AN617" s="403">
        <v>7</v>
      </c>
      <c r="AO617" s="402"/>
      <c r="AP617" s="405">
        <v>10.6133333333333</v>
      </c>
      <c r="AQ617" s="405">
        <v>12.172499999999999</v>
      </c>
      <c r="AR617" s="405">
        <v>9.6624999999999996</v>
      </c>
      <c r="AS617" s="405">
        <v>6.22</v>
      </c>
      <c r="AT617" s="405">
        <v>11.9485714285714</v>
      </c>
      <c r="AU617" s="408"/>
      <c r="AV617" s="403">
        <v>3</v>
      </c>
      <c r="AW617" s="403">
        <v>4</v>
      </c>
      <c r="AX617" s="403">
        <v>4</v>
      </c>
      <c r="AY617" s="403">
        <v>5</v>
      </c>
      <c r="AZ617" s="403">
        <v>7</v>
      </c>
      <c r="BA617" s="409"/>
      <c r="BB617" s="405"/>
      <c r="BC617" s="410"/>
      <c r="BD617" s="410"/>
      <c r="BE617" s="410"/>
      <c r="BF617" s="406"/>
      <c r="BG617" s="405"/>
      <c r="BH617" s="405"/>
      <c r="BI617" s="405"/>
      <c r="BJ617" s="405"/>
      <c r="BK617" s="402"/>
      <c r="BL617" s="401"/>
      <c r="BM617" s="401"/>
      <c r="BN617" s="401"/>
      <c r="BO617" s="401"/>
      <c r="BP617" s="401"/>
      <c r="BQ617" s="402"/>
      <c r="BR617" s="411"/>
    </row>
    <row r="618" spans="1:70" s="428" customFormat="1" x14ac:dyDescent="0.25">
      <c r="A618" s="886" t="s">
        <v>94</v>
      </c>
      <c r="B618" s="373"/>
      <c r="C618" s="719"/>
      <c r="D618" s="373"/>
      <c r="E618" s="346"/>
      <c r="F618" s="373"/>
      <c r="G618" s="347"/>
      <c r="H618" s="374"/>
      <c r="I618" s="348">
        <v>1.1076999999999999</v>
      </c>
      <c r="J618" s="348">
        <v>1.8476999999999999</v>
      </c>
      <c r="K618" s="348">
        <v>4.3041</v>
      </c>
      <c r="L618" s="348">
        <v>12.914099999999999</v>
      </c>
      <c r="M618" s="348">
        <v>18.121700000000001</v>
      </c>
      <c r="N618" s="350">
        <v>22.197600000000001</v>
      </c>
      <c r="O618" s="348">
        <v>3.7098</v>
      </c>
      <c r="P618" s="348">
        <v>13.200699999999999</v>
      </c>
      <c r="Q618" s="348">
        <v>13.4087</v>
      </c>
      <c r="R618" s="348">
        <v>11.9901</v>
      </c>
      <c r="S618" s="348">
        <v>1.7383</v>
      </c>
      <c r="T618" s="348">
        <v>23.8691</v>
      </c>
      <c r="U618" s="348">
        <v>15.8972</v>
      </c>
      <c r="V618" s="348">
        <v>20.444600000000001</v>
      </c>
      <c r="W618" s="348">
        <v>1.7383</v>
      </c>
      <c r="X618" s="348">
        <v>18.3523</v>
      </c>
      <c r="Y618" s="374"/>
      <c r="Z618" s="346"/>
      <c r="AA618" s="346"/>
      <c r="AB618" s="346"/>
      <c r="AC618" s="346"/>
      <c r="AD618" s="346"/>
      <c r="AE618" s="346"/>
      <c r="AF618" s="346"/>
      <c r="AG618" s="346"/>
      <c r="AH618" s="346"/>
      <c r="AI618" s="346"/>
      <c r="AJ618" s="346"/>
      <c r="AK618" s="346"/>
      <c r="AL618" s="346"/>
      <c r="AM618" s="346"/>
      <c r="AN618" s="346"/>
      <c r="AO618" s="373"/>
      <c r="AP618" s="348">
        <v>12.18</v>
      </c>
      <c r="AQ618" s="348">
        <v>16.489999999999998</v>
      </c>
      <c r="AR618" s="348">
        <v>12.4</v>
      </c>
      <c r="AS618" s="348">
        <v>9.1300000000000008</v>
      </c>
      <c r="AT618" s="348">
        <v>32.24</v>
      </c>
      <c r="AU618" s="351"/>
      <c r="AV618" s="346"/>
      <c r="AW618" s="346"/>
      <c r="AX618" s="346"/>
      <c r="AY618" s="346"/>
      <c r="AZ618" s="346"/>
      <c r="BA618" s="362"/>
      <c r="BB618" s="348"/>
      <c r="BC618" s="375"/>
      <c r="BD618" s="375"/>
      <c r="BE618" s="375"/>
      <c r="BF618" s="374"/>
      <c r="BG618" s="348"/>
      <c r="BH618" s="348"/>
      <c r="BI618" s="348"/>
      <c r="BJ618" s="348"/>
      <c r="BK618" s="373"/>
      <c r="BL618" s="372"/>
      <c r="BM618" s="372"/>
      <c r="BN618" s="372"/>
      <c r="BO618" s="372"/>
      <c r="BP618" s="372"/>
      <c r="BQ618" s="373"/>
      <c r="BR618" s="354"/>
    </row>
    <row r="619" spans="1:70" s="428" customFormat="1" x14ac:dyDescent="0.25">
      <c r="A619" s="886" t="s">
        <v>95</v>
      </c>
      <c r="B619" s="373"/>
      <c r="C619" s="719"/>
      <c r="D619" s="373"/>
      <c r="E619" s="346"/>
      <c r="F619" s="373"/>
      <c r="G619" s="347"/>
      <c r="H619" s="374"/>
      <c r="I619" s="348">
        <v>5.5199999999999999E-2</v>
      </c>
      <c r="J619" s="348">
        <v>0.26889999999999997</v>
      </c>
      <c r="K619" s="348">
        <v>0.4572</v>
      </c>
      <c r="L619" s="348">
        <v>4.3868</v>
      </c>
      <c r="M619" s="348">
        <v>0.42449999999999999</v>
      </c>
      <c r="N619" s="350">
        <v>-5.9212999999999996</v>
      </c>
      <c r="O619" s="348">
        <v>-3.2801999999999998</v>
      </c>
      <c r="P619" s="348">
        <v>7.8612000000000002</v>
      </c>
      <c r="Q619" s="348">
        <v>6.8377999999999997</v>
      </c>
      <c r="R619" s="348">
        <v>8.8579000000000008</v>
      </c>
      <c r="S619" s="348">
        <v>0.38</v>
      </c>
      <c r="T619" s="348">
        <v>13.416600000000001</v>
      </c>
      <c r="U619" s="348">
        <v>-2.1776</v>
      </c>
      <c r="V619" s="348">
        <v>-3.6288</v>
      </c>
      <c r="W619" s="348">
        <v>0.38</v>
      </c>
      <c r="X619" s="348">
        <v>8.1110000000000007</v>
      </c>
      <c r="Y619" s="374"/>
      <c r="Z619" s="346"/>
      <c r="AA619" s="346"/>
      <c r="AB619" s="346"/>
      <c r="AC619" s="346"/>
      <c r="AD619" s="346"/>
      <c r="AE619" s="346"/>
      <c r="AF619" s="346"/>
      <c r="AG619" s="346"/>
      <c r="AH619" s="346"/>
      <c r="AI619" s="346"/>
      <c r="AJ619" s="346"/>
      <c r="AK619" s="346"/>
      <c r="AL619" s="346"/>
      <c r="AM619" s="346"/>
      <c r="AN619" s="346"/>
      <c r="AO619" s="373"/>
      <c r="AP619" s="348">
        <v>8.57</v>
      </c>
      <c r="AQ619" s="348">
        <v>8.5399999999999991</v>
      </c>
      <c r="AR619" s="348">
        <v>7.27</v>
      </c>
      <c r="AS619" s="348">
        <v>3.01</v>
      </c>
      <c r="AT619" s="348">
        <v>0.06</v>
      </c>
      <c r="AU619" s="351"/>
      <c r="AV619" s="346"/>
      <c r="AW619" s="346"/>
      <c r="AX619" s="346"/>
      <c r="AY619" s="346"/>
      <c r="AZ619" s="346"/>
      <c r="BA619" s="362"/>
      <c r="BB619" s="348"/>
      <c r="BC619" s="375"/>
      <c r="BD619" s="375"/>
      <c r="BE619" s="375"/>
      <c r="BF619" s="374"/>
      <c r="BG619" s="348"/>
      <c r="BH619" s="348"/>
      <c r="BI619" s="348"/>
      <c r="BJ619" s="348"/>
      <c r="BK619" s="373"/>
      <c r="BL619" s="372"/>
      <c r="BM619" s="372"/>
      <c r="BN619" s="372"/>
      <c r="BO619" s="372"/>
      <c r="BP619" s="372"/>
      <c r="BQ619" s="373"/>
      <c r="BR619" s="354"/>
    </row>
    <row r="620" spans="1:70" s="428" customFormat="1" x14ac:dyDescent="0.25">
      <c r="A620" s="887" t="s">
        <v>96</v>
      </c>
      <c r="B620" s="413"/>
      <c r="C620" s="725"/>
      <c r="D620" s="413"/>
      <c r="E620" s="414"/>
      <c r="F620" s="413"/>
      <c r="G620" s="415"/>
      <c r="H620" s="417"/>
      <c r="I620" s="416">
        <v>0.25590000000000002</v>
      </c>
      <c r="J620" s="416">
        <v>0.78400000000000003</v>
      </c>
      <c r="K620" s="416">
        <v>2.0649999999999999</v>
      </c>
      <c r="L620" s="416">
        <v>6.2157999999999998</v>
      </c>
      <c r="M620" s="416">
        <v>2.0724</v>
      </c>
      <c r="N620" s="418">
        <v>5.3368000000000002</v>
      </c>
      <c r="O620" s="416">
        <v>-0.54869999999999997</v>
      </c>
      <c r="P620" s="416">
        <v>9.1656999999999993</v>
      </c>
      <c r="Q620" s="416">
        <v>9.7797000000000001</v>
      </c>
      <c r="R620" s="416">
        <v>10.860200000000001</v>
      </c>
      <c r="S620" s="416">
        <v>1.0789</v>
      </c>
      <c r="T620" s="416">
        <v>15.238</v>
      </c>
      <c r="U620" s="416">
        <v>1.2491000000000001</v>
      </c>
      <c r="V620" s="416">
        <v>3.2233999999999998</v>
      </c>
      <c r="W620" s="416">
        <v>1.0789</v>
      </c>
      <c r="X620" s="416">
        <v>14.158300000000001</v>
      </c>
      <c r="Y620" s="417"/>
      <c r="Z620" s="414"/>
      <c r="AA620" s="414"/>
      <c r="AB620" s="414"/>
      <c r="AC620" s="414"/>
      <c r="AD620" s="414"/>
      <c r="AE620" s="414"/>
      <c r="AF620" s="414"/>
      <c r="AG620" s="414"/>
      <c r="AH620" s="414"/>
      <c r="AI620" s="414"/>
      <c r="AJ620" s="414"/>
      <c r="AK620" s="414"/>
      <c r="AL620" s="414"/>
      <c r="AM620" s="414"/>
      <c r="AN620" s="414"/>
      <c r="AO620" s="413"/>
      <c r="AP620" s="416">
        <v>11.09</v>
      </c>
      <c r="AQ620" s="416">
        <v>11.83</v>
      </c>
      <c r="AR620" s="416">
        <v>9.49</v>
      </c>
      <c r="AS620" s="416">
        <v>6.11</v>
      </c>
      <c r="AT620" s="416">
        <v>5.68</v>
      </c>
      <c r="AU620" s="419"/>
      <c r="AV620" s="414"/>
      <c r="AW620" s="414"/>
      <c r="AX620" s="414"/>
      <c r="AY620" s="414"/>
      <c r="AZ620" s="414"/>
      <c r="BA620" s="420"/>
      <c r="BB620" s="416"/>
      <c r="BC620" s="421"/>
      <c r="BD620" s="421"/>
      <c r="BE620" s="421"/>
      <c r="BF620" s="417"/>
      <c r="BG620" s="416"/>
      <c r="BH620" s="416"/>
      <c r="BI620" s="416"/>
      <c r="BJ620" s="416"/>
      <c r="BK620" s="413"/>
      <c r="BL620" s="412"/>
      <c r="BM620" s="412"/>
      <c r="BN620" s="412"/>
      <c r="BO620" s="412"/>
      <c r="BP620" s="412"/>
      <c r="BQ620" s="413"/>
      <c r="BR620" s="422"/>
    </row>
    <row r="621" spans="1:70" s="428" customFormat="1" ht="14.5" customHeight="1" x14ac:dyDescent="0.35">
      <c r="A621" s="874" t="s">
        <v>4040</v>
      </c>
      <c r="B621" s="862"/>
      <c r="C621" s="863"/>
      <c r="D621" s="862"/>
      <c r="E621" s="864"/>
      <c r="F621" s="862"/>
      <c r="G621" s="865"/>
      <c r="H621" s="867"/>
      <c r="I621" s="866"/>
      <c r="J621" s="866"/>
      <c r="K621" s="866"/>
      <c r="L621" s="866"/>
      <c r="M621" s="866"/>
      <c r="N621" s="868"/>
      <c r="O621" s="866"/>
      <c r="P621" s="866"/>
      <c r="Q621" s="866"/>
      <c r="R621" s="866"/>
      <c r="S621" s="866"/>
      <c r="T621" s="866"/>
      <c r="U621" s="866"/>
      <c r="V621" s="866"/>
      <c r="W621" s="866"/>
      <c r="X621" s="866"/>
      <c r="Y621" s="867"/>
      <c r="Z621" s="864"/>
      <c r="AA621" s="864"/>
      <c r="AB621" s="864"/>
      <c r="AC621" s="864"/>
      <c r="AD621" s="864"/>
      <c r="AE621" s="864"/>
      <c r="AF621" s="864"/>
      <c r="AG621" s="864"/>
      <c r="AH621" s="864"/>
      <c r="AI621" s="864"/>
      <c r="AJ621" s="864"/>
      <c r="AK621" s="864"/>
      <c r="AL621" s="864"/>
      <c r="AM621" s="864"/>
      <c r="AN621" s="864"/>
      <c r="AO621" s="862"/>
      <c r="AP621" s="866"/>
      <c r="AQ621" s="866"/>
      <c r="AR621" s="866"/>
      <c r="AS621" s="866"/>
      <c r="AT621" s="866"/>
      <c r="AU621" s="869"/>
      <c r="AV621" s="864"/>
      <c r="AW621" s="864"/>
      <c r="AX621" s="864"/>
      <c r="AY621" s="864"/>
      <c r="AZ621" s="864"/>
      <c r="BA621" s="870"/>
      <c r="BB621" s="866"/>
      <c r="BC621" s="871"/>
      <c r="BD621" s="871"/>
      <c r="BE621" s="871"/>
      <c r="BF621" s="867"/>
      <c r="BG621" s="866"/>
      <c r="BH621" s="866"/>
      <c r="BI621" s="866"/>
      <c r="BJ621" s="866"/>
      <c r="BK621" s="862"/>
      <c r="BL621" s="872"/>
      <c r="BM621" s="872"/>
      <c r="BN621" s="872"/>
      <c r="BO621" s="872"/>
      <c r="BP621" s="872"/>
      <c r="BQ621" s="862"/>
      <c r="BR621" s="873"/>
    </row>
    <row r="622" spans="1:70" s="428" customFormat="1" x14ac:dyDescent="0.25">
      <c r="A622" s="345" t="s">
        <v>4041</v>
      </c>
      <c r="B622" s="373"/>
      <c r="C622" s="719">
        <v>43480</v>
      </c>
      <c r="D622" s="373"/>
      <c r="E622" s="346">
        <v>37959.9</v>
      </c>
      <c r="F622" s="373"/>
      <c r="G622" s="347">
        <v>39.93</v>
      </c>
      <c r="H622" s="374"/>
      <c r="I622" s="348">
        <v>-0.15</v>
      </c>
      <c r="J622" s="348">
        <v>0.60470000000000002</v>
      </c>
      <c r="K622" s="348">
        <v>0.75700000000000001</v>
      </c>
      <c r="L622" s="348">
        <v>0.3014</v>
      </c>
      <c r="M622" s="348">
        <v>-2.9176000000000002</v>
      </c>
      <c r="N622" s="350">
        <v>1.7324999999999999</v>
      </c>
      <c r="O622" s="348">
        <v>5.3461999999999996</v>
      </c>
      <c r="P622" s="348">
        <v>17.79</v>
      </c>
      <c r="Q622" s="348">
        <v>20.133500000000002</v>
      </c>
      <c r="R622" s="348" t="s">
        <v>430</v>
      </c>
      <c r="S622" s="348">
        <v>1.2681</v>
      </c>
      <c r="T622" s="348">
        <v>9.2774999999999999</v>
      </c>
      <c r="U622" s="348">
        <v>-3.3405999999999998</v>
      </c>
      <c r="V622" s="348">
        <v>3.2050000000000001</v>
      </c>
      <c r="W622" s="348">
        <v>1.2681</v>
      </c>
      <c r="X622" s="348">
        <v>20.2623</v>
      </c>
      <c r="Y622" s="374"/>
      <c r="Z622" s="346">
        <v>4</v>
      </c>
      <c r="AA622" s="346">
        <v>5</v>
      </c>
      <c r="AB622" s="346">
        <v>6</v>
      </c>
      <c r="AC622" s="346">
        <v>7</v>
      </c>
      <c r="AD622" s="346">
        <v>7</v>
      </c>
      <c r="AE622" s="346">
        <v>5</v>
      </c>
      <c r="AF622" s="346">
        <v>4</v>
      </c>
      <c r="AG622" s="346">
        <v>3</v>
      </c>
      <c r="AH622" s="346">
        <v>1</v>
      </c>
      <c r="AI622" s="346" t="s">
        <v>430</v>
      </c>
      <c r="AJ622" s="346">
        <v>3</v>
      </c>
      <c r="AK622" s="346">
        <v>7</v>
      </c>
      <c r="AL622" s="346">
        <v>7</v>
      </c>
      <c r="AM622" s="346">
        <v>6</v>
      </c>
      <c r="AN622" s="346">
        <v>3</v>
      </c>
      <c r="AO622" s="373"/>
      <c r="AP622" s="348" t="s">
        <v>430</v>
      </c>
      <c r="AQ622" s="348">
        <v>21.95</v>
      </c>
      <c r="AR622" s="348">
        <v>16.63</v>
      </c>
      <c r="AS622" s="348">
        <v>9.2200000000000006</v>
      </c>
      <c r="AT622" s="348">
        <v>0.62</v>
      </c>
      <c r="AU622" s="351"/>
      <c r="AV622" s="346" t="s">
        <v>430</v>
      </c>
      <c r="AW622" s="346">
        <v>2</v>
      </c>
      <c r="AX622" s="346">
        <v>3</v>
      </c>
      <c r="AY622" s="346">
        <v>3</v>
      </c>
      <c r="AZ622" s="346">
        <v>6</v>
      </c>
      <c r="BA622" s="362"/>
      <c r="BB622" s="348">
        <v>12.0728141270327</v>
      </c>
      <c r="BC622" s="375">
        <v>0.82256424140386197</v>
      </c>
      <c r="BD622" s="375">
        <v>8.9537566967681406E-2</v>
      </c>
      <c r="BE622" s="375">
        <v>0.51454940652483006</v>
      </c>
      <c r="BF622" s="374"/>
      <c r="BG622" s="348">
        <v>70.647599999999997</v>
      </c>
      <c r="BH622" s="348">
        <v>12.9436</v>
      </c>
      <c r="BI622" s="348">
        <v>11.1648</v>
      </c>
      <c r="BJ622" s="348">
        <v>5.2439999999999998</v>
      </c>
      <c r="BK622" s="373"/>
      <c r="BL622" s="372" t="s">
        <v>3471</v>
      </c>
      <c r="BM622" s="372" t="s">
        <v>3472</v>
      </c>
      <c r="BN622" s="372" t="s">
        <v>3473</v>
      </c>
      <c r="BO622" s="372" t="s">
        <v>3474</v>
      </c>
      <c r="BP622" s="372" t="s">
        <v>3475</v>
      </c>
      <c r="BQ622" s="373"/>
      <c r="BR622" s="354" t="s">
        <v>1485</v>
      </c>
    </row>
    <row r="623" spans="1:70" s="428" customFormat="1" x14ac:dyDescent="0.25">
      <c r="A623" s="345" t="s">
        <v>4042</v>
      </c>
      <c r="B623" s="373"/>
      <c r="C623" s="719">
        <v>41275</v>
      </c>
      <c r="D623" s="373"/>
      <c r="E623" s="346">
        <v>9292.01</v>
      </c>
      <c r="F623" s="373"/>
      <c r="G623" s="347">
        <v>290.96539999999999</v>
      </c>
      <c r="H623" s="374"/>
      <c r="I623" s="348" t="s">
        <v>430</v>
      </c>
      <c r="J623" s="348">
        <v>0.76619999999999999</v>
      </c>
      <c r="K623" s="348">
        <v>3.0369999999999999</v>
      </c>
      <c r="L623" s="348">
        <v>5.3975</v>
      </c>
      <c r="M623" s="348">
        <v>2.1057999999999999</v>
      </c>
      <c r="N623" s="350">
        <v>3.1141000000000001</v>
      </c>
      <c r="O623" s="348">
        <v>3.7061000000000002</v>
      </c>
      <c r="P623" s="348">
        <v>23.329799999999999</v>
      </c>
      <c r="Q623" s="348">
        <v>19.842099999999999</v>
      </c>
      <c r="R623" s="348">
        <v>16.8752</v>
      </c>
      <c r="S623" s="348">
        <v>0.49299999999999999</v>
      </c>
      <c r="T623" s="348">
        <v>17.186699999999998</v>
      </c>
      <c r="U623" s="348">
        <v>1.254</v>
      </c>
      <c r="V623" s="348">
        <v>3.8912</v>
      </c>
      <c r="W623" s="348">
        <v>0.49299999999999999</v>
      </c>
      <c r="X623" s="348">
        <v>17.3081</v>
      </c>
      <c r="Y623" s="374"/>
      <c r="Z623" s="346" t="s">
        <v>430</v>
      </c>
      <c r="AA623" s="346">
        <v>3</v>
      </c>
      <c r="AB623" s="346">
        <v>3</v>
      </c>
      <c r="AC623" s="346">
        <v>6</v>
      </c>
      <c r="AD623" s="346">
        <v>6</v>
      </c>
      <c r="AE623" s="346">
        <v>4</v>
      </c>
      <c r="AF623" s="346">
        <v>5</v>
      </c>
      <c r="AG623" s="346">
        <v>1</v>
      </c>
      <c r="AH623" s="346">
        <v>2</v>
      </c>
      <c r="AI623" s="346">
        <v>1</v>
      </c>
      <c r="AJ623" s="346">
        <v>5</v>
      </c>
      <c r="AK623" s="346">
        <v>6</v>
      </c>
      <c r="AL623" s="346">
        <v>5</v>
      </c>
      <c r="AM623" s="346">
        <v>5</v>
      </c>
      <c r="AN623" s="346">
        <v>5</v>
      </c>
      <c r="AO623" s="373"/>
      <c r="AP623" s="348">
        <v>19.59</v>
      </c>
      <c r="AQ623" s="348">
        <v>22.63</v>
      </c>
      <c r="AR623" s="348">
        <v>20.34</v>
      </c>
      <c r="AS623" s="348">
        <v>12.32</v>
      </c>
      <c r="AT623" s="348">
        <v>7.81</v>
      </c>
      <c r="AU623" s="351"/>
      <c r="AV623" s="346">
        <v>1</v>
      </c>
      <c r="AW623" s="346">
        <v>1</v>
      </c>
      <c r="AX623" s="346">
        <v>1</v>
      </c>
      <c r="AY623" s="346">
        <v>2</v>
      </c>
      <c r="AZ623" s="346">
        <v>4</v>
      </c>
      <c r="BA623" s="362"/>
      <c r="BB623" s="348">
        <v>16.8692675144795</v>
      </c>
      <c r="BC623" s="375">
        <v>1.1321103724613699</v>
      </c>
      <c r="BD623" s="375">
        <v>8.8612253182938402E-2</v>
      </c>
      <c r="BE623" s="375">
        <v>0.80531488786651695</v>
      </c>
      <c r="BF623" s="374"/>
      <c r="BG623" s="348">
        <v>38.904600000000002</v>
      </c>
      <c r="BH623" s="348">
        <v>13.104200000000001</v>
      </c>
      <c r="BI623" s="348">
        <v>35.214300000000001</v>
      </c>
      <c r="BJ623" s="348">
        <v>12.776899999999999</v>
      </c>
      <c r="BK623" s="373"/>
      <c r="BL623" s="372" t="s">
        <v>3477</v>
      </c>
      <c r="BM623" s="372" t="s">
        <v>3478</v>
      </c>
      <c r="BN623" s="372" t="s">
        <v>3479</v>
      </c>
      <c r="BO623" s="372" t="s">
        <v>3480</v>
      </c>
      <c r="BP623" s="372" t="s">
        <v>3481</v>
      </c>
      <c r="BQ623" s="373"/>
      <c r="BR623" s="354" t="s">
        <v>512</v>
      </c>
    </row>
    <row r="624" spans="1:70" s="428" customFormat="1" x14ac:dyDescent="0.25">
      <c r="A624" s="345" t="s">
        <v>4043</v>
      </c>
      <c r="B624" s="373"/>
      <c r="C624" s="719">
        <v>45447</v>
      </c>
      <c r="D624" s="373"/>
      <c r="E624" s="346">
        <v>1773.93</v>
      </c>
      <c r="F624" s="373"/>
      <c r="G624" s="347">
        <v>14.688000000000001</v>
      </c>
      <c r="H624" s="374"/>
      <c r="I624" s="348">
        <v>-4.0800000000000003E-2</v>
      </c>
      <c r="J624" s="348">
        <v>0.8306</v>
      </c>
      <c r="K624" s="348">
        <v>4.1849999999999996</v>
      </c>
      <c r="L624" s="348">
        <v>10.719099999999999</v>
      </c>
      <c r="M624" s="348">
        <v>8.8806999999999992</v>
      </c>
      <c r="N624" s="350">
        <v>10.411199999999999</v>
      </c>
      <c r="O624" s="348">
        <v>12.7301</v>
      </c>
      <c r="P624" s="348" t="s">
        <v>430</v>
      </c>
      <c r="Q624" s="348" t="s">
        <v>430</v>
      </c>
      <c r="R624" s="348" t="s">
        <v>430</v>
      </c>
      <c r="S624" s="348">
        <v>2.1631999999999998</v>
      </c>
      <c r="T624" s="348">
        <v>23.428599999999999</v>
      </c>
      <c r="U624" s="348">
        <v>7.9762000000000004</v>
      </c>
      <c r="V624" s="348">
        <v>12.6899</v>
      </c>
      <c r="W624" s="348">
        <v>2.1631999999999998</v>
      </c>
      <c r="X624" s="348">
        <v>19.933199999999999</v>
      </c>
      <c r="Y624" s="374"/>
      <c r="Z624" s="346">
        <v>3</v>
      </c>
      <c r="AA624" s="346">
        <v>2</v>
      </c>
      <c r="AB624" s="346">
        <v>2</v>
      </c>
      <c r="AC624" s="346">
        <v>3</v>
      </c>
      <c r="AD624" s="346">
        <v>3</v>
      </c>
      <c r="AE624" s="346">
        <v>3</v>
      </c>
      <c r="AF624" s="346">
        <v>1</v>
      </c>
      <c r="AG624" s="346" t="s">
        <v>430</v>
      </c>
      <c r="AH624" s="346" t="s">
        <v>430</v>
      </c>
      <c r="AI624" s="346" t="s">
        <v>430</v>
      </c>
      <c r="AJ624" s="346">
        <v>2</v>
      </c>
      <c r="AK624" s="346">
        <v>3</v>
      </c>
      <c r="AL624" s="346">
        <v>3</v>
      </c>
      <c r="AM624" s="346">
        <v>4</v>
      </c>
      <c r="AN624" s="346">
        <v>2</v>
      </c>
      <c r="AO624" s="373"/>
      <c r="AP624" s="348" t="s">
        <v>430</v>
      </c>
      <c r="AQ624" s="348" t="s">
        <v>430</v>
      </c>
      <c r="AR624" s="348" t="s">
        <v>430</v>
      </c>
      <c r="AS624" s="348" t="s">
        <v>430</v>
      </c>
      <c r="AT624" s="348">
        <v>20.04</v>
      </c>
      <c r="AU624" s="351"/>
      <c r="AV624" s="346" t="s">
        <v>430</v>
      </c>
      <c r="AW624" s="346" t="s">
        <v>430</v>
      </c>
      <c r="AX624" s="346" t="s">
        <v>430</v>
      </c>
      <c r="AY624" s="346" t="s">
        <v>430</v>
      </c>
      <c r="AZ624" s="346">
        <v>2</v>
      </c>
      <c r="BA624" s="362"/>
      <c r="BB624" s="348">
        <v>17.425060991371801</v>
      </c>
      <c r="BC624" s="375">
        <v>1.1431488479728</v>
      </c>
      <c r="BD624" s="375">
        <v>4.8417497991955903E-2</v>
      </c>
      <c r="BE624" s="375">
        <v>1.00363149874599</v>
      </c>
      <c r="BF624" s="374"/>
      <c r="BG624" s="348">
        <v>37.030200000000001</v>
      </c>
      <c r="BH624" s="348">
        <v>6.22403</v>
      </c>
      <c r="BI624" s="348">
        <v>45.690300000000001</v>
      </c>
      <c r="BJ624" s="348">
        <v>11.05547</v>
      </c>
      <c r="BK624" s="373"/>
      <c r="BL624" s="372" t="s">
        <v>3483</v>
      </c>
      <c r="BM624" s="372" t="s">
        <v>3484</v>
      </c>
      <c r="BN624" s="372" t="s">
        <v>3485</v>
      </c>
      <c r="BO624" s="372" t="s">
        <v>3486</v>
      </c>
      <c r="BP624" s="372" t="s">
        <v>3487</v>
      </c>
      <c r="BQ624" s="373"/>
      <c r="BR624" s="354" t="s">
        <v>554</v>
      </c>
    </row>
    <row r="625" spans="1:70" s="428" customFormat="1" ht="11" x14ac:dyDescent="0.3">
      <c r="A625" s="841" t="s">
        <v>4044</v>
      </c>
      <c r="B625" s="842"/>
      <c r="C625" s="843">
        <v>45472</v>
      </c>
      <c r="D625" s="842"/>
      <c r="E625" s="844">
        <v>1491.19</v>
      </c>
      <c r="F625" s="842"/>
      <c r="G625" s="845">
        <v>11.273</v>
      </c>
      <c r="H625" s="847"/>
      <c r="I625" s="846">
        <v>9.7699999999999995E-2</v>
      </c>
      <c r="J625" s="846">
        <v>1.4762999999999999</v>
      </c>
      <c r="K625" s="846">
        <v>4.6315</v>
      </c>
      <c r="L625" s="846">
        <v>15.632400000000001</v>
      </c>
      <c r="M625" s="846">
        <v>13.353400000000001</v>
      </c>
      <c r="N625" s="848">
        <v>14.1685</v>
      </c>
      <c r="O625" s="846">
        <v>5.7942</v>
      </c>
      <c r="P625" s="846" t="s">
        <v>430</v>
      </c>
      <c r="Q625" s="846" t="s">
        <v>430</v>
      </c>
      <c r="R625" s="846" t="s">
        <v>430</v>
      </c>
      <c r="S625" s="846">
        <v>2.9498000000000002</v>
      </c>
      <c r="T625" s="846">
        <v>28.628499999999999</v>
      </c>
      <c r="U625" s="846">
        <v>9.8947000000000003</v>
      </c>
      <c r="V625" s="846">
        <v>15.8344</v>
      </c>
      <c r="W625" s="846">
        <v>2.9498000000000002</v>
      </c>
      <c r="X625" s="846">
        <v>6.0297000000000001</v>
      </c>
      <c r="Y625" s="847"/>
      <c r="Z625" s="844">
        <v>2</v>
      </c>
      <c r="AA625" s="844">
        <v>1</v>
      </c>
      <c r="AB625" s="844">
        <v>1</v>
      </c>
      <c r="AC625" s="844">
        <v>1</v>
      </c>
      <c r="AD625" s="844">
        <v>1</v>
      </c>
      <c r="AE625" s="844">
        <v>2</v>
      </c>
      <c r="AF625" s="844">
        <v>3</v>
      </c>
      <c r="AG625" s="844" t="s">
        <v>430</v>
      </c>
      <c r="AH625" s="844" t="s">
        <v>430</v>
      </c>
      <c r="AI625" s="844" t="s">
        <v>430</v>
      </c>
      <c r="AJ625" s="844">
        <v>1</v>
      </c>
      <c r="AK625" s="844">
        <v>1</v>
      </c>
      <c r="AL625" s="844">
        <v>1</v>
      </c>
      <c r="AM625" s="844">
        <v>1</v>
      </c>
      <c r="AN625" s="844">
        <v>1</v>
      </c>
      <c r="AO625" s="842"/>
      <c r="AP625" s="846" t="s">
        <v>430</v>
      </c>
      <c r="AQ625" s="846" t="s">
        <v>430</v>
      </c>
      <c r="AR625" s="846" t="s">
        <v>430</v>
      </c>
      <c r="AS625" s="846" t="s">
        <v>430</v>
      </c>
      <c r="AT625" s="846">
        <v>28.32</v>
      </c>
      <c r="AU625" s="849"/>
      <c r="AV625" s="844" t="s">
        <v>430</v>
      </c>
      <c r="AW625" s="844" t="s">
        <v>430</v>
      </c>
      <c r="AX625" s="844" t="s">
        <v>430</v>
      </c>
      <c r="AY625" s="844" t="s">
        <v>430</v>
      </c>
      <c r="AZ625" s="844">
        <v>1</v>
      </c>
      <c r="BA625" s="851"/>
      <c r="BB625" s="846">
        <v>18.0504326980831</v>
      </c>
      <c r="BC625" s="852">
        <v>1.1209760529539701</v>
      </c>
      <c r="BD625" s="852">
        <v>8.1344771257225706E-3</v>
      </c>
      <c r="BE625" s="852">
        <v>0.46398138181194098</v>
      </c>
      <c r="BF625" s="847"/>
      <c r="BG625" s="846">
        <v>7.9157099999999998</v>
      </c>
      <c r="BH625" s="846">
        <v>22.516500000000001</v>
      </c>
      <c r="BI625" s="846">
        <v>69.459100000000007</v>
      </c>
      <c r="BJ625" s="846">
        <v>0.10868999999999999</v>
      </c>
      <c r="BK625" s="842"/>
      <c r="BL625" s="855" t="s">
        <v>3489</v>
      </c>
      <c r="BM625" s="855" t="s">
        <v>3490</v>
      </c>
      <c r="BN625" s="855" t="s">
        <v>3491</v>
      </c>
      <c r="BO625" s="855" t="s">
        <v>3492</v>
      </c>
      <c r="BP625" s="855" t="s">
        <v>3493</v>
      </c>
      <c r="BQ625" s="842"/>
      <c r="BR625" s="856" t="s">
        <v>602</v>
      </c>
    </row>
    <row r="626" spans="1:70" s="428" customFormat="1" x14ac:dyDescent="0.25">
      <c r="A626" s="345" t="s">
        <v>4045</v>
      </c>
      <c r="B626" s="373"/>
      <c r="C626" s="719">
        <v>44127</v>
      </c>
      <c r="D626" s="373"/>
      <c r="E626" s="346">
        <v>1215</v>
      </c>
      <c r="F626" s="373"/>
      <c r="G626" s="347">
        <v>30.47</v>
      </c>
      <c r="H626" s="374"/>
      <c r="I626" s="348">
        <v>-0.22919999999999999</v>
      </c>
      <c r="J626" s="348">
        <v>0.39539999999999997</v>
      </c>
      <c r="K626" s="348">
        <v>2.5926</v>
      </c>
      <c r="L626" s="348">
        <v>9.2506000000000004</v>
      </c>
      <c r="M626" s="348">
        <v>6.1303000000000001</v>
      </c>
      <c r="N626" s="350">
        <v>14.4198</v>
      </c>
      <c r="O626" s="348">
        <v>10.3331</v>
      </c>
      <c r="P626" s="348">
        <v>20.425999999999998</v>
      </c>
      <c r="Q626" s="348">
        <v>15.986000000000001</v>
      </c>
      <c r="R626" s="348" t="s">
        <v>430</v>
      </c>
      <c r="S626" s="348">
        <v>1.1956</v>
      </c>
      <c r="T626" s="348">
        <v>20.864699999999999</v>
      </c>
      <c r="U626" s="348">
        <v>5.6885000000000003</v>
      </c>
      <c r="V626" s="348">
        <v>14.721399999999999</v>
      </c>
      <c r="W626" s="348">
        <v>1.1956</v>
      </c>
      <c r="X626" s="348">
        <v>21.436</v>
      </c>
      <c r="Y626" s="374"/>
      <c r="Z626" s="346">
        <v>5</v>
      </c>
      <c r="AA626" s="346">
        <v>6</v>
      </c>
      <c r="AB626" s="346">
        <v>4</v>
      </c>
      <c r="AC626" s="346">
        <v>4</v>
      </c>
      <c r="AD626" s="346">
        <v>4</v>
      </c>
      <c r="AE626" s="346">
        <v>1</v>
      </c>
      <c r="AF626" s="346">
        <v>2</v>
      </c>
      <c r="AG626" s="346">
        <v>2</v>
      </c>
      <c r="AH626" s="346">
        <v>3</v>
      </c>
      <c r="AI626" s="346" t="s">
        <v>430</v>
      </c>
      <c r="AJ626" s="346">
        <v>4</v>
      </c>
      <c r="AK626" s="346">
        <v>4</v>
      </c>
      <c r="AL626" s="346">
        <v>4</v>
      </c>
      <c r="AM626" s="346">
        <v>2</v>
      </c>
      <c r="AN626" s="346">
        <v>4</v>
      </c>
      <c r="AO626" s="373"/>
      <c r="AP626" s="348" t="s">
        <v>430</v>
      </c>
      <c r="AQ626" s="348" t="s">
        <v>430</v>
      </c>
      <c r="AR626" s="348">
        <v>17.7</v>
      </c>
      <c r="AS626" s="348">
        <v>16.5</v>
      </c>
      <c r="AT626" s="348">
        <v>19.190000000000001</v>
      </c>
      <c r="AU626" s="351"/>
      <c r="AV626" s="346" t="s">
        <v>430</v>
      </c>
      <c r="AW626" s="346" t="s">
        <v>430</v>
      </c>
      <c r="AX626" s="346">
        <v>2</v>
      </c>
      <c r="AY626" s="346">
        <v>1</v>
      </c>
      <c r="AZ626" s="346">
        <v>3</v>
      </c>
      <c r="BA626" s="362"/>
      <c r="BB626" s="348">
        <v>14.403565541567399</v>
      </c>
      <c r="BC626" s="375">
        <v>1.01436689627154</v>
      </c>
      <c r="BD626" s="375">
        <v>8.9066842001359905E-2</v>
      </c>
      <c r="BE626" s="375">
        <v>0.61466421474194299</v>
      </c>
      <c r="BF626" s="374"/>
      <c r="BG626" s="348">
        <v>40.840400000000002</v>
      </c>
      <c r="BH626" s="348">
        <v>21.337</v>
      </c>
      <c r="BI626" s="348">
        <v>34.465600000000002</v>
      </c>
      <c r="BJ626" s="348">
        <v>3.3570000000000002</v>
      </c>
      <c r="BK626" s="373"/>
      <c r="BL626" s="372" t="s">
        <v>3495</v>
      </c>
      <c r="BM626" s="372" t="s">
        <v>3496</v>
      </c>
      <c r="BN626" s="372" t="s">
        <v>3497</v>
      </c>
      <c r="BO626" s="372" t="s">
        <v>2702</v>
      </c>
      <c r="BP626" s="372" t="s">
        <v>3498</v>
      </c>
      <c r="BQ626" s="373"/>
      <c r="BR626" s="354" t="s">
        <v>463</v>
      </c>
    </row>
    <row r="627" spans="1:70" s="428" customFormat="1" x14ac:dyDescent="0.25">
      <c r="A627" s="345" t="s">
        <v>4046</v>
      </c>
      <c r="B627" s="373"/>
      <c r="C627" s="719">
        <v>45449</v>
      </c>
      <c r="D627" s="373"/>
      <c r="E627" s="346">
        <v>130.16999999999999</v>
      </c>
      <c r="F627" s="373"/>
      <c r="G627" s="347">
        <v>8.8800000000000008</v>
      </c>
      <c r="H627" s="374"/>
      <c r="I627" s="348">
        <v>-0.44840000000000002</v>
      </c>
      <c r="J627" s="348">
        <v>0.22570000000000001</v>
      </c>
      <c r="K627" s="348">
        <v>0.22570000000000001</v>
      </c>
      <c r="L627" s="348">
        <v>7.2464000000000004</v>
      </c>
      <c r="M627" s="348">
        <v>4.1032000000000002</v>
      </c>
      <c r="N627" s="350">
        <v>-2.3102</v>
      </c>
      <c r="O627" s="348">
        <v>-7.9935</v>
      </c>
      <c r="P627" s="348" t="s">
        <v>430</v>
      </c>
      <c r="Q627" s="348" t="s">
        <v>430</v>
      </c>
      <c r="R627" s="348" t="s">
        <v>430</v>
      </c>
      <c r="S627" s="348">
        <v>-0.89290000000000003</v>
      </c>
      <c r="T627" s="348">
        <v>20.652200000000001</v>
      </c>
      <c r="U627" s="348">
        <v>1.139</v>
      </c>
      <c r="V627" s="348">
        <v>1.139</v>
      </c>
      <c r="W627" s="348">
        <v>-0.89290000000000003</v>
      </c>
      <c r="X627" s="348">
        <v>-5.4751000000000003</v>
      </c>
      <c r="Y627" s="374"/>
      <c r="Z627" s="346">
        <v>6</v>
      </c>
      <c r="AA627" s="346">
        <v>7</v>
      </c>
      <c r="AB627" s="346">
        <v>7</v>
      </c>
      <c r="AC627" s="346">
        <v>5</v>
      </c>
      <c r="AD627" s="346">
        <v>5</v>
      </c>
      <c r="AE627" s="346">
        <v>6</v>
      </c>
      <c r="AF627" s="346">
        <v>6</v>
      </c>
      <c r="AG627" s="346" t="s">
        <v>430</v>
      </c>
      <c r="AH627" s="346" t="s">
        <v>430</v>
      </c>
      <c r="AI627" s="346" t="s">
        <v>430</v>
      </c>
      <c r="AJ627" s="346">
        <v>7</v>
      </c>
      <c r="AK627" s="346">
        <v>5</v>
      </c>
      <c r="AL627" s="346">
        <v>6</v>
      </c>
      <c r="AM627" s="346">
        <v>7</v>
      </c>
      <c r="AN627" s="346">
        <v>7</v>
      </c>
      <c r="AO627" s="373"/>
      <c r="AP627" s="348" t="s">
        <v>430</v>
      </c>
      <c r="AQ627" s="348" t="s">
        <v>430</v>
      </c>
      <c r="AR627" s="348" t="s">
        <v>430</v>
      </c>
      <c r="AS627" s="348" t="s">
        <v>430</v>
      </c>
      <c r="AT627" s="348">
        <v>6.2</v>
      </c>
      <c r="AU627" s="351"/>
      <c r="AV627" s="346" t="s">
        <v>430</v>
      </c>
      <c r="AW627" s="346" t="s">
        <v>430</v>
      </c>
      <c r="AX627" s="346" t="s">
        <v>430</v>
      </c>
      <c r="AY627" s="346" t="s">
        <v>430</v>
      </c>
      <c r="AZ627" s="346">
        <v>5</v>
      </c>
      <c r="BA627" s="362"/>
      <c r="BB627" s="348">
        <v>21.6358490444801</v>
      </c>
      <c r="BC627" s="375">
        <v>1.31557338395151</v>
      </c>
      <c r="BD627" s="375">
        <v>-4.2230937328972498E-2</v>
      </c>
      <c r="BE627" s="375">
        <v>-0.77245003767266895</v>
      </c>
      <c r="BF627" s="374"/>
      <c r="BG627" s="348">
        <v>17.082000000000001</v>
      </c>
      <c r="BH627" s="348">
        <v>24.023499999999999</v>
      </c>
      <c r="BI627" s="348">
        <v>56.712600000000002</v>
      </c>
      <c r="BJ627" s="348">
        <v>2.1819000000000002</v>
      </c>
      <c r="BK627" s="373"/>
      <c r="BL627" s="372" t="s">
        <v>3500</v>
      </c>
      <c r="BM627" s="372" t="s">
        <v>3501</v>
      </c>
      <c r="BN627" s="372" t="s">
        <v>3502</v>
      </c>
      <c r="BO627" s="372" t="s">
        <v>3503</v>
      </c>
      <c r="BP627" s="372" t="s">
        <v>3504</v>
      </c>
      <c r="BQ627" s="373"/>
      <c r="BR627" s="354" t="s">
        <v>443</v>
      </c>
    </row>
    <row r="628" spans="1:70" s="428" customFormat="1" x14ac:dyDescent="0.25">
      <c r="A628" s="345" t="s">
        <v>4047</v>
      </c>
      <c r="B628" s="373"/>
      <c r="C628" s="719">
        <v>45883</v>
      </c>
      <c r="D628" s="373"/>
      <c r="E628" s="346">
        <v>78.900000000000006</v>
      </c>
      <c r="F628" s="373"/>
      <c r="G628" s="347">
        <v>11.5998</v>
      </c>
      <c r="H628" s="374"/>
      <c r="I628" s="348">
        <v>0.17269999999999999</v>
      </c>
      <c r="J628" s="348">
        <v>0.67789999999999995</v>
      </c>
      <c r="K628" s="348">
        <v>0.87570000000000003</v>
      </c>
      <c r="L628" s="348">
        <v>10.768599999999999</v>
      </c>
      <c r="M628" s="348">
        <v>10.2464</v>
      </c>
      <c r="N628" s="350" t="s">
        <v>430</v>
      </c>
      <c r="O628" s="348" t="s">
        <v>430</v>
      </c>
      <c r="P628" s="348" t="s">
        <v>430</v>
      </c>
      <c r="Q628" s="348" t="s">
        <v>430</v>
      </c>
      <c r="R628" s="348" t="s">
        <v>430</v>
      </c>
      <c r="S628" s="348">
        <v>-0.2923</v>
      </c>
      <c r="T628" s="348">
        <v>23.587499999999999</v>
      </c>
      <c r="U628" s="348">
        <v>8.4387000000000008</v>
      </c>
      <c r="V628" s="348">
        <v>14.1488</v>
      </c>
      <c r="W628" s="348">
        <v>-0.2923</v>
      </c>
      <c r="X628" s="348">
        <v>15.997999999999999</v>
      </c>
      <c r="Y628" s="374"/>
      <c r="Z628" s="346">
        <v>1</v>
      </c>
      <c r="AA628" s="346">
        <v>4</v>
      </c>
      <c r="AB628" s="346">
        <v>5</v>
      </c>
      <c r="AC628" s="346">
        <v>2</v>
      </c>
      <c r="AD628" s="346">
        <v>2</v>
      </c>
      <c r="AE628" s="346" t="s">
        <v>430</v>
      </c>
      <c r="AF628" s="346" t="s">
        <v>430</v>
      </c>
      <c r="AG628" s="346" t="s">
        <v>430</v>
      </c>
      <c r="AH628" s="346" t="s">
        <v>430</v>
      </c>
      <c r="AI628" s="346" t="s">
        <v>430</v>
      </c>
      <c r="AJ628" s="346">
        <v>6</v>
      </c>
      <c r="AK628" s="346">
        <v>2</v>
      </c>
      <c r="AL628" s="346">
        <v>2</v>
      </c>
      <c r="AM628" s="346">
        <v>3</v>
      </c>
      <c r="AN628" s="346">
        <v>6</v>
      </c>
      <c r="AO628" s="373"/>
      <c r="AP628" s="348" t="s">
        <v>430</v>
      </c>
      <c r="AQ628" s="348" t="s">
        <v>430</v>
      </c>
      <c r="AR628" s="348" t="s">
        <v>430</v>
      </c>
      <c r="AS628" s="348" t="s">
        <v>430</v>
      </c>
      <c r="AT628" s="348" t="s">
        <v>430</v>
      </c>
      <c r="AU628" s="351"/>
      <c r="AV628" s="346" t="s">
        <v>430</v>
      </c>
      <c r="AW628" s="346" t="s">
        <v>430</v>
      </c>
      <c r="AX628" s="346" t="s">
        <v>430</v>
      </c>
      <c r="AY628" s="346" t="s">
        <v>430</v>
      </c>
      <c r="AZ628" s="346" t="s">
        <v>430</v>
      </c>
      <c r="BA628" s="362"/>
      <c r="BB628" s="348">
        <v>16.275051557201799</v>
      </c>
      <c r="BC628" s="375">
        <v>1.04546651309168</v>
      </c>
      <c r="BD628" s="375">
        <v>6.17349121999798E-2</v>
      </c>
      <c r="BE628" s="375">
        <v>1.12236850484344</v>
      </c>
      <c r="BF628" s="374"/>
      <c r="BG628" s="348">
        <v>31.269400000000001</v>
      </c>
      <c r="BH628" s="348">
        <v>19.4984</v>
      </c>
      <c r="BI628" s="348">
        <v>41.870199999999997</v>
      </c>
      <c r="BJ628" s="348">
        <v>7.3620000000000001</v>
      </c>
      <c r="BK628" s="373"/>
      <c r="BL628" s="372" t="s">
        <v>3506</v>
      </c>
      <c r="BM628" s="372" t="s">
        <v>3507</v>
      </c>
      <c r="BN628" s="372" t="s">
        <v>3508</v>
      </c>
      <c r="BO628" s="372" t="s">
        <v>3509</v>
      </c>
      <c r="BP628" s="372" t="s">
        <v>3510</v>
      </c>
      <c r="BQ628" s="373"/>
      <c r="BR628" s="354" t="s">
        <v>476</v>
      </c>
    </row>
    <row r="629" spans="1:70" s="428" customFormat="1" x14ac:dyDescent="0.25">
      <c r="A629" s="885" t="s">
        <v>93</v>
      </c>
      <c r="B629" s="402"/>
      <c r="C629" s="724"/>
      <c r="D629" s="402"/>
      <c r="E629" s="403"/>
      <c r="F629" s="402"/>
      <c r="G629" s="404"/>
      <c r="H629" s="406"/>
      <c r="I629" s="405">
        <v>-9.9699999999999997E-2</v>
      </c>
      <c r="J629" s="405">
        <v>0.71099999999999997</v>
      </c>
      <c r="K629" s="405">
        <v>2.3292000000000002</v>
      </c>
      <c r="L629" s="405">
        <v>8.4736999999999991</v>
      </c>
      <c r="M629" s="405">
        <v>5.9859999999999998</v>
      </c>
      <c r="N629" s="407">
        <v>6.9226999999999999</v>
      </c>
      <c r="O629" s="405">
        <v>4.9859999999999998</v>
      </c>
      <c r="P629" s="405">
        <v>20.5153</v>
      </c>
      <c r="Q629" s="405">
        <v>18.6539</v>
      </c>
      <c r="R629" s="405">
        <v>16.8752</v>
      </c>
      <c r="S629" s="405">
        <v>0.98350000000000004</v>
      </c>
      <c r="T629" s="405">
        <v>20.518000000000001</v>
      </c>
      <c r="U629" s="405">
        <v>4.4358000000000004</v>
      </c>
      <c r="V629" s="405">
        <v>9.3756000000000004</v>
      </c>
      <c r="W629" s="405">
        <v>0.98350000000000004</v>
      </c>
      <c r="X629" s="405">
        <v>13.6417</v>
      </c>
      <c r="Y629" s="406"/>
      <c r="Z629" s="403">
        <v>6</v>
      </c>
      <c r="AA629" s="403">
        <v>7</v>
      </c>
      <c r="AB629" s="403">
        <v>7</v>
      </c>
      <c r="AC629" s="403">
        <v>7</v>
      </c>
      <c r="AD629" s="403">
        <v>7</v>
      </c>
      <c r="AE629" s="403">
        <v>6</v>
      </c>
      <c r="AF629" s="403">
        <v>6</v>
      </c>
      <c r="AG629" s="403">
        <v>3</v>
      </c>
      <c r="AH629" s="403">
        <v>3</v>
      </c>
      <c r="AI629" s="403">
        <v>1</v>
      </c>
      <c r="AJ629" s="403">
        <v>7</v>
      </c>
      <c r="AK629" s="403">
        <v>7</v>
      </c>
      <c r="AL629" s="403">
        <v>7</v>
      </c>
      <c r="AM629" s="403">
        <v>7</v>
      </c>
      <c r="AN629" s="403">
        <v>7</v>
      </c>
      <c r="AO629" s="402"/>
      <c r="AP629" s="405">
        <v>19.59</v>
      </c>
      <c r="AQ629" s="405">
        <v>22.29</v>
      </c>
      <c r="AR629" s="405">
        <v>18.223333333333301</v>
      </c>
      <c r="AS629" s="405">
        <v>12.68</v>
      </c>
      <c r="AT629" s="405">
        <v>13.696666666666699</v>
      </c>
      <c r="AU629" s="408"/>
      <c r="AV629" s="403">
        <v>1</v>
      </c>
      <c r="AW629" s="403">
        <v>2</v>
      </c>
      <c r="AX629" s="403">
        <v>3</v>
      </c>
      <c r="AY629" s="403">
        <v>3</v>
      </c>
      <c r="AZ629" s="403">
        <v>6</v>
      </c>
      <c r="BA629" s="409"/>
      <c r="BB629" s="405"/>
      <c r="BC629" s="410"/>
      <c r="BD629" s="410"/>
      <c r="BE629" s="410"/>
      <c r="BF629" s="406"/>
      <c r="BG629" s="405"/>
      <c r="BH629" s="405"/>
      <c r="BI629" s="405"/>
      <c r="BJ629" s="405"/>
      <c r="BK629" s="402"/>
      <c r="BL629" s="401"/>
      <c r="BM629" s="401"/>
      <c r="BN629" s="401"/>
      <c r="BO629" s="401"/>
      <c r="BP629" s="401"/>
      <c r="BQ629" s="402"/>
      <c r="BR629" s="411"/>
    </row>
    <row r="630" spans="1:70" s="428" customFormat="1" x14ac:dyDescent="0.25">
      <c r="A630" s="886" t="s">
        <v>94</v>
      </c>
      <c r="B630" s="373"/>
      <c r="C630" s="719"/>
      <c r="D630" s="373"/>
      <c r="E630" s="346"/>
      <c r="F630" s="373"/>
      <c r="G630" s="347"/>
      <c r="H630" s="374"/>
      <c r="I630" s="348">
        <v>0.17269999999999999</v>
      </c>
      <c r="J630" s="348">
        <v>1.4762999999999999</v>
      </c>
      <c r="K630" s="348">
        <v>4.6315</v>
      </c>
      <c r="L630" s="348">
        <v>15.632400000000001</v>
      </c>
      <c r="M630" s="348">
        <v>13.353400000000001</v>
      </c>
      <c r="N630" s="350">
        <v>14.4198</v>
      </c>
      <c r="O630" s="348">
        <v>12.7301</v>
      </c>
      <c r="P630" s="348">
        <v>23.329799999999999</v>
      </c>
      <c r="Q630" s="348">
        <v>20.133500000000002</v>
      </c>
      <c r="R630" s="348">
        <v>16.8752</v>
      </c>
      <c r="S630" s="348">
        <v>2.9498000000000002</v>
      </c>
      <c r="T630" s="348">
        <v>28.628499999999999</v>
      </c>
      <c r="U630" s="348">
        <v>9.8947000000000003</v>
      </c>
      <c r="V630" s="348">
        <v>15.8344</v>
      </c>
      <c r="W630" s="348">
        <v>2.9498000000000002</v>
      </c>
      <c r="X630" s="348">
        <v>21.436</v>
      </c>
      <c r="Y630" s="374"/>
      <c r="Z630" s="346"/>
      <c r="AA630" s="346"/>
      <c r="AB630" s="346"/>
      <c r="AC630" s="346"/>
      <c r="AD630" s="346"/>
      <c r="AE630" s="346"/>
      <c r="AF630" s="346"/>
      <c r="AG630" s="346"/>
      <c r="AH630" s="346"/>
      <c r="AI630" s="346"/>
      <c r="AJ630" s="346"/>
      <c r="AK630" s="346"/>
      <c r="AL630" s="346"/>
      <c r="AM630" s="346"/>
      <c r="AN630" s="346"/>
      <c r="AO630" s="373"/>
      <c r="AP630" s="348">
        <v>19.59</v>
      </c>
      <c r="AQ630" s="348">
        <v>22.63</v>
      </c>
      <c r="AR630" s="348">
        <v>20.34</v>
      </c>
      <c r="AS630" s="348">
        <v>16.5</v>
      </c>
      <c r="AT630" s="348">
        <v>28.32</v>
      </c>
      <c r="AU630" s="351"/>
      <c r="AV630" s="346"/>
      <c r="AW630" s="346"/>
      <c r="AX630" s="346"/>
      <c r="AY630" s="346"/>
      <c r="AZ630" s="346"/>
      <c r="BA630" s="362"/>
      <c r="BB630" s="348"/>
      <c r="BC630" s="375"/>
      <c r="BD630" s="375"/>
      <c r="BE630" s="375"/>
      <c r="BF630" s="374"/>
      <c r="BG630" s="348"/>
      <c r="BH630" s="348"/>
      <c r="BI630" s="348"/>
      <c r="BJ630" s="348"/>
      <c r="BK630" s="373"/>
      <c r="BL630" s="372"/>
      <c r="BM630" s="372"/>
      <c r="BN630" s="372"/>
      <c r="BO630" s="372"/>
      <c r="BP630" s="372"/>
      <c r="BQ630" s="373"/>
      <c r="BR630" s="354"/>
    </row>
    <row r="631" spans="1:70" s="428" customFormat="1" x14ac:dyDescent="0.25">
      <c r="A631" s="886" t="s">
        <v>95</v>
      </c>
      <c r="B631" s="373"/>
      <c r="C631" s="719"/>
      <c r="D631" s="373"/>
      <c r="E631" s="346"/>
      <c r="F631" s="373"/>
      <c r="G631" s="347"/>
      <c r="H631" s="374"/>
      <c r="I631" s="348">
        <v>-0.44840000000000002</v>
      </c>
      <c r="J631" s="348">
        <v>0.22570000000000001</v>
      </c>
      <c r="K631" s="348">
        <v>0.22570000000000001</v>
      </c>
      <c r="L631" s="348">
        <v>0.3014</v>
      </c>
      <c r="M631" s="348">
        <v>-2.9176000000000002</v>
      </c>
      <c r="N631" s="350">
        <v>-2.3102</v>
      </c>
      <c r="O631" s="348">
        <v>-7.9935</v>
      </c>
      <c r="P631" s="348">
        <v>17.79</v>
      </c>
      <c r="Q631" s="348">
        <v>15.986000000000001</v>
      </c>
      <c r="R631" s="348">
        <v>16.8752</v>
      </c>
      <c r="S631" s="348">
        <v>-0.89290000000000003</v>
      </c>
      <c r="T631" s="348">
        <v>9.2774999999999999</v>
      </c>
      <c r="U631" s="348">
        <v>-3.3405999999999998</v>
      </c>
      <c r="V631" s="348">
        <v>1.139</v>
      </c>
      <c r="W631" s="348">
        <v>-0.89290000000000003</v>
      </c>
      <c r="X631" s="348">
        <v>-5.4751000000000003</v>
      </c>
      <c r="Y631" s="374"/>
      <c r="Z631" s="346"/>
      <c r="AA631" s="346"/>
      <c r="AB631" s="346"/>
      <c r="AC631" s="346"/>
      <c r="AD631" s="346"/>
      <c r="AE631" s="346"/>
      <c r="AF631" s="346"/>
      <c r="AG631" s="346"/>
      <c r="AH631" s="346"/>
      <c r="AI631" s="346"/>
      <c r="AJ631" s="346"/>
      <c r="AK631" s="346"/>
      <c r="AL631" s="346"/>
      <c r="AM631" s="346"/>
      <c r="AN631" s="346"/>
      <c r="AO631" s="373"/>
      <c r="AP631" s="348">
        <v>19.59</v>
      </c>
      <c r="AQ631" s="348">
        <v>21.95</v>
      </c>
      <c r="AR631" s="348">
        <v>16.63</v>
      </c>
      <c r="AS631" s="348">
        <v>9.2200000000000006</v>
      </c>
      <c r="AT631" s="348">
        <v>0.62</v>
      </c>
      <c r="AU631" s="351"/>
      <c r="AV631" s="346"/>
      <c r="AW631" s="346"/>
      <c r="AX631" s="346"/>
      <c r="AY631" s="346"/>
      <c r="AZ631" s="346"/>
      <c r="BA631" s="362"/>
      <c r="BB631" s="348"/>
      <c r="BC631" s="375"/>
      <c r="BD631" s="375"/>
      <c r="BE631" s="375"/>
      <c r="BF631" s="374"/>
      <c r="BG631" s="348"/>
      <c r="BH631" s="348"/>
      <c r="BI631" s="348"/>
      <c r="BJ631" s="348"/>
      <c r="BK631" s="373"/>
      <c r="BL631" s="372"/>
      <c r="BM631" s="372"/>
      <c r="BN631" s="372"/>
      <c r="BO631" s="372"/>
      <c r="BP631" s="372"/>
      <c r="BQ631" s="373"/>
      <c r="BR631" s="354"/>
    </row>
    <row r="632" spans="1:70" s="428" customFormat="1" x14ac:dyDescent="0.25">
      <c r="A632" s="887" t="s">
        <v>96</v>
      </c>
      <c r="B632" s="413"/>
      <c r="C632" s="725"/>
      <c r="D632" s="413"/>
      <c r="E632" s="414"/>
      <c r="F632" s="413"/>
      <c r="G632" s="415"/>
      <c r="H632" s="417"/>
      <c r="I632" s="416">
        <v>-9.5399999999999999E-2</v>
      </c>
      <c r="J632" s="416">
        <v>0.67789999999999995</v>
      </c>
      <c r="K632" s="416">
        <v>2.5926</v>
      </c>
      <c r="L632" s="416">
        <v>9.2506000000000004</v>
      </c>
      <c r="M632" s="416">
        <v>6.1303000000000001</v>
      </c>
      <c r="N632" s="418">
        <v>6.7626499999999998</v>
      </c>
      <c r="O632" s="416">
        <v>5.5701999999999998</v>
      </c>
      <c r="P632" s="416">
        <v>20.425999999999998</v>
      </c>
      <c r="Q632" s="416">
        <v>19.842099999999999</v>
      </c>
      <c r="R632" s="416">
        <v>16.8752</v>
      </c>
      <c r="S632" s="416">
        <v>1.1956</v>
      </c>
      <c r="T632" s="416">
        <v>20.864699999999999</v>
      </c>
      <c r="U632" s="416">
        <v>5.6885000000000003</v>
      </c>
      <c r="V632" s="416">
        <v>12.6899</v>
      </c>
      <c r="W632" s="416">
        <v>1.1956</v>
      </c>
      <c r="X632" s="416">
        <v>17.3081</v>
      </c>
      <c r="Y632" s="417"/>
      <c r="Z632" s="414"/>
      <c r="AA632" s="414"/>
      <c r="AB632" s="414"/>
      <c r="AC632" s="414"/>
      <c r="AD632" s="414"/>
      <c r="AE632" s="414"/>
      <c r="AF632" s="414"/>
      <c r="AG632" s="414"/>
      <c r="AH632" s="414"/>
      <c r="AI632" s="414"/>
      <c r="AJ632" s="414"/>
      <c r="AK632" s="414"/>
      <c r="AL632" s="414"/>
      <c r="AM632" s="414"/>
      <c r="AN632" s="414"/>
      <c r="AO632" s="413"/>
      <c r="AP632" s="416">
        <v>19.59</v>
      </c>
      <c r="AQ632" s="416">
        <v>22.29</v>
      </c>
      <c r="AR632" s="416">
        <v>17.7</v>
      </c>
      <c r="AS632" s="416">
        <v>12.32</v>
      </c>
      <c r="AT632" s="416">
        <v>13.5</v>
      </c>
      <c r="AU632" s="419"/>
      <c r="AV632" s="414"/>
      <c r="AW632" s="414"/>
      <c r="AX632" s="414"/>
      <c r="AY632" s="414"/>
      <c r="AZ632" s="414"/>
      <c r="BA632" s="420"/>
      <c r="BB632" s="416"/>
      <c r="BC632" s="421"/>
      <c r="BD632" s="421"/>
      <c r="BE632" s="421"/>
      <c r="BF632" s="417"/>
      <c r="BG632" s="416"/>
      <c r="BH632" s="416"/>
      <c r="BI632" s="416"/>
      <c r="BJ632" s="416"/>
      <c r="BK632" s="413"/>
      <c r="BL632" s="412"/>
      <c r="BM632" s="412"/>
      <c r="BN632" s="412"/>
      <c r="BO632" s="412"/>
      <c r="BP632" s="412"/>
      <c r="BQ632" s="413"/>
      <c r="BR632" s="422"/>
    </row>
    <row r="633" spans="1:70" s="428" customFormat="1" ht="14.5" customHeight="1" x14ac:dyDescent="0.35">
      <c r="A633" s="874" t="s">
        <v>4048</v>
      </c>
      <c r="B633" s="862"/>
      <c r="C633" s="863"/>
      <c r="D633" s="862"/>
      <c r="E633" s="864"/>
      <c r="F633" s="862"/>
      <c r="G633" s="865"/>
      <c r="H633" s="867"/>
      <c r="I633" s="866"/>
      <c r="J633" s="866"/>
      <c r="K633" s="866"/>
      <c r="L633" s="866"/>
      <c r="M633" s="866"/>
      <c r="N633" s="868"/>
      <c r="O633" s="866"/>
      <c r="P633" s="866"/>
      <c r="Q633" s="866"/>
      <c r="R633" s="866"/>
      <c r="S633" s="866"/>
      <c r="T633" s="866"/>
      <c r="U633" s="866"/>
      <c r="V633" s="866"/>
      <c r="W633" s="866"/>
      <c r="X633" s="866"/>
      <c r="Y633" s="867"/>
      <c r="Z633" s="864"/>
      <c r="AA633" s="864"/>
      <c r="AB633" s="864"/>
      <c r="AC633" s="864"/>
      <c r="AD633" s="864"/>
      <c r="AE633" s="864"/>
      <c r="AF633" s="864"/>
      <c r="AG633" s="864"/>
      <c r="AH633" s="864"/>
      <c r="AI633" s="864"/>
      <c r="AJ633" s="864"/>
      <c r="AK633" s="864"/>
      <c r="AL633" s="864"/>
      <c r="AM633" s="864"/>
      <c r="AN633" s="864"/>
      <c r="AO633" s="862"/>
      <c r="AP633" s="866"/>
      <c r="AQ633" s="866"/>
      <c r="AR633" s="866"/>
      <c r="AS633" s="866"/>
      <c r="AT633" s="866"/>
      <c r="AU633" s="869"/>
      <c r="AV633" s="864"/>
      <c r="AW633" s="864"/>
      <c r="AX633" s="864"/>
      <c r="AY633" s="864"/>
      <c r="AZ633" s="864"/>
      <c r="BA633" s="870"/>
      <c r="BB633" s="866"/>
      <c r="BC633" s="871"/>
      <c r="BD633" s="871"/>
      <c r="BE633" s="871"/>
      <c r="BF633" s="867"/>
      <c r="BG633" s="866"/>
      <c r="BH633" s="866"/>
      <c r="BI633" s="866"/>
      <c r="BJ633" s="866"/>
      <c r="BK633" s="862"/>
      <c r="BL633" s="872"/>
      <c r="BM633" s="872"/>
      <c r="BN633" s="872"/>
      <c r="BO633" s="872"/>
      <c r="BP633" s="872"/>
      <c r="BQ633" s="862"/>
      <c r="BR633" s="873"/>
    </row>
    <row r="634" spans="1:70" s="428" customFormat="1" x14ac:dyDescent="0.25">
      <c r="A634" s="345" t="s">
        <v>4049</v>
      </c>
      <c r="B634" s="373"/>
      <c r="C634" s="719">
        <v>41276</v>
      </c>
      <c r="D634" s="373"/>
      <c r="E634" s="346">
        <v>3761.93</v>
      </c>
      <c r="F634" s="373"/>
      <c r="G634" s="347">
        <v>86.25</v>
      </c>
      <c r="H634" s="374"/>
      <c r="I634" s="348" t="s">
        <v>430</v>
      </c>
      <c r="J634" s="348">
        <v>1.2562</v>
      </c>
      <c r="K634" s="348">
        <v>3.3304999999999998</v>
      </c>
      <c r="L634" s="348">
        <v>5.1315999999999997</v>
      </c>
      <c r="M634" s="348">
        <v>2.1556000000000002</v>
      </c>
      <c r="N634" s="350">
        <v>21.065100000000001</v>
      </c>
      <c r="O634" s="348">
        <v>14.5284</v>
      </c>
      <c r="P634" s="348">
        <v>13.607900000000001</v>
      </c>
      <c r="Q634" s="348">
        <v>12.1427</v>
      </c>
      <c r="R634" s="348">
        <v>15.780099999999999</v>
      </c>
      <c r="S634" s="348">
        <v>4.2548000000000004</v>
      </c>
      <c r="T634" s="348">
        <v>7.9880000000000004</v>
      </c>
      <c r="U634" s="348">
        <v>6.5209000000000001</v>
      </c>
      <c r="V634" s="348">
        <v>14.026999999999999</v>
      </c>
      <c r="W634" s="348">
        <v>4.2548000000000004</v>
      </c>
      <c r="X634" s="348">
        <v>16.435199999999998</v>
      </c>
      <c r="Y634" s="374"/>
      <c r="Z634" s="346" t="s">
        <v>430</v>
      </c>
      <c r="AA634" s="346">
        <v>2</v>
      </c>
      <c r="AB634" s="346">
        <v>2</v>
      </c>
      <c r="AC634" s="346">
        <v>6</v>
      </c>
      <c r="AD634" s="346">
        <v>6</v>
      </c>
      <c r="AE634" s="346">
        <v>5</v>
      </c>
      <c r="AF634" s="346">
        <v>6</v>
      </c>
      <c r="AG634" s="346">
        <v>6</v>
      </c>
      <c r="AH634" s="346">
        <v>2</v>
      </c>
      <c r="AI634" s="346">
        <v>2</v>
      </c>
      <c r="AJ634" s="346">
        <v>1</v>
      </c>
      <c r="AK634" s="346">
        <v>6</v>
      </c>
      <c r="AL634" s="346">
        <v>6</v>
      </c>
      <c r="AM634" s="346">
        <v>5</v>
      </c>
      <c r="AN634" s="346">
        <v>1</v>
      </c>
      <c r="AO634" s="373"/>
      <c r="AP634" s="348">
        <v>15.94</v>
      </c>
      <c r="AQ634" s="348">
        <v>15.34</v>
      </c>
      <c r="AR634" s="348">
        <v>15.28</v>
      </c>
      <c r="AS634" s="348">
        <v>15.82</v>
      </c>
      <c r="AT634" s="348">
        <v>17.27</v>
      </c>
      <c r="AU634" s="351"/>
      <c r="AV634" s="346">
        <v>2</v>
      </c>
      <c r="AW634" s="346">
        <v>4</v>
      </c>
      <c r="AX634" s="346">
        <v>5</v>
      </c>
      <c r="AY634" s="346">
        <v>6</v>
      </c>
      <c r="AZ634" s="346">
        <v>6</v>
      </c>
      <c r="BA634" s="362"/>
      <c r="BB634" s="348">
        <v>14.0348151564869</v>
      </c>
      <c r="BC634" s="375">
        <v>0</v>
      </c>
      <c r="BD634" s="375">
        <v>5.2494168725450298E-2</v>
      </c>
      <c r="BE634" s="375" t="s">
        <v>430</v>
      </c>
      <c r="BF634" s="374"/>
      <c r="BG634" s="348" t="s">
        <v>430</v>
      </c>
      <c r="BH634" s="348" t="s">
        <v>430</v>
      </c>
      <c r="BI634" s="348" t="s">
        <v>430</v>
      </c>
      <c r="BJ634" s="348" t="s">
        <v>430</v>
      </c>
      <c r="BK634" s="373"/>
      <c r="BL634" s="372" t="s">
        <v>3513</v>
      </c>
      <c r="BM634" s="372" t="s">
        <v>797</v>
      </c>
      <c r="BN634" s="372" t="s">
        <v>3514</v>
      </c>
      <c r="BO634" s="372" t="s">
        <v>3515</v>
      </c>
      <c r="BP634" s="372" t="s">
        <v>3516</v>
      </c>
      <c r="BQ634" s="373"/>
      <c r="BR634" s="354" t="s">
        <v>1238</v>
      </c>
    </row>
    <row r="635" spans="1:70" s="428" customFormat="1" x14ac:dyDescent="0.25">
      <c r="A635" s="345" t="s">
        <v>4050</v>
      </c>
      <c r="B635" s="373"/>
      <c r="C635" s="719">
        <v>44541</v>
      </c>
      <c r="D635" s="373"/>
      <c r="E635" s="346">
        <v>1105.47</v>
      </c>
      <c r="F635" s="373"/>
      <c r="G635" s="347">
        <v>34.9373</v>
      </c>
      <c r="H635" s="374"/>
      <c r="I635" s="348">
        <v>-1.5665</v>
      </c>
      <c r="J635" s="348">
        <v>-3.0596999999999999</v>
      </c>
      <c r="K635" s="348">
        <v>-11.526300000000001</v>
      </c>
      <c r="L635" s="348">
        <v>8.3225999999999996</v>
      </c>
      <c r="M635" s="348">
        <v>80.155100000000004</v>
      </c>
      <c r="N635" s="350">
        <v>150.71799999999999</v>
      </c>
      <c r="O635" s="348">
        <v>71.930300000000003</v>
      </c>
      <c r="P635" s="348">
        <v>53.767800000000001</v>
      </c>
      <c r="Q635" s="348" t="s">
        <v>430</v>
      </c>
      <c r="R635" s="348" t="s">
        <v>430</v>
      </c>
      <c r="S635" s="348">
        <v>-8.0045000000000002</v>
      </c>
      <c r="T635" s="348">
        <v>27.688300000000002</v>
      </c>
      <c r="U635" s="348">
        <v>82.842200000000005</v>
      </c>
      <c r="V635" s="348">
        <v>103.8206</v>
      </c>
      <c r="W635" s="348">
        <v>-8.0045000000000002</v>
      </c>
      <c r="X635" s="348">
        <v>31.273399999999999</v>
      </c>
      <c r="Y635" s="374"/>
      <c r="Z635" s="346">
        <v>3</v>
      </c>
      <c r="AA635" s="346">
        <v>6</v>
      </c>
      <c r="AB635" s="346">
        <v>6</v>
      </c>
      <c r="AC635" s="346">
        <v>4</v>
      </c>
      <c r="AD635" s="346">
        <v>1</v>
      </c>
      <c r="AE635" s="346">
        <v>1</v>
      </c>
      <c r="AF635" s="346">
        <v>1</v>
      </c>
      <c r="AG635" s="346">
        <v>1</v>
      </c>
      <c r="AH635" s="346" t="s">
        <v>430</v>
      </c>
      <c r="AI635" s="346" t="s">
        <v>430</v>
      </c>
      <c r="AJ635" s="346">
        <v>6</v>
      </c>
      <c r="AK635" s="346">
        <v>1</v>
      </c>
      <c r="AL635" s="346">
        <v>1</v>
      </c>
      <c r="AM635" s="346">
        <v>1</v>
      </c>
      <c r="AN635" s="346">
        <v>6</v>
      </c>
      <c r="AO635" s="373"/>
      <c r="AP635" s="348" t="s">
        <v>430</v>
      </c>
      <c r="AQ635" s="348" t="s">
        <v>430</v>
      </c>
      <c r="AR635" s="348" t="s">
        <v>430</v>
      </c>
      <c r="AS635" s="348">
        <v>79.400000000000006</v>
      </c>
      <c r="AT635" s="348">
        <v>152.30000000000001</v>
      </c>
      <c r="AU635" s="351"/>
      <c r="AV635" s="346" t="s">
        <v>430</v>
      </c>
      <c r="AW635" s="346" t="s">
        <v>430</v>
      </c>
      <c r="AX635" s="346" t="s">
        <v>430</v>
      </c>
      <c r="AY635" s="346">
        <v>1</v>
      </c>
      <c r="AZ635" s="346">
        <v>1</v>
      </c>
      <c r="BA635" s="362"/>
      <c r="BB635" s="348">
        <v>31.765974921006102</v>
      </c>
      <c r="BC635" s="375">
        <v>1.14770072774141</v>
      </c>
      <c r="BD635" s="375">
        <v>0.114960801428848</v>
      </c>
      <c r="BE635" s="375">
        <v>0.64163641365617696</v>
      </c>
      <c r="BF635" s="374"/>
      <c r="BG635" s="348" t="s">
        <v>430</v>
      </c>
      <c r="BH635" s="348" t="s">
        <v>430</v>
      </c>
      <c r="BI635" s="348" t="s">
        <v>430</v>
      </c>
      <c r="BJ635" s="348" t="s">
        <v>430</v>
      </c>
      <c r="BK635" s="373"/>
      <c r="BL635" s="372" t="s">
        <v>3518</v>
      </c>
      <c r="BM635" s="372" t="s">
        <v>3519</v>
      </c>
      <c r="BN635" s="372" t="s">
        <v>3520</v>
      </c>
      <c r="BO635" s="372" t="s">
        <v>3521</v>
      </c>
      <c r="BP635" s="372" t="s">
        <v>3522</v>
      </c>
      <c r="BQ635" s="373"/>
      <c r="BR635" s="354" t="s">
        <v>476</v>
      </c>
    </row>
    <row r="636" spans="1:70" s="428" customFormat="1" x14ac:dyDescent="0.25">
      <c r="A636" s="345" t="s">
        <v>4051</v>
      </c>
      <c r="B636" s="373"/>
      <c r="C636" s="719">
        <v>41275</v>
      </c>
      <c r="D636" s="373"/>
      <c r="E636" s="346">
        <v>980.47</v>
      </c>
      <c r="F636" s="373"/>
      <c r="G636" s="347">
        <v>48.982399999999998</v>
      </c>
      <c r="H636" s="374"/>
      <c r="I636" s="348">
        <v>-1.2314000000000001</v>
      </c>
      <c r="J636" s="348">
        <v>-0.52070000000000005</v>
      </c>
      <c r="K636" s="348">
        <v>-2.3439999999999999</v>
      </c>
      <c r="L636" s="348">
        <v>11.9061</v>
      </c>
      <c r="M636" s="348">
        <v>18.9482</v>
      </c>
      <c r="N636" s="350">
        <v>44.487400000000001</v>
      </c>
      <c r="O636" s="348">
        <v>25.9557</v>
      </c>
      <c r="P636" s="348">
        <v>19.7697</v>
      </c>
      <c r="Q636" s="348">
        <v>7.8574999999999999</v>
      </c>
      <c r="R636" s="348">
        <v>11.0176</v>
      </c>
      <c r="S636" s="348">
        <v>-1.9815</v>
      </c>
      <c r="T636" s="348">
        <v>24.229099999999999</v>
      </c>
      <c r="U636" s="348">
        <v>25.5383</v>
      </c>
      <c r="V636" s="348">
        <v>33.229599999999998</v>
      </c>
      <c r="W636" s="348">
        <v>-1.9815</v>
      </c>
      <c r="X636" s="348">
        <v>10.192</v>
      </c>
      <c r="Y636" s="374"/>
      <c r="Z636" s="346">
        <v>1</v>
      </c>
      <c r="AA636" s="346">
        <v>5</v>
      </c>
      <c r="AB636" s="346">
        <v>5</v>
      </c>
      <c r="AC636" s="346">
        <v>1</v>
      </c>
      <c r="AD636" s="346">
        <v>2</v>
      </c>
      <c r="AE636" s="346">
        <v>2</v>
      </c>
      <c r="AF636" s="346">
        <v>3</v>
      </c>
      <c r="AG636" s="346">
        <v>3</v>
      </c>
      <c r="AH636" s="346">
        <v>5</v>
      </c>
      <c r="AI636" s="346">
        <v>5</v>
      </c>
      <c r="AJ636" s="346">
        <v>5</v>
      </c>
      <c r="AK636" s="346">
        <v>2</v>
      </c>
      <c r="AL636" s="346">
        <v>2</v>
      </c>
      <c r="AM636" s="346">
        <v>2</v>
      </c>
      <c r="AN636" s="346">
        <v>5</v>
      </c>
      <c r="AO636" s="373"/>
      <c r="AP636" s="348">
        <v>12.12</v>
      </c>
      <c r="AQ636" s="348">
        <v>14.46</v>
      </c>
      <c r="AR636" s="348">
        <v>19.61</v>
      </c>
      <c r="AS636" s="348">
        <v>30.53</v>
      </c>
      <c r="AT636" s="348">
        <v>44.32</v>
      </c>
      <c r="AU636" s="351"/>
      <c r="AV636" s="346">
        <v>5</v>
      </c>
      <c r="AW636" s="346">
        <v>5</v>
      </c>
      <c r="AX636" s="346">
        <v>2</v>
      </c>
      <c r="AY636" s="346">
        <v>2</v>
      </c>
      <c r="AZ636" s="346">
        <v>2</v>
      </c>
      <c r="BA636" s="362"/>
      <c r="BB636" s="348">
        <v>14.0834900948462</v>
      </c>
      <c r="BC636" s="375">
        <v>0.321202796368798</v>
      </c>
      <c r="BD636" s="375">
        <v>7.8893242475388106E-2</v>
      </c>
      <c r="BE636" s="375">
        <v>0.91579001746213395</v>
      </c>
      <c r="BF636" s="374"/>
      <c r="BG636" s="348">
        <v>36.546999999999997</v>
      </c>
      <c r="BH636" s="348">
        <v>7.5707800000000001</v>
      </c>
      <c r="BI636" s="348" t="s">
        <v>430</v>
      </c>
      <c r="BJ636" s="348">
        <v>55.882219999999997</v>
      </c>
      <c r="BK636" s="373"/>
      <c r="BL636" s="372" t="s">
        <v>3524</v>
      </c>
      <c r="BM636" s="372" t="s">
        <v>3525</v>
      </c>
      <c r="BN636" s="372" t="s">
        <v>3526</v>
      </c>
      <c r="BO636" s="372" t="s">
        <v>3527</v>
      </c>
      <c r="BP636" s="372" t="s">
        <v>1271</v>
      </c>
      <c r="BQ636" s="373"/>
      <c r="BR636" s="354" t="s">
        <v>443</v>
      </c>
    </row>
    <row r="637" spans="1:70" s="428" customFormat="1" x14ac:dyDescent="0.25">
      <c r="A637" s="345" t="s">
        <v>4052</v>
      </c>
      <c r="B637" s="373"/>
      <c r="C637" s="719">
        <v>42208</v>
      </c>
      <c r="D637" s="373"/>
      <c r="E637" s="346">
        <v>788.803</v>
      </c>
      <c r="F637" s="373"/>
      <c r="G637" s="347">
        <v>46.839700000000001</v>
      </c>
      <c r="H637" s="374"/>
      <c r="I637" s="348" t="s">
        <v>430</v>
      </c>
      <c r="J637" s="348">
        <v>1.3362000000000001</v>
      </c>
      <c r="K637" s="348">
        <v>4.4341999999999997</v>
      </c>
      <c r="L637" s="348">
        <v>9.8385999999999996</v>
      </c>
      <c r="M637" s="348">
        <v>7.5968</v>
      </c>
      <c r="N637" s="350">
        <v>20.075800000000001</v>
      </c>
      <c r="O637" s="348">
        <v>14.9359</v>
      </c>
      <c r="P637" s="348">
        <v>18.5852</v>
      </c>
      <c r="Q637" s="348">
        <v>11.798999999999999</v>
      </c>
      <c r="R637" s="348">
        <v>16.337399999999999</v>
      </c>
      <c r="S637" s="348">
        <v>3.0013999999999998</v>
      </c>
      <c r="T637" s="348">
        <v>20.247299999999999</v>
      </c>
      <c r="U637" s="348">
        <v>9.9551999999999996</v>
      </c>
      <c r="V637" s="348">
        <v>13.517200000000001</v>
      </c>
      <c r="W637" s="348">
        <v>3.0013999999999998</v>
      </c>
      <c r="X637" s="348">
        <v>15.0909</v>
      </c>
      <c r="Y637" s="374"/>
      <c r="Z637" s="346" t="s">
        <v>430</v>
      </c>
      <c r="AA637" s="346">
        <v>1</v>
      </c>
      <c r="AB637" s="346">
        <v>1</v>
      </c>
      <c r="AC637" s="346">
        <v>2</v>
      </c>
      <c r="AD637" s="346">
        <v>5</v>
      </c>
      <c r="AE637" s="346">
        <v>6</v>
      </c>
      <c r="AF637" s="346">
        <v>5</v>
      </c>
      <c r="AG637" s="346">
        <v>5</v>
      </c>
      <c r="AH637" s="346">
        <v>3</v>
      </c>
      <c r="AI637" s="346">
        <v>1</v>
      </c>
      <c r="AJ637" s="346">
        <v>3</v>
      </c>
      <c r="AK637" s="346">
        <v>3</v>
      </c>
      <c r="AL637" s="346">
        <v>5</v>
      </c>
      <c r="AM637" s="346">
        <v>6</v>
      </c>
      <c r="AN637" s="346">
        <v>3</v>
      </c>
      <c r="AO637" s="373"/>
      <c r="AP637" s="348">
        <v>16.309999999999999</v>
      </c>
      <c r="AQ637" s="348">
        <v>16.11</v>
      </c>
      <c r="AR637" s="348">
        <v>17.38</v>
      </c>
      <c r="AS637" s="348">
        <v>18.239999999999998</v>
      </c>
      <c r="AT637" s="348">
        <v>24.68</v>
      </c>
      <c r="AU637" s="351"/>
      <c r="AV637" s="346">
        <v>1</v>
      </c>
      <c r="AW637" s="346">
        <v>2</v>
      </c>
      <c r="AX637" s="346">
        <v>4</v>
      </c>
      <c r="AY637" s="346">
        <v>5</v>
      </c>
      <c r="AZ637" s="346">
        <v>5</v>
      </c>
      <c r="BA637" s="362"/>
      <c r="BB637" s="348">
        <v>12.685208906780799</v>
      </c>
      <c r="BC637" s="375">
        <v>0</v>
      </c>
      <c r="BD637" s="375">
        <v>8.8277741726752595E-2</v>
      </c>
      <c r="BE637" s="375" t="s">
        <v>430</v>
      </c>
      <c r="BF637" s="374"/>
      <c r="BG637" s="348" t="s">
        <v>430</v>
      </c>
      <c r="BH637" s="348" t="s">
        <v>430</v>
      </c>
      <c r="BI637" s="348" t="s">
        <v>430</v>
      </c>
      <c r="BJ637" s="348" t="s">
        <v>430</v>
      </c>
      <c r="BK637" s="373"/>
      <c r="BL637" s="372" t="s">
        <v>3529</v>
      </c>
      <c r="BM637" s="372" t="s">
        <v>3530</v>
      </c>
      <c r="BN637" s="372" t="s">
        <v>3531</v>
      </c>
      <c r="BO637" s="372" t="s">
        <v>3532</v>
      </c>
      <c r="BP637" s="372" t="s">
        <v>917</v>
      </c>
      <c r="BQ637" s="373"/>
      <c r="BR637" s="354" t="s">
        <v>463</v>
      </c>
    </row>
    <row r="638" spans="1:70" s="428" customFormat="1" x14ac:dyDescent="0.25">
      <c r="A638" s="345" t="s">
        <v>4053</v>
      </c>
      <c r="B638" s="373"/>
      <c r="C638" s="719">
        <v>41877</v>
      </c>
      <c r="D638" s="373"/>
      <c r="E638" s="346">
        <v>347.61399999999998</v>
      </c>
      <c r="F638" s="373"/>
      <c r="G638" s="347">
        <v>31.184100000000001</v>
      </c>
      <c r="H638" s="374"/>
      <c r="I638" s="348">
        <v>-1.2910999999999999</v>
      </c>
      <c r="J638" s="348">
        <v>1.0682</v>
      </c>
      <c r="K638" s="348">
        <v>1.9097999999999999</v>
      </c>
      <c r="L638" s="348">
        <v>8.4031000000000002</v>
      </c>
      <c r="M638" s="348">
        <v>16.9938</v>
      </c>
      <c r="N638" s="350">
        <v>42.528500000000001</v>
      </c>
      <c r="O638" s="348">
        <v>22.611699999999999</v>
      </c>
      <c r="P638" s="348">
        <v>20.1891</v>
      </c>
      <c r="Q638" s="348">
        <v>11.456099999999999</v>
      </c>
      <c r="R638" s="348">
        <v>11.8263</v>
      </c>
      <c r="S638" s="348">
        <v>3.1410999999999998</v>
      </c>
      <c r="T638" s="348">
        <v>15.077299999999999</v>
      </c>
      <c r="U638" s="348">
        <v>23.344100000000001</v>
      </c>
      <c r="V638" s="348">
        <v>25.244900000000001</v>
      </c>
      <c r="W638" s="348">
        <v>3.1410999999999998</v>
      </c>
      <c r="X638" s="348">
        <v>10.0326</v>
      </c>
      <c r="Y638" s="374"/>
      <c r="Z638" s="346">
        <v>2</v>
      </c>
      <c r="AA638" s="346">
        <v>3</v>
      </c>
      <c r="AB638" s="346">
        <v>3</v>
      </c>
      <c r="AC638" s="346">
        <v>3</v>
      </c>
      <c r="AD638" s="346">
        <v>3</v>
      </c>
      <c r="AE638" s="346">
        <v>3</v>
      </c>
      <c r="AF638" s="346">
        <v>4</v>
      </c>
      <c r="AG638" s="346">
        <v>2</v>
      </c>
      <c r="AH638" s="346">
        <v>4</v>
      </c>
      <c r="AI638" s="346">
        <v>4</v>
      </c>
      <c r="AJ638" s="346">
        <v>2</v>
      </c>
      <c r="AK638" s="346">
        <v>5</v>
      </c>
      <c r="AL638" s="346">
        <v>3</v>
      </c>
      <c r="AM638" s="346">
        <v>3</v>
      </c>
      <c r="AN638" s="346">
        <v>2</v>
      </c>
      <c r="AO638" s="373"/>
      <c r="AP638" s="348">
        <v>13.41</v>
      </c>
      <c r="AQ638" s="348">
        <v>15.78</v>
      </c>
      <c r="AR638" s="348">
        <v>19.73</v>
      </c>
      <c r="AS638" s="348">
        <v>26.13</v>
      </c>
      <c r="AT638" s="348">
        <v>35.340000000000003</v>
      </c>
      <c r="AU638" s="351"/>
      <c r="AV638" s="346">
        <v>4</v>
      </c>
      <c r="AW638" s="346">
        <v>3</v>
      </c>
      <c r="AX638" s="346">
        <v>1</v>
      </c>
      <c r="AY638" s="346">
        <v>3</v>
      </c>
      <c r="AZ638" s="346">
        <v>3</v>
      </c>
      <c r="BA638" s="362"/>
      <c r="BB638" s="348">
        <v>13.2658827212011</v>
      </c>
      <c r="BC638" s="375">
        <v>0</v>
      </c>
      <c r="BD638" s="375">
        <v>8.2731229010860705E-2</v>
      </c>
      <c r="BE638" s="375" t="s">
        <v>430</v>
      </c>
      <c r="BF638" s="374"/>
      <c r="BG638" s="348" t="s">
        <v>430</v>
      </c>
      <c r="BH638" s="348" t="s">
        <v>430</v>
      </c>
      <c r="BI638" s="348" t="s">
        <v>430</v>
      </c>
      <c r="BJ638" s="348" t="s">
        <v>430</v>
      </c>
      <c r="BK638" s="373"/>
      <c r="BL638" s="372" t="s">
        <v>3534</v>
      </c>
      <c r="BM638" s="372" t="s">
        <v>3535</v>
      </c>
      <c r="BN638" s="372" t="s">
        <v>3536</v>
      </c>
      <c r="BO638" s="372" t="s">
        <v>3537</v>
      </c>
      <c r="BP638" s="372" t="s">
        <v>3538</v>
      </c>
      <c r="BQ638" s="373"/>
      <c r="BR638" s="354" t="s">
        <v>512</v>
      </c>
    </row>
    <row r="639" spans="1:70" s="428" customFormat="1" x14ac:dyDescent="0.25">
      <c r="A639" s="345" t="s">
        <v>4054</v>
      </c>
      <c r="B639" s="373"/>
      <c r="C639" s="719">
        <v>41275</v>
      </c>
      <c r="D639" s="373"/>
      <c r="E639" s="346">
        <v>333.44</v>
      </c>
      <c r="F639" s="373"/>
      <c r="G639" s="347">
        <v>57.604500000000002</v>
      </c>
      <c r="H639" s="374"/>
      <c r="I639" s="348" t="s">
        <v>430</v>
      </c>
      <c r="J639" s="348">
        <v>0.75600000000000001</v>
      </c>
      <c r="K639" s="348">
        <v>0.90349999999999997</v>
      </c>
      <c r="L639" s="348">
        <v>7.6325000000000003</v>
      </c>
      <c r="M639" s="348">
        <v>10.438499999999999</v>
      </c>
      <c r="N639" s="350">
        <v>30.308900000000001</v>
      </c>
      <c r="O639" s="348">
        <v>26.116900000000001</v>
      </c>
      <c r="P639" s="348">
        <v>19.3828</v>
      </c>
      <c r="Q639" s="348">
        <v>12.534599999999999</v>
      </c>
      <c r="R639" s="348">
        <v>13.673</v>
      </c>
      <c r="S639" s="348">
        <v>1.3069999999999999</v>
      </c>
      <c r="T639" s="348">
        <v>15.3248</v>
      </c>
      <c r="U639" s="348">
        <v>14.1814</v>
      </c>
      <c r="V639" s="348">
        <v>18.241199999999999</v>
      </c>
      <c r="W639" s="348">
        <v>1.3069999999999999</v>
      </c>
      <c r="X639" s="348">
        <v>12.3147</v>
      </c>
      <c r="Y639" s="374"/>
      <c r="Z639" s="346" t="s">
        <v>430</v>
      </c>
      <c r="AA639" s="346">
        <v>4</v>
      </c>
      <c r="AB639" s="346">
        <v>4</v>
      </c>
      <c r="AC639" s="346">
        <v>5</v>
      </c>
      <c r="AD639" s="346">
        <v>4</v>
      </c>
      <c r="AE639" s="346">
        <v>4</v>
      </c>
      <c r="AF639" s="346">
        <v>2</v>
      </c>
      <c r="AG639" s="346">
        <v>4</v>
      </c>
      <c r="AH639" s="346">
        <v>1</v>
      </c>
      <c r="AI639" s="346">
        <v>3</v>
      </c>
      <c r="AJ639" s="346">
        <v>4</v>
      </c>
      <c r="AK639" s="346">
        <v>4</v>
      </c>
      <c r="AL639" s="346">
        <v>4</v>
      </c>
      <c r="AM639" s="346">
        <v>4</v>
      </c>
      <c r="AN639" s="346">
        <v>4</v>
      </c>
      <c r="AO639" s="373"/>
      <c r="AP639" s="348">
        <v>14.98</v>
      </c>
      <c r="AQ639" s="348">
        <v>16.45</v>
      </c>
      <c r="AR639" s="348">
        <v>19.2</v>
      </c>
      <c r="AS639" s="348">
        <v>25.91</v>
      </c>
      <c r="AT639" s="348">
        <v>27.45</v>
      </c>
      <c r="AU639" s="351"/>
      <c r="AV639" s="346">
        <v>3</v>
      </c>
      <c r="AW639" s="346">
        <v>1</v>
      </c>
      <c r="AX639" s="346">
        <v>3</v>
      </c>
      <c r="AY639" s="346">
        <v>4</v>
      </c>
      <c r="AZ639" s="346">
        <v>4</v>
      </c>
      <c r="BA639" s="362"/>
      <c r="BB639" s="348">
        <v>12.1207480192198</v>
      </c>
      <c r="BC639" s="375">
        <v>0</v>
      </c>
      <c r="BD639" s="375">
        <v>9.0149353897540405E-2</v>
      </c>
      <c r="BE639" s="375" t="s">
        <v>430</v>
      </c>
      <c r="BF639" s="374"/>
      <c r="BG639" s="348" t="s">
        <v>430</v>
      </c>
      <c r="BH639" s="348" t="s">
        <v>430</v>
      </c>
      <c r="BI639" s="348" t="s">
        <v>430</v>
      </c>
      <c r="BJ639" s="348" t="s">
        <v>430</v>
      </c>
      <c r="BK639" s="373"/>
      <c r="BL639" s="372" t="s">
        <v>3540</v>
      </c>
      <c r="BM639" s="372" t="s">
        <v>3541</v>
      </c>
      <c r="BN639" s="372" t="s">
        <v>3542</v>
      </c>
      <c r="BO639" s="372" t="s">
        <v>3543</v>
      </c>
      <c r="BP639" s="372" t="s">
        <v>3544</v>
      </c>
      <c r="BQ639" s="373"/>
      <c r="BR639" s="354" t="s">
        <v>463</v>
      </c>
    </row>
    <row r="640" spans="1:70" s="428" customFormat="1" x14ac:dyDescent="0.25">
      <c r="A640" s="885" t="s">
        <v>93</v>
      </c>
      <c r="B640" s="402"/>
      <c r="C640" s="724"/>
      <c r="D640" s="402"/>
      <c r="E640" s="403"/>
      <c r="F640" s="402"/>
      <c r="G640" s="404"/>
      <c r="H640" s="406"/>
      <c r="I640" s="405">
        <v>-1.363</v>
      </c>
      <c r="J640" s="405">
        <v>0.1394</v>
      </c>
      <c r="K640" s="405">
        <v>-0.54869999999999997</v>
      </c>
      <c r="L640" s="405">
        <v>8.5390999999999995</v>
      </c>
      <c r="M640" s="405">
        <v>22.714700000000001</v>
      </c>
      <c r="N640" s="407">
        <v>51.5306</v>
      </c>
      <c r="O640" s="405">
        <v>29.346499999999999</v>
      </c>
      <c r="P640" s="405">
        <v>24.217099999999999</v>
      </c>
      <c r="Q640" s="405">
        <v>11.157999999999999</v>
      </c>
      <c r="R640" s="405">
        <v>13.726900000000001</v>
      </c>
      <c r="S640" s="405">
        <v>0.28639999999999999</v>
      </c>
      <c r="T640" s="405">
        <v>18.425799999999999</v>
      </c>
      <c r="U640" s="405">
        <v>27.063700000000001</v>
      </c>
      <c r="V640" s="405">
        <v>34.680100000000003</v>
      </c>
      <c r="W640" s="405">
        <v>0.28639999999999999</v>
      </c>
      <c r="X640" s="405">
        <v>15.889799999999999</v>
      </c>
      <c r="Y640" s="406"/>
      <c r="Z640" s="403">
        <v>3</v>
      </c>
      <c r="AA640" s="403">
        <v>6</v>
      </c>
      <c r="AB640" s="403">
        <v>6</v>
      </c>
      <c r="AC640" s="403">
        <v>6</v>
      </c>
      <c r="AD640" s="403">
        <v>6</v>
      </c>
      <c r="AE640" s="403">
        <v>6</v>
      </c>
      <c r="AF640" s="403">
        <v>6</v>
      </c>
      <c r="AG640" s="403">
        <v>6</v>
      </c>
      <c r="AH640" s="403">
        <v>5</v>
      </c>
      <c r="AI640" s="403">
        <v>5</v>
      </c>
      <c r="AJ640" s="403">
        <v>6</v>
      </c>
      <c r="AK640" s="403">
        <v>6</v>
      </c>
      <c r="AL640" s="403">
        <v>6</v>
      </c>
      <c r="AM640" s="403">
        <v>6</v>
      </c>
      <c r="AN640" s="403">
        <v>6</v>
      </c>
      <c r="AO640" s="402"/>
      <c r="AP640" s="405">
        <v>14.552</v>
      </c>
      <c r="AQ640" s="405">
        <v>15.628</v>
      </c>
      <c r="AR640" s="405">
        <v>18.239999999999998</v>
      </c>
      <c r="AS640" s="405">
        <v>32.671666666666702</v>
      </c>
      <c r="AT640" s="405">
        <v>50.226666666666702</v>
      </c>
      <c r="AU640" s="408"/>
      <c r="AV640" s="403">
        <v>5</v>
      </c>
      <c r="AW640" s="403">
        <v>5</v>
      </c>
      <c r="AX640" s="403">
        <v>5</v>
      </c>
      <c r="AY640" s="403">
        <v>6</v>
      </c>
      <c r="AZ640" s="403">
        <v>6</v>
      </c>
      <c r="BA640" s="409"/>
      <c r="BB640" s="405"/>
      <c r="BC640" s="410"/>
      <c r="BD640" s="410"/>
      <c r="BE640" s="410"/>
      <c r="BF640" s="406"/>
      <c r="BG640" s="405"/>
      <c r="BH640" s="405"/>
      <c r="BI640" s="405"/>
      <c r="BJ640" s="405"/>
      <c r="BK640" s="402"/>
      <c r="BL640" s="401"/>
      <c r="BM640" s="401"/>
      <c r="BN640" s="401"/>
      <c r="BO640" s="401"/>
      <c r="BP640" s="401"/>
      <c r="BQ640" s="402"/>
      <c r="BR640" s="411"/>
    </row>
    <row r="641" spans="1:70" s="428" customFormat="1" x14ac:dyDescent="0.25">
      <c r="A641" s="886" t="s">
        <v>94</v>
      </c>
      <c r="B641" s="373"/>
      <c r="C641" s="719"/>
      <c r="D641" s="373"/>
      <c r="E641" s="346"/>
      <c r="F641" s="373"/>
      <c r="G641" s="347"/>
      <c r="H641" s="374"/>
      <c r="I641" s="348">
        <v>-1.2314000000000001</v>
      </c>
      <c r="J641" s="348">
        <v>1.3362000000000001</v>
      </c>
      <c r="K641" s="348">
        <v>4.4341999999999997</v>
      </c>
      <c r="L641" s="348">
        <v>11.9061</v>
      </c>
      <c r="M641" s="348">
        <v>80.155100000000004</v>
      </c>
      <c r="N641" s="350">
        <v>150.71799999999999</v>
      </c>
      <c r="O641" s="348">
        <v>71.930300000000003</v>
      </c>
      <c r="P641" s="348">
        <v>53.767800000000001</v>
      </c>
      <c r="Q641" s="348">
        <v>12.534599999999999</v>
      </c>
      <c r="R641" s="348">
        <v>16.337399999999999</v>
      </c>
      <c r="S641" s="348">
        <v>4.2548000000000004</v>
      </c>
      <c r="T641" s="348">
        <v>27.688300000000002</v>
      </c>
      <c r="U641" s="348">
        <v>82.842200000000005</v>
      </c>
      <c r="V641" s="348">
        <v>103.8206</v>
      </c>
      <c r="W641" s="348">
        <v>4.2548000000000004</v>
      </c>
      <c r="X641" s="348">
        <v>31.273399999999999</v>
      </c>
      <c r="Y641" s="374"/>
      <c r="Z641" s="346"/>
      <c r="AA641" s="346"/>
      <c r="AB641" s="346"/>
      <c r="AC641" s="346"/>
      <c r="AD641" s="346"/>
      <c r="AE641" s="346"/>
      <c r="AF641" s="346"/>
      <c r="AG641" s="346"/>
      <c r="AH641" s="346"/>
      <c r="AI641" s="346"/>
      <c r="AJ641" s="346"/>
      <c r="AK641" s="346"/>
      <c r="AL641" s="346"/>
      <c r="AM641" s="346"/>
      <c r="AN641" s="346"/>
      <c r="AO641" s="373"/>
      <c r="AP641" s="348">
        <v>16.309999999999999</v>
      </c>
      <c r="AQ641" s="348">
        <v>16.45</v>
      </c>
      <c r="AR641" s="348">
        <v>19.73</v>
      </c>
      <c r="AS641" s="348">
        <v>79.400000000000006</v>
      </c>
      <c r="AT641" s="348">
        <v>152.30000000000001</v>
      </c>
      <c r="AU641" s="351"/>
      <c r="AV641" s="346"/>
      <c r="AW641" s="346"/>
      <c r="AX641" s="346"/>
      <c r="AY641" s="346"/>
      <c r="AZ641" s="346"/>
      <c r="BA641" s="362"/>
      <c r="BB641" s="348"/>
      <c r="BC641" s="375"/>
      <c r="BD641" s="375"/>
      <c r="BE641" s="375"/>
      <c r="BF641" s="374"/>
      <c r="BG641" s="348"/>
      <c r="BH641" s="348"/>
      <c r="BI641" s="348"/>
      <c r="BJ641" s="348"/>
      <c r="BK641" s="373"/>
      <c r="BL641" s="372"/>
      <c r="BM641" s="372"/>
      <c r="BN641" s="372"/>
      <c r="BO641" s="372"/>
      <c r="BP641" s="372"/>
      <c r="BQ641" s="373"/>
      <c r="BR641" s="354"/>
    </row>
    <row r="642" spans="1:70" s="428" customFormat="1" x14ac:dyDescent="0.25">
      <c r="A642" s="886" t="s">
        <v>95</v>
      </c>
      <c r="B642" s="373"/>
      <c r="C642" s="719"/>
      <c r="D642" s="373"/>
      <c r="E642" s="346"/>
      <c r="F642" s="373"/>
      <c r="G642" s="347"/>
      <c r="H642" s="374"/>
      <c r="I642" s="348">
        <v>-1.5665</v>
      </c>
      <c r="J642" s="348">
        <v>-3.0596999999999999</v>
      </c>
      <c r="K642" s="348">
        <v>-11.526300000000001</v>
      </c>
      <c r="L642" s="348">
        <v>5.1315999999999997</v>
      </c>
      <c r="M642" s="348">
        <v>2.1556000000000002</v>
      </c>
      <c r="N642" s="350">
        <v>20.075800000000001</v>
      </c>
      <c r="O642" s="348">
        <v>14.5284</v>
      </c>
      <c r="P642" s="348">
        <v>13.607900000000001</v>
      </c>
      <c r="Q642" s="348">
        <v>7.8574999999999999</v>
      </c>
      <c r="R642" s="348">
        <v>11.0176</v>
      </c>
      <c r="S642" s="348">
        <v>-8.0045000000000002</v>
      </c>
      <c r="T642" s="348">
        <v>7.9880000000000004</v>
      </c>
      <c r="U642" s="348">
        <v>6.5209000000000001</v>
      </c>
      <c r="V642" s="348">
        <v>13.517200000000001</v>
      </c>
      <c r="W642" s="348">
        <v>-8.0045000000000002</v>
      </c>
      <c r="X642" s="348">
        <v>10.0326</v>
      </c>
      <c r="Y642" s="374"/>
      <c r="Z642" s="346"/>
      <c r="AA642" s="346"/>
      <c r="AB642" s="346"/>
      <c r="AC642" s="346"/>
      <c r="AD642" s="346"/>
      <c r="AE642" s="346"/>
      <c r="AF642" s="346"/>
      <c r="AG642" s="346"/>
      <c r="AH642" s="346"/>
      <c r="AI642" s="346"/>
      <c r="AJ642" s="346"/>
      <c r="AK642" s="346"/>
      <c r="AL642" s="346"/>
      <c r="AM642" s="346"/>
      <c r="AN642" s="346"/>
      <c r="AO642" s="373"/>
      <c r="AP642" s="348">
        <v>12.12</v>
      </c>
      <c r="AQ642" s="348">
        <v>14.46</v>
      </c>
      <c r="AR642" s="348">
        <v>15.28</v>
      </c>
      <c r="AS642" s="348">
        <v>15.82</v>
      </c>
      <c r="AT642" s="348">
        <v>17.27</v>
      </c>
      <c r="AU642" s="351"/>
      <c r="AV642" s="346"/>
      <c r="AW642" s="346"/>
      <c r="AX642" s="346"/>
      <c r="AY642" s="346"/>
      <c r="AZ642" s="346"/>
      <c r="BA642" s="362"/>
      <c r="BB642" s="348"/>
      <c r="BC642" s="375"/>
      <c r="BD642" s="375"/>
      <c r="BE642" s="375"/>
      <c r="BF642" s="374"/>
      <c r="BG642" s="348"/>
      <c r="BH642" s="348"/>
      <c r="BI642" s="348"/>
      <c r="BJ642" s="348"/>
      <c r="BK642" s="373"/>
      <c r="BL642" s="372"/>
      <c r="BM642" s="372"/>
      <c r="BN642" s="372"/>
      <c r="BO642" s="372"/>
      <c r="BP642" s="372"/>
      <c r="BQ642" s="373"/>
      <c r="BR642" s="354"/>
    </row>
    <row r="643" spans="1:70" s="428" customFormat="1" x14ac:dyDescent="0.25">
      <c r="A643" s="887" t="s">
        <v>96</v>
      </c>
      <c r="B643" s="413"/>
      <c r="C643" s="725"/>
      <c r="D643" s="413"/>
      <c r="E643" s="414"/>
      <c r="F643" s="413"/>
      <c r="G643" s="415"/>
      <c r="H643" s="417"/>
      <c r="I643" s="416">
        <v>-1.2910999999999999</v>
      </c>
      <c r="J643" s="416">
        <v>0.91210000000000002</v>
      </c>
      <c r="K643" s="416">
        <v>1.40665</v>
      </c>
      <c r="L643" s="416">
        <v>8.3628499999999999</v>
      </c>
      <c r="M643" s="416">
        <v>13.716100000000001</v>
      </c>
      <c r="N643" s="418">
        <v>36.418700000000001</v>
      </c>
      <c r="O643" s="416">
        <v>24.2837</v>
      </c>
      <c r="P643" s="416">
        <v>19.5763</v>
      </c>
      <c r="Q643" s="416">
        <v>11.798999999999999</v>
      </c>
      <c r="R643" s="416">
        <v>13.673</v>
      </c>
      <c r="S643" s="416">
        <v>2.1541999999999999</v>
      </c>
      <c r="T643" s="416">
        <v>17.786100000000001</v>
      </c>
      <c r="U643" s="416">
        <v>18.762699999999999</v>
      </c>
      <c r="V643" s="416">
        <v>21.742999999999999</v>
      </c>
      <c r="W643" s="416">
        <v>2.1541999999999999</v>
      </c>
      <c r="X643" s="416">
        <v>13.7028</v>
      </c>
      <c r="Y643" s="417"/>
      <c r="Z643" s="414"/>
      <c r="AA643" s="414"/>
      <c r="AB643" s="414"/>
      <c r="AC643" s="414"/>
      <c r="AD643" s="414"/>
      <c r="AE643" s="414"/>
      <c r="AF643" s="414"/>
      <c r="AG643" s="414"/>
      <c r="AH643" s="414"/>
      <c r="AI643" s="414"/>
      <c r="AJ643" s="414"/>
      <c r="AK643" s="414"/>
      <c r="AL643" s="414"/>
      <c r="AM643" s="414"/>
      <c r="AN643" s="414"/>
      <c r="AO643" s="413"/>
      <c r="AP643" s="416">
        <v>14.98</v>
      </c>
      <c r="AQ643" s="416">
        <v>15.78</v>
      </c>
      <c r="AR643" s="416">
        <v>19.2</v>
      </c>
      <c r="AS643" s="416">
        <v>26.02</v>
      </c>
      <c r="AT643" s="416">
        <v>31.4</v>
      </c>
      <c r="AU643" s="419"/>
      <c r="AV643" s="414"/>
      <c r="AW643" s="414"/>
      <c r="AX643" s="414"/>
      <c r="AY643" s="414"/>
      <c r="AZ643" s="414"/>
      <c r="BA643" s="420"/>
      <c r="BB643" s="416"/>
      <c r="BC643" s="421"/>
      <c r="BD643" s="421"/>
      <c r="BE643" s="421"/>
      <c r="BF643" s="417"/>
      <c r="BG643" s="416"/>
      <c r="BH643" s="416"/>
      <c r="BI643" s="416"/>
      <c r="BJ643" s="416"/>
      <c r="BK643" s="413"/>
      <c r="BL643" s="412"/>
      <c r="BM643" s="412"/>
      <c r="BN643" s="412"/>
      <c r="BO643" s="412"/>
      <c r="BP643" s="412"/>
      <c r="BQ643" s="413"/>
      <c r="BR643" s="422"/>
    </row>
    <row r="644" spans="1:70" s="428" customFormat="1" ht="14.5" customHeight="1" x14ac:dyDescent="0.35">
      <c r="A644" s="874" t="s">
        <v>4055</v>
      </c>
      <c r="B644" s="862"/>
      <c r="C644" s="863"/>
      <c r="D644" s="862"/>
      <c r="E644" s="864"/>
      <c r="F644" s="862"/>
      <c r="G644" s="865"/>
      <c r="H644" s="867"/>
      <c r="I644" s="866"/>
      <c r="J644" s="866"/>
      <c r="K644" s="866"/>
      <c r="L644" s="866"/>
      <c r="M644" s="866"/>
      <c r="N644" s="868"/>
      <c r="O644" s="866"/>
      <c r="P644" s="866"/>
      <c r="Q644" s="866"/>
      <c r="R644" s="866"/>
      <c r="S644" s="866"/>
      <c r="T644" s="866"/>
      <c r="U644" s="866"/>
      <c r="V644" s="866"/>
      <c r="W644" s="866"/>
      <c r="X644" s="866"/>
      <c r="Y644" s="867"/>
      <c r="Z644" s="864"/>
      <c r="AA644" s="864"/>
      <c r="AB644" s="864"/>
      <c r="AC644" s="864"/>
      <c r="AD644" s="864"/>
      <c r="AE644" s="864"/>
      <c r="AF644" s="864"/>
      <c r="AG644" s="864"/>
      <c r="AH644" s="864"/>
      <c r="AI644" s="864"/>
      <c r="AJ644" s="864"/>
      <c r="AK644" s="864"/>
      <c r="AL644" s="864"/>
      <c r="AM644" s="864"/>
      <c r="AN644" s="864"/>
      <c r="AO644" s="862"/>
      <c r="AP644" s="866"/>
      <c r="AQ644" s="866"/>
      <c r="AR644" s="866"/>
      <c r="AS644" s="866"/>
      <c r="AT644" s="866"/>
      <c r="AU644" s="869"/>
      <c r="AV644" s="864"/>
      <c r="AW644" s="864"/>
      <c r="AX644" s="864"/>
      <c r="AY644" s="864"/>
      <c r="AZ644" s="864"/>
      <c r="BA644" s="870"/>
      <c r="BB644" s="866"/>
      <c r="BC644" s="871"/>
      <c r="BD644" s="871"/>
      <c r="BE644" s="871"/>
      <c r="BF644" s="867"/>
      <c r="BG644" s="866"/>
      <c r="BH644" s="866"/>
      <c r="BI644" s="866"/>
      <c r="BJ644" s="866"/>
      <c r="BK644" s="862"/>
      <c r="BL644" s="872"/>
      <c r="BM644" s="872"/>
      <c r="BN644" s="872"/>
      <c r="BO644" s="872"/>
      <c r="BP644" s="872"/>
      <c r="BQ644" s="862"/>
      <c r="BR644" s="873"/>
    </row>
    <row r="645" spans="1:70" s="428" customFormat="1" x14ac:dyDescent="0.25">
      <c r="A645" s="345" t="s">
        <v>4056</v>
      </c>
      <c r="B645" s="373"/>
      <c r="C645" s="719">
        <v>41275</v>
      </c>
      <c r="D645" s="373"/>
      <c r="E645" s="346">
        <v>4048.23</v>
      </c>
      <c r="F645" s="373"/>
      <c r="G645" s="347">
        <v>331.24919999999997</v>
      </c>
      <c r="H645" s="374"/>
      <c r="I645" s="348">
        <v>3.9100000000000003E-2</v>
      </c>
      <c r="J645" s="348">
        <v>0.44600000000000001</v>
      </c>
      <c r="K645" s="348">
        <v>2.3409</v>
      </c>
      <c r="L645" s="348">
        <v>4.0068999999999999</v>
      </c>
      <c r="M645" s="348">
        <v>-1.1185</v>
      </c>
      <c r="N645" s="350">
        <v>8.8513999999999999</v>
      </c>
      <c r="O645" s="348">
        <v>3.1044</v>
      </c>
      <c r="P645" s="348">
        <v>18.395299999999999</v>
      </c>
      <c r="Q645" s="348">
        <v>19.8703</v>
      </c>
      <c r="R645" s="348">
        <v>13.2401</v>
      </c>
      <c r="S645" s="348">
        <v>2.0619000000000001</v>
      </c>
      <c r="T645" s="348">
        <v>14.745699999999999</v>
      </c>
      <c r="U645" s="348">
        <v>-2.6985999999999999</v>
      </c>
      <c r="V645" s="348">
        <v>-0.71730000000000005</v>
      </c>
      <c r="W645" s="348">
        <v>2.0619000000000001</v>
      </c>
      <c r="X645" s="348">
        <v>18.623899999999999</v>
      </c>
      <c r="Y645" s="374"/>
      <c r="Z645" s="346">
        <v>4</v>
      </c>
      <c r="AA645" s="346">
        <v>1</v>
      </c>
      <c r="AB645" s="346">
        <v>5</v>
      </c>
      <c r="AC645" s="346">
        <v>5</v>
      </c>
      <c r="AD645" s="346">
        <v>6</v>
      </c>
      <c r="AE645" s="346">
        <v>5</v>
      </c>
      <c r="AF645" s="346">
        <v>5</v>
      </c>
      <c r="AG645" s="346">
        <v>3</v>
      </c>
      <c r="AH645" s="346">
        <v>1</v>
      </c>
      <c r="AI645" s="346">
        <v>1</v>
      </c>
      <c r="AJ645" s="346">
        <v>3</v>
      </c>
      <c r="AK645" s="346">
        <v>5</v>
      </c>
      <c r="AL645" s="346">
        <v>5</v>
      </c>
      <c r="AM645" s="346">
        <v>6</v>
      </c>
      <c r="AN645" s="346">
        <v>3</v>
      </c>
      <c r="AO645" s="373"/>
      <c r="AP645" s="348">
        <v>16.45</v>
      </c>
      <c r="AQ645" s="348">
        <v>20.83</v>
      </c>
      <c r="AR645" s="348">
        <v>18.02</v>
      </c>
      <c r="AS645" s="348">
        <v>11.45</v>
      </c>
      <c r="AT645" s="348">
        <v>2.99</v>
      </c>
      <c r="AU645" s="351"/>
      <c r="AV645" s="346">
        <v>1</v>
      </c>
      <c r="AW645" s="346">
        <v>1</v>
      </c>
      <c r="AX645" s="346">
        <v>1</v>
      </c>
      <c r="AY645" s="346">
        <v>3</v>
      </c>
      <c r="AZ645" s="346">
        <v>5</v>
      </c>
      <c r="BA645" s="362"/>
      <c r="BB645" s="348">
        <v>17.629385651200099</v>
      </c>
      <c r="BC645" s="375">
        <v>0.910496749459072</v>
      </c>
      <c r="BD645" s="375">
        <v>6.7287912779403602E-2</v>
      </c>
      <c r="BE645" s="375">
        <v>-3.0022922340456899E-2</v>
      </c>
      <c r="BF645" s="374"/>
      <c r="BG645" s="348">
        <v>74.751900000000006</v>
      </c>
      <c r="BH645" s="348">
        <v>7.9972799999999999</v>
      </c>
      <c r="BI645" s="348">
        <v>13.0611</v>
      </c>
      <c r="BJ645" s="348">
        <v>4.1897200000000003</v>
      </c>
      <c r="BK645" s="373"/>
      <c r="BL645" s="372" t="s">
        <v>3547</v>
      </c>
      <c r="BM645" s="372" t="s">
        <v>3548</v>
      </c>
      <c r="BN645" s="372" t="s">
        <v>3549</v>
      </c>
      <c r="BO645" s="372" t="s">
        <v>3550</v>
      </c>
      <c r="BP645" s="372" t="s">
        <v>3551</v>
      </c>
      <c r="BQ645" s="373"/>
      <c r="BR645" s="354" t="s">
        <v>463</v>
      </c>
    </row>
    <row r="646" spans="1:70" s="428" customFormat="1" x14ac:dyDescent="0.25">
      <c r="A646" s="345" t="s">
        <v>4057</v>
      </c>
      <c r="B646" s="373"/>
      <c r="C646" s="719">
        <v>44862</v>
      </c>
      <c r="D646" s="373"/>
      <c r="E646" s="346">
        <v>3644.52</v>
      </c>
      <c r="F646" s="373"/>
      <c r="G646" s="347">
        <v>21.96</v>
      </c>
      <c r="H646" s="374"/>
      <c r="I646" s="348">
        <v>0</v>
      </c>
      <c r="J646" s="348">
        <v>0.31979999999999997</v>
      </c>
      <c r="K646" s="348">
        <v>3.0985999999999998</v>
      </c>
      <c r="L646" s="348">
        <v>5.3236999999999997</v>
      </c>
      <c r="M646" s="348">
        <v>2.3298999999999999</v>
      </c>
      <c r="N646" s="350">
        <v>13.3127</v>
      </c>
      <c r="O646" s="348">
        <v>7.0578000000000003</v>
      </c>
      <c r="P646" s="348">
        <v>22.486799999999999</v>
      </c>
      <c r="Q646" s="348" t="s">
        <v>430</v>
      </c>
      <c r="R646" s="348" t="s">
        <v>430</v>
      </c>
      <c r="S646" s="348">
        <v>1.7608999999999999</v>
      </c>
      <c r="T646" s="348">
        <v>18.191600000000001</v>
      </c>
      <c r="U646" s="348">
        <v>0.36559999999999998</v>
      </c>
      <c r="V646" s="348">
        <v>3.9281000000000001</v>
      </c>
      <c r="W646" s="348">
        <v>1.7608999999999999</v>
      </c>
      <c r="X646" s="348">
        <v>23.563700000000001</v>
      </c>
      <c r="Y646" s="374"/>
      <c r="Z646" s="346">
        <v>6</v>
      </c>
      <c r="AA646" s="346">
        <v>3</v>
      </c>
      <c r="AB646" s="346">
        <v>4</v>
      </c>
      <c r="AC646" s="346">
        <v>4</v>
      </c>
      <c r="AD646" s="346">
        <v>3</v>
      </c>
      <c r="AE646" s="346">
        <v>3</v>
      </c>
      <c r="AF646" s="346">
        <v>2</v>
      </c>
      <c r="AG646" s="346">
        <v>1</v>
      </c>
      <c r="AH646" s="346" t="s">
        <v>430</v>
      </c>
      <c r="AI646" s="346" t="s">
        <v>430</v>
      </c>
      <c r="AJ646" s="346">
        <v>4</v>
      </c>
      <c r="AK646" s="346">
        <v>3</v>
      </c>
      <c r="AL646" s="346">
        <v>3</v>
      </c>
      <c r="AM646" s="346">
        <v>3</v>
      </c>
      <c r="AN646" s="346">
        <v>4</v>
      </c>
      <c r="AO646" s="373"/>
      <c r="AP646" s="348" t="s">
        <v>430</v>
      </c>
      <c r="AQ646" s="348" t="s">
        <v>430</v>
      </c>
      <c r="AR646" s="348" t="s">
        <v>430</v>
      </c>
      <c r="AS646" s="348">
        <v>15.23</v>
      </c>
      <c r="AT646" s="348">
        <v>9.07</v>
      </c>
      <c r="AU646" s="351"/>
      <c r="AV646" s="346" t="s">
        <v>430</v>
      </c>
      <c r="AW646" s="346" t="s">
        <v>430</v>
      </c>
      <c r="AX646" s="346" t="s">
        <v>430</v>
      </c>
      <c r="AY646" s="346">
        <v>1</v>
      </c>
      <c r="AZ646" s="346">
        <v>3</v>
      </c>
      <c r="BA646" s="362"/>
      <c r="BB646" s="348">
        <v>17.942182723830399</v>
      </c>
      <c r="BC646" s="375">
        <v>0.92516474672903604</v>
      </c>
      <c r="BD646" s="375">
        <v>8.1117088724491707E-2</v>
      </c>
      <c r="BE646" s="375">
        <v>0.219556213069316</v>
      </c>
      <c r="BF646" s="374"/>
      <c r="BG646" s="348">
        <v>66.676199999999994</v>
      </c>
      <c r="BH646" s="348">
        <v>6.8429599999999997</v>
      </c>
      <c r="BI646" s="348">
        <v>19.268799999999999</v>
      </c>
      <c r="BJ646" s="348">
        <v>7.21204</v>
      </c>
      <c r="BK646" s="373"/>
      <c r="BL646" s="372" t="s">
        <v>3553</v>
      </c>
      <c r="BM646" s="372" t="s">
        <v>3554</v>
      </c>
      <c r="BN646" s="372" t="s">
        <v>3555</v>
      </c>
      <c r="BO646" s="372" t="s">
        <v>3556</v>
      </c>
      <c r="BP646" s="372" t="s">
        <v>3557</v>
      </c>
      <c r="BQ646" s="373"/>
      <c r="BR646" s="354" t="s">
        <v>463</v>
      </c>
    </row>
    <row r="647" spans="1:70" s="428" customFormat="1" x14ac:dyDescent="0.25">
      <c r="A647" s="345" t="s">
        <v>4058</v>
      </c>
      <c r="B647" s="373"/>
      <c r="C647" s="719">
        <v>45155</v>
      </c>
      <c r="D647" s="373"/>
      <c r="E647" s="346">
        <v>1851.73</v>
      </c>
      <c r="F647" s="373"/>
      <c r="G647" s="347">
        <v>19.158999999999999</v>
      </c>
      <c r="H647" s="374"/>
      <c r="I647" s="348">
        <v>0.15679999999999999</v>
      </c>
      <c r="J647" s="348">
        <v>0.372</v>
      </c>
      <c r="K647" s="348">
        <v>4.1985999999999999</v>
      </c>
      <c r="L647" s="348">
        <v>8.0475999999999992</v>
      </c>
      <c r="M647" s="348">
        <v>4.7740999999999998</v>
      </c>
      <c r="N647" s="350">
        <v>13.5617</v>
      </c>
      <c r="O647" s="348">
        <v>8.1738999999999997</v>
      </c>
      <c r="P647" s="348" t="s">
        <v>430</v>
      </c>
      <c r="Q647" s="348" t="s">
        <v>430</v>
      </c>
      <c r="R647" s="348" t="s">
        <v>430</v>
      </c>
      <c r="S647" s="348">
        <v>2.6797</v>
      </c>
      <c r="T647" s="348">
        <v>20.610600000000002</v>
      </c>
      <c r="U647" s="348">
        <v>3.3109000000000002</v>
      </c>
      <c r="V647" s="348">
        <v>4.4485999999999999</v>
      </c>
      <c r="W647" s="348">
        <v>2.6797</v>
      </c>
      <c r="X647" s="348">
        <v>24.987500000000001</v>
      </c>
      <c r="Y647" s="374"/>
      <c r="Z647" s="346">
        <v>1</v>
      </c>
      <c r="AA647" s="346">
        <v>2</v>
      </c>
      <c r="AB647" s="346">
        <v>1</v>
      </c>
      <c r="AC647" s="346">
        <v>2</v>
      </c>
      <c r="AD647" s="346">
        <v>2</v>
      </c>
      <c r="AE647" s="346">
        <v>2</v>
      </c>
      <c r="AF647" s="346">
        <v>1</v>
      </c>
      <c r="AG647" s="346" t="s">
        <v>430</v>
      </c>
      <c r="AH647" s="346" t="s">
        <v>430</v>
      </c>
      <c r="AI647" s="346" t="s">
        <v>430</v>
      </c>
      <c r="AJ647" s="346">
        <v>1</v>
      </c>
      <c r="AK647" s="346">
        <v>2</v>
      </c>
      <c r="AL647" s="346">
        <v>2</v>
      </c>
      <c r="AM647" s="346">
        <v>2</v>
      </c>
      <c r="AN647" s="346">
        <v>1</v>
      </c>
      <c r="AO647" s="373"/>
      <c r="AP647" s="348" t="s">
        <v>430</v>
      </c>
      <c r="AQ647" s="348" t="s">
        <v>430</v>
      </c>
      <c r="AR647" s="348" t="s">
        <v>430</v>
      </c>
      <c r="AS647" s="348" t="s">
        <v>430</v>
      </c>
      <c r="AT647" s="348">
        <v>12.83</v>
      </c>
      <c r="AU647" s="351"/>
      <c r="AV647" s="346" t="s">
        <v>430</v>
      </c>
      <c r="AW647" s="346" t="s">
        <v>430</v>
      </c>
      <c r="AX647" s="346" t="s">
        <v>430</v>
      </c>
      <c r="AY647" s="346" t="s">
        <v>430</v>
      </c>
      <c r="AZ647" s="346">
        <v>2</v>
      </c>
      <c r="BA647" s="362"/>
      <c r="BB647" s="348">
        <v>19.195149721025</v>
      </c>
      <c r="BC647" s="375">
        <v>0.94639048326659103</v>
      </c>
      <c r="BD647" s="375">
        <v>7.8255029816143906E-2</v>
      </c>
      <c r="BE647" s="375">
        <v>0.41440518045031199</v>
      </c>
      <c r="BF647" s="374"/>
      <c r="BG647" s="348">
        <v>49.9557</v>
      </c>
      <c r="BH647" s="348">
        <v>13.085900000000001</v>
      </c>
      <c r="BI647" s="348">
        <v>35.869999999999997</v>
      </c>
      <c r="BJ647" s="348">
        <v>1.0884</v>
      </c>
      <c r="BK647" s="373"/>
      <c r="BL647" s="372" t="s">
        <v>3559</v>
      </c>
      <c r="BM647" s="372" t="s">
        <v>3560</v>
      </c>
      <c r="BN647" s="372" t="s">
        <v>3561</v>
      </c>
      <c r="BO647" s="372" t="s">
        <v>3562</v>
      </c>
      <c r="BP647" s="372" t="s">
        <v>3563</v>
      </c>
      <c r="BQ647" s="373"/>
      <c r="BR647" s="354" t="s">
        <v>463</v>
      </c>
    </row>
    <row r="648" spans="1:70" s="428" customFormat="1" x14ac:dyDescent="0.25">
      <c r="A648" s="345" t="s">
        <v>4059</v>
      </c>
      <c r="B648" s="373"/>
      <c r="C648" s="719">
        <v>45247</v>
      </c>
      <c r="D648" s="373"/>
      <c r="E648" s="346">
        <v>1587.91</v>
      </c>
      <c r="F648" s="373"/>
      <c r="G648" s="347">
        <v>16.5</v>
      </c>
      <c r="H648" s="374"/>
      <c r="I648" s="348">
        <v>0.12139999999999999</v>
      </c>
      <c r="J648" s="348">
        <v>6.0600000000000001E-2</v>
      </c>
      <c r="K648" s="348">
        <v>3.9698000000000002</v>
      </c>
      <c r="L648" s="348">
        <v>10.5898</v>
      </c>
      <c r="M648" s="348">
        <v>7.3520000000000003</v>
      </c>
      <c r="N648" s="350">
        <v>16.443200000000001</v>
      </c>
      <c r="O648" s="348">
        <v>5.4802999999999997</v>
      </c>
      <c r="P648" s="348" t="s">
        <v>430</v>
      </c>
      <c r="Q648" s="348" t="s">
        <v>430</v>
      </c>
      <c r="R648" s="348" t="s">
        <v>430</v>
      </c>
      <c r="S648" s="348">
        <v>2.2938999999999998</v>
      </c>
      <c r="T648" s="348">
        <v>22.767900000000001</v>
      </c>
      <c r="U648" s="348">
        <v>4.5627000000000004</v>
      </c>
      <c r="V648" s="348">
        <v>7.7727000000000004</v>
      </c>
      <c r="W648" s="348">
        <v>2.2938999999999998</v>
      </c>
      <c r="X648" s="348">
        <v>20.6892</v>
      </c>
      <c r="Y648" s="374"/>
      <c r="Z648" s="346">
        <v>2</v>
      </c>
      <c r="AA648" s="346">
        <v>6</v>
      </c>
      <c r="AB648" s="346">
        <v>2</v>
      </c>
      <c r="AC648" s="346">
        <v>1</v>
      </c>
      <c r="AD648" s="346">
        <v>1</v>
      </c>
      <c r="AE648" s="346">
        <v>1</v>
      </c>
      <c r="AF648" s="346">
        <v>3</v>
      </c>
      <c r="AG648" s="346" t="s">
        <v>430</v>
      </c>
      <c r="AH648" s="346" t="s">
        <v>430</v>
      </c>
      <c r="AI648" s="346" t="s">
        <v>430</v>
      </c>
      <c r="AJ648" s="346">
        <v>2</v>
      </c>
      <c r="AK648" s="346">
        <v>1</v>
      </c>
      <c r="AL648" s="346">
        <v>1</v>
      </c>
      <c r="AM648" s="346">
        <v>1</v>
      </c>
      <c r="AN648" s="346">
        <v>2</v>
      </c>
      <c r="AO648" s="373"/>
      <c r="AP648" s="348" t="s">
        <v>430</v>
      </c>
      <c r="AQ648" s="348" t="s">
        <v>430</v>
      </c>
      <c r="AR648" s="348" t="s">
        <v>430</v>
      </c>
      <c r="AS648" s="348" t="s">
        <v>430</v>
      </c>
      <c r="AT648" s="348">
        <v>17.04</v>
      </c>
      <c r="AU648" s="351"/>
      <c r="AV648" s="346" t="s">
        <v>430</v>
      </c>
      <c r="AW648" s="346" t="s">
        <v>430</v>
      </c>
      <c r="AX648" s="346" t="s">
        <v>430</v>
      </c>
      <c r="AY648" s="346" t="s">
        <v>430</v>
      </c>
      <c r="AZ648" s="346">
        <v>1</v>
      </c>
      <c r="BA648" s="362"/>
      <c r="BB648" s="348">
        <v>19.952392264801698</v>
      </c>
      <c r="BC648" s="375">
        <v>0.96988460714762104</v>
      </c>
      <c r="BD648" s="375">
        <v>5.66934483770569E-2</v>
      </c>
      <c r="BE648" s="375">
        <v>0.199738719690669</v>
      </c>
      <c r="BF648" s="374"/>
      <c r="BG648" s="348">
        <v>62.245199999999997</v>
      </c>
      <c r="BH648" s="348">
        <v>5.60642</v>
      </c>
      <c r="BI648" s="348">
        <v>30.6097</v>
      </c>
      <c r="BJ648" s="348">
        <v>1.53868</v>
      </c>
      <c r="BK648" s="373"/>
      <c r="BL648" s="372" t="s">
        <v>3565</v>
      </c>
      <c r="BM648" s="372" t="s">
        <v>3566</v>
      </c>
      <c r="BN648" s="372" t="s">
        <v>3567</v>
      </c>
      <c r="BO648" s="372" t="s">
        <v>3568</v>
      </c>
      <c r="BP648" s="372" t="s">
        <v>3569</v>
      </c>
      <c r="BQ648" s="373"/>
      <c r="BR648" s="354" t="s">
        <v>443</v>
      </c>
    </row>
    <row r="649" spans="1:70" s="428" customFormat="1" x14ac:dyDescent="0.25">
      <c r="A649" s="345" t="s">
        <v>4060</v>
      </c>
      <c r="B649" s="373"/>
      <c r="C649" s="719">
        <v>44859</v>
      </c>
      <c r="D649" s="373"/>
      <c r="E649" s="346">
        <v>707.35</v>
      </c>
      <c r="F649" s="373"/>
      <c r="G649" s="347">
        <v>20.876000000000001</v>
      </c>
      <c r="H649" s="374"/>
      <c r="I649" s="348">
        <v>6.7100000000000007E-2</v>
      </c>
      <c r="J649" s="348">
        <v>0.2016</v>
      </c>
      <c r="K649" s="348">
        <v>2.2330999999999999</v>
      </c>
      <c r="L649" s="348">
        <v>5.5890000000000004</v>
      </c>
      <c r="M649" s="348">
        <v>1.4235</v>
      </c>
      <c r="N649" s="350">
        <v>13.0388</v>
      </c>
      <c r="O649" s="348">
        <v>4.6253000000000002</v>
      </c>
      <c r="P649" s="348">
        <v>20.109100000000002</v>
      </c>
      <c r="Q649" s="348" t="s">
        <v>430</v>
      </c>
      <c r="R649" s="348" t="s">
        <v>430</v>
      </c>
      <c r="S649" s="348">
        <v>1.7299</v>
      </c>
      <c r="T649" s="348">
        <v>16.945799999999998</v>
      </c>
      <c r="U649" s="348">
        <v>-1.9199999999999998E-2</v>
      </c>
      <c r="V649" s="348">
        <v>3.7008000000000001</v>
      </c>
      <c r="W649" s="348">
        <v>1.7299</v>
      </c>
      <c r="X649" s="348">
        <v>21.839400000000001</v>
      </c>
      <c r="Y649" s="374"/>
      <c r="Z649" s="346">
        <v>3</v>
      </c>
      <c r="AA649" s="346">
        <v>5</v>
      </c>
      <c r="AB649" s="346">
        <v>6</v>
      </c>
      <c r="AC649" s="346">
        <v>3</v>
      </c>
      <c r="AD649" s="346">
        <v>4</v>
      </c>
      <c r="AE649" s="346">
        <v>4</v>
      </c>
      <c r="AF649" s="346">
        <v>4</v>
      </c>
      <c r="AG649" s="346">
        <v>2</v>
      </c>
      <c r="AH649" s="346" t="s">
        <v>430</v>
      </c>
      <c r="AI649" s="346" t="s">
        <v>430</v>
      </c>
      <c r="AJ649" s="346">
        <v>5</v>
      </c>
      <c r="AK649" s="346">
        <v>4</v>
      </c>
      <c r="AL649" s="346">
        <v>4</v>
      </c>
      <c r="AM649" s="346">
        <v>4</v>
      </c>
      <c r="AN649" s="346">
        <v>5</v>
      </c>
      <c r="AO649" s="373"/>
      <c r="AP649" s="348" t="s">
        <v>430</v>
      </c>
      <c r="AQ649" s="348" t="s">
        <v>430</v>
      </c>
      <c r="AR649" s="348" t="s">
        <v>430</v>
      </c>
      <c r="AS649" s="348">
        <v>13.85</v>
      </c>
      <c r="AT649" s="348">
        <v>8.08</v>
      </c>
      <c r="AU649" s="351"/>
      <c r="AV649" s="346" t="s">
        <v>430</v>
      </c>
      <c r="AW649" s="346" t="s">
        <v>430</v>
      </c>
      <c r="AX649" s="346" t="s">
        <v>430</v>
      </c>
      <c r="AY649" s="346">
        <v>2</v>
      </c>
      <c r="AZ649" s="346">
        <v>4</v>
      </c>
      <c r="BA649" s="362"/>
      <c r="BB649" s="348">
        <v>17.820832561706499</v>
      </c>
      <c r="BC649" s="375">
        <v>0.91279908850569802</v>
      </c>
      <c r="BD649" s="375">
        <v>7.4619438211738207E-2</v>
      </c>
      <c r="BE649" s="375">
        <v>0.110437497764288</v>
      </c>
      <c r="BF649" s="374"/>
      <c r="BG649" s="348">
        <v>59.267600000000002</v>
      </c>
      <c r="BH649" s="348">
        <v>12.405099999999999</v>
      </c>
      <c r="BI649" s="348">
        <v>21.808299999999999</v>
      </c>
      <c r="BJ649" s="348">
        <v>6.5190000000000001</v>
      </c>
      <c r="BK649" s="373"/>
      <c r="BL649" s="372" t="s">
        <v>3571</v>
      </c>
      <c r="BM649" s="372" t="s">
        <v>3572</v>
      </c>
      <c r="BN649" s="372" t="s">
        <v>3573</v>
      </c>
      <c r="BO649" s="372" t="s">
        <v>3574</v>
      </c>
      <c r="BP649" s="372" t="s">
        <v>3575</v>
      </c>
      <c r="BQ649" s="373"/>
      <c r="BR649" s="354" t="s">
        <v>525</v>
      </c>
    </row>
    <row r="650" spans="1:70" s="428" customFormat="1" ht="11" x14ac:dyDescent="0.3">
      <c r="A650" s="841" t="s">
        <v>4061</v>
      </c>
      <c r="B650" s="842"/>
      <c r="C650" s="843">
        <v>45642</v>
      </c>
      <c r="D650" s="842"/>
      <c r="E650" s="844">
        <v>515.01499999999999</v>
      </c>
      <c r="F650" s="842"/>
      <c r="G650" s="845">
        <v>11.481999999999999</v>
      </c>
      <c r="H650" s="847"/>
      <c r="I650" s="846">
        <v>2.6100000000000002E-2</v>
      </c>
      <c r="J650" s="846">
        <v>0.20949999999999999</v>
      </c>
      <c r="K650" s="846">
        <v>3.1997</v>
      </c>
      <c r="L650" s="846">
        <v>3.9565000000000001</v>
      </c>
      <c r="M650" s="846">
        <v>-0.34720000000000001</v>
      </c>
      <c r="N650" s="848">
        <v>6.1085000000000003</v>
      </c>
      <c r="O650" s="846" t="s">
        <v>430</v>
      </c>
      <c r="P650" s="846" t="s">
        <v>430</v>
      </c>
      <c r="Q650" s="846" t="s">
        <v>430</v>
      </c>
      <c r="R650" s="846" t="s">
        <v>430</v>
      </c>
      <c r="S650" s="846">
        <v>0.54290000000000005</v>
      </c>
      <c r="T650" s="846">
        <v>14.5565</v>
      </c>
      <c r="U650" s="846">
        <v>-2.8102</v>
      </c>
      <c r="V650" s="846">
        <v>-0.69189999999999996</v>
      </c>
      <c r="W650" s="846">
        <v>0.54290000000000005</v>
      </c>
      <c r="X650" s="846">
        <v>9.1355000000000004</v>
      </c>
      <c r="Y650" s="847"/>
      <c r="Z650" s="844">
        <v>5</v>
      </c>
      <c r="AA650" s="844">
        <v>4</v>
      </c>
      <c r="AB650" s="844">
        <v>3</v>
      </c>
      <c r="AC650" s="844">
        <v>6</v>
      </c>
      <c r="AD650" s="844">
        <v>5</v>
      </c>
      <c r="AE650" s="844">
        <v>6</v>
      </c>
      <c r="AF650" s="844" t="s">
        <v>430</v>
      </c>
      <c r="AG650" s="844" t="s">
        <v>430</v>
      </c>
      <c r="AH650" s="844" t="s">
        <v>430</v>
      </c>
      <c r="AI650" s="844" t="s">
        <v>430</v>
      </c>
      <c r="AJ650" s="844">
        <v>6</v>
      </c>
      <c r="AK650" s="844">
        <v>6</v>
      </c>
      <c r="AL650" s="844">
        <v>6</v>
      </c>
      <c r="AM650" s="844">
        <v>5</v>
      </c>
      <c r="AN650" s="844">
        <v>6</v>
      </c>
      <c r="AO650" s="842"/>
      <c r="AP650" s="846" t="s">
        <v>430</v>
      </c>
      <c r="AQ650" s="846" t="s">
        <v>430</v>
      </c>
      <c r="AR650" s="846" t="s">
        <v>430</v>
      </c>
      <c r="AS650" s="846" t="s">
        <v>430</v>
      </c>
      <c r="AT650" s="846">
        <v>2.5099999999999998</v>
      </c>
      <c r="AU650" s="849"/>
      <c r="AV650" s="844" t="s">
        <v>430</v>
      </c>
      <c r="AW650" s="844" t="s">
        <v>430</v>
      </c>
      <c r="AX650" s="844" t="s">
        <v>430</v>
      </c>
      <c r="AY650" s="844" t="s">
        <v>430</v>
      </c>
      <c r="AZ650" s="844">
        <v>6</v>
      </c>
      <c r="BA650" s="851"/>
      <c r="BB650" s="846">
        <v>16.8554031803702</v>
      </c>
      <c r="BC650" s="852">
        <v>0.78523810748616296</v>
      </c>
      <c r="BD650" s="852">
        <v>2.3127247272305099E-2</v>
      </c>
      <c r="BE650" s="852">
        <v>0.25330690349513602</v>
      </c>
      <c r="BF650" s="847"/>
      <c r="BG650" s="846">
        <v>46.951599999999999</v>
      </c>
      <c r="BH650" s="846">
        <v>9.3070000000000004</v>
      </c>
      <c r="BI650" s="846">
        <v>38.017299999999999</v>
      </c>
      <c r="BJ650" s="846">
        <v>5.7241</v>
      </c>
      <c r="BK650" s="842"/>
      <c r="BL650" s="855" t="s">
        <v>3577</v>
      </c>
      <c r="BM650" s="855" t="s">
        <v>3578</v>
      </c>
      <c r="BN650" s="855" t="s">
        <v>3579</v>
      </c>
      <c r="BO650" s="855" t="s">
        <v>3580</v>
      </c>
      <c r="BP650" s="855" t="s">
        <v>3581</v>
      </c>
      <c r="BQ650" s="842"/>
      <c r="BR650" s="856" t="s">
        <v>602</v>
      </c>
    </row>
    <row r="651" spans="1:70" s="428" customFormat="1" x14ac:dyDescent="0.25">
      <c r="A651" s="885" t="s">
        <v>93</v>
      </c>
      <c r="B651" s="402"/>
      <c r="C651" s="724"/>
      <c r="D651" s="402"/>
      <c r="E651" s="403"/>
      <c r="F651" s="402"/>
      <c r="G651" s="404"/>
      <c r="H651" s="406"/>
      <c r="I651" s="405">
        <v>6.8400000000000002E-2</v>
      </c>
      <c r="J651" s="405">
        <v>0.26829999999999998</v>
      </c>
      <c r="K651" s="405">
        <v>3.1735000000000002</v>
      </c>
      <c r="L651" s="405">
        <v>6.2523</v>
      </c>
      <c r="M651" s="405">
        <v>2.4022999999999999</v>
      </c>
      <c r="N651" s="407">
        <v>11.886100000000001</v>
      </c>
      <c r="O651" s="405">
        <v>5.6882999999999999</v>
      </c>
      <c r="P651" s="405">
        <v>20.330400000000001</v>
      </c>
      <c r="Q651" s="405">
        <v>19.8703</v>
      </c>
      <c r="R651" s="405">
        <v>13.2401</v>
      </c>
      <c r="S651" s="405">
        <v>1.8449</v>
      </c>
      <c r="T651" s="405">
        <v>17.9697</v>
      </c>
      <c r="U651" s="405">
        <v>0.45190000000000002</v>
      </c>
      <c r="V651" s="405">
        <v>3.0735000000000001</v>
      </c>
      <c r="W651" s="405">
        <v>1.8449</v>
      </c>
      <c r="X651" s="405">
        <v>19.8065</v>
      </c>
      <c r="Y651" s="406"/>
      <c r="Z651" s="403">
        <v>6</v>
      </c>
      <c r="AA651" s="403">
        <v>6</v>
      </c>
      <c r="AB651" s="403">
        <v>6</v>
      </c>
      <c r="AC651" s="403">
        <v>6</v>
      </c>
      <c r="AD651" s="403">
        <v>6</v>
      </c>
      <c r="AE651" s="403">
        <v>6</v>
      </c>
      <c r="AF651" s="403">
        <v>5</v>
      </c>
      <c r="AG651" s="403">
        <v>3</v>
      </c>
      <c r="AH651" s="403">
        <v>1</v>
      </c>
      <c r="AI651" s="403">
        <v>1</v>
      </c>
      <c r="AJ651" s="403">
        <v>6</v>
      </c>
      <c r="AK651" s="403">
        <v>6</v>
      </c>
      <c r="AL651" s="403">
        <v>6</v>
      </c>
      <c r="AM651" s="403">
        <v>6</v>
      </c>
      <c r="AN651" s="403">
        <v>6</v>
      </c>
      <c r="AO651" s="402"/>
      <c r="AP651" s="405">
        <v>16.45</v>
      </c>
      <c r="AQ651" s="405">
        <v>20.83</v>
      </c>
      <c r="AR651" s="405">
        <v>18.02</v>
      </c>
      <c r="AS651" s="405">
        <v>13.51</v>
      </c>
      <c r="AT651" s="405">
        <v>8.7533333333333303</v>
      </c>
      <c r="AU651" s="408"/>
      <c r="AV651" s="403">
        <v>1</v>
      </c>
      <c r="AW651" s="403">
        <v>1</v>
      </c>
      <c r="AX651" s="403">
        <v>1</v>
      </c>
      <c r="AY651" s="403">
        <v>3</v>
      </c>
      <c r="AZ651" s="403">
        <v>6</v>
      </c>
      <c r="BA651" s="409"/>
      <c r="BB651" s="405"/>
      <c r="BC651" s="410"/>
      <c r="BD651" s="410"/>
      <c r="BE651" s="410"/>
      <c r="BF651" s="406"/>
      <c r="BG651" s="405"/>
      <c r="BH651" s="405"/>
      <c r="BI651" s="405"/>
      <c r="BJ651" s="405"/>
      <c r="BK651" s="402"/>
      <c r="BL651" s="401"/>
      <c r="BM651" s="401"/>
      <c r="BN651" s="401"/>
      <c r="BO651" s="401"/>
      <c r="BP651" s="401"/>
      <c r="BQ651" s="402"/>
      <c r="BR651" s="411"/>
    </row>
    <row r="652" spans="1:70" s="428" customFormat="1" x14ac:dyDescent="0.25">
      <c r="A652" s="886" t="s">
        <v>94</v>
      </c>
      <c r="B652" s="373"/>
      <c r="C652" s="719"/>
      <c r="D652" s="373"/>
      <c r="E652" s="346"/>
      <c r="F652" s="373"/>
      <c r="G652" s="347"/>
      <c r="H652" s="374"/>
      <c r="I652" s="348">
        <v>0.15679999999999999</v>
      </c>
      <c r="J652" s="348">
        <v>0.44600000000000001</v>
      </c>
      <c r="K652" s="348">
        <v>4.1985999999999999</v>
      </c>
      <c r="L652" s="348">
        <v>10.5898</v>
      </c>
      <c r="M652" s="348">
        <v>7.3520000000000003</v>
      </c>
      <c r="N652" s="350">
        <v>16.443200000000001</v>
      </c>
      <c r="O652" s="348">
        <v>8.1738999999999997</v>
      </c>
      <c r="P652" s="348">
        <v>22.486799999999999</v>
      </c>
      <c r="Q652" s="348">
        <v>19.8703</v>
      </c>
      <c r="R652" s="348">
        <v>13.2401</v>
      </c>
      <c r="S652" s="348">
        <v>2.6797</v>
      </c>
      <c r="T652" s="348">
        <v>22.767900000000001</v>
      </c>
      <c r="U652" s="348">
        <v>4.5627000000000004</v>
      </c>
      <c r="V652" s="348">
        <v>7.7727000000000004</v>
      </c>
      <c r="W652" s="348">
        <v>2.6797</v>
      </c>
      <c r="X652" s="348">
        <v>24.987500000000001</v>
      </c>
      <c r="Y652" s="374"/>
      <c r="Z652" s="346"/>
      <c r="AA652" s="346"/>
      <c r="AB652" s="346"/>
      <c r="AC652" s="346"/>
      <c r="AD652" s="346"/>
      <c r="AE652" s="346"/>
      <c r="AF652" s="346"/>
      <c r="AG652" s="346"/>
      <c r="AH652" s="346"/>
      <c r="AI652" s="346"/>
      <c r="AJ652" s="346"/>
      <c r="AK652" s="346"/>
      <c r="AL652" s="346"/>
      <c r="AM652" s="346"/>
      <c r="AN652" s="346"/>
      <c r="AO652" s="373"/>
      <c r="AP652" s="348">
        <v>16.45</v>
      </c>
      <c r="AQ652" s="348">
        <v>20.83</v>
      </c>
      <c r="AR652" s="348">
        <v>18.02</v>
      </c>
      <c r="AS652" s="348">
        <v>15.23</v>
      </c>
      <c r="AT652" s="348">
        <v>17.04</v>
      </c>
      <c r="AU652" s="351"/>
      <c r="AV652" s="346"/>
      <c r="AW652" s="346"/>
      <c r="AX652" s="346"/>
      <c r="AY652" s="346"/>
      <c r="AZ652" s="346"/>
      <c r="BA652" s="362"/>
      <c r="BB652" s="348"/>
      <c r="BC652" s="375"/>
      <c r="BD652" s="375"/>
      <c r="BE652" s="375"/>
      <c r="BF652" s="374"/>
      <c r="BG652" s="348"/>
      <c r="BH652" s="348"/>
      <c r="BI652" s="348"/>
      <c r="BJ652" s="348"/>
      <c r="BK652" s="373"/>
      <c r="BL652" s="372"/>
      <c r="BM652" s="372"/>
      <c r="BN652" s="372"/>
      <c r="BO652" s="372"/>
      <c r="BP652" s="372"/>
      <c r="BQ652" s="373"/>
      <c r="BR652" s="354"/>
    </row>
    <row r="653" spans="1:70" s="428" customFormat="1" x14ac:dyDescent="0.25">
      <c r="A653" s="886" t="s">
        <v>95</v>
      </c>
      <c r="B653" s="373"/>
      <c r="C653" s="719"/>
      <c r="D653" s="373"/>
      <c r="E653" s="346"/>
      <c r="F653" s="373"/>
      <c r="G653" s="347"/>
      <c r="H653" s="374"/>
      <c r="I653" s="348">
        <v>0</v>
      </c>
      <c r="J653" s="348">
        <v>6.0600000000000001E-2</v>
      </c>
      <c r="K653" s="348">
        <v>2.2330999999999999</v>
      </c>
      <c r="L653" s="348">
        <v>3.9565000000000001</v>
      </c>
      <c r="M653" s="348">
        <v>-1.1185</v>
      </c>
      <c r="N653" s="350">
        <v>6.1085000000000003</v>
      </c>
      <c r="O653" s="348">
        <v>3.1044</v>
      </c>
      <c r="P653" s="348">
        <v>18.395299999999999</v>
      </c>
      <c r="Q653" s="348">
        <v>19.8703</v>
      </c>
      <c r="R653" s="348">
        <v>13.2401</v>
      </c>
      <c r="S653" s="348">
        <v>0.54290000000000005</v>
      </c>
      <c r="T653" s="348">
        <v>14.5565</v>
      </c>
      <c r="U653" s="348">
        <v>-2.8102</v>
      </c>
      <c r="V653" s="348">
        <v>-0.71730000000000005</v>
      </c>
      <c r="W653" s="348">
        <v>0.54290000000000005</v>
      </c>
      <c r="X653" s="348">
        <v>9.1355000000000004</v>
      </c>
      <c r="Y653" s="374"/>
      <c r="Z653" s="346"/>
      <c r="AA653" s="346"/>
      <c r="AB653" s="346"/>
      <c r="AC653" s="346"/>
      <c r="AD653" s="346"/>
      <c r="AE653" s="346"/>
      <c r="AF653" s="346"/>
      <c r="AG653" s="346"/>
      <c r="AH653" s="346"/>
      <c r="AI653" s="346"/>
      <c r="AJ653" s="346"/>
      <c r="AK653" s="346"/>
      <c r="AL653" s="346"/>
      <c r="AM653" s="346"/>
      <c r="AN653" s="346"/>
      <c r="AO653" s="373"/>
      <c r="AP653" s="348">
        <v>16.45</v>
      </c>
      <c r="AQ653" s="348">
        <v>20.83</v>
      </c>
      <c r="AR653" s="348">
        <v>18.02</v>
      </c>
      <c r="AS653" s="348">
        <v>11.45</v>
      </c>
      <c r="AT653" s="348">
        <v>2.5099999999999998</v>
      </c>
      <c r="AU653" s="351"/>
      <c r="AV653" s="346"/>
      <c r="AW653" s="346"/>
      <c r="AX653" s="346"/>
      <c r="AY653" s="346"/>
      <c r="AZ653" s="346"/>
      <c r="BA653" s="362"/>
      <c r="BB653" s="348"/>
      <c r="BC653" s="375"/>
      <c r="BD653" s="375"/>
      <c r="BE653" s="375"/>
      <c r="BF653" s="374"/>
      <c r="BG653" s="348"/>
      <c r="BH653" s="348"/>
      <c r="BI653" s="348"/>
      <c r="BJ653" s="348"/>
      <c r="BK653" s="373"/>
      <c r="BL653" s="372"/>
      <c r="BM653" s="372"/>
      <c r="BN653" s="372"/>
      <c r="BO653" s="372"/>
      <c r="BP653" s="372"/>
      <c r="BQ653" s="373"/>
      <c r="BR653" s="354"/>
    </row>
    <row r="654" spans="1:70" s="428" customFormat="1" x14ac:dyDescent="0.25">
      <c r="A654" s="887" t="s">
        <v>96</v>
      </c>
      <c r="B654" s="413"/>
      <c r="C654" s="725"/>
      <c r="D654" s="413"/>
      <c r="E654" s="414"/>
      <c r="F654" s="413"/>
      <c r="G654" s="415"/>
      <c r="H654" s="417"/>
      <c r="I654" s="416">
        <v>5.3100000000000001E-2</v>
      </c>
      <c r="J654" s="416">
        <v>0.26465</v>
      </c>
      <c r="K654" s="416">
        <v>3.1491500000000001</v>
      </c>
      <c r="L654" s="416">
        <v>5.4563499999999996</v>
      </c>
      <c r="M654" s="416">
        <v>1.8767</v>
      </c>
      <c r="N654" s="418">
        <v>13.175800000000001</v>
      </c>
      <c r="O654" s="416">
        <v>5.4802999999999997</v>
      </c>
      <c r="P654" s="416">
        <v>20.109100000000002</v>
      </c>
      <c r="Q654" s="416">
        <v>19.8703</v>
      </c>
      <c r="R654" s="416">
        <v>13.2401</v>
      </c>
      <c r="S654" s="416">
        <v>1.9114</v>
      </c>
      <c r="T654" s="416">
        <v>17.5687</v>
      </c>
      <c r="U654" s="416">
        <v>0.17319999999999999</v>
      </c>
      <c r="V654" s="416">
        <v>3.8144</v>
      </c>
      <c r="W654" s="416">
        <v>1.9114</v>
      </c>
      <c r="X654" s="416">
        <v>21.264299999999999</v>
      </c>
      <c r="Y654" s="417"/>
      <c r="Z654" s="414"/>
      <c r="AA654" s="414"/>
      <c r="AB654" s="414"/>
      <c r="AC654" s="414"/>
      <c r="AD654" s="414"/>
      <c r="AE654" s="414"/>
      <c r="AF654" s="414"/>
      <c r="AG654" s="414"/>
      <c r="AH654" s="414"/>
      <c r="AI654" s="414"/>
      <c r="AJ654" s="414"/>
      <c r="AK654" s="414"/>
      <c r="AL654" s="414"/>
      <c r="AM654" s="414"/>
      <c r="AN654" s="414"/>
      <c r="AO654" s="413"/>
      <c r="AP654" s="416">
        <v>16.45</v>
      </c>
      <c r="AQ654" s="416">
        <v>20.83</v>
      </c>
      <c r="AR654" s="416">
        <v>18.02</v>
      </c>
      <c r="AS654" s="416">
        <v>13.85</v>
      </c>
      <c r="AT654" s="416">
        <v>8.57</v>
      </c>
      <c r="AU654" s="419"/>
      <c r="AV654" s="414"/>
      <c r="AW654" s="414"/>
      <c r="AX654" s="414"/>
      <c r="AY654" s="414"/>
      <c r="AZ654" s="414"/>
      <c r="BA654" s="420"/>
      <c r="BB654" s="416"/>
      <c r="BC654" s="421"/>
      <c r="BD654" s="421"/>
      <c r="BE654" s="421"/>
      <c r="BF654" s="417"/>
      <c r="BG654" s="416"/>
      <c r="BH654" s="416"/>
      <c r="BI654" s="416"/>
      <c r="BJ654" s="416"/>
      <c r="BK654" s="413"/>
      <c r="BL654" s="412"/>
      <c r="BM654" s="412"/>
      <c r="BN654" s="412"/>
      <c r="BO654" s="412"/>
      <c r="BP654" s="412"/>
      <c r="BQ654" s="413"/>
      <c r="BR654" s="422"/>
    </row>
    <row r="655" spans="1:70" s="428" customFormat="1" ht="14.5" customHeight="1" x14ac:dyDescent="0.35">
      <c r="A655" s="874" t="s">
        <v>4062</v>
      </c>
      <c r="B655" s="862"/>
      <c r="C655" s="863"/>
      <c r="D655" s="862"/>
      <c r="E655" s="864"/>
      <c r="F655" s="862"/>
      <c r="G655" s="865"/>
      <c r="H655" s="867"/>
      <c r="I655" s="866"/>
      <c r="J655" s="866"/>
      <c r="K655" s="866"/>
      <c r="L655" s="866"/>
      <c r="M655" s="866"/>
      <c r="N655" s="868"/>
      <c r="O655" s="866"/>
      <c r="P655" s="866"/>
      <c r="Q655" s="866"/>
      <c r="R655" s="866"/>
      <c r="S655" s="866"/>
      <c r="T655" s="866"/>
      <c r="U655" s="866"/>
      <c r="V655" s="866"/>
      <c r="W655" s="866"/>
      <c r="X655" s="866"/>
      <c r="Y655" s="867"/>
      <c r="Z655" s="864"/>
      <c r="AA655" s="864"/>
      <c r="AB655" s="864"/>
      <c r="AC655" s="864"/>
      <c r="AD655" s="864"/>
      <c r="AE655" s="864"/>
      <c r="AF655" s="864"/>
      <c r="AG655" s="864"/>
      <c r="AH655" s="864"/>
      <c r="AI655" s="864"/>
      <c r="AJ655" s="864"/>
      <c r="AK655" s="864"/>
      <c r="AL655" s="864"/>
      <c r="AM655" s="864"/>
      <c r="AN655" s="864"/>
      <c r="AO655" s="862"/>
      <c r="AP655" s="866"/>
      <c r="AQ655" s="866"/>
      <c r="AR655" s="866"/>
      <c r="AS655" s="866"/>
      <c r="AT655" s="866"/>
      <c r="AU655" s="869"/>
      <c r="AV655" s="864"/>
      <c r="AW655" s="864"/>
      <c r="AX655" s="864"/>
      <c r="AY655" s="864"/>
      <c r="AZ655" s="864"/>
      <c r="BA655" s="870"/>
      <c r="BB655" s="866"/>
      <c r="BC655" s="871"/>
      <c r="BD655" s="871"/>
      <c r="BE655" s="871"/>
      <c r="BF655" s="867"/>
      <c r="BG655" s="866"/>
      <c r="BH655" s="866"/>
      <c r="BI655" s="866"/>
      <c r="BJ655" s="866"/>
      <c r="BK655" s="862"/>
      <c r="BL655" s="872"/>
      <c r="BM655" s="872"/>
      <c r="BN655" s="872"/>
      <c r="BO655" s="872"/>
      <c r="BP655" s="872"/>
      <c r="BQ655" s="862"/>
      <c r="BR655" s="873"/>
    </row>
    <row r="656" spans="1:70" s="428" customFormat="1" x14ac:dyDescent="0.25">
      <c r="A656" s="345" t="s">
        <v>4063</v>
      </c>
      <c r="B656" s="373"/>
      <c r="C656" s="719">
        <v>45348</v>
      </c>
      <c r="D656" s="373"/>
      <c r="E656" s="346">
        <v>8646.85</v>
      </c>
      <c r="F656" s="373"/>
      <c r="G656" s="347">
        <v>11.424799999999999</v>
      </c>
      <c r="H656" s="374"/>
      <c r="I656" s="348">
        <v>0.33279999999999998</v>
      </c>
      <c r="J656" s="348">
        <v>1.4411</v>
      </c>
      <c r="K656" s="348">
        <v>-1.9119999999999999</v>
      </c>
      <c r="L656" s="348">
        <v>2.8639999999999999</v>
      </c>
      <c r="M656" s="348">
        <v>6.2919999999999998</v>
      </c>
      <c r="N656" s="350">
        <v>3.0933000000000002</v>
      </c>
      <c r="O656" s="348">
        <v>-0.86399999999999999</v>
      </c>
      <c r="P656" s="348" t="s">
        <v>430</v>
      </c>
      <c r="Q656" s="348" t="s">
        <v>430</v>
      </c>
      <c r="R656" s="348" t="s">
        <v>430</v>
      </c>
      <c r="S656" s="348">
        <v>7.1800000000000003E-2</v>
      </c>
      <c r="T656" s="348">
        <v>14.0928</v>
      </c>
      <c r="U656" s="348">
        <v>3.7269999999999999</v>
      </c>
      <c r="V656" s="348">
        <v>7.3578000000000001</v>
      </c>
      <c r="W656" s="348">
        <v>7.1800000000000003E-2</v>
      </c>
      <c r="X656" s="348">
        <v>5.7405999999999997</v>
      </c>
      <c r="Y656" s="374"/>
      <c r="Z656" s="346">
        <v>3</v>
      </c>
      <c r="AA656" s="346">
        <v>4</v>
      </c>
      <c r="AB656" s="346">
        <v>5</v>
      </c>
      <c r="AC656" s="346">
        <v>3</v>
      </c>
      <c r="AD656" s="346">
        <v>4</v>
      </c>
      <c r="AE656" s="346">
        <v>5</v>
      </c>
      <c r="AF656" s="346">
        <v>3</v>
      </c>
      <c r="AG656" s="346" t="s">
        <v>430</v>
      </c>
      <c r="AH656" s="346" t="s">
        <v>430</v>
      </c>
      <c r="AI656" s="346" t="s">
        <v>430</v>
      </c>
      <c r="AJ656" s="346">
        <v>3</v>
      </c>
      <c r="AK656" s="346">
        <v>2</v>
      </c>
      <c r="AL656" s="346">
        <v>5</v>
      </c>
      <c r="AM656" s="346">
        <v>4</v>
      </c>
      <c r="AN656" s="346">
        <v>3</v>
      </c>
      <c r="AO656" s="373"/>
      <c r="AP656" s="348" t="s">
        <v>430</v>
      </c>
      <c r="AQ656" s="348" t="s">
        <v>430</v>
      </c>
      <c r="AR656" s="348" t="s">
        <v>430</v>
      </c>
      <c r="AS656" s="348" t="s">
        <v>430</v>
      </c>
      <c r="AT656" s="348">
        <v>10.14</v>
      </c>
      <c r="AU656" s="351"/>
      <c r="AV656" s="346" t="s">
        <v>430</v>
      </c>
      <c r="AW656" s="346" t="s">
        <v>430</v>
      </c>
      <c r="AX656" s="346" t="s">
        <v>430</v>
      </c>
      <c r="AY656" s="346" t="s">
        <v>430</v>
      </c>
      <c r="AZ656" s="346">
        <v>4</v>
      </c>
      <c r="BA656" s="362"/>
      <c r="BB656" s="348">
        <v>17.9171297921289</v>
      </c>
      <c r="BC656" s="375">
        <v>1.0117318900288701</v>
      </c>
      <c r="BD656" s="375">
        <v>1.42197677232611E-2</v>
      </c>
      <c r="BE656" s="375">
        <v>0.339009842110994</v>
      </c>
      <c r="BF656" s="374"/>
      <c r="BG656" s="348">
        <v>39.131</v>
      </c>
      <c r="BH656" s="348">
        <v>22.1797</v>
      </c>
      <c r="BI656" s="348">
        <v>35.555599999999998</v>
      </c>
      <c r="BJ656" s="348">
        <v>3.1337000000000002</v>
      </c>
      <c r="BK656" s="373"/>
      <c r="BL656" s="372" t="s">
        <v>3584</v>
      </c>
      <c r="BM656" s="372" t="s">
        <v>3585</v>
      </c>
      <c r="BN656" s="372" t="s">
        <v>3586</v>
      </c>
      <c r="BO656" s="372" t="s">
        <v>3587</v>
      </c>
      <c r="BP656" s="372" t="s">
        <v>3588</v>
      </c>
      <c r="BQ656" s="373"/>
      <c r="BR656" s="354" t="s">
        <v>463</v>
      </c>
    </row>
    <row r="657" spans="1:70" s="428" customFormat="1" x14ac:dyDescent="0.25">
      <c r="A657" s="345" t="s">
        <v>4064</v>
      </c>
      <c r="B657" s="373"/>
      <c r="C657" s="719">
        <v>45495</v>
      </c>
      <c r="D657" s="373"/>
      <c r="E657" s="346">
        <v>8225</v>
      </c>
      <c r="F657" s="373"/>
      <c r="G657" s="347">
        <v>11.83</v>
      </c>
      <c r="H657" s="374"/>
      <c r="I657" s="348">
        <v>0.4244</v>
      </c>
      <c r="J657" s="348">
        <v>1.458</v>
      </c>
      <c r="K657" s="348">
        <v>-0.16880000000000001</v>
      </c>
      <c r="L657" s="348">
        <v>4.7830000000000004</v>
      </c>
      <c r="M657" s="348">
        <v>12.9895</v>
      </c>
      <c r="N657" s="350">
        <v>12.345700000000001</v>
      </c>
      <c r="O657" s="348" t="s">
        <v>430</v>
      </c>
      <c r="P657" s="348" t="s">
        <v>430</v>
      </c>
      <c r="Q657" s="348" t="s">
        <v>430</v>
      </c>
      <c r="R657" s="348" t="s">
        <v>430</v>
      </c>
      <c r="S657" s="348">
        <v>-0.755</v>
      </c>
      <c r="T657" s="348">
        <v>14.0791</v>
      </c>
      <c r="U657" s="348">
        <v>10.767799999999999</v>
      </c>
      <c r="V657" s="348">
        <v>14.743</v>
      </c>
      <c r="W657" s="348">
        <v>-0.755</v>
      </c>
      <c r="X657" s="348">
        <v>8.8415999999999997</v>
      </c>
      <c r="Y657" s="374"/>
      <c r="Z657" s="346">
        <v>2</v>
      </c>
      <c r="AA657" s="346">
        <v>3</v>
      </c>
      <c r="AB657" s="346">
        <v>2</v>
      </c>
      <c r="AC657" s="346">
        <v>1</v>
      </c>
      <c r="AD657" s="346">
        <v>1</v>
      </c>
      <c r="AE657" s="346">
        <v>2</v>
      </c>
      <c r="AF657" s="346" t="s">
        <v>430</v>
      </c>
      <c r="AG657" s="346" t="s">
        <v>430</v>
      </c>
      <c r="AH657" s="346" t="s">
        <v>430</v>
      </c>
      <c r="AI657" s="346" t="s">
        <v>430</v>
      </c>
      <c r="AJ657" s="346">
        <v>5</v>
      </c>
      <c r="AK657" s="346">
        <v>3</v>
      </c>
      <c r="AL657" s="346">
        <v>1</v>
      </c>
      <c r="AM657" s="346">
        <v>2</v>
      </c>
      <c r="AN657" s="346">
        <v>5</v>
      </c>
      <c r="AO657" s="373"/>
      <c r="AP657" s="348" t="s">
        <v>430</v>
      </c>
      <c r="AQ657" s="348" t="s">
        <v>430</v>
      </c>
      <c r="AR657" s="348" t="s">
        <v>430</v>
      </c>
      <c r="AS657" s="348" t="s">
        <v>430</v>
      </c>
      <c r="AT657" s="348">
        <v>20.239999999999998</v>
      </c>
      <c r="AU657" s="351"/>
      <c r="AV657" s="346" t="s">
        <v>430</v>
      </c>
      <c r="AW657" s="346" t="s">
        <v>430</v>
      </c>
      <c r="AX657" s="346" t="s">
        <v>430</v>
      </c>
      <c r="AY657" s="346" t="s">
        <v>430</v>
      </c>
      <c r="AZ657" s="346">
        <v>1</v>
      </c>
      <c r="BA657" s="362"/>
      <c r="BB657" s="348">
        <v>14.5553321004259</v>
      </c>
      <c r="BC657" s="375">
        <v>0.81683435547376404</v>
      </c>
      <c r="BD657" s="375">
        <v>2.2990814955447199E-2</v>
      </c>
      <c r="BE657" s="375">
        <v>0.818929011986406</v>
      </c>
      <c r="BF657" s="374"/>
      <c r="BG657" s="348">
        <v>44.314500000000002</v>
      </c>
      <c r="BH657" s="348">
        <v>12.6105</v>
      </c>
      <c r="BI657" s="348">
        <v>38.275300000000001</v>
      </c>
      <c r="BJ657" s="348">
        <v>4.7996999999999996</v>
      </c>
      <c r="BK657" s="373"/>
      <c r="BL657" s="372" t="s">
        <v>3590</v>
      </c>
      <c r="BM657" s="372" t="s">
        <v>3591</v>
      </c>
      <c r="BN657" s="372" t="s">
        <v>3592</v>
      </c>
      <c r="BO657" s="372" t="s">
        <v>3593</v>
      </c>
      <c r="BP657" s="372" t="s">
        <v>2880</v>
      </c>
      <c r="BQ657" s="373"/>
      <c r="BR657" s="354" t="s">
        <v>476</v>
      </c>
    </row>
    <row r="658" spans="1:70" s="428" customFormat="1" x14ac:dyDescent="0.25">
      <c r="A658" s="345" t="s">
        <v>4065</v>
      </c>
      <c r="B658" s="373"/>
      <c r="C658" s="719">
        <v>41277</v>
      </c>
      <c r="D658" s="373"/>
      <c r="E658" s="346">
        <v>2441.4</v>
      </c>
      <c r="F658" s="373"/>
      <c r="G658" s="347">
        <v>119.45099999999999</v>
      </c>
      <c r="H658" s="374"/>
      <c r="I658" s="348" t="s">
        <v>430</v>
      </c>
      <c r="J658" s="348">
        <v>1.0044999999999999</v>
      </c>
      <c r="K658" s="348">
        <v>-2.0764999999999998</v>
      </c>
      <c r="L658" s="348">
        <v>-2.5533999999999999</v>
      </c>
      <c r="M658" s="348">
        <v>4.577</v>
      </c>
      <c r="N658" s="350">
        <v>19.814499999999999</v>
      </c>
      <c r="O658" s="348">
        <v>6.1992000000000003</v>
      </c>
      <c r="P658" s="348">
        <v>20.912600000000001</v>
      </c>
      <c r="Q658" s="348">
        <v>16.885200000000001</v>
      </c>
      <c r="R658" s="348">
        <v>18.420400000000001</v>
      </c>
      <c r="S658" s="348">
        <v>1.1276999999999999</v>
      </c>
      <c r="T658" s="348">
        <v>2.1892</v>
      </c>
      <c r="U658" s="348">
        <v>6.3971</v>
      </c>
      <c r="V658" s="348">
        <v>14.827999999999999</v>
      </c>
      <c r="W658" s="348">
        <v>1.1276999999999999</v>
      </c>
      <c r="X658" s="348">
        <v>17.484100000000002</v>
      </c>
      <c r="Y658" s="374"/>
      <c r="Z658" s="346" t="s">
        <v>430</v>
      </c>
      <c r="AA658" s="346">
        <v>6</v>
      </c>
      <c r="AB658" s="346">
        <v>6</v>
      </c>
      <c r="AC658" s="346">
        <v>6</v>
      </c>
      <c r="AD658" s="346">
        <v>6</v>
      </c>
      <c r="AE658" s="346">
        <v>1</v>
      </c>
      <c r="AF658" s="346">
        <v>1</v>
      </c>
      <c r="AG658" s="346">
        <v>1</v>
      </c>
      <c r="AH658" s="346">
        <v>1</v>
      </c>
      <c r="AI658" s="346">
        <v>1</v>
      </c>
      <c r="AJ658" s="346">
        <v>2</v>
      </c>
      <c r="AK658" s="346">
        <v>6</v>
      </c>
      <c r="AL658" s="346">
        <v>3</v>
      </c>
      <c r="AM658" s="346">
        <v>1</v>
      </c>
      <c r="AN658" s="346">
        <v>2</v>
      </c>
      <c r="AO658" s="373"/>
      <c r="AP658" s="348">
        <v>18.53</v>
      </c>
      <c r="AQ658" s="348">
        <v>21.7</v>
      </c>
      <c r="AR658" s="348">
        <v>18.29</v>
      </c>
      <c r="AS658" s="348">
        <v>15.45</v>
      </c>
      <c r="AT658" s="348">
        <v>13.12</v>
      </c>
      <c r="AU658" s="351"/>
      <c r="AV658" s="346">
        <v>1</v>
      </c>
      <c r="AW658" s="346">
        <v>1</v>
      </c>
      <c r="AX658" s="346">
        <v>1</v>
      </c>
      <c r="AY658" s="346">
        <v>1</v>
      </c>
      <c r="AZ658" s="346">
        <v>3</v>
      </c>
      <c r="BA658" s="362"/>
      <c r="BB658" s="348">
        <v>15.4202730863194</v>
      </c>
      <c r="BC658" s="375">
        <v>0.66165407864234804</v>
      </c>
      <c r="BD658" s="375">
        <v>8.57125508572813E-2</v>
      </c>
      <c r="BE658" s="375">
        <v>7.1295361455246703E-2</v>
      </c>
      <c r="BF658" s="374"/>
      <c r="BG658" s="348">
        <v>46.7224</v>
      </c>
      <c r="BH658" s="348">
        <v>24.7637</v>
      </c>
      <c r="BI658" s="348">
        <v>5.7903399999999996</v>
      </c>
      <c r="BJ658" s="348">
        <v>22.723559999999999</v>
      </c>
      <c r="BK658" s="373"/>
      <c r="BL658" s="372" t="s">
        <v>3595</v>
      </c>
      <c r="BM658" s="372" t="s">
        <v>3596</v>
      </c>
      <c r="BN658" s="372" t="s">
        <v>3597</v>
      </c>
      <c r="BO658" s="372" t="s">
        <v>3598</v>
      </c>
      <c r="BP658" s="372" t="s">
        <v>3599</v>
      </c>
      <c r="BQ658" s="373"/>
      <c r="BR658" s="354" t="s">
        <v>554</v>
      </c>
    </row>
    <row r="659" spans="1:70" s="428" customFormat="1" x14ac:dyDescent="0.25">
      <c r="A659" s="345" t="s">
        <v>4066</v>
      </c>
      <c r="B659" s="373"/>
      <c r="C659" s="719">
        <v>42366</v>
      </c>
      <c r="D659" s="373"/>
      <c r="E659" s="346">
        <v>1409.72</v>
      </c>
      <c r="F659" s="373"/>
      <c r="G659" s="347">
        <v>58.651200000000003</v>
      </c>
      <c r="H659" s="374"/>
      <c r="I659" s="348">
        <v>-1.84E-2</v>
      </c>
      <c r="J659" s="348">
        <v>1.5041</v>
      </c>
      <c r="K659" s="348">
        <v>0.76680000000000004</v>
      </c>
      <c r="L659" s="348">
        <v>3.0301</v>
      </c>
      <c r="M659" s="348">
        <v>8.0083000000000002</v>
      </c>
      <c r="N659" s="350">
        <v>8.1344999999999992</v>
      </c>
      <c r="O659" s="348">
        <v>5.5841000000000003</v>
      </c>
      <c r="P659" s="348">
        <v>19.032</v>
      </c>
      <c r="Q659" s="348">
        <v>14.355700000000001</v>
      </c>
      <c r="R659" s="348">
        <v>17.23</v>
      </c>
      <c r="S659" s="348">
        <v>3.0415000000000001</v>
      </c>
      <c r="T659" s="348">
        <v>14.867900000000001</v>
      </c>
      <c r="U659" s="348">
        <v>7.2675000000000001</v>
      </c>
      <c r="V659" s="348">
        <v>10.174300000000001</v>
      </c>
      <c r="W659" s="348">
        <v>3.0415000000000001</v>
      </c>
      <c r="X659" s="348">
        <v>18.244199999999999</v>
      </c>
      <c r="Y659" s="374"/>
      <c r="Z659" s="346">
        <v>5</v>
      </c>
      <c r="AA659" s="346">
        <v>2</v>
      </c>
      <c r="AB659" s="346">
        <v>1</v>
      </c>
      <c r="AC659" s="346">
        <v>2</v>
      </c>
      <c r="AD659" s="346">
        <v>3</v>
      </c>
      <c r="AE659" s="346">
        <v>3</v>
      </c>
      <c r="AF659" s="346">
        <v>2</v>
      </c>
      <c r="AG659" s="346">
        <v>2</v>
      </c>
      <c r="AH659" s="346">
        <v>2</v>
      </c>
      <c r="AI659" s="346">
        <v>2</v>
      </c>
      <c r="AJ659" s="346">
        <v>1</v>
      </c>
      <c r="AK659" s="346">
        <v>1</v>
      </c>
      <c r="AL659" s="346">
        <v>2</v>
      </c>
      <c r="AM659" s="346">
        <v>3</v>
      </c>
      <c r="AN659" s="346">
        <v>1</v>
      </c>
      <c r="AO659" s="373"/>
      <c r="AP659" s="348">
        <v>18.43</v>
      </c>
      <c r="AQ659" s="348">
        <v>19.54</v>
      </c>
      <c r="AR659" s="348">
        <v>15.53</v>
      </c>
      <c r="AS659" s="348">
        <v>13.11</v>
      </c>
      <c r="AT659" s="348">
        <v>14.51</v>
      </c>
      <c r="AU659" s="351"/>
      <c r="AV659" s="346">
        <v>2</v>
      </c>
      <c r="AW659" s="346">
        <v>2</v>
      </c>
      <c r="AX659" s="346">
        <v>2</v>
      </c>
      <c r="AY659" s="346">
        <v>2</v>
      </c>
      <c r="AZ659" s="346">
        <v>2</v>
      </c>
      <c r="BA659" s="362"/>
      <c r="BB659" s="348">
        <v>15.3693336838689</v>
      </c>
      <c r="BC659" s="375">
        <v>0.93369982303315802</v>
      </c>
      <c r="BD659" s="375">
        <v>6.9364478141792696E-2</v>
      </c>
      <c r="BE659" s="375">
        <v>0.111353621283394</v>
      </c>
      <c r="BF659" s="374"/>
      <c r="BG659" s="348">
        <v>55.975499999999997</v>
      </c>
      <c r="BH659" s="348">
        <v>14.4391</v>
      </c>
      <c r="BI659" s="348">
        <v>27.793600000000001</v>
      </c>
      <c r="BJ659" s="348">
        <v>1.7918000000000001</v>
      </c>
      <c r="BK659" s="373"/>
      <c r="BL659" s="372" t="s">
        <v>3601</v>
      </c>
      <c r="BM659" s="372" t="s">
        <v>3602</v>
      </c>
      <c r="BN659" s="372" t="s">
        <v>3603</v>
      </c>
      <c r="BO659" s="372" t="s">
        <v>3604</v>
      </c>
      <c r="BP659" s="372" t="s">
        <v>3605</v>
      </c>
      <c r="BQ659" s="373"/>
      <c r="BR659" s="354" t="s">
        <v>2396</v>
      </c>
    </row>
    <row r="660" spans="1:70" s="428" customFormat="1" x14ac:dyDescent="0.25">
      <c r="A660" s="345" t="s">
        <v>4067</v>
      </c>
      <c r="B660" s="373"/>
      <c r="C660" s="719">
        <v>45698</v>
      </c>
      <c r="D660" s="373"/>
      <c r="E660" s="346">
        <v>651.61</v>
      </c>
      <c r="F660" s="373"/>
      <c r="G660" s="347">
        <v>12.0182</v>
      </c>
      <c r="H660" s="374"/>
      <c r="I660" s="348">
        <v>0.32050000000000001</v>
      </c>
      <c r="J660" s="348">
        <v>1.4194</v>
      </c>
      <c r="K660" s="348">
        <v>-1.7164999999999999</v>
      </c>
      <c r="L660" s="348">
        <v>-0.10970000000000001</v>
      </c>
      <c r="M660" s="348">
        <v>5.3563000000000001</v>
      </c>
      <c r="N660" s="350">
        <v>3.0419999999999998</v>
      </c>
      <c r="O660" s="348" t="s">
        <v>430</v>
      </c>
      <c r="P660" s="348" t="s">
        <v>430</v>
      </c>
      <c r="Q660" s="348" t="s">
        <v>430</v>
      </c>
      <c r="R660" s="348" t="s">
        <v>430</v>
      </c>
      <c r="S660" s="348">
        <v>-1.3907</v>
      </c>
      <c r="T660" s="348">
        <v>6.4358000000000004</v>
      </c>
      <c r="U660" s="348">
        <v>3.1110000000000002</v>
      </c>
      <c r="V660" s="348">
        <v>5.2843</v>
      </c>
      <c r="W660" s="348">
        <v>-1.3907</v>
      </c>
      <c r="X660" s="348">
        <v>13.7453</v>
      </c>
      <c r="Y660" s="374"/>
      <c r="Z660" s="346">
        <v>4</v>
      </c>
      <c r="AA660" s="346">
        <v>5</v>
      </c>
      <c r="AB660" s="346">
        <v>4</v>
      </c>
      <c r="AC660" s="346">
        <v>5</v>
      </c>
      <c r="AD660" s="346">
        <v>5</v>
      </c>
      <c r="AE660" s="346">
        <v>6</v>
      </c>
      <c r="AF660" s="346" t="s">
        <v>430</v>
      </c>
      <c r="AG660" s="346" t="s">
        <v>430</v>
      </c>
      <c r="AH660" s="346" t="s">
        <v>430</v>
      </c>
      <c r="AI660" s="346" t="s">
        <v>430</v>
      </c>
      <c r="AJ660" s="346">
        <v>6</v>
      </c>
      <c r="AK660" s="346">
        <v>5</v>
      </c>
      <c r="AL660" s="346">
        <v>6</v>
      </c>
      <c r="AM660" s="346">
        <v>6</v>
      </c>
      <c r="AN660" s="346">
        <v>6</v>
      </c>
      <c r="AO660" s="373"/>
      <c r="AP660" s="348" t="s">
        <v>430</v>
      </c>
      <c r="AQ660" s="348" t="s">
        <v>430</v>
      </c>
      <c r="AR660" s="348" t="s">
        <v>430</v>
      </c>
      <c r="AS660" s="348" t="s">
        <v>430</v>
      </c>
      <c r="AT660" s="348">
        <v>4.87</v>
      </c>
      <c r="AU660" s="351"/>
      <c r="AV660" s="346" t="s">
        <v>430</v>
      </c>
      <c r="AW660" s="346" t="s">
        <v>430</v>
      </c>
      <c r="AX660" s="346" t="s">
        <v>430</v>
      </c>
      <c r="AY660" s="346" t="s">
        <v>430</v>
      </c>
      <c r="AZ660" s="346">
        <v>6</v>
      </c>
      <c r="BA660" s="362"/>
      <c r="BB660" s="348">
        <v>11.141651302272599</v>
      </c>
      <c r="BC660" s="375">
        <v>0.81288129193931102</v>
      </c>
      <c r="BD660" s="375">
        <v>6.19761861192413E-2</v>
      </c>
      <c r="BE660" s="375">
        <v>-0.27540316367082401</v>
      </c>
      <c r="BF660" s="374"/>
      <c r="BG660" s="348">
        <v>57.088999999999999</v>
      </c>
      <c r="BH660" s="348">
        <v>26.377500000000001</v>
      </c>
      <c r="BI660" s="348">
        <v>12.4177</v>
      </c>
      <c r="BJ660" s="348">
        <v>4.1158000000000001</v>
      </c>
      <c r="BK660" s="373"/>
      <c r="BL660" s="372" t="s">
        <v>3607</v>
      </c>
      <c r="BM660" s="372" t="s">
        <v>3608</v>
      </c>
      <c r="BN660" s="372" t="s">
        <v>3609</v>
      </c>
      <c r="BO660" s="372" t="s">
        <v>3610</v>
      </c>
      <c r="BP660" s="372" t="s">
        <v>3611</v>
      </c>
      <c r="BQ660" s="373"/>
      <c r="BR660" s="354" t="s">
        <v>443</v>
      </c>
    </row>
    <row r="661" spans="1:70" s="428" customFormat="1" ht="11" x14ac:dyDescent="0.3">
      <c r="A661" s="841" t="s">
        <v>4068</v>
      </c>
      <c r="B661" s="842"/>
      <c r="C661" s="843">
        <v>45772</v>
      </c>
      <c r="D661" s="842"/>
      <c r="E661" s="844">
        <v>271.07100000000003</v>
      </c>
      <c r="F661" s="842"/>
      <c r="G661" s="845">
        <v>10.859</v>
      </c>
      <c r="H661" s="847"/>
      <c r="I661" s="846">
        <v>0.92010000000000003</v>
      </c>
      <c r="J661" s="846">
        <v>1.5809</v>
      </c>
      <c r="K661" s="846">
        <v>-1.093</v>
      </c>
      <c r="L661" s="846">
        <v>1.0986</v>
      </c>
      <c r="M661" s="846">
        <v>8.9385999999999992</v>
      </c>
      <c r="N661" s="848">
        <v>4.2831000000000001</v>
      </c>
      <c r="O661" s="846" t="s">
        <v>430</v>
      </c>
      <c r="P661" s="846" t="s">
        <v>430</v>
      </c>
      <c r="Q661" s="846" t="s">
        <v>430</v>
      </c>
      <c r="R661" s="846" t="s">
        <v>430</v>
      </c>
      <c r="S661" s="846">
        <v>-0.55859999999999999</v>
      </c>
      <c r="T661" s="846">
        <v>11.3287</v>
      </c>
      <c r="U661" s="846">
        <v>5.2229000000000001</v>
      </c>
      <c r="V661" s="846">
        <v>6.2213000000000003</v>
      </c>
      <c r="W661" s="846">
        <v>-0.55859999999999999</v>
      </c>
      <c r="X661" s="846">
        <v>6.9607000000000001</v>
      </c>
      <c r="Y661" s="847"/>
      <c r="Z661" s="844">
        <v>1</v>
      </c>
      <c r="AA661" s="844">
        <v>1</v>
      </c>
      <c r="AB661" s="844">
        <v>3</v>
      </c>
      <c r="AC661" s="844">
        <v>4</v>
      </c>
      <c r="AD661" s="844">
        <v>2</v>
      </c>
      <c r="AE661" s="844">
        <v>4</v>
      </c>
      <c r="AF661" s="844" t="s">
        <v>430</v>
      </c>
      <c r="AG661" s="844" t="s">
        <v>430</v>
      </c>
      <c r="AH661" s="844" t="s">
        <v>430</v>
      </c>
      <c r="AI661" s="844" t="s">
        <v>430</v>
      </c>
      <c r="AJ661" s="844">
        <v>4</v>
      </c>
      <c r="AK661" s="844">
        <v>4</v>
      </c>
      <c r="AL661" s="844">
        <v>4</v>
      </c>
      <c r="AM661" s="844">
        <v>5</v>
      </c>
      <c r="AN661" s="844">
        <v>4</v>
      </c>
      <c r="AO661" s="842"/>
      <c r="AP661" s="846" t="s">
        <v>430</v>
      </c>
      <c r="AQ661" s="846" t="s">
        <v>430</v>
      </c>
      <c r="AR661" s="846" t="s">
        <v>430</v>
      </c>
      <c r="AS661" s="846" t="s">
        <v>430</v>
      </c>
      <c r="AT661" s="846">
        <v>9.18</v>
      </c>
      <c r="AU661" s="849"/>
      <c r="AV661" s="844" t="s">
        <v>430</v>
      </c>
      <c r="AW661" s="844" t="s">
        <v>430</v>
      </c>
      <c r="AX661" s="844" t="s">
        <v>430</v>
      </c>
      <c r="AY661" s="844" t="s">
        <v>430</v>
      </c>
      <c r="AZ661" s="844">
        <v>5</v>
      </c>
      <c r="BA661" s="851"/>
      <c r="BB661" s="846">
        <v>11.5667160515564</v>
      </c>
      <c r="BC661" s="852">
        <v>0.82315052435770197</v>
      </c>
      <c r="BD661" s="852">
        <v>6.8303439176084701E-3</v>
      </c>
      <c r="BE661" s="852">
        <v>-0.252410094241028</v>
      </c>
      <c r="BF661" s="847"/>
      <c r="BG661" s="846">
        <v>52.934800000000003</v>
      </c>
      <c r="BH661" s="846">
        <v>24.1295</v>
      </c>
      <c r="BI661" s="846">
        <v>16.8903</v>
      </c>
      <c r="BJ661" s="846">
        <v>6.0453999999999999</v>
      </c>
      <c r="BK661" s="842"/>
      <c r="BL661" s="855" t="s">
        <v>3613</v>
      </c>
      <c r="BM661" s="855" t="s">
        <v>3614</v>
      </c>
      <c r="BN661" s="855" t="s">
        <v>3615</v>
      </c>
      <c r="BO661" s="855" t="s">
        <v>3616</v>
      </c>
      <c r="BP661" s="855" t="s">
        <v>3617</v>
      </c>
      <c r="BQ661" s="842"/>
      <c r="BR661" s="856" t="s">
        <v>602</v>
      </c>
    </row>
    <row r="662" spans="1:70" s="428" customFormat="1" x14ac:dyDescent="0.25">
      <c r="A662" s="885" t="s">
        <v>93</v>
      </c>
      <c r="B662" s="402"/>
      <c r="C662" s="724"/>
      <c r="D662" s="402"/>
      <c r="E662" s="403"/>
      <c r="F662" s="402"/>
      <c r="G662" s="404"/>
      <c r="H662" s="406"/>
      <c r="I662" s="405">
        <v>0.39589999999999997</v>
      </c>
      <c r="J662" s="405">
        <v>1.4013</v>
      </c>
      <c r="K662" s="405">
        <v>-1.0333000000000001</v>
      </c>
      <c r="L662" s="405">
        <v>1.5187999999999999</v>
      </c>
      <c r="M662" s="405">
        <v>7.6936</v>
      </c>
      <c r="N662" s="407">
        <v>8.4521999999999995</v>
      </c>
      <c r="O662" s="405">
        <v>3.6398000000000001</v>
      </c>
      <c r="P662" s="405">
        <v>19.972300000000001</v>
      </c>
      <c r="Q662" s="405">
        <v>15.6205</v>
      </c>
      <c r="R662" s="405">
        <v>17.825199999999999</v>
      </c>
      <c r="S662" s="405">
        <v>0.25609999999999999</v>
      </c>
      <c r="T662" s="405">
        <v>10.498900000000001</v>
      </c>
      <c r="U662" s="405">
        <v>6.0822000000000003</v>
      </c>
      <c r="V662" s="405">
        <v>9.7681000000000004</v>
      </c>
      <c r="W662" s="405">
        <v>0.25609999999999999</v>
      </c>
      <c r="X662" s="405">
        <v>11.8361</v>
      </c>
      <c r="Y662" s="406"/>
      <c r="Z662" s="403">
        <v>5</v>
      </c>
      <c r="AA662" s="403">
        <v>6</v>
      </c>
      <c r="AB662" s="403">
        <v>6</v>
      </c>
      <c r="AC662" s="403">
        <v>6</v>
      </c>
      <c r="AD662" s="403">
        <v>6</v>
      </c>
      <c r="AE662" s="403">
        <v>6</v>
      </c>
      <c r="AF662" s="403">
        <v>3</v>
      </c>
      <c r="AG662" s="403">
        <v>2</v>
      </c>
      <c r="AH662" s="403">
        <v>2</v>
      </c>
      <c r="AI662" s="403">
        <v>2</v>
      </c>
      <c r="AJ662" s="403">
        <v>6</v>
      </c>
      <c r="AK662" s="403">
        <v>6</v>
      </c>
      <c r="AL662" s="403">
        <v>6</v>
      </c>
      <c r="AM662" s="403">
        <v>6</v>
      </c>
      <c r="AN662" s="403">
        <v>6</v>
      </c>
      <c r="AO662" s="402"/>
      <c r="AP662" s="405">
        <v>18.48</v>
      </c>
      <c r="AQ662" s="405">
        <v>20.62</v>
      </c>
      <c r="AR662" s="405">
        <v>16.91</v>
      </c>
      <c r="AS662" s="405">
        <v>14.28</v>
      </c>
      <c r="AT662" s="405">
        <v>12.01</v>
      </c>
      <c r="AU662" s="408"/>
      <c r="AV662" s="403">
        <v>2</v>
      </c>
      <c r="AW662" s="403">
        <v>2</v>
      </c>
      <c r="AX662" s="403">
        <v>2</v>
      </c>
      <c r="AY662" s="403">
        <v>2</v>
      </c>
      <c r="AZ662" s="403">
        <v>6</v>
      </c>
      <c r="BA662" s="409"/>
      <c r="BB662" s="405"/>
      <c r="BC662" s="410"/>
      <c r="BD662" s="410"/>
      <c r="BE662" s="410"/>
      <c r="BF662" s="406"/>
      <c r="BG662" s="405"/>
      <c r="BH662" s="405"/>
      <c r="BI662" s="405"/>
      <c r="BJ662" s="405"/>
      <c r="BK662" s="402"/>
      <c r="BL662" s="401"/>
      <c r="BM662" s="401"/>
      <c r="BN662" s="401"/>
      <c r="BO662" s="401"/>
      <c r="BP662" s="401"/>
      <c r="BQ662" s="402"/>
      <c r="BR662" s="411"/>
    </row>
    <row r="663" spans="1:70" s="428" customFormat="1" x14ac:dyDescent="0.25">
      <c r="A663" s="886" t="s">
        <v>94</v>
      </c>
      <c r="B663" s="373"/>
      <c r="C663" s="719"/>
      <c r="D663" s="373"/>
      <c r="E663" s="346"/>
      <c r="F663" s="373"/>
      <c r="G663" s="347"/>
      <c r="H663" s="374"/>
      <c r="I663" s="348">
        <v>0.92010000000000003</v>
      </c>
      <c r="J663" s="348">
        <v>1.5809</v>
      </c>
      <c r="K663" s="348">
        <v>0.76680000000000004</v>
      </c>
      <c r="L663" s="348">
        <v>4.7830000000000004</v>
      </c>
      <c r="M663" s="348">
        <v>12.9895</v>
      </c>
      <c r="N663" s="350">
        <v>19.814499999999999</v>
      </c>
      <c r="O663" s="348">
        <v>6.1992000000000003</v>
      </c>
      <c r="P663" s="348">
        <v>20.912600000000001</v>
      </c>
      <c r="Q663" s="348">
        <v>16.885200000000001</v>
      </c>
      <c r="R663" s="348">
        <v>18.420400000000001</v>
      </c>
      <c r="S663" s="348">
        <v>3.0415000000000001</v>
      </c>
      <c r="T663" s="348">
        <v>14.867900000000001</v>
      </c>
      <c r="U663" s="348">
        <v>10.767799999999999</v>
      </c>
      <c r="V663" s="348">
        <v>14.827999999999999</v>
      </c>
      <c r="W663" s="348">
        <v>3.0415000000000001</v>
      </c>
      <c r="X663" s="348">
        <v>18.244199999999999</v>
      </c>
      <c r="Y663" s="374"/>
      <c r="Z663" s="346"/>
      <c r="AA663" s="346"/>
      <c r="AB663" s="346"/>
      <c r="AC663" s="346"/>
      <c r="AD663" s="346"/>
      <c r="AE663" s="346"/>
      <c r="AF663" s="346"/>
      <c r="AG663" s="346"/>
      <c r="AH663" s="346"/>
      <c r="AI663" s="346"/>
      <c r="AJ663" s="346"/>
      <c r="AK663" s="346"/>
      <c r="AL663" s="346"/>
      <c r="AM663" s="346"/>
      <c r="AN663" s="346"/>
      <c r="AO663" s="373"/>
      <c r="AP663" s="348">
        <v>18.53</v>
      </c>
      <c r="AQ663" s="348">
        <v>21.7</v>
      </c>
      <c r="AR663" s="348">
        <v>18.29</v>
      </c>
      <c r="AS663" s="348">
        <v>15.45</v>
      </c>
      <c r="AT663" s="348">
        <v>20.239999999999998</v>
      </c>
      <c r="AU663" s="351"/>
      <c r="AV663" s="346"/>
      <c r="AW663" s="346"/>
      <c r="AX663" s="346"/>
      <c r="AY663" s="346"/>
      <c r="AZ663" s="346"/>
      <c r="BA663" s="362"/>
      <c r="BB663" s="348"/>
      <c r="BC663" s="375"/>
      <c r="BD663" s="375"/>
      <c r="BE663" s="375"/>
      <c r="BF663" s="374"/>
      <c r="BG663" s="348"/>
      <c r="BH663" s="348"/>
      <c r="BI663" s="348"/>
      <c r="BJ663" s="348"/>
      <c r="BK663" s="373"/>
      <c r="BL663" s="372"/>
      <c r="BM663" s="372"/>
      <c r="BN663" s="372"/>
      <c r="BO663" s="372"/>
      <c r="BP663" s="372"/>
      <c r="BQ663" s="373"/>
      <c r="BR663" s="354"/>
    </row>
    <row r="664" spans="1:70" s="428" customFormat="1" x14ac:dyDescent="0.25">
      <c r="A664" s="886" t="s">
        <v>95</v>
      </c>
      <c r="B664" s="373"/>
      <c r="C664" s="719"/>
      <c r="D664" s="373"/>
      <c r="E664" s="346"/>
      <c r="F664" s="373"/>
      <c r="G664" s="347"/>
      <c r="H664" s="374"/>
      <c r="I664" s="348">
        <v>-1.84E-2</v>
      </c>
      <c r="J664" s="348">
        <v>1.0044999999999999</v>
      </c>
      <c r="K664" s="348">
        <v>-2.0764999999999998</v>
      </c>
      <c r="L664" s="348">
        <v>-2.5533999999999999</v>
      </c>
      <c r="M664" s="348">
        <v>4.577</v>
      </c>
      <c r="N664" s="350">
        <v>3.0419999999999998</v>
      </c>
      <c r="O664" s="348">
        <v>-0.86399999999999999</v>
      </c>
      <c r="P664" s="348">
        <v>19.032</v>
      </c>
      <c r="Q664" s="348">
        <v>14.355700000000001</v>
      </c>
      <c r="R664" s="348">
        <v>17.23</v>
      </c>
      <c r="S664" s="348">
        <v>-1.3907</v>
      </c>
      <c r="T664" s="348">
        <v>2.1892</v>
      </c>
      <c r="U664" s="348">
        <v>3.1110000000000002</v>
      </c>
      <c r="V664" s="348">
        <v>5.2843</v>
      </c>
      <c r="W664" s="348">
        <v>-1.3907</v>
      </c>
      <c r="X664" s="348">
        <v>5.7405999999999997</v>
      </c>
      <c r="Y664" s="374"/>
      <c r="Z664" s="346"/>
      <c r="AA664" s="346"/>
      <c r="AB664" s="346"/>
      <c r="AC664" s="346"/>
      <c r="AD664" s="346"/>
      <c r="AE664" s="346"/>
      <c r="AF664" s="346"/>
      <c r="AG664" s="346"/>
      <c r="AH664" s="346"/>
      <c r="AI664" s="346"/>
      <c r="AJ664" s="346"/>
      <c r="AK664" s="346"/>
      <c r="AL664" s="346"/>
      <c r="AM664" s="346"/>
      <c r="AN664" s="346"/>
      <c r="AO664" s="373"/>
      <c r="AP664" s="348">
        <v>18.43</v>
      </c>
      <c r="AQ664" s="348">
        <v>19.54</v>
      </c>
      <c r="AR664" s="348">
        <v>15.53</v>
      </c>
      <c r="AS664" s="348">
        <v>13.11</v>
      </c>
      <c r="AT664" s="348">
        <v>4.87</v>
      </c>
      <c r="AU664" s="351"/>
      <c r="AV664" s="346"/>
      <c r="AW664" s="346"/>
      <c r="AX664" s="346"/>
      <c r="AY664" s="346"/>
      <c r="AZ664" s="346"/>
      <c r="BA664" s="362"/>
      <c r="BB664" s="348"/>
      <c r="BC664" s="375"/>
      <c r="BD664" s="375"/>
      <c r="BE664" s="375"/>
      <c r="BF664" s="374"/>
      <c r="BG664" s="348"/>
      <c r="BH664" s="348"/>
      <c r="BI664" s="348"/>
      <c r="BJ664" s="348"/>
      <c r="BK664" s="373"/>
      <c r="BL664" s="372"/>
      <c r="BM664" s="372"/>
      <c r="BN664" s="372"/>
      <c r="BO664" s="372"/>
      <c r="BP664" s="372"/>
      <c r="BQ664" s="373"/>
      <c r="BR664" s="354"/>
    </row>
    <row r="665" spans="1:70" s="428" customFormat="1" x14ac:dyDescent="0.25">
      <c r="A665" s="887" t="s">
        <v>96</v>
      </c>
      <c r="B665" s="413"/>
      <c r="C665" s="725"/>
      <c r="D665" s="413"/>
      <c r="E665" s="414"/>
      <c r="F665" s="413"/>
      <c r="G665" s="415"/>
      <c r="H665" s="417"/>
      <c r="I665" s="416">
        <v>0.33279999999999998</v>
      </c>
      <c r="J665" s="416">
        <v>1.4495499999999999</v>
      </c>
      <c r="K665" s="416">
        <v>-1.4047499999999999</v>
      </c>
      <c r="L665" s="416">
        <v>1.9813000000000001</v>
      </c>
      <c r="M665" s="416">
        <v>7.15015</v>
      </c>
      <c r="N665" s="418">
        <v>6.2088000000000001</v>
      </c>
      <c r="O665" s="416">
        <v>5.5841000000000003</v>
      </c>
      <c r="P665" s="416">
        <v>19.972300000000001</v>
      </c>
      <c r="Q665" s="416">
        <v>15.6205</v>
      </c>
      <c r="R665" s="416">
        <v>17.825199999999999</v>
      </c>
      <c r="S665" s="416">
        <v>-0.24340000000000001</v>
      </c>
      <c r="T665" s="416">
        <v>12.703900000000001</v>
      </c>
      <c r="U665" s="416">
        <v>5.81</v>
      </c>
      <c r="V665" s="416">
        <v>8.7660999999999998</v>
      </c>
      <c r="W665" s="416">
        <v>-0.24340000000000001</v>
      </c>
      <c r="X665" s="416">
        <v>11.2935</v>
      </c>
      <c r="Y665" s="417"/>
      <c r="Z665" s="414"/>
      <c r="AA665" s="414"/>
      <c r="AB665" s="414"/>
      <c r="AC665" s="414"/>
      <c r="AD665" s="414"/>
      <c r="AE665" s="414"/>
      <c r="AF665" s="414"/>
      <c r="AG665" s="414"/>
      <c r="AH665" s="414"/>
      <c r="AI665" s="414"/>
      <c r="AJ665" s="414"/>
      <c r="AK665" s="414"/>
      <c r="AL665" s="414"/>
      <c r="AM665" s="414"/>
      <c r="AN665" s="414"/>
      <c r="AO665" s="413"/>
      <c r="AP665" s="416">
        <v>18.48</v>
      </c>
      <c r="AQ665" s="416">
        <v>20.62</v>
      </c>
      <c r="AR665" s="416">
        <v>16.91</v>
      </c>
      <c r="AS665" s="416">
        <v>14.28</v>
      </c>
      <c r="AT665" s="416">
        <v>11.63</v>
      </c>
      <c r="AU665" s="419"/>
      <c r="AV665" s="414"/>
      <c r="AW665" s="414"/>
      <c r="AX665" s="414"/>
      <c r="AY665" s="414"/>
      <c r="AZ665" s="414"/>
      <c r="BA665" s="420"/>
      <c r="BB665" s="416"/>
      <c r="BC665" s="421"/>
      <c r="BD665" s="421"/>
      <c r="BE665" s="421"/>
      <c r="BF665" s="417"/>
      <c r="BG665" s="416"/>
      <c r="BH665" s="416"/>
      <c r="BI665" s="416"/>
      <c r="BJ665" s="416"/>
      <c r="BK665" s="413"/>
      <c r="BL665" s="412"/>
      <c r="BM665" s="412"/>
      <c r="BN665" s="412"/>
      <c r="BO665" s="412"/>
      <c r="BP665" s="412"/>
      <c r="BQ665" s="413"/>
      <c r="BR665" s="422"/>
    </row>
    <row r="666" spans="1:70" s="428" customFormat="1" ht="14.5" customHeight="1" x14ac:dyDescent="0.35">
      <c r="A666" s="874" t="s">
        <v>4069</v>
      </c>
      <c r="B666" s="862"/>
      <c r="C666" s="863"/>
      <c r="D666" s="862"/>
      <c r="E666" s="864"/>
      <c r="F666" s="862"/>
      <c r="G666" s="865"/>
      <c r="H666" s="867"/>
      <c r="I666" s="866"/>
      <c r="J666" s="866"/>
      <c r="K666" s="866"/>
      <c r="L666" s="866"/>
      <c r="M666" s="866"/>
      <c r="N666" s="868"/>
      <c r="O666" s="866"/>
      <c r="P666" s="866"/>
      <c r="Q666" s="866"/>
      <c r="R666" s="866"/>
      <c r="S666" s="866"/>
      <c r="T666" s="866"/>
      <c r="U666" s="866"/>
      <c r="V666" s="866"/>
      <c r="W666" s="866"/>
      <c r="X666" s="866"/>
      <c r="Y666" s="867"/>
      <c r="Z666" s="864"/>
      <c r="AA666" s="864"/>
      <c r="AB666" s="864"/>
      <c r="AC666" s="864"/>
      <c r="AD666" s="864"/>
      <c r="AE666" s="864"/>
      <c r="AF666" s="864"/>
      <c r="AG666" s="864"/>
      <c r="AH666" s="864"/>
      <c r="AI666" s="864"/>
      <c r="AJ666" s="864"/>
      <c r="AK666" s="864"/>
      <c r="AL666" s="864"/>
      <c r="AM666" s="864"/>
      <c r="AN666" s="864"/>
      <c r="AO666" s="862"/>
      <c r="AP666" s="866"/>
      <c r="AQ666" s="866"/>
      <c r="AR666" s="866"/>
      <c r="AS666" s="866"/>
      <c r="AT666" s="866"/>
      <c r="AU666" s="869"/>
      <c r="AV666" s="864"/>
      <c r="AW666" s="864"/>
      <c r="AX666" s="864"/>
      <c r="AY666" s="864"/>
      <c r="AZ666" s="864"/>
      <c r="BA666" s="870"/>
      <c r="BB666" s="866"/>
      <c r="BC666" s="871"/>
      <c r="BD666" s="871"/>
      <c r="BE666" s="871"/>
      <c r="BF666" s="867"/>
      <c r="BG666" s="866"/>
      <c r="BH666" s="866"/>
      <c r="BI666" s="866"/>
      <c r="BJ666" s="866"/>
      <c r="BK666" s="862"/>
      <c r="BL666" s="872"/>
      <c r="BM666" s="872"/>
      <c r="BN666" s="872"/>
      <c r="BO666" s="872"/>
      <c r="BP666" s="872"/>
      <c r="BQ666" s="862"/>
      <c r="BR666" s="873"/>
    </row>
    <row r="667" spans="1:70" s="428" customFormat="1" x14ac:dyDescent="0.25">
      <c r="A667" s="345" t="s">
        <v>4070</v>
      </c>
      <c r="B667" s="373"/>
      <c r="C667" s="719">
        <v>41275</v>
      </c>
      <c r="D667" s="373"/>
      <c r="E667" s="346">
        <v>6714.41</v>
      </c>
      <c r="F667" s="373"/>
      <c r="G667" s="347">
        <v>38.252699999999997</v>
      </c>
      <c r="H667" s="374"/>
      <c r="I667" s="348">
        <v>-0.1837</v>
      </c>
      <c r="J667" s="348">
        <v>1.0971</v>
      </c>
      <c r="K667" s="348">
        <v>-1.1591</v>
      </c>
      <c r="L667" s="348">
        <v>-3.8231999999999999</v>
      </c>
      <c r="M667" s="348">
        <v>1.1347</v>
      </c>
      <c r="N667" s="350">
        <v>7.0021000000000004</v>
      </c>
      <c r="O667" s="348">
        <v>0.51380000000000003</v>
      </c>
      <c r="P667" s="348">
        <v>26.7928</v>
      </c>
      <c r="Q667" s="348">
        <v>24.3249</v>
      </c>
      <c r="R667" s="348">
        <v>14.967700000000001</v>
      </c>
      <c r="S667" s="348">
        <v>-0.54390000000000005</v>
      </c>
      <c r="T667" s="348">
        <v>5.5311000000000003</v>
      </c>
      <c r="U667" s="348">
        <v>2.0145</v>
      </c>
      <c r="V667" s="348">
        <v>7.3422999999999998</v>
      </c>
      <c r="W667" s="348">
        <v>-0.54390000000000005</v>
      </c>
      <c r="X667" s="348">
        <v>11.862</v>
      </c>
      <c r="Y667" s="374"/>
      <c r="Z667" s="346">
        <v>4</v>
      </c>
      <c r="AA667" s="346">
        <v>3</v>
      </c>
      <c r="AB667" s="346">
        <v>5</v>
      </c>
      <c r="AC667" s="346">
        <v>4</v>
      </c>
      <c r="AD667" s="346">
        <v>4</v>
      </c>
      <c r="AE667" s="346">
        <v>2</v>
      </c>
      <c r="AF667" s="346">
        <v>1</v>
      </c>
      <c r="AG667" s="346">
        <v>1</v>
      </c>
      <c r="AH667" s="346">
        <v>2</v>
      </c>
      <c r="AI667" s="346">
        <v>2</v>
      </c>
      <c r="AJ667" s="346">
        <v>3</v>
      </c>
      <c r="AK667" s="346">
        <v>5</v>
      </c>
      <c r="AL667" s="346">
        <v>4</v>
      </c>
      <c r="AM667" s="346">
        <v>2</v>
      </c>
      <c r="AN667" s="346">
        <v>3</v>
      </c>
      <c r="AO667" s="373"/>
      <c r="AP667" s="348">
        <v>18.940000000000001</v>
      </c>
      <c r="AQ667" s="348">
        <v>24.42</v>
      </c>
      <c r="AR667" s="348">
        <v>22.7</v>
      </c>
      <c r="AS667" s="348">
        <v>11.99</v>
      </c>
      <c r="AT667" s="348">
        <v>4.41</v>
      </c>
      <c r="AU667" s="351"/>
      <c r="AV667" s="346">
        <v>2</v>
      </c>
      <c r="AW667" s="346">
        <v>1</v>
      </c>
      <c r="AX667" s="346">
        <v>1</v>
      </c>
      <c r="AY667" s="346">
        <v>1</v>
      </c>
      <c r="AZ667" s="346">
        <v>4</v>
      </c>
      <c r="BA667" s="362"/>
      <c r="BB667" s="348">
        <v>20.514818688400801</v>
      </c>
      <c r="BC667" s="375">
        <v>0.91563281372725802</v>
      </c>
      <c r="BD667" s="375">
        <v>8.7181983641001104E-2</v>
      </c>
      <c r="BE667" s="375">
        <v>0.167012762103072</v>
      </c>
      <c r="BF667" s="374"/>
      <c r="BG667" s="348">
        <v>70.977699999999999</v>
      </c>
      <c r="BH667" s="348">
        <v>19.625699999999998</v>
      </c>
      <c r="BI667" s="348">
        <v>5.9342800000000002</v>
      </c>
      <c r="BJ667" s="348">
        <v>3.4623200000000001</v>
      </c>
      <c r="BK667" s="373"/>
      <c r="BL667" s="372" t="s">
        <v>1145</v>
      </c>
      <c r="BM667" s="372" t="s">
        <v>3620</v>
      </c>
      <c r="BN667" s="372" t="s">
        <v>3621</v>
      </c>
      <c r="BO667" s="372" t="s">
        <v>3622</v>
      </c>
      <c r="BP667" s="372" t="s">
        <v>3623</v>
      </c>
      <c r="BQ667" s="373"/>
      <c r="BR667" s="354" t="s">
        <v>525</v>
      </c>
    </row>
    <row r="668" spans="1:70" s="428" customFormat="1" x14ac:dyDescent="0.25">
      <c r="A668" s="345" t="s">
        <v>4071</v>
      </c>
      <c r="B668" s="373"/>
      <c r="C668" s="719">
        <v>43829</v>
      </c>
      <c r="D668" s="373"/>
      <c r="E668" s="346">
        <v>5992.99</v>
      </c>
      <c r="F668" s="373"/>
      <c r="G668" s="347">
        <v>39.81</v>
      </c>
      <c r="H668" s="374"/>
      <c r="I668" s="348">
        <v>-7.5300000000000006E-2</v>
      </c>
      <c r="J668" s="348">
        <v>1.5302</v>
      </c>
      <c r="K668" s="348">
        <v>-0.42520000000000002</v>
      </c>
      <c r="L668" s="348">
        <v>-0.7974</v>
      </c>
      <c r="M668" s="348">
        <v>2.8681999999999999</v>
      </c>
      <c r="N668" s="350">
        <v>8.5037000000000003</v>
      </c>
      <c r="O668" s="348">
        <v>-0.12540000000000001</v>
      </c>
      <c r="P668" s="348">
        <v>25.277699999999999</v>
      </c>
      <c r="Q668" s="348">
        <v>24.4085</v>
      </c>
      <c r="R668" s="348" t="s">
        <v>430</v>
      </c>
      <c r="S668" s="348">
        <v>-0.54959999999999998</v>
      </c>
      <c r="T668" s="348">
        <v>9.5789000000000009</v>
      </c>
      <c r="U668" s="348">
        <v>4.5156000000000001</v>
      </c>
      <c r="V668" s="348">
        <v>9.9116999999999997</v>
      </c>
      <c r="W668" s="348">
        <v>-0.54959999999999998</v>
      </c>
      <c r="X668" s="348">
        <v>23.489699999999999</v>
      </c>
      <c r="Y668" s="374"/>
      <c r="Z668" s="346">
        <v>1</v>
      </c>
      <c r="AA668" s="346">
        <v>2</v>
      </c>
      <c r="AB668" s="346">
        <v>2</v>
      </c>
      <c r="AC668" s="346">
        <v>2</v>
      </c>
      <c r="AD668" s="346">
        <v>2</v>
      </c>
      <c r="AE668" s="346">
        <v>1</v>
      </c>
      <c r="AF668" s="346">
        <v>3</v>
      </c>
      <c r="AG668" s="346">
        <v>2</v>
      </c>
      <c r="AH668" s="346">
        <v>1</v>
      </c>
      <c r="AI668" s="346" t="s">
        <v>430</v>
      </c>
      <c r="AJ668" s="346">
        <v>4</v>
      </c>
      <c r="AK668" s="346">
        <v>2</v>
      </c>
      <c r="AL668" s="346">
        <v>1</v>
      </c>
      <c r="AM668" s="346">
        <v>1</v>
      </c>
      <c r="AN668" s="346">
        <v>4</v>
      </c>
      <c r="AO668" s="373"/>
      <c r="AP668" s="348" t="s">
        <v>430</v>
      </c>
      <c r="AQ668" s="348" t="s">
        <v>430</v>
      </c>
      <c r="AR668" s="348">
        <v>21.92</v>
      </c>
      <c r="AS668" s="348">
        <v>11.4</v>
      </c>
      <c r="AT668" s="348">
        <v>9.35</v>
      </c>
      <c r="AU668" s="351"/>
      <c r="AV668" s="346" t="s">
        <v>430</v>
      </c>
      <c r="AW668" s="346" t="s">
        <v>430</v>
      </c>
      <c r="AX668" s="346">
        <v>2</v>
      </c>
      <c r="AY668" s="346">
        <v>2</v>
      </c>
      <c r="AZ668" s="346">
        <v>2</v>
      </c>
      <c r="BA668" s="362"/>
      <c r="BB668" s="348">
        <v>21.113232397762101</v>
      </c>
      <c r="BC668" s="375">
        <v>0.93467165528013196</v>
      </c>
      <c r="BD668" s="375">
        <v>7.9922512662181394E-2</v>
      </c>
      <c r="BE668" s="375">
        <v>3.2196548017322503E-2</v>
      </c>
      <c r="BF668" s="374"/>
      <c r="BG668" s="348">
        <v>65.921700000000001</v>
      </c>
      <c r="BH668" s="348">
        <v>24.495100000000001</v>
      </c>
      <c r="BI668" s="348">
        <v>7.2389999999999999</v>
      </c>
      <c r="BJ668" s="348">
        <v>2.3441999999999998</v>
      </c>
      <c r="BK668" s="373"/>
      <c r="BL668" s="372" t="s">
        <v>3625</v>
      </c>
      <c r="BM668" s="372" t="s">
        <v>3626</v>
      </c>
      <c r="BN668" s="372" t="s">
        <v>3627</v>
      </c>
      <c r="BO668" s="372" t="s">
        <v>3628</v>
      </c>
      <c r="BP668" s="372" t="s">
        <v>1037</v>
      </c>
      <c r="BQ668" s="373"/>
      <c r="BR668" s="354" t="s">
        <v>463</v>
      </c>
    </row>
    <row r="669" spans="1:70" s="428" customFormat="1" x14ac:dyDescent="0.25">
      <c r="A669" s="345" t="s">
        <v>4072</v>
      </c>
      <c r="B669" s="373"/>
      <c r="C669" s="719">
        <v>44816</v>
      </c>
      <c r="D669" s="373"/>
      <c r="E669" s="346">
        <v>1884.45</v>
      </c>
      <c r="F669" s="373"/>
      <c r="G669" s="347">
        <v>23.02</v>
      </c>
      <c r="H669" s="374"/>
      <c r="I669" s="348">
        <v>-0.17349999999999999</v>
      </c>
      <c r="J669" s="348">
        <v>1.0092000000000001</v>
      </c>
      <c r="K669" s="348">
        <v>0.26129999999999998</v>
      </c>
      <c r="L669" s="348">
        <v>-1.3288</v>
      </c>
      <c r="M669" s="348">
        <v>2.5390000000000001</v>
      </c>
      <c r="N669" s="350">
        <v>5.5963000000000003</v>
      </c>
      <c r="O669" s="348">
        <v>0.23980000000000001</v>
      </c>
      <c r="P669" s="348">
        <v>24.664999999999999</v>
      </c>
      <c r="Q669" s="348" t="s">
        <v>430</v>
      </c>
      <c r="R669" s="348" t="s">
        <v>430</v>
      </c>
      <c r="S669" s="348">
        <v>0.30499999999999999</v>
      </c>
      <c r="T669" s="348">
        <v>7.6204000000000001</v>
      </c>
      <c r="U669" s="348">
        <v>3.2286999999999999</v>
      </c>
      <c r="V669" s="348">
        <v>6.4755000000000003</v>
      </c>
      <c r="W669" s="348">
        <v>0.30499999999999999</v>
      </c>
      <c r="X669" s="348">
        <v>24.223600000000001</v>
      </c>
      <c r="Y669" s="374"/>
      <c r="Z669" s="346">
        <v>3</v>
      </c>
      <c r="AA669" s="346">
        <v>4</v>
      </c>
      <c r="AB669" s="346">
        <v>1</v>
      </c>
      <c r="AC669" s="346">
        <v>3</v>
      </c>
      <c r="AD669" s="346">
        <v>3</v>
      </c>
      <c r="AE669" s="346">
        <v>3</v>
      </c>
      <c r="AF669" s="346">
        <v>2</v>
      </c>
      <c r="AG669" s="346">
        <v>3</v>
      </c>
      <c r="AH669" s="346" t="s">
        <v>430</v>
      </c>
      <c r="AI669" s="346" t="s">
        <v>430</v>
      </c>
      <c r="AJ669" s="346">
        <v>1</v>
      </c>
      <c r="AK669" s="346">
        <v>4</v>
      </c>
      <c r="AL669" s="346">
        <v>3</v>
      </c>
      <c r="AM669" s="346">
        <v>3</v>
      </c>
      <c r="AN669" s="346">
        <v>1</v>
      </c>
      <c r="AO669" s="373"/>
      <c r="AP669" s="348" t="s">
        <v>430</v>
      </c>
      <c r="AQ669" s="348" t="s">
        <v>430</v>
      </c>
      <c r="AR669" s="348" t="s">
        <v>430</v>
      </c>
      <c r="AS669" s="348">
        <v>10.97</v>
      </c>
      <c r="AT669" s="348">
        <v>5.99</v>
      </c>
      <c r="AU669" s="351"/>
      <c r="AV669" s="346" t="s">
        <v>430</v>
      </c>
      <c r="AW669" s="346" t="s">
        <v>430</v>
      </c>
      <c r="AX669" s="346" t="s">
        <v>430</v>
      </c>
      <c r="AY669" s="346">
        <v>3</v>
      </c>
      <c r="AZ669" s="346">
        <v>3</v>
      </c>
      <c r="BA669" s="362"/>
      <c r="BB669" s="348">
        <v>18.9168187598777</v>
      </c>
      <c r="BC669" s="375">
        <v>0.84523559764159195</v>
      </c>
      <c r="BD669" s="375">
        <v>8.3153554483632E-2</v>
      </c>
      <c r="BE669" s="375">
        <v>7.6158529364500002E-2</v>
      </c>
      <c r="BF669" s="374"/>
      <c r="BG669" s="348">
        <v>64.382199999999997</v>
      </c>
      <c r="BH669" s="348">
        <v>19.826799999999999</v>
      </c>
      <c r="BI669" s="348">
        <v>11.3111</v>
      </c>
      <c r="BJ669" s="348">
        <v>4.4798999999999998</v>
      </c>
      <c r="BK669" s="373"/>
      <c r="BL669" s="372" t="s">
        <v>3630</v>
      </c>
      <c r="BM669" s="372" t="s">
        <v>3631</v>
      </c>
      <c r="BN669" s="372" t="s">
        <v>3632</v>
      </c>
      <c r="BO669" s="372" t="s">
        <v>3633</v>
      </c>
      <c r="BP669" s="372" t="s">
        <v>3634</v>
      </c>
      <c r="BQ669" s="373"/>
      <c r="BR669" s="354" t="s">
        <v>463</v>
      </c>
    </row>
    <row r="670" spans="1:70" s="428" customFormat="1" x14ac:dyDescent="0.25">
      <c r="A670" s="345" t="s">
        <v>4073</v>
      </c>
      <c r="B670" s="373"/>
      <c r="C670" s="719">
        <v>41275</v>
      </c>
      <c r="D670" s="373"/>
      <c r="E670" s="346">
        <v>1460.1</v>
      </c>
      <c r="F670" s="373"/>
      <c r="G670" s="347">
        <v>77.41</v>
      </c>
      <c r="H670" s="374"/>
      <c r="I670" s="348">
        <v>-0.41170000000000001</v>
      </c>
      <c r="J670" s="348">
        <v>0.44119999999999998</v>
      </c>
      <c r="K670" s="348">
        <v>-1.1493</v>
      </c>
      <c r="L670" s="348">
        <v>-4.8550000000000004</v>
      </c>
      <c r="M670" s="348">
        <v>-3.3582999999999998</v>
      </c>
      <c r="N670" s="350">
        <v>-0.29620000000000002</v>
      </c>
      <c r="O670" s="348">
        <v>-3.2452999999999999</v>
      </c>
      <c r="P670" s="348">
        <v>23.235399999999998</v>
      </c>
      <c r="Q670" s="348">
        <v>22.427</v>
      </c>
      <c r="R670" s="348">
        <v>17.739899999999999</v>
      </c>
      <c r="S670" s="348">
        <v>-1.1618999999999999</v>
      </c>
      <c r="T670" s="348">
        <v>7.9486999999999997</v>
      </c>
      <c r="U670" s="348">
        <v>-1.9630000000000001</v>
      </c>
      <c r="V670" s="348">
        <v>2.3536000000000001</v>
      </c>
      <c r="W670" s="348">
        <v>-1.1618999999999999</v>
      </c>
      <c r="X670" s="348">
        <v>16.048200000000001</v>
      </c>
      <c r="Y670" s="374"/>
      <c r="Z670" s="346">
        <v>5</v>
      </c>
      <c r="AA670" s="346">
        <v>5</v>
      </c>
      <c r="AB670" s="346">
        <v>4</v>
      </c>
      <c r="AC670" s="346">
        <v>5</v>
      </c>
      <c r="AD670" s="346">
        <v>5</v>
      </c>
      <c r="AE670" s="346">
        <v>5</v>
      </c>
      <c r="AF670" s="346">
        <v>4</v>
      </c>
      <c r="AG670" s="346">
        <v>4</v>
      </c>
      <c r="AH670" s="346">
        <v>3</v>
      </c>
      <c r="AI670" s="346">
        <v>1</v>
      </c>
      <c r="AJ670" s="346">
        <v>5</v>
      </c>
      <c r="AK670" s="346">
        <v>3</v>
      </c>
      <c r="AL670" s="346">
        <v>5</v>
      </c>
      <c r="AM670" s="346">
        <v>5</v>
      </c>
      <c r="AN670" s="346">
        <v>5</v>
      </c>
      <c r="AO670" s="373"/>
      <c r="AP670" s="348">
        <v>19.82</v>
      </c>
      <c r="AQ670" s="348">
        <v>23.02</v>
      </c>
      <c r="AR670" s="348">
        <v>20.51</v>
      </c>
      <c r="AS670" s="348">
        <v>9.3000000000000007</v>
      </c>
      <c r="AT670" s="348">
        <v>-1.06</v>
      </c>
      <c r="AU670" s="351"/>
      <c r="AV670" s="346">
        <v>1</v>
      </c>
      <c r="AW670" s="346">
        <v>2</v>
      </c>
      <c r="AX670" s="346">
        <v>3</v>
      </c>
      <c r="AY670" s="346">
        <v>4</v>
      </c>
      <c r="AZ670" s="346">
        <v>5</v>
      </c>
      <c r="BA670" s="362"/>
      <c r="BB670" s="348">
        <v>21.6610839413806</v>
      </c>
      <c r="BC670" s="375">
        <v>0.95455874784335104</v>
      </c>
      <c r="BD670" s="375">
        <v>7.1692139297261301E-2</v>
      </c>
      <c r="BE670" s="375">
        <v>-0.13751498105850299</v>
      </c>
      <c r="BF670" s="374"/>
      <c r="BG670" s="348">
        <v>53.542900000000003</v>
      </c>
      <c r="BH670" s="348">
        <v>34.506999999999998</v>
      </c>
      <c r="BI670" s="348">
        <v>10.0642</v>
      </c>
      <c r="BJ670" s="348">
        <v>1.8858999999999999</v>
      </c>
      <c r="BK670" s="373"/>
      <c r="BL670" s="372" t="s">
        <v>1119</v>
      </c>
      <c r="BM670" s="372" t="s">
        <v>3636</v>
      </c>
      <c r="BN670" s="372" t="s">
        <v>3637</v>
      </c>
      <c r="BO670" s="372" t="s">
        <v>3638</v>
      </c>
      <c r="BP670" s="372" t="s">
        <v>3639</v>
      </c>
      <c r="BQ670" s="373"/>
      <c r="BR670" s="354" t="s">
        <v>512</v>
      </c>
    </row>
    <row r="671" spans="1:70" s="428" customFormat="1" x14ac:dyDescent="0.25">
      <c r="A671" s="345" t="s">
        <v>4074</v>
      </c>
      <c r="B671" s="373"/>
      <c r="C671" s="719">
        <v>45342</v>
      </c>
      <c r="D671" s="373"/>
      <c r="E671" s="346">
        <v>462.56099999999998</v>
      </c>
      <c r="F671" s="373"/>
      <c r="G671" s="347">
        <v>10.969900000000001</v>
      </c>
      <c r="H671" s="374"/>
      <c r="I671" s="348">
        <v>-0.11559999999999999</v>
      </c>
      <c r="J671" s="348">
        <v>2.6251000000000002</v>
      </c>
      <c r="K671" s="348">
        <v>-0.81379999999999997</v>
      </c>
      <c r="L671" s="348">
        <v>0.79759999999999998</v>
      </c>
      <c r="M671" s="348">
        <v>7.8217999999999996</v>
      </c>
      <c r="N671" s="350">
        <v>2.3616999999999999</v>
      </c>
      <c r="O671" s="348">
        <v>-7.4664000000000001</v>
      </c>
      <c r="P671" s="348" t="s">
        <v>430</v>
      </c>
      <c r="Q671" s="348" t="s">
        <v>430</v>
      </c>
      <c r="R671" s="348" t="s">
        <v>430</v>
      </c>
      <c r="S671" s="348">
        <v>-0.44650000000000001</v>
      </c>
      <c r="T671" s="348">
        <v>20.409400000000002</v>
      </c>
      <c r="U671" s="348">
        <v>3.5062000000000002</v>
      </c>
      <c r="V671" s="348">
        <v>6.0713999999999997</v>
      </c>
      <c r="W671" s="348">
        <v>-0.44650000000000001</v>
      </c>
      <c r="X671" s="348">
        <v>3.9279000000000002</v>
      </c>
      <c r="Y671" s="374"/>
      <c r="Z671" s="346">
        <v>2</v>
      </c>
      <c r="AA671" s="346">
        <v>1</v>
      </c>
      <c r="AB671" s="346">
        <v>3</v>
      </c>
      <c r="AC671" s="346">
        <v>1</v>
      </c>
      <c r="AD671" s="346">
        <v>1</v>
      </c>
      <c r="AE671" s="346">
        <v>4</v>
      </c>
      <c r="AF671" s="346">
        <v>5</v>
      </c>
      <c r="AG671" s="346" t="s">
        <v>430</v>
      </c>
      <c r="AH671" s="346" t="s">
        <v>430</v>
      </c>
      <c r="AI671" s="346" t="s">
        <v>430</v>
      </c>
      <c r="AJ671" s="346">
        <v>2</v>
      </c>
      <c r="AK671" s="346">
        <v>1</v>
      </c>
      <c r="AL671" s="346">
        <v>2</v>
      </c>
      <c r="AM671" s="346">
        <v>4</v>
      </c>
      <c r="AN671" s="346">
        <v>2</v>
      </c>
      <c r="AO671" s="373"/>
      <c r="AP671" s="348" t="s">
        <v>430</v>
      </c>
      <c r="AQ671" s="348" t="s">
        <v>430</v>
      </c>
      <c r="AR671" s="348" t="s">
        <v>430</v>
      </c>
      <c r="AS671" s="348" t="s">
        <v>430</v>
      </c>
      <c r="AT671" s="348">
        <v>10.99</v>
      </c>
      <c r="AU671" s="351"/>
      <c r="AV671" s="346" t="s">
        <v>430</v>
      </c>
      <c r="AW671" s="346" t="s">
        <v>430</v>
      </c>
      <c r="AX671" s="346" t="s">
        <v>430</v>
      </c>
      <c r="AY671" s="346" t="s">
        <v>430</v>
      </c>
      <c r="AZ671" s="346">
        <v>1</v>
      </c>
      <c r="BA671" s="362"/>
      <c r="BB671" s="348">
        <v>20.735866069222499</v>
      </c>
      <c r="BC671" s="375">
        <v>0.93485860079663796</v>
      </c>
      <c r="BD671" s="375">
        <v>1.0402416457280799E-2</v>
      </c>
      <c r="BE671" s="375">
        <v>-7.0518334044586697E-2</v>
      </c>
      <c r="BF671" s="374"/>
      <c r="BG671" s="348">
        <v>32.801299999999998</v>
      </c>
      <c r="BH671" s="348">
        <v>9.8846799999999995</v>
      </c>
      <c r="BI671" s="348">
        <v>36.680199999999999</v>
      </c>
      <c r="BJ671" s="348">
        <v>20.63382</v>
      </c>
      <c r="BK671" s="373"/>
      <c r="BL671" s="372" t="s">
        <v>3641</v>
      </c>
      <c r="BM671" s="372" t="s">
        <v>3642</v>
      </c>
      <c r="BN671" s="372" t="s">
        <v>3643</v>
      </c>
      <c r="BO671" s="372" t="s">
        <v>3644</v>
      </c>
      <c r="BP671" s="372" t="s">
        <v>3556</v>
      </c>
      <c r="BQ671" s="373"/>
      <c r="BR671" s="354" t="s">
        <v>547</v>
      </c>
    </row>
    <row r="672" spans="1:70" s="428" customFormat="1" x14ac:dyDescent="0.25">
      <c r="A672" s="885" t="s">
        <v>93</v>
      </c>
      <c r="B672" s="402"/>
      <c r="C672" s="724"/>
      <c r="D672" s="402"/>
      <c r="E672" s="403"/>
      <c r="F672" s="402"/>
      <c r="G672" s="404"/>
      <c r="H672" s="406"/>
      <c r="I672" s="405">
        <v>-0.192</v>
      </c>
      <c r="J672" s="405">
        <v>1.3406</v>
      </c>
      <c r="K672" s="405">
        <v>-0.65720000000000001</v>
      </c>
      <c r="L672" s="405">
        <v>-2.0013999999999998</v>
      </c>
      <c r="M672" s="405">
        <v>2.2010999999999998</v>
      </c>
      <c r="N672" s="407">
        <v>4.6334999999999997</v>
      </c>
      <c r="O672" s="405">
        <v>-2.0167000000000002</v>
      </c>
      <c r="P672" s="405">
        <v>24.992699999999999</v>
      </c>
      <c r="Q672" s="405">
        <v>23.720099999999999</v>
      </c>
      <c r="R672" s="405">
        <v>16.3538</v>
      </c>
      <c r="S672" s="405">
        <v>-0.47939999999999999</v>
      </c>
      <c r="T672" s="405">
        <v>10.217700000000001</v>
      </c>
      <c r="U672" s="405">
        <v>2.2604000000000002</v>
      </c>
      <c r="V672" s="405">
        <v>6.4309000000000003</v>
      </c>
      <c r="W672" s="405">
        <v>-0.47939999999999999</v>
      </c>
      <c r="X672" s="405">
        <v>15.910299999999999</v>
      </c>
      <c r="Y672" s="406"/>
      <c r="Z672" s="403">
        <v>5</v>
      </c>
      <c r="AA672" s="403">
        <v>5</v>
      </c>
      <c r="AB672" s="403">
        <v>5</v>
      </c>
      <c r="AC672" s="403">
        <v>5</v>
      </c>
      <c r="AD672" s="403">
        <v>5</v>
      </c>
      <c r="AE672" s="403">
        <v>5</v>
      </c>
      <c r="AF672" s="403">
        <v>5</v>
      </c>
      <c r="AG672" s="403">
        <v>4</v>
      </c>
      <c r="AH672" s="403">
        <v>3</v>
      </c>
      <c r="AI672" s="403">
        <v>2</v>
      </c>
      <c r="AJ672" s="403">
        <v>5</v>
      </c>
      <c r="AK672" s="403">
        <v>5</v>
      </c>
      <c r="AL672" s="403">
        <v>5</v>
      </c>
      <c r="AM672" s="403">
        <v>5</v>
      </c>
      <c r="AN672" s="403">
        <v>5</v>
      </c>
      <c r="AO672" s="402"/>
      <c r="AP672" s="405">
        <v>19.38</v>
      </c>
      <c r="AQ672" s="405">
        <v>23.72</v>
      </c>
      <c r="AR672" s="405">
        <v>21.71</v>
      </c>
      <c r="AS672" s="405">
        <v>10.914999999999999</v>
      </c>
      <c r="AT672" s="405">
        <v>5.9359999999999999</v>
      </c>
      <c r="AU672" s="408"/>
      <c r="AV672" s="403">
        <v>2</v>
      </c>
      <c r="AW672" s="403">
        <v>2</v>
      </c>
      <c r="AX672" s="403">
        <v>3</v>
      </c>
      <c r="AY672" s="403">
        <v>4</v>
      </c>
      <c r="AZ672" s="403">
        <v>5</v>
      </c>
      <c r="BA672" s="409"/>
      <c r="BB672" s="405"/>
      <c r="BC672" s="410"/>
      <c r="BD672" s="410"/>
      <c r="BE672" s="410"/>
      <c r="BF672" s="406"/>
      <c r="BG672" s="405"/>
      <c r="BH672" s="405"/>
      <c r="BI672" s="405"/>
      <c r="BJ672" s="405"/>
      <c r="BK672" s="402"/>
      <c r="BL672" s="401"/>
      <c r="BM672" s="401"/>
      <c r="BN672" s="401"/>
      <c r="BO672" s="401"/>
      <c r="BP672" s="401"/>
      <c r="BQ672" s="402"/>
      <c r="BR672" s="411"/>
    </row>
    <row r="673" spans="1:70" s="428" customFormat="1" x14ac:dyDescent="0.25">
      <c r="A673" s="886" t="s">
        <v>94</v>
      </c>
      <c r="B673" s="373"/>
      <c r="C673" s="719"/>
      <c r="D673" s="373"/>
      <c r="E673" s="346"/>
      <c r="F673" s="373"/>
      <c r="G673" s="347"/>
      <c r="H673" s="374"/>
      <c r="I673" s="348">
        <v>-7.5300000000000006E-2</v>
      </c>
      <c r="J673" s="348">
        <v>2.6251000000000002</v>
      </c>
      <c r="K673" s="348">
        <v>0.26129999999999998</v>
      </c>
      <c r="L673" s="348">
        <v>0.79759999999999998</v>
      </c>
      <c r="M673" s="348">
        <v>7.8217999999999996</v>
      </c>
      <c r="N673" s="350">
        <v>8.5037000000000003</v>
      </c>
      <c r="O673" s="348">
        <v>0.51380000000000003</v>
      </c>
      <c r="P673" s="348">
        <v>26.7928</v>
      </c>
      <c r="Q673" s="348">
        <v>24.4085</v>
      </c>
      <c r="R673" s="348">
        <v>17.739899999999999</v>
      </c>
      <c r="S673" s="348">
        <v>0.30499999999999999</v>
      </c>
      <c r="T673" s="348">
        <v>20.409400000000002</v>
      </c>
      <c r="U673" s="348">
        <v>4.5156000000000001</v>
      </c>
      <c r="V673" s="348">
        <v>9.9116999999999997</v>
      </c>
      <c r="W673" s="348">
        <v>0.30499999999999999</v>
      </c>
      <c r="X673" s="348">
        <v>24.223600000000001</v>
      </c>
      <c r="Y673" s="374"/>
      <c r="Z673" s="346"/>
      <c r="AA673" s="346"/>
      <c r="AB673" s="346"/>
      <c r="AC673" s="346"/>
      <c r="AD673" s="346"/>
      <c r="AE673" s="346"/>
      <c r="AF673" s="346"/>
      <c r="AG673" s="346"/>
      <c r="AH673" s="346"/>
      <c r="AI673" s="346"/>
      <c r="AJ673" s="346"/>
      <c r="AK673" s="346"/>
      <c r="AL673" s="346"/>
      <c r="AM673" s="346"/>
      <c r="AN673" s="346"/>
      <c r="AO673" s="373"/>
      <c r="AP673" s="348">
        <v>19.82</v>
      </c>
      <c r="AQ673" s="348">
        <v>24.42</v>
      </c>
      <c r="AR673" s="348">
        <v>22.7</v>
      </c>
      <c r="AS673" s="348">
        <v>11.99</v>
      </c>
      <c r="AT673" s="348">
        <v>10.99</v>
      </c>
      <c r="AU673" s="351"/>
      <c r="AV673" s="346"/>
      <c r="AW673" s="346"/>
      <c r="AX673" s="346"/>
      <c r="AY673" s="346"/>
      <c r="AZ673" s="346"/>
      <c r="BA673" s="362"/>
      <c r="BB673" s="348"/>
      <c r="BC673" s="375"/>
      <c r="BD673" s="375"/>
      <c r="BE673" s="375"/>
      <c r="BF673" s="374"/>
      <c r="BG673" s="348"/>
      <c r="BH673" s="348"/>
      <c r="BI673" s="348"/>
      <c r="BJ673" s="348"/>
      <c r="BK673" s="373"/>
      <c r="BL673" s="372"/>
      <c r="BM673" s="372"/>
      <c r="BN673" s="372"/>
      <c r="BO673" s="372"/>
      <c r="BP673" s="372"/>
      <c r="BQ673" s="373"/>
      <c r="BR673" s="354"/>
    </row>
    <row r="674" spans="1:70" s="428" customFormat="1" x14ac:dyDescent="0.25">
      <c r="A674" s="886" t="s">
        <v>95</v>
      </c>
      <c r="B674" s="373"/>
      <c r="C674" s="719"/>
      <c r="D674" s="373"/>
      <c r="E674" s="346"/>
      <c r="F674" s="373"/>
      <c r="G674" s="347"/>
      <c r="H674" s="374"/>
      <c r="I674" s="348">
        <v>-0.41170000000000001</v>
      </c>
      <c r="J674" s="348">
        <v>0.44119999999999998</v>
      </c>
      <c r="K674" s="348">
        <v>-1.1591</v>
      </c>
      <c r="L674" s="348">
        <v>-4.8550000000000004</v>
      </c>
      <c r="M674" s="348">
        <v>-3.3582999999999998</v>
      </c>
      <c r="N674" s="350">
        <v>-0.29620000000000002</v>
      </c>
      <c r="O674" s="348">
        <v>-7.4664000000000001</v>
      </c>
      <c r="P674" s="348">
        <v>23.235399999999998</v>
      </c>
      <c r="Q674" s="348">
        <v>22.427</v>
      </c>
      <c r="R674" s="348">
        <v>14.967700000000001</v>
      </c>
      <c r="S674" s="348">
        <v>-1.1618999999999999</v>
      </c>
      <c r="T674" s="348">
        <v>5.5311000000000003</v>
      </c>
      <c r="U674" s="348">
        <v>-1.9630000000000001</v>
      </c>
      <c r="V674" s="348">
        <v>2.3536000000000001</v>
      </c>
      <c r="W674" s="348">
        <v>-1.1618999999999999</v>
      </c>
      <c r="X674" s="348">
        <v>3.9279000000000002</v>
      </c>
      <c r="Y674" s="374"/>
      <c r="Z674" s="346"/>
      <c r="AA674" s="346"/>
      <c r="AB674" s="346"/>
      <c r="AC674" s="346"/>
      <c r="AD674" s="346"/>
      <c r="AE674" s="346"/>
      <c r="AF674" s="346"/>
      <c r="AG674" s="346"/>
      <c r="AH674" s="346"/>
      <c r="AI674" s="346"/>
      <c r="AJ674" s="346"/>
      <c r="AK674" s="346"/>
      <c r="AL674" s="346"/>
      <c r="AM674" s="346"/>
      <c r="AN674" s="346"/>
      <c r="AO674" s="373"/>
      <c r="AP674" s="348">
        <v>18.940000000000001</v>
      </c>
      <c r="AQ674" s="348">
        <v>23.02</v>
      </c>
      <c r="AR674" s="348">
        <v>20.51</v>
      </c>
      <c r="AS674" s="348">
        <v>9.3000000000000007</v>
      </c>
      <c r="AT674" s="348">
        <v>-1.06</v>
      </c>
      <c r="AU674" s="351"/>
      <c r="AV674" s="346"/>
      <c r="AW674" s="346"/>
      <c r="AX674" s="346"/>
      <c r="AY674" s="346"/>
      <c r="AZ674" s="346"/>
      <c r="BA674" s="362"/>
      <c r="BB674" s="348"/>
      <c r="BC674" s="375"/>
      <c r="BD674" s="375"/>
      <c r="BE674" s="375"/>
      <c r="BF674" s="374"/>
      <c r="BG674" s="348"/>
      <c r="BH674" s="348"/>
      <c r="BI674" s="348"/>
      <c r="BJ674" s="348"/>
      <c r="BK674" s="373"/>
      <c r="BL674" s="372"/>
      <c r="BM674" s="372"/>
      <c r="BN674" s="372"/>
      <c r="BO674" s="372"/>
      <c r="BP674" s="372"/>
      <c r="BQ674" s="373"/>
      <c r="BR674" s="354"/>
    </row>
    <row r="675" spans="1:70" s="428" customFormat="1" x14ac:dyDescent="0.25">
      <c r="A675" s="887" t="s">
        <v>96</v>
      </c>
      <c r="B675" s="413"/>
      <c r="C675" s="725"/>
      <c r="D675" s="413"/>
      <c r="E675" s="414"/>
      <c r="F675" s="413"/>
      <c r="G675" s="415"/>
      <c r="H675" s="417"/>
      <c r="I675" s="416">
        <v>-0.17349999999999999</v>
      </c>
      <c r="J675" s="416">
        <v>1.0971</v>
      </c>
      <c r="K675" s="416">
        <v>-0.81379999999999997</v>
      </c>
      <c r="L675" s="416">
        <v>-1.3288</v>
      </c>
      <c r="M675" s="416">
        <v>2.5390000000000001</v>
      </c>
      <c r="N675" s="418">
        <v>5.5963000000000003</v>
      </c>
      <c r="O675" s="416">
        <v>-0.12540000000000001</v>
      </c>
      <c r="P675" s="416">
        <v>24.971399999999999</v>
      </c>
      <c r="Q675" s="416">
        <v>24.3249</v>
      </c>
      <c r="R675" s="416">
        <v>16.3538</v>
      </c>
      <c r="S675" s="416">
        <v>-0.54390000000000005</v>
      </c>
      <c r="T675" s="416">
        <v>7.9486999999999997</v>
      </c>
      <c r="U675" s="416">
        <v>3.2286999999999999</v>
      </c>
      <c r="V675" s="416">
        <v>6.4755000000000003</v>
      </c>
      <c r="W675" s="416">
        <v>-0.54390000000000005</v>
      </c>
      <c r="X675" s="416">
        <v>16.048200000000001</v>
      </c>
      <c r="Y675" s="417"/>
      <c r="Z675" s="414"/>
      <c r="AA675" s="414"/>
      <c r="AB675" s="414"/>
      <c r="AC675" s="414"/>
      <c r="AD675" s="414"/>
      <c r="AE675" s="414"/>
      <c r="AF675" s="414"/>
      <c r="AG675" s="414"/>
      <c r="AH675" s="414"/>
      <c r="AI675" s="414"/>
      <c r="AJ675" s="414"/>
      <c r="AK675" s="414"/>
      <c r="AL675" s="414"/>
      <c r="AM675" s="414"/>
      <c r="AN675" s="414"/>
      <c r="AO675" s="413"/>
      <c r="AP675" s="416">
        <v>19.38</v>
      </c>
      <c r="AQ675" s="416">
        <v>23.72</v>
      </c>
      <c r="AR675" s="416">
        <v>21.92</v>
      </c>
      <c r="AS675" s="416">
        <v>11.18</v>
      </c>
      <c r="AT675" s="416">
        <v>5.99</v>
      </c>
      <c r="AU675" s="419"/>
      <c r="AV675" s="414"/>
      <c r="AW675" s="414"/>
      <c r="AX675" s="414"/>
      <c r="AY675" s="414"/>
      <c r="AZ675" s="414"/>
      <c r="BA675" s="420"/>
      <c r="BB675" s="416"/>
      <c r="BC675" s="421"/>
      <c r="BD675" s="421"/>
      <c r="BE675" s="421"/>
      <c r="BF675" s="417"/>
      <c r="BG675" s="416"/>
      <c r="BH675" s="416"/>
      <c r="BI675" s="416"/>
      <c r="BJ675" s="416"/>
      <c r="BK675" s="413"/>
      <c r="BL675" s="412"/>
      <c r="BM675" s="412"/>
      <c r="BN675" s="412"/>
      <c r="BO675" s="412"/>
      <c r="BP675" s="412"/>
      <c r="BQ675" s="413"/>
      <c r="BR675" s="422"/>
    </row>
    <row r="676" spans="1:70" s="428" customFormat="1" ht="14.5" customHeight="1" x14ac:dyDescent="0.35">
      <c r="A676" s="874" t="s">
        <v>4075</v>
      </c>
      <c r="B676" s="862"/>
      <c r="C676" s="863"/>
      <c r="D676" s="862"/>
      <c r="E676" s="864"/>
      <c r="F676" s="862"/>
      <c r="G676" s="865"/>
      <c r="H676" s="867"/>
      <c r="I676" s="866"/>
      <c r="J676" s="866"/>
      <c r="K676" s="866"/>
      <c r="L676" s="866"/>
      <c r="M676" s="866"/>
      <c r="N676" s="868"/>
      <c r="O676" s="866"/>
      <c r="P676" s="866"/>
      <c r="Q676" s="866"/>
      <c r="R676" s="866"/>
      <c r="S676" s="866"/>
      <c r="T676" s="866"/>
      <c r="U676" s="866"/>
      <c r="V676" s="866"/>
      <c r="W676" s="866"/>
      <c r="X676" s="866"/>
      <c r="Y676" s="867"/>
      <c r="Z676" s="864"/>
      <c r="AA676" s="864"/>
      <c r="AB676" s="864"/>
      <c r="AC676" s="864"/>
      <c r="AD676" s="864"/>
      <c r="AE676" s="864"/>
      <c r="AF676" s="864"/>
      <c r="AG676" s="864"/>
      <c r="AH676" s="864"/>
      <c r="AI676" s="864"/>
      <c r="AJ676" s="864"/>
      <c r="AK676" s="864"/>
      <c r="AL676" s="864"/>
      <c r="AM676" s="864"/>
      <c r="AN676" s="864"/>
      <c r="AO676" s="862"/>
      <c r="AP676" s="866"/>
      <c r="AQ676" s="866"/>
      <c r="AR676" s="866"/>
      <c r="AS676" s="866"/>
      <c r="AT676" s="866"/>
      <c r="AU676" s="869"/>
      <c r="AV676" s="864"/>
      <c r="AW676" s="864"/>
      <c r="AX676" s="864"/>
      <c r="AY676" s="864"/>
      <c r="AZ676" s="864"/>
      <c r="BA676" s="870"/>
      <c r="BB676" s="866"/>
      <c r="BC676" s="871"/>
      <c r="BD676" s="871"/>
      <c r="BE676" s="871"/>
      <c r="BF676" s="867"/>
      <c r="BG676" s="866"/>
      <c r="BH676" s="866"/>
      <c r="BI676" s="866"/>
      <c r="BJ676" s="866"/>
      <c r="BK676" s="862"/>
      <c r="BL676" s="872"/>
      <c r="BM676" s="872"/>
      <c r="BN676" s="872"/>
      <c r="BO676" s="872"/>
      <c r="BP676" s="872"/>
      <c r="BQ676" s="862"/>
      <c r="BR676" s="873"/>
    </row>
    <row r="677" spans="1:70" s="428" customFormat="1" x14ac:dyDescent="0.25">
      <c r="A677" s="345" t="s">
        <v>4076</v>
      </c>
      <c r="B677" s="373"/>
      <c r="C677" s="719">
        <v>43364</v>
      </c>
      <c r="D677" s="373"/>
      <c r="E677" s="346">
        <v>5150.42</v>
      </c>
      <c r="F677" s="373"/>
      <c r="G677" s="347">
        <v>40.089500000000001</v>
      </c>
      <c r="H677" s="374"/>
      <c r="I677" s="348" t="s">
        <v>430</v>
      </c>
      <c r="J677" s="348">
        <v>1.3308</v>
      </c>
      <c r="K677" s="348">
        <v>5.2693000000000003</v>
      </c>
      <c r="L677" s="348">
        <v>9.4074000000000009</v>
      </c>
      <c r="M677" s="348">
        <v>2.7719999999999998</v>
      </c>
      <c r="N677" s="350">
        <v>3.9022999999999999</v>
      </c>
      <c r="O677" s="348">
        <v>9.2423999999999999</v>
      </c>
      <c r="P677" s="348">
        <v>16.3127</v>
      </c>
      <c r="Q677" s="348">
        <v>16.023</v>
      </c>
      <c r="R677" s="348" t="s">
        <v>430</v>
      </c>
      <c r="S677" s="348">
        <v>4.1413000000000002</v>
      </c>
      <c r="T677" s="348">
        <v>21.393899999999999</v>
      </c>
      <c r="U677" s="348">
        <v>1.8547</v>
      </c>
      <c r="V677" s="348">
        <v>7.1951999999999998</v>
      </c>
      <c r="W677" s="348">
        <v>4.1413000000000002</v>
      </c>
      <c r="X677" s="348">
        <v>19.432400000000001</v>
      </c>
      <c r="Y677" s="374"/>
      <c r="Z677" s="346" t="s">
        <v>430</v>
      </c>
      <c r="AA677" s="346">
        <v>2</v>
      </c>
      <c r="AB677" s="346">
        <v>2</v>
      </c>
      <c r="AC677" s="346">
        <v>2</v>
      </c>
      <c r="AD677" s="346">
        <v>2</v>
      </c>
      <c r="AE677" s="346">
        <v>2</v>
      </c>
      <c r="AF677" s="346">
        <v>1</v>
      </c>
      <c r="AG677" s="346">
        <v>1</v>
      </c>
      <c r="AH677" s="346">
        <v>1</v>
      </c>
      <c r="AI677" s="346" t="s">
        <v>430</v>
      </c>
      <c r="AJ677" s="346">
        <v>1</v>
      </c>
      <c r="AK677" s="346">
        <v>2</v>
      </c>
      <c r="AL677" s="346">
        <v>2</v>
      </c>
      <c r="AM677" s="346">
        <v>2</v>
      </c>
      <c r="AN677" s="346">
        <v>1</v>
      </c>
      <c r="AO677" s="373"/>
      <c r="AP677" s="348" t="s">
        <v>430</v>
      </c>
      <c r="AQ677" s="348">
        <v>18.91</v>
      </c>
      <c r="AR677" s="348">
        <v>15.21</v>
      </c>
      <c r="AS677" s="348">
        <v>12.3</v>
      </c>
      <c r="AT677" s="348">
        <v>12.6</v>
      </c>
      <c r="AU677" s="351"/>
      <c r="AV677" s="346" t="s">
        <v>430</v>
      </c>
      <c r="AW677" s="346">
        <v>1</v>
      </c>
      <c r="AX677" s="346">
        <v>1</v>
      </c>
      <c r="AY677" s="346">
        <v>1</v>
      </c>
      <c r="AZ677" s="346">
        <v>2</v>
      </c>
      <c r="BA677" s="362"/>
      <c r="BB677" s="348">
        <v>15.097663321567</v>
      </c>
      <c r="BC677" s="375">
        <v>0.96998970145857399</v>
      </c>
      <c r="BD677" s="375">
        <v>6.5354513251225196E-2</v>
      </c>
      <c r="BE677" s="375">
        <v>0.62638147877594896</v>
      </c>
      <c r="BF677" s="374"/>
      <c r="BG677" s="348">
        <v>48.705599999999997</v>
      </c>
      <c r="BH677" s="348">
        <v>14.588200000000001</v>
      </c>
      <c r="BI677" s="348">
        <v>30.901499999999999</v>
      </c>
      <c r="BJ677" s="348">
        <v>5.8047000000000004</v>
      </c>
      <c r="BK677" s="373"/>
      <c r="BL677" s="372" t="s">
        <v>3647</v>
      </c>
      <c r="BM677" s="372" t="s">
        <v>3648</v>
      </c>
      <c r="BN677" s="372" t="s">
        <v>3649</v>
      </c>
      <c r="BO677" s="372" t="s">
        <v>3650</v>
      </c>
      <c r="BP677" s="372" t="s">
        <v>1851</v>
      </c>
      <c r="BQ677" s="373"/>
      <c r="BR677" s="354" t="s">
        <v>443</v>
      </c>
    </row>
    <row r="678" spans="1:70" s="428" customFormat="1" x14ac:dyDescent="0.25">
      <c r="A678" s="345" t="s">
        <v>4077</v>
      </c>
      <c r="B678" s="373"/>
      <c r="C678" s="719">
        <v>45862</v>
      </c>
      <c r="D678" s="373"/>
      <c r="E678" s="346">
        <v>1625.39</v>
      </c>
      <c r="F678" s="373"/>
      <c r="G678" s="347">
        <v>10</v>
      </c>
      <c r="H678" s="374"/>
      <c r="I678" s="348">
        <v>-0.99009999999999998</v>
      </c>
      <c r="J678" s="348">
        <v>-0.29909999999999998</v>
      </c>
      <c r="K678" s="348">
        <v>4.0583</v>
      </c>
      <c r="L678" s="348">
        <v>7.6425999999999998</v>
      </c>
      <c r="M678" s="348">
        <v>2.145</v>
      </c>
      <c r="N678" s="350" t="s">
        <v>430</v>
      </c>
      <c r="O678" s="348" t="s">
        <v>430</v>
      </c>
      <c r="P678" s="348" t="s">
        <v>430</v>
      </c>
      <c r="Q678" s="348" t="s">
        <v>430</v>
      </c>
      <c r="R678" s="348" t="s">
        <v>430</v>
      </c>
      <c r="S678" s="348">
        <v>1.4198999999999999</v>
      </c>
      <c r="T678" s="348">
        <v>18.764800000000001</v>
      </c>
      <c r="U678" s="348">
        <v>0.40160000000000001</v>
      </c>
      <c r="V678" s="348">
        <v>1.833</v>
      </c>
      <c r="W678" s="348">
        <v>1.4198999999999999</v>
      </c>
      <c r="X678" s="348">
        <v>0</v>
      </c>
      <c r="Y678" s="374"/>
      <c r="Z678" s="346">
        <v>3</v>
      </c>
      <c r="AA678" s="346">
        <v>4</v>
      </c>
      <c r="AB678" s="346">
        <v>3</v>
      </c>
      <c r="AC678" s="346">
        <v>3</v>
      </c>
      <c r="AD678" s="346">
        <v>3</v>
      </c>
      <c r="AE678" s="346" t="s">
        <v>430</v>
      </c>
      <c r="AF678" s="346" t="s">
        <v>430</v>
      </c>
      <c r="AG678" s="346" t="s">
        <v>430</v>
      </c>
      <c r="AH678" s="346" t="s">
        <v>430</v>
      </c>
      <c r="AI678" s="346" t="s">
        <v>430</v>
      </c>
      <c r="AJ678" s="346">
        <v>4</v>
      </c>
      <c r="AK678" s="346">
        <v>3</v>
      </c>
      <c r="AL678" s="346">
        <v>3</v>
      </c>
      <c r="AM678" s="346">
        <v>3</v>
      </c>
      <c r="AN678" s="346">
        <v>4</v>
      </c>
      <c r="AO678" s="373"/>
      <c r="AP678" s="348" t="s">
        <v>430</v>
      </c>
      <c r="AQ678" s="348" t="s">
        <v>430</v>
      </c>
      <c r="AR678" s="348" t="s">
        <v>430</v>
      </c>
      <c r="AS678" s="348" t="s">
        <v>430</v>
      </c>
      <c r="AT678" s="348">
        <v>5.7</v>
      </c>
      <c r="AU678" s="351"/>
      <c r="AV678" s="346" t="s">
        <v>430</v>
      </c>
      <c r="AW678" s="346" t="s">
        <v>430</v>
      </c>
      <c r="AX678" s="346" t="s">
        <v>430</v>
      </c>
      <c r="AY678" s="346" t="s">
        <v>430</v>
      </c>
      <c r="AZ678" s="346">
        <v>3</v>
      </c>
      <c r="BA678" s="362"/>
      <c r="BB678" s="348">
        <v>14.43631246218</v>
      </c>
      <c r="BC678" s="375">
        <v>0.92155183321182799</v>
      </c>
      <c r="BD678" s="375">
        <v>-2.4496443858102599E-2</v>
      </c>
      <c r="BE678" s="375">
        <v>0.250991974177454</v>
      </c>
      <c r="BF678" s="374"/>
      <c r="BG678" s="348">
        <v>54.273600000000002</v>
      </c>
      <c r="BH678" s="348">
        <v>27.801600000000001</v>
      </c>
      <c r="BI678" s="348">
        <v>15.9633</v>
      </c>
      <c r="BJ678" s="348">
        <v>1.9615</v>
      </c>
      <c r="BK678" s="373"/>
      <c r="BL678" s="372" t="s">
        <v>3652</v>
      </c>
      <c r="BM678" s="372" t="s">
        <v>3403</v>
      </c>
      <c r="BN678" s="372" t="s">
        <v>3653</v>
      </c>
      <c r="BO678" s="372" t="s">
        <v>3654</v>
      </c>
      <c r="BP678" s="372" t="s">
        <v>3655</v>
      </c>
      <c r="BQ678" s="373"/>
      <c r="BR678" s="354" t="s">
        <v>436</v>
      </c>
    </row>
    <row r="679" spans="1:70" s="428" customFormat="1" ht="11" x14ac:dyDescent="0.3">
      <c r="A679" s="841" t="s">
        <v>4078</v>
      </c>
      <c r="B679" s="842"/>
      <c r="C679" s="843">
        <v>46078</v>
      </c>
      <c r="D679" s="842"/>
      <c r="E679" s="844">
        <v>763.95799999999997</v>
      </c>
      <c r="F679" s="842"/>
      <c r="G679" s="845">
        <v>10.519</v>
      </c>
      <c r="H679" s="847"/>
      <c r="I679" s="846">
        <v>-2.8500000000000001E-2</v>
      </c>
      <c r="J679" s="846">
        <v>0.93069999999999997</v>
      </c>
      <c r="K679" s="846">
        <v>2.7747999999999999</v>
      </c>
      <c r="L679" s="846">
        <v>1.8001</v>
      </c>
      <c r="M679" s="846" t="s">
        <v>430</v>
      </c>
      <c r="N679" s="848" t="s">
        <v>430</v>
      </c>
      <c r="O679" s="846" t="s">
        <v>430</v>
      </c>
      <c r="P679" s="846" t="s">
        <v>430</v>
      </c>
      <c r="Q679" s="846" t="s">
        <v>430</v>
      </c>
      <c r="R679" s="846" t="s">
        <v>430</v>
      </c>
      <c r="S679" s="846">
        <v>1.8789</v>
      </c>
      <c r="T679" s="846">
        <v>9.8361000000000001</v>
      </c>
      <c r="U679" s="846" t="s">
        <v>430</v>
      </c>
      <c r="V679" s="846" t="s">
        <v>430</v>
      </c>
      <c r="W679" s="846">
        <v>1.8789</v>
      </c>
      <c r="X679" s="846">
        <v>5.19</v>
      </c>
      <c r="Y679" s="847"/>
      <c r="Z679" s="844">
        <v>1</v>
      </c>
      <c r="AA679" s="844">
        <v>3</v>
      </c>
      <c r="AB679" s="844">
        <v>4</v>
      </c>
      <c r="AC679" s="844">
        <v>4</v>
      </c>
      <c r="AD679" s="844" t="s">
        <v>430</v>
      </c>
      <c r="AE679" s="844" t="s">
        <v>430</v>
      </c>
      <c r="AF679" s="844" t="s">
        <v>430</v>
      </c>
      <c r="AG679" s="844" t="s">
        <v>430</v>
      </c>
      <c r="AH679" s="844" t="s">
        <v>430</v>
      </c>
      <c r="AI679" s="844" t="s">
        <v>430</v>
      </c>
      <c r="AJ679" s="844">
        <v>3</v>
      </c>
      <c r="AK679" s="844">
        <v>4</v>
      </c>
      <c r="AL679" s="844" t="s">
        <v>430</v>
      </c>
      <c r="AM679" s="844" t="s">
        <v>430</v>
      </c>
      <c r="AN679" s="844">
        <v>3</v>
      </c>
      <c r="AO679" s="842"/>
      <c r="AP679" s="846" t="s">
        <v>430</v>
      </c>
      <c r="AQ679" s="846" t="s">
        <v>430</v>
      </c>
      <c r="AR679" s="846" t="s">
        <v>430</v>
      </c>
      <c r="AS679" s="846" t="s">
        <v>430</v>
      </c>
      <c r="AT679" s="846" t="s">
        <v>430</v>
      </c>
      <c r="AU679" s="849"/>
      <c r="AV679" s="844" t="s">
        <v>430</v>
      </c>
      <c r="AW679" s="844" t="s">
        <v>430</v>
      </c>
      <c r="AX679" s="844" t="s">
        <v>430</v>
      </c>
      <c r="AY679" s="844" t="s">
        <v>430</v>
      </c>
      <c r="AZ679" s="844" t="s">
        <v>430</v>
      </c>
      <c r="BA679" s="851"/>
      <c r="BB679" s="846">
        <v>13.195636026300299</v>
      </c>
      <c r="BC679" s="852">
        <v>1.0347130087882299</v>
      </c>
      <c r="BD679" s="852">
        <v>8.7170138656965698E-2</v>
      </c>
      <c r="BE679" s="852">
        <v>0.51485367599262499</v>
      </c>
      <c r="BF679" s="847"/>
      <c r="BG679" s="846">
        <v>75.597099999999998</v>
      </c>
      <c r="BH679" s="846">
        <v>4.3637300000000003</v>
      </c>
      <c r="BI679" s="846">
        <v>15.379899999999999</v>
      </c>
      <c r="BJ679" s="846">
        <v>4.6592700000000002</v>
      </c>
      <c r="BK679" s="842"/>
      <c r="BL679" s="855" t="s">
        <v>3657</v>
      </c>
      <c r="BM679" s="855" t="s">
        <v>3658</v>
      </c>
      <c r="BN679" s="855" t="s">
        <v>3659</v>
      </c>
      <c r="BO679" s="855" t="s">
        <v>3660</v>
      </c>
      <c r="BP679" s="855" t="s">
        <v>3661</v>
      </c>
      <c r="BQ679" s="842"/>
      <c r="BR679" s="856" t="s">
        <v>430</v>
      </c>
    </row>
    <row r="680" spans="1:70" s="428" customFormat="1" x14ac:dyDescent="0.25">
      <c r="A680" s="345" t="s">
        <v>4079</v>
      </c>
      <c r="B680" s="373"/>
      <c r="C680" s="719">
        <v>45817</v>
      </c>
      <c r="D680" s="373"/>
      <c r="E680" s="346">
        <v>124.36</v>
      </c>
      <c r="F680" s="373"/>
      <c r="G680" s="347">
        <v>11.561199999999999</v>
      </c>
      <c r="H680" s="374"/>
      <c r="I680" s="348">
        <v>-7.0900000000000005E-2</v>
      </c>
      <c r="J680" s="348">
        <v>1.6897</v>
      </c>
      <c r="K680" s="348">
        <v>6.7891000000000004</v>
      </c>
      <c r="L680" s="348">
        <v>11.8148</v>
      </c>
      <c r="M680" s="348">
        <v>6.6748000000000003</v>
      </c>
      <c r="N680" s="350">
        <v>13.758900000000001</v>
      </c>
      <c r="O680" s="348" t="s">
        <v>430</v>
      </c>
      <c r="P680" s="348" t="s">
        <v>430</v>
      </c>
      <c r="Q680" s="348" t="s">
        <v>430</v>
      </c>
      <c r="R680" s="348" t="s">
        <v>430</v>
      </c>
      <c r="S680" s="348">
        <v>3.3033999999999999</v>
      </c>
      <c r="T680" s="348">
        <v>25.9664</v>
      </c>
      <c r="U680" s="348">
        <v>6.0728999999999997</v>
      </c>
      <c r="V680" s="348">
        <v>13.5722</v>
      </c>
      <c r="W680" s="348">
        <v>3.3033999999999999</v>
      </c>
      <c r="X680" s="348">
        <v>14.0786</v>
      </c>
      <c r="Y680" s="374"/>
      <c r="Z680" s="346">
        <v>2</v>
      </c>
      <c r="AA680" s="346">
        <v>1</v>
      </c>
      <c r="AB680" s="346">
        <v>1</v>
      </c>
      <c r="AC680" s="346">
        <v>1</v>
      </c>
      <c r="AD680" s="346">
        <v>1</v>
      </c>
      <c r="AE680" s="346">
        <v>1</v>
      </c>
      <c r="AF680" s="346" t="s">
        <v>430</v>
      </c>
      <c r="AG680" s="346" t="s">
        <v>430</v>
      </c>
      <c r="AH680" s="346" t="s">
        <v>430</v>
      </c>
      <c r="AI680" s="346" t="s">
        <v>430</v>
      </c>
      <c r="AJ680" s="346">
        <v>2</v>
      </c>
      <c r="AK680" s="346">
        <v>1</v>
      </c>
      <c r="AL680" s="346">
        <v>1</v>
      </c>
      <c r="AM680" s="346">
        <v>1</v>
      </c>
      <c r="AN680" s="346">
        <v>2</v>
      </c>
      <c r="AO680" s="373"/>
      <c r="AP680" s="348" t="s">
        <v>430</v>
      </c>
      <c r="AQ680" s="348" t="s">
        <v>430</v>
      </c>
      <c r="AR680" s="348" t="s">
        <v>430</v>
      </c>
      <c r="AS680" s="348" t="s">
        <v>430</v>
      </c>
      <c r="AT680" s="348">
        <v>20.76</v>
      </c>
      <c r="AU680" s="351"/>
      <c r="AV680" s="346" t="s">
        <v>430</v>
      </c>
      <c r="AW680" s="346" t="s">
        <v>430</v>
      </c>
      <c r="AX680" s="346" t="s">
        <v>430</v>
      </c>
      <c r="AY680" s="346" t="s">
        <v>430</v>
      </c>
      <c r="AZ680" s="346">
        <v>1</v>
      </c>
      <c r="BA680" s="362"/>
      <c r="BB680" s="348">
        <v>15.3171141767245</v>
      </c>
      <c r="BC680" s="375">
        <v>0.91617851991840404</v>
      </c>
      <c r="BD680" s="375">
        <v>4.8610804188115198E-2</v>
      </c>
      <c r="BE680" s="375">
        <v>1.4097698090033901</v>
      </c>
      <c r="BF680" s="374"/>
      <c r="BG680" s="348">
        <v>16.279</v>
      </c>
      <c r="BH680" s="348">
        <v>29.770299999999999</v>
      </c>
      <c r="BI680" s="348">
        <v>52.425400000000003</v>
      </c>
      <c r="BJ680" s="348">
        <v>1.5253000000000001</v>
      </c>
      <c r="BK680" s="373"/>
      <c r="BL680" s="372" t="s">
        <v>3663</v>
      </c>
      <c r="BM680" s="372" t="s">
        <v>3664</v>
      </c>
      <c r="BN680" s="372" t="s">
        <v>3665</v>
      </c>
      <c r="BO680" s="372" t="s">
        <v>3666</v>
      </c>
      <c r="BP680" s="372" t="s">
        <v>3667</v>
      </c>
      <c r="BQ680" s="373"/>
      <c r="BR680" s="354" t="s">
        <v>476</v>
      </c>
    </row>
    <row r="681" spans="1:70" s="428" customFormat="1" x14ac:dyDescent="0.25">
      <c r="A681" s="885" t="s">
        <v>93</v>
      </c>
      <c r="B681" s="402"/>
      <c r="C681" s="724"/>
      <c r="D681" s="402"/>
      <c r="E681" s="403"/>
      <c r="F681" s="402"/>
      <c r="G681" s="404"/>
      <c r="H681" s="406"/>
      <c r="I681" s="405">
        <v>-0.36320000000000002</v>
      </c>
      <c r="J681" s="405">
        <v>0.91300000000000003</v>
      </c>
      <c r="K681" s="405">
        <v>4.7229000000000001</v>
      </c>
      <c r="L681" s="405">
        <v>7.6661999999999999</v>
      </c>
      <c r="M681" s="405">
        <v>3.8639000000000001</v>
      </c>
      <c r="N681" s="407">
        <v>8.8306000000000004</v>
      </c>
      <c r="O681" s="405">
        <v>9.2423999999999999</v>
      </c>
      <c r="P681" s="405">
        <v>16.3127</v>
      </c>
      <c r="Q681" s="405">
        <v>16.023</v>
      </c>
      <c r="R681" s="405" t="s">
        <v>430</v>
      </c>
      <c r="S681" s="405">
        <v>2.6859000000000002</v>
      </c>
      <c r="T681" s="405">
        <v>18.990300000000001</v>
      </c>
      <c r="U681" s="405">
        <v>2.7764000000000002</v>
      </c>
      <c r="V681" s="405">
        <v>7.5335000000000001</v>
      </c>
      <c r="W681" s="405">
        <v>2.6859000000000002</v>
      </c>
      <c r="X681" s="405">
        <v>9.6753</v>
      </c>
      <c r="Y681" s="406"/>
      <c r="Z681" s="403">
        <v>3</v>
      </c>
      <c r="AA681" s="403">
        <v>4</v>
      </c>
      <c r="AB681" s="403">
        <v>4</v>
      </c>
      <c r="AC681" s="403">
        <v>4</v>
      </c>
      <c r="AD681" s="403">
        <v>3</v>
      </c>
      <c r="AE681" s="403">
        <v>2</v>
      </c>
      <c r="AF681" s="403">
        <v>1</v>
      </c>
      <c r="AG681" s="403">
        <v>1</v>
      </c>
      <c r="AH681" s="403">
        <v>1</v>
      </c>
      <c r="AI681" s="403">
        <v>0</v>
      </c>
      <c r="AJ681" s="403">
        <v>4</v>
      </c>
      <c r="AK681" s="403">
        <v>4</v>
      </c>
      <c r="AL681" s="403">
        <v>3</v>
      </c>
      <c r="AM681" s="403">
        <v>3</v>
      </c>
      <c r="AN681" s="403">
        <v>4</v>
      </c>
      <c r="AO681" s="402"/>
      <c r="AP681" s="405" t="s">
        <v>430</v>
      </c>
      <c r="AQ681" s="405">
        <v>18.91</v>
      </c>
      <c r="AR681" s="405">
        <v>15.21</v>
      </c>
      <c r="AS681" s="405">
        <v>12.3</v>
      </c>
      <c r="AT681" s="405">
        <v>13.02</v>
      </c>
      <c r="AU681" s="408"/>
      <c r="AV681" s="403">
        <v>0</v>
      </c>
      <c r="AW681" s="403">
        <v>1</v>
      </c>
      <c r="AX681" s="403">
        <v>1</v>
      </c>
      <c r="AY681" s="403">
        <v>1</v>
      </c>
      <c r="AZ681" s="403">
        <v>3</v>
      </c>
      <c r="BA681" s="409"/>
      <c r="BB681" s="405"/>
      <c r="BC681" s="410"/>
      <c r="BD681" s="410"/>
      <c r="BE681" s="410"/>
      <c r="BF681" s="406"/>
      <c r="BG681" s="405"/>
      <c r="BH681" s="405"/>
      <c r="BI681" s="405"/>
      <c r="BJ681" s="405"/>
      <c r="BK681" s="402"/>
      <c r="BL681" s="401"/>
      <c r="BM681" s="401"/>
      <c r="BN681" s="401"/>
      <c r="BO681" s="401"/>
      <c r="BP681" s="401"/>
      <c r="BQ681" s="402"/>
      <c r="BR681" s="411"/>
    </row>
    <row r="682" spans="1:70" s="428" customFormat="1" x14ac:dyDescent="0.25">
      <c r="A682" s="886" t="s">
        <v>94</v>
      </c>
      <c r="B682" s="373"/>
      <c r="C682" s="719"/>
      <c r="D682" s="373"/>
      <c r="E682" s="346"/>
      <c r="F682" s="373"/>
      <c r="G682" s="347"/>
      <c r="H682" s="374"/>
      <c r="I682" s="348">
        <v>-2.8500000000000001E-2</v>
      </c>
      <c r="J682" s="348">
        <v>1.6897</v>
      </c>
      <c r="K682" s="348">
        <v>6.7891000000000004</v>
      </c>
      <c r="L682" s="348">
        <v>11.8148</v>
      </c>
      <c r="M682" s="348">
        <v>6.6748000000000003</v>
      </c>
      <c r="N682" s="350">
        <v>13.758900000000001</v>
      </c>
      <c r="O682" s="348">
        <v>9.2423999999999999</v>
      </c>
      <c r="P682" s="348">
        <v>16.3127</v>
      </c>
      <c r="Q682" s="348">
        <v>16.023</v>
      </c>
      <c r="R682" s="348" t="s">
        <v>430</v>
      </c>
      <c r="S682" s="348">
        <v>4.1413000000000002</v>
      </c>
      <c r="T682" s="348">
        <v>25.9664</v>
      </c>
      <c r="U682" s="348">
        <v>6.0728999999999997</v>
      </c>
      <c r="V682" s="348">
        <v>13.5722</v>
      </c>
      <c r="W682" s="348">
        <v>4.1413000000000002</v>
      </c>
      <c r="X682" s="348">
        <v>19.432400000000001</v>
      </c>
      <c r="Y682" s="374"/>
      <c r="Z682" s="346"/>
      <c r="AA682" s="346"/>
      <c r="AB682" s="346"/>
      <c r="AC682" s="346"/>
      <c r="AD682" s="346"/>
      <c r="AE682" s="346"/>
      <c r="AF682" s="346"/>
      <c r="AG682" s="346"/>
      <c r="AH682" s="346"/>
      <c r="AI682" s="346"/>
      <c r="AJ682" s="346"/>
      <c r="AK682" s="346"/>
      <c r="AL682" s="346"/>
      <c r="AM682" s="346"/>
      <c r="AN682" s="346"/>
      <c r="AO682" s="373"/>
      <c r="AP682" s="348" t="s">
        <v>430</v>
      </c>
      <c r="AQ682" s="348">
        <v>18.91</v>
      </c>
      <c r="AR682" s="348">
        <v>15.21</v>
      </c>
      <c r="AS682" s="348">
        <v>12.3</v>
      </c>
      <c r="AT682" s="348">
        <v>20.76</v>
      </c>
      <c r="AU682" s="351"/>
      <c r="AV682" s="346"/>
      <c r="AW682" s="346"/>
      <c r="AX682" s="346"/>
      <c r="AY682" s="346"/>
      <c r="AZ682" s="346"/>
      <c r="BA682" s="362"/>
      <c r="BB682" s="348"/>
      <c r="BC682" s="375"/>
      <c r="BD682" s="375"/>
      <c r="BE682" s="375"/>
      <c r="BF682" s="374"/>
      <c r="BG682" s="348"/>
      <c r="BH682" s="348"/>
      <c r="BI682" s="348"/>
      <c r="BJ682" s="348"/>
      <c r="BK682" s="373"/>
      <c r="BL682" s="372"/>
      <c r="BM682" s="372"/>
      <c r="BN682" s="372"/>
      <c r="BO682" s="372"/>
      <c r="BP682" s="372"/>
      <c r="BQ682" s="373"/>
      <c r="BR682" s="354"/>
    </row>
    <row r="683" spans="1:70" s="428" customFormat="1" x14ac:dyDescent="0.25">
      <c r="A683" s="886" t="s">
        <v>95</v>
      </c>
      <c r="B683" s="373"/>
      <c r="C683" s="719"/>
      <c r="D683" s="373"/>
      <c r="E683" s="346"/>
      <c r="F683" s="373"/>
      <c r="G683" s="347"/>
      <c r="H683" s="374"/>
      <c r="I683" s="348">
        <v>-0.99009999999999998</v>
      </c>
      <c r="J683" s="348">
        <v>-0.29909999999999998</v>
      </c>
      <c r="K683" s="348">
        <v>2.7747999999999999</v>
      </c>
      <c r="L683" s="348">
        <v>1.8001</v>
      </c>
      <c r="M683" s="348">
        <v>2.145</v>
      </c>
      <c r="N683" s="350">
        <v>3.9022999999999999</v>
      </c>
      <c r="O683" s="348">
        <v>9.2423999999999999</v>
      </c>
      <c r="P683" s="348">
        <v>16.3127</v>
      </c>
      <c r="Q683" s="348">
        <v>16.023</v>
      </c>
      <c r="R683" s="348" t="s">
        <v>430</v>
      </c>
      <c r="S683" s="348">
        <v>1.4198999999999999</v>
      </c>
      <c r="T683" s="348">
        <v>9.8361000000000001</v>
      </c>
      <c r="U683" s="348">
        <v>0.40160000000000001</v>
      </c>
      <c r="V683" s="348">
        <v>1.833</v>
      </c>
      <c r="W683" s="348">
        <v>1.4198999999999999</v>
      </c>
      <c r="X683" s="348">
        <v>0</v>
      </c>
      <c r="Y683" s="374"/>
      <c r="Z683" s="346"/>
      <c r="AA683" s="346"/>
      <c r="AB683" s="346"/>
      <c r="AC683" s="346"/>
      <c r="AD683" s="346"/>
      <c r="AE683" s="346"/>
      <c r="AF683" s="346"/>
      <c r="AG683" s="346"/>
      <c r="AH683" s="346"/>
      <c r="AI683" s="346"/>
      <c r="AJ683" s="346"/>
      <c r="AK683" s="346"/>
      <c r="AL683" s="346"/>
      <c r="AM683" s="346"/>
      <c r="AN683" s="346"/>
      <c r="AO683" s="373"/>
      <c r="AP683" s="348" t="s">
        <v>430</v>
      </c>
      <c r="AQ683" s="348">
        <v>18.91</v>
      </c>
      <c r="AR683" s="348">
        <v>15.21</v>
      </c>
      <c r="AS683" s="348">
        <v>12.3</v>
      </c>
      <c r="AT683" s="348">
        <v>5.7</v>
      </c>
      <c r="AU683" s="351"/>
      <c r="AV683" s="346"/>
      <c r="AW683" s="346"/>
      <c r="AX683" s="346"/>
      <c r="AY683" s="346"/>
      <c r="AZ683" s="346"/>
      <c r="BA683" s="362"/>
      <c r="BB683" s="348"/>
      <c r="BC683" s="375"/>
      <c r="BD683" s="375"/>
      <c r="BE683" s="375"/>
      <c r="BF683" s="374"/>
      <c r="BG683" s="348"/>
      <c r="BH683" s="348"/>
      <c r="BI683" s="348"/>
      <c r="BJ683" s="348"/>
      <c r="BK683" s="373"/>
      <c r="BL683" s="372"/>
      <c r="BM683" s="372"/>
      <c r="BN683" s="372"/>
      <c r="BO683" s="372"/>
      <c r="BP683" s="372"/>
      <c r="BQ683" s="373"/>
      <c r="BR683" s="354"/>
    </row>
    <row r="684" spans="1:70" s="428" customFormat="1" x14ac:dyDescent="0.25">
      <c r="A684" s="887" t="s">
        <v>96</v>
      </c>
      <c r="B684" s="413"/>
      <c r="C684" s="725"/>
      <c r="D684" s="413"/>
      <c r="E684" s="414"/>
      <c r="F684" s="413"/>
      <c r="G684" s="415"/>
      <c r="H684" s="417"/>
      <c r="I684" s="416">
        <v>-7.0900000000000005E-2</v>
      </c>
      <c r="J684" s="416">
        <v>1.1307499999999999</v>
      </c>
      <c r="K684" s="416">
        <v>4.6638000000000002</v>
      </c>
      <c r="L684" s="416">
        <v>8.5250000000000004</v>
      </c>
      <c r="M684" s="416">
        <v>2.7719999999999998</v>
      </c>
      <c r="N684" s="418">
        <v>8.8306000000000004</v>
      </c>
      <c r="O684" s="416">
        <v>9.2423999999999999</v>
      </c>
      <c r="P684" s="416">
        <v>16.3127</v>
      </c>
      <c r="Q684" s="416">
        <v>16.023</v>
      </c>
      <c r="R684" s="416" t="s">
        <v>430</v>
      </c>
      <c r="S684" s="416">
        <v>2.5912000000000002</v>
      </c>
      <c r="T684" s="416">
        <v>20.0794</v>
      </c>
      <c r="U684" s="416">
        <v>1.1282000000000001</v>
      </c>
      <c r="V684" s="416">
        <v>4.5141</v>
      </c>
      <c r="W684" s="416">
        <v>2.5912000000000002</v>
      </c>
      <c r="X684" s="416">
        <v>9.6342999999999996</v>
      </c>
      <c r="Y684" s="417"/>
      <c r="Z684" s="414"/>
      <c r="AA684" s="414"/>
      <c r="AB684" s="414"/>
      <c r="AC684" s="414"/>
      <c r="AD684" s="414"/>
      <c r="AE684" s="414"/>
      <c r="AF684" s="414"/>
      <c r="AG684" s="414"/>
      <c r="AH684" s="414"/>
      <c r="AI684" s="414"/>
      <c r="AJ684" s="414"/>
      <c r="AK684" s="414"/>
      <c r="AL684" s="414"/>
      <c r="AM684" s="414"/>
      <c r="AN684" s="414"/>
      <c r="AO684" s="413"/>
      <c r="AP684" s="416" t="s">
        <v>430</v>
      </c>
      <c r="AQ684" s="416">
        <v>18.91</v>
      </c>
      <c r="AR684" s="416">
        <v>15.21</v>
      </c>
      <c r="AS684" s="416">
        <v>12.3</v>
      </c>
      <c r="AT684" s="416">
        <v>12.6</v>
      </c>
      <c r="AU684" s="419"/>
      <c r="AV684" s="414"/>
      <c r="AW684" s="414"/>
      <c r="AX684" s="414"/>
      <c r="AY684" s="414"/>
      <c r="AZ684" s="414"/>
      <c r="BA684" s="420"/>
      <c r="BB684" s="416"/>
      <c r="BC684" s="421"/>
      <c r="BD684" s="421"/>
      <c r="BE684" s="421"/>
      <c r="BF684" s="417"/>
      <c r="BG684" s="416"/>
      <c r="BH684" s="416"/>
      <c r="BI684" s="416"/>
      <c r="BJ684" s="416"/>
      <c r="BK684" s="413"/>
      <c r="BL684" s="412"/>
      <c r="BM684" s="412"/>
      <c r="BN684" s="412"/>
      <c r="BO684" s="412"/>
      <c r="BP684" s="412"/>
      <c r="BQ684" s="413"/>
      <c r="BR684" s="422"/>
    </row>
    <row r="685" spans="1:70" s="428" customFormat="1" ht="14.5" customHeight="1" x14ac:dyDescent="0.35">
      <c r="A685" s="874" t="s">
        <v>4080</v>
      </c>
      <c r="B685" s="862"/>
      <c r="C685" s="863"/>
      <c r="D685" s="862"/>
      <c r="E685" s="864"/>
      <c r="F685" s="862"/>
      <c r="G685" s="865"/>
      <c r="H685" s="867"/>
      <c r="I685" s="866"/>
      <c r="J685" s="866"/>
      <c r="K685" s="866"/>
      <c r="L685" s="866"/>
      <c r="M685" s="866"/>
      <c r="N685" s="868"/>
      <c r="O685" s="866"/>
      <c r="P685" s="866"/>
      <c r="Q685" s="866"/>
      <c r="R685" s="866"/>
      <c r="S685" s="866"/>
      <c r="T685" s="866"/>
      <c r="U685" s="866"/>
      <c r="V685" s="866"/>
      <c r="W685" s="866"/>
      <c r="X685" s="866"/>
      <c r="Y685" s="867"/>
      <c r="Z685" s="864"/>
      <c r="AA685" s="864"/>
      <c r="AB685" s="864"/>
      <c r="AC685" s="864"/>
      <c r="AD685" s="864"/>
      <c r="AE685" s="864"/>
      <c r="AF685" s="864"/>
      <c r="AG685" s="864"/>
      <c r="AH685" s="864"/>
      <c r="AI685" s="864"/>
      <c r="AJ685" s="864"/>
      <c r="AK685" s="864"/>
      <c r="AL685" s="864"/>
      <c r="AM685" s="864"/>
      <c r="AN685" s="864"/>
      <c r="AO685" s="862"/>
      <c r="AP685" s="866"/>
      <c r="AQ685" s="866"/>
      <c r="AR685" s="866"/>
      <c r="AS685" s="866"/>
      <c r="AT685" s="866"/>
      <c r="AU685" s="869"/>
      <c r="AV685" s="864"/>
      <c r="AW685" s="864"/>
      <c r="AX685" s="864"/>
      <c r="AY685" s="864"/>
      <c r="AZ685" s="864"/>
      <c r="BA685" s="870"/>
      <c r="BB685" s="866"/>
      <c r="BC685" s="871"/>
      <c r="BD685" s="871"/>
      <c r="BE685" s="871"/>
      <c r="BF685" s="867"/>
      <c r="BG685" s="866"/>
      <c r="BH685" s="866"/>
      <c r="BI685" s="866"/>
      <c r="BJ685" s="866"/>
      <c r="BK685" s="862"/>
      <c r="BL685" s="872"/>
      <c r="BM685" s="872"/>
      <c r="BN685" s="872"/>
      <c r="BO685" s="872"/>
      <c r="BP685" s="872"/>
      <c r="BQ685" s="862"/>
      <c r="BR685" s="873"/>
    </row>
    <row r="686" spans="1:70" s="428" customFormat="1" x14ac:dyDescent="0.25">
      <c r="A686" s="345" t="s">
        <v>4081</v>
      </c>
      <c r="B686" s="373"/>
      <c r="C686" s="719">
        <v>41275</v>
      </c>
      <c r="D686" s="373"/>
      <c r="E686" s="346">
        <v>3771.89</v>
      </c>
      <c r="F686" s="373"/>
      <c r="G686" s="347">
        <v>417.14940000000001</v>
      </c>
      <c r="H686" s="374"/>
      <c r="I686" s="348">
        <v>0.48299999999999998</v>
      </c>
      <c r="J686" s="348">
        <v>1.8360000000000001</v>
      </c>
      <c r="K686" s="348">
        <v>1.0832999999999999</v>
      </c>
      <c r="L686" s="348">
        <v>0.46899999999999997</v>
      </c>
      <c r="M686" s="348">
        <v>-6.5232999999999999</v>
      </c>
      <c r="N686" s="350">
        <v>-5.6612</v>
      </c>
      <c r="O686" s="348">
        <v>-5.8837000000000002</v>
      </c>
      <c r="P686" s="348">
        <v>6.7191000000000001</v>
      </c>
      <c r="Q686" s="348">
        <v>8.66</v>
      </c>
      <c r="R686" s="348">
        <v>11.913</v>
      </c>
      <c r="S686" s="348">
        <v>3.1585000000000001</v>
      </c>
      <c r="T686" s="348">
        <v>8.2245000000000008</v>
      </c>
      <c r="U686" s="348">
        <v>-6.6172000000000004</v>
      </c>
      <c r="V686" s="348">
        <v>-2.8892000000000002</v>
      </c>
      <c r="W686" s="348">
        <v>3.1585000000000001</v>
      </c>
      <c r="X686" s="348">
        <v>13.6791</v>
      </c>
      <c r="Y686" s="374"/>
      <c r="Z686" s="346">
        <v>1</v>
      </c>
      <c r="AA686" s="346">
        <v>2</v>
      </c>
      <c r="AB686" s="346">
        <v>2</v>
      </c>
      <c r="AC686" s="346">
        <v>4</v>
      </c>
      <c r="AD686" s="346">
        <v>4</v>
      </c>
      <c r="AE686" s="346">
        <v>3</v>
      </c>
      <c r="AF686" s="346">
        <v>2</v>
      </c>
      <c r="AG686" s="346">
        <v>2</v>
      </c>
      <c r="AH686" s="346">
        <v>2</v>
      </c>
      <c r="AI686" s="346">
        <v>2</v>
      </c>
      <c r="AJ686" s="346">
        <v>1</v>
      </c>
      <c r="AK686" s="346">
        <v>4</v>
      </c>
      <c r="AL686" s="346">
        <v>4</v>
      </c>
      <c r="AM686" s="346">
        <v>3</v>
      </c>
      <c r="AN686" s="346">
        <v>1</v>
      </c>
      <c r="AO686" s="373"/>
      <c r="AP686" s="348">
        <v>11.73</v>
      </c>
      <c r="AQ686" s="348">
        <v>10.62</v>
      </c>
      <c r="AR686" s="348">
        <v>5.37</v>
      </c>
      <c r="AS686" s="348">
        <v>-0.37</v>
      </c>
      <c r="AT686" s="348">
        <v>-5.13</v>
      </c>
      <c r="AU686" s="351"/>
      <c r="AV686" s="346">
        <v>2</v>
      </c>
      <c r="AW686" s="346">
        <v>2</v>
      </c>
      <c r="AX686" s="346">
        <v>2</v>
      </c>
      <c r="AY686" s="346">
        <v>2</v>
      </c>
      <c r="AZ686" s="346">
        <v>3</v>
      </c>
      <c r="BA686" s="362"/>
      <c r="BB686" s="348">
        <v>13.1551181986235</v>
      </c>
      <c r="BC686" s="375">
        <v>0.84643765425477102</v>
      </c>
      <c r="BD686" s="375">
        <v>1.39439125644195E-2</v>
      </c>
      <c r="BE686" s="375">
        <v>-0.187752328310862</v>
      </c>
      <c r="BF686" s="374"/>
      <c r="BG686" s="348">
        <v>49.639099999999999</v>
      </c>
      <c r="BH686" s="348">
        <v>30.621300000000002</v>
      </c>
      <c r="BI686" s="348">
        <v>16.6142</v>
      </c>
      <c r="BJ686" s="348">
        <v>3.1254</v>
      </c>
      <c r="BK686" s="373"/>
      <c r="BL686" s="372" t="s">
        <v>3670</v>
      </c>
      <c r="BM686" s="372" t="s">
        <v>3671</v>
      </c>
      <c r="BN686" s="372" t="s">
        <v>3672</v>
      </c>
      <c r="BO686" s="372" t="s">
        <v>3673</v>
      </c>
      <c r="BP686" s="372" t="s">
        <v>3674</v>
      </c>
      <c r="BQ686" s="373"/>
      <c r="BR686" s="354" t="s">
        <v>602</v>
      </c>
    </row>
    <row r="687" spans="1:70" s="428" customFormat="1" x14ac:dyDescent="0.25">
      <c r="A687" s="345" t="s">
        <v>4082</v>
      </c>
      <c r="B687" s="373"/>
      <c r="C687" s="719">
        <v>41275</v>
      </c>
      <c r="D687" s="373"/>
      <c r="E687" s="346">
        <v>418.81299999999999</v>
      </c>
      <c r="F687" s="373"/>
      <c r="G687" s="347">
        <v>144.47</v>
      </c>
      <c r="H687" s="374"/>
      <c r="I687" s="348">
        <v>0.41699999999999998</v>
      </c>
      <c r="J687" s="348">
        <v>1.7608999999999999</v>
      </c>
      <c r="K687" s="348">
        <v>0.99970000000000003</v>
      </c>
      <c r="L687" s="348">
        <v>2.6867999999999999</v>
      </c>
      <c r="M687" s="348">
        <v>0</v>
      </c>
      <c r="N687" s="350">
        <v>-1.0818000000000001</v>
      </c>
      <c r="O687" s="348">
        <v>-1.7787999999999999</v>
      </c>
      <c r="P687" s="348">
        <v>12.6731</v>
      </c>
      <c r="Q687" s="348">
        <v>10.679600000000001</v>
      </c>
      <c r="R687" s="348">
        <v>13.430199999999999</v>
      </c>
      <c r="S687" s="348">
        <v>2.7160000000000002</v>
      </c>
      <c r="T687" s="348">
        <v>11.5168</v>
      </c>
      <c r="U687" s="348">
        <v>-1.3856999999999999</v>
      </c>
      <c r="V687" s="348">
        <v>3.7189000000000001</v>
      </c>
      <c r="W687" s="348">
        <v>2.7160000000000002</v>
      </c>
      <c r="X687" s="348">
        <v>14.3622</v>
      </c>
      <c r="Y687" s="374"/>
      <c r="Z687" s="346">
        <v>2</v>
      </c>
      <c r="AA687" s="346">
        <v>3</v>
      </c>
      <c r="AB687" s="346">
        <v>3</v>
      </c>
      <c r="AC687" s="346">
        <v>2</v>
      </c>
      <c r="AD687" s="346">
        <v>2</v>
      </c>
      <c r="AE687" s="346">
        <v>1</v>
      </c>
      <c r="AF687" s="346">
        <v>1</v>
      </c>
      <c r="AG687" s="346">
        <v>1</v>
      </c>
      <c r="AH687" s="346">
        <v>1</v>
      </c>
      <c r="AI687" s="346">
        <v>1</v>
      </c>
      <c r="AJ687" s="346">
        <v>3</v>
      </c>
      <c r="AK687" s="346">
        <v>3</v>
      </c>
      <c r="AL687" s="346">
        <v>2</v>
      </c>
      <c r="AM687" s="346">
        <v>1</v>
      </c>
      <c r="AN687" s="346">
        <v>3</v>
      </c>
      <c r="AO687" s="373"/>
      <c r="AP687" s="348">
        <v>13.54</v>
      </c>
      <c r="AQ687" s="348">
        <v>13.18</v>
      </c>
      <c r="AR687" s="348">
        <v>9.92</v>
      </c>
      <c r="AS687" s="348">
        <v>4.51</v>
      </c>
      <c r="AT687" s="348">
        <v>3.06</v>
      </c>
      <c r="AU687" s="351"/>
      <c r="AV687" s="346">
        <v>1</v>
      </c>
      <c r="AW687" s="346">
        <v>1</v>
      </c>
      <c r="AX687" s="346">
        <v>1</v>
      </c>
      <c r="AY687" s="346">
        <v>1</v>
      </c>
      <c r="AZ687" s="346">
        <v>2</v>
      </c>
      <c r="BA687" s="362"/>
      <c r="BB687" s="348">
        <v>14.0433716105027</v>
      </c>
      <c r="BC687" s="375">
        <v>0</v>
      </c>
      <c r="BD687" s="375">
        <v>5.1772769019604099E-2</v>
      </c>
      <c r="BE687" s="375" t="s">
        <v>430</v>
      </c>
      <c r="BF687" s="374"/>
      <c r="BG687" s="348">
        <v>44.574800000000003</v>
      </c>
      <c r="BH687" s="348">
        <v>33.235999999999997</v>
      </c>
      <c r="BI687" s="348">
        <v>20.7135</v>
      </c>
      <c r="BJ687" s="348">
        <v>1.4757</v>
      </c>
      <c r="BK687" s="373"/>
      <c r="BL687" s="372" t="s">
        <v>3676</v>
      </c>
      <c r="BM687" s="372" t="s">
        <v>3677</v>
      </c>
      <c r="BN687" s="372" t="s">
        <v>3678</v>
      </c>
      <c r="BO687" s="372" t="s">
        <v>3679</v>
      </c>
      <c r="BP687" s="372" t="s">
        <v>3680</v>
      </c>
      <c r="BQ687" s="373"/>
      <c r="BR687" s="354" t="s">
        <v>907</v>
      </c>
    </row>
    <row r="688" spans="1:70" s="428" customFormat="1" x14ac:dyDescent="0.25">
      <c r="A688" s="345" t="s">
        <v>4083</v>
      </c>
      <c r="B688" s="373"/>
      <c r="C688" s="719">
        <v>45646</v>
      </c>
      <c r="D688" s="373"/>
      <c r="E688" s="346">
        <v>116.67</v>
      </c>
      <c r="F688" s="373"/>
      <c r="G688" s="347">
        <v>9.94</v>
      </c>
      <c r="H688" s="374"/>
      <c r="I688" s="348">
        <v>0</v>
      </c>
      <c r="J688" s="348">
        <v>1.8443000000000001</v>
      </c>
      <c r="K688" s="348">
        <v>2.7921</v>
      </c>
      <c r="L688" s="348">
        <v>3.7578</v>
      </c>
      <c r="M688" s="348">
        <v>1.6359999999999999</v>
      </c>
      <c r="N688" s="350">
        <v>-2.5489999999999999</v>
      </c>
      <c r="O688" s="348" t="s">
        <v>430</v>
      </c>
      <c r="P688" s="348" t="s">
        <v>430</v>
      </c>
      <c r="Q688" s="348" t="s">
        <v>430</v>
      </c>
      <c r="R688" s="348" t="s">
        <v>430</v>
      </c>
      <c r="S688" s="348">
        <v>3.1120000000000001</v>
      </c>
      <c r="T688" s="348">
        <v>15.0463</v>
      </c>
      <c r="U688" s="348">
        <v>0.60729999999999995</v>
      </c>
      <c r="V688" s="348">
        <v>1.222</v>
      </c>
      <c r="W688" s="348">
        <v>3.1120000000000001</v>
      </c>
      <c r="X688" s="348">
        <v>-0.3826</v>
      </c>
      <c r="Y688" s="374"/>
      <c r="Z688" s="346">
        <v>3</v>
      </c>
      <c r="AA688" s="346">
        <v>1</v>
      </c>
      <c r="AB688" s="346">
        <v>1</v>
      </c>
      <c r="AC688" s="346">
        <v>1</v>
      </c>
      <c r="AD688" s="346">
        <v>1</v>
      </c>
      <c r="AE688" s="346">
        <v>2</v>
      </c>
      <c r="AF688" s="346" t="s">
        <v>430</v>
      </c>
      <c r="AG688" s="346" t="s">
        <v>430</v>
      </c>
      <c r="AH688" s="346" t="s">
        <v>430</v>
      </c>
      <c r="AI688" s="346" t="s">
        <v>430</v>
      </c>
      <c r="AJ688" s="346">
        <v>2</v>
      </c>
      <c r="AK688" s="346">
        <v>1</v>
      </c>
      <c r="AL688" s="346">
        <v>1</v>
      </c>
      <c r="AM688" s="346">
        <v>2</v>
      </c>
      <c r="AN688" s="346">
        <v>2</v>
      </c>
      <c r="AO688" s="373"/>
      <c r="AP688" s="348" t="s">
        <v>430</v>
      </c>
      <c r="AQ688" s="348" t="s">
        <v>430</v>
      </c>
      <c r="AR688" s="348" t="s">
        <v>430</v>
      </c>
      <c r="AS688" s="348" t="s">
        <v>430</v>
      </c>
      <c r="AT688" s="348">
        <v>4.09</v>
      </c>
      <c r="AU688" s="351"/>
      <c r="AV688" s="346" t="s">
        <v>430</v>
      </c>
      <c r="AW688" s="346" t="s">
        <v>430</v>
      </c>
      <c r="AX688" s="346" t="s">
        <v>430</v>
      </c>
      <c r="AY688" s="346" t="s">
        <v>430</v>
      </c>
      <c r="AZ688" s="346">
        <v>1</v>
      </c>
      <c r="BA688" s="362"/>
      <c r="BB688" s="348">
        <v>14.7177698720261</v>
      </c>
      <c r="BC688" s="375">
        <v>0.99914045632621296</v>
      </c>
      <c r="BD688" s="375">
        <v>-2.0022143631630698E-2</v>
      </c>
      <c r="BE688" s="375">
        <v>0.16191044954321901</v>
      </c>
      <c r="BF688" s="374"/>
      <c r="BG688" s="348">
        <v>32.085500000000003</v>
      </c>
      <c r="BH688" s="348">
        <v>19.613099999999999</v>
      </c>
      <c r="BI688" s="348">
        <v>41.377600000000001</v>
      </c>
      <c r="BJ688" s="348">
        <v>6.9238</v>
      </c>
      <c r="BK688" s="373"/>
      <c r="BL688" s="372" t="s">
        <v>3682</v>
      </c>
      <c r="BM688" s="372" t="s">
        <v>3683</v>
      </c>
      <c r="BN688" s="372" t="s">
        <v>3684</v>
      </c>
      <c r="BO688" s="372" t="s">
        <v>1756</v>
      </c>
      <c r="BP688" s="372" t="s">
        <v>3685</v>
      </c>
      <c r="BQ688" s="373"/>
      <c r="BR688" s="354" t="s">
        <v>443</v>
      </c>
    </row>
    <row r="689" spans="1:70" s="428" customFormat="1" x14ac:dyDescent="0.25">
      <c r="A689" s="345" t="s">
        <v>4084</v>
      </c>
      <c r="B689" s="373"/>
      <c r="C689" s="719">
        <v>45944</v>
      </c>
      <c r="D689" s="373"/>
      <c r="E689" s="346">
        <v>39.223300000000002</v>
      </c>
      <c r="F689" s="373"/>
      <c r="G689" s="347">
        <v>9.7307000000000006</v>
      </c>
      <c r="H689" s="374"/>
      <c r="I689" s="348">
        <v>-0.2092</v>
      </c>
      <c r="J689" s="348">
        <v>0.62250000000000005</v>
      </c>
      <c r="K689" s="348">
        <v>0.34549999999999997</v>
      </c>
      <c r="L689" s="348">
        <v>2.3767</v>
      </c>
      <c r="M689" s="348">
        <v>-0.93259999999999998</v>
      </c>
      <c r="N689" s="350" t="s">
        <v>430</v>
      </c>
      <c r="O689" s="348" t="s">
        <v>430</v>
      </c>
      <c r="P689" s="348" t="s">
        <v>430</v>
      </c>
      <c r="Q689" s="348" t="s">
        <v>430</v>
      </c>
      <c r="R689" s="348" t="s">
        <v>430</v>
      </c>
      <c r="S689" s="348">
        <v>7.1999999999999995E-2</v>
      </c>
      <c r="T689" s="348">
        <v>12.5991</v>
      </c>
      <c r="U689" s="348">
        <v>-1.7388999999999999</v>
      </c>
      <c r="V689" s="348" t="s">
        <v>430</v>
      </c>
      <c r="W689" s="348">
        <v>7.1999999999999995E-2</v>
      </c>
      <c r="X689" s="348">
        <v>-2.6930000000000001</v>
      </c>
      <c r="Y689" s="374"/>
      <c r="Z689" s="346">
        <v>4</v>
      </c>
      <c r="AA689" s="346">
        <v>4</v>
      </c>
      <c r="AB689" s="346">
        <v>4</v>
      </c>
      <c r="AC689" s="346">
        <v>3</v>
      </c>
      <c r="AD689" s="346">
        <v>3</v>
      </c>
      <c r="AE689" s="346" t="s">
        <v>430</v>
      </c>
      <c r="AF689" s="346" t="s">
        <v>430</v>
      </c>
      <c r="AG689" s="346" t="s">
        <v>430</v>
      </c>
      <c r="AH689" s="346" t="s">
        <v>430</v>
      </c>
      <c r="AI689" s="346" t="s">
        <v>430</v>
      </c>
      <c r="AJ689" s="346">
        <v>4</v>
      </c>
      <c r="AK689" s="346">
        <v>2</v>
      </c>
      <c r="AL689" s="346">
        <v>3</v>
      </c>
      <c r="AM689" s="346" t="s">
        <v>430</v>
      </c>
      <c r="AN689" s="346">
        <v>4</v>
      </c>
      <c r="AO689" s="373"/>
      <c r="AP689" s="348" t="s">
        <v>430</v>
      </c>
      <c r="AQ689" s="348" t="s">
        <v>430</v>
      </c>
      <c r="AR689" s="348" t="s">
        <v>430</v>
      </c>
      <c r="AS689" s="348" t="s">
        <v>430</v>
      </c>
      <c r="AT689" s="348" t="s">
        <v>430</v>
      </c>
      <c r="AU689" s="351"/>
      <c r="AV689" s="346" t="s">
        <v>430</v>
      </c>
      <c r="AW689" s="346" t="s">
        <v>430</v>
      </c>
      <c r="AX689" s="346" t="s">
        <v>430</v>
      </c>
      <c r="AY689" s="346" t="s">
        <v>430</v>
      </c>
      <c r="AZ689" s="346" t="s">
        <v>430</v>
      </c>
      <c r="BA689" s="362"/>
      <c r="BB689" s="348">
        <v>13.649007341117899</v>
      </c>
      <c r="BC689" s="375">
        <v>1.0134482528228099</v>
      </c>
      <c r="BD689" s="375">
        <v>-5.0273479620917001E-2</v>
      </c>
      <c r="BE689" s="375">
        <v>-0.107672784538601</v>
      </c>
      <c r="BF689" s="374"/>
      <c r="BG689" s="348">
        <v>35.293500000000002</v>
      </c>
      <c r="BH689" s="348">
        <v>30.0124</v>
      </c>
      <c r="BI689" s="348">
        <v>32.077599999999997</v>
      </c>
      <c r="BJ689" s="348">
        <v>2.6164999999999998</v>
      </c>
      <c r="BK689" s="373"/>
      <c r="BL689" s="372" t="s">
        <v>3687</v>
      </c>
      <c r="BM689" s="372" t="s">
        <v>3688</v>
      </c>
      <c r="BN689" s="372" t="s">
        <v>3689</v>
      </c>
      <c r="BO689" s="372" t="s">
        <v>3690</v>
      </c>
      <c r="BP689" s="372" t="s">
        <v>3691</v>
      </c>
      <c r="BQ689" s="373"/>
      <c r="BR689" s="354" t="s">
        <v>463</v>
      </c>
    </row>
    <row r="690" spans="1:70" s="428" customFormat="1" x14ac:dyDescent="0.25">
      <c r="A690" s="885" t="s">
        <v>93</v>
      </c>
      <c r="B690" s="402"/>
      <c r="C690" s="724"/>
      <c r="D690" s="402"/>
      <c r="E690" s="403"/>
      <c r="F690" s="402"/>
      <c r="G690" s="404"/>
      <c r="H690" s="406"/>
      <c r="I690" s="405">
        <v>0.17269999999999999</v>
      </c>
      <c r="J690" s="405">
        <v>1.5159</v>
      </c>
      <c r="K690" s="405">
        <v>1.3051999999999999</v>
      </c>
      <c r="L690" s="405">
        <v>2.3226</v>
      </c>
      <c r="M690" s="405">
        <v>-1.4550000000000001</v>
      </c>
      <c r="N690" s="407">
        <v>-3.0973000000000002</v>
      </c>
      <c r="O690" s="405">
        <v>-3.8313000000000001</v>
      </c>
      <c r="P690" s="405">
        <v>9.6960999999999995</v>
      </c>
      <c r="Q690" s="405">
        <v>9.6698000000000004</v>
      </c>
      <c r="R690" s="405">
        <v>12.6716</v>
      </c>
      <c r="S690" s="405">
        <v>2.2646000000000002</v>
      </c>
      <c r="T690" s="405">
        <v>11.8467</v>
      </c>
      <c r="U690" s="405">
        <v>-2.2835999999999999</v>
      </c>
      <c r="V690" s="405">
        <v>0.68389999999999995</v>
      </c>
      <c r="W690" s="405">
        <v>2.2646000000000002</v>
      </c>
      <c r="X690" s="405">
        <v>6.2413999999999996</v>
      </c>
      <c r="Y690" s="406"/>
      <c r="Z690" s="403">
        <v>4</v>
      </c>
      <c r="AA690" s="403">
        <v>4</v>
      </c>
      <c r="AB690" s="403">
        <v>4</v>
      </c>
      <c r="AC690" s="403">
        <v>4</v>
      </c>
      <c r="AD690" s="403">
        <v>4</v>
      </c>
      <c r="AE690" s="403">
        <v>3</v>
      </c>
      <c r="AF690" s="403">
        <v>2</v>
      </c>
      <c r="AG690" s="403">
        <v>2</v>
      </c>
      <c r="AH690" s="403">
        <v>2</v>
      </c>
      <c r="AI690" s="403">
        <v>2</v>
      </c>
      <c r="AJ690" s="403">
        <v>4</v>
      </c>
      <c r="AK690" s="403">
        <v>4</v>
      </c>
      <c r="AL690" s="403">
        <v>4</v>
      </c>
      <c r="AM690" s="403">
        <v>3</v>
      </c>
      <c r="AN690" s="403">
        <v>4</v>
      </c>
      <c r="AO690" s="402"/>
      <c r="AP690" s="405">
        <v>12.635</v>
      </c>
      <c r="AQ690" s="405">
        <v>11.9</v>
      </c>
      <c r="AR690" s="405">
        <v>7.6449999999999996</v>
      </c>
      <c r="AS690" s="405">
        <v>2.0699999999999998</v>
      </c>
      <c r="AT690" s="405">
        <v>0.67333333333333301</v>
      </c>
      <c r="AU690" s="408"/>
      <c r="AV690" s="403">
        <v>2</v>
      </c>
      <c r="AW690" s="403">
        <v>2</v>
      </c>
      <c r="AX690" s="403">
        <v>2</v>
      </c>
      <c r="AY690" s="403">
        <v>2</v>
      </c>
      <c r="AZ690" s="403">
        <v>3</v>
      </c>
      <c r="BA690" s="409"/>
      <c r="BB690" s="405"/>
      <c r="BC690" s="410"/>
      <c r="BD690" s="410"/>
      <c r="BE690" s="410"/>
      <c r="BF690" s="406"/>
      <c r="BG690" s="405"/>
      <c r="BH690" s="405"/>
      <c r="BI690" s="405"/>
      <c r="BJ690" s="405"/>
      <c r="BK690" s="402"/>
      <c r="BL690" s="401"/>
      <c r="BM690" s="401"/>
      <c r="BN690" s="401"/>
      <c r="BO690" s="401"/>
      <c r="BP690" s="401"/>
      <c r="BQ690" s="402"/>
      <c r="BR690" s="411"/>
    </row>
    <row r="691" spans="1:70" s="428" customFormat="1" x14ac:dyDescent="0.25">
      <c r="A691" s="886" t="s">
        <v>94</v>
      </c>
      <c r="B691" s="373"/>
      <c r="C691" s="719"/>
      <c r="D691" s="373"/>
      <c r="E691" s="346"/>
      <c r="F691" s="373"/>
      <c r="G691" s="347"/>
      <c r="H691" s="374"/>
      <c r="I691" s="348">
        <v>0.48299999999999998</v>
      </c>
      <c r="J691" s="348">
        <v>1.8443000000000001</v>
      </c>
      <c r="K691" s="348">
        <v>2.7921</v>
      </c>
      <c r="L691" s="348">
        <v>3.7578</v>
      </c>
      <c r="M691" s="348">
        <v>1.6359999999999999</v>
      </c>
      <c r="N691" s="350">
        <v>-1.0818000000000001</v>
      </c>
      <c r="O691" s="348">
        <v>-1.7787999999999999</v>
      </c>
      <c r="P691" s="348">
        <v>12.6731</v>
      </c>
      <c r="Q691" s="348">
        <v>10.679600000000001</v>
      </c>
      <c r="R691" s="348">
        <v>13.430199999999999</v>
      </c>
      <c r="S691" s="348">
        <v>3.1585000000000001</v>
      </c>
      <c r="T691" s="348">
        <v>15.0463</v>
      </c>
      <c r="U691" s="348">
        <v>0.60729999999999995</v>
      </c>
      <c r="V691" s="348">
        <v>3.7189000000000001</v>
      </c>
      <c r="W691" s="348">
        <v>3.1585000000000001</v>
      </c>
      <c r="X691" s="348">
        <v>14.3622</v>
      </c>
      <c r="Y691" s="374"/>
      <c r="Z691" s="346"/>
      <c r="AA691" s="346"/>
      <c r="AB691" s="346"/>
      <c r="AC691" s="346"/>
      <c r="AD691" s="346"/>
      <c r="AE691" s="346"/>
      <c r="AF691" s="346"/>
      <c r="AG691" s="346"/>
      <c r="AH691" s="346"/>
      <c r="AI691" s="346"/>
      <c r="AJ691" s="346"/>
      <c r="AK691" s="346"/>
      <c r="AL691" s="346"/>
      <c r="AM691" s="346"/>
      <c r="AN691" s="346"/>
      <c r="AO691" s="373"/>
      <c r="AP691" s="348">
        <v>13.54</v>
      </c>
      <c r="AQ691" s="348">
        <v>13.18</v>
      </c>
      <c r="AR691" s="348">
        <v>9.92</v>
      </c>
      <c r="AS691" s="348">
        <v>4.51</v>
      </c>
      <c r="AT691" s="348">
        <v>4.09</v>
      </c>
      <c r="AU691" s="351"/>
      <c r="AV691" s="346"/>
      <c r="AW691" s="346"/>
      <c r="AX691" s="346"/>
      <c r="AY691" s="346"/>
      <c r="AZ691" s="346"/>
      <c r="BA691" s="362"/>
      <c r="BB691" s="348"/>
      <c r="BC691" s="375"/>
      <c r="BD691" s="375"/>
      <c r="BE691" s="375"/>
      <c r="BF691" s="374"/>
      <c r="BG691" s="348"/>
      <c r="BH691" s="348"/>
      <c r="BI691" s="348"/>
      <c r="BJ691" s="348"/>
      <c r="BK691" s="373"/>
      <c r="BL691" s="372"/>
      <c r="BM691" s="372"/>
      <c r="BN691" s="372"/>
      <c r="BO691" s="372"/>
      <c r="BP691" s="372"/>
      <c r="BQ691" s="373"/>
      <c r="BR691" s="354"/>
    </row>
    <row r="692" spans="1:70" s="428" customFormat="1" x14ac:dyDescent="0.25">
      <c r="A692" s="886" t="s">
        <v>95</v>
      </c>
      <c r="B692" s="373"/>
      <c r="C692" s="719"/>
      <c r="D692" s="373"/>
      <c r="E692" s="346"/>
      <c r="F692" s="373"/>
      <c r="G692" s="347"/>
      <c r="H692" s="374"/>
      <c r="I692" s="348">
        <v>-0.2092</v>
      </c>
      <c r="J692" s="348">
        <v>0.62250000000000005</v>
      </c>
      <c r="K692" s="348">
        <v>0.34549999999999997</v>
      </c>
      <c r="L692" s="348">
        <v>0.46899999999999997</v>
      </c>
      <c r="M692" s="348">
        <v>-6.5232999999999999</v>
      </c>
      <c r="N692" s="350">
        <v>-5.6612</v>
      </c>
      <c r="O692" s="348">
        <v>-5.8837000000000002</v>
      </c>
      <c r="P692" s="348">
        <v>6.7191000000000001</v>
      </c>
      <c r="Q692" s="348">
        <v>8.66</v>
      </c>
      <c r="R692" s="348">
        <v>11.913</v>
      </c>
      <c r="S692" s="348">
        <v>7.1999999999999995E-2</v>
      </c>
      <c r="T692" s="348">
        <v>8.2245000000000008</v>
      </c>
      <c r="U692" s="348">
        <v>-6.6172000000000004</v>
      </c>
      <c r="V692" s="348">
        <v>-2.8892000000000002</v>
      </c>
      <c r="W692" s="348">
        <v>7.1999999999999995E-2</v>
      </c>
      <c r="X692" s="348">
        <v>-2.6930000000000001</v>
      </c>
      <c r="Y692" s="374"/>
      <c r="Z692" s="346"/>
      <c r="AA692" s="346"/>
      <c r="AB692" s="346"/>
      <c r="AC692" s="346"/>
      <c r="AD692" s="346"/>
      <c r="AE692" s="346"/>
      <c r="AF692" s="346"/>
      <c r="AG692" s="346"/>
      <c r="AH692" s="346"/>
      <c r="AI692" s="346"/>
      <c r="AJ692" s="346"/>
      <c r="AK692" s="346"/>
      <c r="AL692" s="346"/>
      <c r="AM692" s="346"/>
      <c r="AN692" s="346"/>
      <c r="AO692" s="373"/>
      <c r="AP692" s="348">
        <v>11.73</v>
      </c>
      <c r="AQ692" s="348">
        <v>10.62</v>
      </c>
      <c r="AR692" s="348">
        <v>5.37</v>
      </c>
      <c r="AS692" s="348">
        <v>-0.37</v>
      </c>
      <c r="AT692" s="348">
        <v>-5.13</v>
      </c>
      <c r="AU692" s="351"/>
      <c r="AV692" s="346"/>
      <c r="AW692" s="346"/>
      <c r="AX692" s="346"/>
      <c r="AY692" s="346"/>
      <c r="AZ692" s="346"/>
      <c r="BA692" s="362"/>
      <c r="BB692" s="348"/>
      <c r="BC692" s="375"/>
      <c r="BD692" s="375"/>
      <c r="BE692" s="375"/>
      <c r="BF692" s="374"/>
      <c r="BG692" s="348"/>
      <c r="BH692" s="348"/>
      <c r="BI692" s="348"/>
      <c r="BJ692" s="348"/>
      <c r="BK692" s="373"/>
      <c r="BL692" s="372"/>
      <c r="BM692" s="372"/>
      <c r="BN692" s="372"/>
      <c r="BO692" s="372"/>
      <c r="BP692" s="372"/>
      <c r="BQ692" s="373"/>
      <c r="BR692" s="354"/>
    </row>
    <row r="693" spans="1:70" s="428" customFormat="1" x14ac:dyDescent="0.25">
      <c r="A693" s="887" t="s">
        <v>96</v>
      </c>
      <c r="B693" s="413"/>
      <c r="C693" s="725"/>
      <c r="D693" s="413"/>
      <c r="E693" s="414"/>
      <c r="F693" s="413"/>
      <c r="G693" s="415"/>
      <c r="H693" s="417"/>
      <c r="I693" s="416">
        <v>0.20849999999999999</v>
      </c>
      <c r="J693" s="416">
        <v>1.7984500000000001</v>
      </c>
      <c r="K693" s="416">
        <v>1.0415000000000001</v>
      </c>
      <c r="L693" s="416">
        <v>2.5317500000000002</v>
      </c>
      <c r="M693" s="416">
        <v>-0.46629999999999999</v>
      </c>
      <c r="N693" s="418">
        <v>-2.5489999999999999</v>
      </c>
      <c r="O693" s="416">
        <v>-3.8312499999999998</v>
      </c>
      <c r="P693" s="416">
        <v>9.6960999999999995</v>
      </c>
      <c r="Q693" s="416">
        <v>9.6698000000000004</v>
      </c>
      <c r="R693" s="416">
        <v>12.6716</v>
      </c>
      <c r="S693" s="416">
        <v>2.9140000000000001</v>
      </c>
      <c r="T693" s="416">
        <v>12.0579</v>
      </c>
      <c r="U693" s="416">
        <v>-1.5623</v>
      </c>
      <c r="V693" s="416">
        <v>-0.83360000000000001</v>
      </c>
      <c r="W693" s="416">
        <v>2.9140000000000001</v>
      </c>
      <c r="X693" s="416">
        <v>6.64825</v>
      </c>
      <c r="Y693" s="417"/>
      <c r="Z693" s="414"/>
      <c r="AA693" s="414"/>
      <c r="AB693" s="414"/>
      <c r="AC693" s="414"/>
      <c r="AD693" s="414"/>
      <c r="AE693" s="414"/>
      <c r="AF693" s="414"/>
      <c r="AG693" s="414"/>
      <c r="AH693" s="414"/>
      <c r="AI693" s="414"/>
      <c r="AJ693" s="414"/>
      <c r="AK693" s="414"/>
      <c r="AL693" s="414"/>
      <c r="AM693" s="414"/>
      <c r="AN693" s="414"/>
      <c r="AO693" s="413"/>
      <c r="AP693" s="416">
        <v>12.64</v>
      </c>
      <c r="AQ693" s="416">
        <v>11.9</v>
      </c>
      <c r="AR693" s="416">
        <v>7.64</v>
      </c>
      <c r="AS693" s="416">
        <v>2.0699999999999998</v>
      </c>
      <c r="AT693" s="416">
        <v>3.06</v>
      </c>
      <c r="AU693" s="419"/>
      <c r="AV693" s="414"/>
      <c r="AW693" s="414"/>
      <c r="AX693" s="414"/>
      <c r="AY693" s="414"/>
      <c r="AZ693" s="414"/>
      <c r="BA693" s="420"/>
      <c r="BB693" s="416"/>
      <c r="BC693" s="421"/>
      <c r="BD693" s="421"/>
      <c r="BE693" s="421"/>
      <c r="BF693" s="417"/>
      <c r="BG693" s="416"/>
      <c r="BH693" s="416"/>
      <c r="BI693" s="416"/>
      <c r="BJ693" s="416"/>
      <c r="BK693" s="413"/>
      <c r="BL693" s="412"/>
      <c r="BM693" s="412"/>
      <c r="BN693" s="412"/>
      <c r="BO693" s="412"/>
      <c r="BP693" s="412"/>
      <c r="BQ693" s="413"/>
      <c r="BR693" s="422"/>
    </row>
    <row r="694" spans="1:70" s="428" customFormat="1" ht="14.5" customHeight="1" x14ac:dyDescent="0.35">
      <c r="A694" s="874" t="s">
        <v>4085</v>
      </c>
      <c r="B694" s="862"/>
      <c r="C694" s="863"/>
      <c r="D694" s="862"/>
      <c r="E694" s="864"/>
      <c r="F694" s="862"/>
      <c r="G694" s="865"/>
      <c r="H694" s="867"/>
      <c r="I694" s="866"/>
      <c r="J694" s="866"/>
      <c r="K694" s="866"/>
      <c r="L694" s="866"/>
      <c r="M694" s="866"/>
      <c r="N694" s="868"/>
      <c r="O694" s="866"/>
      <c r="P694" s="866"/>
      <c r="Q694" s="866"/>
      <c r="R694" s="866"/>
      <c r="S694" s="866"/>
      <c r="T694" s="866"/>
      <c r="U694" s="866"/>
      <c r="V694" s="866"/>
      <c r="W694" s="866"/>
      <c r="X694" s="866"/>
      <c r="Y694" s="867"/>
      <c r="Z694" s="864"/>
      <c r="AA694" s="864"/>
      <c r="AB694" s="864"/>
      <c r="AC694" s="864"/>
      <c r="AD694" s="864"/>
      <c r="AE694" s="864"/>
      <c r="AF694" s="864"/>
      <c r="AG694" s="864"/>
      <c r="AH694" s="864"/>
      <c r="AI694" s="864"/>
      <c r="AJ694" s="864"/>
      <c r="AK694" s="864"/>
      <c r="AL694" s="864"/>
      <c r="AM694" s="864"/>
      <c r="AN694" s="864"/>
      <c r="AO694" s="862"/>
      <c r="AP694" s="866"/>
      <c r="AQ694" s="866"/>
      <c r="AR694" s="866"/>
      <c r="AS694" s="866"/>
      <c r="AT694" s="866"/>
      <c r="AU694" s="869"/>
      <c r="AV694" s="864"/>
      <c r="AW694" s="864"/>
      <c r="AX694" s="864"/>
      <c r="AY694" s="864"/>
      <c r="AZ694" s="864"/>
      <c r="BA694" s="870"/>
      <c r="BB694" s="866"/>
      <c r="BC694" s="871"/>
      <c r="BD694" s="871"/>
      <c r="BE694" s="871"/>
      <c r="BF694" s="867"/>
      <c r="BG694" s="866"/>
      <c r="BH694" s="866"/>
      <c r="BI694" s="866"/>
      <c r="BJ694" s="866"/>
      <c r="BK694" s="862"/>
      <c r="BL694" s="872"/>
      <c r="BM694" s="872"/>
      <c r="BN694" s="872"/>
      <c r="BO694" s="872"/>
      <c r="BP694" s="872"/>
      <c r="BQ694" s="862"/>
      <c r="BR694" s="873"/>
    </row>
    <row r="695" spans="1:70" s="428" customFormat="1" x14ac:dyDescent="0.25">
      <c r="A695" s="345" t="s">
        <v>4086</v>
      </c>
      <c r="B695" s="373"/>
      <c r="C695" s="719">
        <v>45653</v>
      </c>
      <c r="D695" s="373"/>
      <c r="E695" s="346">
        <v>1641.28</v>
      </c>
      <c r="F695" s="373"/>
      <c r="G695" s="347">
        <v>11.15</v>
      </c>
      <c r="H695" s="374"/>
      <c r="I695" s="348">
        <v>8.9800000000000005E-2</v>
      </c>
      <c r="J695" s="348">
        <v>1.2716000000000001</v>
      </c>
      <c r="K695" s="348">
        <v>1.5483</v>
      </c>
      <c r="L695" s="348">
        <v>6.3930999999999996</v>
      </c>
      <c r="M695" s="348">
        <v>4.0111999999999997</v>
      </c>
      <c r="N695" s="350">
        <v>2.8597999999999999</v>
      </c>
      <c r="O695" s="348" t="s">
        <v>430</v>
      </c>
      <c r="P695" s="348" t="s">
        <v>430</v>
      </c>
      <c r="Q695" s="348" t="s">
        <v>430</v>
      </c>
      <c r="R695" s="348" t="s">
        <v>430</v>
      </c>
      <c r="S695" s="348">
        <v>1.0879000000000001</v>
      </c>
      <c r="T695" s="348">
        <v>18.9968</v>
      </c>
      <c r="U695" s="348">
        <v>1.0879000000000001</v>
      </c>
      <c r="V695" s="348">
        <v>5.0895000000000001</v>
      </c>
      <c r="W695" s="348">
        <v>1.0879000000000001</v>
      </c>
      <c r="X695" s="348">
        <v>7.2720000000000002</v>
      </c>
      <c r="Y695" s="374"/>
      <c r="Z695" s="346">
        <v>1</v>
      </c>
      <c r="AA695" s="346">
        <v>2</v>
      </c>
      <c r="AB695" s="346">
        <v>1</v>
      </c>
      <c r="AC695" s="346">
        <v>1</v>
      </c>
      <c r="AD695" s="346">
        <v>1</v>
      </c>
      <c r="AE695" s="346">
        <v>1</v>
      </c>
      <c r="AF695" s="346" t="s">
        <v>430</v>
      </c>
      <c r="AG695" s="346" t="s">
        <v>430</v>
      </c>
      <c r="AH695" s="346" t="s">
        <v>430</v>
      </c>
      <c r="AI695" s="346" t="s">
        <v>430</v>
      </c>
      <c r="AJ695" s="346">
        <v>3</v>
      </c>
      <c r="AK695" s="346">
        <v>1</v>
      </c>
      <c r="AL695" s="346">
        <v>2</v>
      </c>
      <c r="AM695" s="346">
        <v>1</v>
      </c>
      <c r="AN695" s="346">
        <v>3</v>
      </c>
      <c r="AO695" s="373"/>
      <c r="AP695" s="348" t="s">
        <v>430</v>
      </c>
      <c r="AQ695" s="348" t="s">
        <v>430</v>
      </c>
      <c r="AR695" s="348" t="s">
        <v>430</v>
      </c>
      <c r="AS695" s="348" t="s">
        <v>430</v>
      </c>
      <c r="AT695" s="348">
        <v>8.61</v>
      </c>
      <c r="AU695" s="351"/>
      <c r="AV695" s="346" t="s">
        <v>430</v>
      </c>
      <c r="AW695" s="346" t="s">
        <v>430</v>
      </c>
      <c r="AX695" s="346" t="s">
        <v>430</v>
      </c>
      <c r="AY695" s="346" t="s">
        <v>430</v>
      </c>
      <c r="AZ695" s="346">
        <v>1</v>
      </c>
      <c r="BA695" s="362"/>
      <c r="BB695" s="348">
        <v>16.111584488393301</v>
      </c>
      <c r="BC695" s="375">
        <v>0</v>
      </c>
      <c r="BD695" s="375">
        <v>1.5802517745096199E-2</v>
      </c>
      <c r="BE695" s="375" t="s">
        <v>430</v>
      </c>
      <c r="BF695" s="374"/>
      <c r="BG695" s="348">
        <v>58.929000000000002</v>
      </c>
      <c r="BH695" s="348">
        <v>15.743600000000001</v>
      </c>
      <c r="BI695" s="348">
        <v>22.136700000000001</v>
      </c>
      <c r="BJ695" s="348">
        <v>3.1907000000000001</v>
      </c>
      <c r="BK695" s="373"/>
      <c r="BL695" s="372" t="s">
        <v>3694</v>
      </c>
      <c r="BM695" s="372" t="s">
        <v>3695</v>
      </c>
      <c r="BN695" s="372" t="s">
        <v>3696</v>
      </c>
      <c r="BO695" s="372" t="s">
        <v>3697</v>
      </c>
      <c r="BP695" s="372" t="s">
        <v>3698</v>
      </c>
      <c r="BQ695" s="373"/>
      <c r="BR695" s="354" t="s">
        <v>602</v>
      </c>
    </row>
    <row r="696" spans="1:70" s="428" customFormat="1" x14ac:dyDescent="0.25">
      <c r="A696" s="345" t="s">
        <v>4087</v>
      </c>
      <c r="B696" s="373"/>
      <c r="C696" s="719">
        <v>45954</v>
      </c>
      <c r="D696" s="373"/>
      <c r="E696" s="346">
        <v>807.99300000000005</v>
      </c>
      <c r="F696" s="373"/>
      <c r="G696" s="347">
        <v>10.31</v>
      </c>
      <c r="H696" s="374"/>
      <c r="I696" s="348">
        <v>0</v>
      </c>
      <c r="J696" s="348">
        <v>1.2769999999999999</v>
      </c>
      <c r="K696" s="348">
        <v>1.0784</v>
      </c>
      <c r="L696" s="348">
        <v>3.3066</v>
      </c>
      <c r="M696" s="348">
        <v>3.1</v>
      </c>
      <c r="N696" s="350" t="s">
        <v>430</v>
      </c>
      <c r="O696" s="348" t="s">
        <v>430</v>
      </c>
      <c r="P696" s="348" t="s">
        <v>430</v>
      </c>
      <c r="Q696" s="348" t="s">
        <v>430</v>
      </c>
      <c r="R696" s="348" t="s">
        <v>430</v>
      </c>
      <c r="S696" s="348">
        <v>1.9782</v>
      </c>
      <c r="T696" s="348">
        <v>15.583</v>
      </c>
      <c r="U696" s="348">
        <v>2.2816999999999998</v>
      </c>
      <c r="V696" s="348" t="s">
        <v>430</v>
      </c>
      <c r="W696" s="348">
        <v>1.9782</v>
      </c>
      <c r="X696" s="348">
        <v>3.1</v>
      </c>
      <c r="Y696" s="374"/>
      <c r="Z696" s="346">
        <v>3</v>
      </c>
      <c r="AA696" s="346">
        <v>1</v>
      </c>
      <c r="AB696" s="346">
        <v>2</v>
      </c>
      <c r="AC696" s="346">
        <v>2</v>
      </c>
      <c r="AD696" s="346">
        <v>2</v>
      </c>
      <c r="AE696" s="346" t="s">
        <v>430</v>
      </c>
      <c r="AF696" s="346" t="s">
        <v>430</v>
      </c>
      <c r="AG696" s="346" t="s">
        <v>430</v>
      </c>
      <c r="AH696" s="346" t="s">
        <v>430</v>
      </c>
      <c r="AI696" s="346" t="s">
        <v>430</v>
      </c>
      <c r="AJ696" s="346">
        <v>1</v>
      </c>
      <c r="AK696" s="346">
        <v>2</v>
      </c>
      <c r="AL696" s="346">
        <v>1</v>
      </c>
      <c r="AM696" s="346" t="s">
        <v>430</v>
      </c>
      <c r="AN696" s="346">
        <v>1</v>
      </c>
      <c r="AO696" s="373"/>
      <c r="AP696" s="348" t="s">
        <v>430</v>
      </c>
      <c r="AQ696" s="348" t="s">
        <v>430</v>
      </c>
      <c r="AR696" s="348" t="s">
        <v>430</v>
      </c>
      <c r="AS696" s="348" t="s">
        <v>430</v>
      </c>
      <c r="AT696" s="348" t="s">
        <v>430</v>
      </c>
      <c r="AU696" s="351"/>
      <c r="AV696" s="346" t="s">
        <v>430</v>
      </c>
      <c r="AW696" s="346" t="s">
        <v>430</v>
      </c>
      <c r="AX696" s="346" t="s">
        <v>430</v>
      </c>
      <c r="AY696" s="346" t="s">
        <v>430</v>
      </c>
      <c r="AZ696" s="346" t="s">
        <v>430</v>
      </c>
      <c r="BA696" s="362"/>
      <c r="BB696" s="348">
        <v>16.1408903147586</v>
      </c>
      <c r="BC696" s="375">
        <v>0</v>
      </c>
      <c r="BD696" s="375">
        <v>6.9173662058224795E-5</v>
      </c>
      <c r="BE696" s="375" t="s">
        <v>430</v>
      </c>
      <c r="BF696" s="374"/>
      <c r="BG696" s="348">
        <v>63.583199999999998</v>
      </c>
      <c r="BH696" s="348">
        <v>21.205400000000001</v>
      </c>
      <c r="BI696" s="348">
        <v>12.883800000000001</v>
      </c>
      <c r="BJ696" s="348">
        <v>2.3275999999999999</v>
      </c>
      <c r="BK696" s="373"/>
      <c r="BL696" s="372" t="s">
        <v>3700</v>
      </c>
      <c r="BM696" s="372" t="s">
        <v>3701</v>
      </c>
      <c r="BN696" s="372" t="s">
        <v>3702</v>
      </c>
      <c r="BO696" s="372" t="s">
        <v>3703</v>
      </c>
      <c r="BP696" s="372" t="s">
        <v>3704</v>
      </c>
      <c r="BQ696" s="373"/>
      <c r="BR696" s="354" t="s">
        <v>436</v>
      </c>
    </row>
    <row r="697" spans="1:70" s="428" customFormat="1" x14ac:dyDescent="0.25">
      <c r="A697" s="345" t="s">
        <v>4088</v>
      </c>
      <c r="B697" s="373"/>
      <c r="C697" s="719">
        <v>45922</v>
      </c>
      <c r="D697" s="373"/>
      <c r="E697" s="346">
        <v>656.21</v>
      </c>
      <c r="F697" s="373"/>
      <c r="G697" s="347">
        <v>10.01</v>
      </c>
      <c r="H697" s="374"/>
      <c r="I697" s="348">
        <v>2.8000000000000001E-2</v>
      </c>
      <c r="J697" s="348">
        <v>0.90010000000000001</v>
      </c>
      <c r="K697" s="348">
        <v>0.68400000000000005</v>
      </c>
      <c r="L697" s="348">
        <v>1.2665999999999999</v>
      </c>
      <c r="M697" s="348">
        <v>-2.2795000000000001</v>
      </c>
      <c r="N697" s="350" t="s">
        <v>430</v>
      </c>
      <c r="O697" s="348" t="s">
        <v>430</v>
      </c>
      <c r="P697" s="348" t="s">
        <v>430</v>
      </c>
      <c r="Q697" s="348" t="s">
        <v>430</v>
      </c>
      <c r="R697" s="348" t="s">
        <v>430</v>
      </c>
      <c r="S697" s="348">
        <v>1.1735</v>
      </c>
      <c r="T697" s="348">
        <v>11.3819</v>
      </c>
      <c r="U697" s="348">
        <v>-3.8294999999999999</v>
      </c>
      <c r="V697" s="348">
        <v>7.0000000000000001E-3</v>
      </c>
      <c r="W697" s="348">
        <v>1.1735</v>
      </c>
      <c r="X697" s="348">
        <v>0.1</v>
      </c>
      <c r="Y697" s="374"/>
      <c r="Z697" s="346">
        <v>2</v>
      </c>
      <c r="AA697" s="346">
        <v>3</v>
      </c>
      <c r="AB697" s="346">
        <v>3</v>
      </c>
      <c r="AC697" s="346">
        <v>3</v>
      </c>
      <c r="AD697" s="346">
        <v>3</v>
      </c>
      <c r="AE697" s="346" t="s">
        <v>430</v>
      </c>
      <c r="AF697" s="346" t="s">
        <v>430</v>
      </c>
      <c r="AG697" s="346" t="s">
        <v>430</v>
      </c>
      <c r="AH697" s="346" t="s">
        <v>430</v>
      </c>
      <c r="AI697" s="346" t="s">
        <v>430</v>
      </c>
      <c r="AJ697" s="346">
        <v>2</v>
      </c>
      <c r="AK697" s="346">
        <v>3</v>
      </c>
      <c r="AL697" s="346">
        <v>3</v>
      </c>
      <c r="AM697" s="346">
        <v>2</v>
      </c>
      <c r="AN697" s="346">
        <v>2</v>
      </c>
      <c r="AO697" s="373"/>
      <c r="AP697" s="348" t="s">
        <v>430</v>
      </c>
      <c r="AQ697" s="348" t="s">
        <v>430</v>
      </c>
      <c r="AR697" s="348" t="s">
        <v>430</v>
      </c>
      <c r="AS697" s="348" t="s">
        <v>430</v>
      </c>
      <c r="AT697" s="348" t="s">
        <v>430</v>
      </c>
      <c r="AU697" s="351"/>
      <c r="AV697" s="346" t="s">
        <v>430</v>
      </c>
      <c r="AW697" s="346" t="s">
        <v>430</v>
      </c>
      <c r="AX697" s="346" t="s">
        <v>430</v>
      </c>
      <c r="AY697" s="346" t="s">
        <v>430</v>
      </c>
      <c r="AZ697" s="346" t="s">
        <v>430</v>
      </c>
      <c r="BA697" s="362"/>
      <c r="BB697" s="348">
        <v>13.675850762705201</v>
      </c>
      <c r="BC697" s="375">
        <v>0.79225591621180302</v>
      </c>
      <c r="BD697" s="375">
        <v>-4.0566150165151797E-2</v>
      </c>
      <c r="BE697" s="375">
        <v>-0.24109676260222801</v>
      </c>
      <c r="BF697" s="374"/>
      <c r="BG697" s="348">
        <v>76.480800000000002</v>
      </c>
      <c r="BH697" s="348">
        <v>9.7662999999999993</v>
      </c>
      <c r="BI697" s="348">
        <v>9.3149300000000004</v>
      </c>
      <c r="BJ697" s="348">
        <v>4.43797</v>
      </c>
      <c r="BK697" s="373"/>
      <c r="BL697" s="372" t="s">
        <v>3706</v>
      </c>
      <c r="BM697" s="372" t="s">
        <v>3707</v>
      </c>
      <c r="BN697" s="372" t="s">
        <v>3708</v>
      </c>
      <c r="BO697" s="372" t="s">
        <v>3709</v>
      </c>
      <c r="BP697" s="372" t="s">
        <v>3710</v>
      </c>
      <c r="BQ697" s="373"/>
      <c r="BR697" s="354" t="s">
        <v>443</v>
      </c>
    </row>
    <row r="698" spans="1:70" s="428" customFormat="1" x14ac:dyDescent="0.25">
      <c r="A698" s="885" t="s">
        <v>93</v>
      </c>
      <c r="B698" s="402"/>
      <c r="C698" s="724"/>
      <c r="D698" s="402"/>
      <c r="E698" s="403"/>
      <c r="F698" s="402"/>
      <c r="G698" s="404"/>
      <c r="H698" s="406"/>
      <c r="I698" s="405">
        <v>3.9300000000000002E-2</v>
      </c>
      <c r="J698" s="405">
        <v>1.1496</v>
      </c>
      <c r="K698" s="405">
        <v>1.1035999999999999</v>
      </c>
      <c r="L698" s="405">
        <v>3.6554000000000002</v>
      </c>
      <c r="M698" s="405">
        <v>1.6106</v>
      </c>
      <c r="N698" s="407">
        <v>2.8597999999999999</v>
      </c>
      <c r="O698" s="405" t="s">
        <v>430</v>
      </c>
      <c r="P698" s="405" t="s">
        <v>430</v>
      </c>
      <c r="Q698" s="405" t="s">
        <v>430</v>
      </c>
      <c r="R698" s="405" t="s">
        <v>430</v>
      </c>
      <c r="S698" s="405">
        <v>1.4132</v>
      </c>
      <c r="T698" s="405">
        <v>15.320499999999999</v>
      </c>
      <c r="U698" s="405">
        <v>-0.15329999999999999</v>
      </c>
      <c r="V698" s="405">
        <v>2.5482999999999998</v>
      </c>
      <c r="W698" s="405">
        <v>1.4132</v>
      </c>
      <c r="X698" s="405">
        <v>3.4906999999999999</v>
      </c>
      <c r="Y698" s="406"/>
      <c r="Z698" s="403">
        <v>3</v>
      </c>
      <c r="AA698" s="403">
        <v>3</v>
      </c>
      <c r="AB698" s="403">
        <v>3</v>
      </c>
      <c r="AC698" s="403">
        <v>3</v>
      </c>
      <c r="AD698" s="403">
        <v>3</v>
      </c>
      <c r="AE698" s="403">
        <v>1</v>
      </c>
      <c r="AF698" s="403">
        <v>0</v>
      </c>
      <c r="AG698" s="403">
        <v>0</v>
      </c>
      <c r="AH698" s="403">
        <v>0</v>
      </c>
      <c r="AI698" s="403">
        <v>0</v>
      </c>
      <c r="AJ698" s="403">
        <v>3</v>
      </c>
      <c r="AK698" s="403">
        <v>3</v>
      </c>
      <c r="AL698" s="403">
        <v>3</v>
      </c>
      <c r="AM698" s="403">
        <v>2</v>
      </c>
      <c r="AN698" s="403">
        <v>3</v>
      </c>
      <c r="AO698" s="402"/>
      <c r="AP698" s="405" t="s">
        <v>430</v>
      </c>
      <c r="AQ698" s="405" t="s">
        <v>430</v>
      </c>
      <c r="AR698" s="405" t="s">
        <v>430</v>
      </c>
      <c r="AS698" s="405" t="s">
        <v>430</v>
      </c>
      <c r="AT698" s="405">
        <v>8.61</v>
      </c>
      <c r="AU698" s="408"/>
      <c r="AV698" s="403">
        <v>0</v>
      </c>
      <c r="AW698" s="403">
        <v>0</v>
      </c>
      <c r="AX698" s="403">
        <v>0</v>
      </c>
      <c r="AY698" s="403">
        <v>0</v>
      </c>
      <c r="AZ698" s="403">
        <v>1</v>
      </c>
      <c r="BA698" s="409"/>
      <c r="BB698" s="405"/>
      <c r="BC698" s="410"/>
      <c r="BD698" s="410"/>
      <c r="BE698" s="410"/>
      <c r="BF698" s="406"/>
      <c r="BG698" s="405"/>
      <c r="BH698" s="405"/>
      <c r="BI698" s="405"/>
      <c r="BJ698" s="405"/>
      <c r="BK698" s="402"/>
      <c r="BL698" s="401"/>
      <c r="BM698" s="401"/>
      <c r="BN698" s="401"/>
      <c r="BO698" s="401"/>
      <c r="BP698" s="401"/>
      <c r="BQ698" s="402"/>
      <c r="BR698" s="411"/>
    </row>
    <row r="699" spans="1:70" s="428" customFormat="1" x14ac:dyDescent="0.25">
      <c r="A699" s="886" t="s">
        <v>94</v>
      </c>
      <c r="B699" s="373"/>
      <c r="C699" s="719"/>
      <c r="D699" s="373"/>
      <c r="E699" s="346"/>
      <c r="F699" s="373"/>
      <c r="G699" s="347"/>
      <c r="H699" s="374"/>
      <c r="I699" s="348">
        <v>8.9800000000000005E-2</v>
      </c>
      <c r="J699" s="348">
        <v>1.2769999999999999</v>
      </c>
      <c r="K699" s="348">
        <v>1.5483</v>
      </c>
      <c r="L699" s="348">
        <v>6.3930999999999996</v>
      </c>
      <c r="M699" s="348">
        <v>4.0111999999999997</v>
      </c>
      <c r="N699" s="350">
        <v>2.8597999999999999</v>
      </c>
      <c r="O699" s="348" t="s">
        <v>430</v>
      </c>
      <c r="P699" s="348" t="s">
        <v>430</v>
      </c>
      <c r="Q699" s="348" t="s">
        <v>430</v>
      </c>
      <c r="R699" s="348" t="s">
        <v>430</v>
      </c>
      <c r="S699" s="348">
        <v>1.9782</v>
      </c>
      <c r="T699" s="348">
        <v>18.9968</v>
      </c>
      <c r="U699" s="348">
        <v>2.2816999999999998</v>
      </c>
      <c r="V699" s="348">
        <v>5.0895000000000001</v>
      </c>
      <c r="W699" s="348">
        <v>1.9782</v>
      </c>
      <c r="X699" s="348">
        <v>7.2720000000000002</v>
      </c>
      <c r="Y699" s="374"/>
      <c r="Z699" s="346"/>
      <c r="AA699" s="346"/>
      <c r="AB699" s="346"/>
      <c r="AC699" s="346"/>
      <c r="AD699" s="346"/>
      <c r="AE699" s="346"/>
      <c r="AF699" s="346"/>
      <c r="AG699" s="346"/>
      <c r="AH699" s="346"/>
      <c r="AI699" s="346"/>
      <c r="AJ699" s="346"/>
      <c r="AK699" s="346"/>
      <c r="AL699" s="346"/>
      <c r="AM699" s="346"/>
      <c r="AN699" s="346"/>
      <c r="AO699" s="373"/>
      <c r="AP699" s="348" t="s">
        <v>430</v>
      </c>
      <c r="AQ699" s="348" t="s">
        <v>430</v>
      </c>
      <c r="AR699" s="348" t="s">
        <v>430</v>
      </c>
      <c r="AS699" s="348" t="s">
        <v>430</v>
      </c>
      <c r="AT699" s="348">
        <v>8.61</v>
      </c>
      <c r="AU699" s="351"/>
      <c r="AV699" s="346"/>
      <c r="AW699" s="346"/>
      <c r="AX699" s="346"/>
      <c r="AY699" s="346"/>
      <c r="AZ699" s="346"/>
      <c r="BA699" s="362"/>
      <c r="BB699" s="348"/>
      <c r="BC699" s="375"/>
      <c r="BD699" s="375"/>
      <c r="BE699" s="375"/>
      <c r="BF699" s="374"/>
      <c r="BG699" s="348"/>
      <c r="BH699" s="348"/>
      <c r="BI699" s="348"/>
      <c r="BJ699" s="348"/>
      <c r="BK699" s="373"/>
      <c r="BL699" s="372"/>
      <c r="BM699" s="372"/>
      <c r="BN699" s="372"/>
      <c r="BO699" s="372"/>
      <c r="BP699" s="372"/>
      <c r="BQ699" s="373"/>
      <c r="BR699" s="354"/>
    </row>
    <row r="700" spans="1:70" s="428" customFormat="1" x14ac:dyDescent="0.25">
      <c r="A700" s="886" t="s">
        <v>95</v>
      </c>
      <c r="B700" s="373"/>
      <c r="C700" s="719"/>
      <c r="D700" s="373"/>
      <c r="E700" s="346"/>
      <c r="F700" s="373"/>
      <c r="G700" s="347"/>
      <c r="H700" s="374"/>
      <c r="I700" s="348">
        <v>0</v>
      </c>
      <c r="J700" s="348">
        <v>0.90010000000000001</v>
      </c>
      <c r="K700" s="348">
        <v>0.68400000000000005</v>
      </c>
      <c r="L700" s="348">
        <v>1.2665999999999999</v>
      </c>
      <c r="M700" s="348">
        <v>-2.2795000000000001</v>
      </c>
      <c r="N700" s="350">
        <v>2.8597999999999999</v>
      </c>
      <c r="O700" s="348" t="s">
        <v>430</v>
      </c>
      <c r="P700" s="348" t="s">
        <v>430</v>
      </c>
      <c r="Q700" s="348" t="s">
        <v>430</v>
      </c>
      <c r="R700" s="348" t="s">
        <v>430</v>
      </c>
      <c r="S700" s="348">
        <v>1.0879000000000001</v>
      </c>
      <c r="T700" s="348">
        <v>11.3819</v>
      </c>
      <c r="U700" s="348">
        <v>-3.8294999999999999</v>
      </c>
      <c r="V700" s="348">
        <v>7.0000000000000001E-3</v>
      </c>
      <c r="W700" s="348">
        <v>1.0879000000000001</v>
      </c>
      <c r="X700" s="348">
        <v>0.1</v>
      </c>
      <c r="Y700" s="374"/>
      <c r="Z700" s="346"/>
      <c r="AA700" s="346"/>
      <c r="AB700" s="346"/>
      <c r="AC700" s="346"/>
      <c r="AD700" s="346"/>
      <c r="AE700" s="346"/>
      <c r="AF700" s="346"/>
      <c r="AG700" s="346"/>
      <c r="AH700" s="346"/>
      <c r="AI700" s="346"/>
      <c r="AJ700" s="346"/>
      <c r="AK700" s="346"/>
      <c r="AL700" s="346"/>
      <c r="AM700" s="346"/>
      <c r="AN700" s="346"/>
      <c r="AO700" s="373"/>
      <c r="AP700" s="348" t="s">
        <v>430</v>
      </c>
      <c r="AQ700" s="348" t="s">
        <v>430</v>
      </c>
      <c r="AR700" s="348" t="s">
        <v>430</v>
      </c>
      <c r="AS700" s="348" t="s">
        <v>430</v>
      </c>
      <c r="AT700" s="348">
        <v>8.61</v>
      </c>
      <c r="AU700" s="351"/>
      <c r="AV700" s="346"/>
      <c r="AW700" s="346"/>
      <c r="AX700" s="346"/>
      <c r="AY700" s="346"/>
      <c r="AZ700" s="346"/>
      <c r="BA700" s="362"/>
      <c r="BB700" s="348"/>
      <c r="BC700" s="375"/>
      <c r="BD700" s="375"/>
      <c r="BE700" s="375"/>
      <c r="BF700" s="374"/>
      <c r="BG700" s="348"/>
      <c r="BH700" s="348"/>
      <c r="BI700" s="348"/>
      <c r="BJ700" s="348"/>
      <c r="BK700" s="373"/>
      <c r="BL700" s="372"/>
      <c r="BM700" s="372"/>
      <c r="BN700" s="372"/>
      <c r="BO700" s="372"/>
      <c r="BP700" s="372"/>
      <c r="BQ700" s="373"/>
      <c r="BR700" s="354"/>
    </row>
    <row r="701" spans="1:70" s="428" customFormat="1" x14ac:dyDescent="0.25">
      <c r="A701" s="887" t="s">
        <v>96</v>
      </c>
      <c r="B701" s="413"/>
      <c r="C701" s="725"/>
      <c r="D701" s="413"/>
      <c r="E701" s="414"/>
      <c r="F701" s="413"/>
      <c r="G701" s="415"/>
      <c r="H701" s="417"/>
      <c r="I701" s="416">
        <v>2.8000000000000001E-2</v>
      </c>
      <c r="J701" s="416">
        <v>1.2716000000000001</v>
      </c>
      <c r="K701" s="416">
        <v>1.0784</v>
      </c>
      <c r="L701" s="416">
        <v>3.3066</v>
      </c>
      <c r="M701" s="416">
        <v>3.1</v>
      </c>
      <c r="N701" s="418">
        <v>2.8597999999999999</v>
      </c>
      <c r="O701" s="416" t="s">
        <v>430</v>
      </c>
      <c r="P701" s="416" t="s">
        <v>430</v>
      </c>
      <c r="Q701" s="416" t="s">
        <v>430</v>
      </c>
      <c r="R701" s="416" t="s">
        <v>430</v>
      </c>
      <c r="S701" s="416">
        <v>1.1735</v>
      </c>
      <c r="T701" s="416">
        <v>15.583</v>
      </c>
      <c r="U701" s="416">
        <v>1.0879000000000001</v>
      </c>
      <c r="V701" s="416">
        <v>7.0000000000000001E-3</v>
      </c>
      <c r="W701" s="416">
        <v>1.1735</v>
      </c>
      <c r="X701" s="416">
        <v>3.1</v>
      </c>
      <c r="Y701" s="417"/>
      <c r="Z701" s="414"/>
      <c r="AA701" s="414"/>
      <c r="AB701" s="414"/>
      <c r="AC701" s="414"/>
      <c r="AD701" s="414"/>
      <c r="AE701" s="414"/>
      <c r="AF701" s="414"/>
      <c r="AG701" s="414"/>
      <c r="AH701" s="414"/>
      <c r="AI701" s="414"/>
      <c r="AJ701" s="414"/>
      <c r="AK701" s="414"/>
      <c r="AL701" s="414"/>
      <c r="AM701" s="414"/>
      <c r="AN701" s="414"/>
      <c r="AO701" s="413"/>
      <c r="AP701" s="416" t="s">
        <v>430</v>
      </c>
      <c r="AQ701" s="416" t="s">
        <v>430</v>
      </c>
      <c r="AR701" s="416" t="s">
        <v>430</v>
      </c>
      <c r="AS701" s="416" t="s">
        <v>430</v>
      </c>
      <c r="AT701" s="416">
        <v>8.61</v>
      </c>
      <c r="AU701" s="419"/>
      <c r="AV701" s="414"/>
      <c r="AW701" s="414"/>
      <c r="AX701" s="414"/>
      <c r="AY701" s="414"/>
      <c r="AZ701" s="414"/>
      <c r="BA701" s="420"/>
      <c r="BB701" s="416"/>
      <c r="BC701" s="421"/>
      <c r="BD701" s="421"/>
      <c r="BE701" s="421"/>
      <c r="BF701" s="417"/>
      <c r="BG701" s="416"/>
      <c r="BH701" s="416"/>
      <c r="BI701" s="416"/>
      <c r="BJ701" s="416"/>
      <c r="BK701" s="413"/>
      <c r="BL701" s="412"/>
      <c r="BM701" s="412"/>
      <c r="BN701" s="412"/>
      <c r="BO701" s="412"/>
      <c r="BP701" s="412"/>
      <c r="BQ701" s="413"/>
      <c r="BR701" s="422"/>
    </row>
    <row r="702" spans="1:70" s="428" customFormat="1" ht="14.5" customHeight="1" x14ac:dyDescent="0.35">
      <c r="A702" s="874" t="s">
        <v>4089</v>
      </c>
      <c r="B702" s="862"/>
      <c r="C702" s="863"/>
      <c r="D702" s="862"/>
      <c r="E702" s="864"/>
      <c r="F702" s="862"/>
      <c r="G702" s="865"/>
      <c r="H702" s="867"/>
      <c r="I702" s="866"/>
      <c r="J702" s="866"/>
      <c r="K702" s="866"/>
      <c r="L702" s="866"/>
      <c r="M702" s="866"/>
      <c r="N702" s="868"/>
      <c r="O702" s="866"/>
      <c r="P702" s="866"/>
      <c r="Q702" s="866"/>
      <c r="R702" s="866"/>
      <c r="S702" s="866"/>
      <c r="T702" s="866"/>
      <c r="U702" s="866"/>
      <c r="V702" s="866"/>
      <c r="W702" s="866"/>
      <c r="X702" s="866"/>
      <c r="Y702" s="867"/>
      <c r="Z702" s="864"/>
      <c r="AA702" s="864"/>
      <c r="AB702" s="864"/>
      <c r="AC702" s="864"/>
      <c r="AD702" s="864"/>
      <c r="AE702" s="864"/>
      <c r="AF702" s="864"/>
      <c r="AG702" s="864"/>
      <c r="AH702" s="864"/>
      <c r="AI702" s="864"/>
      <c r="AJ702" s="864"/>
      <c r="AK702" s="864"/>
      <c r="AL702" s="864"/>
      <c r="AM702" s="864"/>
      <c r="AN702" s="864"/>
      <c r="AO702" s="862"/>
      <c r="AP702" s="866"/>
      <c r="AQ702" s="866"/>
      <c r="AR702" s="866"/>
      <c r="AS702" s="866"/>
      <c r="AT702" s="866"/>
      <c r="AU702" s="869"/>
      <c r="AV702" s="864"/>
      <c r="AW702" s="864"/>
      <c r="AX702" s="864"/>
      <c r="AY702" s="864"/>
      <c r="AZ702" s="864"/>
      <c r="BA702" s="870"/>
      <c r="BB702" s="866"/>
      <c r="BC702" s="871"/>
      <c r="BD702" s="871"/>
      <c r="BE702" s="871"/>
      <c r="BF702" s="867"/>
      <c r="BG702" s="866"/>
      <c r="BH702" s="866"/>
      <c r="BI702" s="866"/>
      <c r="BJ702" s="866"/>
      <c r="BK702" s="862"/>
      <c r="BL702" s="872"/>
      <c r="BM702" s="872"/>
      <c r="BN702" s="872"/>
      <c r="BO702" s="872"/>
      <c r="BP702" s="872"/>
      <c r="BQ702" s="862"/>
      <c r="BR702" s="873"/>
    </row>
    <row r="703" spans="1:70" s="428" customFormat="1" x14ac:dyDescent="0.25">
      <c r="A703" s="345" t="s">
        <v>4090</v>
      </c>
      <c r="B703" s="373"/>
      <c r="C703" s="719">
        <v>45860</v>
      </c>
      <c r="D703" s="373"/>
      <c r="E703" s="346">
        <v>910.06</v>
      </c>
      <c r="F703" s="373"/>
      <c r="G703" s="347">
        <v>9.8770000000000007</v>
      </c>
      <c r="H703" s="374"/>
      <c r="I703" s="348">
        <v>-0.2172</v>
      </c>
      <c r="J703" s="348">
        <v>0.84540000000000004</v>
      </c>
      <c r="K703" s="348">
        <v>-0.72070000000000001</v>
      </c>
      <c r="L703" s="348">
        <v>-2.0644</v>
      </c>
      <c r="M703" s="348">
        <v>-6.1914999999999996</v>
      </c>
      <c r="N703" s="350" t="s">
        <v>430</v>
      </c>
      <c r="O703" s="348" t="s">
        <v>430</v>
      </c>
      <c r="P703" s="348" t="s">
        <v>430</v>
      </c>
      <c r="Q703" s="348" t="s">
        <v>430</v>
      </c>
      <c r="R703" s="348" t="s">
        <v>430</v>
      </c>
      <c r="S703" s="348">
        <v>0.2263</v>
      </c>
      <c r="T703" s="348">
        <v>7.8651999999999997</v>
      </c>
      <c r="U703" s="348">
        <v>-6.8954000000000004</v>
      </c>
      <c r="V703" s="348">
        <v>-1.1232</v>
      </c>
      <c r="W703" s="348">
        <v>0.2263</v>
      </c>
      <c r="X703" s="348">
        <v>-1.23</v>
      </c>
      <c r="Y703" s="374"/>
      <c r="Z703" s="346">
        <v>3</v>
      </c>
      <c r="AA703" s="346">
        <v>1</v>
      </c>
      <c r="AB703" s="346">
        <v>3</v>
      </c>
      <c r="AC703" s="346">
        <v>3</v>
      </c>
      <c r="AD703" s="346">
        <v>2</v>
      </c>
      <c r="AE703" s="346" t="s">
        <v>430</v>
      </c>
      <c r="AF703" s="346" t="s">
        <v>430</v>
      </c>
      <c r="AG703" s="346" t="s">
        <v>430</v>
      </c>
      <c r="AH703" s="346" t="s">
        <v>430</v>
      </c>
      <c r="AI703" s="346" t="s">
        <v>430</v>
      </c>
      <c r="AJ703" s="346">
        <v>3</v>
      </c>
      <c r="AK703" s="346">
        <v>2</v>
      </c>
      <c r="AL703" s="346">
        <v>3</v>
      </c>
      <c r="AM703" s="346">
        <v>2</v>
      </c>
      <c r="AN703" s="346">
        <v>3</v>
      </c>
      <c r="AO703" s="373"/>
      <c r="AP703" s="348" t="s">
        <v>430</v>
      </c>
      <c r="AQ703" s="348" t="s">
        <v>430</v>
      </c>
      <c r="AR703" s="348" t="s">
        <v>430</v>
      </c>
      <c r="AS703" s="348" t="s">
        <v>430</v>
      </c>
      <c r="AT703" s="348">
        <v>-5.92</v>
      </c>
      <c r="AU703" s="351"/>
      <c r="AV703" s="346" t="s">
        <v>430</v>
      </c>
      <c r="AW703" s="346" t="s">
        <v>430</v>
      </c>
      <c r="AX703" s="346" t="s">
        <v>430</v>
      </c>
      <c r="AY703" s="346" t="s">
        <v>430</v>
      </c>
      <c r="AZ703" s="346">
        <v>2</v>
      </c>
      <c r="BA703" s="362"/>
      <c r="BB703" s="348">
        <v>11.0284793639099</v>
      </c>
      <c r="BC703" s="375">
        <v>0.87209801776775198</v>
      </c>
      <c r="BD703" s="375">
        <v>-4.9749930154603203E-2</v>
      </c>
      <c r="BE703" s="375">
        <v>-0.35126237313660902</v>
      </c>
      <c r="BF703" s="374"/>
      <c r="BG703" s="348">
        <v>55.796599999999998</v>
      </c>
      <c r="BH703" s="348">
        <v>41.275700000000001</v>
      </c>
      <c r="BI703" s="348" t="s">
        <v>430</v>
      </c>
      <c r="BJ703" s="348">
        <v>2.9277000000000002</v>
      </c>
      <c r="BK703" s="373"/>
      <c r="BL703" s="372" t="s">
        <v>3713</v>
      </c>
      <c r="BM703" s="372" t="s">
        <v>3714</v>
      </c>
      <c r="BN703" s="372" t="s">
        <v>3715</v>
      </c>
      <c r="BO703" s="372" t="s">
        <v>3253</v>
      </c>
      <c r="BP703" s="372" t="s">
        <v>3716</v>
      </c>
      <c r="BQ703" s="373"/>
      <c r="BR703" s="354" t="s">
        <v>443</v>
      </c>
    </row>
    <row r="704" spans="1:70" s="428" customFormat="1" x14ac:dyDescent="0.25">
      <c r="A704" s="345" t="s">
        <v>4091</v>
      </c>
      <c r="B704" s="373"/>
      <c r="C704" s="719">
        <v>45868</v>
      </c>
      <c r="D704" s="373"/>
      <c r="E704" s="346">
        <v>681.92499999999995</v>
      </c>
      <c r="F704" s="373"/>
      <c r="G704" s="347">
        <v>10.000999999999999</v>
      </c>
      <c r="H704" s="374"/>
      <c r="I704" s="348">
        <v>-0.1996</v>
      </c>
      <c r="J704" s="348">
        <v>0.25059999999999999</v>
      </c>
      <c r="K704" s="348">
        <v>0.72509999999999997</v>
      </c>
      <c r="L704" s="348">
        <v>-1.6908000000000001</v>
      </c>
      <c r="M704" s="348">
        <v>-6.7853000000000003</v>
      </c>
      <c r="N704" s="350" t="s">
        <v>430</v>
      </c>
      <c r="O704" s="348" t="s">
        <v>430</v>
      </c>
      <c r="P704" s="348" t="s">
        <v>430</v>
      </c>
      <c r="Q704" s="348" t="s">
        <v>430</v>
      </c>
      <c r="R704" s="348" t="s">
        <v>430</v>
      </c>
      <c r="S704" s="348">
        <v>0.41160000000000002</v>
      </c>
      <c r="T704" s="348">
        <v>5.0746000000000002</v>
      </c>
      <c r="U704" s="348">
        <v>-6.1379999999999999</v>
      </c>
      <c r="V704" s="348">
        <v>2.4272999999999998</v>
      </c>
      <c r="W704" s="348">
        <v>0.41160000000000002</v>
      </c>
      <c r="X704" s="348">
        <v>0.01</v>
      </c>
      <c r="Y704" s="374"/>
      <c r="Z704" s="346">
        <v>2</v>
      </c>
      <c r="AA704" s="346">
        <v>3</v>
      </c>
      <c r="AB704" s="346">
        <v>1</v>
      </c>
      <c r="AC704" s="346">
        <v>2</v>
      </c>
      <c r="AD704" s="346">
        <v>3</v>
      </c>
      <c r="AE704" s="346" t="s">
        <v>430</v>
      </c>
      <c r="AF704" s="346" t="s">
        <v>430</v>
      </c>
      <c r="AG704" s="346" t="s">
        <v>430</v>
      </c>
      <c r="AH704" s="346" t="s">
        <v>430</v>
      </c>
      <c r="AI704" s="346" t="s">
        <v>430</v>
      </c>
      <c r="AJ704" s="346">
        <v>2</v>
      </c>
      <c r="AK704" s="346">
        <v>3</v>
      </c>
      <c r="AL704" s="346">
        <v>2</v>
      </c>
      <c r="AM704" s="346">
        <v>1</v>
      </c>
      <c r="AN704" s="346">
        <v>2</v>
      </c>
      <c r="AO704" s="373"/>
      <c r="AP704" s="348" t="s">
        <v>430</v>
      </c>
      <c r="AQ704" s="348" t="s">
        <v>430</v>
      </c>
      <c r="AR704" s="348" t="s">
        <v>430</v>
      </c>
      <c r="AS704" s="348" t="s">
        <v>430</v>
      </c>
      <c r="AT704" s="348">
        <v>-2.71</v>
      </c>
      <c r="AU704" s="351"/>
      <c r="AV704" s="346" t="s">
        <v>430</v>
      </c>
      <c r="AW704" s="346" t="s">
        <v>430</v>
      </c>
      <c r="AX704" s="346" t="s">
        <v>430</v>
      </c>
      <c r="AY704" s="346" t="s">
        <v>430</v>
      </c>
      <c r="AZ704" s="346">
        <v>1</v>
      </c>
      <c r="BA704" s="362"/>
      <c r="BB704" s="348">
        <v>11.9393101690614</v>
      </c>
      <c r="BC704" s="375">
        <v>0.84179463085652095</v>
      </c>
      <c r="BD704" s="375">
        <v>-2.2317955657113701E-2</v>
      </c>
      <c r="BE704" s="375">
        <v>-7.5916611689219496E-2</v>
      </c>
      <c r="BF704" s="374"/>
      <c r="BG704" s="348">
        <v>63.394399999999997</v>
      </c>
      <c r="BH704" s="348">
        <v>34.565399999999997</v>
      </c>
      <c r="BI704" s="348" t="s">
        <v>430</v>
      </c>
      <c r="BJ704" s="348">
        <v>2.0402</v>
      </c>
      <c r="BK704" s="373"/>
      <c r="BL704" s="372" t="s">
        <v>3718</v>
      </c>
      <c r="BM704" s="372" t="s">
        <v>3719</v>
      </c>
      <c r="BN704" s="372" t="s">
        <v>3720</v>
      </c>
      <c r="BO704" s="372" t="s">
        <v>3721</v>
      </c>
      <c r="BP704" s="372" t="s">
        <v>3722</v>
      </c>
      <c r="BQ704" s="373"/>
      <c r="BR704" s="354" t="s">
        <v>525</v>
      </c>
    </row>
    <row r="705" spans="1:70" s="428" customFormat="1" x14ac:dyDescent="0.25">
      <c r="A705" s="345" t="s">
        <v>4092</v>
      </c>
      <c r="B705" s="373"/>
      <c r="C705" s="719">
        <v>45989</v>
      </c>
      <c r="D705" s="373"/>
      <c r="E705" s="346">
        <v>593.08000000000004</v>
      </c>
      <c r="F705" s="373"/>
      <c r="G705" s="347">
        <v>9.6058000000000003</v>
      </c>
      <c r="H705" s="374"/>
      <c r="I705" s="348">
        <v>-0.19120000000000001</v>
      </c>
      <c r="J705" s="348">
        <v>0.38979999999999998</v>
      </c>
      <c r="K705" s="348">
        <v>0.46539999999999998</v>
      </c>
      <c r="L705" s="348">
        <v>0.42549999999999999</v>
      </c>
      <c r="M705" s="348">
        <v>-3.6684000000000001</v>
      </c>
      <c r="N705" s="350" t="s">
        <v>430</v>
      </c>
      <c r="O705" s="348" t="s">
        <v>430</v>
      </c>
      <c r="P705" s="348" t="s">
        <v>430</v>
      </c>
      <c r="Q705" s="348" t="s">
        <v>430</v>
      </c>
      <c r="R705" s="348" t="s">
        <v>430</v>
      </c>
      <c r="S705" s="348">
        <v>0.50639999999999996</v>
      </c>
      <c r="T705" s="348">
        <v>9.6189999999999998</v>
      </c>
      <c r="U705" s="348">
        <v>-4.8139000000000003</v>
      </c>
      <c r="V705" s="348" t="s">
        <v>430</v>
      </c>
      <c r="W705" s="348">
        <v>0.50639999999999996</v>
      </c>
      <c r="X705" s="348">
        <v>-3.9420000000000002</v>
      </c>
      <c r="Y705" s="374"/>
      <c r="Z705" s="346">
        <v>1</v>
      </c>
      <c r="AA705" s="346">
        <v>2</v>
      </c>
      <c r="AB705" s="346">
        <v>2</v>
      </c>
      <c r="AC705" s="346">
        <v>1</v>
      </c>
      <c r="AD705" s="346">
        <v>1</v>
      </c>
      <c r="AE705" s="346" t="s">
        <v>430</v>
      </c>
      <c r="AF705" s="346" t="s">
        <v>430</v>
      </c>
      <c r="AG705" s="346" t="s">
        <v>430</v>
      </c>
      <c r="AH705" s="346" t="s">
        <v>430</v>
      </c>
      <c r="AI705" s="346" t="s">
        <v>430</v>
      </c>
      <c r="AJ705" s="346">
        <v>1</v>
      </c>
      <c r="AK705" s="346">
        <v>1</v>
      </c>
      <c r="AL705" s="346">
        <v>1</v>
      </c>
      <c r="AM705" s="346" t="s">
        <v>430</v>
      </c>
      <c r="AN705" s="346">
        <v>1</v>
      </c>
      <c r="AO705" s="373"/>
      <c r="AP705" s="348" t="s">
        <v>430</v>
      </c>
      <c r="AQ705" s="348" t="s">
        <v>430</v>
      </c>
      <c r="AR705" s="348" t="s">
        <v>430</v>
      </c>
      <c r="AS705" s="348" t="s">
        <v>430</v>
      </c>
      <c r="AT705" s="348" t="s">
        <v>430</v>
      </c>
      <c r="AU705" s="351"/>
      <c r="AV705" s="346" t="s">
        <v>430</v>
      </c>
      <c r="AW705" s="346" t="s">
        <v>430</v>
      </c>
      <c r="AX705" s="346" t="s">
        <v>430</v>
      </c>
      <c r="AY705" s="346" t="s">
        <v>430</v>
      </c>
      <c r="AZ705" s="346" t="s">
        <v>430</v>
      </c>
      <c r="BA705" s="362"/>
      <c r="BB705" s="348">
        <v>12.6800982334087</v>
      </c>
      <c r="BC705" s="375">
        <v>0.86920025928882005</v>
      </c>
      <c r="BD705" s="375">
        <v>-6.7559388418440197E-2</v>
      </c>
      <c r="BE705" s="375">
        <v>-0.16404401926578399</v>
      </c>
      <c r="BF705" s="374"/>
      <c r="BG705" s="348">
        <v>78.368799999999993</v>
      </c>
      <c r="BH705" s="348">
        <v>15.691700000000001</v>
      </c>
      <c r="BI705" s="348">
        <v>4.8510799999999996</v>
      </c>
      <c r="BJ705" s="348">
        <v>1.0884199999999999</v>
      </c>
      <c r="BK705" s="373"/>
      <c r="BL705" s="372" t="s">
        <v>3724</v>
      </c>
      <c r="BM705" s="372" t="s">
        <v>3725</v>
      </c>
      <c r="BN705" s="372" t="s">
        <v>3726</v>
      </c>
      <c r="BO705" s="372" t="s">
        <v>3727</v>
      </c>
      <c r="BP705" s="372" t="s">
        <v>3728</v>
      </c>
      <c r="BQ705" s="373"/>
      <c r="BR705" s="354" t="s">
        <v>3729</v>
      </c>
    </row>
    <row r="706" spans="1:70" s="428" customFormat="1" x14ac:dyDescent="0.25">
      <c r="A706" s="885" t="s">
        <v>93</v>
      </c>
      <c r="B706" s="402"/>
      <c r="C706" s="724"/>
      <c r="D706" s="402"/>
      <c r="E706" s="403"/>
      <c r="F706" s="402"/>
      <c r="G706" s="404"/>
      <c r="H706" s="406"/>
      <c r="I706" s="405">
        <v>-0.20269999999999999</v>
      </c>
      <c r="J706" s="405">
        <v>0.49530000000000002</v>
      </c>
      <c r="K706" s="405">
        <v>0.15659999999999999</v>
      </c>
      <c r="L706" s="405">
        <v>-1.1099000000000001</v>
      </c>
      <c r="M706" s="405">
        <v>-5.5484</v>
      </c>
      <c r="N706" s="407" t="s">
        <v>430</v>
      </c>
      <c r="O706" s="405" t="s">
        <v>430</v>
      </c>
      <c r="P706" s="405" t="s">
        <v>430</v>
      </c>
      <c r="Q706" s="405" t="s">
        <v>430</v>
      </c>
      <c r="R706" s="405" t="s">
        <v>430</v>
      </c>
      <c r="S706" s="405">
        <v>0.38140000000000002</v>
      </c>
      <c r="T706" s="405">
        <v>7.5195999999999996</v>
      </c>
      <c r="U706" s="405">
        <v>-5.9490999999999996</v>
      </c>
      <c r="V706" s="405">
        <v>0.65200000000000002</v>
      </c>
      <c r="W706" s="405">
        <v>0.38140000000000002</v>
      </c>
      <c r="X706" s="405">
        <v>-1.7206999999999999</v>
      </c>
      <c r="Y706" s="406"/>
      <c r="Z706" s="403">
        <v>3</v>
      </c>
      <c r="AA706" s="403">
        <v>3</v>
      </c>
      <c r="AB706" s="403">
        <v>3</v>
      </c>
      <c r="AC706" s="403">
        <v>3</v>
      </c>
      <c r="AD706" s="403">
        <v>3</v>
      </c>
      <c r="AE706" s="403">
        <v>0</v>
      </c>
      <c r="AF706" s="403">
        <v>0</v>
      </c>
      <c r="AG706" s="403">
        <v>0</v>
      </c>
      <c r="AH706" s="403">
        <v>0</v>
      </c>
      <c r="AI706" s="403">
        <v>0</v>
      </c>
      <c r="AJ706" s="403">
        <v>3</v>
      </c>
      <c r="AK706" s="403">
        <v>3</v>
      </c>
      <c r="AL706" s="403">
        <v>3</v>
      </c>
      <c r="AM706" s="403">
        <v>2</v>
      </c>
      <c r="AN706" s="403">
        <v>3</v>
      </c>
      <c r="AO706" s="402"/>
      <c r="AP706" s="405" t="s">
        <v>430</v>
      </c>
      <c r="AQ706" s="405" t="s">
        <v>430</v>
      </c>
      <c r="AR706" s="405" t="s">
        <v>430</v>
      </c>
      <c r="AS706" s="405" t="s">
        <v>430</v>
      </c>
      <c r="AT706" s="405">
        <v>-4.3150000000000004</v>
      </c>
      <c r="AU706" s="408"/>
      <c r="AV706" s="403">
        <v>0</v>
      </c>
      <c r="AW706" s="403">
        <v>0</v>
      </c>
      <c r="AX706" s="403">
        <v>0</v>
      </c>
      <c r="AY706" s="403">
        <v>0</v>
      </c>
      <c r="AZ706" s="403">
        <v>2</v>
      </c>
      <c r="BA706" s="409"/>
      <c r="BB706" s="405"/>
      <c r="BC706" s="410"/>
      <c r="BD706" s="410"/>
      <c r="BE706" s="410"/>
      <c r="BF706" s="406"/>
      <c r="BG706" s="405"/>
      <c r="BH706" s="405"/>
      <c r="BI706" s="405"/>
      <c r="BJ706" s="405"/>
      <c r="BK706" s="402"/>
      <c r="BL706" s="401"/>
      <c r="BM706" s="401"/>
      <c r="BN706" s="401"/>
      <c r="BO706" s="401"/>
      <c r="BP706" s="401"/>
      <c r="BQ706" s="402"/>
      <c r="BR706" s="411"/>
    </row>
    <row r="707" spans="1:70" s="428" customFormat="1" x14ac:dyDescent="0.25">
      <c r="A707" s="886" t="s">
        <v>94</v>
      </c>
      <c r="B707" s="373"/>
      <c r="C707" s="719"/>
      <c r="D707" s="373"/>
      <c r="E707" s="346"/>
      <c r="F707" s="373"/>
      <c r="G707" s="347"/>
      <c r="H707" s="374"/>
      <c r="I707" s="348">
        <v>-0.19120000000000001</v>
      </c>
      <c r="J707" s="348">
        <v>0.84540000000000004</v>
      </c>
      <c r="K707" s="348">
        <v>0.72509999999999997</v>
      </c>
      <c r="L707" s="348">
        <v>0.42549999999999999</v>
      </c>
      <c r="M707" s="348">
        <v>-3.6684000000000001</v>
      </c>
      <c r="N707" s="350" t="s">
        <v>430</v>
      </c>
      <c r="O707" s="348" t="s">
        <v>430</v>
      </c>
      <c r="P707" s="348" t="s">
        <v>430</v>
      </c>
      <c r="Q707" s="348" t="s">
        <v>430</v>
      </c>
      <c r="R707" s="348" t="s">
        <v>430</v>
      </c>
      <c r="S707" s="348">
        <v>0.50639999999999996</v>
      </c>
      <c r="T707" s="348">
        <v>9.6189999999999998</v>
      </c>
      <c r="U707" s="348">
        <v>-4.8139000000000003</v>
      </c>
      <c r="V707" s="348">
        <v>2.4272999999999998</v>
      </c>
      <c r="W707" s="348">
        <v>0.50639999999999996</v>
      </c>
      <c r="X707" s="348">
        <v>0.01</v>
      </c>
      <c r="Y707" s="374"/>
      <c r="Z707" s="346"/>
      <c r="AA707" s="346"/>
      <c r="AB707" s="346"/>
      <c r="AC707" s="346"/>
      <c r="AD707" s="346"/>
      <c r="AE707" s="346"/>
      <c r="AF707" s="346"/>
      <c r="AG707" s="346"/>
      <c r="AH707" s="346"/>
      <c r="AI707" s="346"/>
      <c r="AJ707" s="346"/>
      <c r="AK707" s="346"/>
      <c r="AL707" s="346"/>
      <c r="AM707" s="346"/>
      <c r="AN707" s="346"/>
      <c r="AO707" s="373"/>
      <c r="AP707" s="348" t="s">
        <v>430</v>
      </c>
      <c r="AQ707" s="348" t="s">
        <v>430</v>
      </c>
      <c r="AR707" s="348" t="s">
        <v>430</v>
      </c>
      <c r="AS707" s="348" t="s">
        <v>430</v>
      </c>
      <c r="AT707" s="348">
        <v>-2.71</v>
      </c>
      <c r="AU707" s="351"/>
      <c r="AV707" s="346"/>
      <c r="AW707" s="346"/>
      <c r="AX707" s="346"/>
      <c r="AY707" s="346"/>
      <c r="AZ707" s="346"/>
      <c r="BA707" s="362"/>
      <c r="BB707" s="348"/>
      <c r="BC707" s="375"/>
      <c r="BD707" s="375"/>
      <c r="BE707" s="375"/>
      <c r="BF707" s="374"/>
      <c r="BG707" s="348"/>
      <c r="BH707" s="348"/>
      <c r="BI707" s="348"/>
      <c r="BJ707" s="348"/>
      <c r="BK707" s="373"/>
      <c r="BL707" s="372"/>
      <c r="BM707" s="372"/>
      <c r="BN707" s="372"/>
      <c r="BO707" s="372"/>
      <c r="BP707" s="372"/>
      <c r="BQ707" s="373"/>
      <c r="BR707" s="354"/>
    </row>
    <row r="708" spans="1:70" s="428" customFormat="1" x14ac:dyDescent="0.25">
      <c r="A708" s="886" t="s">
        <v>95</v>
      </c>
      <c r="B708" s="373"/>
      <c r="C708" s="719"/>
      <c r="D708" s="373"/>
      <c r="E708" s="346"/>
      <c r="F708" s="373"/>
      <c r="G708" s="347"/>
      <c r="H708" s="374"/>
      <c r="I708" s="348">
        <v>-0.2172</v>
      </c>
      <c r="J708" s="348">
        <v>0.25059999999999999</v>
      </c>
      <c r="K708" s="348">
        <v>-0.72070000000000001</v>
      </c>
      <c r="L708" s="348">
        <v>-2.0644</v>
      </c>
      <c r="M708" s="348">
        <v>-6.7853000000000003</v>
      </c>
      <c r="N708" s="350" t="s">
        <v>430</v>
      </c>
      <c r="O708" s="348" t="s">
        <v>430</v>
      </c>
      <c r="P708" s="348" t="s">
        <v>430</v>
      </c>
      <c r="Q708" s="348" t="s">
        <v>430</v>
      </c>
      <c r="R708" s="348" t="s">
        <v>430</v>
      </c>
      <c r="S708" s="348">
        <v>0.2263</v>
      </c>
      <c r="T708" s="348">
        <v>5.0746000000000002</v>
      </c>
      <c r="U708" s="348">
        <v>-6.8954000000000004</v>
      </c>
      <c r="V708" s="348">
        <v>-1.1232</v>
      </c>
      <c r="W708" s="348">
        <v>0.2263</v>
      </c>
      <c r="X708" s="348">
        <v>-3.9420000000000002</v>
      </c>
      <c r="Y708" s="374"/>
      <c r="Z708" s="346"/>
      <c r="AA708" s="346"/>
      <c r="AB708" s="346"/>
      <c r="AC708" s="346"/>
      <c r="AD708" s="346"/>
      <c r="AE708" s="346"/>
      <c r="AF708" s="346"/>
      <c r="AG708" s="346"/>
      <c r="AH708" s="346"/>
      <c r="AI708" s="346"/>
      <c r="AJ708" s="346"/>
      <c r="AK708" s="346"/>
      <c r="AL708" s="346"/>
      <c r="AM708" s="346"/>
      <c r="AN708" s="346"/>
      <c r="AO708" s="373"/>
      <c r="AP708" s="348" t="s">
        <v>430</v>
      </c>
      <c r="AQ708" s="348" t="s">
        <v>430</v>
      </c>
      <c r="AR708" s="348" t="s">
        <v>430</v>
      </c>
      <c r="AS708" s="348" t="s">
        <v>430</v>
      </c>
      <c r="AT708" s="348">
        <v>-5.92</v>
      </c>
      <c r="AU708" s="351"/>
      <c r="AV708" s="346"/>
      <c r="AW708" s="346"/>
      <c r="AX708" s="346"/>
      <c r="AY708" s="346"/>
      <c r="AZ708" s="346"/>
      <c r="BA708" s="362"/>
      <c r="BB708" s="348"/>
      <c r="BC708" s="375"/>
      <c r="BD708" s="375"/>
      <c r="BE708" s="375"/>
      <c r="BF708" s="374"/>
      <c r="BG708" s="348"/>
      <c r="BH708" s="348"/>
      <c r="BI708" s="348"/>
      <c r="BJ708" s="348"/>
      <c r="BK708" s="373"/>
      <c r="BL708" s="372"/>
      <c r="BM708" s="372"/>
      <c r="BN708" s="372"/>
      <c r="BO708" s="372"/>
      <c r="BP708" s="372"/>
      <c r="BQ708" s="373"/>
      <c r="BR708" s="354"/>
    </row>
    <row r="709" spans="1:70" s="428" customFormat="1" x14ac:dyDescent="0.25">
      <c r="A709" s="887" t="s">
        <v>96</v>
      </c>
      <c r="B709" s="413"/>
      <c r="C709" s="725"/>
      <c r="D709" s="413"/>
      <c r="E709" s="414"/>
      <c r="F709" s="413"/>
      <c r="G709" s="415"/>
      <c r="H709" s="417"/>
      <c r="I709" s="416">
        <v>-0.1996</v>
      </c>
      <c r="J709" s="416">
        <v>0.38979999999999998</v>
      </c>
      <c r="K709" s="416">
        <v>0.46539999999999998</v>
      </c>
      <c r="L709" s="416">
        <v>-1.6908000000000001</v>
      </c>
      <c r="M709" s="416">
        <v>-6.1914999999999996</v>
      </c>
      <c r="N709" s="418" t="s">
        <v>430</v>
      </c>
      <c r="O709" s="416" t="s">
        <v>430</v>
      </c>
      <c r="P709" s="416" t="s">
        <v>430</v>
      </c>
      <c r="Q709" s="416" t="s">
        <v>430</v>
      </c>
      <c r="R709" s="416" t="s">
        <v>430</v>
      </c>
      <c r="S709" s="416">
        <v>0.41160000000000002</v>
      </c>
      <c r="T709" s="416">
        <v>7.8651999999999997</v>
      </c>
      <c r="U709" s="416">
        <v>-6.1379999999999999</v>
      </c>
      <c r="V709" s="416">
        <v>-1.1232</v>
      </c>
      <c r="W709" s="416">
        <v>0.41160000000000002</v>
      </c>
      <c r="X709" s="416">
        <v>-1.23</v>
      </c>
      <c r="Y709" s="417"/>
      <c r="Z709" s="414"/>
      <c r="AA709" s="414"/>
      <c r="AB709" s="414"/>
      <c r="AC709" s="414"/>
      <c r="AD709" s="414"/>
      <c r="AE709" s="414"/>
      <c r="AF709" s="414"/>
      <c r="AG709" s="414"/>
      <c r="AH709" s="414"/>
      <c r="AI709" s="414"/>
      <c r="AJ709" s="414"/>
      <c r="AK709" s="414"/>
      <c r="AL709" s="414"/>
      <c r="AM709" s="414"/>
      <c r="AN709" s="414"/>
      <c r="AO709" s="413"/>
      <c r="AP709" s="416" t="s">
        <v>430</v>
      </c>
      <c r="AQ709" s="416" t="s">
        <v>430</v>
      </c>
      <c r="AR709" s="416" t="s">
        <v>430</v>
      </c>
      <c r="AS709" s="416" t="s">
        <v>430</v>
      </c>
      <c r="AT709" s="416">
        <v>-4.3099999999999996</v>
      </c>
      <c r="AU709" s="419"/>
      <c r="AV709" s="414"/>
      <c r="AW709" s="414"/>
      <c r="AX709" s="414"/>
      <c r="AY709" s="414"/>
      <c r="AZ709" s="414"/>
      <c r="BA709" s="420"/>
      <c r="BB709" s="416"/>
      <c r="BC709" s="421"/>
      <c r="BD709" s="421"/>
      <c r="BE709" s="421"/>
      <c r="BF709" s="417"/>
      <c r="BG709" s="416"/>
      <c r="BH709" s="416"/>
      <c r="BI709" s="416"/>
      <c r="BJ709" s="416"/>
      <c r="BK709" s="413"/>
      <c r="BL709" s="412"/>
      <c r="BM709" s="412"/>
      <c r="BN709" s="412"/>
      <c r="BO709" s="412"/>
      <c r="BP709" s="412"/>
      <c r="BQ709" s="413"/>
      <c r="BR709" s="422"/>
    </row>
    <row r="710" spans="1:70" s="428" customFormat="1" ht="14.5" customHeight="1" x14ac:dyDescent="0.35">
      <c r="A710" s="874" t="s">
        <v>4093</v>
      </c>
      <c r="B710" s="862"/>
      <c r="C710" s="863"/>
      <c r="D710" s="862"/>
      <c r="E710" s="864"/>
      <c r="F710" s="862"/>
      <c r="G710" s="865"/>
      <c r="H710" s="867"/>
      <c r="I710" s="866"/>
      <c r="J710" s="866"/>
      <c r="K710" s="866"/>
      <c r="L710" s="866"/>
      <c r="M710" s="866"/>
      <c r="N710" s="868"/>
      <c r="O710" s="866"/>
      <c r="P710" s="866"/>
      <c r="Q710" s="866"/>
      <c r="R710" s="866"/>
      <c r="S710" s="866"/>
      <c r="T710" s="866"/>
      <c r="U710" s="866"/>
      <c r="V710" s="866"/>
      <c r="W710" s="866"/>
      <c r="X710" s="866"/>
      <c r="Y710" s="867"/>
      <c r="Z710" s="864"/>
      <c r="AA710" s="864"/>
      <c r="AB710" s="864"/>
      <c r="AC710" s="864"/>
      <c r="AD710" s="864"/>
      <c r="AE710" s="864"/>
      <c r="AF710" s="864"/>
      <c r="AG710" s="864"/>
      <c r="AH710" s="864"/>
      <c r="AI710" s="864"/>
      <c r="AJ710" s="864"/>
      <c r="AK710" s="864"/>
      <c r="AL710" s="864"/>
      <c r="AM710" s="864"/>
      <c r="AN710" s="864"/>
      <c r="AO710" s="862"/>
      <c r="AP710" s="866"/>
      <c r="AQ710" s="866"/>
      <c r="AR710" s="866"/>
      <c r="AS710" s="866"/>
      <c r="AT710" s="866"/>
      <c r="AU710" s="869"/>
      <c r="AV710" s="864"/>
      <c r="AW710" s="864"/>
      <c r="AX710" s="864"/>
      <c r="AY710" s="864"/>
      <c r="AZ710" s="864"/>
      <c r="BA710" s="870"/>
      <c r="BB710" s="866"/>
      <c r="BC710" s="871"/>
      <c r="BD710" s="871"/>
      <c r="BE710" s="871"/>
      <c r="BF710" s="867"/>
      <c r="BG710" s="866"/>
      <c r="BH710" s="866"/>
      <c r="BI710" s="866"/>
      <c r="BJ710" s="866"/>
      <c r="BK710" s="862"/>
      <c r="BL710" s="872"/>
      <c r="BM710" s="872"/>
      <c r="BN710" s="872"/>
      <c r="BO710" s="872"/>
      <c r="BP710" s="872"/>
      <c r="BQ710" s="862"/>
      <c r="BR710" s="873"/>
    </row>
    <row r="711" spans="1:70" s="428" customFormat="1" x14ac:dyDescent="0.25">
      <c r="A711" s="345" t="s">
        <v>4094</v>
      </c>
      <c r="B711" s="373"/>
      <c r="C711" s="719">
        <v>44669</v>
      </c>
      <c r="D711" s="373"/>
      <c r="E711" s="346">
        <v>2674.53</v>
      </c>
      <c r="F711" s="373"/>
      <c r="G711" s="347">
        <v>18.329999999999998</v>
      </c>
      <c r="H711" s="374"/>
      <c r="I711" s="348">
        <v>-0.2177</v>
      </c>
      <c r="J711" s="348">
        <v>0.54849999999999999</v>
      </c>
      <c r="K711" s="348">
        <v>0.88060000000000005</v>
      </c>
      <c r="L711" s="348">
        <v>1.7202999999999999</v>
      </c>
      <c r="M711" s="348">
        <v>0.99170000000000003</v>
      </c>
      <c r="N711" s="350">
        <v>0.65900000000000003</v>
      </c>
      <c r="O711" s="348">
        <v>2.169</v>
      </c>
      <c r="P711" s="348">
        <v>15.186199999999999</v>
      </c>
      <c r="Q711" s="348" t="s">
        <v>430</v>
      </c>
      <c r="R711" s="348" t="s">
        <v>430</v>
      </c>
      <c r="S711" s="348">
        <v>0.88060000000000005</v>
      </c>
      <c r="T711" s="348">
        <v>12.730600000000001</v>
      </c>
      <c r="U711" s="348">
        <v>0.54849999999999999</v>
      </c>
      <c r="V711" s="348">
        <v>2.7465999999999999</v>
      </c>
      <c r="W711" s="348">
        <v>0.88060000000000005</v>
      </c>
      <c r="X711" s="348">
        <v>15.3375</v>
      </c>
      <c r="Y711" s="374"/>
      <c r="Z711" s="346">
        <v>3</v>
      </c>
      <c r="AA711" s="346">
        <v>2</v>
      </c>
      <c r="AB711" s="346">
        <v>2</v>
      </c>
      <c r="AC711" s="346">
        <v>2</v>
      </c>
      <c r="AD711" s="346">
        <v>2</v>
      </c>
      <c r="AE711" s="346">
        <v>1</v>
      </c>
      <c r="AF711" s="346">
        <v>1</v>
      </c>
      <c r="AG711" s="346">
        <v>1</v>
      </c>
      <c r="AH711" s="346" t="s">
        <v>430</v>
      </c>
      <c r="AI711" s="346" t="s">
        <v>430</v>
      </c>
      <c r="AJ711" s="346">
        <v>2</v>
      </c>
      <c r="AK711" s="346">
        <v>2</v>
      </c>
      <c r="AL711" s="346">
        <v>2</v>
      </c>
      <c r="AM711" s="346">
        <v>2</v>
      </c>
      <c r="AN711" s="346">
        <v>2</v>
      </c>
      <c r="AO711" s="373"/>
      <c r="AP711" s="348" t="s">
        <v>430</v>
      </c>
      <c r="AQ711" s="348" t="s">
        <v>430</v>
      </c>
      <c r="AR711" s="348" t="s">
        <v>430</v>
      </c>
      <c r="AS711" s="348">
        <v>7.67</v>
      </c>
      <c r="AT711" s="348">
        <v>3.14</v>
      </c>
      <c r="AU711" s="351"/>
      <c r="AV711" s="346" t="s">
        <v>430</v>
      </c>
      <c r="AW711" s="346" t="s">
        <v>430</v>
      </c>
      <c r="AX711" s="346" t="s">
        <v>430</v>
      </c>
      <c r="AY711" s="346">
        <v>1</v>
      </c>
      <c r="AZ711" s="346">
        <v>2</v>
      </c>
      <c r="BA711" s="362"/>
      <c r="BB711" s="348">
        <v>14.2154981916099</v>
      </c>
      <c r="BC711" s="375">
        <v>0.86118893765855398</v>
      </c>
      <c r="BD711" s="375">
        <v>5.89049603993285E-2</v>
      </c>
      <c r="BE711" s="375">
        <v>0.26126652405745598</v>
      </c>
      <c r="BF711" s="374"/>
      <c r="BG711" s="348">
        <v>57.559399999999997</v>
      </c>
      <c r="BH711" s="348">
        <v>18.796600000000002</v>
      </c>
      <c r="BI711" s="348">
        <v>20.021599999999999</v>
      </c>
      <c r="BJ711" s="348">
        <v>3.6223999999999998</v>
      </c>
      <c r="BK711" s="373"/>
      <c r="BL711" s="372" t="s">
        <v>3732</v>
      </c>
      <c r="BM711" s="372" t="s">
        <v>3733</v>
      </c>
      <c r="BN711" s="372" t="s">
        <v>3734</v>
      </c>
      <c r="BO711" s="372" t="s">
        <v>3735</v>
      </c>
      <c r="BP711" s="372" t="s">
        <v>3736</v>
      </c>
      <c r="BQ711" s="373"/>
      <c r="BR711" s="354" t="s">
        <v>463</v>
      </c>
    </row>
    <row r="712" spans="1:70" s="428" customFormat="1" x14ac:dyDescent="0.25">
      <c r="A712" s="345" t="s">
        <v>4095</v>
      </c>
      <c r="B712" s="373"/>
      <c r="C712" s="719">
        <v>43075</v>
      </c>
      <c r="D712" s="373"/>
      <c r="E712" s="346">
        <v>1188.24</v>
      </c>
      <c r="F712" s="373"/>
      <c r="G712" s="347">
        <v>23.606999999999999</v>
      </c>
      <c r="H712" s="374"/>
      <c r="I712" s="348">
        <v>-0.13109999999999999</v>
      </c>
      <c r="J712" s="348">
        <v>0.2591</v>
      </c>
      <c r="K712" s="348">
        <v>2.12E-2</v>
      </c>
      <c r="L712" s="348">
        <v>-7.6200000000000004E-2</v>
      </c>
      <c r="M712" s="348">
        <v>-2.3656999999999999</v>
      </c>
      <c r="N712" s="350">
        <v>-4.2778</v>
      </c>
      <c r="O712" s="348">
        <v>-4.7148000000000003</v>
      </c>
      <c r="P712" s="348">
        <v>13.630800000000001</v>
      </c>
      <c r="Q712" s="348">
        <v>13.306900000000001</v>
      </c>
      <c r="R712" s="348" t="s">
        <v>430</v>
      </c>
      <c r="S712" s="348">
        <v>-9.3100000000000002E-2</v>
      </c>
      <c r="T712" s="348">
        <v>11.9717</v>
      </c>
      <c r="U712" s="348">
        <v>-2.6676000000000002</v>
      </c>
      <c r="V712" s="348">
        <v>-1.1638999999999999</v>
      </c>
      <c r="W712" s="348">
        <v>-9.3100000000000002E-2</v>
      </c>
      <c r="X712" s="348">
        <v>10.4862</v>
      </c>
      <c r="Y712" s="374"/>
      <c r="Z712" s="346">
        <v>2</v>
      </c>
      <c r="AA712" s="346">
        <v>3</v>
      </c>
      <c r="AB712" s="346">
        <v>3</v>
      </c>
      <c r="AC712" s="346">
        <v>3</v>
      </c>
      <c r="AD712" s="346">
        <v>3</v>
      </c>
      <c r="AE712" s="346">
        <v>3</v>
      </c>
      <c r="AF712" s="346">
        <v>3</v>
      </c>
      <c r="AG712" s="346">
        <v>2</v>
      </c>
      <c r="AH712" s="346">
        <v>1</v>
      </c>
      <c r="AI712" s="346" t="s">
        <v>430</v>
      </c>
      <c r="AJ712" s="346">
        <v>3</v>
      </c>
      <c r="AK712" s="346">
        <v>3</v>
      </c>
      <c r="AL712" s="346">
        <v>3</v>
      </c>
      <c r="AM712" s="346">
        <v>3</v>
      </c>
      <c r="AN712" s="346">
        <v>3</v>
      </c>
      <c r="AO712" s="373"/>
      <c r="AP712" s="348" t="s">
        <v>430</v>
      </c>
      <c r="AQ712" s="348">
        <v>14.94</v>
      </c>
      <c r="AR712" s="348">
        <v>11.15</v>
      </c>
      <c r="AS712" s="348">
        <v>2.81</v>
      </c>
      <c r="AT712" s="348">
        <v>-2.78</v>
      </c>
      <c r="AU712" s="351"/>
      <c r="AV712" s="346" t="s">
        <v>430</v>
      </c>
      <c r="AW712" s="346">
        <v>1</v>
      </c>
      <c r="AX712" s="346">
        <v>1</v>
      </c>
      <c r="AY712" s="346">
        <v>3</v>
      </c>
      <c r="AZ712" s="346">
        <v>3</v>
      </c>
      <c r="BA712" s="362"/>
      <c r="BB712" s="348">
        <v>17.480693730159</v>
      </c>
      <c r="BC712" s="375">
        <v>1.0230322520755799</v>
      </c>
      <c r="BD712" s="375">
        <v>4.5250964942255001E-2</v>
      </c>
      <c r="BE712" s="375">
        <v>3.4687767117148702E-2</v>
      </c>
      <c r="BF712" s="374"/>
      <c r="BG712" s="348">
        <v>65.614500000000007</v>
      </c>
      <c r="BH712" s="348">
        <v>6.6761200000000001</v>
      </c>
      <c r="BI712" s="348">
        <v>22.953700000000001</v>
      </c>
      <c r="BJ712" s="348">
        <v>4.7556799999999999</v>
      </c>
      <c r="BK712" s="373"/>
      <c r="BL712" s="372" t="s">
        <v>3738</v>
      </c>
      <c r="BM712" s="372" t="s">
        <v>3739</v>
      </c>
      <c r="BN712" s="372" t="s">
        <v>3740</v>
      </c>
      <c r="BO712" s="372" t="s">
        <v>3741</v>
      </c>
      <c r="BP712" s="372" t="s">
        <v>3742</v>
      </c>
      <c r="BQ712" s="373"/>
      <c r="BR712" s="354" t="s">
        <v>463</v>
      </c>
    </row>
    <row r="713" spans="1:70" s="428" customFormat="1" x14ac:dyDescent="0.25">
      <c r="A713" s="345" t="s">
        <v>4096</v>
      </c>
      <c r="B713" s="373"/>
      <c r="C713" s="719">
        <v>44806</v>
      </c>
      <c r="D713" s="373"/>
      <c r="E713" s="346">
        <v>488.99</v>
      </c>
      <c r="F713" s="373"/>
      <c r="G713" s="347">
        <v>16.095099999999999</v>
      </c>
      <c r="H713" s="374"/>
      <c r="I713" s="348">
        <v>-5.5300000000000002E-2</v>
      </c>
      <c r="J713" s="348">
        <v>0.94389999999999996</v>
      </c>
      <c r="K713" s="348">
        <v>2.9638</v>
      </c>
      <c r="L713" s="348">
        <v>5.8574999999999999</v>
      </c>
      <c r="M713" s="348">
        <v>2.3972000000000002</v>
      </c>
      <c r="N713" s="350">
        <v>-2.4900000000000002</v>
      </c>
      <c r="O713" s="348">
        <v>-2.3195999999999999</v>
      </c>
      <c r="P713" s="348">
        <v>11.0905</v>
      </c>
      <c r="Q713" s="348" t="s">
        <v>430</v>
      </c>
      <c r="R713" s="348" t="s">
        <v>430</v>
      </c>
      <c r="S713" s="348">
        <v>1.7312000000000001</v>
      </c>
      <c r="T713" s="348">
        <v>19.526599999999998</v>
      </c>
      <c r="U713" s="348">
        <v>1.4325000000000001</v>
      </c>
      <c r="V713" s="348">
        <v>3.2949000000000002</v>
      </c>
      <c r="W713" s="348">
        <v>1.7312000000000001</v>
      </c>
      <c r="X713" s="348">
        <v>13.0817</v>
      </c>
      <c r="Y713" s="374"/>
      <c r="Z713" s="346">
        <v>1</v>
      </c>
      <c r="AA713" s="346">
        <v>1</v>
      </c>
      <c r="AB713" s="346">
        <v>1</v>
      </c>
      <c r="AC713" s="346">
        <v>1</v>
      </c>
      <c r="AD713" s="346">
        <v>1</v>
      </c>
      <c r="AE713" s="346">
        <v>2</v>
      </c>
      <c r="AF713" s="346">
        <v>2</v>
      </c>
      <c r="AG713" s="346">
        <v>3</v>
      </c>
      <c r="AH713" s="346" t="s">
        <v>430</v>
      </c>
      <c r="AI713" s="346" t="s">
        <v>430</v>
      </c>
      <c r="AJ713" s="346">
        <v>1</v>
      </c>
      <c r="AK713" s="346">
        <v>1</v>
      </c>
      <c r="AL713" s="346">
        <v>1</v>
      </c>
      <c r="AM713" s="346">
        <v>1</v>
      </c>
      <c r="AN713" s="346">
        <v>1</v>
      </c>
      <c r="AO713" s="373"/>
      <c r="AP713" s="348" t="s">
        <v>430</v>
      </c>
      <c r="AQ713" s="348" t="s">
        <v>430</v>
      </c>
      <c r="AR713" s="348" t="s">
        <v>430</v>
      </c>
      <c r="AS713" s="348">
        <v>4.6100000000000003</v>
      </c>
      <c r="AT713" s="348">
        <v>5.92</v>
      </c>
      <c r="AU713" s="351"/>
      <c r="AV713" s="346" t="s">
        <v>430</v>
      </c>
      <c r="AW713" s="346" t="s">
        <v>430</v>
      </c>
      <c r="AX713" s="346" t="s">
        <v>430</v>
      </c>
      <c r="AY713" s="346">
        <v>2</v>
      </c>
      <c r="AZ713" s="346">
        <v>1</v>
      </c>
      <c r="BA713" s="362"/>
      <c r="BB713" s="348">
        <v>17.900752772810598</v>
      </c>
      <c r="BC713" s="375">
        <v>1.0135393735570599</v>
      </c>
      <c r="BD713" s="375">
        <v>3.26995392961619E-2</v>
      </c>
      <c r="BE713" s="375">
        <v>-0.16396601271863301</v>
      </c>
      <c r="BF713" s="374"/>
      <c r="BG713" s="348">
        <v>56.775199999999998</v>
      </c>
      <c r="BH713" s="348">
        <v>14.361700000000001</v>
      </c>
      <c r="BI713" s="348">
        <v>21.0884</v>
      </c>
      <c r="BJ713" s="348">
        <v>7.7747000000000002</v>
      </c>
      <c r="BK713" s="373"/>
      <c r="BL713" s="372" t="s">
        <v>3343</v>
      </c>
      <c r="BM713" s="372" t="s">
        <v>3744</v>
      </c>
      <c r="BN713" s="372" t="s">
        <v>3745</v>
      </c>
      <c r="BO713" s="372" t="s">
        <v>3746</v>
      </c>
      <c r="BP713" s="372" t="s">
        <v>3747</v>
      </c>
      <c r="BQ713" s="373"/>
      <c r="BR713" s="354" t="s">
        <v>463</v>
      </c>
    </row>
    <row r="714" spans="1:70" s="428" customFormat="1" x14ac:dyDescent="0.25">
      <c r="A714" s="885" t="s">
        <v>93</v>
      </c>
      <c r="B714" s="402"/>
      <c r="C714" s="724"/>
      <c r="D714" s="402"/>
      <c r="E714" s="403"/>
      <c r="F714" s="402"/>
      <c r="G714" s="404"/>
      <c r="H714" s="406"/>
      <c r="I714" s="405">
        <v>-0.13469999999999999</v>
      </c>
      <c r="J714" s="405">
        <v>0.58379999999999999</v>
      </c>
      <c r="K714" s="405">
        <v>1.2885</v>
      </c>
      <c r="L714" s="405">
        <v>2.5005000000000002</v>
      </c>
      <c r="M714" s="405">
        <v>0.34110000000000001</v>
      </c>
      <c r="N714" s="407">
        <v>-2.0363000000000002</v>
      </c>
      <c r="O714" s="405">
        <v>-1.6217999999999999</v>
      </c>
      <c r="P714" s="405">
        <v>13.3025</v>
      </c>
      <c r="Q714" s="405">
        <v>13.306900000000001</v>
      </c>
      <c r="R714" s="405" t="s">
        <v>430</v>
      </c>
      <c r="S714" s="405">
        <v>0.83960000000000001</v>
      </c>
      <c r="T714" s="405">
        <v>14.743</v>
      </c>
      <c r="U714" s="405">
        <v>-0.22889999999999999</v>
      </c>
      <c r="V714" s="405">
        <v>1.6258999999999999</v>
      </c>
      <c r="W714" s="405">
        <v>0.83960000000000001</v>
      </c>
      <c r="X714" s="405">
        <v>12.968500000000001</v>
      </c>
      <c r="Y714" s="406"/>
      <c r="Z714" s="403">
        <v>3</v>
      </c>
      <c r="AA714" s="403">
        <v>3</v>
      </c>
      <c r="AB714" s="403">
        <v>3</v>
      </c>
      <c r="AC714" s="403">
        <v>3</v>
      </c>
      <c r="AD714" s="403">
        <v>3</v>
      </c>
      <c r="AE714" s="403">
        <v>3</v>
      </c>
      <c r="AF714" s="403">
        <v>3</v>
      </c>
      <c r="AG714" s="403">
        <v>3</v>
      </c>
      <c r="AH714" s="403">
        <v>1</v>
      </c>
      <c r="AI714" s="403">
        <v>0</v>
      </c>
      <c r="AJ714" s="403">
        <v>3</v>
      </c>
      <c r="AK714" s="403">
        <v>3</v>
      </c>
      <c r="AL714" s="403">
        <v>3</v>
      </c>
      <c r="AM714" s="403">
        <v>3</v>
      </c>
      <c r="AN714" s="403">
        <v>3</v>
      </c>
      <c r="AO714" s="402"/>
      <c r="AP714" s="405" t="s">
        <v>430</v>
      </c>
      <c r="AQ714" s="405">
        <v>14.94</v>
      </c>
      <c r="AR714" s="405">
        <v>11.15</v>
      </c>
      <c r="AS714" s="405">
        <v>5.03</v>
      </c>
      <c r="AT714" s="405">
        <v>2.0933333333333302</v>
      </c>
      <c r="AU714" s="408"/>
      <c r="AV714" s="403">
        <v>0</v>
      </c>
      <c r="AW714" s="403">
        <v>1</v>
      </c>
      <c r="AX714" s="403">
        <v>1</v>
      </c>
      <c r="AY714" s="403">
        <v>3</v>
      </c>
      <c r="AZ714" s="403">
        <v>3</v>
      </c>
      <c r="BA714" s="409"/>
      <c r="BB714" s="405"/>
      <c r="BC714" s="410"/>
      <c r="BD714" s="410"/>
      <c r="BE714" s="410"/>
      <c r="BF714" s="406"/>
      <c r="BG714" s="405"/>
      <c r="BH714" s="405"/>
      <c r="BI714" s="405"/>
      <c r="BJ714" s="405"/>
      <c r="BK714" s="402"/>
      <c r="BL714" s="401"/>
      <c r="BM714" s="401"/>
      <c r="BN714" s="401"/>
      <c r="BO714" s="401"/>
      <c r="BP714" s="401"/>
      <c r="BQ714" s="402"/>
      <c r="BR714" s="411"/>
    </row>
    <row r="715" spans="1:70" s="428" customFormat="1" x14ac:dyDescent="0.25">
      <c r="A715" s="886" t="s">
        <v>94</v>
      </c>
      <c r="B715" s="373"/>
      <c r="C715" s="719"/>
      <c r="D715" s="373"/>
      <c r="E715" s="346"/>
      <c r="F715" s="373"/>
      <c r="G715" s="347"/>
      <c r="H715" s="374"/>
      <c r="I715" s="348">
        <v>-5.5300000000000002E-2</v>
      </c>
      <c r="J715" s="348">
        <v>0.94389999999999996</v>
      </c>
      <c r="K715" s="348">
        <v>2.9638</v>
      </c>
      <c r="L715" s="348">
        <v>5.8574999999999999</v>
      </c>
      <c r="M715" s="348">
        <v>2.3972000000000002</v>
      </c>
      <c r="N715" s="350">
        <v>0.65900000000000003</v>
      </c>
      <c r="O715" s="348">
        <v>2.169</v>
      </c>
      <c r="P715" s="348">
        <v>15.186199999999999</v>
      </c>
      <c r="Q715" s="348">
        <v>13.306900000000001</v>
      </c>
      <c r="R715" s="348" t="s">
        <v>430</v>
      </c>
      <c r="S715" s="348">
        <v>1.7312000000000001</v>
      </c>
      <c r="T715" s="348">
        <v>19.526599999999998</v>
      </c>
      <c r="U715" s="348">
        <v>1.4325000000000001</v>
      </c>
      <c r="V715" s="348">
        <v>3.2949000000000002</v>
      </c>
      <c r="W715" s="348">
        <v>1.7312000000000001</v>
      </c>
      <c r="X715" s="348">
        <v>15.3375</v>
      </c>
      <c r="Y715" s="374"/>
      <c r="Z715" s="346"/>
      <c r="AA715" s="346"/>
      <c r="AB715" s="346"/>
      <c r="AC715" s="346"/>
      <c r="AD715" s="346"/>
      <c r="AE715" s="346"/>
      <c r="AF715" s="346"/>
      <c r="AG715" s="346"/>
      <c r="AH715" s="346"/>
      <c r="AI715" s="346"/>
      <c r="AJ715" s="346"/>
      <c r="AK715" s="346"/>
      <c r="AL715" s="346"/>
      <c r="AM715" s="346"/>
      <c r="AN715" s="346"/>
      <c r="AO715" s="373"/>
      <c r="AP715" s="348" t="s">
        <v>430</v>
      </c>
      <c r="AQ715" s="348">
        <v>14.94</v>
      </c>
      <c r="AR715" s="348">
        <v>11.15</v>
      </c>
      <c r="AS715" s="348">
        <v>7.67</v>
      </c>
      <c r="AT715" s="348">
        <v>5.92</v>
      </c>
      <c r="AU715" s="351"/>
      <c r="AV715" s="346"/>
      <c r="AW715" s="346"/>
      <c r="AX715" s="346"/>
      <c r="AY715" s="346"/>
      <c r="AZ715" s="346"/>
      <c r="BA715" s="362"/>
      <c r="BB715" s="348"/>
      <c r="BC715" s="375"/>
      <c r="BD715" s="375"/>
      <c r="BE715" s="375"/>
      <c r="BF715" s="374"/>
      <c r="BG715" s="348"/>
      <c r="BH715" s="348"/>
      <c r="BI715" s="348"/>
      <c r="BJ715" s="348"/>
      <c r="BK715" s="373"/>
      <c r="BL715" s="372"/>
      <c r="BM715" s="372"/>
      <c r="BN715" s="372"/>
      <c r="BO715" s="372"/>
      <c r="BP715" s="372"/>
      <c r="BQ715" s="373"/>
      <c r="BR715" s="354"/>
    </row>
    <row r="716" spans="1:70" s="428" customFormat="1" x14ac:dyDescent="0.25">
      <c r="A716" s="886" t="s">
        <v>95</v>
      </c>
      <c r="B716" s="373"/>
      <c r="C716" s="719"/>
      <c r="D716" s="373"/>
      <c r="E716" s="346"/>
      <c r="F716" s="373"/>
      <c r="G716" s="347"/>
      <c r="H716" s="374"/>
      <c r="I716" s="348">
        <v>-0.2177</v>
      </c>
      <c r="J716" s="348">
        <v>0.2591</v>
      </c>
      <c r="K716" s="348">
        <v>2.12E-2</v>
      </c>
      <c r="L716" s="348">
        <v>-7.6200000000000004E-2</v>
      </c>
      <c r="M716" s="348">
        <v>-2.3656999999999999</v>
      </c>
      <c r="N716" s="350">
        <v>-4.2778</v>
      </c>
      <c r="O716" s="348">
        <v>-4.7148000000000003</v>
      </c>
      <c r="P716" s="348">
        <v>11.0905</v>
      </c>
      <c r="Q716" s="348">
        <v>13.306900000000001</v>
      </c>
      <c r="R716" s="348" t="s">
        <v>430</v>
      </c>
      <c r="S716" s="348">
        <v>-9.3100000000000002E-2</v>
      </c>
      <c r="T716" s="348">
        <v>11.9717</v>
      </c>
      <c r="U716" s="348">
        <v>-2.6676000000000002</v>
      </c>
      <c r="V716" s="348">
        <v>-1.1638999999999999</v>
      </c>
      <c r="W716" s="348">
        <v>-9.3100000000000002E-2</v>
      </c>
      <c r="X716" s="348">
        <v>10.4862</v>
      </c>
      <c r="Y716" s="374"/>
      <c r="Z716" s="346"/>
      <c r="AA716" s="346"/>
      <c r="AB716" s="346"/>
      <c r="AC716" s="346"/>
      <c r="AD716" s="346"/>
      <c r="AE716" s="346"/>
      <c r="AF716" s="346"/>
      <c r="AG716" s="346"/>
      <c r="AH716" s="346"/>
      <c r="AI716" s="346"/>
      <c r="AJ716" s="346"/>
      <c r="AK716" s="346"/>
      <c r="AL716" s="346"/>
      <c r="AM716" s="346"/>
      <c r="AN716" s="346"/>
      <c r="AO716" s="373"/>
      <c r="AP716" s="348" t="s">
        <v>430</v>
      </c>
      <c r="AQ716" s="348">
        <v>14.94</v>
      </c>
      <c r="AR716" s="348">
        <v>11.15</v>
      </c>
      <c r="AS716" s="348">
        <v>2.81</v>
      </c>
      <c r="AT716" s="348">
        <v>-2.78</v>
      </c>
      <c r="AU716" s="351"/>
      <c r="AV716" s="346"/>
      <c r="AW716" s="346"/>
      <c r="AX716" s="346"/>
      <c r="AY716" s="346"/>
      <c r="AZ716" s="346"/>
      <c r="BA716" s="362"/>
      <c r="BB716" s="348"/>
      <c r="BC716" s="375"/>
      <c r="BD716" s="375"/>
      <c r="BE716" s="375"/>
      <c r="BF716" s="374"/>
      <c r="BG716" s="348"/>
      <c r="BH716" s="348"/>
      <c r="BI716" s="348"/>
      <c r="BJ716" s="348"/>
      <c r="BK716" s="373"/>
      <c r="BL716" s="372"/>
      <c r="BM716" s="372"/>
      <c r="BN716" s="372"/>
      <c r="BO716" s="372"/>
      <c r="BP716" s="372"/>
      <c r="BQ716" s="373"/>
      <c r="BR716" s="354"/>
    </row>
    <row r="717" spans="1:70" s="428" customFormat="1" x14ac:dyDescent="0.25">
      <c r="A717" s="887" t="s">
        <v>96</v>
      </c>
      <c r="B717" s="413"/>
      <c r="C717" s="725"/>
      <c r="D717" s="413"/>
      <c r="E717" s="414"/>
      <c r="F717" s="413"/>
      <c r="G717" s="415"/>
      <c r="H717" s="417"/>
      <c r="I717" s="416">
        <v>-0.13109999999999999</v>
      </c>
      <c r="J717" s="416">
        <v>0.54849999999999999</v>
      </c>
      <c r="K717" s="416">
        <v>0.88060000000000005</v>
      </c>
      <c r="L717" s="416">
        <v>1.7202999999999999</v>
      </c>
      <c r="M717" s="416">
        <v>0.99170000000000003</v>
      </c>
      <c r="N717" s="418">
        <v>-2.4900000000000002</v>
      </c>
      <c r="O717" s="416">
        <v>-2.3195999999999999</v>
      </c>
      <c r="P717" s="416">
        <v>13.630800000000001</v>
      </c>
      <c r="Q717" s="416">
        <v>13.306900000000001</v>
      </c>
      <c r="R717" s="416" t="s">
        <v>430</v>
      </c>
      <c r="S717" s="416">
        <v>0.88060000000000005</v>
      </c>
      <c r="T717" s="416">
        <v>12.730600000000001</v>
      </c>
      <c r="U717" s="416">
        <v>0.54849999999999999</v>
      </c>
      <c r="V717" s="416">
        <v>2.7465999999999999</v>
      </c>
      <c r="W717" s="416">
        <v>0.88060000000000005</v>
      </c>
      <c r="X717" s="416">
        <v>13.0817</v>
      </c>
      <c r="Y717" s="417"/>
      <c r="Z717" s="414"/>
      <c r="AA717" s="414"/>
      <c r="AB717" s="414"/>
      <c r="AC717" s="414"/>
      <c r="AD717" s="414"/>
      <c r="AE717" s="414"/>
      <c r="AF717" s="414"/>
      <c r="AG717" s="414"/>
      <c r="AH717" s="414"/>
      <c r="AI717" s="414"/>
      <c r="AJ717" s="414"/>
      <c r="AK717" s="414"/>
      <c r="AL717" s="414"/>
      <c r="AM717" s="414"/>
      <c r="AN717" s="414"/>
      <c r="AO717" s="413"/>
      <c r="AP717" s="416" t="s">
        <v>430</v>
      </c>
      <c r="AQ717" s="416">
        <v>14.94</v>
      </c>
      <c r="AR717" s="416">
        <v>11.15</v>
      </c>
      <c r="AS717" s="416">
        <v>4.6100000000000003</v>
      </c>
      <c r="AT717" s="416">
        <v>3.14</v>
      </c>
      <c r="AU717" s="419"/>
      <c r="AV717" s="414"/>
      <c r="AW717" s="414"/>
      <c r="AX717" s="414"/>
      <c r="AY717" s="414"/>
      <c r="AZ717" s="414"/>
      <c r="BA717" s="420"/>
      <c r="BB717" s="416"/>
      <c r="BC717" s="421"/>
      <c r="BD717" s="421"/>
      <c r="BE717" s="421"/>
      <c r="BF717" s="417"/>
      <c r="BG717" s="416"/>
      <c r="BH717" s="416"/>
      <c r="BI717" s="416"/>
      <c r="BJ717" s="416"/>
      <c r="BK717" s="413"/>
      <c r="BL717" s="412"/>
      <c r="BM717" s="412"/>
      <c r="BN717" s="412"/>
      <c r="BO717" s="412"/>
      <c r="BP717" s="412"/>
      <c r="BQ717" s="413"/>
      <c r="BR717" s="422"/>
    </row>
    <row r="718" spans="1:70" s="428" customFormat="1" ht="14.5" customHeight="1" x14ac:dyDescent="0.35">
      <c r="A718" s="874" t="s">
        <v>4097</v>
      </c>
      <c r="B718" s="862"/>
      <c r="C718" s="863"/>
      <c r="D718" s="862"/>
      <c r="E718" s="864"/>
      <c r="F718" s="862"/>
      <c r="G718" s="865"/>
      <c r="H718" s="867"/>
      <c r="I718" s="866"/>
      <c r="J718" s="866"/>
      <c r="K718" s="866"/>
      <c r="L718" s="866"/>
      <c r="M718" s="866"/>
      <c r="N718" s="868"/>
      <c r="O718" s="866"/>
      <c r="P718" s="866"/>
      <c r="Q718" s="866"/>
      <c r="R718" s="866"/>
      <c r="S718" s="866"/>
      <c r="T718" s="866"/>
      <c r="U718" s="866"/>
      <c r="V718" s="866"/>
      <c r="W718" s="866"/>
      <c r="X718" s="866"/>
      <c r="Y718" s="867"/>
      <c r="Z718" s="864"/>
      <c r="AA718" s="864"/>
      <c r="AB718" s="864"/>
      <c r="AC718" s="864"/>
      <c r="AD718" s="864"/>
      <c r="AE718" s="864"/>
      <c r="AF718" s="864"/>
      <c r="AG718" s="864"/>
      <c r="AH718" s="864"/>
      <c r="AI718" s="864"/>
      <c r="AJ718" s="864"/>
      <c r="AK718" s="864"/>
      <c r="AL718" s="864"/>
      <c r="AM718" s="864"/>
      <c r="AN718" s="864"/>
      <c r="AO718" s="862"/>
      <c r="AP718" s="866"/>
      <c r="AQ718" s="866"/>
      <c r="AR718" s="866"/>
      <c r="AS718" s="866"/>
      <c r="AT718" s="866"/>
      <c r="AU718" s="869"/>
      <c r="AV718" s="864"/>
      <c r="AW718" s="864"/>
      <c r="AX718" s="864"/>
      <c r="AY718" s="864"/>
      <c r="AZ718" s="864"/>
      <c r="BA718" s="870"/>
      <c r="BB718" s="866"/>
      <c r="BC718" s="871"/>
      <c r="BD718" s="871"/>
      <c r="BE718" s="871"/>
      <c r="BF718" s="867"/>
      <c r="BG718" s="866"/>
      <c r="BH718" s="866"/>
      <c r="BI718" s="866"/>
      <c r="BJ718" s="866"/>
      <c r="BK718" s="862"/>
      <c r="BL718" s="872"/>
      <c r="BM718" s="872"/>
      <c r="BN718" s="872"/>
      <c r="BO718" s="872"/>
      <c r="BP718" s="872"/>
      <c r="BQ718" s="862"/>
      <c r="BR718" s="873"/>
    </row>
    <row r="719" spans="1:70" s="428" customFormat="1" x14ac:dyDescent="0.25">
      <c r="A719" s="345" t="s">
        <v>4098</v>
      </c>
      <c r="B719" s="373"/>
      <c r="C719" s="719">
        <v>43753</v>
      </c>
      <c r="D719" s="373"/>
      <c r="E719" s="346">
        <v>3946.39</v>
      </c>
      <c r="F719" s="373"/>
      <c r="G719" s="347">
        <v>50.5</v>
      </c>
      <c r="H719" s="374"/>
      <c r="I719" s="348" t="s">
        <v>430</v>
      </c>
      <c r="J719" s="348">
        <v>0.89910000000000001</v>
      </c>
      <c r="K719" s="348">
        <v>-2.7911000000000001</v>
      </c>
      <c r="L719" s="348">
        <v>-1.5786</v>
      </c>
      <c r="M719" s="348">
        <v>1.3039000000000001</v>
      </c>
      <c r="N719" s="350">
        <v>10.9475</v>
      </c>
      <c r="O719" s="348">
        <v>4.9210000000000003</v>
      </c>
      <c r="P719" s="348">
        <v>17.666899999999998</v>
      </c>
      <c r="Q719" s="348">
        <v>15.754300000000001</v>
      </c>
      <c r="R719" s="348" t="s">
        <v>430</v>
      </c>
      <c r="S719" s="348">
        <v>0.75819999999999999</v>
      </c>
      <c r="T719" s="348">
        <v>10.2379</v>
      </c>
      <c r="U719" s="348">
        <v>3.0611999999999999</v>
      </c>
      <c r="V719" s="348">
        <v>8.2994000000000003</v>
      </c>
      <c r="W719" s="348">
        <v>0.75819999999999999</v>
      </c>
      <c r="X719" s="348">
        <v>27.097899999999999</v>
      </c>
      <c r="Y719" s="374"/>
      <c r="Z719" s="346" t="s">
        <v>430</v>
      </c>
      <c r="AA719" s="346">
        <v>3</v>
      </c>
      <c r="AB719" s="346">
        <v>3</v>
      </c>
      <c r="AC719" s="346">
        <v>3</v>
      </c>
      <c r="AD719" s="346">
        <v>3</v>
      </c>
      <c r="AE719" s="346">
        <v>3</v>
      </c>
      <c r="AF719" s="346">
        <v>3</v>
      </c>
      <c r="AG719" s="346">
        <v>2</v>
      </c>
      <c r="AH719" s="346">
        <v>1</v>
      </c>
      <c r="AI719" s="346" t="s">
        <v>430</v>
      </c>
      <c r="AJ719" s="346">
        <v>3</v>
      </c>
      <c r="AK719" s="346">
        <v>3</v>
      </c>
      <c r="AL719" s="346">
        <v>3</v>
      </c>
      <c r="AM719" s="346">
        <v>3</v>
      </c>
      <c r="AN719" s="346">
        <v>3</v>
      </c>
      <c r="AO719" s="373"/>
      <c r="AP719" s="348" t="s">
        <v>430</v>
      </c>
      <c r="AQ719" s="348" t="s">
        <v>430</v>
      </c>
      <c r="AR719" s="348">
        <v>15.85</v>
      </c>
      <c r="AS719" s="348">
        <v>12.14</v>
      </c>
      <c r="AT719" s="348">
        <v>7.41</v>
      </c>
      <c r="AU719" s="351"/>
      <c r="AV719" s="346" t="s">
        <v>430</v>
      </c>
      <c r="AW719" s="346" t="s">
        <v>430</v>
      </c>
      <c r="AX719" s="346">
        <v>1</v>
      </c>
      <c r="AY719" s="346">
        <v>2</v>
      </c>
      <c r="AZ719" s="346">
        <v>3</v>
      </c>
      <c r="BA719" s="362"/>
      <c r="BB719" s="348">
        <v>16.977621525736499</v>
      </c>
      <c r="BC719" s="375">
        <v>1.00966813038189</v>
      </c>
      <c r="BD719" s="375">
        <v>6.0816165338474601E-2</v>
      </c>
      <c r="BE719" s="375">
        <v>-9.2427649988691796E-2</v>
      </c>
      <c r="BF719" s="374"/>
      <c r="BG719" s="348">
        <v>32.450400000000002</v>
      </c>
      <c r="BH719" s="348">
        <v>32.6402</v>
      </c>
      <c r="BI719" s="348">
        <v>24.659600000000001</v>
      </c>
      <c r="BJ719" s="348">
        <v>10.2498</v>
      </c>
      <c r="BK719" s="373"/>
      <c r="BL719" s="372" t="s">
        <v>3750</v>
      </c>
      <c r="BM719" s="372" t="s">
        <v>3751</v>
      </c>
      <c r="BN719" s="372" t="s">
        <v>3752</v>
      </c>
      <c r="BO719" s="372" t="s">
        <v>3753</v>
      </c>
      <c r="BP719" s="372" t="s">
        <v>3754</v>
      </c>
      <c r="BQ719" s="373"/>
      <c r="BR719" s="354" t="s">
        <v>476</v>
      </c>
    </row>
    <row r="720" spans="1:70" s="428" customFormat="1" x14ac:dyDescent="0.25">
      <c r="A720" s="345" t="s">
        <v>4099</v>
      </c>
      <c r="B720" s="373"/>
      <c r="C720" s="719">
        <v>41278</v>
      </c>
      <c r="D720" s="373"/>
      <c r="E720" s="346">
        <v>1166.75</v>
      </c>
      <c r="F720" s="373"/>
      <c r="G720" s="347">
        <v>126.3141</v>
      </c>
      <c r="H720" s="374"/>
      <c r="I720" s="348">
        <v>0.14199999999999999</v>
      </c>
      <c r="J720" s="348">
        <v>2.1448999999999998</v>
      </c>
      <c r="K720" s="348">
        <v>0.69269999999999998</v>
      </c>
      <c r="L720" s="348">
        <v>1.5629</v>
      </c>
      <c r="M720" s="348">
        <v>5.1738</v>
      </c>
      <c r="N720" s="350">
        <v>10.9528</v>
      </c>
      <c r="O720" s="348">
        <v>6.1851000000000003</v>
      </c>
      <c r="P720" s="348">
        <v>18.856999999999999</v>
      </c>
      <c r="Q720" s="348">
        <v>12.218500000000001</v>
      </c>
      <c r="R720" s="348">
        <v>16.192900000000002</v>
      </c>
      <c r="S720" s="348">
        <v>1.2341</v>
      </c>
      <c r="T720" s="348">
        <v>10.285600000000001</v>
      </c>
      <c r="U720" s="348">
        <v>5.4961000000000002</v>
      </c>
      <c r="V720" s="348">
        <v>11.385</v>
      </c>
      <c r="W720" s="348">
        <v>1.2341</v>
      </c>
      <c r="X720" s="348">
        <v>13.888999999999999</v>
      </c>
      <c r="Y720" s="374"/>
      <c r="Z720" s="346">
        <v>1</v>
      </c>
      <c r="AA720" s="346">
        <v>1</v>
      </c>
      <c r="AB720" s="346">
        <v>2</v>
      </c>
      <c r="AC720" s="346">
        <v>2</v>
      </c>
      <c r="AD720" s="346">
        <v>2</v>
      </c>
      <c r="AE720" s="346">
        <v>2</v>
      </c>
      <c r="AF720" s="346">
        <v>2</v>
      </c>
      <c r="AG720" s="346">
        <v>1</v>
      </c>
      <c r="AH720" s="346">
        <v>2</v>
      </c>
      <c r="AI720" s="346">
        <v>1</v>
      </c>
      <c r="AJ720" s="346">
        <v>2</v>
      </c>
      <c r="AK720" s="346">
        <v>2</v>
      </c>
      <c r="AL720" s="346">
        <v>2</v>
      </c>
      <c r="AM720" s="346">
        <v>2</v>
      </c>
      <c r="AN720" s="346">
        <v>2</v>
      </c>
      <c r="AO720" s="373"/>
      <c r="AP720" s="348">
        <v>16.420000000000002</v>
      </c>
      <c r="AQ720" s="348">
        <v>17.62</v>
      </c>
      <c r="AR720" s="348">
        <v>14.21</v>
      </c>
      <c r="AS720" s="348">
        <v>12.68</v>
      </c>
      <c r="AT720" s="348">
        <v>12.48</v>
      </c>
      <c r="AU720" s="351"/>
      <c r="AV720" s="346">
        <v>1</v>
      </c>
      <c r="AW720" s="346">
        <v>1</v>
      </c>
      <c r="AX720" s="346">
        <v>2</v>
      </c>
      <c r="AY720" s="346">
        <v>1</v>
      </c>
      <c r="AZ720" s="346">
        <v>2</v>
      </c>
      <c r="BA720" s="362"/>
      <c r="BB720" s="348">
        <v>15.4364528475038</v>
      </c>
      <c r="BC720" s="375">
        <v>0.92231659582424297</v>
      </c>
      <c r="BD720" s="375">
        <v>7.2589682230995406E-2</v>
      </c>
      <c r="BE720" s="375">
        <v>0.17743466176997399</v>
      </c>
      <c r="BF720" s="374"/>
      <c r="BG720" s="348">
        <v>38.440100000000001</v>
      </c>
      <c r="BH720" s="348">
        <v>21.0837</v>
      </c>
      <c r="BI720" s="348">
        <v>34.8172</v>
      </c>
      <c r="BJ720" s="348">
        <v>5.6589999999999998</v>
      </c>
      <c r="BK720" s="373"/>
      <c r="BL720" s="372" t="s">
        <v>3756</v>
      </c>
      <c r="BM720" s="372" t="s">
        <v>3757</v>
      </c>
      <c r="BN720" s="372" t="s">
        <v>3758</v>
      </c>
      <c r="BO720" s="372" t="s">
        <v>3759</v>
      </c>
      <c r="BP720" s="372" t="s">
        <v>3760</v>
      </c>
      <c r="BQ720" s="373"/>
      <c r="BR720" s="354" t="s">
        <v>525</v>
      </c>
    </row>
    <row r="721" spans="1:70" s="428" customFormat="1" x14ac:dyDescent="0.25">
      <c r="A721" s="345" t="s">
        <v>4100</v>
      </c>
      <c r="B721" s="373"/>
      <c r="C721" s="719">
        <v>45287</v>
      </c>
      <c r="D721" s="373"/>
      <c r="E721" s="346">
        <v>375.517</v>
      </c>
      <c r="F721" s="373"/>
      <c r="G721" s="347">
        <v>16.042000000000002</v>
      </c>
      <c r="H721" s="374"/>
      <c r="I721" s="348">
        <v>4.3700000000000003E-2</v>
      </c>
      <c r="J721" s="348">
        <v>1.9581999999999999</v>
      </c>
      <c r="K721" s="348">
        <v>4.5906000000000002</v>
      </c>
      <c r="L721" s="348">
        <v>14.0359</v>
      </c>
      <c r="M721" s="348">
        <v>20.782699999999998</v>
      </c>
      <c r="N721" s="350">
        <v>16.168900000000001</v>
      </c>
      <c r="O721" s="348">
        <v>7.6951999999999998</v>
      </c>
      <c r="P721" s="348" t="s">
        <v>430</v>
      </c>
      <c r="Q721" s="348" t="s">
        <v>430</v>
      </c>
      <c r="R721" s="348" t="s">
        <v>430</v>
      </c>
      <c r="S721" s="348">
        <v>3.4893999999999998</v>
      </c>
      <c r="T721" s="348">
        <v>33.2104</v>
      </c>
      <c r="U721" s="348">
        <v>16.206</v>
      </c>
      <c r="V721" s="348">
        <v>22.222899999999999</v>
      </c>
      <c r="W721" s="348">
        <v>3.4893999999999998</v>
      </c>
      <c r="X721" s="348">
        <v>20.333200000000001</v>
      </c>
      <c r="Y721" s="374"/>
      <c r="Z721" s="346">
        <v>2</v>
      </c>
      <c r="AA721" s="346">
        <v>2</v>
      </c>
      <c r="AB721" s="346">
        <v>1</v>
      </c>
      <c r="AC721" s="346">
        <v>1</v>
      </c>
      <c r="AD721" s="346">
        <v>1</v>
      </c>
      <c r="AE721" s="346">
        <v>1</v>
      </c>
      <c r="AF721" s="346">
        <v>1</v>
      </c>
      <c r="AG721" s="346" t="s">
        <v>430</v>
      </c>
      <c r="AH721" s="346" t="s">
        <v>430</v>
      </c>
      <c r="AI721" s="346" t="s">
        <v>430</v>
      </c>
      <c r="AJ721" s="346">
        <v>1</v>
      </c>
      <c r="AK721" s="346">
        <v>1</v>
      </c>
      <c r="AL721" s="346">
        <v>1</v>
      </c>
      <c r="AM721" s="346">
        <v>1</v>
      </c>
      <c r="AN721" s="346">
        <v>1</v>
      </c>
      <c r="AO721" s="373"/>
      <c r="AP721" s="348" t="s">
        <v>430</v>
      </c>
      <c r="AQ721" s="348" t="s">
        <v>430</v>
      </c>
      <c r="AR721" s="348" t="s">
        <v>430</v>
      </c>
      <c r="AS721" s="348" t="s">
        <v>430</v>
      </c>
      <c r="AT721" s="348">
        <v>38.130000000000003</v>
      </c>
      <c r="AU721" s="351"/>
      <c r="AV721" s="346" t="s">
        <v>430</v>
      </c>
      <c r="AW721" s="346" t="s">
        <v>430</v>
      </c>
      <c r="AX721" s="346" t="s">
        <v>430</v>
      </c>
      <c r="AY721" s="346" t="s">
        <v>430</v>
      </c>
      <c r="AZ721" s="346">
        <v>1</v>
      </c>
      <c r="BA721" s="362"/>
      <c r="BB721" s="348">
        <v>21.3567878551966</v>
      </c>
      <c r="BC721" s="375">
        <v>1.1595979927834199</v>
      </c>
      <c r="BD721" s="375">
        <v>5.9053667791740198E-2</v>
      </c>
      <c r="BE721" s="375">
        <v>0.69823771891221398</v>
      </c>
      <c r="BF721" s="374"/>
      <c r="BG721" s="348">
        <v>31.716699999999999</v>
      </c>
      <c r="BH721" s="348">
        <v>19.1968</v>
      </c>
      <c r="BI721" s="348">
        <v>20.552700000000002</v>
      </c>
      <c r="BJ721" s="348">
        <v>28.533799999999999</v>
      </c>
      <c r="BK721" s="373"/>
      <c r="BL721" s="372" t="s">
        <v>3762</v>
      </c>
      <c r="BM721" s="372" t="s">
        <v>3763</v>
      </c>
      <c r="BN721" s="372" t="s">
        <v>3764</v>
      </c>
      <c r="BO721" s="372" t="s">
        <v>3765</v>
      </c>
      <c r="BP721" s="372" t="s">
        <v>3766</v>
      </c>
      <c r="BQ721" s="373"/>
      <c r="BR721" s="354" t="s">
        <v>547</v>
      </c>
    </row>
    <row r="722" spans="1:70" s="428" customFormat="1" x14ac:dyDescent="0.25">
      <c r="A722" s="885" t="s">
        <v>93</v>
      </c>
      <c r="B722" s="402"/>
      <c r="C722" s="724"/>
      <c r="D722" s="402"/>
      <c r="E722" s="403"/>
      <c r="F722" s="402"/>
      <c r="G722" s="404"/>
      <c r="H722" s="406"/>
      <c r="I722" s="405">
        <v>9.2899999999999996E-2</v>
      </c>
      <c r="J722" s="405">
        <v>1.6674</v>
      </c>
      <c r="K722" s="405">
        <v>0.83069999999999999</v>
      </c>
      <c r="L722" s="405">
        <v>4.6734</v>
      </c>
      <c r="M722" s="405">
        <v>9.0868000000000002</v>
      </c>
      <c r="N722" s="407">
        <v>12.6897</v>
      </c>
      <c r="O722" s="405">
        <v>6.2671000000000001</v>
      </c>
      <c r="P722" s="405">
        <v>18.262</v>
      </c>
      <c r="Q722" s="405">
        <v>13.9864</v>
      </c>
      <c r="R722" s="405">
        <v>16.192900000000002</v>
      </c>
      <c r="S722" s="405">
        <v>1.8272999999999999</v>
      </c>
      <c r="T722" s="405">
        <v>17.911300000000001</v>
      </c>
      <c r="U722" s="405">
        <v>8.2544000000000004</v>
      </c>
      <c r="V722" s="405">
        <v>13.969099999999999</v>
      </c>
      <c r="W722" s="405">
        <v>1.8272999999999999</v>
      </c>
      <c r="X722" s="405">
        <v>20.440000000000001</v>
      </c>
      <c r="Y722" s="406"/>
      <c r="Z722" s="403">
        <v>2</v>
      </c>
      <c r="AA722" s="403">
        <v>3</v>
      </c>
      <c r="AB722" s="403">
        <v>3</v>
      </c>
      <c r="AC722" s="403">
        <v>3</v>
      </c>
      <c r="AD722" s="403">
        <v>3</v>
      </c>
      <c r="AE722" s="403">
        <v>3</v>
      </c>
      <c r="AF722" s="403">
        <v>3</v>
      </c>
      <c r="AG722" s="403">
        <v>2</v>
      </c>
      <c r="AH722" s="403">
        <v>2</v>
      </c>
      <c r="AI722" s="403">
        <v>1</v>
      </c>
      <c r="AJ722" s="403">
        <v>3</v>
      </c>
      <c r="AK722" s="403">
        <v>3</v>
      </c>
      <c r="AL722" s="403">
        <v>3</v>
      </c>
      <c r="AM722" s="403">
        <v>3</v>
      </c>
      <c r="AN722" s="403">
        <v>3</v>
      </c>
      <c r="AO722" s="402"/>
      <c r="AP722" s="405">
        <v>16.420000000000002</v>
      </c>
      <c r="AQ722" s="405">
        <v>17.62</v>
      </c>
      <c r="AR722" s="405">
        <v>15.03</v>
      </c>
      <c r="AS722" s="405">
        <v>12.41</v>
      </c>
      <c r="AT722" s="405">
        <v>19.34</v>
      </c>
      <c r="AU722" s="408"/>
      <c r="AV722" s="403">
        <v>1</v>
      </c>
      <c r="AW722" s="403">
        <v>1</v>
      </c>
      <c r="AX722" s="403">
        <v>2</v>
      </c>
      <c r="AY722" s="403">
        <v>2</v>
      </c>
      <c r="AZ722" s="403">
        <v>3</v>
      </c>
      <c r="BA722" s="409"/>
      <c r="BB722" s="405"/>
      <c r="BC722" s="410"/>
      <c r="BD722" s="410"/>
      <c r="BE722" s="410"/>
      <c r="BF722" s="406"/>
      <c r="BG722" s="405"/>
      <c r="BH722" s="405"/>
      <c r="BI722" s="405"/>
      <c r="BJ722" s="405"/>
      <c r="BK722" s="402"/>
      <c r="BL722" s="401"/>
      <c r="BM722" s="401"/>
      <c r="BN722" s="401"/>
      <c r="BO722" s="401"/>
      <c r="BP722" s="401"/>
      <c r="BQ722" s="402"/>
      <c r="BR722" s="411"/>
    </row>
    <row r="723" spans="1:70" s="428" customFormat="1" x14ac:dyDescent="0.25">
      <c r="A723" s="886" t="s">
        <v>94</v>
      </c>
      <c r="B723" s="373"/>
      <c r="C723" s="719"/>
      <c r="D723" s="373"/>
      <c r="E723" s="346"/>
      <c r="F723" s="373"/>
      <c r="G723" s="347"/>
      <c r="H723" s="374"/>
      <c r="I723" s="348">
        <v>0.14199999999999999</v>
      </c>
      <c r="J723" s="348">
        <v>2.1448999999999998</v>
      </c>
      <c r="K723" s="348">
        <v>4.5906000000000002</v>
      </c>
      <c r="L723" s="348">
        <v>14.0359</v>
      </c>
      <c r="M723" s="348">
        <v>20.782699999999998</v>
      </c>
      <c r="N723" s="350">
        <v>16.168900000000001</v>
      </c>
      <c r="O723" s="348">
        <v>7.6951999999999998</v>
      </c>
      <c r="P723" s="348">
        <v>18.856999999999999</v>
      </c>
      <c r="Q723" s="348">
        <v>15.754300000000001</v>
      </c>
      <c r="R723" s="348">
        <v>16.192900000000002</v>
      </c>
      <c r="S723" s="348">
        <v>3.4893999999999998</v>
      </c>
      <c r="T723" s="348">
        <v>33.2104</v>
      </c>
      <c r="U723" s="348">
        <v>16.206</v>
      </c>
      <c r="V723" s="348">
        <v>22.222899999999999</v>
      </c>
      <c r="W723" s="348">
        <v>3.4893999999999998</v>
      </c>
      <c r="X723" s="348">
        <v>27.097899999999999</v>
      </c>
      <c r="Y723" s="374"/>
      <c r="Z723" s="346"/>
      <c r="AA723" s="346"/>
      <c r="AB723" s="346"/>
      <c r="AC723" s="346"/>
      <c r="AD723" s="346"/>
      <c r="AE723" s="346"/>
      <c r="AF723" s="346"/>
      <c r="AG723" s="346"/>
      <c r="AH723" s="346"/>
      <c r="AI723" s="346"/>
      <c r="AJ723" s="346"/>
      <c r="AK723" s="346"/>
      <c r="AL723" s="346"/>
      <c r="AM723" s="346"/>
      <c r="AN723" s="346"/>
      <c r="AO723" s="373"/>
      <c r="AP723" s="348">
        <v>16.420000000000002</v>
      </c>
      <c r="AQ723" s="348">
        <v>17.62</v>
      </c>
      <c r="AR723" s="348">
        <v>15.85</v>
      </c>
      <c r="AS723" s="348">
        <v>12.68</v>
      </c>
      <c r="AT723" s="348">
        <v>38.130000000000003</v>
      </c>
      <c r="AU723" s="351"/>
      <c r="AV723" s="346"/>
      <c r="AW723" s="346"/>
      <c r="AX723" s="346"/>
      <c r="AY723" s="346"/>
      <c r="AZ723" s="346"/>
      <c r="BA723" s="362"/>
      <c r="BB723" s="348"/>
      <c r="BC723" s="375"/>
      <c r="BD723" s="375"/>
      <c r="BE723" s="375"/>
      <c r="BF723" s="374"/>
      <c r="BG723" s="348"/>
      <c r="BH723" s="348"/>
      <c r="BI723" s="348"/>
      <c r="BJ723" s="348"/>
      <c r="BK723" s="373"/>
      <c r="BL723" s="372"/>
      <c r="BM723" s="372"/>
      <c r="BN723" s="372"/>
      <c r="BO723" s="372"/>
      <c r="BP723" s="372"/>
      <c r="BQ723" s="373"/>
      <c r="BR723" s="354"/>
    </row>
    <row r="724" spans="1:70" s="428" customFormat="1" x14ac:dyDescent="0.25">
      <c r="A724" s="886" t="s">
        <v>95</v>
      </c>
      <c r="B724" s="373"/>
      <c r="C724" s="719"/>
      <c r="D724" s="373"/>
      <c r="E724" s="346"/>
      <c r="F724" s="373"/>
      <c r="G724" s="347"/>
      <c r="H724" s="374"/>
      <c r="I724" s="348">
        <v>4.3700000000000003E-2</v>
      </c>
      <c r="J724" s="348">
        <v>0.89910000000000001</v>
      </c>
      <c r="K724" s="348">
        <v>-2.7911000000000001</v>
      </c>
      <c r="L724" s="348">
        <v>-1.5786</v>
      </c>
      <c r="M724" s="348">
        <v>1.3039000000000001</v>
      </c>
      <c r="N724" s="350">
        <v>10.9475</v>
      </c>
      <c r="O724" s="348">
        <v>4.9210000000000003</v>
      </c>
      <c r="P724" s="348">
        <v>17.666899999999998</v>
      </c>
      <c r="Q724" s="348">
        <v>12.218500000000001</v>
      </c>
      <c r="R724" s="348">
        <v>16.192900000000002</v>
      </c>
      <c r="S724" s="348">
        <v>0.75819999999999999</v>
      </c>
      <c r="T724" s="348">
        <v>10.2379</v>
      </c>
      <c r="U724" s="348">
        <v>3.0611999999999999</v>
      </c>
      <c r="V724" s="348">
        <v>8.2994000000000003</v>
      </c>
      <c r="W724" s="348">
        <v>0.75819999999999999</v>
      </c>
      <c r="X724" s="348">
        <v>13.888999999999999</v>
      </c>
      <c r="Y724" s="374"/>
      <c r="Z724" s="346"/>
      <c r="AA724" s="346"/>
      <c r="AB724" s="346"/>
      <c r="AC724" s="346"/>
      <c r="AD724" s="346"/>
      <c r="AE724" s="346"/>
      <c r="AF724" s="346"/>
      <c r="AG724" s="346"/>
      <c r="AH724" s="346"/>
      <c r="AI724" s="346"/>
      <c r="AJ724" s="346"/>
      <c r="AK724" s="346"/>
      <c r="AL724" s="346"/>
      <c r="AM724" s="346"/>
      <c r="AN724" s="346"/>
      <c r="AO724" s="373"/>
      <c r="AP724" s="348">
        <v>16.420000000000002</v>
      </c>
      <c r="AQ724" s="348">
        <v>17.62</v>
      </c>
      <c r="AR724" s="348">
        <v>14.21</v>
      </c>
      <c r="AS724" s="348">
        <v>12.14</v>
      </c>
      <c r="AT724" s="348">
        <v>7.41</v>
      </c>
      <c r="AU724" s="351"/>
      <c r="AV724" s="346"/>
      <c r="AW724" s="346"/>
      <c r="AX724" s="346"/>
      <c r="AY724" s="346"/>
      <c r="AZ724" s="346"/>
      <c r="BA724" s="362"/>
      <c r="BB724" s="348"/>
      <c r="BC724" s="375"/>
      <c r="BD724" s="375"/>
      <c r="BE724" s="375"/>
      <c r="BF724" s="374"/>
      <c r="BG724" s="348"/>
      <c r="BH724" s="348"/>
      <c r="BI724" s="348"/>
      <c r="BJ724" s="348"/>
      <c r="BK724" s="373"/>
      <c r="BL724" s="372"/>
      <c r="BM724" s="372"/>
      <c r="BN724" s="372"/>
      <c r="BO724" s="372"/>
      <c r="BP724" s="372"/>
      <c r="BQ724" s="373"/>
      <c r="BR724" s="354"/>
    </row>
    <row r="725" spans="1:70" s="428" customFormat="1" x14ac:dyDescent="0.25">
      <c r="A725" s="887" t="s">
        <v>96</v>
      </c>
      <c r="B725" s="413"/>
      <c r="C725" s="725"/>
      <c r="D725" s="413"/>
      <c r="E725" s="414"/>
      <c r="F725" s="413"/>
      <c r="G725" s="415"/>
      <c r="H725" s="417"/>
      <c r="I725" s="416">
        <v>9.2850000000000002E-2</v>
      </c>
      <c r="J725" s="416">
        <v>1.9581999999999999</v>
      </c>
      <c r="K725" s="416">
        <v>0.69269999999999998</v>
      </c>
      <c r="L725" s="416">
        <v>1.5629</v>
      </c>
      <c r="M725" s="416">
        <v>5.1738</v>
      </c>
      <c r="N725" s="418">
        <v>10.9528</v>
      </c>
      <c r="O725" s="416">
        <v>6.1851000000000003</v>
      </c>
      <c r="P725" s="416">
        <v>18.261900000000001</v>
      </c>
      <c r="Q725" s="416">
        <v>13.9864</v>
      </c>
      <c r="R725" s="416">
        <v>16.192900000000002</v>
      </c>
      <c r="S725" s="416">
        <v>1.2341</v>
      </c>
      <c r="T725" s="416">
        <v>10.285600000000001</v>
      </c>
      <c r="U725" s="416">
        <v>5.4961000000000002</v>
      </c>
      <c r="V725" s="416">
        <v>11.385</v>
      </c>
      <c r="W725" s="416">
        <v>1.2341</v>
      </c>
      <c r="X725" s="416">
        <v>20.333200000000001</v>
      </c>
      <c r="Y725" s="417"/>
      <c r="Z725" s="414"/>
      <c r="AA725" s="414"/>
      <c r="AB725" s="414"/>
      <c r="AC725" s="414"/>
      <c r="AD725" s="414"/>
      <c r="AE725" s="414"/>
      <c r="AF725" s="414"/>
      <c r="AG725" s="414"/>
      <c r="AH725" s="414"/>
      <c r="AI725" s="414"/>
      <c r="AJ725" s="414"/>
      <c r="AK725" s="414"/>
      <c r="AL725" s="414"/>
      <c r="AM725" s="414"/>
      <c r="AN725" s="414"/>
      <c r="AO725" s="413"/>
      <c r="AP725" s="416">
        <v>16.420000000000002</v>
      </c>
      <c r="AQ725" s="416">
        <v>17.62</v>
      </c>
      <c r="AR725" s="416">
        <v>15.03</v>
      </c>
      <c r="AS725" s="416">
        <v>12.41</v>
      </c>
      <c r="AT725" s="416">
        <v>12.48</v>
      </c>
      <c r="AU725" s="419"/>
      <c r="AV725" s="414"/>
      <c r="AW725" s="414"/>
      <c r="AX725" s="414"/>
      <c r="AY725" s="414"/>
      <c r="AZ725" s="414"/>
      <c r="BA725" s="420"/>
      <c r="BB725" s="416"/>
      <c r="BC725" s="421"/>
      <c r="BD725" s="421"/>
      <c r="BE725" s="421"/>
      <c r="BF725" s="417"/>
      <c r="BG725" s="416"/>
      <c r="BH725" s="416"/>
      <c r="BI725" s="416"/>
      <c r="BJ725" s="416"/>
      <c r="BK725" s="413"/>
      <c r="BL725" s="412"/>
      <c r="BM725" s="412"/>
      <c r="BN725" s="412"/>
      <c r="BO725" s="412"/>
      <c r="BP725" s="412"/>
      <c r="BQ725" s="413"/>
      <c r="BR725" s="422"/>
    </row>
    <row r="726" spans="1:70" s="428" customFormat="1" ht="14.5" customHeight="1" x14ac:dyDescent="0.35">
      <c r="A726" s="874" t="s">
        <v>4101</v>
      </c>
      <c r="B726" s="862"/>
      <c r="C726" s="863"/>
      <c r="D726" s="862"/>
      <c r="E726" s="864"/>
      <c r="F726" s="862"/>
      <c r="G726" s="865"/>
      <c r="H726" s="867"/>
      <c r="I726" s="866"/>
      <c r="J726" s="866"/>
      <c r="K726" s="866"/>
      <c r="L726" s="866"/>
      <c r="M726" s="866"/>
      <c r="N726" s="868"/>
      <c r="O726" s="866"/>
      <c r="P726" s="866"/>
      <c r="Q726" s="866"/>
      <c r="R726" s="866"/>
      <c r="S726" s="866"/>
      <c r="T726" s="866"/>
      <c r="U726" s="866"/>
      <c r="V726" s="866"/>
      <c r="W726" s="866"/>
      <c r="X726" s="866"/>
      <c r="Y726" s="867"/>
      <c r="Z726" s="864"/>
      <c r="AA726" s="864"/>
      <c r="AB726" s="864"/>
      <c r="AC726" s="864"/>
      <c r="AD726" s="864"/>
      <c r="AE726" s="864"/>
      <c r="AF726" s="864"/>
      <c r="AG726" s="864"/>
      <c r="AH726" s="864"/>
      <c r="AI726" s="864"/>
      <c r="AJ726" s="864"/>
      <c r="AK726" s="864"/>
      <c r="AL726" s="864"/>
      <c r="AM726" s="864"/>
      <c r="AN726" s="864"/>
      <c r="AO726" s="862"/>
      <c r="AP726" s="866"/>
      <c r="AQ726" s="866"/>
      <c r="AR726" s="866"/>
      <c r="AS726" s="866"/>
      <c r="AT726" s="866"/>
      <c r="AU726" s="869"/>
      <c r="AV726" s="864"/>
      <c r="AW726" s="864"/>
      <c r="AX726" s="864"/>
      <c r="AY726" s="864"/>
      <c r="AZ726" s="864"/>
      <c r="BA726" s="870"/>
      <c r="BB726" s="866"/>
      <c r="BC726" s="871"/>
      <c r="BD726" s="871"/>
      <c r="BE726" s="871"/>
      <c r="BF726" s="867"/>
      <c r="BG726" s="866"/>
      <c r="BH726" s="866"/>
      <c r="BI726" s="866"/>
      <c r="BJ726" s="866"/>
      <c r="BK726" s="862"/>
      <c r="BL726" s="872"/>
      <c r="BM726" s="872"/>
      <c r="BN726" s="872"/>
      <c r="BO726" s="872"/>
      <c r="BP726" s="872"/>
      <c r="BQ726" s="862"/>
      <c r="BR726" s="873"/>
    </row>
    <row r="727" spans="1:70" s="428" customFormat="1" x14ac:dyDescent="0.25">
      <c r="A727" s="345" t="s">
        <v>4102</v>
      </c>
      <c r="B727" s="373"/>
      <c r="C727" s="719">
        <v>46070</v>
      </c>
      <c r="D727" s="373"/>
      <c r="E727" s="346">
        <v>2444.29</v>
      </c>
      <c r="F727" s="373"/>
      <c r="G727" s="347">
        <v>10.4795</v>
      </c>
      <c r="H727" s="374"/>
      <c r="I727" s="348" t="s">
        <v>430</v>
      </c>
      <c r="J727" s="348">
        <v>1.2258</v>
      </c>
      <c r="K727" s="348">
        <v>3.0990000000000002</v>
      </c>
      <c r="L727" s="348">
        <v>5.6986999999999997</v>
      </c>
      <c r="M727" s="348" t="s">
        <v>430</v>
      </c>
      <c r="N727" s="350" t="s">
        <v>430</v>
      </c>
      <c r="O727" s="348" t="s">
        <v>430</v>
      </c>
      <c r="P727" s="348" t="s">
        <v>430</v>
      </c>
      <c r="Q727" s="348" t="s">
        <v>430</v>
      </c>
      <c r="R727" s="348" t="s">
        <v>430</v>
      </c>
      <c r="S727" s="348">
        <v>1.8307</v>
      </c>
      <c r="T727" s="348">
        <v>15.5594</v>
      </c>
      <c r="U727" s="348" t="s">
        <v>430</v>
      </c>
      <c r="V727" s="348" t="s">
        <v>430</v>
      </c>
      <c r="W727" s="348">
        <v>1.8307</v>
      </c>
      <c r="X727" s="348">
        <v>4.7949999999999999</v>
      </c>
      <c r="Y727" s="374"/>
      <c r="Z727" s="346" t="s">
        <v>430</v>
      </c>
      <c r="AA727" s="346">
        <v>1</v>
      </c>
      <c r="AB727" s="346">
        <v>2</v>
      </c>
      <c r="AC727" s="346">
        <v>2</v>
      </c>
      <c r="AD727" s="346" t="s">
        <v>430</v>
      </c>
      <c r="AE727" s="346" t="s">
        <v>430</v>
      </c>
      <c r="AF727" s="346" t="s">
        <v>430</v>
      </c>
      <c r="AG727" s="346" t="s">
        <v>430</v>
      </c>
      <c r="AH727" s="346" t="s">
        <v>430</v>
      </c>
      <c r="AI727" s="346" t="s">
        <v>430</v>
      </c>
      <c r="AJ727" s="346">
        <v>3</v>
      </c>
      <c r="AK727" s="346">
        <v>1</v>
      </c>
      <c r="AL727" s="346" t="s">
        <v>430</v>
      </c>
      <c r="AM727" s="346" t="s">
        <v>430</v>
      </c>
      <c r="AN727" s="346">
        <v>3</v>
      </c>
      <c r="AO727" s="373"/>
      <c r="AP727" s="348" t="s">
        <v>430</v>
      </c>
      <c r="AQ727" s="348" t="s">
        <v>430</v>
      </c>
      <c r="AR727" s="348" t="s">
        <v>430</v>
      </c>
      <c r="AS727" s="348" t="s">
        <v>430</v>
      </c>
      <c r="AT727" s="348" t="s">
        <v>430</v>
      </c>
      <c r="AU727" s="351"/>
      <c r="AV727" s="346" t="s">
        <v>430</v>
      </c>
      <c r="AW727" s="346" t="s">
        <v>430</v>
      </c>
      <c r="AX727" s="346" t="s">
        <v>430</v>
      </c>
      <c r="AY727" s="346" t="s">
        <v>430</v>
      </c>
      <c r="AZ727" s="346" t="s">
        <v>430</v>
      </c>
      <c r="BA727" s="362"/>
      <c r="BB727" s="348">
        <v>7.8572421604633904</v>
      </c>
      <c r="BC727" s="375">
        <v>0.78827239741379895</v>
      </c>
      <c r="BD727" s="375">
        <v>0.29970472708652901</v>
      </c>
      <c r="BE727" s="375">
        <v>1.1342718813483701</v>
      </c>
      <c r="BF727" s="374"/>
      <c r="BG727" s="348">
        <v>55.511200000000002</v>
      </c>
      <c r="BH727" s="348">
        <v>12.9671</v>
      </c>
      <c r="BI727" s="348">
        <v>24.776599999999998</v>
      </c>
      <c r="BJ727" s="348">
        <v>6.7450999999999999</v>
      </c>
      <c r="BK727" s="373"/>
      <c r="BL727" s="372" t="s">
        <v>3769</v>
      </c>
      <c r="BM727" s="372" t="s">
        <v>3770</v>
      </c>
      <c r="BN727" s="372" t="s">
        <v>3771</v>
      </c>
      <c r="BO727" s="372" t="s">
        <v>1935</v>
      </c>
      <c r="BP727" s="372" t="s">
        <v>845</v>
      </c>
      <c r="BQ727" s="373"/>
      <c r="BR727" s="354" t="s">
        <v>609</v>
      </c>
    </row>
    <row r="728" spans="1:70" s="428" customFormat="1" x14ac:dyDescent="0.25">
      <c r="A728" s="345" t="s">
        <v>4103</v>
      </c>
      <c r="B728" s="373"/>
      <c r="C728" s="719">
        <v>45800</v>
      </c>
      <c r="D728" s="373"/>
      <c r="E728" s="346">
        <v>2152.29</v>
      </c>
      <c r="F728" s="373"/>
      <c r="G728" s="347">
        <v>10.63</v>
      </c>
      <c r="H728" s="374"/>
      <c r="I728" s="348">
        <v>-0.46820000000000001</v>
      </c>
      <c r="J728" s="348">
        <v>0.75829999999999997</v>
      </c>
      <c r="K728" s="348">
        <v>2.7052999999999998</v>
      </c>
      <c r="L728" s="348">
        <v>4.4203999999999999</v>
      </c>
      <c r="M728" s="348">
        <v>1.3346</v>
      </c>
      <c r="N728" s="350">
        <v>2.4085000000000001</v>
      </c>
      <c r="O728" s="348" t="s">
        <v>430</v>
      </c>
      <c r="P728" s="348" t="s">
        <v>430</v>
      </c>
      <c r="Q728" s="348" t="s">
        <v>430</v>
      </c>
      <c r="R728" s="348" t="s">
        <v>430</v>
      </c>
      <c r="S728" s="348">
        <v>2.1133999999999999</v>
      </c>
      <c r="T728" s="348">
        <v>13.3262</v>
      </c>
      <c r="U728" s="348">
        <v>-0.46820000000000001</v>
      </c>
      <c r="V728" s="348">
        <v>5.4562999999999997</v>
      </c>
      <c r="W728" s="348">
        <v>2.1133999999999999</v>
      </c>
      <c r="X728" s="348">
        <v>5.4663000000000004</v>
      </c>
      <c r="Y728" s="374"/>
      <c r="Z728" s="346">
        <v>2</v>
      </c>
      <c r="AA728" s="346">
        <v>2</v>
      </c>
      <c r="AB728" s="346">
        <v>3</v>
      </c>
      <c r="AC728" s="346">
        <v>3</v>
      </c>
      <c r="AD728" s="346">
        <v>1</v>
      </c>
      <c r="AE728" s="346">
        <v>1</v>
      </c>
      <c r="AF728" s="346" t="s">
        <v>430</v>
      </c>
      <c r="AG728" s="346" t="s">
        <v>430</v>
      </c>
      <c r="AH728" s="346" t="s">
        <v>430</v>
      </c>
      <c r="AI728" s="346" t="s">
        <v>430</v>
      </c>
      <c r="AJ728" s="346">
        <v>2</v>
      </c>
      <c r="AK728" s="346">
        <v>3</v>
      </c>
      <c r="AL728" s="346">
        <v>1</v>
      </c>
      <c r="AM728" s="346">
        <v>1</v>
      </c>
      <c r="AN728" s="346">
        <v>2</v>
      </c>
      <c r="AO728" s="373"/>
      <c r="AP728" s="348" t="s">
        <v>430</v>
      </c>
      <c r="AQ728" s="348" t="s">
        <v>430</v>
      </c>
      <c r="AR728" s="348" t="s">
        <v>430</v>
      </c>
      <c r="AS728" s="348" t="s">
        <v>430</v>
      </c>
      <c r="AT728" s="348">
        <v>6.31</v>
      </c>
      <c r="AU728" s="351"/>
      <c r="AV728" s="346" t="s">
        <v>430</v>
      </c>
      <c r="AW728" s="346" t="s">
        <v>430</v>
      </c>
      <c r="AX728" s="346" t="s">
        <v>430</v>
      </c>
      <c r="AY728" s="346" t="s">
        <v>430</v>
      </c>
      <c r="AZ728" s="346">
        <v>1</v>
      </c>
      <c r="BA728" s="362"/>
      <c r="BB728" s="348">
        <v>9.6031772874391397</v>
      </c>
      <c r="BC728" s="375">
        <v>0.69130852976237001</v>
      </c>
      <c r="BD728" s="375">
        <v>-1.18243217057076E-2</v>
      </c>
      <c r="BE728" s="375">
        <v>0.28208239823974102</v>
      </c>
      <c r="BF728" s="374"/>
      <c r="BG728" s="348">
        <v>68.727199999999996</v>
      </c>
      <c r="BH728" s="348">
        <v>9.8127300000000002</v>
      </c>
      <c r="BI728" s="348">
        <v>17.915500000000002</v>
      </c>
      <c r="BJ728" s="348">
        <v>3.5445700000000002</v>
      </c>
      <c r="BK728" s="373"/>
      <c r="BL728" s="372" t="s">
        <v>3773</v>
      </c>
      <c r="BM728" s="372" t="s">
        <v>3774</v>
      </c>
      <c r="BN728" s="372" t="s">
        <v>3197</v>
      </c>
      <c r="BO728" s="372" t="s">
        <v>3775</v>
      </c>
      <c r="BP728" s="372" t="s">
        <v>3776</v>
      </c>
      <c r="BQ728" s="373"/>
      <c r="BR728" s="354" t="s">
        <v>436</v>
      </c>
    </row>
    <row r="729" spans="1:70" s="428" customFormat="1" x14ac:dyDescent="0.25">
      <c r="A729" s="345" t="s">
        <v>4104</v>
      </c>
      <c r="B729" s="373"/>
      <c r="C729" s="719">
        <v>45686</v>
      </c>
      <c r="D729" s="373"/>
      <c r="E729" s="346">
        <v>623.69000000000005</v>
      </c>
      <c r="F729" s="373"/>
      <c r="G729" s="347">
        <v>10.531000000000001</v>
      </c>
      <c r="H729" s="374"/>
      <c r="I729" s="348">
        <v>-0.16120000000000001</v>
      </c>
      <c r="J729" s="348">
        <v>0.55379999999999996</v>
      </c>
      <c r="K729" s="348">
        <v>3.8252999999999999</v>
      </c>
      <c r="L729" s="348">
        <v>5.9457000000000004</v>
      </c>
      <c r="M729" s="348">
        <v>-1.8089</v>
      </c>
      <c r="N729" s="350">
        <v>-1.5149999999999999</v>
      </c>
      <c r="O729" s="348" t="s">
        <v>430</v>
      </c>
      <c r="P729" s="348" t="s">
        <v>430</v>
      </c>
      <c r="Q729" s="348" t="s">
        <v>430</v>
      </c>
      <c r="R729" s="348" t="s">
        <v>430</v>
      </c>
      <c r="S729" s="348">
        <v>3.2248999999999999</v>
      </c>
      <c r="T729" s="348">
        <v>14.8795</v>
      </c>
      <c r="U729" s="348">
        <v>-2.6259999999999999</v>
      </c>
      <c r="V729" s="348">
        <v>1.2401</v>
      </c>
      <c r="W729" s="348">
        <v>3.2248999999999999</v>
      </c>
      <c r="X729" s="348">
        <v>3.6065999999999998</v>
      </c>
      <c r="Y729" s="374"/>
      <c r="Z729" s="346">
        <v>1</v>
      </c>
      <c r="AA729" s="346">
        <v>3</v>
      </c>
      <c r="AB729" s="346">
        <v>1</v>
      </c>
      <c r="AC729" s="346">
        <v>1</v>
      </c>
      <c r="AD729" s="346">
        <v>2</v>
      </c>
      <c r="AE729" s="346">
        <v>2</v>
      </c>
      <c r="AF729" s="346" t="s">
        <v>430</v>
      </c>
      <c r="AG729" s="346" t="s">
        <v>430</v>
      </c>
      <c r="AH729" s="346" t="s">
        <v>430</v>
      </c>
      <c r="AI729" s="346" t="s">
        <v>430</v>
      </c>
      <c r="AJ729" s="346">
        <v>1</v>
      </c>
      <c r="AK729" s="346">
        <v>2</v>
      </c>
      <c r="AL729" s="346">
        <v>2</v>
      </c>
      <c r="AM729" s="346">
        <v>2</v>
      </c>
      <c r="AN729" s="346">
        <v>1</v>
      </c>
      <c r="AO729" s="373"/>
      <c r="AP729" s="348" t="s">
        <v>430</v>
      </c>
      <c r="AQ729" s="348" t="s">
        <v>430</v>
      </c>
      <c r="AR729" s="348" t="s">
        <v>430</v>
      </c>
      <c r="AS729" s="348" t="s">
        <v>430</v>
      </c>
      <c r="AT729" s="348">
        <v>2.88</v>
      </c>
      <c r="AU729" s="351"/>
      <c r="AV729" s="346" t="s">
        <v>430</v>
      </c>
      <c r="AW729" s="346" t="s">
        <v>430</v>
      </c>
      <c r="AX729" s="346" t="s">
        <v>430</v>
      </c>
      <c r="AY729" s="346" t="s">
        <v>430</v>
      </c>
      <c r="AZ729" s="346">
        <v>2</v>
      </c>
      <c r="BA729" s="362"/>
      <c r="BB729" s="348">
        <v>12.329218893605701</v>
      </c>
      <c r="BC729" s="375">
        <v>0</v>
      </c>
      <c r="BD729" s="375">
        <v>3.6501408032639298E-3</v>
      </c>
      <c r="BE729" s="375" t="s">
        <v>430</v>
      </c>
      <c r="BF729" s="374"/>
      <c r="BG729" s="348">
        <v>48.5212</v>
      </c>
      <c r="BH729" s="348">
        <v>15.0421</v>
      </c>
      <c r="BI729" s="348">
        <v>21.906700000000001</v>
      </c>
      <c r="BJ729" s="348">
        <v>14.53</v>
      </c>
      <c r="BK729" s="373"/>
      <c r="BL729" s="372" t="s">
        <v>3778</v>
      </c>
      <c r="BM729" s="372" t="s">
        <v>3779</v>
      </c>
      <c r="BN729" s="372" t="s">
        <v>3780</v>
      </c>
      <c r="BO729" s="372" t="s">
        <v>3781</v>
      </c>
      <c r="BP729" s="372" t="s">
        <v>3726</v>
      </c>
      <c r="BQ729" s="373"/>
      <c r="BR729" s="354" t="s">
        <v>554</v>
      </c>
    </row>
    <row r="730" spans="1:70" s="428" customFormat="1" x14ac:dyDescent="0.25">
      <c r="A730" s="885" t="s">
        <v>93</v>
      </c>
      <c r="B730" s="402"/>
      <c r="C730" s="724"/>
      <c r="D730" s="402"/>
      <c r="E730" s="403"/>
      <c r="F730" s="402"/>
      <c r="G730" s="404"/>
      <c r="H730" s="406"/>
      <c r="I730" s="405">
        <v>-0.31469999999999998</v>
      </c>
      <c r="J730" s="405">
        <v>0.84599999999999997</v>
      </c>
      <c r="K730" s="405">
        <v>3.2099000000000002</v>
      </c>
      <c r="L730" s="405">
        <v>5.3548999999999998</v>
      </c>
      <c r="M730" s="405">
        <v>-0.23719999999999999</v>
      </c>
      <c r="N730" s="407">
        <v>0.44679999999999997</v>
      </c>
      <c r="O730" s="405" t="s">
        <v>430</v>
      </c>
      <c r="P730" s="405" t="s">
        <v>430</v>
      </c>
      <c r="Q730" s="405" t="s">
        <v>430</v>
      </c>
      <c r="R730" s="405" t="s">
        <v>430</v>
      </c>
      <c r="S730" s="405">
        <v>2.3896000000000002</v>
      </c>
      <c r="T730" s="405">
        <v>14.5883</v>
      </c>
      <c r="U730" s="405">
        <v>-1.5470999999999999</v>
      </c>
      <c r="V730" s="405">
        <v>3.3481999999999998</v>
      </c>
      <c r="W730" s="405">
        <v>2.3896000000000002</v>
      </c>
      <c r="X730" s="405">
        <v>4.6226000000000003</v>
      </c>
      <c r="Y730" s="406"/>
      <c r="Z730" s="403">
        <v>2</v>
      </c>
      <c r="AA730" s="403">
        <v>3</v>
      </c>
      <c r="AB730" s="403">
        <v>3</v>
      </c>
      <c r="AC730" s="403">
        <v>3</v>
      </c>
      <c r="AD730" s="403">
        <v>2</v>
      </c>
      <c r="AE730" s="403">
        <v>2</v>
      </c>
      <c r="AF730" s="403">
        <v>0</v>
      </c>
      <c r="AG730" s="403">
        <v>0</v>
      </c>
      <c r="AH730" s="403">
        <v>0</v>
      </c>
      <c r="AI730" s="403">
        <v>0</v>
      </c>
      <c r="AJ730" s="403">
        <v>3</v>
      </c>
      <c r="AK730" s="403">
        <v>3</v>
      </c>
      <c r="AL730" s="403">
        <v>2</v>
      </c>
      <c r="AM730" s="403">
        <v>2</v>
      </c>
      <c r="AN730" s="403">
        <v>3</v>
      </c>
      <c r="AO730" s="402"/>
      <c r="AP730" s="405" t="s">
        <v>430</v>
      </c>
      <c r="AQ730" s="405" t="s">
        <v>430</v>
      </c>
      <c r="AR730" s="405" t="s">
        <v>430</v>
      </c>
      <c r="AS730" s="405" t="s">
        <v>430</v>
      </c>
      <c r="AT730" s="405">
        <v>4.5949999999999998</v>
      </c>
      <c r="AU730" s="408"/>
      <c r="AV730" s="403">
        <v>0</v>
      </c>
      <c r="AW730" s="403">
        <v>0</v>
      </c>
      <c r="AX730" s="403">
        <v>0</v>
      </c>
      <c r="AY730" s="403">
        <v>0</v>
      </c>
      <c r="AZ730" s="403">
        <v>2</v>
      </c>
      <c r="BA730" s="409"/>
      <c r="BB730" s="405"/>
      <c r="BC730" s="410"/>
      <c r="BD730" s="410"/>
      <c r="BE730" s="410"/>
      <c r="BF730" s="406"/>
      <c r="BG730" s="405"/>
      <c r="BH730" s="405"/>
      <c r="BI730" s="405"/>
      <c r="BJ730" s="405"/>
      <c r="BK730" s="402"/>
      <c r="BL730" s="401"/>
      <c r="BM730" s="401"/>
      <c r="BN730" s="401"/>
      <c r="BO730" s="401"/>
      <c r="BP730" s="401"/>
      <c r="BQ730" s="402"/>
      <c r="BR730" s="411"/>
    </row>
    <row r="731" spans="1:70" s="428" customFormat="1" x14ac:dyDescent="0.25">
      <c r="A731" s="886" t="s">
        <v>94</v>
      </c>
      <c r="B731" s="373"/>
      <c r="C731" s="719"/>
      <c r="D731" s="373"/>
      <c r="E731" s="346"/>
      <c r="F731" s="373"/>
      <c r="G731" s="347"/>
      <c r="H731" s="374"/>
      <c r="I731" s="348">
        <v>-0.16120000000000001</v>
      </c>
      <c r="J731" s="348">
        <v>1.2258</v>
      </c>
      <c r="K731" s="348">
        <v>3.8252999999999999</v>
      </c>
      <c r="L731" s="348">
        <v>5.9457000000000004</v>
      </c>
      <c r="M731" s="348">
        <v>1.3346</v>
      </c>
      <c r="N731" s="350">
        <v>2.4085000000000001</v>
      </c>
      <c r="O731" s="348" t="s">
        <v>430</v>
      </c>
      <c r="P731" s="348" t="s">
        <v>430</v>
      </c>
      <c r="Q731" s="348" t="s">
        <v>430</v>
      </c>
      <c r="R731" s="348" t="s">
        <v>430</v>
      </c>
      <c r="S731" s="348">
        <v>3.2248999999999999</v>
      </c>
      <c r="T731" s="348">
        <v>15.5594</v>
      </c>
      <c r="U731" s="348">
        <v>-0.46820000000000001</v>
      </c>
      <c r="V731" s="348">
        <v>5.4562999999999997</v>
      </c>
      <c r="W731" s="348">
        <v>3.2248999999999999</v>
      </c>
      <c r="X731" s="348">
        <v>5.4663000000000004</v>
      </c>
      <c r="Y731" s="374"/>
      <c r="Z731" s="346"/>
      <c r="AA731" s="346"/>
      <c r="AB731" s="346"/>
      <c r="AC731" s="346"/>
      <c r="AD731" s="346"/>
      <c r="AE731" s="346"/>
      <c r="AF731" s="346"/>
      <c r="AG731" s="346"/>
      <c r="AH731" s="346"/>
      <c r="AI731" s="346"/>
      <c r="AJ731" s="346"/>
      <c r="AK731" s="346"/>
      <c r="AL731" s="346"/>
      <c r="AM731" s="346"/>
      <c r="AN731" s="346"/>
      <c r="AO731" s="373"/>
      <c r="AP731" s="348" t="s">
        <v>430</v>
      </c>
      <c r="AQ731" s="348" t="s">
        <v>430</v>
      </c>
      <c r="AR731" s="348" t="s">
        <v>430</v>
      </c>
      <c r="AS731" s="348" t="s">
        <v>430</v>
      </c>
      <c r="AT731" s="348">
        <v>6.31</v>
      </c>
      <c r="AU731" s="351"/>
      <c r="AV731" s="346"/>
      <c r="AW731" s="346"/>
      <c r="AX731" s="346"/>
      <c r="AY731" s="346"/>
      <c r="AZ731" s="346"/>
      <c r="BA731" s="362"/>
      <c r="BB731" s="348"/>
      <c r="BC731" s="375"/>
      <c r="BD731" s="375"/>
      <c r="BE731" s="375"/>
      <c r="BF731" s="374"/>
      <c r="BG731" s="348"/>
      <c r="BH731" s="348"/>
      <c r="BI731" s="348"/>
      <c r="BJ731" s="348"/>
      <c r="BK731" s="373"/>
      <c r="BL731" s="372"/>
      <c r="BM731" s="372"/>
      <c r="BN731" s="372"/>
      <c r="BO731" s="372"/>
      <c r="BP731" s="372"/>
      <c r="BQ731" s="373"/>
      <c r="BR731" s="354"/>
    </row>
    <row r="732" spans="1:70" s="428" customFormat="1" x14ac:dyDescent="0.25">
      <c r="A732" s="886" t="s">
        <v>95</v>
      </c>
      <c r="B732" s="373"/>
      <c r="C732" s="719"/>
      <c r="D732" s="373"/>
      <c r="E732" s="346"/>
      <c r="F732" s="373"/>
      <c r="G732" s="347"/>
      <c r="H732" s="374"/>
      <c r="I732" s="348">
        <v>-0.46820000000000001</v>
      </c>
      <c r="J732" s="348">
        <v>0.55379999999999996</v>
      </c>
      <c r="K732" s="348">
        <v>2.7052999999999998</v>
      </c>
      <c r="L732" s="348">
        <v>4.4203999999999999</v>
      </c>
      <c r="M732" s="348">
        <v>-1.8089</v>
      </c>
      <c r="N732" s="350">
        <v>-1.5149999999999999</v>
      </c>
      <c r="O732" s="348" t="s">
        <v>430</v>
      </c>
      <c r="P732" s="348" t="s">
        <v>430</v>
      </c>
      <c r="Q732" s="348" t="s">
        <v>430</v>
      </c>
      <c r="R732" s="348" t="s">
        <v>430</v>
      </c>
      <c r="S732" s="348">
        <v>1.8307</v>
      </c>
      <c r="T732" s="348">
        <v>13.3262</v>
      </c>
      <c r="U732" s="348">
        <v>-2.6259999999999999</v>
      </c>
      <c r="V732" s="348">
        <v>1.2401</v>
      </c>
      <c r="W732" s="348">
        <v>1.8307</v>
      </c>
      <c r="X732" s="348">
        <v>3.6065999999999998</v>
      </c>
      <c r="Y732" s="374"/>
      <c r="Z732" s="346"/>
      <c r="AA732" s="346"/>
      <c r="AB732" s="346"/>
      <c r="AC732" s="346"/>
      <c r="AD732" s="346"/>
      <c r="AE732" s="346"/>
      <c r="AF732" s="346"/>
      <c r="AG732" s="346"/>
      <c r="AH732" s="346"/>
      <c r="AI732" s="346"/>
      <c r="AJ732" s="346"/>
      <c r="AK732" s="346"/>
      <c r="AL732" s="346"/>
      <c r="AM732" s="346"/>
      <c r="AN732" s="346"/>
      <c r="AO732" s="373"/>
      <c r="AP732" s="348" t="s">
        <v>430</v>
      </c>
      <c r="AQ732" s="348" t="s">
        <v>430</v>
      </c>
      <c r="AR732" s="348" t="s">
        <v>430</v>
      </c>
      <c r="AS732" s="348" t="s">
        <v>430</v>
      </c>
      <c r="AT732" s="348">
        <v>2.88</v>
      </c>
      <c r="AU732" s="351"/>
      <c r="AV732" s="346"/>
      <c r="AW732" s="346"/>
      <c r="AX732" s="346"/>
      <c r="AY732" s="346"/>
      <c r="AZ732" s="346"/>
      <c r="BA732" s="362"/>
      <c r="BB732" s="348"/>
      <c r="BC732" s="375"/>
      <c r="BD732" s="375"/>
      <c r="BE732" s="375"/>
      <c r="BF732" s="374"/>
      <c r="BG732" s="348"/>
      <c r="BH732" s="348"/>
      <c r="BI732" s="348"/>
      <c r="BJ732" s="348"/>
      <c r="BK732" s="373"/>
      <c r="BL732" s="372"/>
      <c r="BM732" s="372"/>
      <c r="BN732" s="372"/>
      <c r="BO732" s="372"/>
      <c r="BP732" s="372"/>
      <c r="BQ732" s="373"/>
      <c r="BR732" s="354"/>
    </row>
    <row r="733" spans="1:70" s="428" customFormat="1" x14ac:dyDescent="0.25">
      <c r="A733" s="887" t="s">
        <v>96</v>
      </c>
      <c r="B733" s="413"/>
      <c r="C733" s="725"/>
      <c r="D733" s="413"/>
      <c r="E733" s="414"/>
      <c r="F733" s="413"/>
      <c r="G733" s="415"/>
      <c r="H733" s="417"/>
      <c r="I733" s="416">
        <v>-0.31469999999999998</v>
      </c>
      <c r="J733" s="416">
        <v>0.75829999999999997</v>
      </c>
      <c r="K733" s="416">
        <v>3.0990000000000002</v>
      </c>
      <c r="L733" s="416">
        <v>5.6986999999999997</v>
      </c>
      <c r="M733" s="416">
        <v>-0.23715</v>
      </c>
      <c r="N733" s="418">
        <v>0.44674999999999998</v>
      </c>
      <c r="O733" s="416" t="s">
        <v>430</v>
      </c>
      <c r="P733" s="416" t="s">
        <v>430</v>
      </c>
      <c r="Q733" s="416" t="s">
        <v>430</v>
      </c>
      <c r="R733" s="416" t="s">
        <v>430</v>
      </c>
      <c r="S733" s="416">
        <v>2.1133999999999999</v>
      </c>
      <c r="T733" s="416">
        <v>14.8795</v>
      </c>
      <c r="U733" s="416">
        <v>-2.6259999999999999</v>
      </c>
      <c r="V733" s="416">
        <v>1.2401</v>
      </c>
      <c r="W733" s="416">
        <v>2.1133999999999999</v>
      </c>
      <c r="X733" s="416">
        <v>4.7949999999999999</v>
      </c>
      <c r="Y733" s="417"/>
      <c r="Z733" s="414"/>
      <c r="AA733" s="414"/>
      <c r="AB733" s="414"/>
      <c r="AC733" s="414"/>
      <c r="AD733" s="414"/>
      <c r="AE733" s="414"/>
      <c r="AF733" s="414"/>
      <c r="AG733" s="414"/>
      <c r="AH733" s="414"/>
      <c r="AI733" s="414"/>
      <c r="AJ733" s="414"/>
      <c r="AK733" s="414"/>
      <c r="AL733" s="414"/>
      <c r="AM733" s="414"/>
      <c r="AN733" s="414"/>
      <c r="AO733" s="413"/>
      <c r="AP733" s="416" t="s">
        <v>430</v>
      </c>
      <c r="AQ733" s="416" t="s">
        <v>430</v>
      </c>
      <c r="AR733" s="416" t="s">
        <v>430</v>
      </c>
      <c r="AS733" s="416" t="s">
        <v>430</v>
      </c>
      <c r="AT733" s="416">
        <v>4.5999999999999996</v>
      </c>
      <c r="AU733" s="419"/>
      <c r="AV733" s="414"/>
      <c r="AW733" s="414"/>
      <c r="AX733" s="414"/>
      <c r="AY733" s="414"/>
      <c r="AZ733" s="414"/>
      <c r="BA733" s="420"/>
      <c r="BB733" s="416"/>
      <c r="BC733" s="421"/>
      <c r="BD733" s="421"/>
      <c r="BE733" s="421"/>
      <c r="BF733" s="417"/>
      <c r="BG733" s="416"/>
      <c r="BH733" s="416"/>
      <c r="BI733" s="416"/>
      <c r="BJ733" s="416"/>
      <c r="BK733" s="413"/>
      <c r="BL733" s="412"/>
      <c r="BM733" s="412"/>
      <c r="BN733" s="412"/>
      <c r="BO733" s="412"/>
      <c r="BP733" s="412"/>
      <c r="BQ733" s="413"/>
      <c r="BR733" s="422"/>
    </row>
    <row r="734" spans="1:70" s="428" customFormat="1" ht="14.5" customHeight="1" x14ac:dyDescent="0.35">
      <c r="A734" s="874" t="s">
        <v>4105</v>
      </c>
      <c r="B734" s="862"/>
      <c r="C734" s="863"/>
      <c r="D734" s="862"/>
      <c r="E734" s="864"/>
      <c r="F734" s="862"/>
      <c r="G734" s="865"/>
      <c r="H734" s="867"/>
      <c r="I734" s="866"/>
      <c r="J734" s="866"/>
      <c r="K734" s="866"/>
      <c r="L734" s="866"/>
      <c r="M734" s="866"/>
      <c r="N734" s="868"/>
      <c r="O734" s="866"/>
      <c r="P734" s="866"/>
      <c r="Q734" s="866"/>
      <c r="R734" s="866"/>
      <c r="S734" s="866"/>
      <c r="T734" s="866"/>
      <c r="U734" s="866"/>
      <c r="V734" s="866"/>
      <c r="W734" s="866"/>
      <c r="X734" s="866"/>
      <c r="Y734" s="867"/>
      <c r="Z734" s="864"/>
      <c r="AA734" s="864"/>
      <c r="AB734" s="864"/>
      <c r="AC734" s="864"/>
      <c r="AD734" s="864"/>
      <c r="AE734" s="864"/>
      <c r="AF734" s="864"/>
      <c r="AG734" s="864"/>
      <c r="AH734" s="864"/>
      <c r="AI734" s="864"/>
      <c r="AJ734" s="864"/>
      <c r="AK734" s="864"/>
      <c r="AL734" s="864"/>
      <c r="AM734" s="864"/>
      <c r="AN734" s="864"/>
      <c r="AO734" s="862"/>
      <c r="AP734" s="866"/>
      <c r="AQ734" s="866"/>
      <c r="AR734" s="866"/>
      <c r="AS734" s="866"/>
      <c r="AT734" s="866"/>
      <c r="AU734" s="869"/>
      <c r="AV734" s="864"/>
      <c r="AW734" s="864"/>
      <c r="AX734" s="864"/>
      <c r="AY734" s="864"/>
      <c r="AZ734" s="864"/>
      <c r="BA734" s="870"/>
      <c r="BB734" s="866"/>
      <c r="BC734" s="871"/>
      <c r="BD734" s="871"/>
      <c r="BE734" s="871"/>
      <c r="BF734" s="867"/>
      <c r="BG734" s="866"/>
      <c r="BH734" s="866"/>
      <c r="BI734" s="866"/>
      <c r="BJ734" s="866"/>
      <c r="BK734" s="862"/>
      <c r="BL734" s="872"/>
      <c r="BM734" s="872"/>
      <c r="BN734" s="872"/>
      <c r="BO734" s="872"/>
      <c r="BP734" s="872"/>
      <c r="BQ734" s="862"/>
      <c r="BR734" s="873"/>
    </row>
    <row r="735" spans="1:70" s="428" customFormat="1" x14ac:dyDescent="0.25">
      <c r="A735" s="345" t="s">
        <v>4106</v>
      </c>
      <c r="B735" s="373"/>
      <c r="C735" s="719">
        <v>41281</v>
      </c>
      <c r="D735" s="373"/>
      <c r="E735" s="346">
        <v>1409.06</v>
      </c>
      <c r="F735" s="373"/>
      <c r="G735" s="347">
        <v>183.32</v>
      </c>
      <c r="H735" s="374"/>
      <c r="I735" s="348">
        <v>-0.29909999999999998</v>
      </c>
      <c r="J735" s="348">
        <v>0.58160000000000001</v>
      </c>
      <c r="K735" s="348">
        <v>0.76400000000000001</v>
      </c>
      <c r="L735" s="348">
        <v>2.3561999999999999</v>
      </c>
      <c r="M735" s="348">
        <v>-0.14710000000000001</v>
      </c>
      <c r="N735" s="350">
        <v>1.3378000000000001</v>
      </c>
      <c r="O735" s="348">
        <v>4.5721999999999996</v>
      </c>
      <c r="P735" s="348">
        <v>16.743200000000002</v>
      </c>
      <c r="Q735" s="348">
        <v>16.092099999999999</v>
      </c>
      <c r="R735" s="348">
        <v>14.420299999999999</v>
      </c>
      <c r="S735" s="348">
        <v>0.95269999999999999</v>
      </c>
      <c r="T735" s="348">
        <v>12.9861</v>
      </c>
      <c r="U735" s="348">
        <v>-1.2497</v>
      </c>
      <c r="V735" s="348">
        <v>3.7993000000000001</v>
      </c>
      <c r="W735" s="348">
        <v>0.95269999999999999</v>
      </c>
      <c r="X735" s="348">
        <v>18.081399999999999</v>
      </c>
      <c r="Y735" s="374"/>
      <c r="Z735" s="346">
        <v>2</v>
      </c>
      <c r="AA735" s="346">
        <v>2</v>
      </c>
      <c r="AB735" s="346">
        <v>2</v>
      </c>
      <c r="AC735" s="346">
        <v>2</v>
      </c>
      <c r="AD735" s="346">
        <v>2</v>
      </c>
      <c r="AE735" s="346">
        <v>2</v>
      </c>
      <c r="AF735" s="346">
        <v>1</v>
      </c>
      <c r="AG735" s="346">
        <v>1</v>
      </c>
      <c r="AH735" s="346">
        <v>1</v>
      </c>
      <c r="AI735" s="346">
        <v>1</v>
      </c>
      <c r="AJ735" s="346">
        <v>2</v>
      </c>
      <c r="AK735" s="346">
        <v>2</v>
      </c>
      <c r="AL735" s="346">
        <v>2</v>
      </c>
      <c r="AM735" s="346">
        <v>2</v>
      </c>
      <c r="AN735" s="346">
        <v>2</v>
      </c>
      <c r="AO735" s="373"/>
      <c r="AP735" s="348">
        <v>15.9</v>
      </c>
      <c r="AQ735" s="348">
        <v>17.57</v>
      </c>
      <c r="AR735" s="348">
        <v>14.24</v>
      </c>
      <c r="AS735" s="348">
        <v>9.11</v>
      </c>
      <c r="AT735" s="348">
        <v>3.89</v>
      </c>
      <c r="AU735" s="351"/>
      <c r="AV735" s="346">
        <v>1</v>
      </c>
      <c r="AW735" s="346">
        <v>1</v>
      </c>
      <c r="AX735" s="346">
        <v>1</v>
      </c>
      <c r="AY735" s="346">
        <v>1</v>
      </c>
      <c r="AZ735" s="346">
        <v>2</v>
      </c>
      <c r="BA735" s="362"/>
      <c r="BB735" s="348">
        <v>12.3227169583772</v>
      </c>
      <c r="BC735" s="375">
        <v>0.84889813630575495</v>
      </c>
      <c r="BD735" s="375">
        <v>8.04439514942243E-2</v>
      </c>
      <c r="BE735" s="375">
        <v>0.43207498476633699</v>
      </c>
      <c r="BF735" s="374"/>
      <c r="BG735" s="348">
        <v>57.569499999999998</v>
      </c>
      <c r="BH735" s="348">
        <v>7.1201100000000004</v>
      </c>
      <c r="BI735" s="348">
        <v>28.127700000000001</v>
      </c>
      <c r="BJ735" s="348">
        <v>7.18269</v>
      </c>
      <c r="BK735" s="373"/>
      <c r="BL735" s="372" t="s">
        <v>3784</v>
      </c>
      <c r="BM735" s="372" t="s">
        <v>3785</v>
      </c>
      <c r="BN735" s="372" t="s">
        <v>3472</v>
      </c>
      <c r="BO735" s="372" t="s">
        <v>3786</v>
      </c>
      <c r="BP735" s="372" t="s">
        <v>3787</v>
      </c>
      <c r="BQ735" s="373"/>
      <c r="BR735" s="354" t="s">
        <v>2340</v>
      </c>
    </row>
    <row r="736" spans="1:70" s="428" customFormat="1" x14ac:dyDescent="0.25">
      <c r="A736" s="345" t="s">
        <v>4107</v>
      </c>
      <c r="B736" s="373"/>
      <c r="C736" s="719">
        <v>45560</v>
      </c>
      <c r="D736" s="373"/>
      <c r="E736" s="346">
        <v>1215.33</v>
      </c>
      <c r="F736" s="373"/>
      <c r="G736" s="347">
        <v>11.154400000000001</v>
      </c>
      <c r="H736" s="374"/>
      <c r="I736" s="348">
        <v>-0.2397</v>
      </c>
      <c r="J736" s="348">
        <v>1.3806</v>
      </c>
      <c r="K736" s="348">
        <v>2.8595999999999999</v>
      </c>
      <c r="L736" s="348">
        <v>12.0876</v>
      </c>
      <c r="M736" s="348">
        <v>11.135</v>
      </c>
      <c r="N736" s="350">
        <v>12.407299999999999</v>
      </c>
      <c r="O736" s="348" t="s">
        <v>430</v>
      </c>
      <c r="P736" s="348" t="s">
        <v>430</v>
      </c>
      <c r="Q736" s="348" t="s">
        <v>430</v>
      </c>
      <c r="R736" s="348" t="s">
        <v>430</v>
      </c>
      <c r="S736" s="348">
        <v>1.4941</v>
      </c>
      <c r="T736" s="348">
        <v>23.0382</v>
      </c>
      <c r="U736" s="348">
        <v>8.6167999999999996</v>
      </c>
      <c r="V736" s="348">
        <v>15.082800000000001</v>
      </c>
      <c r="W736" s="348">
        <v>1.4941</v>
      </c>
      <c r="X736" s="348">
        <v>6.2378</v>
      </c>
      <c r="Y736" s="374"/>
      <c r="Z736" s="346">
        <v>1</v>
      </c>
      <c r="AA736" s="346">
        <v>1</v>
      </c>
      <c r="AB736" s="346">
        <v>1</v>
      </c>
      <c r="AC736" s="346">
        <v>1</v>
      </c>
      <c r="AD736" s="346">
        <v>1</v>
      </c>
      <c r="AE736" s="346">
        <v>1</v>
      </c>
      <c r="AF736" s="346" t="s">
        <v>430</v>
      </c>
      <c r="AG736" s="346" t="s">
        <v>430</v>
      </c>
      <c r="AH736" s="346" t="s">
        <v>430</v>
      </c>
      <c r="AI736" s="346" t="s">
        <v>430</v>
      </c>
      <c r="AJ736" s="346">
        <v>1</v>
      </c>
      <c r="AK736" s="346">
        <v>1</v>
      </c>
      <c r="AL736" s="346">
        <v>1</v>
      </c>
      <c r="AM736" s="346">
        <v>1</v>
      </c>
      <c r="AN736" s="346">
        <v>1</v>
      </c>
      <c r="AO736" s="373"/>
      <c r="AP736" s="348" t="s">
        <v>430</v>
      </c>
      <c r="AQ736" s="348" t="s">
        <v>430</v>
      </c>
      <c r="AR736" s="348" t="s">
        <v>430</v>
      </c>
      <c r="AS736" s="348" t="s">
        <v>430</v>
      </c>
      <c r="AT736" s="348">
        <v>23.17</v>
      </c>
      <c r="AU736" s="351"/>
      <c r="AV736" s="346" t="s">
        <v>430</v>
      </c>
      <c r="AW736" s="346" t="s">
        <v>430</v>
      </c>
      <c r="AX736" s="346" t="s">
        <v>430</v>
      </c>
      <c r="AY736" s="346" t="s">
        <v>430</v>
      </c>
      <c r="AZ736" s="346">
        <v>1</v>
      </c>
      <c r="BA736" s="362"/>
      <c r="BB736" s="348">
        <v>17.485216206707801</v>
      </c>
      <c r="BC736" s="375">
        <v>1.06483727306194</v>
      </c>
      <c r="BD736" s="375">
        <v>9.0932883966926403E-3</v>
      </c>
      <c r="BE736" s="375">
        <v>0.55177594918568695</v>
      </c>
      <c r="BF736" s="374"/>
      <c r="BG736" s="348">
        <v>38.059899999999999</v>
      </c>
      <c r="BH736" s="348">
        <v>16.0334</v>
      </c>
      <c r="BI736" s="348">
        <v>44.479100000000003</v>
      </c>
      <c r="BJ736" s="348">
        <v>1.4276</v>
      </c>
      <c r="BK736" s="373"/>
      <c r="BL736" s="372" t="s">
        <v>3789</v>
      </c>
      <c r="BM736" s="372" t="s">
        <v>3790</v>
      </c>
      <c r="BN736" s="372" t="s">
        <v>3791</v>
      </c>
      <c r="BO736" s="372" t="s">
        <v>1132</v>
      </c>
      <c r="BP736" s="372" t="s">
        <v>3792</v>
      </c>
      <c r="BQ736" s="373"/>
      <c r="BR736" s="354" t="s">
        <v>443</v>
      </c>
    </row>
    <row r="737" spans="1:70" s="428" customFormat="1" x14ac:dyDescent="0.25">
      <c r="A737" s="885" t="s">
        <v>93</v>
      </c>
      <c r="B737" s="402"/>
      <c r="C737" s="724"/>
      <c r="D737" s="402"/>
      <c r="E737" s="403"/>
      <c r="F737" s="402"/>
      <c r="G737" s="404"/>
      <c r="H737" s="406"/>
      <c r="I737" s="405">
        <v>-0.26939999999999997</v>
      </c>
      <c r="J737" s="405">
        <v>0.98109999999999997</v>
      </c>
      <c r="K737" s="405">
        <v>1.8118000000000001</v>
      </c>
      <c r="L737" s="405">
        <v>7.2218999999999998</v>
      </c>
      <c r="M737" s="405">
        <v>5.4939999999999998</v>
      </c>
      <c r="N737" s="407">
        <v>6.8726000000000003</v>
      </c>
      <c r="O737" s="405">
        <v>4.5721999999999996</v>
      </c>
      <c r="P737" s="405">
        <v>16.743200000000002</v>
      </c>
      <c r="Q737" s="405">
        <v>16.092099999999999</v>
      </c>
      <c r="R737" s="405">
        <v>14.420299999999999</v>
      </c>
      <c r="S737" s="405">
        <v>1.2234</v>
      </c>
      <c r="T737" s="405">
        <v>18.0122</v>
      </c>
      <c r="U737" s="405">
        <v>3.6835</v>
      </c>
      <c r="V737" s="405">
        <v>9.4411000000000005</v>
      </c>
      <c r="W737" s="405">
        <v>1.2234</v>
      </c>
      <c r="X737" s="405">
        <v>12.159599999999999</v>
      </c>
      <c r="Y737" s="406"/>
      <c r="Z737" s="403">
        <v>2</v>
      </c>
      <c r="AA737" s="403">
        <v>2</v>
      </c>
      <c r="AB737" s="403">
        <v>2</v>
      </c>
      <c r="AC737" s="403">
        <v>2</v>
      </c>
      <c r="AD737" s="403">
        <v>2</v>
      </c>
      <c r="AE737" s="403">
        <v>2</v>
      </c>
      <c r="AF737" s="403">
        <v>1</v>
      </c>
      <c r="AG737" s="403">
        <v>1</v>
      </c>
      <c r="AH737" s="403">
        <v>1</v>
      </c>
      <c r="AI737" s="403">
        <v>1</v>
      </c>
      <c r="AJ737" s="403">
        <v>2</v>
      </c>
      <c r="AK737" s="403">
        <v>2</v>
      </c>
      <c r="AL737" s="403">
        <v>2</v>
      </c>
      <c r="AM737" s="403">
        <v>2</v>
      </c>
      <c r="AN737" s="403">
        <v>2</v>
      </c>
      <c r="AO737" s="402"/>
      <c r="AP737" s="405">
        <v>15.9</v>
      </c>
      <c r="AQ737" s="405">
        <v>17.57</v>
      </c>
      <c r="AR737" s="405">
        <v>14.24</v>
      </c>
      <c r="AS737" s="405">
        <v>9.11</v>
      </c>
      <c r="AT737" s="405">
        <v>13.53</v>
      </c>
      <c r="AU737" s="408"/>
      <c r="AV737" s="403">
        <v>1</v>
      </c>
      <c r="AW737" s="403">
        <v>1</v>
      </c>
      <c r="AX737" s="403">
        <v>1</v>
      </c>
      <c r="AY737" s="403">
        <v>1</v>
      </c>
      <c r="AZ737" s="403">
        <v>2</v>
      </c>
      <c r="BA737" s="409"/>
      <c r="BB737" s="405"/>
      <c r="BC737" s="410"/>
      <c r="BD737" s="410"/>
      <c r="BE737" s="410"/>
      <c r="BF737" s="406"/>
      <c r="BG737" s="405"/>
      <c r="BH737" s="405"/>
      <c r="BI737" s="405"/>
      <c r="BJ737" s="405"/>
      <c r="BK737" s="402"/>
      <c r="BL737" s="401"/>
      <c r="BM737" s="401"/>
      <c r="BN737" s="401"/>
      <c r="BO737" s="401"/>
      <c r="BP737" s="401"/>
      <c r="BQ737" s="402"/>
      <c r="BR737" s="411"/>
    </row>
    <row r="738" spans="1:70" s="428" customFormat="1" x14ac:dyDescent="0.25">
      <c r="A738" s="886" t="s">
        <v>94</v>
      </c>
      <c r="B738" s="373"/>
      <c r="C738" s="719"/>
      <c r="D738" s="373"/>
      <c r="E738" s="346"/>
      <c r="F738" s="373"/>
      <c r="G738" s="347"/>
      <c r="H738" s="374"/>
      <c r="I738" s="348">
        <v>-0.2397</v>
      </c>
      <c r="J738" s="348">
        <v>1.3806</v>
      </c>
      <c r="K738" s="348">
        <v>2.8595999999999999</v>
      </c>
      <c r="L738" s="348">
        <v>12.0876</v>
      </c>
      <c r="M738" s="348">
        <v>11.135</v>
      </c>
      <c r="N738" s="350">
        <v>12.407299999999999</v>
      </c>
      <c r="O738" s="348">
        <v>4.5721999999999996</v>
      </c>
      <c r="P738" s="348">
        <v>16.743200000000002</v>
      </c>
      <c r="Q738" s="348">
        <v>16.092099999999999</v>
      </c>
      <c r="R738" s="348">
        <v>14.420299999999999</v>
      </c>
      <c r="S738" s="348">
        <v>1.4941</v>
      </c>
      <c r="T738" s="348">
        <v>23.0382</v>
      </c>
      <c r="U738" s="348">
        <v>8.6167999999999996</v>
      </c>
      <c r="V738" s="348">
        <v>15.082800000000001</v>
      </c>
      <c r="W738" s="348">
        <v>1.4941</v>
      </c>
      <c r="X738" s="348">
        <v>18.081399999999999</v>
      </c>
      <c r="Y738" s="374"/>
      <c r="Z738" s="346"/>
      <c r="AA738" s="346"/>
      <c r="AB738" s="346"/>
      <c r="AC738" s="346"/>
      <c r="AD738" s="346"/>
      <c r="AE738" s="346"/>
      <c r="AF738" s="346"/>
      <c r="AG738" s="346"/>
      <c r="AH738" s="346"/>
      <c r="AI738" s="346"/>
      <c r="AJ738" s="346"/>
      <c r="AK738" s="346"/>
      <c r="AL738" s="346"/>
      <c r="AM738" s="346"/>
      <c r="AN738" s="346"/>
      <c r="AO738" s="373"/>
      <c r="AP738" s="348">
        <v>15.9</v>
      </c>
      <c r="AQ738" s="348">
        <v>17.57</v>
      </c>
      <c r="AR738" s="348">
        <v>14.24</v>
      </c>
      <c r="AS738" s="348">
        <v>9.11</v>
      </c>
      <c r="AT738" s="348">
        <v>23.17</v>
      </c>
      <c r="AU738" s="351"/>
      <c r="AV738" s="346"/>
      <c r="AW738" s="346"/>
      <c r="AX738" s="346"/>
      <c r="AY738" s="346"/>
      <c r="AZ738" s="346"/>
      <c r="BA738" s="362"/>
      <c r="BB738" s="348"/>
      <c r="BC738" s="375"/>
      <c r="BD738" s="375"/>
      <c r="BE738" s="375"/>
      <c r="BF738" s="374"/>
      <c r="BG738" s="348"/>
      <c r="BH738" s="348"/>
      <c r="BI738" s="348"/>
      <c r="BJ738" s="348"/>
      <c r="BK738" s="373"/>
      <c r="BL738" s="372"/>
      <c r="BM738" s="372"/>
      <c r="BN738" s="372"/>
      <c r="BO738" s="372"/>
      <c r="BP738" s="372"/>
      <c r="BQ738" s="373"/>
      <c r="BR738" s="354"/>
    </row>
    <row r="739" spans="1:70" s="428" customFormat="1" x14ac:dyDescent="0.25">
      <c r="A739" s="886" t="s">
        <v>95</v>
      </c>
      <c r="B739" s="373"/>
      <c r="C739" s="719"/>
      <c r="D739" s="373"/>
      <c r="E739" s="346"/>
      <c r="F739" s="373"/>
      <c r="G739" s="347"/>
      <c r="H739" s="374"/>
      <c r="I739" s="348">
        <v>-0.29909999999999998</v>
      </c>
      <c r="J739" s="348">
        <v>0.58160000000000001</v>
      </c>
      <c r="K739" s="348">
        <v>0.76400000000000001</v>
      </c>
      <c r="L739" s="348">
        <v>2.3561999999999999</v>
      </c>
      <c r="M739" s="348">
        <v>-0.14710000000000001</v>
      </c>
      <c r="N739" s="350">
        <v>1.3378000000000001</v>
      </c>
      <c r="O739" s="348">
        <v>4.5721999999999996</v>
      </c>
      <c r="P739" s="348">
        <v>16.743200000000002</v>
      </c>
      <c r="Q739" s="348">
        <v>16.092099999999999</v>
      </c>
      <c r="R739" s="348">
        <v>14.420299999999999</v>
      </c>
      <c r="S739" s="348">
        <v>0.95269999999999999</v>
      </c>
      <c r="T739" s="348">
        <v>12.9861</v>
      </c>
      <c r="U739" s="348">
        <v>-1.2497</v>
      </c>
      <c r="V739" s="348">
        <v>3.7993000000000001</v>
      </c>
      <c r="W739" s="348">
        <v>0.95269999999999999</v>
      </c>
      <c r="X739" s="348">
        <v>6.2378</v>
      </c>
      <c r="Y739" s="374"/>
      <c r="Z739" s="346"/>
      <c r="AA739" s="346"/>
      <c r="AB739" s="346"/>
      <c r="AC739" s="346"/>
      <c r="AD739" s="346"/>
      <c r="AE739" s="346"/>
      <c r="AF739" s="346"/>
      <c r="AG739" s="346"/>
      <c r="AH739" s="346"/>
      <c r="AI739" s="346"/>
      <c r="AJ739" s="346"/>
      <c r="AK739" s="346"/>
      <c r="AL739" s="346"/>
      <c r="AM739" s="346"/>
      <c r="AN739" s="346"/>
      <c r="AO739" s="373"/>
      <c r="AP739" s="348">
        <v>15.9</v>
      </c>
      <c r="AQ739" s="348">
        <v>17.57</v>
      </c>
      <c r="AR739" s="348">
        <v>14.24</v>
      </c>
      <c r="AS739" s="348">
        <v>9.11</v>
      </c>
      <c r="AT739" s="348">
        <v>3.89</v>
      </c>
      <c r="AU739" s="351"/>
      <c r="AV739" s="346"/>
      <c r="AW739" s="346"/>
      <c r="AX739" s="346"/>
      <c r="AY739" s="346"/>
      <c r="AZ739" s="346"/>
      <c r="BA739" s="362"/>
      <c r="BB739" s="348"/>
      <c r="BC739" s="375"/>
      <c r="BD739" s="375"/>
      <c r="BE739" s="375"/>
      <c r="BF739" s="374"/>
      <c r="BG739" s="348"/>
      <c r="BH739" s="348"/>
      <c r="BI739" s="348"/>
      <c r="BJ739" s="348"/>
      <c r="BK739" s="373"/>
      <c r="BL739" s="372"/>
      <c r="BM739" s="372"/>
      <c r="BN739" s="372"/>
      <c r="BO739" s="372"/>
      <c r="BP739" s="372"/>
      <c r="BQ739" s="373"/>
      <c r="BR739" s="354"/>
    </row>
    <row r="740" spans="1:70" s="428" customFormat="1" x14ac:dyDescent="0.25">
      <c r="A740" s="887" t="s">
        <v>96</v>
      </c>
      <c r="B740" s="413"/>
      <c r="C740" s="725"/>
      <c r="D740" s="413"/>
      <c r="E740" s="414"/>
      <c r="F740" s="413"/>
      <c r="G740" s="415"/>
      <c r="H740" s="417"/>
      <c r="I740" s="416">
        <v>-0.26939999999999997</v>
      </c>
      <c r="J740" s="416">
        <v>0.98109999999999997</v>
      </c>
      <c r="K740" s="416">
        <v>1.8118000000000001</v>
      </c>
      <c r="L740" s="416">
        <v>7.2218999999999998</v>
      </c>
      <c r="M740" s="416">
        <v>5.4939499999999999</v>
      </c>
      <c r="N740" s="418">
        <v>6.8725500000000004</v>
      </c>
      <c r="O740" s="416">
        <v>4.5721999999999996</v>
      </c>
      <c r="P740" s="416">
        <v>16.743200000000002</v>
      </c>
      <c r="Q740" s="416">
        <v>16.092099999999999</v>
      </c>
      <c r="R740" s="416">
        <v>14.420299999999999</v>
      </c>
      <c r="S740" s="416">
        <v>1.2234</v>
      </c>
      <c r="T740" s="416">
        <v>18.0122</v>
      </c>
      <c r="U740" s="416">
        <v>3.6835</v>
      </c>
      <c r="V740" s="416">
        <v>9.4411000000000005</v>
      </c>
      <c r="W740" s="416">
        <v>1.2234</v>
      </c>
      <c r="X740" s="416">
        <v>12.159599999999999</v>
      </c>
      <c r="Y740" s="417"/>
      <c r="Z740" s="414"/>
      <c r="AA740" s="414"/>
      <c r="AB740" s="414"/>
      <c r="AC740" s="414"/>
      <c r="AD740" s="414"/>
      <c r="AE740" s="414"/>
      <c r="AF740" s="414"/>
      <c r="AG740" s="414"/>
      <c r="AH740" s="414"/>
      <c r="AI740" s="414"/>
      <c r="AJ740" s="414"/>
      <c r="AK740" s="414"/>
      <c r="AL740" s="414"/>
      <c r="AM740" s="414"/>
      <c r="AN740" s="414"/>
      <c r="AO740" s="413"/>
      <c r="AP740" s="416">
        <v>15.9</v>
      </c>
      <c r="AQ740" s="416">
        <v>17.57</v>
      </c>
      <c r="AR740" s="416">
        <v>14.24</v>
      </c>
      <c r="AS740" s="416">
        <v>9.11</v>
      </c>
      <c r="AT740" s="416">
        <v>13.53</v>
      </c>
      <c r="AU740" s="419"/>
      <c r="AV740" s="414"/>
      <c r="AW740" s="414"/>
      <c r="AX740" s="414"/>
      <c r="AY740" s="414"/>
      <c r="AZ740" s="414"/>
      <c r="BA740" s="420"/>
      <c r="BB740" s="416"/>
      <c r="BC740" s="421"/>
      <c r="BD740" s="421"/>
      <c r="BE740" s="421"/>
      <c r="BF740" s="417"/>
      <c r="BG740" s="416"/>
      <c r="BH740" s="416"/>
      <c r="BI740" s="416"/>
      <c r="BJ740" s="416"/>
      <c r="BK740" s="413"/>
      <c r="BL740" s="412"/>
      <c r="BM740" s="412"/>
      <c r="BN740" s="412"/>
      <c r="BO740" s="412"/>
      <c r="BP740" s="412"/>
      <c r="BQ740" s="413"/>
      <c r="BR740" s="422"/>
    </row>
    <row r="741" spans="1:70" s="428" customFormat="1" ht="14.5" customHeight="1" x14ac:dyDescent="0.35">
      <c r="A741" s="874" t="s">
        <v>4108</v>
      </c>
      <c r="B741" s="862"/>
      <c r="C741" s="863"/>
      <c r="D741" s="862"/>
      <c r="E741" s="864"/>
      <c r="F741" s="862"/>
      <c r="G741" s="865"/>
      <c r="H741" s="867"/>
      <c r="I741" s="866"/>
      <c r="J741" s="866"/>
      <c r="K741" s="866"/>
      <c r="L741" s="866"/>
      <c r="M741" s="866"/>
      <c r="N741" s="868"/>
      <c r="O741" s="866"/>
      <c r="P741" s="866"/>
      <c r="Q741" s="866"/>
      <c r="R741" s="866"/>
      <c r="S741" s="866"/>
      <c r="T741" s="866"/>
      <c r="U741" s="866"/>
      <c r="V741" s="866"/>
      <c r="W741" s="866"/>
      <c r="X741" s="866"/>
      <c r="Y741" s="867"/>
      <c r="Z741" s="864"/>
      <c r="AA741" s="864"/>
      <c r="AB741" s="864"/>
      <c r="AC741" s="864"/>
      <c r="AD741" s="864"/>
      <c r="AE741" s="864"/>
      <c r="AF741" s="864"/>
      <c r="AG741" s="864"/>
      <c r="AH741" s="864"/>
      <c r="AI741" s="864"/>
      <c r="AJ741" s="864"/>
      <c r="AK741" s="864"/>
      <c r="AL741" s="864"/>
      <c r="AM741" s="864"/>
      <c r="AN741" s="864"/>
      <c r="AO741" s="862"/>
      <c r="AP741" s="866"/>
      <c r="AQ741" s="866"/>
      <c r="AR741" s="866"/>
      <c r="AS741" s="866"/>
      <c r="AT741" s="866"/>
      <c r="AU741" s="869"/>
      <c r="AV741" s="864"/>
      <c r="AW741" s="864"/>
      <c r="AX741" s="864"/>
      <c r="AY741" s="864"/>
      <c r="AZ741" s="864"/>
      <c r="BA741" s="870"/>
      <c r="BB741" s="866"/>
      <c r="BC741" s="871"/>
      <c r="BD741" s="871"/>
      <c r="BE741" s="871"/>
      <c r="BF741" s="867"/>
      <c r="BG741" s="866"/>
      <c r="BH741" s="866"/>
      <c r="BI741" s="866"/>
      <c r="BJ741" s="866"/>
      <c r="BK741" s="862"/>
      <c r="BL741" s="872"/>
      <c r="BM741" s="872"/>
      <c r="BN741" s="872"/>
      <c r="BO741" s="872"/>
      <c r="BP741" s="872"/>
      <c r="BQ741" s="862"/>
      <c r="BR741" s="873"/>
    </row>
    <row r="742" spans="1:70" s="428" customFormat="1" x14ac:dyDescent="0.25">
      <c r="A742" s="345" t="s">
        <v>4109</v>
      </c>
      <c r="B742" s="373"/>
      <c r="C742" s="719">
        <v>45632</v>
      </c>
      <c r="D742" s="373"/>
      <c r="E742" s="346">
        <v>2846.87</v>
      </c>
      <c r="F742" s="373"/>
      <c r="G742" s="347">
        <v>10.68</v>
      </c>
      <c r="H742" s="374"/>
      <c r="I742" s="348">
        <v>0</v>
      </c>
      <c r="J742" s="348">
        <v>0.28170000000000001</v>
      </c>
      <c r="K742" s="348">
        <v>-0.28010000000000002</v>
      </c>
      <c r="L742" s="348">
        <v>0.75470000000000004</v>
      </c>
      <c r="M742" s="348">
        <v>-3.6970000000000001</v>
      </c>
      <c r="N742" s="350">
        <v>0.37590000000000001</v>
      </c>
      <c r="O742" s="348" t="s">
        <v>430</v>
      </c>
      <c r="P742" s="348" t="s">
        <v>430</v>
      </c>
      <c r="Q742" s="348" t="s">
        <v>430</v>
      </c>
      <c r="R742" s="348" t="s">
        <v>430</v>
      </c>
      <c r="S742" s="348">
        <v>1.0407</v>
      </c>
      <c r="T742" s="348">
        <v>9.4261999999999997</v>
      </c>
      <c r="U742" s="348">
        <v>-4.8975999999999997</v>
      </c>
      <c r="V742" s="348">
        <v>1.3283</v>
      </c>
      <c r="W742" s="348">
        <v>1.0407</v>
      </c>
      <c r="X742" s="348">
        <v>4.1755000000000004</v>
      </c>
      <c r="Y742" s="374"/>
      <c r="Z742" s="346">
        <v>1</v>
      </c>
      <c r="AA742" s="346">
        <v>1</v>
      </c>
      <c r="AB742" s="346">
        <v>2</v>
      </c>
      <c r="AC742" s="346">
        <v>2</v>
      </c>
      <c r="AD742" s="346">
        <v>2</v>
      </c>
      <c r="AE742" s="346">
        <v>1</v>
      </c>
      <c r="AF742" s="346" t="s">
        <v>430</v>
      </c>
      <c r="AG742" s="346" t="s">
        <v>430</v>
      </c>
      <c r="AH742" s="346" t="s">
        <v>430</v>
      </c>
      <c r="AI742" s="346" t="s">
        <v>430</v>
      </c>
      <c r="AJ742" s="346">
        <v>1</v>
      </c>
      <c r="AK742" s="346">
        <v>2</v>
      </c>
      <c r="AL742" s="346">
        <v>2</v>
      </c>
      <c r="AM742" s="346">
        <v>1</v>
      </c>
      <c r="AN742" s="346">
        <v>1</v>
      </c>
      <c r="AO742" s="373"/>
      <c r="AP742" s="348" t="s">
        <v>430</v>
      </c>
      <c r="AQ742" s="348" t="s">
        <v>430</v>
      </c>
      <c r="AR742" s="348" t="s">
        <v>430</v>
      </c>
      <c r="AS742" s="348" t="s">
        <v>430</v>
      </c>
      <c r="AT742" s="348">
        <v>-1.99</v>
      </c>
      <c r="AU742" s="351"/>
      <c r="AV742" s="346" t="s">
        <v>430</v>
      </c>
      <c r="AW742" s="346" t="s">
        <v>430</v>
      </c>
      <c r="AX742" s="346" t="s">
        <v>430</v>
      </c>
      <c r="AY742" s="346" t="s">
        <v>430</v>
      </c>
      <c r="AZ742" s="346">
        <v>2</v>
      </c>
      <c r="BA742" s="362"/>
      <c r="BB742" s="348">
        <v>10.562520926660801</v>
      </c>
      <c r="BC742" s="375">
        <v>0.84215647608164701</v>
      </c>
      <c r="BD742" s="375">
        <v>-6.8107155712501203E-3</v>
      </c>
      <c r="BE742" s="375">
        <v>0.28223647658752399</v>
      </c>
      <c r="BF742" s="374"/>
      <c r="BG742" s="348">
        <v>89.641900000000007</v>
      </c>
      <c r="BH742" s="348" t="s">
        <v>430</v>
      </c>
      <c r="BI742" s="348" t="s">
        <v>430</v>
      </c>
      <c r="BJ742" s="348">
        <v>10.3581</v>
      </c>
      <c r="BK742" s="373"/>
      <c r="BL742" s="372" t="s">
        <v>3795</v>
      </c>
      <c r="BM742" s="372" t="s">
        <v>3796</v>
      </c>
      <c r="BN742" s="372" t="s">
        <v>1594</v>
      </c>
      <c r="BO742" s="372" t="s">
        <v>3797</v>
      </c>
      <c r="BP742" s="372" t="s">
        <v>3798</v>
      </c>
      <c r="BQ742" s="373"/>
      <c r="BR742" s="354" t="s">
        <v>436</v>
      </c>
    </row>
    <row r="743" spans="1:70" s="428" customFormat="1" x14ac:dyDescent="0.25">
      <c r="A743" s="345" t="s">
        <v>4110</v>
      </c>
      <c r="B743" s="373"/>
      <c r="C743" s="719">
        <v>43543</v>
      </c>
      <c r="D743" s="373"/>
      <c r="E743" s="346">
        <v>211.22</v>
      </c>
      <c r="F743" s="373"/>
      <c r="G743" s="347">
        <v>24.485600000000002</v>
      </c>
      <c r="H743" s="374"/>
      <c r="I743" s="348">
        <v>-1.14E-2</v>
      </c>
      <c r="J743" s="348">
        <v>-4.9000000000000002E-2</v>
      </c>
      <c r="K743" s="348">
        <v>0.90910000000000002</v>
      </c>
      <c r="L743" s="348">
        <v>3.4802</v>
      </c>
      <c r="M743" s="348">
        <v>-1.5388999999999999</v>
      </c>
      <c r="N743" s="350">
        <v>-0.37919999999999998</v>
      </c>
      <c r="O743" s="348">
        <v>-1.1771</v>
      </c>
      <c r="P743" s="348">
        <v>9.0195000000000007</v>
      </c>
      <c r="Q743" s="348">
        <v>10.639699999999999</v>
      </c>
      <c r="R743" s="348" t="s">
        <v>430</v>
      </c>
      <c r="S743" s="348">
        <v>0.89329999999999998</v>
      </c>
      <c r="T743" s="348">
        <v>9.9788999999999994</v>
      </c>
      <c r="U743" s="348">
        <v>-3.4765000000000001</v>
      </c>
      <c r="V743" s="348">
        <v>1.2566999999999999</v>
      </c>
      <c r="W743" s="348">
        <v>0.89329999999999998</v>
      </c>
      <c r="X743" s="348">
        <v>12.9917</v>
      </c>
      <c r="Y743" s="374"/>
      <c r="Z743" s="346">
        <v>2</v>
      </c>
      <c r="AA743" s="346">
        <v>2</v>
      </c>
      <c r="AB743" s="346">
        <v>1</v>
      </c>
      <c r="AC743" s="346">
        <v>1</v>
      </c>
      <c r="AD743" s="346">
        <v>1</v>
      </c>
      <c r="AE743" s="346">
        <v>2</v>
      </c>
      <c r="AF743" s="346">
        <v>1</v>
      </c>
      <c r="AG743" s="346">
        <v>1</v>
      </c>
      <c r="AH743" s="346">
        <v>1</v>
      </c>
      <c r="AI743" s="346" t="s">
        <v>430</v>
      </c>
      <c r="AJ743" s="346">
        <v>2</v>
      </c>
      <c r="AK743" s="346">
        <v>1</v>
      </c>
      <c r="AL743" s="346">
        <v>1</v>
      </c>
      <c r="AM743" s="346">
        <v>2</v>
      </c>
      <c r="AN743" s="346">
        <v>2</v>
      </c>
      <c r="AO743" s="373"/>
      <c r="AP743" s="348" t="s">
        <v>430</v>
      </c>
      <c r="AQ743" s="348">
        <v>12.06</v>
      </c>
      <c r="AR743" s="348">
        <v>8.4600000000000009</v>
      </c>
      <c r="AS743" s="348">
        <v>3.35</v>
      </c>
      <c r="AT743" s="348">
        <v>-0.56999999999999995</v>
      </c>
      <c r="AU743" s="351"/>
      <c r="AV743" s="346" t="s">
        <v>430</v>
      </c>
      <c r="AW743" s="346">
        <v>1</v>
      </c>
      <c r="AX743" s="346">
        <v>1</v>
      </c>
      <c r="AY743" s="346">
        <v>1</v>
      </c>
      <c r="AZ743" s="346">
        <v>1</v>
      </c>
      <c r="BA743" s="362"/>
      <c r="BB743" s="348">
        <v>11.4433719905152</v>
      </c>
      <c r="BC743" s="375">
        <v>0.81931409521294196</v>
      </c>
      <c r="BD743" s="375">
        <v>3.40450700918127E-2</v>
      </c>
      <c r="BE743" s="375">
        <v>8.4894344483873604E-2</v>
      </c>
      <c r="BF743" s="374"/>
      <c r="BG743" s="348">
        <v>98.626099999999994</v>
      </c>
      <c r="BH743" s="348" t="s">
        <v>430</v>
      </c>
      <c r="BI743" s="348" t="s">
        <v>430</v>
      </c>
      <c r="BJ743" s="348">
        <v>1.3738999999999999</v>
      </c>
      <c r="BK743" s="373"/>
      <c r="BL743" s="372" t="s">
        <v>3800</v>
      </c>
      <c r="BM743" s="372" t="s">
        <v>3801</v>
      </c>
      <c r="BN743" s="372" t="s">
        <v>3802</v>
      </c>
      <c r="BO743" s="372" t="s">
        <v>3803</v>
      </c>
      <c r="BP743" s="372" t="s">
        <v>3804</v>
      </c>
      <c r="BQ743" s="373"/>
      <c r="BR743" s="354" t="s">
        <v>3805</v>
      </c>
    </row>
    <row r="744" spans="1:70" s="428" customFormat="1" x14ac:dyDescent="0.25">
      <c r="A744" s="885" t="s">
        <v>93</v>
      </c>
      <c r="B744" s="402"/>
      <c r="C744" s="724"/>
      <c r="D744" s="402"/>
      <c r="E744" s="403"/>
      <c r="F744" s="402"/>
      <c r="G744" s="404"/>
      <c r="H744" s="406"/>
      <c r="I744" s="405">
        <v>-5.7000000000000002E-3</v>
      </c>
      <c r="J744" s="405">
        <v>0.1164</v>
      </c>
      <c r="K744" s="405">
        <v>0.3145</v>
      </c>
      <c r="L744" s="405">
        <v>2.1175000000000002</v>
      </c>
      <c r="M744" s="405">
        <v>-2.6179999999999999</v>
      </c>
      <c r="N744" s="407">
        <v>-1.6999999999999999E-3</v>
      </c>
      <c r="O744" s="405">
        <v>-1.1771</v>
      </c>
      <c r="P744" s="405">
        <v>9.0195000000000007</v>
      </c>
      <c r="Q744" s="405">
        <v>10.639699999999999</v>
      </c>
      <c r="R744" s="405" t="s">
        <v>430</v>
      </c>
      <c r="S744" s="405">
        <v>0.96699999999999997</v>
      </c>
      <c r="T744" s="405">
        <v>9.7026000000000003</v>
      </c>
      <c r="U744" s="405">
        <v>-4.1870000000000003</v>
      </c>
      <c r="V744" s="405">
        <v>1.2925</v>
      </c>
      <c r="W744" s="405">
        <v>0.96699999999999997</v>
      </c>
      <c r="X744" s="405">
        <v>8.5836000000000006</v>
      </c>
      <c r="Y744" s="406"/>
      <c r="Z744" s="403">
        <v>2</v>
      </c>
      <c r="AA744" s="403">
        <v>2</v>
      </c>
      <c r="AB744" s="403">
        <v>2</v>
      </c>
      <c r="AC744" s="403">
        <v>2</v>
      </c>
      <c r="AD744" s="403">
        <v>2</v>
      </c>
      <c r="AE744" s="403">
        <v>2</v>
      </c>
      <c r="AF744" s="403">
        <v>1</v>
      </c>
      <c r="AG744" s="403">
        <v>1</v>
      </c>
      <c r="AH744" s="403">
        <v>1</v>
      </c>
      <c r="AI744" s="403">
        <v>0</v>
      </c>
      <c r="AJ744" s="403">
        <v>2</v>
      </c>
      <c r="AK744" s="403">
        <v>2</v>
      </c>
      <c r="AL744" s="403">
        <v>2</v>
      </c>
      <c r="AM744" s="403">
        <v>2</v>
      </c>
      <c r="AN744" s="403">
        <v>2</v>
      </c>
      <c r="AO744" s="402"/>
      <c r="AP744" s="405" t="s">
        <v>430</v>
      </c>
      <c r="AQ744" s="405">
        <v>12.06</v>
      </c>
      <c r="AR744" s="405">
        <v>8.4600000000000009</v>
      </c>
      <c r="AS744" s="405">
        <v>3.35</v>
      </c>
      <c r="AT744" s="405">
        <v>-1.28</v>
      </c>
      <c r="AU744" s="408"/>
      <c r="AV744" s="403">
        <v>0</v>
      </c>
      <c r="AW744" s="403">
        <v>1</v>
      </c>
      <c r="AX744" s="403">
        <v>1</v>
      </c>
      <c r="AY744" s="403">
        <v>1</v>
      </c>
      <c r="AZ744" s="403">
        <v>2</v>
      </c>
      <c r="BA744" s="409"/>
      <c r="BB744" s="405"/>
      <c r="BC744" s="410"/>
      <c r="BD744" s="410"/>
      <c r="BE744" s="410"/>
      <c r="BF744" s="406"/>
      <c r="BG744" s="405"/>
      <c r="BH744" s="405"/>
      <c r="BI744" s="405"/>
      <c r="BJ744" s="405"/>
      <c r="BK744" s="402"/>
      <c r="BL744" s="401"/>
      <c r="BM744" s="401"/>
      <c r="BN744" s="401"/>
      <c r="BO744" s="401"/>
      <c r="BP744" s="401"/>
      <c r="BQ744" s="402"/>
      <c r="BR744" s="411"/>
    </row>
    <row r="745" spans="1:70" s="428" customFormat="1" x14ac:dyDescent="0.25">
      <c r="A745" s="886" t="s">
        <v>94</v>
      </c>
      <c r="B745" s="373"/>
      <c r="C745" s="719"/>
      <c r="D745" s="373"/>
      <c r="E745" s="346"/>
      <c r="F745" s="373"/>
      <c r="G745" s="347"/>
      <c r="H745" s="374"/>
      <c r="I745" s="348">
        <v>0</v>
      </c>
      <c r="J745" s="348">
        <v>0.28170000000000001</v>
      </c>
      <c r="K745" s="348">
        <v>0.90910000000000002</v>
      </c>
      <c r="L745" s="348">
        <v>3.4802</v>
      </c>
      <c r="M745" s="348">
        <v>-1.5388999999999999</v>
      </c>
      <c r="N745" s="350">
        <v>0.37590000000000001</v>
      </c>
      <c r="O745" s="348">
        <v>-1.1771</v>
      </c>
      <c r="P745" s="348">
        <v>9.0195000000000007</v>
      </c>
      <c r="Q745" s="348">
        <v>10.639699999999999</v>
      </c>
      <c r="R745" s="348" t="s">
        <v>430</v>
      </c>
      <c r="S745" s="348">
        <v>1.0407</v>
      </c>
      <c r="T745" s="348">
        <v>9.9788999999999994</v>
      </c>
      <c r="U745" s="348">
        <v>-3.4765000000000001</v>
      </c>
      <c r="V745" s="348">
        <v>1.3283</v>
      </c>
      <c r="W745" s="348">
        <v>1.0407</v>
      </c>
      <c r="X745" s="348">
        <v>12.9917</v>
      </c>
      <c r="Y745" s="374"/>
      <c r="Z745" s="346"/>
      <c r="AA745" s="346"/>
      <c r="AB745" s="346"/>
      <c r="AC745" s="346"/>
      <c r="AD745" s="346"/>
      <c r="AE745" s="346"/>
      <c r="AF745" s="346"/>
      <c r="AG745" s="346"/>
      <c r="AH745" s="346"/>
      <c r="AI745" s="346"/>
      <c r="AJ745" s="346"/>
      <c r="AK745" s="346"/>
      <c r="AL745" s="346"/>
      <c r="AM745" s="346"/>
      <c r="AN745" s="346"/>
      <c r="AO745" s="373"/>
      <c r="AP745" s="348" t="s">
        <v>430</v>
      </c>
      <c r="AQ745" s="348">
        <v>12.06</v>
      </c>
      <c r="AR745" s="348">
        <v>8.4600000000000009</v>
      </c>
      <c r="AS745" s="348">
        <v>3.35</v>
      </c>
      <c r="AT745" s="348">
        <v>-0.56999999999999995</v>
      </c>
      <c r="AU745" s="351"/>
      <c r="AV745" s="346"/>
      <c r="AW745" s="346"/>
      <c r="AX745" s="346"/>
      <c r="AY745" s="346"/>
      <c r="AZ745" s="346"/>
      <c r="BA745" s="362"/>
      <c r="BB745" s="348"/>
      <c r="BC745" s="375"/>
      <c r="BD745" s="375"/>
      <c r="BE745" s="375"/>
      <c r="BF745" s="374"/>
      <c r="BG745" s="348"/>
      <c r="BH745" s="348"/>
      <c r="BI745" s="348"/>
      <c r="BJ745" s="348"/>
      <c r="BK745" s="373"/>
      <c r="BL745" s="372"/>
      <c r="BM745" s="372"/>
      <c r="BN745" s="372"/>
      <c r="BO745" s="372"/>
      <c r="BP745" s="372"/>
      <c r="BQ745" s="373"/>
      <c r="BR745" s="354"/>
    </row>
    <row r="746" spans="1:70" s="428" customFormat="1" x14ac:dyDescent="0.25">
      <c r="A746" s="886" t="s">
        <v>95</v>
      </c>
      <c r="B746" s="373"/>
      <c r="C746" s="719"/>
      <c r="D746" s="373"/>
      <c r="E746" s="346"/>
      <c r="F746" s="373"/>
      <c r="G746" s="347"/>
      <c r="H746" s="374"/>
      <c r="I746" s="348">
        <v>-1.14E-2</v>
      </c>
      <c r="J746" s="348">
        <v>-4.9000000000000002E-2</v>
      </c>
      <c r="K746" s="348">
        <v>-0.28010000000000002</v>
      </c>
      <c r="L746" s="348">
        <v>0.75470000000000004</v>
      </c>
      <c r="M746" s="348">
        <v>-3.6970000000000001</v>
      </c>
      <c r="N746" s="350">
        <v>-0.37919999999999998</v>
      </c>
      <c r="O746" s="348">
        <v>-1.1771</v>
      </c>
      <c r="P746" s="348">
        <v>9.0195000000000007</v>
      </c>
      <c r="Q746" s="348">
        <v>10.639699999999999</v>
      </c>
      <c r="R746" s="348" t="s">
        <v>430</v>
      </c>
      <c r="S746" s="348">
        <v>0.89329999999999998</v>
      </c>
      <c r="T746" s="348">
        <v>9.4261999999999997</v>
      </c>
      <c r="U746" s="348">
        <v>-4.8975999999999997</v>
      </c>
      <c r="V746" s="348">
        <v>1.2566999999999999</v>
      </c>
      <c r="W746" s="348">
        <v>0.89329999999999998</v>
      </c>
      <c r="X746" s="348">
        <v>4.1755000000000004</v>
      </c>
      <c r="Y746" s="374"/>
      <c r="Z746" s="346"/>
      <c r="AA746" s="346"/>
      <c r="AB746" s="346"/>
      <c r="AC746" s="346"/>
      <c r="AD746" s="346"/>
      <c r="AE746" s="346"/>
      <c r="AF746" s="346"/>
      <c r="AG746" s="346"/>
      <c r="AH746" s="346"/>
      <c r="AI746" s="346"/>
      <c r="AJ746" s="346"/>
      <c r="AK746" s="346"/>
      <c r="AL746" s="346"/>
      <c r="AM746" s="346"/>
      <c r="AN746" s="346"/>
      <c r="AO746" s="373"/>
      <c r="AP746" s="348" t="s">
        <v>430</v>
      </c>
      <c r="AQ746" s="348">
        <v>12.06</v>
      </c>
      <c r="AR746" s="348">
        <v>8.4600000000000009</v>
      </c>
      <c r="AS746" s="348">
        <v>3.35</v>
      </c>
      <c r="AT746" s="348">
        <v>-1.99</v>
      </c>
      <c r="AU746" s="351"/>
      <c r="AV746" s="346"/>
      <c r="AW746" s="346"/>
      <c r="AX746" s="346"/>
      <c r="AY746" s="346"/>
      <c r="AZ746" s="346"/>
      <c r="BA746" s="362"/>
      <c r="BB746" s="348"/>
      <c r="BC746" s="375"/>
      <c r="BD746" s="375"/>
      <c r="BE746" s="375"/>
      <c r="BF746" s="374"/>
      <c r="BG746" s="348"/>
      <c r="BH746" s="348"/>
      <c r="BI746" s="348"/>
      <c r="BJ746" s="348"/>
      <c r="BK746" s="373"/>
      <c r="BL746" s="372"/>
      <c r="BM746" s="372"/>
      <c r="BN746" s="372"/>
      <c r="BO746" s="372"/>
      <c r="BP746" s="372"/>
      <c r="BQ746" s="373"/>
      <c r="BR746" s="354"/>
    </row>
    <row r="747" spans="1:70" s="428" customFormat="1" x14ac:dyDescent="0.25">
      <c r="A747" s="887" t="s">
        <v>96</v>
      </c>
      <c r="B747" s="413"/>
      <c r="C747" s="725"/>
      <c r="D747" s="413"/>
      <c r="E747" s="414"/>
      <c r="F747" s="413"/>
      <c r="G747" s="415"/>
      <c r="H747" s="417"/>
      <c r="I747" s="416">
        <v>-5.7000000000000002E-3</v>
      </c>
      <c r="J747" s="416">
        <v>0.11635</v>
      </c>
      <c r="K747" s="416">
        <v>0.3145</v>
      </c>
      <c r="L747" s="416">
        <v>2.1174499999999998</v>
      </c>
      <c r="M747" s="416">
        <v>-2.61795</v>
      </c>
      <c r="N747" s="418">
        <v>-1.65E-3</v>
      </c>
      <c r="O747" s="416">
        <v>-1.1771</v>
      </c>
      <c r="P747" s="416">
        <v>9.0195000000000007</v>
      </c>
      <c r="Q747" s="416">
        <v>10.639699999999999</v>
      </c>
      <c r="R747" s="416" t="s">
        <v>430</v>
      </c>
      <c r="S747" s="416">
        <v>0.96699999999999997</v>
      </c>
      <c r="T747" s="416">
        <v>9.7026000000000003</v>
      </c>
      <c r="U747" s="416">
        <v>-4.1870000000000003</v>
      </c>
      <c r="V747" s="416">
        <v>1.2925</v>
      </c>
      <c r="W747" s="416">
        <v>0.96699999999999997</v>
      </c>
      <c r="X747" s="416">
        <v>8.5836000000000006</v>
      </c>
      <c r="Y747" s="417"/>
      <c r="Z747" s="414"/>
      <c r="AA747" s="414"/>
      <c r="AB747" s="414"/>
      <c r="AC747" s="414"/>
      <c r="AD747" s="414"/>
      <c r="AE747" s="414"/>
      <c r="AF747" s="414"/>
      <c r="AG747" s="414"/>
      <c r="AH747" s="414"/>
      <c r="AI747" s="414"/>
      <c r="AJ747" s="414"/>
      <c r="AK747" s="414"/>
      <c r="AL747" s="414"/>
      <c r="AM747" s="414"/>
      <c r="AN747" s="414"/>
      <c r="AO747" s="413"/>
      <c r="AP747" s="416" t="s">
        <v>430</v>
      </c>
      <c r="AQ747" s="416">
        <v>12.06</v>
      </c>
      <c r="AR747" s="416">
        <v>8.4600000000000009</v>
      </c>
      <c r="AS747" s="416">
        <v>3.35</v>
      </c>
      <c r="AT747" s="416">
        <v>-1.28</v>
      </c>
      <c r="AU747" s="419"/>
      <c r="AV747" s="414"/>
      <c r="AW747" s="414"/>
      <c r="AX747" s="414"/>
      <c r="AY747" s="414"/>
      <c r="AZ747" s="414"/>
      <c r="BA747" s="420"/>
      <c r="BB747" s="416"/>
      <c r="BC747" s="421"/>
      <c r="BD747" s="421"/>
      <c r="BE747" s="421"/>
      <c r="BF747" s="417"/>
      <c r="BG747" s="416"/>
      <c r="BH747" s="416"/>
      <c r="BI747" s="416"/>
      <c r="BJ747" s="416"/>
      <c r="BK747" s="413"/>
      <c r="BL747" s="412"/>
      <c r="BM747" s="412"/>
      <c r="BN747" s="412"/>
      <c r="BO747" s="412"/>
      <c r="BP747" s="412"/>
      <c r="BQ747" s="413"/>
      <c r="BR747" s="422"/>
    </row>
    <row r="748" spans="1:70" s="428" customFormat="1" ht="14.5" customHeight="1" x14ac:dyDescent="0.35">
      <c r="A748" s="874" t="s">
        <v>4111</v>
      </c>
      <c r="B748" s="862"/>
      <c r="C748" s="863"/>
      <c r="D748" s="862"/>
      <c r="E748" s="864"/>
      <c r="F748" s="862"/>
      <c r="G748" s="865"/>
      <c r="H748" s="867"/>
      <c r="I748" s="866"/>
      <c r="J748" s="866"/>
      <c r="K748" s="866"/>
      <c r="L748" s="866"/>
      <c r="M748" s="866"/>
      <c r="N748" s="868"/>
      <c r="O748" s="866"/>
      <c r="P748" s="866"/>
      <c r="Q748" s="866"/>
      <c r="R748" s="866"/>
      <c r="S748" s="866"/>
      <c r="T748" s="866"/>
      <c r="U748" s="866"/>
      <c r="V748" s="866"/>
      <c r="W748" s="866"/>
      <c r="X748" s="866"/>
      <c r="Y748" s="867"/>
      <c r="Z748" s="864"/>
      <c r="AA748" s="864"/>
      <c r="AB748" s="864"/>
      <c r="AC748" s="864"/>
      <c r="AD748" s="864"/>
      <c r="AE748" s="864"/>
      <c r="AF748" s="864"/>
      <c r="AG748" s="864"/>
      <c r="AH748" s="864"/>
      <c r="AI748" s="864"/>
      <c r="AJ748" s="864"/>
      <c r="AK748" s="864"/>
      <c r="AL748" s="864"/>
      <c r="AM748" s="864"/>
      <c r="AN748" s="864"/>
      <c r="AO748" s="862"/>
      <c r="AP748" s="866"/>
      <c r="AQ748" s="866"/>
      <c r="AR748" s="866"/>
      <c r="AS748" s="866"/>
      <c r="AT748" s="866"/>
      <c r="AU748" s="869"/>
      <c r="AV748" s="864"/>
      <c r="AW748" s="864"/>
      <c r="AX748" s="864"/>
      <c r="AY748" s="864"/>
      <c r="AZ748" s="864"/>
      <c r="BA748" s="870"/>
      <c r="BB748" s="866"/>
      <c r="BC748" s="871"/>
      <c r="BD748" s="871"/>
      <c r="BE748" s="871"/>
      <c r="BF748" s="867"/>
      <c r="BG748" s="866"/>
      <c r="BH748" s="866"/>
      <c r="BI748" s="866"/>
      <c r="BJ748" s="866"/>
      <c r="BK748" s="862"/>
      <c r="BL748" s="872"/>
      <c r="BM748" s="872"/>
      <c r="BN748" s="872"/>
      <c r="BO748" s="872"/>
      <c r="BP748" s="872"/>
      <c r="BQ748" s="862"/>
      <c r="BR748" s="873"/>
    </row>
    <row r="749" spans="1:70" s="428" customFormat="1" x14ac:dyDescent="0.25">
      <c r="A749" s="345" t="s">
        <v>4112</v>
      </c>
      <c r="B749" s="373"/>
      <c r="C749" s="719">
        <v>45685</v>
      </c>
      <c r="D749" s="373"/>
      <c r="E749" s="346">
        <v>2089</v>
      </c>
      <c r="F749" s="373"/>
      <c r="G749" s="347">
        <v>11.18</v>
      </c>
      <c r="H749" s="374"/>
      <c r="I749" s="348">
        <v>0</v>
      </c>
      <c r="J749" s="348">
        <v>0.35909999999999997</v>
      </c>
      <c r="K749" s="348">
        <v>1.6364000000000001</v>
      </c>
      <c r="L749" s="348">
        <v>1.085</v>
      </c>
      <c r="M749" s="348">
        <v>-3.9519000000000002</v>
      </c>
      <c r="N749" s="350">
        <v>-1.3239000000000001</v>
      </c>
      <c r="O749" s="348" t="s">
        <v>430</v>
      </c>
      <c r="P749" s="348" t="s">
        <v>430</v>
      </c>
      <c r="Q749" s="348" t="s">
        <v>430</v>
      </c>
      <c r="R749" s="348" t="s">
        <v>430</v>
      </c>
      <c r="S749" s="348">
        <v>1.5441</v>
      </c>
      <c r="T749" s="348">
        <v>9.7154000000000007</v>
      </c>
      <c r="U749" s="348">
        <v>-5.4146000000000001</v>
      </c>
      <c r="V749" s="348">
        <v>-2.2726999999999999</v>
      </c>
      <c r="W749" s="348">
        <v>1.5441</v>
      </c>
      <c r="X749" s="348">
        <v>7.9222000000000001</v>
      </c>
      <c r="Y749" s="374"/>
      <c r="Z749" s="346">
        <v>2</v>
      </c>
      <c r="AA749" s="346">
        <v>2</v>
      </c>
      <c r="AB749" s="346">
        <v>2</v>
      </c>
      <c r="AC749" s="346">
        <v>1</v>
      </c>
      <c r="AD749" s="346">
        <v>2</v>
      </c>
      <c r="AE749" s="346">
        <v>1</v>
      </c>
      <c r="AF749" s="346" t="s">
        <v>430</v>
      </c>
      <c r="AG749" s="346" t="s">
        <v>430</v>
      </c>
      <c r="AH749" s="346" t="s">
        <v>430</v>
      </c>
      <c r="AI749" s="346" t="s">
        <v>430</v>
      </c>
      <c r="AJ749" s="346">
        <v>2</v>
      </c>
      <c r="AK749" s="346">
        <v>1</v>
      </c>
      <c r="AL749" s="346">
        <v>2</v>
      </c>
      <c r="AM749" s="346">
        <v>1</v>
      </c>
      <c r="AN749" s="346">
        <v>2</v>
      </c>
      <c r="AO749" s="373"/>
      <c r="AP749" s="348" t="s">
        <v>430</v>
      </c>
      <c r="AQ749" s="348" t="s">
        <v>430</v>
      </c>
      <c r="AR749" s="348" t="s">
        <v>430</v>
      </c>
      <c r="AS749" s="348" t="s">
        <v>430</v>
      </c>
      <c r="AT749" s="348">
        <v>-3.46</v>
      </c>
      <c r="AU749" s="351"/>
      <c r="AV749" s="346" t="s">
        <v>430</v>
      </c>
      <c r="AW749" s="346" t="s">
        <v>430</v>
      </c>
      <c r="AX749" s="346" t="s">
        <v>430</v>
      </c>
      <c r="AY749" s="346" t="s">
        <v>430</v>
      </c>
      <c r="AZ749" s="346">
        <v>1</v>
      </c>
      <c r="BA749" s="362"/>
      <c r="BB749" s="348">
        <v>12.8120470498261</v>
      </c>
      <c r="BC749" s="375">
        <v>0.97306940359150995</v>
      </c>
      <c r="BD749" s="375">
        <v>3.1832075087048502E-2</v>
      </c>
      <c r="BE749" s="375">
        <v>-2.0339802979133102E-2</v>
      </c>
      <c r="BF749" s="374"/>
      <c r="BG749" s="348">
        <v>71.956599999999995</v>
      </c>
      <c r="BH749" s="348">
        <v>14.361800000000001</v>
      </c>
      <c r="BI749" s="348">
        <v>8.34267</v>
      </c>
      <c r="BJ749" s="348">
        <v>5.3389300000000004</v>
      </c>
      <c r="BK749" s="373"/>
      <c r="BL749" s="372" t="s">
        <v>3808</v>
      </c>
      <c r="BM749" s="372" t="s">
        <v>3809</v>
      </c>
      <c r="BN749" s="372" t="s">
        <v>3810</v>
      </c>
      <c r="BO749" s="372" t="s">
        <v>3314</v>
      </c>
      <c r="BP749" s="372" t="s">
        <v>3811</v>
      </c>
      <c r="BQ749" s="373"/>
      <c r="BR749" s="354" t="s">
        <v>554</v>
      </c>
    </row>
    <row r="750" spans="1:70" s="428" customFormat="1" ht="11" x14ac:dyDescent="0.3">
      <c r="A750" s="841" t="s">
        <v>4113</v>
      </c>
      <c r="B750" s="842"/>
      <c r="C750" s="843">
        <v>45988</v>
      </c>
      <c r="D750" s="842"/>
      <c r="E750" s="844">
        <v>797.96100000000001</v>
      </c>
      <c r="F750" s="842"/>
      <c r="G750" s="845">
        <v>9.7759999999999998</v>
      </c>
      <c r="H750" s="847"/>
      <c r="I750" s="846">
        <v>0.1537</v>
      </c>
      <c r="J750" s="846">
        <v>0.82509999999999994</v>
      </c>
      <c r="K750" s="846">
        <v>2.0886</v>
      </c>
      <c r="L750" s="846">
        <v>-1.3522000000000001</v>
      </c>
      <c r="M750" s="846">
        <v>-2.3473999999999999</v>
      </c>
      <c r="N750" s="848" t="s">
        <v>430</v>
      </c>
      <c r="O750" s="846" t="s">
        <v>430</v>
      </c>
      <c r="P750" s="846" t="s">
        <v>430</v>
      </c>
      <c r="Q750" s="846" t="s">
        <v>430</v>
      </c>
      <c r="R750" s="846" t="s">
        <v>430</v>
      </c>
      <c r="S750" s="846">
        <v>2.2915000000000001</v>
      </c>
      <c r="T750" s="846">
        <v>7.5468000000000002</v>
      </c>
      <c r="U750" s="846">
        <v>-4.3350999999999997</v>
      </c>
      <c r="V750" s="846" t="s">
        <v>430</v>
      </c>
      <c r="W750" s="846">
        <v>2.2915000000000001</v>
      </c>
      <c r="X750" s="846">
        <v>-2.2400000000000002</v>
      </c>
      <c r="Y750" s="847"/>
      <c r="Z750" s="844">
        <v>1</v>
      </c>
      <c r="AA750" s="844">
        <v>1</v>
      </c>
      <c r="AB750" s="844">
        <v>1</v>
      </c>
      <c r="AC750" s="844">
        <v>2</v>
      </c>
      <c r="AD750" s="844">
        <v>1</v>
      </c>
      <c r="AE750" s="844" t="s">
        <v>430</v>
      </c>
      <c r="AF750" s="844" t="s">
        <v>430</v>
      </c>
      <c r="AG750" s="844" t="s">
        <v>430</v>
      </c>
      <c r="AH750" s="844" t="s">
        <v>430</v>
      </c>
      <c r="AI750" s="844" t="s">
        <v>430</v>
      </c>
      <c r="AJ750" s="844">
        <v>1</v>
      </c>
      <c r="AK750" s="844">
        <v>2</v>
      </c>
      <c r="AL750" s="844">
        <v>1</v>
      </c>
      <c r="AM750" s="844" t="s">
        <v>430</v>
      </c>
      <c r="AN750" s="844">
        <v>1</v>
      </c>
      <c r="AO750" s="842"/>
      <c r="AP750" s="846" t="s">
        <v>430</v>
      </c>
      <c r="AQ750" s="846" t="s">
        <v>430</v>
      </c>
      <c r="AR750" s="846" t="s">
        <v>430</v>
      </c>
      <c r="AS750" s="846" t="s">
        <v>430</v>
      </c>
      <c r="AT750" s="846" t="s">
        <v>430</v>
      </c>
      <c r="AU750" s="849"/>
      <c r="AV750" s="844" t="s">
        <v>430</v>
      </c>
      <c r="AW750" s="844" t="s">
        <v>430</v>
      </c>
      <c r="AX750" s="844" t="s">
        <v>430</v>
      </c>
      <c r="AY750" s="844" t="s">
        <v>430</v>
      </c>
      <c r="AZ750" s="844" t="s">
        <v>430</v>
      </c>
      <c r="BA750" s="851"/>
      <c r="BB750" s="846">
        <v>16.443796744530701</v>
      </c>
      <c r="BC750" s="852">
        <v>1.0868702568995099</v>
      </c>
      <c r="BD750" s="852">
        <v>-4.5407009105400499E-2</v>
      </c>
      <c r="BE750" s="852">
        <v>0.18315608187941201</v>
      </c>
      <c r="BF750" s="847"/>
      <c r="BG750" s="846">
        <v>67.128900000000002</v>
      </c>
      <c r="BH750" s="846">
        <v>15.080399999999999</v>
      </c>
      <c r="BI750" s="846">
        <v>16.079999999999998</v>
      </c>
      <c r="BJ750" s="846">
        <v>1.7107000000000001</v>
      </c>
      <c r="BK750" s="842"/>
      <c r="BL750" s="855" t="s">
        <v>3813</v>
      </c>
      <c r="BM750" s="855" t="s">
        <v>3814</v>
      </c>
      <c r="BN750" s="855" t="s">
        <v>3815</v>
      </c>
      <c r="BO750" s="855" t="s">
        <v>3816</v>
      </c>
      <c r="BP750" s="855" t="s">
        <v>3817</v>
      </c>
      <c r="BQ750" s="842"/>
      <c r="BR750" s="856" t="s">
        <v>602</v>
      </c>
    </row>
    <row r="751" spans="1:70" s="428" customFormat="1" x14ac:dyDescent="0.25">
      <c r="A751" s="885" t="s">
        <v>93</v>
      </c>
      <c r="B751" s="402"/>
      <c r="C751" s="724"/>
      <c r="D751" s="402"/>
      <c r="E751" s="403"/>
      <c r="F751" s="402"/>
      <c r="G751" s="404"/>
      <c r="H751" s="406"/>
      <c r="I751" s="405">
        <v>7.6899999999999996E-2</v>
      </c>
      <c r="J751" s="405">
        <v>0.59209999999999996</v>
      </c>
      <c r="K751" s="405">
        <v>1.8625</v>
      </c>
      <c r="L751" s="405">
        <v>-0.1336</v>
      </c>
      <c r="M751" s="405">
        <v>-3.1497000000000002</v>
      </c>
      <c r="N751" s="407">
        <v>-1.3239000000000001</v>
      </c>
      <c r="O751" s="405" t="s">
        <v>430</v>
      </c>
      <c r="P751" s="405" t="s">
        <v>430</v>
      </c>
      <c r="Q751" s="405" t="s">
        <v>430</v>
      </c>
      <c r="R751" s="405" t="s">
        <v>430</v>
      </c>
      <c r="S751" s="405">
        <v>1.9177999999999999</v>
      </c>
      <c r="T751" s="405">
        <v>8.6311</v>
      </c>
      <c r="U751" s="405">
        <v>-4.8747999999999996</v>
      </c>
      <c r="V751" s="405">
        <v>-2.2726999999999999</v>
      </c>
      <c r="W751" s="405">
        <v>1.9177999999999999</v>
      </c>
      <c r="X751" s="405">
        <v>2.8411</v>
      </c>
      <c r="Y751" s="406"/>
      <c r="Z751" s="403">
        <v>2</v>
      </c>
      <c r="AA751" s="403">
        <v>2</v>
      </c>
      <c r="AB751" s="403">
        <v>2</v>
      </c>
      <c r="AC751" s="403">
        <v>2</v>
      </c>
      <c r="AD751" s="403">
        <v>2</v>
      </c>
      <c r="AE751" s="403">
        <v>1</v>
      </c>
      <c r="AF751" s="403">
        <v>0</v>
      </c>
      <c r="AG751" s="403">
        <v>0</v>
      </c>
      <c r="AH751" s="403">
        <v>0</v>
      </c>
      <c r="AI751" s="403">
        <v>0</v>
      </c>
      <c r="AJ751" s="403">
        <v>2</v>
      </c>
      <c r="AK751" s="403">
        <v>2</v>
      </c>
      <c r="AL751" s="403">
        <v>2</v>
      </c>
      <c r="AM751" s="403">
        <v>1</v>
      </c>
      <c r="AN751" s="403">
        <v>2</v>
      </c>
      <c r="AO751" s="402"/>
      <c r="AP751" s="405" t="s">
        <v>430</v>
      </c>
      <c r="AQ751" s="405" t="s">
        <v>430</v>
      </c>
      <c r="AR751" s="405" t="s">
        <v>430</v>
      </c>
      <c r="AS751" s="405" t="s">
        <v>430</v>
      </c>
      <c r="AT751" s="405">
        <v>-3.46</v>
      </c>
      <c r="AU751" s="408"/>
      <c r="AV751" s="403">
        <v>0</v>
      </c>
      <c r="AW751" s="403">
        <v>0</v>
      </c>
      <c r="AX751" s="403">
        <v>0</v>
      </c>
      <c r="AY751" s="403">
        <v>0</v>
      </c>
      <c r="AZ751" s="403">
        <v>1</v>
      </c>
      <c r="BA751" s="409"/>
      <c r="BB751" s="405"/>
      <c r="BC751" s="410"/>
      <c r="BD751" s="410"/>
      <c r="BE751" s="410"/>
      <c r="BF751" s="406"/>
      <c r="BG751" s="405"/>
      <c r="BH751" s="405"/>
      <c r="BI751" s="405"/>
      <c r="BJ751" s="405"/>
      <c r="BK751" s="402"/>
      <c r="BL751" s="401"/>
      <c r="BM751" s="401"/>
      <c r="BN751" s="401"/>
      <c r="BO751" s="401"/>
      <c r="BP751" s="401"/>
      <c r="BQ751" s="402"/>
      <c r="BR751" s="411"/>
    </row>
    <row r="752" spans="1:70" s="428" customFormat="1" x14ac:dyDescent="0.25">
      <c r="A752" s="886" t="s">
        <v>94</v>
      </c>
      <c r="B752" s="373"/>
      <c r="C752" s="719"/>
      <c r="D752" s="373"/>
      <c r="E752" s="346"/>
      <c r="F752" s="373"/>
      <c r="G752" s="347"/>
      <c r="H752" s="374"/>
      <c r="I752" s="348">
        <v>0.1537</v>
      </c>
      <c r="J752" s="348">
        <v>0.82509999999999994</v>
      </c>
      <c r="K752" s="348">
        <v>2.0886</v>
      </c>
      <c r="L752" s="348">
        <v>1.085</v>
      </c>
      <c r="M752" s="348">
        <v>-2.3473999999999999</v>
      </c>
      <c r="N752" s="350">
        <v>-1.3239000000000001</v>
      </c>
      <c r="O752" s="348" t="s">
        <v>430</v>
      </c>
      <c r="P752" s="348" t="s">
        <v>430</v>
      </c>
      <c r="Q752" s="348" t="s">
        <v>430</v>
      </c>
      <c r="R752" s="348" t="s">
        <v>430</v>
      </c>
      <c r="S752" s="348">
        <v>2.2915000000000001</v>
      </c>
      <c r="T752" s="348">
        <v>9.7154000000000007</v>
      </c>
      <c r="U752" s="348">
        <v>-4.3350999999999997</v>
      </c>
      <c r="V752" s="348">
        <v>-2.2726999999999999</v>
      </c>
      <c r="W752" s="348">
        <v>2.2915000000000001</v>
      </c>
      <c r="X752" s="348">
        <v>7.9222000000000001</v>
      </c>
      <c r="Y752" s="374"/>
      <c r="Z752" s="346"/>
      <c r="AA752" s="346"/>
      <c r="AB752" s="346"/>
      <c r="AC752" s="346"/>
      <c r="AD752" s="346"/>
      <c r="AE752" s="346"/>
      <c r="AF752" s="346"/>
      <c r="AG752" s="346"/>
      <c r="AH752" s="346"/>
      <c r="AI752" s="346"/>
      <c r="AJ752" s="346"/>
      <c r="AK752" s="346"/>
      <c r="AL752" s="346"/>
      <c r="AM752" s="346"/>
      <c r="AN752" s="346"/>
      <c r="AO752" s="373"/>
      <c r="AP752" s="348" t="s">
        <v>430</v>
      </c>
      <c r="AQ752" s="348" t="s">
        <v>430</v>
      </c>
      <c r="AR752" s="348" t="s">
        <v>430</v>
      </c>
      <c r="AS752" s="348" t="s">
        <v>430</v>
      </c>
      <c r="AT752" s="348">
        <v>-3.46</v>
      </c>
      <c r="AU752" s="351"/>
      <c r="AV752" s="346"/>
      <c r="AW752" s="346"/>
      <c r="AX752" s="346"/>
      <c r="AY752" s="346"/>
      <c r="AZ752" s="346"/>
      <c r="BA752" s="362"/>
      <c r="BB752" s="348"/>
      <c r="BC752" s="375"/>
      <c r="BD752" s="375"/>
      <c r="BE752" s="375"/>
      <c r="BF752" s="374"/>
      <c r="BG752" s="348"/>
      <c r="BH752" s="348"/>
      <c r="BI752" s="348"/>
      <c r="BJ752" s="348"/>
      <c r="BK752" s="373"/>
      <c r="BL752" s="372"/>
      <c r="BM752" s="372"/>
      <c r="BN752" s="372"/>
      <c r="BO752" s="372"/>
      <c r="BP752" s="372"/>
      <c r="BQ752" s="373"/>
      <c r="BR752" s="354"/>
    </row>
    <row r="753" spans="1:70" s="428" customFormat="1" x14ac:dyDescent="0.25">
      <c r="A753" s="886" t="s">
        <v>95</v>
      </c>
      <c r="B753" s="373"/>
      <c r="C753" s="719"/>
      <c r="D753" s="373"/>
      <c r="E753" s="346"/>
      <c r="F753" s="373"/>
      <c r="G753" s="347"/>
      <c r="H753" s="374"/>
      <c r="I753" s="348">
        <v>0</v>
      </c>
      <c r="J753" s="348">
        <v>0.35909999999999997</v>
      </c>
      <c r="K753" s="348">
        <v>1.6364000000000001</v>
      </c>
      <c r="L753" s="348">
        <v>-1.3522000000000001</v>
      </c>
      <c r="M753" s="348">
        <v>-3.9519000000000002</v>
      </c>
      <c r="N753" s="350">
        <v>-1.3239000000000001</v>
      </c>
      <c r="O753" s="348" t="s">
        <v>430</v>
      </c>
      <c r="P753" s="348" t="s">
        <v>430</v>
      </c>
      <c r="Q753" s="348" t="s">
        <v>430</v>
      </c>
      <c r="R753" s="348" t="s">
        <v>430</v>
      </c>
      <c r="S753" s="348">
        <v>1.5441</v>
      </c>
      <c r="T753" s="348">
        <v>7.5468000000000002</v>
      </c>
      <c r="U753" s="348">
        <v>-5.4146000000000001</v>
      </c>
      <c r="V753" s="348">
        <v>-2.2726999999999999</v>
      </c>
      <c r="W753" s="348">
        <v>1.5441</v>
      </c>
      <c r="X753" s="348">
        <v>-2.2400000000000002</v>
      </c>
      <c r="Y753" s="374"/>
      <c r="Z753" s="346"/>
      <c r="AA753" s="346"/>
      <c r="AB753" s="346"/>
      <c r="AC753" s="346"/>
      <c r="AD753" s="346"/>
      <c r="AE753" s="346"/>
      <c r="AF753" s="346"/>
      <c r="AG753" s="346"/>
      <c r="AH753" s="346"/>
      <c r="AI753" s="346"/>
      <c r="AJ753" s="346"/>
      <c r="AK753" s="346"/>
      <c r="AL753" s="346"/>
      <c r="AM753" s="346"/>
      <c r="AN753" s="346"/>
      <c r="AO753" s="373"/>
      <c r="AP753" s="348" t="s">
        <v>430</v>
      </c>
      <c r="AQ753" s="348" t="s">
        <v>430</v>
      </c>
      <c r="AR753" s="348" t="s">
        <v>430</v>
      </c>
      <c r="AS753" s="348" t="s">
        <v>430</v>
      </c>
      <c r="AT753" s="348">
        <v>-3.46</v>
      </c>
      <c r="AU753" s="351"/>
      <c r="AV753" s="346"/>
      <c r="AW753" s="346"/>
      <c r="AX753" s="346"/>
      <c r="AY753" s="346"/>
      <c r="AZ753" s="346"/>
      <c r="BA753" s="362"/>
      <c r="BB753" s="348"/>
      <c r="BC753" s="375"/>
      <c r="BD753" s="375"/>
      <c r="BE753" s="375"/>
      <c r="BF753" s="374"/>
      <c r="BG753" s="348"/>
      <c r="BH753" s="348"/>
      <c r="BI753" s="348"/>
      <c r="BJ753" s="348"/>
      <c r="BK753" s="373"/>
      <c r="BL753" s="372"/>
      <c r="BM753" s="372"/>
      <c r="BN753" s="372"/>
      <c r="BO753" s="372"/>
      <c r="BP753" s="372"/>
      <c r="BQ753" s="373"/>
      <c r="BR753" s="354"/>
    </row>
    <row r="754" spans="1:70" s="428" customFormat="1" x14ac:dyDescent="0.25">
      <c r="A754" s="887" t="s">
        <v>96</v>
      </c>
      <c r="B754" s="413"/>
      <c r="C754" s="725"/>
      <c r="D754" s="413"/>
      <c r="E754" s="414"/>
      <c r="F754" s="413"/>
      <c r="G754" s="415"/>
      <c r="H754" s="417"/>
      <c r="I754" s="416">
        <v>7.6850000000000002E-2</v>
      </c>
      <c r="J754" s="416">
        <v>0.59209999999999996</v>
      </c>
      <c r="K754" s="416">
        <v>1.8625</v>
      </c>
      <c r="L754" s="416">
        <v>-0.1336</v>
      </c>
      <c r="M754" s="416">
        <v>-3.1496499999999998</v>
      </c>
      <c r="N754" s="418">
        <v>-1.3239000000000001</v>
      </c>
      <c r="O754" s="416" t="s">
        <v>430</v>
      </c>
      <c r="P754" s="416" t="s">
        <v>430</v>
      </c>
      <c r="Q754" s="416" t="s">
        <v>430</v>
      </c>
      <c r="R754" s="416" t="s">
        <v>430</v>
      </c>
      <c r="S754" s="416">
        <v>1.9177999999999999</v>
      </c>
      <c r="T754" s="416">
        <v>8.6311</v>
      </c>
      <c r="U754" s="416">
        <v>-4.8747999999999996</v>
      </c>
      <c r="V754" s="416">
        <v>-2.2726999999999999</v>
      </c>
      <c r="W754" s="416">
        <v>1.9177999999999999</v>
      </c>
      <c r="X754" s="416">
        <v>2.8411</v>
      </c>
      <c r="Y754" s="417"/>
      <c r="Z754" s="414"/>
      <c r="AA754" s="414"/>
      <c r="AB754" s="414"/>
      <c r="AC754" s="414"/>
      <c r="AD754" s="414"/>
      <c r="AE754" s="414"/>
      <c r="AF754" s="414"/>
      <c r="AG754" s="414"/>
      <c r="AH754" s="414"/>
      <c r="AI754" s="414"/>
      <c r="AJ754" s="414"/>
      <c r="AK754" s="414"/>
      <c r="AL754" s="414"/>
      <c r="AM754" s="414"/>
      <c r="AN754" s="414"/>
      <c r="AO754" s="413"/>
      <c r="AP754" s="416" t="s">
        <v>430</v>
      </c>
      <c r="AQ754" s="416" t="s">
        <v>430</v>
      </c>
      <c r="AR754" s="416" t="s">
        <v>430</v>
      </c>
      <c r="AS754" s="416" t="s">
        <v>430</v>
      </c>
      <c r="AT754" s="416">
        <v>-3.46</v>
      </c>
      <c r="AU754" s="419"/>
      <c r="AV754" s="414"/>
      <c r="AW754" s="414"/>
      <c r="AX754" s="414"/>
      <c r="AY754" s="414"/>
      <c r="AZ754" s="414"/>
      <c r="BA754" s="420"/>
      <c r="BB754" s="416"/>
      <c r="BC754" s="421"/>
      <c r="BD754" s="421"/>
      <c r="BE754" s="421"/>
      <c r="BF754" s="417"/>
      <c r="BG754" s="416"/>
      <c r="BH754" s="416"/>
      <c r="BI754" s="416"/>
      <c r="BJ754" s="416"/>
      <c r="BK754" s="413"/>
      <c r="BL754" s="412"/>
      <c r="BM754" s="412"/>
      <c r="BN754" s="412"/>
      <c r="BO754" s="412"/>
      <c r="BP754" s="412"/>
      <c r="BQ754" s="413"/>
      <c r="BR754" s="422"/>
    </row>
    <row r="755" spans="1:70" s="428" customFormat="1" ht="14.5" customHeight="1" x14ac:dyDescent="0.35">
      <c r="A755" s="874" t="s">
        <v>4114</v>
      </c>
      <c r="B755" s="862"/>
      <c r="C755" s="863"/>
      <c r="D755" s="862"/>
      <c r="E755" s="864"/>
      <c r="F755" s="862"/>
      <c r="G755" s="865"/>
      <c r="H755" s="867"/>
      <c r="I755" s="866"/>
      <c r="J755" s="866"/>
      <c r="K755" s="866"/>
      <c r="L755" s="866"/>
      <c r="M755" s="866"/>
      <c r="N755" s="868"/>
      <c r="O755" s="866"/>
      <c r="P755" s="866"/>
      <c r="Q755" s="866"/>
      <c r="R755" s="866"/>
      <c r="S755" s="866"/>
      <c r="T755" s="866"/>
      <c r="U755" s="866"/>
      <c r="V755" s="866"/>
      <c r="W755" s="866"/>
      <c r="X755" s="866"/>
      <c r="Y755" s="867"/>
      <c r="Z755" s="864"/>
      <c r="AA755" s="864"/>
      <c r="AB755" s="864"/>
      <c r="AC755" s="864"/>
      <c r="AD755" s="864"/>
      <c r="AE755" s="864"/>
      <c r="AF755" s="864"/>
      <c r="AG755" s="864"/>
      <c r="AH755" s="864"/>
      <c r="AI755" s="864"/>
      <c r="AJ755" s="864"/>
      <c r="AK755" s="864"/>
      <c r="AL755" s="864"/>
      <c r="AM755" s="864"/>
      <c r="AN755" s="864"/>
      <c r="AO755" s="862"/>
      <c r="AP755" s="866"/>
      <c r="AQ755" s="866"/>
      <c r="AR755" s="866"/>
      <c r="AS755" s="866"/>
      <c r="AT755" s="866"/>
      <c r="AU755" s="869"/>
      <c r="AV755" s="864"/>
      <c r="AW755" s="864"/>
      <c r="AX755" s="864"/>
      <c r="AY755" s="864"/>
      <c r="AZ755" s="864"/>
      <c r="BA755" s="870"/>
      <c r="BB755" s="866"/>
      <c r="BC755" s="871"/>
      <c r="BD755" s="871"/>
      <c r="BE755" s="871"/>
      <c r="BF755" s="867"/>
      <c r="BG755" s="866"/>
      <c r="BH755" s="866"/>
      <c r="BI755" s="866"/>
      <c r="BJ755" s="866"/>
      <c r="BK755" s="862"/>
      <c r="BL755" s="872"/>
      <c r="BM755" s="872"/>
      <c r="BN755" s="872"/>
      <c r="BO755" s="872"/>
      <c r="BP755" s="872"/>
      <c r="BQ755" s="862"/>
      <c r="BR755" s="873"/>
    </row>
    <row r="756" spans="1:70" s="428" customFormat="1" x14ac:dyDescent="0.25">
      <c r="A756" s="345" t="s">
        <v>4115</v>
      </c>
      <c r="B756" s="373"/>
      <c r="C756" s="719">
        <v>45635</v>
      </c>
      <c r="D756" s="373"/>
      <c r="E756" s="346">
        <v>168.44499999999999</v>
      </c>
      <c r="F756" s="373"/>
      <c r="G756" s="347">
        <v>8.2810000000000006</v>
      </c>
      <c r="H756" s="374"/>
      <c r="I756" s="348">
        <v>-0.48909999999999998</v>
      </c>
      <c r="J756" s="348">
        <v>0.50370000000000004</v>
      </c>
      <c r="K756" s="348">
        <v>2.3774000000000002</v>
      </c>
      <c r="L756" s="348">
        <v>5.2798999999999996</v>
      </c>
      <c r="M756" s="348">
        <v>0.61850000000000005</v>
      </c>
      <c r="N756" s="350">
        <v>2.6223000000000001</v>
      </c>
      <c r="O756" s="348" t="s">
        <v>430</v>
      </c>
      <c r="P756" s="348" t="s">
        <v>430</v>
      </c>
      <c r="Q756" s="348" t="s">
        <v>430</v>
      </c>
      <c r="R756" s="348" t="s">
        <v>430</v>
      </c>
      <c r="S756" s="348">
        <v>1.4218999999999999</v>
      </c>
      <c r="T756" s="348">
        <v>16.813099999999999</v>
      </c>
      <c r="U756" s="348">
        <v>0.32829999999999998</v>
      </c>
      <c r="V756" s="348">
        <v>6.8296000000000001</v>
      </c>
      <c r="W756" s="348">
        <v>1.4218999999999999</v>
      </c>
      <c r="X756" s="348">
        <v>-11.1205</v>
      </c>
      <c r="Y756" s="374"/>
      <c r="Z756" s="346">
        <v>2</v>
      </c>
      <c r="AA756" s="346">
        <v>1</v>
      </c>
      <c r="AB756" s="346">
        <v>1</v>
      </c>
      <c r="AC756" s="346">
        <v>1</v>
      </c>
      <c r="AD756" s="346">
        <v>1</v>
      </c>
      <c r="AE756" s="346">
        <v>1</v>
      </c>
      <c r="AF756" s="346" t="s">
        <v>430</v>
      </c>
      <c r="AG756" s="346" t="s">
        <v>430</v>
      </c>
      <c r="AH756" s="346" t="s">
        <v>430</v>
      </c>
      <c r="AI756" s="346" t="s">
        <v>430</v>
      </c>
      <c r="AJ756" s="346">
        <v>1</v>
      </c>
      <c r="AK756" s="346">
        <v>1</v>
      </c>
      <c r="AL756" s="346">
        <v>1</v>
      </c>
      <c r="AM756" s="346">
        <v>1</v>
      </c>
      <c r="AN756" s="346">
        <v>1</v>
      </c>
      <c r="AO756" s="373"/>
      <c r="AP756" s="348" t="s">
        <v>430</v>
      </c>
      <c r="AQ756" s="348" t="s">
        <v>430</v>
      </c>
      <c r="AR756" s="348" t="s">
        <v>430</v>
      </c>
      <c r="AS756" s="348" t="s">
        <v>430</v>
      </c>
      <c r="AT756" s="348">
        <v>8.9700000000000006</v>
      </c>
      <c r="AU756" s="351"/>
      <c r="AV756" s="346" t="s">
        <v>430</v>
      </c>
      <c r="AW756" s="346" t="s">
        <v>430</v>
      </c>
      <c r="AX756" s="346" t="s">
        <v>430</v>
      </c>
      <c r="AY756" s="346" t="s">
        <v>430</v>
      </c>
      <c r="AZ756" s="346">
        <v>1</v>
      </c>
      <c r="BA756" s="362"/>
      <c r="BB756" s="348">
        <v>18.633969929781301</v>
      </c>
      <c r="BC756" s="375">
        <v>1.1469597168202299</v>
      </c>
      <c r="BD756" s="375">
        <v>-7.0472547745388997E-2</v>
      </c>
      <c r="BE756" s="375">
        <v>-0.94723267479836304</v>
      </c>
      <c r="BF756" s="374"/>
      <c r="BG756" s="348">
        <v>52.4041</v>
      </c>
      <c r="BH756" s="348">
        <v>9.5229700000000008</v>
      </c>
      <c r="BI756" s="348">
        <v>34.496600000000001</v>
      </c>
      <c r="BJ756" s="348">
        <v>3.57633</v>
      </c>
      <c r="BK756" s="373"/>
      <c r="BL756" s="372" t="s">
        <v>3862</v>
      </c>
      <c r="BM756" s="372" t="s">
        <v>3863</v>
      </c>
      <c r="BN756" s="372" t="s">
        <v>3864</v>
      </c>
      <c r="BO756" s="372" t="s">
        <v>3865</v>
      </c>
      <c r="BP756" s="372" t="s">
        <v>3866</v>
      </c>
      <c r="BQ756" s="373"/>
      <c r="BR756" s="354" t="s">
        <v>476</v>
      </c>
    </row>
    <row r="757" spans="1:70" s="428" customFormat="1" x14ac:dyDescent="0.25">
      <c r="A757" s="345" t="s">
        <v>4116</v>
      </c>
      <c r="B757" s="373"/>
      <c r="C757" s="719">
        <v>46066</v>
      </c>
      <c r="D757" s="373"/>
      <c r="E757" s="346">
        <v>160.70099999999999</v>
      </c>
      <c r="F757" s="373"/>
      <c r="G757" s="347">
        <v>9.9680999999999997</v>
      </c>
      <c r="H757" s="374"/>
      <c r="I757" s="348">
        <v>-9.7199999999999995E-2</v>
      </c>
      <c r="J757" s="348">
        <v>0.498</v>
      </c>
      <c r="K757" s="348">
        <v>1.2225999999999999</v>
      </c>
      <c r="L757" s="348">
        <v>3.3007</v>
      </c>
      <c r="M757" s="348" t="s">
        <v>430</v>
      </c>
      <c r="N757" s="350" t="s">
        <v>430</v>
      </c>
      <c r="O757" s="348" t="s">
        <v>430</v>
      </c>
      <c r="P757" s="348" t="s">
        <v>430</v>
      </c>
      <c r="Q757" s="348" t="s">
        <v>430</v>
      </c>
      <c r="R757" s="348" t="s">
        <v>430</v>
      </c>
      <c r="S757" s="348">
        <v>0.6421</v>
      </c>
      <c r="T757" s="348">
        <v>13.051600000000001</v>
      </c>
      <c r="U757" s="348" t="s">
        <v>430</v>
      </c>
      <c r="V757" s="348" t="s">
        <v>430</v>
      </c>
      <c r="W757" s="348">
        <v>0.6421</v>
      </c>
      <c r="X757" s="348">
        <v>-0.31900000000000001</v>
      </c>
      <c r="Y757" s="374"/>
      <c r="Z757" s="346">
        <v>1</v>
      </c>
      <c r="AA757" s="346">
        <v>2</v>
      </c>
      <c r="AB757" s="346">
        <v>2</v>
      </c>
      <c r="AC757" s="346">
        <v>2</v>
      </c>
      <c r="AD757" s="346" t="s">
        <v>430</v>
      </c>
      <c r="AE757" s="346" t="s">
        <v>430</v>
      </c>
      <c r="AF757" s="346" t="s">
        <v>430</v>
      </c>
      <c r="AG757" s="346" t="s">
        <v>430</v>
      </c>
      <c r="AH757" s="346" t="s">
        <v>430</v>
      </c>
      <c r="AI757" s="346" t="s">
        <v>430</v>
      </c>
      <c r="AJ757" s="346">
        <v>2</v>
      </c>
      <c r="AK757" s="346">
        <v>2</v>
      </c>
      <c r="AL757" s="346" t="s">
        <v>430</v>
      </c>
      <c r="AM757" s="346" t="s">
        <v>430</v>
      </c>
      <c r="AN757" s="346">
        <v>2</v>
      </c>
      <c r="AO757" s="373"/>
      <c r="AP757" s="348" t="s">
        <v>430</v>
      </c>
      <c r="AQ757" s="348" t="s">
        <v>430</v>
      </c>
      <c r="AR757" s="348" t="s">
        <v>430</v>
      </c>
      <c r="AS757" s="348" t="s">
        <v>430</v>
      </c>
      <c r="AT757" s="348" t="s">
        <v>430</v>
      </c>
      <c r="AU757" s="351"/>
      <c r="AV757" s="346" t="s">
        <v>430</v>
      </c>
      <c r="AW757" s="346" t="s">
        <v>430</v>
      </c>
      <c r="AX757" s="346" t="s">
        <v>430</v>
      </c>
      <c r="AY757" s="346" t="s">
        <v>430</v>
      </c>
      <c r="AZ757" s="346" t="s">
        <v>430</v>
      </c>
      <c r="BA757" s="362"/>
      <c r="BB757" s="348">
        <v>16.100452923643999</v>
      </c>
      <c r="BC757" s="375">
        <v>0.894678006331177</v>
      </c>
      <c r="BD757" s="375">
        <v>-2.6594064049698801E-2</v>
      </c>
      <c r="BE757" s="375">
        <v>-1.7124742082222599E-2</v>
      </c>
      <c r="BF757" s="374"/>
      <c r="BG757" s="348">
        <v>71.313000000000002</v>
      </c>
      <c r="BH757" s="348">
        <v>20.7484</v>
      </c>
      <c r="BI757" s="348">
        <v>7.3568699999999998</v>
      </c>
      <c r="BJ757" s="348">
        <v>0.58172999999999997</v>
      </c>
      <c r="BK757" s="373"/>
      <c r="BL757" s="372" t="s">
        <v>4117</v>
      </c>
      <c r="BM757" s="372" t="s">
        <v>1318</v>
      </c>
      <c r="BN757" s="372" t="s">
        <v>4118</v>
      </c>
      <c r="BO757" s="372" t="s">
        <v>4119</v>
      </c>
      <c r="BP757" s="372" t="s">
        <v>4120</v>
      </c>
      <c r="BQ757" s="373"/>
      <c r="BR757" s="354" t="s">
        <v>554</v>
      </c>
    </row>
    <row r="758" spans="1:70" s="428" customFormat="1" x14ac:dyDescent="0.25">
      <c r="A758" s="885" t="s">
        <v>93</v>
      </c>
      <c r="B758" s="402"/>
      <c r="C758" s="724"/>
      <c r="D758" s="402"/>
      <c r="E758" s="403"/>
      <c r="F758" s="402"/>
      <c r="G758" s="404"/>
      <c r="H758" s="406"/>
      <c r="I758" s="405">
        <v>-0.29320000000000002</v>
      </c>
      <c r="J758" s="405">
        <v>0.50090000000000001</v>
      </c>
      <c r="K758" s="405">
        <v>1.8</v>
      </c>
      <c r="L758" s="405">
        <v>4.2903000000000002</v>
      </c>
      <c r="M758" s="405">
        <v>0.61850000000000005</v>
      </c>
      <c r="N758" s="407">
        <v>2.6223000000000001</v>
      </c>
      <c r="O758" s="405" t="s">
        <v>430</v>
      </c>
      <c r="P758" s="405" t="s">
        <v>430</v>
      </c>
      <c r="Q758" s="405" t="s">
        <v>430</v>
      </c>
      <c r="R758" s="405" t="s">
        <v>430</v>
      </c>
      <c r="S758" s="405">
        <v>1.032</v>
      </c>
      <c r="T758" s="405">
        <v>14.932399999999999</v>
      </c>
      <c r="U758" s="405">
        <v>0.32829999999999998</v>
      </c>
      <c r="V758" s="405">
        <v>6.8296000000000001</v>
      </c>
      <c r="W758" s="405">
        <v>1.032</v>
      </c>
      <c r="X758" s="405">
        <v>-5.7198000000000002</v>
      </c>
      <c r="Y758" s="406"/>
      <c r="Z758" s="403">
        <v>2</v>
      </c>
      <c r="AA758" s="403">
        <v>2</v>
      </c>
      <c r="AB758" s="403">
        <v>2</v>
      </c>
      <c r="AC758" s="403">
        <v>2</v>
      </c>
      <c r="AD758" s="403">
        <v>1</v>
      </c>
      <c r="AE758" s="403">
        <v>1</v>
      </c>
      <c r="AF758" s="403">
        <v>0</v>
      </c>
      <c r="AG758" s="403">
        <v>0</v>
      </c>
      <c r="AH758" s="403">
        <v>0</v>
      </c>
      <c r="AI758" s="403">
        <v>0</v>
      </c>
      <c r="AJ758" s="403">
        <v>2</v>
      </c>
      <c r="AK758" s="403">
        <v>2</v>
      </c>
      <c r="AL758" s="403">
        <v>1</v>
      </c>
      <c r="AM758" s="403">
        <v>1</v>
      </c>
      <c r="AN758" s="403">
        <v>2</v>
      </c>
      <c r="AO758" s="402"/>
      <c r="AP758" s="405" t="s">
        <v>430</v>
      </c>
      <c r="AQ758" s="405" t="s">
        <v>430</v>
      </c>
      <c r="AR758" s="405" t="s">
        <v>430</v>
      </c>
      <c r="AS758" s="405" t="s">
        <v>430</v>
      </c>
      <c r="AT758" s="405">
        <v>8.9700000000000006</v>
      </c>
      <c r="AU758" s="408"/>
      <c r="AV758" s="403">
        <v>0</v>
      </c>
      <c r="AW758" s="403">
        <v>0</v>
      </c>
      <c r="AX758" s="403">
        <v>0</v>
      </c>
      <c r="AY758" s="403">
        <v>0</v>
      </c>
      <c r="AZ758" s="403">
        <v>1</v>
      </c>
      <c r="BA758" s="409"/>
      <c r="BB758" s="405"/>
      <c r="BC758" s="410"/>
      <c r="BD758" s="410"/>
      <c r="BE758" s="410"/>
      <c r="BF758" s="406"/>
      <c r="BG758" s="405"/>
      <c r="BH758" s="405"/>
      <c r="BI758" s="405"/>
      <c r="BJ758" s="405"/>
      <c r="BK758" s="402"/>
      <c r="BL758" s="401"/>
      <c r="BM758" s="401"/>
      <c r="BN758" s="401"/>
      <c r="BO758" s="401"/>
      <c r="BP758" s="401"/>
      <c r="BQ758" s="402"/>
      <c r="BR758" s="411"/>
    </row>
    <row r="759" spans="1:70" s="428" customFormat="1" x14ac:dyDescent="0.25">
      <c r="A759" s="886" t="s">
        <v>94</v>
      </c>
      <c r="B759" s="373"/>
      <c r="C759" s="719"/>
      <c r="D759" s="373"/>
      <c r="E759" s="346"/>
      <c r="F759" s="373"/>
      <c r="G759" s="347"/>
      <c r="H759" s="374"/>
      <c r="I759" s="348">
        <v>-9.7199999999999995E-2</v>
      </c>
      <c r="J759" s="348">
        <v>0.50370000000000004</v>
      </c>
      <c r="K759" s="348">
        <v>2.3774000000000002</v>
      </c>
      <c r="L759" s="348">
        <v>5.2798999999999996</v>
      </c>
      <c r="M759" s="348">
        <v>0.61850000000000005</v>
      </c>
      <c r="N759" s="350">
        <v>2.6223000000000001</v>
      </c>
      <c r="O759" s="348" t="s">
        <v>430</v>
      </c>
      <c r="P759" s="348" t="s">
        <v>430</v>
      </c>
      <c r="Q759" s="348" t="s">
        <v>430</v>
      </c>
      <c r="R759" s="348" t="s">
        <v>430</v>
      </c>
      <c r="S759" s="348">
        <v>1.4218999999999999</v>
      </c>
      <c r="T759" s="348">
        <v>16.813099999999999</v>
      </c>
      <c r="U759" s="348">
        <v>0.32829999999999998</v>
      </c>
      <c r="V759" s="348">
        <v>6.8296000000000001</v>
      </c>
      <c r="W759" s="348">
        <v>1.4218999999999999</v>
      </c>
      <c r="X759" s="348">
        <v>-0.31900000000000001</v>
      </c>
      <c r="Y759" s="374"/>
      <c r="Z759" s="346"/>
      <c r="AA759" s="346"/>
      <c r="AB759" s="346"/>
      <c r="AC759" s="346"/>
      <c r="AD759" s="346"/>
      <c r="AE759" s="346"/>
      <c r="AF759" s="346"/>
      <c r="AG759" s="346"/>
      <c r="AH759" s="346"/>
      <c r="AI759" s="346"/>
      <c r="AJ759" s="346"/>
      <c r="AK759" s="346"/>
      <c r="AL759" s="346"/>
      <c r="AM759" s="346"/>
      <c r="AN759" s="346"/>
      <c r="AO759" s="373"/>
      <c r="AP759" s="348" t="s">
        <v>430</v>
      </c>
      <c r="AQ759" s="348" t="s">
        <v>430</v>
      </c>
      <c r="AR759" s="348" t="s">
        <v>430</v>
      </c>
      <c r="AS759" s="348" t="s">
        <v>430</v>
      </c>
      <c r="AT759" s="348">
        <v>8.9700000000000006</v>
      </c>
      <c r="AU759" s="351"/>
      <c r="AV759" s="346"/>
      <c r="AW759" s="346"/>
      <c r="AX759" s="346"/>
      <c r="AY759" s="346"/>
      <c r="AZ759" s="346"/>
      <c r="BA759" s="362"/>
      <c r="BB759" s="348"/>
      <c r="BC759" s="375"/>
      <c r="BD759" s="375"/>
      <c r="BE759" s="375"/>
      <c r="BF759" s="374"/>
      <c r="BG759" s="348"/>
      <c r="BH759" s="348"/>
      <c r="BI759" s="348"/>
      <c r="BJ759" s="348"/>
      <c r="BK759" s="373"/>
      <c r="BL759" s="372"/>
      <c r="BM759" s="372"/>
      <c r="BN759" s="372"/>
      <c r="BO759" s="372"/>
      <c r="BP759" s="372"/>
      <c r="BQ759" s="373"/>
      <c r="BR759" s="354"/>
    </row>
    <row r="760" spans="1:70" s="428" customFormat="1" x14ac:dyDescent="0.25">
      <c r="A760" s="886" t="s">
        <v>95</v>
      </c>
      <c r="B760" s="373"/>
      <c r="C760" s="719"/>
      <c r="D760" s="373"/>
      <c r="E760" s="346"/>
      <c r="F760" s="373"/>
      <c r="G760" s="347"/>
      <c r="H760" s="374"/>
      <c r="I760" s="348">
        <v>-0.48909999999999998</v>
      </c>
      <c r="J760" s="348">
        <v>0.498</v>
      </c>
      <c r="K760" s="348">
        <v>1.2225999999999999</v>
      </c>
      <c r="L760" s="348">
        <v>3.3007</v>
      </c>
      <c r="M760" s="348">
        <v>0.61850000000000005</v>
      </c>
      <c r="N760" s="350">
        <v>2.6223000000000001</v>
      </c>
      <c r="O760" s="348" t="s">
        <v>430</v>
      </c>
      <c r="P760" s="348" t="s">
        <v>430</v>
      </c>
      <c r="Q760" s="348" t="s">
        <v>430</v>
      </c>
      <c r="R760" s="348" t="s">
        <v>430</v>
      </c>
      <c r="S760" s="348">
        <v>0.6421</v>
      </c>
      <c r="T760" s="348">
        <v>13.051600000000001</v>
      </c>
      <c r="U760" s="348">
        <v>0.32829999999999998</v>
      </c>
      <c r="V760" s="348">
        <v>6.8296000000000001</v>
      </c>
      <c r="W760" s="348">
        <v>0.6421</v>
      </c>
      <c r="X760" s="348">
        <v>-11.1205</v>
      </c>
      <c r="Y760" s="374"/>
      <c r="Z760" s="346"/>
      <c r="AA760" s="346"/>
      <c r="AB760" s="346"/>
      <c r="AC760" s="346"/>
      <c r="AD760" s="346"/>
      <c r="AE760" s="346"/>
      <c r="AF760" s="346"/>
      <c r="AG760" s="346"/>
      <c r="AH760" s="346"/>
      <c r="AI760" s="346"/>
      <c r="AJ760" s="346"/>
      <c r="AK760" s="346"/>
      <c r="AL760" s="346"/>
      <c r="AM760" s="346"/>
      <c r="AN760" s="346"/>
      <c r="AO760" s="373"/>
      <c r="AP760" s="348" t="s">
        <v>430</v>
      </c>
      <c r="AQ760" s="348" t="s">
        <v>430</v>
      </c>
      <c r="AR760" s="348" t="s">
        <v>430</v>
      </c>
      <c r="AS760" s="348" t="s">
        <v>430</v>
      </c>
      <c r="AT760" s="348">
        <v>8.9700000000000006</v>
      </c>
      <c r="AU760" s="351"/>
      <c r="AV760" s="346"/>
      <c r="AW760" s="346"/>
      <c r="AX760" s="346"/>
      <c r="AY760" s="346"/>
      <c r="AZ760" s="346"/>
      <c r="BA760" s="362"/>
      <c r="BB760" s="348"/>
      <c r="BC760" s="375"/>
      <c r="BD760" s="375"/>
      <c r="BE760" s="375"/>
      <c r="BF760" s="374"/>
      <c r="BG760" s="348"/>
      <c r="BH760" s="348"/>
      <c r="BI760" s="348"/>
      <c r="BJ760" s="348"/>
      <c r="BK760" s="373"/>
      <c r="BL760" s="372"/>
      <c r="BM760" s="372"/>
      <c r="BN760" s="372"/>
      <c r="BO760" s="372"/>
      <c r="BP760" s="372"/>
      <c r="BQ760" s="373"/>
      <c r="BR760" s="354"/>
    </row>
    <row r="761" spans="1:70" s="428" customFormat="1" x14ac:dyDescent="0.25">
      <c r="A761" s="887" t="s">
        <v>96</v>
      </c>
      <c r="B761" s="413"/>
      <c r="C761" s="725"/>
      <c r="D761" s="413"/>
      <c r="E761" s="414"/>
      <c r="F761" s="413"/>
      <c r="G761" s="415"/>
      <c r="H761" s="417"/>
      <c r="I761" s="416">
        <v>-0.29315000000000002</v>
      </c>
      <c r="J761" s="416">
        <v>0.50085000000000002</v>
      </c>
      <c r="K761" s="416">
        <v>1.8</v>
      </c>
      <c r="L761" s="416">
        <v>4.2903000000000002</v>
      </c>
      <c r="M761" s="416">
        <v>0.61850000000000005</v>
      </c>
      <c r="N761" s="418">
        <v>2.6223000000000001</v>
      </c>
      <c r="O761" s="416" t="s">
        <v>430</v>
      </c>
      <c r="P761" s="416" t="s">
        <v>430</v>
      </c>
      <c r="Q761" s="416" t="s">
        <v>430</v>
      </c>
      <c r="R761" s="416" t="s">
        <v>430</v>
      </c>
      <c r="S761" s="416">
        <v>1.032</v>
      </c>
      <c r="T761" s="416">
        <v>14.932399999999999</v>
      </c>
      <c r="U761" s="416">
        <v>0.32829999999999998</v>
      </c>
      <c r="V761" s="416">
        <v>6.8296000000000001</v>
      </c>
      <c r="W761" s="416">
        <v>1.032</v>
      </c>
      <c r="X761" s="416">
        <v>-5.7197500000000003</v>
      </c>
      <c r="Y761" s="417"/>
      <c r="Z761" s="414"/>
      <c r="AA761" s="414"/>
      <c r="AB761" s="414"/>
      <c r="AC761" s="414"/>
      <c r="AD761" s="414"/>
      <c r="AE761" s="414"/>
      <c r="AF761" s="414"/>
      <c r="AG761" s="414"/>
      <c r="AH761" s="414"/>
      <c r="AI761" s="414"/>
      <c r="AJ761" s="414"/>
      <c r="AK761" s="414"/>
      <c r="AL761" s="414"/>
      <c r="AM761" s="414"/>
      <c r="AN761" s="414"/>
      <c r="AO761" s="413"/>
      <c r="AP761" s="416" t="s">
        <v>430</v>
      </c>
      <c r="AQ761" s="416" t="s">
        <v>430</v>
      </c>
      <c r="AR761" s="416" t="s">
        <v>430</v>
      </c>
      <c r="AS761" s="416" t="s">
        <v>430</v>
      </c>
      <c r="AT761" s="416">
        <v>8.9700000000000006</v>
      </c>
      <c r="AU761" s="419"/>
      <c r="AV761" s="414"/>
      <c r="AW761" s="414"/>
      <c r="AX761" s="414"/>
      <c r="AY761" s="414"/>
      <c r="AZ761" s="414"/>
      <c r="BA761" s="420"/>
      <c r="BB761" s="416"/>
      <c r="BC761" s="421"/>
      <c r="BD761" s="421"/>
      <c r="BE761" s="421"/>
      <c r="BF761" s="417"/>
      <c r="BG761" s="416"/>
      <c r="BH761" s="416"/>
      <c r="BI761" s="416"/>
      <c r="BJ761" s="416"/>
      <c r="BK761" s="413"/>
      <c r="BL761" s="412"/>
      <c r="BM761" s="412"/>
      <c r="BN761" s="412"/>
      <c r="BO761" s="412"/>
      <c r="BP761" s="412"/>
      <c r="BQ761" s="413"/>
      <c r="BR761" s="422"/>
    </row>
    <row r="762" spans="1:70" s="428" customFormat="1" ht="14.5" customHeight="1" x14ac:dyDescent="0.35">
      <c r="A762" s="874" t="s">
        <v>4121</v>
      </c>
      <c r="B762" s="862"/>
      <c r="C762" s="863"/>
      <c r="D762" s="862"/>
      <c r="E762" s="864"/>
      <c r="F762" s="862"/>
      <c r="G762" s="865"/>
      <c r="H762" s="867"/>
      <c r="I762" s="866"/>
      <c r="J762" s="866"/>
      <c r="K762" s="866"/>
      <c r="L762" s="866"/>
      <c r="M762" s="866"/>
      <c r="N762" s="868"/>
      <c r="O762" s="866"/>
      <c r="P762" s="866"/>
      <c r="Q762" s="866"/>
      <c r="R762" s="866"/>
      <c r="S762" s="866"/>
      <c r="T762" s="866"/>
      <c r="U762" s="866"/>
      <c r="V762" s="866"/>
      <c r="W762" s="866"/>
      <c r="X762" s="866"/>
      <c r="Y762" s="867"/>
      <c r="Z762" s="864"/>
      <c r="AA762" s="864"/>
      <c r="AB762" s="864"/>
      <c r="AC762" s="864"/>
      <c r="AD762" s="864"/>
      <c r="AE762" s="864"/>
      <c r="AF762" s="864"/>
      <c r="AG762" s="864"/>
      <c r="AH762" s="864"/>
      <c r="AI762" s="864"/>
      <c r="AJ762" s="864"/>
      <c r="AK762" s="864"/>
      <c r="AL762" s="864"/>
      <c r="AM762" s="864"/>
      <c r="AN762" s="864"/>
      <c r="AO762" s="862"/>
      <c r="AP762" s="866"/>
      <c r="AQ762" s="866"/>
      <c r="AR762" s="866"/>
      <c r="AS762" s="866"/>
      <c r="AT762" s="866"/>
      <c r="AU762" s="869"/>
      <c r="AV762" s="864"/>
      <c r="AW762" s="864"/>
      <c r="AX762" s="864"/>
      <c r="AY762" s="864"/>
      <c r="AZ762" s="864"/>
      <c r="BA762" s="870"/>
      <c r="BB762" s="866"/>
      <c r="BC762" s="871"/>
      <c r="BD762" s="871"/>
      <c r="BE762" s="871"/>
      <c r="BF762" s="867"/>
      <c r="BG762" s="866"/>
      <c r="BH762" s="866"/>
      <c r="BI762" s="866"/>
      <c r="BJ762" s="866"/>
      <c r="BK762" s="862"/>
      <c r="BL762" s="872"/>
      <c r="BM762" s="872"/>
      <c r="BN762" s="872"/>
      <c r="BO762" s="872"/>
      <c r="BP762" s="872"/>
      <c r="BQ762" s="862"/>
      <c r="BR762" s="873"/>
    </row>
    <row r="763" spans="1:70" s="428" customFormat="1" x14ac:dyDescent="0.25">
      <c r="A763" s="345" t="s">
        <v>4122</v>
      </c>
      <c r="B763" s="373"/>
      <c r="C763" s="719">
        <v>43153</v>
      </c>
      <c r="D763" s="373"/>
      <c r="E763" s="346">
        <v>1114.2</v>
      </c>
      <c r="F763" s="373"/>
      <c r="G763" s="347">
        <v>34.094999999999999</v>
      </c>
      <c r="H763" s="374"/>
      <c r="I763" s="348">
        <v>0.22189999999999999</v>
      </c>
      <c r="J763" s="348">
        <v>0.9274</v>
      </c>
      <c r="K763" s="348">
        <v>4.2016999999999998</v>
      </c>
      <c r="L763" s="348">
        <v>15.792199999999999</v>
      </c>
      <c r="M763" s="348">
        <v>21.7331</v>
      </c>
      <c r="N763" s="350">
        <v>18.190899999999999</v>
      </c>
      <c r="O763" s="348">
        <v>10.618600000000001</v>
      </c>
      <c r="P763" s="348">
        <v>18.4985</v>
      </c>
      <c r="Q763" s="348">
        <v>13.1524</v>
      </c>
      <c r="R763" s="348" t="s">
        <v>430</v>
      </c>
      <c r="S763" s="348">
        <v>1.0626</v>
      </c>
      <c r="T763" s="348">
        <v>32.883000000000003</v>
      </c>
      <c r="U763" s="348">
        <v>17.080500000000001</v>
      </c>
      <c r="V763" s="348">
        <v>17.14</v>
      </c>
      <c r="W763" s="348">
        <v>1.0626</v>
      </c>
      <c r="X763" s="348">
        <v>15.7219</v>
      </c>
      <c r="Y763" s="374"/>
      <c r="Z763" s="346">
        <v>1</v>
      </c>
      <c r="AA763" s="346">
        <v>1</v>
      </c>
      <c r="AB763" s="346">
        <v>1</v>
      </c>
      <c r="AC763" s="346">
        <v>1</v>
      </c>
      <c r="AD763" s="346">
        <v>1</v>
      </c>
      <c r="AE763" s="346">
        <v>1</v>
      </c>
      <c r="AF763" s="346">
        <v>1</v>
      </c>
      <c r="AG763" s="346">
        <v>1</v>
      </c>
      <c r="AH763" s="346">
        <v>1</v>
      </c>
      <c r="AI763" s="346" t="s">
        <v>430</v>
      </c>
      <c r="AJ763" s="346">
        <v>1</v>
      </c>
      <c r="AK763" s="346">
        <v>1</v>
      </c>
      <c r="AL763" s="346">
        <v>1</v>
      </c>
      <c r="AM763" s="346">
        <v>1</v>
      </c>
      <c r="AN763" s="346">
        <v>1</v>
      </c>
      <c r="AO763" s="373"/>
      <c r="AP763" s="348" t="s">
        <v>430</v>
      </c>
      <c r="AQ763" s="348">
        <v>18.899999999999999</v>
      </c>
      <c r="AR763" s="348">
        <v>16.84</v>
      </c>
      <c r="AS763" s="348">
        <v>17.600000000000001</v>
      </c>
      <c r="AT763" s="348">
        <v>37.58</v>
      </c>
      <c r="AU763" s="351"/>
      <c r="AV763" s="346" t="s">
        <v>430</v>
      </c>
      <c r="AW763" s="346">
        <v>1</v>
      </c>
      <c r="AX763" s="346">
        <v>1</v>
      </c>
      <c r="AY763" s="346">
        <v>1</v>
      </c>
      <c r="AZ763" s="346">
        <v>1</v>
      </c>
      <c r="BA763" s="362"/>
      <c r="BB763" s="348">
        <v>18.670262480002801</v>
      </c>
      <c r="BC763" s="375">
        <v>0.897510868038497</v>
      </c>
      <c r="BD763" s="375">
        <v>6.7423148229850904E-2</v>
      </c>
      <c r="BE763" s="375">
        <v>0.42714888072132901</v>
      </c>
      <c r="BF763" s="374"/>
      <c r="BG763" s="348">
        <v>14.774100000000001</v>
      </c>
      <c r="BH763" s="348">
        <v>16.670100000000001</v>
      </c>
      <c r="BI763" s="348">
        <v>65.213099999999997</v>
      </c>
      <c r="BJ763" s="348">
        <v>3.3426999999999998</v>
      </c>
      <c r="BK763" s="373"/>
      <c r="BL763" s="372" t="s">
        <v>3820</v>
      </c>
      <c r="BM763" s="372" t="s">
        <v>1341</v>
      </c>
      <c r="BN763" s="372" t="s">
        <v>3821</v>
      </c>
      <c r="BO763" s="372" t="s">
        <v>3822</v>
      </c>
      <c r="BP763" s="372" t="s">
        <v>3823</v>
      </c>
      <c r="BQ763" s="373"/>
      <c r="BR763" s="354" t="s">
        <v>3824</v>
      </c>
    </row>
    <row r="764" spans="1:70" s="428" customFormat="1" x14ac:dyDescent="0.25">
      <c r="A764" s="885" t="s">
        <v>93</v>
      </c>
      <c r="B764" s="402"/>
      <c r="C764" s="724"/>
      <c r="D764" s="402"/>
      <c r="E764" s="403"/>
      <c r="F764" s="402"/>
      <c r="G764" s="404"/>
      <c r="H764" s="406"/>
      <c r="I764" s="405">
        <v>0.22189999999999999</v>
      </c>
      <c r="J764" s="405">
        <v>0.9274</v>
      </c>
      <c r="K764" s="405">
        <v>4.2016999999999998</v>
      </c>
      <c r="L764" s="405">
        <v>15.792199999999999</v>
      </c>
      <c r="M764" s="405">
        <v>21.7331</v>
      </c>
      <c r="N764" s="407">
        <v>18.190899999999999</v>
      </c>
      <c r="O764" s="405">
        <v>10.618600000000001</v>
      </c>
      <c r="P764" s="405">
        <v>18.4985</v>
      </c>
      <c r="Q764" s="405">
        <v>13.1524</v>
      </c>
      <c r="R764" s="405" t="s">
        <v>430</v>
      </c>
      <c r="S764" s="405">
        <v>1.0626</v>
      </c>
      <c r="T764" s="405">
        <v>32.883000000000003</v>
      </c>
      <c r="U764" s="405">
        <v>17.080500000000001</v>
      </c>
      <c r="V764" s="405">
        <v>17.14</v>
      </c>
      <c r="W764" s="405">
        <v>1.0626</v>
      </c>
      <c r="X764" s="405">
        <v>15.7219</v>
      </c>
      <c r="Y764" s="406"/>
      <c r="Z764" s="403">
        <v>1</v>
      </c>
      <c r="AA764" s="403">
        <v>1</v>
      </c>
      <c r="AB764" s="403">
        <v>1</v>
      </c>
      <c r="AC764" s="403">
        <v>1</v>
      </c>
      <c r="AD764" s="403">
        <v>1</v>
      </c>
      <c r="AE764" s="403">
        <v>1</v>
      </c>
      <c r="AF764" s="403">
        <v>1</v>
      </c>
      <c r="AG764" s="403">
        <v>1</v>
      </c>
      <c r="AH764" s="403">
        <v>1</v>
      </c>
      <c r="AI764" s="403">
        <v>0</v>
      </c>
      <c r="AJ764" s="403">
        <v>1</v>
      </c>
      <c r="AK764" s="403">
        <v>1</v>
      </c>
      <c r="AL764" s="403">
        <v>1</v>
      </c>
      <c r="AM764" s="403">
        <v>1</v>
      </c>
      <c r="AN764" s="403">
        <v>1</v>
      </c>
      <c r="AO764" s="402"/>
      <c r="AP764" s="405" t="s">
        <v>430</v>
      </c>
      <c r="AQ764" s="405">
        <v>18.899999999999999</v>
      </c>
      <c r="AR764" s="405">
        <v>16.84</v>
      </c>
      <c r="AS764" s="405">
        <v>17.600000000000001</v>
      </c>
      <c r="AT764" s="405">
        <v>37.58</v>
      </c>
      <c r="AU764" s="408"/>
      <c r="AV764" s="403">
        <v>0</v>
      </c>
      <c r="AW764" s="403">
        <v>1</v>
      </c>
      <c r="AX764" s="403">
        <v>1</v>
      </c>
      <c r="AY764" s="403">
        <v>1</v>
      </c>
      <c r="AZ764" s="403">
        <v>1</v>
      </c>
      <c r="BA764" s="409"/>
      <c r="BB764" s="405"/>
      <c r="BC764" s="410"/>
      <c r="BD764" s="410"/>
      <c r="BE764" s="410"/>
      <c r="BF764" s="406"/>
      <c r="BG764" s="405"/>
      <c r="BH764" s="405"/>
      <c r="BI764" s="405"/>
      <c r="BJ764" s="405"/>
      <c r="BK764" s="402"/>
      <c r="BL764" s="401"/>
      <c r="BM764" s="401"/>
      <c r="BN764" s="401"/>
      <c r="BO764" s="401"/>
      <c r="BP764" s="401"/>
      <c r="BQ764" s="402"/>
      <c r="BR764" s="411"/>
    </row>
    <row r="765" spans="1:70" s="428" customFormat="1" x14ac:dyDescent="0.25">
      <c r="A765" s="886" t="s">
        <v>94</v>
      </c>
      <c r="B765" s="373"/>
      <c r="C765" s="719"/>
      <c r="D765" s="373"/>
      <c r="E765" s="346"/>
      <c r="F765" s="373"/>
      <c r="G765" s="347"/>
      <c r="H765" s="374"/>
      <c r="I765" s="348">
        <v>0.22189999999999999</v>
      </c>
      <c r="J765" s="348">
        <v>0.9274</v>
      </c>
      <c r="K765" s="348">
        <v>4.2016999999999998</v>
      </c>
      <c r="L765" s="348">
        <v>15.792199999999999</v>
      </c>
      <c r="M765" s="348">
        <v>21.7331</v>
      </c>
      <c r="N765" s="350">
        <v>18.190899999999999</v>
      </c>
      <c r="O765" s="348">
        <v>10.618600000000001</v>
      </c>
      <c r="P765" s="348">
        <v>18.4985</v>
      </c>
      <c r="Q765" s="348">
        <v>13.1524</v>
      </c>
      <c r="R765" s="348" t="s">
        <v>430</v>
      </c>
      <c r="S765" s="348">
        <v>1.0626</v>
      </c>
      <c r="T765" s="348">
        <v>32.883000000000003</v>
      </c>
      <c r="U765" s="348">
        <v>17.080500000000001</v>
      </c>
      <c r="V765" s="348">
        <v>17.14</v>
      </c>
      <c r="W765" s="348">
        <v>1.0626</v>
      </c>
      <c r="X765" s="348">
        <v>15.7219</v>
      </c>
      <c r="Y765" s="374"/>
      <c r="Z765" s="346"/>
      <c r="AA765" s="346"/>
      <c r="AB765" s="346"/>
      <c r="AC765" s="346"/>
      <c r="AD765" s="346"/>
      <c r="AE765" s="346"/>
      <c r="AF765" s="346"/>
      <c r="AG765" s="346"/>
      <c r="AH765" s="346"/>
      <c r="AI765" s="346"/>
      <c r="AJ765" s="346"/>
      <c r="AK765" s="346"/>
      <c r="AL765" s="346"/>
      <c r="AM765" s="346"/>
      <c r="AN765" s="346"/>
      <c r="AO765" s="373"/>
      <c r="AP765" s="348" t="s">
        <v>430</v>
      </c>
      <c r="AQ765" s="348">
        <v>18.899999999999999</v>
      </c>
      <c r="AR765" s="348">
        <v>16.84</v>
      </c>
      <c r="AS765" s="348">
        <v>17.600000000000001</v>
      </c>
      <c r="AT765" s="348">
        <v>37.58</v>
      </c>
      <c r="AU765" s="351"/>
      <c r="AV765" s="346"/>
      <c r="AW765" s="346"/>
      <c r="AX765" s="346"/>
      <c r="AY765" s="346"/>
      <c r="AZ765" s="346"/>
      <c r="BA765" s="362"/>
      <c r="BB765" s="348"/>
      <c r="BC765" s="375"/>
      <c r="BD765" s="375"/>
      <c r="BE765" s="375"/>
      <c r="BF765" s="374"/>
      <c r="BG765" s="348"/>
      <c r="BH765" s="348"/>
      <c r="BI765" s="348"/>
      <c r="BJ765" s="348"/>
      <c r="BK765" s="373"/>
      <c r="BL765" s="372"/>
      <c r="BM765" s="372"/>
      <c r="BN765" s="372"/>
      <c r="BO765" s="372"/>
      <c r="BP765" s="372"/>
      <c r="BQ765" s="373"/>
      <c r="BR765" s="354"/>
    </row>
    <row r="766" spans="1:70" s="428" customFormat="1" x14ac:dyDescent="0.25">
      <c r="A766" s="886" t="s">
        <v>95</v>
      </c>
      <c r="B766" s="373"/>
      <c r="C766" s="719"/>
      <c r="D766" s="373"/>
      <c r="E766" s="346"/>
      <c r="F766" s="373"/>
      <c r="G766" s="347"/>
      <c r="H766" s="374"/>
      <c r="I766" s="348">
        <v>0.22189999999999999</v>
      </c>
      <c r="J766" s="348">
        <v>0.9274</v>
      </c>
      <c r="K766" s="348">
        <v>4.2016999999999998</v>
      </c>
      <c r="L766" s="348">
        <v>15.792199999999999</v>
      </c>
      <c r="M766" s="348">
        <v>21.7331</v>
      </c>
      <c r="N766" s="350">
        <v>18.190899999999999</v>
      </c>
      <c r="O766" s="348">
        <v>10.618600000000001</v>
      </c>
      <c r="P766" s="348">
        <v>18.4985</v>
      </c>
      <c r="Q766" s="348">
        <v>13.1524</v>
      </c>
      <c r="R766" s="348" t="s">
        <v>430</v>
      </c>
      <c r="S766" s="348">
        <v>1.0626</v>
      </c>
      <c r="T766" s="348">
        <v>32.883000000000003</v>
      </c>
      <c r="U766" s="348">
        <v>17.080500000000001</v>
      </c>
      <c r="V766" s="348">
        <v>17.14</v>
      </c>
      <c r="W766" s="348">
        <v>1.0626</v>
      </c>
      <c r="X766" s="348">
        <v>15.7219</v>
      </c>
      <c r="Y766" s="374"/>
      <c r="Z766" s="346"/>
      <c r="AA766" s="346"/>
      <c r="AB766" s="346"/>
      <c r="AC766" s="346"/>
      <c r="AD766" s="346"/>
      <c r="AE766" s="346"/>
      <c r="AF766" s="346"/>
      <c r="AG766" s="346"/>
      <c r="AH766" s="346"/>
      <c r="AI766" s="346"/>
      <c r="AJ766" s="346"/>
      <c r="AK766" s="346"/>
      <c r="AL766" s="346"/>
      <c r="AM766" s="346"/>
      <c r="AN766" s="346"/>
      <c r="AO766" s="373"/>
      <c r="AP766" s="348" t="s">
        <v>430</v>
      </c>
      <c r="AQ766" s="348">
        <v>18.899999999999999</v>
      </c>
      <c r="AR766" s="348">
        <v>16.84</v>
      </c>
      <c r="AS766" s="348">
        <v>17.600000000000001</v>
      </c>
      <c r="AT766" s="348">
        <v>37.58</v>
      </c>
      <c r="AU766" s="351"/>
      <c r="AV766" s="346"/>
      <c r="AW766" s="346"/>
      <c r="AX766" s="346"/>
      <c r="AY766" s="346"/>
      <c r="AZ766" s="346"/>
      <c r="BA766" s="362"/>
      <c r="BB766" s="348"/>
      <c r="BC766" s="375"/>
      <c r="BD766" s="375"/>
      <c r="BE766" s="375"/>
      <c r="BF766" s="374"/>
      <c r="BG766" s="348"/>
      <c r="BH766" s="348"/>
      <c r="BI766" s="348"/>
      <c r="BJ766" s="348"/>
      <c r="BK766" s="373"/>
      <c r="BL766" s="372"/>
      <c r="BM766" s="372"/>
      <c r="BN766" s="372"/>
      <c r="BO766" s="372"/>
      <c r="BP766" s="372"/>
      <c r="BQ766" s="373"/>
      <c r="BR766" s="354"/>
    </row>
    <row r="767" spans="1:70" s="428" customFormat="1" x14ac:dyDescent="0.25">
      <c r="A767" s="887" t="s">
        <v>96</v>
      </c>
      <c r="B767" s="413"/>
      <c r="C767" s="725"/>
      <c r="D767" s="413"/>
      <c r="E767" s="414"/>
      <c r="F767" s="413"/>
      <c r="G767" s="415"/>
      <c r="H767" s="417"/>
      <c r="I767" s="416">
        <v>0.22189999999999999</v>
      </c>
      <c r="J767" s="416">
        <v>0.9274</v>
      </c>
      <c r="K767" s="416">
        <v>4.2016999999999998</v>
      </c>
      <c r="L767" s="416">
        <v>15.792199999999999</v>
      </c>
      <c r="M767" s="416">
        <v>21.7331</v>
      </c>
      <c r="N767" s="418">
        <v>18.190899999999999</v>
      </c>
      <c r="O767" s="416">
        <v>10.618600000000001</v>
      </c>
      <c r="P767" s="416">
        <v>18.4985</v>
      </c>
      <c r="Q767" s="416">
        <v>13.1524</v>
      </c>
      <c r="R767" s="416" t="s">
        <v>430</v>
      </c>
      <c r="S767" s="416">
        <v>1.0626</v>
      </c>
      <c r="T767" s="416">
        <v>32.883000000000003</v>
      </c>
      <c r="U767" s="416">
        <v>17.080500000000001</v>
      </c>
      <c r="V767" s="416">
        <v>17.14</v>
      </c>
      <c r="W767" s="416">
        <v>1.0626</v>
      </c>
      <c r="X767" s="416">
        <v>15.7219</v>
      </c>
      <c r="Y767" s="417"/>
      <c r="Z767" s="414"/>
      <c r="AA767" s="414"/>
      <c r="AB767" s="414"/>
      <c r="AC767" s="414"/>
      <c r="AD767" s="414"/>
      <c r="AE767" s="414"/>
      <c r="AF767" s="414"/>
      <c r="AG767" s="414"/>
      <c r="AH767" s="414"/>
      <c r="AI767" s="414"/>
      <c r="AJ767" s="414"/>
      <c r="AK767" s="414"/>
      <c r="AL767" s="414"/>
      <c r="AM767" s="414"/>
      <c r="AN767" s="414"/>
      <c r="AO767" s="413"/>
      <c r="AP767" s="416" t="s">
        <v>430</v>
      </c>
      <c r="AQ767" s="416">
        <v>18.899999999999999</v>
      </c>
      <c r="AR767" s="416">
        <v>16.84</v>
      </c>
      <c r="AS767" s="416">
        <v>17.600000000000001</v>
      </c>
      <c r="AT767" s="416">
        <v>37.58</v>
      </c>
      <c r="AU767" s="419"/>
      <c r="AV767" s="414"/>
      <c r="AW767" s="414"/>
      <c r="AX767" s="414"/>
      <c r="AY767" s="414"/>
      <c r="AZ767" s="414"/>
      <c r="BA767" s="420"/>
      <c r="BB767" s="416"/>
      <c r="BC767" s="421"/>
      <c r="BD767" s="421"/>
      <c r="BE767" s="421"/>
      <c r="BF767" s="417"/>
      <c r="BG767" s="416"/>
      <c r="BH767" s="416"/>
      <c r="BI767" s="416"/>
      <c r="BJ767" s="416"/>
      <c r="BK767" s="413"/>
      <c r="BL767" s="412"/>
      <c r="BM767" s="412"/>
      <c r="BN767" s="412"/>
      <c r="BO767" s="412"/>
      <c r="BP767" s="412"/>
      <c r="BQ767" s="413"/>
      <c r="BR767" s="422"/>
    </row>
    <row r="768" spans="1:70" s="428" customFormat="1" ht="14.5" customHeight="1" x14ac:dyDescent="0.35">
      <c r="A768" s="874" t="s">
        <v>4123</v>
      </c>
      <c r="B768" s="862"/>
      <c r="C768" s="863"/>
      <c r="D768" s="862"/>
      <c r="E768" s="864"/>
      <c r="F768" s="862"/>
      <c r="G768" s="865"/>
      <c r="H768" s="867"/>
      <c r="I768" s="866"/>
      <c r="J768" s="866"/>
      <c r="K768" s="866"/>
      <c r="L768" s="866"/>
      <c r="M768" s="866"/>
      <c r="N768" s="868"/>
      <c r="O768" s="866"/>
      <c r="P768" s="866"/>
      <c r="Q768" s="866"/>
      <c r="R768" s="866"/>
      <c r="S768" s="866"/>
      <c r="T768" s="866"/>
      <c r="U768" s="866"/>
      <c r="V768" s="866"/>
      <c r="W768" s="866"/>
      <c r="X768" s="866"/>
      <c r="Y768" s="867"/>
      <c r="Z768" s="864"/>
      <c r="AA768" s="864"/>
      <c r="AB768" s="864"/>
      <c r="AC768" s="864"/>
      <c r="AD768" s="864"/>
      <c r="AE768" s="864"/>
      <c r="AF768" s="864"/>
      <c r="AG768" s="864"/>
      <c r="AH768" s="864"/>
      <c r="AI768" s="864"/>
      <c r="AJ768" s="864"/>
      <c r="AK768" s="864"/>
      <c r="AL768" s="864"/>
      <c r="AM768" s="864"/>
      <c r="AN768" s="864"/>
      <c r="AO768" s="862"/>
      <c r="AP768" s="866"/>
      <c r="AQ768" s="866"/>
      <c r="AR768" s="866"/>
      <c r="AS768" s="866"/>
      <c r="AT768" s="866"/>
      <c r="AU768" s="869"/>
      <c r="AV768" s="864"/>
      <c r="AW768" s="864"/>
      <c r="AX768" s="864"/>
      <c r="AY768" s="864"/>
      <c r="AZ768" s="864"/>
      <c r="BA768" s="870"/>
      <c r="BB768" s="866"/>
      <c r="BC768" s="871"/>
      <c r="BD768" s="871"/>
      <c r="BE768" s="871"/>
      <c r="BF768" s="867"/>
      <c r="BG768" s="866"/>
      <c r="BH768" s="866"/>
      <c r="BI768" s="866"/>
      <c r="BJ768" s="866"/>
      <c r="BK768" s="862"/>
      <c r="BL768" s="872"/>
      <c r="BM768" s="872"/>
      <c r="BN768" s="872"/>
      <c r="BO768" s="872"/>
      <c r="BP768" s="872"/>
      <c r="BQ768" s="862"/>
      <c r="BR768" s="873"/>
    </row>
    <row r="769" spans="1:70" s="428" customFormat="1" x14ac:dyDescent="0.25">
      <c r="A769" s="345" t="s">
        <v>4124</v>
      </c>
      <c r="B769" s="373"/>
      <c r="C769" s="719">
        <v>45079</v>
      </c>
      <c r="D769" s="373"/>
      <c r="E769" s="346">
        <v>10494.3</v>
      </c>
      <c r="F769" s="373"/>
      <c r="G769" s="347">
        <v>29.948</v>
      </c>
      <c r="H769" s="374"/>
      <c r="I769" s="348">
        <v>-0.27310000000000001</v>
      </c>
      <c r="J769" s="348">
        <v>-0.43880000000000002</v>
      </c>
      <c r="K769" s="348">
        <v>2.5581</v>
      </c>
      <c r="L769" s="348">
        <v>11.8005</v>
      </c>
      <c r="M769" s="348">
        <v>24.080200000000001</v>
      </c>
      <c r="N769" s="350">
        <v>17.924099999999999</v>
      </c>
      <c r="O769" s="348">
        <v>10.1233</v>
      </c>
      <c r="P769" s="348">
        <v>40.913400000000003</v>
      </c>
      <c r="Q769" s="348" t="s">
        <v>430</v>
      </c>
      <c r="R769" s="348" t="s">
        <v>430</v>
      </c>
      <c r="S769" s="348">
        <v>-1.8163</v>
      </c>
      <c r="T769" s="348">
        <v>33.238399999999999</v>
      </c>
      <c r="U769" s="348">
        <v>24.441099999999999</v>
      </c>
      <c r="V769" s="348">
        <v>23.1465</v>
      </c>
      <c r="W769" s="348">
        <v>-1.8163</v>
      </c>
      <c r="X769" s="348">
        <v>42.0762</v>
      </c>
      <c r="Y769" s="374"/>
      <c r="Z769" s="346">
        <v>1</v>
      </c>
      <c r="AA769" s="346">
        <v>1</v>
      </c>
      <c r="AB769" s="346">
        <v>1</v>
      </c>
      <c r="AC769" s="346">
        <v>1</v>
      </c>
      <c r="AD769" s="346">
        <v>1</v>
      </c>
      <c r="AE769" s="346">
        <v>1</v>
      </c>
      <c r="AF769" s="346">
        <v>1</v>
      </c>
      <c r="AG769" s="346">
        <v>1</v>
      </c>
      <c r="AH769" s="346" t="s">
        <v>430</v>
      </c>
      <c r="AI769" s="346" t="s">
        <v>430</v>
      </c>
      <c r="AJ769" s="346">
        <v>1</v>
      </c>
      <c r="AK769" s="346">
        <v>1</v>
      </c>
      <c r="AL769" s="346">
        <v>1</v>
      </c>
      <c r="AM769" s="346">
        <v>1</v>
      </c>
      <c r="AN769" s="346">
        <v>1</v>
      </c>
      <c r="AO769" s="373"/>
      <c r="AP769" s="348" t="s">
        <v>430</v>
      </c>
      <c r="AQ769" s="348" t="s">
        <v>430</v>
      </c>
      <c r="AR769" s="348" t="s">
        <v>430</v>
      </c>
      <c r="AS769" s="348">
        <v>29.6</v>
      </c>
      <c r="AT769" s="348">
        <v>38.409999999999997</v>
      </c>
      <c r="AU769" s="351"/>
      <c r="AV769" s="346" t="s">
        <v>430</v>
      </c>
      <c r="AW769" s="346" t="s">
        <v>430</v>
      </c>
      <c r="AX769" s="346" t="s">
        <v>430</v>
      </c>
      <c r="AY769" s="346">
        <v>1</v>
      </c>
      <c r="AZ769" s="346">
        <v>1</v>
      </c>
      <c r="BA769" s="362"/>
      <c r="BB769" s="348">
        <v>27.5942088652228</v>
      </c>
      <c r="BC769" s="375">
        <v>0.79503505578273304</v>
      </c>
      <c r="BD769" s="375">
        <v>0.102469428019549</v>
      </c>
      <c r="BE769" s="375">
        <v>0.13485937513210799</v>
      </c>
      <c r="BF769" s="374"/>
      <c r="BG769" s="348">
        <v>47.572299999999998</v>
      </c>
      <c r="BH769" s="348">
        <v>18.785399999999999</v>
      </c>
      <c r="BI769" s="348">
        <v>31.472899999999999</v>
      </c>
      <c r="BJ769" s="348">
        <v>2.1694</v>
      </c>
      <c r="BK769" s="373"/>
      <c r="BL769" s="372" t="s">
        <v>3827</v>
      </c>
      <c r="BM769" s="372" t="s">
        <v>3828</v>
      </c>
      <c r="BN769" s="372" t="s">
        <v>3829</v>
      </c>
      <c r="BO769" s="372" t="s">
        <v>3830</v>
      </c>
      <c r="BP769" s="372" t="s">
        <v>3831</v>
      </c>
      <c r="BQ769" s="373"/>
      <c r="BR769" s="354" t="s">
        <v>443</v>
      </c>
    </row>
    <row r="770" spans="1:70" s="428" customFormat="1" x14ac:dyDescent="0.25">
      <c r="A770" s="885" t="s">
        <v>93</v>
      </c>
      <c r="B770" s="402"/>
      <c r="C770" s="724"/>
      <c r="D770" s="402"/>
      <c r="E770" s="403"/>
      <c r="F770" s="402"/>
      <c r="G770" s="404"/>
      <c r="H770" s="406"/>
      <c r="I770" s="405">
        <v>-0.27310000000000001</v>
      </c>
      <c r="J770" s="405">
        <v>-0.43880000000000002</v>
      </c>
      <c r="K770" s="405">
        <v>2.5581</v>
      </c>
      <c r="L770" s="405">
        <v>11.8005</v>
      </c>
      <c r="M770" s="405">
        <v>24.080200000000001</v>
      </c>
      <c r="N770" s="407">
        <v>17.924099999999999</v>
      </c>
      <c r="O770" s="405">
        <v>10.1233</v>
      </c>
      <c r="P770" s="405">
        <v>40.913400000000003</v>
      </c>
      <c r="Q770" s="405" t="s">
        <v>430</v>
      </c>
      <c r="R770" s="405" t="s">
        <v>430</v>
      </c>
      <c r="S770" s="405">
        <v>-1.8163</v>
      </c>
      <c r="T770" s="405">
        <v>33.238399999999999</v>
      </c>
      <c r="U770" s="405">
        <v>24.441099999999999</v>
      </c>
      <c r="V770" s="405">
        <v>23.1465</v>
      </c>
      <c r="W770" s="405">
        <v>-1.8163</v>
      </c>
      <c r="X770" s="405">
        <v>42.0762</v>
      </c>
      <c r="Y770" s="406"/>
      <c r="Z770" s="403">
        <v>1</v>
      </c>
      <c r="AA770" s="403">
        <v>1</v>
      </c>
      <c r="AB770" s="403">
        <v>1</v>
      </c>
      <c r="AC770" s="403">
        <v>1</v>
      </c>
      <c r="AD770" s="403">
        <v>1</v>
      </c>
      <c r="AE770" s="403">
        <v>1</v>
      </c>
      <c r="AF770" s="403">
        <v>1</v>
      </c>
      <c r="AG770" s="403">
        <v>1</v>
      </c>
      <c r="AH770" s="403">
        <v>0</v>
      </c>
      <c r="AI770" s="403">
        <v>0</v>
      </c>
      <c r="AJ770" s="403">
        <v>1</v>
      </c>
      <c r="AK770" s="403">
        <v>1</v>
      </c>
      <c r="AL770" s="403">
        <v>1</v>
      </c>
      <c r="AM770" s="403">
        <v>1</v>
      </c>
      <c r="AN770" s="403">
        <v>1</v>
      </c>
      <c r="AO770" s="402"/>
      <c r="AP770" s="405" t="s">
        <v>430</v>
      </c>
      <c r="AQ770" s="405" t="s">
        <v>430</v>
      </c>
      <c r="AR770" s="405" t="s">
        <v>430</v>
      </c>
      <c r="AS770" s="405">
        <v>29.6</v>
      </c>
      <c r="AT770" s="405">
        <v>38.409999999999997</v>
      </c>
      <c r="AU770" s="408"/>
      <c r="AV770" s="403">
        <v>0</v>
      </c>
      <c r="AW770" s="403">
        <v>0</v>
      </c>
      <c r="AX770" s="403">
        <v>0</v>
      </c>
      <c r="AY770" s="403">
        <v>1</v>
      </c>
      <c r="AZ770" s="403">
        <v>1</v>
      </c>
      <c r="BA770" s="409"/>
      <c r="BB770" s="405"/>
      <c r="BC770" s="410"/>
      <c r="BD770" s="410"/>
      <c r="BE770" s="410"/>
      <c r="BF770" s="406"/>
      <c r="BG770" s="405"/>
      <c r="BH770" s="405"/>
      <c r="BI770" s="405"/>
      <c r="BJ770" s="405"/>
      <c r="BK770" s="402"/>
      <c r="BL770" s="401"/>
      <c r="BM770" s="401"/>
      <c r="BN770" s="401"/>
      <c r="BO770" s="401"/>
      <c r="BP770" s="401"/>
      <c r="BQ770" s="402"/>
      <c r="BR770" s="411"/>
    </row>
    <row r="771" spans="1:70" s="428" customFormat="1" x14ac:dyDescent="0.25">
      <c r="A771" s="886" t="s">
        <v>94</v>
      </c>
      <c r="B771" s="373"/>
      <c r="C771" s="719"/>
      <c r="D771" s="373"/>
      <c r="E771" s="346"/>
      <c r="F771" s="373"/>
      <c r="G771" s="347"/>
      <c r="H771" s="374"/>
      <c r="I771" s="348">
        <v>-0.27310000000000001</v>
      </c>
      <c r="J771" s="348">
        <v>-0.43880000000000002</v>
      </c>
      <c r="K771" s="348">
        <v>2.5581</v>
      </c>
      <c r="L771" s="348">
        <v>11.8005</v>
      </c>
      <c r="M771" s="348">
        <v>24.080200000000001</v>
      </c>
      <c r="N771" s="350">
        <v>17.924099999999999</v>
      </c>
      <c r="O771" s="348">
        <v>10.1233</v>
      </c>
      <c r="P771" s="348">
        <v>40.913400000000003</v>
      </c>
      <c r="Q771" s="348" t="s">
        <v>430</v>
      </c>
      <c r="R771" s="348" t="s">
        <v>430</v>
      </c>
      <c r="S771" s="348">
        <v>-1.8163</v>
      </c>
      <c r="T771" s="348">
        <v>33.238399999999999</v>
      </c>
      <c r="U771" s="348">
        <v>24.441099999999999</v>
      </c>
      <c r="V771" s="348">
        <v>23.1465</v>
      </c>
      <c r="W771" s="348">
        <v>-1.8163</v>
      </c>
      <c r="X771" s="348">
        <v>42.0762</v>
      </c>
      <c r="Y771" s="374"/>
      <c r="Z771" s="346"/>
      <c r="AA771" s="346"/>
      <c r="AB771" s="346"/>
      <c r="AC771" s="346"/>
      <c r="AD771" s="346"/>
      <c r="AE771" s="346"/>
      <c r="AF771" s="346"/>
      <c r="AG771" s="346"/>
      <c r="AH771" s="346"/>
      <c r="AI771" s="346"/>
      <c r="AJ771" s="346"/>
      <c r="AK771" s="346"/>
      <c r="AL771" s="346"/>
      <c r="AM771" s="346"/>
      <c r="AN771" s="346"/>
      <c r="AO771" s="373"/>
      <c r="AP771" s="348" t="s">
        <v>430</v>
      </c>
      <c r="AQ771" s="348" t="s">
        <v>430</v>
      </c>
      <c r="AR771" s="348" t="s">
        <v>430</v>
      </c>
      <c r="AS771" s="348">
        <v>29.6</v>
      </c>
      <c r="AT771" s="348">
        <v>38.409999999999997</v>
      </c>
      <c r="AU771" s="351"/>
      <c r="AV771" s="346"/>
      <c r="AW771" s="346"/>
      <c r="AX771" s="346"/>
      <c r="AY771" s="346"/>
      <c r="AZ771" s="346"/>
      <c r="BA771" s="362"/>
      <c r="BB771" s="348"/>
      <c r="BC771" s="375"/>
      <c r="BD771" s="375"/>
      <c r="BE771" s="375"/>
      <c r="BF771" s="374"/>
      <c r="BG771" s="348"/>
      <c r="BH771" s="348"/>
      <c r="BI771" s="348"/>
      <c r="BJ771" s="348"/>
      <c r="BK771" s="373"/>
      <c r="BL771" s="372"/>
      <c r="BM771" s="372"/>
      <c r="BN771" s="372"/>
      <c r="BO771" s="372"/>
      <c r="BP771" s="372"/>
      <c r="BQ771" s="373"/>
      <c r="BR771" s="354"/>
    </row>
    <row r="772" spans="1:70" s="428" customFormat="1" x14ac:dyDescent="0.25">
      <c r="A772" s="886" t="s">
        <v>95</v>
      </c>
      <c r="B772" s="373"/>
      <c r="C772" s="719"/>
      <c r="D772" s="373"/>
      <c r="E772" s="346"/>
      <c r="F772" s="373"/>
      <c r="G772" s="347"/>
      <c r="H772" s="374"/>
      <c r="I772" s="348">
        <v>-0.27310000000000001</v>
      </c>
      <c r="J772" s="348">
        <v>-0.43880000000000002</v>
      </c>
      <c r="K772" s="348">
        <v>2.5581</v>
      </c>
      <c r="L772" s="348">
        <v>11.8005</v>
      </c>
      <c r="M772" s="348">
        <v>24.080200000000001</v>
      </c>
      <c r="N772" s="350">
        <v>17.924099999999999</v>
      </c>
      <c r="O772" s="348">
        <v>10.1233</v>
      </c>
      <c r="P772" s="348">
        <v>40.913400000000003</v>
      </c>
      <c r="Q772" s="348" t="s">
        <v>430</v>
      </c>
      <c r="R772" s="348" t="s">
        <v>430</v>
      </c>
      <c r="S772" s="348">
        <v>-1.8163</v>
      </c>
      <c r="T772" s="348">
        <v>33.238399999999999</v>
      </c>
      <c r="U772" s="348">
        <v>24.441099999999999</v>
      </c>
      <c r="V772" s="348">
        <v>23.1465</v>
      </c>
      <c r="W772" s="348">
        <v>-1.8163</v>
      </c>
      <c r="X772" s="348">
        <v>42.0762</v>
      </c>
      <c r="Y772" s="374"/>
      <c r="Z772" s="346"/>
      <c r="AA772" s="346"/>
      <c r="AB772" s="346"/>
      <c r="AC772" s="346"/>
      <c r="AD772" s="346"/>
      <c r="AE772" s="346"/>
      <c r="AF772" s="346"/>
      <c r="AG772" s="346"/>
      <c r="AH772" s="346"/>
      <c r="AI772" s="346"/>
      <c r="AJ772" s="346"/>
      <c r="AK772" s="346"/>
      <c r="AL772" s="346"/>
      <c r="AM772" s="346"/>
      <c r="AN772" s="346"/>
      <c r="AO772" s="373"/>
      <c r="AP772" s="348" t="s">
        <v>430</v>
      </c>
      <c r="AQ772" s="348" t="s">
        <v>430</v>
      </c>
      <c r="AR772" s="348" t="s">
        <v>430</v>
      </c>
      <c r="AS772" s="348">
        <v>29.6</v>
      </c>
      <c r="AT772" s="348">
        <v>38.409999999999997</v>
      </c>
      <c r="AU772" s="351"/>
      <c r="AV772" s="346"/>
      <c r="AW772" s="346"/>
      <c r="AX772" s="346"/>
      <c r="AY772" s="346"/>
      <c r="AZ772" s="346"/>
      <c r="BA772" s="362"/>
      <c r="BB772" s="348"/>
      <c r="BC772" s="375"/>
      <c r="BD772" s="375"/>
      <c r="BE772" s="375"/>
      <c r="BF772" s="374"/>
      <c r="BG772" s="348"/>
      <c r="BH772" s="348"/>
      <c r="BI772" s="348"/>
      <c r="BJ772" s="348"/>
      <c r="BK772" s="373"/>
      <c r="BL772" s="372"/>
      <c r="BM772" s="372"/>
      <c r="BN772" s="372"/>
      <c r="BO772" s="372"/>
      <c r="BP772" s="372"/>
      <c r="BQ772" s="373"/>
      <c r="BR772" s="354"/>
    </row>
    <row r="773" spans="1:70" s="428" customFormat="1" x14ac:dyDescent="0.25">
      <c r="A773" s="887" t="s">
        <v>96</v>
      </c>
      <c r="B773" s="413"/>
      <c r="C773" s="725"/>
      <c r="D773" s="413"/>
      <c r="E773" s="414"/>
      <c r="F773" s="413"/>
      <c r="G773" s="415"/>
      <c r="H773" s="417"/>
      <c r="I773" s="416">
        <v>-0.27310000000000001</v>
      </c>
      <c r="J773" s="416">
        <v>-0.43880000000000002</v>
      </c>
      <c r="K773" s="416">
        <v>2.5581</v>
      </c>
      <c r="L773" s="416">
        <v>11.8005</v>
      </c>
      <c r="M773" s="416">
        <v>24.080200000000001</v>
      </c>
      <c r="N773" s="418">
        <v>17.924099999999999</v>
      </c>
      <c r="O773" s="416">
        <v>10.1233</v>
      </c>
      <c r="P773" s="416">
        <v>40.913400000000003</v>
      </c>
      <c r="Q773" s="416" t="s">
        <v>430</v>
      </c>
      <c r="R773" s="416" t="s">
        <v>430</v>
      </c>
      <c r="S773" s="416">
        <v>-1.8163</v>
      </c>
      <c r="T773" s="416">
        <v>33.238399999999999</v>
      </c>
      <c r="U773" s="416">
        <v>24.441099999999999</v>
      </c>
      <c r="V773" s="416">
        <v>23.1465</v>
      </c>
      <c r="W773" s="416">
        <v>-1.8163</v>
      </c>
      <c r="X773" s="416">
        <v>42.0762</v>
      </c>
      <c r="Y773" s="417"/>
      <c r="Z773" s="414"/>
      <c r="AA773" s="414"/>
      <c r="AB773" s="414"/>
      <c r="AC773" s="414"/>
      <c r="AD773" s="414"/>
      <c r="AE773" s="414"/>
      <c r="AF773" s="414"/>
      <c r="AG773" s="414"/>
      <c r="AH773" s="414"/>
      <c r="AI773" s="414"/>
      <c r="AJ773" s="414"/>
      <c r="AK773" s="414"/>
      <c r="AL773" s="414"/>
      <c r="AM773" s="414"/>
      <c r="AN773" s="414"/>
      <c r="AO773" s="413"/>
      <c r="AP773" s="416" t="s">
        <v>430</v>
      </c>
      <c r="AQ773" s="416" t="s">
        <v>430</v>
      </c>
      <c r="AR773" s="416" t="s">
        <v>430</v>
      </c>
      <c r="AS773" s="416">
        <v>29.6</v>
      </c>
      <c r="AT773" s="416">
        <v>38.409999999999997</v>
      </c>
      <c r="AU773" s="419"/>
      <c r="AV773" s="414"/>
      <c r="AW773" s="414"/>
      <c r="AX773" s="414"/>
      <c r="AY773" s="414"/>
      <c r="AZ773" s="414"/>
      <c r="BA773" s="420"/>
      <c r="BB773" s="416"/>
      <c r="BC773" s="421"/>
      <c r="BD773" s="421"/>
      <c r="BE773" s="421"/>
      <c r="BF773" s="417"/>
      <c r="BG773" s="416"/>
      <c r="BH773" s="416"/>
      <c r="BI773" s="416"/>
      <c r="BJ773" s="416"/>
      <c r="BK773" s="413"/>
      <c r="BL773" s="412"/>
      <c r="BM773" s="412"/>
      <c r="BN773" s="412"/>
      <c r="BO773" s="412"/>
      <c r="BP773" s="412"/>
      <c r="BQ773" s="413"/>
      <c r="BR773" s="422"/>
    </row>
    <row r="774" spans="1:70" s="428" customFormat="1" ht="14.5" customHeight="1" x14ac:dyDescent="0.35">
      <c r="A774" s="874" t="s">
        <v>4125</v>
      </c>
      <c r="B774" s="862"/>
      <c r="C774" s="863"/>
      <c r="D774" s="862"/>
      <c r="E774" s="864"/>
      <c r="F774" s="862"/>
      <c r="G774" s="865"/>
      <c r="H774" s="867"/>
      <c r="I774" s="866"/>
      <c r="J774" s="866"/>
      <c r="K774" s="866"/>
      <c r="L774" s="866"/>
      <c r="M774" s="866"/>
      <c r="N774" s="868"/>
      <c r="O774" s="866"/>
      <c r="P774" s="866"/>
      <c r="Q774" s="866"/>
      <c r="R774" s="866"/>
      <c r="S774" s="866"/>
      <c r="T774" s="866"/>
      <c r="U774" s="866"/>
      <c r="V774" s="866"/>
      <c r="W774" s="866"/>
      <c r="X774" s="866"/>
      <c r="Y774" s="867"/>
      <c r="Z774" s="864"/>
      <c r="AA774" s="864"/>
      <c r="AB774" s="864"/>
      <c r="AC774" s="864"/>
      <c r="AD774" s="864"/>
      <c r="AE774" s="864"/>
      <c r="AF774" s="864"/>
      <c r="AG774" s="864"/>
      <c r="AH774" s="864"/>
      <c r="AI774" s="864"/>
      <c r="AJ774" s="864"/>
      <c r="AK774" s="864"/>
      <c r="AL774" s="864"/>
      <c r="AM774" s="864"/>
      <c r="AN774" s="864"/>
      <c r="AO774" s="862"/>
      <c r="AP774" s="866"/>
      <c r="AQ774" s="866"/>
      <c r="AR774" s="866"/>
      <c r="AS774" s="866"/>
      <c r="AT774" s="866"/>
      <c r="AU774" s="869"/>
      <c r="AV774" s="864"/>
      <c r="AW774" s="864"/>
      <c r="AX774" s="864"/>
      <c r="AY774" s="864"/>
      <c r="AZ774" s="864"/>
      <c r="BA774" s="870"/>
      <c r="BB774" s="866"/>
      <c r="BC774" s="871"/>
      <c r="BD774" s="871"/>
      <c r="BE774" s="871"/>
      <c r="BF774" s="867"/>
      <c r="BG774" s="866"/>
      <c r="BH774" s="866"/>
      <c r="BI774" s="866"/>
      <c r="BJ774" s="866"/>
      <c r="BK774" s="862"/>
      <c r="BL774" s="872"/>
      <c r="BM774" s="872"/>
      <c r="BN774" s="872"/>
      <c r="BO774" s="872"/>
      <c r="BP774" s="872"/>
      <c r="BQ774" s="862"/>
      <c r="BR774" s="873"/>
    </row>
    <row r="775" spans="1:70" s="428" customFormat="1" x14ac:dyDescent="0.25">
      <c r="A775" s="345" t="s">
        <v>4126</v>
      </c>
      <c r="B775" s="373"/>
      <c r="C775" s="719">
        <v>45119</v>
      </c>
      <c r="D775" s="373"/>
      <c r="E775" s="346">
        <v>1003.87</v>
      </c>
      <c r="F775" s="373"/>
      <c r="G775" s="347">
        <v>14.010999999999999</v>
      </c>
      <c r="H775" s="374"/>
      <c r="I775" s="348">
        <v>6.4299999999999996E-2</v>
      </c>
      <c r="J775" s="348">
        <v>-0.36270000000000002</v>
      </c>
      <c r="K775" s="348">
        <v>1.9945999999999999</v>
      </c>
      <c r="L775" s="348">
        <v>4.5753000000000004</v>
      </c>
      <c r="M775" s="348">
        <v>-2.3896000000000002</v>
      </c>
      <c r="N775" s="350">
        <v>-3.9948000000000001</v>
      </c>
      <c r="O775" s="348">
        <v>0.40570000000000001</v>
      </c>
      <c r="P775" s="348">
        <v>11.886100000000001</v>
      </c>
      <c r="Q775" s="348" t="s">
        <v>430</v>
      </c>
      <c r="R775" s="348" t="s">
        <v>430</v>
      </c>
      <c r="S775" s="348">
        <v>1.5584</v>
      </c>
      <c r="T775" s="348">
        <v>13.6334</v>
      </c>
      <c r="U775" s="348">
        <v>-4.0342000000000002</v>
      </c>
      <c r="V775" s="348">
        <v>-5.0617000000000001</v>
      </c>
      <c r="W775" s="348">
        <v>1.5584</v>
      </c>
      <c r="X775" s="348">
        <v>11.840999999999999</v>
      </c>
      <c r="Y775" s="374"/>
      <c r="Z775" s="346">
        <v>1</v>
      </c>
      <c r="AA775" s="346">
        <v>1</v>
      </c>
      <c r="AB775" s="346">
        <v>1</v>
      </c>
      <c r="AC775" s="346">
        <v>1</v>
      </c>
      <c r="AD775" s="346">
        <v>1</v>
      </c>
      <c r="AE775" s="346">
        <v>1</v>
      </c>
      <c r="AF775" s="346">
        <v>1</v>
      </c>
      <c r="AG775" s="346">
        <v>1</v>
      </c>
      <c r="AH775" s="346" t="s">
        <v>430</v>
      </c>
      <c r="AI775" s="346" t="s">
        <v>430</v>
      </c>
      <c r="AJ775" s="346">
        <v>1</v>
      </c>
      <c r="AK775" s="346">
        <v>1</v>
      </c>
      <c r="AL775" s="346">
        <v>1</v>
      </c>
      <c r="AM775" s="346">
        <v>1</v>
      </c>
      <c r="AN775" s="346">
        <v>1</v>
      </c>
      <c r="AO775" s="373"/>
      <c r="AP775" s="348" t="s">
        <v>430</v>
      </c>
      <c r="AQ775" s="348" t="s">
        <v>430</v>
      </c>
      <c r="AR775" s="348" t="s">
        <v>430</v>
      </c>
      <c r="AS775" s="348">
        <v>3.92</v>
      </c>
      <c r="AT775" s="348">
        <v>-2.81</v>
      </c>
      <c r="AU775" s="351"/>
      <c r="AV775" s="346" t="s">
        <v>430</v>
      </c>
      <c r="AW775" s="346" t="s">
        <v>430</v>
      </c>
      <c r="AX775" s="346" t="s">
        <v>430</v>
      </c>
      <c r="AY775" s="346">
        <v>1</v>
      </c>
      <c r="AZ775" s="346">
        <v>1</v>
      </c>
      <c r="BA775" s="362"/>
      <c r="BB775" s="348">
        <v>15.287056229592601</v>
      </c>
      <c r="BC775" s="375">
        <v>0.96507832244789904</v>
      </c>
      <c r="BD775" s="375">
        <v>3.8318844281001699E-2</v>
      </c>
      <c r="BE775" s="375">
        <v>-3.3154005068805098E-3</v>
      </c>
      <c r="BF775" s="374"/>
      <c r="BG775" s="348">
        <v>68.509200000000007</v>
      </c>
      <c r="BH775" s="348">
        <v>13.0366</v>
      </c>
      <c r="BI775" s="348">
        <v>16.935700000000001</v>
      </c>
      <c r="BJ775" s="348">
        <v>1.5185</v>
      </c>
      <c r="BK775" s="373"/>
      <c r="BL775" s="372" t="s">
        <v>3834</v>
      </c>
      <c r="BM775" s="372" t="s">
        <v>3835</v>
      </c>
      <c r="BN775" s="372" t="s">
        <v>3836</v>
      </c>
      <c r="BO775" s="372" t="s">
        <v>3837</v>
      </c>
      <c r="BP775" s="372" t="s">
        <v>3838</v>
      </c>
      <c r="BQ775" s="373"/>
      <c r="BR775" s="354" t="s">
        <v>463</v>
      </c>
    </row>
    <row r="776" spans="1:70" s="428" customFormat="1" x14ac:dyDescent="0.25">
      <c r="A776" s="885" t="s">
        <v>93</v>
      </c>
      <c r="B776" s="402"/>
      <c r="C776" s="724"/>
      <c r="D776" s="402"/>
      <c r="E776" s="403"/>
      <c r="F776" s="402"/>
      <c r="G776" s="404"/>
      <c r="H776" s="406"/>
      <c r="I776" s="405">
        <v>6.4299999999999996E-2</v>
      </c>
      <c r="J776" s="405">
        <v>-0.36270000000000002</v>
      </c>
      <c r="K776" s="405">
        <v>1.9945999999999999</v>
      </c>
      <c r="L776" s="405">
        <v>4.5753000000000004</v>
      </c>
      <c r="M776" s="405">
        <v>-2.3896000000000002</v>
      </c>
      <c r="N776" s="407">
        <v>-3.9948000000000001</v>
      </c>
      <c r="O776" s="405">
        <v>0.40570000000000001</v>
      </c>
      <c r="P776" s="405">
        <v>11.886100000000001</v>
      </c>
      <c r="Q776" s="405" t="s">
        <v>430</v>
      </c>
      <c r="R776" s="405" t="s">
        <v>430</v>
      </c>
      <c r="S776" s="405">
        <v>1.5584</v>
      </c>
      <c r="T776" s="405">
        <v>13.6334</v>
      </c>
      <c r="U776" s="405">
        <v>-4.0342000000000002</v>
      </c>
      <c r="V776" s="405">
        <v>-5.0617000000000001</v>
      </c>
      <c r="W776" s="405">
        <v>1.5584</v>
      </c>
      <c r="X776" s="405">
        <v>11.840999999999999</v>
      </c>
      <c r="Y776" s="406"/>
      <c r="Z776" s="403">
        <v>1</v>
      </c>
      <c r="AA776" s="403">
        <v>1</v>
      </c>
      <c r="AB776" s="403">
        <v>1</v>
      </c>
      <c r="AC776" s="403">
        <v>1</v>
      </c>
      <c r="AD776" s="403">
        <v>1</v>
      </c>
      <c r="AE776" s="403">
        <v>1</v>
      </c>
      <c r="AF776" s="403">
        <v>1</v>
      </c>
      <c r="AG776" s="403">
        <v>1</v>
      </c>
      <c r="AH776" s="403">
        <v>0</v>
      </c>
      <c r="AI776" s="403">
        <v>0</v>
      </c>
      <c r="AJ776" s="403">
        <v>1</v>
      </c>
      <c r="AK776" s="403">
        <v>1</v>
      </c>
      <c r="AL776" s="403">
        <v>1</v>
      </c>
      <c r="AM776" s="403">
        <v>1</v>
      </c>
      <c r="AN776" s="403">
        <v>1</v>
      </c>
      <c r="AO776" s="402"/>
      <c r="AP776" s="405" t="s">
        <v>430</v>
      </c>
      <c r="AQ776" s="405" t="s">
        <v>430</v>
      </c>
      <c r="AR776" s="405" t="s">
        <v>430</v>
      </c>
      <c r="AS776" s="405">
        <v>3.92</v>
      </c>
      <c r="AT776" s="405">
        <v>-2.81</v>
      </c>
      <c r="AU776" s="408"/>
      <c r="AV776" s="403">
        <v>0</v>
      </c>
      <c r="AW776" s="403">
        <v>0</v>
      </c>
      <c r="AX776" s="403">
        <v>0</v>
      </c>
      <c r="AY776" s="403">
        <v>1</v>
      </c>
      <c r="AZ776" s="403">
        <v>1</v>
      </c>
      <c r="BA776" s="409"/>
      <c r="BB776" s="405"/>
      <c r="BC776" s="410"/>
      <c r="BD776" s="410"/>
      <c r="BE776" s="410"/>
      <c r="BF776" s="406"/>
      <c r="BG776" s="405"/>
      <c r="BH776" s="405"/>
      <c r="BI776" s="405"/>
      <c r="BJ776" s="405"/>
      <c r="BK776" s="402"/>
      <c r="BL776" s="401"/>
      <c r="BM776" s="401"/>
      <c r="BN776" s="401"/>
      <c r="BO776" s="401"/>
      <c r="BP776" s="401"/>
      <c r="BQ776" s="402"/>
      <c r="BR776" s="411"/>
    </row>
    <row r="777" spans="1:70" s="428" customFormat="1" x14ac:dyDescent="0.25">
      <c r="A777" s="886" t="s">
        <v>94</v>
      </c>
      <c r="B777" s="373"/>
      <c r="C777" s="719"/>
      <c r="D777" s="373"/>
      <c r="E777" s="346"/>
      <c r="F777" s="373"/>
      <c r="G777" s="347"/>
      <c r="H777" s="374"/>
      <c r="I777" s="348">
        <v>6.4299999999999996E-2</v>
      </c>
      <c r="J777" s="348">
        <v>-0.36270000000000002</v>
      </c>
      <c r="K777" s="348">
        <v>1.9945999999999999</v>
      </c>
      <c r="L777" s="348">
        <v>4.5753000000000004</v>
      </c>
      <c r="M777" s="348">
        <v>-2.3896000000000002</v>
      </c>
      <c r="N777" s="350">
        <v>-3.9948000000000001</v>
      </c>
      <c r="O777" s="348">
        <v>0.40570000000000001</v>
      </c>
      <c r="P777" s="348">
        <v>11.886100000000001</v>
      </c>
      <c r="Q777" s="348" t="s">
        <v>430</v>
      </c>
      <c r="R777" s="348" t="s">
        <v>430</v>
      </c>
      <c r="S777" s="348">
        <v>1.5584</v>
      </c>
      <c r="T777" s="348">
        <v>13.6334</v>
      </c>
      <c r="U777" s="348">
        <v>-4.0342000000000002</v>
      </c>
      <c r="V777" s="348">
        <v>-5.0617000000000001</v>
      </c>
      <c r="W777" s="348">
        <v>1.5584</v>
      </c>
      <c r="X777" s="348">
        <v>11.840999999999999</v>
      </c>
      <c r="Y777" s="374"/>
      <c r="Z777" s="346"/>
      <c r="AA777" s="346"/>
      <c r="AB777" s="346"/>
      <c r="AC777" s="346"/>
      <c r="AD777" s="346"/>
      <c r="AE777" s="346"/>
      <c r="AF777" s="346"/>
      <c r="AG777" s="346"/>
      <c r="AH777" s="346"/>
      <c r="AI777" s="346"/>
      <c r="AJ777" s="346"/>
      <c r="AK777" s="346"/>
      <c r="AL777" s="346"/>
      <c r="AM777" s="346"/>
      <c r="AN777" s="346"/>
      <c r="AO777" s="373"/>
      <c r="AP777" s="348" t="s">
        <v>430</v>
      </c>
      <c r="AQ777" s="348" t="s">
        <v>430</v>
      </c>
      <c r="AR777" s="348" t="s">
        <v>430</v>
      </c>
      <c r="AS777" s="348">
        <v>3.92</v>
      </c>
      <c r="AT777" s="348">
        <v>-2.81</v>
      </c>
      <c r="AU777" s="351"/>
      <c r="AV777" s="346"/>
      <c r="AW777" s="346"/>
      <c r="AX777" s="346"/>
      <c r="AY777" s="346"/>
      <c r="AZ777" s="346"/>
      <c r="BA777" s="362"/>
      <c r="BB777" s="348"/>
      <c r="BC777" s="375"/>
      <c r="BD777" s="375"/>
      <c r="BE777" s="375"/>
      <c r="BF777" s="374"/>
      <c r="BG777" s="348"/>
      <c r="BH777" s="348"/>
      <c r="BI777" s="348"/>
      <c r="BJ777" s="348"/>
      <c r="BK777" s="373"/>
      <c r="BL777" s="372"/>
      <c r="BM777" s="372"/>
      <c r="BN777" s="372"/>
      <c r="BO777" s="372"/>
      <c r="BP777" s="372"/>
      <c r="BQ777" s="373"/>
      <c r="BR777" s="354"/>
    </row>
    <row r="778" spans="1:70" s="428" customFormat="1" x14ac:dyDescent="0.25">
      <c r="A778" s="886" t="s">
        <v>95</v>
      </c>
      <c r="B778" s="373"/>
      <c r="C778" s="719"/>
      <c r="D778" s="373"/>
      <c r="E778" s="346"/>
      <c r="F778" s="373"/>
      <c r="G778" s="347"/>
      <c r="H778" s="374"/>
      <c r="I778" s="348">
        <v>6.4299999999999996E-2</v>
      </c>
      <c r="J778" s="348">
        <v>-0.36270000000000002</v>
      </c>
      <c r="K778" s="348">
        <v>1.9945999999999999</v>
      </c>
      <c r="L778" s="348">
        <v>4.5753000000000004</v>
      </c>
      <c r="M778" s="348">
        <v>-2.3896000000000002</v>
      </c>
      <c r="N778" s="350">
        <v>-3.9948000000000001</v>
      </c>
      <c r="O778" s="348">
        <v>0.40570000000000001</v>
      </c>
      <c r="P778" s="348">
        <v>11.886100000000001</v>
      </c>
      <c r="Q778" s="348" t="s">
        <v>430</v>
      </c>
      <c r="R778" s="348" t="s">
        <v>430</v>
      </c>
      <c r="S778" s="348">
        <v>1.5584</v>
      </c>
      <c r="T778" s="348">
        <v>13.6334</v>
      </c>
      <c r="U778" s="348">
        <v>-4.0342000000000002</v>
      </c>
      <c r="V778" s="348">
        <v>-5.0617000000000001</v>
      </c>
      <c r="W778" s="348">
        <v>1.5584</v>
      </c>
      <c r="X778" s="348">
        <v>11.840999999999999</v>
      </c>
      <c r="Y778" s="374"/>
      <c r="Z778" s="346"/>
      <c r="AA778" s="346"/>
      <c r="AB778" s="346"/>
      <c r="AC778" s="346"/>
      <c r="AD778" s="346"/>
      <c r="AE778" s="346"/>
      <c r="AF778" s="346"/>
      <c r="AG778" s="346"/>
      <c r="AH778" s="346"/>
      <c r="AI778" s="346"/>
      <c r="AJ778" s="346"/>
      <c r="AK778" s="346"/>
      <c r="AL778" s="346"/>
      <c r="AM778" s="346"/>
      <c r="AN778" s="346"/>
      <c r="AO778" s="373"/>
      <c r="AP778" s="348" t="s">
        <v>430</v>
      </c>
      <c r="AQ778" s="348" t="s">
        <v>430</v>
      </c>
      <c r="AR778" s="348" t="s">
        <v>430</v>
      </c>
      <c r="AS778" s="348">
        <v>3.92</v>
      </c>
      <c r="AT778" s="348">
        <v>-2.81</v>
      </c>
      <c r="AU778" s="351"/>
      <c r="AV778" s="346"/>
      <c r="AW778" s="346"/>
      <c r="AX778" s="346"/>
      <c r="AY778" s="346"/>
      <c r="AZ778" s="346"/>
      <c r="BA778" s="362"/>
      <c r="BB778" s="348"/>
      <c r="BC778" s="375"/>
      <c r="BD778" s="375"/>
      <c r="BE778" s="375"/>
      <c r="BF778" s="374"/>
      <c r="BG778" s="348"/>
      <c r="BH778" s="348"/>
      <c r="BI778" s="348"/>
      <c r="BJ778" s="348"/>
      <c r="BK778" s="373"/>
      <c r="BL778" s="372"/>
      <c r="BM778" s="372"/>
      <c r="BN778" s="372"/>
      <c r="BO778" s="372"/>
      <c r="BP778" s="372"/>
      <c r="BQ778" s="373"/>
      <c r="BR778" s="354"/>
    </row>
    <row r="779" spans="1:70" s="428" customFormat="1" x14ac:dyDescent="0.25">
      <c r="A779" s="887" t="s">
        <v>96</v>
      </c>
      <c r="B779" s="413"/>
      <c r="C779" s="725"/>
      <c r="D779" s="413"/>
      <c r="E779" s="414"/>
      <c r="F779" s="413"/>
      <c r="G779" s="415"/>
      <c r="H779" s="417"/>
      <c r="I779" s="416">
        <v>6.4299999999999996E-2</v>
      </c>
      <c r="J779" s="416">
        <v>-0.36270000000000002</v>
      </c>
      <c r="K779" s="416">
        <v>1.9945999999999999</v>
      </c>
      <c r="L779" s="416">
        <v>4.5753000000000004</v>
      </c>
      <c r="M779" s="416">
        <v>-2.3896000000000002</v>
      </c>
      <c r="N779" s="418">
        <v>-3.9948000000000001</v>
      </c>
      <c r="O779" s="416">
        <v>0.40570000000000001</v>
      </c>
      <c r="P779" s="416">
        <v>11.886100000000001</v>
      </c>
      <c r="Q779" s="416" t="s">
        <v>430</v>
      </c>
      <c r="R779" s="416" t="s">
        <v>430</v>
      </c>
      <c r="S779" s="416">
        <v>1.5584</v>
      </c>
      <c r="T779" s="416">
        <v>13.6334</v>
      </c>
      <c r="U779" s="416">
        <v>-4.0342000000000002</v>
      </c>
      <c r="V779" s="416">
        <v>-5.0617000000000001</v>
      </c>
      <c r="W779" s="416">
        <v>1.5584</v>
      </c>
      <c r="X779" s="416">
        <v>11.840999999999999</v>
      </c>
      <c r="Y779" s="417"/>
      <c r="Z779" s="414"/>
      <c r="AA779" s="414"/>
      <c r="AB779" s="414"/>
      <c r="AC779" s="414"/>
      <c r="AD779" s="414"/>
      <c r="AE779" s="414"/>
      <c r="AF779" s="414"/>
      <c r="AG779" s="414"/>
      <c r="AH779" s="414"/>
      <c r="AI779" s="414"/>
      <c r="AJ779" s="414"/>
      <c r="AK779" s="414"/>
      <c r="AL779" s="414"/>
      <c r="AM779" s="414"/>
      <c r="AN779" s="414"/>
      <c r="AO779" s="413"/>
      <c r="AP779" s="416" t="s">
        <v>430</v>
      </c>
      <c r="AQ779" s="416" t="s">
        <v>430</v>
      </c>
      <c r="AR779" s="416" t="s">
        <v>430</v>
      </c>
      <c r="AS779" s="416">
        <v>3.92</v>
      </c>
      <c r="AT779" s="416">
        <v>-2.81</v>
      </c>
      <c r="AU779" s="419"/>
      <c r="AV779" s="414"/>
      <c r="AW779" s="414"/>
      <c r="AX779" s="414"/>
      <c r="AY779" s="414"/>
      <c r="AZ779" s="414"/>
      <c r="BA779" s="420"/>
      <c r="BB779" s="416"/>
      <c r="BC779" s="421"/>
      <c r="BD779" s="421"/>
      <c r="BE779" s="421"/>
      <c r="BF779" s="417"/>
      <c r="BG779" s="416"/>
      <c r="BH779" s="416"/>
      <c r="BI779" s="416"/>
      <c r="BJ779" s="416"/>
      <c r="BK779" s="413"/>
      <c r="BL779" s="412"/>
      <c r="BM779" s="412"/>
      <c r="BN779" s="412"/>
      <c r="BO779" s="412"/>
      <c r="BP779" s="412"/>
      <c r="BQ779" s="413"/>
      <c r="BR779" s="422"/>
    </row>
    <row r="780" spans="1:70" s="428" customFormat="1" ht="14.5" customHeight="1" x14ac:dyDescent="0.35">
      <c r="A780" s="874" t="s">
        <v>4127</v>
      </c>
      <c r="B780" s="862"/>
      <c r="C780" s="863"/>
      <c r="D780" s="862"/>
      <c r="E780" s="864"/>
      <c r="F780" s="862"/>
      <c r="G780" s="865"/>
      <c r="H780" s="867"/>
      <c r="I780" s="866"/>
      <c r="J780" s="866"/>
      <c r="K780" s="866"/>
      <c r="L780" s="866"/>
      <c r="M780" s="866"/>
      <c r="N780" s="868"/>
      <c r="O780" s="866"/>
      <c r="P780" s="866"/>
      <c r="Q780" s="866"/>
      <c r="R780" s="866"/>
      <c r="S780" s="866"/>
      <c r="T780" s="866"/>
      <c r="U780" s="866"/>
      <c r="V780" s="866"/>
      <c r="W780" s="866"/>
      <c r="X780" s="866"/>
      <c r="Y780" s="867"/>
      <c r="Z780" s="864"/>
      <c r="AA780" s="864"/>
      <c r="AB780" s="864"/>
      <c r="AC780" s="864"/>
      <c r="AD780" s="864"/>
      <c r="AE780" s="864"/>
      <c r="AF780" s="864"/>
      <c r="AG780" s="864"/>
      <c r="AH780" s="864"/>
      <c r="AI780" s="864"/>
      <c r="AJ780" s="864"/>
      <c r="AK780" s="864"/>
      <c r="AL780" s="864"/>
      <c r="AM780" s="864"/>
      <c r="AN780" s="864"/>
      <c r="AO780" s="862"/>
      <c r="AP780" s="866"/>
      <c r="AQ780" s="866"/>
      <c r="AR780" s="866"/>
      <c r="AS780" s="866"/>
      <c r="AT780" s="866"/>
      <c r="AU780" s="869"/>
      <c r="AV780" s="864"/>
      <c r="AW780" s="864"/>
      <c r="AX780" s="864"/>
      <c r="AY780" s="864"/>
      <c r="AZ780" s="864"/>
      <c r="BA780" s="870"/>
      <c r="BB780" s="866"/>
      <c r="BC780" s="871"/>
      <c r="BD780" s="871"/>
      <c r="BE780" s="871"/>
      <c r="BF780" s="867"/>
      <c r="BG780" s="866"/>
      <c r="BH780" s="866"/>
      <c r="BI780" s="866"/>
      <c r="BJ780" s="866"/>
      <c r="BK780" s="862"/>
      <c r="BL780" s="872"/>
      <c r="BM780" s="872"/>
      <c r="BN780" s="872"/>
      <c r="BO780" s="872"/>
      <c r="BP780" s="872"/>
      <c r="BQ780" s="862"/>
      <c r="BR780" s="873"/>
    </row>
    <row r="781" spans="1:70" s="428" customFormat="1" x14ac:dyDescent="0.25">
      <c r="A781" s="345" t="s">
        <v>4128</v>
      </c>
      <c r="B781" s="373"/>
      <c r="C781" s="719">
        <v>41275</v>
      </c>
      <c r="D781" s="373"/>
      <c r="E781" s="346">
        <v>1582.77</v>
      </c>
      <c r="F781" s="373"/>
      <c r="G781" s="347">
        <v>458.5</v>
      </c>
      <c r="H781" s="374"/>
      <c r="I781" s="348">
        <v>0.13320000000000001</v>
      </c>
      <c r="J781" s="348">
        <v>-1.4974000000000001</v>
      </c>
      <c r="K781" s="348">
        <v>-1.5503</v>
      </c>
      <c r="L781" s="348">
        <v>0.43809999999999999</v>
      </c>
      <c r="M781" s="348">
        <v>-6.4114000000000004</v>
      </c>
      <c r="N781" s="350">
        <v>-15.3028</v>
      </c>
      <c r="O781" s="348">
        <v>-9.5603999999999996</v>
      </c>
      <c r="P781" s="348">
        <v>-2.0240999999999998</v>
      </c>
      <c r="Q781" s="348">
        <v>7.6764000000000001</v>
      </c>
      <c r="R781" s="348">
        <v>9.8870000000000005</v>
      </c>
      <c r="S781" s="348">
        <v>-0.2263</v>
      </c>
      <c r="T781" s="348">
        <v>6.0458999999999996</v>
      </c>
      <c r="U781" s="348">
        <v>-12.070399999999999</v>
      </c>
      <c r="V781" s="348">
        <v>-12.1227</v>
      </c>
      <c r="W781" s="348">
        <v>-0.2263</v>
      </c>
      <c r="X781" s="348">
        <v>11.343400000000001</v>
      </c>
      <c r="Y781" s="374"/>
      <c r="Z781" s="346">
        <v>1</v>
      </c>
      <c r="AA781" s="346">
        <v>1</v>
      </c>
      <c r="AB781" s="346">
        <v>1</v>
      </c>
      <c r="AC781" s="346">
        <v>1</v>
      </c>
      <c r="AD781" s="346">
        <v>1</v>
      </c>
      <c r="AE781" s="346">
        <v>1</v>
      </c>
      <c r="AF781" s="346">
        <v>1</v>
      </c>
      <c r="AG781" s="346">
        <v>1</v>
      </c>
      <c r="AH781" s="346">
        <v>1</v>
      </c>
      <c r="AI781" s="346">
        <v>1</v>
      </c>
      <c r="AJ781" s="346">
        <v>1</v>
      </c>
      <c r="AK781" s="346">
        <v>1</v>
      </c>
      <c r="AL781" s="346">
        <v>1</v>
      </c>
      <c r="AM781" s="346">
        <v>1</v>
      </c>
      <c r="AN781" s="346">
        <v>1</v>
      </c>
      <c r="AO781" s="373"/>
      <c r="AP781" s="348">
        <v>7.91</v>
      </c>
      <c r="AQ781" s="348">
        <v>5.84</v>
      </c>
      <c r="AR781" s="348">
        <v>0.7</v>
      </c>
      <c r="AS781" s="348">
        <v>-6.82</v>
      </c>
      <c r="AT781" s="348">
        <v>-14.74</v>
      </c>
      <c r="AU781" s="351"/>
      <c r="AV781" s="346">
        <v>1</v>
      </c>
      <c r="AW781" s="346">
        <v>1</v>
      </c>
      <c r="AX781" s="346">
        <v>1</v>
      </c>
      <c r="AY781" s="346">
        <v>1</v>
      </c>
      <c r="AZ781" s="346">
        <v>1</v>
      </c>
      <c r="BA781" s="362"/>
      <c r="BB781" s="348">
        <v>12.5789547914554</v>
      </c>
      <c r="BC781" s="375">
        <v>0.90929980357358298</v>
      </c>
      <c r="BD781" s="375">
        <v>-3.70837242188388E-2</v>
      </c>
      <c r="BE781" s="375">
        <v>-4.4441934995017501E-2</v>
      </c>
      <c r="BF781" s="374"/>
      <c r="BG781" s="348">
        <v>70.316199999999995</v>
      </c>
      <c r="BH781" s="348">
        <v>14.879300000000001</v>
      </c>
      <c r="BI781" s="348">
        <v>7.18337</v>
      </c>
      <c r="BJ781" s="348">
        <v>7.62113</v>
      </c>
      <c r="BK781" s="373"/>
      <c r="BL781" s="372" t="s">
        <v>3841</v>
      </c>
      <c r="BM781" s="372" t="s">
        <v>3842</v>
      </c>
      <c r="BN781" s="372" t="s">
        <v>3843</v>
      </c>
      <c r="BO781" s="372" t="s">
        <v>3844</v>
      </c>
      <c r="BP781" s="372" t="s">
        <v>3845</v>
      </c>
      <c r="BQ781" s="373"/>
      <c r="BR781" s="354" t="s">
        <v>2340</v>
      </c>
    </row>
    <row r="782" spans="1:70" s="428" customFormat="1" x14ac:dyDescent="0.25">
      <c r="A782" s="885" t="s">
        <v>93</v>
      </c>
      <c r="B782" s="402"/>
      <c r="C782" s="724"/>
      <c r="D782" s="402"/>
      <c r="E782" s="403"/>
      <c r="F782" s="402"/>
      <c r="G782" s="404"/>
      <c r="H782" s="406"/>
      <c r="I782" s="405">
        <v>0.13320000000000001</v>
      </c>
      <c r="J782" s="405">
        <v>-1.4974000000000001</v>
      </c>
      <c r="K782" s="405">
        <v>-1.5503</v>
      </c>
      <c r="L782" s="405">
        <v>0.43809999999999999</v>
      </c>
      <c r="M782" s="405">
        <v>-6.4114000000000004</v>
      </c>
      <c r="N782" s="407">
        <v>-15.3028</v>
      </c>
      <c r="O782" s="405">
        <v>-9.5603999999999996</v>
      </c>
      <c r="P782" s="405">
        <v>-2.0240999999999998</v>
      </c>
      <c r="Q782" s="405">
        <v>7.6764000000000001</v>
      </c>
      <c r="R782" s="405">
        <v>9.8870000000000005</v>
      </c>
      <c r="S782" s="405">
        <v>-0.2263</v>
      </c>
      <c r="T782" s="405">
        <v>6.0458999999999996</v>
      </c>
      <c r="U782" s="405">
        <v>-12.070399999999999</v>
      </c>
      <c r="V782" s="405">
        <v>-12.1227</v>
      </c>
      <c r="W782" s="405">
        <v>-0.2263</v>
      </c>
      <c r="X782" s="405">
        <v>11.343400000000001</v>
      </c>
      <c r="Y782" s="406"/>
      <c r="Z782" s="403">
        <v>1</v>
      </c>
      <c r="AA782" s="403">
        <v>1</v>
      </c>
      <c r="AB782" s="403">
        <v>1</v>
      </c>
      <c r="AC782" s="403">
        <v>1</v>
      </c>
      <c r="AD782" s="403">
        <v>1</v>
      </c>
      <c r="AE782" s="403">
        <v>1</v>
      </c>
      <c r="AF782" s="403">
        <v>1</v>
      </c>
      <c r="AG782" s="403">
        <v>1</v>
      </c>
      <c r="AH782" s="403">
        <v>1</v>
      </c>
      <c r="AI782" s="403">
        <v>1</v>
      </c>
      <c r="AJ782" s="403">
        <v>1</v>
      </c>
      <c r="AK782" s="403">
        <v>1</v>
      </c>
      <c r="AL782" s="403">
        <v>1</v>
      </c>
      <c r="AM782" s="403">
        <v>1</v>
      </c>
      <c r="AN782" s="403">
        <v>1</v>
      </c>
      <c r="AO782" s="402"/>
      <c r="AP782" s="405">
        <v>7.91</v>
      </c>
      <c r="AQ782" s="405">
        <v>5.84</v>
      </c>
      <c r="AR782" s="405">
        <v>0.7</v>
      </c>
      <c r="AS782" s="405">
        <v>-6.82</v>
      </c>
      <c r="AT782" s="405">
        <v>-14.74</v>
      </c>
      <c r="AU782" s="408"/>
      <c r="AV782" s="403">
        <v>1</v>
      </c>
      <c r="AW782" s="403">
        <v>1</v>
      </c>
      <c r="AX782" s="403">
        <v>1</v>
      </c>
      <c r="AY782" s="403">
        <v>1</v>
      </c>
      <c r="AZ782" s="403">
        <v>1</v>
      </c>
      <c r="BA782" s="409"/>
      <c r="BB782" s="405"/>
      <c r="BC782" s="410"/>
      <c r="BD782" s="410"/>
      <c r="BE782" s="410"/>
      <c r="BF782" s="406"/>
      <c r="BG782" s="405"/>
      <c r="BH782" s="405"/>
      <c r="BI782" s="405"/>
      <c r="BJ782" s="405"/>
      <c r="BK782" s="402"/>
      <c r="BL782" s="401"/>
      <c r="BM782" s="401"/>
      <c r="BN782" s="401"/>
      <c r="BO782" s="401"/>
      <c r="BP782" s="401"/>
      <c r="BQ782" s="402"/>
      <c r="BR782" s="411"/>
    </row>
    <row r="783" spans="1:70" s="428" customFormat="1" x14ac:dyDescent="0.25">
      <c r="A783" s="886" t="s">
        <v>94</v>
      </c>
      <c r="B783" s="373"/>
      <c r="C783" s="719"/>
      <c r="D783" s="373"/>
      <c r="E783" s="346"/>
      <c r="F783" s="373"/>
      <c r="G783" s="347"/>
      <c r="H783" s="374"/>
      <c r="I783" s="348">
        <v>0.13320000000000001</v>
      </c>
      <c r="J783" s="348">
        <v>-1.4974000000000001</v>
      </c>
      <c r="K783" s="348">
        <v>-1.5503</v>
      </c>
      <c r="L783" s="348">
        <v>0.43809999999999999</v>
      </c>
      <c r="M783" s="348">
        <v>-6.4114000000000004</v>
      </c>
      <c r="N783" s="350">
        <v>-15.3028</v>
      </c>
      <c r="O783" s="348">
        <v>-9.5603999999999996</v>
      </c>
      <c r="P783" s="348">
        <v>-2.0240999999999998</v>
      </c>
      <c r="Q783" s="348">
        <v>7.6764000000000001</v>
      </c>
      <c r="R783" s="348">
        <v>9.8870000000000005</v>
      </c>
      <c r="S783" s="348">
        <v>-0.2263</v>
      </c>
      <c r="T783" s="348">
        <v>6.0458999999999996</v>
      </c>
      <c r="U783" s="348">
        <v>-12.070399999999999</v>
      </c>
      <c r="V783" s="348">
        <v>-12.1227</v>
      </c>
      <c r="W783" s="348">
        <v>-0.2263</v>
      </c>
      <c r="X783" s="348">
        <v>11.343400000000001</v>
      </c>
      <c r="Y783" s="374"/>
      <c r="Z783" s="346"/>
      <c r="AA783" s="346"/>
      <c r="AB783" s="346"/>
      <c r="AC783" s="346"/>
      <c r="AD783" s="346"/>
      <c r="AE783" s="346"/>
      <c r="AF783" s="346"/>
      <c r="AG783" s="346"/>
      <c r="AH783" s="346"/>
      <c r="AI783" s="346"/>
      <c r="AJ783" s="346"/>
      <c r="AK783" s="346"/>
      <c r="AL783" s="346"/>
      <c r="AM783" s="346"/>
      <c r="AN783" s="346"/>
      <c r="AO783" s="373"/>
      <c r="AP783" s="348">
        <v>7.91</v>
      </c>
      <c r="AQ783" s="348">
        <v>5.84</v>
      </c>
      <c r="AR783" s="348">
        <v>0.7</v>
      </c>
      <c r="AS783" s="348">
        <v>-6.82</v>
      </c>
      <c r="AT783" s="348">
        <v>-14.74</v>
      </c>
      <c r="AU783" s="351"/>
      <c r="AV783" s="346"/>
      <c r="AW783" s="346"/>
      <c r="AX783" s="346"/>
      <c r="AY783" s="346"/>
      <c r="AZ783" s="346"/>
      <c r="BA783" s="362"/>
      <c r="BB783" s="348"/>
      <c r="BC783" s="375"/>
      <c r="BD783" s="375"/>
      <c r="BE783" s="375"/>
      <c r="BF783" s="374"/>
      <c r="BG783" s="348"/>
      <c r="BH783" s="348"/>
      <c r="BI783" s="348"/>
      <c r="BJ783" s="348"/>
      <c r="BK783" s="373"/>
      <c r="BL783" s="372"/>
      <c r="BM783" s="372"/>
      <c r="BN783" s="372"/>
      <c r="BO783" s="372"/>
      <c r="BP783" s="372"/>
      <c r="BQ783" s="373"/>
      <c r="BR783" s="354"/>
    </row>
    <row r="784" spans="1:70" s="428" customFormat="1" x14ac:dyDescent="0.25">
      <c r="A784" s="886" t="s">
        <v>95</v>
      </c>
      <c r="B784" s="373"/>
      <c r="C784" s="719"/>
      <c r="D784" s="373"/>
      <c r="E784" s="346"/>
      <c r="F784" s="373"/>
      <c r="G784" s="347"/>
      <c r="H784" s="374"/>
      <c r="I784" s="348">
        <v>0.13320000000000001</v>
      </c>
      <c r="J784" s="348">
        <v>-1.4974000000000001</v>
      </c>
      <c r="K784" s="348">
        <v>-1.5503</v>
      </c>
      <c r="L784" s="348">
        <v>0.43809999999999999</v>
      </c>
      <c r="M784" s="348">
        <v>-6.4114000000000004</v>
      </c>
      <c r="N784" s="350">
        <v>-15.3028</v>
      </c>
      <c r="O784" s="348">
        <v>-9.5603999999999996</v>
      </c>
      <c r="P784" s="348">
        <v>-2.0240999999999998</v>
      </c>
      <c r="Q784" s="348">
        <v>7.6764000000000001</v>
      </c>
      <c r="R784" s="348">
        <v>9.8870000000000005</v>
      </c>
      <c r="S784" s="348">
        <v>-0.2263</v>
      </c>
      <c r="T784" s="348">
        <v>6.0458999999999996</v>
      </c>
      <c r="U784" s="348">
        <v>-12.070399999999999</v>
      </c>
      <c r="V784" s="348">
        <v>-12.1227</v>
      </c>
      <c r="W784" s="348">
        <v>-0.2263</v>
      </c>
      <c r="X784" s="348">
        <v>11.343400000000001</v>
      </c>
      <c r="Y784" s="374"/>
      <c r="Z784" s="346"/>
      <c r="AA784" s="346"/>
      <c r="AB784" s="346"/>
      <c r="AC784" s="346"/>
      <c r="AD784" s="346"/>
      <c r="AE784" s="346"/>
      <c r="AF784" s="346"/>
      <c r="AG784" s="346"/>
      <c r="AH784" s="346"/>
      <c r="AI784" s="346"/>
      <c r="AJ784" s="346"/>
      <c r="AK784" s="346"/>
      <c r="AL784" s="346"/>
      <c r="AM784" s="346"/>
      <c r="AN784" s="346"/>
      <c r="AO784" s="373"/>
      <c r="AP784" s="348">
        <v>7.91</v>
      </c>
      <c r="AQ784" s="348">
        <v>5.84</v>
      </c>
      <c r="AR784" s="348">
        <v>0.7</v>
      </c>
      <c r="AS784" s="348">
        <v>-6.82</v>
      </c>
      <c r="AT784" s="348">
        <v>-14.74</v>
      </c>
      <c r="AU784" s="351"/>
      <c r="AV784" s="346"/>
      <c r="AW784" s="346"/>
      <c r="AX784" s="346"/>
      <c r="AY784" s="346"/>
      <c r="AZ784" s="346"/>
      <c r="BA784" s="362"/>
      <c r="BB784" s="348"/>
      <c r="BC784" s="375"/>
      <c r="BD784" s="375"/>
      <c r="BE784" s="375"/>
      <c r="BF784" s="374"/>
      <c r="BG784" s="348"/>
      <c r="BH784" s="348"/>
      <c r="BI784" s="348"/>
      <c r="BJ784" s="348"/>
      <c r="BK784" s="373"/>
      <c r="BL784" s="372"/>
      <c r="BM784" s="372"/>
      <c r="BN784" s="372"/>
      <c r="BO784" s="372"/>
      <c r="BP784" s="372"/>
      <c r="BQ784" s="373"/>
      <c r="BR784" s="354"/>
    </row>
    <row r="785" spans="1:70" s="428" customFormat="1" x14ac:dyDescent="0.25">
      <c r="A785" s="887" t="s">
        <v>96</v>
      </c>
      <c r="B785" s="413"/>
      <c r="C785" s="725"/>
      <c r="D785" s="413"/>
      <c r="E785" s="414"/>
      <c r="F785" s="413"/>
      <c r="G785" s="415"/>
      <c r="H785" s="417"/>
      <c r="I785" s="416">
        <v>0.13320000000000001</v>
      </c>
      <c r="J785" s="416">
        <v>-1.4974000000000001</v>
      </c>
      <c r="K785" s="416">
        <v>-1.5503</v>
      </c>
      <c r="L785" s="416">
        <v>0.43809999999999999</v>
      </c>
      <c r="M785" s="416">
        <v>-6.4114000000000004</v>
      </c>
      <c r="N785" s="418">
        <v>-15.3028</v>
      </c>
      <c r="O785" s="416">
        <v>-9.5603999999999996</v>
      </c>
      <c r="P785" s="416">
        <v>-2.0240999999999998</v>
      </c>
      <c r="Q785" s="416">
        <v>7.6764000000000001</v>
      </c>
      <c r="R785" s="416">
        <v>9.8870000000000005</v>
      </c>
      <c r="S785" s="416">
        <v>-0.2263</v>
      </c>
      <c r="T785" s="416">
        <v>6.0458999999999996</v>
      </c>
      <c r="U785" s="416">
        <v>-12.070399999999999</v>
      </c>
      <c r="V785" s="416">
        <v>-12.1227</v>
      </c>
      <c r="W785" s="416">
        <v>-0.2263</v>
      </c>
      <c r="X785" s="416">
        <v>11.343400000000001</v>
      </c>
      <c r="Y785" s="417"/>
      <c r="Z785" s="414"/>
      <c r="AA785" s="414"/>
      <c r="AB785" s="414"/>
      <c r="AC785" s="414"/>
      <c r="AD785" s="414"/>
      <c r="AE785" s="414"/>
      <c r="AF785" s="414"/>
      <c r="AG785" s="414"/>
      <c r="AH785" s="414"/>
      <c r="AI785" s="414"/>
      <c r="AJ785" s="414"/>
      <c r="AK785" s="414"/>
      <c r="AL785" s="414"/>
      <c r="AM785" s="414"/>
      <c r="AN785" s="414"/>
      <c r="AO785" s="413"/>
      <c r="AP785" s="416">
        <v>7.91</v>
      </c>
      <c r="AQ785" s="416">
        <v>5.84</v>
      </c>
      <c r="AR785" s="416">
        <v>0.7</v>
      </c>
      <c r="AS785" s="416">
        <v>-6.82</v>
      </c>
      <c r="AT785" s="416">
        <v>-14.74</v>
      </c>
      <c r="AU785" s="419"/>
      <c r="AV785" s="414"/>
      <c r="AW785" s="414"/>
      <c r="AX785" s="414"/>
      <c r="AY785" s="414"/>
      <c r="AZ785" s="414"/>
      <c r="BA785" s="420"/>
      <c r="BB785" s="416"/>
      <c r="BC785" s="421"/>
      <c r="BD785" s="421"/>
      <c r="BE785" s="421"/>
      <c r="BF785" s="417"/>
      <c r="BG785" s="416"/>
      <c r="BH785" s="416"/>
      <c r="BI785" s="416"/>
      <c r="BJ785" s="416"/>
      <c r="BK785" s="413"/>
      <c r="BL785" s="412"/>
      <c r="BM785" s="412"/>
      <c r="BN785" s="412"/>
      <c r="BO785" s="412"/>
      <c r="BP785" s="412"/>
      <c r="BQ785" s="413"/>
      <c r="BR785" s="422"/>
    </row>
    <row r="786" spans="1:70" s="428" customFormat="1" ht="14.5" customHeight="1" x14ac:dyDescent="0.35">
      <c r="A786" s="874" t="s">
        <v>4129</v>
      </c>
      <c r="B786" s="862"/>
      <c r="C786" s="863"/>
      <c r="D786" s="862"/>
      <c r="E786" s="864"/>
      <c r="F786" s="862"/>
      <c r="G786" s="865"/>
      <c r="H786" s="867"/>
      <c r="I786" s="866"/>
      <c r="J786" s="866"/>
      <c r="K786" s="866"/>
      <c r="L786" s="866"/>
      <c r="M786" s="866"/>
      <c r="N786" s="868"/>
      <c r="O786" s="866"/>
      <c r="P786" s="866"/>
      <c r="Q786" s="866"/>
      <c r="R786" s="866"/>
      <c r="S786" s="866"/>
      <c r="T786" s="866"/>
      <c r="U786" s="866"/>
      <c r="V786" s="866"/>
      <c r="W786" s="866"/>
      <c r="X786" s="866"/>
      <c r="Y786" s="867"/>
      <c r="Z786" s="864"/>
      <c r="AA786" s="864"/>
      <c r="AB786" s="864"/>
      <c r="AC786" s="864"/>
      <c r="AD786" s="864"/>
      <c r="AE786" s="864"/>
      <c r="AF786" s="864"/>
      <c r="AG786" s="864"/>
      <c r="AH786" s="864"/>
      <c r="AI786" s="864"/>
      <c r="AJ786" s="864"/>
      <c r="AK786" s="864"/>
      <c r="AL786" s="864"/>
      <c r="AM786" s="864"/>
      <c r="AN786" s="864"/>
      <c r="AO786" s="862"/>
      <c r="AP786" s="866"/>
      <c r="AQ786" s="866"/>
      <c r="AR786" s="866"/>
      <c r="AS786" s="866"/>
      <c r="AT786" s="866"/>
      <c r="AU786" s="869"/>
      <c r="AV786" s="864"/>
      <c r="AW786" s="864"/>
      <c r="AX786" s="864"/>
      <c r="AY786" s="864"/>
      <c r="AZ786" s="864"/>
      <c r="BA786" s="870"/>
      <c r="BB786" s="866"/>
      <c r="BC786" s="871"/>
      <c r="BD786" s="871"/>
      <c r="BE786" s="871"/>
      <c r="BF786" s="867"/>
      <c r="BG786" s="866"/>
      <c r="BH786" s="866"/>
      <c r="BI786" s="866"/>
      <c r="BJ786" s="866"/>
      <c r="BK786" s="862"/>
      <c r="BL786" s="872"/>
      <c r="BM786" s="872"/>
      <c r="BN786" s="872"/>
      <c r="BO786" s="872"/>
      <c r="BP786" s="872"/>
      <c r="BQ786" s="862"/>
      <c r="BR786" s="873"/>
    </row>
    <row r="787" spans="1:70" s="428" customFormat="1" ht="11" x14ac:dyDescent="0.3">
      <c r="A787" s="841" t="s">
        <v>4130</v>
      </c>
      <c r="B787" s="842"/>
      <c r="C787" s="843">
        <v>43769</v>
      </c>
      <c r="D787" s="842"/>
      <c r="E787" s="844">
        <v>3973.06</v>
      </c>
      <c r="F787" s="842"/>
      <c r="G787" s="845">
        <v>38.552999999999997</v>
      </c>
      <c r="H787" s="847"/>
      <c r="I787" s="846" t="s">
        <v>430</v>
      </c>
      <c r="J787" s="846">
        <v>0.53979999999999995</v>
      </c>
      <c r="K787" s="846">
        <v>3.9472999999999998</v>
      </c>
      <c r="L787" s="846">
        <v>11.042899999999999</v>
      </c>
      <c r="M787" s="846">
        <v>12.317600000000001</v>
      </c>
      <c r="N787" s="848">
        <v>12.1274</v>
      </c>
      <c r="O787" s="846">
        <v>9.9159000000000006</v>
      </c>
      <c r="P787" s="846">
        <v>20.867799999999999</v>
      </c>
      <c r="Q787" s="846">
        <v>17.322600000000001</v>
      </c>
      <c r="R787" s="846" t="s">
        <v>430</v>
      </c>
      <c r="S787" s="846">
        <v>1.9489000000000001</v>
      </c>
      <c r="T787" s="846">
        <v>22.542200000000001</v>
      </c>
      <c r="U787" s="846">
        <v>9.2339000000000002</v>
      </c>
      <c r="V787" s="846">
        <v>10.0382</v>
      </c>
      <c r="W787" s="846">
        <v>1.9489000000000001</v>
      </c>
      <c r="X787" s="846">
        <v>22.2774</v>
      </c>
      <c r="Y787" s="847"/>
      <c r="Z787" s="844" t="s">
        <v>430</v>
      </c>
      <c r="AA787" s="844">
        <v>1</v>
      </c>
      <c r="AB787" s="844">
        <v>1</v>
      </c>
      <c r="AC787" s="844">
        <v>1</v>
      </c>
      <c r="AD787" s="844">
        <v>1</v>
      </c>
      <c r="AE787" s="844">
        <v>1</v>
      </c>
      <c r="AF787" s="844">
        <v>1</v>
      </c>
      <c r="AG787" s="844">
        <v>1</v>
      </c>
      <c r="AH787" s="844">
        <v>1</v>
      </c>
      <c r="AI787" s="844" t="s">
        <v>430</v>
      </c>
      <c r="AJ787" s="844">
        <v>1</v>
      </c>
      <c r="AK787" s="844">
        <v>1</v>
      </c>
      <c r="AL787" s="844">
        <v>1</v>
      </c>
      <c r="AM787" s="844">
        <v>1</v>
      </c>
      <c r="AN787" s="844">
        <v>1</v>
      </c>
      <c r="AO787" s="842"/>
      <c r="AP787" s="846" t="s">
        <v>430</v>
      </c>
      <c r="AQ787" s="846" t="s">
        <v>430</v>
      </c>
      <c r="AR787" s="846">
        <v>19.07</v>
      </c>
      <c r="AS787" s="846">
        <v>16.87</v>
      </c>
      <c r="AT787" s="846">
        <v>20.66</v>
      </c>
      <c r="AU787" s="849"/>
      <c r="AV787" s="844" t="s">
        <v>430</v>
      </c>
      <c r="AW787" s="844" t="s">
        <v>430</v>
      </c>
      <c r="AX787" s="844">
        <v>1</v>
      </c>
      <c r="AY787" s="844">
        <v>1</v>
      </c>
      <c r="AZ787" s="844">
        <v>1</v>
      </c>
      <c r="BA787" s="851"/>
      <c r="BB787" s="846">
        <v>13.9223483615162</v>
      </c>
      <c r="BC787" s="852">
        <v>0.91020313448394197</v>
      </c>
      <c r="BD787" s="852">
        <v>9.1309841532264305E-2</v>
      </c>
      <c r="BE787" s="852">
        <v>0.64669970269478805</v>
      </c>
      <c r="BF787" s="847"/>
      <c r="BG787" s="846">
        <v>29.1465</v>
      </c>
      <c r="BH787" s="846">
        <v>24.857600000000001</v>
      </c>
      <c r="BI787" s="846">
        <v>23.371500000000001</v>
      </c>
      <c r="BJ787" s="846">
        <v>22.624400000000001</v>
      </c>
      <c r="BK787" s="842"/>
      <c r="BL787" s="855" t="s">
        <v>3848</v>
      </c>
      <c r="BM787" s="855" t="s">
        <v>3849</v>
      </c>
      <c r="BN787" s="855" t="s">
        <v>3850</v>
      </c>
      <c r="BO787" s="855" t="s">
        <v>3851</v>
      </c>
      <c r="BP787" s="855" t="s">
        <v>3852</v>
      </c>
      <c r="BQ787" s="842"/>
      <c r="BR787" s="856" t="s">
        <v>602</v>
      </c>
    </row>
    <row r="788" spans="1:70" s="428" customFormat="1" x14ac:dyDescent="0.25">
      <c r="A788" s="885" t="s">
        <v>93</v>
      </c>
      <c r="B788" s="402"/>
      <c r="C788" s="724"/>
      <c r="D788" s="402"/>
      <c r="E788" s="403"/>
      <c r="F788" s="402"/>
      <c r="G788" s="404"/>
      <c r="H788" s="406"/>
      <c r="I788" s="405" t="s">
        <v>430</v>
      </c>
      <c r="J788" s="405">
        <v>0.53979999999999995</v>
      </c>
      <c r="K788" s="405">
        <v>3.9472999999999998</v>
      </c>
      <c r="L788" s="405">
        <v>11.042899999999999</v>
      </c>
      <c r="M788" s="405">
        <v>12.317600000000001</v>
      </c>
      <c r="N788" s="407">
        <v>12.1274</v>
      </c>
      <c r="O788" s="405">
        <v>9.9159000000000006</v>
      </c>
      <c r="P788" s="405">
        <v>20.867799999999999</v>
      </c>
      <c r="Q788" s="405">
        <v>17.322600000000001</v>
      </c>
      <c r="R788" s="405" t="s">
        <v>430</v>
      </c>
      <c r="S788" s="405">
        <v>1.9489000000000001</v>
      </c>
      <c r="T788" s="405">
        <v>22.542200000000001</v>
      </c>
      <c r="U788" s="405">
        <v>9.2339000000000002</v>
      </c>
      <c r="V788" s="405">
        <v>10.0382</v>
      </c>
      <c r="W788" s="405">
        <v>1.9489000000000001</v>
      </c>
      <c r="X788" s="405">
        <v>22.2774</v>
      </c>
      <c r="Y788" s="406"/>
      <c r="Z788" s="403">
        <v>0</v>
      </c>
      <c r="AA788" s="403">
        <v>1</v>
      </c>
      <c r="AB788" s="403">
        <v>1</v>
      </c>
      <c r="AC788" s="403">
        <v>1</v>
      </c>
      <c r="AD788" s="403">
        <v>1</v>
      </c>
      <c r="AE788" s="403">
        <v>1</v>
      </c>
      <c r="AF788" s="403">
        <v>1</v>
      </c>
      <c r="AG788" s="403">
        <v>1</v>
      </c>
      <c r="AH788" s="403">
        <v>1</v>
      </c>
      <c r="AI788" s="403">
        <v>0</v>
      </c>
      <c r="AJ788" s="403">
        <v>1</v>
      </c>
      <c r="AK788" s="403">
        <v>1</v>
      </c>
      <c r="AL788" s="403">
        <v>1</v>
      </c>
      <c r="AM788" s="403">
        <v>1</v>
      </c>
      <c r="AN788" s="403">
        <v>1</v>
      </c>
      <c r="AO788" s="402"/>
      <c r="AP788" s="405" t="s">
        <v>430</v>
      </c>
      <c r="AQ788" s="405" t="s">
        <v>430</v>
      </c>
      <c r="AR788" s="405">
        <v>19.07</v>
      </c>
      <c r="AS788" s="405">
        <v>16.87</v>
      </c>
      <c r="AT788" s="405">
        <v>20.66</v>
      </c>
      <c r="AU788" s="408"/>
      <c r="AV788" s="403">
        <v>0</v>
      </c>
      <c r="AW788" s="403">
        <v>0</v>
      </c>
      <c r="AX788" s="403">
        <v>1</v>
      </c>
      <c r="AY788" s="403">
        <v>1</v>
      </c>
      <c r="AZ788" s="403">
        <v>1</v>
      </c>
      <c r="BA788" s="409"/>
      <c r="BB788" s="405"/>
      <c r="BC788" s="410"/>
      <c r="BD788" s="410"/>
      <c r="BE788" s="410"/>
      <c r="BF788" s="406"/>
      <c r="BG788" s="405"/>
      <c r="BH788" s="405"/>
      <c r="BI788" s="405"/>
      <c r="BJ788" s="405"/>
      <c r="BK788" s="402"/>
      <c r="BL788" s="401"/>
      <c r="BM788" s="401"/>
      <c r="BN788" s="401"/>
      <c r="BO788" s="401"/>
      <c r="BP788" s="401"/>
      <c r="BQ788" s="402"/>
      <c r="BR788" s="411"/>
    </row>
    <row r="789" spans="1:70" s="428" customFormat="1" x14ac:dyDescent="0.25">
      <c r="A789" s="886" t="s">
        <v>94</v>
      </c>
      <c r="B789" s="373"/>
      <c r="C789" s="719"/>
      <c r="D789" s="373"/>
      <c r="E789" s="346"/>
      <c r="F789" s="373"/>
      <c r="G789" s="347"/>
      <c r="H789" s="374"/>
      <c r="I789" s="348" t="s">
        <v>430</v>
      </c>
      <c r="J789" s="348">
        <v>0.53979999999999995</v>
      </c>
      <c r="K789" s="348">
        <v>3.9472999999999998</v>
      </c>
      <c r="L789" s="348">
        <v>11.042899999999999</v>
      </c>
      <c r="M789" s="348">
        <v>12.317600000000001</v>
      </c>
      <c r="N789" s="350">
        <v>12.1274</v>
      </c>
      <c r="O789" s="348">
        <v>9.9159000000000006</v>
      </c>
      <c r="P789" s="348">
        <v>20.867799999999999</v>
      </c>
      <c r="Q789" s="348">
        <v>17.322600000000001</v>
      </c>
      <c r="R789" s="348" t="s">
        <v>430</v>
      </c>
      <c r="S789" s="348">
        <v>1.9489000000000001</v>
      </c>
      <c r="T789" s="348">
        <v>22.542200000000001</v>
      </c>
      <c r="U789" s="348">
        <v>9.2339000000000002</v>
      </c>
      <c r="V789" s="348">
        <v>10.0382</v>
      </c>
      <c r="W789" s="348">
        <v>1.9489000000000001</v>
      </c>
      <c r="X789" s="348">
        <v>22.2774</v>
      </c>
      <c r="Y789" s="374"/>
      <c r="Z789" s="346"/>
      <c r="AA789" s="346"/>
      <c r="AB789" s="346"/>
      <c r="AC789" s="346"/>
      <c r="AD789" s="346"/>
      <c r="AE789" s="346"/>
      <c r="AF789" s="346"/>
      <c r="AG789" s="346"/>
      <c r="AH789" s="346"/>
      <c r="AI789" s="346"/>
      <c r="AJ789" s="346"/>
      <c r="AK789" s="346"/>
      <c r="AL789" s="346"/>
      <c r="AM789" s="346"/>
      <c r="AN789" s="346"/>
      <c r="AO789" s="373"/>
      <c r="AP789" s="348" t="s">
        <v>430</v>
      </c>
      <c r="AQ789" s="348" t="s">
        <v>430</v>
      </c>
      <c r="AR789" s="348">
        <v>19.07</v>
      </c>
      <c r="AS789" s="348">
        <v>16.87</v>
      </c>
      <c r="AT789" s="348">
        <v>20.66</v>
      </c>
      <c r="AU789" s="351"/>
      <c r="AV789" s="346"/>
      <c r="AW789" s="346"/>
      <c r="AX789" s="346"/>
      <c r="AY789" s="346"/>
      <c r="AZ789" s="346"/>
      <c r="BA789" s="362"/>
      <c r="BB789" s="348"/>
      <c r="BC789" s="375"/>
      <c r="BD789" s="375"/>
      <c r="BE789" s="375"/>
      <c r="BF789" s="374"/>
      <c r="BG789" s="348"/>
      <c r="BH789" s="348"/>
      <c r="BI789" s="348"/>
      <c r="BJ789" s="348"/>
      <c r="BK789" s="373"/>
      <c r="BL789" s="372"/>
      <c r="BM789" s="372"/>
      <c r="BN789" s="372"/>
      <c r="BO789" s="372"/>
      <c r="BP789" s="372"/>
      <c r="BQ789" s="373"/>
      <c r="BR789" s="354"/>
    </row>
    <row r="790" spans="1:70" s="428" customFormat="1" x14ac:dyDescent="0.25">
      <c r="A790" s="886" t="s">
        <v>95</v>
      </c>
      <c r="B790" s="373"/>
      <c r="C790" s="719"/>
      <c r="D790" s="373"/>
      <c r="E790" s="346"/>
      <c r="F790" s="373"/>
      <c r="G790" s="347"/>
      <c r="H790" s="374"/>
      <c r="I790" s="348" t="s">
        <v>430</v>
      </c>
      <c r="J790" s="348">
        <v>0.53979999999999995</v>
      </c>
      <c r="K790" s="348">
        <v>3.9472999999999998</v>
      </c>
      <c r="L790" s="348">
        <v>11.042899999999999</v>
      </c>
      <c r="M790" s="348">
        <v>12.317600000000001</v>
      </c>
      <c r="N790" s="350">
        <v>12.1274</v>
      </c>
      <c r="O790" s="348">
        <v>9.9159000000000006</v>
      </c>
      <c r="P790" s="348">
        <v>20.867799999999999</v>
      </c>
      <c r="Q790" s="348">
        <v>17.322600000000001</v>
      </c>
      <c r="R790" s="348" t="s">
        <v>430</v>
      </c>
      <c r="S790" s="348">
        <v>1.9489000000000001</v>
      </c>
      <c r="T790" s="348">
        <v>22.542200000000001</v>
      </c>
      <c r="U790" s="348">
        <v>9.2339000000000002</v>
      </c>
      <c r="V790" s="348">
        <v>10.0382</v>
      </c>
      <c r="W790" s="348">
        <v>1.9489000000000001</v>
      </c>
      <c r="X790" s="348">
        <v>22.2774</v>
      </c>
      <c r="Y790" s="374"/>
      <c r="Z790" s="346"/>
      <c r="AA790" s="346"/>
      <c r="AB790" s="346"/>
      <c r="AC790" s="346"/>
      <c r="AD790" s="346"/>
      <c r="AE790" s="346"/>
      <c r="AF790" s="346"/>
      <c r="AG790" s="346"/>
      <c r="AH790" s="346"/>
      <c r="AI790" s="346"/>
      <c r="AJ790" s="346"/>
      <c r="AK790" s="346"/>
      <c r="AL790" s="346"/>
      <c r="AM790" s="346"/>
      <c r="AN790" s="346"/>
      <c r="AO790" s="373"/>
      <c r="AP790" s="348" t="s">
        <v>430</v>
      </c>
      <c r="AQ790" s="348" t="s">
        <v>430</v>
      </c>
      <c r="AR790" s="348">
        <v>19.07</v>
      </c>
      <c r="AS790" s="348">
        <v>16.87</v>
      </c>
      <c r="AT790" s="348">
        <v>20.66</v>
      </c>
      <c r="AU790" s="351"/>
      <c r="AV790" s="346"/>
      <c r="AW790" s="346"/>
      <c r="AX790" s="346"/>
      <c r="AY790" s="346"/>
      <c r="AZ790" s="346"/>
      <c r="BA790" s="362"/>
      <c r="BB790" s="348"/>
      <c r="BC790" s="375"/>
      <c r="BD790" s="375"/>
      <c r="BE790" s="375"/>
      <c r="BF790" s="374"/>
      <c r="BG790" s="348"/>
      <c r="BH790" s="348"/>
      <c r="BI790" s="348"/>
      <c r="BJ790" s="348"/>
      <c r="BK790" s="373"/>
      <c r="BL790" s="372"/>
      <c r="BM790" s="372"/>
      <c r="BN790" s="372"/>
      <c r="BO790" s="372"/>
      <c r="BP790" s="372"/>
      <c r="BQ790" s="373"/>
      <c r="BR790" s="354"/>
    </row>
    <row r="791" spans="1:70" s="428" customFormat="1" x14ac:dyDescent="0.25">
      <c r="A791" s="887" t="s">
        <v>96</v>
      </c>
      <c r="B791" s="413"/>
      <c r="C791" s="725"/>
      <c r="D791" s="413"/>
      <c r="E791" s="414"/>
      <c r="F791" s="413"/>
      <c r="G791" s="415"/>
      <c r="H791" s="417"/>
      <c r="I791" s="416" t="s">
        <v>430</v>
      </c>
      <c r="J791" s="416">
        <v>0.53979999999999995</v>
      </c>
      <c r="K791" s="416">
        <v>3.9472999999999998</v>
      </c>
      <c r="L791" s="416">
        <v>11.042899999999999</v>
      </c>
      <c r="M791" s="416">
        <v>12.317600000000001</v>
      </c>
      <c r="N791" s="418">
        <v>12.1274</v>
      </c>
      <c r="O791" s="416">
        <v>9.9159000000000006</v>
      </c>
      <c r="P791" s="416">
        <v>20.867799999999999</v>
      </c>
      <c r="Q791" s="416">
        <v>17.322600000000001</v>
      </c>
      <c r="R791" s="416" t="s">
        <v>430</v>
      </c>
      <c r="S791" s="416">
        <v>1.9489000000000001</v>
      </c>
      <c r="T791" s="416">
        <v>22.542200000000001</v>
      </c>
      <c r="U791" s="416">
        <v>9.2339000000000002</v>
      </c>
      <c r="V791" s="416">
        <v>10.0382</v>
      </c>
      <c r="W791" s="416">
        <v>1.9489000000000001</v>
      </c>
      <c r="X791" s="416">
        <v>22.2774</v>
      </c>
      <c r="Y791" s="417"/>
      <c r="Z791" s="414"/>
      <c r="AA791" s="414"/>
      <c r="AB791" s="414"/>
      <c r="AC791" s="414"/>
      <c r="AD791" s="414"/>
      <c r="AE791" s="414"/>
      <c r="AF791" s="414"/>
      <c r="AG791" s="414"/>
      <c r="AH791" s="414"/>
      <c r="AI791" s="414"/>
      <c r="AJ791" s="414"/>
      <c r="AK791" s="414"/>
      <c r="AL791" s="414"/>
      <c r="AM791" s="414"/>
      <c r="AN791" s="414"/>
      <c r="AO791" s="413"/>
      <c r="AP791" s="416" t="s">
        <v>430</v>
      </c>
      <c r="AQ791" s="416" t="s">
        <v>430</v>
      </c>
      <c r="AR791" s="416">
        <v>19.07</v>
      </c>
      <c r="AS791" s="416">
        <v>16.87</v>
      </c>
      <c r="AT791" s="416">
        <v>20.66</v>
      </c>
      <c r="AU791" s="419"/>
      <c r="AV791" s="414"/>
      <c r="AW791" s="414"/>
      <c r="AX791" s="414"/>
      <c r="AY791" s="414"/>
      <c r="AZ791" s="414"/>
      <c r="BA791" s="420"/>
      <c r="BB791" s="416"/>
      <c r="BC791" s="421"/>
      <c r="BD791" s="421"/>
      <c r="BE791" s="421"/>
      <c r="BF791" s="417"/>
      <c r="BG791" s="416"/>
      <c r="BH791" s="416"/>
      <c r="BI791" s="416"/>
      <c r="BJ791" s="416"/>
      <c r="BK791" s="413"/>
      <c r="BL791" s="412"/>
      <c r="BM791" s="412"/>
      <c r="BN791" s="412"/>
      <c r="BO791" s="412"/>
      <c r="BP791" s="412"/>
      <c r="BQ791" s="413"/>
      <c r="BR791" s="422"/>
    </row>
    <row r="792" spans="1:70" s="428" customFormat="1" ht="14.5" customHeight="1" x14ac:dyDescent="0.35">
      <c r="A792" s="874" t="s">
        <v>4131</v>
      </c>
      <c r="B792" s="862"/>
      <c r="C792" s="863"/>
      <c r="D792" s="862"/>
      <c r="E792" s="864"/>
      <c r="F792" s="862"/>
      <c r="G792" s="865"/>
      <c r="H792" s="867"/>
      <c r="I792" s="866"/>
      <c r="J792" s="866"/>
      <c r="K792" s="866"/>
      <c r="L792" s="866"/>
      <c r="M792" s="866"/>
      <c r="N792" s="868"/>
      <c r="O792" s="866"/>
      <c r="P792" s="866"/>
      <c r="Q792" s="866"/>
      <c r="R792" s="866"/>
      <c r="S792" s="866"/>
      <c r="T792" s="866"/>
      <c r="U792" s="866"/>
      <c r="V792" s="866"/>
      <c r="W792" s="866"/>
      <c r="X792" s="866"/>
      <c r="Y792" s="867"/>
      <c r="Z792" s="864"/>
      <c r="AA792" s="864"/>
      <c r="AB792" s="864"/>
      <c r="AC792" s="864"/>
      <c r="AD792" s="864"/>
      <c r="AE792" s="864"/>
      <c r="AF792" s="864"/>
      <c r="AG792" s="864"/>
      <c r="AH792" s="864"/>
      <c r="AI792" s="864"/>
      <c r="AJ792" s="864"/>
      <c r="AK792" s="864"/>
      <c r="AL792" s="864"/>
      <c r="AM792" s="864"/>
      <c r="AN792" s="864"/>
      <c r="AO792" s="862"/>
      <c r="AP792" s="866"/>
      <c r="AQ792" s="866"/>
      <c r="AR792" s="866"/>
      <c r="AS792" s="866"/>
      <c r="AT792" s="866"/>
      <c r="AU792" s="869"/>
      <c r="AV792" s="864"/>
      <c r="AW792" s="864"/>
      <c r="AX792" s="864"/>
      <c r="AY792" s="864"/>
      <c r="AZ792" s="864"/>
      <c r="BA792" s="870"/>
      <c r="BB792" s="866"/>
      <c r="BC792" s="871"/>
      <c r="BD792" s="871"/>
      <c r="BE792" s="871"/>
      <c r="BF792" s="867"/>
      <c r="BG792" s="866"/>
      <c r="BH792" s="866"/>
      <c r="BI792" s="866"/>
      <c r="BJ792" s="866"/>
      <c r="BK792" s="862"/>
      <c r="BL792" s="872"/>
      <c r="BM792" s="872"/>
      <c r="BN792" s="872"/>
      <c r="BO792" s="872"/>
      <c r="BP792" s="872"/>
      <c r="BQ792" s="862"/>
      <c r="BR792" s="873"/>
    </row>
    <row r="793" spans="1:70" s="428" customFormat="1" x14ac:dyDescent="0.25">
      <c r="A793" s="345" t="s">
        <v>4132</v>
      </c>
      <c r="B793" s="373"/>
      <c r="C793" s="719">
        <v>45448</v>
      </c>
      <c r="D793" s="373"/>
      <c r="E793" s="346">
        <v>5443.43</v>
      </c>
      <c r="F793" s="373"/>
      <c r="G793" s="347">
        <v>12.5037</v>
      </c>
      <c r="H793" s="374"/>
      <c r="I793" s="348">
        <v>0.2477</v>
      </c>
      <c r="J793" s="348">
        <v>0.70960000000000001</v>
      </c>
      <c r="K793" s="348">
        <v>3.1829000000000001</v>
      </c>
      <c r="L793" s="348">
        <v>8.7590000000000003</v>
      </c>
      <c r="M793" s="348">
        <v>11.2003</v>
      </c>
      <c r="N793" s="350">
        <v>25.248699999999999</v>
      </c>
      <c r="O793" s="348">
        <v>9.2933000000000003</v>
      </c>
      <c r="P793" s="348" t="s">
        <v>430</v>
      </c>
      <c r="Q793" s="348" t="s">
        <v>430</v>
      </c>
      <c r="R793" s="348" t="s">
        <v>430</v>
      </c>
      <c r="S793" s="348">
        <v>1.3536999999999999</v>
      </c>
      <c r="T793" s="348">
        <v>19.9131</v>
      </c>
      <c r="U793" s="348">
        <v>8.3190000000000008</v>
      </c>
      <c r="V793" s="348">
        <v>16.467300000000002</v>
      </c>
      <c r="W793" s="348">
        <v>1.3536999999999999</v>
      </c>
      <c r="X793" s="348">
        <v>11.1576</v>
      </c>
      <c r="Y793" s="374"/>
      <c r="Z793" s="346">
        <v>1</v>
      </c>
      <c r="AA793" s="346">
        <v>1</v>
      </c>
      <c r="AB793" s="346">
        <v>1</v>
      </c>
      <c r="AC793" s="346">
        <v>1</v>
      </c>
      <c r="AD793" s="346">
        <v>1</v>
      </c>
      <c r="AE793" s="346">
        <v>1</v>
      </c>
      <c r="AF793" s="346">
        <v>1</v>
      </c>
      <c r="AG793" s="346" t="s">
        <v>430</v>
      </c>
      <c r="AH793" s="346" t="s">
        <v>430</v>
      </c>
      <c r="AI793" s="346" t="s">
        <v>430</v>
      </c>
      <c r="AJ793" s="346">
        <v>1</v>
      </c>
      <c r="AK793" s="346">
        <v>1</v>
      </c>
      <c r="AL793" s="346">
        <v>1</v>
      </c>
      <c r="AM793" s="346">
        <v>1</v>
      </c>
      <c r="AN793" s="346">
        <v>1</v>
      </c>
      <c r="AO793" s="373"/>
      <c r="AP793" s="348" t="s">
        <v>430</v>
      </c>
      <c r="AQ793" s="348" t="s">
        <v>430</v>
      </c>
      <c r="AR793" s="348" t="s">
        <v>430</v>
      </c>
      <c r="AS793" s="348" t="s">
        <v>430</v>
      </c>
      <c r="AT793" s="348">
        <v>25.03</v>
      </c>
      <c r="AU793" s="351"/>
      <c r="AV793" s="346" t="s">
        <v>430</v>
      </c>
      <c r="AW793" s="346" t="s">
        <v>430</v>
      </c>
      <c r="AX793" s="346" t="s">
        <v>430</v>
      </c>
      <c r="AY793" s="346" t="s">
        <v>430</v>
      </c>
      <c r="AZ793" s="346">
        <v>1</v>
      </c>
      <c r="BA793" s="362"/>
      <c r="BB793" s="348">
        <v>18.493318417913098</v>
      </c>
      <c r="BC793" s="375">
        <v>0.88349654407762501</v>
      </c>
      <c r="BD793" s="375">
        <v>1.98656011755898E-2</v>
      </c>
      <c r="BE793" s="375">
        <v>0.40887670175288199</v>
      </c>
      <c r="BF793" s="374"/>
      <c r="BG793" s="348">
        <v>46.561399999999999</v>
      </c>
      <c r="BH793" s="348">
        <v>11.2783</v>
      </c>
      <c r="BI793" s="348">
        <v>40.082799999999999</v>
      </c>
      <c r="BJ793" s="348">
        <v>2.0775000000000001</v>
      </c>
      <c r="BK793" s="373"/>
      <c r="BL793" s="372" t="s">
        <v>3855</v>
      </c>
      <c r="BM793" s="372" t="s">
        <v>3856</v>
      </c>
      <c r="BN793" s="372" t="s">
        <v>3857</v>
      </c>
      <c r="BO793" s="372" t="s">
        <v>3858</v>
      </c>
      <c r="BP793" s="372" t="s">
        <v>3859</v>
      </c>
      <c r="BQ793" s="373"/>
      <c r="BR793" s="354" t="s">
        <v>463</v>
      </c>
    </row>
    <row r="794" spans="1:70" s="428" customFormat="1" x14ac:dyDescent="0.25">
      <c r="A794" s="885" t="s">
        <v>93</v>
      </c>
      <c r="B794" s="402"/>
      <c r="C794" s="724"/>
      <c r="D794" s="402"/>
      <c r="E794" s="403"/>
      <c r="F794" s="402"/>
      <c r="G794" s="404"/>
      <c r="H794" s="406"/>
      <c r="I794" s="405">
        <v>0.2477</v>
      </c>
      <c r="J794" s="405">
        <v>0.70960000000000001</v>
      </c>
      <c r="K794" s="405">
        <v>3.1829000000000001</v>
      </c>
      <c r="L794" s="405">
        <v>8.7590000000000003</v>
      </c>
      <c r="M794" s="405">
        <v>11.2003</v>
      </c>
      <c r="N794" s="407">
        <v>25.248699999999999</v>
      </c>
      <c r="O794" s="405">
        <v>9.2933000000000003</v>
      </c>
      <c r="P794" s="405" t="s">
        <v>430</v>
      </c>
      <c r="Q794" s="405" t="s">
        <v>430</v>
      </c>
      <c r="R794" s="405" t="s">
        <v>430</v>
      </c>
      <c r="S794" s="405">
        <v>1.3536999999999999</v>
      </c>
      <c r="T794" s="405">
        <v>19.9131</v>
      </c>
      <c r="U794" s="405">
        <v>8.3190000000000008</v>
      </c>
      <c r="V794" s="405">
        <v>16.467300000000002</v>
      </c>
      <c r="W794" s="405">
        <v>1.3536999999999999</v>
      </c>
      <c r="X794" s="405">
        <v>11.1576</v>
      </c>
      <c r="Y794" s="406"/>
      <c r="Z794" s="403">
        <v>1</v>
      </c>
      <c r="AA794" s="403">
        <v>1</v>
      </c>
      <c r="AB794" s="403">
        <v>1</v>
      </c>
      <c r="AC794" s="403">
        <v>1</v>
      </c>
      <c r="AD794" s="403">
        <v>1</v>
      </c>
      <c r="AE794" s="403">
        <v>1</v>
      </c>
      <c r="AF794" s="403">
        <v>1</v>
      </c>
      <c r="AG794" s="403">
        <v>0</v>
      </c>
      <c r="AH794" s="403">
        <v>0</v>
      </c>
      <c r="AI794" s="403">
        <v>0</v>
      </c>
      <c r="AJ794" s="403">
        <v>1</v>
      </c>
      <c r="AK794" s="403">
        <v>1</v>
      </c>
      <c r="AL794" s="403">
        <v>1</v>
      </c>
      <c r="AM794" s="403">
        <v>1</v>
      </c>
      <c r="AN794" s="403">
        <v>1</v>
      </c>
      <c r="AO794" s="402"/>
      <c r="AP794" s="405" t="s">
        <v>430</v>
      </c>
      <c r="AQ794" s="405" t="s">
        <v>430</v>
      </c>
      <c r="AR794" s="405" t="s">
        <v>430</v>
      </c>
      <c r="AS794" s="405" t="s">
        <v>430</v>
      </c>
      <c r="AT794" s="405">
        <v>25.03</v>
      </c>
      <c r="AU794" s="408"/>
      <c r="AV794" s="403">
        <v>0</v>
      </c>
      <c r="AW794" s="403">
        <v>0</v>
      </c>
      <c r="AX794" s="403">
        <v>0</v>
      </c>
      <c r="AY794" s="403">
        <v>0</v>
      </c>
      <c r="AZ794" s="403">
        <v>1</v>
      </c>
      <c r="BA794" s="409"/>
      <c r="BB794" s="405"/>
      <c r="BC794" s="410"/>
      <c r="BD794" s="410"/>
      <c r="BE794" s="410"/>
      <c r="BF794" s="406"/>
      <c r="BG794" s="405"/>
      <c r="BH794" s="405"/>
      <c r="BI794" s="405"/>
      <c r="BJ794" s="405"/>
      <c r="BK794" s="402"/>
      <c r="BL794" s="401"/>
      <c r="BM794" s="401"/>
      <c r="BN794" s="401"/>
      <c r="BO794" s="401"/>
      <c r="BP794" s="401"/>
      <c r="BQ794" s="402"/>
      <c r="BR794" s="411"/>
    </row>
    <row r="795" spans="1:70" s="428" customFormat="1" x14ac:dyDescent="0.25">
      <c r="A795" s="886" t="s">
        <v>94</v>
      </c>
      <c r="B795" s="373"/>
      <c r="C795" s="719"/>
      <c r="D795" s="373"/>
      <c r="E795" s="346"/>
      <c r="F795" s="373"/>
      <c r="G795" s="347"/>
      <c r="H795" s="374"/>
      <c r="I795" s="348">
        <v>0.2477</v>
      </c>
      <c r="J795" s="348">
        <v>0.70960000000000001</v>
      </c>
      <c r="K795" s="348">
        <v>3.1829000000000001</v>
      </c>
      <c r="L795" s="348">
        <v>8.7590000000000003</v>
      </c>
      <c r="M795" s="348">
        <v>11.2003</v>
      </c>
      <c r="N795" s="350">
        <v>25.248699999999999</v>
      </c>
      <c r="O795" s="348">
        <v>9.2933000000000003</v>
      </c>
      <c r="P795" s="348" t="s">
        <v>430</v>
      </c>
      <c r="Q795" s="348" t="s">
        <v>430</v>
      </c>
      <c r="R795" s="348" t="s">
        <v>430</v>
      </c>
      <c r="S795" s="348">
        <v>1.3536999999999999</v>
      </c>
      <c r="T795" s="348">
        <v>19.9131</v>
      </c>
      <c r="U795" s="348">
        <v>8.3190000000000008</v>
      </c>
      <c r="V795" s="348">
        <v>16.467300000000002</v>
      </c>
      <c r="W795" s="348">
        <v>1.3536999999999999</v>
      </c>
      <c r="X795" s="348">
        <v>11.1576</v>
      </c>
      <c r="Y795" s="374"/>
      <c r="Z795" s="346"/>
      <c r="AA795" s="346"/>
      <c r="AB795" s="346"/>
      <c r="AC795" s="346"/>
      <c r="AD795" s="346"/>
      <c r="AE795" s="346"/>
      <c r="AF795" s="346"/>
      <c r="AG795" s="346"/>
      <c r="AH795" s="346"/>
      <c r="AI795" s="346"/>
      <c r="AJ795" s="346"/>
      <c r="AK795" s="346"/>
      <c r="AL795" s="346"/>
      <c r="AM795" s="346"/>
      <c r="AN795" s="346"/>
      <c r="AO795" s="373"/>
      <c r="AP795" s="348" t="s">
        <v>430</v>
      </c>
      <c r="AQ795" s="348" t="s">
        <v>430</v>
      </c>
      <c r="AR795" s="348" t="s">
        <v>430</v>
      </c>
      <c r="AS795" s="348" t="s">
        <v>430</v>
      </c>
      <c r="AT795" s="348">
        <v>25.03</v>
      </c>
      <c r="AU795" s="351"/>
      <c r="AV795" s="346"/>
      <c r="AW795" s="346"/>
      <c r="AX795" s="346"/>
      <c r="AY795" s="346"/>
      <c r="AZ795" s="346"/>
      <c r="BA795" s="362"/>
      <c r="BB795" s="348"/>
      <c r="BC795" s="375"/>
      <c r="BD795" s="375"/>
      <c r="BE795" s="375"/>
      <c r="BF795" s="374"/>
      <c r="BG795" s="348"/>
      <c r="BH795" s="348"/>
      <c r="BI795" s="348"/>
      <c r="BJ795" s="348"/>
      <c r="BK795" s="373"/>
      <c r="BL795" s="372"/>
      <c r="BM795" s="372"/>
      <c r="BN795" s="372"/>
      <c r="BO795" s="372"/>
      <c r="BP795" s="372"/>
      <c r="BQ795" s="373"/>
      <c r="BR795" s="354"/>
    </row>
    <row r="796" spans="1:70" s="428" customFormat="1" x14ac:dyDescent="0.25">
      <c r="A796" s="886" t="s">
        <v>95</v>
      </c>
      <c r="B796" s="373"/>
      <c r="C796" s="719"/>
      <c r="D796" s="373"/>
      <c r="E796" s="346"/>
      <c r="F796" s="373"/>
      <c r="G796" s="347"/>
      <c r="H796" s="374"/>
      <c r="I796" s="348">
        <v>0.2477</v>
      </c>
      <c r="J796" s="348">
        <v>0.70960000000000001</v>
      </c>
      <c r="K796" s="348">
        <v>3.1829000000000001</v>
      </c>
      <c r="L796" s="348">
        <v>8.7590000000000003</v>
      </c>
      <c r="M796" s="348">
        <v>11.2003</v>
      </c>
      <c r="N796" s="350">
        <v>25.248699999999999</v>
      </c>
      <c r="O796" s="348">
        <v>9.2933000000000003</v>
      </c>
      <c r="P796" s="348" t="s">
        <v>430</v>
      </c>
      <c r="Q796" s="348" t="s">
        <v>430</v>
      </c>
      <c r="R796" s="348" t="s">
        <v>430</v>
      </c>
      <c r="S796" s="348">
        <v>1.3536999999999999</v>
      </c>
      <c r="T796" s="348">
        <v>19.9131</v>
      </c>
      <c r="U796" s="348">
        <v>8.3190000000000008</v>
      </c>
      <c r="V796" s="348">
        <v>16.467300000000002</v>
      </c>
      <c r="W796" s="348">
        <v>1.3536999999999999</v>
      </c>
      <c r="X796" s="348">
        <v>11.1576</v>
      </c>
      <c r="Y796" s="374"/>
      <c r="Z796" s="346"/>
      <c r="AA796" s="346"/>
      <c r="AB796" s="346"/>
      <c r="AC796" s="346"/>
      <c r="AD796" s="346"/>
      <c r="AE796" s="346"/>
      <c r="AF796" s="346"/>
      <c r="AG796" s="346"/>
      <c r="AH796" s="346"/>
      <c r="AI796" s="346"/>
      <c r="AJ796" s="346"/>
      <c r="AK796" s="346"/>
      <c r="AL796" s="346"/>
      <c r="AM796" s="346"/>
      <c r="AN796" s="346"/>
      <c r="AO796" s="373"/>
      <c r="AP796" s="348" t="s">
        <v>430</v>
      </c>
      <c r="AQ796" s="348" t="s">
        <v>430</v>
      </c>
      <c r="AR796" s="348" t="s">
        <v>430</v>
      </c>
      <c r="AS796" s="348" t="s">
        <v>430</v>
      </c>
      <c r="AT796" s="348">
        <v>25.03</v>
      </c>
      <c r="AU796" s="351"/>
      <c r="AV796" s="346"/>
      <c r="AW796" s="346"/>
      <c r="AX796" s="346"/>
      <c r="AY796" s="346"/>
      <c r="AZ796" s="346"/>
      <c r="BA796" s="362"/>
      <c r="BB796" s="348"/>
      <c r="BC796" s="375"/>
      <c r="BD796" s="375"/>
      <c r="BE796" s="375"/>
      <c r="BF796" s="374"/>
      <c r="BG796" s="348"/>
      <c r="BH796" s="348"/>
      <c r="BI796" s="348"/>
      <c r="BJ796" s="348"/>
      <c r="BK796" s="373"/>
      <c r="BL796" s="372"/>
      <c r="BM796" s="372"/>
      <c r="BN796" s="372"/>
      <c r="BO796" s="372"/>
      <c r="BP796" s="372"/>
      <c r="BQ796" s="373"/>
      <c r="BR796" s="354"/>
    </row>
    <row r="797" spans="1:70" s="428" customFormat="1" x14ac:dyDescent="0.25">
      <c r="A797" s="887" t="s">
        <v>96</v>
      </c>
      <c r="B797" s="413"/>
      <c r="C797" s="725"/>
      <c r="D797" s="413"/>
      <c r="E797" s="414"/>
      <c r="F797" s="413"/>
      <c r="G797" s="415"/>
      <c r="H797" s="417"/>
      <c r="I797" s="416">
        <v>0.2477</v>
      </c>
      <c r="J797" s="416">
        <v>0.70960000000000001</v>
      </c>
      <c r="K797" s="416">
        <v>3.1829000000000001</v>
      </c>
      <c r="L797" s="416">
        <v>8.7590000000000003</v>
      </c>
      <c r="M797" s="416">
        <v>11.2003</v>
      </c>
      <c r="N797" s="418">
        <v>25.248699999999999</v>
      </c>
      <c r="O797" s="416">
        <v>9.2933000000000003</v>
      </c>
      <c r="P797" s="416" t="s">
        <v>430</v>
      </c>
      <c r="Q797" s="416" t="s">
        <v>430</v>
      </c>
      <c r="R797" s="416" t="s">
        <v>430</v>
      </c>
      <c r="S797" s="416">
        <v>1.3536999999999999</v>
      </c>
      <c r="T797" s="416">
        <v>19.9131</v>
      </c>
      <c r="U797" s="416">
        <v>8.3190000000000008</v>
      </c>
      <c r="V797" s="416">
        <v>16.467300000000002</v>
      </c>
      <c r="W797" s="416">
        <v>1.3536999999999999</v>
      </c>
      <c r="X797" s="416">
        <v>11.1576</v>
      </c>
      <c r="Y797" s="417"/>
      <c r="Z797" s="414"/>
      <c r="AA797" s="414"/>
      <c r="AB797" s="414"/>
      <c r="AC797" s="414"/>
      <c r="AD797" s="414"/>
      <c r="AE797" s="414"/>
      <c r="AF797" s="414"/>
      <c r="AG797" s="414"/>
      <c r="AH797" s="414"/>
      <c r="AI797" s="414"/>
      <c r="AJ797" s="414"/>
      <c r="AK797" s="414"/>
      <c r="AL797" s="414"/>
      <c r="AM797" s="414"/>
      <c r="AN797" s="414"/>
      <c r="AO797" s="413"/>
      <c r="AP797" s="416" t="s">
        <v>430</v>
      </c>
      <c r="AQ797" s="416" t="s">
        <v>430</v>
      </c>
      <c r="AR797" s="416" t="s">
        <v>430</v>
      </c>
      <c r="AS797" s="416" t="s">
        <v>430</v>
      </c>
      <c r="AT797" s="416">
        <v>25.03</v>
      </c>
      <c r="AU797" s="419"/>
      <c r="AV797" s="414"/>
      <c r="AW797" s="414"/>
      <c r="AX797" s="414"/>
      <c r="AY797" s="414"/>
      <c r="AZ797" s="414"/>
      <c r="BA797" s="420"/>
      <c r="BB797" s="416"/>
      <c r="BC797" s="421"/>
      <c r="BD797" s="421"/>
      <c r="BE797" s="421"/>
      <c r="BF797" s="417"/>
      <c r="BG797" s="416"/>
      <c r="BH797" s="416"/>
      <c r="BI797" s="416"/>
      <c r="BJ797" s="416"/>
      <c r="BK797" s="413"/>
      <c r="BL797" s="412"/>
      <c r="BM797" s="412"/>
      <c r="BN797" s="412"/>
      <c r="BO797" s="412"/>
      <c r="BP797" s="412"/>
      <c r="BQ797" s="413"/>
      <c r="BR797" s="422"/>
    </row>
    <row r="798" spans="1:70" s="428" customFormat="1" ht="14.5" customHeight="1" x14ac:dyDescent="0.35">
      <c r="A798" s="874" t="s">
        <v>91</v>
      </c>
      <c r="B798" s="862"/>
      <c r="C798" s="863"/>
      <c r="D798" s="862"/>
      <c r="E798" s="864"/>
      <c r="F798" s="862"/>
      <c r="G798" s="865"/>
      <c r="H798" s="867"/>
      <c r="I798" s="866"/>
      <c r="J798" s="866"/>
      <c r="K798" s="866"/>
      <c r="L798" s="866"/>
      <c r="M798" s="866"/>
      <c r="N798" s="868"/>
      <c r="O798" s="866"/>
      <c r="P798" s="866"/>
      <c r="Q798" s="866"/>
      <c r="R798" s="866"/>
      <c r="S798" s="866"/>
      <c r="T798" s="866"/>
      <c r="U798" s="866"/>
      <c r="V798" s="866"/>
      <c r="W798" s="866"/>
      <c r="X798" s="866"/>
      <c r="Y798" s="867"/>
      <c r="Z798" s="864"/>
      <c r="AA798" s="864"/>
      <c r="AB798" s="864"/>
      <c r="AC798" s="864"/>
      <c r="AD798" s="864"/>
      <c r="AE798" s="864"/>
      <c r="AF798" s="864"/>
      <c r="AG798" s="864"/>
      <c r="AH798" s="864"/>
      <c r="AI798" s="864"/>
      <c r="AJ798" s="864"/>
      <c r="AK798" s="864"/>
      <c r="AL798" s="864"/>
      <c r="AM798" s="864"/>
      <c r="AN798" s="864"/>
      <c r="AO798" s="862"/>
      <c r="AP798" s="866"/>
      <c r="AQ798" s="866"/>
      <c r="AR798" s="866"/>
      <c r="AS798" s="866"/>
      <c r="AT798" s="866"/>
      <c r="AU798" s="869"/>
      <c r="AV798" s="864"/>
      <c r="AW798" s="864"/>
      <c r="AX798" s="864"/>
      <c r="AY798" s="864"/>
      <c r="AZ798" s="864"/>
      <c r="BA798" s="870"/>
      <c r="BB798" s="866"/>
      <c r="BC798" s="871"/>
      <c r="BD798" s="871"/>
      <c r="BE798" s="871"/>
      <c r="BF798" s="867"/>
      <c r="BG798" s="866"/>
      <c r="BH798" s="866"/>
      <c r="BI798" s="866"/>
      <c r="BJ798" s="866"/>
      <c r="BK798" s="862"/>
      <c r="BL798" s="872"/>
      <c r="BM798" s="872"/>
      <c r="BN798" s="872"/>
      <c r="BO798" s="872"/>
      <c r="BP798" s="872"/>
      <c r="BQ798" s="862"/>
      <c r="BR798" s="873"/>
    </row>
    <row r="799" spans="1:70" s="428" customFormat="1" x14ac:dyDescent="0.25">
      <c r="A799" s="345" t="s">
        <v>2483</v>
      </c>
      <c r="B799" s="373"/>
      <c r="C799" s="719"/>
      <c r="D799" s="373"/>
      <c r="E799" s="346"/>
      <c r="F799" s="373"/>
      <c r="G799" s="347"/>
      <c r="H799" s="374"/>
      <c r="I799" s="348">
        <v>-0.13239999999999999</v>
      </c>
      <c r="J799" s="348">
        <v>0.6119</v>
      </c>
      <c r="K799" s="348">
        <v>0.9446</v>
      </c>
      <c r="L799" s="348">
        <v>1.601</v>
      </c>
      <c r="M799" s="348">
        <v>-2.54</v>
      </c>
      <c r="N799" s="350">
        <v>-0.81359999999999999</v>
      </c>
      <c r="O799" s="348">
        <v>0.4995</v>
      </c>
      <c r="P799" s="348">
        <v>11.4046</v>
      </c>
      <c r="Q799" s="348">
        <v>11.601900000000001</v>
      </c>
      <c r="R799" s="348">
        <v>13.408099999999999</v>
      </c>
      <c r="S799" s="348">
        <v>1.0366</v>
      </c>
      <c r="T799" s="348">
        <v>11.476100000000001</v>
      </c>
      <c r="U799" s="348">
        <v>-4.0052000000000003</v>
      </c>
      <c r="V799" s="348">
        <v>1.5758000000000001</v>
      </c>
      <c r="W799" s="348">
        <v>1.0366</v>
      </c>
      <c r="X799" s="348" t="s">
        <v>428</v>
      </c>
      <c r="Y799" s="374"/>
      <c r="Z799" s="346"/>
      <c r="AA799" s="346"/>
      <c r="AB799" s="346"/>
      <c r="AC799" s="346"/>
      <c r="AD799" s="346"/>
      <c r="AE799" s="346"/>
      <c r="AF799" s="346"/>
      <c r="AG799" s="346"/>
      <c r="AH799" s="346"/>
      <c r="AI799" s="346"/>
      <c r="AJ799" s="346"/>
      <c r="AK799" s="346"/>
      <c r="AL799" s="346"/>
      <c r="AM799" s="346"/>
      <c r="AN799" s="346"/>
      <c r="AO799" s="373"/>
      <c r="AP799" s="348">
        <v>13.32</v>
      </c>
      <c r="AQ799" s="348">
        <v>13.37</v>
      </c>
      <c r="AR799" s="348">
        <v>9.86</v>
      </c>
      <c r="AS799" s="348">
        <v>5.35</v>
      </c>
      <c r="AT799" s="348">
        <v>-0.42</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345" t="s">
        <v>2484</v>
      </c>
      <c r="B800" s="373"/>
      <c r="C800" s="719"/>
      <c r="D800" s="373"/>
      <c r="E800" s="346"/>
      <c r="F800" s="373"/>
      <c r="G800" s="347"/>
      <c r="H800" s="374"/>
      <c r="I800" s="348" t="s">
        <v>430</v>
      </c>
      <c r="J800" s="348" t="s">
        <v>430</v>
      </c>
      <c r="K800" s="348" t="s">
        <v>430</v>
      </c>
      <c r="L800" s="348" t="s">
        <v>430</v>
      </c>
      <c r="M800" s="348" t="s">
        <v>430</v>
      </c>
      <c r="N800" s="350" t="s">
        <v>430</v>
      </c>
      <c r="O800" s="348" t="s">
        <v>430</v>
      </c>
      <c r="P800" s="348" t="s">
        <v>430</v>
      </c>
      <c r="Q800" s="348" t="s">
        <v>430</v>
      </c>
      <c r="R800" s="348" t="s">
        <v>430</v>
      </c>
      <c r="S800" s="348" t="s">
        <v>430</v>
      </c>
      <c r="T800" s="348" t="s">
        <v>430</v>
      </c>
      <c r="U800" s="348" t="s">
        <v>430</v>
      </c>
      <c r="V800" s="348" t="s">
        <v>430</v>
      </c>
      <c r="W800" s="348" t="s">
        <v>430</v>
      </c>
      <c r="X800" s="348" t="s">
        <v>428</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t="s">
        <v>430</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345" t="s">
        <v>662</v>
      </c>
      <c r="B801" s="373"/>
      <c r="C801" s="719"/>
      <c r="D801" s="373"/>
      <c r="E801" s="346"/>
      <c r="F801" s="373"/>
      <c r="G801" s="347"/>
      <c r="H801" s="374"/>
      <c r="I801" s="348">
        <v>-0.12770000000000001</v>
      </c>
      <c r="J801" s="348">
        <v>0.70050000000000001</v>
      </c>
      <c r="K801" s="348">
        <v>1.2959000000000001</v>
      </c>
      <c r="L801" s="348">
        <v>2.7721</v>
      </c>
      <c r="M801" s="348">
        <v>-0.86599999999999999</v>
      </c>
      <c r="N801" s="350">
        <v>-0.37219999999999998</v>
      </c>
      <c r="O801" s="348">
        <v>0.60589999999999999</v>
      </c>
      <c r="P801" s="348">
        <v>12.1251</v>
      </c>
      <c r="Q801" s="348">
        <v>12.0046</v>
      </c>
      <c r="R801" s="348">
        <v>13.678699999999999</v>
      </c>
      <c r="S801" s="348">
        <v>1.0944</v>
      </c>
      <c r="T801" s="348">
        <v>13.3239</v>
      </c>
      <c r="U801" s="348">
        <v>-2.4782999999999999</v>
      </c>
      <c r="V801" s="348">
        <v>2.4199000000000002</v>
      </c>
      <c r="W801" s="348">
        <v>1.0944</v>
      </c>
      <c r="X801" s="348" t="s">
        <v>428</v>
      </c>
      <c r="Y801" s="374"/>
      <c r="Z801" s="346"/>
      <c r="AA801" s="346"/>
      <c r="AB801" s="346"/>
      <c r="AC801" s="346"/>
      <c r="AD801" s="346"/>
      <c r="AE801" s="346"/>
      <c r="AF801" s="346"/>
      <c r="AG801" s="346"/>
      <c r="AH801" s="346"/>
      <c r="AI801" s="346"/>
      <c r="AJ801" s="346"/>
      <c r="AK801" s="346"/>
      <c r="AL801" s="346"/>
      <c r="AM801" s="346"/>
      <c r="AN801" s="346"/>
      <c r="AO801" s="373"/>
      <c r="AP801" s="348">
        <v>13.74</v>
      </c>
      <c r="AQ801" s="348">
        <v>14.09</v>
      </c>
      <c r="AR801" s="348">
        <v>10.53</v>
      </c>
      <c r="AS801" s="348">
        <v>6.01</v>
      </c>
      <c r="AT801" s="348">
        <v>1.97</v>
      </c>
      <c r="AU801" s="351"/>
      <c r="AV801" s="346"/>
      <c r="AW801" s="346"/>
      <c r="AX801" s="346"/>
      <c r="AY801" s="346"/>
      <c r="AZ801" s="346"/>
      <c r="BA801" s="362"/>
      <c r="BB801" s="348"/>
      <c r="BC801" s="375"/>
      <c r="BD801" s="375"/>
      <c r="BE801" s="375"/>
      <c r="BF801" s="374"/>
      <c r="BG801" s="348"/>
      <c r="BH801" s="348"/>
      <c r="BI801" s="348"/>
      <c r="BJ801" s="348"/>
      <c r="BK801" s="373"/>
      <c r="BL801" s="372"/>
      <c r="BM801" s="372"/>
      <c r="BN801" s="372"/>
      <c r="BO801" s="372"/>
      <c r="BP801" s="372"/>
      <c r="BQ801" s="373"/>
      <c r="BR801" s="354"/>
    </row>
    <row r="802" spans="1:70" s="428" customFormat="1" x14ac:dyDescent="0.25">
      <c r="A802" s="345" t="s">
        <v>2485</v>
      </c>
      <c r="B802" s="373"/>
      <c r="C802" s="719"/>
      <c r="D802" s="373"/>
      <c r="E802" s="346"/>
      <c r="F802" s="373"/>
      <c r="G802" s="347"/>
      <c r="H802" s="374"/>
      <c r="I802" s="348">
        <v>-0.29509999999999997</v>
      </c>
      <c r="J802" s="348">
        <v>0.59040000000000004</v>
      </c>
      <c r="K802" s="348">
        <v>1.2848999999999999</v>
      </c>
      <c r="L802" s="348">
        <v>3.5768</v>
      </c>
      <c r="M802" s="348">
        <v>-3.6806000000000001</v>
      </c>
      <c r="N802" s="350">
        <v>2.6364000000000001</v>
      </c>
      <c r="O802" s="348">
        <v>4.7714999999999996</v>
      </c>
      <c r="P802" s="348">
        <v>9.6986000000000008</v>
      </c>
      <c r="Q802" s="348">
        <v>10.8414</v>
      </c>
      <c r="R802" s="348">
        <v>12.2201</v>
      </c>
      <c r="S802" s="348">
        <v>0.2114</v>
      </c>
      <c r="T802" s="348">
        <v>15.698399999999999</v>
      </c>
      <c r="U802" s="348">
        <v>-1.9427000000000001</v>
      </c>
      <c r="V802" s="348">
        <v>6.4208999999999996</v>
      </c>
      <c r="W802" s="348">
        <v>0.2114</v>
      </c>
      <c r="X802" s="348" t="s">
        <v>428</v>
      </c>
      <c r="Y802" s="374"/>
      <c r="Z802" s="346"/>
      <c r="AA802" s="346"/>
      <c r="AB802" s="346"/>
      <c r="AC802" s="346"/>
      <c r="AD802" s="346"/>
      <c r="AE802" s="346"/>
      <c r="AF802" s="346"/>
      <c r="AG802" s="346"/>
      <c r="AH802" s="346"/>
      <c r="AI802" s="346"/>
      <c r="AJ802" s="346"/>
      <c r="AK802" s="346"/>
      <c r="AL802" s="346"/>
      <c r="AM802" s="346"/>
      <c r="AN802" s="346"/>
      <c r="AO802" s="373"/>
      <c r="AP802" s="348">
        <v>11.82</v>
      </c>
      <c r="AQ802" s="348">
        <v>12.51</v>
      </c>
      <c r="AR802" s="348">
        <v>10.220000000000001</v>
      </c>
      <c r="AS802" s="348">
        <v>8.4499999999999993</v>
      </c>
      <c r="AT802" s="348">
        <v>4.22</v>
      </c>
      <c r="AU802" s="351"/>
      <c r="AV802" s="346"/>
      <c r="AW802" s="346"/>
      <c r="AX802" s="346"/>
      <c r="AY802" s="346"/>
      <c r="AZ802" s="346"/>
      <c r="BA802" s="362"/>
      <c r="BB802" s="348"/>
      <c r="BC802" s="375"/>
      <c r="BD802" s="375"/>
      <c r="BE802" s="375"/>
      <c r="BF802" s="374"/>
      <c r="BG802" s="348"/>
      <c r="BH802" s="348"/>
      <c r="BI802" s="348"/>
      <c r="BJ802" s="348"/>
      <c r="BK802" s="373"/>
      <c r="BL802" s="372"/>
      <c r="BM802" s="372"/>
      <c r="BN802" s="372"/>
      <c r="BO802" s="372"/>
      <c r="BP802" s="372"/>
      <c r="BQ802" s="373"/>
      <c r="BR802" s="354"/>
    </row>
    <row r="803" spans="1:70" s="428" customFormat="1" x14ac:dyDescent="0.25">
      <c r="A803" s="345" t="s">
        <v>2486</v>
      </c>
      <c r="B803" s="373"/>
      <c r="C803" s="719"/>
      <c r="D803" s="373"/>
      <c r="E803" s="346"/>
      <c r="F803" s="373"/>
      <c r="G803" s="347"/>
      <c r="H803" s="374"/>
      <c r="I803" s="348">
        <v>-0.58479999999999999</v>
      </c>
      <c r="J803" s="348">
        <v>0.47620000000000001</v>
      </c>
      <c r="K803" s="348">
        <v>2.3374000000000001</v>
      </c>
      <c r="L803" s="348">
        <v>3.1999</v>
      </c>
      <c r="M803" s="348">
        <v>-2.9533</v>
      </c>
      <c r="N803" s="350">
        <v>-0.40400000000000003</v>
      </c>
      <c r="O803" s="348">
        <v>5.6467000000000001</v>
      </c>
      <c r="P803" s="348">
        <v>10.822900000000001</v>
      </c>
      <c r="Q803" s="348">
        <v>10.7224</v>
      </c>
      <c r="R803" s="348">
        <v>12.448600000000001</v>
      </c>
      <c r="S803" s="348">
        <v>0.73450000000000004</v>
      </c>
      <c r="T803" s="348">
        <v>15.5244</v>
      </c>
      <c r="U803" s="348">
        <v>-3.3504999999999998</v>
      </c>
      <c r="V803" s="348">
        <v>2.9893999999999998</v>
      </c>
      <c r="W803" s="348">
        <v>0.73450000000000004</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11.92</v>
      </c>
      <c r="AQ803" s="348">
        <v>12.72</v>
      </c>
      <c r="AR803" s="348">
        <v>10.83</v>
      </c>
      <c r="AS803" s="348">
        <v>8.18</v>
      </c>
      <c r="AT803" s="348">
        <v>1.4</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2487</v>
      </c>
      <c r="B804" s="373"/>
      <c r="C804" s="719"/>
      <c r="D804" s="373"/>
      <c r="E804" s="346"/>
      <c r="F804" s="373"/>
      <c r="G804" s="347"/>
      <c r="H804" s="374"/>
      <c r="I804" s="348">
        <v>-8.3500000000000005E-2</v>
      </c>
      <c r="J804" s="348">
        <v>1.2765</v>
      </c>
      <c r="K804" s="348">
        <v>7.2706999999999997</v>
      </c>
      <c r="L804" s="348">
        <v>16.776599999999998</v>
      </c>
      <c r="M804" s="348">
        <v>18.021799999999999</v>
      </c>
      <c r="N804" s="350">
        <v>11.920500000000001</v>
      </c>
      <c r="O804" s="348">
        <v>14.685</v>
      </c>
      <c r="P804" s="348">
        <v>24.992100000000001</v>
      </c>
      <c r="Q804" s="348">
        <v>14.6007</v>
      </c>
      <c r="R804" s="348">
        <v>12.8187</v>
      </c>
      <c r="S804" s="348">
        <v>2.3378000000000001</v>
      </c>
      <c r="T804" s="348">
        <v>20.885000000000002</v>
      </c>
      <c r="U804" s="348">
        <v>15.477399999999999</v>
      </c>
      <c r="V804" s="348">
        <v>17.452000000000002</v>
      </c>
      <c r="W804" s="348">
        <v>2.3378000000000001</v>
      </c>
      <c r="X804" s="348" t="s">
        <v>428</v>
      </c>
      <c r="Y804" s="374"/>
      <c r="Z804" s="346"/>
      <c r="AA804" s="346"/>
      <c r="AB804" s="346"/>
      <c r="AC804" s="346"/>
      <c r="AD804" s="346"/>
      <c r="AE804" s="346"/>
      <c r="AF804" s="346"/>
      <c r="AG804" s="346"/>
      <c r="AH804" s="346"/>
      <c r="AI804" s="346"/>
      <c r="AJ804" s="346"/>
      <c r="AK804" s="346"/>
      <c r="AL804" s="346"/>
      <c r="AM804" s="346"/>
      <c r="AN804" s="346"/>
      <c r="AO804" s="373"/>
      <c r="AP804" s="348">
        <v>18.09</v>
      </c>
      <c r="AQ804" s="348">
        <v>20.74</v>
      </c>
      <c r="AR804" s="348">
        <v>20.68</v>
      </c>
      <c r="AS804" s="348">
        <v>18.829999999999998</v>
      </c>
      <c r="AT804" s="348">
        <v>29.57</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2488</v>
      </c>
      <c r="B805" s="373"/>
      <c r="C805" s="719"/>
      <c r="D805" s="373"/>
      <c r="E805" s="346"/>
      <c r="F805" s="373"/>
      <c r="G805" s="347"/>
      <c r="H805" s="374"/>
      <c r="I805" s="348">
        <v>5.5500000000000001E-2</v>
      </c>
      <c r="J805" s="348">
        <v>1.2858000000000001</v>
      </c>
      <c r="K805" s="348">
        <v>-1.5847</v>
      </c>
      <c r="L805" s="348">
        <v>-1.7596000000000001</v>
      </c>
      <c r="M805" s="348">
        <v>-4.6475999999999997</v>
      </c>
      <c r="N805" s="350">
        <v>-3.4918999999999998</v>
      </c>
      <c r="O805" s="348">
        <v>-6.3567</v>
      </c>
      <c r="P805" s="348">
        <v>14.9673</v>
      </c>
      <c r="Q805" s="348">
        <v>14.612299999999999</v>
      </c>
      <c r="R805" s="348">
        <v>13.814399999999999</v>
      </c>
      <c r="S805" s="348">
        <v>1.2359</v>
      </c>
      <c r="T805" s="348">
        <v>3.2433000000000001</v>
      </c>
      <c r="U805" s="348">
        <v>-7.8262</v>
      </c>
      <c r="V805" s="348">
        <v>-0.30559999999999998</v>
      </c>
      <c r="W805" s="348">
        <v>1.2359</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12.33</v>
      </c>
      <c r="AQ805" s="348">
        <v>13.36</v>
      </c>
      <c r="AR805" s="348">
        <v>10.02</v>
      </c>
      <c r="AS805" s="348">
        <v>3.8</v>
      </c>
      <c r="AT805" s="348">
        <v>-4.87</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2489</v>
      </c>
      <c r="B806" s="373"/>
      <c r="C806" s="719"/>
      <c r="D806" s="373"/>
      <c r="E806" s="346"/>
      <c r="F806" s="373"/>
      <c r="G806" s="347"/>
      <c r="H806" s="374"/>
      <c r="I806" s="348">
        <v>-0.14119999999999999</v>
      </c>
      <c r="J806" s="348">
        <v>1.0428999999999999</v>
      </c>
      <c r="K806" s="348">
        <v>-1.2206999999999999</v>
      </c>
      <c r="L806" s="348">
        <v>-4.6032000000000002</v>
      </c>
      <c r="M806" s="348">
        <v>-0.69179999999999997</v>
      </c>
      <c r="N806" s="350">
        <v>5.8879999999999999</v>
      </c>
      <c r="O806" s="348">
        <v>-2.1459000000000001</v>
      </c>
      <c r="P806" s="348">
        <v>26.732500000000002</v>
      </c>
      <c r="Q806" s="348">
        <v>25.698799999999999</v>
      </c>
      <c r="R806" s="348">
        <v>15.094099999999999</v>
      </c>
      <c r="S806" s="348">
        <v>-0.80640000000000001</v>
      </c>
      <c r="T806" s="348">
        <v>5.6310000000000002</v>
      </c>
      <c r="U806" s="348">
        <v>1.393</v>
      </c>
      <c r="V806" s="348">
        <v>6.2724000000000002</v>
      </c>
      <c r="W806" s="348">
        <v>-0.80640000000000001</v>
      </c>
      <c r="X806" s="348" t="s">
        <v>428</v>
      </c>
      <c r="Y806" s="374"/>
      <c r="Z806" s="346"/>
      <c r="AA806" s="346"/>
      <c r="AB806" s="346"/>
      <c r="AC806" s="346"/>
      <c r="AD806" s="346"/>
      <c r="AE806" s="346"/>
      <c r="AF806" s="346"/>
      <c r="AG806" s="346"/>
      <c r="AH806" s="346"/>
      <c r="AI806" s="346"/>
      <c r="AJ806" s="346"/>
      <c r="AK806" s="346"/>
      <c r="AL806" s="346"/>
      <c r="AM806" s="346"/>
      <c r="AN806" s="346"/>
      <c r="AO806" s="373"/>
      <c r="AP806" s="348">
        <v>19.77</v>
      </c>
      <c r="AQ806" s="348">
        <v>26.09</v>
      </c>
      <c r="AR806" s="348">
        <v>22.73</v>
      </c>
      <c r="AS806" s="348">
        <v>11.05</v>
      </c>
      <c r="AT806" s="348">
        <v>3.03</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2490</v>
      </c>
      <c r="B807" s="373"/>
      <c r="C807" s="719"/>
      <c r="D807" s="373"/>
      <c r="E807" s="346"/>
      <c r="F807" s="373"/>
      <c r="G807" s="347"/>
      <c r="H807" s="374"/>
      <c r="I807" s="348" t="s">
        <v>430</v>
      </c>
      <c r="J807" s="348" t="s">
        <v>430</v>
      </c>
      <c r="K807" s="348" t="s">
        <v>430</v>
      </c>
      <c r="L807" s="348" t="s">
        <v>430</v>
      </c>
      <c r="M807" s="348" t="s">
        <v>430</v>
      </c>
      <c r="N807" s="350" t="s">
        <v>430</v>
      </c>
      <c r="O807" s="348" t="s">
        <v>430</v>
      </c>
      <c r="P807" s="348" t="s">
        <v>430</v>
      </c>
      <c r="Q807" s="348" t="s">
        <v>430</v>
      </c>
      <c r="R807" s="348" t="s">
        <v>430</v>
      </c>
      <c r="S807" s="348" t="s">
        <v>430</v>
      </c>
      <c r="T807" s="348" t="s">
        <v>430</v>
      </c>
      <c r="U807" s="348" t="s">
        <v>430</v>
      </c>
      <c r="V807" s="348" t="s">
        <v>430</v>
      </c>
      <c r="W807" s="348" t="s">
        <v>430</v>
      </c>
      <c r="X807" s="348" t="s">
        <v>430</v>
      </c>
      <c r="Y807" s="374"/>
      <c r="Z807" s="346"/>
      <c r="AA807" s="346"/>
      <c r="AB807" s="346"/>
      <c r="AC807" s="346"/>
      <c r="AD807" s="346"/>
      <c r="AE807" s="346"/>
      <c r="AF807" s="346"/>
      <c r="AG807" s="346"/>
      <c r="AH807" s="346"/>
      <c r="AI807" s="346"/>
      <c r="AJ807" s="346"/>
      <c r="AK807" s="346"/>
      <c r="AL807" s="346"/>
      <c r="AM807" s="346"/>
      <c r="AN807" s="346"/>
      <c r="AO807" s="373"/>
      <c r="AP807" s="348" t="s">
        <v>430</v>
      </c>
      <c r="AQ807" s="348" t="s">
        <v>430</v>
      </c>
      <c r="AR807" s="348" t="s">
        <v>430</v>
      </c>
      <c r="AS807" s="348" t="s">
        <v>430</v>
      </c>
      <c r="AT807" s="348" t="s">
        <v>430</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2491</v>
      </c>
      <c r="B808" s="373"/>
      <c r="C808" s="719"/>
      <c r="D808" s="373"/>
      <c r="E808" s="346"/>
      <c r="F808" s="373"/>
      <c r="G808" s="347"/>
      <c r="H808" s="374"/>
      <c r="I808" s="348" t="s">
        <v>430</v>
      </c>
      <c r="J808" s="348" t="s">
        <v>430</v>
      </c>
      <c r="K808" s="348" t="s">
        <v>430</v>
      </c>
      <c r="L808" s="348" t="s">
        <v>430</v>
      </c>
      <c r="M808" s="348" t="s">
        <v>430</v>
      </c>
      <c r="N808" s="350" t="s">
        <v>430</v>
      </c>
      <c r="O808" s="348" t="s">
        <v>430</v>
      </c>
      <c r="P808" s="348" t="s">
        <v>430</v>
      </c>
      <c r="Q808" s="348" t="s">
        <v>430</v>
      </c>
      <c r="R808" s="348" t="s">
        <v>430</v>
      </c>
      <c r="S808" s="348" t="s">
        <v>430</v>
      </c>
      <c r="T808" s="348" t="s">
        <v>430</v>
      </c>
      <c r="U808" s="348" t="s">
        <v>430</v>
      </c>
      <c r="V808" s="348" t="s">
        <v>430</v>
      </c>
      <c r="W808" s="348" t="s">
        <v>430</v>
      </c>
      <c r="X808" s="348" t="s">
        <v>430</v>
      </c>
      <c r="Y808" s="374"/>
      <c r="Z808" s="346"/>
      <c r="AA808" s="346"/>
      <c r="AB808" s="346"/>
      <c r="AC808" s="346"/>
      <c r="AD808" s="346"/>
      <c r="AE808" s="346"/>
      <c r="AF808" s="346"/>
      <c r="AG808" s="346"/>
      <c r="AH808" s="346"/>
      <c r="AI808" s="346"/>
      <c r="AJ808" s="346"/>
      <c r="AK808" s="346"/>
      <c r="AL808" s="346"/>
      <c r="AM808" s="346"/>
      <c r="AN808" s="346"/>
      <c r="AO808" s="373"/>
      <c r="AP808" s="348" t="s">
        <v>430</v>
      </c>
      <c r="AQ808" s="348" t="s">
        <v>430</v>
      </c>
      <c r="AR808" s="348" t="s">
        <v>430</v>
      </c>
      <c r="AS808" s="348" t="s">
        <v>430</v>
      </c>
      <c r="AT808" s="348" t="s">
        <v>430</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2492</v>
      </c>
      <c r="B809" s="373"/>
      <c r="C809" s="719"/>
      <c r="D809" s="373"/>
      <c r="E809" s="346"/>
      <c r="F809" s="373"/>
      <c r="G809" s="347"/>
      <c r="H809" s="374"/>
      <c r="I809" s="348">
        <v>0.49559999999999998</v>
      </c>
      <c r="J809" s="348">
        <v>2.5602</v>
      </c>
      <c r="K809" s="348">
        <v>0.42080000000000001</v>
      </c>
      <c r="L809" s="348">
        <v>-5.2012999999999998</v>
      </c>
      <c r="M809" s="348">
        <v>-20.209199999999999</v>
      </c>
      <c r="N809" s="350">
        <v>-17.548300000000001</v>
      </c>
      <c r="O809" s="348">
        <v>-9.6431000000000004</v>
      </c>
      <c r="P809" s="348">
        <v>2.1055999999999999</v>
      </c>
      <c r="Q809" s="348">
        <v>2.5655000000000001</v>
      </c>
      <c r="R809" s="348">
        <v>9.8292999999999999</v>
      </c>
      <c r="S809" s="348">
        <v>6.2701000000000002</v>
      </c>
      <c r="T809" s="348">
        <v>1.4360999999999999</v>
      </c>
      <c r="U809" s="348">
        <v>-19.290700000000001</v>
      </c>
      <c r="V809" s="348">
        <v>-9.4344999999999999</v>
      </c>
      <c r="W809" s="348">
        <v>6.2701000000000002</v>
      </c>
      <c r="X809" s="348" t="s">
        <v>428</v>
      </c>
      <c r="Y809" s="374"/>
      <c r="Z809" s="346"/>
      <c r="AA809" s="346"/>
      <c r="AB809" s="346"/>
      <c r="AC809" s="346"/>
      <c r="AD809" s="346"/>
      <c r="AE809" s="346"/>
      <c r="AF809" s="346"/>
      <c r="AG809" s="346"/>
      <c r="AH809" s="346"/>
      <c r="AI809" s="346"/>
      <c r="AJ809" s="346"/>
      <c r="AK809" s="346"/>
      <c r="AL809" s="346"/>
      <c r="AM809" s="346"/>
      <c r="AN809" s="346"/>
      <c r="AO809" s="373"/>
      <c r="AP809" s="348">
        <v>8.17</v>
      </c>
      <c r="AQ809" s="348">
        <v>4.42</v>
      </c>
      <c r="AR809" s="348">
        <v>-1.78</v>
      </c>
      <c r="AS809" s="348">
        <v>-8.26</v>
      </c>
      <c r="AT809" s="348">
        <v>-19.41</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2493</v>
      </c>
      <c r="B810" s="373"/>
      <c r="C810" s="719"/>
      <c r="D810" s="373"/>
      <c r="E810" s="346"/>
      <c r="F810" s="373"/>
      <c r="G810" s="347"/>
      <c r="H810" s="374"/>
      <c r="I810" s="348">
        <v>0.49559999999999998</v>
      </c>
      <c r="J810" s="348">
        <v>2.6288999999999998</v>
      </c>
      <c r="K810" s="348">
        <v>0.49990000000000001</v>
      </c>
      <c r="L810" s="348">
        <v>-4.7980999999999998</v>
      </c>
      <c r="M810" s="348">
        <v>-19.852900000000002</v>
      </c>
      <c r="N810" s="350">
        <v>-16.313600000000001</v>
      </c>
      <c r="O810" s="348">
        <v>-8.1450999999999993</v>
      </c>
      <c r="P810" s="348">
        <v>3.8504999999999998</v>
      </c>
      <c r="Q810" s="348">
        <v>4.3269000000000002</v>
      </c>
      <c r="R810" s="348">
        <v>11.772399999999999</v>
      </c>
      <c r="S810" s="348">
        <v>6.3413000000000004</v>
      </c>
      <c r="T810" s="348">
        <v>1.8675999999999999</v>
      </c>
      <c r="U810" s="348">
        <v>-18.8443</v>
      </c>
      <c r="V810" s="348">
        <v>-8.4109999999999996</v>
      </c>
      <c r="W810" s="348">
        <v>6.3413000000000004</v>
      </c>
      <c r="X810" s="348">
        <v>-3.2757000000000001</v>
      </c>
      <c r="Y810" s="374"/>
      <c r="Z810" s="346"/>
      <c r="AA810" s="346"/>
      <c r="AB810" s="346"/>
      <c r="AC810" s="346"/>
      <c r="AD810" s="346"/>
      <c r="AE810" s="346"/>
      <c r="AF810" s="346"/>
      <c r="AG810" s="346"/>
      <c r="AH810" s="346"/>
      <c r="AI810" s="346"/>
      <c r="AJ810" s="346"/>
      <c r="AK810" s="346"/>
      <c r="AL810" s="346"/>
      <c r="AM810" s="346"/>
      <c r="AN810" s="346"/>
      <c r="AO810" s="373"/>
      <c r="AP810" s="348">
        <v>10.220000000000001</v>
      </c>
      <c r="AQ810" s="348">
        <v>6.4</v>
      </c>
      <c r="AR810" s="348">
        <v>0.01</v>
      </c>
      <c r="AS810" s="348">
        <v>-6.68</v>
      </c>
      <c r="AT810" s="348">
        <v>-18.440000000000001</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2494</v>
      </c>
      <c r="B811" s="373"/>
      <c r="C811" s="719"/>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2495</v>
      </c>
      <c r="B812" s="413"/>
      <c r="C812" s="725"/>
      <c r="D812" s="413"/>
      <c r="E812" s="414"/>
      <c r="F812" s="413"/>
      <c r="G812" s="415"/>
      <c r="H812" s="417"/>
      <c r="I812" s="416">
        <v>0.16739999999999999</v>
      </c>
      <c r="J812" s="416">
        <v>0.80489999999999995</v>
      </c>
      <c r="K812" s="416">
        <v>-1.95E-2</v>
      </c>
      <c r="L812" s="416">
        <v>0.34239999999999998</v>
      </c>
      <c r="M812" s="416">
        <v>-5.3861999999999997</v>
      </c>
      <c r="N812" s="418">
        <v>-3.0783999999999998</v>
      </c>
      <c r="O812" s="416">
        <v>-2.8725999999999998</v>
      </c>
      <c r="P812" s="416">
        <v>9.2423999999999999</v>
      </c>
      <c r="Q812" s="416">
        <v>9.7459000000000007</v>
      </c>
      <c r="R812" s="416">
        <v>12.427899999999999</v>
      </c>
      <c r="S812" s="416">
        <v>2.2404999999999999</v>
      </c>
      <c r="T812" s="416">
        <v>10.355499999999999</v>
      </c>
      <c r="U812" s="416">
        <v>-5.7975000000000003</v>
      </c>
      <c r="V812" s="416">
        <v>-0.56479999999999997</v>
      </c>
      <c r="W812" s="416">
        <v>2.2404999999999999</v>
      </c>
      <c r="X812" s="416" t="s">
        <v>428</v>
      </c>
      <c r="Y812" s="417"/>
      <c r="Z812" s="414"/>
      <c r="AA812" s="414"/>
      <c r="AB812" s="414"/>
      <c r="AC812" s="414"/>
      <c r="AD812" s="414"/>
      <c r="AE812" s="414"/>
      <c r="AF812" s="414"/>
      <c r="AG812" s="414"/>
      <c r="AH812" s="414"/>
      <c r="AI812" s="414"/>
      <c r="AJ812" s="414"/>
      <c r="AK812" s="414"/>
      <c r="AL812" s="414"/>
      <c r="AM812" s="414"/>
      <c r="AN812" s="414"/>
      <c r="AO812" s="413"/>
      <c r="AP812" s="416">
        <v>11.98</v>
      </c>
      <c r="AQ812" s="416">
        <v>11.12</v>
      </c>
      <c r="AR812" s="416">
        <v>7.8</v>
      </c>
      <c r="AS812" s="416">
        <v>2.5</v>
      </c>
      <c r="AT812" s="416">
        <v>-3.66</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2496</v>
      </c>
      <c r="B813" s="43"/>
      <c r="C813" s="720"/>
      <c r="D813" s="43"/>
      <c r="E813" s="51"/>
      <c r="F813" s="43"/>
      <c r="G813" s="55"/>
      <c r="H813" s="66"/>
      <c r="I813" s="59">
        <v>-0.14860000000000001</v>
      </c>
      <c r="J813" s="59">
        <v>0.57389999999999997</v>
      </c>
      <c r="K813" s="59">
        <v>0.76239999999999997</v>
      </c>
      <c r="L813" s="59">
        <v>1.7917000000000001</v>
      </c>
      <c r="M813" s="59">
        <v>-2.2488000000000001</v>
      </c>
      <c r="N813" s="70">
        <v>-0.40360000000000001</v>
      </c>
      <c r="O813" s="59">
        <v>0.89490000000000003</v>
      </c>
      <c r="P813" s="59">
        <v>11.690799999999999</v>
      </c>
      <c r="Q813" s="59">
        <v>11.646599999999999</v>
      </c>
      <c r="R813" s="59">
        <v>13.2187</v>
      </c>
      <c r="S813" s="59">
        <v>0.97</v>
      </c>
      <c r="T813" s="59">
        <v>11.9794</v>
      </c>
      <c r="U813" s="59">
        <v>-3.6006</v>
      </c>
      <c r="V813" s="59">
        <v>2.1013999999999999</v>
      </c>
      <c r="W813" s="59">
        <v>0.97</v>
      </c>
      <c r="X813" s="59">
        <v>11.786799999999999</v>
      </c>
      <c r="Y813" s="66"/>
      <c r="Z813" s="51"/>
      <c r="AA813" s="51"/>
      <c r="AB813" s="51"/>
      <c r="AC813" s="51"/>
      <c r="AD813" s="51"/>
      <c r="AE813" s="51"/>
      <c r="AF813" s="51"/>
      <c r="AG813" s="51"/>
      <c r="AH813" s="51"/>
      <c r="AI813" s="51"/>
      <c r="AJ813" s="51"/>
      <c r="AK813" s="51"/>
      <c r="AL813" s="51"/>
      <c r="AM813" s="51"/>
      <c r="AN813" s="51"/>
      <c r="AO813" s="43"/>
      <c r="AP813" s="59">
        <v>13.2</v>
      </c>
      <c r="AQ813" s="59">
        <v>13.4</v>
      </c>
      <c r="AR813" s="59">
        <v>10.08</v>
      </c>
      <c r="AS813" s="59">
        <v>5.77</v>
      </c>
      <c r="AT813" s="59">
        <v>0.11</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426</v>
      </c>
      <c r="B814" s="44"/>
      <c r="C814" s="721"/>
      <c r="D814" s="44"/>
      <c r="E814" s="52"/>
      <c r="F814" s="44"/>
      <c r="G814" s="56"/>
      <c r="H814" s="67"/>
      <c r="I814" s="60">
        <v>-2.3800000000000002E-2</v>
      </c>
      <c r="J814" s="60">
        <v>0.48820000000000002</v>
      </c>
      <c r="K814" s="60">
        <v>0.6623</v>
      </c>
      <c r="L814" s="60">
        <v>6.1100000000000002E-2</v>
      </c>
      <c r="M814" s="60">
        <v>-5.7176</v>
      </c>
      <c r="N814" s="71">
        <v>-3.4198</v>
      </c>
      <c r="O814" s="60">
        <v>5.91E-2</v>
      </c>
      <c r="P814" s="60">
        <v>8.4113000000000007</v>
      </c>
      <c r="Q814" s="60">
        <v>9.8932000000000002</v>
      </c>
      <c r="R814" s="60">
        <v>12.254300000000001</v>
      </c>
      <c r="S814" s="60">
        <v>0.94899999999999995</v>
      </c>
      <c r="T814" s="60">
        <v>8.4191000000000003</v>
      </c>
      <c r="U814" s="60">
        <v>-7.2321</v>
      </c>
      <c r="V814" s="60">
        <v>-1.3619000000000001</v>
      </c>
      <c r="W814" s="60">
        <v>0.94899999999999995</v>
      </c>
      <c r="X814" s="60" t="s">
        <v>428</v>
      </c>
      <c r="Y814" s="67"/>
      <c r="Z814" s="52"/>
      <c r="AA814" s="52"/>
      <c r="AB814" s="52"/>
      <c r="AC814" s="52"/>
      <c r="AD814" s="52"/>
      <c r="AE814" s="52"/>
      <c r="AF814" s="52"/>
      <c r="AG814" s="52"/>
      <c r="AH814" s="52"/>
      <c r="AI814" s="52"/>
      <c r="AJ814" s="52"/>
      <c r="AK814" s="52"/>
      <c r="AL814" s="52"/>
      <c r="AM814" s="52"/>
      <c r="AN814" s="52"/>
      <c r="AO814" s="44"/>
      <c r="AP814" s="60">
        <v>11.79</v>
      </c>
      <c r="AQ814" s="60">
        <v>11.19</v>
      </c>
      <c r="AR814" s="60">
        <v>7.61</v>
      </c>
      <c r="AS814" s="60">
        <v>3.22</v>
      </c>
      <c r="AT814" s="60">
        <v>-5.33</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663</v>
      </c>
      <c r="B815" s="44"/>
      <c r="C815" s="721"/>
      <c r="D815" s="44"/>
      <c r="E815" s="52"/>
      <c r="F815" s="44"/>
      <c r="G815" s="56"/>
      <c r="H815" s="67"/>
      <c r="I815" s="60">
        <v>-0.1343</v>
      </c>
      <c r="J815" s="60">
        <v>0.65639999999999998</v>
      </c>
      <c r="K815" s="60">
        <v>1.0236000000000001</v>
      </c>
      <c r="L815" s="60">
        <v>2.5438999999999998</v>
      </c>
      <c r="M815" s="60">
        <v>-1.0758000000000001</v>
      </c>
      <c r="N815" s="71">
        <v>-1.0218</v>
      </c>
      <c r="O815" s="60">
        <v>6.1199999999999997E-2</v>
      </c>
      <c r="P815" s="60">
        <v>11.454800000000001</v>
      </c>
      <c r="Q815" s="60">
        <v>11.0664</v>
      </c>
      <c r="R815" s="60">
        <v>12.426500000000001</v>
      </c>
      <c r="S815" s="60">
        <v>1.0306</v>
      </c>
      <c r="T815" s="60">
        <v>13.1751</v>
      </c>
      <c r="U815" s="60">
        <v>-2.6764000000000001</v>
      </c>
      <c r="V815" s="60">
        <v>2.1930000000000001</v>
      </c>
      <c r="W815" s="60">
        <v>1.0306</v>
      </c>
      <c r="X815" s="60" t="s">
        <v>428</v>
      </c>
      <c r="Y815" s="67"/>
      <c r="Z815" s="52"/>
      <c r="AA815" s="52"/>
      <c r="AB815" s="52"/>
      <c r="AC815" s="52"/>
      <c r="AD815" s="52"/>
      <c r="AE815" s="52"/>
      <c r="AF815" s="52"/>
      <c r="AG815" s="52"/>
      <c r="AH815" s="52"/>
      <c r="AI815" s="52"/>
      <c r="AJ815" s="52"/>
      <c r="AK815" s="52"/>
      <c r="AL815" s="52"/>
      <c r="AM815" s="52"/>
      <c r="AN815" s="52"/>
      <c r="AO815" s="44"/>
      <c r="AP815" s="60">
        <v>12.61</v>
      </c>
      <c r="AQ815" s="60">
        <v>13.07</v>
      </c>
      <c r="AR815" s="60">
        <v>9.73</v>
      </c>
      <c r="AS815" s="60">
        <v>5.36</v>
      </c>
      <c r="AT815" s="60">
        <v>1.44</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2497</v>
      </c>
      <c r="B816" s="45"/>
      <c r="C816" s="722"/>
      <c r="D816" s="45"/>
      <c r="E816" s="53"/>
      <c r="F816" s="45"/>
      <c r="G816" s="57"/>
      <c r="H816" s="68"/>
      <c r="I816" s="61">
        <v>0.1671</v>
      </c>
      <c r="J816" s="61">
        <v>1.2930999999999999</v>
      </c>
      <c r="K816" s="61">
        <v>0.60109999999999997</v>
      </c>
      <c r="L816" s="61">
        <v>2.3391000000000002</v>
      </c>
      <c r="M816" s="61">
        <v>-2.0198</v>
      </c>
      <c r="N816" s="72">
        <v>-2.8742999999999999</v>
      </c>
      <c r="O816" s="61">
        <v>-4.4668999999999999</v>
      </c>
      <c r="P816" s="61">
        <v>9.1251999999999995</v>
      </c>
      <c r="Q816" s="61">
        <v>8.4901</v>
      </c>
      <c r="R816" s="61">
        <v>13.2051</v>
      </c>
      <c r="S816" s="61">
        <v>1.9404999999999999</v>
      </c>
      <c r="T816" s="61">
        <v>11.864599999999999</v>
      </c>
      <c r="U816" s="61">
        <v>-2.6671</v>
      </c>
      <c r="V816" s="61">
        <v>0.80869999999999997</v>
      </c>
      <c r="W816" s="61">
        <v>1.9404999999999999</v>
      </c>
      <c r="X816" s="61" t="s">
        <v>428</v>
      </c>
      <c r="Y816" s="68"/>
      <c r="Z816" s="53"/>
      <c r="AA816" s="53"/>
      <c r="AB816" s="53"/>
      <c r="AC816" s="53"/>
      <c r="AD816" s="53"/>
      <c r="AE816" s="53"/>
      <c r="AF816" s="53"/>
      <c r="AG816" s="53"/>
      <c r="AH816" s="53"/>
      <c r="AI816" s="53"/>
      <c r="AJ816" s="53"/>
      <c r="AK816" s="53"/>
      <c r="AL816" s="53"/>
      <c r="AM816" s="53"/>
      <c r="AN816" s="53"/>
      <c r="AO816" s="45"/>
      <c r="AP816" s="61">
        <v>12.3</v>
      </c>
      <c r="AQ816" s="61">
        <v>11.38</v>
      </c>
      <c r="AR816" s="61">
        <v>6.76</v>
      </c>
      <c r="AS816" s="61">
        <v>1.99</v>
      </c>
      <c r="AT816" s="61">
        <v>0.53</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664</v>
      </c>
      <c r="B817" s="69"/>
      <c r="C817" s="726"/>
      <c r="D817" s="69"/>
      <c r="E817" s="40"/>
      <c r="F817" s="69"/>
      <c r="G817" s="40"/>
      <c r="H817" s="69"/>
      <c r="I817" s="62">
        <v>-0.1341</v>
      </c>
      <c r="J817" s="62">
        <v>0.68010000000000004</v>
      </c>
      <c r="K817" s="62">
        <v>1.2284999999999999</v>
      </c>
      <c r="L817" s="62">
        <v>2.9459</v>
      </c>
      <c r="M817" s="62">
        <v>-0.5746</v>
      </c>
      <c r="N817" s="73">
        <v>-7.1900000000000006E-2</v>
      </c>
      <c r="O817" s="62">
        <v>1.0156000000000001</v>
      </c>
      <c r="P817" s="62">
        <v>12.527699999999999</v>
      </c>
      <c r="Q817" s="62">
        <v>12.1816</v>
      </c>
      <c r="R817" s="62">
        <v>13.6541</v>
      </c>
      <c r="S817" s="62">
        <v>1.0894999999999999</v>
      </c>
      <c r="T817" s="62">
        <v>13.620900000000001</v>
      </c>
      <c r="U817" s="62">
        <v>-2.1482000000000001</v>
      </c>
      <c r="V817" s="62">
        <v>2.8761000000000001</v>
      </c>
      <c r="W817" s="62">
        <v>1.0894999999999999</v>
      </c>
      <c r="X817" s="62" t="s">
        <v>428</v>
      </c>
      <c r="Y817" s="69"/>
      <c r="Z817" s="54"/>
      <c r="AA817" s="54"/>
      <c r="AB817" s="54"/>
      <c r="AC817" s="54"/>
      <c r="AD817" s="54"/>
      <c r="AE817" s="54"/>
      <c r="AF817" s="54"/>
      <c r="AG817" s="54"/>
      <c r="AH817" s="54"/>
      <c r="AI817" s="54"/>
      <c r="AJ817" s="54"/>
      <c r="AK817" s="54"/>
      <c r="AL817" s="54"/>
      <c r="AM817" s="54"/>
      <c r="AN817" s="54"/>
      <c r="AO817" s="69"/>
      <c r="AP817" s="245">
        <v>13.8</v>
      </c>
      <c r="AQ817" s="245">
        <v>14.26</v>
      </c>
      <c r="AR817" s="245">
        <v>10.84</v>
      </c>
      <c r="AS817" s="245">
        <v>6.4</v>
      </c>
      <c r="AT817" s="245">
        <v>2.4500000000000002</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2498</v>
      </c>
      <c r="B818" s="406"/>
      <c r="C818" s="730"/>
      <c r="D818" s="406"/>
      <c r="E818" s="401"/>
      <c r="F818" s="406"/>
      <c r="G818" s="401"/>
      <c r="H818" s="406"/>
      <c r="I818" s="405">
        <v>0.45960000000000001</v>
      </c>
      <c r="J818" s="405">
        <v>0.35120000000000001</v>
      </c>
      <c r="K818" s="405">
        <v>-0.12670000000000001</v>
      </c>
      <c r="L818" s="405">
        <v>2.0089000000000001</v>
      </c>
      <c r="M818" s="405">
        <v>-2.3147000000000002</v>
      </c>
      <c r="N818" s="407">
        <v>12.8103</v>
      </c>
      <c r="O818" s="405">
        <v>3.4859</v>
      </c>
      <c r="P818" s="405">
        <v>20.826799999999999</v>
      </c>
      <c r="Q818" s="405">
        <v>21.848199999999999</v>
      </c>
      <c r="R818" s="405">
        <v>12.4344</v>
      </c>
      <c r="S818" s="405">
        <v>1.3658999999999999</v>
      </c>
      <c r="T818" s="405">
        <v>13.2234</v>
      </c>
      <c r="U818" s="405">
        <v>-4.3708</v>
      </c>
      <c r="V818" s="405">
        <v>1.5879000000000001</v>
      </c>
      <c r="W818" s="405">
        <v>1.3658999999999999</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17.12</v>
      </c>
      <c r="AQ818" s="405">
        <v>22.51</v>
      </c>
      <c r="AR818" s="405">
        <v>20.420000000000002</v>
      </c>
      <c r="AS818" s="405">
        <v>12.66</v>
      </c>
      <c r="AT818" s="405">
        <v>2.2999999999999998</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2499</v>
      </c>
      <c r="B819" s="374"/>
      <c r="C819" s="731"/>
      <c r="D819" s="374"/>
      <c r="E819" s="372"/>
      <c r="F819" s="374"/>
      <c r="G819" s="372"/>
      <c r="H819" s="374"/>
      <c r="I819" s="348">
        <v>-8.4400000000000003E-2</v>
      </c>
      <c r="J819" s="348">
        <v>0.47889999999999999</v>
      </c>
      <c r="K819" s="348">
        <v>-1.8246</v>
      </c>
      <c r="L819" s="348">
        <v>-1.2458</v>
      </c>
      <c r="M819" s="348">
        <v>2.6518999999999999</v>
      </c>
      <c r="N819" s="350">
        <v>11.0365</v>
      </c>
      <c r="O819" s="348">
        <v>3.0061</v>
      </c>
      <c r="P819" s="348">
        <v>18.1281</v>
      </c>
      <c r="Q819" s="348">
        <v>14.500400000000001</v>
      </c>
      <c r="R819" s="348">
        <v>15.100300000000001</v>
      </c>
      <c r="S819" s="348">
        <v>0.31659999999999999</v>
      </c>
      <c r="T819" s="348">
        <v>7.8685</v>
      </c>
      <c r="U819" s="348">
        <v>3.7896000000000001</v>
      </c>
      <c r="V819" s="348">
        <v>10.013199999999999</v>
      </c>
      <c r="W819" s="348">
        <v>0.31659999999999999</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16.010000000000002</v>
      </c>
      <c r="AQ819" s="348">
        <v>18.36</v>
      </c>
      <c r="AR819" s="348">
        <v>14.22</v>
      </c>
      <c r="AS819" s="348">
        <v>11.02</v>
      </c>
      <c r="AT819" s="348">
        <v>8.26</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2500</v>
      </c>
      <c r="B820" s="374"/>
      <c r="C820" s="731"/>
      <c r="D820" s="374"/>
      <c r="E820" s="372"/>
      <c r="F820" s="374"/>
      <c r="G820" s="372"/>
      <c r="H820" s="374"/>
      <c r="I820" s="348">
        <v>6.0699999999999997E-2</v>
      </c>
      <c r="J820" s="348">
        <v>0.86990000000000001</v>
      </c>
      <c r="K820" s="348">
        <v>0.54479999999999995</v>
      </c>
      <c r="L820" s="348">
        <v>2.4483999999999999</v>
      </c>
      <c r="M820" s="348">
        <v>0.68700000000000006</v>
      </c>
      <c r="N820" s="350" t="s">
        <v>430</v>
      </c>
      <c r="O820" s="348" t="s">
        <v>430</v>
      </c>
      <c r="P820" s="348" t="s">
        <v>430</v>
      </c>
      <c r="Q820" s="348" t="s">
        <v>430</v>
      </c>
      <c r="R820" s="348" t="s">
        <v>430</v>
      </c>
      <c r="S820" s="348">
        <v>0.96619999999999995</v>
      </c>
      <c r="T820" s="348">
        <v>16.135899999999999</v>
      </c>
      <c r="U820" s="348">
        <v>-1.1136999999999999</v>
      </c>
      <c r="V820" s="348" t="s">
        <v>430</v>
      </c>
      <c r="W820" s="348">
        <v>0.96619999999999995</v>
      </c>
      <c r="X820" s="348" t="s">
        <v>428</v>
      </c>
      <c r="Y820" s="374"/>
      <c r="Z820" s="346"/>
      <c r="AA820" s="346"/>
      <c r="AB820" s="346"/>
      <c r="AC820" s="346"/>
      <c r="AD820" s="346"/>
      <c r="AE820" s="346"/>
      <c r="AF820" s="346"/>
      <c r="AG820" s="346"/>
      <c r="AH820" s="346"/>
      <c r="AI820" s="346"/>
      <c r="AJ820" s="346"/>
      <c r="AK820" s="346"/>
      <c r="AL820" s="346"/>
      <c r="AM820" s="346"/>
      <c r="AN820" s="346"/>
      <c r="AO820" s="374"/>
      <c r="AP820" s="348" t="s">
        <v>430</v>
      </c>
      <c r="AQ820" s="348" t="s">
        <v>430</v>
      </c>
      <c r="AR820" s="348" t="s">
        <v>430</v>
      </c>
      <c r="AS820" s="348" t="s">
        <v>430</v>
      </c>
      <c r="AT820" s="348" t="s">
        <v>430</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2501</v>
      </c>
      <c r="B821" s="374"/>
      <c r="C821" s="731"/>
      <c r="D821" s="374"/>
      <c r="E821" s="372"/>
      <c r="F821" s="374"/>
      <c r="G821" s="372"/>
      <c r="H821" s="374"/>
      <c r="I821" s="348">
        <v>-0.09</v>
      </c>
      <c r="J821" s="348">
        <v>1.3162</v>
      </c>
      <c r="K821" s="348">
        <v>-1.3966000000000001</v>
      </c>
      <c r="L821" s="348">
        <v>3.1577000000000002</v>
      </c>
      <c r="M821" s="348">
        <v>15.122400000000001</v>
      </c>
      <c r="N821" s="350">
        <v>9.6056000000000008</v>
      </c>
      <c r="O821" s="348">
        <v>-3.2865000000000002</v>
      </c>
      <c r="P821" s="348">
        <v>17.346699999999998</v>
      </c>
      <c r="Q821" s="348">
        <v>16.798100000000002</v>
      </c>
      <c r="R821" s="348">
        <v>18.0869</v>
      </c>
      <c r="S821" s="348">
        <v>-0.97989999999999999</v>
      </c>
      <c r="T821" s="348">
        <v>13.0298</v>
      </c>
      <c r="U821" s="348">
        <v>11.930999999999999</v>
      </c>
      <c r="V821" s="348">
        <v>13.165800000000001</v>
      </c>
      <c r="W821" s="348">
        <v>-0.97989999999999999</v>
      </c>
      <c r="X821" s="348">
        <v>14.007199999999999</v>
      </c>
      <c r="Y821" s="374"/>
      <c r="Z821" s="346"/>
      <c r="AA821" s="346"/>
      <c r="AB821" s="346"/>
      <c r="AC821" s="346"/>
      <c r="AD821" s="346"/>
      <c r="AE821" s="346"/>
      <c r="AF821" s="346"/>
      <c r="AG821" s="346"/>
      <c r="AH821" s="346"/>
      <c r="AI821" s="346"/>
      <c r="AJ821" s="346"/>
      <c r="AK821" s="346"/>
      <c r="AL821" s="346"/>
      <c r="AM821" s="346"/>
      <c r="AN821" s="346"/>
      <c r="AO821" s="374"/>
      <c r="AP821" s="348">
        <v>16.239999999999998</v>
      </c>
      <c r="AQ821" s="348">
        <v>16.350000000000001</v>
      </c>
      <c r="AR821" s="348">
        <v>12.36</v>
      </c>
      <c r="AS821" s="348">
        <v>8.4600000000000009</v>
      </c>
      <c r="AT821" s="348">
        <v>18.190000000000001</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2502</v>
      </c>
      <c r="B822" s="374"/>
      <c r="C822" s="731"/>
      <c r="D822" s="374"/>
      <c r="E822" s="372"/>
      <c r="F822" s="374"/>
      <c r="G822" s="372"/>
      <c r="H822" s="374"/>
      <c r="I822" s="348">
        <v>-0.51190000000000002</v>
      </c>
      <c r="J822" s="348">
        <v>0.30009999999999998</v>
      </c>
      <c r="K822" s="348">
        <v>0.8387</v>
      </c>
      <c r="L822" s="348">
        <v>1.3959999999999999</v>
      </c>
      <c r="M822" s="348">
        <v>-2.8793000000000002</v>
      </c>
      <c r="N822" s="350">
        <v>-0.34389999999999998</v>
      </c>
      <c r="O822" s="348">
        <v>6.9916999999999998</v>
      </c>
      <c r="P822" s="348">
        <v>10.848800000000001</v>
      </c>
      <c r="Q822" s="348">
        <v>10.480600000000001</v>
      </c>
      <c r="R822" s="348">
        <v>13.889099999999999</v>
      </c>
      <c r="S822" s="348">
        <v>5.3499999999999999E-2</v>
      </c>
      <c r="T822" s="348">
        <v>13.559799999999999</v>
      </c>
      <c r="U822" s="348">
        <v>-3.1964000000000001</v>
      </c>
      <c r="V822" s="348">
        <v>2.7646999999999999</v>
      </c>
      <c r="W822" s="348">
        <v>5.3499999999999999E-2</v>
      </c>
      <c r="X822" s="348">
        <v>13.373799999999999</v>
      </c>
      <c r="Y822" s="374"/>
      <c r="Z822" s="346"/>
      <c r="AA822" s="346"/>
      <c r="AB822" s="346"/>
      <c r="AC822" s="346"/>
      <c r="AD822" s="346"/>
      <c r="AE822" s="346"/>
      <c r="AF822" s="346"/>
      <c r="AG822" s="346"/>
      <c r="AH822" s="346"/>
      <c r="AI822" s="346"/>
      <c r="AJ822" s="346"/>
      <c r="AK822" s="346"/>
      <c r="AL822" s="346"/>
      <c r="AM822" s="346"/>
      <c r="AN822" s="346"/>
      <c r="AO822" s="374"/>
      <c r="AP822" s="348">
        <v>12.81</v>
      </c>
      <c r="AQ822" s="348">
        <v>12.47</v>
      </c>
      <c r="AR822" s="348">
        <v>10.62</v>
      </c>
      <c r="AS822" s="348">
        <v>8.7899999999999991</v>
      </c>
      <c r="AT822" s="348">
        <v>-0.53</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2503</v>
      </c>
      <c r="B823" s="374"/>
      <c r="C823" s="731"/>
      <c r="D823" s="374"/>
      <c r="E823" s="372"/>
      <c r="F823" s="374"/>
      <c r="G823" s="372"/>
      <c r="H823" s="374"/>
      <c r="I823" s="348">
        <v>0.25169999999999998</v>
      </c>
      <c r="J823" s="348">
        <v>-1.8606</v>
      </c>
      <c r="K823" s="348">
        <v>-2.2181999999999999</v>
      </c>
      <c r="L823" s="348">
        <v>0.46400000000000002</v>
      </c>
      <c r="M823" s="348">
        <v>-6.6954000000000002</v>
      </c>
      <c r="N823" s="350">
        <v>-13.8207</v>
      </c>
      <c r="O823" s="348">
        <v>-9.3821999999999992</v>
      </c>
      <c r="P823" s="348">
        <v>-1.7335</v>
      </c>
      <c r="Q823" s="348">
        <v>7.6870000000000003</v>
      </c>
      <c r="R823" s="348">
        <v>9.8790999999999993</v>
      </c>
      <c r="S823" s="348">
        <v>-0.71040000000000003</v>
      </c>
      <c r="T823" s="348">
        <v>6.7351999999999999</v>
      </c>
      <c r="U823" s="348">
        <v>-12.301500000000001</v>
      </c>
      <c r="V823" s="348">
        <v>-10.882099999999999</v>
      </c>
      <c r="W823" s="348">
        <v>-0.71040000000000003</v>
      </c>
      <c r="X823" s="348" t="s">
        <v>428</v>
      </c>
      <c r="Y823" s="374"/>
      <c r="Z823" s="346"/>
      <c r="AA823" s="346"/>
      <c r="AB823" s="346"/>
      <c r="AC823" s="346"/>
      <c r="AD823" s="346"/>
      <c r="AE823" s="346"/>
      <c r="AF823" s="346"/>
      <c r="AG823" s="346"/>
      <c r="AH823" s="346"/>
      <c r="AI823" s="346"/>
      <c r="AJ823" s="346"/>
      <c r="AK823" s="346"/>
      <c r="AL823" s="346"/>
      <c r="AM823" s="346"/>
      <c r="AN823" s="346"/>
      <c r="AO823" s="374"/>
      <c r="AP823" s="348">
        <v>8.0299999999999994</v>
      </c>
      <c r="AQ823" s="348">
        <v>6.1</v>
      </c>
      <c r="AR823" s="348">
        <v>1.6</v>
      </c>
      <c r="AS823" s="348">
        <v>-6.45</v>
      </c>
      <c r="AT823" s="348">
        <v>-14.25</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2504</v>
      </c>
      <c r="B824" s="374"/>
      <c r="C824" s="731"/>
      <c r="D824" s="374"/>
      <c r="E824" s="372"/>
      <c r="F824" s="374"/>
      <c r="G824" s="372"/>
      <c r="H824" s="374"/>
      <c r="I824" s="348">
        <v>-8.5000000000000006E-2</v>
      </c>
      <c r="J824" s="348">
        <v>1.1884999999999999</v>
      </c>
      <c r="K824" s="348">
        <v>6.9923000000000002</v>
      </c>
      <c r="L824" s="348">
        <v>14.486000000000001</v>
      </c>
      <c r="M824" s="348">
        <v>15.0703</v>
      </c>
      <c r="N824" s="350">
        <v>12.539899999999999</v>
      </c>
      <c r="O824" s="348">
        <v>12.624700000000001</v>
      </c>
      <c r="P824" s="348">
        <v>22.880800000000001</v>
      </c>
      <c r="Q824" s="348">
        <v>13.6991</v>
      </c>
      <c r="R824" s="348">
        <v>10.8476</v>
      </c>
      <c r="S824" s="348">
        <v>2.3048000000000002</v>
      </c>
      <c r="T824" s="348">
        <v>16.371500000000001</v>
      </c>
      <c r="U824" s="348">
        <v>13.0962</v>
      </c>
      <c r="V824" s="348">
        <v>17.110800000000001</v>
      </c>
      <c r="W824" s="348">
        <v>2.3048000000000002</v>
      </c>
      <c r="X824" s="348">
        <v>20.951899999999998</v>
      </c>
      <c r="Y824" s="374"/>
      <c r="Z824" s="346"/>
      <c r="AA824" s="346"/>
      <c r="AB824" s="346"/>
      <c r="AC824" s="346"/>
      <c r="AD824" s="346"/>
      <c r="AE824" s="346"/>
      <c r="AF824" s="346"/>
      <c r="AG824" s="346"/>
      <c r="AH824" s="346"/>
      <c r="AI824" s="346"/>
      <c r="AJ824" s="346"/>
      <c r="AK824" s="346"/>
      <c r="AL824" s="346"/>
      <c r="AM824" s="346"/>
      <c r="AN824" s="346"/>
      <c r="AO824" s="374"/>
      <c r="AP824" s="348">
        <v>16.420000000000002</v>
      </c>
      <c r="AQ824" s="348">
        <v>19.11</v>
      </c>
      <c r="AR824" s="348">
        <v>19</v>
      </c>
      <c r="AS824" s="348">
        <v>17.16</v>
      </c>
      <c r="AT824" s="348">
        <v>25.23</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2505</v>
      </c>
      <c r="B825" s="374"/>
      <c r="C825" s="731"/>
      <c r="D825" s="374"/>
      <c r="E825" s="372"/>
      <c r="F825" s="374"/>
      <c r="G825" s="372"/>
      <c r="H825" s="374"/>
      <c r="I825" s="348">
        <v>-0.2797</v>
      </c>
      <c r="J825" s="348">
        <v>0.28849999999999998</v>
      </c>
      <c r="K825" s="348">
        <v>-0.44429999999999997</v>
      </c>
      <c r="L825" s="348">
        <v>1.1848000000000001</v>
      </c>
      <c r="M825" s="348">
        <v>2.2338</v>
      </c>
      <c r="N825" s="350">
        <v>3.3948</v>
      </c>
      <c r="O825" s="348">
        <v>0.42330000000000001</v>
      </c>
      <c r="P825" s="348">
        <v>12.7728</v>
      </c>
      <c r="Q825" s="348">
        <v>10.5557</v>
      </c>
      <c r="R825" s="348">
        <v>12.6412</v>
      </c>
      <c r="S825" s="348">
        <v>0.1124</v>
      </c>
      <c r="T825" s="348">
        <v>14.0517</v>
      </c>
      <c r="U825" s="348">
        <v>1.7621</v>
      </c>
      <c r="V825" s="348">
        <v>4.7786999999999997</v>
      </c>
      <c r="W825" s="348">
        <v>0.1124</v>
      </c>
      <c r="X825" s="348" t="s">
        <v>428</v>
      </c>
      <c r="Y825" s="374"/>
      <c r="Z825" s="346"/>
      <c r="AA825" s="346"/>
      <c r="AB825" s="346"/>
      <c r="AC825" s="346"/>
      <c r="AD825" s="346"/>
      <c r="AE825" s="346"/>
      <c r="AF825" s="346"/>
      <c r="AG825" s="346"/>
      <c r="AH825" s="346"/>
      <c r="AI825" s="346"/>
      <c r="AJ825" s="346"/>
      <c r="AK825" s="346"/>
      <c r="AL825" s="346"/>
      <c r="AM825" s="346"/>
      <c r="AN825" s="346"/>
      <c r="AO825" s="374"/>
      <c r="AP825" s="348">
        <v>13.09</v>
      </c>
      <c r="AQ825" s="348">
        <v>13.8</v>
      </c>
      <c r="AR825" s="348">
        <v>9.98</v>
      </c>
      <c r="AS825" s="348">
        <v>6.51</v>
      </c>
      <c r="AT825" s="348">
        <v>4.5599999999999996</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2506</v>
      </c>
      <c r="B826" s="374"/>
      <c r="C826" s="731"/>
      <c r="D826" s="374"/>
      <c r="E826" s="372"/>
      <c r="F826" s="374"/>
      <c r="G826" s="372"/>
      <c r="H826" s="374"/>
      <c r="I826" s="348">
        <v>-0.27950000000000003</v>
      </c>
      <c r="J826" s="348">
        <v>0.29339999999999999</v>
      </c>
      <c r="K826" s="348">
        <v>-0.22339999999999999</v>
      </c>
      <c r="L826" s="348">
        <v>1.7081999999999999</v>
      </c>
      <c r="M826" s="348">
        <v>2.8515000000000001</v>
      </c>
      <c r="N826" s="350">
        <v>4.3529999999999998</v>
      </c>
      <c r="O826" s="348">
        <v>1.2464999999999999</v>
      </c>
      <c r="P826" s="348">
        <v>13.722</v>
      </c>
      <c r="Q826" s="348">
        <v>11.5899</v>
      </c>
      <c r="R826" s="348">
        <v>13.8383</v>
      </c>
      <c r="S826" s="348">
        <v>0.14169999999999999</v>
      </c>
      <c r="T826" s="348">
        <v>14.641500000000001</v>
      </c>
      <c r="U826" s="348">
        <v>2.3769</v>
      </c>
      <c r="V826" s="348">
        <v>5.4760999999999997</v>
      </c>
      <c r="W826" s="348">
        <v>0.14169999999999999</v>
      </c>
      <c r="X826" s="348" t="s">
        <v>428</v>
      </c>
      <c r="Y826" s="374"/>
      <c r="Z826" s="346"/>
      <c r="AA826" s="346"/>
      <c r="AB826" s="346"/>
      <c r="AC826" s="346"/>
      <c r="AD826" s="346"/>
      <c r="AE826" s="346"/>
      <c r="AF826" s="346"/>
      <c r="AG826" s="346"/>
      <c r="AH826" s="346"/>
      <c r="AI826" s="346"/>
      <c r="AJ826" s="346"/>
      <c r="AK826" s="346"/>
      <c r="AL826" s="346"/>
      <c r="AM826" s="346"/>
      <c r="AN826" s="346"/>
      <c r="AO826" s="374"/>
      <c r="AP826" s="348">
        <v>14.23</v>
      </c>
      <c r="AQ826" s="348">
        <v>14.93</v>
      </c>
      <c r="AR826" s="348">
        <v>10.96</v>
      </c>
      <c r="AS826" s="348">
        <v>7.44</v>
      </c>
      <c r="AT826" s="348">
        <v>5.74</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2507</v>
      </c>
      <c r="B827" s="374"/>
      <c r="C827" s="731"/>
      <c r="D827" s="374"/>
      <c r="E827" s="372"/>
      <c r="F827" s="374"/>
      <c r="G827" s="372"/>
      <c r="H827" s="374"/>
      <c r="I827" s="348">
        <v>0.2162</v>
      </c>
      <c r="J827" s="348">
        <v>-0.34439999999999998</v>
      </c>
      <c r="K827" s="348">
        <v>1.5170999999999999</v>
      </c>
      <c r="L827" s="348">
        <v>3.3462999999999998</v>
      </c>
      <c r="M827" s="348">
        <v>-2.0707</v>
      </c>
      <c r="N827" s="350">
        <v>-1.1424000000000001</v>
      </c>
      <c r="O827" s="348">
        <v>0.79979999999999996</v>
      </c>
      <c r="P827" s="348">
        <v>11.354200000000001</v>
      </c>
      <c r="Q827" s="348">
        <v>12.8164</v>
      </c>
      <c r="R827" s="348">
        <v>11.7668</v>
      </c>
      <c r="S827" s="348">
        <v>1.2609999999999999</v>
      </c>
      <c r="T827" s="348">
        <v>12.8286</v>
      </c>
      <c r="U827" s="348">
        <v>-5.1211000000000002</v>
      </c>
      <c r="V827" s="348">
        <v>-3.3420000000000001</v>
      </c>
      <c r="W827" s="348">
        <v>1.2609999999999999</v>
      </c>
      <c r="X827" s="348" t="s">
        <v>428</v>
      </c>
      <c r="Y827" s="374"/>
      <c r="Z827" s="346"/>
      <c r="AA827" s="346"/>
      <c r="AB827" s="346"/>
      <c r="AC827" s="346"/>
      <c r="AD827" s="346"/>
      <c r="AE827" s="346"/>
      <c r="AF827" s="346"/>
      <c r="AG827" s="346"/>
      <c r="AH827" s="346"/>
      <c r="AI827" s="346"/>
      <c r="AJ827" s="346"/>
      <c r="AK827" s="346"/>
      <c r="AL827" s="346"/>
      <c r="AM827" s="346"/>
      <c r="AN827" s="346"/>
      <c r="AO827" s="374"/>
      <c r="AP827" s="348">
        <v>12.24</v>
      </c>
      <c r="AQ827" s="348">
        <v>12.79</v>
      </c>
      <c r="AR827" s="348">
        <v>10.210000000000001</v>
      </c>
      <c r="AS827" s="348">
        <v>5.09</v>
      </c>
      <c r="AT827" s="348">
        <v>-2.5099999999999998</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2508</v>
      </c>
      <c r="B828" s="374"/>
      <c r="C828" s="731"/>
      <c r="D828" s="374"/>
      <c r="E828" s="372"/>
      <c r="F828" s="374"/>
      <c r="G828" s="372"/>
      <c r="H828" s="374"/>
      <c r="I828" s="348">
        <v>0.21629999999999999</v>
      </c>
      <c r="J828" s="348">
        <v>-0.32950000000000002</v>
      </c>
      <c r="K828" s="348">
        <v>1.7668999999999999</v>
      </c>
      <c r="L828" s="348">
        <v>3.6924999999999999</v>
      </c>
      <c r="M828" s="348">
        <v>-1.6552</v>
      </c>
      <c r="N828" s="350">
        <v>-0.37469999999999998</v>
      </c>
      <c r="O828" s="348">
        <v>1.6632</v>
      </c>
      <c r="P828" s="348">
        <v>12.355499999999999</v>
      </c>
      <c r="Q828" s="348">
        <v>13.9114</v>
      </c>
      <c r="R828" s="348">
        <v>12.9861</v>
      </c>
      <c r="S828" s="348">
        <v>1.3967000000000001</v>
      </c>
      <c r="T828" s="348">
        <v>13.208500000000001</v>
      </c>
      <c r="U828" s="348">
        <v>-4.7186000000000003</v>
      </c>
      <c r="V828" s="348">
        <v>-2.8715000000000002</v>
      </c>
      <c r="W828" s="348">
        <v>1.3967000000000001</v>
      </c>
      <c r="X828" s="348">
        <v>12.6075</v>
      </c>
      <c r="Y828" s="374"/>
      <c r="Z828" s="346"/>
      <c r="AA828" s="346"/>
      <c r="AB828" s="346"/>
      <c r="AC828" s="346"/>
      <c r="AD828" s="346"/>
      <c r="AE828" s="346"/>
      <c r="AF828" s="346"/>
      <c r="AG828" s="346"/>
      <c r="AH828" s="346"/>
      <c r="AI828" s="346"/>
      <c r="AJ828" s="346"/>
      <c r="AK828" s="346"/>
      <c r="AL828" s="346"/>
      <c r="AM828" s="346"/>
      <c r="AN828" s="346"/>
      <c r="AO828" s="374"/>
      <c r="AP828" s="348">
        <v>13.43</v>
      </c>
      <c r="AQ828" s="348">
        <v>13.96</v>
      </c>
      <c r="AR828" s="348">
        <v>11.28</v>
      </c>
      <c r="AS828" s="348">
        <v>6.05</v>
      </c>
      <c r="AT828" s="348">
        <v>-1.73</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2509</v>
      </c>
      <c r="B829" s="374"/>
      <c r="C829" s="731"/>
      <c r="D829" s="374"/>
      <c r="E829" s="372"/>
      <c r="F829" s="374"/>
      <c r="G829" s="372"/>
      <c r="H829" s="374"/>
      <c r="I829" s="348">
        <v>-0.47949999999999998</v>
      </c>
      <c r="J829" s="348">
        <v>-0.2467</v>
      </c>
      <c r="K829" s="348">
        <v>1.7477</v>
      </c>
      <c r="L829" s="348">
        <v>6.9573</v>
      </c>
      <c r="M829" s="348">
        <v>19.632000000000001</v>
      </c>
      <c r="N829" s="350">
        <v>10.688000000000001</v>
      </c>
      <c r="O829" s="348">
        <v>8.2373999999999992</v>
      </c>
      <c r="P829" s="348">
        <v>49.063400000000001</v>
      </c>
      <c r="Q829" s="348">
        <v>54.916800000000002</v>
      </c>
      <c r="R829" s="348" t="s">
        <v>430</v>
      </c>
      <c r="S829" s="348">
        <v>-2.4060999999999999</v>
      </c>
      <c r="T829" s="348">
        <v>28.7804</v>
      </c>
      <c r="U829" s="348">
        <v>20.2973</v>
      </c>
      <c r="V829" s="348">
        <v>18.7606</v>
      </c>
      <c r="W829" s="348">
        <v>-2.4060999999999999</v>
      </c>
      <c r="X829" s="348" t="s">
        <v>428</v>
      </c>
      <c r="Y829" s="374"/>
      <c r="Z829" s="346"/>
      <c r="AA829" s="346"/>
      <c r="AB829" s="346"/>
      <c r="AC829" s="346"/>
      <c r="AD829" s="346"/>
      <c r="AE829" s="346"/>
      <c r="AF829" s="346"/>
      <c r="AG829" s="346"/>
      <c r="AH829" s="346"/>
      <c r="AI829" s="346"/>
      <c r="AJ829" s="346"/>
      <c r="AK829" s="346"/>
      <c r="AL829" s="346"/>
      <c r="AM829" s="346"/>
      <c r="AN829" s="346"/>
      <c r="AO829" s="374"/>
      <c r="AP829" s="348" t="s">
        <v>430</v>
      </c>
      <c r="AQ829" s="348">
        <v>51.99</v>
      </c>
      <c r="AR829" s="348">
        <v>49.76</v>
      </c>
      <c r="AS829" s="348">
        <v>33.24</v>
      </c>
      <c r="AT829" s="348">
        <v>29.29</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2510</v>
      </c>
      <c r="B830" s="374"/>
      <c r="C830" s="731"/>
      <c r="D830" s="374"/>
      <c r="E830" s="372"/>
      <c r="F830" s="374"/>
      <c r="G830" s="372"/>
      <c r="H830" s="374"/>
      <c r="I830" s="348">
        <v>0.26490000000000002</v>
      </c>
      <c r="J830" s="348">
        <v>1.0182</v>
      </c>
      <c r="K830" s="348">
        <v>0.48180000000000001</v>
      </c>
      <c r="L830" s="348">
        <v>3.343</v>
      </c>
      <c r="M830" s="348">
        <v>5.0286</v>
      </c>
      <c r="N830" s="350">
        <v>10.1228</v>
      </c>
      <c r="O830" s="348">
        <v>3.5230000000000001</v>
      </c>
      <c r="P830" s="348">
        <v>19.302299999999999</v>
      </c>
      <c r="Q830" s="348">
        <v>16.280999999999999</v>
      </c>
      <c r="R830" s="348">
        <v>13.2864</v>
      </c>
      <c r="S830" s="348">
        <v>0.4919</v>
      </c>
      <c r="T830" s="348">
        <v>13.6935</v>
      </c>
      <c r="U830" s="348">
        <v>3.5139999999999998</v>
      </c>
      <c r="V830" s="348">
        <v>8.0305</v>
      </c>
      <c r="W830" s="348">
        <v>0.4919</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16.32</v>
      </c>
      <c r="AQ830" s="348">
        <v>19.7</v>
      </c>
      <c r="AR830" s="348">
        <v>16.809999999999999</v>
      </c>
      <c r="AS830" s="348">
        <v>12.59</v>
      </c>
      <c r="AT830" s="348">
        <v>9.92</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2511</v>
      </c>
      <c r="B831" s="374"/>
      <c r="C831" s="731"/>
      <c r="D831" s="374"/>
      <c r="E831" s="372"/>
      <c r="F831" s="374"/>
      <c r="G831" s="372"/>
      <c r="H831" s="374"/>
      <c r="I831" s="348">
        <v>0.26529999999999998</v>
      </c>
      <c r="J831" s="348">
        <v>1.0507</v>
      </c>
      <c r="K831" s="348">
        <v>0.63039999999999996</v>
      </c>
      <c r="L831" s="348">
        <v>3.7303000000000002</v>
      </c>
      <c r="M831" s="348">
        <v>5.6298000000000004</v>
      </c>
      <c r="N831" s="350">
        <v>11.132199999999999</v>
      </c>
      <c r="O831" s="348">
        <v>4.3333000000000004</v>
      </c>
      <c r="P831" s="348">
        <v>20.181100000000001</v>
      </c>
      <c r="Q831" s="348">
        <v>17.295500000000001</v>
      </c>
      <c r="R831" s="348">
        <v>14.600899999999999</v>
      </c>
      <c r="S831" s="348">
        <v>0.61399999999999999</v>
      </c>
      <c r="T831" s="348">
        <v>14.1197</v>
      </c>
      <c r="U831" s="348">
        <v>4.1067</v>
      </c>
      <c r="V831" s="348">
        <v>8.6649999999999991</v>
      </c>
      <c r="W831" s="348">
        <v>0.61399999999999999</v>
      </c>
      <c r="X831" s="348">
        <v>19.0502</v>
      </c>
      <c r="Y831" s="374"/>
      <c r="Z831" s="346"/>
      <c r="AA831" s="346"/>
      <c r="AB831" s="346"/>
      <c r="AC831" s="346"/>
      <c r="AD831" s="346"/>
      <c r="AE831" s="346"/>
      <c r="AF831" s="346"/>
      <c r="AG831" s="346"/>
      <c r="AH831" s="346"/>
      <c r="AI831" s="346"/>
      <c r="AJ831" s="346"/>
      <c r="AK831" s="346"/>
      <c r="AL831" s="346"/>
      <c r="AM831" s="346"/>
      <c r="AN831" s="346"/>
      <c r="AO831" s="374"/>
      <c r="AP831" s="348">
        <v>17.46</v>
      </c>
      <c r="AQ831" s="348">
        <v>20.8</v>
      </c>
      <c r="AR831" s="348">
        <v>17.75</v>
      </c>
      <c r="AS831" s="348">
        <v>13.48</v>
      </c>
      <c r="AT831" s="348">
        <v>10.99</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2512</v>
      </c>
      <c r="B832" s="374"/>
      <c r="C832" s="731"/>
      <c r="D832" s="374"/>
      <c r="E832" s="372"/>
      <c r="F832" s="374"/>
      <c r="G832" s="372"/>
      <c r="H832" s="374"/>
      <c r="I832" s="348">
        <v>-0.43780000000000002</v>
      </c>
      <c r="J832" s="348">
        <v>0.2475</v>
      </c>
      <c r="K832" s="348">
        <v>4.2824999999999998</v>
      </c>
      <c r="L832" s="348">
        <v>11.892300000000001</v>
      </c>
      <c r="M832" s="348">
        <v>15.714700000000001</v>
      </c>
      <c r="N832" s="350">
        <v>8.8994</v>
      </c>
      <c r="O832" s="348">
        <v>2.161</v>
      </c>
      <c r="P832" s="348">
        <v>13.745799999999999</v>
      </c>
      <c r="Q832" s="348">
        <v>5.8334999999999999</v>
      </c>
      <c r="R832" s="348" t="s">
        <v>430</v>
      </c>
      <c r="S832" s="348">
        <v>0.68259999999999998</v>
      </c>
      <c r="T832" s="348">
        <v>29.4954</v>
      </c>
      <c r="U832" s="348">
        <v>12.670500000000001</v>
      </c>
      <c r="V832" s="348">
        <v>7.7154999999999996</v>
      </c>
      <c r="W832" s="348">
        <v>0.68259999999999998</v>
      </c>
      <c r="X832" s="348" t="s">
        <v>428</v>
      </c>
      <c r="Y832" s="374"/>
      <c r="Z832" s="346"/>
      <c r="AA832" s="346"/>
      <c r="AB832" s="346"/>
      <c r="AC832" s="346"/>
      <c r="AD832" s="346"/>
      <c r="AE832" s="346"/>
      <c r="AF832" s="346"/>
      <c r="AG832" s="346"/>
      <c r="AH832" s="346"/>
      <c r="AI832" s="346"/>
      <c r="AJ832" s="346"/>
      <c r="AK832" s="346"/>
      <c r="AL832" s="346"/>
      <c r="AM832" s="346"/>
      <c r="AN832" s="346"/>
      <c r="AO832" s="374"/>
      <c r="AP832" s="348" t="s">
        <v>430</v>
      </c>
      <c r="AQ832" s="348">
        <v>11.52</v>
      </c>
      <c r="AR832" s="348">
        <v>11.28</v>
      </c>
      <c r="AS832" s="348">
        <v>10.54</v>
      </c>
      <c r="AT832" s="348">
        <v>24.72</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2513</v>
      </c>
      <c r="B833" s="374"/>
      <c r="C833" s="731"/>
      <c r="D833" s="374"/>
      <c r="E833" s="372"/>
      <c r="F833" s="374"/>
      <c r="G833" s="372"/>
      <c r="H833" s="374"/>
      <c r="I833" s="348">
        <v>0.66710000000000003</v>
      </c>
      <c r="J833" s="348">
        <v>4.6719999999999997</v>
      </c>
      <c r="K833" s="348">
        <v>0.65329999999999999</v>
      </c>
      <c r="L833" s="348">
        <v>-9.1263000000000005</v>
      </c>
      <c r="M833" s="348">
        <v>-26.000800000000002</v>
      </c>
      <c r="N833" s="350">
        <v>-22.075800000000001</v>
      </c>
      <c r="O833" s="348">
        <v>-12.4849</v>
      </c>
      <c r="P833" s="348">
        <v>-0.3745</v>
      </c>
      <c r="Q833" s="348">
        <v>1.6127</v>
      </c>
      <c r="R833" s="348">
        <v>12.6342</v>
      </c>
      <c r="S833" s="348">
        <v>9.3375000000000004</v>
      </c>
      <c r="T833" s="348">
        <v>-0.5121</v>
      </c>
      <c r="U833" s="348">
        <v>-23.3081</v>
      </c>
      <c r="V833" s="348">
        <v>-13.010300000000001</v>
      </c>
      <c r="W833" s="348">
        <v>9.3375000000000004</v>
      </c>
      <c r="X833" s="348" t="s">
        <v>428</v>
      </c>
      <c r="Y833" s="374"/>
      <c r="Z833" s="346"/>
      <c r="AA833" s="346"/>
      <c r="AB833" s="346"/>
      <c r="AC833" s="346"/>
      <c r="AD833" s="346"/>
      <c r="AE833" s="346"/>
      <c r="AF833" s="346"/>
      <c r="AG833" s="346"/>
      <c r="AH833" s="346"/>
      <c r="AI833" s="346"/>
      <c r="AJ833" s="346"/>
      <c r="AK833" s="346"/>
      <c r="AL833" s="346"/>
      <c r="AM833" s="346"/>
      <c r="AN833" s="346"/>
      <c r="AO833" s="374"/>
      <c r="AP833" s="348">
        <v>9.73</v>
      </c>
      <c r="AQ833" s="348">
        <v>4.12</v>
      </c>
      <c r="AR833" s="348">
        <v>-4.09</v>
      </c>
      <c r="AS833" s="348">
        <v>-12.09</v>
      </c>
      <c r="AT833" s="348">
        <v>-24.56</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2514</v>
      </c>
      <c r="B834" s="374"/>
      <c r="C834" s="731"/>
      <c r="D834" s="374"/>
      <c r="E834" s="372"/>
      <c r="F834" s="374"/>
      <c r="G834" s="372"/>
      <c r="H834" s="374"/>
      <c r="I834" s="348">
        <v>0.28760000000000002</v>
      </c>
      <c r="J834" s="348">
        <v>0.31659999999999999</v>
      </c>
      <c r="K834" s="348">
        <v>0.56020000000000003</v>
      </c>
      <c r="L834" s="348">
        <v>6.4527999999999999</v>
      </c>
      <c r="M834" s="348">
        <v>7.6797000000000004</v>
      </c>
      <c r="N834" s="350">
        <v>12.9399</v>
      </c>
      <c r="O834" s="348">
        <v>3.5682999999999998</v>
      </c>
      <c r="P834" s="348">
        <v>15.0329</v>
      </c>
      <c r="Q834" s="348">
        <v>14.290800000000001</v>
      </c>
      <c r="R834" s="348">
        <v>14.1373</v>
      </c>
      <c r="S834" s="348">
        <v>0.21029999999999999</v>
      </c>
      <c r="T834" s="348">
        <v>17.5579</v>
      </c>
      <c r="U834" s="348">
        <v>7.2150999999999996</v>
      </c>
      <c r="V834" s="348">
        <v>10.055099999999999</v>
      </c>
      <c r="W834" s="348">
        <v>0.21029999999999999</v>
      </c>
      <c r="X834" s="348">
        <v>7.8348000000000004</v>
      </c>
      <c r="Y834" s="374"/>
      <c r="Z834" s="346"/>
      <c r="AA834" s="346"/>
      <c r="AB834" s="346"/>
      <c r="AC834" s="346"/>
      <c r="AD834" s="346"/>
      <c r="AE834" s="346"/>
      <c r="AF834" s="346"/>
      <c r="AG834" s="346"/>
      <c r="AH834" s="346"/>
      <c r="AI834" s="346"/>
      <c r="AJ834" s="346"/>
      <c r="AK834" s="346"/>
      <c r="AL834" s="346"/>
      <c r="AM834" s="346"/>
      <c r="AN834" s="346"/>
      <c r="AO834" s="374"/>
      <c r="AP834" s="348">
        <v>14.25</v>
      </c>
      <c r="AQ834" s="348">
        <v>15.63</v>
      </c>
      <c r="AR834" s="348">
        <v>14.51</v>
      </c>
      <c r="AS834" s="348">
        <v>12.61</v>
      </c>
      <c r="AT834" s="348">
        <v>15.27</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2515</v>
      </c>
      <c r="B835" s="374"/>
      <c r="C835" s="731"/>
      <c r="D835" s="374"/>
      <c r="E835" s="372"/>
      <c r="F835" s="374"/>
      <c r="G835" s="372"/>
      <c r="H835" s="374"/>
      <c r="I835" s="348">
        <v>-3.9899999999999998E-2</v>
      </c>
      <c r="J835" s="348">
        <v>1.0771999999999999</v>
      </c>
      <c r="K835" s="348">
        <v>-1.0629</v>
      </c>
      <c r="L835" s="348">
        <v>-5.2030000000000003</v>
      </c>
      <c r="M835" s="348">
        <v>0.76829999999999998</v>
      </c>
      <c r="N835" s="350">
        <v>0.46929999999999999</v>
      </c>
      <c r="O835" s="348">
        <v>-5.0834000000000001</v>
      </c>
      <c r="P835" s="348">
        <v>26.8432</v>
      </c>
      <c r="Q835" s="348">
        <v>25.6052</v>
      </c>
      <c r="R835" s="348">
        <v>15.143000000000001</v>
      </c>
      <c r="S835" s="348">
        <v>-0.69950000000000001</v>
      </c>
      <c r="T835" s="348">
        <v>3.681</v>
      </c>
      <c r="U835" s="348">
        <v>1.3388</v>
      </c>
      <c r="V835" s="348">
        <v>2.3498000000000001</v>
      </c>
      <c r="W835" s="348">
        <v>-0.69950000000000001</v>
      </c>
      <c r="X835" s="348" t="s">
        <v>428</v>
      </c>
      <c r="Y835" s="374"/>
      <c r="Z835" s="346"/>
      <c r="AA835" s="346"/>
      <c r="AB835" s="346"/>
      <c r="AC835" s="346"/>
      <c r="AD835" s="346"/>
      <c r="AE835" s="346"/>
      <c r="AF835" s="346"/>
      <c r="AG835" s="346"/>
      <c r="AH835" s="346"/>
      <c r="AI835" s="346"/>
      <c r="AJ835" s="346"/>
      <c r="AK835" s="346"/>
      <c r="AL835" s="346"/>
      <c r="AM835" s="346"/>
      <c r="AN835" s="346"/>
      <c r="AO835" s="374"/>
      <c r="AP835" s="348">
        <v>19.13</v>
      </c>
      <c r="AQ835" s="348">
        <v>24.95</v>
      </c>
      <c r="AR835" s="348">
        <v>21.68</v>
      </c>
      <c r="AS835" s="348">
        <v>7.94</v>
      </c>
      <c r="AT835" s="348">
        <v>0.09</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2516</v>
      </c>
      <c r="B836" s="374"/>
      <c r="C836" s="731"/>
      <c r="D836" s="374"/>
      <c r="E836" s="372"/>
      <c r="F836" s="374"/>
      <c r="G836" s="372"/>
      <c r="H836" s="374"/>
      <c r="I836" s="348">
        <v>9.2799999999999994E-2</v>
      </c>
      <c r="J836" s="348">
        <v>0.34370000000000001</v>
      </c>
      <c r="K836" s="348">
        <v>0.49159999999999998</v>
      </c>
      <c r="L836" s="348">
        <v>1.1538999999999999</v>
      </c>
      <c r="M836" s="348">
        <v>-3.1326000000000001</v>
      </c>
      <c r="N836" s="350">
        <v>2.0529999999999999</v>
      </c>
      <c r="O836" s="348">
        <v>1.4131</v>
      </c>
      <c r="P836" s="348">
        <v>11.9278</v>
      </c>
      <c r="Q836" s="348">
        <v>13.6942</v>
      </c>
      <c r="R836" s="348">
        <v>11.8515</v>
      </c>
      <c r="S836" s="348">
        <v>1.0412999999999999</v>
      </c>
      <c r="T836" s="348">
        <v>10.5779</v>
      </c>
      <c r="U836" s="348">
        <v>-4.7153999999999998</v>
      </c>
      <c r="V836" s="348">
        <v>0.2525</v>
      </c>
      <c r="W836" s="348">
        <v>1.0412999999999999</v>
      </c>
      <c r="X836" s="348">
        <v>-4.4621000000000004</v>
      </c>
      <c r="Y836" s="374"/>
      <c r="Z836" s="346"/>
      <c r="AA836" s="346"/>
      <c r="AB836" s="346"/>
      <c r="AC836" s="346"/>
      <c r="AD836" s="346"/>
      <c r="AE836" s="346"/>
      <c r="AF836" s="346"/>
      <c r="AG836" s="346"/>
      <c r="AH836" s="346"/>
      <c r="AI836" s="346"/>
      <c r="AJ836" s="346"/>
      <c r="AK836" s="346"/>
      <c r="AL836" s="346"/>
      <c r="AM836" s="346"/>
      <c r="AN836" s="346"/>
      <c r="AO836" s="374"/>
      <c r="AP836" s="348">
        <v>13.22</v>
      </c>
      <c r="AQ836" s="348">
        <v>14.79</v>
      </c>
      <c r="AR836" s="348">
        <v>11.64</v>
      </c>
      <c r="AS836" s="348">
        <v>6.48</v>
      </c>
      <c r="AT836" s="348">
        <v>-1.74</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2517</v>
      </c>
      <c r="B837" s="374"/>
      <c r="C837" s="731"/>
      <c r="D837" s="374"/>
      <c r="E837" s="372"/>
      <c r="F837" s="374"/>
      <c r="G837" s="372"/>
      <c r="H837" s="374"/>
      <c r="I837" s="348">
        <v>-0.1663</v>
      </c>
      <c r="J837" s="348">
        <v>0.79400000000000004</v>
      </c>
      <c r="K837" s="348">
        <v>2.1107999999999998</v>
      </c>
      <c r="L837" s="348">
        <v>0.59140000000000004</v>
      </c>
      <c r="M837" s="348">
        <v>-6.8007</v>
      </c>
      <c r="N837" s="350">
        <v>-5.2866999999999997</v>
      </c>
      <c r="O837" s="348">
        <v>1.1889000000000001</v>
      </c>
      <c r="P837" s="348">
        <v>8.6585000000000001</v>
      </c>
      <c r="Q837" s="348">
        <v>8.3112999999999992</v>
      </c>
      <c r="R837" s="348">
        <v>12.327</v>
      </c>
      <c r="S837" s="348">
        <v>1.9881</v>
      </c>
      <c r="T837" s="348">
        <v>10.2705</v>
      </c>
      <c r="U837" s="348">
        <v>-6.9424000000000001</v>
      </c>
      <c r="V837" s="348">
        <v>-1.4585999999999999</v>
      </c>
      <c r="W837" s="348">
        <v>1.9881</v>
      </c>
      <c r="X837" s="348">
        <v>-4.4695999999999998</v>
      </c>
      <c r="Y837" s="374"/>
      <c r="Z837" s="346"/>
      <c r="AA837" s="346"/>
      <c r="AB837" s="346"/>
      <c r="AC837" s="346"/>
      <c r="AD837" s="346"/>
      <c r="AE837" s="346"/>
      <c r="AF837" s="346"/>
      <c r="AG837" s="346"/>
      <c r="AH837" s="346"/>
      <c r="AI837" s="346"/>
      <c r="AJ837" s="346"/>
      <c r="AK837" s="346"/>
      <c r="AL837" s="346"/>
      <c r="AM837" s="346"/>
      <c r="AN837" s="346"/>
      <c r="AO837" s="374"/>
      <c r="AP837" s="348">
        <v>11.12</v>
      </c>
      <c r="AQ837" s="348">
        <v>10</v>
      </c>
      <c r="AR837" s="348">
        <v>6.65</v>
      </c>
      <c r="AS837" s="348">
        <v>3.39</v>
      </c>
      <c r="AT837" s="348">
        <v>-5.2</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2518</v>
      </c>
      <c r="B838" s="374"/>
      <c r="C838" s="731"/>
      <c r="D838" s="374"/>
      <c r="E838" s="372"/>
      <c r="F838" s="374"/>
      <c r="G838" s="372"/>
      <c r="H838" s="374"/>
      <c r="I838" s="348">
        <v>-1.2200000000000001E-2</v>
      </c>
      <c r="J838" s="348">
        <v>3.5400000000000001E-2</v>
      </c>
      <c r="K838" s="348">
        <v>2.0360999999999998</v>
      </c>
      <c r="L838" s="348">
        <v>4.2355</v>
      </c>
      <c r="M838" s="348">
        <v>-0.8347</v>
      </c>
      <c r="N838" s="350">
        <v>7.5433000000000003</v>
      </c>
      <c r="O838" s="348">
        <v>2.0059</v>
      </c>
      <c r="P838" s="348">
        <v>20.251999999999999</v>
      </c>
      <c r="Q838" s="348">
        <v>20.733699999999999</v>
      </c>
      <c r="R838" s="348">
        <v>14.3573</v>
      </c>
      <c r="S838" s="348">
        <v>1.8383</v>
      </c>
      <c r="T838" s="348">
        <v>16.349599999999999</v>
      </c>
      <c r="U838" s="348">
        <v>-2.8841000000000001</v>
      </c>
      <c r="V838" s="348">
        <v>-1.2151000000000001</v>
      </c>
      <c r="W838" s="348">
        <v>1.8383</v>
      </c>
      <c r="X838" s="348">
        <v>5.6959999999999997</v>
      </c>
      <c r="Y838" s="374"/>
      <c r="Z838" s="346"/>
      <c r="AA838" s="346"/>
      <c r="AB838" s="346"/>
      <c r="AC838" s="346"/>
      <c r="AD838" s="346"/>
      <c r="AE838" s="346"/>
      <c r="AF838" s="346"/>
      <c r="AG838" s="346"/>
      <c r="AH838" s="346"/>
      <c r="AI838" s="346"/>
      <c r="AJ838" s="346"/>
      <c r="AK838" s="346"/>
      <c r="AL838" s="346"/>
      <c r="AM838" s="346"/>
      <c r="AN838" s="346"/>
      <c r="AO838" s="374"/>
      <c r="AP838" s="348">
        <v>17.739999999999998</v>
      </c>
      <c r="AQ838" s="348">
        <v>22.25</v>
      </c>
      <c r="AR838" s="348">
        <v>19.010000000000002</v>
      </c>
      <c r="AS838" s="348">
        <v>11.03</v>
      </c>
      <c r="AT838" s="348">
        <v>2.37</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2519</v>
      </c>
      <c r="B839" s="374"/>
      <c r="C839" s="731"/>
      <c r="D839" s="374"/>
      <c r="E839" s="372"/>
      <c r="F839" s="374"/>
      <c r="G839" s="372"/>
      <c r="H839" s="374"/>
      <c r="I839" s="348">
        <v>1.6999999999999999E-3</v>
      </c>
      <c r="J839" s="348">
        <v>1.0482</v>
      </c>
      <c r="K839" s="348">
        <v>1.6095999999999999</v>
      </c>
      <c r="L839" s="348">
        <v>1.1181000000000001</v>
      </c>
      <c r="M839" s="348">
        <v>-3.7193999999999998</v>
      </c>
      <c r="N839" s="350">
        <v>0.95030000000000003</v>
      </c>
      <c r="O839" s="348">
        <v>1.5841000000000001</v>
      </c>
      <c r="P839" s="348">
        <v>11.537599999999999</v>
      </c>
      <c r="Q839" s="348">
        <v>10.203200000000001</v>
      </c>
      <c r="R839" s="348">
        <v>13.387</v>
      </c>
      <c r="S839" s="348">
        <v>2.3544999999999998</v>
      </c>
      <c r="T839" s="348">
        <v>11.939</v>
      </c>
      <c r="U839" s="348">
        <v>-3.8050999999999999</v>
      </c>
      <c r="V839" s="348">
        <v>2.2786</v>
      </c>
      <c r="W839" s="348">
        <v>2.3544999999999998</v>
      </c>
      <c r="X839" s="348">
        <v>13.1366</v>
      </c>
      <c r="Y839" s="374"/>
      <c r="Z839" s="346"/>
      <c r="AA839" s="346"/>
      <c r="AB839" s="346"/>
      <c r="AC839" s="346"/>
      <c r="AD839" s="346"/>
      <c r="AE839" s="346"/>
      <c r="AF839" s="346"/>
      <c r="AG839" s="346"/>
      <c r="AH839" s="346"/>
      <c r="AI839" s="346"/>
      <c r="AJ839" s="346"/>
      <c r="AK839" s="346"/>
      <c r="AL839" s="346"/>
      <c r="AM839" s="346"/>
      <c r="AN839" s="346"/>
      <c r="AO839" s="374"/>
      <c r="AP839" s="348">
        <v>13.15</v>
      </c>
      <c r="AQ839" s="348">
        <v>12.6</v>
      </c>
      <c r="AR839" s="348">
        <v>9.39</v>
      </c>
      <c r="AS839" s="348">
        <v>6.12</v>
      </c>
      <c r="AT839" s="348">
        <v>0.21</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2520</v>
      </c>
      <c r="B840" s="374"/>
      <c r="C840" s="731"/>
      <c r="D840" s="374"/>
      <c r="E840" s="372"/>
      <c r="F840" s="374"/>
      <c r="G840" s="372"/>
      <c r="H840" s="374"/>
      <c r="I840" s="348" t="s">
        <v>430</v>
      </c>
      <c r="J840" s="348" t="s">
        <v>430</v>
      </c>
      <c r="K840" s="348" t="s">
        <v>430</v>
      </c>
      <c r="L840" s="348" t="s">
        <v>430</v>
      </c>
      <c r="M840" s="348" t="s">
        <v>430</v>
      </c>
      <c r="N840" s="350" t="s">
        <v>430</v>
      </c>
      <c r="O840" s="348" t="s">
        <v>430</v>
      </c>
      <c r="P840" s="348" t="s">
        <v>430</v>
      </c>
      <c r="Q840" s="348" t="s">
        <v>430</v>
      </c>
      <c r="R840" s="348" t="s">
        <v>430</v>
      </c>
      <c r="S840" s="348" t="s">
        <v>430</v>
      </c>
      <c r="T840" s="348" t="s">
        <v>430</v>
      </c>
      <c r="U840" s="348" t="s">
        <v>430</v>
      </c>
      <c r="V840" s="348" t="s">
        <v>430</v>
      </c>
      <c r="W840" s="348" t="s">
        <v>430</v>
      </c>
      <c r="X840" s="348" t="s">
        <v>430</v>
      </c>
      <c r="Y840" s="374"/>
      <c r="Z840" s="346"/>
      <c r="AA840" s="346"/>
      <c r="AB840" s="346"/>
      <c r="AC840" s="346"/>
      <c r="AD840" s="346"/>
      <c r="AE840" s="346"/>
      <c r="AF840" s="346"/>
      <c r="AG840" s="346"/>
      <c r="AH840" s="346"/>
      <c r="AI840" s="346"/>
      <c r="AJ840" s="346"/>
      <c r="AK840" s="346"/>
      <c r="AL840" s="346"/>
      <c r="AM840" s="346"/>
      <c r="AN840" s="346"/>
      <c r="AO840" s="374"/>
      <c r="AP840" s="348" t="s">
        <v>430</v>
      </c>
      <c r="AQ840" s="348" t="s">
        <v>430</v>
      </c>
      <c r="AR840" s="348" t="s">
        <v>430</v>
      </c>
      <c r="AS840" s="348" t="s">
        <v>430</v>
      </c>
      <c r="AT840" s="348" t="s">
        <v>430</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2521</v>
      </c>
      <c r="B841" s="374"/>
      <c r="C841" s="731"/>
      <c r="D841" s="374"/>
      <c r="E841" s="372"/>
      <c r="F841" s="374"/>
      <c r="G841" s="372"/>
      <c r="H841" s="374"/>
      <c r="I841" s="348" t="s">
        <v>430</v>
      </c>
      <c r="J841" s="348" t="s">
        <v>430</v>
      </c>
      <c r="K841" s="348" t="s">
        <v>430</v>
      </c>
      <c r="L841" s="348" t="s">
        <v>430</v>
      </c>
      <c r="M841" s="348" t="s">
        <v>430</v>
      </c>
      <c r="N841" s="350" t="s">
        <v>430</v>
      </c>
      <c r="O841" s="348" t="s">
        <v>430</v>
      </c>
      <c r="P841" s="348" t="s">
        <v>430</v>
      </c>
      <c r="Q841" s="348" t="s">
        <v>430</v>
      </c>
      <c r="R841" s="348" t="s">
        <v>430</v>
      </c>
      <c r="S841" s="348" t="s">
        <v>430</v>
      </c>
      <c r="T841" s="348" t="s">
        <v>430</v>
      </c>
      <c r="U841" s="348" t="s">
        <v>430</v>
      </c>
      <c r="V841" s="348" t="s">
        <v>430</v>
      </c>
      <c r="W841" s="348" t="s">
        <v>430</v>
      </c>
      <c r="X841" s="348" t="s">
        <v>430</v>
      </c>
      <c r="Y841" s="374"/>
      <c r="Z841" s="346"/>
      <c r="AA841" s="346"/>
      <c r="AB841" s="346"/>
      <c r="AC841" s="346"/>
      <c r="AD841" s="346"/>
      <c r="AE841" s="346"/>
      <c r="AF841" s="346"/>
      <c r="AG841" s="346"/>
      <c r="AH841" s="346"/>
      <c r="AI841" s="346"/>
      <c r="AJ841" s="346"/>
      <c r="AK841" s="346"/>
      <c r="AL841" s="346"/>
      <c r="AM841" s="346"/>
      <c r="AN841" s="346"/>
      <c r="AO841" s="374"/>
      <c r="AP841" s="348" t="s">
        <v>430</v>
      </c>
      <c r="AQ841" s="348" t="s">
        <v>430</v>
      </c>
      <c r="AR841" s="348" t="s">
        <v>430</v>
      </c>
      <c r="AS841" s="348" t="s">
        <v>430</v>
      </c>
      <c r="AT841" s="348" t="s">
        <v>430</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2522</v>
      </c>
      <c r="B842" s="374"/>
      <c r="C842" s="731"/>
      <c r="D842" s="374"/>
      <c r="E842" s="372"/>
      <c r="F842" s="374"/>
      <c r="G842" s="372"/>
      <c r="H842" s="374"/>
      <c r="I842" s="348" t="s">
        <v>430</v>
      </c>
      <c r="J842" s="348" t="s">
        <v>430</v>
      </c>
      <c r="K842" s="348" t="s">
        <v>430</v>
      </c>
      <c r="L842" s="348" t="s">
        <v>430</v>
      </c>
      <c r="M842" s="348" t="s">
        <v>430</v>
      </c>
      <c r="N842" s="350" t="s">
        <v>430</v>
      </c>
      <c r="O842" s="348" t="s">
        <v>430</v>
      </c>
      <c r="P842" s="348" t="s">
        <v>430</v>
      </c>
      <c r="Q842" s="348" t="s">
        <v>430</v>
      </c>
      <c r="R842" s="348" t="s">
        <v>430</v>
      </c>
      <c r="S842" s="348" t="s">
        <v>430</v>
      </c>
      <c r="T842" s="348" t="s">
        <v>430</v>
      </c>
      <c r="U842" s="348" t="s">
        <v>430</v>
      </c>
      <c r="V842" s="348" t="s">
        <v>430</v>
      </c>
      <c r="W842" s="348" t="s">
        <v>430</v>
      </c>
      <c r="X842" s="348" t="s">
        <v>430</v>
      </c>
      <c r="Y842" s="374"/>
      <c r="Z842" s="346"/>
      <c r="AA842" s="346"/>
      <c r="AB842" s="346"/>
      <c r="AC842" s="346"/>
      <c r="AD842" s="346"/>
      <c r="AE842" s="346"/>
      <c r="AF842" s="346"/>
      <c r="AG842" s="346"/>
      <c r="AH842" s="346"/>
      <c r="AI842" s="346"/>
      <c r="AJ842" s="346"/>
      <c r="AK842" s="346"/>
      <c r="AL842" s="346"/>
      <c r="AM842" s="346"/>
      <c r="AN842" s="346"/>
      <c r="AO842" s="374"/>
      <c r="AP842" s="348" t="s">
        <v>430</v>
      </c>
      <c r="AQ842" s="348" t="s">
        <v>430</v>
      </c>
      <c r="AR842" s="348" t="s">
        <v>430</v>
      </c>
      <c r="AS842" s="348" t="s">
        <v>430</v>
      </c>
      <c r="AT842" s="348" t="s">
        <v>430</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2523</v>
      </c>
      <c r="B843" s="374"/>
      <c r="C843" s="731"/>
      <c r="D843" s="374"/>
      <c r="E843" s="372"/>
      <c r="F843" s="374"/>
      <c r="G843" s="372"/>
      <c r="H843" s="374"/>
      <c r="I843" s="348" t="s">
        <v>430</v>
      </c>
      <c r="J843" s="348" t="s">
        <v>430</v>
      </c>
      <c r="K843" s="348" t="s">
        <v>430</v>
      </c>
      <c r="L843" s="348" t="s">
        <v>430</v>
      </c>
      <c r="M843" s="348" t="s">
        <v>430</v>
      </c>
      <c r="N843" s="350" t="s">
        <v>430</v>
      </c>
      <c r="O843" s="348" t="s">
        <v>430</v>
      </c>
      <c r="P843" s="348" t="s">
        <v>430</v>
      </c>
      <c r="Q843" s="348" t="s">
        <v>430</v>
      </c>
      <c r="R843" s="348" t="s">
        <v>430</v>
      </c>
      <c r="S843" s="348" t="s">
        <v>430</v>
      </c>
      <c r="T843" s="348" t="s">
        <v>430</v>
      </c>
      <c r="U843" s="348" t="s">
        <v>430</v>
      </c>
      <c r="V843" s="348" t="s">
        <v>430</v>
      </c>
      <c r="W843" s="348" t="s">
        <v>430</v>
      </c>
      <c r="X843" s="348" t="s">
        <v>430</v>
      </c>
      <c r="Y843" s="374"/>
      <c r="Z843" s="346"/>
      <c r="AA843" s="346"/>
      <c r="AB843" s="346"/>
      <c r="AC843" s="346"/>
      <c r="AD843" s="346"/>
      <c r="AE843" s="346"/>
      <c r="AF843" s="346"/>
      <c r="AG843" s="346"/>
      <c r="AH843" s="346"/>
      <c r="AI843" s="346"/>
      <c r="AJ843" s="346"/>
      <c r="AK843" s="346"/>
      <c r="AL843" s="346"/>
      <c r="AM843" s="346"/>
      <c r="AN843" s="346"/>
      <c r="AO843" s="374"/>
      <c r="AP843" s="348" t="s">
        <v>430</v>
      </c>
      <c r="AQ843" s="348" t="s">
        <v>430</v>
      </c>
      <c r="AR843" s="348" t="s">
        <v>430</v>
      </c>
      <c r="AS843" s="348" t="s">
        <v>430</v>
      </c>
      <c r="AT843" s="348" t="s">
        <v>430</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2524</v>
      </c>
      <c r="B844" s="374"/>
      <c r="C844" s="731"/>
      <c r="D844" s="374"/>
      <c r="E844" s="372"/>
      <c r="F844" s="374"/>
      <c r="G844" s="372"/>
      <c r="H844" s="374"/>
      <c r="I844" s="348">
        <v>-1.4500000000000001E-2</v>
      </c>
      <c r="J844" s="348">
        <v>0.59609999999999996</v>
      </c>
      <c r="K844" s="348">
        <v>-0.40210000000000001</v>
      </c>
      <c r="L844" s="348">
        <v>22.872299999999999</v>
      </c>
      <c r="M844" s="348">
        <v>45.2622</v>
      </c>
      <c r="N844" s="350">
        <v>98.000200000000007</v>
      </c>
      <c r="O844" s="348">
        <v>37.886099999999999</v>
      </c>
      <c r="P844" s="348">
        <v>38.082299999999996</v>
      </c>
      <c r="Q844" s="348">
        <v>20.572600000000001</v>
      </c>
      <c r="R844" s="348">
        <v>17.673999999999999</v>
      </c>
      <c r="S844" s="348">
        <v>-1.0860000000000001</v>
      </c>
      <c r="T844" s="348">
        <v>43.823099999999997</v>
      </c>
      <c r="U844" s="348">
        <v>57.525199999999998</v>
      </c>
      <c r="V844" s="348">
        <v>76.700299999999999</v>
      </c>
      <c r="W844" s="348">
        <v>-1.0860000000000001</v>
      </c>
      <c r="X844" s="348" t="s">
        <v>428</v>
      </c>
      <c r="Y844" s="374"/>
      <c r="Z844" s="346"/>
      <c r="AA844" s="346"/>
      <c r="AB844" s="346"/>
      <c r="AC844" s="346"/>
      <c r="AD844" s="346"/>
      <c r="AE844" s="346"/>
      <c r="AF844" s="346"/>
      <c r="AG844" s="346"/>
      <c r="AH844" s="346"/>
      <c r="AI844" s="346"/>
      <c r="AJ844" s="346"/>
      <c r="AK844" s="346"/>
      <c r="AL844" s="346"/>
      <c r="AM844" s="346"/>
      <c r="AN844" s="346"/>
      <c r="AO844" s="374"/>
      <c r="AP844" s="348">
        <v>22.42</v>
      </c>
      <c r="AQ844" s="348">
        <v>28.28</v>
      </c>
      <c r="AR844" s="348">
        <v>35.56</v>
      </c>
      <c r="AS844" s="348">
        <v>52.35</v>
      </c>
      <c r="AT844" s="348">
        <v>108.59</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c r="B845" s="374"/>
      <c r="C845" s="731"/>
      <c r="D845" s="374"/>
      <c r="E845" s="372"/>
      <c r="F845" s="374"/>
      <c r="G845" s="372"/>
      <c r="H845" s="374"/>
      <c r="I845" s="348"/>
      <c r="J845" s="348"/>
      <c r="K845" s="348"/>
      <c r="L845" s="348"/>
      <c r="M845" s="348"/>
      <c r="N845" s="350"/>
      <c r="O845" s="348"/>
      <c r="P845" s="348"/>
      <c r="Q845" s="348"/>
      <c r="R845" s="348"/>
      <c r="S845" s="348"/>
      <c r="T845" s="348"/>
      <c r="U845" s="348"/>
      <c r="V845" s="348"/>
      <c r="W845" s="348"/>
      <c r="X845" s="348"/>
      <c r="Y845" s="374"/>
      <c r="Z845" s="346"/>
      <c r="AA845" s="346"/>
      <c r="AB845" s="346"/>
      <c r="AC845" s="346"/>
      <c r="AD845" s="346"/>
      <c r="AE845" s="346"/>
      <c r="AF845" s="346"/>
      <c r="AG845" s="346"/>
      <c r="AH845" s="346"/>
      <c r="AI845" s="346"/>
      <c r="AJ845" s="346"/>
      <c r="AK845" s="346"/>
      <c r="AL845" s="346"/>
      <c r="AM845" s="346"/>
      <c r="AN845" s="346"/>
      <c r="AO845" s="374"/>
      <c r="AP845" s="348"/>
      <c r="AQ845" s="348"/>
      <c r="AR845" s="348"/>
      <c r="AS845" s="348"/>
      <c r="AT845" s="348"/>
      <c r="AU845" s="374"/>
      <c r="AV845" s="429"/>
      <c r="AW845" s="429"/>
      <c r="AX845" s="429"/>
      <c r="AY845" s="429"/>
      <c r="AZ845" s="429"/>
      <c r="BA845" s="374"/>
      <c r="BB845" s="375"/>
      <c r="BC845" s="375"/>
      <c r="BD845" s="375"/>
      <c r="BE845" s="375"/>
      <c r="BF845" s="374"/>
      <c r="BG845" s="375"/>
      <c r="BH845" s="375"/>
      <c r="BI845" s="375"/>
      <c r="BJ845" s="375"/>
      <c r="BK845" s="372"/>
      <c r="BL845" s="372"/>
      <c r="BM845" s="430"/>
    </row>
    <row r="849" spans="1:1" x14ac:dyDescent="0.25">
      <c r="A849" s="488" t="s">
        <v>10409</v>
      </c>
    </row>
    <row r="850" spans="1:1" x14ac:dyDescent="0.25">
      <c r="A850"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DDB89-6008-49FE-A72C-490A97102960}">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9" bestFit="1" customWidth="1"/>
    <col min="27" max="27" width="5.36328125" style="669" bestFit="1" customWidth="1"/>
    <col min="28" max="28" width="6.36328125" style="669" bestFit="1" customWidth="1"/>
    <col min="29" max="30" width="7" style="669" bestFit="1" customWidth="1"/>
    <col min="31" max="31" width="5" style="669" bestFit="1" customWidth="1"/>
    <col min="32" max="34" width="5.6328125" style="669" bestFit="1" customWidth="1"/>
    <col min="35" max="35" width="6.453125" style="669" bestFit="1" customWidth="1"/>
    <col min="36" max="36" width="9.81640625" style="669" bestFit="1" customWidth="1"/>
    <col min="37" max="37" width="8.54296875" style="669" bestFit="1" customWidth="1"/>
    <col min="38" max="38" width="7.81640625" style="669" bestFit="1" customWidth="1"/>
    <col min="39" max="39" width="8.08984375" style="669" bestFit="1" customWidth="1"/>
    <col min="40" max="40" width="4.453125" style="66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154</v>
      </c>
    </row>
    <row r="4" spans="1:70" x14ac:dyDescent="0.25">
      <c r="A4" s="488" t="s">
        <v>425</v>
      </c>
    </row>
    <row r="5" spans="1:70" ht="33" x14ac:dyDescent="0.25">
      <c r="A5" s="1075" t="s">
        <v>155</v>
      </c>
      <c r="B5" s="1076"/>
      <c r="C5" s="1082" t="s">
        <v>44</v>
      </c>
      <c r="D5" s="1076"/>
      <c r="E5" s="1082" t="s">
        <v>45</v>
      </c>
      <c r="F5" s="1076"/>
      <c r="G5" s="1082" t="s">
        <v>46</v>
      </c>
      <c r="H5" s="1100"/>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076"/>
      <c r="BG5" s="1060" t="s">
        <v>81</v>
      </c>
      <c r="BH5" s="1099"/>
      <c r="BI5" s="1099"/>
      <c r="BJ5" s="1099"/>
      <c r="BK5" s="1100"/>
      <c r="BL5" s="1100"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326" t="s">
        <v>72</v>
      </c>
      <c r="BC6" s="303" t="s">
        <v>73</v>
      </c>
      <c r="BD6" s="303" t="s">
        <v>74</v>
      </c>
      <c r="BE6" s="327" t="s">
        <v>75</v>
      </c>
      <c r="BF6" s="1077"/>
      <c r="BG6" s="326" t="s">
        <v>77</v>
      </c>
      <c r="BH6" s="303" t="s">
        <v>78</v>
      </c>
      <c r="BI6" s="303" t="s">
        <v>79</v>
      </c>
      <c r="BJ6" s="327" t="s">
        <v>80</v>
      </c>
      <c r="BK6" s="1077"/>
      <c r="BL6" s="83" t="s">
        <v>82</v>
      </c>
      <c r="BM6" s="28" t="s">
        <v>83</v>
      </c>
      <c r="BN6" s="28" t="s">
        <v>84</v>
      </c>
      <c r="BO6" s="28" t="s">
        <v>85</v>
      </c>
      <c r="BP6" s="82" t="s">
        <v>86</v>
      </c>
      <c r="BQ6" s="1077"/>
      <c r="BR6" s="1107"/>
    </row>
    <row r="7" spans="1:70" ht="14.5" x14ac:dyDescent="0.25">
      <c r="A7" s="29" t="s">
        <v>156</v>
      </c>
      <c r="B7" s="42"/>
      <c r="C7" s="716"/>
      <c r="D7" s="42"/>
      <c r="E7" s="30"/>
      <c r="F7" s="42"/>
      <c r="G7" s="30"/>
      <c r="H7" s="65"/>
      <c r="I7" s="284"/>
      <c r="J7" s="284"/>
      <c r="K7" s="284"/>
      <c r="L7" s="284"/>
      <c r="M7" s="284"/>
      <c r="N7" s="283"/>
      <c r="O7" s="284"/>
      <c r="P7" s="284"/>
      <c r="Q7" s="284"/>
      <c r="R7" s="284"/>
      <c r="S7" s="284"/>
      <c r="T7" s="284"/>
      <c r="U7" s="284"/>
      <c r="V7" s="284"/>
      <c r="W7" s="284"/>
      <c r="X7" s="284"/>
      <c r="Y7" s="65"/>
      <c r="Z7" s="670"/>
      <c r="AA7" s="670"/>
      <c r="AB7" s="670"/>
      <c r="AC7" s="670"/>
      <c r="AD7" s="670"/>
      <c r="AE7" s="670"/>
      <c r="AF7" s="670"/>
      <c r="AG7" s="670"/>
      <c r="AH7" s="670"/>
      <c r="AI7" s="670"/>
      <c r="AJ7" s="670"/>
      <c r="AK7" s="670"/>
      <c r="AL7" s="670"/>
      <c r="AM7" s="670"/>
      <c r="AN7" s="670"/>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4133</v>
      </c>
      <c r="B8" s="365"/>
      <c r="C8" s="717">
        <v>40176</v>
      </c>
      <c r="D8" s="365"/>
      <c r="E8" s="329">
        <v>32013.1</v>
      </c>
      <c r="F8" s="365"/>
      <c r="G8" s="330">
        <v>96.075900000000004</v>
      </c>
      <c r="H8" s="366"/>
      <c r="I8" s="331">
        <v>-0.35820000000000002</v>
      </c>
      <c r="J8" s="331">
        <v>0.49270000000000003</v>
      </c>
      <c r="K8" s="331">
        <v>2.0649999999999999</v>
      </c>
      <c r="L8" s="331">
        <v>3.7829000000000002</v>
      </c>
      <c r="M8" s="331">
        <v>0.23200000000000001</v>
      </c>
      <c r="N8" s="333">
        <v>-0.8921</v>
      </c>
      <c r="O8" s="331">
        <v>1.6358999999999999</v>
      </c>
      <c r="P8" s="331">
        <v>9.9763999999999999</v>
      </c>
      <c r="Q8" s="331">
        <v>7.1757999999999997</v>
      </c>
      <c r="R8" s="331">
        <v>11.549799999999999</v>
      </c>
      <c r="S8" s="331">
        <v>1.1518999999999999</v>
      </c>
      <c r="T8" s="331">
        <v>13.2773</v>
      </c>
      <c r="U8" s="331">
        <v>-1.2518</v>
      </c>
      <c r="V8" s="331">
        <v>1.2582</v>
      </c>
      <c r="W8" s="331">
        <v>1.1518999999999999</v>
      </c>
      <c r="X8" s="331">
        <v>14.643700000000001</v>
      </c>
      <c r="Y8" s="366"/>
      <c r="Z8" s="329">
        <v>15</v>
      </c>
      <c r="AA8" s="329">
        <v>11</v>
      </c>
      <c r="AB8" s="329">
        <v>3</v>
      </c>
      <c r="AC8" s="329">
        <v>5</v>
      </c>
      <c r="AD8" s="329">
        <v>7</v>
      </c>
      <c r="AE8" s="329">
        <v>11</v>
      </c>
      <c r="AF8" s="329">
        <v>8</v>
      </c>
      <c r="AG8" s="329">
        <v>15</v>
      </c>
      <c r="AH8" s="329">
        <v>16</v>
      </c>
      <c r="AI8" s="329">
        <v>13</v>
      </c>
      <c r="AJ8" s="329">
        <v>6</v>
      </c>
      <c r="AK8" s="329">
        <v>7</v>
      </c>
      <c r="AL8" s="329">
        <v>8</v>
      </c>
      <c r="AM8" s="329">
        <v>12</v>
      </c>
      <c r="AN8" s="329">
        <v>6</v>
      </c>
      <c r="AO8" s="365"/>
      <c r="AP8" s="331">
        <v>10.79</v>
      </c>
      <c r="AQ8" s="331">
        <v>10.029999999999999</v>
      </c>
      <c r="AR8" s="331">
        <v>8.06</v>
      </c>
      <c r="AS8" s="331">
        <v>5.43</v>
      </c>
      <c r="AT8" s="331">
        <v>1.87</v>
      </c>
      <c r="AU8" s="334"/>
      <c r="AV8" s="329">
        <v>15</v>
      </c>
      <c r="AW8" s="329">
        <v>16</v>
      </c>
      <c r="AX8" s="329">
        <v>15</v>
      </c>
      <c r="AY8" s="329">
        <v>12</v>
      </c>
      <c r="AZ8" s="329">
        <v>9</v>
      </c>
      <c r="BA8" s="360"/>
      <c r="BB8" s="331">
        <v>12.9043326047987</v>
      </c>
      <c r="BC8" s="367">
        <v>0.86550381022896505</v>
      </c>
      <c r="BD8" s="367">
        <v>3.2611916916140501E-2</v>
      </c>
      <c r="BE8" s="367">
        <v>-0.17515433138066899</v>
      </c>
      <c r="BF8" s="365"/>
      <c r="BG8" s="331">
        <v>73.8142</v>
      </c>
      <c r="BH8" s="331">
        <v>16.976500000000001</v>
      </c>
      <c r="BI8" s="331">
        <v>6.9521100000000002</v>
      </c>
      <c r="BJ8" s="331">
        <v>2.25719</v>
      </c>
      <c r="BK8" s="365"/>
      <c r="BL8" s="364" t="s">
        <v>4134</v>
      </c>
      <c r="BM8" s="364" t="s">
        <v>4135</v>
      </c>
      <c r="BN8" s="364" t="s">
        <v>630</v>
      </c>
      <c r="BO8" s="364" t="s">
        <v>4136</v>
      </c>
      <c r="BP8" s="364" t="s">
        <v>4137</v>
      </c>
      <c r="BQ8" s="365"/>
      <c r="BR8" s="335" t="s">
        <v>554</v>
      </c>
    </row>
    <row r="9" spans="1:70" x14ac:dyDescent="0.25">
      <c r="A9" s="337" t="s">
        <v>4138</v>
      </c>
      <c r="B9" s="369"/>
      <c r="C9" s="718">
        <v>34059</v>
      </c>
      <c r="D9" s="369"/>
      <c r="E9" s="338">
        <v>32215.9</v>
      </c>
      <c r="F9" s="369"/>
      <c r="G9" s="339">
        <v>439.02190000000002</v>
      </c>
      <c r="H9" s="370"/>
      <c r="I9" s="340">
        <v>-5.3800000000000001E-2</v>
      </c>
      <c r="J9" s="340">
        <v>0.92359999999999998</v>
      </c>
      <c r="K9" s="340">
        <v>2.0476000000000001</v>
      </c>
      <c r="L9" s="340">
        <v>2.4058000000000002</v>
      </c>
      <c r="M9" s="340">
        <v>-1.6637999999999999</v>
      </c>
      <c r="N9" s="342">
        <v>-1.1964999999999999</v>
      </c>
      <c r="O9" s="340">
        <v>0.60160000000000002</v>
      </c>
      <c r="P9" s="340">
        <v>16.748799999999999</v>
      </c>
      <c r="Q9" s="340">
        <v>16.1568</v>
      </c>
      <c r="R9" s="340">
        <v>14.2464</v>
      </c>
      <c r="S9" s="340">
        <v>0.94469999999999998</v>
      </c>
      <c r="T9" s="340">
        <v>12.1759</v>
      </c>
      <c r="U9" s="340">
        <v>-3.3256000000000001</v>
      </c>
      <c r="V9" s="340">
        <v>2.4992000000000001</v>
      </c>
      <c r="W9" s="340">
        <v>0.94469999999999998</v>
      </c>
      <c r="X9" s="340">
        <v>15.897</v>
      </c>
      <c r="Y9" s="370"/>
      <c r="Z9" s="338">
        <v>2</v>
      </c>
      <c r="AA9" s="338">
        <v>2</v>
      </c>
      <c r="AB9" s="338">
        <v>4</v>
      </c>
      <c r="AC9" s="338">
        <v>10</v>
      </c>
      <c r="AD9" s="338">
        <v>11</v>
      </c>
      <c r="AE9" s="338">
        <v>12</v>
      </c>
      <c r="AF9" s="338">
        <v>12</v>
      </c>
      <c r="AG9" s="338">
        <v>2</v>
      </c>
      <c r="AH9" s="338">
        <v>2</v>
      </c>
      <c r="AI9" s="338">
        <v>6</v>
      </c>
      <c r="AJ9" s="338">
        <v>8</v>
      </c>
      <c r="AK9" s="338">
        <v>10</v>
      </c>
      <c r="AL9" s="338">
        <v>10</v>
      </c>
      <c r="AM9" s="338">
        <v>9</v>
      </c>
      <c r="AN9" s="338">
        <v>8</v>
      </c>
      <c r="AO9" s="369"/>
      <c r="AP9" s="340">
        <v>16.09</v>
      </c>
      <c r="AQ9" s="340">
        <v>18</v>
      </c>
      <c r="AR9" s="340">
        <v>14.77</v>
      </c>
      <c r="AS9" s="340">
        <v>7.02</v>
      </c>
      <c r="AT9" s="340">
        <v>1.45</v>
      </c>
      <c r="AU9" s="343"/>
      <c r="AV9" s="338">
        <v>2</v>
      </c>
      <c r="AW9" s="338">
        <v>2</v>
      </c>
      <c r="AX9" s="338">
        <v>2</v>
      </c>
      <c r="AY9" s="338">
        <v>6</v>
      </c>
      <c r="AZ9" s="338">
        <v>10</v>
      </c>
      <c r="BA9" s="361"/>
      <c r="BB9" s="340">
        <v>13.4746476601551</v>
      </c>
      <c r="BC9" s="371">
        <v>0.93030045818955598</v>
      </c>
      <c r="BD9" s="371">
        <v>7.4946391802119997E-2</v>
      </c>
      <c r="BE9" s="371">
        <v>0.39703924736610702</v>
      </c>
      <c r="BF9" s="369"/>
      <c r="BG9" s="340">
        <v>64.564800000000005</v>
      </c>
      <c r="BH9" s="340">
        <v>16.711500000000001</v>
      </c>
      <c r="BI9" s="340">
        <v>16.126799999999999</v>
      </c>
      <c r="BJ9" s="340">
        <v>2.5969000000000002</v>
      </c>
      <c r="BK9" s="369"/>
      <c r="BL9" s="368" t="s">
        <v>4139</v>
      </c>
      <c r="BM9" s="368" t="s">
        <v>4140</v>
      </c>
      <c r="BN9" s="368" t="s">
        <v>1320</v>
      </c>
      <c r="BO9" s="368" t="s">
        <v>4141</v>
      </c>
      <c r="BP9" s="368" t="s">
        <v>4142</v>
      </c>
      <c r="BQ9" s="369"/>
      <c r="BR9" s="344" t="s">
        <v>554</v>
      </c>
    </row>
    <row r="10" spans="1:70" s="107" customFormat="1" x14ac:dyDescent="0.25">
      <c r="A10" s="345" t="s">
        <v>4143</v>
      </c>
      <c r="B10" s="373"/>
      <c r="C10" s="719">
        <v>42366</v>
      </c>
      <c r="D10" s="373"/>
      <c r="E10" s="346">
        <v>26400.799999999999</v>
      </c>
      <c r="F10" s="373"/>
      <c r="G10" s="347">
        <v>50.460999999999999</v>
      </c>
      <c r="H10" s="374"/>
      <c r="I10" s="348">
        <v>-0.34560000000000002</v>
      </c>
      <c r="J10" s="348">
        <v>0.30609999999999998</v>
      </c>
      <c r="K10" s="348">
        <v>2.2347000000000001</v>
      </c>
      <c r="L10" s="348">
        <v>4.4893000000000001</v>
      </c>
      <c r="M10" s="348">
        <v>0.18859999999999999</v>
      </c>
      <c r="N10" s="350">
        <v>1.5823</v>
      </c>
      <c r="O10" s="348">
        <v>3.1631999999999998</v>
      </c>
      <c r="P10" s="348">
        <v>13.4628</v>
      </c>
      <c r="Q10" s="348">
        <v>11.894</v>
      </c>
      <c r="R10" s="348">
        <v>16.307500000000001</v>
      </c>
      <c r="S10" s="348">
        <v>1.1445000000000001</v>
      </c>
      <c r="T10" s="348">
        <v>15.805300000000001</v>
      </c>
      <c r="U10" s="348">
        <v>-1.3740000000000001</v>
      </c>
      <c r="V10" s="348">
        <v>4.1871999999999998</v>
      </c>
      <c r="W10" s="348">
        <v>1.1445000000000001</v>
      </c>
      <c r="X10" s="348">
        <v>16.571400000000001</v>
      </c>
      <c r="Y10" s="374"/>
      <c r="Z10" s="346">
        <v>14</v>
      </c>
      <c r="AA10" s="346">
        <v>15</v>
      </c>
      <c r="AB10" s="346">
        <v>2</v>
      </c>
      <c r="AC10" s="346">
        <v>3</v>
      </c>
      <c r="AD10" s="346">
        <v>8</v>
      </c>
      <c r="AE10" s="346">
        <v>4</v>
      </c>
      <c r="AF10" s="346">
        <v>2</v>
      </c>
      <c r="AG10" s="346">
        <v>7</v>
      </c>
      <c r="AH10" s="346">
        <v>10</v>
      </c>
      <c r="AI10" s="346">
        <v>2</v>
      </c>
      <c r="AJ10" s="346">
        <v>7</v>
      </c>
      <c r="AK10" s="346">
        <v>3</v>
      </c>
      <c r="AL10" s="346">
        <v>9</v>
      </c>
      <c r="AM10" s="346">
        <v>4</v>
      </c>
      <c r="AN10" s="346">
        <v>7</v>
      </c>
      <c r="AO10" s="373"/>
      <c r="AP10" s="348">
        <v>15.15</v>
      </c>
      <c r="AQ10" s="348">
        <v>14.97</v>
      </c>
      <c r="AR10" s="348">
        <v>11.65</v>
      </c>
      <c r="AS10" s="348">
        <v>8.25</v>
      </c>
      <c r="AT10" s="348">
        <v>5</v>
      </c>
      <c r="AU10" s="351"/>
      <c r="AV10" s="346">
        <v>3</v>
      </c>
      <c r="AW10" s="346">
        <v>7</v>
      </c>
      <c r="AX10" s="346">
        <v>8</v>
      </c>
      <c r="AY10" s="346">
        <v>3</v>
      </c>
      <c r="AZ10" s="346">
        <v>4</v>
      </c>
      <c r="BA10" s="362"/>
      <c r="BB10" s="348">
        <v>14.3022011814527</v>
      </c>
      <c r="BC10" s="375">
        <v>1.01645190549233</v>
      </c>
      <c r="BD10" s="375">
        <v>5.3637070922867201E-2</v>
      </c>
      <c r="BE10" s="375">
        <v>6.7195368295205102E-2</v>
      </c>
      <c r="BF10" s="373"/>
      <c r="BG10" s="348">
        <v>56.9056</v>
      </c>
      <c r="BH10" s="348">
        <v>21.0867</v>
      </c>
      <c r="BI10" s="348">
        <v>20.860800000000001</v>
      </c>
      <c r="BJ10" s="348">
        <v>1.1469</v>
      </c>
      <c r="BK10" s="373"/>
      <c r="BL10" s="372" t="s">
        <v>2892</v>
      </c>
      <c r="BM10" s="372" t="s">
        <v>4144</v>
      </c>
      <c r="BN10" s="372" t="s">
        <v>4145</v>
      </c>
      <c r="BO10" s="372" t="s">
        <v>4146</v>
      </c>
      <c r="BP10" s="372" t="s">
        <v>4147</v>
      </c>
      <c r="BQ10" s="373"/>
      <c r="BR10" s="354" t="s">
        <v>554</v>
      </c>
    </row>
    <row r="11" spans="1:70" s="107" customFormat="1" x14ac:dyDescent="0.25">
      <c r="A11" s="345" t="s">
        <v>4148</v>
      </c>
      <c r="B11" s="373"/>
      <c r="C11" s="719">
        <v>39100</v>
      </c>
      <c r="D11" s="373"/>
      <c r="E11" s="346">
        <v>16737.900000000001</v>
      </c>
      <c r="F11" s="373"/>
      <c r="G11" s="347">
        <v>139.251</v>
      </c>
      <c r="H11" s="374"/>
      <c r="I11" s="348">
        <v>-0.31929999999999997</v>
      </c>
      <c r="J11" s="348">
        <v>0.73060000000000003</v>
      </c>
      <c r="K11" s="348">
        <v>0.89039999999999997</v>
      </c>
      <c r="L11" s="348">
        <v>1.7648999999999999</v>
      </c>
      <c r="M11" s="348">
        <v>-3.4948999999999999</v>
      </c>
      <c r="N11" s="350">
        <v>-1.756</v>
      </c>
      <c r="O11" s="348">
        <v>0.89219999999999999</v>
      </c>
      <c r="P11" s="348">
        <v>14.991099999999999</v>
      </c>
      <c r="Q11" s="348">
        <v>12.8323</v>
      </c>
      <c r="R11" s="348">
        <v>14.658799999999999</v>
      </c>
      <c r="S11" s="348">
        <v>0.85829999999999995</v>
      </c>
      <c r="T11" s="348">
        <v>11.6572</v>
      </c>
      <c r="U11" s="348">
        <v>-4.0640999999999998</v>
      </c>
      <c r="V11" s="348">
        <v>1.5570999999999999</v>
      </c>
      <c r="W11" s="348">
        <v>0.85829999999999995</v>
      </c>
      <c r="X11" s="348">
        <v>14.4574</v>
      </c>
      <c r="Y11" s="374"/>
      <c r="Z11" s="346">
        <v>12</v>
      </c>
      <c r="AA11" s="346">
        <v>4</v>
      </c>
      <c r="AB11" s="346">
        <v>13</v>
      </c>
      <c r="AC11" s="346">
        <v>12</v>
      </c>
      <c r="AD11" s="346">
        <v>15</v>
      </c>
      <c r="AE11" s="346">
        <v>13</v>
      </c>
      <c r="AF11" s="346">
        <v>10</v>
      </c>
      <c r="AG11" s="346">
        <v>4</v>
      </c>
      <c r="AH11" s="346">
        <v>6</v>
      </c>
      <c r="AI11" s="346">
        <v>3</v>
      </c>
      <c r="AJ11" s="346">
        <v>10</v>
      </c>
      <c r="AK11" s="346">
        <v>12</v>
      </c>
      <c r="AL11" s="346">
        <v>14</v>
      </c>
      <c r="AM11" s="346">
        <v>11</v>
      </c>
      <c r="AN11" s="346">
        <v>10</v>
      </c>
      <c r="AO11" s="373"/>
      <c r="AP11" s="348">
        <v>15.01</v>
      </c>
      <c r="AQ11" s="348">
        <v>15.63</v>
      </c>
      <c r="AR11" s="348">
        <v>12.15</v>
      </c>
      <c r="AS11" s="348">
        <v>6.7</v>
      </c>
      <c r="AT11" s="348">
        <v>-0.08</v>
      </c>
      <c r="AU11" s="351"/>
      <c r="AV11" s="346">
        <v>4</v>
      </c>
      <c r="AW11" s="346">
        <v>4</v>
      </c>
      <c r="AX11" s="346">
        <v>5</v>
      </c>
      <c r="AY11" s="346">
        <v>8</v>
      </c>
      <c r="AZ11" s="346">
        <v>12</v>
      </c>
      <c r="BA11" s="362"/>
      <c r="BB11" s="348">
        <v>14.4419681178264</v>
      </c>
      <c r="BC11" s="375">
        <v>1.0146076439196801</v>
      </c>
      <c r="BD11" s="375">
        <v>6.0889365140517702E-2</v>
      </c>
      <c r="BE11" s="375">
        <v>0.180699425075211</v>
      </c>
      <c r="BF11" s="373"/>
      <c r="BG11" s="348">
        <v>71.127099999999999</v>
      </c>
      <c r="BH11" s="348">
        <v>16.074200000000001</v>
      </c>
      <c r="BI11" s="348">
        <v>8.9641099999999998</v>
      </c>
      <c r="BJ11" s="348">
        <v>3.8345899999999999</v>
      </c>
      <c r="BK11" s="373"/>
      <c r="BL11" s="372" t="s">
        <v>4149</v>
      </c>
      <c r="BM11" s="372" t="s">
        <v>4150</v>
      </c>
      <c r="BN11" s="372" t="s">
        <v>4151</v>
      </c>
      <c r="BO11" s="372" t="s">
        <v>959</v>
      </c>
      <c r="BP11" s="372" t="s">
        <v>4152</v>
      </c>
      <c r="BQ11" s="373"/>
      <c r="BR11" s="354" t="s">
        <v>554</v>
      </c>
    </row>
    <row r="12" spans="1:70" s="107" customFormat="1" x14ac:dyDescent="0.25">
      <c r="A12" s="345" t="s">
        <v>4153</v>
      </c>
      <c r="B12" s="373"/>
      <c r="C12" s="719">
        <v>35155</v>
      </c>
      <c r="D12" s="373"/>
      <c r="E12" s="346">
        <v>15905.3</v>
      </c>
      <c r="F12" s="373"/>
      <c r="G12" s="347">
        <v>1368.067</v>
      </c>
      <c r="H12" s="374"/>
      <c r="I12" s="348">
        <v>-0.16400000000000001</v>
      </c>
      <c r="J12" s="348">
        <v>0.54769999999999996</v>
      </c>
      <c r="K12" s="348">
        <v>1.5058</v>
      </c>
      <c r="L12" s="348">
        <v>0.33979999999999999</v>
      </c>
      <c r="M12" s="348">
        <v>-5.2882999999999996</v>
      </c>
      <c r="N12" s="350">
        <v>-3.6141999999999999</v>
      </c>
      <c r="O12" s="348">
        <v>0.89910000000000001</v>
      </c>
      <c r="P12" s="348">
        <v>14.6401</v>
      </c>
      <c r="Q12" s="348">
        <v>15.604900000000001</v>
      </c>
      <c r="R12" s="348">
        <v>13.0741</v>
      </c>
      <c r="S12" s="348">
        <v>1.3488</v>
      </c>
      <c r="T12" s="348">
        <v>9.1920999999999999</v>
      </c>
      <c r="U12" s="348">
        <v>-6.2012</v>
      </c>
      <c r="V12" s="348">
        <v>-2.9287999999999998</v>
      </c>
      <c r="W12" s="348">
        <v>1.3488</v>
      </c>
      <c r="X12" s="348">
        <v>22.235900000000001</v>
      </c>
      <c r="Y12" s="374"/>
      <c r="Z12" s="346">
        <v>5</v>
      </c>
      <c r="AA12" s="346">
        <v>9</v>
      </c>
      <c r="AB12" s="346">
        <v>9</v>
      </c>
      <c r="AC12" s="346">
        <v>16</v>
      </c>
      <c r="AD12" s="346">
        <v>16</v>
      </c>
      <c r="AE12" s="346">
        <v>15</v>
      </c>
      <c r="AF12" s="346">
        <v>9</v>
      </c>
      <c r="AG12" s="346">
        <v>5</v>
      </c>
      <c r="AH12" s="346">
        <v>3</v>
      </c>
      <c r="AI12" s="346">
        <v>10</v>
      </c>
      <c r="AJ12" s="346">
        <v>4</v>
      </c>
      <c r="AK12" s="346">
        <v>16</v>
      </c>
      <c r="AL12" s="346">
        <v>16</v>
      </c>
      <c r="AM12" s="346">
        <v>16</v>
      </c>
      <c r="AN12" s="346">
        <v>4</v>
      </c>
      <c r="AO12" s="373"/>
      <c r="AP12" s="348">
        <v>14.18</v>
      </c>
      <c r="AQ12" s="348">
        <v>16.239999999999998</v>
      </c>
      <c r="AR12" s="348">
        <v>12.6</v>
      </c>
      <c r="AS12" s="348">
        <v>5.4</v>
      </c>
      <c r="AT12" s="348">
        <v>-4.95</v>
      </c>
      <c r="AU12" s="351"/>
      <c r="AV12" s="346">
        <v>6</v>
      </c>
      <c r="AW12" s="346">
        <v>3</v>
      </c>
      <c r="AX12" s="346">
        <v>4</v>
      </c>
      <c r="AY12" s="346">
        <v>13</v>
      </c>
      <c r="AZ12" s="346">
        <v>16</v>
      </c>
      <c r="BA12" s="362"/>
      <c r="BB12" s="348">
        <v>13.034451883759401</v>
      </c>
      <c r="BC12" s="375">
        <v>0.89530510910732697</v>
      </c>
      <c r="BD12" s="375">
        <v>6.2774714108649002E-2</v>
      </c>
      <c r="BE12" s="375">
        <v>0.201723343894292</v>
      </c>
      <c r="BF12" s="373"/>
      <c r="BG12" s="348">
        <v>79.885000000000005</v>
      </c>
      <c r="BH12" s="348">
        <v>9.1798400000000004</v>
      </c>
      <c r="BI12" s="348">
        <v>9.5471500000000002</v>
      </c>
      <c r="BJ12" s="348">
        <v>1.38801</v>
      </c>
      <c r="BK12" s="373"/>
      <c r="BL12" s="372" t="s">
        <v>4154</v>
      </c>
      <c r="BM12" s="372" t="s">
        <v>4155</v>
      </c>
      <c r="BN12" s="372" t="s">
        <v>4156</v>
      </c>
      <c r="BO12" s="372" t="s">
        <v>4157</v>
      </c>
      <c r="BP12" s="372" t="s">
        <v>4158</v>
      </c>
      <c r="BQ12" s="373"/>
      <c r="BR12" s="354" t="s">
        <v>554</v>
      </c>
    </row>
    <row r="13" spans="1:70" s="107" customFormat="1" x14ac:dyDescent="0.25">
      <c r="A13" s="345" t="s">
        <v>4159</v>
      </c>
      <c r="B13" s="373"/>
      <c r="C13" s="719">
        <v>38616</v>
      </c>
      <c r="D13" s="373"/>
      <c r="E13" s="346">
        <v>14908.4</v>
      </c>
      <c r="F13" s="373"/>
      <c r="G13" s="347">
        <v>130.8973</v>
      </c>
      <c r="H13" s="374"/>
      <c r="I13" s="348">
        <v>-0.32700000000000001</v>
      </c>
      <c r="J13" s="348">
        <v>0.31740000000000002</v>
      </c>
      <c r="K13" s="348">
        <v>0.74529999999999996</v>
      </c>
      <c r="L13" s="348">
        <v>1.7583</v>
      </c>
      <c r="M13" s="348">
        <v>0.93130000000000002</v>
      </c>
      <c r="N13" s="350">
        <v>0.89659999999999995</v>
      </c>
      <c r="O13" s="348">
        <v>0.75519999999999998</v>
      </c>
      <c r="P13" s="348">
        <v>14.047499999999999</v>
      </c>
      <c r="Q13" s="348">
        <v>13.420199999999999</v>
      </c>
      <c r="R13" s="348">
        <v>10.6015</v>
      </c>
      <c r="S13" s="348">
        <v>8.2299999999999998E-2</v>
      </c>
      <c r="T13" s="348">
        <v>12.0787</v>
      </c>
      <c r="U13" s="348">
        <v>0.2571</v>
      </c>
      <c r="V13" s="348">
        <v>3.0110000000000001</v>
      </c>
      <c r="W13" s="348">
        <v>8.2299999999999998E-2</v>
      </c>
      <c r="X13" s="348">
        <v>13.1412</v>
      </c>
      <c r="Y13" s="374"/>
      <c r="Z13" s="346">
        <v>13</v>
      </c>
      <c r="AA13" s="346">
        <v>14</v>
      </c>
      <c r="AB13" s="346">
        <v>14</v>
      </c>
      <c r="AC13" s="346">
        <v>13</v>
      </c>
      <c r="AD13" s="346">
        <v>4</v>
      </c>
      <c r="AE13" s="346">
        <v>6</v>
      </c>
      <c r="AF13" s="346">
        <v>11</v>
      </c>
      <c r="AG13" s="346">
        <v>6</v>
      </c>
      <c r="AH13" s="346">
        <v>4</v>
      </c>
      <c r="AI13" s="346">
        <v>15</v>
      </c>
      <c r="AJ13" s="346">
        <v>15</v>
      </c>
      <c r="AK13" s="346">
        <v>11</v>
      </c>
      <c r="AL13" s="346">
        <v>4</v>
      </c>
      <c r="AM13" s="346">
        <v>5</v>
      </c>
      <c r="AN13" s="346">
        <v>15</v>
      </c>
      <c r="AO13" s="373"/>
      <c r="AP13" s="348">
        <v>12.41</v>
      </c>
      <c r="AQ13" s="348">
        <v>15.12</v>
      </c>
      <c r="AR13" s="348">
        <v>11.88</v>
      </c>
      <c r="AS13" s="348">
        <v>7.02</v>
      </c>
      <c r="AT13" s="348">
        <v>2.68</v>
      </c>
      <c r="AU13" s="351"/>
      <c r="AV13" s="346">
        <v>13</v>
      </c>
      <c r="AW13" s="346">
        <v>6</v>
      </c>
      <c r="AX13" s="346">
        <v>6</v>
      </c>
      <c r="AY13" s="346">
        <v>6</v>
      </c>
      <c r="AZ13" s="346">
        <v>8</v>
      </c>
      <c r="BA13" s="362"/>
      <c r="BB13" s="348">
        <v>13.8298922173067</v>
      </c>
      <c r="BC13" s="375">
        <v>0.97181944316664703</v>
      </c>
      <c r="BD13" s="375">
        <v>5.7963569629314801E-2</v>
      </c>
      <c r="BE13" s="375">
        <v>0.13243120013444301</v>
      </c>
      <c r="BF13" s="373"/>
      <c r="BG13" s="348">
        <v>63.823799999999999</v>
      </c>
      <c r="BH13" s="348">
        <v>19.653700000000001</v>
      </c>
      <c r="BI13" s="348">
        <v>15.2087</v>
      </c>
      <c r="BJ13" s="348">
        <v>1.3138000000000001</v>
      </c>
      <c r="BK13" s="373"/>
      <c r="BL13" s="372" t="s">
        <v>4160</v>
      </c>
      <c r="BM13" s="372" t="s">
        <v>4161</v>
      </c>
      <c r="BN13" s="372" t="s">
        <v>4162</v>
      </c>
      <c r="BO13" s="372" t="s">
        <v>4163</v>
      </c>
      <c r="BP13" s="372" t="s">
        <v>4164</v>
      </c>
      <c r="BQ13" s="373"/>
      <c r="BR13" s="354" t="s">
        <v>554</v>
      </c>
    </row>
    <row r="14" spans="1:70" s="107" customFormat="1" x14ac:dyDescent="0.25">
      <c r="A14" s="345" t="s">
        <v>4165</v>
      </c>
      <c r="B14" s="373"/>
      <c r="C14" s="719">
        <v>39513</v>
      </c>
      <c r="D14" s="373"/>
      <c r="E14" s="346">
        <v>14621.1</v>
      </c>
      <c r="F14" s="373"/>
      <c r="G14" s="347">
        <v>61.79</v>
      </c>
      <c r="H14" s="374"/>
      <c r="I14" s="348">
        <v>-0.1132</v>
      </c>
      <c r="J14" s="348">
        <v>0.58599999999999997</v>
      </c>
      <c r="K14" s="348">
        <v>1.6952</v>
      </c>
      <c r="L14" s="348">
        <v>3.1553</v>
      </c>
      <c r="M14" s="348">
        <v>-0.37080000000000002</v>
      </c>
      <c r="N14" s="350">
        <v>1.2286999999999999</v>
      </c>
      <c r="O14" s="348">
        <v>2.0434999999999999</v>
      </c>
      <c r="P14" s="348">
        <v>12.025399999999999</v>
      </c>
      <c r="Q14" s="348">
        <v>8.6293000000000006</v>
      </c>
      <c r="R14" s="348">
        <v>10.4168</v>
      </c>
      <c r="S14" s="348">
        <v>1.3614999999999999</v>
      </c>
      <c r="T14" s="348">
        <v>13.668100000000001</v>
      </c>
      <c r="U14" s="348">
        <v>-0.92989999999999995</v>
      </c>
      <c r="V14" s="348">
        <v>3.0005000000000002</v>
      </c>
      <c r="W14" s="348">
        <v>1.3614999999999999</v>
      </c>
      <c r="X14" s="348">
        <v>10.420299999999999</v>
      </c>
      <c r="Y14" s="374"/>
      <c r="Z14" s="346">
        <v>4</v>
      </c>
      <c r="AA14" s="346">
        <v>7</v>
      </c>
      <c r="AB14" s="346">
        <v>6</v>
      </c>
      <c r="AC14" s="346">
        <v>7</v>
      </c>
      <c r="AD14" s="346">
        <v>9</v>
      </c>
      <c r="AE14" s="346">
        <v>5</v>
      </c>
      <c r="AF14" s="346">
        <v>6</v>
      </c>
      <c r="AG14" s="346">
        <v>10</v>
      </c>
      <c r="AH14" s="346">
        <v>15</v>
      </c>
      <c r="AI14" s="346">
        <v>16</v>
      </c>
      <c r="AJ14" s="346">
        <v>3</v>
      </c>
      <c r="AK14" s="346">
        <v>6</v>
      </c>
      <c r="AL14" s="346">
        <v>7</v>
      </c>
      <c r="AM14" s="346">
        <v>6</v>
      </c>
      <c r="AN14" s="346">
        <v>3</v>
      </c>
      <c r="AO14" s="373"/>
      <c r="AP14" s="348">
        <v>10.06</v>
      </c>
      <c r="AQ14" s="348">
        <v>10.75</v>
      </c>
      <c r="AR14" s="348">
        <v>9.9700000000000006</v>
      </c>
      <c r="AS14" s="348">
        <v>7.34</v>
      </c>
      <c r="AT14" s="348">
        <v>3.13</v>
      </c>
      <c r="AU14" s="351"/>
      <c r="AV14" s="346">
        <v>16</v>
      </c>
      <c r="AW14" s="346">
        <v>15</v>
      </c>
      <c r="AX14" s="346">
        <v>13</v>
      </c>
      <c r="AY14" s="346">
        <v>5</v>
      </c>
      <c r="AZ14" s="346">
        <v>6</v>
      </c>
      <c r="BA14" s="362"/>
      <c r="BB14" s="348">
        <v>13.618214109082899</v>
      </c>
      <c r="BC14" s="375">
        <v>0.96278044179315203</v>
      </c>
      <c r="BD14" s="375">
        <v>4.8599018050961902E-2</v>
      </c>
      <c r="BE14" s="375">
        <v>-1.1425948882954899E-3</v>
      </c>
      <c r="BF14" s="373"/>
      <c r="BG14" s="348">
        <v>66.206000000000003</v>
      </c>
      <c r="BH14" s="348">
        <v>11.1769</v>
      </c>
      <c r="BI14" s="348">
        <v>20.9879</v>
      </c>
      <c r="BJ14" s="348">
        <v>1.6292</v>
      </c>
      <c r="BK14" s="373"/>
      <c r="BL14" s="372" t="s">
        <v>4166</v>
      </c>
      <c r="BM14" s="372" t="s">
        <v>4167</v>
      </c>
      <c r="BN14" s="372" t="s">
        <v>4168</v>
      </c>
      <c r="BO14" s="372" t="s">
        <v>4169</v>
      </c>
      <c r="BP14" s="372" t="s">
        <v>735</v>
      </c>
      <c r="BQ14" s="373"/>
      <c r="BR14" s="354" t="s">
        <v>554</v>
      </c>
    </row>
    <row r="15" spans="1:70" s="107" customFormat="1" x14ac:dyDescent="0.25">
      <c r="A15" s="345" t="s">
        <v>4170</v>
      </c>
      <c r="B15" s="373"/>
      <c r="C15" s="719">
        <v>36391</v>
      </c>
      <c r="D15" s="373"/>
      <c r="E15" s="346">
        <v>14107.5</v>
      </c>
      <c r="F15" s="373"/>
      <c r="G15" s="347">
        <v>929.29</v>
      </c>
      <c r="H15" s="374"/>
      <c r="I15" s="348">
        <v>-0.1847</v>
      </c>
      <c r="J15" s="348">
        <v>0.3488</v>
      </c>
      <c r="K15" s="348">
        <v>1.2784</v>
      </c>
      <c r="L15" s="348">
        <v>1.1537999999999999</v>
      </c>
      <c r="M15" s="348">
        <v>-2.0491000000000001</v>
      </c>
      <c r="N15" s="350">
        <v>-0.38159999999999999</v>
      </c>
      <c r="O15" s="348">
        <v>2.1703000000000001</v>
      </c>
      <c r="P15" s="348">
        <v>11.984500000000001</v>
      </c>
      <c r="Q15" s="348">
        <v>11.531599999999999</v>
      </c>
      <c r="R15" s="348">
        <v>12.428900000000001</v>
      </c>
      <c r="S15" s="348">
        <v>0.2243</v>
      </c>
      <c r="T15" s="348">
        <v>10.642899999999999</v>
      </c>
      <c r="U15" s="348">
        <v>-3.3921999999999999</v>
      </c>
      <c r="V15" s="348">
        <v>-0.309</v>
      </c>
      <c r="W15" s="348">
        <v>0.2243</v>
      </c>
      <c r="X15" s="348">
        <v>18.329999999999998</v>
      </c>
      <c r="Y15" s="374"/>
      <c r="Z15" s="346">
        <v>6</v>
      </c>
      <c r="AA15" s="346">
        <v>13</v>
      </c>
      <c r="AB15" s="346">
        <v>12</v>
      </c>
      <c r="AC15" s="346">
        <v>15</v>
      </c>
      <c r="AD15" s="346">
        <v>12</v>
      </c>
      <c r="AE15" s="346">
        <v>9</v>
      </c>
      <c r="AF15" s="346">
        <v>5</v>
      </c>
      <c r="AG15" s="346">
        <v>11</v>
      </c>
      <c r="AH15" s="346">
        <v>12</v>
      </c>
      <c r="AI15" s="346">
        <v>11</v>
      </c>
      <c r="AJ15" s="346">
        <v>13</v>
      </c>
      <c r="AK15" s="346">
        <v>15</v>
      </c>
      <c r="AL15" s="346">
        <v>11</v>
      </c>
      <c r="AM15" s="346">
        <v>14</v>
      </c>
      <c r="AN15" s="346">
        <v>13</v>
      </c>
      <c r="AO15" s="373"/>
      <c r="AP15" s="348">
        <v>12.95</v>
      </c>
      <c r="AQ15" s="348">
        <v>13.48</v>
      </c>
      <c r="AR15" s="348">
        <v>10.130000000000001</v>
      </c>
      <c r="AS15" s="348">
        <v>5.88</v>
      </c>
      <c r="AT15" s="348">
        <v>-0.82</v>
      </c>
      <c r="AU15" s="351"/>
      <c r="AV15" s="346">
        <v>12</v>
      </c>
      <c r="AW15" s="346">
        <v>13</v>
      </c>
      <c r="AX15" s="346">
        <v>11</v>
      </c>
      <c r="AY15" s="346">
        <v>10</v>
      </c>
      <c r="AZ15" s="346">
        <v>14</v>
      </c>
      <c r="BA15" s="362"/>
      <c r="BB15" s="348">
        <v>12.4401550963321</v>
      </c>
      <c r="BC15" s="375">
        <v>0.85875790262210605</v>
      </c>
      <c r="BD15" s="375">
        <v>4.8836439722322898E-2</v>
      </c>
      <c r="BE15" s="375">
        <v>1.6188789067240899E-2</v>
      </c>
      <c r="BF15" s="373"/>
      <c r="BG15" s="348">
        <v>74.761600000000001</v>
      </c>
      <c r="BH15" s="348">
        <v>5.8122400000000001</v>
      </c>
      <c r="BI15" s="348">
        <v>16.9572</v>
      </c>
      <c r="BJ15" s="348">
        <v>2.46896</v>
      </c>
      <c r="BK15" s="373"/>
      <c r="BL15" s="372" t="s">
        <v>1036</v>
      </c>
      <c r="BM15" s="372" t="s">
        <v>4171</v>
      </c>
      <c r="BN15" s="372" t="s">
        <v>4172</v>
      </c>
      <c r="BO15" s="372" t="s">
        <v>4173</v>
      </c>
      <c r="BP15" s="372" t="s">
        <v>4174</v>
      </c>
      <c r="BQ15" s="373"/>
      <c r="BR15" s="354" t="s">
        <v>554</v>
      </c>
    </row>
    <row r="16" spans="1:70" s="107" customFormat="1" x14ac:dyDescent="0.25">
      <c r="A16" s="345" t="s">
        <v>4175</v>
      </c>
      <c r="B16" s="373"/>
      <c r="C16" s="719">
        <v>39846</v>
      </c>
      <c r="D16" s="373"/>
      <c r="E16" s="346">
        <v>8701.66</v>
      </c>
      <c r="F16" s="373"/>
      <c r="G16" s="347">
        <v>178.02</v>
      </c>
      <c r="H16" s="374"/>
      <c r="I16" s="348">
        <v>-0.21299999999999999</v>
      </c>
      <c r="J16" s="348">
        <v>0.54220000000000002</v>
      </c>
      <c r="K16" s="348">
        <v>1.5053000000000001</v>
      </c>
      <c r="L16" s="348">
        <v>2.8660999999999999</v>
      </c>
      <c r="M16" s="348">
        <v>0.57630000000000003</v>
      </c>
      <c r="N16" s="350">
        <v>0.3382</v>
      </c>
      <c r="O16" s="348">
        <v>1.667</v>
      </c>
      <c r="P16" s="348">
        <v>11.5227</v>
      </c>
      <c r="Q16" s="348">
        <v>10.7446</v>
      </c>
      <c r="R16" s="348">
        <v>14.337400000000001</v>
      </c>
      <c r="S16" s="348">
        <v>0.79269999999999996</v>
      </c>
      <c r="T16" s="348">
        <v>12.906700000000001</v>
      </c>
      <c r="U16" s="348">
        <v>-0.91279999999999994</v>
      </c>
      <c r="V16" s="348">
        <v>2.6347999999999998</v>
      </c>
      <c r="W16" s="348">
        <v>0.79269999999999996</v>
      </c>
      <c r="X16" s="348">
        <v>17.9283</v>
      </c>
      <c r="Y16" s="374"/>
      <c r="Z16" s="346">
        <v>9</v>
      </c>
      <c r="AA16" s="346">
        <v>10</v>
      </c>
      <c r="AB16" s="346">
        <v>10</v>
      </c>
      <c r="AC16" s="346">
        <v>8</v>
      </c>
      <c r="AD16" s="346">
        <v>5</v>
      </c>
      <c r="AE16" s="346">
        <v>7</v>
      </c>
      <c r="AF16" s="346">
        <v>7</v>
      </c>
      <c r="AG16" s="346">
        <v>13</v>
      </c>
      <c r="AH16" s="346">
        <v>13</v>
      </c>
      <c r="AI16" s="346">
        <v>5</v>
      </c>
      <c r="AJ16" s="346">
        <v>11</v>
      </c>
      <c r="AK16" s="346">
        <v>8</v>
      </c>
      <c r="AL16" s="346">
        <v>6</v>
      </c>
      <c r="AM16" s="346">
        <v>7</v>
      </c>
      <c r="AN16" s="346">
        <v>11</v>
      </c>
      <c r="AO16" s="373"/>
      <c r="AP16" s="348">
        <v>14.11</v>
      </c>
      <c r="AQ16" s="348">
        <v>13.55</v>
      </c>
      <c r="AR16" s="348">
        <v>9.98</v>
      </c>
      <c r="AS16" s="348">
        <v>6.39</v>
      </c>
      <c r="AT16" s="348">
        <v>3.02</v>
      </c>
      <c r="AU16" s="351"/>
      <c r="AV16" s="346">
        <v>7</v>
      </c>
      <c r="AW16" s="346">
        <v>12</v>
      </c>
      <c r="AX16" s="346">
        <v>12</v>
      </c>
      <c r="AY16" s="346">
        <v>9</v>
      </c>
      <c r="AZ16" s="346">
        <v>7</v>
      </c>
      <c r="BA16" s="362"/>
      <c r="BB16" s="348">
        <v>13.4931683740945</v>
      </c>
      <c r="BC16" s="375">
        <v>0.96321680591881198</v>
      </c>
      <c r="BD16" s="375">
        <v>4.4330180673343399E-2</v>
      </c>
      <c r="BE16" s="375">
        <v>-3.6366082552698201E-2</v>
      </c>
      <c r="BF16" s="373"/>
      <c r="BG16" s="348">
        <v>71.242500000000007</v>
      </c>
      <c r="BH16" s="348">
        <v>16.616900000000001</v>
      </c>
      <c r="BI16" s="348">
        <v>8.92502</v>
      </c>
      <c r="BJ16" s="348">
        <v>3.2155800000000001</v>
      </c>
      <c r="BK16" s="373"/>
      <c r="BL16" s="372" t="s">
        <v>4176</v>
      </c>
      <c r="BM16" s="372" t="s">
        <v>4177</v>
      </c>
      <c r="BN16" s="372" t="s">
        <v>4178</v>
      </c>
      <c r="BO16" s="372" t="s">
        <v>4179</v>
      </c>
      <c r="BP16" s="372" t="s">
        <v>4180</v>
      </c>
      <c r="BQ16" s="373"/>
      <c r="BR16" s="354" t="s">
        <v>554</v>
      </c>
    </row>
    <row r="17" spans="1:70" s="107" customFormat="1" x14ac:dyDescent="0.25">
      <c r="A17" s="345" t="s">
        <v>4181</v>
      </c>
      <c r="B17" s="373"/>
      <c r="C17" s="719">
        <v>39808</v>
      </c>
      <c r="D17" s="373"/>
      <c r="E17" s="346">
        <v>6928.81</v>
      </c>
      <c r="F17" s="373"/>
      <c r="G17" s="347">
        <v>153.45099999999999</v>
      </c>
      <c r="H17" s="374"/>
      <c r="I17" s="348">
        <v>-0.28199999999999997</v>
      </c>
      <c r="J17" s="348">
        <v>9.3899999999999997E-2</v>
      </c>
      <c r="K17" s="348">
        <v>0.245</v>
      </c>
      <c r="L17" s="348">
        <v>2.3633999999999999</v>
      </c>
      <c r="M17" s="348">
        <v>-1.1747000000000001</v>
      </c>
      <c r="N17" s="350">
        <v>3.5200000000000002E-2</v>
      </c>
      <c r="O17" s="348">
        <v>-0.20300000000000001</v>
      </c>
      <c r="P17" s="348">
        <v>10.173500000000001</v>
      </c>
      <c r="Q17" s="348">
        <v>11.6699</v>
      </c>
      <c r="R17" s="348">
        <v>14.4244</v>
      </c>
      <c r="S17" s="348">
        <v>0.1527</v>
      </c>
      <c r="T17" s="348">
        <v>11.403</v>
      </c>
      <c r="U17" s="348">
        <v>-3.5482</v>
      </c>
      <c r="V17" s="348">
        <v>2.3976000000000002</v>
      </c>
      <c r="W17" s="348">
        <v>0.1527</v>
      </c>
      <c r="X17" s="348">
        <v>16.821100000000001</v>
      </c>
      <c r="Y17" s="374"/>
      <c r="Z17" s="346">
        <v>11</v>
      </c>
      <c r="AA17" s="346">
        <v>16</v>
      </c>
      <c r="AB17" s="346">
        <v>16</v>
      </c>
      <c r="AC17" s="346">
        <v>11</v>
      </c>
      <c r="AD17" s="346">
        <v>10</v>
      </c>
      <c r="AE17" s="346">
        <v>8</v>
      </c>
      <c r="AF17" s="346">
        <v>13</v>
      </c>
      <c r="AG17" s="346">
        <v>14</v>
      </c>
      <c r="AH17" s="346">
        <v>11</v>
      </c>
      <c r="AI17" s="346">
        <v>4</v>
      </c>
      <c r="AJ17" s="346">
        <v>14</v>
      </c>
      <c r="AK17" s="346">
        <v>13</v>
      </c>
      <c r="AL17" s="346">
        <v>12</v>
      </c>
      <c r="AM17" s="346">
        <v>10</v>
      </c>
      <c r="AN17" s="346">
        <v>14</v>
      </c>
      <c r="AO17" s="373"/>
      <c r="AP17" s="348">
        <v>14.2</v>
      </c>
      <c r="AQ17" s="348">
        <v>14.85</v>
      </c>
      <c r="AR17" s="348">
        <v>9.6300000000000008</v>
      </c>
      <c r="AS17" s="348">
        <v>4.58</v>
      </c>
      <c r="AT17" s="348">
        <v>0.65</v>
      </c>
      <c r="AU17" s="351"/>
      <c r="AV17" s="346">
        <v>5</v>
      </c>
      <c r="AW17" s="346">
        <v>8</v>
      </c>
      <c r="AX17" s="346">
        <v>14</v>
      </c>
      <c r="AY17" s="346">
        <v>14</v>
      </c>
      <c r="AZ17" s="346">
        <v>11</v>
      </c>
      <c r="BA17" s="362"/>
      <c r="BB17" s="348">
        <v>12.0664330633546</v>
      </c>
      <c r="BC17" s="375">
        <v>0.86025899570264297</v>
      </c>
      <c r="BD17" s="375">
        <v>4.1805244381404399E-2</v>
      </c>
      <c r="BE17" s="375">
        <v>-6.2256862525917597E-2</v>
      </c>
      <c r="BF17" s="373"/>
      <c r="BG17" s="348">
        <v>69.356999999999999</v>
      </c>
      <c r="BH17" s="348">
        <v>13.845000000000001</v>
      </c>
      <c r="BI17" s="348">
        <v>11.180899999999999</v>
      </c>
      <c r="BJ17" s="348">
        <v>5.6170999999999998</v>
      </c>
      <c r="BK17" s="373"/>
      <c r="BL17" s="372" t="s">
        <v>4182</v>
      </c>
      <c r="BM17" s="372" t="s">
        <v>4183</v>
      </c>
      <c r="BN17" s="372" t="s">
        <v>4184</v>
      </c>
      <c r="BO17" s="372" t="s">
        <v>2064</v>
      </c>
      <c r="BP17" s="372" t="s">
        <v>799</v>
      </c>
      <c r="BQ17" s="373"/>
      <c r="BR17" s="354" t="s">
        <v>554</v>
      </c>
    </row>
    <row r="18" spans="1:70" s="107" customFormat="1" ht="11" x14ac:dyDescent="0.3">
      <c r="A18" s="841" t="s">
        <v>4185</v>
      </c>
      <c r="B18" s="842"/>
      <c r="C18" s="843">
        <v>38679</v>
      </c>
      <c r="D18" s="842"/>
      <c r="E18" s="844">
        <v>6311.43</v>
      </c>
      <c r="F18" s="842"/>
      <c r="G18" s="845">
        <v>116.702</v>
      </c>
      <c r="H18" s="847"/>
      <c r="I18" s="846">
        <v>0.14069999999999999</v>
      </c>
      <c r="J18" s="846">
        <v>0.99609999999999999</v>
      </c>
      <c r="K18" s="846">
        <v>2.8338000000000001</v>
      </c>
      <c r="L18" s="846">
        <v>3.9763000000000002</v>
      </c>
      <c r="M18" s="846">
        <v>0.2457</v>
      </c>
      <c r="N18" s="848">
        <v>-0.77039999999999997</v>
      </c>
      <c r="O18" s="846">
        <v>-0.88400000000000001</v>
      </c>
      <c r="P18" s="846">
        <v>11.669</v>
      </c>
      <c r="Q18" s="846">
        <v>11.976100000000001</v>
      </c>
      <c r="R18" s="846">
        <v>13.6891</v>
      </c>
      <c r="S18" s="846">
        <v>2.0853999999999999</v>
      </c>
      <c r="T18" s="846">
        <v>14.115</v>
      </c>
      <c r="U18" s="846">
        <v>-0.59789999999999999</v>
      </c>
      <c r="V18" s="846">
        <v>2.5402</v>
      </c>
      <c r="W18" s="846">
        <v>2.0853999999999999</v>
      </c>
      <c r="X18" s="846">
        <v>12.6304</v>
      </c>
      <c r="Y18" s="847"/>
      <c r="Z18" s="844">
        <v>1</v>
      </c>
      <c r="AA18" s="844">
        <v>1</v>
      </c>
      <c r="AB18" s="844">
        <v>1</v>
      </c>
      <c r="AC18" s="844">
        <v>4</v>
      </c>
      <c r="AD18" s="844">
        <v>6</v>
      </c>
      <c r="AE18" s="844">
        <v>10</v>
      </c>
      <c r="AF18" s="844">
        <v>15</v>
      </c>
      <c r="AG18" s="844">
        <v>12</v>
      </c>
      <c r="AH18" s="844">
        <v>9</v>
      </c>
      <c r="AI18" s="844">
        <v>7</v>
      </c>
      <c r="AJ18" s="844">
        <v>1</v>
      </c>
      <c r="AK18" s="844">
        <v>5</v>
      </c>
      <c r="AL18" s="844">
        <v>5</v>
      </c>
      <c r="AM18" s="844">
        <v>8</v>
      </c>
      <c r="AN18" s="844">
        <v>1</v>
      </c>
      <c r="AO18" s="842"/>
      <c r="AP18" s="846">
        <v>13.71</v>
      </c>
      <c r="AQ18" s="846">
        <v>13.93</v>
      </c>
      <c r="AR18" s="846">
        <v>10.39</v>
      </c>
      <c r="AS18" s="846">
        <v>5.58</v>
      </c>
      <c r="AT18" s="846">
        <v>3.98</v>
      </c>
      <c r="AU18" s="849"/>
      <c r="AV18" s="844">
        <v>9</v>
      </c>
      <c r="AW18" s="844">
        <v>11</v>
      </c>
      <c r="AX18" s="844">
        <v>10</v>
      </c>
      <c r="AY18" s="844">
        <v>11</v>
      </c>
      <c r="AZ18" s="844">
        <v>5</v>
      </c>
      <c r="BA18" s="851"/>
      <c r="BB18" s="846">
        <v>14.3359358084408</v>
      </c>
      <c r="BC18" s="852">
        <v>0.99015128196859303</v>
      </c>
      <c r="BD18" s="852">
        <v>4.2795833975510802E-2</v>
      </c>
      <c r="BE18" s="852">
        <v>-6.8303768484952093E-2</v>
      </c>
      <c r="BF18" s="842"/>
      <c r="BG18" s="846">
        <v>65.637699999999995</v>
      </c>
      <c r="BH18" s="846">
        <v>22.554099999999998</v>
      </c>
      <c r="BI18" s="846">
        <v>10.6655</v>
      </c>
      <c r="BJ18" s="846">
        <v>1.1427</v>
      </c>
      <c r="BK18" s="842"/>
      <c r="BL18" s="855" t="s">
        <v>4186</v>
      </c>
      <c r="BM18" s="855" t="s">
        <v>4187</v>
      </c>
      <c r="BN18" s="855" t="s">
        <v>4188</v>
      </c>
      <c r="BO18" s="855" t="s">
        <v>4189</v>
      </c>
      <c r="BP18" s="855" t="s">
        <v>4190</v>
      </c>
      <c r="BQ18" s="842"/>
      <c r="BR18" s="856" t="s">
        <v>554</v>
      </c>
    </row>
    <row r="19" spans="1:70" s="107" customFormat="1" x14ac:dyDescent="0.25">
      <c r="A19" s="345" t="s">
        <v>4191</v>
      </c>
      <c r="B19" s="373"/>
      <c r="C19" s="719">
        <v>36260</v>
      </c>
      <c r="D19" s="373"/>
      <c r="E19" s="346">
        <v>6242.32</v>
      </c>
      <c r="F19" s="373"/>
      <c r="G19" s="347">
        <v>1430.1981000000001</v>
      </c>
      <c r="H19" s="374"/>
      <c r="I19" s="348">
        <v>-0.26140000000000002</v>
      </c>
      <c r="J19" s="348">
        <v>0.47339999999999999</v>
      </c>
      <c r="K19" s="348">
        <v>1.7426999999999999</v>
      </c>
      <c r="L19" s="348">
        <v>1.4046000000000001</v>
      </c>
      <c r="M19" s="348">
        <v>-2.9363000000000001</v>
      </c>
      <c r="N19" s="350">
        <v>-4.1897000000000002</v>
      </c>
      <c r="O19" s="348">
        <v>-0.87770000000000004</v>
      </c>
      <c r="P19" s="348">
        <v>12.974399999999999</v>
      </c>
      <c r="Q19" s="348">
        <v>12.4207</v>
      </c>
      <c r="R19" s="348">
        <v>12.1173</v>
      </c>
      <c r="S19" s="348">
        <v>1.1916</v>
      </c>
      <c r="T19" s="348">
        <v>10.7506</v>
      </c>
      <c r="U19" s="348">
        <v>-4.3573000000000004</v>
      </c>
      <c r="V19" s="348">
        <v>-0.88890000000000002</v>
      </c>
      <c r="W19" s="348">
        <v>1.1916</v>
      </c>
      <c r="X19" s="348">
        <v>19.948799999999999</v>
      </c>
      <c r="Y19" s="374"/>
      <c r="Z19" s="346">
        <v>10</v>
      </c>
      <c r="AA19" s="346">
        <v>12</v>
      </c>
      <c r="AB19" s="346">
        <v>5</v>
      </c>
      <c r="AC19" s="346">
        <v>14</v>
      </c>
      <c r="AD19" s="346">
        <v>14</v>
      </c>
      <c r="AE19" s="346">
        <v>16</v>
      </c>
      <c r="AF19" s="346">
        <v>14</v>
      </c>
      <c r="AG19" s="346">
        <v>9</v>
      </c>
      <c r="AH19" s="346">
        <v>8</v>
      </c>
      <c r="AI19" s="346">
        <v>12</v>
      </c>
      <c r="AJ19" s="346">
        <v>5</v>
      </c>
      <c r="AK19" s="346">
        <v>14</v>
      </c>
      <c r="AL19" s="346">
        <v>15</v>
      </c>
      <c r="AM19" s="346">
        <v>15</v>
      </c>
      <c r="AN19" s="346">
        <v>5</v>
      </c>
      <c r="AO19" s="373"/>
      <c r="AP19" s="348">
        <v>13.26</v>
      </c>
      <c r="AQ19" s="348">
        <v>14.37</v>
      </c>
      <c r="AR19" s="348">
        <v>10.44</v>
      </c>
      <c r="AS19" s="348">
        <v>3.91</v>
      </c>
      <c r="AT19" s="348">
        <v>-2.2799999999999998</v>
      </c>
      <c r="AU19" s="351"/>
      <c r="AV19" s="346">
        <v>11</v>
      </c>
      <c r="AW19" s="346">
        <v>9</v>
      </c>
      <c r="AX19" s="346">
        <v>9</v>
      </c>
      <c r="AY19" s="346">
        <v>15</v>
      </c>
      <c r="AZ19" s="346">
        <v>15</v>
      </c>
      <c r="BA19" s="362"/>
      <c r="BB19" s="348">
        <v>13.8856896216016</v>
      </c>
      <c r="BC19" s="375">
        <v>0.97437742948650297</v>
      </c>
      <c r="BD19" s="375">
        <v>5.1473627512478498E-2</v>
      </c>
      <c r="BE19" s="375">
        <v>0.122292329494436</v>
      </c>
      <c r="BF19" s="373"/>
      <c r="BG19" s="348">
        <v>74.248999999999995</v>
      </c>
      <c r="BH19" s="348">
        <v>10.987299999999999</v>
      </c>
      <c r="BI19" s="348">
        <v>9.1841399999999993</v>
      </c>
      <c r="BJ19" s="348">
        <v>5.5795599999999999</v>
      </c>
      <c r="BK19" s="373"/>
      <c r="BL19" s="372" t="s">
        <v>4192</v>
      </c>
      <c r="BM19" s="372" t="s">
        <v>3804</v>
      </c>
      <c r="BN19" s="372" t="s">
        <v>4193</v>
      </c>
      <c r="BO19" s="372" t="s">
        <v>4194</v>
      </c>
      <c r="BP19" s="372" t="s">
        <v>4195</v>
      </c>
      <c r="BQ19" s="373"/>
      <c r="BR19" s="354" t="s">
        <v>554</v>
      </c>
    </row>
    <row r="20" spans="1:70" s="107" customFormat="1" x14ac:dyDescent="0.25">
      <c r="A20" s="345" t="s">
        <v>4196</v>
      </c>
      <c r="B20" s="373"/>
      <c r="C20" s="719">
        <v>42025</v>
      </c>
      <c r="D20" s="373"/>
      <c r="E20" s="346">
        <v>4866.78</v>
      </c>
      <c r="F20" s="373"/>
      <c r="G20" s="347">
        <v>55.229399999999998</v>
      </c>
      <c r="H20" s="374"/>
      <c r="I20" s="348">
        <v>-0.6774</v>
      </c>
      <c r="J20" s="348">
        <v>0.61829999999999996</v>
      </c>
      <c r="K20" s="348">
        <v>0.52859999999999996</v>
      </c>
      <c r="L20" s="348">
        <v>6.0343999999999998</v>
      </c>
      <c r="M20" s="348">
        <v>10.500299999999999</v>
      </c>
      <c r="N20" s="350">
        <v>3.9213</v>
      </c>
      <c r="O20" s="348">
        <v>5.7907000000000002</v>
      </c>
      <c r="P20" s="348">
        <v>21.134499999999999</v>
      </c>
      <c r="Q20" s="348">
        <v>16.950800000000001</v>
      </c>
      <c r="R20" s="348">
        <v>16.432099999999998</v>
      </c>
      <c r="S20" s="348">
        <v>-0.76759999999999995</v>
      </c>
      <c r="T20" s="348">
        <v>20.5443</v>
      </c>
      <c r="U20" s="348">
        <v>9.2924000000000007</v>
      </c>
      <c r="V20" s="348">
        <v>7.7632000000000003</v>
      </c>
      <c r="W20" s="348">
        <v>-0.76759999999999995</v>
      </c>
      <c r="X20" s="348">
        <v>16.035399999999999</v>
      </c>
      <c r="Y20" s="374"/>
      <c r="Z20" s="346">
        <v>16</v>
      </c>
      <c r="AA20" s="346">
        <v>6</v>
      </c>
      <c r="AB20" s="346">
        <v>15</v>
      </c>
      <c r="AC20" s="346">
        <v>1</v>
      </c>
      <c r="AD20" s="346">
        <v>1</v>
      </c>
      <c r="AE20" s="346">
        <v>1</v>
      </c>
      <c r="AF20" s="346">
        <v>1</v>
      </c>
      <c r="AG20" s="346">
        <v>1</v>
      </c>
      <c r="AH20" s="346">
        <v>1</v>
      </c>
      <c r="AI20" s="346">
        <v>1</v>
      </c>
      <c r="AJ20" s="346">
        <v>16</v>
      </c>
      <c r="AK20" s="346">
        <v>1</v>
      </c>
      <c r="AL20" s="346">
        <v>1</v>
      </c>
      <c r="AM20" s="346">
        <v>1</v>
      </c>
      <c r="AN20" s="346">
        <v>16</v>
      </c>
      <c r="AO20" s="373"/>
      <c r="AP20" s="348">
        <v>17.11</v>
      </c>
      <c r="AQ20" s="348">
        <v>19.55</v>
      </c>
      <c r="AR20" s="348">
        <v>18.14</v>
      </c>
      <c r="AS20" s="348">
        <v>13.09</v>
      </c>
      <c r="AT20" s="348">
        <v>15.65</v>
      </c>
      <c r="AU20" s="351"/>
      <c r="AV20" s="346">
        <v>1</v>
      </c>
      <c r="AW20" s="346">
        <v>1</v>
      </c>
      <c r="AX20" s="346">
        <v>1</v>
      </c>
      <c r="AY20" s="346">
        <v>1</v>
      </c>
      <c r="AZ20" s="346">
        <v>1</v>
      </c>
      <c r="BA20" s="362"/>
      <c r="BB20" s="348">
        <v>21.335149769343101</v>
      </c>
      <c r="BC20" s="375">
        <v>1.3435816990357199</v>
      </c>
      <c r="BD20" s="375">
        <v>6.4200490940684293E-2</v>
      </c>
      <c r="BE20" s="375">
        <v>0.44453140624498499</v>
      </c>
      <c r="BF20" s="373"/>
      <c r="BG20" s="348">
        <v>11.709099999999999</v>
      </c>
      <c r="BH20" s="348">
        <v>42.424900000000001</v>
      </c>
      <c r="BI20" s="348">
        <v>45.139699999999998</v>
      </c>
      <c r="BJ20" s="348">
        <v>0.72629999999999995</v>
      </c>
      <c r="BK20" s="373"/>
      <c r="BL20" s="372" t="s">
        <v>4197</v>
      </c>
      <c r="BM20" s="372" t="s">
        <v>4198</v>
      </c>
      <c r="BN20" s="372" t="s">
        <v>4199</v>
      </c>
      <c r="BO20" s="372" t="s">
        <v>4200</v>
      </c>
      <c r="BP20" s="372" t="s">
        <v>4201</v>
      </c>
      <c r="BQ20" s="373"/>
      <c r="BR20" s="354" t="s">
        <v>554</v>
      </c>
    </row>
    <row r="21" spans="1:70" s="107" customFormat="1" x14ac:dyDescent="0.25">
      <c r="A21" s="345" t="s">
        <v>4202</v>
      </c>
      <c r="B21" s="373"/>
      <c r="C21" s="719">
        <v>41926</v>
      </c>
      <c r="D21" s="373"/>
      <c r="E21" s="346">
        <v>4637.72</v>
      </c>
      <c r="F21" s="373"/>
      <c r="G21" s="347">
        <v>46.426600000000001</v>
      </c>
      <c r="H21" s="374"/>
      <c r="I21" s="348">
        <v>-0.18579999999999999</v>
      </c>
      <c r="J21" s="348">
        <v>0.55689999999999995</v>
      </c>
      <c r="K21" s="348">
        <v>1.6593</v>
      </c>
      <c r="L21" s="348">
        <v>3.5802</v>
      </c>
      <c r="M21" s="348">
        <v>2.2671000000000001</v>
      </c>
      <c r="N21" s="350">
        <v>3.3877999999999999</v>
      </c>
      <c r="O21" s="348">
        <v>2.9266999999999999</v>
      </c>
      <c r="P21" s="348">
        <v>13.09</v>
      </c>
      <c r="Q21" s="348">
        <v>12.796200000000001</v>
      </c>
      <c r="R21" s="348">
        <v>13.419</v>
      </c>
      <c r="S21" s="348">
        <v>0.92169999999999996</v>
      </c>
      <c r="T21" s="348">
        <v>14.4917</v>
      </c>
      <c r="U21" s="348">
        <v>0.45739999999999997</v>
      </c>
      <c r="V21" s="348">
        <v>6.1592000000000002</v>
      </c>
      <c r="W21" s="348">
        <v>0.92169999999999996</v>
      </c>
      <c r="X21" s="348">
        <v>13.958</v>
      </c>
      <c r="Y21" s="374"/>
      <c r="Z21" s="346">
        <v>7</v>
      </c>
      <c r="AA21" s="346">
        <v>8</v>
      </c>
      <c r="AB21" s="346">
        <v>7</v>
      </c>
      <c r="AC21" s="346">
        <v>6</v>
      </c>
      <c r="AD21" s="346">
        <v>3</v>
      </c>
      <c r="AE21" s="346">
        <v>2</v>
      </c>
      <c r="AF21" s="346">
        <v>4</v>
      </c>
      <c r="AG21" s="346">
        <v>8</v>
      </c>
      <c r="AH21" s="346">
        <v>7</v>
      </c>
      <c r="AI21" s="346">
        <v>8</v>
      </c>
      <c r="AJ21" s="346">
        <v>9</v>
      </c>
      <c r="AK21" s="346">
        <v>4</v>
      </c>
      <c r="AL21" s="346">
        <v>3</v>
      </c>
      <c r="AM21" s="346">
        <v>2</v>
      </c>
      <c r="AN21" s="346">
        <v>9</v>
      </c>
      <c r="AO21" s="373"/>
      <c r="AP21" s="348">
        <v>13.63</v>
      </c>
      <c r="AQ21" s="348">
        <v>14.34</v>
      </c>
      <c r="AR21" s="348">
        <v>11.68</v>
      </c>
      <c r="AS21" s="348">
        <v>8.17</v>
      </c>
      <c r="AT21" s="348">
        <v>6.92</v>
      </c>
      <c r="AU21" s="351"/>
      <c r="AV21" s="346">
        <v>10</v>
      </c>
      <c r="AW21" s="346">
        <v>10</v>
      </c>
      <c r="AX21" s="346">
        <v>7</v>
      </c>
      <c r="AY21" s="346">
        <v>4</v>
      </c>
      <c r="AZ21" s="346">
        <v>3</v>
      </c>
      <c r="BA21" s="362"/>
      <c r="BB21" s="348">
        <v>13.957524173933299</v>
      </c>
      <c r="BC21" s="375">
        <v>0.98263205899137696</v>
      </c>
      <c r="BD21" s="375">
        <v>5.2507710295013103E-2</v>
      </c>
      <c r="BE21" s="375">
        <v>5.6233305278505598E-2</v>
      </c>
      <c r="BF21" s="373"/>
      <c r="BG21" s="348">
        <v>59.549500000000002</v>
      </c>
      <c r="BH21" s="348">
        <v>16.4895</v>
      </c>
      <c r="BI21" s="348">
        <v>19.4499</v>
      </c>
      <c r="BJ21" s="348">
        <v>4.5110999999999999</v>
      </c>
      <c r="BK21" s="373"/>
      <c r="BL21" s="372" t="s">
        <v>4203</v>
      </c>
      <c r="BM21" s="372" t="s">
        <v>4204</v>
      </c>
      <c r="BN21" s="372" t="s">
        <v>4205</v>
      </c>
      <c r="BO21" s="372" t="s">
        <v>4206</v>
      </c>
      <c r="BP21" s="372" t="s">
        <v>2774</v>
      </c>
      <c r="BQ21" s="373"/>
      <c r="BR21" s="354" t="s">
        <v>554</v>
      </c>
    </row>
    <row r="22" spans="1:70" s="107" customFormat="1" x14ac:dyDescent="0.25">
      <c r="A22" s="345" t="s">
        <v>4207</v>
      </c>
      <c r="B22" s="373"/>
      <c r="C22" s="719">
        <v>38775</v>
      </c>
      <c r="D22" s="373"/>
      <c r="E22" s="346">
        <v>4102.05</v>
      </c>
      <c r="F22" s="373"/>
      <c r="G22" s="347">
        <v>139.8451</v>
      </c>
      <c r="H22" s="374"/>
      <c r="I22" s="348">
        <v>-0.1048</v>
      </c>
      <c r="J22" s="348">
        <v>0.90100000000000002</v>
      </c>
      <c r="K22" s="348">
        <v>1.6073999999999999</v>
      </c>
      <c r="L22" s="348">
        <v>5.1204999999999998</v>
      </c>
      <c r="M22" s="348">
        <v>4.1818999999999997</v>
      </c>
      <c r="N22" s="350">
        <v>2.1101999999999999</v>
      </c>
      <c r="O22" s="348">
        <v>3.0095000000000001</v>
      </c>
      <c r="P22" s="348">
        <v>16.123100000000001</v>
      </c>
      <c r="Q22" s="348">
        <v>13.3085</v>
      </c>
      <c r="R22" s="348">
        <v>13.144</v>
      </c>
      <c r="S22" s="348">
        <v>0.6522</v>
      </c>
      <c r="T22" s="348">
        <v>16.511399999999998</v>
      </c>
      <c r="U22" s="348">
        <v>2.5838999999999999</v>
      </c>
      <c r="V22" s="348">
        <v>5.0133000000000001</v>
      </c>
      <c r="W22" s="348">
        <v>0.6522</v>
      </c>
      <c r="X22" s="348">
        <v>13.808400000000001</v>
      </c>
      <c r="Y22" s="374"/>
      <c r="Z22" s="346">
        <v>3</v>
      </c>
      <c r="AA22" s="346">
        <v>3</v>
      </c>
      <c r="AB22" s="346">
        <v>8</v>
      </c>
      <c r="AC22" s="346">
        <v>2</v>
      </c>
      <c r="AD22" s="346">
        <v>2</v>
      </c>
      <c r="AE22" s="346">
        <v>3</v>
      </c>
      <c r="AF22" s="346">
        <v>3</v>
      </c>
      <c r="AG22" s="346">
        <v>3</v>
      </c>
      <c r="AH22" s="346">
        <v>5</v>
      </c>
      <c r="AI22" s="346">
        <v>9</v>
      </c>
      <c r="AJ22" s="346">
        <v>12</v>
      </c>
      <c r="AK22" s="346">
        <v>2</v>
      </c>
      <c r="AL22" s="346">
        <v>2</v>
      </c>
      <c r="AM22" s="346">
        <v>3</v>
      </c>
      <c r="AN22" s="346">
        <v>12</v>
      </c>
      <c r="AO22" s="373"/>
      <c r="AP22" s="348">
        <v>13.83</v>
      </c>
      <c r="AQ22" s="348">
        <v>15.62</v>
      </c>
      <c r="AR22" s="348">
        <v>13.83</v>
      </c>
      <c r="AS22" s="348">
        <v>9.89</v>
      </c>
      <c r="AT22" s="348">
        <v>8.5299999999999994</v>
      </c>
      <c r="AU22" s="351"/>
      <c r="AV22" s="346">
        <v>8</v>
      </c>
      <c r="AW22" s="346">
        <v>5</v>
      </c>
      <c r="AX22" s="346">
        <v>3</v>
      </c>
      <c r="AY22" s="346">
        <v>2</v>
      </c>
      <c r="AZ22" s="346">
        <v>2</v>
      </c>
      <c r="BA22" s="362"/>
      <c r="BB22" s="348">
        <v>16.679762078280799</v>
      </c>
      <c r="BC22" s="375">
        <v>1.1463112266267299</v>
      </c>
      <c r="BD22" s="375">
        <v>5.6488570452035501E-2</v>
      </c>
      <c r="BE22" s="375">
        <v>0.15286146122431099</v>
      </c>
      <c r="BF22" s="373"/>
      <c r="BG22" s="348">
        <v>47.985900000000001</v>
      </c>
      <c r="BH22" s="348">
        <v>18.825199999999999</v>
      </c>
      <c r="BI22" s="348">
        <v>30.898299999999999</v>
      </c>
      <c r="BJ22" s="348">
        <v>2.2906</v>
      </c>
      <c r="BK22" s="373"/>
      <c r="BL22" s="372" t="s">
        <v>4208</v>
      </c>
      <c r="BM22" s="372" t="s">
        <v>4209</v>
      </c>
      <c r="BN22" s="372" t="s">
        <v>4210</v>
      </c>
      <c r="BO22" s="372" t="s">
        <v>3383</v>
      </c>
      <c r="BP22" s="372" t="s">
        <v>4211</v>
      </c>
      <c r="BQ22" s="373"/>
      <c r="BR22" s="354" t="s">
        <v>554</v>
      </c>
    </row>
    <row r="23" spans="1:70" s="107" customFormat="1" x14ac:dyDescent="0.25">
      <c r="A23" s="345" t="s">
        <v>4212</v>
      </c>
      <c r="B23" s="373"/>
      <c r="C23" s="719">
        <v>36479</v>
      </c>
      <c r="D23" s="373"/>
      <c r="E23" s="346">
        <v>3522.44</v>
      </c>
      <c r="F23" s="373"/>
      <c r="G23" s="347">
        <v>202.4143</v>
      </c>
      <c r="H23" s="374"/>
      <c r="I23" s="348">
        <v>-0.20430000000000001</v>
      </c>
      <c r="J23" s="348">
        <v>0.63390000000000002</v>
      </c>
      <c r="K23" s="348">
        <v>1.4321999999999999</v>
      </c>
      <c r="L23" s="348">
        <v>2.4620000000000002</v>
      </c>
      <c r="M23" s="348">
        <v>-2.6894</v>
      </c>
      <c r="N23" s="350">
        <v>-2.7544</v>
      </c>
      <c r="O23" s="348">
        <v>-1.3045</v>
      </c>
      <c r="P23" s="348">
        <v>9.3896999999999995</v>
      </c>
      <c r="Q23" s="348">
        <v>8.6445000000000007</v>
      </c>
      <c r="R23" s="348">
        <v>11.4024</v>
      </c>
      <c r="S23" s="348">
        <v>1.5004</v>
      </c>
      <c r="T23" s="348">
        <v>12.3879</v>
      </c>
      <c r="U23" s="348">
        <v>-3.8843999999999999</v>
      </c>
      <c r="V23" s="348">
        <v>0.10340000000000001</v>
      </c>
      <c r="W23" s="348">
        <v>1.5004</v>
      </c>
      <c r="X23" s="348">
        <v>13.842599999999999</v>
      </c>
      <c r="Y23" s="374"/>
      <c r="Z23" s="346">
        <v>8</v>
      </c>
      <c r="AA23" s="346">
        <v>5</v>
      </c>
      <c r="AB23" s="346">
        <v>11</v>
      </c>
      <c r="AC23" s="346">
        <v>9</v>
      </c>
      <c r="AD23" s="346">
        <v>13</v>
      </c>
      <c r="AE23" s="346">
        <v>14</v>
      </c>
      <c r="AF23" s="346">
        <v>16</v>
      </c>
      <c r="AG23" s="346">
        <v>16</v>
      </c>
      <c r="AH23" s="346">
        <v>14</v>
      </c>
      <c r="AI23" s="346">
        <v>14</v>
      </c>
      <c r="AJ23" s="346">
        <v>2</v>
      </c>
      <c r="AK23" s="346">
        <v>9</v>
      </c>
      <c r="AL23" s="346">
        <v>13</v>
      </c>
      <c r="AM23" s="346">
        <v>13</v>
      </c>
      <c r="AN23" s="346">
        <v>2</v>
      </c>
      <c r="AO23" s="373"/>
      <c r="AP23" s="348">
        <v>11.37</v>
      </c>
      <c r="AQ23" s="348">
        <v>11.2</v>
      </c>
      <c r="AR23" s="348">
        <v>7.61</v>
      </c>
      <c r="AS23" s="348">
        <v>3.63</v>
      </c>
      <c r="AT23" s="348">
        <v>-0.54</v>
      </c>
      <c r="AU23" s="351"/>
      <c r="AV23" s="346">
        <v>14</v>
      </c>
      <c r="AW23" s="346">
        <v>14</v>
      </c>
      <c r="AX23" s="346">
        <v>16</v>
      </c>
      <c r="AY23" s="346">
        <v>16</v>
      </c>
      <c r="AZ23" s="346">
        <v>13</v>
      </c>
      <c r="BA23" s="362"/>
      <c r="BB23" s="348">
        <v>14.044321637967901</v>
      </c>
      <c r="BC23" s="375">
        <v>0.98325799424413995</v>
      </c>
      <c r="BD23" s="375">
        <v>3.1245792963246099E-2</v>
      </c>
      <c r="BE23" s="375">
        <v>-0.23824938576879101</v>
      </c>
      <c r="BF23" s="373"/>
      <c r="BG23" s="348">
        <v>66.750299999999996</v>
      </c>
      <c r="BH23" s="348">
        <v>15.6876</v>
      </c>
      <c r="BI23" s="348">
        <v>15.587300000000001</v>
      </c>
      <c r="BJ23" s="348">
        <v>1.9748000000000001</v>
      </c>
      <c r="BK23" s="373"/>
      <c r="BL23" s="372" t="s">
        <v>4213</v>
      </c>
      <c r="BM23" s="372" t="s">
        <v>4214</v>
      </c>
      <c r="BN23" s="372" t="s">
        <v>4215</v>
      </c>
      <c r="BO23" s="372" t="s">
        <v>4216</v>
      </c>
      <c r="BP23" s="372" t="s">
        <v>4217</v>
      </c>
      <c r="BQ23" s="373"/>
      <c r="BR23" s="354" t="s">
        <v>554</v>
      </c>
    </row>
    <row r="24" spans="1:70" x14ac:dyDescent="0.25">
      <c r="A24" s="36" t="s">
        <v>93</v>
      </c>
      <c r="B24" s="43"/>
      <c r="C24" s="720"/>
      <c r="D24" s="43"/>
      <c r="E24" s="51"/>
      <c r="F24" s="43"/>
      <c r="G24" s="55"/>
      <c r="H24" s="66"/>
      <c r="I24" s="59">
        <v>-0.22839999999999999</v>
      </c>
      <c r="J24" s="59">
        <v>0.56679999999999997</v>
      </c>
      <c r="K24" s="59">
        <v>1.5009999999999999</v>
      </c>
      <c r="L24" s="59">
        <v>2.9161000000000001</v>
      </c>
      <c r="M24" s="59">
        <v>-3.4000000000000002E-2</v>
      </c>
      <c r="N24" s="70">
        <v>-0.12839999999999999</v>
      </c>
      <c r="O24" s="59">
        <v>1.3929</v>
      </c>
      <c r="P24" s="59">
        <v>13.3721</v>
      </c>
      <c r="Q24" s="59">
        <v>12.2348</v>
      </c>
      <c r="R24" s="59">
        <v>13.265599999999999</v>
      </c>
      <c r="S24" s="59">
        <v>0.8528</v>
      </c>
      <c r="T24" s="59">
        <v>13.2255</v>
      </c>
      <c r="U24" s="59">
        <v>-1.3280000000000001</v>
      </c>
      <c r="V24" s="59">
        <v>2.3748999999999998</v>
      </c>
      <c r="W24" s="59">
        <v>0.8528</v>
      </c>
      <c r="X24" s="59">
        <v>15.6669</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13.616250000000001</v>
      </c>
      <c r="AQ24" s="59">
        <v>14.476875</v>
      </c>
      <c r="AR24" s="59">
        <v>11.431875</v>
      </c>
      <c r="AS24" s="59">
        <v>6.7675000000000001</v>
      </c>
      <c r="AT24" s="59">
        <v>2.7631250000000001</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0.14069999999999999</v>
      </c>
      <c r="J25" s="60">
        <v>0.99609999999999999</v>
      </c>
      <c r="K25" s="60">
        <v>2.8338000000000001</v>
      </c>
      <c r="L25" s="60">
        <v>6.0343999999999998</v>
      </c>
      <c r="M25" s="60">
        <v>10.500299999999999</v>
      </c>
      <c r="N25" s="71">
        <v>3.9213</v>
      </c>
      <c r="O25" s="60">
        <v>5.7907000000000002</v>
      </c>
      <c r="P25" s="60">
        <v>21.134499999999999</v>
      </c>
      <c r="Q25" s="60">
        <v>16.950800000000001</v>
      </c>
      <c r="R25" s="60">
        <v>16.432099999999998</v>
      </c>
      <c r="S25" s="60">
        <v>2.0853999999999999</v>
      </c>
      <c r="T25" s="60">
        <v>20.5443</v>
      </c>
      <c r="U25" s="60">
        <v>9.2924000000000007</v>
      </c>
      <c r="V25" s="60">
        <v>7.7632000000000003</v>
      </c>
      <c r="W25" s="60">
        <v>2.0853999999999999</v>
      </c>
      <c r="X25" s="60">
        <v>22.235900000000001</v>
      </c>
      <c r="Y25" s="67"/>
      <c r="Z25" s="52"/>
      <c r="AA25" s="52"/>
      <c r="AB25" s="52"/>
      <c r="AC25" s="52"/>
      <c r="AD25" s="52"/>
      <c r="AE25" s="52"/>
      <c r="AF25" s="52"/>
      <c r="AG25" s="52"/>
      <c r="AH25" s="52"/>
      <c r="AI25" s="52"/>
      <c r="AJ25" s="52"/>
      <c r="AK25" s="52"/>
      <c r="AL25" s="52"/>
      <c r="AM25" s="52"/>
      <c r="AN25" s="52"/>
      <c r="AO25" s="44"/>
      <c r="AP25" s="60">
        <v>17.11</v>
      </c>
      <c r="AQ25" s="60">
        <v>19.55</v>
      </c>
      <c r="AR25" s="60">
        <v>18.14</v>
      </c>
      <c r="AS25" s="60">
        <v>13.09</v>
      </c>
      <c r="AT25" s="60">
        <v>15.65</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-0.6774</v>
      </c>
      <c r="J26" s="60">
        <v>9.3899999999999997E-2</v>
      </c>
      <c r="K26" s="60">
        <v>0.245</v>
      </c>
      <c r="L26" s="60">
        <v>0.33979999999999999</v>
      </c>
      <c r="M26" s="60">
        <v>-5.2882999999999996</v>
      </c>
      <c r="N26" s="71">
        <v>-4.1897000000000002</v>
      </c>
      <c r="O26" s="60">
        <v>-1.3045</v>
      </c>
      <c r="P26" s="60">
        <v>9.3896999999999995</v>
      </c>
      <c r="Q26" s="60">
        <v>7.1757999999999997</v>
      </c>
      <c r="R26" s="60">
        <v>10.4168</v>
      </c>
      <c r="S26" s="60">
        <v>-0.76759999999999995</v>
      </c>
      <c r="T26" s="60">
        <v>9.1920999999999999</v>
      </c>
      <c r="U26" s="60">
        <v>-6.2012</v>
      </c>
      <c r="V26" s="60">
        <v>-2.9287999999999998</v>
      </c>
      <c r="W26" s="60">
        <v>-0.76759999999999995</v>
      </c>
      <c r="X26" s="60">
        <v>10.420299999999999</v>
      </c>
      <c r="Y26" s="67"/>
      <c r="Z26" s="52"/>
      <c r="AA26" s="52"/>
      <c r="AB26" s="52"/>
      <c r="AC26" s="52"/>
      <c r="AD26" s="52"/>
      <c r="AE26" s="52"/>
      <c r="AF26" s="52"/>
      <c r="AG26" s="52"/>
      <c r="AH26" s="52"/>
      <c r="AI26" s="52"/>
      <c r="AJ26" s="52"/>
      <c r="AK26" s="52"/>
      <c r="AL26" s="52"/>
      <c r="AM26" s="52"/>
      <c r="AN26" s="52"/>
      <c r="AO26" s="44"/>
      <c r="AP26" s="60">
        <v>10.06</v>
      </c>
      <c r="AQ26" s="60">
        <v>10.029999999999999</v>
      </c>
      <c r="AR26" s="60">
        <v>7.61</v>
      </c>
      <c r="AS26" s="60">
        <v>3.63</v>
      </c>
      <c r="AT26" s="60">
        <v>-4.95</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-0.20865</v>
      </c>
      <c r="J27" s="61">
        <v>0.55230000000000001</v>
      </c>
      <c r="K27" s="61">
        <v>1.5566</v>
      </c>
      <c r="L27" s="61">
        <v>2.66405</v>
      </c>
      <c r="M27" s="61">
        <v>-9.11E-2</v>
      </c>
      <c r="N27" s="72">
        <v>-0.17319999999999999</v>
      </c>
      <c r="O27" s="61">
        <v>1.2675000000000001</v>
      </c>
      <c r="P27" s="61">
        <v>13.0322</v>
      </c>
      <c r="Q27" s="61">
        <v>12.198399999999999</v>
      </c>
      <c r="R27" s="61">
        <v>13.281499999999999</v>
      </c>
      <c r="S27" s="61">
        <v>0.93320000000000003</v>
      </c>
      <c r="T27" s="61">
        <v>12.6473</v>
      </c>
      <c r="U27" s="61">
        <v>-1.3129</v>
      </c>
      <c r="V27" s="61">
        <v>2.5196999999999998</v>
      </c>
      <c r="W27" s="61">
        <v>0.93320000000000003</v>
      </c>
      <c r="X27" s="61">
        <v>15.2704</v>
      </c>
      <c r="Y27" s="68"/>
      <c r="Z27" s="53"/>
      <c r="AA27" s="53"/>
      <c r="AB27" s="53"/>
      <c r="AC27" s="53"/>
      <c r="AD27" s="53"/>
      <c r="AE27" s="53"/>
      <c r="AF27" s="53"/>
      <c r="AG27" s="53"/>
      <c r="AH27" s="53"/>
      <c r="AI27" s="53"/>
      <c r="AJ27" s="53"/>
      <c r="AK27" s="53"/>
      <c r="AL27" s="53"/>
      <c r="AM27" s="53"/>
      <c r="AN27" s="53"/>
      <c r="AO27" s="45"/>
      <c r="AP27" s="61">
        <v>13.77</v>
      </c>
      <c r="AQ27" s="61">
        <v>14.61</v>
      </c>
      <c r="AR27" s="61">
        <v>11.04</v>
      </c>
      <c r="AS27" s="61">
        <v>6.54</v>
      </c>
      <c r="AT27" s="61">
        <v>2.2799999999999998</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157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4218</v>
      </c>
      <c r="B29" s="365"/>
      <c r="C29" s="717">
        <v>41275</v>
      </c>
      <c r="D29" s="365"/>
      <c r="E29" s="329">
        <v>32013.1</v>
      </c>
      <c r="F29" s="365"/>
      <c r="G29" s="330">
        <v>109.2867</v>
      </c>
      <c r="H29" s="366"/>
      <c r="I29" s="331">
        <v>-0.35630000000000001</v>
      </c>
      <c r="J29" s="331">
        <v>0.50629999999999997</v>
      </c>
      <c r="K29" s="331">
        <v>2.1236999999999999</v>
      </c>
      <c r="L29" s="331">
        <v>3.9666999999999999</v>
      </c>
      <c r="M29" s="331">
        <v>0.59099999999999997</v>
      </c>
      <c r="N29" s="333">
        <v>-0.17219999999999999</v>
      </c>
      <c r="O29" s="331">
        <v>2.3778999999999999</v>
      </c>
      <c r="P29" s="331">
        <v>10.7888</v>
      </c>
      <c r="Q29" s="331">
        <v>7.9997999999999996</v>
      </c>
      <c r="R29" s="331">
        <v>12.5199</v>
      </c>
      <c r="S29" s="331">
        <v>1.1831</v>
      </c>
      <c r="T29" s="331">
        <v>13.514799999999999</v>
      </c>
      <c r="U29" s="331">
        <v>-0.86650000000000005</v>
      </c>
      <c r="V29" s="331">
        <v>1.8388</v>
      </c>
      <c r="W29" s="331">
        <v>1.1831</v>
      </c>
      <c r="X29" s="331">
        <v>15.839399999999999</v>
      </c>
      <c r="Y29" s="366"/>
      <c r="Z29" s="329">
        <v>15</v>
      </c>
      <c r="AA29" s="329">
        <v>11</v>
      </c>
      <c r="AB29" s="329">
        <v>3</v>
      </c>
      <c r="AC29" s="329">
        <v>5</v>
      </c>
      <c r="AD29" s="329">
        <v>8</v>
      </c>
      <c r="AE29" s="329">
        <v>11</v>
      </c>
      <c r="AF29" s="329">
        <v>8</v>
      </c>
      <c r="AG29" s="329">
        <v>15</v>
      </c>
      <c r="AH29" s="329">
        <v>16</v>
      </c>
      <c r="AI29" s="329">
        <v>13</v>
      </c>
      <c r="AJ29" s="329">
        <v>7</v>
      </c>
      <c r="AK29" s="329">
        <v>7</v>
      </c>
      <c r="AL29" s="329">
        <v>9</v>
      </c>
      <c r="AM29" s="329">
        <v>12</v>
      </c>
      <c r="AN29" s="329">
        <v>7</v>
      </c>
      <c r="AO29" s="365"/>
      <c r="AP29" s="331">
        <v>11.7</v>
      </c>
      <c r="AQ29" s="331">
        <v>10.9</v>
      </c>
      <c r="AR29" s="331">
        <v>8.8800000000000008</v>
      </c>
      <c r="AS29" s="331">
        <v>6.22</v>
      </c>
      <c r="AT29" s="331">
        <v>2.6</v>
      </c>
      <c r="AU29" s="334"/>
      <c r="AV29" s="329">
        <v>15</v>
      </c>
      <c r="AW29" s="329">
        <v>16</v>
      </c>
      <c r="AX29" s="329">
        <v>15</v>
      </c>
      <c r="AY29" s="329">
        <v>12</v>
      </c>
      <c r="AZ29" s="329">
        <v>9</v>
      </c>
      <c r="BA29" s="360"/>
      <c r="BB29" s="331">
        <v>12.9166065360129</v>
      </c>
      <c r="BC29" s="367">
        <v>0.86637308132338797</v>
      </c>
      <c r="BD29" s="367">
        <v>3.7383849645209702E-2</v>
      </c>
      <c r="BE29" s="367">
        <v>-0.11371546099894</v>
      </c>
      <c r="BF29" s="365"/>
      <c r="BG29" s="331">
        <v>73.8142</v>
      </c>
      <c r="BH29" s="331">
        <v>16.976500000000001</v>
      </c>
      <c r="BI29" s="331">
        <v>6.9521100000000002</v>
      </c>
      <c r="BJ29" s="331">
        <v>2.25719</v>
      </c>
      <c r="BK29" s="365"/>
      <c r="BL29" s="364" t="s">
        <v>4134</v>
      </c>
      <c r="BM29" s="364" t="s">
        <v>4135</v>
      </c>
      <c r="BN29" s="364" t="s">
        <v>630</v>
      </c>
      <c r="BO29" s="364" t="s">
        <v>4136</v>
      </c>
      <c r="BP29" s="364" t="s">
        <v>4137</v>
      </c>
      <c r="BQ29" s="365"/>
      <c r="BR29" s="335" t="s">
        <v>554</v>
      </c>
    </row>
    <row r="30" spans="1:70" s="428" customFormat="1" x14ac:dyDescent="0.25">
      <c r="A30" s="345" t="s">
        <v>4219</v>
      </c>
      <c r="B30" s="373"/>
      <c r="C30" s="719">
        <v>41275</v>
      </c>
      <c r="D30" s="373"/>
      <c r="E30" s="346">
        <v>32215.9</v>
      </c>
      <c r="F30" s="373"/>
      <c r="G30" s="347">
        <v>477.44959999999998</v>
      </c>
      <c r="H30" s="374"/>
      <c r="I30" s="348">
        <v>-5.2200000000000003E-2</v>
      </c>
      <c r="J30" s="348">
        <v>0.93510000000000004</v>
      </c>
      <c r="K30" s="348">
        <v>2.1002999999999998</v>
      </c>
      <c r="L30" s="348">
        <v>2.5672999999999999</v>
      </c>
      <c r="M30" s="348">
        <v>-1.3506</v>
      </c>
      <c r="N30" s="350">
        <v>-0.5635</v>
      </c>
      <c r="O30" s="348">
        <v>1.2486999999999999</v>
      </c>
      <c r="P30" s="348">
        <v>17.524100000000001</v>
      </c>
      <c r="Q30" s="348">
        <v>16.915700000000001</v>
      </c>
      <c r="R30" s="348">
        <v>14.9937</v>
      </c>
      <c r="S30" s="348">
        <v>0.97199999999999998</v>
      </c>
      <c r="T30" s="348">
        <v>12.384399999999999</v>
      </c>
      <c r="U30" s="348">
        <v>-2.9901</v>
      </c>
      <c r="V30" s="348">
        <v>3.0202</v>
      </c>
      <c r="W30" s="348">
        <v>0.97199999999999998</v>
      </c>
      <c r="X30" s="348">
        <v>15.5305</v>
      </c>
      <c r="Y30" s="374"/>
      <c r="Z30" s="346">
        <v>2</v>
      </c>
      <c r="AA30" s="346">
        <v>2</v>
      </c>
      <c r="AB30" s="346">
        <v>4</v>
      </c>
      <c r="AC30" s="346">
        <v>11</v>
      </c>
      <c r="AD30" s="346">
        <v>11</v>
      </c>
      <c r="AE30" s="346">
        <v>12</v>
      </c>
      <c r="AF30" s="346">
        <v>12</v>
      </c>
      <c r="AG30" s="346">
        <v>2</v>
      </c>
      <c r="AH30" s="346">
        <v>2</v>
      </c>
      <c r="AI30" s="346">
        <v>7</v>
      </c>
      <c r="AJ30" s="346">
        <v>8</v>
      </c>
      <c r="AK30" s="346">
        <v>10</v>
      </c>
      <c r="AL30" s="346">
        <v>11</v>
      </c>
      <c r="AM30" s="346">
        <v>10</v>
      </c>
      <c r="AN30" s="346">
        <v>8</v>
      </c>
      <c r="AO30" s="373"/>
      <c r="AP30" s="348">
        <v>16.84</v>
      </c>
      <c r="AQ30" s="348">
        <v>18.8</v>
      </c>
      <c r="AR30" s="348">
        <v>15.55</v>
      </c>
      <c r="AS30" s="348">
        <v>7.74</v>
      </c>
      <c r="AT30" s="348">
        <v>2.09</v>
      </c>
      <c r="AU30" s="351"/>
      <c r="AV30" s="346">
        <v>2</v>
      </c>
      <c r="AW30" s="346">
        <v>2</v>
      </c>
      <c r="AX30" s="346">
        <v>2</v>
      </c>
      <c r="AY30" s="346">
        <v>7</v>
      </c>
      <c r="AZ30" s="346">
        <v>10</v>
      </c>
      <c r="BA30" s="362"/>
      <c r="BB30" s="348">
        <v>13.4889412722448</v>
      </c>
      <c r="BC30" s="375">
        <v>0.93119451516070895</v>
      </c>
      <c r="BD30" s="375">
        <v>7.9032470408569006E-2</v>
      </c>
      <c r="BE30" s="375">
        <v>0.45263841485606998</v>
      </c>
      <c r="BF30" s="373"/>
      <c r="BG30" s="348">
        <v>64.564800000000005</v>
      </c>
      <c r="BH30" s="348">
        <v>16.711500000000001</v>
      </c>
      <c r="BI30" s="348">
        <v>16.126799999999999</v>
      </c>
      <c r="BJ30" s="348">
        <v>2.5969000000000002</v>
      </c>
      <c r="BK30" s="373"/>
      <c r="BL30" s="372" t="s">
        <v>4139</v>
      </c>
      <c r="BM30" s="372" t="s">
        <v>4140</v>
      </c>
      <c r="BN30" s="372" t="s">
        <v>1320</v>
      </c>
      <c r="BO30" s="372" t="s">
        <v>4141</v>
      </c>
      <c r="BP30" s="372" t="s">
        <v>4142</v>
      </c>
      <c r="BQ30" s="373"/>
      <c r="BR30" s="354" t="s">
        <v>554</v>
      </c>
    </row>
    <row r="31" spans="1:70" s="428" customFormat="1" x14ac:dyDescent="0.25">
      <c r="A31" s="345" t="s">
        <v>4220</v>
      </c>
      <c r="B31" s="373"/>
      <c r="C31" s="719">
        <v>42366</v>
      </c>
      <c r="D31" s="373"/>
      <c r="E31" s="346">
        <v>26400.799999999999</v>
      </c>
      <c r="F31" s="373"/>
      <c r="G31" s="347">
        <v>57.637</v>
      </c>
      <c r="H31" s="374"/>
      <c r="I31" s="348">
        <v>-0.34239999999999998</v>
      </c>
      <c r="J31" s="348">
        <v>0.32379999999999998</v>
      </c>
      <c r="K31" s="348">
        <v>2.3148</v>
      </c>
      <c r="L31" s="348">
        <v>4.7393000000000001</v>
      </c>
      <c r="M31" s="348">
        <v>0.66890000000000005</v>
      </c>
      <c r="N31" s="350">
        <v>2.5678999999999998</v>
      </c>
      <c r="O31" s="348">
        <v>4.1600999999999999</v>
      </c>
      <c r="P31" s="348">
        <v>14.5648</v>
      </c>
      <c r="Q31" s="348">
        <v>13.0786</v>
      </c>
      <c r="R31" s="348">
        <v>17.761900000000001</v>
      </c>
      <c r="S31" s="348">
        <v>1.1850000000000001</v>
      </c>
      <c r="T31" s="348">
        <v>16.133400000000002</v>
      </c>
      <c r="U31" s="348">
        <v>-0.86</v>
      </c>
      <c r="V31" s="348">
        <v>4.9873000000000003</v>
      </c>
      <c r="W31" s="348">
        <v>1.1850000000000001</v>
      </c>
      <c r="X31" s="348">
        <v>18.048999999999999</v>
      </c>
      <c r="Y31" s="374"/>
      <c r="Z31" s="346">
        <v>14</v>
      </c>
      <c r="AA31" s="346">
        <v>15</v>
      </c>
      <c r="AB31" s="346">
        <v>2</v>
      </c>
      <c r="AC31" s="346">
        <v>3</v>
      </c>
      <c r="AD31" s="346">
        <v>7</v>
      </c>
      <c r="AE31" s="346">
        <v>4</v>
      </c>
      <c r="AF31" s="346">
        <v>2</v>
      </c>
      <c r="AG31" s="346">
        <v>7</v>
      </c>
      <c r="AH31" s="346">
        <v>10</v>
      </c>
      <c r="AI31" s="346">
        <v>2</v>
      </c>
      <c r="AJ31" s="346">
        <v>6</v>
      </c>
      <c r="AK31" s="346">
        <v>3</v>
      </c>
      <c r="AL31" s="346">
        <v>8</v>
      </c>
      <c r="AM31" s="346">
        <v>4</v>
      </c>
      <c r="AN31" s="346">
        <v>6</v>
      </c>
      <c r="AO31" s="373"/>
      <c r="AP31" s="348">
        <v>16.53</v>
      </c>
      <c r="AQ31" s="348">
        <v>16.27</v>
      </c>
      <c r="AR31" s="348">
        <v>12.78</v>
      </c>
      <c r="AS31" s="348">
        <v>9.31</v>
      </c>
      <c r="AT31" s="348">
        <v>6</v>
      </c>
      <c r="AU31" s="351"/>
      <c r="AV31" s="346">
        <v>3</v>
      </c>
      <c r="AW31" s="346">
        <v>6</v>
      </c>
      <c r="AX31" s="346">
        <v>7</v>
      </c>
      <c r="AY31" s="346">
        <v>4</v>
      </c>
      <c r="AZ31" s="346">
        <v>4</v>
      </c>
      <c r="BA31" s="362"/>
      <c r="BB31" s="348">
        <v>14.317861584259299</v>
      </c>
      <c r="BC31" s="375">
        <v>1.0175482658522801</v>
      </c>
      <c r="BD31" s="375">
        <v>5.9294763378921103E-2</v>
      </c>
      <c r="BE31" s="375">
        <v>0.148286445814027</v>
      </c>
      <c r="BF31" s="373"/>
      <c r="BG31" s="348">
        <v>56.9056</v>
      </c>
      <c r="BH31" s="348">
        <v>21.0867</v>
      </c>
      <c r="BI31" s="348">
        <v>20.860800000000001</v>
      </c>
      <c r="BJ31" s="348">
        <v>1.1469</v>
      </c>
      <c r="BK31" s="373"/>
      <c r="BL31" s="372" t="s">
        <v>2892</v>
      </c>
      <c r="BM31" s="372" t="s">
        <v>4144</v>
      </c>
      <c r="BN31" s="372" t="s">
        <v>4145</v>
      </c>
      <c r="BO31" s="372" t="s">
        <v>4146</v>
      </c>
      <c r="BP31" s="372" t="s">
        <v>4147</v>
      </c>
      <c r="BQ31" s="373"/>
      <c r="BR31" s="354" t="s">
        <v>554</v>
      </c>
    </row>
    <row r="32" spans="1:70" s="428" customFormat="1" x14ac:dyDescent="0.25">
      <c r="A32" s="345" t="s">
        <v>4221</v>
      </c>
      <c r="B32" s="373"/>
      <c r="C32" s="719">
        <v>41275</v>
      </c>
      <c r="D32" s="373"/>
      <c r="E32" s="346">
        <v>16737.900000000001</v>
      </c>
      <c r="F32" s="373"/>
      <c r="G32" s="347">
        <v>156.083</v>
      </c>
      <c r="H32" s="374"/>
      <c r="I32" s="348">
        <v>-0.31680000000000003</v>
      </c>
      <c r="J32" s="348">
        <v>0.74880000000000002</v>
      </c>
      <c r="K32" s="348">
        <v>0.96709999999999996</v>
      </c>
      <c r="L32" s="348">
        <v>2.0030000000000001</v>
      </c>
      <c r="M32" s="348">
        <v>-3.048</v>
      </c>
      <c r="N32" s="350">
        <v>-0.82540000000000002</v>
      </c>
      <c r="O32" s="348">
        <v>1.8329</v>
      </c>
      <c r="P32" s="348">
        <v>16.057099999999998</v>
      </c>
      <c r="Q32" s="348">
        <v>13.8933</v>
      </c>
      <c r="R32" s="348">
        <v>15.7926</v>
      </c>
      <c r="S32" s="348">
        <v>0.8992</v>
      </c>
      <c r="T32" s="348">
        <v>11.965299999999999</v>
      </c>
      <c r="U32" s="348">
        <v>-3.5798999999999999</v>
      </c>
      <c r="V32" s="348">
        <v>2.3186</v>
      </c>
      <c r="W32" s="348">
        <v>0.8992</v>
      </c>
      <c r="X32" s="348">
        <v>16.770199999999999</v>
      </c>
      <c r="Y32" s="374"/>
      <c r="Z32" s="346">
        <v>12</v>
      </c>
      <c r="AA32" s="346">
        <v>4</v>
      </c>
      <c r="AB32" s="346">
        <v>13</v>
      </c>
      <c r="AC32" s="346">
        <v>12</v>
      </c>
      <c r="AD32" s="346">
        <v>15</v>
      </c>
      <c r="AE32" s="346">
        <v>13</v>
      </c>
      <c r="AF32" s="346">
        <v>9</v>
      </c>
      <c r="AG32" s="346">
        <v>4</v>
      </c>
      <c r="AH32" s="346">
        <v>7</v>
      </c>
      <c r="AI32" s="346">
        <v>3</v>
      </c>
      <c r="AJ32" s="346">
        <v>10</v>
      </c>
      <c r="AK32" s="346">
        <v>12</v>
      </c>
      <c r="AL32" s="346">
        <v>14</v>
      </c>
      <c r="AM32" s="346">
        <v>11</v>
      </c>
      <c r="AN32" s="346">
        <v>10</v>
      </c>
      <c r="AO32" s="373"/>
      <c r="AP32" s="348">
        <v>16.11</v>
      </c>
      <c r="AQ32" s="348">
        <v>16.77</v>
      </c>
      <c r="AR32" s="348">
        <v>13.23</v>
      </c>
      <c r="AS32" s="348">
        <v>7.72</v>
      </c>
      <c r="AT32" s="348">
        <v>0.85</v>
      </c>
      <c r="AU32" s="351"/>
      <c r="AV32" s="346">
        <v>4</v>
      </c>
      <c r="AW32" s="346">
        <v>4</v>
      </c>
      <c r="AX32" s="346">
        <v>5</v>
      </c>
      <c r="AY32" s="346">
        <v>8</v>
      </c>
      <c r="AZ32" s="346">
        <v>12</v>
      </c>
      <c r="BA32" s="362"/>
      <c r="BB32" s="348">
        <v>14.4580686850465</v>
      </c>
      <c r="BC32" s="375">
        <v>1.0157474068543699</v>
      </c>
      <c r="BD32" s="375">
        <v>6.62213743070654E-2</v>
      </c>
      <c r="BE32" s="375">
        <v>0.25798548787661102</v>
      </c>
      <c r="BF32" s="373"/>
      <c r="BG32" s="348">
        <v>71.127099999999999</v>
      </c>
      <c r="BH32" s="348">
        <v>16.074200000000001</v>
      </c>
      <c r="BI32" s="348">
        <v>8.9641099999999998</v>
      </c>
      <c r="BJ32" s="348">
        <v>3.8345899999999999</v>
      </c>
      <c r="BK32" s="373"/>
      <c r="BL32" s="372" t="s">
        <v>4149</v>
      </c>
      <c r="BM32" s="372" t="s">
        <v>4150</v>
      </c>
      <c r="BN32" s="372" t="s">
        <v>4151</v>
      </c>
      <c r="BO32" s="372" t="s">
        <v>959</v>
      </c>
      <c r="BP32" s="372" t="s">
        <v>4152</v>
      </c>
      <c r="BQ32" s="373"/>
      <c r="BR32" s="354" t="s">
        <v>554</v>
      </c>
    </row>
    <row r="33" spans="1:70" s="428" customFormat="1" x14ac:dyDescent="0.25">
      <c r="A33" s="345" t="s">
        <v>4222</v>
      </c>
      <c r="B33" s="373"/>
      <c r="C33" s="719">
        <v>41275</v>
      </c>
      <c r="D33" s="373"/>
      <c r="E33" s="346">
        <v>15905.3</v>
      </c>
      <c r="F33" s="373"/>
      <c r="G33" s="347">
        <v>1486.268</v>
      </c>
      <c r="H33" s="374"/>
      <c r="I33" s="348">
        <v>-0.16239999999999999</v>
      </c>
      <c r="J33" s="348">
        <v>0.5585</v>
      </c>
      <c r="K33" s="348">
        <v>1.5528</v>
      </c>
      <c r="L33" s="348">
        <v>0.48420000000000002</v>
      </c>
      <c r="M33" s="348">
        <v>-5.0094000000000003</v>
      </c>
      <c r="N33" s="350">
        <v>-3.0129000000000001</v>
      </c>
      <c r="O33" s="348">
        <v>1.5182</v>
      </c>
      <c r="P33" s="348">
        <v>15.339499999999999</v>
      </c>
      <c r="Q33" s="348">
        <v>16.314</v>
      </c>
      <c r="R33" s="348">
        <v>13.7882</v>
      </c>
      <c r="S33" s="348">
        <v>1.3737999999999999</v>
      </c>
      <c r="T33" s="348">
        <v>9.3771000000000004</v>
      </c>
      <c r="U33" s="348">
        <v>-5.8994999999999997</v>
      </c>
      <c r="V33" s="348">
        <v>-2.4641999999999999</v>
      </c>
      <c r="W33" s="348">
        <v>1.3737999999999999</v>
      </c>
      <c r="X33" s="348">
        <v>14.187099999999999</v>
      </c>
      <c r="Y33" s="374"/>
      <c r="Z33" s="346">
        <v>5</v>
      </c>
      <c r="AA33" s="346">
        <v>10</v>
      </c>
      <c r="AB33" s="346">
        <v>10</v>
      </c>
      <c r="AC33" s="346">
        <v>16</v>
      </c>
      <c r="AD33" s="346">
        <v>16</v>
      </c>
      <c r="AE33" s="346">
        <v>15</v>
      </c>
      <c r="AF33" s="346">
        <v>10</v>
      </c>
      <c r="AG33" s="346">
        <v>5</v>
      </c>
      <c r="AH33" s="346">
        <v>3</v>
      </c>
      <c r="AI33" s="346">
        <v>10</v>
      </c>
      <c r="AJ33" s="346">
        <v>4</v>
      </c>
      <c r="AK33" s="346">
        <v>16</v>
      </c>
      <c r="AL33" s="346">
        <v>16</v>
      </c>
      <c r="AM33" s="346">
        <v>16</v>
      </c>
      <c r="AN33" s="346">
        <v>4</v>
      </c>
      <c r="AO33" s="373"/>
      <c r="AP33" s="348">
        <v>14.87</v>
      </c>
      <c r="AQ33" s="348">
        <v>16.98</v>
      </c>
      <c r="AR33" s="348">
        <v>13.32</v>
      </c>
      <c r="AS33" s="348">
        <v>6.06</v>
      </c>
      <c r="AT33" s="348">
        <v>-4.4000000000000004</v>
      </c>
      <c r="AU33" s="351"/>
      <c r="AV33" s="346">
        <v>9</v>
      </c>
      <c r="AW33" s="346">
        <v>3</v>
      </c>
      <c r="AX33" s="346">
        <v>4</v>
      </c>
      <c r="AY33" s="346">
        <v>13</v>
      </c>
      <c r="AZ33" s="346">
        <v>16</v>
      </c>
      <c r="BA33" s="362"/>
      <c r="BB33" s="348">
        <v>13.0419372799157</v>
      </c>
      <c r="BC33" s="375">
        <v>0.89578099044797499</v>
      </c>
      <c r="BD33" s="375">
        <v>6.6676610664417907E-2</v>
      </c>
      <c r="BE33" s="375">
        <v>0.25275383387372402</v>
      </c>
      <c r="BF33" s="373"/>
      <c r="BG33" s="348">
        <v>79.885000000000005</v>
      </c>
      <c r="BH33" s="348">
        <v>9.1798400000000004</v>
      </c>
      <c r="BI33" s="348">
        <v>9.5471500000000002</v>
      </c>
      <c r="BJ33" s="348">
        <v>1.38801</v>
      </c>
      <c r="BK33" s="373"/>
      <c r="BL33" s="372" t="s">
        <v>4154</v>
      </c>
      <c r="BM33" s="372" t="s">
        <v>4155</v>
      </c>
      <c r="BN33" s="372" t="s">
        <v>4156</v>
      </c>
      <c r="BO33" s="372" t="s">
        <v>4157</v>
      </c>
      <c r="BP33" s="372" t="s">
        <v>4158</v>
      </c>
      <c r="BQ33" s="373"/>
      <c r="BR33" s="354" t="s">
        <v>554</v>
      </c>
    </row>
    <row r="34" spans="1:70" s="428" customFormat="1" x14ac:dyDescent="0.25">
      <c r="A34" s="345" t="s">
        <v>4223</v>
      </c>
      <c r="B34" s="373"/>
      <c r="C34" s="719">
        <v>41275</v>
      </c>
      <c r="D34" s="373"/>
      <c r="E34" s="346">
        <v>14908.4</v>
      </c>
      <c r="F34" s="373"/>
      <c r="G34" s="347">
        <v>144.64259999999999</v>
      </c>
      <c r="H34" s="374"/>
      <c r="I34" s="348">
        <v>-0.32519999999999999</v>
      </c>
      <c r="J34" s="348">
        <v>0.33019999999999999</v>
      </c>
      <c r="K34" s="348">
        <v>0.80069999999999997</v>
      </c>
      <c r="L34" s="348">
        <v>1.9279999999999999</v>
      </c>
      <c r="M34" s="348">
        <v>1.2694000000000001</v>
      </c>
      <c r="N34" s="350">
        <v>1.5828</v>
      </c>
      <c r="O34" s="348">
        <v>1.4371</v>
      </c>
      <c r="P34" s="348">
        <v>14.8187</v>
      </c>
      <c r="Q34" s="348">
        <v>14.2066</v>
      </c>
      <c r="R34" s="348">
        <v>11.437099999999999</v>
      </c>
      <c r="S34" s="348">
        <v>0.1116</v>
      </c>
      <c r="T34" s="348">
        <v>12.301399999999999</v>
      </c>
      <c r="U34" s="348">
        <v>0.623</v>
      </c>
      <c r="V34" s="348">
        <v>3.5642999999999998</v>
      </c>
      <c r="W34" s="348">
        <v>0.1116</v>
      </c>
      <c r="X34" s="348">
        <v>13.946199999999999</v>
      </c>
      <c r="Y34" s="374"/>
      <c r="Z34" s="346">
        <v>13</v>
      </c>
      <c r="AA34" s="346">
        <v>14</v>
      </c>
      <c r="AB34" s="346">
        <v>14</v>
      </c>
      <c r="AC34" s="346">
        <v>13</v>
      </c>
      <c r="AD34" s="346">
        <v>4</v>
      </c>
      <c r="AE34" s="346">
        <v>6</v>
      </c>
      <c r="AF34" s="346">
        <v>11</v>
      </c>
      <c r="AG34" s="346">
        <v>6</v>
      </c>
      <c r="AH34" s="346">
        <v>4</v>
      </c>
      <c r="AI34" s="346">
        <v>15</v>
      </c>
      <c r="AJ34" s="346">
        <v>15</v>
      </c>
      <c r="AK34" s="346">
        <v>11</v>
      </c>
      <c r="AL34" s="346">
        <v>4</v>
      </c>
      <c r="AM34" s="346">
        <v>6</v>
      </c>
      <c r="AN34" s="346">
        <v>15</v>
      </c>
      <c r="AO34" s="373"/>
      <c r="AP34" s="348">
        <v>13.19</v>
      </c>
      <c r="AQ34" s="348">
        <v>15.94</v>
      </c>
      <c r="AR34" s="348">
        <v>12.66</v>
      </c>
      <c r="AS34" s="348">
        <v>7.76</v>
      </c>
      <c r="AT34" s="348">
        <v>3.37</v>
      </c>
      <c r="AU34" s="351"/>
      <c r="AV34" s="346">
        <v>13</v>
      </c>
      <c r="AW34" s="346">
        <v>8</v>
      </c>
      <c r="AX34" s="346">
        <v>8</v>
      </c>
      <c r="AY34" s="346">
        <v>6</v>
      </c>
      <c r="AZ34" s="346">
        <v>8</v>
      </c>
      <c r="BA34" s="362"/>
      <c r="BB34" s="348">
        <v>13.841366002590499</v>
      </c>
      <c r="BC34" s="375">
        <v>0.97265944362975598</v>
      </c>
      <c r="BD34" s="375">
        <v>6.2031080741703201E-2</v>
      </c>
      <c r="BE34" s="375">
        <v>0.18881774406458501</v>
      </c>
      <c r="BF34" s="373"/>
      <c r="BG34" s="348">
        <v>63.823799999999999</v>
      </c>
      <c r="BH34" s="348">
        <v>19.653700000000001</v>
      </c>
      <c r="BI34" s="348">
        <v>15.2087</v>
      </c>
      <c r="BJ34" s="348">
        <v>1.3138000000000001</v>
      </c>
      <c r="BK34" s="373"/>
      <c r="BL34" s="372" t="s">
        <v>4160</v>
      </c>
      <c r="BM34" s="372" t="s">
        <v>4161</v>
      </c>
      <c r="BN34" s="372" t="s">
        <v>4162</v>
      </c>
      <c r="BO34" s="372" t="s">
        <v>4163</v>
      </c>
      <c r="BP34" s="372" t="s">
        <v>4164</v>
      </c>
      <c r="BQ34" s="373"/>
      <c r="BR34" s="354" t="s">
        <v>554</v>
      </c>
    </row>
    <row r="35" spans="1:70" s="428" customFormat="1" x14ac:dyDescent="0.25">
      <c r="A35" s="345" t="s">
        <v>4224</v>
      </c>
      <c r="B35" s="373"/>
      <c r="C35" s="719">
        <v>41275</v>
      </c>
      <c r="D35" s="373"/>
      <c r="E35" s="346">
        <v>14621.1</v>
      </c>
      <c r="F35" s="373"/>
      <c r="G35" s="347">
        <v>69.459999999999994</v>
      </c>
      <c r="H35" s="374"/>
      <c r="I35" s="348">
        <v>-0.115</v>
      </c>
      <c r="J35" s="348">
        <v>0.60829999999999995</v>
      </c>
      <c r="K35" s="348">
        <v>1.758</v>
      </c>
      <c r="L35" s="348">
        <v>3.3477000000000001</v>
      </c>
      <c r="M35" s="348">
        <v>0</v>
      </c>
      <c r="N35" s="350">
        <v>1.9821</v>
      </c>
      <c r="O35" s="348">
        <v>2.7826</v>
      </c>
      <c r="P35" s="348">
        <v>12.8527</v>
      </c>
      <c r="Q35" s="348">
        <v>9.4711999999999996</v>
      </c>
      <c r="R35" s="348">
        <v>11.403499999999999</v>
      </c>
      <c r="S35" s="348">
        <v>1.4015</v>
      </c>
      <c r="T35" s="348">
        <v>13.924899999999999</v>
      </c>
      <c r="U35" s="348">
        <v>-0.52990000000000004</v>
      </c>
      <c r="V35" s="348">
        <v>3.6097999999999999</v>
      </c>
      <c r="W35" s="348">
        <v>1.4015</v>
      </c>
      <c r="X35" s="348">
        <v>13.861599999999999</v>
      </c>
      <c r="Y35" s="374"/>
      <c r="Z35" s="346">
        <v>4</v>
      </c>
      <c r="AA35" s="346">
        <v>7</v>
      </c>
      <c r="AB35" s="346">
        <v>6</v>
      </c>
      <c r="AC35" s="346">
        <v>7</v>
      </c>
      <c r="AD35" s="346">
        <v>9</v>
      </c>
      <c r="AE35" s="346">
        <v>5</v>
      </c>
      <c r="AF35" s="346">
        <v>7</v>
      </c>
      <c r="AG35" s="346">
        <v>11</v>
      </c>
      <c r="AH35" s="346">
        <v>15</v>
      </c>
      <c r="AI35" s="346">
        <v>16</v>
      </c>
      <c r="AJ35" s="346">
        <v>3</v>
      </c>
      <c r="AK35" s="346">
        <v>6</v>
      </c>
      <c r="AL35" s="346">
        <v>7</v>
      </c>
      <c r="AM35" s="346">
        <v>5</v>
      </c>
      <c r="AN35" s="346">
        <v>3</v>
      </c>
      <c r="AO35" s="373"/>
      <c r="AP35" s="348">
        <v>10.97</v>
      </c>
      <c r="AQ35" s="348">
        <v>11.62</v>
      </c>
      <c r="AR35" s="348">
        <v>10.8</v>
      </c>
      <c r="AS35" s="348">
        <v>8.1300000000000008</v>
      </c>
      <c r="AT35" s="348">
        <v>3.88</v>
      </c>
      <c r="AU35" s="351"/>
      <c r="AV35" s="346">
        <v>16</v>
      </c>
      <c r="AW35" s="346">
        <v>15</v>
      </c>
      <c r="AX35" s="346">
        <v>14</v>
      </c>
      <c r="AY35" s="346">
        <v>5</v>
      </c>
      <c r="AZ35" s="346">
        <v>7</v>
      </c>
      <c r="BA35" s="362"/>
      <c r="BB35" s="348">
        <v>13.630068034459599</v>
      </c>
      <c r="BC35" s="375">
        <v>0.96371075828319297</v>
      </c>
      <c r="BD35" s="375">
        <v>5.3149921025504199E-2</v>
      </c>
      <c r="BE35" s="375">
        <v>6.0821991783948898E-2</v>
      </c>
      <c r="BF35" s="373"/>
      <c r="BG35" s="348">
        <v>66.206000000000003</v>
      </c>
      <c r="BH35" s="348">
        <v>11.1769</v>
      </c>
      <c r="BI35" s="348">
        <v>20.9879</v>
      </c>
      <c r="BJ35" s="348">
        <v>1.6292</v>
      </c>
      <c r="BK35" s="373"/>
      <c r="BL35" s="372" t="s">
        <v>4166</v>
      </c>
      <c r="BM35" s="372" t="s">
        <v>4167</v>
      </c>
      <c r="BN35" s="372" t="s">
        <v>4168</v>
      </c>
      <c r="BO35" s="372" t="s">
        <v>4169</v>
      </c>
      <c r="BP35" s="372" t="s">
        <v>735</v>
      </c>
      <c r="BQ35" s="373"/>
      <c r="BR35" s="354" t="s">
        <v>554</v>
      </c>
    </row>
    <row r="36" spans="1:70" s="428" customFormat="1" x14ac:dyDescent="0.25">
      <c r="A36" s="345" t="s">
        <v>4225</v>
      </c>
      <c r="B36" s="373"/>
      <c r="C36" s="719">
        <v>41275</v>
      </c>
      <c r="D36" s="373"/>
      <c r="E36" s="346">
        <v>14107.5</v>
      </c>
      <c r="F36" s="373"/>
      <c r="G36" s="347">
        <v>1037.8800000000001</v>
      </c>
      <c r="H36" s="374"/>
      <c r="I36" s="348">
        <v>-0.1827</v>
      </c>
      <c r="J36" s="348">
        <v>0.36070000000000002</v>
      </c>
      <c r="K36" s="348">
        <v>1.3258000000000001</v>
      </c>
      <c r="L36" s="348">
        <v>1.3029999999999999</v>
      </c>
      <c r="M36" s="348">
        <v>-1.7522</v>
      </c>
      <c r="N36" s="350">
        <v>0.23760000000000001</v>
      </c>
      <c r="O36" s="348">
        <v>2.8106</v>
      </c>
      <c r="P36" s="348">
        <v>12.697900000000001</v>
      </c>
      <c r="Q36" s="348">
        <v>12.2607</v>
      </c>
      <c r="R36" s="348">
        <v>13.3226</v>
      </c>
      <c r="S36" s="348">
        <v>0.25019999999999998</v>
      </c>
      <c r="T36" s="348">
        <v>10.8361</v>
      </c>
      <c r="U36" s="348">
        <v>-3.0724999999999998</v>
      </c>
      <c r="V36" s="348">
        <v>0.18049999999999999</v>
      </c>
      <c r="W36" s="348">
        <v>0.25019999999999998</v>
      </c>
      <c r="X36" s="348">
        <v>14.852499999999999</v>
      </c>
      <c r="Y36" s="374"/>
      <c r="Z36" s="346">
        <v>7</v>
      </c>
      <c r="AA36" s="346">
        <v>13</v>
      </c>
      <c r="AB36" s="346">
        <v>12</v>
      </c>
      <c r="AC36" s="346">
        <v>15</v>
      </c>
      <c r="AD36" s="346">
        <v>12</v>
      </c>
      <c r="AE36" s="346">
        <v>10</v>
      </c>
      <c r="AF36" s="346">
        <v>6</v>
      </c>
      <c r="AG36" s="346">
        <v>13</v>
      </c>
      <c r="AH36" s="346">
        <v>12</v>
      </c>
      <c r="AI36" s="346">
        <v>11</v>
      </c>
      <c r="AJ36" s="346">
        <v>13</v>
      </c>
      <c r="AK36" s="346">
        <v>15</v>
      </c>
      <c r="AL36" s="346">
        <v>12</v>
      </c>
      <c r="AM36" s="346">
        <v>14</v>
      </c>
      <c r="AN36" s="346">
        <v>13</v>
      </c>
      <c r="AO36" s="373"/>
      <c r="AP36" s="348">
        <v>13.74</v>
      </c>
      <c r="AQ36" s="348">
        <v>14.25</v>
      </c>
      <c r="AR36" s="348">
        <v>10.85</v>
      </c>
      <c r="AS36" s="348">
        <v>6.57</v>
      </c>
      <c r="AT36" s="348">
        <v>-0.21</v>
      </c>
      <c r="AU36" s="351"/>
      <c r="AV36" s="346">
        <v>12</v>
      </c>
      <c r="AW36" s="346">
        <v>13</v>
      </c>
      <c r="AX36" s="346">
        <v>13</v>
      </c>
      <c r="AY36" s="346">
        <v>11</v>
      </c>
      <c r="AZ36" s="346">
        <v>14</v>
      </c>
      <c r="BA36" s="362"/>
      <c r="BB36" s="348">
        <v>12.451762314033401</v>
      </c>
      <c r="BC36" s="375">
        <v>0.85956063167635799</v>
      </c>
      <c r="BD36" s="375">
        <v>5.3088851058139701E-2</v>
      </c>
      <c r="BE36" s="375">
        <v>6.9152897061570406E-2</v>
      </c>
      <c r="BF36" s="373"/>
      <c r="BG36" s="348">
        <v>74.761600000000001</v>
      </c>
      <c r="BH36" s="348">
        <v>5.8122400000000001</v>
      </c>
      <c r="BI36" s="348">
        <v>16.9572</v>
      </c>
      <c r="BJ36" s="348">
        <v>2.46896</v>
      </c>
      <c r="BK36" s="373"/>
      <c r="BL36" s="372" t="s">
        <v>1036</v>
      </c>
      <c r="BM36" s="372" t="s">
        <v>4171</v>
      </c>
      <c r="BN36" s="372" t="s">
        <v>4172</v>
      </c>
      <c r="BO36" s="372" t="s">
        <v>4173</v>
      </c>
      <c r="BP36" s="372" t="s">
        <v>4174</v>
      </c>
      <c r="BQ36" s="373"/>
      <c r="BR36" s="354" t="s">
        <v>554</v>
      </c>
    </row>
    <row r="37" spans="1:70" s="428" customFormat="1" x14ac:dyDescent="0.25">
      <c r="A37" s="345" t="s">
        <v>4226</v>
      </c>
      <c r="B37" s="373"/>
      <c r="C37" s="719">
        <v>41276</v>
      </c>
      <c r="D37" s="373"/>
      <c r="E37" s="346">
        <v>8701.66</v>
      </c>
      <c r="F37" s="373"/>
      <c r="G37" s="347">
        <v>201.18</v>
      </c>
      <c r="H37" s="374"/>
      <c r="I37" s="348">
        <v>-0.21329999999999999</v>
      </c>
      <c r="J37" s="348">
        <v>0.55979999999999996</v>
      </c>
      <c r="K37" s="348">
        <v>1.6009</v>
      </c>
      <c r="L37" s="348">
        <v>3.1534</v>
      </c>
      <c r="M37" s="348">
        <v>1.1311</v>
      </c>
      <c r="N37" s="350">
        <v>1.4779</v>
      </c>
      <c r="O37" s="348">
        <v>2.8296999999999999</v>
      </c>
      <c r="P37" s="348">
        <v>12.805899999999999</v>
      </c>
      <c r="Q37" s="348">
        <v>12.096299999999999</v>
      </c>
      <c r="R37" s="348">
        <v>15.5562</v>
      </c>
      <c r="S37" s="348">
        <v>0.84209999999999996</v>
      </c>
      <c r="T37" s="348">
        <v>13.276999999999999</v>
      </c>
      <c r="U37" s="348">
        <v>-0.31219999999999998</v>
      </c>
      <c r="V37" s="348">
        <v>3.5569000000000002</v>
      </c>
      <c r="W37" s="348">
        <v>0.84209999999999996</v>
      </c>
      <c r="X37" s="348">
        <v>15.0619</v>
      </c>
      <c r="Y37" s="374"/>
      <c r="Z37" s="346">
        <v>9</v>
      </c>
      <c r="AA37" s="346">
        <v>9</v>
      </c>
      <c r="AB37" s="346">
        <v>9</v>
      </c>
      <c r="AC37" s="346">
        <v>8</v>
      </c>
      <c r="AD37" s="346">
        <v>5</v>
      </c>
      <c r="AE37" s="346">
        <v>7</v>
      </c>
      <c r="AF37" s="346">
        <v>5</v>
      </c>
      <c r="AG37" s="346">
        <v>12</v>
      </c>
      <c r="AH37" s="346">
        <v>13</v>
      </c>
      <c r="AI37" s="346">
        <v>5</v>
      </c>
      <c r="AJ37" s="346">
        <v>11</v>
      </c>
      <c r="AK37" s="346">
        <v>8</v>
      </c>
      <c r="AL37" s="346">
        <v>6</v>
      </c>
      <c r="AM37" s="346">
        <v>7</v>
      </c>
      <c r="AN37" s="346">
        <v>11</v>
      </c>
      <c r="AO37" s="373"/>
      <c r="AP37" s="348">
        <v>15.44</v>
      </c>
      <c r="AQ37" s="348">
        <v>14.97</v>
      </c>
      <c r="AR37" s="348">
        <v>11.3</v>
      </c>
      <c r="AS37" s="348">
        <v>7.62</v>
      </c>
      <c r="AT37" s="348">
        <v>4.17</v>
      </c>
      <c r="AU37" s="351"/>
      <c r="AV37" s="346">
        <v>6</v>
      </c>
      <c r="AW37" s="346">
        <v>12</v>
      </c>
      <c r="AX37" s="346">
        <v>11</v>
      </c>
      <c r="AY37" s="346">
        <v>9</v>
      </c>
      <c r="AZ37" s="346">
        <v>6</v>
      </c>
      <c r="BA37" s="362"/>
      <c r="BB37" s="348">
        <v>13.515705046522299</v>
      </c>
      <c r="BC37" s="375">
        <v>0.96486659087084703</v>
      </c>
      <c r="BD37" s="375">
        <v>5.1419512278953701E-2</v>
      </c>
      <c r="BE37" s="375">
        <v>5.9363488582557203E-2</v>
      </c>
      <c r="BF37" s="373"/>
      <c r="BG37" s="348">
        <v>71.242500000000007</v>
      </c>
      <c r="BH37" s="348">
        <v>16.616900000000001</v>
      </c>
      <c r="BI37" s="348">
        <v>8.92502</v>
      </c>
      <c r="BJ37" s="348">
        <v>3.2155800000000001</v>
      </c>
      <c r="BK37" s="373"/>
      <c r="BL37" s="372" t="s">
        <v>4176</v>
      </c>
      <c r="BM37" s="372" t="s">
        <v>4177</v>
      </c>
      <c r="BN37" s="372" t="s">
        <v>4178</v>
      </c>
      <c r="BO37" s="372" t="s">
        <v>4179</v>
      </c>
      <c r="BP37" s="372" t="s">
        <v>4180</v>
      </c>
      <c r="BQ37" s="373"/>
      <c r="BR37" s="354" t="s">
        <v>554</v>
      </c>
    </row>
    <row r="38" spans="1:70" s="428" customFormat="1" x14ac:dyDescent="0.25">
      <c r="A38" s="345" t="s">
        <v>4227</v>
      </c>
      <c r="B38" s="373"/>
      <c r="C38" s="719">
        <v>41275</v>
      </c>
      <c r="D38" s="373"/>
      <c r="E38" s="346">
        <v>6928.81</v>
      </c>
      <c r="F38" s="373"/>
      <c r="G38" s="347">
        <v>178.17099999999999</v>
      </c>
      <c r="H38" s="374"/>
      <c r="I38" s="348">
        <v>-0.27929999999999999</v>
      </c>
      <c r="J38" s="348">
        <v>0.11409999999999999</v>
      </c>
      <c r="K38" s="348">
        <v>0.33389999999999997</v>
      </c>
      <c r="L38" s="348">
        <v>2.6431</v>
      </c>
      <c r="M38" s="348">
        <v>-0.63849999999999996</v>
      </c>
      <c r="N38" s="350">
        <v>1.133</v>
      </c>
      <c r="O38" s="348">
        <v>0.89359999999999995</v>
      </c>
      <c r="P38" s="348">
        <v>11.402699999999999</v>
      </c>
      <c r="Q38" s="348">
        <v>12.9467</v>
      </c>
      <c r="R38" s="348">
        <v>15.7394</v>
      </c>
      <c r="S38" s="348">
        <v>0.20019999999999999</v>
      </c>
      <c r="T38" s="348">
        <v>11.7613</v>
      </c>
      <c r="U38" s="348">
        <v>-2.9786000000000001</v>
      </c>
      <c r="V38" s="348">
        <v>3.2856999999999998</v>
      </c>
      <c r="W38" s="348">
        <v>0.20019999999999999</v>
      </c>
      <c r="X38" s="348">
        <v>16.577500000000001</v>
      </c>
      <c r="Y38" s="374"/>
      <c r="Z38" s="346">
        <v>11</v>
      </c>
      <c r="AA38" s="346">
        <v>16</v>
      </c>
      <c r="AB38" s="346">
        <v>16</v>
      </c>
      <c r="AC38" s="346">
        <v>10</v>
      </c>
      <c r="AD38" s="346">
        <v>10</v>
      </c>
      <c r="AE38" s="346">
        <v>8</v>
      </c>
      <c r="AF38" s="346">
        <v>13</v>
      </c>
      <c r="AG38" s="346">
        <v>14</v>
      </c>
      <c r="AH38" s="346">
        <v>11</v>
      </c>
      <c r="AI38" s="346">
        <v>4</v>
      </c>
      <c r="AJ38" s="346">
        <v>14</v>
      </c>
      <c r="AK38" s="346">
        <v>13</v>
      </c>
      <c r="AL38" s="346">
        <v>10</v>
      </c>
      <c r="AM38" s="346">
        <v>9</v>
      </c>
      <c r="AN38" s="346">
        <v>14</v>
      </c>
      <c r="AO38" s="373"/>
      <c r="AP38" s="348">
        <v>15.53</v>
      </c>
      <c r="AQ38" s="348">
        <v>16.22</v>
      </c>
      <c r="AR38" s="348">
        <v>10.89</v>
      </c>
      <c r="AS38" s="348">
        <v>5.76</v>
      </c>
      <c r="AT38" s="348">
        <v>1.74</v>
      </c>
      <c r="AU38" s="351"/>
      <c r="AV38" s="346">
        <v>5</v>
      </c>
      <c r="AW38" s="346">
        <v>7</v>
      </c>
      <c r="AX38" s="346">
        <v>12</v>
      </c>
      <c r="AY38" s="346">
        <v>14</v>
      </c>
      <c r="AZ38" s="346">
        <v>11</v>
      </c>
      <c r="BA38" s="362"/>
      <c r="BB38" s="348">
        <v>12.0853985565684</v>
      </c>
      <c r="BC38" s="375">
        <v>0.86159410558402705</v>
      </c>
      <c r="BD38" s="375">
        <v>4.9475277567581903E-2</v>
      </c>
      <c r="BE38" s="375">
        <v>3.0351896692747501E-2</v>
      </c>
      <c r="BF38" s="373"/>
      <c r="BG38" s="348">
        <v>69.356999999999999</v>
      </c>
      <c r="BH38" s="348">
        <v>13.845000000000001</v>
      </c>
      <c r="BI38" s="348">
        <v>11.180899999999999</v>
      </c>
      <c r="BJ38" s="348">
        <v>5.6170999999999998</v>
      </c>
      <c r="BK38" s="373"/>
      <c r="BL38" s="372" t="s">
        <v>4182</v>
      </c>
      <c r="BM38" s="372" t="s">
        <v>4183</v>
      </c>
      <c r="BN38" s="372" t="s">
        <v>4184</v>
      </c>
      <c r="BO38" s="372" t="s">
        <v>2064</v>
      </c>
      <c r="BP38" s="372" t="s">
        <v>799</v>
      </c>
      <c r="BQ38" s="373"/>
      <c r="BR38" s="354" t="s">
        <v>554</v>
      </c>
    </row>
    <row r="39" spans="1:70" s="428" customFormat="1" ht="11" x14ac:dyDescent="0.3">
      <c r="A39" s="841" t="s">
        <v>4228</v>
      </c>
      <c r="B39" s="842"/>
      <c r="C39" s="843">
        <v>41275</v>
      </c>
      <c r="D39" s="842"/>
      <c r="E39" s="844">
        <v>6311.43</v>
      </c>
      <c r="F39" s="842"/>
      <c r="G39" s="845">
        <v>138.25800000000001</v>
      </c>
      <c r="H39" s="847"/>
      <c r="I39" s="846">
        <v>0.1434</v>
      </c>
      <c r="J39" s="846">
        <v>1.0178</v>
      </c>
      <c r="K39" s="846">
        <v>2.9287000000000001</v>
      </c>
      <c r="L39" s="846">
        <v>4.274</v>
      </c>
      <c r="M39" s="846">
        <v>0.81889999999999996</v>
      </c>
      <c r="N39" s="848">
        <v>0.371</v>
      </c>
      <c r="O39" s="846">
        <v>0.25629999999999997</v>
      </c>
      <c r="P39" s="846">
        <v>12.9861</v>
      </c>
      <c r="Q39" s="846">
        <v>13.3703</v>
      </c>
      <c r="R39" s="846">
        <v>15.130100000000001</v>
      </c>
      <c r="S39" s="846">
        <v>2.1356999999999999</v>
      </c>
      <c r="T39" s="846">
        <v>14.501300000000001</v>
      </c>
      <c r="U39" s="846">
        <v>2.0299999999999999E-2</v>
      </c>
      <c r="V39" s="846">
        <v>3.4741</v>
      </c>
      <c r="W39" s="846">
        <v>2.1356999999999999</v>
      </c>
      <c r="X39" s="846">
        <v>15.2066</v>
      </c>
      <c r="Y39" s="847"/>
      <c r="Z39" s="844">
        <v>1</v>
      </c>
      <c r="AA39" s="844">
        <v>1</v>
      </c>
      <c r="AB39" s="844">
        <v>1</v>
      </c>
      <c r="AC39" s="844">
        <v>4</v>
      </c>
      <c r="AD39" s="844">
        <v>6</v>
      </c>
      <c r="AE39" s="844">
        <v>9</v>
      </c>
      <c r="AF39" s="844">
        <v>14</v>
      </c>
      <c r="AG39" s="844">
        <v>10</v>
      </c>
      <c r="AH39" s="844">
        <v>8</v>
      </c>
      <c r="AI39" s="844">
        <v>6</v>
      </c>
      <c r="AJ39" s="844">
        <v>1</v>
      </c>
      <c r="AK39" s="844">
        <v>5</v>
      </c>
      <c r="AL39" s="844">
        <v>5</v>
      </c>
      <c r="AM39" s="844">
        <v>8</v>
      </c>
      <c r="AN39" s="844">
        <v>1</v>
      </c>
      <c r="AO39" s="842"/>
      <c r="AP39" s="846">
        <v>15.14</v>
      </c>
      <c r="AQ39" s="846">
        <v>15.41</v>
      </c>
      <c r="AR39" s="846">
        <v>11.75</v>
      </c>
      <c r="AS39" s="846">
        <v>6.82</v>
      </c>
      <c r="AT39" s="846">
        <v>5.16</v>
      </c>
      <c r="AU39" s="849"/>
      <c r="AV39" s="844">
        <v>7</v>
      </c>
      <c r="AW39" s="844">
        <v>10</v>
      </c>
      <c r="AX39" s="844">
        <v>9</v>
      </c>
      <c r="AY39" s="844">
        <v>10</v>
      </c>
      <c r="AZ39" s="844">
        <v>5</v>
      </c>
      <c r="BA39" s="851"/>
      <c r="BB39" s="846">
        <v>14.3592773818115</v>
      </c>
      <c r="BC39" s="852">
        <v>0.99180344186522995</v>
      </c>
      <c r="BD39" s="852">
        <v>4.9629142061670503E-2</v>
      </c>
      <c r="BE39" s="852">
        <v>2.9678836005134102E-2</v>
      </c>
      <c r="BF39" s="842"/>
      <c r="BG39" s="846">
        <v>65.637699999999995</v>
      </c>
      <c r="BH39" s="846">
        <v>22.554099999999998</v>
      </c>
      <c r="BI39" s="846">
        <v>10.6655</v>
      </c>
      <c r="BJ39" s="846">
        <v>1.1427</v>
      </c>
      <c r="BK39" s="842"/>
      <c r="BL39" s="855" t="s">
        <v>4186</v>
      </c>
      <c r="BM39" s="855" t="s">
        <v>4187</v>
      </c>
      <c r="BN39" s="855" t="s">
        <v>4188</v>
      </c>
      <c r="BO39" s="855" t="s">
        <v>4189</v>
      </c>
      <c r="BP39" s="855" t="s">
        <v>4190</v>
      </c>
      <c r="BQ39" s="842"/>
      <c r="BR39" s="856" t="s">
        <v>554</v>
      </c>
    </row>
    <row r="40" spans="1:70" s="428" customFormat="1" x14ac:dyDescent="0.25">
      <c r="A40" s="345" t="s">
        <v>4229</v>
      </c>
      <c r="B40" s="373"/>
      <c r="C40" s="719">
        <v>41275</v>
      </c>
      <c r="D40" s="373"/>
      <c r="E40" s="346">
        <v>6242.32</v>
      </c>
      <c r="F40" s="373"/>
      <c r="G40" s="347">
        <v>1606.8136999999999</v>
      </c>
      <c r="H40" s="374"/>
      <c r="I40" s="348">
        <v>-0.25929999999999997</v>
      </c>
      <c r="J40" s="348">
        <v>0.4879</v>
      </c>
      <c r="K40" s="348">
        <v>1.8057000000000001</v>
      </c>
      <c r="L40" s="348">
        <v>1.5951</v>
      </c>
      <c r="M40" s="348">
        <v>-2.5731000000000002</v>
      </c>
      <c r="N40" s="350">
        <v>-3.4491000000000001</v>
      </c>
      <c r="O40" s="348">
        <v>-0.1023</v>
      </c>
      <c r="P40" s="348">
        <v>13.8665</v>
      </c>
      <c r="Q40" s="348">
        <v>13.333600000000001</v>
      </c>
      <c r="R40" s="348">
        <v>13.1182</v>
      </c>
      <c r="S40" s="348">
        <v>1.2249000000000001</v>
      </c>
      <c r="T40" s="348">
        <v>10.9976</v>
      </c>
      <c r="U40" s="348">
        <v>-3.9672000000000001</v>
      </c>
      <c r="V40" s="348">
        <v>-0.28820000000000001</v>
      </c>
      <c r="W40" s="348">
        <v>1.2249000000000001</v>
      </c>
      <c r="X40" s="348">
        <v>14.977499999999999</v>
      </c>
      <c r="Y40" s="374"/>
      <c r="Z40" s="346">
        <v>10</v>
      </c>
      <c r="AA40" s="346">
        <v>12</v>
      </c>
      <c r="AB40" s="346">
        <v>5</v>
      </c>
      <c r="AC40" s="346">
        <v>14</v>
      </c>
      <c r="AD40" s="346">
        <v>14</v>
      </c>
      <c r="AE40" s="346">
        <v>16</v>
      </c>
      <c r="AF40" s="346">
        <v>15</v>
      </c>
      <c r="AG40" s="346">
        <v>9</v>
      </c>
      <c r="AH40" s="346">
        <v>9</v>
      </c>
      <c r="AI40" s="346">
        <v>12</v>
      </c>
      <c r="AJ40" s="346">
        <v>5</v>
      </c>
      <c r="AK40" s="346">
        <v>14</v>
      </c>
      <c r="AL40" s="346">
        <v>15</v>
      </c>
      <c r="AM40" s="346">
        <v>15</v>
      </c>
      <c r="AN40" s="346">
        <v>5</v>
      </c>
      <c r="AO40" s="373"/>
      <c r="AP40" s="348">
        <v>14.22</v>
      </c>
      <c r="AQ40" s="348">
        <v>15.35</v>
      </c>
      <c r="AR40" s="348">
        <v>11.36</v>
      </c>
      <c r="AS40" s="348">
        <v>4.74</v>
      </c>
      <c r="AT40" s="348">
        <v>-1.55</v>
      </c>
      <c r="AU40" s="351"/>
      <c r="AV40" s="346">
        <v>11</v>
      </c>
      <c r="AW40" s="346">
        <v>11</v>
      </c>
      <c r="AX40" s="346">
        <v>10</v>
      </c>
      <c r="AY40" s="346">
        <v>15</v>
      </c>
      <c r="AZ40" s="346">
        <v>15</v>
      </c>
      <c r="BA40" s="362"/>
      <c r="BB40" s="348">
        <v>13.9017649490285</v>
      </c>
      <c r="BC40" s="375">
        <v>0.97538036191396904</v>
      </c>
      <c r="BD40" s="375">
        <v>5.6224138732248803E-2</v>
      </c>
      <c r="BE40" s="375">
        <v>0.188550458383553</v>
      </c>
      <c r="BF40" s="373"/>
      <c r="BG40" s="348">
        <v>74.248999999999995</v>
      </c>
      <c r="BH40" s="348">
        <v>10.987299999999999</v>
      </c>
      <c r="BI40" s="348">
        <v>9.1841399999999993</v>
      </c>
      <c r="BJ40" s="348">
        <v>5.5795599999999999</v>
      </c>
      <c r="BK40" s="373"/>
      <c r="BL40" s="372" t="s">
        <v>4192</v>
      </c>
      <c r="BM40" s="372" t="s">
        <v>3804</v>
      </c>
      <c r="BN40" s="372" t="s">
        <v>4193</v>
      </c>
      <c r="BO40" s="372" t="s">
        <v>4194</v>
      </c>
      <c r="BP40" s="372" t="s">
        <v>4195</v>
      </c>
      <c r="BQ40" s="373"/>
      <c r="BR40" s="354" t="s">
        <v>554</v>
      </c>
    </row>
    <row r="41" spans="1:70" s="428" customFormat="1" x14ac:dyDescent="0.25">
      <c r="A41" s="345" t="s">
        <v>4230</v>
      </c>
      <c r="B41" s="373"/>
      <c r="C41" s="719">
        <v>42025</v>
      </c>
      <c r="D41" s="373"/>
      <c r="E41" s="346">
        <v>4866.78</v>
      </c>
      <c r="F41" s="373"/>
      <c r="G41" s="347">
        <v>64.011499999999998</v>
      </c>
      <c r="H41" s="374"/>
      <c r="I41" s="348">
        <v>-0.67420000000000002</v>
      </c>
      <c r="J41" s="348">
        <v>0.64049999999999996</v>
      </c>
      <c r="K41" s="348">
        <v>0.62419999999999998</v>
      </c>
      <c r="L41" s="348">
        <v>6.3425000000000002</v>
      </c>
      <c r="M41" s="348">
        <v>11.14</v>
      </c>
      <c r="N41" s="350">
        <v>5.1464999999999996</v>
      </c>
      <c r="O41" s="348">
        <v>7.0407000000000002</v>
      </c>
      <c r="P41" s="348">
        <v>22.577000000000002</v>
      </c>
      <c r="Q41" s="348">
        <v>18.365500000000001</v>
      </c>
      <c r="R41" s="348">
        <v>17.9192</v>
      </c>
      <c r="S41" s="348">
        <v>-0.71730000000000005</v>
      </c>
      <c r="T41" s="348">
        <v>20.956499999999998</v>
      </c>
      <c r="U41" s="348">
        <v>9.9819999999999993</v>
      </c>
      <c r="V41" s="348">
        <v>8.766</v>
      </c>
      <c r="W41" s="348">
        <v>-0.71730000000000005</v>
      </c>
      <c r="X41" s="348">
        <v>17.5352</v>
      </c>
      <c r="Y41" s="374"/>
      <c r="Z41" s="346">
        <v>16</v>
      </c>
      <c r="AA41" s="346">
        <v>6</v>
      </c>
      <c r="AB41" s="346">
        <v>15</v>
      </c>
      <c r="AC41" s="346">
        <v>1</v>
      </c>
      <c r="AD41" s="346">
        <v>1</v>
      </c>
      <c r="AE41" s="346">
        <v>1</v>
      </c>
      <c r="AF41" s="346">
        <v>1</v>
      </c>
      <c r="AG41" s="346">
        <v>1</v>
      </c>
      <c r="AH41" s="346">
        <v>1</v>
      </c>
      <c r="AI41" s="346">
        <v>1</v>
      </c>
      <c r="AJ41" s="346">
        <v>16</v>
      </c>
      <c r="AK41" s="346">
        <v>1</v>
      </c>
      <c r="AL41" s="346">
        <v>1</v>
      </c>
      <c r="AM41" s="346">
        <v>1</v>
      </c>
      <c r="AN41" s="346">
        <v>16</v>
      </c>
      <c r="AO41" s="373"/>
      <c r="AP41" s="348">
        <v>18.53</v>
      </c>
      <c r="AQ41" s="348">
        <v>21.03</v>
      </c>
      <c r="AR41" s="348">
        <v>19.579999999999998</v>
      </c>
      <c r="AS41" s="348">
        <v>14.45</v>
      </c>
      <c r="AT41" s="348">
        <v>16.98</v>
      </c>
      <c r="AU41" s="351"/>
      <c r="AV41" s="346">
        <v>1</v>
      </c>
      <c r="AW41" s="346">
        <v>1</v>
      </c>
      <c r="AX41" s="346">
        <v>1</v>
      </c>
      <c r="AY41" s="346">
        <v>1</v>
      </c>
      <c r="AZ41" s="346">
        <v>1</v>
      </c>
      <c r="BA41" s="362"/>
      <c r="BB41" s="348">
        <v>21.3625415447835</v>
      </c>
      <c r="BC41" s="375">
        <v>1.3453717818267199</v>
      </c>
      <c r="BD41" s="375">
        <v>6.8831571622422802E-2</v>
      </c>
      <c r="BE41" s="375">
        <v>0.54398896703200506</v>
      </c>
      <c r="BF41" s="373"/>
      <c r="BG41" s="348">
        <v>11.709099999999999</v>
      </c>
      <c r="BH41" s="348">
        <v>42.424900000000001</v>
      </c>
      <c r="BI41" s="348">
        <v>45.139699999999998</v>
      </c>
      <c r="BJ41" s="348">
        <v>0.72629999999999995</v>
      </c>
      <c r="BK41" s="373"/>
      <c r="BL41" s="372" t="s">
        <v>4197</v>
      </c>
      <c r="BM41" s="372" t="s">
        <v>4198</v>
      </c>
      <c r="BN41" s="372" t="s">
        <v>4199</v>
      </c>
      <c r="BO41" s="372" t="s">
        <v>4200</v>
      </c>
      <c r="BP41" s="372" t="s">
        <v>4201</v>
      </c>
      <c r="BQ41" s="373"/>
      <c r="BR41" s="354" t="s">
        <v>554</v>
      </c>
    </row>
    <row r="42" spans="1:70" s="428" customFormat="1" x14ac:dyDescent="0.25">
      <c r="A42" s="345" t="s">
        <v>4231</v>
      </c>
      <c r="B42" s="373"/>
      <c r="C42" s="719">
        <v>41926</v>
      </c>
      <c r="D42" s="373"/>
      <c r="E42" s="346">
        <v>4637.72</v>
      </c>
      <c r="F42" s="373"/>
      <c r="G42" s="347">
        <v>53.722999999999999</v>
      </c>
      <c r="H42" s="374"/>
      <c r="I42" s="348">
        <v>-0.18260000000000001</v>
      </c>
      <c r="J42" s="348">
        <v>0.57789999999999997</v>
      </c>
      <c r="K42" s="348">
        <v>1.7504</v>
      </c>
      <c r="L42" s="348">
        <v>3.8620999999999999</v>
      </c>
      <c r="M42" s="348">
        <v>2.8205</v>
      </c>
      <c r="N42" s="350">
        <v>4.5275999999999996</v>
      </c>
      <c r="O42" s="348">
        <v>4.0701000000000001</v>
      </c>
      <c r="P42" s="348">
        <v>14.349299999999999</v>
      </c>
      <c r="Q42" s="348">
        <v>14.1015</v>
      </c>
      <c r="R42" s="348">
        <v>14.8108</v>
      </c>
      <c r="S42" s="348">
        <v>0.97</v>
      </c>
      <c r="T42" s="348">
        <v>14.8583</v>
      </c>
      <c r="U42" s="348">
        <v>1.0496000000000001</v>
      </c>
      <c r="V42" s="348">
        <v>7.0830000000000002</v>
      </c>
      <c r="W42" s="348">
        <v>0.97</v>
      </c>
      <c r="X42" s="348">
        <v>15.380800000000001</v>
      </c>
      <c r="Y42" s="374"/>
      <c r="Z42" s="346">
        <v>6</v>
      </c>
      <c r="AA42" s="346">
        <v>8</v>
      </c>
      <c r="AB42" s="346">
        <v>7</v>
      </c>
      <c r="AC42" s="346">
        <v>6</v>
      </c>
      <c r="AD42" s="346">
        <v>3</v>
      </c>
      <c r="AE42" s="346">
        <v>2</v>
      </c>
      <c r="AF42" s="346">
        <v>3</v>
      </c>
      <c r="AG42" s="346">
        <v>8</v>
      </c>
      <c r="AH42" s="346">
        <v>6</v>
      </c>
      <c r="AI42" s="346">
        <v>8</v>
      </c>
      <c r="AJ42" s="346">
        <v>9</v>
      </c>
      <c r="AK42" s="346">
        <v>4</v>
      </c>
      <c r="AL42" s="346">
        <v>3</v>
      </c>
      <c r="AM42" s="346">
        <v>2</v>
      </c>
      <c r="AN42" s="346">
        <v>9</v>
      </c>
      <c r="AO42" s="373"/>
      <c r="AP42" s="348">
        <v>15.02</v>
      </c>
      <c r="AQ42" s="348">
        <v>15.72</v>
      </c>
      <c r="AR42" s="348">
        <v>12.97</v>
      </c>
      <c r="AS42" s="348">
        <v>9.3800000000000008</v>
      </c>
      <c r="AT42" s="348">
        <v>8.08</v>
      </c>
      <c r="AU42" s="351"/>
      <c r="AV42" s="346">
        <v>8</v>
      </c>
      <c r="AW42" s="346">
        <v>9</v>
      </c>
      <c r="AX42" s="346">
        <v>6</v>
      </c>
      <c r="AY42" s="346">
        <v>3</v>
      </c>
      <c r="AZ42" s="346">
        <v>3</v>
      </c>
      <c r="BA42" s="362"/>
      <c r="BB42" s="348">
        <v>13.9762330295944</v>
      </c>
      <c r="BC42" s="375">
        <v>0.98396329443604602</v>
      </c>
      <c r="BD42" s="375">
        <v>5.9130716870971399E-2</v>
      </c>
      <c r="BE42" s="375">
        <v>0.148863653710093</v>
      </c>
      <c r="BF42" s="373"/>
      <c r="BG42" s="348">
        <v>59.549500000000002</v>
      </c>
      <c r="BH42" s="348">
        <v>16.4895</v>
      </c>
      <c r="BI42" s="348">
        <v>19.4499</v>
      </c>
      <c r="BJ42" s="348">
        <v>4.5110999999999999</v>
      </c>
      <c r="BK42" s="373"/>
      <c r="BL42" s="372" t="s">
        <v>4203</v>
      </c>
      <c r="BM42" s="372" t="s">
        <v>4204</v>
      </c>
      <c r="BN42" s="372" t="s">
        <v>4205</v>
      </c>
      <c r="BO42" s="372" t="s">
        <v>4206</v>
      </c>
      <c r="BP42" s="372" t="s">
        <v>2774</v>
      </c>
      <c r="BQ42" s="373"/>
      <c r="BR42" s="354" t="s">
        <v>554</v>
      </c>
    </row>
    <row r="43" spans="1:70" s="428" customFormat="1" x14ac:dyDescent="0.25">
      <c r="A43" s="345" t="s">
        <v>4232</v>
      </c>
      <c r="B43" s="373"/>
      <c r="C43" s="719">
        <v>41275</v>
      </c>
      <c r="D43" s="373"/>
      <c r="E43" s="346">
        <v>4102.05</v>
      </c>
      <c r="F43" s="373"/>
      <c r="G43" s="347">
        <v>153.56379999999999</v>
      </c>
      <c r="H43" s="374"/>
      <c r="I43" s="348">
        <v>-0.1027</v>
      </c>
      <c r="J43" s="348">
        <v>0.91610000000000003</v>
      </c>
      <c r="K43" s="348">
        <v>1.6724000000000001</v>
      </c>
      <c r="L43" s="348">
        <v>5.3247999999999998</v>
      </c>
      <c r="M43" s="348">
        <v>4.5815999999999999</v>
      </c>
      <c r="N43" s="350">
        <v>2.8887</v>
      </c>
      <c r="O43" s="348">
        <v>3.8090999999999999</v>
      </c>
      <c r="P43" s="348">
        <v>17.021999999999998</v>
      </c>
      <c r="Q43" s="348">
        <v>14.1921</v>
      </c>
      <c r="R43" s="348">
        <v>13.9663</v>
      </c>
      <c r="S43" s="348">
        <v>0.6865</v>
      </c>
      <c r="T43" s="348">
        <v>16.780200000000001</v>
      </c>
      <c r="U43" s="348">
        <v>3.0112000000000001</v>
      </c>
      <c r="V43" s="348">
        <v>5.6502999999999997</v>
      </c>
      <c r="W43" s="348">
        <v>0.6865</v>
      </c>
      <c r="X43" s="348">
        <v>14.808999999999999</v>
      </c>
      <c r="Y43" s="374"/>
      <c r="Z43" s="346">
        <v>3</v>
      </c>
      <c r="AA43" s="346">
        <v>3</v>
      </c>
      <c r="AB43" s="346">
        <v>8</v>
      </c>
      <c r="AC43" s="346">
        <v>2</v>
      </c>
      <c r="AD43" s="346">
        <v>2</v>
      </c>
      <c r="AE43" s="346">
        <v>3</v>
      </c>
      <c r="AF43" s="346">
        <v>4</v>
      </c>
      <c r="AG43" s="346">
        <v>3</v>
      </c>
      <c r="AH43" s="346">
        <v>5</v>
      </c>
      <c r="AI43" s="346">
        <v>9</v>
      </c>
      <c r="AJ43" s="346">
        <v>12</v>
      </c>
      <c r="AK43" s="346">
        <v>2</v>
      </c>
      <c r="AL43" s="346">
        <v>2</v>
      </c>
      <c r="AM43" s="346">
        <v>3</v>
      </c>
      <c r="AN43" s="346">
        <v>12</v>
      </c>
      <c r="AO43" s="373"/>
      <c r="AP43" s="348">
        <v>14.66</v>
      </c>
      <c r="AQ43" s="348">
        <v>16.53</v>
      </c>
      <c r="AR43" s="348">
        <v>14.73</v>
      </c>
      <c r="AS43" s="348">
        <v>10.75</v>
      </c>
      <c r="AT43" s="348">
        <v>9.35</v>
      </c>
      <c r="AU43" s="351"/>
      <c r="AV43" s="346">
        <v>10</v>
      </c>
      <c r="AW43" s="346">
        <v>5</v>
      </c>
      <c r="AX43" s="346">
        <v>3</v>
      </c>
      <c r="AY43" s="346">
        <v>2</v>
      </c>
      <c r="AZ43" s="346">
        <v>2</v>
      </c>
      <c r="BA43" s="362"/>
      <c r="BB43" s="348">
        <v>16.6918611629991</v>
      </c>
      <c r="BC43" s="375">
        <v>1.14733087430154</v>
      </c>
      <c r="BD43" s="375">
        <v>6.0359912259700201E-2</v>
      </c>
      <c r="BE43" s="375">
        <v>0.217462687761629</v>
      </c>
      <c r="BF43" s="373"/>
      <c r="BG43" s="348">
        <v>47.985900000000001</v>
      </c>
      <c r="BH43" s="348">
        <v>18.825199999999999</v>
      </c>
      <c r="BI43" s="348">
        <v>30.898299999999999</v>
      </c>
      <c r="BJ43" s="348">
        <v>2.2906</v>
      </c>
      <c r="BK43" s="373"/>
      <c r="BL43" s="372" t="s">
        <v>4208</v>
      </c>
      <c r="BM43" s="372" t="s">
        <v>4209</v>
      </c>
      <c r="BN43" s="372" t="s">
        <v>4210</v>
      </c>
      <c r="BO43" s="372" t="s">
        <v>3383</v>
      </c>
      <c r="BP43" s="372" t="s">
        <v>4211</v>
      </c>
      <c r="BQ43" s="373"/>
      <c r="BR43" s="354" t="s">
        <v>554</v>
      </c>
    </row>
    <row r="44" spans="1:70" s="428" customFormat="1" x14ac:dyDescent="0.25">
      <c r="A44" s="345" t="s">
        <v>4233</v>
      </c>
      <c r="B44" s="373"/>
      <c r="C44" s="719">
        <v>41275</v>
      </c>
      <c r="D44" s="373"/>
      <c r="E44" s="346">
        <v>3522.44</v>
      </c>
      <c r="F44" s="373"/>
      <c r="G44" s="347">
        <v>228.7002</v>
      </c>
      <c r="H44" s="374"/>
      <c r="I44" s="348">
        <v>-0.20180000000000001</v>
      </c>
      <c r="J44" s="348">
        <v>0.65129999999999999</v>
      </c>
      <c r="K44" s="348">
        <v>1.5073000000000001</v>
      </c>
      <c r="L44" s="348">
        <v>2.6920999999999999</v>
      </c>
      <c r="M44" s="348">
        <v>-2.2439</v>
      </c>
      <c r="N44" s="350">
        <v>-1.8269</v>
      </c>
      <c r="O44" s="348">
        <v>-0.35020000000000001</v>
      </c>
      <c r="P44" s="348">
        <v>10.474399999999999</v>
      </c>
      <c r="Q44" s="348">
        <v>9.7280999999999995</v>
      </c>
      <c r="R44" s="348">
        <v>12.471399999999999</v>
      </c>
      <c r="S44" s="348">
        <v>1.5405</v>
      </c>
      <c r="T44" s="348">
        <v>12.684699999999999</v>
      </c>
      <c r="U44" s="348">
        <v>-3.4034</v>
      </c>
      <c r="V44" s="348">
        <v>0.85009999999999997</v>
      </c>
      <c r="W44" s="348">
        <v>1.5405</v>
      </c>
      <c r="X44" s="348">
        <v>13.288399999999999</v>
      </c>
      <c r="Y44" s="374"/>
      <c r="Z44" s="346">
        <v>8</v>
      </c>
      <c r="AA44" s="346">
        <v>5</v>
      </c>
      <c r="AB44" s="346">
        <v>11</v>
      </c>
      <c r="AC44" s="346">
        <v>9</v>
      </c>
      <c r="AD44" s="346">
        <v>13</v>
      </c>
      <c r="AE44" s="346">
        <v>14</v>
      </c>
      <c r="AF44" s="346">
        <v>16</v>
      </c>
      <c r="AG44" s="346">
        <v>16</v>
      </c>
      <c r="AH44" s="346">
        <v>14</v>
      </c>
      <c r="AI44" s="346">
        <v>14</v>
      </c>
      <c r="AJ44" s="346">
        <v>2</v>
      </c>
      <c r="AK44" s="346">
        <v>9</v>
      </c>
      <c r="AL44" s="346">
        <v>13</v>
      </c>
      <c r="AM44" s="346">
        <v>13</v>
      </c>
      <c r="AN44" s="346">
        <v>2</v>
      </c>
      <c r="AO44" s="373"/>
      <c r="AP44" s="348">
        <v>12.48</v>
      </c>
      <c r="AQ44" s="348">
        <v>12.36</v>
      </c>
      <c r="AR44" s="348">
        <v>8.6999999999999993</v>
      </c>
      <c r="AS44" s="348">
        <v>4.6500000000000004</v>
      </c>
      <c r="AT44" s="348">
        <v>0.37</v>
      </c>
      <c r="AU44" s="351"/>
      <c r="AV44" s="346">
        <v>14</v>
      </c>
      <c r="AW44" s="346">
        <v>14</v>
      </c>
      <c r="AX44" s="346">
        <v>16</v>
      </c>
      <c r="AY44" s="346">
        <v>16</v>
      </c>
      <c r="AZ44" s="346">
        <v>13</v>
      </c>
      <c r="BA44" s="362"/>
      <c r="BB44" s="348">
        <v>14.063885442678099</v>
      </c>
      <c r="BC44" s="375">
        <v>0.98465619636870805</v>
      </c>
      <c r="BD44" s="375">
        <v>3.7110567280782401E-2</v>
      </c>
      <c r="BE44" s="375">
        <v>-0.156119392553</v>
      </c>
      <c r="BF44" s="373"/>
      <c r="BG44" s="348">
        <v>66.750299999999996</v>
      </c>
      <c r="BH44" s="348">
        <v>15.6876</v>
      </c>
      <c r="BI44" s="348">
        <v>15.587300000000001</v>
      </c>
      <c r="BJ44" s="348">
        <v>1.9748000000000001</v>
      </c>
      <c r="BK44" s="373"/>
      <c r="BL44" s="372" t="s">
        <v>4213</v>
      </c>
      <c r="BM44" s="372" t="s">
        <v>4214</v>
      </c>
      <c r="BN44" s="372" t="s">
        <v>4215</v>
      </c>
      <c r="BO44" s="372" t="s">
        <v>4216</v>
      </c>
      <c r="BP44" s="372" t="s">
        <v>4217</v>
      </c>
      <c r="BQ44" s="373"/>
      <c r="BR44" s="354" t="s">
        <v>554</v>
      </c>
    </row>
    <row r="45" spans="1:70" x14ac:dyDescent="0.25">
      <c r="A45" s="36" t="s">
        <v>93</v>
      </c>
      <c r="B45" s="43"/>
      <c r="C45" s="720"/>
      <c r="D45" s="43"/>
      <c r="E45" s="51"/>
      <c r="F45" s="43"/>
      <c r="G45" s="55"/>
      <c r="H45" s="66"/>
      <c r="I45" s="59">
        <v>-0.22639999999999999</v>
      </c>
      <c r="J45" s="59">
        <v>0.58360000000000001</v>
      </c>
      <c r="K45" s="59">
        <v>1.5729</v>
      </c>
      <c r="L45" s="59">
        <v>3.1391</v>
      </c>
      <c r="M45" s="59">
        <v>0.40039999999999998</v>
      </c>
      <c r="N45" s="70">
        <v>0.75409999999999999</v>
      </c>
      <c r="O45" s="59">
        <v>2.2884000000000002</v>
      </c>
      <c r="P45" s="59">
        <v>14.382999999999999</v>
      </c>
      <c r="Q45" s="59">
        <v>13.267099999999999</v>
      </c>
      <c r="R45" s="59">
        <v>14.3582</v>
      </c>
      <c r="S45" s="59">
        <v>0.89119999999999999</v>
      </c>
      <c r="T45" s="59">
        <v>13.5159</v>
      </c>
      <c r="U45" s="59">
        <v>-0.8609</v>
      </c>
      <c r="V45" s="59">
        <v>3.0895999999999999</v>
      </c>
      <c r="W45" s="59">
        <v>0.89119999999999999</v>
      </c>
      <c r="X45" s="59">
        <v>15.367100000000001</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14.685625</v>
      </c>
      <c r="AQ45" s="59">
        <v>15.57</v>
      </c>
      <c r="AR45" s="59">
        <v>12.459375</v>
      </c>
      <c r="AS45" s="59">
        <v>7.73</v>
      </c>
      <c r="AT45" s="59">
        <v>3.6549999999999998</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0.1434</v>
      </c>
      <c r="J46" s="60">
        <v>1.0178</v>
      </c>
      <c r="K46" s="60">
        <v>2.9287000000000001</v>
      </c>
      <c r="L46" s="60">
        <v>6.3425000000000002</v>
      </c>
      <c r="M46" s="60">
        <v>11.14</v>
      </c>
      <c r="N46" s="71">
        <v>5.1464999999999996</v>
      </c>
      <c r="O46" s="60">
        <v>7.0407000000000002</v>
      </c>
      <c r="P46" s="60">
        <v>22.577000000000002</v>
      </c>
      <c r="Q46" s="60">
        <v>18.365500000000001</v>
      </c>
      <c r="R46" s="60">
        <v>17.9192</v>
      </c>
      <c r="S46" s="60">
        <v>2.1356999999999999</v>
      </c>
      <c r="T46" s="60">
        <v>20.956499999999998</v>
      </c>
      <c r="U46" s="60">
        <v>9.9819999999999993</v>
      </c>
      <c r="V46" s="60">
        <v>8.766</v>
      </c>
      <c r="W46" s="60">
        <v>2.1356999999999999</v>
      </c>
      <c r="X46" s="60">
        <v>18.048999999999999</v>
      </c>
      <c r="Y46" s="67"/>
      <c r="Z46" s="52"/>
      <c r="AA46" s="52"/>
      <c r="AB46" s="52"/>
      <c r="AC46" s="52"/>
      <c r="AD46" s="52"/>
      <c r="AE46" s="52"/>
      <c r="AF46" s="52"/>
      <c r="AG46" s="52"/>
      <c r="AH46" s="52"/>
      <c r="AI46" s="52"/>
      <c r="AJ46" s="52"/>
      <c r="AK46" s="52"/>
      <c r="AL46" s="52"/>
      <c r="AM46" s="52"/>
      <c r="AN46" s="52"/>
      <c r="AO46" s="44"/>
      <c r="AP46" s="60">
        <v>18.53</v>
      </c>
      <c r="AQ46" s="60">
        <v>21.03</v>
      </c>
      <c r="AR46" s="60">
        <v>19.579999999999998</v>
      </c>
      <c r="AS46" s="60">
        <v>14.45</v>
      </c>
      <c r="AT46" s="60">
        <v>16.98</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-0.67420000000000002</v>
      </c>
      <c r="J47" s="60">
        <v>0.11409999999999999</v>
      </c>
      <c r="K47" s="60">
        <v>0.33389999999999997</v>
      </c>
      <c r="L47" s="60">
        <v>0.48420000000000002</v>
      </c>
      <c r="M47" s="60">
        <v>-5.0094000000000003</v>
      </c>
      <c r="N47" s="71">
        <v>-3.4491000000000001</v>
      </c>
      <c r="O47" s="60">
        <v>-0.35020000000000001</v>
      </c>
      <c r="P47" s="60">
        <v>10.474399999999999</v>
      </c>
      <c r="Q47" s="60">
        <v>7.9997999999999996</v>
      </c>
      <c r="R47" s="60">
        <v>11.403499999999999</v>
      </c>
      <c r="S47" s="60">
        <v>-0.71730000000000005</v>
      </c>
      <c r="T47" s="60">
        <v>9.3771000000000004</v>
      </c>
      <c r="U47" s="60">
        <v>-5.8994999999999997</v>
      </c>
      <c r="V47" s="60">
        <v>-2.4641999999999999</v>
      </c>
      <c r="W47" s="60">
        <v>-0.71730000000000005</v>
      </c>
      <c r="X47" s="60">
        <v>13.288399999999999</v>
      </c>
      <c r="Y47" s="67"/>
      <c r="Z47" s="52"/>
      <c r="AA47" s="52"/>
      <c r="AB47" s="52"/>
      <c r="AC47" s="52"/>
      <c r="AD47" s="52"/>
      <c r="AE47" s="52"/>
      <c r="AF47" s="52"/>
      <c r="AG47" s="52"/>
      <c r="AH47" s="52"/>
      <c r="AI47" s="52"/>
      <c r="AJ47" s="52"/>
      <c r="AK47" s="52"/>
      <c r="AL47" s="52"/>
      <c r="AM47" s="52"/>
      <c r="AN47" s="52"/>
      <c r="AO47" s="44"/>
      <c r="AP47" s="60">
        <v>10.97</v>
      </c>
      <c r="AQ47" s="60">
        <v>10.9</v>
      </c>
      <c r="AR47" s="60">
        <v>8.6999999999999993</v>
      </c>
      <c r="AS47" s="60">
        <v>4.6500000000000004</v>
      </c>
      <c r="AT47" s="60">
        <v>-4.4000000000000004</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-0.20755000000000001</v>
      </c>
      <c r="J48" s="61">
        <v>0.56884999999999997</v>
      </c>
      <c r="K48" s="61">
        <v>1.6366499999999999</v>
      </c>
      <c r="L48" s="61">
        <v>2.9227500000000002</v>
      </c>
      <c r="M48" s="61">
        <v>0.29549999999999998</v>
      </c>
      <c r="N48" s="72">
        <v>0.752</v>
      </c>
      <c r="O48" s="61">
        <v>2.1053999999999999</v>
      </c>
      <c r="P48" s="61">
        <v>14.107900000000001</v>
      </c>
      <c r="Q48" s="61">
        <v>13.352</v>
      </c>
      <c r="R48" s="61">
        <v>14.3886</v>
      </c>
      <c r="S48" s="61">
        <v>0.97099999999999997</v>
      </c>
      <c r="T48" s="61">
        <v>12.9809</v>
      </c>
      <c r="U48" s="61">
        <v>-0.86319999999999997</v>
      </c>
      <c r="V48" s="61">
        <v>3.3799000000000001</v>
      </c>
      <c r="W48" s="61">
        <v>0.97099999999999997</v>
      </c>
      <c r="X48" s="61">
        <v>15.1343</v>
      </c>
      <c r="Y48" s="68"/>
      <c r="Z48" s="53"/>
      <c r="AA48" s="53"/>
      <c r="AB48" s="53"/>
      <c r="AC48" s="53"/>
      <c r="AD48" s="53"/>
      <c r="AE48" s="53"/>
      <c r="AF48" s="53"/>
      <c r="AG48" s="53"/>
      <c r="AH48" s="53"/>
      <c r="AI48" s="53"/>
      <c r="AJ48" s="53"/>
      <c r="AK48" s="53"/>
      <c r="AL48" s="53"/>
      <c r="AM48" s="53"/>
      <c r="AN48" s="53"/>
      <c r="AO48" s="45"/>
      <c r="AP48" s="61">
        <v>14.94</v>
      </c>
      <c r="AQ48" s="61">
        <v>15.83</v>
      </c>
      <c r="AR48" s="61">
        <v>12.2</v>
      </c>
      <c r="AS48" s="61">
        <v>7.67</v>
      </c>
      <c r="AT48" s="61">
        <v>2.99</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158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4234</v>
      </c>
      <c r="B50" s="520"/>
      <c r="C50" s="724">
        <v>36616</v>
      </c>
      <c r="D50" s="520"/>
      <c r="E50" s="521">
        <v>13333.7</v>
      </c>
      <c r="F50" s="520"/>
      <c r="G50" s="522">
        <v>406.59609999999998</v>
      </c>
      <c r="H50" s="524"/>
      <c r="I50" s="405">
        <v>0.29089999999999999</v>
      </c>
      <c r="J50" s="405">
        <v>1.6797</v>
      </c>
      <c r="K50" s="405">
        <v>2.6221999999999999</v>
      </c>
      <c r="L50" s="405">
        <v>8.3882999999999992</v>
      </c>
      <c r="M50" s="405">
        <v>11.5489</v>
      </c>
      <c r="N50" s="407">
        <v>10.0511</v>
      </c>
      <c r="O50" s="405">
        <v>-0.4924</v>
      </c>
      <c r="P50" s="405">
        <v>16.4998</v>
      </c>
      <c r="Q50" s="405">
        <v>14.8538</v>
      </c>
      <c r="R50" s="405">
        <v>19.315899999999999</v>
      </c>
      <c r="S50" s="405">
        <v>1.4515</v>
      </c>
      <c r="T50" s="405">
        <v>21.8004</v>
      </c>
      <c r="U50" s="405">
        <v>7.8841999999999999</v>
      </c>
      <c r="V50" s="405">
        <v>11.8971</v>
      </c>
      <c r="W50" s="405">
        <v>1.4515</v>
      </c>
      <c r="X50" s="405">
        <v>15.123100000000001</v>
      </c>
      <c r="Y50" s="524"/>
      <c r="Z50" s="403">
        <v>1</v>
      </c>
      <c r="AA50" s="403">
        <v>1</v>
      </c>
      <c r="AB50" s="403">
        <v>6</v>
      </c>
      <c r="AC50" s="403">
        <v>2</v>
      </c>
      <c r="AD50" s="403">
        <v>1</v>
      </c>
      <c r="AE50" s="403">
        <v>1</v>
      </c>
      <c r="AF50" s="403">
        <v>11</v>
      </c>
      <c r="AG50" s="403">
        <v>2</v>
      </c>
      <c r="AH50" s="403">
        <v>1</v>
      </c>
      <c r="AI50" s="403">
        <v>1</v>
      </c>
      <c r="AJ50" s="403">
        <v>6</v>
      </c>
      <c r="AK50" s="403">
        <v>2</v>
      </c>
      <c r="AL50" s="403">
        <v>1</v>
      </c>
      <c r="AM50" s="403">
        <v>1</v>
      </c>
      <c r="AN50" s="403">
        <v>6</v>
      </c>
      <c r="AO50" s="520"/>
      <c r="AP50" s="523">
        <v>20.3</v>
      </c>
      <c r="AQ50" s="523">
        <v>20.9</v>
      </c>
      <c r="AR50" s="523">
        <v>13.9</v>
      </c>
      <c r="AS50" s="523">
        <v>10.039999999999999</v>
      </c>
      <c r="AT50" s="523">
        <v>19.149999999999999</v>
      </c>
      <c r="AU50" s="525"/>
      <c r="AV50" s="521">
        <v>1</v>
      </c>
      <c r="AW50" s="521">
        <v>1</v>
      </c>
      <c r="AX50" s="521">
        <v>2</v>
      </c>
      <c r="AY50" s="521">
        <v>1</v>
      </c>
      <c r="AZ50" s="521">
        <v>1</v>
      </c>
      <c r="BA50" s="526"/>
      <c r="BB50" s="523">
        <v>16.008631841037399</v>
      </c>
      <c r="BC50" s="527">
        <v>1.0335068804751499</v>
      </c>
      <c r="BD50" s="527">
        <v>6.1135652158086799E-2</v>
      </c>
      <c r="BE50" s="527">
        <v>0.26702121356250502</v>
      </c>
      <c r="BF50" s="520"/>
      <c r="BG50" s="523">
        <v>70.775700000000001</v>
      </c>
      <c r="BH50" s="523">
        <v>17.779699999999998</v>
      </c>
      <c r="BI50" s="523">
        <v>6.5373299999999999</v>
      </c>
      <c r="BJ50" s="523">
        <v>4.9072699999999996</v>
      </c>
      <c r="BK50" s="520"/>
      <c r="BL50" s="481" t="s">
        <v>4235</v>
      </c>
      <c r="BM50" s="481" t="s">
        <v>4236</v>
      </c>
      <c r="BN50" s="481" t="s">
        <v>4237</v>
      </c>
      <c r="BO50" s="481" t="s">
        <v>4238</v>
      </c>
      <c r="BP50" s="481" t="s">
        <v>4239</v>
      </c>
      <c r="BQ50" s="520"/>
      <c r="BR50" s="528" t="s">
        <v>554</v>
      </c>
    </row>
    <row r="51" spans="1:70" s="529" customFormat="1" x14ac:dyDescent="0.25">
      <c r="A51" s="345" t="s">
        <v>4240</v>
      </c>
      <c r="B51" s="530"/>
      <c r="C51" s="719">
        <v>43670</v>
      </c>
      <c r="D51" s="530"/>
      <c r="E51" s="531">
        <v>5644.08</v>
      </c>
      <c r="F51" s="530"/>
      <c r="G51" s="532">
        <v>29.4346</v>
      </c>
      <c r="H51" s="534"/>
      <c r="I51" s="348">
        <v>7.9200000000000007E-2</v>
      </c>
      <c r="J51" s="348">
        <v>0.44569999999999999</v>
      </c>
      <c r="K51" s="348">
        <v>0.51839999999999997</v>
      </c>
      <c r="L51" s="348">
        <v>-1.3989</v>
      </c>
      <c r="M51" s="348">
        <v>-6.1756000000000002</v>
      </c>
      <c r="N51" s="350">
        <v>-8.3597000000000001</v>
      </c>
      <c r="O51" s="348">
        <v>-0.73119999999999996</v>
      </c>
      <c r="P51" s="348">
        <v>10.250400000000001</v>
      </c>
      <c r="Q51" s="348">
        <v>11.8096</v>
      </c>
      <c r="R51" s="348" t="s">
        <v>430</v>
      </c>
      <c r="S51" s="348">
        <v>0.70240000000000002</v>
      </c>
      <c r="T51" s="348">
        <v>6.1669999999999998</v>
      </c>
      <c r="U51" s="348">
        <v>-7.9805999999999999</v>
      </c>
      <c r="V51" s="348">
        <v>-6.399</v>
      </c>
      <c r="W51" s="348">
        <v>0.70240000000000002</v>
      </c>
      <c r="X51" s="348">
        <v>16.7179</v>
      </c>
      <c r="Y51" s="534"/>
      <c r="Z51" s="346">
        <v>5</v>
      </c>
      <c r="AA51" s="346">
        <v>18</v>
      </c>
      <c r="AB51" s="346">
        <v>21</v>
      </c>
      <c r="AC51" s="346">
        <v>23</v>
      </c>
      <c r="AD51" s="346">
        <v>22</v>
      </c>
      <c r="AE51" s="346">
        <v>22</v>
      </c>
      <c r="AF51" s="346">
        <v>12</v>
      </c>
      <c r="AG51" s="346">
        <v>13</v>
      </c>
      <c r="AH51" s="346">
        <v>4</v>
      </c>
      <c r="AI51" s="346" t="s">
        <v>430</v>
      </c>
      <c r="AJ51" s="346">
        <v>19</v>
      </c>
      <c r="AK51" s="346">
        <v>23</v>
      </c>
      <c r="AL51" s="346">
        <v>23</v>
      </c>
      <c r="AM51" s="346">
        <v>23</v>
      </c>
      <c r="AN51" s="346">
        <v>19</v>
      </c>
      <c r="AO51" s="530"/>
      <c r="AP51" s="533" t="s">
        <v>430</v>
      </c>
      <c r="AQ51" s="533">
        <v>13.42</v>
      </c>
      <c r="AR51" s="533">
        <v>8.44</v>
      </c>
      <c r="AS51" s="533">
        <v>1.74</v>
      </c>
      <c r="AT51" s="533">
        <v>-9.31</v>
      </c>
      <c r="AU51" s="535"/>
      <c r="AV51" s="531" t="s">
        <v>430</v>
      </c>
      <c r="AW51" s="531">
        <v>7</v>
      </c>
      <c r="AX51" s="531">
        <v>13</v>
      </c>
      <c r="AY51" s="531">
        <v>19</v>
      </c>
      <c r="AZ51" s="531">
        <v>23</v>
      </c>
      <c r="BA51" s="536"/>
      <c r="BB51" s="533">
        <v>10.7247662483125</v>
      </c>
      <c r="BC51" s="537">
        <v>0.70010956459324003</v>
      </c>
      <c r="BD51" s="537">
        <v>4.5192189531936502E-2</v>
      </c>
      <c r="BE51" s="537">
        <v>2.5774479174280299E-3</v>
      </c>
      <c r="BF51" s="530"/>
      <c r="BG51" s="533">
        <v>70.4024</v>
      </c>
      <c r="BH51" s="533">
        <v>2.1892800000000001</v>
      </c>
      <c r="BI51" s="533">
        <v>19.0062</v>
      </c>
      <c r="BJ51" s="533">
        <v>8.40212</v>
      </c>
      <c r="BK51" s="530"/>
      <c r="BL51" s="345" t="s">
        <v>4241</v>
      </c>
      <c r="BM51" s="345" t="s">
        <v>4242</v>
      </c>
      <c r="BN51" s="345" t="s">
        <v>4243</v>
      </c>
      <c r="BO51" s="345" t="s">
        <v>4244</v>
      </c>
      <c r="BP51" s="345" t="s">
        <v>4245</v>
      </c>
      <c r="BQ51" s="530"/>
      <c r="BR51" s="538" t="s">
        <v>554</v>
      </c>
    </row>
    <row r="52" spans="1:70" s="529" customFormat="1" x14ac:dyDescent="0.25">
      <c r="A52" s="345" t="s">
        <v>4246</v>
      </c>
      <c r="B52" s="530"/>
      <c r="C52" s="719">
        <v>39080</v>
      </c>
      <c r="D52" s="530"/>
      <c r="E52" s="531">
        <v>2682.06</v>
      </c>
      <c r="F52" s="530"/>
      <c r="G52" s="532">
        <v>123.59</v>
      </c>
      <c r="H52" s="534"/>
      <c r="I52" s="348">
        <v>-0.3306</v>
      </c>
      <c r="J52" s="348">
        <v>0.43880000000000002</v>
      </c>
      <c r="K52" s="348">
        <v>3.3534000000000002</v>
      </c>
      <c r="L52" s="348">
        <v>6.1769999999999996</v>
      </c>
      <c r="M52" s="348">
        <v>1.1623000000000001</v>
      </c>
      <c r="N52" s="350">
        <v>-3.6335000000000002</v>
      </c>
      <c r="O52" s="348">
        <v>-0.37409999999999999</v>
      </c>
      <c r="P52" s="348">
        <v>11.9945</v>
      </c>
      <c r="Q52" s="348">
        <v>9.7919</v>
      </c>
      <c r="R52" s="348">
        <v>12.7128</v>
      </c>
      <c r="S52" s="348">
        <v>1.3781000000000001</v>
      </c>
      <c r="T52" s="348">
        <v>18.517499999999998</v>
      </c>
      <c r="U52" s="348">
        <v>-0.69899999999999995</v>
      </c>
      <c r="V52" s="348">
        <v>-0.27429999999999999</v>
      </c>
      <c r="W52" s="348">
        <v>1.3781000000000001</v>
      </c>
      <c r="X52" s="348">
        <v>13.718299999999999</v>
      </c>
      <c r="Y52" s="534"/>
      <c r="Z52" s="346">
        <v>22</v>
      </c>
      <c r="AA52" s="346">
        <v>19</v>
      </c>
      <c r="AB52" s="346">
        <v>2</v>
      </c>
      <c r="AC52" s="346">
        <v>5</v>
      </c>
      <c r="AD52" s="346">
        <v>8</v>
      </c>
      <c r="AE52" s="346">
        <v>12</v>
      </c>
      <c r="AF52" s="346">
        <v>9</v>
      </c>
      <c r="AG52" s="346">
        <v>8</v>
      </c>
      <c r="AH52" s="346">
        <v>15</v>
      </c>
      <c r="AI52" s="346">
        <v>5</v>
      </c>
      <c r="AJ52" s="346">
        <v>9</v>
      </c>
      <c r="AK52" s="346">
        <v>4</v>
      </c>
      <c r="AL52" s="346">
        <v>8</v>
      </c>
      <c r="AM52" s="346">
        <v>12</v>
      </c>
      <c r="AN52" s="346">
        <v>9</v>
      </c>
      <c r="AO52" s="530"/>
      <c r="AP52" s="533">
        <v>12.52</v>
      </c>
      <c r="AQ52" s="533">
        <v>12.56</v>
      </c>
      <c r="AR52" s="533">
        <v>9.82</v>
      </c>
      <c r="AS52" s="533">
        <v>5.1100000000000003</v>
      </c>
      <c r="AT52" s="533">
        <v>4.1500000000000004</v>
      </c>
      <c r="AU52" s="535"/>
      <c r="AV52" s="531">
        <v>7</v>
      </c>
      <c r="AW52" s="531">
        <v>9</v>
      </c>
      <c r="AX52" s="531">
        <v>8</v>
      </c>
      <c r="AY52" s="531">
        <v>9</v>
      </c>
      <c r="AZ52" s="531">
        <v>9</v>
      </c>
      <c r="BA52" s="536"/>
      <c r="BB52" s="533">
        <v>16.247837450280901</v>
      </c>
      <c r="BC52" s="537">
        <v>1.1185267129202701</v>
      </c>
      <c r="BD52" s="537">
        <v>4.1608977089336002E-2</v>
      </c>
      <c r="BE52" s="537">
        <v>-6.0775438004432997E-2</v>
      </c>
      <c r="BF52" s="530"/>
      <c r="BG52" s="533">
        <v>46.481699999999996</v>
      </c>
      <c r="BH52" s="533">
        <v>25.545400000000001</v>
      </c>
      <c r="BI52" s="533">
        <v>27.6126</v>
      </c>
      <c r="BJ52" s="533">
        <v>0.36030000000000001</v>
      </c>
      <c r="BK52" s="530"/>
      <c r="BL52" s="345" t="s">
        <v>3784</v>
      </c>
      <c r="BM52" s="345" t="s">
        <v>4247</v>
      </c>
      <c r="BN52" s="345" t="s">
        <v>1990</v>
      </c>
      <c r="BO52" s="345" t="s">
        <v>4248</v>
      </c>
      <c r="BP52" s="345" t="s">
        <v>4249</v>
      </c>
      <c r="BQ52" s="530"/>
      <c r="BR52" s="538" t="s">
        <v>554</v>
      </c>
    </row>
    <row r="53" spans="1:70" s="529" customFormat="1" x14ac:dyDescent="0.25">
      <c r="A53" s="345" t="s">
        <v>4250</v>
      </c>
      <c r="B53" s="530"/>
      <c r="C53" s="719">
        <v>39869</v>
      </c>
      <c r="D53" s="530"/>
      <c r="E53" s="531">
        <v>1407.48</v>
      </c>
      <c r="F53" s="530"/>
      <c r="G53" s="532">
        <v>164.18</v>
      </c>
      <c r="H53" s="534"/>
      <c r="I53" s="348">
        <v>-0.16420000000000001</v>
      </c>
      <c r="J53" s="348">
        <v>1.0027999999999999</v>
      </c>
      <c r="K53" s="348">
        <v>0.48349999999999999</v>
      </c>
      <c r="L53" s="348">
        <v>1.1023000000000001</v>
      </c>
      <c r="M53" s="348">
        <v>3.6817000000000002</v>
      </c>
      <c r="N53" s="350">
        <v>0.39750000000000002</v>
      </c>
      <c r="O53" s="348">
        <v>-3.6023999999999998</v>
      </c>
      <c r="P53" s="348">
        <v>14.112399999999999</v>
      </c>
      <c r="Q53" s="348">
        <v>11.773300000000001</v>
      </c>
      <c r="R53" s="348">
        <v>15.7235</v>
      </c>
      <c r="S53" s="348">
        <v>7.3099999999999998E-2</v>
      </c>
      <c r="T53" s="348">
        <v>12.390499999999999</v>
      </c>
      <c r="U53" s="348">
        <v>2.0322</v>
      </c>
      <c r="V53" s="348">
        <v>4.5598999999999998</v>
      </c>
      <c r="W53" s="348">
        <v>7.3099999999999998E-2</v>
      </c>
      <c r="X53" s="348">
        <v>17.4511</v>
      </c>
      <c r="Y53" s="534"/>
      <c r="Z53" s="346">
        <v>15</v>
      </c>
      <c r="AA53" s="346">
        <v>5</v>
      </c>
      <c r="AB53" s="346">
        <v>22</v>
      </c>
      <c r="AC53" s="346">
        <v>17</v>
      </c>
      <c r="AD53" s="346">
        <v>3</v>
      </c>
      <c r="AE53" s="346">
        <v>8</v>
      </c>
      <c r="AF53" s="346">
        <v>18</v>
      </c>
      <c r="AG53" s="346">
        <v>6</v>
      </c>
      <c r="AH53" s="346">
        <v>6</v>
      </c>
      <c r="AI53" s="346">
        <v>2</v>
      </c>
      <c r="AJ53" s="346">
        <v>23</v>
      </c>
      <c r="AK53" s="346">
        <v>14</v>
      </c>
      <c r="AL53" s="346">
        <v>3</v>
      </c>
      <c r="AM53" s="346">
        <v>7</v>
      </c>
      <c r="AN53" s="346">
        <v>23</v>
      </c>
      <c r="AO53" s="530"/>
      <c r="AP53" s="533">
        <v>15.51</v>
      </c>
      <c r="AQ53" s="533">
        <v>15.37</v>
      </c>
      <c r="AR53" s="533">
        <v>11.06</v>
      </c>
      <c r="AS53" s="533">
        <v>5.13</v>
      </c>
      <c r="AT53" s="533">
        <v>5.98</v>
      </c>
      <c r="AU53" s="535"/>
      <c r="AV53" s="531">
        <v>3</v>
      </c>
      <c r="AW53" s="531">
        <v>3</v>
      </c>
      <c r="AX53" s="531">
        <v>6</v>
      </c>
      <c r="AY53" s="531">
        <v>8</v>
      </c>
      <c r="AZ53" s="531">
        <v>6</v>
      </c>
      <c r="BA53" s="536"/>
      <c r="BB53" s="533">
        <v>17.260829270307401</v>
      </c>
      <c r="BC53" s="537">
        <v>1.1485341734516801</v>
      </c>
      <c r="BD53" s="537">
        <v>4.72801974150159E-2</v>
      </c>
      <c r="BE53" s="537">
        <v>5.9496616642053003E-2</v>
      </c>
      <c r="BF53" s="530"/>
      <c r="BG53" s="533">
        <v>58.8932</v>
      </c>
      <c r="BH53" s="533">
        <v>11.339499999999999</v>
      </c>
      <c r="BI53" s="533">
        <v>21.172599999999999</v>
      </c>
      <c r="BJ53" s="533">
        <v>8.5946999999999996</v>
      </c>
      <c r="BK53" s="530"/>
      <c r="BL53" s="345" t="s">
        <v>4251</v>
      </c>
      <c r="BM53" s="345" t="s">
        <v>4252</v>
      </c>
      <c r="BN53" s="345" t="s">
        <v>3316</v>
      </c>
      <c r="BO53" s="345" t="s">
        <v>2009</v>
      </c>
      <c r="BP53" s="345" t="s">
        <v>4253</v>
      </c>
      <c r="BQ53" s="530"/>
      <c r="BR53" s="538" t="s">
        <v>554</v>
      </c>
    </row>
    <row r="54" spans="1:70" s="529" customFormat="1" x14ac:dyDescent="0.25">
      <c r="A54" s="345" t="s">
        <v>4254</v>
      </c>
      <c r="B54" s="530"/>
      <c r="C54" s="719">
        <v>35155</v>
      </c>
      <c r="D54" s="530"/>
      <c r="E54" s="531">
        <v>1293.24</v>
      </c>
      <c r="F54" s="530"/>
      <c r="G54" s="532">
        <v>496.97039999999998</v>
      </c>
      <c r="H54" s="534"/>
      <c r="I54" s="348">
        <v>-0.21</v>
      </c>
      <c r="J54" s="348">
        <v>0.19009999999999999</v>
      </c>
      <c r="K54" s="348">
        <v>1.3141</v>
      </c>
      <c r="L54" s="348">
        <v>0.28189999999999998</v>
      </c>
      <c r="M54" s="348">
        <v>-4.2542</v>
      </c>
      <c r="N54" s="350">
        <v>-3.7389000000000001</v>
      </c>
      <c r="O54" s="348">
        <v>-1.03E-2</v>
      </c>
      <c r="P54" s="348">
        <v>9.8574999999999999</v>
      </c>
      <c r="Q54" s="348">
        <v>10.931900000000001</v>
      </c>
      <c r="R54" s="348">
        <v>12.7698</v>
      </c>
      <c r="S54" s="348">
        <v>0.95569999999999999</v>
      </c>
      <c r="T54" s="348">
        <v>10.362299999999999</v>
      </c>
      <c r="U54" s="348">
        <v>-5.9488000000000003</v>
      </c>
      <c r="V54" s="348">
        <v>-1.5124</v>
      </c>
      <c r="W54" s="348">
        <v>0.95569999999999999</v>
      </c>
      <c r="X54" s="348">
        <v>15.305999999999999</v>
      </c>
      <c r="Y54" s="534"/>
      <c r="Z54" s="346">
        <v>17</v>
      </c>
      <c r="AA54" s="346">
        <v>22</v>
      </c>
      <c r="AB54" s="346">
        <v>17</v>
      </c>
      <c r="AC54" s="346">
        <v>20</v>
      </c>
      <c r="AD54" s="346">
        <v>17</v>
      </c>
      <c r="AE54" s="346">
        <v>13</v>
      </c>
      <c r="AF54" s="346">
        <v>8</v>
      </c>
      <c r="AG54" s="346">
        <v>15</v>
      </c>
      <c r="AH54" s="346">
        <v>9</v>
      </c>
      <c r="AI54" s="346">
        <v>4</v>
      </c>
      <c r="AJ54" s="346">
        <v>14</v>
      </c>
      <c r="AK54" s="346">
        <v>17</v>
      </c>
      <c r="AL54" s="346">
        <v>18</v>
      </c>
      <c r="AM54" s="346">
        <v>15</v>
      </c>
      <c r="AN54" s="346">
        <v>14</v>
      </c>
      <c r="AO54" s="530"/>
      <c r="AP54" s="533">
        <v>12.15</v>
      </c>
      <c r="AQ54" s="533">
        <v>12.61</v>
      </c>
      <c r="AR54" s="533">
        <v>8.59</v>
      </c>
      <c r="AS54" s="533">
        <v>3.72</v>
      </c>
      <c r="AT54" s="533">
        <v>-3.88</v>
      </c>
      <c r="AU54" s="535"/>
      <c r="AV54" s="531">
        <v>8</v>
      </c>
      <c r="AW54" s="531">
        <v>8</v>
      </c>
      <c r="AX54" s="531">
        <v>11</v>
      </c>
      <c r="AY54" s="531">
        <v>11</v>
      </c>
      <c r="AZ54" s="531">
        <v>17</v>
      </c>
      <c r="BA54" s="536"/>
      <c r="BB54" s="533">
        <v>12.6737142822436</v>
      </c>
      <c r="BC54" s="537">
        <v>0.88598029515243104</v>
      </c>
      <c r="BD54" s="537">
        <v>3.8712106681014498E-2</v>
      </c>
      <c r="BE54" s="537">
        <v>-0.11946336348450901</v>
      </c>
      <c r="BF54" s="530"/>
      <c r="BG54" s="533">
        <v>65.008099999999999</v>
      </c>
      <c r="BH54" s="533">
        <v>13.8726</v>
      </c>
      <c r="BI54" s="533">
        <v>19.192799999999998</v>
      </c>
      <c r="BJ54" s="533">
        <v>1.9265000000000001</v>
      </c>
      <c r="BK54" s="530"/>
      <c r="BL54" s="345" t="s">
        <v>4255</v>
      </c>
      <c r="BM54" s="345" t="s">
        <v>4256</v>
      </c>
      <c r="BN54" s="345" t="s">
        <v>4257</v>
      </c>
      <c r="BO54" s="345" t="s">
        <v>4258</v>
      </c>
      <c r="BP54" s="345" t="s">
        <v>4259</v>
      </c>
      <c r="BQ54" s="530"/>
      <c r="BR54" s="538" t="s">
        <v>554</v>
      </c>
    </row>
    <row r="55" spans="1:70" s="529" customFormat="1" x14ac:dyDescent="0.25">
      <c r="A55" s="345" t="s">
        <v>4260</v>
      </c>
      <c r="B55" s="530"/>
      <c r="C55" s="719">
        <v>35520</v>
      </c>
      <c r="D55" s="530"/>
      <c r="E55" s="531">
        <v>1022.56</v>
      </c>
      <c r="F55" s="530"/>
      <c r="G55" s="532">
        <v>147.7817</v>
      </c>
      <c r="H55" s="534"/>
      <c r="I55" s="348">
        <v>-7.5800000000000006E-2</v>
      </c>
      <c r="J55" s="348">
        <v>0.55740000000000001</v>
      </c>
      <c r="K55" s="348">
        <v>2.5587</v>
      </c>
      <c r="L55" s="348">
        <v>2.9638</v>
      </c>
      <c r="M55" s="348">
        <v>-3.1589</v>
      </c>
      <c r="N55" s="350">
        <v>-4.5069999999999997</v>
      </c>
      <c r="O55" s="348">
        <v>-1.1967000000000001</v>
      </c>
      <c r="P55" s="348">
        <v>9.9446999999999992</v>
      </c>
      <c r="Q55" s="348">
        <v>10.1172</v>
      </c>
      <c r="R55" s="348">
        <v>11.6256</v>
      </c>
      <c r="S55" s="348">
        <v>1.1392</v>
      </c>
      <c r="T55" s="348">
        <v>13.410299999999999</v>
      </c>
      <c r="U55" s="348">
        <v>-4.1676000000000002</v>
      </c>
      <c r="V55" s="348">
        <v>-1.7830999999999999</v>
      </c>
      <c r="W55" s="348">
        <v>1.1392</v>
      </c>
      <c r="X55" s="348">
        <v>9.6231000000000009</v>
      </c>
      <c r="Y55" s="534"/>
      <c r="Z55" s="346">
        <v>10</v>
      </c>
      <c r="AA55" s="346">
        <v>13</v>
      </c>
      <c r="AB55" s="346">
        <v>7</v>
      </c>
      <c r="AC55" s="346">
        <v>13</v>
      </c>
      <c r="AD55" s="346">
        <v>16</v>
      </c>
      <c r="AE55" s="346">
        <v>16</v>
      </c>
      <c r="AF55" s="346">
        <v>14</v>
      </c>
      <c r="AG55" s="346">
        <v>14</v>
      </c>
      <c r="AH55" s="346">
        <v>12</v>
      </c>
      <c r="AI55" s="346">
        <v>11</v>
      </c>
      <c r="AJ55" s="346">
        <v>10</v>
      </c>
      <c r="AK55" s="346">
        <v>11</v>
      </c>
      <c r="AL55" s="346">
        <v>16</v>
      </c>
      <c r="AM55" s="346">
        <v>17</v>
      </c>
      <c r="AN55" s="346">
        <v>10</v>
      </c>
      <c r="AO55" s="530"/>
      <c r="AP55" s="533">
        <v>11.26</v>
      </c>
      <c r="AQ55" s="533">
        <v>11.28</v>
      </c>
      <c r="AR55" s="533">
        <v>8.4499999999999993</v>
      </c>
      <c r="AS55" s="533">
        <v>3.58</v>
      </c>
      <c r="AT55" s="533">
        <v>-1.36</v>
      </c>
      <c r="AU55" s="535"/>
      <c r="AV55" s="531">
        <v>11</v>
      </c>
      <c r="AW55" s="531">
        <v>14</v>
      </c>
      <c r="AX55" s="531">
        <v>12</v>
      </c>
      <c r="AY55" s="531">
        <v>12</v>
      </c>
      <c r="AZ55" s="531">
        <v>15</v>
      </c>
      <c r="BA55" s="536"/>
      <c r="BB55" s="533">
        <v>13.3826955122759</v>
      </c>
      <c r="BC55" s="537">
        <v>0.911272443983417</v>
      </c>
      <c r="BD55" s="537">
        <v>3.2599689219140901E-2</v>
      </c>
      <c r="BE55" s="537">
        <v>-0.191234102139241</v>
      </c>
      <c r="BF55" s="530"/>
      <c r="BG55" s="533">
        <v>59.594900000000003</v>
      </c>
      <c r="BH55" s="533">
        <v>14.681699999999999</v>
      </c>
      <c r="BI55" s="533">
        <v>19.1098</v>
      </c>
      <c r="BJ55" s="533">
        <v>6.6135999999999999</v>
      </c>
      <c r="BK55" s="530"/>
      <c r="BL55" s="345" t="s">
        <v>4261</v>
      </c>
      <c r="BM55" s="345" t="s">
        <v>4262</v>
      </c>
      <c r="BN55" s="345" t="s">
        <v>4263</v>
      </c>
      <c r="BO55" s="345" t="s">
        <v>4264</v>
      </c>
      <c r="BP55" s="345" t="s">
        <v>4265</v>
      </c>
      <c r="BQ55" s="530"/>
      <c r="BR55" s="538" t="s">
        <v>554</v>
      </c>
    </row>
    <row r="56" spans="1:70" s="529" customFormat="1" x14ac:dyDescent="0.25">
      <c r="A56" s="345" t="s">
        <v>4266</v>
      </c>
      <c r="B56" s="530"/>
      <c r="C56" s="719">
        <v>38722</v>
      </c>
      <c r="D56" s="530"/>
      <c r="E56" s="531">
        <v>904.39</v>
      </c>
      <c r="F56" s="530"/>
      <c r="G56" s="532">
        <v>98.899299999999997</v>
      </c>
      <c r="H56" s="534"/>
      <c r="I56" s="348">
        <v>-0.12770000000000001</v>
      </c>
      <c r="J56" s="348">
        <v>0.84640000000000004</v>
      </c>
      <c r="K56" s="348">
        <v>1.9722999999999999</v>
      </c>
      <c r="L56" s="348">
        <v>3.2987000000000002</v>
      </c>
      <c r="M56" s="348">
        <v>0.46139999999999998</v>
      </c>
      <c r="N56" s="350">
        <v>3.0806</v>
      </c>
      <c r="O56" s="348">
        <v>3.1255999999999999</v>
      </c>
      <c r="P56" s="348">
        <v>15.1454</v>
      </c>
      <c r="Q56" s="348">
        <v>11.882899999999999</v>
      </c>
      <c r="R56" s="348">
        <v>12.333</v>
      </c>
      <c r="S56" s="348">
        <v>1.0021</v>
      </c>
      <c r="T56" s="348">
        <v>13.306100000000001</v>
      </c>
      <c r="U56" s="348">
        <v>-0.8266</v>
      </c>
      <c r="V56" s="348">
        <v>5.7038000000000002</v>
      </c>
      <c r="W56" s="348">
        <v>1.0021</v>
      </c>
      <c r="X56" s="348">
        <v>11.8027</v>
      </c>
      <c r="Y56" s="534"/>
      <c r="Z56" s="346">
        <v>12</v>
      </c>
      <c r="AA56" s="346">
        <v>8</v>
      </c>
      <c r="AB56" s="346">
        <v>12</v>
      </c>
      <c r="AC56" s="346">
        <v>11</v>
      </c>
      <c r="AD56" s="346">
        <v>11</v>
      </c>
      <c r="AE56" s="346">
        <v>2</v>
      </c>
      <c r="AF56" s="346">
        <v>2</v>
      </c>
      <c r="AG56" s="346">
        <v>5</v>
      </c>
      <c r="AH56" s="346">
        <v>3</v>
      </c>
      <c r="AI56" s="346">
        <v>7</v>
      </c>
      <c r="AJ56" s="346">
        <v>12</v>
      </c>
      <c r="AK56" s="346">
        <v>12</v>
      </c>
      <c r="AL56" s="346">
        <v>9</v>
      </c>
      <c r="AM56" s="346">
        <v>4</v>
      </c>
      <c r="AN56" s="346">
        <v>12</v>
      </c>
      <c r="AO56" s="530"/>
      <c r="AP56" s="533">
        <v>13.43</v>
      </c>
      <c r="AQ56" s="533">
        <v>14.14</v>
      </c>
      <c r="AR56" s="533">
        <v>12.5</v>
      </c>
      <c r="AS56" s="533">
        <v>8.56</v>
      </c>
      <c r="AT56" s="533">
        <v>5.31</v>
      </c>
      <c r="AU56" s="535"/>
      <c r="AV56" s="531">
        <v>5</v>
      </c>
      <c r="AW56" s="531">
        <v>4</v>
      </c>
      <c r="AX56" s="531">
        <v>4</v>
      </c>
      <c r="AY56" s="531">
        <v>5</v>
      </c>
      <c r="AZ56" s="531">
        <v>7</v>
      </c>
      <c r="BA56" s="536"/>
      <c r="BB56" s="533">
        <v>13.966559971978601</v>
      </c>
      <c r="BC56" s="537">
        <v>0.97313006355911402</v>
      </c>
      <c r="BD56" s="537">
        <v>6.1655808653658301E-2</v>
      </c>
      <c r="BE56" s="537">
        <v>0.191018330415928</v>
      </c>
      <c r="BF56" s="530"/>
      <c r="BG56" s="533">
        <v>61.006300000000003</v>
      </c>
      <c r="BH56" s="533">
        <v>26.586300000000001</v>
      </c>
      <c r="BI56" s="533">
        <v>9.8257499999999993</v>
      </c>
      <c r="BJ56" s="533">
        <v>2.5816499999999998</v>
      </c>
      <c r="BK56" s="530"/>
      <c r="BL56" s="345" t="s">
        <v>4267</v>
      </c>
      <c r="BM56" s="345" t="s">
        <v>4268</v>
      </c>
      <c r="BN56" s="345" t="s">
        <v>462</v>
      </c>
      <c r="BO56" s="345" t="s">
        <v>4269</v>
      </c>
      <c r="BP56" s="345" t="s">
        <v>4270</v>
      </c>
      <c r="BQ56" s="530"/>
      <c r="BR56" s="538" t="s">
        <v>554</v>
      </c>
    </row>
    <row r="57" spans="1:70" s="529" customFormat="1" x14ac:dyDescent="0.25">
      <c r="A57" s="345" t="s">
        <v>4271</v>
      </c>
      <c r="B57" s="530"/>
      <c r="C57" s="719">
        <v>42661</v>
      </c>
      <c r="D57" s="530"/>
      <c r="E57" s="531">
        <v>895.44</v>
      </c>
      <c r="F57" s="530"/>
      <c r="G57" s="532">
        <v>27.534199999999998</v>
      </c>
      <c r="H57" s="534"/>
      <c r="I57" s="348">
        <v>0.1138</v>
      </c>
      <c r="J57" s="348">
        <v>0.8579</v>
      </c>
      <c r="K57" s="348">
        <v>1.9762999999999999</v>
      </c>
      <c r="L57" s="348">
        <v>1.1416999999999999</v>
      </c>
      <c r="M57" s="348">
        <v>-4.6741999999999999</v>
      </c>
      <c r="N57" s="350">
        <v>-4.7878999999999996</v>
      </c>
      <c r="O57" s="348">
        <v>-1.8896999999999999</v>
      </c>
      <c r="P57" s="348">
        <v>8.6382999999999992</v>
      </c>
      <c r="Q57" s="348">
        <v>9.9080999999999992</v>
      </c>
      <c r="R57" s="348" t="s">
        <v>430</v>
      </c>
      <c r="S57" s="348">
        <v>1.6032999999999999</v>
      </c>
      <c r="T57" s="348">
        <v>9.4351000000000003</v>
      </c>
      <c r="U57" s="348">
        <v>-5.8022</v>
      </c>
      <c r="V57" s="348">
        <v>-1.9702999999999999</v>
      </c>
      <c r="W57" s="348">
        <v>1.6032999999999999</v>
      </c>
      <c r="X57" s="348">
        <v>10.949299999999999</v>
      </c>
      <c r="Y57" s="534"/>
      <c r="Z57" s="346">
        <v>4</v>
      </c>
      <c r="AA57" s="346">
        <v>7</v>
      </c>
      <c r="AB57" s="346">
        <v>11</v>
      </c>
      <c r="AC57" s="346">
        <v>16</v>
      </c>
      <c r="AD57" s="346">
        <v>18</v>
      </c>
      <c r="AE57" s="346">
        <v>17</v>
      </c>
      <c r="AF57" s="346">
        <v>17</v>
      </c>
      <c r="AG57" s="346">
        <v>17</v>
      </c>
      <c r="AH57" s="346">
        <v>14</v>
      </c>
      <c r="AI57" s="346" t="s">
        <v>430</v>
      </c>
      <c r="AJ57" s="346">
        <v>4</v>
      </c>
      <c r="AK57" s="346">
        <v>20</v>
      </c>
      <c r="AL57" s="346">
        <v>17</v>
      </c>
      <c r="AM57" s="346">
        <v>18</v>
      </c>
      <c r="AN57" s="346">
        <v>4</v>
      </c>
      <c r="AO57" s="530"/>
      <c r="AP57" s="533" t="s">
        <v>430</v>
      </c>
      <c r="AQ57" s="533">
        <v>12.07</v>
      </c>
      <c r="AR57" s="533">
        <v>7.78</v>
      </c>
      <c r="AS57" s="533">
        <v>2.68</v>
      </c>
      <c r="AT57" s="533">
        <v>-3.92</v>
      </c>
      <c r="AU57" s="535"/>
      <c r="AV57" s="531" t="s">
        <v>430</v>
      </c>
      <c r="AW57" s="531">
        <v>11</v>
      </c>
      <c r="AX57" s="531">
        <v>15</v>
      </c>
      <c r="AY57" s="531">
        <v>15</v>
      </c>
      <c r="AZ57" s="531">
        <v>18</v>
      </c>
      <c r="BA57" s="536"/>
      <c r="BB57" s="533">
        <v>13.338598127933601</v>
      </c>
      <c r="BC57" s="537">
        <v>0.93932716322034204</v>
      </c>
      <c r="BD57" s="537">
        <v>2.9317556881983599E-2</v>
      </c>
      <c r="BE57" s="537">
        <v>-0.25576929827359501</v>
      </c>
      <c r="BF57" s="530"/>
      <c r="BG57" s="533">
        <v>72.1417</v>
      </c>
      <c r="BH57" s="533">
        <v>15.444699999999999</v>
      </c>
      <c r="BI57" s="533">
        <v>9.9248200000000004</v>
      </c>
      <c r="BJ57" s="533">
        <v>2.4887800000000002</v>
      </c>
      <c r="BK57" s="530"/>
      <c r="BL57" s="345" t="s">
        <v>4272</v>
      </c>
      <c r="BM57" s="345" t="s">
        <v>4273</v>
      </c>
      <c r="BN57" s="345" t="s">
        <v>4274</v>
      </c>
      <c r="BO57" s="345" t="s">
        <v>4275</v>
      </c>
      <c r="BP57" s="345" t="s">
        <v>4276</v>
      </c>
      <c r="BQ57" s="530"/>
      <c r="BR57" s="538" t="s">
        <v>554</v>
      </c>
    </row>
    <row r="58" spans="1:70" s="529" customFormat="1" x14ac:dyDescent="0.25">
      <c r="A58" s="345" t="s">
        <v>4277</v>
      </c>
      <c r="B58" s="530"/>
      <c r="C58" s="719">
        <v>40900</v>
      </c>
      <c r="D58" s="530"/>
      <c r="E58" s="531">
        <v>865.71900000000005</v>
      </c>
      <c r="F58" s="530"/>
      <c r="G58" s="532">
        <v>65.75</v>
      </c>
      <c r="H58" s="534"/>
      <c r="I58" s="348">
        <v>7.6100000000000001E-2</v>
      </c>
      <c r="J58" s="348">
        <v>1.5286999999999999</v>
      </c>
      <c r="K58" s="348">
        <v>2.8469000000000002</v>
      </c>
      <c r="L58" s="348">
        <v>4.5975000000000001</v>
      </c>
      <c r="M58" s="348">
        <v>1.4035</v>
      </c>
      <c r="N58" s="350">
        <v>-6.08E-2</v>
      </c>
      <c r="O58" s="348">
        <v>1.3896999999999999</v>
      </c>
      <c r="P58" s="348">
        <v>11.3203</v>
      </c>
      <c r="Q58" s="348">
        <v>11.5123</v>
      </c>
      <c r="R58" s="348">
        <v>12.689500000000001</v>
      </c>
      <c r="S58" s="348">
        <v>1.4191</v>
      </c>
      <c r="T58" s="348">
        <v>14.3279</v>
      </c>
      <c r="U58" s="348">
        <v>-0.84450000000000003</v>
      </c>
      <c r="V58" s="348">
        <v>2.2709999999999999</v>
      </c>
      <c r="W58" s="348">
        <v>1.4191</v>
      </c>
      <c r="X58" s="348">
        <v>13.7956</v>
      </c>
      <c r="Y58" s="534"/>
      <c r="Z58" s="346">
        <v>6</v>
      </c>
      <c r="AA58" s="346">
        <v>3</v>
      </c>
      <c r="AB58" s="346">
        <v>4</v>
      </c>
      <c r="AC58" s="346">
        <v>8</v>
      </c>
      <c r="AD58" s="346">
        <v>7</v>
      </c>
      <c r="AE58" s="346">
        <v>9</v>
      </c>
      <c r="AF58" s="346">
        <v>4</v>
      </c>
      <c r="AG58" s="346">
        <v>9</v>
      </c>
      <c r="AH58" s="346">
        <v>8</v>
      </c>
      <c r="AI58" s="346">
        <v>6</v>
      </c>
      <c r="AJ58" s="346">
        <v>7</v>
      </c>
      <c r="AK58" s="346">
        <v>9</v>
      </c>
      <c r="AL58" s="346">
        <v>10</v>
      </c>
      <c r="AM58" s="346">
        <v>9</v>
      </c>
      <c r="AN58" s="346">
        <v>7</v>
      </c>
      <c r="AO58" s="530"/>
      <c r="AP58" s="533">
        <v>13.56</v>
      </c>
      <c r="AQ58" s="533">
        <v>13.87</v>
      </c>
      <c r="AR58" s="533">
        <v>10.210000000000001</v>
      </c>
      <c r="AS58" s="533">
        <v>6.12</v>
      </c>
      <c r="AT58" s="533">
        <v>4</v>
      </c>
      <c r="AU58" s="535"/>
      <c r="AV58" s="531">
        <v>4</v>
      </c>
      <c r="AW58" s="531">
        <v>6</v>
      </c>
      <c r="AX58" s="531">
        <v>7</v>
      </c>
      <c r="AY58" s="531">
        <v>7</v>
      </c>
      <c r="AZ58" s="531">
        <v>10</v>
      </c>
      <c r="BA58" s="536"/>
      <c r="BB58" s="533">
        <v>13.704359393886399</v>
      </c>
      <c r="BC58" s="537">
        <v>0.96575513819236103</v>
      </c>
      <c r="BD58" s="537">
        <v>4.3826733085274502E-2</v>
      </c>
      <c r="BE58" s="537">
        <v>-3.5575503782553801E-2</v>
      </c>
      <c r="BF58" s="530"/>
      <c r="BG58" s="533">
        <v>55.782699999999998</v>
      </c>
      <c r="BH58" s="533">
        <v>19.420100000000001</v>
      </c>
      <c r="BI58" s="533">
        <v>23.157699999999998</v>
      </c>
      <c r="BJ58" s="533">
        <v>1.6395</v>
      </c>
      <c r="BK58" s="530"/>
      <c r="BL58" s="345" t="s">
        <v>4278</v>
      </c>
      <c r="BM58" s="345" t="s">
        <v>4279</v>
      </c>
      <c r="BN58" s="345" t="s">
        <v>4280</v>
      </c>
      <c r="BO58" s="345" t="s">
        <v>4281</v>
      </c>
      <c r="BP58" s="345" t="s">
        <v>4282</v>
      </c>
      <c r="BQ58" s="530"/>
      <c r="BR58" s="538" t="s">
        <v>554</v>
      </c>
    </row>
    <row r="59" spans="1:70" s="529" customFormat="1" x14ac:dyDescent="0.25">
      <c r="A59" s="345" t="s">
        <v>4283</v>
      </c>
      <c r="B59" s="530"/>
      <c r="C59" s="719">
        <v>42349</v>
      </c>
      <c r="D59" s="530"/>
      <c r="E59" s="531">
        <v>716.99</v>
      </c>
      <c r="F59" s="530"/>
      <c r="G59" s="532">
        <v>34.31</v>
      </c>
      <c r="H59" s="534"/>
      <c r="I59" s="348">
        <v>-2.9100000000000001E-2</v>
      </c>
      <c r="J59" s="348">
        <v>0.52739999999999998</v>
      </c>
      <c r="K59" s="348">
        <v>2.4485000000000001</v>
      </c>
      <c r="L59" s="348">
        <v>4.9878</v>
      </c>
      <c r="M59" s="348">
        <v>-2.9100000000000001E-2</v>
      </c>
      <c r="N59" s="350">
        <v>-3.0516999999999999</v>
      </c>
      <c r="O59" s="348">
        <v>0.49919999999999998</v>
      </c>
      <c r="P59" s="348">
        <v>8.0780999999999992</v>
      </c>
      <c r="Q59" s="348">
        <v>9.9260999999999999</v>
      </c>
      <c r="R59" s="348">
        <v>12.170400000000001</v>
      </c>
      <c r="S59" s="348">
        <v>1.0902000000000001</v>
      </c>
      <c r="T59" s="348">
        <v>15.5219</v>
      </c>
      <c r="U59" s="348">
        <v>-1.9714</v>
      </c>
      <c r="V59" s="348">
        <v>0.64539999999999997</v>
      </c>
      <c r="W59" s="348">
        <v>1.0902000000000001</v>
      </c>
      <c r="X59" s="348">
        <v>12.3307</v>
      </c>
      <c r="Y59" s="534"/>
      <c r="Z59" s="346">
        <v>9</v>
      </c>
      <c r="AA59" s="346">
        <v>14</v>
      </c>
      <c r="AB59" s="346">
        <v>9</v>
      </c>
      <c r="AC59" s="346">
        <v>7</v>
      </c>
      <c r="AD59" s="346">
        <v>13</v>
      </c>
      <c r="AE59" s="346">
        <v>11</v>
      </c>
      <c r="AF59" s="346">
        <v>7</v>
      </c>
      <c r="AG59" s="346">
        <v>18</v>
      </c>
      <c r="AH59" s="346">
        <v>13</v>
      </c>
      <c r="AI59" s="346">
        <v>9</v>
      </c>
      <c r="AJ59" s="346">
        <v>11</v>
      </c>
      <c r="AK59" s="346">
        <v>7</v>
      </c>
      <c r="AL59" s="346">
        <v>13</v>
      </c>
      <c r="AM59" s="346">
        <v>11</v>
      </c>
      <c r="AN59" s="346">
        <v>11</v>
      </c>
      <c r="AO59" s="530"/>
      <c r="AP59" s="533">
        <v>12.04</v>
      </c>
      <c r="AQ59" s="533">
        <v>12.03</v>
      </c>
      <c r="AR59" s="533">
        <v>7.85</v>
      </c>
      <c r="AS59" s="533">
        <v>4.2300000000000004</v>
      </c>
      <c r="AT59" s="533">
        <v>1.85</v>
      </c>
      <c r="AU59" s="535"/>
      <c r="AV59" s="531">
        <v>9</v>
      </c>
      <c r="AW59" s="531">
        <v>12</v>
      </c>
      <c r="AX59" s="531">
        <v>14</v>
      </c>
      <c r="AY59" s="531">
        <v>10</v>
      </c>
      <c r="AZ59" s="531">
        <v>11</v>
      </c>
      <c r="BA59" s="536"/>
      <c r="BB59" s="533">
        <v>13.4811809002563</v>
      </c>
      <c r="BC59" s="537">
        <v>0.93235273285704401</v>
      </c>
      <c r="BD59" s="537">
        <v>2.4749108878551002E-2</v>
      </c>
      <c r="BE59" s="537">
        <v>-0.30837457331201401</v>
      </c>
      <c r="BF59" s="530"/>
      <c r="BG59" s="533">
        <v>57.464399999999998</v>
      </c>
      <c r="BH59" s="533">
        <v>19.8035</v>
      </c>
      <c r="BI59" s="533">
        <v>21.079599999999999</v>
      </c>
      <c r="BJ59" s="533">
        <v>1.6525000000000001</v>
      </c>
      <c r="BK59" s="530"/>
      <c r="BL59" s="345" t="s">
        <v>4284</v>
      </c>
      <c r="BM59" s="345" t="s">
        <v>4285</v>
      </c>
      <c r="BN59" s="345" t="s">
        <v>4286</v>
      </c>
      <c r="BO59" s="345" t="s">
        <v>4287</v>
      </c>
      <c r="BP59" s="345" t="s">
        <v>4288</v>
      </c>
      <c r="BQ59" s="530"/>
      <c r="BR59" s="538" t="s">
        <v>554</v>
      </c>
    </row>
    <row r="60" spans="1:70" s="529" customFormat="1" x14ac:dyDescent="0.25">
      <c r="A60" s="345" t="s">
        <v>4289</v>
      </c>
      <c r="B60" s="530"/>
      <c r="C60" s="719">
        <v>44848</v>
      </c>
      <c r="D60" s="530"/>
      <c r="E60" s="531">
        <v>486.72</v>
      </c>
      <c r="F60" s="530"/>
      <c r="G60" s="532">
        <v>17.785</v>
      </c>
      <c r="H60" s="534"/>
      <c r="I60" s="348">
        <v>-0.1404</v>
      </c>
      <c r="J60" s="348">
        <v>0.81630000000000003</v>
      </c>
      <c r="K60" s="348">
        <v>3.4853999999999998</v>
      </c>
      <c r="L60" s="348">
        <v>6.1981000000000002</v>
      </c>
      <c r="M60" s="348">
        <v>1.4431</v>
      </c>
      <c r="N60" s="350">
        <v>0.67930000000000001</v>
      </c>
      <c r="O60" s="348">
        <v>4.6003999999999996</v>
      </c>
      <c r="P60" s="348">
        <v>15.943099999999999</v>
      </c>
      <c r="Q60" s="348" t="s">
        <v>430</v>
      </c>
      <c r="R60" s="348" t="s">
        <v>430</v>
      </c>
      <c r="S60" s="348">
        <v>2.2479</v>
      </c>
      <c r="T60" s="348">
        <v>17.183900000000001</v>
      </c>
      <c r="U60" s="348">
        <v>0.2989</v>
      </c>
      <c r="V60" s="348">
        <v>3.9632999999999998</v>
      </c>
      <c r="W60" s="348">
        <v>2.2479</v>
      </c>
      <c r="X60" s="348">
        <v>16.565899999999999</v>
      </c>
      <c r="Y60" s="534"/>
      <c r="Z60" s="346">
        <v>14</v>
      </c>
      <c r="AA60" s="346">
        <v>9</v>
      </c>
      <c r="AB60" s="346">
        <v>1</v>
      </c>
      <c r="AC60" s="346">
        <v>4</v>
      </c>
      <c r="AD60" s="346">
        <v>6</v>
      </c>
      <c r="AE60" s="346">
        <v>7</v>
      </c>
      <c r="AF60" s="346">
        <v>1</v>
      </c>
      <c r="AG60" s="346">
        <v>3</v>
      </c>
      <c r="AH60" s="346" t="s">
        <v>430</v>
      </c>
      <c r="AI60" s="346" t="s">
        <v>430</v>
      </c>
      <c r="AJ60" s="346">
        <v>2</v>
      </c>
      <c r="AK60" s="346">
        <v>5</v>
      </c>
      <c r="AL60" s="346">
        <v>6</v>
      </c>
      <c r="AM60" s="346">
        <v>8</v>
      </c>
      <c r="AN60" s="346">
        <v>2</v>
      </c>
      <c r="AO60" s="530"/>
      <c r="AP60" s="533" t="s">
        <v>430</v>
      </c>
      <c r="AQ60" s="533" t="s">
        <v>430</v>
      </c>
      <c r="AR60" s="533" t="s">
        <v>430</v>
      </c>
      <c r="AS60" s="533">
        <v>9.35</v>
      </c>
      <c r="AT60" s="533">
        <v>6.7</v>
      </c>
      <c r="AU60" s="535"/>
      <c r="AV60" s="531" t="s">
        <v>430</v>
      </c>
      <c r="AW60" s="531" t="s">
        <v>430</v>
      </c>
      <c r="AX60" s="531" t="s">
        <v>430</v>
      </c>
      <c r="AY60" s="531">
        <v>2</v>
      </c>
      <c r="AZ60" s="531">
        <v>5</v>
      </c>
      <c r="BA60" s="536"/>
      <c r="BB60" s="533">
        <v>14.724563136801899</v>
      </c>
      <c r="BC60" s="537">
        <v>1.02503339954261</v>
      </c>
      <c r="BD60" s="537">
        <v>6.47163820660734E-2</v>
      </c>
      <c r="BE60" s="537">
        <v>0.27767799532513499</v>
      </c>
      <c r="BF60" s="530"/>
      <c r="BG60" s="533">
        <v>52.813200000000002</v>
      </c>
      <c r="BH60" s="533">
        <v>11.3386</v>
      </c>
      <c r="BI60" s="533">
        <v>33.773600000000002</v>
      </c>
      <c r="BJ60" s="533">
        <v>2.0746000000000002</v>
      </c>
      <c r="BK60" s="530"/>
      <c r="BL60" s="345" t="s">
        <v>4290</v>
      </c>
      <c r="BM60" s="345" t="s">
        <v>4291</v>
      </c>
      <c r="BN60" s="345" t="s">
        <v>2138</v>
      </c>
      <c r="BO60" s="345" t="s">
        <v>4292</v>
      </c>
      <c r="BP60" s="345" t="s">
        <v>4293</v>
      </c>
      <c r="BQ60" s="530"/>
      <c r="BR60" s="538" t="s">
        <v>554</v>
      </c>
    </row>
    <row r="61" spans="1:70" s="529" customFormat="1" x14ac:dyDescent="0.25">
      <c r="A61" s="345" t="s">
        <v>4294</v>
      </c>
      <c r="B61" s="530"/>
      <c r="C61" s="719">
        <v>43756</v>
      </c>
      <c r="D61" s="530"/>
      <c r="E61" s="531">
        <v>457.13</v>
      </c>
      <c r="F61" s="530"/>
      <c r="G61" s="532">
        <v>25.247499999999999</v>
      </c>
      <c r="H61" s="534"/>
      <c r="I61" s="348">
        <v>-7.7200000000000005E-2</v>
      </c>
      <c r="J61" s="348">
        <v>0.49159999999999998</v>
      </c>
      <c r="K61" s="348">
        <v>3.3087</v>
      </c>
      <c r="L61" s="348">
        <v>8.3178999999999998</v>
      </c>
      <c r="M61" s="348">
        <v>6.0248999999999997</v>
      </c>
      <c r="N61" s="350">
        <v>0.79569999999999996</v>
      </c>
      <c r="O61" s="348">
        <v>0.79420000000000002</v>
      </c>
      <c r="P61" s="348">
        <v>16.729700000000001</v>
      </c>
      <c r="Q61" s="348">
        <v>11.796099999999999</v>
      </c>
      <c r="R61" s="348" t="s">
        <v>430</v>
      </c>
      <c r="S61" s="348">
        <v>0.9355</v>
      </c>
      <c r="T61" s="348">
        <v>23.3782</v>
      </c>
      <c r="U61" s="348">
        <v>2.988</v>
      </c>
      <c r="V61" s="348">
        <v>5.2702999999999998</v>
      </c>
      <c r="W61" s="348">
        <v>0.9355</v>
      </c>
      <c r="X61" s="348">
        <v>14.7113</v>
      </c>
      <c r="Y61" s="534"/>
      <c r="Z61" s="346">
        <v>11</v>
      </c>
      <c r="AA61" s="346">
        <v>15</v>
      </c>
      <c r="AB61" s="346">
        <v>3</v>
      </c>
      <c r="AC61" s="346">
        <v>3</v>
      </c>
      <c r="AD61" s="346">
        <v>2</v>
      </c>
      <c r="AE61" s="346">
        <v>6</v>
      </c>
      <c r="AF61" s="346">
        <v>6</v>
      </c>
      <c r="AG61" s="346">
        <v>1</v>
      </c>
      <c r="AH61" s="346">
        <v>5</v>
      </c>
      <c r="AI61" s="346" t="s">
        <v>430</v>
      </c>
      <c r="AJ61" s="346">
        <v>15</v>
      </c>
      <c r="AK61" s="346">
        <v>1</v>
      </c>
      <c r="AL61" s="346">
        <v>2</v>
      </c>
      <c r="AM61" s="346">
        <v>6</v>
      </c>
      <c r="AN61" s="346">
        <v>15</v>
      </c>
      <c r="AO61" s="530"/>
      <c r="AP61" s="533" t="s">
        <v>430</v>
      </c>
      <c r="AQ61" s="533" t="s">
        <v>430</v>
      </c>
      <c r="AR61" s="533">
        <v>14</v>
      </c>
      <c r="AS61" s="533">
        <v>9.17</v>
      </c>
      <c r="AT61" s="533">
        <v>12.85</v>
      </c>
      <c r="AU61" s="535"/>
      <c r="AV61" s="531" t="s">
        <v>430</v>
      </c>
      <c r="AW61" s="531" t="s">
        <v>430</v>
      </c>
      <c r="AX61" s="531">
        <v>1</v>
      </c>
      <c r="AY61" s="531">
        <v>3</v>
      </c>
      <c r="AZ61" s="531">
        <v>2</v>
      </c>
      <c r="BA61" s="536"/>
      <c r="BB61" s="533">
        <v>18.0021935798414</v>
      </c>
      <c r="BC61" s="537">
        <v>1.2401836742816701</v>
      </c>
      <c r="BD61" s="537">
        <v>5.7186730615374E-2</v>
      </c>
      <c r="BE61" s="537">
        <v>0.17549120115988001</v>
      </c>
      <c r="BF61" s="530"/>
      <c r="BG61" s="533">
        <v>32.664700000000003</v>
      </c>
      <c r="BH61" s="533">
        <v>6.2801299999999998</v>
      </c>
      <c r="BI61" s="533">
        <v>58.566299999999998</v>
      </c>
      <c r="BJ61" s="533">
        <v>2.4888699999999999</v>
      </c>
      <c r="BK61" s="530"/>
      <c r="BL61" s="345" t="s">
        <v>4295</v>
      </c>
      <c r="BM61" s="345" t="s">
        <v>4296</v>
      </c>
      <c r="BN61" s="345" t="s">
        <v>4297</v>
      </c>
      <c r="BO61" s="345" t="s">
        <v>4298</v>
      </c>
      <c r="BP61" s="345" t="s">
        <v>4299</v>
      </c>
      <c r="BQ61" s="530"/>
      <c r="BR61" s="538" t="s">
        <v>554</v>
      </c>
    </row>
    <row r="62" spans="1:70" s="529" customFormat="1" x14ac:dyDescent="0.25">
      <c r="A62" s="345" t="s">
        <v>4300</v>
      </c>
      <c r="B62" s="530"/>
      <c r="C62" s="719">
        <v>39812</v>
      </c>
      <c r="D62" s="530"/>
      <c r="E62" s="531">
        <v>450.71100000000001</v>
      </c>
      <c r="F62" s="530"/>
      <c r="G62" s="532">
        <v>114.76</v>
      </c>
      <c r="H62" s="534"/>
      <c r="I62" s="348">
        <v>-0.26939999999999997</v>
      </c>
      <c r="J62" s="348">
        <v>1.0567</v>
      </c>
      <c r="K62" s="348">
        <v>1.8008</v>
      </c>
      <c r="L62" s="348">
        <v>3.0809000000000002</v>
      </c>
      <c r="M62" s="348">
        <v>0.3498</v>
      </c>
      <c r="N62" s="350">
        <v>3.0438999999999998</v>
      </c>
      <c r="O62" s="348">
        <v>2.2709999999999999</v>
      </c>
      <c r="P62" s="348">
        <v>13.1349</v>
      </c>
      <c r="Q62" s="348">
        <v>11.7058</v>
      </c>
      <c r="R62" s="348">
        <v>12.166600000000001</v>
      </c>
      <c r="S62" s="348">
        <v>1.5125999999999999</v>
      </c>
      <c r="T62" s="348">
        <v>13.657500000000001</v>
      </c>
      <c r="U62" s="348">
        <v>-1.0774999999999999</v>
      </c>
      <c r="V62" s="348">
        <v>6.0334000000000003</v>
      </c>
      <c r="W62" s="348">
        <v>1.5125999999999999</v>
      </c>
      <c r="X62" s="348">
        <v>14.9146</v>
      </c>
      <c r="Y62" s="534"/>
      <c r="Z62" s="346">
        <v>20</v>
      </c>
      <c r="AA62" s="346">
        <v>4</v>
      </c>
      <c r="AB62" s="346">
        <v>13</v>
      </c>
      <c r="AC62" s="346">
        <v>12</v>
      </c>
      <c r="AD62" s="346">
        <v>12</v>
      </c>
      <c r="AE62" s="346">
        <v>3</v>
      </c>
      <c r="AF62" s="346">
        <v>3</v>
      </c>
      <c r="AG62" s="346">
        <v>7</v>
      </c>
      <c r="AH62" s="346">
        <v>7</v>
      </c>
      <c r="AI62" s="346">
        <v>10</v>
      </c>
      <c r="AJ62" s="346">
        <v>5</v>
      </c>
      <c r="AK62" s="346">
        <v>10</v>
      </c>
      <c r="AL62" s="346">
        <v>11</v>
      </c>
      <c r="AM62" s="346">
        <v>3</v>
      </c>
      <c r="AN62" s="346">
        <v>5</v>
      </c>
      <c r="AO62" s="530"/>
      <c r="AP62" s="533">
        <v>12.82</v>
      </c>
      <c r="AQ62" s="533">
        <v>13.89</v>
      </c>
      <c r="AR62" s="533">
        <v>11.48</v>
      </c>
      <c r="AS62" s="533">
        <v>7.92</v>
      </c>
      <c r="AT62" s="533">
        <v>5.26</v>
      </c>
      <c r="AU62" s="535"/>
      <c r="AV62" s="531">
        <v>6</v>
      </c>
      <c r="AW62" s="531">
        <v>5</v>
      </c>
      <c r="AX62" s="531">
        <v>5</v>
      </c>
      <c r="AY62" s="531">
        <v>6</v>
      </c>
      <c r="AZ62" s="531">
        <v>8</v>
      </c>
      <c r="BA62" s="536"/>
      <c r="BB62" s="533">
        <v>14.055056200479299</v>
      </c>
      <c r="BC62" s="537">
        <v>0.99615517781043506</v>
      </c>
      <c r="BD62" s="537">
        <v>5.0972416944997802E-2</v>
      </c>
      <c r="BE62" s="537">
        <v>3.0463781136519201E-2</v>
      </c>
      <c r="BF62" s="530"/>
      <c r="BG62" s="533">
        <v>59.5396</v>
      </c>
      <c r="BH62" s="533">
        <v>19.7561</v>
      </c>
      <c r="BI62" s="533">
        <v>18.8903</v>
      </c>
      <c r="BJ62" s="533">
        <v>1.8140000000000001</v>
      </c>
      <c r="BK62" s="530"/>
      <c r="BL62" s="345" t="s">
        <v>4301</v>
      </c>
      <c r="BM62" s="345" t="s">
        <v>4302</v>
      </c>
      <c r="BN62" s="345" t="s">
        <v>4303</v>
      </c>
      <c r="BO62" s="345" t="s">
        <v>2058</v>
      </c>
      <c r="BP62" s="345" t="s">
        <v>4304</v>
      </c>
      <c r="BQ62" s="530"/>
      <c r="BR62" s="538" t="s">
        <v>554</v>
      </c>
    </row>
    <row r="63" spans="1:70" s="529" customFormat="1" x14ac:dyDescent="0.25">
      <c r="A63" s="345" t="s">
        <v>4305</v>
      </c>
      <c r="B63" s="530"/>
      <c r="C63" s="719">
        <v>45093</v>
      </c>
      <c r="D63" s="530"/>
      <c r="E63" s="531">
        <v>340.97</v>
      </c>
      <c r="F63" s="530"/>
      <c r="G63" s="532">
        <v>14.03</v>
      </c>
      <c r="H63" s="534"/>
      <c r="I63" s="348">
        <v>0.21429999999999999</v>
      </c>
      <c r="J63" s="348">
        <v>0.93530000000000002</v>
      </c>
      <c r="K63" s="348">
        <v>2.5585</v>
      </c>
      <c r="L63" s="348">
        <v>3.9258999999999999</v>
      </c>
      <c r="M63" s="348">
        <v>0.79020000000000001</v>
      </c>
      <c r="N63" s="350">
        <v>-7.2089999999999996</v>
      </c>
      <c r="O63" s="348">
        <v>-4.4273999999999996</v>
      </c>
      <c r="P63" s="348">
        <v>10.535299999999999</v>
      </c>
      <c r="Q63" s="348" t="s">
        <v>430</v>
      </c>
      <c r="R63" s="348" t="s">
        <v>430</v>
      </c>
      <c r="S63" s="348">
        <v>2.4836</v>
      </c>
      <c r="T63" s="348">
        <v>12.4199</v>
      </c>
      <c r="U63" s="348">
        <v>-7.1199999999999999E-2</v>
      </c>
      <c r="V63" s="348">
        <v>-0.4965</v>
      </c>
      <c r="W63" s="348">
        <v>2.4836</v>
      </c>
      <c r="X63" s="348">
        <v>11.6014</v>
      </c>
      <c r="Y63" s="534"/>
      <c r="Z63" s="346">
        <v>2</v>
      </c>
      <c r="AA63" s="346">
        <v>6</v>
      </c>
      <c r="AB63" s="346">
        <v>8</v>
      </c>
      <c r="AC63" s="346">
        <v>10</v>
      </c>
      <c r="AD63" s="346">
        <v>10</v>
      </c>
      <c r="AE63" s="346">
        <v>21</v>
      </c>
      <c r="AF63" s="346">
        <v>20</v>
      </c>
      <c r="AG63" s="346">
        <v>11</v>
      </c>
      <c r="AH63" s="346" t="s">
        <v>430</v>
      </c>
      <c r="AI63" s="346" t="s">
        <v>430</v>
      </c>
      <c r="AJ63" s="346">
        <v>1</v>
      </c>
      <c r="AK63" s="346">
        <v>13</v>
      </c>
      <c r="AL63" s="346">
        <v>7</v>
      </c>
      <c r="AM63" s="346">
        <v>13</v>
      </c>
      <c r="AN63" s="346">
        <v>1</v>
      </c>
      <c r="AO63" s="530"/>
      <c r="AP63" s="533" t="s">
        <v>430</v>
      </c>
      <c r="AQ63" s="533" t="s">
        <v>430</v>
      </c>
      <c r="AR63" s="533" t="s">
        <v>430</v>
      </c>
      <c r="AS63" s="533">
        <v>1.99</v>
      </c>
      <c r="AT63" s="533">
        <v>1.72</v>
      </c>
      <c r="AU63" s="535"/>
      <c r="AV63" s="531" t="s">
        <v>430</v>
      </c>
      <c r="AW63" s="531" t="s">
        <v>430</v>
      </c>
      <c r="AX63" s="531" t="s">
        <v>430</v>
      </c>
      <c r="AY63" s="531">
        <v>18</v>
      </c>
      <c r="AZ63" s="531">
        <v>12</v>
      </c>
      <c r="BA63" s="536"/>
      <c r="BB63" s="533">
        <v>15.505677383121499</v>
      </c>
      <c r="BC63" s="537">
        <v>1.0296859627381301</v>
      </c>
      <c r="BD63" s="537">
        <v>3.6364941587851897E-2</v>
      </c>
      <c r="BE63" s="537">
        <v>-0.14518278278282601</v>
      </c>
      <c r="BF63" s="530"/>
      <c r="BG63" s="533">
        <v>33.745600000000003</v>
      </c>
      <c r="BH63" s="533">
        <v>29.9224</v>
      </c>
      <c r="BI63" s="533">
        <v>36.1496</v>
      </c>
      <c r="BJ63" s="533">
        <v>0.18240000000000001</v>
      </c>
      <c r="BK63" s="530"/>
      <c r="BL63" s="345" t="s">
        <v>4306</v>
      </c>
      <c r="BM63" s="345" t="s">
        <v>4307</v>
      </c>
      <c r="BN63" s="345" t="s">
        <v>4308</v>
      </c>
      <c r="BO63" s="345" t="s">
        <v>4309</v>
      </c>
      <c r="BP63" s="345" t="s">
        <v>4310</v>
      </c>
      <c r="BQ63" s="530"/>
      <c r="BR63" s="538" t="s">
        <v>554</v>
      </c>
    </row>
    <row r="64" spans="1:70" s="529" customFormat="1" x14ac:dyDescent="0.25">
      <c r="A64" s="345" t="s">
        <v>4311</v>
      </c>
      <c r="B64" s="530"/>
      <c r="C64" s="719">
        <v>39087</v>
      </c>
      <c r="D64" s="530"/>
      <c r="E64" s="903">
        <v>243.6</v>
      </c>
      <c r="F64" s="530"/>
      <c r="G64" s="532" t="s">
        <v>430</v>
      </c>
      <c r="H64" s="534"/>
      <c r="I64" s="348" t="s">
        <v>430</v>
      </c>
      <c r="J64" s="348" t="s">
        <v>430</v>
      </c>
      <c r="K64" s="348" t="s">
        <v>430</v>
      </c>
      <c r="L64" s="348" t="s">
        <v>430</v>
      </c>
      <c r="M64" s="348" t="s">
        <v>430</v>
      </c>
      <c r="N64" s="350" t="s">
        <v>430</v>
      </c>
      <c r="O64" s="348" t="s">
        <v>430</v>
      </c>
      <c r="P64" s="348" t="s">
        <v>430</v>
      </c>
      <c r="Q64" s="348" t="s">
        <v>430</v>
      </c>
      <c r="R64" s="348" t="s">
        <v>430</v>
      </c>
      <c r="S64" s="348" t="s">
        <v>430</v>
      </c>
      <c r="T64" s="348" t="s">
        <v>430</v>
      </c>
      <c r="U64" s="348" t="s">
        <v>430</v>
      </c>
      <c r="V64" s="348" t="s">
        <v>430</v>
      </c>
      <c r="W64" s="348" t="s">
        <v>430</v>
      </c>
      <c r="X64" s="348" t="s">
        <v>430</v>
      </c>
      <c r="Y64" s="534"/>
      <c r="Z64" s="346" t="s">
        <v>430</v>
      </c>
      <c r="AA64" s="346" t="s">
        <v>430</v>
      </c>
      <c r="AB64" s="346" t="s">
        <v>430</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t="s">
        <v>430</v>
      </c>
      <c r="AO64" s="530"/>
      <c r="AP64" s="533" t="s">
        <v>430</v>
      </c>
      <c r="AQ64" s="533" t="s">
        <v>430</v>
      </c>
      <c r="AR64" s="533" t="s">
        <v>430</v>
      </c>
      <c r="AS64" s="533" t="s">
        <v>430</v>
      </c>
      <c r="AT64" s="533" t="s">
        <v>430</v>
      </c>
      <c r="AU64" s="535"/>
      <c r="AV64" s="531" t="s">
        <v>430</v>
      </c>
      <c r="AW64" s="531" t="s">
        <v>430</v>
      </c>
      <c r="AX64" s="531" t="s">
        <v>430</v>
      </c>
      <c r="AY64" s="531" t="s">
        <v>430</v>
      </c>
      <c r="AZ64" s="531" t="s">
        <v>430</v>
      </c>
      <c r="BA64" s="536"/>
      <c r="BB64" s="533">
        <v>15.027205112974601</v>
      </c>
      <c r="BC64" s="537">
        <v>1.04293309589366</v>
      </c>
      <c r="BD64" s="537">
        <v>7.5602866005646099E-2</v>
      </c>
      <c r="BE64" s="537">
        <v>0.18664557998446499</v>
      </c>
      <c r="BF64" s="530"/>
      <c r="BG64" s="533" t="s">
        <v>430</v>
      </c>
      <c r="BH64" s="533" t="s">
        <v>430</v>
      </c>
      <c r="BI64" s="533" t="s">
        <v>430</v>
      </c>
      <c r="BJ64" s="533" t="s">
        <v>430</v>
      </c>
      <c r="BK64" s="530"/>
      <c r="BL64" s="345" t="s">
        <v>430</v>
      </c>
      <c r="BM64" s="345" t="s">
        <v>430</v>
      </c>
      <c r="BN64" s="345" t="s">
        <v>430</v>
      </c>
      <c r="BO64" s="345" t="s">
        <v>430</v>
      </c>
      <c r="BP64" s="345" t="s">
        <v>430</v>
      </c>
      <c r="BQ64" s="530"/>
      <c r="BR64" s="538" t="s">
        <v>554</v>
      </c>
    </row>
    <row r="65" spans="1:70" s="529" customFormat="1" x14ac:dyDescent="0.25">
      <c r="A65" s="345" t="s">
        <v>4312</v>
      </c>
      <c r="B65" s="530"/>
      <c r="C65" s="719">
        <v>39538</v>
      </c>
      <c r="D65" s="530"/>
      <c r="E65" s="531">
        <v>235.86500000000001</v>
      </c>
      <c r="F65" s="530"/>
      <c r="G65" s="532">
        <v>50.533700000000003</v>
      </c>
      <c r="H65" s="534"/>
      <c r="I65" s="348">
        <v>-0.22919999999999999</v>
      </c>
      <c r="J65" s="348">
        <v>0.62790000000000001</v>
      </c>
      <c r="K65" s="348">
        <v>2.8435000000000001</v>
      </c>
      <c r="L65" s="348">
        <v>8.4321000000000002</v>
      </c>
      <c r="M65" s="348">
        <v>3.4298999999999999</v>
      </c>
      <c r="N65" s="350">
        <v>3.0297000000000001</v>
      </c>
      <c r="O65" s="348">
        <v>0.94550000000000001</v>
      </c>
      <c r="P65" s="348">
        <v>15.293900000000001</v>
      </c>
      <c r="Q65" s="348">
        <v>14.3042</v>
      </c>
      <c r="R65" s="348">
        <v>15.489599999999999</v>
      </c>
      <c r="S65" s="348">
        <v>1.3811</v>
      </c>
      <c r="T65" s="348">
        <v>19.741900000000001</v>
      </c>
      <c r="U65" s="348">
        <v>0.84150000000000003</v>
      </c>
      <c r="V65" s="348">
        <v>5.4062999999999999</v>
      </c>
      <c r="W65" s="348">
        <v>1.3811</v>
      </c>
      <c r="X65" s="348">
        <v>9.2543000000000006</v>
      </c>
      <c r="Y65" s="534"/>
      <c r="Z65" s="346">
        <v>18</v>
      </c>
      <c r="AA65" s="346">
        <v>11</v>
      </c>
      <c r="AB65" s="346">
        <v>5</v>
      </c>
      <c r="AC65" s="346">
        <v>1</v>
      </c>
      <c r="AD65" s="346">
        <v>4</v>
      </c>
      <c r="AE65" s="346">
        <v>4</v>
      </c>
      <c r="AF65" s="346">
        <v>5</v>
      </c>
      <c r="AG65" s="346">
        <v>4</v>
      </c>
      <c r="AH65" s="346">
        <v>2</v>
      </c>
      <c r="AI65" s="346">
        <v>3</v>
      </c>
      <c r="AJ65" s="346">
        <v>8</v>
      </c>
      <c r="AK65" s="346">
        <v>3</v>
      </c>
      <c r="AL65" s="346">
        <v>5</v>
      </c>
      <c r="AM65" s="346">
        <v>5</v>
      </c>
      <c r="AN65" s="346">
        <v>8</v>
      </c>
      <c r="AO65" s="530"/>
      <c r="AP65" s="533">
        <v>15.64</v>
      </c>
      <c r="AQ65" s="533">
        <v>16.45</v>
      </c>
      <c r="AR65" s="533">
        <v>13.59</v>
      </c>
      <c r="AS65" s="533">
        <v>8.75</v>
      </c>
      <c r="AT65" s="533">
        <v>9.9499999999999993</v>
      </c>
      <c r="AU65" s="535"/>
      <c r="AV65" s="531">
        <v>2</v>
      </c>
      <c r="AW65" s="531">
        <v>2</v>
      </c>
      <c r="AX65" s="531">
        <v>3</v>
      </c>
      <c r="AY65" s="531">
        <v>4</v>
      </c>
      <c r="AZ65" s="531">
        <v>3</v>
      </c>
      <c r="BA65" s="536"/>
      <c r="BB65" s="533">
        <v>15.5848355633083</v>
      </c>
      <c r="BC65" s="537">
        <v>1.06861183075702</v>
      </c>
      <c r="BD65" s="537">
        <v>5.6962345489038502E-2</v>
      </c>
      <c r="BE65" s="537">
        <v>0.18379896524437001</v>
      </c>
      <c r="BF65" s="530"/>
      <c r="BG65" s="533">
        <v>40.521299999999997</v>
      </c>
      <c r="BH65" s="533">
        <v>24.210699999999999</v>
      </c>
      <c r="BI65" s="533">
        <v>32.626600000000003</v>
      </c>
      <c r="BJ65" s="533">
        <v>2.6414</v>
      </c>
      <c r="BK65" s="530"/>
      <c r="BL65" s="345" t="s">
        <v>4313</v>
      </c>
      <c r="BM65" s="345" t="s">
        <v>4314</v>
      </c>
      <c r="BN65" s="345" t="s">
        <v>793</v>
      </c>
      <c r="BO65" s="345" t="s">
        <v>4315</v>
      </c>
      <c r="BP65" s="345" t="s">
        <v>4316</v>
      </c>
      <c r="BQ65" s="530"/>
      <c r="BR65" s="538" t="s">
        <v>554</v>
      </c>
    </row>
    <row r="66" spans="1:70" s="529" customFormat="1" x14ac:dyDescent="0.25">
      <c r="A66" s="345" t="s">
        <v>4317</v>
      </c>
      <c r="B66" s="530"/>
      <c r="C66" s="719">
        <v>42826</v>
      </c>
      <c r="D66" s="530"/>
      <c r="E66" s="531">
        <v>212.37</v>
      </c>
      <c r="F66" s="530"/>
      <c r="G66" s="532">
        <v>118.83</v>
      </c>
      <c r="H66" s="534"/>
      <c r="I66" s="348">
        <v>-0.47739999999999999</v>
      </c>
      <c r="J66" s="348">
        <v>1.5641</v>
      </c>
      <c r="K66" s="348">
        <v>1.5206999999999999</v>
      </c>
      <c r="L66" s="348">
        <v>0.67779999999999996</v>
      </c>
      <c r="M66" s="348">
        <v>-5.8174999999999999</v>
      </c>
      <c r="N66" s="350">
        <v>-5.5330000000000004</v>
      </c>
      <c r="O66" s="348">
        <v>-1.7497</v>
      </c>
      <c r="P66" s="348">
        <v>10.836</v>
      </c>
      <c r="Q66" s="348">
        <v>10.3445</v>
      </c>
      <c r="R66" s="348" t="s">
        <v>430</v>
      </c>
      <c r="S66" s="348">
        <v>2.0526</v>
      </c>
      <c r="T66" s="348">
        <v>10.1297</v>
      </c>
      <c r="U66" s="348">
        <v>-6.2411000000000003</v>
      </c>
      <c r="V66" s="348">
        <v>-2.6223000000000001</v>
      </c>
      <c r="W66" s="348">
        <v>2.0526</v>
      </c>
      <c r="X66" s="348">
        <v>10.242800000000001</v>
      </c>
      <c r="Y66" s="534"/>
      <c r="Z66" s="346">
        <v>23</v>
      </c>
      <c r="AA66" s="346">
        <v>2</v>
      </c>
      <c r="AB66" s="346">
        <v>15</v>
      </c>
      <c r="AC66" s="346">
        <v>18</v>
      </c>
      <c r="AD66" s="346">
        <v>20</v>
      </c>
      <c r="AE66" s="346">
        <v>18</v>
      </c>
      <c r="AF66" s="346">
        <v>16</v>
      </c>
      <c r="AG66" s="346">
        <v>10</v>
      </c>
      <c r="AH66" s="346">
        <v>11</v>
      </c>
      <c r="AI66" s="346" t="s">
        <v>430</v>
      </c>
      <c r="AJ66" s="346">
        <v>3</v>
      </c>
      <c r="AK66" s="346">
        <v>18</v>
      </c>
      <c r="AL66" s="346">
        <v>19</v>
      </c>
      <c r="AM66" s="346">
        <v>21</v>
      </c>
      <c r="AN66" s="346">
        <v>3</v>
      </c>
      <c r="AO66" s="530"/>
      <c r="AP66" s="533" t="s">
        <v>430</v>
      </c>
      <c r="AQ66" s="533">
        <v>12.29</v>
      </c>
      <c r="AR66" s="533">
        <v>8.91</v>
      </c>
      <c r="AS66" s="533">
        <v>2.65</v>
      </c>
      <c r="AT66" s="533">
        <v>-4.88</v>
      </c>
      <c r="AU66" s="535"/>
      <c r="AV66" s="531" t="s">
        <v>430</v>
      </c>
      <c r="AW66" s="531">
        <v>10</v>
      </c>
      <c r="AX66" s="531">
        <v>10</v>
      </c>
      <c r="AY66" s="531">
        <v>16</v>
      </c>
      <c r="AZ66" s="531">
        <v>19</v>
      </c>
      <c r="BA66" s="536"/>
      <c r="BB66" s="533">
        <v>12.366216069222199</v>
      </c>
      <c r="BC66" s="537">
        <v>0.84960066201620499</v>
      </c>
      <c r="BD66" s="537">
        <v>4.9115874082767103E-2</v>
      </c>
      <c r="BE66" s="537">
        <v>4.7701660844493898E-2</v>
      </c>
      <c r="BF66" s="530"/>
      <c r="BG66" s="533">
        <v>58.425199999999997</v>
      </c>
      <c r="BH66" s="533">
        <v>12.7973</v>
      </c>
      <c r="BI66" s="533">
        <v>22.253399999999999</v>
      </c>
      <c r="BJ66" s="533">
        <v>6.5240999999999998</v>
      </c>
      <c r="BK66" s="530"/>
      <c r="BL66" s="345" t="s">
        <v>4318</v>
      </c>
      <c r="BM66" s="345" t="s">
        <v>4319</v>
      </c>
      <c r="BN66" s="345" t="s">
        <v>4320</v>
      </c>
      <c r="BO66" s="345" t="s">
        <v>505</v>
      </c>
      <c r="BP66" s="345" t="s">
        <v>4321</v>
      </c>
      <c r="BQ66" s="530"/>
      <c r="BR66" s="538" t="s">
        <v>554</v>
      </c>
    </row>
    <row r="67" spans="1:70" s="529" customFormat="1" x14ac:dyDescent="0.25">
      <c r="A67" s="345" t="s">
        <v>4322</v>
      </c>
      <c r="B67" s="530"/>
      <c r="C67" s="719">
        <v>45005</v>
      </c>
      <c r="D67" s="530"/>
      <c r="E67" s="531">
        <v>156.47999999999999</v>
      </c>
      <c r="F67" s="530"/>
      <c r="G67" s="532">
        <v>14.170400000000001</v>
      </c>
      <c r="H67" s="534"/>
      <c r="I67" s="348">
        <v>-2.6800000000000001E-2</v>
      </c>
      <c r="J67" s="348">
        <v>0.46650000000000003</v>
      </c>
      <c r="K67" s="348">
        <v>0.56989999999999996</v>
      </c>
      <c r="L67" s="348">
        <v>-0.21479999999999999</v>
      </c>
      <c r="M67" s="348">
        <v>-6.2108999999999996</v>
      </c>
      <c r="N67" s="350">
        <v>-4.4090999999999996</v>
      </c>
      <c r="O67" s="348">
        <v>-1.0023</v>
      </c>
      <c r="P67" s="348">
        <v>7.0820999999999996</v>
      </c>
      <c r="Q67" s="348" t="s">
        <v>430</v>
      </c>
      <c r="R67" s="348" t="s">
        <v>430</v>
      </c>
      <c r="S67" s="348">
        <v>0.8972</v>
      </c>
      <c r="T67" s="348">
        <v>8.0686999999999998</v>
      </c>
      <c r="U67" s="348">
        <v>-7.7603999999999997</v>
      </c>
      <c r="V67" s="348">
        <v>-2.1827000000000001</v>
      </c>
      <c r="W67" s="348">
        <v>0.8972</v>
      </c>
      <c r="X67" s="348">
        <v>11.0489</v>
      </c>
      <c r="Y67" s="534"/>
      <c r="Z67" s="346">
        <v>8</v>
      </c>
      <c r="AA67" s="346">
        <v>17</v>
      </c>
      <c r="AB67" s="346">
        <v>20</v>
      </c>
      <c r="AC67" s="346">
        <v>22</v>
      </c>
      <c r="AD67" s="346">
        <v>23</v>
      </c>
      <c r="AE67" s="346">
        <v>15</v>
      </c>
      <c r="AF67" s="346">
        <v>13</v>
      </c>
      <c r="AG67" s="346">
        <v>21</v>
      </c>
      <c r="AH67" s="346" t="s">
        <v>430</v>
      </c>
      <c r="AI67" s="346" t="s">
        <v>430</v>
      </c>
      <c r="AJ67" s="346">
        <v>17</v>
      </c>
      <c r="AK67" s="346">
        <v>22</v>
      </c>
      <c r="AL67" s="346">
        <v>22</v>
      </c>
      <c r="AM67" s="346">
        <v>19</v>
      </c>
      <c r="AN67" s="346">
        <v>17</v>
      </c>
      <c r="AO67" s="530"/>
      <c r="AP67" s="533" t="s">
        <v>430</v>
      </c>
      <c r="AQ67" s="533" t="s">
        <v>430</v>
      </c>
      <c r="AR67" s="533" t="s">
        <v>430</v>
      </c>
      <c r="AS67" s="533">
        <v>2.04</v>
      </c>
      <c r="AT67" s="533">
        <v>-6.32</v>
      </c>
      <c r="AU67" s="535"/>
      <c r="AV67" s="531" t="s">
        <v>430</v>
      </c>
      <c r="AW67" s="531" t="s">
        <v>430</v>
      </c>
      <c r="AX67" s="531" t="s">
        <v>430</v>
      </c>
      <c r="AY67" s="531">
        <v>17</v>
      </c>
      <c r="AZ67" s="531">
        <v>22</v>
      </c>
      <c r="BA67" s="536"/>
      <c r="BB67" s="533">
        <v>12.046794948706101</v>
      </c>
      <c r="BC67" s="537">
        <v>0.99610081563701902</v>
      </c>
      <c r="BD67" s="537">
        <v>2.23669221896538E-2</v>
      </c>
      <c r="BE67" s="537">
        <v>-0.100991833964283</v>
      </c>
      <c r="BF67" s="530"/>
      <c r="BG67" s="533">
        <v>99.753100000000003</v>
      </c>
      <c r="BH67" s="533" t="s">
        <v>430</v>
      </c>
      <c r="BI67" s="533" t="s">
        <v>430</v>
      </c>
      <c r="BJ67" s="533">
        <v>0.24690000000000001</v>
      </c>
      <c r="BK67" s="530"/>
      <c r="BL67" s="345" t="s">
        <v>4323</v>
      </c>
      <c r="BM67" s="345" t="s">
        <v>4324</v>
      </c>
      <c r="BN67" s="345" t="s">
        <v>4325</v>
      </c>
      <c r="BO67" s="345" t="s">
        <v>4326</v>
      </c>
      <c r="BP67" s="345" t="s">
        <v>4327</v>
      </c>
      <c r="BQ67" s="530"/>
      <c r="BR67" s="538" t="s">
        <v>554</v>
      </c>
    </row>
    <row r="68" spans="1:70" s="529" customFormat="1" x14ac:dyDescent="0.25">
      <c r="A68" s="345" t="s">
        <v>4328</v>
      </c>
      <c r="B68" s="530"/>
      <c r="C68" s="719">
        <v>44917</v>
      </c>
      <c r="D68" s="530"/>
      <c r="E68" s="531">
        <v>106.37</v>
      </c>
      <c r="F68" s="530"/>
      <c r="G68" s="532">
        <v>12.58</v>
      </c>
      <c r="H68" s="534"/>
      <c r="I68" s="348">
        <v>-0.2379</v>
      </c>
      <c r="J68" s="348">
        <v>0.31900000000000001</v>
      </c>
      <c r="K68" s="348">
        <v>-0.2379</v>
      </c>
      <c r="L68" s="348">
        <v>4.3117999999999999</v>
      </c>
      <c r="M68" s="348">
        <v>0.96309999999999996</v>
      </c>
      <c r="N68" s="350">
        <v>-9.0382999999999996</v>
      </c>
      <c r="O68" s="348">
        <v>-8.6948000000000008</v>
      </c>
      <c r="P68" s="348">
        <v>4.1860999999999997</v>
      </c>
      <c r="Q68" s="348" t="s">
        <v>430</v>
      </c>
      <c r="R68" s="348" t="s">
        <v>430</v>
      </c>
      <c r="S68" s="348">
        <v>0.15920000000000001</v>
      </c>
      <c r="T68" s="348">
        <v>14.571899999999999</v>
      </c>
      <c r="U68" s="348">
        <v>-1.1782999999999999</v>
      </c>
      <c r="V68" s="348">
        <v>-1.4107000000000001</v>
      </c>
      <c r="W68" s="348">
        <v>0.15920000000000001</v>
      </c>
      <c r="X68" s="348">
        <v>6.6459000000000001</v>
      </c>
      <c r="Y68" s="534"/>
      <c r="Z68" s="346">
        <v>19</v>
      </c>
      <c r="AA68" s="346">
        <v>21</v>
      </c>
      <c r="AB68" s="346">
        <v>23</v>
      </c>
      <c r="AC68" s="346">
        <v>9</v>
      </c>
      <c r="AD68" s="346">
        <v>9</v>
      </c>
      <c r="AE68" s="346">
        <v>23</v>
      </c>
      <c r="AF68" s="346">
        <v>22</v>
      </c>
      <c r="AG68" s="346">
        <v>22</v>
      </c>
      <c r="AH68" s="346" t="s">
        <v>430</v>
      </c>
      <c r="AI68" s="346" t="s">
        <v>430</v>
      </c>
      <c r="AJ68" s="346">
        <v>22</v>
      </c>
      <c r="AK68" s="346">
        <v>8</v>
      </c>
      <c r="AL68" s="346">
        <v>12</v>
      </c>
      <c r="AM68" s="346">
        <v>14</v>
      </c>
      <c r="AN68" s="346">
        <v>22</v>
      </c>
      <c r="AO68" s="530"/>
      <c r="AP68" s="533" t="s">
        <v>430</v>
      </c>
      <c r="AQ68" s="533" t="s">
        <v>430</v>
      </c>
      <c r="AR68" s="533" t="s">
        <v>430</v>
      </c>
      <c r="AS68" s="533">
        <v>-2.27</v>
      </c>
      <c r="AT68" s="533">
        <v>0.42</v>
      </c>
      <c r="AU68" s="535"/>
      <c r="AV68" s="531" t="s">
        <v>430</v>
      </c>
      <c r="AW68" s="531" t="s">
        <v>430</v>
      </c>
      <c r="AX68" s="531" t="s">
        <v>430</v>
      </c>
      <c r="AY68" s="531">
        <v>22</v>
      </c>
      <c r="AZ68" s="531">
        <v>13</v>
      </c>
      <c r="BA68" s="536"/>
      <c r="BB68" s="533">
        <v>19.439438906952699</v>
      </c>
      <c r="BC68" s="537">
        <v>1.23452875722095</v>
      </c>
      <c r="BD68" s="537">
        <v>5.4515209729573896E-3</v>
      </c>
      <c r="BE68" s="537">
        <v>-0.74412688637128899</v>
      </c>
      <c r="BF68" s="530"/>
      <c r="BG68" s="533">
        <v>14.193</v>
      </c>
      <c r="BH68" s="533">
        <v>39.098199999999999</v>
      </c>
      <c r="BI68" s="533">
        <v>46.377800000000001</v>
      </c>
      <c r="BJ68" s="533">
        <v>0.33100000000000002</v>
      </c>
      <c r="BK68" s="530"/>
      <c r="BL68" s="345" t="s">
        <v>4329</v>
      </c>
      <c r="BM68" s="345" t="s">
        <v>4330</v>
      </c>
      <c r="BN68" s="345" t="s">
        <v>4331</v>
      </c>
      <c r="BO68" s="345" t="s">
        <v>936</v>
      </c>
      <c r="BP68" s="345" t="s">
        <v>4332</v>
      </c>
      <c r="BQ68" s="530"/>
      <c r="BR68" s="538" t="s">
        <v>554</v>
      </c>
    </row>
    <row r="69" spans="1:70" s="529" customFormat="1" x14ac:dyDescent="0.25">
      <c r="A69" s="345" t="s">
        <v>4333</v>
      </c>
      <c r="B69" s="530"/>
      <c r="C69" s="719">
        <v>45686</v>
      </c>
      <c r="D69" s="530"/>
      <c r="E69" s="531">
        <v>88.651200000000003</v>
      </c>
      <c r="F69" s="530"/>
      <c r="G69" s="532">
        <v>11.599</v>
      </c>
      <c r="H69" s="534"/>
      <c r="I69" s="348">
        <v>-0.13780000000000001</v>
      </c>
      <c r="J69" s="348">
        <v>0.60719999999999996</v>
      </c>
      <c r="K69" s="348">
        <v>2.1848000000000001</v>
      </c>
      <c r="L69" s="348">
        <v>5.2445000000000004</v>
      </c>
      <c r="M69" s="348">
        <v>3.2307000000000001</v>
      </c>
      <c r="N69" s="350">
        <v>1.9961</v>
      </c>
      <c r="O69" s="348" t="s">
        <v>430</v>
      </c>
      <c r="P69" s="348" t="s">
        <v>430</v>
      </c>
      <c r="Q69" s="348" t="s">
        <v>430</v>
      </c>
      <c r="R69" s="348" t="s">
        <v>430</v>
      </c>
      <c r="S69" s="348">
        <v>0.58099999999999996</v>
      </c>
      <c r="T69" s="348">
        <v>16.572900000000001</v>
      </c>
      <c r="U69" s="348">
        <v>1.5585</v>
      </c>
      <c r="V69" s="348">
        <v>6.0819000000000001</v>
      </c>
      <c r="W69" s="348">
        <v>0.58099999999999996</v>
      </c>
      <c r="X69" s="348">
        <v>10.691800000000001</v>
      </c>
      <c r="Y69" s="534"/>
      <c r="Z69" s="346">
        <v>13</v>
      </c>
      <c r="AA69" s="346">
        <v>12</v>
      </c>
      <c r="AB69" s="346">
        <v>10</v>
      </c>
      <c r="AC69" s="346">
        <v>6</v>
      </c>
      <c r="AD69" s="346">
        <v>5</v>
      </c>
      <c r="AE69" s="346">
        <v>5</v>
      </c>
      <c r="AF69" s="346" t="s">
        <v>430</v>
      </c>
      <c r="AG69" s="346" t="s">
        <v>430</v>
      </c>
      <c r="AH69" s="346" t="s">
        <v>430</v>
      </c>
      <c r="AI69" s="346" t="s">
        <v>430</v>
      </c>
      <c r="AJ69" s="346">
        <v>21</v>
      </c>
      <c r="AK69" s="346">
        <v>6</v>
      </c>
      <c r="AL69" s="346">
        <v>4</v>
      </c>
      <c r="AM69" s="346">
        <v>2</v>
      </c>
      <c r="AN69" s="346">
        <v>21</v>
      </c>
      <c r="AO69" s="530"/>
      <c r="AP69" s="533" t="s">
        <v>430</v>
      </c>
      <c r="AQ69" s="533" t="s">
        <v>430</v>
      </c>
      <c r="AR69" s="533" t="s">
        <v>430</v>
      </c>
      <c r="AS69" s="533" t="s">
        <v>430</v>
      </c>
      <c r="AT69" s="533">
        <v>7.93</v>
      </c>
      <c r="AU69" s="535"/>
      <c r="AV69" s="531" t="s">
        <v>430</v>
      </c>
      <c r="AW69" s="531" t="s">
        <v>430</v>
      </c>
      <c r="AX69" s="531" t="s">
        <v>430</v>
      </c>
      <c r="AY69" s="531" t="s">
        <v>430</v>
      </c>
      <c r="AZ69" s="531">
        <v>4</v>
      </c>
      <c r="BA69" s="536"/>
      <c r="BB69" s="533">
        <v>12.308726600724301</v>
      </c>
      <c r="BC69" s="537">
        <v>0.91779435361637696</v>
      </c>
      <c r="BD69" s="537">
        <v>3.7413960538658003E-2</v>
      </c>
      <c r="BE69" s="537">
        <v>0.12810919888623101</v>
      </c>
      <c r="BF69" s="530"/>
      <c r="BG69" s="533">
        <v>37.231900000000003</v>
      </c>
      <c r="BH69" s="533">
        <v>17.850200000000001</v>
      </c>
      <c r="BI69" s="533">
        <v>42.433599999999998</v>
      </c>
      <c r="BJ69" s="533">
        <v>2.4843000000000002</v>
      </c>
      <c r="BK69" s="530"/>
      <c r="BL69" s="345" t="s">
        <v>4334</v>
      </c>
      <c r="BM69" s="345" t="s">
        <v>4335</v>
      </c>
      <c r="BN69" s="345" t="s">
        <v>4336</v>
      </c>
      <c r="BO69" s="345" t="s">
        <v>4337</v>
      </c>
      <c r="BP69" s="345" t="s">
        <v>4338</v>
      </c>
      <c r="BQ69" s="530"/>
      <c r="BR69" s="538" t="s">
        <v>554</v>
      </c>
    </row>
    <row r="70" spans="1:70" s="529" customFormat="1" x14ac:dyDescent="0.25">
      <c r="A70" s="345" t="s">
        <v>4339</v>
      </c>
      <c r="B70" s="530"/>
      <c r="C70" s="719">
        <v>35795</v>
      </c>
      <c r="D70" s="530"/>
      <c r="E70" s="531">
        <v>70.835700000000003</v>
      </c>
      <c r="F70" s="530"/>
      <c r="G70" s="532">
        <v>177.97</v>
      </c>
      <c r="H70" s="534"/>
      <c r="I70" s="348">
        <v>0.12939999999999999</v>
      </c>
      <c r="J70" s="348">
        <v>0.63329999999999997</v>
      </c>
      <c r="K70" s="348">
        <v>1.7203999999999999</v>
      </c>
      <c r="L70" s="348">
        <v>1.6158999999999999</v>
      </c>
      <c r="M70" s="348">
        <v>-0.55320000000000003</v>
      </c>
      <c r="N70" s="350">
        <v>-5.7561999999999998</v>
      </c>
      <c r="O70" s="348">
        <v>-1.5290999999999999</v>
      </c>
      <c r="P70" s="348">
        <v>10.396100000000001</v>
      </c>
      <c r="Q70" s="348">
        <v>10.661899999999999</v>
      </c>
      <c r="R70" s="348">
        <v>12.171200000000001</v>
      </c>
      <c r="S70" s="348">
        <v>0.98729999999999996</v>
      </c>
      <c r="T70" s="348">
        <v>12.093</v>
      </c>
      <c r="U70" s="348">
        <v>-3.1297999999999999</v>
      </c>
      <c r="V70" s="348">
        <v>-2.2519</v>
      </c>
      <c r="W70" s="348">
        <v>0.98729999999999996</v>
      </c>
      <c r="X70" s="348">
        <v>13.3256</v>
      </c>
      <c r="Y70" s="534"/>
      <c r="Z70" s="346">
        <v>3</v>
      </c>
      <c r="AA70" s="346">
        <v>10</v>
      </c>
      <c r="AB70" s="346">
        <v>14</v>
      </c>
      <c r="AC70" s="346">
        <v>15</v>
      </c>
      <c r="AD70" s="346">
        <v>14</v>
      </c>
      <c r="AE70" s="346">
        <v>19</v>
      </c>
      <c r="AF70" s="346">
        <v>15</v>
      </c>
      <c r="AG70" s="346">
        <v>12</v>
      </c>
      <c r="AH70" s="346">
        <v>10</v>
      </c>
      <c r="AI70" s="346">
        <v>8</v>
      </c>
      <c r="AJ70" s="346">
        <v>13</v>
      </c>
      <c r="AK70" s="346">
        <v>16</v>
      </c>
      <c r="AL70" s="346">
        <v>14</v>
      </c>
      <c r="AM70" s="346">
        <v>20</v>
      </c>
      <c r="AN70" s="346">
        <v>13</v>
      </c>
      <c r="AO70" s="530"/>
      <c r="AP70" s="533">
        <v>11.71</v>
      </c>
      <c r="AQ70" s="533">
        <v>11.87</v>
      </c>
      <c r="AR70" s="533">
        <v>8.9600000000000009</v>
      </c>
      <c r="AS70" s="533">
        <v>2.8</v>
      </c>
      <c r="AT70" s="533">
        <v>-2.41</v>
      </c>
      <c r="AU70" s="535"/>
      <c r="AV70" s="531">
        <v>10</v>
      </c>
      <c r="AW70" s="531">
        <v>13</v>
      </c>
      <c r="AX70" s="531">
        <v>9</v>
      </c>
      <c r="AY70" s="531">
        <v>13</v>
      </c>
      <c r="AZ70" s="531">
        <v>16</v>
      </c>
      <c r="BA70" s="536"/>
      <c r="BB70" s="533">
        <v>12.917971897515701</v>
      </c>
      <c r="BC70" s="537">
        <v>0.87394095198896504</v>
      </c>
      <c r="BD70" s="537">
        <v>4.0563147427793302E-2</v>
      </c>
      <c r="BE70" s="537">
        <v>-5.1716458485202302E-2</v>
      </c>
      <c r="BF70" s="530"/>
      <c r="BG70" s="533">
        <v>69.8887</v>
      </c>
      <c r="BH70" s="533">
        <v>3.4062399999999999</v>
      </c>
      <c r="BI70" s="533">
        <v>20.875699999999998</v>
      </c>
      <c r="BJ70" s="533">
        <v>5.8293600000000003</v>
      </c>
      <c r="BK70" s="530"/>
      <c r="BL70" s="345" t="s">
        <v>4340</v>
      </c>
      <c r="BM70" s="345" t="s">
        <v>4341</v>
      </c>
      <c r="BN70" s="345" t="s">
        <v>4342</v>
      </c>
      <c r="BO70" s="345" t="s">
        <v>4308</v>
      </c>
      <c r="BP70" s="345" t="s">
        <v>630</v>
      </c>
      <c r="BQ70" s="530"/>
      <c r="BR70" s="538" t="s">
        <v>554</v>
      </c>
    </row>
    <row r="71" spans="1:70" s="529" customFormat="1" x14ac:dyDescent="0.25">
      <c r="A71" s="345" t="s">
        <v>4343</v>
      </c>
      <c r="B71" s="530"/>
      <c r="C71" s="719">
        <v>44923</v>
      </c>
      <c r="D71" s="530"/>
      <c r="E71" s="531">
        <v>69.31</v>
      </c>
      <c r="F71" s="530"/>
      <c r="G71" s="532">
        <v>13.55</v>
      </c>
      <c r="H71" s="534"/>
      <c r="I71" s="348">
        <v>-2.58E-2</v>
      </c>
      <c r="J71" s="348">
        <v>0.47310000000000002</v>
      </c>
      <c r="K71" s="348">
        <v>0.60209999999999997</v>
      </c>
      <c r="L71" s="348">
        <v>-0.1157</v>
      </c>
      <c r="M71" s="348">
        <v>-5.8582999999999998</v>
      </c>
      <c r="N71" s="350">
        <v>-3.8010999999999999</v>
      </c>
      <c r="O71" s="348">
        <v>-0.38890000000000002</v>
      </c>
      <c r="P71" s="348">
        <v>7.8083999999999998</v>
      </c>
      <c r="Q71" s="348" t="s">
        <v>430</v>
      </c>
      <c r="R71" s="348" t="s">
        <v>430</v>
      </c>
      <c r="S71" s="348">
        <v>0.91159999999999997</v>
      </c>
      <c r="T71" s="348">
        <v>8.1767000000000003</v>
      </c>
      <c r="U71" s="348">
        <v>-7.4042000000000003</v>
      </c>
      <c r="V71" s="348">
        <v>-1.6990000000000001</v>
      </c>
      <c r="W71" s="348">
        <v>0.91159999999999997</v>
      </c>
      <c r="X71" s="348">
        <v>8.9328000000000003</v>
      </c>
      <c r="Y71" s="534"/>
      <c r="Z71" s="346">
        <v>7</v>
      </c>
      <c r="AA71" s="346">
        <v>16</v>
      </c>
      <c r="AB71" s="346">
        <v>19</v>
      </c>
      <c r="AC71" s="346">
        <v>21</v>
      </c>
      <c r="AD71" s="346">
        <v>21</v>
      </c>
      <c r="AE71" s="346">
        <v>14</v>
      </c>
      <c r="AF71" s="346">
        <v>10</v>
      </c>
      <c r="AG71" s="346">
        <v>19</v>
      </c>
      <c r="AH71" s="346" t="s">
        <v>430</v>
      </c>
      <c r="AI71" s="346" t="s">
        <v>430</v>
      </c>
      <c r="AJ71" s="346">
        <v>16</v>
      </c>
      <c r="AK71" s="346">
        <v>21</v>
      </c>
      <c r="AL71" s="346">
        <v>21</v>
      </c>
      <c r="AM71" s="346">
        <v>16</v>
      </c>
      <c r="AN71" s="346">
        <v>16</v>
      </c>
      <c r="AO71" s="530"/>
      <c r="AP71" s="533" t="s">
        <v>430</v>
      </c>
      <c r="AQ71" s="533" t="s">
        <v>430</v>
      </c>
      <c r="AR71" s="533" t="s">
        <v>430</v>
      </c>
      <c r="AS71" s="533">
        <v>2.71</v>
      </c>
      <c r="AT71" s="533">
        <v>-5.71</v>
      </c>
      <c r="AU71" s="535"/>
      <c r="AV71" s="531" t="s">
        <v>430</v>
      </c>
      <c r="AW71" s="531" t="s">
        <v>430</v>
      </c>
      <c r="AX71" s="531" t="s">
        <v>430</v>
      </c>
      <c r="AY71" s="531">
        <v>14</v>
      </c>
      <c r="AZ71" s="531">
        <v>20</v>
      </c>
      <c r="BA71" s="536"/>
      <c r="BB71" s="533">
        <v>12.0026866473211</v>
      </c>
      <c r="BC71" s="537">
        <v>0.99254842812264199</v>
      </c>
      <c r="BD71" s="537">
        <v>2.7027821271094699E-2</v>
      </c>
      <c r="BE71" s="537">
        <v>-4.4713986545272401E-2</v>
      </c>
      <c r="BF71" s="530"/>
      <c r="BG71" s="533">
        <v>99.336600000000004</v>
      </c>
      <c r="BH71" s="533" t="s">
        <v>430</v>
      </c>
      <c r="BI71" s="533" t="s">
        <v>430</v>
      </c>
      <c r="BJ71" s="533">
        <v>0.66339999999999999</v>
      </c>
      <c r="BK71" s="530"/>
      <c r="BL71" s="345" t="s">
        <v>4344</v>
      </c>
      <c r="BM71" s="345" t="s">
        <v>4345</v>
      </c>
      <c r="BN71" s="345" t="s">
        <v>4346</v>
      </c>
      <c r="BO71" s="345" t="s">
        <v>4347</v>
      </c>
      <c r="BP71" s="345" t="s">
        <v>1117</v>
      </c>
      <c r="BQ71" s="530"/>
      <c r="BR71" s="538" t="s">
        <v>554</v>
      </c>
    </row>
    <row r="72" spans="1:70" s="529" customFormat="1" x14ac:dyDescent="0.25">
      <c r="A72" s="345" t="s">
        <v>4348</v>
      </c>
      <c r="B72" s="530"/>
      <c r="C72" s="719">
        <v>43097</v>
      </c>
      <c r="D72" s="530"/>
      <c r="E72" s="531">
        <v>50.837699999999998</v>
      </c>
      <c r="F72" s="530"/>
      <c r="G72" s="532">
        <v>18.850000000000001</v>
      </c>
      <c r="H72" s="534"/>
      <c r="I72" s="348">
        <v>-0.31730000000000003</v>
      </c>
      <c r="J72" s="348">
        <v>0.15939999999999999</v>
      </c>
      <c r="K72" s="348">
        <v>0.69440000000000002</v>
      </c>
      <c r="L72" s="348">
        <v>0.37269999999999998</v>
      </c>
      <c r="M72" s="348">
        <v>-4.8940000000000001</v>
      </c>
      <c r="N72" s="350">
        <v>-6.6368999999999998</v>
      </c>
      <c r="O72" s="348">
        <v>-3.8269000000000002</v>
      </c>
      <c r="P72" s="348">
        <v>8.8642000000000003</v>
      </c>
      <c r="Q72" s="348">
        <v>8.5924999999999994</v>
      </c>
      <c r="R72" s="348" t="s">
        <v>430</v>
      </c>
      <c r="S72" s="348">
        <v>0.58699999999999997</v>
      </c>
      <c r="T72" s="348">
        <v>10.1051</v>
      </c>
      <c r="U72" s="348">
        <v>-6.2655000000000003</v>
      </c>
      <c r="V72" s="348">
        <v>-4.0224000000000002</v>
      </c>
      <c r="W72" s="348">
        <v>0.58699999999999997</v>
      </c>
      <c r="X72" s="348">
        <v>7.6928999999999998</v>
      </c>
      <c r="Y72" s="534"/>
      <c r="Z72" s="346">
        <v>21</v>
      </c>
      <c r="AA72" s="346">
        <v>23</v>
      </c>
      <c r="AB72" s="346">
        <v>18</v>
      </c>
      <c r="AC72" s="346">
        <v>19</v>
      </c>
      <c r="AD72" s="346">
        <v>19</v>
      </c>
      <c r="AE72" s="346">
        <v>20</v>
      </c>
      <c r="AF72" s="346">
        <v>19</v>
      </c>
      <c r="AG72" s="346">
        <v>16</v>
      </c>
      <c r="AH72" s="346">
        <v>16</v>
      </c>
      <c r="AI72" s="346" t="s">
        <v>430</v>
      </c>
      <c r="AJ72" s="346">
        <v>20</v>
      </c>
      <c r="AK72" s="346">
        <v>19</v>
      </c>
      <c r="AL72" s="346">
        <v>20</v>
      </c>
      <c r="AM72" s="346">
        <v>22</v>
      </c>
      <c r="AN72" s="346">
        <v>20</v>
      </c>
      <c r="AO72" s="530"/>
      <c r="AP72" s="533" t="s">
        <v>430</v>
      </c>
      <c r="AQ72" s="533">
        <v>9.41</v>
      </c>
      <c r="AR72" s="533">
        <v>6.6</v>
      </c>
      <c r="AS72" s="533">
        <v>1.02</v>
      </c>
      <c r="AT72" s="533">
        <v>-6.12</v>
      </c>
      <c r="AU72" s="535"/>
      <c r="AV72" s="531" t="s">
        <v>430</v>
      </c>
      <c r="AW72" s="531">
        <v>15</v>
      </c>
      <c r="AX72" s="531">
        <v>16</v>
      </c>
      <c r="AY72" s="531">
        <v>20</v>
      </c>
      <c r="AZ72" s="531">
        <v>21</v>
      </c>
      <c r="BA72" s="536"/>
      <c r="BB72" s="533">
        <v>15.7826644650867</v>
      </c>
      <c r="BC72" s="537">
        <v>1.10236929630365</v>
      </c>
      <c r="BD72" s="537">
        <v>2.7039199055717202E-2</v>
      </c>
      <c r="BE72" s="537">
        <v>-0.332345260572528</v>
      </c>
      <c r="BF72" s="530"/>
      <c r="BG72" s="533">
        <v>65.607900000000001</v>
      </c>
      <c r="BH72" s="533">
        <v>29.746500000000001</v>
      </c>
      <c r="BI72" s="533">
        <v>1.04799</v>
      </c>
      <c r="BJ72" s="533">
        <v>3.59761</v>
      </c>
      <c r="BK72" s="530"/>
      <c r="BL72" s="345" t="s">
        <v>4349</v>
      </c>
      <c r="BM72" s="345" t="s">
        <v>1009</v>
      </c>
      <c r="BN72" s="345" t="s">
        <v>4350</v>
      </c>
      <c r="BO72" s="345" t="s">
        <v>4351</v>
      </c>
      <c r="BP72" s="345" t="s">
        <v>4352</v>
      </c>
      <c r="BQ72" s="530"/>
      <c r="BR72" s="538" t="s">
        <v>554</v>
      </c>
    </row>
    <row r="73" spans="1:70" s="529" customFormat="1" x14ac:dyDescent="0.25">
      <c r="A73" s="345" t="s">
        <v>4353</v>
      </c>
      <c r="B73" s="530"/>
      <c r="C73" s="719">
        <v>43490</v>
      </c>
      <c r="D73" s="530"/>
      <c r="E73" s="531">
        <v>47.615099999999998</v>
      </c>
      <c r="F73" s="530"/>
      <c r="G73" s="532">
        <v>20.785799999999998</v>
      </c>
      <c r="H73" s="534"/>
      <c r="I73" s="348">
        <v>-0.20499999999999999</v>
      </c>
      <c r="J73" s="348">
        <v>0.41060000000000002</v>
      </c>
      <c r="K73" s="348">
        <v>1.407</v>
      </c>
      <c r="L73" s="348">
        <v>2.3165</v>
      </c>
      <c r="M73" s="348">
        <v>-2.1107999999999998</v>
      </c>
      <c r="N73" s="350">
        <v>-2.8033000000000001</v>
      </c>
      <c r="O73" s="348">
        <v>-7.2403000000000004</v>
      </c>
      <c r="P73" s="348">
        <v>7.3136999999999999</v>
      </c>
      <c r="Q73" s="348">
        <v>7.9203000000000001</v>
      </c>
      <c r="R73" s="348" t="s">
        <v>430</v>
      </c>
      <c r="S73" s="348">
        <v>0.75519999999999998</v>
      </c>
      <c r="T73" s="348">
        <v>12.106</v>
      </c>
      <c r="U73" s="348">
        <v>-3.4887999999999999</v>
      </c>
      <c r="V73" s="348">
        <v>1.1198999999999999</v>
      </c>
      <c r="W73" s="348">
        <v>0.75519999999999998</v>
      </c>
      <c r="X73" s="348">
        <v>10.281000000000001</v>
      </c>
      <c r="Y73" s="534"/>
      <c r="Z73" s="346">
        <v>16</v>
      </c>
      <c r="AA73" s="346">
        <v>20</v>
      </c>
      <c r="AB73" s="346">
        <v>16</v>
      </c>
      <c r="AC73" s="346">
        <v>14</v>
      </c>
      <c r="AD73" s="346">
        <v>15</v>
      </c>
      <c r="AE73" s="346">
        <v>10</v>
      </c>
      <c r="AF73" s="346">
        <v>21</v>
      </c>
      <c r="AG73" s="346">
        <v>20</v>
      </c>
      <c r="AH73" s="346">
        <v>17</v>
      </c>
      <c r="AI73" s="346" t="s">
        <v>430</v>
      </c>
      <c r="AJ73" s="346">
        <v>18</v>
      </c>
      <c r="AK73" s="346">
        <v>15</v>
      </c>
      <c r="AL73" s="346">
        <v>15</v>
      </c>
      <c r="AM73" s="346">
        <v>10</v>
      </c>
      <c r="AN73" s="346">
        <v>18</v>
      </c>
      <c r="AO73" s="530"/>
      <c r="AP73" s="533" t="s">
        <v>430</v>
      </c>
      <c r="AQ73" s="533">
        <v>8.4700000000000006</v>
      </c>
      <c r="AR73" s="533">
        <v>5.57</v>
      </c>
      <c r="AS73" s="533">
        <v>0.59</v>
      </c>
      <c r="AT73" s="533">
        <v>0.1</v>
      </c>
      <c r="AU73" s="535"/>
      <c r="AV73" s="531" t="s">
        <v>430</v>
      </c>
      <c r="AW73" s="531">
        <v>16</v>
      </c>
      <c r="AX73" s="531">
        <v>17</v>
      </c>
      <c r="AY73" s="531">
        <v>21</v>
      </c>
      <c r="AZ73" s="531">
        <v>14</v>
      </c>
      <c r="BA73" s="536"/>
      <c r="BB73" s="533">
        <v>15.886170515396801</v>
      </c>
      <c r="BC73" s="537">
        <v>1.08874574075034</v>
      </c>
      <c r="BD73" s="537">
        <v>1.9889160759496802E-2</v>
      </c>
      <c r="BE73" s="537">
        <v>-0.433752033089148</v>
      </c>
      <c r="BF73" s="530"/>
      <c r="BG73" s="533">
        <v>64.336200000000005</v>
      </c>
      <c r="BH73" s="533">
        <v>8.4497800000000005</v>
      </c>
      <c r="BI73" s="533">
        <v>25.560199999999998</v>
      </c>
      <c r="BJ73" s="533">
        <v>1.6538200000000001</v>
      </c>
      <c r="BK73" s="530"/>
      <c r="BL73" s="345" t="s">
        <v>4354</v>
      </c>
      <c r="BM73" s="345" t="s">
        <v>1139</v>
      </c>
      <c r="BN73" s="345" t="s">
        <v>4355</v>
      </c>
      <c r="BO73" s="345" t="s">
        <v>4356</v>
      </c>
      <c r="BP73" s="345" t="s">
        <v>4357</v>
      </c>
      <c r="BQ73" s="530"/>
      <c r="BR73" s="538" t="s">
        <v>554</v>
      </c>
    </row>
    <row r="74" spans="1:70" s="529" customFormat="1" x14ac:dyDescent="0.25">
      <c r="A74" s="345" t="s">
        <v>4358</v>
      </c>
      <c r="B74" s="530"/>
      <c r="C74" s="719">
        <v>42368</v>
      </c>
      <c r="D74" s="530"/>
      <c r="E74" s="903">
        <v>43.7</v>
      </c>
      <c r="F74" s="530"/>
      <c r="G74" s="532" t="s">
        <v>430</v>
      </c>
      <c r="H74" s="53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53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530"/>
      <c r="AP74" s="533" t="s">
        <v>430</v>
      </c>
      <c r="AQ74" s="533" t="s">
        <v>430</v>
      </c>
      <c r="AR74" s="533" t="s">
        <v>430</v>
      </c>
      <c r="AS74" s="533" t="s">
        <v>430</v>
      </c>
      <c r="AT74" s="533" t="s">
        <v>430</v>
      </c>
      <c r="AU74" s="535"/>
      <c r="AV74" s="531" t="s">
        <v>430</v>
      </c>
      <c r="AW74" s="531" t="s">
        <v>430</v>
      </c>
      <c r="AX74" s="531" t="s">
        <v>430</v>
      </c>
      <c r="AY74" s="531" t="s">
        <v>430</v>
      </c>
      <c r="AZ74" s="531" t="s">
        <v>430</v>
      </c>
      <c r="BA74" s="536"/>
      <c r="BB74" s="533">
        <v>13.796248085067299</v>
      </c>
      <c r="BC74" s="537">
        <v>0.93170541189660505</v>
      </c>
      <c r="BD74" s="537">
        <v>1.32576403873672E-2</v>
      </c>
      <c r="BE74" s="537">
        <v>-0.35197519469635102</v>
      </c>
      <c r="BF74" s="530"/>
      <c r="BG74" s="533" t="s">
        <v>430</v>
      </c>
      <c r="BH74" s="533" t="s">
        <v>430</v>
      </c>
      <c r="BI74" s="533" t="s">
        <v>430</v>
      </c>
      <c r="BJ74" s="533" t="s">
        <v>430</v>
      </c>
      <c r="BK74" s="530"/>
      <c r="BL74" s="345" t="s">
        <v>430</v>
      </c>
      <c r="BM74" s="345" t="s">
        <v>430</v>
      </c>
      <c r="BN74" s="345" t="s">
        <v>430</v>
      </c>
      <c r="BO74" s="345" t="s">
        <v>430</v>
      </c>
      <c r="BP74" s="345" t="s">
        <v>430</v>
      </c>
      <c r="BQ74" s="530"/>
      <c r="BR74" s="538" t="s">
        <v>554</v>
      </c>
    </row>
    <row r="75" spans="1:70" x14ac:dyDescent="0.25">
      <c r="A75" s="36" t="s">
        <v>93</v>
      </c>
      <c r="B75" s="43"/>
      <c r="C75" s="720"/>
      <c r="D75" s="43"/>
      <c r="E75" s="51"/>
      <c r="F75" s="43"/>
      <c r="G75" s="55"/>
      <c r="H75" s="66"/>
      <c r="I75" s="59">
        <v>-9.4700000000000006E-2</v>
      </c>
      <c r="J75" s="59">
        <v>0.72330000000000005</v>
      </c>
      <c r="K75" s="59">
        <v>1.8501000000000001</v>
      </c>
      <c r="L75" s="59">
        <v>3.2915000000000001</v>
      </c>
      <c r="M75" s="59">
        <v>-0.40210000000000001</v>
      </c>
      <c r="N75" s="70">
        <v>-2.1848999999999998</v>
      </c>
      <c r="O75" s="59">
        <v>-1.0696000000000001</v>
      </c>
      <c r="P75" s="59">
        <v>11.0893</v>
      </c>
      <c r="Q75" s="59">
        <v>11.048999999999999</v>
      </c>
      <c r="R75" s="59">
        <v>13.560700000000001</v>
      </c>
      <c r="S75" s="59">
        <v>1.1436999999999999</v>
      </c>
      <c r="T75" s="59">
        <v>13.628</v>
      </c>
      <c r="U75" s="59">
        <v>-2.1415000000000002</v>
      </c>
      <c r="V75" s="59">
        <v>1.1447000000000001</v>
      </c>
      <c r="W75" s="59">
        <v>1.1436999999999999</v>
      </c>
      <c r="X75" s="59">
        <v>12.2925</v>
      </c>
      <c r="Y75" s="66"/>
      <c r="Z75" s="51">
        <v>23</v>
      </c>
      <c r="AA75" s="51">
        <v>23</v>
      </c>
      <c r="AB75" s="51">
        <v>23</v>
      </c>
      <c r="AC75" s="51">
        <v>23</v>
      </c>
      <c r="AD75" s="51">
        <v>23</v>
      </c>
      <c r="AE75" s="51">
        <v>23</v>
      </c>
      <c r="AF75" s="51">
        <v>22</v>
      </c>
      <c r="AG75" s="51">
        <v>22</v>
      </c>
      <c r="AH75" s="51">
        <v>17</v>
      </c>
      <c r="AI75" s="51">
        <v>11</v>
      </c>
      <c r="AJ75" s="51">
        <v>23</v>
      </c>
      <c r="AK75" s="51">
        <v>23</v>
      </c>
      <c r="AL75" s="51">
        <v>23</v>
      </c>
      <c r="AM75" s="51">
        <v>23</v>
      </c>
      <c r="AN75" s="51">
        <v>23</v>
      </c>
      <c r="AO75" s="43"/>
      <c r="AP75" s="59">
        <v>13.7218181818182</v>
      </c>
      <c r="AQ75" s="59">
        <v>13.164375</v>
      </c>
      <c r="AR75" s="59">
        <v>9.8652941176470605</v>
      </c>
      <c r="AS75" s="59">
        <v>4.4377272727272699</v>
      </c>
      <c r="AT75" s="59">
        <v>1.8026086956521701</v>
      </c>
      <c r="AU75" s="78"/>
      <c r="AV75" s="51">
        <v>11</v>
      </c>
      <c r="AW75" s="51">
        <v>16</v>
      </c>
      <c r="AX75" s="51">
        <v>17</v>
      </c>
      <c r="AY75" s="51">
        <v>22</v>
      </c>
      <c r="AZ75" s="51">
        <v>23</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0.29089999999999999</v>
      </c>
      <c r="J76" s="60">
        <v>1.6797</v>
      </c>
      <c r="K76" s="60">
        <v>3.4853999999999998</v>
      </c>
      <c r="L76" s="60">
        <v>8.4321000000000002</v>
      </c>
      <c r="M76" s="60">
        <v>11.5489</v>
      </c>
      <c r="N76" s="71">
        <v>10.0511</v>
      </c>
      <c r="O76" s="60">
        <v>4.6003999999999996</v>
      </c>
      <c r="P76" s="60">
        <v>16.729700000000001</v>
      </c>
      <c r="Q76" s="60">
        <v>14.8538</v>
      </c>
      <c r="R76" s="60">
        <v>19.315899999999999</v>
      </c>
      <c r="S76" s="60">
        <v>2.4836</v>
      </c>
      <c r="T76" s="60">
        <v>23.3782</v>
      </c>
      <c r="U76" s="60">
        <v>7.8841999999999999</v>
      </c>
      <c r="V76" s="60">
        <v>11.8971</v>
      </c>
      <c r="W76" s="60">
        <v>2.4836</v>
      </c>
      <c r="X76" s="60">
        <v>17.4511</v>
      </c>
      <c r="Y76" s="67"/>
      <c r="Z76" s="52"/>
      <c r="AA76" s="52"/>
      <c r="AB76" s="52"/>
      <c r="AC76" s="52"/>
      <c r="AD76" s="52"/>
      <c r="AE76" s="52"/>
      <c r="AF76" s="52"/>
      <c r="AG76" s="52"/>
      <c r="AH76" s="52"/>
      <c r="AI76" s="52"/>
      <c r="AJ76" s="52"/>
      <c r="AK76" s="52"/>
      <c r="AL76" s="52"/>
      <c r="AM76" s="52"/>
      <c r="AN76" s="52"/>
      <c r="AO76" s="44"/>
      <c r="AP76" s="60">
        <v>20.3</v>
      </c>
      <c r="AQ76" s="60">
        <v>20.9</v>
      </c>
      <c r="AR76" s="60">
        <v>14</v>
      </c>
      <c r="AS76" s="60">
        <v>10.039999999999999</v>
      </c>
      <c r="AT76" s="60">
        <v>19.149999999999999</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-0.47739999999999999</v>
      </c>
      <c r="J77" s="60">
        <v>0.15939999999999999</v>
      </c>
      <c r="K77" s="60">
        <v>-0.2379</v>
      </c>
      <c r="L77" s="60">
        <v>-1.3989</v>
      </c>
      <c r="M77" s="60">
        <v>-6.2108999999999996</v>
      </c>
      <c r="N77" s="71">
        <v>-9.0382999999999996</v>
      </c>
      <c r="O77" s="60">
        <v>-8.6948000000000008</v>
      </c>
      <c r="P77" s="60">
        <v>4.1860999999999997</v>
      </c>
      <c r="Q77" s="60">
        <v>7.9203000000000001</v>
      </c>
      <c r="R77" s="60">
        <v>11.6256</v>
      </c>
      <c r="S77" s="60">
        <v>7.3099999999999998E-2</v>
      </c>
      <c r="T77" s="60">
        <v>6.1669999999999998</v>
      </c>
      <c r="U77" s="60">
        <v>-7.9805999999999999</v>
      </c>
      <c r="V77" s="60">
        <v>-6.399</v>
      </c>
      <c r="W77" s="60">
        <v>7.3099999999999998E-2</v>
      </c>
      <c r="X77" s="60">
        <v>6.6459000000000001</v>
      </c>
      <c r="Y77" s="67"/>
      <c r="Z77" s="52"/>
      <c r="AA77" s="52"/>
      <c r="AB77" s="52"/>
      <c r="AC77" s="52"/>
      <c r="AD77" s="52"/>
      <c r="AE77" s="52"/>
      <c r="AF77" s="52"/>
      <c r="AG77" s="52"/>
      <c r="AH77" s="52"/>
      <c r="AI77" s="52"/>
      <c r="AJ77" s="52"/>
      <c r="AK77" s="52"/>
      <c r="AL77" s="52"/>
      <c r="AM77" s="52"/>
      <c r="AN77" s="52"/>
      <c r="AO77" s="44"/>
      <c r="AP77" s="60">
        <v>11.26</v>
      </c>
      <c r="AQ77" s="60">
        <v>8.4700000000000006</v>
      </c>
      <c r="AR77" s="60">
        <v>5.57</v>
      </c>
      <c r="AS77" s="60">
        <v>-2.27</v>
      </c>
      <c r="AT77" s="60">
        <v>-9.31</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-0.12770000000000001</v>
      </c>
      <c r="J78" s="61">
        <v>0.60719999999999996</v>
      </c>
      <c r="K78" s="61">
        <v>1.9722999999999999</v>
      </c>
      <c r="L78" s="61">
        <v>3.0809000000000002</v>
      </c>
      <c r="M78" s="61">
        <v>0.3498</v>
      </c>
      <c r="N78" s="72">
        <v>-3.6335000000000002</v>
      </c>
      <c r="O78" s="61">
        <v>-0.61180000000000001</v>
      </c>
      <c r="P78" s="61">
        <v>10.4657</v>
      </c>
      <c r="Q78" s="61">
        <v>10.931900000000001</v>
      </c>
      <c r="R78" s="61">
        <v>12.689500000000001</v>
      </c>
      <c r="S78" s="61">
        <v>1.0021</v>
      </c>
      <c r="T78" s="61">
        <v>13.306100000000001</v>
      </c>
      <c r="U78" s="61">
        <v>-1.1782999999999999</v>
      </c>
      <c r="V78" s="61">
        <v>-0.27429999999999999</v>
      </c>
      <c r="W78" s="61">
        <v>1.0021</v>
      </c>
      <c r="X78" s="61">
        <v>11.8027</v>
      </c>
      <c r="Y78" s="68"/>
      <c r="Z78" s="53"/>
      <c r="AA78" s="53"/>
      <c r="AB78" s="53"/>
      <c r="AC78" s="53"/>
      <c r="AD78" s="53"/>
      <c r="AE78" s="53"/>
      <c r="AF78" s="53"/>
      <c r="AG78" s="53"/>
      <c r="AH78" s="53"/>
      <c r="AI78" s="53"/>
      <c r="AJ78" s="53"/>
      <c r="AK78" s="53"/>
      <c r="AL78" s="53"/>
      <c r="AM78" s="53"/>
      <c r="AN78" s="53"/>
      <c r="AO78" s="45"/>
      <c r="AP78" s="61">
        <v>12.82</v>
      </c>
      <c r="AQ78" s="61">
        <v>12.58</v>
      </c>
      <c r="AR78" s="61">
        <v>8.9600000000000009</v>
      </c>
      <c r="AS78" s="61">
        <v>3.65</v>
      </c>
      <c r="AT78" s="61">
        <v>1.72</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159</v>
      </c>
      <c r="B79" s="46"/>
      <c r="C79" s="72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4359</v>
      </c>
      <c r="B80" s="402"/>
      <c r="C80" s="724">
        <v>41281</v>
      </c>
      <c r="D80" s="402"/>
      <c r="E80" s="403">
        <v>13333.7</v>
      </c>
      <c r="F80" s="402"/>
      <c r="G80" s="404">
        <v>459.48390000000001</v>
      </c>
      <c r="H80" s="406"/>
      <c r="I80" s="405">
        <v>0.29380000000000001</v>
      </c>
      <c r="J80" s="405">
        <v>1.6995</v>
      </c>
      <c r="K80" s="405">
        <v>2.7078000000000002</v>
      </c>
      <c r="L80" s="405">
        <v>8.6628000000000007</v>
      </c>
      <c r="M80" s="405">
        <v>12.094200000000001</v>
      </c>
      <c r="N80" s="407">
        <v>11.1737</v>
      </c>
      <c r="O80" s="405">
        <v>0.56969999999999998</v>
      </c>
      <c r="P80" s="405">
        <v>17.7301</v>
      </c>
      <c r="Q80" s="405">
        <v>16.360800000000001</v>
      </c>
      <c r="R80" s="405">
        <v>20.673999999999999</v>
      </c>
      <c r="S80" s="405">
        <v>1.4965999999999999</v>
      </c>
      <c r="T80" s="405">
        <v>22.1631</v>
      </c>
      <c r="U80" s="405">
        <v>8.4591999999999992</v>
      </c>
      <c r="V80" s="405">
        <v>12.7864</v>
      </c>
      <c r="W80" s="405">
        <v>1.4965999999999999</v>
      </c>
      <c r="X80" s="405">
        <v>19.9651</v>
      </c>
      <c r="Y80" s="406"/>
      <c r="Z80" s="403">
        <v>1</v>
      </c>
      <c r="AA80" s="403">
        <v>1</v>
      </c>
      <c r="AB80" s="403">
        <v>7</v>
      </c>
      <c r="AC80" s="403">
        <v>3</v>
      </c>
      <c r="AD80" s="403">
        <v>1</v>
      </c>
      <c r="AE80" s="403">
        <v>1</v>
      </c>
      <c r="AF80" s="403">
        <v>10</v>
      </c>
      <c r="AG80" s="403">
        <v>3</v>
      </c>
      <c r="AH80" s="403">
        <v>1</v>
      </c>
      <c r="AI80" s="403">
        <v>1</v>
      </c>
      <c r="AJ80" s="403">
        <v>6</v>
      </c>
      <c r="AK80" s="403">
        <v>2</v>
      </c>
      <c r="AL80" s="403">
        <v>1</v>
      </c>
      <c r="AM80" s="403">
        <v>1</v>
      </c>
      <c r="AN80" s="403">
        <v>6</v>
      </c>
      <c r="AO80" s="402"/>
      <c r="AP80" s="405">
        <v>21.91</v>
      </c>
      <c r="AQ80" s="405">
        <v>22.64</v>
      </c>
      <c r="AR80" s="405">
        <v>15.21</v>
      </c>
      <c r="AS80" s="405">
        <v>11.19</v>
      </c>
      <c r="AT80" s="405">
        <v>20.32</v>
      </c>
      <c r="AU80" s="408"/>
      <c r="AV80" s="403">
        <v>1</v>
      </c>
      <c r="AW80" s="403">
        <v>1</v>
      </c>
      <c r="AX80" s="403">
        <v>2</v>
      </c>
      <c r="AY80" s="403">
        <v>2</v>
      </c>
      <c r="AZ80" s="403">
        <v>1</v>
      </c>
      <c r="BA80" s="409"/>
      <c r="BB80" s="405">
        <v>16.025019972669799</v>
      </c>
      <c r="BC80" s="410">
        <v>1.0347950945734401</v>
      </c>
      <c r="BD80" s="410">
        <v>6.6647531593138507E-2</v>
      </c>
      <c r="BE80" s="410">
        <v>0.35546402137723798</v>
      </c>
      <c r="BF80" s="402"/>
      <c r="BG80" s="405">
        <v>70.775700000000001</v>
      </c>
      <c r="BH80" s="405">
        <v>17.779699999999998</v>
      </c>
      <c r="BI80" s="405">
        <v>6.5373299999999999</v>
      </c>
      <c r="BJ80" s="405">
        <v>4.9072699999999996</v>
      </c>
      <c r="BK80" s="402"/>
      <c r="BL80" s="401" t="s">
        <v>4235</v>
      </c>
      <c r="BM80" s="401" t="s">
        <v>4236</v>
      </c>
      <c r="BN80" s="401" t="s">
        <v>4237</v>
      </c>
      <c r="BO80" s="401" t="s">
        <v>4238</v>
      </c>
      <c r="BP80" s="401" t="s">
        <v>4239</v>
      </c>
      <c r="BQ80" s="402"/>
      <c r="BR80" s="411" t="s">
        <v>554</v>
      </c>
    </row>
    <row r="81" spans="1:70" s="428" customFormat="1" x14ac:dyDescent="0.25">
      <c r="A81" s="345" t="s">
        <v>4360</v>
      </c>
      <c r="B81" s="373"/>
      <c r="C81" s="719">
        <v>43670</v>
      </c>
      <c r="D81" s="373"/>
      <c r="E81" s="346">
        <v>5644.08</v>
      </c>
      <c r="F81" s="373"/>
      <c r="G81" s="347">
        <v>31.982299999999999</v>
      </c>
      <c r="H81" s="374"/>
      <c r="I81" s="348">
        <v>8.2299999999999998E-2</v>
      </c>
      <c r="J81" s="348">
        <v>0.46839999999999998</v>
      </c>
      <c r="K81" s="348">
        <v>0.61499999999999999</v>
      </c>
      <c r="L81" s="348">
        <v>-1.1197999999999999</v>
      </c>
      <c r="M81" s="348">
        <v>-5.6555</v>
      </c>
      <c r="N81" s="350">
        <v>-7.3425000000000002</v>
      </c>
      <c r="O81" s="348">
        <v>0.36630000000000001</v>
      </c>
      <c r="P81" s="348">
        <v>11.465999999999999</v>
      </c>
      <c r="Q81" s="348">
        <v>13.1334</v>
      </c>
      <c r="R81" s="348" t="s">
        <v>430</v>
      </c>
      <c r="S81" s="348">
        <v>0.75390000000000001</v>
      </c>
      <c r="T81" s="348">
        <v>6.5195999999999996</v>
      </c>
      <c r="U81" s="348">
        <v>-7.4261999999999997</v>
      </c>
      <c r="V81" s="348">
        <v>-5.5753000000000004</v>
      </c>
      <c r="W81" s="348">
        <v>0.75390000000000001</v>
      </c>
      <c r="X81" s="348">
        <v>18.113600000000002</v>
      </c>
      <c r="Y81" s="374"/>
      <c r="Z81" s="346">
        <v>5</v>
      </c>
      <c r="AA81" s="346">
        <v>19</v>
      </c>
      <c r="AB81" s="346">
        <v>22</v>
      </c>
      <c r="AC81" s="346">
        <v>24</v>
      </c>
      <c r="AD81" s="346">
        <v>22</v>
      </c>
      <c r="AE81" s="346">
        <v>23</v>
      </c>
      <c r="AF81" s="346">
        <v>12</v>
      </c>
      <c r="AG81" s="346">
        <v>12</v>
      </c>
      <c r="AH81" s="346">
        <v>6</v>
      </c>
      <c r="AI81" s="346" t="s">
        <v>430</v>
      </c>
      <c r="AJ81" s="346">
        <v>20</v>
      </c>
      <c r="AK81" s="346">
        <v>24</v>
      </c>
      <c r="AL81" s="346">
        <v>24</v>
      </c>
      <c r="AM81" s="346">
        <v>24</v>
      </c>
      <c r="AN81" s="346">
        <v>20</v>
      </c>
      <c r="AO81" s="373"/>
      <c r="AP81" s="348" t="s">
        <v>430</v>
      </c>
      <c r="AQ81" s="348">
        <v>14.84</v>
      </c>
      <c r="AR81" s="348">
        <v>9.73</v>
      </c>
      <c r="AS81" s="348">
        <v>2.91</v>
      </c>
      <c r="AT81" s="348">
        <v>-8.3000000000000007</v>
      </c>
      <c r="AU81" s="351"/>
      <c r="AV81" s="346" t="s">
        <v>430</v>
      </c>
      <c r="AW81" s="346">
        <v>7</v>
      </c>
      <c r="AX81" s="346">
        <v>11</v>
      </c>
      <c r="AY81" s="346">
        <v>19</v>
      </c>
      <c r="AZ81" s="346">
        <v>24</v>
      </c>
      <c r="BA81" s="362"/>
      <c r="BB81" s="348">
        <v>10.739519879986901</v>
      </c>
      <c r="BC81" s="375">
        <v>0.70113191813186104</v>
      </c>
      <c r="BD81" s="375">
        <v>5.3728873073903498E-2</v>
      </c>
      <c r="BE81" s="375">
        <v>9.4220082745664097E-2</v>
      </c>
      <c r="BF81" s="373"/>
      <c r="BG81" s="348">
        <v>70.4024</v>
      </c>
      <c r="BH81" s="348">
        <v>2.1892800000000001</v>
      </c>
      <c r="BI81" s="348">
        <v>19.0062</v>
      </c>
      <c r="BJ81" s="348">
        <v>8.40212</v>
      </c>
      <c r="BK81" s="373"/>
      <c r="BL81" s="372" t="s">
        <v>4241</v>
      </c>
      <c r="BM81" s="372" t="s">
        <v>4242</v>
      </c>
      <c r="BN81" s="372" t="s">
        <v>4243</v>
      </c>
      <c r="BO81" s="372" t="s">
        <v>4244</v>
      </c>
      <c r="BP81" s="372" t="s">
        <v>4245</v>
      </c>
      <c r="BQ81" s="373"/>
      <c r="BR81" s="354" t="s">
        <v>554</v>
      </c>
    </row>
    <row r="82" spans="1:70" s="428" customFormat="1" x14ac:dyDescent="0.25">
      <c r="A82" s="345" t="s">
        <v>4361</v>
      </c>
      <c r="B82" s="373"/>
      <c r="C82" s="719">
        <v>41275</v>
      </c>
      <c r="D82" s="373"/>
      <c r="E82" s="346">
        <v>2682.06</v>
      </c>
      <c r="F82" s="373"/>
      <c r="G82" s="347">
        <v>147.81</v>
      </c>
      <c r="H82" s="374"/>
      <c r="I82" s="348">
        <v>-0.33040000000000003</v>
      </c>
      <c r="J82" s="348">
        <v>0.45529999999999998</v>
      </c>
      <c r="K82" s="348">
        <v>3.4432</v>
      </c>
      <c r="L82" s="348">
        <v>6.4683000000000002</v>
      </c>
      <c r="M82" s="348">
        <v>1.7135</v>
      </c>
      <c r="N82" s="350">
        <v>-2.5514000000000001</v>
      </c>
      <c r="O82" s="348">
        <v>0.75260000000000005</v>
      </c>
      <c r="P82" s="348">
        <v>13.2903</v>
      </c>
      <c r="Q82" s="348">
        <v>11.0997</v>
      </c>
      <c r="R82" s="348">
        <v>14.1957</v>
      </c>
      <c r="S82" s="348">
        <v>1.4273</v>
      </c>
      <c r="T82" s="348">
        <v>18.904399999999999</v>
      </c>
      <c r="U82" s="348">
        <v>-0.1081</v>
      </c>
      <c r="V82" s="348">
        <v>0.60580000000000001</v>
      </c>
      <c r="W82" s="348">
        <v>1.4273</v>
      </c>
      <c r="X82" s="348">
        <v>16.024799999999999</v>
      </c>
      <c r="Y82" s="374"/>
      <c r="Z82" s="346">
        <v>23</v>
      </c>
      <c r="AA82" s="346">
        <v>20</v>
      </c>
      <c r="AB82" s="346">
        <v>3</v>
      </c>
      <c r="AC82" s="346">
        <v>5</v>
      </c>
      <c r="AD82" s="346">
        <v>9</v>
      </c>
      <c r="AE82" s="346">
        <v>13</v>
      </c>
      <c r="AF82" s="346">
        <v>9</v>
      </c>
      <c r="AG82" s="346">
        <v>8</v>
      </c>
      <c r="AH82" s="346">
        <v>15</v>
      </c>
      <c r="AI82" s="346">
        <v>4</v>
      </c>
      <c r="AJ82" s="346">
        <v>9</v>
      </c>
      <c r="AK82" s="346">
        <v>4</v>
      </c>
      <c r="AL82" s="346">
        <v>8</v>
      </c>
      <c r="AM82" s="346">
        <v>14</v>
      </c>
      <c r="AN82" s="346">
        <v>9</v>
      </c>
      <c r="AO82" s="373"/>
      <c r="AP82" s="348">
        <v>13.92</v>
      </c>
      <c r="AQ82" s="348">
        <v>13.95</v>
      </c>
      <c r="AR82" s="348">
        <v>11.12</v>
      </c>
      <c r="AS82" s="348">
        <v>6.33</v>
      </c>
      <c r="AT82" s="348">
        <v>5.28</v>
      </c>
      <c r="AU82" s="351"/>
      <c r="AV82" s="346">
        <v>7</v>
      </c>
      <c r="AW82" s="346">
        <v>9</v>
      </c>
      <c r="AX82" s="346">
        <v>8</v>
      </c>
      <c r="AY82" s="346">
        <v>9</v>
      </c>
      <c r="AZ82" s="346">
        <v>9</v>
      </c>
      <c r="BA82" s="362"/>
      <c r="BB82" s="348">
        <v>16.273426841598098</v>
      </c>
      <c r="BC82" s="375">
        <v>1.1202401488611999</v>
      </c>
      <c r="BD82" s="375">
        <v>4.7514898229601601E-2</v>
      </c>
      <c r="BE82" s="375">
        <v>3.52701572224123E-2</v>
      </c>
      <c r="BF82" s="373"/>
      <c r="BG82" s="348">
        <v>46.481699999999996</v>
      </c>
      <c r="BH82" s="348">
        <v>25.545400000000001</v>
      </c>
      <c r="BI82" s="348">
        <v>27.6126</v>
      </c>
      <c r="BJ82" s="348">
        <v>0.36030000000000001</v>
      </c>
      <c r="BK82" s="373"/>
      <c r="BL82" s="372" t="s">
        <v>3784</v>
      </c>
      <c r="BM82" s="372" t="s">
        <v>4247</v>
      </c>
      <c r="BN82" s="372" t="s">
        <v>1990</v>
      </c>
      <c r="BO82" s="372" t="s">
        <v>4248</v>
      </c>
      <c r="BP82" s="372" t="s">
        <v>4249</v>
      </c>
      <c r="BQ82" s="373"/>
      <c r="BR82" s="354" t="s">
        <v>554</v>
      </c>
    </row>
    <row r="83" spans="1:70" s="428" customFormat="1" x14ac:dyDescent="0.25">
      <c r="A83" s="345" t="s">
        <v>4362</v>
      </c>
      <c r="B83" s="373"/>
      <c r="C83" s="719">
        <v>41275</v>
      </c>
      <c r="D83" s="373"/>
      <c r="E83" s="346">
        <v>1407.48</v>
      </c>
      <c r="F83" s="373"/>
      <c r="G83" s="347">
        <v>193.53</v>
      </c>
      <c r="H83" s="374"/>
      <c r="I83" s="348">
        <v>-0.15989999999999999</v>
      </c>
      <c r="J83" s="348">
        <v>1.0284</v>
      </c>
      <c r="K83" s="348">
        <v>0.58730000000000004</v>
      </c>
      <c r="L83" s="348">
        <v>1.4201999999999999</v>
      </c>
      <c r="M83" s="348">
        <v>4.3175999999999997</v>
      </c>
      <c r="N83" s="350">
        <v>1.6492</v>
      </c>
      <c r="O83" s="348">
        <v>-2.4491999999999998</v>
      </c>
      <c r="P83" s="348">
        <v>15.416</v>
      </c>
      <c r="Q83" s="348">
        <v>13.035600000000001</v>
      </c>
      <c r="R83" s="348">
        <v>17.090399999999999</v>
      </c>
      <c r="S83" s="348">
        <v>0.1293</v>
      </c>
      <c r="T83" s="348">
        <v>12.7994</v>
      </c>
      <c r="U83" s="348">
        <v>2.7120000000000002</v>
      </c>
      <c r="V83" s="348">
        <v>5.5925000000000002</v>
      </c>
      <c r="W83" s="348">
        <v>0.1293</v>
      </c>
      <c r="X83" s="348">
        <v>16.886900000000001</v>
      </c>
      <c r="Y83" s="374"/>
      <c r="Z83" s="346">
        <v>15</v>
      </c>
      <c r="AA83" s="346">
        <v>5</v>
      </c>
      <c r="AB83" s="346">
        <v>23</v>
      </c>
      <c r="AC83" s="346">
        <v>18</v>
      </c>
      <c r="AD83" s="346">
        <v>3</v>
      </c>
      <c r="AE83" s="346">
        <v>9</v>
      </c>
      <c r="AF83" s="346">
        <v>20</v>
      </c>
      <c r="AG83" s="346">
        <v>6</v>
      </c>
      <c r="AH83" s="346">
        <v>7</v>
      </c>
      <c r="AI83" s="346">
        <v>2</v>
      </c>
      <c r="AJ83" s="346">
        <v>24</v>
      </c>
      <c r="AK83" s="346">
        <v>15</v>
      </c>
      <c r="AL83" s="346">
        <v>3</v>
      </c>
      <c r="AM83" s="346">
        <v>7</v>
      </c>
      <c r="AN83" s="346">
        <v>24</v>
      </c>
      <c r="AO83" s="373"/>
      <c r="AP83" s="348">
        <v>16.850000000000001</v>
      </c>
      <c r="AQ83" s="348">
        <v>16.75</v>
      </c>
      <c r="AR83" s="348">
        <v>12.38</v>
      </c>
      <c r="AS83" s="348">
        <v>6.4</v>
      </c>
      <c r="AT83" s="348">
        <v>7.29</v>
      </c>
      <c r="AU83" s="351"/>
      <c r="AV83" s="346">
        <v>2</v>
      </c>
      <c r="AW83" s="346">
        <v>3</v>
      </c>
      <c r="AX83" s="346">
        <v>6</v>
      </c>
      <c r="AY83" s="346">
        <v>8</v>
      </c>
      <c r="AZ83" s="346">
        <v>6</v>
      </c>
      <c r="BA83" s="362"/>
      <c r="BB83" s="348">
        <v>17.273863795056101</v>
      </c>
      <c r="BC83" s="375">
        <v>1.14945573748616</v>
      </c>
      <c r="BD83" s="375">
        <v>5.2784888604906897E-2</v>
      </c>
      <c r="BE83" s="375">
        <v>0.154593095551497</v>
      </c>
      <c r="BF83" s="373"/>
      <c r="BG83" s="348">
        <v>58.8932</v>
      </c>
      <c r="BH83" s="348">
        <v>11.339499999999999</v>
      </c>
      <c r="BI83" s="348">
        <v>21.172599999999999</v>
      </c>
      <c r="BJ83" s="348">
        <v>8.5946999999999996</v>
      </c>
      <c r="BK83" s="373"/>
      <c r="BL83" s="372" t="s">
        <v>4251</v>
      </c>
      <c r="BM83" s="372" t="s">
        <v>4252</v>
      </c>
      <c r="BN83" s="372" t="s">
        <v>3316</v>
      </c>
      <c r="BO83" s="372" t="s">
        <v>2009</v>
      </c>
      <c r="BP83" s="372" t="s">
        <v>4253</v>
      </c>
      <c r="BQ83" s="373"/>
      <c r="BR83" s="354" t="s">
        <v>554</v>
      </c>
    </row>
    <row r="84" spans="1:70" s="428" customFormat="1" x14ac:dyDescent="0.25">
      <c r="A84" s="345" t="s">
        <v>4363</v>
      </c>
      <c r="B84" s="373"/>
      <c r="C84" s="719">
        <v>41275</v>
      </c>
      <c r="D84" s="373"/>
      <c r="E84" s="346">
        <v>1293.24</v>
      </c>
      <c r="F84" s="373"/>
      <c r="G84" s="347">
        <v>534.23490000000004</v>
      </c>
      <c r="H84" s="374"/>
      <c r="I84" s="348">
        <v>-0.20849999999999999</v>
      </c>
      <c r="J84" s="348">
        <v>0.20019999999999999</v>
      </c>
      <c r="K84" s="348">
        <v>1.3581000000000001</v>
      </c>
      <c r="L84" s="348">
        <v>0.4138</v>
      </c>
      <c r="M84" s="348">
        <v>-3.9746999999999999</v>
      </c>
      <c r="N84" s="350">
        <v>-3.1993999999999998</v>
      </c>
      <c r="O84" s="348">
        <v>0.53700000000000003</v>
      </c>
      <c r="P84" s="348">
        <v>10.460100000000001</v>
      </c>
      <c r="Q84" s="348">
        <v>11.554399999999999</v>
      </c>
      <c r="R84" s="348">
        <v>13.3805</v>
      </c>
      <c r="S84" s="348">
        <v>0.97909999999999997</v>
      </c>
      <c r="T84" s="348">
        <v>10.5364</v>
      </c>
      <c r="U84" s="348">
        <v>-5.6468999999999996</v>
      </c>
      <c r="V84" s="348">
        <v>-1.0656000000000001</v>
      </c>
      <c r="W84" s="348">
        <v>0.97909999999999997</v>
      </c>
      <c r="X84" s="348">
        <v>14.4663</v>
      </c>
      <c r="Y84" s="374"/>
      <c r="Z84" s="346">
        <v>17</v>
      </c>
      <c r="AA84" s="346">
        <v>23</v>
      </c>
      <c r="AB84" s="346">
        <v>17</v>
      </c>
      <c r="AC84" s="346">
        <v>21</v>
      </c>
      <c r="AD84" s="346">
        <v>19</v>
      </c>
      <c r="AE84" s="346">
        <v>14</v>
      </c>
      <c r="AF84" s="346">
        <v>11</v>
      </c>
      <c r="AG84" s="346">
        <v>16</v>
      </c>
      <c r="AH84" s="346">
        <v>10</v>
      </c>
      <c r="AI84" s="346">
        <v>9</v>
      </c>
      <c r="AJ84" s="346">
        <v>16</v>
      </c>
      <c r="AK84" s="346">
        <v>19</v>
      </c>
      <c r="AL84" s="346">
        <v>21</v>
      </c>
      <c r="AM84" s="346">
        <v>18</v>
      </c>
      <c r="AN84" s="346">
        <v>16</v>
      </c>
      <c r="AO84" s="373"/>
      <c r="AP84" s="348">
        <v>12.78</v>
      </c>
      <c r="AQ84" s="348">
        <v>13.27</v>
      </c>
      <c r="AR84" s="348">
        <v>9.2200000000000006</v>
      </c>
      <c r="AS84" s="348">
        <v>4.3</v>
      </c>
      <c r="AT84" s="348">
        <v>-3.33</v>
      </c>
      <c r="AU84" s="351"/>
      <c r="AV84" s="346">
        <v>9</v>
      </c>
      <c r="AW84" s="346">
        <v>12</v>
      </c>
      <c r="AX84" s="346">
        <v>15</v>
      </c>
      <c r="AY84" s="346">
        <v>13</v>
      </c>
      <c r="AZ84" s="346">
        <v>19</v>
      </c>
      <c r="BA84" s="362"/>
      <c r="BB84" s="348">
        <v>12.679307179237201</v>
      </c>
      <c r="BC84" s="375">
        <v>0.88641593979681099</v>
      </c>
      <c r="BD84" s="375">
        <v>4.23222173468394E-2</v>
      </c>
      <c r="BE84" s="375">
        <v>-7.3773135205198195E-2</v>
      </c>
      <c r="BF84" s="373"/>
      <c r="BG84" s="348">
        <v>65.008099999999999</v>
      </c>
      <c r="BH84" s="348">
        <v>13.8726</v>
      </c>
      <c r="BI84" s="348">
        <v>19.192799999999998</v>
      </c>
      <c r="BJ84" s="348">
        <v>1.9265000000000001</v>
      </c>
      <c r="BK84" s="373"/>
      <c r="BL84" s="372" t="s">
        <v>4255</v>
      </c>
      <c r="BM84" s="372" t="s">
        <v>4256</v>
      </c>
      <c r="BN84" s="372" t="s">
        <v>4257</v>
      </c>
      <c r="BO84" s="372" t="s">
        <v>4258</v>
      </c>
      <c r="BP84" s="372" t="s">
        <v>4259</v>
      </c>
      <c r="BQ84" s="373"/>
      <c r="BR84" s="354" t="s">
        <v>554</v>
      </c>
    </row>
    <row r="85" spans="1:70" s="428" customFormat="1" x14ac:dyDescent="0.25">
      <c r="A85" s="345" t="s">
        <v>4364</v>
      </c>
      <c r="B85" s="373"/>
      <c r="C85" s="719">
        <v>41275</v>
      </c>
      <c r="D85" s="373"/>
      <c r="E85" s="346">
        <v>1022.56</v>
      </c>
      <c r="F85" s="373"/>
      <c r="G85" s="347">
        <v>170.68819999999999</v>
      </c>
      <c r="H85" s="374"/>
      <c r="I85" s="348">
        <v>-7.2599999999999998E-2</v>
      </c>
      <c r="J85" s="348">
        <v>0.57999999999999996</v>
      </c>
      <c r="K85" s="348">
        <v>2.6576</v>
      </c>
      <c r="L85" s="348">
        <v>3.2650000000000001</v>
      </c>
      <c r="M85" s="348">
        <v>-2.5935000000000001</v>
      </c>
      <c r="N85" s="350">
        <v>-3.3782000000000001</v>
      </c>
      <c r="O85" s="348">
        <v>-1E-4</v>
      </c>
      <c r="P85" s="348">
        <v>11.2463</v>
      </c>
      <c r="Q85" s="348">
        <v>11.3994</v>
      </c>
      <c r="R85" s="348">
        <v>12.9236</v>
      </c>
      <c r="S85" s="348">
        <v>1.1911</v>
      </c>
      <c r="T85" s="348">
        <v>13.8005</v>
      </c>
      <c r="U85" s="348">
        <v>-3.5583999999999998</v>
      </c>
      <c r="V85" s="348">
        <v>-0.86529999999999996</v>
      </c>
      <c r="W85" s="348">
        <v>1.1911</v>
      </c>
      <c r="X85" s="348">
        <v>13.696300000000001</v>
      </c>
      <c r="Y85" s="374"/>
      <c r="Z85" s="346">
        <v>11</v>
      </c>
      <c r="AA85" s="346">
        <v>14</v>
      </c>
      <c r="AB85" s="346">
        <v>8</v>
      </c>
      <c r="AC85" s="346">
        <v>14</v>
      </c>
      <c r="AD85" s="346">
        <v>17</v>
      </c>
      <c r="AE85" s="346">
        <v>16</v>
      </c>
      <c r="AF85" s="346">
        <v>13</v>
      </c>
      <c r="AG85" s="346">
        <v>13</v>
      </c>
      <c r="AH85" s="346">
        <v>12</v>
      </c>
      <c r="AI85" s="346">
        <v>10</v>
      </c>
      <c r="AJ85" s="346">
        <v>10</v>
      </c>
      <c r="AK85" s="346">
        <v>12</v>
      </c>
      <c r="AL85" s="346">
        <v>17</v>
      </c>
      <c r="AM85" s="346">
        <v>17</v>
      </c>
      <c r="AN85" s="346">
        <v>10</v>
      </c>
      <c r="AO85" s="373"/>
      <c r="AP85" s="348">
        <v>12.59</v>
      </c>
      <c r="AQ85" s="348">
        <v>12.64</v>
      </c>
      <c r="AR85" s="348">
        <v>9.76</v>
      </c>
      <c r="AS85" s="348">
        <v>4.8499999999999996</v>
      </c>
      <c r="AT85" s="348">
        <v>-0.21</v>
      </c>
      <c r="AU85" s="351"/>
      <c r="AV85" s="346">
        <v>10</v>
      </c>
      <c r="AW85" s="346">
        <v>13</v>
      </c>
      <c r="AX85" s="346">
        <v>10</v>
      </c>
      <c r="AY85" s="346">
        <v>11</v>
      </c>
      <c r="AZ85" s="346">
        <v>16</v>
      </c>
      <c r="BA85" s="362"/>
      <c r="BB85" s="348">
        <v>13.39658976085</v>
      </c>
      <c r="BC85" s="375">
        <v>0.91195728572747403</v>
      </c>
      <c r="BD85" s="375">
        <v>3.9927788296474503E-2</v>
      </c>
      <c r="BE85" s="375">
        <v>-9.3081201627216698E-2</v>
      </c>
      <c r="BF85" s="373"/>
      <c r="BG85" s="348">
        <v>59.594900000000003</v>
      </c>
      <c r="BH85" s="348">
        <v>14.681699999999999</v>
      </c>
      <c r="BI85" s="348">
        <v>19.1098</v>
      </c>
      <c r="BJ85" s="348">
        <v>6.6135999999999999</v>
      </c>
      <c r="BK85" s="373"/>
      <c r="BL85" s="372" t="s">
        <v>4261</v>
      </c>
      <c r="BM85" s="372" t="s">
        <v>4262</v>
      </c>
      <c r="BN85" s="372" t="s">
        <v>4263</v>
      </c>
      <c r="BO85" s="372" t="s">
        <v>4264</v>
      </c>
      <c r="BP85" s="372" t="s">
        <v>4265</v>
      </c>
      <c r="BQ85" s="373"/>
      <c r="BR85" s="354" t="s">
        <v>554</v>
      </c>
    </row>
    <row r="86" spans="1:70" s="428" customFormat="1" x14ac:dyDescent="0.25">
      <c r="A86" s="345" t="s">
        <v>4365</v>
      </c>
      <c r="B86" s="373"/>
      <c r="C86" s="719">
        <v>41276</v>
      </c>
      <c r="D86" s="373"/>
      <c r="E86" s="346">
        <v>904.39</v>
      </c>
      <c r="F86" s="373"/>
      <c r="G86" s="347">
        <v>112.82089999999999</v>
      </c>
      <c r="H86" s="374"/>
      <c r="I86" s="348">
        <v>-0.1244</v>
      </c>
      <c r="J86" s="348">
        <v>0.87009999999999998</v>
      </c>
      <c r="K86" s="348">
        <v>2.0752999999999999</v>
      </c>
      <c r="L86" s="348">
        <v>3.6147999999999998</v>
      </c>
      <c r="M86" s="348">
        <v>1.0720000000000001</v>
      </c>
      <c r="N86" s="350">
        <v>4.343</v>
      </c>
      <c r="O86" s="348">
        <v>4.3853</v>
      </c>
      <c r="P86" s="348">
        <v>16.54</v>
      </c>
      <c r="Q86" s="348">
        <v>13.2538</v>
      </c>
      <c r="R86" s="348">
        <v>13.6602</v>
      </c>
      <c r="S86" s="348">
        <v>1.0565</v>
      </c>
      <c r="T86" s="348">
        <v>13.7134</v>
      </c>
      <c r="U86" s="348">
        <v>-0.1704</v>
      </c>
      <c r="V86" s="348">
        <v>6.7294</v>
      </c>
      <c r="W86" s="348">
        <v>1.0565</v>
      </c>
      <c r="X86" s="348">
        <v>14.982900000000001</v>
      </c>
      <c r="Y86" s="374"/>
      <c r="Z86" s="346">
        <v>12</v>
      </c>
      <c r="AA86" s="346">
        <v>8</v>
      </c>
      <c r="AB86" s="346">
        <v>12</v>
      </c>
      <c r="AC86" s="346">
        <v>11</v>
      </c>
      <c r="AD86" s="346">
        <v>12</v>
      </c>
      <c r="AE86" s="346">
        <v>4</v>
      </c>
      <c r="AF86" s="346">
        <v>2</v>
      </c>
      <c r="AG86" s="346">
        <v>5</v>
      </c>
      <c r="AH86" s="346">
        <v>5</v>
      </c>
      <c r="AI86" s="346">
        <v>7</v>
      </c>
      <c r="AJ86" s="346">
        <v>13</v>
      </c>
      <c r="AK86" s="346">
        <v>13</v>
      </c>
      <c r="AL86" s="346">
        <v>9</v>
      </c>
      <c r="AM86" s="346">
        <v>5</v>
      </c>
      <c r="AN86" s="346">
        <v>13</v>
      </c>
      <c r="AO86" s="373"/>
      <c r="AP86" s="348">
        <v>14.81</v>
      </c>
      <c r="AQ86" s="348">
        <v>15.58</v>
      </c>
      <c r="AR86" s="348">
        <v>13.89</v>
      </c>
      <c r="AS86" s="348">
        <v>9.91</v>
      </c>
      <c r="AT86" s="348">
        <v>6.59</v>
      </c>
      <c r="AU86" s="351"/>
      <c r="AV86" s="346">
        <v>4</v>
      </c>
      <c r="AW86" s="346">
        <v>5</v>
      </c>
      <c r="AX86" s="346">
        <v>4</v>
      </c>
      <c r="AY86" s="346">
        <v>5</v>
      </c>
      <c r="AZ86" s="346">
        <v>8</v>
      </c>
      <c r="BA86" s="362"/>
      <c r="BB86" s="348">
        <v>13.9855210776996</v>
      </c>
      <c r="BC86" s="375">
        <v>0.97442714025588095</v>
      </c>
      <c r="BD86" s="375">
        <v>6.8847541789075206E-2</v>
      </c>
      <c r="BE86" s="375">
        <v>0.291874355918329</v>
      </c>
      <c r="BF86" s="373"/>
      <c r="BG86" s="348">
        <v>61.006300000000003</v>
      </c>
      <c r="BH86" s="348">
        <v>26.586300000000001</v>
      </c>
      <c r="BI86" s="348">
        <v>9.8257499999999993</v>
      </c>
      <c r="BJ86" s="348">
        <v>2.5816499999999998</v>
      </c>
      <c r="BK86" s="373"/>
      <c r="BL86" s="372" t="s">
        <v>4267</v>
      </c>
      <c r="BM86" s="372" t="s">
        <v>4268</v>
      </c>
      <c r="BN86" s="372" t="s">
        <v>462</v>
      </c>
      <c r="BO86" s="372" t="s">
        <v>4269</v>
      </c>
      <c r="BP86" s="372" t="s">
        <v>4270</v>
      </c>
      <c r="BQ86" s="373"/>
      <c r="BR86" s="354" t="s">
        <v>554</v>
      </c>
    </row>
    <row r="87" spans="1:70" s="428" customFormat="1" x14ac:dyDescent="0.25">
      <c r="A87" s="345" t="s">
        <v>4366</v>
      </c>
      <c r="B87" s="373"/>
      <c r="C87" s="719">
        <v>42661</v>
      </c>
      <c r="D87" s="373"/>
      <c r="E87" s="346">
        <v>895.44</v>
      </c>
      <c r="F87" s="373"/>
      <c r="G87" s="347">
        <v>32.785800000000002</v>
      </c>
      <c r="H87" s="374"/>
      <c r="I87" s="348">
        <v>0.1179</v>
      </c>
      <c r="J87" s="348">
        <v>0.88680000000000003</v>
      </c>
      <c r="K87" s="348">
        <v>2.1015000000000001</v>
      </c>
      <c r="L87" s="348">
        <v>1.5194000000000001</v>
      </c>
      <c r="M87" s="348">
        <v>-3.968</v>
      </c>
      <c r="N87" s="350">
        <v>-3.3346</v>
      </c>
      <c r="O87" s="348">
        <v>-0.36849999999999999</v>
      </c>
      <c r="P87" s="348">
        <v>10.3409</v>
      </c>
      <c r="Q87" s="348">
        <v>11.696999999999999</v>
      </c>
      <c r="R87" s="348" t="s">
        <v>430</v>
      </c>
      <c r="S87" s="348">
        <v>1.6698999999999999</v>
      </c>
      <c r="T87" s="348">
        <v>9.9154</v>
      </c>
      <c r="U87" s="348">
        <v>-5.0403000000000002</v>
      </c>
      <c r="V87" s="348">
        <v>-0.79279999999999995</v>
      </c>
      <c r="W87" s="348">
        <v>1.6698999999999999</v>
      </c>
      <c r="X87" s="348">
        <v>12.9541</v>
      </c>
      <c r="Y87" s="374"/>
      <c r="Z87" s="346">
        <v>4</v>
      </c>
      <c r="AA87" s="346">
        <v>7</v>
      </c>
      <c r="AB87" s="346">
        <v>11</v>
      </c>
      <c r="AC87" s="346">
        <v>17</v>
      </c>
      <c r="AD87" s="346">
        <v>18</v>
      </c>
      <c r="AE87" s="346">
        <v>15</v>
      </c>
      <c r="AF87" s="346">
        <v>16</v>
      </c>
      <c r="AG87" s="346">
        <v>17</v>
      </c>
      <c r="AH87" s="346">
        <v>9</v>
      </c>
      <c r="AI87" s="346" t="s">
        <v>430</v>
      </c>
      <c r="AJ87" s="346">
        <v>4</v>
      </c>
      <c r="AK87" s="346">
        <v>21</v>
      </c>
      <c r="AL87" s="346">
        <v>18</v>
      </c>
      <c r="AM87" s="346">
        <v>16</v>
      </c>
      <c r="AN87" s="346">
        <v>4</v>
      </c>
      <c r="AO87" s="373"/>
      <c r="AP87" s="348" t="s">
        <v>430</v>
      </c>
      <c r="AQ87" s="348">
        <v>13.99</v>
      </c>
      <c r="AR87" s="348">
        <v>9.5399999999999991</v>
      </c>
      <c r="AS87" s="348">
        <v>4.3099999999999996</v>
      </c>
      <c r="AT87" s="348">
        <v>-2.4900000000000002</v>
      </c>
      <c r="AU87" s="351"/>
      <c r="AV87" s="346" t="s">
        <v>430</v>
      </c>
      <c r="AW87" s="346">
        <v>8</v>
      </c>
      <c r="AX87" s="346">
        <v>13</v>
      </c>
      <c r="AY87" s="346">
        <v>12</v>
      </c>
      <c r="AZ87" s="346">
        <v>18</v>
      </c>
      <c r="BA87" s="362"/>
      <c r="BB87" s="348">
        <v>13.366578241653199</v>
      </c>
      <c r="BC87" s="375">
        <v>0.94125620601728699</v>
      </c>
      <c r="BD87" s="375">
        <v>3.9060939565164703E-2</v>
      </c>
      <c r="BE87" s="375">
        <v>-0.12604164924068001</v>
      </c>
      <c r="BF87" s="373"/>
      <c r="BG87" s="348">
        <v>72.1417</v>
      </c>
      <c r="BH87" s="348">
        <v>15.444699999999999</v>
      </c>
      <c r="BI87" s="348">
        <v>9.9248200000000004</v>
      </c>
      <c r="BJ87" s="348">
        <v>2.4887800000000002</v>
      </c>
      <c r="BK87" s="373"/>
      <c r="BL87" s="372" t="s">
        <v>4272</v>
      </c>
      <c r="BM87" s="372" t="s">
        <v>4273</v>
      </c>
      <c r="BN87" s="372" t="s">
        <v>4274</v>
      </c>
      <c r="BO87" s="372" t="s">
        <v>4275</v>
      </c>
      <c r="BP87" s="372" t="s">
        <v>4276</v>
      </c>
      <c r="BQ87" s="373"/>
      <c r="BR87" s="354" t="s">
        <v>554</v>
      </c>
    </row>
    <row r="88" spans="1:70" s="428" customFormat="1" x14ac:dyDescent="0.25">
      <c r="A88" s="345" t="s">
        <v>4367</v>
      </c>
      <c r="B88" s="373"/>
      <c r="C88" s="719">
        <v>41275</v>
      </c>
      <c r="D88" s="373"/>
      <c r="E88" s="346">
        <v>865.71900000000005</v>
      </c>
      <c r="F88" s="373"/>
      <c r="G88" s="347">
        <v>72.05</v>
      </c>
      <c r="H88" s="374"/>
      <c r="I88" s="348">
        <v>6.9400000000000003E-2</v>
      </c>
      <c r="J88" s="348">
        <v>1.5504</v>
      </c>
      <c r="K88" s="348">
        <v>2.9285999999999999</v>
      </c>
      <c r="L88" s="348">
        <v>4.8304999999999998</v>
      </c>
      <c r="M88" s="348">
        <v>1.8663000000000001</v>
      </c>
      <c r="N88" s="350">
        <v>0.85389999999999999</v>
      </c>
      <c r="O88" s="348">
        <v>2.3123999999999998</v>
      </c>
      <c r="P88" s="348">
        <v>12.333399999999999</v>
      </c>
      <c r="Q88" s="348">
        <v>12.483000000000001</v>
      </c>
      <c r="R88" s="348">
        <v>13.537699999999999</v>
      </c>
      <c r="S88" s="348">
        <v>1.4645999999999999</v>
      </c>
      <c r="T88" s="348">
        <v>14.6198</v>
      </c>
      <c r="U88" s="348">
        <v>-0.35959999999999998</v>
      </c>
      <c r="V88" s="348">
        <v>3.0021</v>
      </c>
      <c r="W88" s="348">
        <v>1.4645999999999999</v>
      </c>
      <c r="X88" s="348">
        <v>13.392799999999999</v>
      </c>
      <c r="Y88" s="374"/>
      <c r="Z88" s="346">
        <v>6</v>
      </c>
      <c r="AA88" s="346">
        <v>3</v>
      </c>
      <c r="AB88" s="346">
        <v>5</v>
      </c>
      <c r="AC88" s="346">
        <v>8</v>
      </c>
      <c r="AD88" s="346">
        <v>7</v>
      </c>
      <c r="AE88" s="346">
        <v>10</v>
      </c>
      <c r="AF88" s="346">
        <v>6</v>
      </c>
      <c r="AG88" s="346">
        <v>10</v>
      </c>
      <c r="AH88" s="346">
        <v>8</v>
      </c>
      <c r="AI88" s="346">
        <v>8</v>
      </c>
      <c r="AJ88" s="346">
        <v>7</v>
      </c>
      <c r="AK88" s="346">
        <v>10</v>
      </c>
      <c r="AL88" s="346">
        <v>11</v>
      </c>
      <c r="AM88" s="346">
        <v>10</v>
      </c>
      <c r="AN88" s="346">
        <v>7</v>
      </c>
      <c r="AO88" s="373"/>
      <c r="AP88" s="348">
        <v>14.44</v>
      </c>
      <c r="AQ88" s="348">
        <v>14.88</v>
      </c>
      <c r="AR88" s="348">
        <v>11.22</v>
      </c>
      <c r="AS88" s="348">
        <v>7.09</v>
      </c>
      <c r="AT88" s="348">
        <v>4.92</v>
      </c>
      <c r="AU88" s="351"/>
      <c r="AV88" s="346">
        <v>6</v>
      </c>
      <c r="AW88" s="346">
        <v>6</v>
      </c>
      <c r="AX88" s="346">
        <v>7</v>
      </c>
      <c r="AY88" s="346">
        <v>7</v>
      </c>
      <c r="AZ88" s="346">
        <v>11</v>
      </c>
      <c r="BA88" s="362"/>
      <c r="BB88" s="348">
        <v>13.7195274036564</v>
      </c>
      <c r="BC88" s="375">
        <v>0.966818285414071</v>
      </c>
      <c r="BD88" s="375">
        <v>4.93521699542534E-2</v>
      </c>
      <c r="BE88" s="375">
        <v>4.0195293072007102E-2</v>
      </c>
      <c r="BF88" s="373"/>
      <c r="BG88" s="348">
        <v>55.782699999999998</v>
      </c>
      <c r="BH88" s="348">
        <v>19.420100000000001</v>
      </c>
      <c r="BI88" s="348">
        <v>23.157699999999998</v>
      </c>
      <c r="BJ88" s="348">
        <v>1.6395</v>
      </c>
      <c r="BK88" s="373"/>
      <c r="BL88" s="372" t="s">
        <v>4278</v>
      </c>
      <c r="BM88" s="372" t="s">
        <v>4279</v>
      </c>
      <c r="BN88" s="372" t="s">
        <v>4280</v>
      </c>
      <c r="BO88" s="372" t="s">
        <v>4281</v>
      </c>
      <c r="BP88" s="372" t="s">
        <v>4282</v>
      </c>
      <c r="BQ88" s="373"/>
      <c r="BR88" s="354" t="s">
        <v>554</v>
      </c>
    </row>
    <row r="89" spans="1:70" s="428" customFormat="1" x14ac:dyDescent="0.25">
      <c r="A89" s="345" t="s">
        <v>4368</v>
      </c>
      <c r="B89" s="373"/>
      <c r="C89" s="719">
        <v>42349</v>
      </c>
      <c r="D89" s="373"/>
      <c r="E89" s="346">
        <v>716.99</v>
      </c>
      <c r="F89" s="373"/>
      <c r="G89" s="347">
        <v>39.869999999999997</v>
      </c>
      <c r="H89" s="374"/>
      <c r="I89" s="348">
        <v>-2.5100000000000001E-2</v>
      </c>
      <c r="J89" s="348">
        <v>0.55489999999999995</v>
      </c>
      <c r="K89" s="348">
        <v>2.5991</v>
      </c>
      <c r="L89" s="348">
        <v>5.3925000000000001</v>
      </c>
      <c r="M89" s="348">
        <v>0.73270000000000002</v>
      </c>
      <c r="N89" s="350">
        <v>-1.5556000000000001</v>
      </c>
      <c r="O89" s="348">
        <v>2.0423</v>
      </c>
      <c r="P89" s="348">
        <v>9.7342999999999993</v>
      </c>
      <c r="Q89" s="348">
        <v>11.5465</v>
      </c>
      <c r="R89" s="348">
        <v>13.835000000000001</v>
      </c>
      <c r="S89" s="348">
        <v>1.1672</v>
      </c>
      <c r="T89" s="348">
        <v>16.036100000000001</v>
      </c>
      <c r="U89" s="348">
        <v>-1.1651</v>
      </c>
      <c r="V89" s="348">
        <v>1.8911</v>
      </c>
      <c r="W89" s="348">
        <v>1.1672</v>
      </c>
      <c r="X89" s="348">
        <v>13.9331</v>
      </c>
      <c r="Y89" s="374"/>
      <c r="Z89" s="346">
        <v>9</v>
      </c>
      <c r="AA89" s="346">
        <v>15</v>
      </c>
      <c r="AB89" s="346">
        <v>9</v>
      </c>
      <c r="AC89" s="346">
        <v>7</v>
      </c>
      <c r="AD89" s="346">
        <v>14</v>
      </c>
      <c r="AE89" s="346">
        <v>12</v>
      </c>
      <c r="AF89" s="346">
        <v>8</v>
      </c>
      <c r="AG89" s="346">
        <v>18</v>
      </c>
      <c r="AH89" s="346">
        <v>11</v>
      </c>
      <c r="AI89" s="346">
        <v>6</v>
      </c>
      <c r="AJ89" s="346">
        <v>11</v>
      </c>
      <c r="AK89" s="346">
        <v>7</v>
      </c>
      <c r="AL89" s="346">
        <v>14</v>
      </c>
      <c r="AM89" s="346">
        <v>12</v>
      </c>
      <c r="AN89" s="346">
        <v>11</v>
      </c>
      <c r="AO89" s="373"/>
      <c r="AP89" s="348">
        <v>13.73</v>
      </c>
      <c r="AQ89" s="348">
        <v>13.76</v>
      </c>
      <c r="AR89" s="348">
        <v>9.5299999999999994</v>
      </c>
      <c r="AS89" s="348">
        <v>5.85</v>
      </c>
      <c r="AT89" s="348">
        <v>3.4</v>
      </c>
      <c r="AU89" s="351"/>
      <c r="AV89" s="346">
        <v>8</v>
      </c>
      <c r="AW89" s="346">
        <v>10</v>
      </c>
      <c r="AX89" s="346">
        <v>14</v>
      </c>
      <c r="AY89" s="346">
        <v>10</v>
      </c>
      <c r="AZ89" s="346">
        <v>13</v>
      </c>
      <c r="BA89" s="362"/>
      <c r="BB89" s="348">
        <v>13.4986522222774</v>
      </c>
      <c r="BC89" s="375">
        <v>0.93340563755191497</v>
      </c>
      <c r="BD89" s="375">
        <v>3.4122051865805497E-2</v>
      </c>
      <c r="BE89" s="375">
        <v>-0.182145110322953</v>
      </c>
      <c r="BF89" s="373"/>
      <c r="BG89" s="348">
        <v>57.464399999999998</v>
      </c>
      <c r="BH89" s="348">
        <v>19.8035</v>
      </c>
      <c r="BI89" s="348">
        <v>21.079599999999999</v>
      </c>
      <c r="BJ89" s="348">
        <v>1.6525000000000001</v>
      </c>
      <c r="BK89" s="373"/>
      <c r="BL89" s="372" t="s">
        <v>4284</v>
      </c>
      <c r="BM89" s="372" t="s">
        <v>4285</v>
      </c>
      <c r="BN89" s="372" t="s">
        <v>4286</v>
      </c>
      <c r="BO89" s="372" t="s">
        <v>4287</v>
      </c>
      <c r="BP89" s="372" t="s">
        <v>4288</v>
      </c>
      <c r="BQ89" s="373"/>
      <c r="BR89" s="354" t="s">
        <v>554</v>
      </c>
    </row>
    <row r="90" spans="1:70" s="428" customFormat="1" x14ac:dyDescent="0.25">
      <c r="A90" s="345" t="s">
        <v>4369</v>
      </c>
      <c r="B90" s="373"/>
      <c r="C90" s="719">
        <v>44848</v>
      </c>
      <c r="D90" s="373"/>
      <c r="E90" s="346">
        <v>486.72</v>
      </c>
      <c r="F90" s="373"/>
      <c r="G90" s="347">
        <v>18.96</v>
      </c>
      <c r="H90" s="374"/>
      <c r="I90" s="348">
        <v>-0.13689999999999999</v>
      </c>
      <c r="J90" s="348">
        <v>0.85109999999999997</v>
      </c>
      <c r="K90" s="348">
        <v>3.6292</v>
      </c>
      <c r="L90" s="348">
        <v>6.6367000000000003</v>
      </c>
      <c r="M90" s="348">
        <v>2.2818999999999998</v>
      </c>
      <c r="N90" s="350">
        <v>2.3702999999999999</v>
      </c>
      <c r="O90" s="348">
        <v>6.3418999999999999</v>
      </c>
      <c r="P90" s="348">
        <v>17.8674</v>
      </c>
      <c r="Q90" s="348" t="s">
        <v>430</v>
      </c>
      <c r="R90" s="348" t="s">
        <v>430</v>
      </c>
      <c r="S90" s="348">
        <v>2.3206000000000002</v>
      </c>
      <c r="T90" s="348">
        <v>17.763999999999999</v>
      </c>
      <c r="U90" s="348">
        <v>1.2063999999999999</v>
      </c>
      <c r="V90" s="348">
        <v>5.3509000000000002</v>
      </c>
      <c r="W90" s="348">
        <v>2.3206000000000002</v>
      </c>
      <c r="X90" s="348">
        <v>18.568300000000001</v>
      </c>
      <c r="Y90" s="374"/>
      <c r="Z90" s="346">
        <v>14</v>
      </c>
      <c r="AA90" s="346">
        <v>9</v>
      </c>
      <c r="AB90" s="346">
        <v>1</v>
      </c>
      <c r="AC90" s="346">
        <v>4</v>
      </c>
      <c r="AD90" s="346">
        <v>6</v>
      </c>
      <c r="AE90" s="346">
        <v>7</v>
      </c>
      <c r="AF90" s="346">
        <v>1</v>
      </c>
      <c r="AG90" s="346">
        <v>2</v>
      </c>
      <c r="AH90" s="346" t="s">
        <v>430</v>
      </c>
      <c r="AI90" s="346" t="s">
        <v>430</v>
      </c>
      <c r="AJ90" s="346">
        <v>2</v>
      </c>
      <c r="AK90" s="346">
        <v>5</v>
      </c>
      <c r="AL90" s="346">
        <v>6</v>
      </c>
      <c r="AM90" s="346">
        <v>8</v>
      </c>
      <c r="AN90" s="346">
        <v>2</v>
      </c>
      <c r="AO90" s="373"/>
      <c r="AP90" s="348" t="s">
        <v>430</v>
      </c>
      <c r="AQ90" s="348" t="s">
        <v>430</v>
      </c>
      <c r="AR90" s="348" t="s">
        <v>430</v>
      </c>
      <c r="AS90" s="348">
        <v>11.21</v>
      </c>
      <c r="AT90" s="348">
        <v>8.4600000000000009</v>
      </c>
      <c r="AU90" s="351"/>
      <c r="AV90" s="346" t="s">
        <v>430</v>
      </c>
      <c r="AW90" s="346" t="s">
        <v>430</v>
      </c>
      <c r="AX90" s="346" t="s">
        <v>430</v>
      </c>
      <c r="AY90" s="346">
        <v>1</v>
      </c>
      <c r="AZ90" s="346">
        <v>5</v>
      </c>
      <c r="BA90" s="362"/>
      <c r="BB90" s="348">
        <v>14.7528046429267</v>
      </c>
      <c r="BC90" s="375">
        <v>1.0270283669271101</v>
      </c>
      <c r="BD90" s="375">
        <v>7.4047982393380798E-2</v>
      </c>
      <c r="BE90" s="375">
        <v>0.41585877197457199</v>
      </c>
      <c r="BF90" s="373"/>
      <c r="BG90" s="348">
        <v>52.813200000000002</v>
      </c>
      <c r="BH90" s="348">
        <v>11.3386</v>
      </c>
      <c r="BI90" s="348">
        <v>33.773600000000002</v>
      </c>
      <c r="BJ90" s="348">
        <v>2.0746000000000002</v>
      </c>
      <c r="BK90" s="373"/>
      <c r="BL90" s="372" t="s">
        <v>4290</v>
      </c>
      <c r="BM90" s="372" t="s">
        <v>4291</v>
      </c>
      <c r="BN90" s="372" t="s">
        <v>2138</v>
      </c>
      <c r="BO90" s="372" t="s">
        <v>4292</v>
      </c>
      <c r="BP90" s="372" t="s">
        <v>4293</v>
      </c>
      <c r="BQ90" s="373"/>
      <c r="BR90" s="354" t="s">
        <v>554</v>
      </c>
    </row>
    <row r="91" spans="1:70" s="428" customFormat="1" x14ac:dyDescent="0.25">
      <c r="A91" s="345" t="s">
        <v>4370</v>
      </c>
      <c r="B91" s="373"/>
      <c r="C91" s="719">
        <v>43756</v>
      </c>
      <c r="D91" s="373"/>
      <c r="E91" s="346">
        <v>457.13</v>
      </c>
      <c r="F91" s="373"/>
      <c r="G91" s="347">
        <v>28.832100000000001</v>
      </c>
      <c r="H91" s="374"/>
      <c r="I91" s="348">
        <v>-7.2400000000000006E-2</v>
      </c>
      <c r="J91" s="348">
        <v>0.52370000000000005</v>
      </c>
      <c r="K91" s="348">
        <v>3.4510000000000001</v>
      </c>
      <c r="L91" s="348">
        <v>8.7683999999999997</v>
      </c>
      <c r="M91" s="348">
        <v>6.923</v>
      </c>
      <c r="N91" s="350">
        <v>2.6393</v>
      </c>
      <c r="O91" s="348">
        <v>2.6133999999999999</v>
      </c>
      <c r="P91" s="348">
        <v>18.844799999999999</v>
      </c>
      <c r="Q91" s="348">
        <v>13.9283</v>
      </c>
      <c r="R91" s="348" t="s">
        <v>430</v>
      </c>
      <c r="S91" s="348">
        <v>1.0097</v>
      </c>
      <c r="T91" s="348">
        <v>23.982399999999998</v>
      </c>
      <c r="U91" s="348">
        <v>3.9399000000000002</v>
      </c>
      <c r="V91" s="348">
        <v>6.7625999999999999</v>
      </c>
      <c r="W91" s="348">
        <v>1.0097</v>
      </c>
      <c r="X91" s="348">
        <v>16.990500000000001</v>
      </c>
      <c r="Y91" s="374"/>
      <c r="Z91" s="346">
        <v>10</v>
      </c>
      <c r="AA91" s="346">
        <v>16</v>
      </c>
      <c r="AB91" s="346">
        <v>2</v>
      </c>
      <c r="AC91" s="346">
        <v>2</v>
      </c>
      <c r="AD91" s="346">
        <v>2</v>
      </c>
      <c r="AE91" s="346">
        <v>6</v>
      </c>
      <c r="AF91" s="346">
        <v>4</v>
      </c>
      <c r="AG91" s="346">
        <v>1</v>
      </c>
      <c r="AH91" s="346">
        <v>3</v>
      </c>
      <c r="AI91" s="346" t="s">
        <v>430</v>
      </c>
      <c r="AJ91" s="346">
        <v>15</v>
      </c>
      <c r="AK91" s="346">
        <v>1</v>
      </c>
      <c r="AL91" s="346">
        <v>2</v>
      </c>
      <c r="AM91" s="346">
        <v>4</v>
      </c>
      <c r="AN91" s="346">
        <v>15</v>
      </c>
      <c r="AO91" s="373"/>
      <c r="AP91" s="348" t="s">
        <v>430</v>
      </c>
      <c r="AQ91" s="348" t="s">
        <v>430</v>
      </c>
      <c r="AR91" s="348">
        <v>16.13</v>
      </c>
      <c r="AS91" s="348">
        <v>11.16</v>
      </c>
      <c r="AT91" s="348">
        <v>14.78</v>
      </c>
      <c r="AU91" s="351"/>
      <c r="AV91" s="346" t="s">
        <v>430</v>
      </c>
      <c r="AW91" s="346" t="s">
        <v>430</v>
      </c>
      <c r="AX91" s="346">
        <v>1</v>
      </c>
      <c r="AY91" s="346">
        <v>3</v>
      </c>
      <c r="AZ91" s="346">
        <v>2</v>
      </c>
      <c r="BA91" s="362"/>
      <c r="BB91" s="348">
        <v>18.0398373274421</v>
      </c>
      <c r="BC91" s="375">
        <v>1.24288308310601</v>
      </c>
      <c r="BD91" s="375">
        <v>6.5505294454591204E-2</v>
      </c>
      <c r="BE91" s="375">
        <v>0.32585063885514598</v>
      </c>
      <c r="BF91" s="373"/>
      <c r="BG91" s="348">
        <v>32.664700000000003</v>
      </c>
      <c r="BH91" s="348">
        <v>6.2801299999999998</v>
      </c>
      <c r="BI91" s="348">
        <v>58.566299999999998</v>
      </c>
      <c r="BJ91" s="348">
        <v>2.4888699999999999</v>
      </c>
      <c r="BK91" s="373"/>
      <c r="BL91" s="372" t="s">
        <v>4295</v>
      </c>
      <c r="BM91" s="372" t="s">
        <v>4296</v>
      </c>
      <c r="BN91" s="372" t="s">
        <v>4297</v>
      </c>
      <c r="BO91" s="372" t="s">
        <v>4298</v>
      </c>
      <c r="BP91" s="372" t="s">
        <v>4299</v>
      </c>
      <c r="BQ91" s="373"/>
      <c r="BR91" s="354" t="s">
        <v>554</v>
      </c>
    </row>
    <row r="92" spans="1:70" s="428" customFormat="1" x14ac:dyDescent="0.25">
      <c r="A92" s="345" t="s">
        <v>4371</v>
      </c>
      <c r="B92" s="373"/>
      <c r="C92" s="719">
        <v>41295</v>
      </c>
      <c r="D92" s="373"/>
      <c r="E92" s="346">
        <v>450.71100000000001</v>
      </c>
      <c r="F92" s="373"/>
      <c r="G92" s="347">
        <v>137.93</v>
      </c>
      <c r="H92" s="374"/>
      <c r="I92" s="348">
        <v>-0.26750000000000002</v>
      </c>
      <c r="J92" s="348">
        <v>1.0846</v>
      </c>
      <c r="K92" s="348">
        <v>1.9362999999999999</v>
      </c>
      <c r="L92" s="348">
        <v>3.4967000000000001</v>
      </c>
      <c r="M92" s="348">
        <v>1.1661999999999999</v>
      </c>
      <c r="N92" s="350">
        <v>4.7384000000000004</v>
      </c>
      <c r="O92" s="348">
        <v>3.9527000000000001</v>
      </c>
      <c r="P92" s="348">
        <v>15.003</v>
      </c>
      <c r="Q92" s="348">
        <v>13.5786</v>
      </c>
      <c r="R92" s="348">
        <v>13.9193</v>
      </c>
      <c r="S92" s="348">
        <v>1.5833999999999999</v>
      </c>
      <c r="T92" s="348">
        <v>14.1899</v>
      </c>
      <c r="U92" s="348">
        <v>-0.20979999999999999</v>
      </c>
      <c r="V92" s="348">
        <v>7.4138000000000002</v>
      </c>
      <c r="W92" s="348">
        <v>1.5833999999999999</v>
      </c>
      <c r="X92" s="348">
        <v>14.654299999999999</v>
      </c>
      <c r="Y92" s="374"/>
      <c r="Z92" s="346">
        <v>20</v>
      </c>
      <c r="AA92" s="346">
        <v>4</v>
      </c>
      <c r="AB92" s="346">
        <v>13</v>
      </c>
      <c r="AC92" s="346">
        <v>13</v>
      </c>
      <c r="AD92" s="346">
        <v>11</v>
      </c>
      <c r="AE92" s="346">
        <v>2</v>
      </c>
      <c r="AF92" s="346">
        <v>3</v>
      </c>
      <c r="AG92" s="346">
        <v>7</v>
      </c>
      <c r="AH92" s="346">
        <v>4</v>
      </c>
      <c r="AI92" s="346">
        <v>5</v>
      </c>
      <c r="AJ92" s="346">
        <v>5</v>
      </c>
      <c r="AK92" s="346">
        <v>11</v>
      </c>
      <c r="AL92" s="346">
        <v>10</v>
      </c>
      <c r="AM92" s="346">
        <v>3</v>
      </c>
      <c r="AN92" s="346">
        <v>5</v>
      </c>
      <c r="AO92" s="373"/>
      <c r="AP92" s="348">
        <v>14.69</v>
      </c>
      <c r="AQ92" s="348">
        <v>15.86</v>
      </c>
      <c r="AR92" s="348">
        <v>13.37</v>
      </c>
      <c r="AS92" s="348">
        <v>9.73</v>
      </c>
      <c r="AT92" s="348">
        <v>6.97</v>
      </c>
      <c r="AU92" s="351"/>
      <c r="AV92" s="346">
        <v>5</v>
      </c>
      <c r="AW92" s="346">
        <v>4</v>
      </c>
      <c r="AX92" s="346">
        <v>5</v>
      </c>
      <c r="AY92" s="346">
        <v>6</v>
      </c>
      <c r="AZ92" s="346">
        <v>7</v>
      </c>
      <c r="BA92" s="362"/>
      <c r="BB92" s="348">
        <v>14.078629801791401</v>
      </c>
      <c r="BC92" s="375">
        <v>0.99789325768986303</v>
      </c>
      <c r="BD92" s="375">
        <v>6.0702570871146902E-2</v>
      </c>
      <c r="BE92" s="375">
        <v>0.16745577091834299</v>
      </c>
      <c r="BF92" s="373"/>
      <c r="BG92" s="348">
        <v>59.5396</v>
      </c>
      <c r="BH92" s="348">
        <v>19.7561</v>
      </c>
      <c r="BI92" s="348">
        <v>18.8903</v>
      </c>
      <c r="BJ92" s="348">
        <v>1.8140000000000001</v>
      </c>
      <c r="BK92" s="373"/>
      <c r="BL92" s="372" t="s">
        <v>4301</v>
      </c>
      <c r="BM92" s="372" t="s">
        <v>4302</v>
      </c>
      <c r="BN92" s="372" t="s">
        <v>4303</v>
      </c>
      <c r="BO92" s="372" t="s">
        <v>2058</v>
      </c>
      <c r="BP92" s="372" t="s">
        <v>4304</v>
      </c>
      <c r="BQ92" s="373"/>
      <c r="BR92" s="354" t="s">
        <v>554</v>
      </c>
    </row>
    <row r="93" spans="1:70" s="428" customFormat="1" x14ac:dyDescent="0.25">
      <c r="A93" s="345" t="s">
        <v>4372</v>
      </c>
      <c r="B93" s="373"/>
      <c r="C93" s="719">
        <v>45093</v>
      </c>
      <c r="D93" s="373"/>
      <c r="E93" s="346">
        <v>340.97</v>
      </c>
      <c r="F93" s="373"/>
      <c r="G93" s="347">
        <v>14.83</v>
      </c>
      <c r="H93" s="374"/>
      <c r="I93" s="348">
        <v>0.27050000000000002</v>
      </c>
      <c r="J93" s="348">
        <v>1.0218</v>
      </c>
      <c r="K93" s="348">
        <v>2.7719999999999998</v>
      </c>
      <c r="L93" s="348">
        <v>4.5102000000000002</v>
      </c>
      <c r="M93" s="348">
        <v>1.7146999999999999</v>
      </c>
      <c r="N93" s="350">
        <v>-5.4812000000000003</v>
      </c>
      <c r="O93" s="348">
        <v>-2.6861000000000002</v>
      </c>
      <c r="P93" s="348">
        <v>12.5558</v>
      </c>
      <c r="Q93" s="348" t="s">
        <v>430</v>
      </c>
      <c r="R93" s="348" t="s">
        <v>430</v>
      </c>
      <c r="S93" s="348">
        <v>2.5588000000000002</v>
      </c>
      <c r="T93" s="348">
        <v>13.1198</v>
      </c>
      <c r="U93" s="348">
        <v>0.88439999999999996</v>
      </c>
      <c r="V93" s="348">
        <v>0.95299999999999996</v>
      </c>
      <c r="W93" s="348">
        <v>2.5588000000000002</v>
      </c>
      <c r="X93" s="348">
        <v>13.6257</v>
      </c>
      <c r="Y93" s="374"/>
      <c r="Z93" s="346">
        <v>2</v>
      </c>
      <c r="AA93" s="346">
        <v>6</v>
      </c>
      <c r="AB93" s="346">
        <v>6</v>
      </c>
      <c r="AC93" s="346">
        <v>10</v>
      </c>
      <c r="AD93" s="346">
        <v>8</v>
      </c>
      <c r="AE93" s="346">
        <v>22</v>
      </c>
      <c r="AF93" s="346">
        <v>21</v>
      </c>
      <c r="AG93" s="346">
        <v>9</v>
      </c>
      <c r="AH93" s="346" t="s">
        <v>430</v>
      </c>
      <c r="AI93" s="346" t="s">
        <v>430</v>
      </c>
      <c r="AJ93" s="346">
        <v>1</v>
      </c>
      <c r="AK93" s="346">
        <v>14</v>
      </c>
      <c r="AL93" s="346">
        <v>7</v>
      </c>
      <c r="AM93" s="346">
        <v>13</v>
      </c>
      <c r="AN93" s="346">
        <v>1</v>
      </c>
      <c r="AO93" s="373"/>
      <c r="AP93" s="348" t="s">
        <v>430</v>
      </c>
      <c r="AQ93" s="348" t="s">
        <v>430</v>
      </c>
      <c r="AR93" s="348" t="s">
        <v>430</v>
      </c>
      <c r="AS93" s="348">
        <v>3.88</v>
      </c>
      <c r="AT93" s="348">
        <v>3.62</v>
      </c>
      <c r="AU93" s="351"/>
      <c r="AV93" s="346" t="s">
        <v>430</v>
      </c>
      <c r="AW93" s="346" t="s">
        <v>430</v>
      </c>
      <c r="AX93" s="346" t="s">
        <v>430</v>
      </c>
      <c r="AY93" s="346">
        <v>14</v>
      </c>
      <c r="AZ93" s="346">
        <v>12</v>
      </c>
      <c r="BA93" s="362"/>
      <c r="BB93" s="348">
        <v>15.517047869368801</v>
      </c>
      <c r="BC93" s="375">
        <v>1.03104402626808</v>
      </c>
      <c r="BD93" s="375">
        <v>4.6093201444969298E-2</v>
      </c>
      <c r="BE93" s="375">
        <v>5.2494102445264099E-3</v>
      </c>
      <c r="BF93" s="373"/>
      <c r="BG93" s="348">
        <v>33.745600000000003</v>
      </c>
      <c r="BH93" s="348">
        <v>29.9224</v>
      </c>
      <c r="BI93" s="348">
        <v>36.1496</v>
      </c>
      <c r="BJ93" s="348">
        <v>0.18240000000000001</v>
      </c>
      <c r="BK93" s="373"/>
      <c r="BL93" s="372" t="s">
        <v>4306</v>
      </c>
      <c r="BM93" s="372" t="s">
        <v>4307</v>
      </c>
      <c r="BN93" s="372" t="s">
        <v>4308</v>
      </c>
      <c r="BO93" s="372" t="s">
        <v>4309</v>
      </c>
      <c r="BP93" s="372" t="s">
        <v>4310</v>
      </c>
      <c r="BQ93" s="373"/>
      <c r="BR93" s="354" t="s">
        <v>554</v>
      </c>
    </row>
    <row r="94" spans="1:70" s="428" customFormat="1" x14ac:dyDescent="0.25">
      <c r="A94" s="345" t="s">
        <v>4373</v>
      </c>
      <c r="B94" s="373"/>
      <c r="C94" s="719">
        <v>45238</v>
      </c>
      <c r="D94" s="373"/>
      <c r="E94" s="346">
        <v>286.17</v>
      </c>
      <c r="F94" s="373"/>
      <c r="G94" s="347">
        <v>14.3973</v>
      </c>
      <c r="H94" s="374"/>
      <c r="I94" s="348">
        <v>-0.24249999999999999</v>
      </c>
      <c r="J94" s="348">
        <v>0.71209999999999996</v>
      </c>
      <c r="K94" s="348">
        <v>1.2161999999999999</v>
      </c>
      <c r="L94" s="348">
        <v>3.5434000000000001</v>
      </c>
      <c r="M94" s="348">
        <v>0.86450000000000005</v>
      </c>
      <c r="N94" s="350">
        <v>2.1092</v>
      </c>
      <c r="O94" s="348">
        <v>2.4542000000000002</v>
      </c>
      <c r="P94" s="348" t="s">
        <v>430</v>
      </c>
      <c r="Q94" s="348" t="s">
        <v>430</v>
      </c>
      <c r="R94" s="348" t="s">
        <v>430</v>
      </c>
      <c r="S94" s="348">
        <v>1.0862000000000001</v>
      </c>
      <c r="T94" s="348">
        <v>14.7341</v>
      </c>
      <c r="U94" s="348">
        <v>-0.5464</v>
      </c>
      <c r="V94" s="348">
        <v>5.3057999999999996</v>
      </c>
      <c r="W94" s="348">
        <v>1.0862000000000001</v>
      </c>
      <c r="X94" s="348">
        <v>14.5227</v>
      </c>
      <c r="Y94" s="374"/>
      <c r="Z94" s="346">
        <v>19</v>
      </c>
      <c r="AA94" s="346">
        <v>10</v>
      </c>
      <c r="AB94" s="346">
        <v>18</v>
      </c>
      <c r="AC94" s="346">
        <v>12</v>
      </c>
      <c r="AD94" s="346">
        <v>13</v>
      </c>
      <c r="AE94" s="346">
        <v>8</v>
      </c>
      <c r="AF94" s="346">
        <v>5</v>
      </c>
      <c r="AG94" s="346" t="s">
        <v>430</v>
      </c>
      <c r="AH94" s="346" t="s">
        <v>430</v>
      </c>
      <c r="AI94" s="346" t="s">
        <v>430</v>
      </c>
      <c r="AJ94" s="346">
        <v>12</v>
      </c>
      <c r="AK94" s="346">
        <v>9</v>
      </c>
      <c r="AL94" s="346">
        <v>13</v>
      </c>
      <c r="AM94" s="346">
        <v>9</v>
      </c>
      <c r="AN94" s="346">
        <v>12</v>
      </c>
      <c r="AO94" s="373"/>
      <c r="AP94" s="348" t="s">
        <v>430</v>
      </c>
      <c r="AQ94" s="348" t="s">
        <v>430</v>
      </c>
      <c r="AR94" s="348" t="s">
        <v>430</v>
      </c>
      <c r="AS94" s="348" t="s">
        <v>430</v>
      </c>
      <c r="AT94" s="348">
        <v>5.08</v>
      </c>
      <c r="AU94" s="351"/>
      <c r="AV94" s="346" t="s">
        <v>430</v>
      </c>
      <c r="AW94" s="346" t="s">
        <v>430</v>
      </c>
      <c r="AX94" s="346" t="s">
        <v>430</v>
      </c>
      <c r="AY94" s="346" t="s">
        <v>430</v>
      </c>
      <c r="AZ94" s="346">
        <v>10</v>
      </c>
      <c r="BA94" s="362"/>
      <c r="BB94" s="348">
        <v>15.474131214548599</v>
      </c>
      <c r="BC94" s="375">
        <v>0.99736654082832998</v>
      </c>
      <c r="BD94" s="375">
        <v>4.6767114460983999E-2</v>
      </c>
      <c r="BE94" s="375">
        <v>1.00862971645402E-2</v>
      </c>
      <c r="BF94" s="373"/>
      <c r="BG94" s="348">
        <v>51.213999999999999</v>
      </c>
      <c r="BH94" s="348">
        <v>46.765300000000003</v>
      </c>
      <c r="BI94" s="348">
        <v>1.8282400000000001</v>
      </c>
      <c r="BJ94" s="348">
        <v>0.19245999999999999</v>
      </c>
      <c r="BK94" s="373"/>
      <c r="BL94" s="372" t="s">
        <v>4374</v>
      </c>
      <c r="BM94" s="372" t="s">
        <v>4279</v>
      </c>
      <c r="BN94" s="372" t="s">
        <v>1517</v>
      </c>
      <c r="BO94" s="372" t="s">
        <v>1044</v>
      </c>
      <c r="BP94" s="372" t="s">
        <v>4375</v>
      </c>
      <c r="BQ94" s="373"/>
      <c r="BR94" s="354" t="s">
        <v>554</v>
      </c>
    </row>
    <row r="95" spans="1:70" s="428" customFormat="1" x14ac:dyDescent="0.25">
      <c r="A95" s="345" t="s">
        <v>4376</v>
      </c>
      <c r="B95" s="373"/>
      <c r="C95" s="719">
        <v>41275</v>
      </c>
      <c r="D95" s="373"/>
      <c r="E95" s="889">
        <v>243.6</v>
      </c>
      <c r="F95" s="373"/>
      <c r="G95" s="347" t="s">
        <v>430</v>
      </c>
      <c r="H95" s="374"/>
      <c r="I95" s="348" t="s">
        <v>430</v>
      </c>
      <c r="J95" s="348" t="s">
        <v>430</v>
      </c>
      <c r="K95" s="348" t="s">
        <v>430</v>
      </c>
      <c r="L95" s="348" t="s">
        <v>430</v>
      </c>
      <c r="M95" s="348" t="s">
        <v>430</v>
      </c>
      <c r="N95" s="350" t="s">
        <v>430</v>
      </c>
      <c r="O95" s="348" t="s">
        <v>430</v>
      </c>
      <c r="P95" s="348" t="s">
        <v>430</v>
      </c>
      <c r="Q95" s="348" t="s">
        <v>430</v>
      </c>
      <c r="R95" s="348" t="s">
        <v>430</v>
      </c>
      <c r="S95" s="348" t="s">
        <v>430</v>
      </c>
      <c r="T95" s="348" t="s">
        <v>430</v>
      </c>
      <c r="U95" s="348" t="s">
        <v>430</v>
      </c>
      <c r="V95" s="348" t="s">
        <v>430</v>
      </c>
      <c r="W95" s="348" t="s">
        <v>430</v>
      </c>
      <c r="X95" s="348" t="s">
        <v>430</v>
      </c>
      <c r="Y95" s="374"/>
      <c r="Z95" s="346" t="s">
        <v>430</v>
      </c>
      <c r="AA95" s="346" t="s">
        <v>430</v>
      </c>
      <c r="AB95" s="346" t="s">
        <v>430</v>
      </c>
      <c r="AC95" s="346" t="s">
        <v>430</v>
      </c>
      <c r="AD95" s="346" t="s">
        <v>430</v>
      </c>
      <c r="AE95" s="346" t="s">
        <v>430</v>
      </c>
      <c r="AF95" s="346" t="s">
        <v>430</v>
      </c>
      <c r="AG95" s="346" t="s">
        <v>430</v>
      </c>
      <c r="AH95" s="346" t="s">
        <v>430</v>
      </c>
      <c r="AI95" s="346" t="s">
        <v>430</v>
      </c>
      <c r="AJ95" s="346" t="s">
        <v>430</v>
      </c>
      <c r="AK95" s="346" t="s">
        <v>430</v>
      </c>
      <c r="AL95" s="346" t="s">
        <v>430</v>
      </c>
      <c r="AM95" s="346" t="s">
        <v>430</v>
      </c>
      <c r="AN95" s="346" t="s">
        <v>430</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15.049210571962099</v>
      </c>
      <c r="BC95" s="375">
        <v>1.0442659898548099</v>
      </c>
      <c r="BD95" s="375">
        <v>8.0276619447438802E-2</v>
      </c>
      <c r="BE95" s="375">
        <v>0.25743212981575198</v>
      </c>
      <c r="BF95" s="373"/>
      <c r="BG95" s="348" t="s">
        <v>430</v>
      </c>
      <c r="BH95" s="348" t="s">
        <v>430</v>
      </c>
      <c r="BI95" s="348" t="s">
        <v>430</v>
      </c>
      <c r="BJ95" s="348" t="s">
        <v>430</v>
      </c>
      <c r="BK95" s="373"/>
      <c r="BL95" s="372" t="s">
        <v>430</v>
      </c>
      <c r="BM95" s="372" t="s">
        <v>430</v>
      </c>
      <c r="BN95" s="372" t="s">
        <v>430</v>
      </c>
      <c r="BO95" s="372" t="s">
        <v>430</v>
      </c>
      <c r="BP95" s="372" t="s">
        <v>430</v>
      </c>
      <c r="BQ95" s="373"/>
      <c r="BR95" s="354" t="s">
        <v>554</v>
      </c>
    </row>
    <row r="96" spans="1:70" s="428" customFormat="1" x14ac:dyDescent="0.25">
      <c r="A96" s="345" t="s">
        <v>4377</v>
      </c>
      <c r="B96" s="373"/>
      <c r="C96" s="719">
        <v>41275</v>
      </c>
      <c r="D96" s="373"/>
      <c r="E96" s="346">
        <v>235.86500000000001</v>
      </c>
      <c r="F96" s="373"/>
      <c r="G96" s="347">
        <v>58.477699999999999</v>
      </c>
      <c r="H96" s="374"/>
      <c r="I96" s="348">
        <v>-0.22559999999999999</v>
      </c>
      <c r="J96" s="348">
        <v>0.65339999999999998</v>
      </c>
      <c r="K96" s="348">
        <v>2.9552999999999998</v>
      </c>
      <c r="L96" s="348">
        <v>8.7903000000000002</v>
      </c>
      <c r="M96" s="348">
        <v>4.1181000000000001</v>
      </c>
      <c r="N96" s="350">
        <v>4.4114000000000004</v>
      </c>
      <c r="O96" s="348">
        <v>2.2364999999999999</v>
      </c>
      <c r="P96" s="348">
        <v>16.722799999999999</v>
      </c>
      <c r="Q96" s="348">
        <v>15.566599999999999</v>
      </c>
      <c r="R96" s="348">
        <v>16.681100000000001</v>
      </c>
      <c r="S96" s="348">
        <v>1.4398</v>
      </c>
      <c r="T96" s="348">
        <v>20.206499999999998</v>
      </c>
      <c r="U96" s="348">
        <v>1.573</v>
      </c>
      <c r="V96" s="348">
        <v>6.5293999999999999</v>
      </c>
      <c r="W96" s="348">
        <v>1.4398</v>
      </c>
      <c r="X96" s="348">
        <v>16.787700000000001</v>
      </c>
      <c r="Y96" s="374"/>
      <c r="Z96" s="346">
        <v>18</v>
      </c>
      <c r="AA96" s="346">
        <v>11</v>
      </c>
      <c r="AB96" s="346">
        <v>4</v>
      </c>
      <c r="AC96" s="346">
        <v>1</v>
      </c>
      <c r="AD96" s="346">
        <v>4</v>
      </c>
      <c r="AE96" s="346">
        <v>3</v>
      </c>
      <c r="AF96" s="346">
        <v>7</v>
      </c>
      <c r="AG96" s="346">
        <v>4</v>
      </c>
      <c r="AH96" s="346">
        <v>2</v>
      </c>
      <c r="AI96" s="346">
        <v>3</v>
      </c>
      <c r="AJ96" s="346">
        <v>8</v>
      </c>
      <c r="AK96" s="346">
        <v>3</v>
      </c>
      <c r="AL96" s="346">
        <v>5</v>
      </c>
      <c r="AM96" s="346">
        <v>6</v>
      </c>
      <c r="AN96" s="346">
        <v>8</v>
      </c>
      <c r="AO96" s="373"/>
      <c r="AP96" s="348">
        <v>16.82</v>
      </c>
      <c r="AQ96" s="348">
        <v>17.77</v>
      </c>
      <c r="AR96" s="348">
        <v>14.98</v>
      </c>
      <c r="AS96" s="348">
        <v>10.17</v>
      </c>
      <c r="AT96" s="348">
        <v>11.39</v>
      </c>
      <c r="AU96" s="351"/>
      <c r="AV96" s="346">
        <v>3</v>
      </c>
      <c r="AW96" s="346">
        <v>2</v>
      </c>
      <c r="AX96" s="346">
        <v>3</v>
      </c>
      <c r="AY96" s="346">
        <v>4</v>
      </c>
      <c r="AZ96" s="346">
        <v>3</v>
      </c>
      <c r="BA96" s="362"/>
      <c r="BB96" s="348">
        <v>15.606684385037701</v>
      </c>
      <c r="BC96" s="375">
        <v>1.0699031093960001</v>
      </c>
      <c r="BD96" s="375">
        <v>6.3525329863747093E-2</v>
      </c>
      <c r="BE96" s="375">
        <v>0.28661931918315398</v>
      </c>
      <c r="BF96" s="373"/>
      <c r="BG96" s="348">
        <v>40.521299999999997</v>
      </c>
      <c r="BH96" s="348">
        <v>24.210699999999999</v>
      </c>
      <c r="BI96" s="348">
        <v>32.626600000000003</v>
      </c>
      <c r="BJ96" s="348">
        <v>2.6414</v>
      </c>
      <c r="BK96" s="373"/>
      <c r="BL96" s="372" t="s">
        <v>4313</v>
      </c>
      <c r="BM96" s="372" t="s">
        <v>4314</v>
      </c>
      <c r="BN96" s="372" t="s">
        <v>793</v>
      </c>
      <c r="BO96" s="372" t="s">
        <v>4315</v>
      </c>
      <c r="BP96" s="372" t="s">
        <v>4316</v>
      </c>
      <c r="BQ96" s="373"/>
      <c r="BR96" s="354" t="s">
        <v>554</v>
      </c>
    </row>
    <row r="97" spans="1:70" s="428" customFormat="1" x14ac:dyDescent="0.25">
      <c r="A97" s="345" t="s">
        <v>4378</v>
      </c>
      <c r="B97" s="373"/>
      <c r="C97" s="719">
        <v>39805</v>
      </c>
      <c r="D97" s="373"/>
      <c r="E97" s="346">
        <v>212.37</v>
      </c>
      <c r="F97" s="373"/>
      <c r="G97" s="347">
        <v>126.04</v>
      </c>
      <c r="H97" s="374"/>
      <c r="I97" s="348">
        <v>-0.48159999999999997</v>
      </c>
      <c r="J97" s="348">
        <v>1.5878000000000001</v>
      </c>
      <c r="K97" s="348">
        <v>1.6124000000000001</v>
      </c>
      <c r="L97" s="348">
        <v>0.97740000000000005</v>
      </c>
      <c r="M97" s="348">
        <v>-5.2615999999999996</v>
      </c>
      <c r="N97" s="350">
        <v>-4.3920000000000003</v>
      </c>
      <c r="O97" s="348">
        <v>-0.61319999999999997</v>
      </c>
      <c r="P97" s="348">
        <v>12.091200000000001</v>
      </c>
      <c r="Q97" s="348">
        <v>11.3104</v>
      </c>
      <c r="R97" s="348">
        <v>11.341100000000001</v>
      </c>
      <c r="S97" s="348">
        <v>2.1063000000000001</v>
      </c>
      <c r="T97" s="348">
        <v>10.5129</v>
      </c>
      <c r="U97" s="348">
        <v>-5.6303999999999998</v>
      </c>
      <c r="V97" s="348">
        <v>-1.6924999999999999</v>
      </c>
      <c r="W97" s="348">
        <v>2.1063000000000001</v>
      </c>
      <c r="X97" s="348">
        <v>15.511799999999999</v>
      </c>
      <c r="Y97" s="374"/>
      <c r="Z97" s="346">
        <v>24</v>
      </c>
      <c r="AA97" s="346">
        <v>2</v>
      </c>
      <c r="AB97" s="346">
        <v>15</v>
      </c>
      <c r="AC97" s="346">
        <v>19</v>
      </c>
      <c r="AD97" s="346">
        <v>21</v>
      </c>
      <c r="AE97" s="346">
        <v>19</v>
      </c>
      <c r="AF97" s="346">
        <v>17</v>
      </c>
      <c r="AG97" s="346">
        <v>11</v>
      </c>
      <c r="AH97" s="346">
        <v>14</v>
      </c>
      <c r="AI97" s="346">
        <v>12</v>
      </c>
      <c r="AJ97" s="346">
        <v>3</v>
      </c>
      <c r="AK97" s="346">
        <v>20</v>
      </c>
      <c r="AL97" s="346">
        <v>20</v>
      </c>
      <c r="AM97" s="346">
        <v>21</v>
      </c>
      <c r="AN97" s="346">
        <v>3</v>
      </c>
      <c r="AO97" s="373"/>
      <c r="AP97" s="348">
        <v>12.14</v>
      </c>
      <c r="AQ97" s="348">
        <v>13.34</v>
      </c>
      <c r="AR97" s="348">
        <v>10.07</v>
      </c>
      <c r="AS97" s="348">
        <v>3.88</v>
      </c>
      <c r="AT97" s="348">
        <v>-3.75</v>
      </c>
      <c r="AU97" s="351"/>
      <c r="AV97" s="346">
        <v>12</v>
      </c>
      <c r="AW97" s="346">
        <v>11</v>
      </c>
      <c r="AX97" s="346">
        <v>9</v>
      </c>
      <c r="AY97" s="346">
        <v>14</v>
      </c>
      <c r="AZ97" s="346">
        <v>20</v>
      </c>
      <c r="BA97" s="362"/>
      <c r="BB97" s="348">
        <v>12.3720319504603</v>
      </c>
      <c r="BC97" s="375">
        <v>0.85034682051487698</v>
      </c>
      <c r="BD97" s="375">
        <v>5.66636865362884E-2</v>
      </c>
      <c r="BE97" s="375">
        <v>0.140877556612934</v>
      </c>
      <c r="BF97" s="373"/>
      <c r="BG97" s="348">
        <v>58.425199999999997</v>
      </c>
      <c r="BH97" s="348">
        <v>12.7973</v>
      </c>
      <c r="BI97" s="348">
        <v>22.253399999999999</v>
      </c>
      <c r="BJ97" s="348">
        <v>6.5240999999999998</v>
      </c>
      <c r="BK97" s="373"/>
      <c r="BL97" s="372" t="s">
        <v>4318</v>
      </c>
      <c r="BM97" s="372" t="s">
        <v>4319</v>
      </c>
      <c r="BN97" s="372" t="s">
        <v>4320</v>
      </c>
      <c r="BO97" s="372" t="s">
        <v>505</v>
      </c>
      <c r="BP97" s="372" t="s">
        <v>4321</v>
      </c>
      <c r="BQ97" s="373"/>
      <c r="BR97" s="354" t="s">
        <v>554</v>
      </c>
    </row>
    <row r="98" spans="1:70" s="428" customFormat="1" x14ac:dyDescent="0.25">
      <c r="A98" s="345" t="s">
        <v>4379</v>
      </c>
      <c r="B98" s="373"/>
      <c r="C98" s="719">
        <v>45005</v>
      </c>
      <c r="D98" s="373"/>
      <c r="E98" s="346">
        <v>156.47999999999999</v>
      </c>
      <c r="F98" s="373"/>
      <c r="G98" s="347">
        <v>14.6229</v>
      </c>
      <c r="H98" s="374"/>
      <c r="I98" s="348">
        <v>-2.46E-2</v>
      </c>
      <c r="J98" s="348">
        <v>0.4824</v>
      </c>
      <c r="K98" s="348">
        <v>0.63800000000000001</v>
      </c>
      <c r="L98" s="348">
        <v>-8.8999999999999999E-3</v>
      </c>
      <c r="M98" s="348">
        <v>-5.8319000000000001</v>
      </c>
      <c r="N98" s="350">
        <v>-3.6389</v>
      </c>
      <c r="O98" s="348">
        <v>-0.1651</v>
      </c>
      <c r="P98" s="348">
        <v>8.1068999999999996</v>
      </c>
      <c r="Q98" s="348" t="s">
        <v>430</v>
      </c>
      <c r="R98" s="348" t="s">
        <v>430</v>
      </c>
      <c r="S98" s="348">
        <v>0.93320000000000003</v>
      </c>
      <c r="T98" s="348">
        <v>8.3306000000000004</v>
      </c>
      <c r="U98" s="348">
        <v>-7.3550000000000004</v>
      </c>
      <c r="V98" s="348">
        <v>-1.5565</v>
      </c>
      <c r="W98" s="348">
        <v>0.93320000000000003</v>
      </c>
      <c r="X98" s="348">
        <v>12.103400000000001</v>
      </c>
      <c r="Y98" s="374"/>
      <c r="Z98" s="346">
        <v>7</v>
      </c>
      <c r="AA98" s="346">
        <v>17</v>
      </c>
      <c r="AB98" s="346">
        <v>20</v>
      </c>
      <c r="AC98" s="346">
        <v>22</v>
      </c>
      <c r="AD98" s="346">
        <v>24</v>
      </c>
      <c r="AE98" s="346">
        <v>18</v>
      </c>
      <c r="AF98" s="346">
        <v>15</v>
      </c>
      <c r="AG98" s="346">
        <v>20</v>
      </c>
      <c r="AH98" s="346" t="s">
        <v>430</v>
      </c>
      <c r="AI98" s="346" t="s">
        <v>430</v>
      </c>
      <c r="AJ98" s="346">
        <v>17</v>
      </c>
      <c r="AK98" s="346">
        <v>22</v>
      </c>
      <c r="AL98" s="346">
        <v>23</v>
      </c>
      <c r="AM98" s="346">
        <v>20</v>
      </c>
      <c r="AN98" s="346">
        <v>17</v>
      </c>
      <c r="AO98" s="373"/>
      <c r="AP98" s="348" t="s">
        <v>430</v>
      </c>
      <c r="AQ98" s="348" t="s">
        <v>430</v>
      </c>
      <c r="AR98" s="348" t="s">
        <v>430</v>
      </c>
      <c r="AS98" s="348">
        <v>2.96</v>
      </c>
      <c r="AT98" s="348">
        <v>-5.56</v>
      </c>
      <c r="AU98" s="351"/>
      <c r="AV98" s="346" t="s">
        <v>430</v>
      </c>
      <c r="AW98" s="346" t="s">
        <v>430</v>
      </c>
      <c r="AX98" s="346" t="s">
        <v>430</v>
      </c>
      <c r="AY98" s="346">
        <v>18</v>
      </c>
      <c r="AZ98" s="346">
        <v>23</v>
      </c>
      <c r="BA98" s="362"/>
      <c r="BB98" s="348">
        <v>12.074035559659601</v>
      </c>
      <c r="BC98" s="375">
        <v>0.99847159159282195</v>
      </c>
      <c r="BD98" s="375">
        <v>2.8931574595742401E-2</v>
      </c>
      <c r="BE98" s="375">
        <v>-2.2002370493061599E-2</v>
      </c>
      <c r="BF98" s="373"/>
      <c r="BG98" s="348">
        <v>99.753100000000003</v>
      </c>
      <c r="BH98" s="348" t="s">
        <v>430</v>
      </c>
      <c r="BI98" s="348" t="s">
        <v>430</v>
      </c>
      <c r="BJ98" s="348">
        <v>0.24690000000000001</v>
      </c>
      <c r="BK98" s="373"/>
      <c r="BL98" s="372" t="s">
        <v>4323</v>
      </c>
      <c r="BM98" s="372" t="s">
        <v>4324</v>
      </c>
      <c r="BN98" s="372" t="s">
        <v>4325</v>
      </c>
      <c r="BO98" s="372" t="s">
        <v>4326</v>
      </c>
      <c r="BP98" s="372" t="s">
        <v>4327</v>
      </c>
      <c r="BQ98" s="373"/>
      <c r="BR98" s="354" t="s">
        <v>554</v>
      </c>
    </row>
    <row r="99" spans="1:70" s="428" customFormat="1" x14ac:dyDescent="0.25">
      <c r="A99" s="345" t="s">
        <v>4380</v>
      </c>
      <c r="B99" s="373"/>
      <c r="C99" s="719">
        <v>44917</v>
      </c>
      <c r="D99" s="373"/>
      <c r="E99" s="346">
        <v>106.37</v>
      </c>
      <c r="F99" s="373"/>
      <c r="G99" s="347">
        <v>13.23</v>
      </c>
      <c r="H99" s="374"/>
      <c r="I99" s="348">
        <v>-0.3014</v>
      </c>
      <c r="J99" s="348">
        <v>0.30330000000000001</v>
      </c>
      <c r="K99" s="348">
        <v>-0.22620000000000001</v>
      </c>
      <c r="L99" s="348">
        <v>4.585</v>
      </c>
      <c r="M99" s="348">
        <v>1.6129</v>
      </c>
      <c r="N99" s="350">
        <v>-7.8691000000000004</v>
      </c>
      <c r="O99" s="348">
        <v>-7.4329999999999998</v>
      </c>
      <c r="P99" s="348">
        <v>5.6307999999999998</v>
      </c>
      <c r="Q99" s="348" t="s">
        <v>430</v>
      </c>
      <c r="R99" s="348" t="s">
        <v>430</v>
      </c>
      <c r="S99" s="348">
        <v>0.15140000000000001</v>
      </c>
      <c r="T99" s="348">
        <v>14.9435</v>
      </c>
      <c r="U99" s="348">
        <v>-0.52629999999999999</v>
      </c>
      <c r="V99" s="348">
        <v>-0.3765</v>
      </c>
      <c r="W99" s="348">
        <v>0.15140000000000001</v>
      </c>
      <c r="X99" s="348">
        <v>8.1628000000000007</v>
      </c>
      <c r="Y99" s="374"/>
      <c r="Z99" s="346">
        <v>22</v>
      </c>
      <c r="AA99" s="346">
        <v>22</v>
      </c>
      <c r="AB99" s="346">
        <v>24</v>
      </c>
      <c r="AC99" s="346">
        <v>9</v>
      </c>
      <c r="AD99" s="346">
        <v>10</v>
      </c>
      <c r="AE99" s="346">
        <v>24</v>
      </c>
      <c r="AF99" s="346">
        <v>23</v>
      </c>
      <c r="AG99" s="346">
        <v>22</v>
      </c>
      <c r="AH99" s="346" t="s">
        <v>430</v>
      </c>
      <c r="AI99" s="346" t="s">
        <v>430</v>
      </c>
      <c r="AJ99" s="346">
        <v>23</v>
      </c>
      <c r="AK99" s="346">
        <v>8</v>
      </c>
      <c r="AL99" s="346">
        <v>12</v>
      </c>
      <c r="AM99" s="346">
        <v>15</v>
      </c>
      <c r="AN99" s="346">
        <v>23</v>
      </c>
      <c r="AO99" s="373"/>
      <c r="AP99" s="348" t="s">
        <v>430</v>
      </c>
      <c r="AQ99" s="348" t="s">
        <v>430</v>
      </c>
      <c r="AR99" s="348" t="s">
        <v>430</v>
      </c>
      <c r="AS99" s="348">
        <v>-0.95</v>
      </c>
      <c r="AT99" s="348">
        <v>1.65</v>
      </c>
      <c r="AU99" s="351"/>
      <c r="AV99" s="346" t="s">
        <v>430</v>
      </c>
      <c r="AW99" s="346" t="s">
        <v>430</v>
      </c>
      <c r="AX99" s="346" t="s">
        <v>430</v>
      </c>
      <c r="AY99" s="346">
        <v>22</v>
      </c>
      <c r="AZ99" s="346">
        <v>15</v>
      </c>
      <c r="BA99" s="362"/>
      <c r="BB99" s="348">
        <v>19.476130499328701</v>
      </c>
      <c r="BC99" s="375">
        <v>1.2372800954447101</v>
      </c>
      <c r="BD99" s="375">
        <v>1.14606810097891E-2</v>
      </c>
      <c r="BE99" s="375">
        <v>-0.62878625872304195</v>
      </c>
      <c r="BF99" s="373"/>
      <c r="BG99" s="348">
        <v>14.193</v>
      </c>
      <c r="BH99" s="348">
        <v>39.098199999999999</v>
      </c>
      <c r="BI99" s="348">
        <v>46.377800000000001</v>
      </c>
      <c r="BJ99" s="348">
        <v>0.33100000000000002</v>
      </c>
      <c r="BK99" s="373"/>
      <c r="BL99" s="372" t="s">
        <v>4329</v>
      </c>
      <c r="BM99" s="372" t="s">
        <v>4330</v>
      </c>
      <c r="BN99" s="372" t="s">
        <v>4331</v>
      </c>
      <c r="BO99" s="372" t="s">
        <v>936</v>
      </c>
      <c r="BP99" s="372" t="s">
        <v>4332</v>
      </c>
      <c r="BQ99" s="373"/>
      <c r="BR99" s="354" t="s">
        <v>554</v>
      </c>
    </row>
    <row r="100" spans="1:70" s="428" customFormat="1" x14ac:dyDescent="0.25">
      <c r="A100" s="345" t="s">
        <v>4381</v>
      </c>
      <c r="B100" s="373"/>
      <c r="C100" s="719">
        <v>45686</v>
      </c>
      <c r="D100" s="373"/>
      <c r="E100" s="346">
        <v>88.651200000000003</v>
      </c>
      <c r="F100" s="373"/>
      <c r="G100" s="347">
        <v>11.898999999999999</v>
      </c>
      <c r="H100" s="374"/>
      <c r="I100" s="348">
        <v>-0.1343</v>
      </c>
      <c r="J100" s="348">
        <v>0.62580000000000002</v>
      </c>
      <c r="K100" s="348">
        <v>2.3218000000000001</v>
      </c>
      <c r="L100" s="348">
        <v>5.6843000000000004</v>
      </c>
      <c r="M100" s="348">
        <v>4.0758999999999999</v>
      </c>
      <c r="N100" s="350">
        <v>3.7673000000000001</v>
      </c>
      <c r="O100" s="348" t="s">
        <v>430</v>
      </c>
      <c r="P100" s="348" t="s">
        <v>430</v>
      </c>
      <c r="Q100" s="348" t="s">
        <v>430</v>
      </c>
      <c r="R100" s="348" t="s">
        <v>430</v>
      </c>
      <c r="S100" s="348">
        <v>0.65129999999999999</v>
      </c>
      <c r="T100" s="348">
        <v>17.150700000000001</v>
      </c>
      <c r="U100" s="348">
        <v>2.4716</v>
      </c>
      <c r="V100" s="348">
        <v>7.5178000000000003</v>
      </c>
      <c r="W100" s="348">
        <v>0.65129999999999999</v>
      </c>
      <c r="X100" s="348">
        <v>12.644399999999999</v>
      </c>
      <c r="Y100" s="374"/>
      <c r="Z100" s="346">
        <v>13</v>
      </c>
      <c r="AA100" s="346">
        <v>13</v>
      </c>
      <c r="AB100" s="346">
        <v>10</v>
      </c>
      <c r="AC100" s="346">
        <v>6</v>
      </c>
      <c r="AD100" s="346">
        <v>5</v>
      </c>
      <c r="AE100" s="346">
        <v>5</v>
      </c>
      <c r="AF100" s="346" t="s">
        <v>430</v>
      </c>
      <c r="AG100" s="346" t="s">
        <v>430</v>
      </c>
      <c r="AH100" s="346" t="s">
        <v>430</v>
      </c>
      <c r="AI100" s="346" t="s">
        <v>430</v>
      </c>
      <c r="AJ100" s="346">
        <v>21</v>
      </c>
      <c r="AK100" s="346">
        <v>6</v>
      </c>
      <c r="AL100" s="346">
        <v>4</v>
      </c>
      <c r="AM100" s="346">
        <v>2</v>
      </c>
      <c r="AN100" s="346">
        <v>21</v>
      </c>
      <c r="AO100" s="373"/>
      <c r="AP100" s="348" t="s">
        <v>430</v>
      </c>
      <c r="AQ100" s="348" t="s">
        <v>430</v>
      </c>
      <c r="AR100" s="348" t="s">
        <v>430</v>
      </c>
      <c r="AS100" s="348" t="s">
        <v>430</v>
      </c>
      <c r="AT100" s="348">
        <v>9.73</v>
      </c>
      <c r="AU100" s="351"/>
      <c r="AV100" s="346" t="s">
        <v>430</v>
      </c>
      <c r="AW100" s="346" t="s">
        <v>430</v>
      </c>
      <c r="AX100" s="346" t="s">
        <v>430</v>
      </c>
      <c r="AY100" s="346" t="s">
        <v>430</v>
      </c>
      <c r="AZ100" s="346">
        <v>4</v>
      </c>
      <c r="BA100" s="362"/>
      <c r="BB100" s="348">
        <v>12.342481532147699</v>
      </c>
      <c r="BC100" s="375">
        <v>0.92069523348232196</v>
      </c>
      <c r="BD100" s="375">
        <v>4.9182953923962901E-2</v>
      </c>
      <c r="BE100" s="375">
        <v>0.27358004027626498</v>
      </c>
      <c r="BF100" s="373"/>
      <c r="BG100" s="348">
        <v>37.231900000000003</v>
      </c>
      <c r="BH100" s="348">
        <v>17.850200000000001</v>
      </c>
      <c r="BI100" s="348">
        <v>42.433599999999998</v>
      </c>
      <c r="BJ100" s="348">
        <v>2.4843000000000002</v>
      </c>
      <c r="BK100" s="373"/>
      <c r="BL100" s="372" t="s">
        <v>4334</v>
      </c>
      <c r="BM100" s="372" t="s">
        <v>4335</v>
      </c>
      <c r="BN100" s="372" t="s">
        <v>4336</v>
      </c>
      <c r="BO100" s="372" t="s">
        <v>4337</v>
      </c>
      <c r="BP100" s="372" t="s">
        <v>4338</v>
      </c>
      <c r="BQ100" s="373"/>
      <c r="BR100" s="354" t="s">
        <v>554</v>
      </c>
    </row>
    <row r="101" spans="1:70" s="428" customFormat="1" x14ac:dyDescent="0.25">
      <c r="A101" s="345" t="s">
        <v>4382</v>
      </c>
      <c r="B101" s="373"/>
      <c r="C101" s="719">
        <v>41275</v>
      </c>
      <c r="D101" s="373"/>
      <c r="E101" s="346">
        <v>70.835700000000003</v>
      </c>
      <c r="F101" s="373"/>
      <c r="G101" s="347">
        <v>195.2</v>
      </c>
      <c r="H101" s="374"/>
      <c r="I101" s="348">
        <v>0.12820000000000001</v>
      </c>
      <c r="J101" s="348">
        <v>0.64449999999999996</v>
      </c>
      <c r="K101" s="348">
        <v>1.7674000000000001</v>
      </c>
      <c r="L101" s="348">
        <v>1.7674000000000001</v>
      </c>
      <c r="M101" s="348">
        <v>-0.24529999999999999</v>
      </c>
      <c r="N101" s="350">
        <v>-5.1551999999999998</v>
      </c>
      <c r="O101" s="348">
        <v>-0.92949999999999999</v>
      </c>
      <c r="P101" s="348">
        <v>11.0845</v>
      </c>
      <c r="Q101" s="348">
        <v>11.385</v>
      </c>
      <c r="R101" s="348">
        <v>12.889699999999999</v>
      </c>
      <c r="S101" s="348">
        <v>1.0143</v>
      </c>
      <c r="T101" s="348">
        <v>12.2872</v>
      </c>
      <c r="U101" s="348">
        <v>-2.7985000000000002</v>
      </c>
      <c r="V101" s="348">
        <v>-1.7614000000000001</v>
      </c>
      <c r="W101" s="348">
        <v>1.0143</v>
      </c>
      <c r="X101" s="348">
        <v>12.691599999999999</v>
      </c>
      <c r="Y101" s="374"/>
      <c r="Z101" s="346">
        <v>3</v>
      </c>
      <c r="AA101" s="346">
        <v>12</v>
      </c>
      <c r="AB101" s="346">
        <v>14</v>
      </c>
      <c r="AC101" s="346">
        <v>16</v>
      </c>
      <c r="AD101" s="346">
        <v>15</v>
      </c>
      <c r="AE101" s="346">
        <v>20</v>
      </c>
      <c r="AF101" s="346">
        <v>18</v>
      </c>
      <c r="AG101" s="346">
        <v>14</v>
      </c>
      <c r="AH101" s="346">
        <v>13</v>
      </c>
      <c r="AI101" s="346">
        <v>11</v>
      </c>
      <c r="AJ101" s="346">
        <v>14</v>
      </c>
      <c r="AK101" s="346">
        <v>17</v>
      </c>
      <c r="AL101" s="346">
        <v>16</v>
      </c>
      <c r="AM101" s="346">
        <v>22</v>
      </c>
      <c r="AN101" s="346">
        <v>14</v>
      </c>
      <c r="AO101" s="373"/>
      <c r="AP101" s="348">
        <v>12.46</v>
      </c>
      <c r="AQ101" s="348">
        <v>12.63</v>
      </c>
      <c r="AR101" s="348">
        <v>9.68</v>
      </c>
      <c r="AS101" s="348">
        <v>3.45</v>
      </c>
      <c r="AT101" s="348">
        <v>-1.82</v>
      </c>
      <c r="AU101" s="351"/>
      <c r="AV101" s="346">
        <v>11</v>
      </c>
      <c r="AW101" s="346">
        <v>14</v>
      </c>
      <c r="AX101" s="346">
        <v>12</v>
      </c>
      <c r="AY101" s="346">
        <v>16</v>
      </c>
      <c r="AZ101" s="346">
        <v>17</v>
      </c>
      <c r="BA101" s="362"/>
      <c r="BB101" s="348">
        <v>12.917517451065301</v>
      </c>
      <c r="BC101" s="375">
        <v>0.87395592982465198</v>
      </c>
      <c r="BD101" s="375">
        <v>4.4615265571919499E-2</v>
      </c>
      <c r="BE101" s="375">
        <v>5.9854790276669999E-4</v>
      </c>
      <c r="BF101" s="373"/>
      <c r="BG101" s="348">
        <v>69.8887</v>
      </c>
      <c r="BH101" s="348">
        <v>3.4062399999999999</v>
      </c>
      <c r="BI101" s="348">
        <v>20.875699999999998</v>
      </c>
      <c r="BJ101" s="348">
        <v>5.8293600000000003</v>
      </c>
      <c r="BK101" s="373"/>
      <c r="BL101" s="372" t="s">
        <v>4340</v>
      </c>
      <c r="BM101" s="372" t="s">
        <v>4341</v>
      </c>
      <c r="BN101" s="372" t="s">
        <v>4342</v>
      </c>
      <c r="BO101" s="372" t="s">
        <v>4308</v>
      </c>
      <c r="BP101" s="372" t="s">
        <v>630</v>
      </c>
      <c r="BQ101" s="373"/>
      <c r="BR101" s="354" t="s">
        <v>554</v>
      </c>
    </row>
    <row r="102" spans="1:70" s="428" customFormat="1" x14ac:dyDescent="0.25">
      <c r="A102" s="345" t="s">
        <v>4383</v>
      </c>
      <c r="B102" s="373"/>
      <c r="C102" s="719">
        <v>44923</v>
      </c>
      <c r="D102" s="373"/>
      <c r="E102" s="346">
        <v>69.31</v>
      </c>
      <c r="F102" s="373"/>
      <c r="G102" s="347">
        <v>13.6708</v>
      </c>
      <c r="H102" s="374"/>
      <c r="I102" s="348">
        <v>-2.4899999999999999E-2</v>
      </c>
      <c r="J102" s="348">
        <v>0.47849999999999998</v>
      </c>
      <c r="K102" s="348">
        <v>0.62270000000000003</v>
      </c>
      <c r="L102" s="348">
        <v>-5.3400000000000003E-2</v>
      </c>
      <c r="M102" s="348">
        <v>-5.742</v>
      </c>
      <c r="N102" s="350">
        <v>-3.5604</v>
      </c>
      <c r="O102" s="348">
        <v>-0.13980000000000001</v>
      </c>
      <c r="P102" s="348">
        <v>8.0777999999999999</v>
      </c>
      <c r="Q102" s="348" t="s">
        <v>430</v>
      </c>
      <c r="R102" s="348" t="s">
        <v>430</v>
      </c>
      <c r="S102" s="348">
        <v>0.92279999999999995</v>
      </c>
      <c r="T102" s="348">
        <v>8.2561</v>
      </c>
      <c r="U102" s="348">
        <v>-7.2794999999999996</v>
      </c>
      <c r="V102" s="348">
        <v>-1.5044</v>
      </c>
      <c r="W102" s="348">
        <v>0.92279999999999995</v>
      </c>
      <c r="X102" s="348">
        <v>9.2055000000000007</v>
      </c>
      <c r="Y102" s="374"/>
      <c r="Z102" s="346">
        <v>8</v>
      </c>
      <c r="AA102" s="346">
        <v>18</v>
      </c>
      <c r="AB102" s="346">
        <v>21</v>
      </c>
      <c r="AC102" s="346">
        <v>23</v>
      </c>
      <c r="AD102" s="346">
        <v>23</v>
      </c>
      <c r="AE102" s="346">
        <v>17</v>
      </c>
      <c r="AF102" s="346">
        <v>14</v>
      </c>
      <c r="AG102" s="346">
        <v>21</v>
      </c>
      <c r="AH102" s="346" t="s">
        <v>430</v>
      </c>
      <c r="AI102" s="346" t="s">
        <v>430</v>
      </c>
      <c r="AJ102" s="346">
        <v>18</v>
      </c>
      <c r="AK102" s="346">
        <v>23</v>
      </c>
      <c r="AL102" s="346">
        <v>22</v>
      </c>
      <c r="AM102" s="346">
        <v>19</v>
      </c>
      <c r="AN102" s="346">
        <v>18</v>
      </c>
      <c r="AO102" s="373"/>
      <c r="AP102" s="348" t="s">
        <v>430</v>
      </c>
      <c r="AQ102" s="348" t="s">
        <v>430</v>
      </c>
      <c r="AR102" s="348" t="s">
        <v>430</v>
      </c>
      <c r="AS102" s="348">
        <v>2.97</v>
      </c>
      <c r="AT102" s="348">
        <v>-5.48</v>
      </c>
      <c r="AU102" s="351"/>
      <c r="AV102" s="346" t="s">
        <v>430</v>
      </c>
      <c r="AW102" s="346" t="s">
        <v>430</v>
      </c>
      <c r="AX102" s="346" t="s">
        <v>430</v>
      </c>
      <c r="AY102" s="346">
        <v>17</v>
      </c>
      <c r="AZ102" s="346">
        <v>22</v>
      </c>
      <c r="BA102" s="362"/>
      <c r="BB102" s="348">
        <v>12.005744357854701</v>
      </c>
      <c r="BC102" s="375">
        <v>0.99280166399801795</v>
      </c>
      <c r="BD102" s="375">
        <v>2.8769105537741299E-2</v>
      </c>
      <c r="BE102" s="375">
        <v>-2.38201058350518E-2</v>
      </c>
      <c r="BF102" s="373"/>
      <c r="BG102" s="348">
        <v>99.336600000000004</v>
      </c>
      <c r="BH102" s="348" t="s">
        <v>430</v>
      </c>
      <c r="BI102" s="348" t="s">
        <v>430</v>
      </c>
      <c r="BJ102" s="348">
        <v>0.66339999999999999</v>
      </c>
      <c r="BK102" s="373"/>
      <c r="BL102" s="372" t="s">
        <v>4344</v>
      </c>
      <c r="BM102" s="372" t="s">
        <v>4345</v>
      </c>
      <c r="BN102" s="372" t="s">
        <v>4346</v>
      </c>
      <c r="BO102" s="372" t="s">
        <v>4347</v>
      </c>
      <c r="BP102" s="372" t="s">
        <v>1117</v>
      </c>
      <c r="BQ102" s="373"/>
      <c r="BR102" s="354" t="s">
        <v>554</v>
      </c>
    </row>
    <row r="103" spans="1:70" s="428" customFormat="1" x14ac:dyDescent="0.25">
      <c r="A103" s="345" t="s">
        <v>4384</v>
      </c>
      <c r="B103" s="373"/>
      <c r="C103" s="719">
        <v>43097</v>
      </c>
      <c r="D103" s="373"/>
      <c r="E103" s="346">
        <v>50.837699999999998</v>
      </c>
      <c r="F103" s="373"/>
      <c r="G103" s="347">
        <v>21.7</v>
      </c>
      <c r="H103" s="374"/>
      <c r="I103" s="348">
        <v>-0.2757</v>
      </c>
      <c r="J103" s="348">
        <v>0.1847</v>
      </c>
      <c r="K103" s="348">
        <v>0.78959999999999997</v>
      </c>
      <c r="L103" s="348">
        <v>0.74280000000000002</v>
      </c>
      <c r="M103" s="348">
        <v>-4.1943000000000001</v>
      </c>
      <c r="N103" s="350">
        <v>-5.2401999999999997</v>
      </c>
      <c r="O103" s="348">
        <v>-2.3134999999999999</v>
      </c>
      <c r="P103" s="348">
        <v>10.5458</v>
      </c>
      <c r="Q103" s="348">
        <v>10.3635</v>
      </c>
      <c r="R103" s="348" t="s">
        <v>430</v>
      </c>
      <c r="S103" s="348">
        <v>0.64939999999999998</v>
      </c>
      <c r="T103" s="348">
        <v>10.5451</v>
      </c>
      <c r="U103" s="348">
        <v>-5.4878</v>
      </c>
      <c r="V103" s="348">
        <v>-2.9083000000000001</v>
      </c>
      <c r="W103" s="348">
        <v>0.64939999999999998</v>
      </c>
      <c r="X103" s="348">
        <v>9.4803999999999995</v>
      </c>
      <c r="Y103" s="374"/>
      <c r="Z103" s="346">
        <v>21</v>
      </c>
      <c r="AA103" s="346">
        <v>24</v>
      </c>
      <c r="AB103" s="346">
        <v>19</v>
      </c>
      <c r="AC103" s="346">
        <v>20</v>
      </c>
      <c r="AD103" s="346">
        <v>20</v>
      </c>
      <c r="AE103" s="346">
        <v>21</v>
      </c>
      <c r="AF103" s="346">
        <v>19</v>
      </c>
      <c r="AG103" s="346">
        <v>15</v>
      </c>
      <c r="AH103" s="346">
        <v>16</v>
      </c>
      <c r="AI103" s="346" t="s">
        <v>430</v>
      </c>
      <c r="AJ103" s="346">
        <v>22</v>
      </c>
      <c r="AK103" s="346">
        <v>18</v>
      </c>
      <c r="AL103" s="346">
        <v>19</v>
      </c>
      <c r="AM103" s="346">
        <v>23</v>
      </c>
      <c r="AN103" s="346">
        <v>22</v>
      </c>
      <c r="AO103" s="373"/>
      <c r="AP103" s="348" t="s">
        <v>430</v>
      </c>
      <c r="AQ103" s="348">
        <v>11.41</v>
      </c>
      <c r="AR103" s="348">
        <v>8.35</v>
      </c>
      <c r="AS103" s="348">
        <v>2.63</v>
      </c>
      <c r="AT103" s="348">
        <v>-4.72</v>
      </c>
      <c r="AU103" s="351"/>
      <c r="AV103" s="346" t="s">
        <v>430</v>
      </c>
      <c r="AW103" s="346">
        <v>15</v>
      </c>
      <c r="AX103" s="346">
        <v>16</v>
      </c>
      <c r="AY103" s="346">
        <v>20</v>
      </c>
      <c r="AZ103" s="346">
        <v>21</v>
      </c>
      <c r="BA103" s="362"/>
      <c r="BB103" s="348">
        <v>15.8034418352317</v>
      </c>
      <c r="BC103" s="375">
        <v>1.1035524905131999</v>
      </c>
      <c r="BD103" s="375">
        <v>3.5244827197544203E-2</v>
      </c>
      <c r="BE103" s="375">
        <v>-0.20292104228670399</v>
      </c>
      <c r="BF103" s="373"/>
      <c r="BG103" s="348">
        <v>65.607900000000001</v>
      </c>
      <c r="BH103" s="348">
        <v>29.746500000000001</v>
      </c>
      <c r="BI103" s="348">
        <v>1.04799</v>
      </c>
      <c r="BJ103" s="348">
        <v>3.59761</v>
      </c>
      <c r="BK103" s="373"/>
      <c r="BL103" s="372" t="s">
        <v>4349</v>
      </c>
      <c r="BM103" s="372" t="s">
        <v>1009</v>
      </c>
      <c r="BN103" s="372" t="s">
        <v>4350</v>
      </c>
      <c r="BO103" s="372" t="s">
        <v>4351</v>
      </c>
      <c r="BP103" s="372" t="s">
        <v>4352</v>
      </c>
      <c r="BQ103" s="373"/>
      <c r="BR103" s="354" t="s">
        <v>554</v>
      </c>
    </row>
    <row r="104" spans="1:70" s="428" customFormat="1" x14ac:dyDescent="0.25">
      <c r="A104" s="345" t="s">
        <v>4385</v>
      </c>
      <c r="B104" s="373"/>
      <c r="C104" s="719">
        <v>43490</v>
      </c>
      <c r="D104" s="373"/>
      <c r="E104" s="346">
        <v>47.615099999999998</v>
      </c>
      <c r="F104" s="373"/>
      <c r="G104" s="347">
        <v>23.722999999999999</v>
      </c>
      <c r="H104" s="374"/>
      <c r="I104" s="348">
        <v>-0.20069999999999999</v>
      </c>
      <c r="J104" s="348">
        <v>0.44290000000000002</v>
      </c>
      <c r="K104" s="348">
        <v>1.5479000000000001</v>
      </c>
      <c r="L104" s="348">
        <v>2.7486000000000002</v>
      </c>
      <c r="M104" s="348">
        <v>-1.2977000000000001</v>
      </c>
      <c r="N104" s="350">
        <v>-1.1990000000000001</v>
      </c>
      <c r="O104" s="348">
        <v>-5.7119</v>
      </c>
      <c r="P104" s="348">
        <v>9.0722000000000005</v>
      </c>
      <c r="Q104" s="348">
        <v>9.7622</v>
      </c>
      <c r="R104" s="348" t="s">
        <v>430</v>
      </c>
      <c r="S104" s="348">
        <v>0.82920000000000005</v>
      </c>
      <c r="T104" s="348">
        <v>12.663</v>
      </c>
      <c r="U104" s="348">
        <v>-2.6185</v>
      </c>
      <c r="V104" s="348">
        <v>2.4468000000000001</v>
      </c>
      <c r="W104" s="348">
        <v>0.82920000000000005</v>
      </c>
      <c r="X104" s="348">
        <v>12.247999999999999</v>
      </c>
      <c r="Y104" s="374"/>
      <c r="Z104" s="346">
        <v>16</v>
      </c>
      <c r="AA104" s="346">
        <v>21</v>
      </c>
      <c r="AB104" s="346">
        <v>16</v>
      </c>
      <c r="AC104" s="346">
        <v>15</v>
      </c>
      <c r="AD104" s="346">
        <v>16</v>
      </c>
      <c r="AE104" s="346">
        <v>11</v>
      </c>
      <c r="AF104" s="346">
        <v>22</v>
      </c>
      <c r="AG104" s="346">
        <v>19</v>
      </c>
      <c r="AH104" s="346">
        <v>17</v>
      </c>
      <c r="AI104" s="346" t="s">
        <v>430</v>
      </c>
      <c r="AJ104" s="346">
        <v>19</v>
      </c>
      <c r="AK104" s="346">
        <v>16</v>
      </c>
      <c r="AL104" s="346">
        <v>15</v>
      </c>
      <c r="AM104" s="346">
        <v>11</v>
      </c>
      <c r="AN104" s="346">
        <v>19</v>
      </c>
      <c r="AO104" s="373"/>
      <c r="AP104" s="348" t="s">
        <v>430</v>
      </c>
      <c r="AQ104" s="348">
        <v>10.41</v>
      </c>
      <c r="AR104" s="348">
        <v>7.39</v>
      </c>
      <c r="AS104" s="348">
        <v>2.27</v>
      </c>
      <c r="AT104" s="348">
        <v>1.76</v>
      </c>
      <c r="AU104" s="351"/>
      <c r="AV104" s="346" t="s">
        <v>430</v>
      </c>
      <c r="AW104" s="346">
        <v>16</v>
      </c>
      <c r="AX104" s="346">
        <v>17</v>
      </c>
      <c r="AY104" s="346">
        <v>21</v>
      </c>
      <c r="AZ104" s="346">
        <v>14</v>
      </c>
      <c r="BA104" s="362"/>
      <c r="BB104" s="348">
        <v>15.915505501254501</v>
      </c>
      <c r="BC104" s="375">
        <v>1.09073428667532</v>
      </c>
      <c r="BD104" s="375">
        <v>2.8464293195796402E-2</v>
      </c>
      <c r="BE104" s="375">
        <v>-0.29806033798117298</v>
      </c>
      <c r="BF104" s="373"/>
      <c r="BG104" s="348">
        <v>64.336200000000005</v>
      </c>
      <c r="BH104" s="348">
        <v>8.4497800000000005</v>
      </c>
      <c r="BI104" s="348">
        <v>25.560199999999998</v>
      </c>
      <c r="BJ104" s="348">
        <v>1.6538200000000001</v>
      </c>
      <c r="BK104" s="373"/>
      <c r="BL104" s="372" t="s">
        <v>4354</v>
      </c>
      <c r="BM104" s="372" t="s">
        <v>1139</v>
      </c>
      <c r="BN104" s="372" t="s">
        <v>4355</v>
      </c>
      <c r="BO104" s="372" t="s">
        <v>4356</v>
      </c>
      <c r="BP104" s="372" t="s">
        <v>4357</v>
      </c>
      <c r="BQ104" s="373"/>
      <c r="BR104" s="354" t="s">
        <v>554</v>
      </c>
    </row>
    <row r="105" spans="1:70" s="428" customFormat="1" x14ac:dyDescent="0.25">
      <c r="A105" s="345" t="s">
        <v>4386</v>
      </c>
      <c r="B105" s="373"/>
      <c r="C105" s="719">
        <v>42368</v>
      </c>
      <c r="D105" s="373"/>
      <c r="E105" s="889">
        <v>43.7</v>
      </c>
      <c r="F105" s="373"/>
      <c r="G105" s="347" t="s">
        <v>430</v>
      </c>
      <c r="H105" s="374"/>
      <c r="I105" s="348" t="s">
        <v>430</v>
      </c>
      <c r="J105" s="348" t="s">
        <v>430</v>
      </c>
      <c r="K105" s="348" t="s">
        <v>430</v>
      </c>
      <c r="L105" s="348" t="s">
        <v>430</v>
      </c>
      <c r="M105" s="348" t="s">
        <v>430</v>
      </c>
      <c r="N105" s="350" t="s">
        <v>430</v>
      </c>
      <c r="O105" s="348" t="s">
        <v>430</v>
      </c>
      <c r="P105" s="348" t="s">
        <v>430</v>
      </c>
      <c r="Q105" s="348" t="s">
        <v>430</v>
      </c>
      <c r="R105" s="348" t="s">
        <v>430</v>
      </c>
      <c r="S105" s="348" t="s">
        <v>430</v>
      </c>
      <c r="T105" s="348" t="s">
        <v>430</v>
      </c>
      <c r="U105" s="348" t="s">
        <v>430</v>
      </c>
      <c r="V105" s="348" t="s">
        <v>430</v>
      </c>
      <c r="W105" s="348" t="s">
        <v>430</v>
      </c>
      <c r="X105" s="348" t="s">
        <v>430</v>
      </c>
      <c r="Y105" s="374"/>
      <c r="Z105" s="346" t="s">
        <v>430</v>
      </c>
      <c r="AA105" s="346" t="s">
        <v>430</v>
      </c>
      <c r="AB105" s="346" t="s">
        <v>430</v>
      </c>
      <c r="AC105" s="346" t="s">
        <v>430</v>
      </c>
      <c r="AD105" s="346" t="s">
        <v>430</v>
      </c>
      <c r="AE105" s="346" t="s">
        <v>430</v>
      </c>
      <c r="AF105" s="346" t="s">
        <v>430</v>
      </c>
      <c r="AG105" s="346" t="s">
        <v>430</v>
      </c>
      <c r="AH105" s="346" t="s">
        <v>430</v>
      </c>
      <c r="AI105" s="346" t="s">
        <v>430</v>
      </c>
      <c r="AJ105" s="346" t="s">
        <v>430</v>
      </c>
      <c r="AK105" s="346" t="s">
        <v>430</v>
      </c>
      <c r="AL105" s="346" t="s">
        <v>430</v>
      </c>
      <c r="AM105" s="346" t="s">
        <v>430</v>
      </c>
      <c r="AN105" s="346" t="s">
        <v>430</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13.829409099336701</v>
      </c>
      <c r="BC105" s="375">
        <v>0.93404252039228397</v>
      </c>
      <c r="BD105" s="375">
        <v>2.4761702613633901E-2</v>
      </c>
      <c r="BE105" s="375">
        <v>-0.19378288099002899</v>
      </c>
      <c r="BF105" s="373"/>
      <c r="BG105" s="348" t="s">
        <v>430</v>
      </c>
      <c r="BH105" s="348" t="s">
        <v>430</v>
      </c>
      <c r="BI105" s="348" t="s">
        <v>430</v>
      </c>
      <c r="BJ105" s="348" t="s">
        <v>430</v>
      </c>
      <c r="BK105" s="373"/>
      <c r="BL105" s="372" t="s">
        <v>430</v>
      </c>
      <c r="BM105" s="372" t="s">
        <v>430</v>
      </c>
      <c r="BN105" s="372" t="s">
        <v>430</v>
      </c>
      <c r="BO105" s="372" t="s">
        <v>430</v>
      </c>
      <c r="BP105" s="372" t="s">
        <v>430</v>
      </c>
      <c r="BQ105" s="373"/>
      <c r="BR105" s="354" t="s">
        <v>554</v>
      </c>
    </row>
    <row r="106" spans="1:70" x14ac:dyDescent="0.25">
      <c r="A106" s="36" t="s">
        <v>93</v>
      </c>
      <c r="B106" s="43"/>
      <c r="C106" s="720"/>
      <c r="D106" s="43"/>
      <c r="E106" s="51"/>
      <c r="F106" s="43"/>
      <c r="G106" s="55"/>
      <c r="H106" s="66"/>
      <c r="I106" s="59">
        <v>-9.7799999999999998E-2</v>
      </c>
      <c r="J106" s="59">
        <v>0.74539999999999995</v>
      </c>
      <c r="K106" s="59">
        <v>1.9211</v>
      </c>
      <c r="L106" s="59">
        <v>3.6107</v>
      </c>
      <c r="M106" s="59">
        <v>0.2412</v>
      </c>
      <c r="N106" s="70">
        <v>-0.82679999999999998</v>
      </c>
      <c r="O106" s="59">
        <v>0.25019999999999998</v>
      </c>
      <c r="P106" s="59">
        <v>12.4618</v>
      </c>
      <c r="Q106" s="59">
        <v>12.438700000000001</v>
      </c>
      <c r="R106" s="59">
        <v>14.5107</v>
      </c>
      <c r="S106" s="59">
        <v>1.1913</v>
      </c>
      <c r="T106" s="59">
        <v>14.070600000000001</v>
      </c>
      <c r="U106" s="59">
        <v>-1.4450000000000001</v>
      </c>
      <c r="V106" s="59">
        <v>2.2829000000000002</v>
      </c>
      <c r="W106" s="59">
        <v>1.1913</v>
      </c>
      <c r="X106" s="59">
        <v>14.2339</v>
      </c>
      <c r="Y106" s="66"/>
      <c r="Z106" s="51">
        <v>24</v>
      </c>
      <c r="AA106" s="51">
        <v>24</v>
      </c>
      <c r="AB106" s="51">
        <v>24</v>
      </c>
      <c r="AC106" s="51">
        <v>24</v>
      </c>
      <c r="AD106" s="51">
        <v>24</v>
      </c>
      <c r="AE106" s="51">
        <v>24</v>
      </c>
      <c r="AF106" s="51">
        <v>23</v>
      </c>
      <c r="AG106" s="51">
        <v>22</v>
      </c>
      <c r="AH106" s="51">
        <v>17</v>
      </c>
      <c r="AI106" s="51">
        <v>12</v>
      </c>
      <c r="AJ106" s="51">
        <v>24</v>
      </c>
      <c r="AK106" s="51">
        <v>24</v>
      </c>
      <c r="AL106" s="51">
        <v>24</v>
      </c>
      <c r="AM106" s="51">
        <v>24</v>
      </c>
      <c r="AN106" s="51">
        <v>24</v>
      </c>
      <c r="AO106" s="43"/>
      <c r="AP106" s="59">
        <v>14.7616666666667</v>
      </c>
      <c r="AQ106" s="59">
        <v>14.6075</v>
      </c>
      <c r="AR106" s="59">
        <v>11.268823529411801</v>
      </c>
      <c r="AS106" s="59">
        <v>5.75</v>
      </c>
      <c r="AT106" s="59">
        <v>3.14916666666667</v>
      </c>
      <c r="AU106" s="78"/>
      <c r="AV106" s="51">
        <v>12</v>
      </c>
      <c r="AW106" s="51">
        <v>16</v>
      </c>
      <c r="AX106" s="51">
        <v>17</v>
      </c>
      <c r="AY106" s="51">
        <v>22</v>
      </c>
      <c r="AZ106" s="51">
        <v>24</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1"/>
      <c r="D107" s="44"/>
      <c r="E107" s="52"/>
      <c r="F107" s="44"/>
      <c r="G107" s="56"/>
      <c r="H107" s="67"/>
      <c r="I107" s="60">
        <v>0.29380000000000001</v>
      </c>
      <c r="J107" s="60">
        <v>1.6995</v>
      </c>
      <c r="K107" s="60">
        <v>3.6292</v>
      </c>
      <c r="L107" s="60">
        <v>8.7903000000000002</v>
      </c>
      <c r="M107" s="60">
        <v>12.094200000000001</v>
      </c>
      <c r="N107" s="71">
        <v>11.1737</v>
      </c>
      <c r="O107" s="60">
        <v>6.3418999999999999</v>
      </c>
      <c r="P107" s="60">
        <v>18.844799999999999</v>
      </c>
      <c r="Q107" s="60">
        <v>16.360800000000001</v>
      </c>
      <c r="R107" s="60">
        <v>20.673999999999999</v>
      </c>
      <c r="S107" s="60">
        <v>2.5588000000000002</v>
      </c>
      <c r="T107" s="60">
        <v>23.982399999999998</v>
      </c>
      <c r="U107" s="60">
        <v>8.4591999999999992</v>
      </c>
      <c r="V107" s="60">
        <v>12.7864</v>
      </c>
      <c r="W107" s="60">
        <v>2.5588000000000002</v>
      </c>
      <c r="X107" s="60">
        <v>19.9651</v>
      </c>
      <c r="Y107" s="67"/>
      <c r="Z107" s="52"/>
      <c r="AA107" s="52"/>
      <c r="AB107" s="52"/>
      <c r="AC107" s="52"/>
      <c r="AD107" s="52"/>
      <c r="AE107" s="52"/>
      <c r="AF107" s="52"/>
      <c r="AG107" s="52"/>
      <c r="AH107" s="52"/>
      <c r="AI107" s="52"/>
      <c r="AJ107" s="52"/>
      <c r="AK107" s="52"/>
      <c r="AL107" s="52"/>
      <c r="AM107" s="52"/>
      <c r="AN107" s="52"/>
      <c r="AO107" s="44"/>
      <c r="AP107" s="60">
        <v>21.91</v>
      </c>
      <c r="AQ107" s="60">
        <v>22.64</v>
      </c>
      <c r="AR107" s="60">
        <v>16.13</v>
      </c>
      <c r="AS107" s="60">
        <v>11.21</v>
      </c>
      <c r="AT107" s="60">
        <v>20.32</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1"/>
      <c r="D108" s="44"/>
      <c r="E108" s="52"/>
      <c r="F108" s="44"/>
      <c r="G108" s="56"/>
      <c r="H108" s="67"/>
      <c r="I108" s="60">
        <v>-0.48159999999999997</v>
      </c>
      <c r="J108" s="60">
        <v>0.1847</v>
      </c>
      <c r="K108" s="60">
        <v>-0.22620000000000001</v>
      </c>
      <c r="L108" s="60">
        <v>-1.1197999999999999</v>
      </c>
      <c r="M108" s="60">
        <v>-5.8319000000000001</v>
      </c>
      <c r="N108" s="71">
        <v>-7.8691000000000004</v>
      </c>
      <c r="O108" s="60">
        <v>-7.4329999999999998</v>
      </c>
      <c r="P108" s="60">
        <v>5.6307999999999998</v>
      </c>
      <c r="Q108" s="60">
        <v>9.7622</v>
      </c>
      <c r="R108" s="60">
        <v>11.341100000000001</v>
      </c>
      <c r="S108" s="60">
        <v>0.1293</v>
      </c>
      <c r="T108" s="60">
        <v>6.5195999999999996</v>
      </c>
      <c r="U108" s="60">
        <v>-7.4261999999999997</v>
      </c>
      <c r="V108" s="60">
        <v>-5.5753000000000004</v>
      </c>
      <c r="W108" s="60">
        <v>0.1293</v>
      </c>
      <c r="X108" s="60">
        <v>8.1628000000000007</v>
      </c>
      <c r="Y108" s="67"/>
      <c r="Z108" s="52"/>
      <c r="AA108" s="52"/>
      <c r="AB108" s="52"/>
      <c r="AC108" s="52"/>
      <c r="AD108" s="52"/>
      <c r="AE108" s="52"/>
      <c r="AF108" s="52"/>
      <c r="AG108" s="52"/>
      <c r="AH108" s="52"/>
      <c r="AI108" s="52"/>
      <c r="AJ108" s="52"/>
      <c r="AK108" s="52"/>
      <c r="AL108" s="52"/>
      <c r="AM108" s="52"/>
      <c r="AN108" s="52"/>
      <c r="AO108" s="44"/>
      <c r="AP108" s="60">
        <v>12.14</v>
      </c>
      <c r="AQ108" s="60">
        <v>10.41</v>
      </c>
      <c r="AR108" s="60">
        <v>7.39</v>
      </c>
      <c r="AS108" s="60">
        <v>-0.95</v>
      </c>
      <c r="AT108" s="60">
        <v>-8.3000000000000007</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2"/>
      <c r="D109" s="45"/>
      <c r="E109" s="53"/>
      <c r="F109" s="45"/>
      <c r="G109" s="57"/>
      <c r="H109" s="68"/>
      <c r="I109" s="61">
        <v>-0.12934999999999999</v>
      </c>
      <c r="J109" s="61">
        <v>0.63514999999999999</v>
      </c>
      <c r="K109" s="61">
        <v>2.0057999999999998</v>
      </c>
      <c r="L109" s="61">
        <v>3.5200499999999999</v>
      </c>
      <c r="M109" s="61">
        <v>0.96825000000000006</v>
      </c>
      <c r="N109" s="72">
        <v>-2.0535000000000001</v>
      </c>
      <c r="O109" s="61">
        <v>0.36630000000000001</v>
      </c>
      <c r="P109" s="61">
        <v>11.778600000000001</v>
      </c>
      <c r="Q109" s="61">
        <v>11.696999999999999</v>
      </c>
      <c r="R109" s="61">
        <v>13.7476</v>
      </c>
      <c r="S109" s="61">
        <v>1.0712999999999999</v>
      </c>
      <c r="T109" s="61">
        <v>13.757</v>
      </c>
      <c r="U109" s="61">
        <v>-0.53639999999999999</v>
      </c>
      <c r="V109" s="61">
        <v>1.4220999999999999</v>
      </c>
      <c r="W109" s="61">
        <v>1.0712999999999999</v>
      </c>
      <c r="X109" s="61">
        <v>14.1997</v>
      </c>
      <c r="Y109" s="68"/>
      <c r="Z109" s="53"/>
      <c r="AA109" s="53"/>
      <c r="AB109" s="53"/>
      <c r="AC109" s="53"/>
      <c r="AD109" s="53"/>
      <c r="AE109" s="53"/>
      <c r="AF109" s="53"/>
      <c r="AG109" s="53"/>
      <c r="AH109" s="53"/>
      <c r="AI109" s="53"/>
      <c r="AJ109" s="53"/>
      <c r="AK109" s="53"/>
      <c r="AL109" s="53"/>
      <c r="AM109" s="53"/>
      <c r="AN109" s="53"/>
      <c r="AO109" s="45"/>
      <c r="AP109" s="61">
        <v>14.18</v>
      </c>
      <c r="AQ109" s="61">
        <v>13.97</v>
      </c>
      <c r="AR109" s="61">
        <v>10.07</v>
      </c>
      <c r="AS109" s="61">
        <v>4.58</v>
      </c>
      <c r="AT109" s="61">
        <v>3.51</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662</v>
      </c>
      <c r="B111" s="401"/>
      <c r="C111" s="730"/>
      <c r="D111" s="401"/>
      <c r="E111" s="401"/>
      <c r="F111" s="401"/>
      <c r="G111" s="401"/>
      <c r="H111" s="406"/>
      <c r="I111" s="405">
        <v>-0.12770000000000001</v>
      </c>
      <c r="J111" s="405">
        <v>0.70050000000000001</v>
      </c>
      <c r="K111" s="405">
        <v>1.2959000000000001</v>
      </c>
      <c r="L111" s="405">
        <v>2.7721</v>
      </c>
      <c r="M111" s="405">
        <v>-0.86599999999999999</v>
      </c>
      <c r="N111" s="407">
        <v>-0.37219999999999998</v>
      </c>
      <c r="O111" s="405">
        <v>0.60589999999999999</v>
      </c>
      <c r="P111" s="405">
        <v>12.1251</v>
      </c>
      <c r="Q111" s="405">
        <v>12.0046</v>
      </c>
      <c r="R111" s="405">
        <v>13.678699999999999</v>
      </c>
      <c r="S111" s="405">
        <v>1.0944</v>
      </c>
      <c r="T111" s="405">
        <v>13.3239</v>
      </c>
      <c r="U111" s="405">
        <v>-2.4782999999999999</v>
      </c>
      <c r="V111" s="405">
        <v>2.4199000000000002</v>
      </c>
      <c r="W111" s="405">
        <v>1.0944</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13.74</v>
      </c>
      <c r="AQ111" s="405">
        <v>14.09</v>
      </c>
      <c r="AR111" s="405">
        <v>10.53</v>
      </c>
      <c r="AS111" s="405">
        <v>6.01</v>
      </c>
      <c r="AT111" s="405">
        <v>1.97</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1"/>
      <c r="D112" s="372"/>
      <c r="E112" s="372"/>
      <c r="F112" s="372"/>
      <c r="G112" s="372"/>
      <c r="H112" s="374"/>
      <c r="I112" s="348">
        <v>-2.3800000000000002E-2</v>
      </c>
      <c r="J112" s="348">
        <v>0.48820000000000002</v>
      </c>
      <c r="K112" s="348">
        <v>0.6623</v>
      </c>
      <c r="L112" s="348">
        <v>6.1100000000000002E-2</v>
      </c>
      <c r="M112" s="348">
        <v>-5.7176</v>
      </c>
      <c r="N112" s="350">
        <v>-3.4198</v>
      </c>
      <c r="O112" s="348">
        <v>5.91E-2</v>
      </c>
      <c r="P112" s="348">
        <v>8.4113000000000007</v>
      </c>
      <c r="Q112" s="348">
        <v>9.8932000000000002</v>
      </c>
      <c r="R112" s="348">
        <v>12.254300000000001</v>
      </c>
      <c r="S112" s="348">
        <v>0.94899999999999995</v>
      </c>
      <c r="T112" s="348">
        <v>8.4191000000000003</v>
      </c>
      <c r="U112" s="348">
        <v>-7.2321</v>
      </c>
      <c r="V112" s="348">
        <v>-1.3619000000000001</v>
      </c>
      <c r="W112" s="348">
        <v>0.94899999999999995</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11.79</v>
      </c>
      <c r="AQ112" s="348">
        <v>11.19</v>
      </c>
      <c r="AR112" s="348">
        <v>7.61</v>
      </c>
      <c r="AS112" s="348">
        <v>3.22</v>
      </c>
      <c r="AT112" s="348">
        <v>-5.33</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663</v>
      </c>
      <c r="B113" s="372"/>
      <c r="C113" s="731"/>
      <c r="D113" s="372"/>
      <c r="E113" s="372"/>
      <c r="F113" s="372"/>
      <c r="G113" s="372"/>
      <c r="H113" s="374"/>
      <c r="I113" s="348">
        <v>-0.1343</v>
      </c>
      <c r="J113" s="348">
        <v>0.65639999999999998</v>
      </c>
      <c r="K113" s="348">
        <v>1.0236000000000001</v>
      </c>
      <c r="L113" s="348">
        <v>2.5438999999999998</v>
      </c>
      <c r="M113" s="348">
        <v>-1.0758000000000001</v>
      </c>
      <c r="N113" s="350">
        <v>-1.0218</v>
      </c>
      <c r="O113" s="348">
        <v>6.1199999999999997E-2</v>
      </c>
      <c r="P113" s="348">
        <v>11.454800000000001</v>
      </c>
      <c r="Q113" s="348">
        <v>11.0664</v>
      </c>
      <c r="R113" s="348">
        <v>12.426500000000001</v>
      </c>
      <c r="S113" s="348">
        <v>1.0306</v>
      </c>
      <c r="T113" s="348">
        <v>13.1751</v>
      </c>
      <c r="U113" s="348">
        <v>-2.6764000000000001</v>
      </c>
      <c r="V113" s="348">
        <v>2.1930000000000001</v>
      </c>
      <c r="W113" s="348">
        <v>1.0306</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12.61</v>
      </c>
      <c r="AQ113" s="348">
        <v>13.07</v>
      </c>
      <c r="AR113" s="348">
        <v>9.73</v>
      </c>
      <c r="AS113" s="348">
        <v>5.36</v>
      </c>
      <c r="AT113" s="348">
        <v>1.44</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664</v>
      </c>
      <c r="B114" s="372"/>
      <c r="C114" s="731"/>
      <c r="D114" s="372"/>
      <c r="E114" s="372"/>
      <c r="F114" s="372"/>
      <c r="G114" s="372"/>
      <c r="H114" s="374"/>
      <c r="I114" s="348">
        <v>-0.1341</v>
      </c>
      <c r="J114" s="348">
        <v>0.68010000000000004</v>
      </c>
      <c r="K114" s="348">
        <v>1.2284999999999999</v>
      </c>
      <c r="L114" s="348">
        <v>2.9459</v>
      </c>
      <c r="M114" s="348">
        <v>-0.5746</v>
      </c>
      <c r="N114" s="350">
        <v>-7.1900000000000006E-2</v>
      </c>
      <c r="O114" s="348">
        <v>1.0156000000000001</v>
      </c>
      <c r="P114" s="348">
        <v>12.527699999999999</v>
      </c>
      <c r="Q114" s="348">
        <v>12.1816</v>
      </c>
      <c r="R114" s="348">
        <v>13.6541</v>
      </c>
      <c r="S114" s="348">
        <v>1.0894999999999999</v>
      </c>
      <c r="T114" s="348">
        <v>13.620900000000001</v>
      </c>
      <c r="U114" s="348">
        <v>-2.1482000000000001</v>
      </c>
      <c r="V114" s="348">
        <v>2.8761000000000001</v>
      </c>
      <c r="W114" s="348">
        <v>1.0894999999999999</v>
      </c>
      <c r="X114" s="348">
        <v>13.2506</v>
      </c>
      <c r="Y114" s="374"/>
      <c r="Z114" s="346"/>
      <c r="AA114" s="346"/>
      <c r="AB114" s="346"/>
      <c r="AC114" s="346"/>
      <c r="AD114" s="346"/>
      <c r="AE114" s="346"/>
      <c r="AF114" s="346"/>
      <c r="AG114" s="346"/>
      <c r="AH114" s="346"/>
      <c r="AI114" s="346"/>
      <c r="AJ114" s="346"/>
      <c r="AK114" s="346"/>
      <c r="AL114" s="346"/>
      <c r="AM114" s="346"/>
      <c r="AN114" s="346"/>
      <c r="AO114" s="374"/>
      <c r="AP114" s="348">
        <v>13.8</v>
      </c>
      <c r="AQ114" s="348">
        <v>14.26</v>
      </c>
      <c r="AR114" s="348">
        <v>10.84</v>
      </c>
      <c r="AS114" s="348">
        <v>6.4</v>
      </c>
      <c r="AT114" s="348">
        <v>2.4500000000000002</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1214</v>
      </c>
      <c r="B115" s="431"/>
      <c r="C115" s="732"/>
      <c r="D115" s="431"/>
      <c r="E115" s="431"/>
      <c r="F115" s="431"/>
      <c r="G115" s="431"/>
      <c r="H115" s="432"/>
      <c r="I115" s="433">
        <v>-0.2437</v>
      </c>
      <c r="J115" s="433">
        <v>0.70720000000000005</v>
      </c>
      <c r="K115" s="433">
        <v>1.1791</v>
      </c>
      <c r="L115" s="433">
        <v>3.4174000000000002</v>
      </c>
      <c r="M115" s="433">
        <v>0.64459999999999995</v>
      </c>
      <c r="N115" s="434">
        <v>1.7921</v>
      </c>
      <c r="O115" s="433">
        <v>2.1930000000000001</v>
      </c>
      <c r="P115" s="433">
        <v>14.9259</v>
      </c>
      <c r="Q115" s="433">
        <v>14.184799999999999</v>
      </c>
      <c r="R115" s="433">
        <v>15.421099999999999</v>
      </c>
      <c r="S115" s="433">
        <v>1.0670999999999999</v>
      </c>
      <c r="T115" s="433">
        <v>14.571199999999999</v>
      </c>
      <c r="U115" s="433">
        <v>-0.77390000000000003</v>
      </c>
      <c r="V115" s="433">
        <v>5.0015999999999998</v>
      </c>
      <c r="W115" s="433">
        <v>1.0670999999999999</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15.77</v>
      </c>
      <c r="AQ115" s="433">
        <v>16.78</v>
      </c>
      <c r="AR115" s="433">
        <v>13.08</v>
      </c>
      <c r="AS115" s="433">
        <v>8.1300000000000008</v>
      </c>
      <c r="AT115" s="433">
        <v>4.67</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179</v>
      </c>
    </row>
    <row r="120" spans="1:65" x14ac:dyDescent="0.25">
      <c r="A120" s="488" t="s">
        <v>10409</v>
      </c>
    </row>
    <row r="121" spans="1:65" x14ac:dyDescent="0.25">
      <c r="A12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7F175-69CF-44C1-AACD-75754FBBD192}">
  <sheetPr codeName="Sheet18"/>
  <dimension ref="A1:BT64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161</v>
      </c>
    </row>
    <row r="4" spans="1:72" x14ac:dyDescent="0.25">
      <c r="A4" s="488" t="s">
        <v>425</v>
      </c>
    </row>
    <row r="5" spans="1:72" ht="33" x14ac:dyDescent="0.25">
      <c r="A5" s="1075" t="s">
        <v>162</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0" t="s">
        <v>4</v>
      </c>
      <c r="BA5" s="1100"/>
      <c r="BB5" s="1114" t="s">
        <v>76</v>
      </c>
      <c r="BC5" s="1099"/>
      <c r="BD5" s="1099"/>
      <c r="BE5" s="1111"/>
      <c r="BF5" s="1100"/>
      <c r="BG5" s="1082" t="s">
        <v>160</v>
      </c>
      <c r="BH5" s="1076"/>
      <c r="BI5" s="1060" t="s">
        <v>81</v>
      </c>
      <c r="BJ5" s="1099"/>
      <c r="BK5" s="1099"/>
      <c r="BL5" s="1099"/>
      <c r="BM5" s="1100"/>
      <c r="BN5" s="1100" t="s">
        <v>87</v>
      </c>
      <c r="BO5" s="1101"/>
      <c r="BP5" s="1101"/>
      <c r="BQ5" s="1101"/>
      <c r="BR5" s="1102"/>
      <c r="BS5" s="1076"/>
      <c r="BT5" s="1106" t="s">
        <v>88</v>
      </c>
    </row>
    <row r="6" spans="1:72"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09"/>
      <c r="BA6" s="1103"/>
      <c r="BB6" s="303" t="s">
        <v>72</v>
      </c>
      <c r="BC6" s="303" t="s">
        <v>73</v>
      </c>
      <c r="BD6" s="303" t="s">
        <v>74</v>
      </c>
      <c r="BE6" s="327" t="s">
        <v>75</v>
      </c>
      <c r="BF6" s="1103"/>
      <c r="BG6" s="1113"/>
      <c r="BH6" s="1077"/>
      <c r="BI6" s="326" t="s">
        <v>77</v>
      </c>
      <c r="BJ6" s="303" t="s">
        <v>78</v>
      </c>
      <c r="BK6" s="303" t="s">
        <v>79</v>
      </c>
      <c r="BL6" s="327" t="s">
        <v>80</v>
      </c>
      <c r="BM6" s="1077"/>
      <c r="BN6" s="83" t="s">
        <v>82</v>
      </c>
      <c r="BO6" s="28" t="s">
        <v>83</v>
      </c>
      <c r="BP6" s="28" t="s">
        <v>84</v>
      </c>
      <c r="BQ6" s="28" t="s">
        <v>85</v>
      </c>
      <c r="BR6" s="82" t="s">
        <v>86</v>
      </c>
      <c r="BS6" s="1077"/>
      <c r="BT6" s="1107"/>
    </row>
    <row r="7" spans="1:72" ht="14.5" x14ac:dyDescent="0.25">
      <c r="A7" s="29" t="s">
        <v>163</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4460</v>
      </c>
      <c r="B8" s="402"/>
      <c r="C8" s="724">
        <v>36570</v>
      </c>
      <c r="D8" s="402"/>
      <c r="E8" s="403">
        <v>29169.7</v>
      </c>
      <c r="F8" s="402"/>
      <c r="G8" s="404">
        <v>166.64429999999999</v>
      </c>
      <c r="H8" s="406"/>
      <c r="I8" s="405">
        <v>-2.4500000000000001E-2</v>
      </c>
      <c r="J8" s="405">
        <v>0.48139999999999999</v>
      </c>
      <c r="K8" s="405">
        <v>0.64849999999999997</v>
      </c>
      <c r="L8" s="405">
        <v>1.5E-3</v>
      </c>
      <c r="M8" s="405">
        <v>-5.8518999999999997</v>
      </c>
      <c r="N8" s="407">
        <v>-3.6947000000000001</v>
      </c>
      <c r="O8" s="405">
        <v>-0.22800000000000001</v>
      </c>
      <c r="P8" s="405">
        <v>8.0396999999999998</v>
      </c>
      <c r="Q8" s="405">
        <v>9.5214999999999996</v>
      </c>
      <c r="R8" s="405">
        <v>11.8558</v>
      </c>
      <c r="S8" s="405">
        <v>0.93920000000000003</v>
      </c>
      <c r="T8" s="405">
        <v>8.3369</v>
      </c>
      <c r="U8" s="405">
        <v>-7.3784000000000001</v>
      </c>
      <c r="V8" s="405">
        <v>-1.5811999999999999</v>
      </c>
      <c r="W8" s="405">
        <v>0.93920000000000003</v>
      </c>
      <c r="X8" s="405">
        <v>11.228899999999999</v>
      </c>
      <c r="Y8" s="406"/>
      <c r="Z8" s="403">
        <v>80</v>
      </c>
      <c r="AA8" s="403">
        <v>176</v>
      </c>
      <c r="AB8" s="403">
        <v>125</v>
      </c>
      <c r="AC8" s="403">
        <v>182</v>
      </c>
      <c r="AD8" s="403">
        <v>189</v>
      </c>
      <c r="AE8" s="403">
        <v>152</v>
      </c>
      <c r="AF8" s="403">
        <v>59</v>
      </c>
      <c r="AG8" s="403">
        <v>73</v>
      </c>
      <c r="AH8" s="403">
        <v>23</v>
      </c>
      <c r="AI8" s="403">
        <v>4</v>
      </c>
      <c r="AJ8" s="403">
        <v>125</v>
      </c>
      <c r="AK8" s="403">
        <v>186</v>
      </c>
      <c r="AL8" s="403">
        <v>192</v>
      </c>
      <c r="AM8" s="403">
        <v>178</v>
      </c>
      <c r="AN8" s="403">
        <v>125</v>
      </c>
      <c r="AO8" s="402"/>
      <c r="AP8" s="405">
        <v>11.4</v>
      </c>
      <c r="AQ8" s="405">
        <v>10.79</v>
      </c>
      <c r="AR8" s="405">
        <v>7.25</v>
      </c>
      <c r="AS8" s="405">
        <v>2.89</v>
      </c>
      <c r="AT8" s="405">
        <v>-5.59</v>
      </c>
      <c r="AU8" s="408"/>
      <c r="AV8" s="403">
        <v>4</v>
      </c>
      <c r="AW8" s="403">
        <v>7</v>
      </c>
      <c r="AX8" s="403">
        <v>24</v>
      </c>
      <c r="AY8" s="403">
        <v>65</v>
      </c>
      <c r="AZ8" s="403">
        <v>178</v>
      </c>
      <c r="BA8" s="406"/>
      <c r="BB8" s="405">
        <v>12.078860782091599</v>
      </c>
      <c r="BC8" s="405">
        <v>0.99887344657406196</v>
      </c>
      <c r="BD8" s="405">
        <v>2.8458528738290599E-2</v>
      </c>
      <c r="BE8" s="410">
        <v>-2.7726070771340899E-2</v>
      </c>
      <c r="BF8" s="406"/>
      <c r="BG8" s="401">
        <v>1.4292</v>
      </c>
      <c r="BH8" s="402"/>
      <c r="BI8" s="405">
        <v>99.686899999999994</v>
      </c>
      <c r="BJ8" s="405" t="s">
        <v>430</v>
      </c>
      <c r="BK8" s="405" t="s">
        <v>430</v>
      </c>
      <c r="BL8" s="405">
        <v>0.31309999999999999</v>
      </c>
      <c r="BM8" s="402"/>
      <c r="BN8" s="401" t="s">
        <v>4461</v>
      </c>
      <c r="BO8" s="401" t="s">
        <v>4462</v>
      </c>
      <c r="BP8" s="401" t="s">
        <v>4463</v>
      </c>
      <c r="BQ8" s="401" t="s">
        <v>4464</v>
      </c>
      <c r="BR8" s="401" t="s">
        <v>4286</v>
      </c>
      <c r="BS8" s="402"/>
      <c r="BT8" s="411" t="s">
        <v>554</v>
      </c>
    </row>
    <row r="9" spans="1:72" s="428" customFormat="1" x14ac:dyDescent="0.25">
      <c r="A9" s="345" t="s">
        <v>4465</v>
      </c>
      <c r="B9" s="373"/>
      <c r="C9" s="719">
        <v>37454</v>
      </c>
      <c r="D9" s="373"/>
      <c r="E9" s="346">
        <v>23942.799999999999</v>
      </c>
      <c r="F9" s="373"/>
      <c r="G9" s="347">
        <v>229.70050000000001</v>
      </c>
      <c r="H9" s="374"/>
      <c r="I9" s="348">
        <v>-2.4799999999999999E-2</v>
      </c>
      <c r="J9" s="348">
        <v>0.47870000000000001</v>
      </c>
      <c r="K9" s="348">
        <v>0.62560000000000004</v>
      </c>
      <c r="L9" s="348">
        <v>-4.9500000000000002E-2</v>
      </c>
      <c r="M9" s="348">
        <v>-5.9188000000000001</v>
      </c>
      <c r="N9" s="350">
        <v>-3.8077000000000001</v>
      </c>
      <c r="O9" s="348">
        <v>-0.3483</v>
      </c>
      <c r="P9" s="348">
        <v>7.9539</v>
      </c>
      <c r="Q9" s="348">
        <v>9.4110999999999994</v>
      </c>
      <c r="R9" s="348">
        <v>11.6997</v>
      </c>
      <c r="S9" s="348">
        <v>0.92759999999999998</v>
      </c>
      <c r="T9" s="348">
        <v>8.2695000000000007</v>
      </c>
      <c r="U9" s="348">
        <v>-7.4439000000000002</v>
      </c>
      <c r="V9" s="348">
        <v>-1.6821999999999999</v>
      </c>
      <c r="W9" s="348">
        <v>0.92759999999999998</v>
      </c>
      <c r="X9" s="348">
        <v>13.7896</v>
      </c>
      <c r="Y9" s="374"/>
      <c r="Z9" s="346">
        <v>83</v>
      </c>
      <c r="AA9" s="346">
        <v>179</v>
      </c>
      <c r="AB9" s="346">
        <v>129</v>
      </c>
      <c r="AC9" s="346">
        <v>195</v>
      </c>
      <c r="AD9" s="346">
        <v>199</v>
      </c>
      <c r="AE9" s="346">
        <v>161</v>
      </c>
      <c r="AF9" s="346">
        <v>63</v>
      </c>
      <c r="AG9" s="346">
        <v>76</v>
      </c>
      <c r="AH9" s="346">
        <v>26</v>
      </c>
      <c r="AI9" s="346">
        <v>5</v>
      </c>
      <c r="AJ9" s="346">
        <v>131</v>
      </c>
      <c r="AK9" s="346">
        <v>193</v>
      </c>
      <c r="AL9" s="346">
        <v>199</v>
      </c>
      <c r="AM9" s="346">
        <v>183</v>
      </c>
      <c r="AN9" s="346">
        <v>131</v>
      </c>
      <c r="AO9" s="373"/>
      <c r="AP9" s="348">
        <v>11.25</v>
      </c>
      <c r="AQ9" s="348">
        <v>10.66</v>
      </c>
      <c r="AR9" s="348">
        <v>7.14</v>
      </c>
      <c r="AS9" s="348">
        <v>2.78</v>
      </c>
      <c r="AT9" s="348">
        <v>-5.73</v>
      </c>
      <c r="AU9" s="351"/>
      <c r="AV9" s="346">
        <v>5</v>
      </c>
      <c r="AW9" s="346">
        <v>8</v>
      </c>
      <c r="AX9" s="346">
        <v>27</v>
      </c>
      <c r="AY9" s="346">
        <v>69</v>
      </c>
      <c r="AZ9" s="346">
        <v>183</v>
      </c>
      <c r="BA9" s="374"/>
      <c r="BB9" s="348">
        <v>12.0782472986042</v>
      </c>
      <c r="BC9" s="348">
        <v>0.99882397255002697</v>
      </c>
      <c r="BD9" s="348">
        <v>2.7891646344765701E-2</v>
      </c>
      <c r="BE9" s="375">
        <v>-3.4572076371414302E-2</v>
      </c>
      <c r="BF9" s="374"/>
      <c r="BG9" s="372">
        <v>1.7170000000000001</v>
      </c>
      <c r="BH9" s="373"/>
      <c r="BI9" s="348">
        <v>99.692599999999999</v>
      </c>
      <c r="BJ9" s="348" t="s">
        <v>430</v>
      </c>
      <c r="BK9" s="348" t="s">
        <v>430</v>
      </c>
      <c r="BL9" s="348">
        <v>0.30740000000000001</v>
      </c>
      <c r="BM9" s="373"/>
      <c r="BN9" s="372" t="s">
        <v>4461</v>
      </c>
      <c r="BO9" s="372" t="s">
        <v>4462</v>
      </c>
      <c r="BP9" s="372" t="s">
        <v>4463</v>
      </c>
      <c r="BQ9" s="372" t="s">
        <v>4464</v>
      </c>
      <c r="BR9" s="372" t="s">
        <v>4327</v>
      </c>
      <c r="BS9" s="373"/>
      <c r="BT9" s="354" t="s">
        <v>4466</v>
      </c>
    </row>
    <row r="10" spans="1:72" s="428" customFormat="1" x14ac:dyDescent="0.25">
      <c r="A10" s="345" t="s">
        <v>4467</v>
      </c>
      <c r="B10" s="373"/>
      <c r="C10" s="719">
        <v>37313</v>
      </c>
      <c r="D10" s="373"/>
      <c r="E10" s="346">
        <v>17059.3</v>
      </c>
      <c r="F10" s="373"/>
      <c r="G10" s="347">
        <v>243.63120000000001</v>
      </c>
      <c r="H10" s="374"/>
      <c r="I10" s="348">
        <v>-2.4899999999999999E-2</v>
      </c>
      <c r="J10" s="348">
        <v>0.47810000000000002</v>
      </c>
      <c r="K10" s="348">
        <v>0.62539999999999996</v>
      </c>
      <c r="L10" s="348">
        <v>-4.3999999999999997E-2</v>
      </c>
      <c r="M10" s="348">
        <v>-5.9093999999999998</v>
      </c>
      <c r="N10" s="350">
        <v>-3.8016999999999999</v>
      </c>
      <c r="O10" s="348">
        <v>-0.3574</v>
      </c>
      <c r="P10" s="348">
        <v>7.9425999999999997</v>
      </c>
      <c r="Q10" s="348">
        <v>9.4032999999999998</v>
      </c>
      <c r="R10" s="348">
        <v>11.4953</v>
      </c>
      <c r="S10" s="348">
        <v>0.92610000000000003</v>
      </c>
      <c r="T10" s="348">
        <v>8.2607999999999997</v>
      </c>
      <c r="U10" s="348">
        <v>-7.4359999999999999</v>
      </c>
      <c r="V10" s="348">
        <v>-1.6765000000000001</v>
      </c>
      <c r="W10" s="348">
        <v>0.92610000000000003</v>
      </c>
      <c r="X10" s="348">
        <v>13.981199999999999</v>
      </c>
      <c r="Y10" s="374"/>
      <c r="Z10" s="346">
        <v>84</v>
      </c>
      <c r="AA10" s="346">
        <v>180</v>
      </c>
      <c r="AB10" s="346">
        <v>130</v>
      </c>
      <c r="AC10" s="346">
        <v>191</v>
      </c>
      <c r="AD10" s="346">
        <v>196</v>
      </c>
      <c r="AE10" s="346">
        <v>160</v>
      </c>
      <c r="AF10" s="346">
        <v>65</v>
      </c>
      <c r="AG10" s="346">
        <v>77</v>
      </c>
      <c r="AH10" s="346">
        <v>27</v>
      </c>
      <c r="AI10" s="346">
        <v>8</v>
      </c>
      <c r="AJ10" s="346">
        <v>135</v>
      </c>
      <c r="AK10" s="346">
        <v>194</v>
      </c>
      <c r="AL10" s="346">
        <v>197</v>
      </c>
      <c r="AM10" s="346">
        <v>182</v>
      </c>
      <c r="AN10" s="346">
        <v>135</v>
      </c>
      <c r="AO10" s="373"/>
      <c r="AP10" s="348">
        <v>11.16</v>
      </c>
      <c r="AQ10" s="348">
        <v>10.64</v>
      </c>
      <c r="AR10" s="348">
        <v>7.13</v>
      </c>
      <c r="AS10" s="348">
        <v>2.77</v>
      </c>
      <c r="AT10" s="348">
        <v>-5.71</v>
      </c>
      <c r="AU10" s="351"/>
      <c r="AV10" s="346">
        <v>6</v>
      </c>
      <c r="AW10" s="346">
        <v>10</v>
      </c>
      <c r="AX10" s="346">
        <v>28</v>
      </c>
      <c r="AY10" s="346">
        <v>70</v>
      </c>
      <c r="AZ10" s="346">
        <v>182</v>
      </c>
      <c r="BA10" s="374"/>
      <c r="BB10" s="348">
        <v>12.068687390683101</v>
      </c>
      <c r="BC10" s="348">
        <v>0.99803100362192698</v>
      </c>
      <c r="BD10" s="348">
        <v>2.7829406721525299E-2</v>
      </c>
      <c r="BE10" s="375">
        <v>-3.5294969988647298E-2</v>
      </c>
      <c r="BF10" s="374"/>
      <c r="BG10" s="372">
        <v>1.1591</v>
      </c>
      <c r="BH10" s="373"/>
      <c r="BI10" s="348">
        <v>99.648600000000002</v>
      </c>
      <c r="BJ10" s="348" t="s">
        <v>430</v>
      </c>
      <c r="BK10" s="348" t="s">
        <v>430</v>
      </c>
      <c r="BL10" s="348">
        <v>0.35139999999999999</v>
      </c>
      <c r="BM10" s="373"/>
      <c r="BN10" s="372" t="s">
        <v>4468</v>
      </c>
      <c r="BO10" s="372" t="s">
        <v>4462</v>
      </c>
      <c r="BP10" s="372" t="s">
        <v>4463</v>
      </c>
      <c r="BQ10" s="372" t="s">
        <v>4464</v>
      </c>
      <c r="BR10" s="372" t="s">
        <v>4286</v>
      </c>
      <c r="BS10" s="373"/>
      <c r="BT10" s="354" t="s">
        <v>554</v>
      </c>
    </row>
    <row r="11" spans="1:72" s="428" customFormat="1" x14ac:dyDescent="0.25">
      <c r="A11" s="345" t="s">
        <v>4469</v>
      </c>
      <c r="B11" s="373"/>
      <c r="C11" s="719">
        <v>37273</v>
      </c>
      <c r="D11" s="373"/>
      <c r="E11" s="346">
        <v>13850.7</v>
      </c>
      <c r="F11" s="373"/>
      <c r="G11" s="347">
        <v>213.8723</v>
      </c>
      <c r="H11" s="374"/>
      <c r="I11" s="348">
        <v>-2.4299999999999999E-2</v>
      </c>
      <c r="J11" s="348">
        <v>0.47960000000000003</v>
      </c>
      <c r="K11" s="348">
        <v>0.62460000000000004</v>
      </c>
      <c r="L11" s="348">
        <v>-4.6399999999999997E-2</v>
      </c>
      <c r="M11" s="348">
        <v>-5.9366000000000003</v>
      </c>
      <c r="N11" s="350">
        <v>-3.8738999999999999</v>
      </c>
      <c r="O11" s="348">
        <v>-0.43390000000000001</v>
      </c>
      <c r="P11" s="348">
        <v>7.8494999999999999</v>
      </c>
      <c r="Q11" s="348">
        <v>9.3055000000000003</v>
      </c>
      <c r="R11" s="348">
        <v>11.423299999999999</v>
      </c>
      <c r="S11" s="348">
        <v>0.92730000000000001</v>
      </c>
      <c r="T11" s="348">
        <v>8.2697000000000003</v>
      </c>
      <c r="U11" s="348">
        <v>-7.4653</v>
      </c>
      <c r="V11" s="348">
        <v>-1.73</v>
      </c>
      <c r="W11" s="348">
        <v>0.92730000000000001</v>
      </c>
      <c r="X11" s="348">
        <v>13.310700000000001</v>
      </c>
      <c r="Y11" s="374"/>
      <c r="Z11" s="346">
        <v>79</v>
      </c>
      <c r="AA11" s="346">
        <v>178</v>
      </c>
      <c r="AB11" s="346">
        <v>132</v>
      </c>
      <c r="AC11" s="346">
        <v>192</v>
      </c>
      <c r="AD11" s="346">
        <v>201</v>
      </c>
      <c r="AE11" s="346">
        <v>165</v>
      </c>
      <c r="AF11" s="346">
        <v>69</v>
      </c>
      <c r="AG11" s="346">
        <v>81</v>
      </c>
      <c r="AH11" s="346">
        <v>30</v>
      </c>
      <c r="AI11" s="346">
        <v>9</v>
      </c>
      <c r="AJ11" s="346">
        <v>133</v>
      </c>
      <c r="AK11" s="346">
        <v>192</v>
      </c>
      <c r="AL11" s="346">
        <v>201</v>
      </c>
      <c r="AM11" s="346">
        <v>188</v>
      </c>
      <c r="AN11" s="346">
        <v>133</v>
      </c>
      <c r="AO11" s="373"/>
      <c r="AP11" s="348">
        <v>11.04</v>
      </c>
      <c r="AQ11" s="348">
        <v>10.52</v>
      </c>
      <c r="AR11" s="348">
        <v>7.04</v>
      </c>
      <c r="AS11" s="348">
        <v>2.69</v>
      </c>
      <c r="AT11" s="348">
        <v>-5.77</v>
      </c>
      <c r="AU11" s="351"/>
      <c r="AV11" s="346">
        <v>8</v>
      </c>
      <c r="AW11" s="346">
        <v>11</v>
      </c>
      <c r="AX11" s="346">
        <v>30</v>
      </c>
      <c r="AY11" s="346">
        <v>73</v>
      </c>
      <c r="AZ11" s="346">
        <v>187</v>
      </c>
      <c r="BA11" s="374"/>
      <c r="BB11" s="348">
        <v>12.0830179694715</v>
      </c>
      <c r="BC11" s="348">
        <v>0.99921800974431496</v>
      </c>
      <c r="BD11" s="348">
        <v>2.7239714733584799E-2</v>
      </c>
      <c r="BE11" s="375">
        <v>-4.24628550152703E-2</v>
      </c>
      <c r="BF11" s="374"/>
      <c r="BG11" s="372">
        <v>1.1028</v>
      </c>
      <c r="BH11" s="373"/>
      <c r="BI11" s="348">
        <v>99.637100000000004</v>
      </c>
      <c r="BJ11" s="348" t="s">
        <v>430</v>
      </c>
      <c r="BK11" s="348" t="s">
        <v>430</v>
      </c>
      <c r="BL11" s="348">
        <v>0.3629</v>
      </c>
      <c r="BM11" s="373"/>
      <c r="BN11" s="372" t="s">
        <v>4468</v>
      </c>
      <c r="BO11" s="372" t="s">
        <v>4462</v>
      </c>
      <c r="BP11" s="372" t="s">
        <v>4463</v>
      </c>
      <c r="BQ11" s="372" t="s">
        <v>4464</v>
      </c>
      <c r="BR11" s="372" t="s">
        <v>4286</v>
      </c>
      <c r="BS11" s="373"/>
      <c r="BT11" s="354" t="s">
        <v>4470</v>
      </c>
    </row>
    <row r="12" spans="1:72" s="428" customFormat="1" x14ac:dyDescent="0.25">
      <c r="A12" s="345" t="s">
        <v>4471</v>
      </c>
      <c r="B12" s="373"/>
      <c r="C12" s="719">
        <v>40354</v>
      </c>
      <c r="D12" s="373"/>
      <c r="E12" s="346">
        <v>9656.41</v>
      </c>
      <c r="F12" s="373"/>
      <c r="G12" s="347">
        <v>63.102600000000002</v>
      </c>
      <c r="H12" s="374"/>
      <c r="I12" s="348">
        <v>-0.3528</v>
      </c>
      <c r="J12" s="348">
        <v>0.56530000000000002</v>
      </c>
      <c r="K12" s="348">
        <v>3.3799999999999997E-2</v>
      </c>
      <c r="L12" s="348">
        <v>3.6202000000000001</v>
      </c>
      <c r="M12" s="348">
        <v>4.4047999999999998</v>
      </c>
      <c r="N12" s="350">
        <v>4.4775999999999998</v>
      </c>
      <c r="O12" s="348">
        <v>-1.4638</v>
      </c>
      <c r="P12" s="348">
        <v>17.415500000000002</v>
      </c>
      <c r="Q12" s="348">
        <v>12.881399999999999</v>
      </c>
      <c r="R12" s="348">
        <v>12.8385</v>
      </c>
      <c r="S12" s="348">
        <v>0.35849999999999999</v>
      </c>
      <c r="T12" s="348">
        <v>18.915900000000001</v>
      </c>
      <c r="U12" s="348">
        <v>3.6120000000000001</v>
      </c>
      <c r="V12" s="348">
        <v>5.8639000000000001</v>
      </c>
      <c r="W12" s="348">
        <v>0.35849999999999999</v>
      </c>
      <c r="X12" s="348">
        <v>12.147600000000001</v>
      </c>
      <c r="Y12" s="374"/>
      <c r="Z12" s="346">
        <v>183</v>
      </c>
      <c r="AA12" s="346">
        <v>140</v>
      </c>
      <c r="AB12" s="346">
        <v>195</v>
      </c>
      <c r="AC12" s="346">
        <v>87</v>
      </c>
      <c r="AD12" s="346">
        <v>70</v>
      </c>
      <c r="AE12" s="346">
        <v>43</v>
      </c>
      <c r="AF12" s="346">
        <v>91</v>
      </c>
      <c r="AG12" s="346">
        <v>32</v>
      </c>
      <c r="AH12" s="346">
        <v>12</v>
      </c>
      <c r="AI12" s="346">
        <v>1</v>
      </c>
      <c r="AJ12" s="346">
        <v>182</v>
      </c>
      <c r="AK12" s="346">
        <v>51</v>
      </c>
      <c r="AL12" s="346">
        <v>48</v>
      </c>
      <c r="AM12" s="346">
        <v>72</v>
      </c>
      <c r="AN12" s="346">
        <v>182</v>
      </c>
      <c r="AO12" s="373"/>
      <c r="AP12" s="348">
        <v>13.37</v>
      </c>
      <c r="AQ12" s="348">
        <v>15.09</v>
      </c>
      <c r="AR12" s="348">
        <v>13.09</v>
      </c>
      <c r="AS12" s="348">
        <v>8.9700000000000006</v>
      </c>
      <c r="AT12" s="348">
        <v>9.1300000000000008</v>
      </c>
      <c r="AU12" s="351"/>
      <c r="AV12" s="346">
        <v>2</v>
      </c>
      <c r="AW12" s="346">
        <v>4</v>
      </c>
      <c r="AX12" s="346">
        <v>14</v>
      </c>
      <c r="AY12" s="346">
        <v>35</v>
      </c>
      <c r="AZ12" s="346">
        <v>59</v>
      </c>
      <c r="BA12" s="374"/>
      <c r="BB12" s="348">
        <v>18.294578645895101</v>
      </c>
      <c r="BC12" s="348">
        <v>1.0010893139211401</v>
      </c>
      <c r="BD12" s="348">
        <v>5.5909800203306298E-2</v>
      </c>
      <c r="BE12" s="375">
        <v>-7.3986707777716501E-2</v>
      </c>
      <c r="BF12" s="374"/>
      <c r="BG12" s="372">
        <v>0.55359999999999998</v>
      </c>
      <c r="BH12" s="373"/>
      <c r="BI12" s="348">
        <v>92.142099999999999</v>
      </c>
      <c r="BJ12" s="348">
        <v>7.5956999999999999</v>
      </c>
      <c r="BK12" s="348" t="s">
        <v>430</v>
      </c>
      <c r="BL12" s="348">
        <v>0.26219999999999999</v>
      </c>
      <c r="BM12" s="373"/>
      <c r="BN12" s="372" t="s">
        <v>4472</v>
      </c>
      <c r="BO12" s="372" t="s">
        <v>4473</v>
      </c>
      <c r="BP12" s="372" t="s">
        <v>2924</v>
      </c>
      <c r="BQ12" s="372" t="s">
        <v>4474</v>
      </c>
      <c r="BR12" s="372" t="s">
        <v>4475</v>
      </c>
      <c r="BS12" s="373"/>
      <c r="BT12" s="354" t="s">
        <v>554</v>
      </c>
    </row>
    <row r="13" spans="1:72" s="428" customFormat="1" x14ac:dyDescent="0.25">
      <c r="A13" s="345" t="s">
        <v>4476</v>
      </c>
      <c r="B13" s="373"/>
      <c r="C13" s="719">
        <v>44265</v>
      </c>
      <c r="D13" s="373"/>
      <c r="E13" s="346">
        <v>8450.26</v>
      </c>
      <c r="F13" s="373"/>
      <c r="G13" s="347">
        <v>20.635400000000001</v>
      </c>
      <c r="H13" s="374"/>
      <c r="I13" s="348">
        <v>-0.30049999999999999</v>
      </c>
      <c r="J13" s="348">
        <v>0.93179999999999996</v>
      </c>
      <c r="K13" s="348">
        <v>-1.5115000000000001</v>
      </c>
      <c r="L13" s="348">
        <v>0.14849999999999999</v>
      </c>
      <c r="M13" s="348">
        <v>-1.6233</v>
      </c>
      <c r="N13" s="350">
        <v>-2.1783000000000001</v>
      </c>
      <c r="O13" s="348">
        <v>-8.4648000000000003</v>
      </c>
      <c r="P13" s="348">
        <v>12.4514</v>
      </c>
      <c r="Q13" s="348">
        <v>10.9114</v>
      </c>
      <c r="R13" s="348" t="s">
        <v>430</v>
      </c>
      <c r="S13" s="348">
        <v>-1.0838000000000001</v>
      </c>
      <c r="T13" s="348">
        <v>12.919700000000001</v>
      </c>
      <c r="U13" s="348">
        <v>-1.9295</v>
      </c>
      <c r="V13" s="348">
        <v>1.9954000000000001</v>
      </c>
      <c r="W13" s="348">
        <v>-1.0838000000000001</v>
      </c>
      <c r="X13" s="348">
        <v>14.4903</v>
      </c>
      <c r="Y13" s="374"/>
      <c r="Z13" s="346">
        <v>153</v>
      </c>
      <c r="AA13" s="346">
        <v>66</v>
      </c>
      <c r="AB13" s="346">
        <v>222</v>
      </c>
      <c r="AC13" s="346">
        <v>173</v>
      </c>
      <c r="AD13" s="346">
        <v>143</v>
      </c>
      <c r="AE13" s="346">
        <v>137</v>
      </c>
      <c r="AF13" s="346">
        <v>122</v>
      </c>
      <c r="AG13" s="346">
        <v>52</v>
      </c>
      <c r="AH13" s="346">
        <v>21</v>
      </c>
      <c r="AI13" s="346" t="s">
        <v>430</v>
      </c>
      <c r="AJ13" s="346">
        <v>241</v>
      </c>
      <c r="AK13" s="346">
        <v>136</v>
      </c>
      <c r="AL13" s="346">
        <v>122</v>
      </c>
      <c r="AM13" s="346">
        <v>139</v>
      </c>
      <c r="AN13" s="346">
        <v>241</v>
      </c>
      <c r="AO13" s="373"/>
      <c r="AP13" s="348" t="s">
        <v>430</v>
      </c>
      <c r="AQ13" s="348" t="s">
        <v>430</v>
      </c>
      <c r="AR13" s="348">
        <v>8.74</v>
      </c>
      <c r="AS13" s="348">
        <v>1.05</v>
      </c>
      <c r="AT13" s="348">
        <v>-1.91</v>
      </c>
      <c r="AU13" s="351"/>
      <c r="AV13" s="346" t="s">
        <v>430</v>
      </c>
      <c r="AW13" s="346" t="s">
        <v>430</v>
      </c>
      <c r="AX13" s="346">
        <v>22</v>
      </c>
      <c r="AY13" s="346">
        <v>90</v>
      </c>
      <c r="AZ13" s="346">
        <v>148</v>
      </c>
      <c r="BA13" s="374"/>
      <c r="BB13" s="348">
        <v>20.0248383380404</v>
      </c>
      <c r="BC13" s="348">
        <v>0.99557040078610004</v>
      </c>
      <c r="BD13" s="348">
        <v>3.4831270729729101E-2</v>
      </c>
      <c r="BE13" s="375">
        <v>-6.1054196936542501E-2</v>
      </c>
      <c r="BF13" s="374"/>
      <c r="BG13" s="372">
        <v>0.23549999999999999</v>
      </c>
      <c r="BH13" s="373"/>
      <c r="BI13" s="348">
        <v>54.880099999999999</v>
      </c>
      <c r="BJ13" s="348">
        <v>44.995199999999997</v>
      </c>
      <c r="BK13" s="348" t="s">
        <v>430</v>
      </c>
      <c r="BL13" s="348">
        <v>0.12470000000000001</v>
      </c>
      <c r="BM13" s="373"/>
      <c r="BN13" s="372" t="s">
        <v>4477</v>
      </c>
      <c r="BO13" s="372" t="s">
        <v>4478</v>
      </c>
      <c r="BP13" s="372" t="s">
        <v>4479</v>
      </c>
      <c r="BQ13" s="372" t="s">
        <v>4480</v>
      </c>
      <c r="BR13" s="372" t="s">
        <v>4481</v>
      </c>
      <c r="BS13" s="373"/>
      <c r="BT13" s="354" t="s">
        <v>554</v>
      </c>
    </row>
    <row r="14" spans="1:72" s="428" customFormat="1" x14ac:dyDescent="0.25">
      <c r="A14" s="345" t="s">
        <v>4482</v>
      </c>
      <c r="B14" s="373"/>
      <c r="C14" s="719">
        <v>37454</v>
      </c>
      <c r="D14" s="373"/>
      <c r="E14" s="346">
        <v>8572.44</v>
      </c>
      <c r="F14" s="373"/>
      <c r="G14" s="347">
        <v>719.04200000000003</v>
      </c>
      <c r="H14" s="374"/>
      <c r="I14" s="348">
        <v>8.0000000000000004E-4</v>
      </c>
      <c r="J14" s="348">
        <v>0.58740000000000003</v>
      </c>
      <c r="K14" s="348">
        <v>0.79010000000000002</v>
      </c>
      <c r="L14" s="348">
        <v>-0.55569999999999997</v>
      </c>
      <c r="M14" s="348">
        <v>-7.2606999999999999</v>
      </c>
      <c r="N14" s="350">
        <v>-5.9901</v>
      </c>
      <c r="O14" s="348">
        <v>-1.5016</v>
      </c>
      <c r="P14" s="348">
        <v>6.1193999999999997</v>
      </c>
      <c r="Q14" s="348">
        <v>8.5782000000000007</v>
      </c>
      <c r="R14" s="348">
        <v>11.5222</v>
      </c>
      <c r="S14" s="348">
        <v>0.96840000000000004</v>
      </c>
      <c r="T14" s="348">
        <v>7.7739000000000003</v>
      </c>
      <c r="U14" s="348">
        <v>-9.0502000000000002</v>
      </c>
      <c r="V14" s="348">
        <v>-3.3786999999999998</v>
      </c>
      <c r="W14" s="348">
        <v>0.96840000000000004</v>
      </c>
      <c r="X14" s="348">
        <v>13.813499999999999</v>
      </c>
      <c r="Y14" s="374"/>
      <c r="Z14" s="346">
        <v>54</v>
      </c>
      <c r="AA14" s="346">
        <v>126</v>
      </c>
      <c r="AB14" s="346">
        <v>100</v>
      </c>
      <c r="AC14" s="346">
        <v>215</v>
      </c>
      <c r="AD14" s="346">
        <v>216</v>
      </c>
      <c r="AE14" s="346">
        <v>189</v>
      </c>
      <c r="AF14" s="346">
        <v>93</v>
      </c>
      <c r="AG14" s="346">
        <v>94</v>
      </c>
      <c r="AH14" s="346">
        <v>41</v>
      </c>
      <c r="AI14" s="346">
        <v>7</v>
      </c>
      <c r="AJ14" s="346">
        <v>114</v>
      </c>
      <c r="AK14" s="346">
        <v>213</v>
      </c>
      <c r="AL14" s="346">
        <v>217</v>
      </c>
      <c r="AM14" s="346">
        <v>203</v>
      </c>
      <c r="AN14" s="346">
        <v>114</v>
      </c>
      <c r="AO14" s="373"/>
      <c r="AP14" s="348">
        <v>10.64</v>
      </c>
      <c r="AQ14" s="348">
        <v>9.4700000000000006</v>
      </c>
      <c r="AR14" s="348">
        <v>5.75</v>
      </c>
      <c r="AS14" s="348">
        <v>1.1100000000000001</v>
      </c>
      <c r="AT14" s="348">
        <v>-7.8</v>
      </c>
      <c r="AU14" s="351"/>
      <c r="AV14" s="346">
        <v>14</v>
      </c>
      <c r="AW14" s="346">
        <v>20</v>
      </c>
      <c r="AX14" s="346">
        <v>41</v>
      </c>
      <c r="AY14" s="346">
        <v>89</v>
      </c>
      <c r="AZ14" s="346">
        <v>202</v>
      </c>
      <c r="BA14" s="374"/>
      <c r="BB14" s="348">
        <v>12.3426228270898</v>
      </c>
      <c r="BC14" s="348">
        <v>0.99889337582331905</v>
      </c>
      <c r="BD14" s="348">
        <v>1.6850206165805199E-2</v>
      </c>
      <c r="BE14" s="375">
        <v>-3.44453993645603E-2</v>
      </c>
      <c r="BF14" s="374"/>
      <c r="BG14" s="372">
        <v>1.2554000000000001</v>
      </c>
      <c r="BH14" s="373"/>
      <c r="BI14" s="348">
        <v>99.622</v>
      </c>
      <c r="BJ14" s="348" t="s">
        <v>430</v>
      </c>
      <c r="BK14" s="348" t="s">
        <v>430</v>
      </c>
      <c r="BL14" s="348">
        <v>0.378</v>
      </c>
      <c r="BM14" s="373"/>
      <c r="BN14" s="372" t="s">
        <v>4483</v>
      </c>
      <c r="BO14" s="372" t="s">
        <v>4484</v>
      </c>
      <c r="BP14" s="372" t="s">
        <v>4485</v>
      </c>
      <c r="BQ14" s="372" t="s">
        <v>4486</v>
      </c>
      <c r="BR14" s="372" t="s">
        <v>4487</v>
      </c>
      <c r="BS14" s="373"/>
      <c r="BT14" s="354" t="s">
        <v>4466</v>
      </c>
    </row>
    <row r="15" spans="1:72" s="428" customFormat="1" x14ac:dyDescent="0.25">
      <c r="A15" s="345" t="s">
        <v>4488</v>
      </c>
      <c r="B15" s="373"/>
      <c r="C15" s="719">
        <v>43279</v>
      </c>
      <c r="D15" s="373"/>
      <c r="E15" s="346">
        <v>7124.85</v>
      </c>
      <c r="F15" s="373"/>
      <c r="G15" s="347">
        <v>25.604800000000001</v>
      </c>
      <c r="H15" s="374"/>
      <c r="I15" s="348">
        <v>-0.35260000000000002</v>
      </c>
      <c r="J15" s="348">
        <v>0.56440000000000001</v>
      </c>
      <c r="K15" s="348">
        <v>0.1381</v>
      </c>
      <c r="L15" s="348">
        <v>3.7277999999999998</v>
      </c>
      <c r="M15" s="348">
        <v>4.5243000000000002</v>
      </c>
      <c r="N15" s="350">
        <v>4.6311</v>
      </c>
      <c r="O15" s="348">
        <v>-1.2541</v>
      </c>
      <c r="P15" s="348">
        <v>17.515799999999999</v>
      </c>
      <c r="Q15" s="348">
        <v>12.9267</v>
      </c>
      <c r="R15" s="348" t="s">
        <v>430</v>
      </c>
      <c r="S15" s="348">
        <v>0.35670000000000002</v>
      </c>
      <c r="T15" s="348">
        <v>19.059999999999999</v>
      </c>
      <c r="U15" s="348">
        <v>3.7256999999999998</v>
      </c>
      <c r="V15" s="348">
        <v>5.9718</v>
      </c>
      <c r="W15" s="348">
        <v>0.35670000000000002</v>
      </c>
      <c r="X15" s="348">
        <v>12.381</v>
      </c>
      <c r="Y15" s="374"/>
      <c r="Z15" s="346">
        <v>182</v>
      </c>
      <c r="AA15" s="346">
        <v>142</v>
      </c>
      <c r="AB15" s="346">
        <v>183</v>
      </c>
      <c r="AC15" s="346">
        <v>80</v>
      </c>
      <c r="AD15" s="346">
        <v>65</v>
      </c>
      <c r="AE15" s="346">
        <v>38</v>
      </c>
      <c r="AF15" s="346">
        <v>85</v>
      </c>
      <c r="AG15" s="346">
        <v>26</v>
      </c>
      <c r="AH15" s="346">
        <v>10</v>
      </c>
      <c r="AI15" s="346" t="s">
        <v>430</v>
      </c>
      <c r="AJ15" s="346">
        <v>183</v>
      </c>
      <c r="AK15" s="346">
        <v>43</v>
      </c>
      <c r="AL15" s="346">
        <v>44</v>
      </c>
      <c r="AM15" s="346">
        <v>65</v>
      </c>
      <c r="AN15" s="346">
        <v>183</v>
      </c>
      <c r="AO15" s="373"/>
      <c r="AP15" s="348" t="s">
        <v>430</v>
      </c>
      <c r="AQ15" s="348">
        <v>15.19</v>
      </c>
      <c r="AR15" s="348">
        <v>13.18</v>
      </c>
      <c r="AS15" s="348">
        <v>9.1300000000000008</v>
      </c>
      <c r="AT15" s="348">
        <v>9.39</v>
      </c>
      <c r="AU15" s="351"/>
      <c r="AV15" s="346" t="s">
        <v>430</v>
      </c>
      <c r="AW15" s="346">
        <v>2</v>
      </c>
      <c r="AX15" s="346">
        <v>11</v>
      </c>
      <c r="AY15" s="346">
        <v>30</v>
      </c>
      <c r="AZ15" s="346">
        <v>54</v>
      </c>
      <c r="BA15" s="374"/>
      <c r="BB15" s="348">
        <v>18.228141112574999</v>
      </c>
      <c r="BC15" s="348">
        <v>0.99747483946663396</v>
      </c>
      <c r="BD15" s="348">
        <v>5.6428285614401399E-2</v>
      </c>
      <c r="BE15" s="375">
        <v>-6.4290030952303803E-2</v>
      </c>
      <c r="BF15" s="374"/>
      <c r="BG15" s="372">
        <v>0.15110000000000001</v>
      </c>
      <c r="BH15" s="373"/>
      <c r="BI15" s="348">
        <v>92.291799999999995</v>
      </c>
      <c r="BJ15" s="348">
        <v>7.60806</v>
      </c>
      <c r="BK15" s="348" t="s">
        <v>430</v>
      </c>
      <c r="BL15" s="348">
        <v>0.10014000000000001</v>
      </c>
      <c r="BM15" s="373"/>
      <c r="BN15" s="372" t="s">
        <v>4489</v>
      </c>
      <c r="BO15" s="372" t="s">
        <v>4490</v>
      </c>
      <c r="BP15" s="372" t="s">
        <v>4491</v>
      </c>
      <c r="BQ15" s="372" t="s">
        <v>4492</v>
      </c>
      <c r="BR15" s="372" t="s">
        <v>4493</v>
      </c>
      <c r="BS15" s="373"/>
      <c r="BT15" s="354" t="s">
        <v>554</v>
      </c>
    </row>
    <row r="16" spans="1:72" s="428" customFormat="1" x14ac:dyDescent="0.25">
      <c r="A16" s="345" t="s">
        <v>4494</v>
      </c>
      <c r="B16" s="373"/>
      <c r="C16" s="719">
        <v>45476</v>
      </c>
      <c r="D16" s="373"/>
      <c r="E16" s="346">
        <v>5148.3</v>
      </c>
      <c r="F16" s="373"/>
      <c r="G16" s="347">
        <v>11.9994</v>
      </c>
      <c r="H16" s="374"/>
      <c r="I16" s="348">
        <v>-0.4819</v>
      </c>
      <c r="J16" s="348">
        <v>-0.26350000000000001</v>
      </c>
      <c r="K16" s="348">
        <v>1.6415999999999999</v>
      </c>
      <c r="L16" s="348">
        <v>6.6631999999999998</v>
      </c>
      <c r="M16" s="348">
        <v>18.936699999999998</v>
      </c>
      <c r="N16" s="350">
        <v>9.4695999999999998</v>
      </c>
      <c r="O16" s="348">
        <v>6.9538000000000002</v>
      </c>
      <c r="P16" s="348" t="s">
        <v>430</v>
      </c>
      <c r="Q16" s="348" t="s">
        <v>430</v>
      </c>
      <c r="R16" s="348" t="s">
        <v>430</v>
      </c>
      <c r="S16" s="348">
        <v>-2.4415</v>
      </c>
      <c r="T16" s="348">
        <v>28.372900000000001</v>
      </c>
      <c r="U16" s="348">
        <v>19.542100000000001</v>
      </c>
      <c r="V16" s="348">
        <v>17.694299999999998</v>
      </c>
      <c r="W16" s="348">
        <v>-2.4415</v>
      </c>
      <c r="X16" s="348">
        <v>9.3672000000000004</v>
      </c>
      <c r="Y16" s="374"/>
      <c r="Z16" s="346">
        <v>207</v>
      </c>
      <c r="AA16" s="346">
        <v>240</v>
      </c>
      <c r="AB16" s="346">
        <v>65</v>
      </c>
      <c r="AC16" s="346">
        <v>40</v>
      </c>
      <c r="AD16" s="346">
        <v>2</v>
      </c>
      <c r="AE16" s="346">
        <v>23</v>
      </c>
      <c r="AF16" s="346">
        <v>7</v>
      </c>
      <c r="AG16" s="346" t="s">
        <v>430</v>
      </c>
      <c r="AH16" s="346" t="s">
        <v>430</v>
      </c>
      <c r="AI16" s="346" t="s">
        <v>430</v>
      </c>
      <c r="AJ16" s="346">
        <v>255</v>
      </c>
      <c r="AK16" s="346">
        <v>8</v>
      </c>
      <c r="AL16" s="346">
        <v>2</v>
      </c>
      <c r="AM16" s="346">
        <v>10</v>
      </c>
      <c r="AN16" s="346">
        <v>255</v>
      </c>
      <c r="AO16" s="373"/>
      <c r="AP16" s="348" t="s">
        <v>430</v>
      </c>
      <c r="AQ16" s="348" t="s">
        <v>430</v>
      </c>
      <c r="AR16" s="348" t="s">
        <v>430</v>
      </c>
      <c r="AS16" s="348" t="s">
        <v>430</v>
      </c>
      <c r="AT16" s="348">
        <v>27.85</v>
      </c>
      <c r="AU16" s="351"/>
      <c r="AV16" s="346" t="s">
        <v>430</v>
      </c>
      <c r="AW16" s="346" t="s">
        <v>430</v>
      </c>
      <c r="AX16" s="346" t="s">
        <v>430</v>
      </c>
      <c r="AY16" s="346" t="s">
        <v>430</v>
      </c>
      <c r="AZ16" s="346">
        <v>7</v>
      </c>
      <c r="BA16" s="374"/>
      <c r="BB16" s="348">
        <v>33.759606554399497</v>
      </c>
      <c r="BC16" s="348">
        <v>0.99941196500972995</v>
      </c>
      <c r="BD16" s="348">
        <v>1.6006386169184501E-2</v>
      </c>
      <c r="BE16" s="375">
        <v>-9.9643687498926201E-2</v>
      </c>
      <c r="BF16" s="374"/>
      <c r="BG16" s="372">
        <v>0.1353</v>
      </c>
      <c r="BH16" s="373"/>
      <c r="BI16" s="348">
        <v>56.087400000000002</v>
      </c>
      <c r="BJ16" s="348">
        <v>20.916599999999999</v>
      </c>
      <c r="BK16" s="348">
        <v>23.073599999999999</v>
      </c>
      <c r="BL16" s="348">
        <v>-7.7600000000000002E-2</v>
      </c>
      <c r="BM16" s="373"/>
      <c r="BN16" s="372" t="s">
        <v>4495</v>
      </c>
      <c r="BO16" s="372" t="s">
        <v>4496</v>
      </c>
      <c r="BP16" s="372" t="s">
        <v>4497</v>
      </c>
      <c r="BQ16" s="372" t="s">
        <v>4498</v>
      </c>
      <c r="BR16" s="372" t="s">
        <v>4499</v>
      </c>
      <c r="BS16" s="373"/>
      <c r="BT16" s="354" t="s">
        <v>547</v>
      </c>
    </row>
    <row r="17" spans="1:72" s="428" customFormat="1" x14ac:dyDescent="0.25">
      <c r="A17" s="345" t="s">
        <v>4500</v>
      </c>
      <c r="B17" s="373"/>
      <c r="C17" s="719">
        <v>43950</v>
      </c>
      <c r="D17" s="373"/>
      <c r="E17" s="346">
        <v>4598.97</v>
      </c>
      <c r="F17" s="373"/>
      <c r="G17" s="347">
        <v>32.453000000000003</v>
      </c>
      <c r="H17" s="374"/>
      <c r="I17" s="348" t="s">
        <v>430</v>
      </c>
      <c r="J17" s="348">
        <v>1.2870999999999999</v>
      </c>
      <c r="K17" s="348">
        <v>2.6103999999999998</v>
      </c>
      <c r="L17" s="348">
        <v>10.971299999999999</v>
      </c>
      <c r="M17" s="348">
        <v>15.571300000000001</v>
      </c>
      <c r="N17" s="350">
        <v>35.162999999999997</v>
      </c>
      <c r="O17" s="348">
        <v>23.654299999999999</v>
      </c>
      <c r="P17" s="348">
        <v>24.940200000000001</v>
      </c>
      <c r="Q17" s="348">
        <v>17.309100000000001</v>
      </c>
      <c r="R17" s="348" t="s">
        <v>430</v>
      </c>
      <c r="S17" s="348">
        <v>2.6528999999999998</v>
      </c>
      <c r="T17" s="348">
        <v>18.757100000000001</v>
      </c>
      <c r="U17" s="348">
        <v>18.363800000000001</v>
      </c>
      <c r="V17" s="348">
        <v>22.453099999999999</v>
      </c>
      <c r="W17" s="348">
        <v>2.6528999999999998</v>
      </c>
      <c r="X17" s="348">
        <v>20.858899999999998</v>
      </c>
      <c r="Y17" s="374"/>
      <c r="Z17" s="346" t="s">
        <v>430</v>
      </c>
      <c r="AA17" s="346">
        <v>34</v>
      </c>
      <c r="AB17" s="346">
        <v>33</v>
      </c>
      <c r="AC17" s="346">
        <v>25</v>
      </c>
      <c r="AD17" s="346">
        <v>9</v>
      </c>
      <c r="AE17" s="346">
        <v>2</v>
      </c>
      <c r="AF17" s="346">
        <v>2</v>
      </c>
      <c r="AG17" s="346">
        <v>4</v>
      </c>
      <c r="AH17" s="346">
        <v>1</v>
      </c>
      <c r="AI17" s="346" t="s">
        <v>430</v>
      </c>
      <c r="AJ17" s="346">
        <v>22</v>
      </c>
      <c r="AK17" s="346">
        <v>58</v>
      </c>
      <c r="AL17" s="346">
        <v>4</v>
      </c>
      <c r="AM17" s="346">
        <v>5</v>
      </c>
      <c r="AN17" s="346">
        <v>22</v>
      </c>
      <c r="AO17" s="373"/>
      <c r="AP17" s="348" t="s">
        <v>430</v>
      </c>
      <c r="AQ17" s="348" t="s">
        <v>430</v>
      </c>
      <c r="AR17" s="348">
        <v>23.41</v>
      </c>
      <c r="AS17" s="348">
        <v>27.99</v>
      </c>
      <c r="AT17" s="348">
        <v>36.35</v>
      </c>
      <c r="AU17" s="351"/>
      <c r="AV17" s="346" t="s">
        <v>430</v>
      </c>
      <c r="AW17" s="346" t="s">
        <v>430</v>
      </c>
      <c r="AX17" s="346">
        <v>1</v>
      </c>
      <c r="AY17" s="346">
        <v>2</v>
      </c>
      <c r="AZ17" s="346">
        <v>2</v>
      </c>
      <c r="BA17" s="374"/>
      <c r="BB17" s="348">
        <v>12.877830321672301</v>
      </c>
      <c r="BC17" s="348">
        <v>0</v>
      </c>
      <c r="BD17" s="348">
        <v>0.116078927133293</v>
      </c>
      <c r="BE17" s="375" t="s">
        <v>430</v>
      </c>
      <c r="BF17" s="374"/>
      <c r="BG17" s="372" t="s">
        <v>430</v>
      </c>
      <c r="BH17" s="373"/>
      <c r="BI17" s="348" t="s">
        <v>430</v>
      </c>
      <c r="BJ17" s="348">
        <v>0.35619499999999998</v>
      </c>
      <c r="BK17" s="348">
        <v>4.4937999999999999E-2</v>
      </c>
      <c r="BL17" s="348">
        <v>99.598866999999998</v>
      </c>
      <c r="BM17" s="373"/>
      <c r="BN17" s="372" t="s">
        <v>4501</v>
      </c>
      <c r="BO17" s="372" t="s">
        <v>721</v>
      </c>
      <c r="BP17" s="372" t="s">
        <v>4502</v>
      </c>
      <c r="BQ17" s="372" t="s">
        <v>1056</v>
      </c>
      <c r="BR17" s="372" t="s">
        <v>4503</v>
      </c>
      <c r="BS17" s="373"/>
      <c r="BT17" s="354" t="s">
        <v>1001</v>
      </c>
    </row>
    <row r="18" spans="1:72" s="428" customFormat="1" x14ac:dyDescent="0.25">
      <c r="A18" s="345" t="s">
        <v>4504</v>
      </c>
      <c r="B18" s="373"/>
      <c r="C18" s="719">
        <v>44392</v>
      </c>
      <c r="D18" s="373"/>
      <c r="E18" s="346">
        <v>4084.35</v>
      </c>
      <c r="F18" s="373"/>
      <c r="G18" s="347">
        <v>15.7072</v>
      </c>
      <c r="H18" s="374"/>
      <c r="I18" s="348">
        <v>-2.4799999999999999E-2</v>
      </c>
      <c r="J18" s="348">
        <v>0.4798</v>
      </c>
      <c r="K18" s="348">
        <v>0.63229999999999997</v>
      </c>
      <c r="L18" s="348">
        <v>-2.6700000000000002E-2</v>
      </c>
      <c r="M18" s="348">
        <v>-5.8745000000000003</v>
      </c>
      <c r="N18" s="350">
        <v>-3.7336999999999998</v>
      </c>
      <c r="O18" s="348">
        <v>-0.2928</v>
      </c>
      <c r="P18" s="348">
        <v>7.9901999999999997</v>
      </c>
      <c r="Q18" s="348">
        <v>9.4733999999999998</v>
      </c>
      <c r="R18" s="348" t="s">
        <v>430</v>
      </c>
      <c r="S18" s="348">
        <v>0.93110000000000004</v>
      </c>
      <c r="T18" s="348">
        <v>8.3031000000000006</v>
      </c>
      <c r="U18" s="348">
        <v>-7.3998999999999997</v>
      </c>
      <c r="V18" s="348">
        <v>-1.6172</v>
      </c>
      <c r="W18" s="348">
        <v>0.93110000000000004</v>
      </c>
      <c r="X18" s="348">
        <v>9.4402000000000008</v>
      </c>
      <c r="Y18" s="374"/>
      <c r="Z18" s="346">
        <v>83</v>
      </c>
      <c r="AA18" s="346">
        <v>177</v>
      </c>
      <c r="AB18" s="346">
        <v>127</v>
      </c>
      <c r="AC18" s="346">
        <v>186</v>
      </c>
      <c r="AD18" s="346">
        <v>192</v>
      </c>
      <c r="AE18" s="346">
        <v>155</v>
      </c>
      <c r="AF18" s="346">
        <v>61</v>
      </c>
      <c r="AG18" s="346">
        <v>74</v>
      </c>
      <c r="AH18" s="346">
        <v>24</v>
      </c>
      <c r="AI18" s="346" t="s">
        <v>430</v>
      </c>
      <c r="AJ18" s="346">
        <v>129</v>
      </c>
      <c r="AK18" s="346">
        <v>189</v>
      </c>
      <c r="AL18" s="346">
        <v>193</v>
      </c>
      <c r="AM18" s="346">
        <v>179</v>
      </c>
      <c r="AN18" s="346">
        <v>129</v>
      </c>
      <c r="AO18" s="373"/>
      <c r="AP18" s="348" t="s">
        <v>430</v>
      </c>
      <c r="AQ18" s="348" t="s">
        <v>430</v>
      </c>
      <c r="AR18" s="348">
        <v>7.19</v>
      </c>
      <c r="AS18" s="348">
        <v>2.83</v>
      </c>
      <c r="AT18" s="348">
        <v>-5.65</v>
      </c>
      <c r="AU18" s="351"/>
      <c r="AV18" s="346" t="s">
        <v>430</v>
      </c>
      <c r="AW18" s="346" t="s">
        <v>430</v>
      </c>
      <c r="AX18" s="346">
        <v>25</v>
      </c>
      <c r="AY18" s="346">
        <v>66</v>
      </c>
      <c r="AZ18" s="346">
        <v>180</v>
      </c>
      <c r="BA18" s="374"/>
      <c r="BB18" s="348">
        <v>12.073291349352401</v>
      </c>
      <c r="BC18" s="348">
        <v>0.99841452100024097</v>
      </c>
      <c r="BD18" s="348">
        <v>2.8121514379181201E-2</v>
      </c>
      <c r="BE18" s="375">
        <v>-3.1782770598256703E-2</v>
      </c>
      <c r="BF18" s="374"/>
      <c r="BG18" s="372">
        <v>6.6900000000000001E-2</v>
      </c>
      <c r="BH18" s="373"/>
      <c r="BI18" s="348">
        <v>99.636200000000002</v>
      </c>
      <c r="BJ18" s="348" t="s">
        <v>430</v>
      </c>
      <c r="BK18" s="348" t="s">
        <v>430</v>
      </c>
      <c r="BL18" s="348">
        <v>0.36380000000000001</v>
      </c>
      <c r="BM18" s="373"/>
      <c r="BN18" s="372" t="s">
        <v>4468</v>
      </c>
      <c r="BO18" s="372" t="s">
        <v>4462</v>
      </c>
      <c r="BP18" s="372" t="s">
        <v>4463</v>
      </c>
      <c r="BQ18" s="372" t="s">
        <v>4464</v>
      </c>
      <c r="BR18" s="372" t="s">
        <v>4286</v>
      </c>
      <c r="BS18" s="373"/>
      <c r="BT18" s="354" t="s">
        <v>554</v>
      </c>
    </row>
    <row r="19" spans="1:72" s="428" customFormat="1" x14ac:dyDescent="0.25">
      <c r="A19" s="345" t="s">
        <v>4505</v>
      </c>
      <c r="B19" s="373"/>
      <c r="C19" s="719">
        <v>40449</v>
      </c>
      <c r="D19" s="373"/>
      <c r="E19" s="346">
        <v>3833.66</v>
      </c>
      <c r="F19" s="373"/>
      <c r="G19" s="347">
        <v>41.067999999999998</v>
      </c>
      <c r="H19" s="374"/>
      <c r="I19" s="348">
        <v>-2.46E-2</v>
      </c>
      <c r="J19" s="348">
        <v>0.47510000000000002</v>
      </c>
      <c r="K19" s="348">
        <v>0.62480000000000002</v>
      </c>
      <c r="L19" s="348">
        <v>-4.2099999999999999E-2</v>
      </c>
      <c r="M19" s="348">
        <v>-5.915</v>
      </c>
      <c r="N19" s="350">
        <v>-3.8431999999999999</v>
      </c>
      <c r="O19" s="348">
        <v>-0.4133</v>
      </c>
      <c r="P19" s="348">
        <v>7.8234000000000004</v>
      </c>
      <c r="Q19" s="348">
        <v>9.1212</v>
      </c>
      <c r="R19" s="348">
        <v>11.1191</v>
      </c>
      <c r="S19" s="348">
        <v>0.92479999999999996</v>
      </c>
      <c r="T19" s="348">
        <v>8.2716999999999992</v>
      </c>
      <c r="U19" s="348">
        <v>-7.4438000000000004</v>
      </c>
      <c r="V19" s="348">
        <v>-1.702</v>
      </c>
      <c r="W19" s="348">
        <v>0.92479999999999996</v>
      </c>
      <c r="X19" s="348">
        <v>9.3475999999999999</v>
      </c>
      <c r="Y19" s="374"/>
      <c r="Z19" s="346">
        <v>81</v>
      </c>
      <c r="AA19" s="346">
        <v>184</v>
      </c>
      <c r="AB19" s="346">
        <v>131</v>
      </c>
      <c r="AC19" s="346">
        <v>189</v>
      </c>
      <c r="AD19" s="346">
        <v>198</v>
      </c>
      <c r="AE19" s="346">
        <v>163</v>
      </c>
      <c r="AF19" s="346">
        <v>67</v>
      </c>
      <c r="AG19" s="346">
        <v>82</v>
      </c>
      <c r="AH19" s="346">
        <v>37</v>
      </c>
      <c r="AI19" s="346">
        <v>14</v>
      </c>
      <c r="AJ19" s="346">
        <v>136</v>
      </c>
      <c r="AK19" s="346">
        <v>191</v>
      </c>
      <c r="AL19" s="346">
        <v>198</v>
      </c>
      <c r="AM19" s="346">
        <v>185</v>
      </c>
      <c r="AN19" s="346">
        <v>136</v>
      </c>
      <c r="AO19" s="373"/>
      <c r="AP19" s="348">
        <v>10.81</v>
      </c>
      <c r="AQ19" s="348">
        <v>10.34</v>
      </c>
      <c r="AR19" s="348">
        <v>6.98</v>
      </c>
      <c r="AS19" s="348">
        <v>2.7</v>
      </c>
      <c r="AT19" s="348">
        <v>-5.74</v>
      </c>
      <c r="AU19" s="351"/>
      <c r="AV19" s="346">
        <v>12</v>
      </c>
      <c r="AW19" s="346">
        <v>16</v>
      </c>
      <c r="AX19" s="346">
        <v>33</v>
      </c>
      <c r="AY19" s="346">
        <v>72</v>
      </c>
      <c r="AZ19" s="346">
        <v>185</v>
      </c>
      <c r="BA19" s="374"/>
      <c r="BB19" s="348">
        <v>12.058532516829899</v>
      </c>
      <c r="BC19" s="348">
        <v>0.99719165771712703</v>
      </c>
      <c r="BD19" s="348">
        <v>2.7067665495835801E-2</v>
      </c>
      <c r="BE19" s="375">
        <v>-4.44509097232971E-2</v>
      </c>
      <c r="BF19" s="374"/>
      <c r="BG19" s="372">
        <v>0.32629999999999998</v>
      </c>
      <c r="BH19" s="373"/>
      <c r="BI19" s="348">
        <v>99.660700000000006</v>
      </c>
      <c r="BJ19" s="348" t="s">
        <v>430</v>
      </c>
      <c r="BK19" s="348" t="s">
        <v>430</v>
      </c>
      <c r="BL19" s="348">
        <v>0.33929999999999999</v>
      </c>
      <c r="BM19" s="373"/>
      <c r="BN19" s="372" t="s">
        <v>4468</v>
      </c>
      <c r="BO19" s="372" t="s">
        <v>4462</v>
      </c>
      <c r="BP19" s="372" t="s">
        <v>4463</v>
      </c>
      <c r="BQ19" s="372" t="s">
        <v>4464</v>
      </c>
      <c r="BR19" s="372" t="s">
        <v>4286</v>
      </c>
      <c r="BS19" s="373"/>
      <c r="BT19" s="354" t="s">
        <v>554</v>
      </c>
    </row>
    <row r="20" spans="1:72" s="428" customFormat="1" x14ac:dyDescent="0.25">
      <c r="A20" s="345" t="s">
        <v>4506</v>
      </c>
      <c r="B20" s="373"/>
      <c r="C20" s="719">
        <v>43714</v>
      </c>
      <c r="D20" s="373"/>
      <c r="E20" s="346">
        <v>3862.33</v>
      </c>
      <c r="F20" s="373"/>
      <c r="G20" s="347">
        <v>39.758800000000001</v>
      </c>
      <c r="H20" s="374"/>
      <c r="I20" s="348">
        <v>-0.40529999999999999</v>
      </c>
      <c r="J20" s="348">
        <v>0.88859999999999995</v>
      </c>
      <c r="K20" s="348">
        <v>1.6873</v>
      </c>
      <c r="L20" s="348">
        <v>5.7836999999999996</v>
      </c>
      <c r="M20" s="348">
        <v>4.7874999999999996</v>
      </c>
      <c r="N20" s="350">
        <v>4.4661999999999997</v>
      </c>
      <c r="O20" s="348">
        <v>3.2974999999999999</v>
      </c>
      <c r="P20" s="348">
        <v>18.614999999999998</v>
      </c>
      <c r="Q20" s="348">
        <v>16.689</v>
      </c>
      <c r="R20" s="348" t="s">
        <v>430</v>
      </c>
      <c r="S20" s="348">
        <v>1.2407999999999999</v>
      </c>
      <c r="T20" s="348">
        <v>18.5213</v>
      </c>
      <c r="U20" s="348">
        <v>3.3283999999999998</v>
      </c>
      <c r="V20" s="348">
        <v>9.2728000000000002</v>
      </c>
      <c r="W20" s="348">
        <v>1.2407999999999999</v>
      </c>
      <c r="X20" s="348">
        <v>22.276399999999999</v>
      </c>
      <c r="Y20" s="374"/>
      <c r="Z20" s="346">
        <v>197</v>
      </c>
      <c r="AA20" s="346">
        <v>79</v>
      </c>
      <c r="AB20" s="346">
        <v>55</v>
      </c>
      <c r="AC20" s="346">
        <v>49</v>
      </c>
      <c r="AD20" s="346">
        <v>51</v>
      </c>
      <c r="AE20" s="346">
        <v>45</v>
      </c>
      <c r="AF20" s="346">
        <v>22</v>
      </c>
      <c r="AG20" s="346">
        <v>17</v>
      </c>
      <c r="AH20" s="346">
        <v>4</v>
      </c>
      <c r="AI20" s="346" t="s">
        <v>430</v>
      </c>
      <c r="AJ20" s="346">
        <v>84</v>
      </c>
      <c r="AK20" s="346">
        <v>65</v>
      </c>
      <c r="AL20" s="346">
        <v>66</v>
      </c>
      <c r="AM20" s="346">
        <v>32</v>
      </c>
      <c r="AN20" s="346">
        <v>84</v>
      </c>
      <c r="AO20" s="373"/>
      <c r="AP20" s="348" t="s">
        <v>430</v>
      </c>
      <c r="AQ20" s="348" t="s">
        <v>430</v>
      </c>
      <c r="AR20" s="348">
        <v>16.399999999999999</v>
      </c>
      <c r="AS20" s="348">
        <v>10.77</v>
      </c>
      <c r="AT20" s="348">
        <v>11.29</v>
      </c>
      <c r="AU20" s="351"/>
      <c r="AV20" s="346" t="s">
        <v>430</v>
      </c>
      <c r="AW20" s="346" t="s">
        <v>430</v>
      </c>
      <c r="AX20" s="346">
        <v>6</v>
      </c>
      <c r="AY20" s="346">
        <v>16</v>
      </c>
      <c r="AZ20" s="346">
        <v>41</v>
      </c>
      <c r="BA20" s="374"/>
      <c r="BB20" s="348">
        <v>17.524737970216101</v>
      </c>
      <c r="BC20" s="348">
        <v>0.99815668974775296</v>
      </c>
      <c r="BD20" s="348">
        <v>6.6496892611784805E-2</v>
      </c>
      <c r="BE20" s="375">
        <v>-7.6398340549923102E-2</v>
      </c>
      <c r="BF20" s="374"/>
      <c r="BG20" s="372">
        <v>0.46650000000000003</v>
      </c>
      <c r="BH20" s="373"/>
      <c r="BI20" s="348">
        <v>4.0797299999999996</v>
      </c>
      <c r="BJ20" s="348">
        <v>92.244200000000006</v>
      </c>
      <c r="BK20" s="348">
        <v>3.66317</v>
      </c>
      <c r="BL20" s="348">
        <v>1.29E-2</v>
      </c>
      <c r="BM20" s="373"/>
      <c r="BN20" s="372" t="s">
        <v>4507</v>
      </c>
      <c r="BO20" s="372" t="s">
        <v>934</v>
      </c>
      <c r="BP20" s="372" t="s">
        <v>4508</v>
      </c>
      <c r="BQ20" s="372" t="s">
        <v>4509</v>
      </c>
      <c r="BR20" s="372" t="s">
        <v>4510</v>
      </c>
      <c r="BS20" s="373"/>
      <c r="BT20" s="354" t="s">
        <v>547</v>
      </c>
    </row>
    <row r="21" spans="1:72" s="428" customFormat="1" x14ac:dyDescent="0.25">
      <c r="A21" s="345" t="s">
        <v>4511</v>
      </c>
      <c r="B21" s="373"/>
      <c r="C21" s="719">
        <v>44487</v>
      </c>
      <c r="D21" s="373"/>
      <c r="E21" s="346">
        <v>3588.62</v>
      </c>
      <c r="F21" s="373"/>
      <c r="G21" s="347">
        <v>24.1477</v>
      </c>
      <c r="H21" s="374"/>
      <c r="I21" s="348" t="s">
        <v>430</v>
      </c>
      <c r="J21" s="348">
        <v>0.1119</v>
      </c>
      <c r="K21" s="348">
        <v>-6.9500000000000006E-2</v>
      </c>
      <c r="L21" s="348">
        <v>15.287100000000001</v>
      </c>
      <c r="M21" s="348">
        <v>22.300899999999999</v>
      </c>
      <c r="N21" s="350">
        <v>43.547199999999997</v>
      </c>
      <c r="O21" s="348">
        <v>28.5227</v>
      </c>
      <c r="P21" s="348">
        <v>29.9163</v>
      </c>
      <c r="Q21" s="348" t="s">
        <v>430</v>
      </c>
      <c r="R21" s="348" t="s">
        <v>430</v>
      </c>
      <c r="S21" s="348">
        <v>-0.95399999999999996</v>
      </c>
      <c r="T21" s="348">
        <v>26.0305</v>
      </c>
      <c r="U21" s="348">
        <v>24.6738</v>
      </c>
      <c r="V21" s="348">
        <v>28.933499999999999</v>
      </c>
      <c r="W21" s="348">
        <v>-0.95399999999999996</v>
      </c>
      <c r="X21" s="348">
        <v>20.4297</v>
      </c>
      <c r="Y21" s="374"/>
      <c r="Z21" s="346" t="s">
        <v>430</v>
      </c>
      <c r="AA21" s="346">
        <v>217</v>
      </c>
      <c r="AB21" s="346">
        <v>198</v>
      </c>
      <c r="AC21" s="346">
        <v>8</v>
      </c>
      <c r="AD21" s="346">
        <v>1</v>
      </c>
      <c r="AE21" s="346">
        <v>1</v>
      </c>
      <c r="AF21" s="346">
        <v>1</v>
      </c>
      <c r="AG21" s="346">
        <v>1</v>
      </c>
      <c r="AH21" s="346" t="s">
        <v>430</v>
      </c>
      <c r="AI21" s="346" t="s">
        <v>430</v>
      </c>
      <c r="AJ21" s="346">
        <v>237</v>
      </c>
      <c r="AK21" s="346">
        <v>22</v>
      </c>
      <c r="AL21" s="346">
        <v>1</v>
      </c>
      <c r="AM21" s="346">
        <v>3</v>
      </c>
      <c r="AN21" s="346">
        <v>237</v>
      </c>
      <c r="AO21" s="373"/>
      <c r="AP21" s="348" t="s">
        <v>430</v>
      </c>
      <c r="AQ21" s="348" t="s">
        <v>430</v>
      </c>
      <c r="AR21" s="348" t="s">
        <v>430</v>
      </c>
      <c r="AS21" s="348">
        <v>34.57</v>
      </c>
      <c r="AT21" s="348">
        <v>47.74</v>
      </c>
      <c r="AU21" s="351"/>
      <c r="AV21" s="346" t="s">
        <v>430</v>
      </c>
      <c r="AW21" s="346" t="s">
        <v>430</v>
      </c>
      <c r="AX21" s="346" t="s">
        <v>430</v>
      </c>
      <c r="AY21" s="346">
        <v>1</v>
      </c>
      <c r="AZ21" s="346">
        <v>1</v>
      </c>
      <c r="BA21" s="374"/>
      <c r="BB21" s="348">
        <v>17.755558848887699</v>
      </c>
      <c r="BC21" s="348">
        <v>0</v>
      </c>
      <c r="BD21" s="348">
        <v>0.107751034668487</v>
      </c>
      <c r="BE21" s="375" t="s">
        <v>430</v>
      </c>
      <c r="BF21" s="374"/>
      <c r="BG21" s="372" t="s">
        <v>430</v>
      </c>
      <c r="BH21" s="373"/>
      <c r="BI21" s="348" t="s">
        <v>430</v>
      </c>
      <c r="BJ21" s="348" t="s">
        <v>430</v>
      </c>
      <c r="BK21" s="348" t="s">
        <v>430</v>
      </c>
      <c r="BL21" s="348" t="s">
        <v>430</v>
      </c>
      <c r="BM21" s="373"/>
      <c r="BN21" s="372" t="s">
        <v>4512</v>
      </c>
      <c r="BO21" s="372" t="s">
        <v>4513</v>
      </c>
      <c r="BP21" s="372" t="s">
        <v>4514</v>
      </c>
      <c r="BQ21" s="372" t="s">
        <v>4515</v>
      </c>
      <c r="BR21" s="372" t="s">
        <v>4516</v>
      </c>
      <c r="BS21" s="373"/>
      <c r="BT21" s="354" t="s">
        <v>554</v>
      </c>
    </row>
    <row r="22" spans="1:72" s="428" customFormat="1" x14ac:dyDescent="0.25">
      <c r="A22" s="345" t="s">
        <v>4517</v>
      </c>
      <c r="B22" s="373"/>
      <c r="C22" s="719">
        <v>44120</v>
      </c>
      <c r="D22" s="373"/>
      <c r="E22" s="346">
        <v>3403.1</v>
      </c>
      <c r="F22" s="373"/>
      <c r="G22" s="347">
        <v>34.519399999999997</v>
      </c>
      <c r="H22" s="374"/>
      <c r="I22" s="348">
        <v>5.7099999999999998E-2</v>
      </c>
      <c r="J22" s="348">
        <v>1.3164</v>
      </c>
      <c r="K22" s="348">
        <v>4.2381000000000002</v>
      </c>
      <c r="L22" s="348">
        <v>11.6851</v>
      </c>
      <c r="M22" s="348">
        <v>11.4277</v>
      </c>
      <c r="N22" s="350">
        <v>0.25940000000000002</v>
      </c>
      <c r="O22" s="348">
        <v>0.1239</v>
      </c>
      <c r="P22" s="348">
        <v>17.2348</v>
      </c>
      <c r="Q22" s="348">
        <v>14.0624</v>
      </c>
      <c r="R22" s="348" t="s">
        <v>430</v>
      </c>
      <c r="S22" s="348">
        <v>2.1882999999999999</v>
      </c>
      <c r="T22" s="348">
        <v>26.558299999999999</v>
      </c>
      <c r="U22" s="348">
        <v>8.2051999999999996</v>
      </c>
      <c r="V22" s="348">
        <v>7.9898999999999996</v>
      </c>
      <c r="W22" s="348">
        <v>2.1882999999999999</v>
      </c>
      <c r="X22" s="348">
        <v>24.040900000000001</v>
      </c>
      <c r="Y22" s="374"/>
      <c r="Z22" s="346">
        <v>44</v>
      </c>
      <c r="AA22" s="346">
        <v>26</v>
      </c>
      <c r="AB22" s="346">
        <v>23</v>
      </c>
      <c r="AC22" s="346">
        <v>18</v>
      </c>
      <c r="AD22" s="346">
        <v>22</v>
      </c>
      <c r="AE22" s="346">
        <v>101</v>
      </c>
      <c r="AF22" s="346">
        <v>55</v>
      </c>
      <c r="AG22" s="346">
        <v>36</v>
      </c>
      <c r="AH22" s="346">
        <v>6</v>
      </c>
      <c r="AI22" s="346" t="s">
        <v>430</v>
      </c>
      <c r="AJ22" s="346">
        <v>45</v>
      </c>
      <c r="AK22" s="346">
        <v>17</v>
      </c>
      <c r="AL22" s="346">
        <v>22</v>
      </c>
      <c r="AM22" s="346">
        <v>45</v>
      </c>
      <c r="AN22" s="346">
        <v>45</v>
      </c>
      <c r="AO22" s="373"/>
      <c r="AP22" s="348" t="s">
        <v>430</v>
      </c>
      <c r="AQ22" s="348" t="s">
        <v>430</v>
      </c>
      <c r="AR22" s="348">
        <v>14.86</v>
      </c>
      <c r="AS22" s="348">
        <v>9.17</v>
      </c>
      <c r="AT22" s="348">
        <v>19.559999999999999</v>
      </c>
      <c r="AU22" s="351"/>
      <c r="AV22" s="346" t="s">
        <v>430</v>
      </c>
      <c r="AW22" s="346" t="s">
        <v>430</v>
      </c>
      <c r="AX22" s="346">
        <v>8</v>
      </c>
      <c r="AY22" s="346">
        <v>28</v>
      </c>
      <c r="AZ22" s="346">
        <v>23</v>
      </c>
      <c r="BA22" s="374"/>
      <c r="BB22" s="348">
        <v>20.8000379549554</v>
      </c>
      <c r="BC22" s="348">
        <v>0.99268624752319401</v>
      </c>
      <c r="BD22" s="348">
        <v>5.5447112317971198E-2</v>
      </c>
      <c r="BE22" s="375">
        <v>-0.11209446263345101</v>
      </c>
      <c r="BF22" s="374"/>
      <c r="BG22" s="372">
        <v>0.31740000000000002</v>
      </c>
      <c r="BH22" s="373"/>
      <c r="BI22" s="348" t="s">
        <v>430</v>
      </c>
      <c r="BJ22" s="348">
        <v>5.50434</v>
      </c>
      <c r="BK22" s="348">
        <v>94.506500000000003</v>
      </c>
      <c r="BL22" s="348">
        <v>-1.0840000000000001E-2</v>
      </c>
      <c r="BM22" s="373"/>
      <c r="BN22" s="372" t="s">
        <v>4518</v>
      </c>
      <c r="BO22" s="372" t="s">
        <v>4519</v>
      </c>
      <c r="BP22" s="372" t="s">
        <v>4520</v>
      </c>
      <c r="BQ22" s="372" t="s">
        <v>4521</v>
      </c>
      <c r="BR22" s="372" t="s">
        <v>4522</v>
      </c>
      <c r="BS22" s="373"/>
      <c r="BT22" s="354" t="s">
        <v>554</v>
      </c>
    </row>
    <row r="23" spans="1:72" s="428" customFormat="1" x14ac:dyDescent="0.25">
      <c r="A23" s="345" t="s">
        <v>4523</v>
      </c>
      <c r="B23" s="373"/>
      <c r="C23" s="719">
        <v>43714</v>
      </c>
      <c r="D23" s="373"/>
      <c r="E23" s="346">
        <v>3040.78</v>
      </c>
      <c r="F23" s="373"/>
      <c r="G23" s="347">
        <v>25.876799999999999</v>
      </c>
      <c r="H23" s="374"/>
      <c r="I23" s="348">
        <v>-0.13619999999999999</v>
      </c>
      <c r="J23" s="348">
        <v>0.66439999999999999</v>
      </c>
      <c r="K23" s="348">
        <v>1.1459999999999999</v>
      </c>
      <c r="L23" s="348">
        <v>2.7170999999999998</v>
      </c>
      <c r="M23" s="348">
        <v>-1.0111000000000001</v>
      </c>
      <c r="N23" s="350">
        <v>-0.92200000000000004</v>
      </c>
      <c r="O23" s="348">
        <v>0.15959999999999999</v>
      </c>
      <c r="P23" s="348">
        <v>11.4345</v>
      </c>
      <c r="Q23" s="348">
        <v>11.0487</v>
      </c>
      <c r="R23" s="348" t="s">
        <v>430</v>
      </c>
      <c r="S23" s="348">
        <v>1.0488999999999999</v>
      </c>
      <c r="T23" s="348">
        <v>13.314299999999999</v>
      </c>
      <c r="U23" s="348">
        <v>-2.6103999999999998</v>
      </c>
      <c r="V23" s="348">
        <v>2.1751999999999998</v>
      </c>
      <c r="W23" s="348">
        <v>1.0488999999999999</v>
      </c>
      <c r="X23" s="348">
        <v>14.8589</v>
      </c>
      <c r="Y23" s="374"/>
      <c r="Z23" s="346">
        <v>115</v>
      </c>
      <c r="AA23" s="346">
        <v>113</v>
      </c>
      <c r="AB23" s="346">
        <v>85</v>
      </c>
      <c r="AC23" s="346">
        <v>130</v>
      </c>
      <c r="AD23" s="346">
        <v>130</v>
      </c>
      <c r="AE23" s="346">
        <v>116</v>
      </c>
      <c r="AF23" s="346">
        <v>54</v>
      </c>
      <c r="AG23" s="346">
        <v>58</v>
      </c>
      <c r="AH23" s="346">
        <v>20</v>
      </c>
      <c r="AI23" s="346" t="s">
        <v>430</v>
      </c>
      <c r="AJ23" s="346">
        <v>96</v>
      </c>
      <c r="AK23" s="346">
        <v>129</v>
      </c>
      <c r="AL23" s="346">
        <v>143</v>
      </c>
      <c r="AM23" s="346">
        <v>136</v>
      </c>
      <c r="AN23" s="346">
        <v>96</v>
      </c>
      <c r="AO23" s="373"/>
      <c r="AP23" s="348" t="s">
        <v>430</v>
      </c>
      <c r="AQ23" s="348" t="s">
        <v>430</v>
      </c>
      <c r="AR23" s="348">
        <v>9.74</v>
      </c>
      <c r="AS23" s="348">
        <v>5.42</v>
      </c>
      <c r="AT23" s="348">
        <v>1.56</v>
      </c>
      <c r="AU23" s="351"/>
      <c r="AV23" s="346" t="s">
        <v>430</v>
      </c>
      <c r="AW23" s="346" t="s">
        <v>430</v>
      </c>
      <c r="AX23" s="346">
        <v>20</v>
      </c>
      <c r="AY23" s="346">
        <v>56</v>
      </c>
      <c r="AZ23" s="346">
        <v>125</v>
      </c>
      <c r="BA23" s="374"/>
      <c r="BB23" s="348">
        <v>13.8578694571907</v>
      </c>
      <c r="BC23" s="348">
        <v>0.99669175913941099</v>
      </c>
      <c r="BD23" s="348">
        <v>4.3762179711282601E-2</v>
      </c>
      <c r="BE23" s="375">
        <v>-7.9875322128488802E-2</v>
      </c>
      <c r="BF23" s="374"/>
      <c r="BG23" s="372">
        <v>0.3604</v>
      </c>
      <c r="BH23" s="373"/>
      <c r="BI23" s="348">
        <v>68.036500000000004</v>
      </c>
      <c r="BJ23" s="348">
        <v>20.752300000000002</v>
      </c>
      <c r="BK23" s="348">
        <v>11.0115</v>
      </c>
      <c r="BL23" s="348">
        <v>0.19969999999999999</v>
      </c>
      <c r="BM23" s="373"/>
      <c r="BN23" s="372" t="s">
        <v>4524</v>
      </c>
      <c r="BO23" s="372" t="s">
        <v>2910</v>
      </c>
      <c r="BP23" s="372" t="s">
        <v>4525</v>
      </c>
      <c r="BQ23" s="372" t="s">
        <v>1919</v>
      </c>
      <c r="BR23" s="372" t="s">
        <v>4526</v>
      </c>
      <c r="BS23" s="373"/>
      <c r="BT23" s="354" t="s">
        <v>547</v>
      </c>
    </row>
    <row r="24" spans="1:72" s="428" customFormat="1" x14ac:dyDescent="0.25">
      <c r="A24" s="345" t="s">
        <v>4527</v>
      </c>
      <c r="B24" s="373"/>
      <c r="C24" s="719">
        <v>40298</v>
      </c>
      <c r="D24" s="373"/>
      <c r="E24" s="346">
        <v>2749.64</v>
      </c>
      <c r="F24" s="373"/>
      <c r="G24" s="347">
        <v>52.018500000000003</v>
      </c>
      <c r="H24" s="374"/>
      <c r="I24" s="348">
        <v>-2.5600000000000001E-2</v>
      </c>
      <c r="J24" s="348">
        <v>0.47960000000000003</v>
      </c>
      <c r="K24" s="348">
        <v>0.61350000000000005</v>
      </c>
      <c r="L24" s="348">
        <v>-9.3700000000000006E-2</v>
      </c>
      <c r="M24" s="348">
        <v>-6.0236000000000001</v>
      </c>
      <c r="N24" s="350">
        <v>-4.0434999999999999</v>
      </c>
      <c r="O24" s="348">
        <v>-0.63790000000000002</v>
      </c>
      <c r="P24" s="348">
        <v>7.6637000000000004</v>
      </c>
      <c r="Q24" s="348">
        <v>9.2073</v>
      </c>
      <c r="R24" s="348">
        <v>11.660399999999999</v>
      </c>
      <c r="S24" s="348">
        <v>0.92269999999999996</v>
      </c>
      <c r="T24" s="348">
        <v>8.2029999999999994</v>
      </c>
      <c r="U24" s="348">
        <v>-7.5587</v>
      </c>
      <c r="V24" s="348">
        <v>-1.8714999999999999</v>
      </c>
      <c r="W24" s="348">
        <v>0.92269999999999996</v>
      </c>
      <c r="X24" s="348">
        <v>10.7</v>
      </c>
      <c r="Y24" s="374"/>
      <c r="Z24" s="346">
        <v>88</v>
      </c>
      <c r="AA24" s="346">
        <v>178</v>
      </c>
      <c r="AB24" s="346">
        <v>138</v>
      </c>
      <c r="AC24" s="346">
        <v>204</v>
      </c>
      <c r="AD24" s="346">
        <v>206</v>
      </c>
      <c r="AE24" s="346">
        <v>173</v>
      </c>
      <c r="AF24" s="346">
        <v>76</v>
      </c>
      <c r="AG24" s="346">
        <v>88</v>
      </c>
      <c r="AH24" s="346">
        <v>35</v>
      </c>
      <c r="AI24" s="346">
        <v>6</v>
      </c>
      <c r="AJ24" s="346">
        <v>138</v>
      </c>
      <c r="AK24" s="346">
        <v>202</v>
      </c>
      <c r="AL24" s="346">
        <v>207</v>
      </c>
      <c r="AM24" s="346">
        <v>193</v>
      </c>
      <c r="AN24" s="346">
        <v>138</v>
      </c>
      <c r="AO24" s="373"/>
      <c r="AP24" s="348">
        <v>11.14</v>
      </c>
      <c r="AQ24" s="348">
        <v>10.44</v>
      </c>
      <c r="AR24" s="348">
        <v>6.88</v>
      </c>
      <c r="AS24" s="348">
        <v>2.5</v>
      </c>
      <c r="AT24" s="348">
        <v>-5.94</v>
      </c>
      <c r="AU24" s="351"/>
      <c r="AV24" s="346">
        <v>7</v>
      </c>
      <c r="AW24" s="346">
        <v>13</v>
      </c>
      <c r="AX24" s="346">
        <v>37</v>
      </c>
      <c r="AY24" s="346">
        <v>81</v>
      </c>
      <c r="AZ24" s="346">
        <v>193</v>
      </c>
      <c r="BA24" s="374"/>
      <c r="BB24" s="348">
        <v>12.079378982953999</v>
      </c>
      <c r="BC24" s="348">
        <v>0.99890907105461602</v>
      </c>
      <c r="BD24" s="348">
        <v>2.6037231351409899E-2</v>
      </c>
      <c r="BE24" s="375">
        <v>-5.6972340750030298E-2</v>
      </c>
      <c r="BF24" s="374"/>
      <c r="BG24" s="372">
        <v>0.63070000000000004</v>
      </c>
      <c r="BH24" s="373"/>
      <c r="BI24" s="348">
        <v>99.694900000000004</v>
      </c>
      <c r="BJ24" s="348" t="s">
        <v>430</v>
      </c>
      <c r="BK24" s="348" t="s">
        <v>430</v>
      </c>
      <c r="BL24" s="348">
        <v>0.30509999999999998</v>
      </c>
      <c r="BM24" s="373"/>
      <c r="BN24" s="372" t="s">
        <v>4461</v>
      </c>
      <c r="BO24" s="372" t="s">
        <v>4462</v>
      </c>
      <c r="BP24" s="372" t="s">
        <v>4463</v>
      </c>
      <c r="BQ24" s="372" t="s">
        <v>4464</v>
      </c>
      <c r="BR24" s="372" t="s">
        <v>4327</v>
      </c>
      <c r="BS24" s="373"/>
      <c r="BT24" s="354" t="s">
        <v>554</v>
      </c>
    </row>
    <row r="25" spans="1:72" s="428" customFormat="1" x14ac:dyDescent="0.25">
      <c r="A25" s="345" t="s">
        <v>4528</v>
      </c>
      <c r="B25" s="373"/>
      <c r="C25" s="719">
        <v>44246</v>
      </c>
      <c r="D25" s="373"/>
      <c r="E25" s="346">
        <v>2703.42</v>
      </c>
      <c r="F25" s="373"/>
      <c r="G25" s="347">
        <v>25.923300000000001</v>
      </c>
      <c r="H25" s="374"/>
      <c r="I25" s="348">
        <v>-0.38700000000000001</v>
      </c>
      <c r="J25" s="348">
        <v>0.92859999999999998</v>
      </c>
      <c r="K25" s="348">
        <v>1.7087000000000001</v>
      </c>
      <c r="L25" s="348">
        <v>5.8244999999999996</v>
      </c>
      <c r="M25" s="348">
        <v>4.8693999999999997</v>
      </c>
      <c r="N25" s="350">
        <v>4.6779999999999999</v>
      </c>
      <c r="O25" s="348">
        <v>3.3504</v>
      </c>
      <c r="P25" s="348">
        <v>18.662099999999999</v>
      </c>
      <c r="Q25" s="348">
        <v>16.725200000000001</v>
      </c>
      <c r="R25" s="348" t="s">
        <v>430</v>
      </c>
      <c r="S25" s="348">
        <v>1.2653000000000001</v>
      </c>
      <c r="T25" s="348">
        <v>18.558</v>
      </c>
      <c r="U25" s="348">
        <v>3.4201999999999999</v>
      </c>
      <c r="V25" s="348">
        <v>9.4471000000000007</v>
      </c>
      <c r="W25" s="348">
        <v>1.2653000000000001</v>
      </c>
      <c r="X25" s="348">
        <v>19.270099999999999</v>
      </c>
      <c r="Y25" s="374"/>
      <c r="Z25" s="346">
        <v>192</v>
      </c>
      <c r="AA25" s="346">
        <v>70</v>
      </c>
      <c r="AB25" s="346">
        <v>49</v>
      </c>
      <c r="AC25" s="346">
        <v>47</v>
      </c>
      <c r="AD25" s="346">
        <v>45</v>
      </c>
      <c r="AE25" s="346">
        <v>36</v>
      </c>
      <c r="AF25" s="346">
        <v>21</v>
      </c>
      <c r="AG25" s="346">
        <v>15</v>
      </c>
      <c r="AH25" s="346">
        <v>3</v>
      </c>
      <c r="AI25" s="346" t="s">
        <v>430</v>
      </c>
      <c r="AJ25" s="346">
        <v>78</v>
      </c>
      <c r="AK25" s="346">
        <v>63</v>
      </c>
      <c r="AL25" s="346">
        <v>61</v>
      </c>
      <c r="AM25" s="346">
        <v>28</v>
      </c>
      <c r="AN25" s="346">
        <v>78</v>
      </c>
      <c r="AO25" s="373"/>
      <c r="AP25" s="348" t="s">
        <v>430</v>
      </c>
      <c r="AQ25" s="348" t="s">
        <v>430</v>
      </c>
      <c r="AR25" s="348">
        <v>16.45</v>
      </c>
      <c r="AS25" s="348">
        <v>10.84</v>
      </c>
      <c r="AT25" s="348">
        <v>11.49</v>
      </c>
      <c r="AU25" s="351"/>
      <c r="AV25" s="346" t="s">
        <v>430</v>
      </c>
      <c r="AW25" s="346" t="s">
        <v>430</v>
      </c>
      <c r="AX25" s="346">
        <v>4</v>
      </c>
      <c r="AY25" s="346">
        <v>15</v>
      </c>
      <c r="AZ25" s="346">
        <v>36</v>
      </c>
      <c r="BA25" s="374"/>
      <c r="BB25" s="348">
        <v>17.4809854124243</v>
      </c>
      <c r="BC25" s="348">
        <v>0.99564830576407704</v>
      </c>
      <c r="BD25" s="348">
        <v>6.6749259572795205E-2</v>
      </c>
      <c r="BE25" s="375">
        <v>-7.1775616336799505E-2</v>
      </c>
      <c r="BF25" s="374"/>
      <c r="BG25" s="372">
        <v>0.1482</v>
      </c>
      <c r="BH25" s="373"/>
      <c r="BI25" s="348">
        <v>4.1337099999999998</v>
      </c>
      <c r="BJ25" s="348">
        <v>92.9465</v>
      </c>
      <c r="BK25" s="348">
        <v>3.71197</v>
      </c>
      <c r="BL25" s="348">
        <v>-0.79218</v>
      </c>
      <c r="BM25" s="373"/>
      <c r="BN25" s="372" t="s">
        <v>4529</v>
      </c>
      <c r="BO25" s="372" t="s">
        <v>4530</v>
      </c>
      <c r="BP25" s="372" t="s">
        <v>4531</v>
      </c>
      <c r="BQ25" s="372" t="s">
        <v>4532</v>
      </c>
      <c r="BR25" s="372" t="s">
        <v>4533</v>
      </c>
      <c r="BS25" s="373"/>
      <c r="BT25" s="354" t="s">
        <v>554</v>
      </c>
    </row>
    <row r="26" spans="1:72" s="428" customFormat="1" x14ac:dyDescent="0.25">
      <c r="A26" s="345" t="s">
        <v>4534</v>
      </c>
      <c r="B26" s="373"/>
      <c r="C26" s="719">
        <v>43031</v>
      </c>
      <c r="D26" s="373"/>
      <c r="E26" s="346">
        <v>2609</v>
      </c>
      <c r="F26" s="373"/>
      <c r="G26" s="347">
        <v>26.112400000000001</v>
      </c>
      <c r="H26" s="374"/>
      <c r="I26" s="348">
        <v>-7.7000000000000002E-3</v>
      </c>
      <c r="J26" s="348">
        <v>0.42070000000000002</v>
      </c>
      <c r="K26" s="348">
        <v>0.53859999999999997</v>
      </c>
      <c r="L26" s="348">
        <v>1.3998999999999999</v>
      </c>
      <c r="M26" s="348">
        <v>-1.3918999999999999</v>
      </c>
      <c r="N26" s="350">
        <v>3.1930999999999998</v>
      </c>
      <c r="O26" s="348">
        <v>2.2989999999999999</v>
      </c>
      <c r="P26" s="348">
        <v>12.702</v>
      </c>
      <c r="Q26" s="348">
        <v>12.9945</v>
      </c>
      <c r="R26" s="348" t="s">
        <v>430</v>
      </c>
      <c r="S26" s="348">
        <v>0.83020000000000005</v>
      </c>
      <c r="T26" s="348">
        <v>10.573600000000001</v>
      </c>
      <c r="U26" s="348">
        <v>-2.0209000000000001</v>
      </c>
      <c r="V26" s="348">
        <v>3.3831000000000002</v>
      </c>
      <c r="W26" s="348">
        <v>0.83020000000000005</v>
      </c>
      <c r="X26" s="348">
        <v>11.6158</v>
      </c>
      <c r="Y26" s="374"/>
      <c r="Z26" s="346">
        <v>64</v>
      </c>
      <c r="AA26" s="346">
        <v>193</v>
      </c>
      <c r="AB26" s="346">
        <v>153</v>
      </c>
      <c r="AC26" s="346">
        <v>158</v>
      </c>
      <c r="AD26" s="346">
        <v>137</v>
      </c>
      <c r="AE26" s="346">
        <v>66</v>
      </c>
      <c r="AF26" s="346">
        <v>32</v>
      </c>
      <c r="AG26" s="346">
        <v>48</v>
      </c>
      <c r="AH26" s="346">
        <v>9</v>
      </c>
      <c r="AI26" s="346" t="s">
        <v>430</v>
      </c>
      <c r="AJ26" s="346">
        <v>149</v>
      </c>
      <c r="AK26" s="346">
        <v>164</v>
      </c>
      <c r="AL26" s="346">
        <v>125</v>
      </c>
      <c r="AM26" s="346">
        <v>118</v>
      </c>
      <c r="AN26" s="346">
        <v>149</v>
      </c>
      <c r="AO26" s="373"/>
      <c r="AP26" s="348" t="s">
        <v>430</v>
      </c>
      <c r="AQ26" s="348">
        <v>15.17</v>
      </c>
      <c r="AR26" s="348">
        <v>11.46</v>
      </c>
      <c r="AS26" s="348">
        <v>6.96</v>
      </c>
      <c r="AT26" s="348">
        <v>1.46</v>
      </c>
      <c r="AU26" s="351"/>
      <c r="AV26" s="346" t="s">
        <v>430</v>
      </c>
      <c r="AW26" s="346">
        <v>3</v>
      </c>
      <c r="AX26" s="346">
        <v>18</v>
      </c>
      <c r="AY26" s="346">
        <v>49</v>
      </c>
      <c r="AZ26" s="346">
        <v>129</v>
      </c>
      <c r="BA26" s="374"/>
      <c r="BB26" s="348">
        <v>12.5273983115575</v>
      </c>
      <c r="BC26" s="348">
        <v>0.99705677185207098</v>
      </c>
      <c r="BD26" s="348">
        <v>5.38372268523159E-2</v>
      </c>
      <c r="BE26" s="375">
        <v>-8.2497983656715596E-2</v>
      </c>
      <c r="BF26" s="374"/>
      <c r="BG26" s="372">
        <v>0.56430000000000002</v>
      </c>
      <c r="BH26" s="373"/>
      <c r="BI26" s="348">
        <v>99.785700000000006</v>
      </c>
      <c r="BJ26" s="348" t="s">
        <v>430</v>
      </c>
      <c r="BK26" s="348" t="s">
        <v>430</v>
      </c>
      <c r="BL26" s="348">
        <v>0.21429999999999999</v>
      </c>
      <c r="BM26" s="373"/>
      <c r="BN26" s="372" t="s">
        <v>4535</v>
      </c>
      <c r="BO26" s="372" t="s">
        <v>4536</v>
      </c>
      <c r="BP26" s="372" t="s">
        <v>4537</v>
      </c>
      <c r="BQ26" s="372" t="s">
        <v>4538</v>
      </c>
      <c r="BR26" s="372" t="s">
        <v>4539</v>
      </c>
      <c r="BS26" s="373"/>
      <c r="BT26" s="354" t="s">
        <v>554</v>
      </c>
    </row>
    <row r="27" spans="1:72" s="428" customFormat="1" x14ac:dyDescent="0.25">
      <c r="A27" s="345" t="s">
        <v>4540</v>
      </c>
      <c r="B27" s="373"/>
      <c r="C27" s="719">
        <v>44503</v>
      </c>
      <c r="D27" s="373"/>
      <c r="E27" s="346">
        <v>2577.52</v>
      </c>
      <c r="F27" s="373"/>
      <c r="G27" s="347">
        <v>16.643899999999999</v>
      </c>
      <c r="H27" s="374"/>
      <c r="I27" s="348">
        <v>-0.35199999999999998</v>
      </c>
      <c r="J27" s="348">
        <v>0.5655</v>
      </c>
      <c r="K27" s="348">
        <v>0.13900000000000001</v>
      </c>
      <c r="L27" s="348">
        <v>3.7242000000000002</v>
      </c>
      <c r="M27" s="348">
        <v>4.5076999999999998</v>
      </c>
      <c r="N27" s="350">
        <v>4.6167999999999996</v>
      </c>
      <c r="O27" s="348">
        <v>-1.3934</v>
      </c>
      <c r="P27" s="348">
        <v>17.3569</v>
      </c>
      <c r="Q27" s="348" t="s">
        <v>430</v>
      </c>
      <c r="R27" s="348" t="s">
        <v>430</v>
      </c>
      <c r="S27" s="348">
        <v>0.3594</v>
      </c>
      <c r="T27" s="348">
        <v>19.057600000000001</v>
      </c>
      <c r="U27" s="348">
        <v>3.7145000000000001</v>
      </c>
      <c r="V27" s="348">
        <v>5.95</v>
      </c>
      <c r="W27" s="348">
        <v>0.3594</v>
      </c>
      <c r="X27" s="348">
        <v>11.4453</v>
      </c>
      <c r="Y27" s="374"/>
      <c r="Z27" s="346">
        <v>181</v>
      </c>
      <c r="AA27" s="346">
        <v>139</v>
      </c>
      <c r="AB27" s="346">
        <v>181</v>
      </c>
      <c r="AC27" s="346">
        <v>81</v>
      </c>
      <c r="AD27" s="346">
        <v>67</v>
      </c>
      <c r="AE27" s="346">
        <v>39</v>
      </c>
      <c r="AF27" s="346">
        <v>88</v>
      </c>
      <c r="AG27" s="346">
        <v>34</v>
      </c>
      <c r="AH27" s="346" t="s">
        <v>430</v>
      </c>
      <c r="AI27" s="346" t="s">
        <v>430</v>
      </c>
      <c r="AJ27" s="346">
        <v>181</v>
      </c>
      <c r="AK27" s="346">
        <v>44</v>
      </c>
      <c r="AL27" s="346">
        <v>45</v>
      </c>
      <c r="AM27" s="346">
        <v>66</v>
      </c>
      <c r="AN27" s="346">
        <v>181</v>
      </c>
      <c r="AO27" s="373"/>
      <c r="AP27" s="348" t="s">
        <v>430</v>
      </c>
      <c r="AQ27" s="348" t="s">
        <v>430</v>
      </c>
      <c r="AR27" s="348" t="s">
        <v>430</v>
      </c>
      <c r="AS27" s="348">
        <v>9.01</v>
      </c>
      <c r="AT27" s="348">
        <v>9.36</v>
      </c>
      <c r="AU27" s="351"/>
      <c r="AV27" s="346" t="s">
        <v>430</v>
      </c>
      <c r="AW27" s="346" t="s">
        <v>430</v>
      </c>
      <c r="AX27" s="346" t="s">
        <v>430</v>
      </c>
      <c r="AY27" s="346">
        <v>33</v>
      </c>
      <c r="AZ27" s="346">
        <v>55</v>
      </c>
      <c r="BA27" s="374"/>
      <c r="BB27" s="348">
        <v>18.261361243590599</v>
      </c>
      <c r="BC27" s="348">
        <v>0.99926773950401204</v>
      </c>
      <c r="BD27" s="348">
        <v>5.5706212104503897E-2</v>
      </c>
      <c r="BE27" s="375">
        <v>-7.7565893129597094E-2</v>
      </c>
      <c r="BF27" s="374"/>
      <c r="BG27" s="372">
        <v>0.15540000000000001</v>
      </c>
      <c r="BH27" s="373"/>
      <c r="BI27" s="348">
        <v>92.258300000000006</v>
      </c>
      <c r="BJ27" s="348">
        <v>7.6052400000000002</v>
      </c>
      <c r="BK27" s="348" t="s">
        <v>430</v>
      </c>
      <c r="BL27" s="348">
        <v>0.13646</v>
      </c>
      <c r="BM27" s="373"/>
      <c r="BN27" s="372" t="s">
        <v>4489</v>
      </c>
      <c r="BO27" s="372" t="s">
        <v>4541</v>
      </c>
      <c r="BP27" s="372" t="s">
        <v>2924</v>
      </c>
      <c r="BQ27" s="372" t="s">
        <v>4492</v>
      </c>
      <c r="BR27" s="372" t="s">
        <v>4493</v>
      </c>
      <c r="BS27" s="373"/>
      <c r="BT27" s="354" t="s">
        <v>554</v>
      </c>
    </row>
    <row r="28" spans="1:72" s="428" customFormat="1" x14ac:dyDescent="0.25">
      <c r="A28" s="345" t="s">
        <v>4542</v>
      </c>
      <c r="B28" s="373"/>
      <c r="C28" s="719">
        <v>45112</v>
      </c>
      <c r="D28" s="373"/>
      <c r="E28" s="346">
        <v>2456.11</v>
      </c>
      <c r="F28" s="373"/>
      <c r="G28" s="347">
        <v>18.1449</v>
      </c>
      <c r="H28" s="374"/>
      <c r="I28" s="348">
        <v>-0.47610000000000002</v>
      </c>
      <c r="J28" s="348">
        <v>0.63619999999999999</v>
      </c>
      <c r="K28" s="348">
        <v>3.2808999999999999</v>
      </c>
      <c r="L28" s="348">
        <v>13.6464</v>
      </c>
      <c r="M28" s="348">
        <v>16.183900000000001</v>
      </c>
      <c r="N28" s="350">
        <v>1.4169</v>
      </c>
      <c r="O28" s="348">
        <v>1.2626999999999999</v>
      </c>
      <c r="P28" s="348">
        <v>20.9968</v>
      </c>
      <c r="Q28" s="348" t="s">
        <v>430</v>
      </c>
      <c r="R28" s="348" t="s">
        <v>430</v>
      </c>
      <c r="S28" s="348">
        <v>0.70369999999999999</v>
      </c>
      <c r="T28" s="348">
        <v>33.765599999999999</v>
      </c>
      <c r="U28" s="348">
        <v>11.6843</v>
      </c>
      <c r="V28" s="348">
        <v>9.7508999999999997</v>
      </c>
      <c r="W28" s="348">
        <v>0.70369999999999999</v>
      </c>
      <c r="X28" s="348">
        <v>21.7073</v>
      </c>
      <c r="Y28" s="374"/>
      <c r="Z28" s="346">
        <v>205</v>
      </c>
      <c r="AA28" s="346">
        <v>123</v>
      </c>
      <c r="AB28" s="346">
        <v>31</v>
      </c>
      <c r="AC28" s="346">
        <v>14</v>
      </c>
      <c r="AD28" s="346">
        <v>8</v>
      </c>
      <c r="AE28" s="346">
        <v>76</v>
      </c>
      <c r="AF28" s="346">
        <v>39</v>
      </c>
      <c r="AG28" s="346">
        <v>9</v>
      </c>
      <c r="AH28" s="346" t="s">
        <v>430</v>
      </c>
      <c r="AI28" s="346" t="s">
        <v>430</v>
      </c>
      <c r="AJ28" s="346">
        <v>162</v>
      </c>
      <c r="AK28" s="346">
        <v>4</v>
      </c>
      <c r="AL28" s="346">
        <v>13</v>
      </c>
      <c r="AM28" s="346">
        <v>24</v>
      </c>
      <c r="AN28" s="346">
        <v>162</v>
      </c>
      <c r="AO28" s="373"/>
      <c r="AP28" s="348" t="s">
        <v>430</v>
      </c>
      <c r="AQ28" s="348" t="s">
        <v>430</v>
      </c>
      <c r="AR28" s="348" t="s">
        <v>430</v>
      </c>
      <c r="AS28" s="348">
        <v>10.24</v>
      </c>
      <c r="AT28" s="348">
        <v>23.89</v>
      </c>
      <c r="AU28" s="351"/>
      <c r="AV28" s="346" t="s">
        <v>430</v>
      </c>
      <c r="AW28" s="346" t="s">
        <v>430</v>
      </c>
      <c r="AX28" s="346" t="s">
        <v>430</v>
      </c>
      <c r="AY28" s="346">
        <v>21</v>
      </c>
      <c r="AZ28" s="346">
        <v>16</v>
      </c>
      <c r="BA28" s="374"/>
      <c r="BB28" s="348">
        <v>22.766723357823999</v>
      </c>
      <c r="BC28" s="348">
        <v>0.99294614380180601</v>
      </c>
      <c r="BD28" s="348">
        <v>5.9873457391311398E-2</v>
      </c>
      <c r="BE28" s="375">
        <v>-0.145136123717481</v>
      </c>
      <c r="BF28" s="374"/>
      <c r="BG28" s="372">
        <v>0.40379999999999999</v>
      </c>
      <c r="BH28" s="373"/>
      <c r="BI28" s="348" t="s">
        <v>430</v>
      </c>
      <c r="BJ28" s="348" t="s">
        <v>430</v>
      </c>
      <c r="BK28" s="348">
        <v>99.829700000000003</v>
      </c>
      <c r="BL28" s="348">
        <v>0.17030000000000001</v>
      </c>
      <c r="BM28" s="373"/>
      <c r="BN28" s="372" t="s">
        <v>4543</v>
      </c>
      <c r="BO28" s="372" t="s">
        <v>4544</v>
      </c>
      <c r="BP28" s="372" t="s">
        <v>4545</v>
      </c>
      <c r="BQ28" s="372" t="s">
        <v>4546</v>
      </c>
      <c r="BR28" s="372" t="s">
        <v>4547</v>
      </c>
      <c r="BS28" s="373"/>
      <c r="BT28" s="354" t="s">
        <v>547</v>
      </c>
    </row>
    <row r="29" spans="1:72" s="428" customFormat="1" x14ac:dyDescent="0.25">
      <c r="A29" s="345" t="s">
        <v>4548</v>
      </c>
      <c r="B29" s="373"/>
      <c r="C29" s="719">
        <v>44795</v>
      </c>
      <c r="D29" s="373"/>
      <c r="E29" s="346">
        <v>2218.0100000000002</v>
      </c>
      <c r="F29" s="373"/>
      <c r="G29" s="347">
        <v>26.848199999999999</v>
      </c>
      <c r="H29" s="374"/>
      <c r="I29" s="348">
        <v>-9.1499999999999998E-2</v>
      </c>
      <c r="J29" s="348">
        <v>0.86219999999999997</v>
      </c>
      <c r="K29" s="348">
        <v>-3.2162000000000002</v>
      </c>
      <c r="L29" s="348">
        <v>-3.1366000000000001</v>
      </c>
      <c r="M29" s="348">
        <v>-4.5099</v>
      </c>
      <c r="N29" s="350">
        <v>6.0522999999999998</v>
      </c>
      <c r="O29" s="348">
        <v>0.98870000000000002</v>
      </c>
      <c r="P29" s="348">
        <v>25.337299999999999</v>
      </c>
      <c r="Q29" s="348" t="s">
        <v>430</v>
      </c>
      <c r="R29" s="348" t="s">
        <v>430</v>
      </c>
      <c r="S29" s="348">
        <v>-0.6472</v>
      </c>
      <c r="T29" s="348">
        <v>7.3094999999999999</v>
      </c>
      <c r="U29" s="348">
        <v>-3.2581000000000002</v>
      </c>
      <c r="V29" s="348">
        <v>6.3475999999999999</v>
      </c>
      <c r="W29" s="348">
        <v>-0.6472</v>
      </c>
      <c r="X29" s="348">
        <v>28.806999999999999</v>
      </c>
      <c r="Y29" s="374"/>
      <c r="Z29" s="346">
        <v>106</v>
      </c>
      <c r="AA29" s="346">
        <v>88</v>
      </c>
      <c r="AB29" s="346">
        <v>244</v>
      </c>
      <c r="AC29" s="346">
        <v>230</v>
      </c>
      <c r="AD29" s="346">
        <v>180</v>
      </c>
      <c r="AE29" s="346">
        <v>30</v>
      </c>
      <c r="AF29" s="346">
        <v>42</v>
      </c>
      <c r="AG29" s="346">
        <v>3</v>
      </c>
      <c r="AH29" s="346" t="s">
        <v>430</v>
      </c>
      <c r="AI29" s="346" t="s">
        <v>430</v>
      </c>
      <c r="AJ29" s="346">
        <v>228</v>
      </c>
      <c r="AK29" s="346">
        <v>223</v>
      </c>
      <c r="AL29" s="346">
        <v>152</v>
      </c>
      <c r="AM29" s="346">
        <v>59</v>
      </c>
      <c r="AN29" s="346">
        <v>228</v>
      </c>
      <c r="AO29" s="373"/>
      <c r="AP29" s="348" t="s">
        <v>430</v>
      </c>
      <c r="AQ29" s="348" t="s">
        <v>430</v>
      </c>
      <c r="AR29" s="348" t="s">
        <v>430</v>
      </c>
      <c r="AS29" s="348">
        <v>11.13</v>
      </c>
      <c r="AT29" s="348">
        <v>1.17</v>
      </c>
      <c r="AU29" s="351"/>
      <c r="AV29" s="346" t="s">
        <v>430</v>
      </c>
      <c r="AW29" s="346" t="s">
        <v>430</v>
      </c>
      <c r="AX29" s="346" t="s">
        <v>430</v>
      </c>
      <c r="AY29" s="346">
        <v>13</v>
      </c>
      <c r="AZ29" s="346">
        <v>139</v>
      </c>
      <c r="BA29" s="374"/>
      <c r="BB29" s="348">
        <v>20.470667175644799</v>
      </c>
      <c r="BC29" s="348">
        <v>0</v>
      </c>
      <c r="BD29" s="348">
        <v>8.3608066554230101E-2</v>
      </c>
      <c r="BE29" s="375" t="s">
        <v>430</v>
      </c>
      <c r="BF29" s="374"/>
      <c r="BG29" s="372" t="s">
        <v>430</v>
      </c>
      <c r="BH29" s="373"/>
      <c r="BI29" s="348">
        <v>75.309600000000003</v>
      </c>
      <c r="BJ29" s="348">
        <v>19.723800000000001</v>
      </c>
      <c r="BK29" s="348">
        <v>4.6122800000000002</v>
      </c>
      <c r="BL29" s="348">
        <v>0.35432000000000002</v>
      </c>
      <c r="BM29" s="373"/>
      <c r="BN29" s="372" t="s">
        <v>4549</v>
      </c>
      <c r="BO29" s="372" t="s">
        <v>4550</v>
      </c>
      <c r="BP29" s="372" t="s">
        <v>4551</v>
      </c>
      <c r="BQ29" s="372" t="s">
        <v>4552</v>
      </c>
      <c r="BR29" s="372" t="s">
        <v>4553</v>
      </c>
      <c r="BS29" s="373"/>
      <c r="BT29" s="354" t="s">
        <v>547</v>
      </c>
    </row>
    <row r="30" spans="1:72" s="428" customFormat="1" x14ac:dyDescent="0.25">
      <c r="A30" s="345" t="s">
        <v>4554</v>
      </c>
      <c r="B30" s="373"/>
      <c r="C30" s="719">
        <v>44335</v>
      </c>
      <c r="D30" s="373"/>
      <c r="E30" s="346">
        <v>2201.11</v>
      </c>
      <c r="F30" s="373"/>
      <c r="G30" s="347">
        <v>19.449100000000001</v>
      </c>
      <c r="H30" s="374"/>
      <c r="I30" s="348">
        <v>-0.35199999999999998</v>
      </c>
      <c r="J30" s="348">
        <v>0.57189999999999996</v>
      </c>
      <c r="K30" s="348">
        <v>0.1545</v>
      </c>
      <c r="L30" s="348">
        <v>3.7623000000000002</v>
      </c>
      <c r="M30" s="348">
        <v>4.5453999999999999</v>
      </c>
      <c r="N30" s="350">
        <v>4.6641000000000004</v>
      </c>
      <c r="O30" s="348">
        <v>-1.2828999999999999</v>
      </c>
      <c r="P30" s="348">
        <v>17.496400000000001</v>
      </c>
      <c r="Q30" s="348">
        <v>12.914300000000001</v>
      </c>
      <c r="R30" s="348" t="s">
        <v>430</v>
      </c>
      <c r="S30" s="348">
        <v>0.37109999999999999</v>
      </c>
      <c r="T30" s="348">
        <v>19.098199999999999</v>
      </c>
      <c r="U30" s="348">
        <v>3.7511999999999999</v>
      </c>
      <c r="V30" s="348">
        <v>5.9965999999999999</v>
      </c>
      <c r="W30" s="348">
        <v>0.37109999999999999</v>
      </c>
      <c r="X30" s="348">
        <v>13.755000000000001</v>
      </c>
      <c r="Y30" s="374"/>
      <c r="Z30" s="346">
        <v>181</v>
      </c>
      <c r="AA30" s="346">
        <v>134</v>
      </c>
      <c r="AB30" s="346">
        <v>180</v>
      </c>
      <c r="AC30" s="346">
        <v>79</v>
      </c>
      <c r="AD30" s="346">
        <v>64</v>
      </c>
      <c r="AE30" s="346">
        <v>37</v>
      </c>
      <c r="AF30" s="346">
        <v>86</v>
      </c>
      <c r="AG30" s="346">
        <v>29</v>
      </c>
      <c r="AH30" s="346">
        <v>11</v>
      </c>
      <c r="AI30" s="346" t="s">
        <v>430</v>
      </c>
      <c r="AJ30" s="346">
        <v>176</v>
      </c>
      <c r="AK30" s="346">
        <v>41</v>
      </c>
      <c r="AL30" s="346">
        <v>42</v>
      </c>
      <c r="AM30" s="346">
        <v>64</v>
      </c>
      <c r="AN30" s="346">
        <v>176</v>
      </c>
      <c r="AO30" s="373"/>
      <c r="AP30" s="348" t="s">
        <v>430</v>
      </c>
      <c r="AQ30" s="348" t="s">
        <v>430</v>
      </c>
      <c r="AR30" s="348">
        <v>13.16</v>
      </c>
      <c r="AS30" s="348">
        <v>9.1300000000000008</v>
      </c>
      <c r="AT30" s="348">
        <v>9.44</v>
      </c>
      <c r="AU30" s="351"/>
      <c r="AV30" s="346" t="s">
        <v>430</v>
      </c>
      <c r="AW30" s="346" t="s">
        <v>430</v>
      </c>
      <c r="AX30" s="346">
        <v>12</v>
      </c>
      <c r="AY30" s="346">
        <v>30</v>
      </c>
      <c r="AZ30" s="346">
        <v>52</v>
      </c>
      <c r="BA30" s="374"/>
      <c r="BB30" s="348">
        <v>18.237218775670001</v>
      </c>
      <c r="BC30" s="348">
        <v>0.99797233405652097</v>
      </c>
      <c r="BD30" s="348">
        <v>5.6330185915321497E-2</v>
      </c>
      <c r="BE30" s="375">
        <v>-6.6111934358939806E-2</v>
      </c>
      <c r="BF30" s="374"/>
      <c r="BG30" s="372">
        <v>6.6000000000000003E-2</v>
      </c>
      <c r="BH30" s="373"/>
      <c r="BI30" s="348">
        <v>92.2774</v>
      </c>
      <c r="BJ30" s="348">
        <v>7.6068100000000003</v>
      </c>
      <c r="BK30" s="348" t="s">
        <v>430</v>
      </c>
      <c r="BL30" s="348">
        <v>0.11579</v>
      </c>
      <c r="BM30" s="373"/>
      <c r="BN30" s="372" t="s">
        <v>4489</v>
      </c>
      <c r="BO30" s="372" t="s">
        <v>4541</v>
      </c>
      <c r="BP30" s="372" t="s">
        <v>4491</v>
      </c>
      <c r="BQ30" s="372" t="s">
        <v>4492</v>
      </c>
      <c r="BR30" s="372" t="s">
        <v>4493</v>
      </c>
      <c r="BS30" s="373"/>
      <c r="BT30" s="354" t="s">
        <v>2396</v>
      </c>
    </row>
    <row r="31" spans="1:72" s="428" customFormat="1" x14ac:dyDescent="0.25">
      <c r="A31" s="345" t="s">
        <v>4555</v>
      </c>
      <c r="B31" s="373"/>
      <c r="C31" s="719">
        <v>43756</v>
      </c>
      <c r="D31" s="373"/>
      <c r="E31" s="346">
        <v>2056.83</v>
      </c>
      <c r="F31" s="373"/>
      <c r="G31" s="347">
        <v>21.354399999999998</v>
      </c>
      <c r="H31" s="374"/>
      <c r="I31" s="348">
        <v>-8.6099999999999996E-2</v>
      </c>
      <c r="J31" s="348">
        <v>0.48470000000000002</v>
      </c>
      <c r="K31" s="348">
        <v>0.50309999999999999</v>
      </c>
      <c r="L31" s="348">
        <v>0.5272</v>
      </c>
      <c r="M31" s="348">
        <v>-4.3513999999999999</v>
      </c>
      <c r="N31" s="350">
        <v>-2.7900999999999998</v>
      </c>
      <c r="O31" s="348">
        <v>-0.93159999999999998</v>
      </c>
      <c r="P31" s="348">
        <v>9.0299999999999994</v>
      </c>
      <c r="Q31" s="348">
        <v>9.3417999999999992</v>
      </c>
      <c r="R31" s="348" t="s">
        <v>430</v>
      </c>
      <c r="S31" s="348">
        <v>0.80249999999999999</v>
      </c>
      <c r="T31" s="348">
        <v>9.9947999999999997</v>
      </c>
      <c r="U31" s="348">
        <v>-5.79</v>
      </c>
      <c r="V31" s="348">
        <v>-0.69340000000000002</v>
      </c>
      <c r="W31" s="348">
        <v>0.80249999999999999</v>
      </c>
      <c r="X31" s="348">
        <v>11.8994</v>
      </c>
      <c r="Y31" s="374"/>
      <c r="Z31" s="346">
        <v>103</v>
      </c>
      <c r="AA31" s="346">
        <v>173</v>
      </c>
      <c r="AB31" s="346">
        <v>164</v>
      </c>
      <c r="AC31" s="346">
        <v>171</v>
      </c>
      <c r="AD31" s="346">
        <v>179</v>
      </c>
      <c r="AE31" s="346">
        <v>148</v>
      </c>
      <c r="AF31" s="346">
        <v>80</v>
      </c>
      <c r="AG31" s="346">
        <v>67</v>
      </c>
      <c r="AH31" s="346">
        <v>29</v>
      </c>
      <c r="AI31" s="346" t="s">
        <v>430</v>
      </c>
      <c r="AJ31" s="346">
        <v>157</v>
      </c>
      <c r="AK31" s="346">
        <v>179</v>
      </c>
      <c r="AL31" s="346">
        <v>179</v>
      </c>
      <c r="AM31" s="346">
        <v>165</v>
      </c>
      <c r="AN31" s="346">
        <v>157</v>
      </c>
      <c r="AO31" s="373"/>
      <c r="AP31" s="348" t="s">
        <v>430</v>
      </c>
      <c r="AQ31" s="348" t="s">
        <v>430</v>
      </c>
      <c r="AR31" s="348">
        <v>7.5</v>
      </c>
      <c r="AS31" s="348">
        <v>3.36</v>
      </c>
      <c r="AT31" s="348">
        <v>-3.61</v>
      </c>
      <c r="AU31" s="351"/>
      <c r="AV31" s="346" t="s">
        <v>430</v>
      </c>
      <c r="AW31" s="346" t="s">
        <v>430</v>
      </c>
      <c r="AX31" s="346">
        <v>23</v>
      </c>
      <c r="AY31" s="346">
        <v>63</v>
      </c>
      <c r="AZ31" s="346">
        <v>166</v>
      </c>
      <c r="BA31" s="374"/>
      <c r="BB31" s="348">
        <v>12.6680970656854</v>
      </c>
      <c r="BC31" s="348">
        <v>0.99734712197851205</v>
      </c>
      <c r="BD31" s="348">
        <v>3.2469639455855501E-2</v>
      </c>
      <c r="BE31" s="375">
        <v>-7.76721181334004E-2</v>
      </c>
      <c r="BF31" s="374"/>
      <c r="BG31" s="372">
        <v>0.48970000000000002</v>
      </c>
      <c r="BH31" s="373"/>
      <c r="BI31" s="348">
        <v>98.354799999999997</v>
      </c>
      <c r="BJ31" s="348">
        <v>1.38873</v>
      </c>
      <c r="BK31" s="348" t="s">
        <v>430</v>
      </c>
      <c r="BL31" s="348">
        <v>0.25646999999999998</v>
      </c>
      <c r="BM31" s="373"/>
      <c r="BN31" s="372" t="s">
        <v>4556</v>
      </c>
      <c r="BO31" s="372" t="s">
        <v>4557</v>
      </c>
      <c r="BP31" s="372" t="s">
        <v>4558</v>
      </c>
      <c r="BQ31" s="372" t="s">
        <v>4559</v>
      </c>
      <c r="BR31" s="372" t="s">
        <v>4560</v>
      </c>
      <c r="BS31" s="373"/>
      <c r="BT31" s="354" t="s">
        <v>554</v>
      </c>
    </row>
    <row r="32" spans="1:72" s="428" customFormat="1" x14ac:dyDescent="0.25">
      <c r="A32" s="345" t="s">
        <v>4561</v>
      </c>
      <c r="B32" s="373"/>
      <c r="C32" s="719">
        <v>42999</v>
      </c>
      <c r="D32" s="373"/>
      <c r="E32" s="346">
        <v>1861.41</v>
      </c>
      <c r="F32" s="373"/>
      <c r="G32" s="347">
        <v>25.3963</v>
      </c>
      <c r="H32" s="374"/>
      <c r="I32" s="348">
        <v>8.0000000000000004E-4</v>
      </c>
      <c r="J32" s="348">
        <v>0.58899999999999997</v>
      </c>
      <c r="K32" s="348">
        <v>0.7954</v>
      </c>
      <c r="L32" s="348">
        <v>-0.53620000000000001</v>
      </c>
      <c r="M32" s="348">
        <v>-7.2107999999999999</v>
      </c>
      <c r="N32" s="350">
        <v>-5.8998999999999997</v>
      </c>
      <c r="O32" s="348">
        <v>-1.4140999999999999</v>
      </c>
      <c r="P32" s="348">
        <v>6.2214999999999998</v>
      </c>
      <c r="Q32" s="348">
        <v>8.6433</v>
      </c>
      <c r="R32" s="348" t="s">
        <v>430</v>
      </c>
      <c r="S32" s="348">
        <v>0.97050000000000003</v>
      </c>
      <c r="T32" s="348">
        <v>7.7908999999999997</v>
      </c>
      <c r="U32" s="348">
        <v>-8.9956999999999994</v>
      </c>
      <c r="V32" s="348">
        <v>-3.3037999999999998</v>
      </c>
      <c r="W32" s="348">
        <v>0.97050000000000003</v>
      </c>
      <c r="X32" s="348">
        <v>11.1431</v>
      </c>
      <c r="Y32" s="374"/>
      <c r="Z32" s="346">
        <v>54</v>
      </c>
      <c r="AA32" s="346">
        <v>125</v>
      </c>
      <c r="AB32" s="346">
        <v>98</v>
      </c>
      <c r="AC32" s="346">
        <v>213</v>
      </c>
      <c r="AD32" s="346">
        <v>215</v>
      </c>
      <c r="AE32" s="346">
        <v>188</v>
      </c>
      <c r="AF32" s="346">
        <v>90</v>
      </c>
      <c r="AG32" s="346">
        <v>92</v>
      </c>
      <c r="AH32" s="346">
        <v>40</v>
      </c>
      <c r="AI32" s="346" t="s">
        <v>430</v>
      </c>
      <c r="AJ32" s="346">
        <v>113</v>
      </c>
      <c r="AK32" s="346">
        <v>211</v>
      </c>
      <c r="AL32" s="346">
        <v>216</v>
      </c>
      <c r="AM32" s="346">
        <v>202</v>
      </c>
      <c r="AN32" s="346">
        <v>113</v>
      </c>
      <c r="AO32" s="373"/>
      <c r="AP32" s="348" t="s">
        <v>430</v>
      </c>
      <c r="AQ32" s="348">
        <v>9.5500000000000007</v>
      </c>
      <c r="AR32" s="348">
        <v>5.84</v>
      </c>
      <c r="AS32" s="348">
        <v>1.22</v>
      </c>
      <c r="AT32" s="348">
        <v>-7.71</v>
      </c>
      <c r="AU32" s="351"/>
      <c r="AV32" s="346" t="s">
        <v>430</v>
      </c>
      <c r="AW32" s="346">
        <v>19</v>
      </c>
      <c r="AX32" s="346">
        <v>40</v>
      </c>
      <c r="AY32" s="346">
        <v>87</v>
      </c>
      <c r="AZ32" s="346">
        <v>201</v>
      </c>
      <c r="BA32" s="374"/>
      <c r="BB32" s="348">
        <v>12.341016359363101</v>
      </c>
      <c r="BC32" s="348">
        <v>0.99875746855469705</v>
      </c>
      <c r="BD32" s="348">
        <v>1.7490066335823999E-2</v>
      </c>
      <c r="BE32" s="375">
        <v>-2.6542960556128099E-2</v>
      </c>
      <c r="BF32" s="374"/>
      <c r="BG32" s="372">
        <v>0.37030000000000002</v>
      </c>
      <c r="BH32" s="373"/>
      <c r="BI32" s="348">
        <v>99.597899999999996</v>
      </c>
      <c r="BJ32" s="348" t="s">
        <v>430</v>
      </c>
      <c r="BK32" s="348" t="s">
        <v>430</v>
      </c>
      <c r="BL32" s="348">
        <v>0.40210000000000001</v>
      </c>
      <c r="BM32" s="373"/>
      <c r="BN32" s="372" t="s">
        <v>4483</v>
      </c>
      <c r="BO32" s="372" t="s">
        <v>4484</v>
      </c>
      <c r="BP32" s="372" t="s">
        <v>4485</v>
      </c>
      <c r="BQ32" s="372" t="s">
        <v>4486</v>
      </c>
      <c r="BR32" s="372" t="s">
        <v>4487</v>
      </c>
      <c r="BS32" s="373"/>
      <c r="BT32" s="354" t="s">
        <v>554</v>
      </c>
    </row>
    <row r="33" spans="1:72" s="428" customFormat="1" x14ac:dyDescent="0.25">
      <c r="A33" s="345" t="s">
        <v>4562</v>
      </c>
      <c r="B33" s="373"/>
      <c r="C33" s="719">
        <v>44428</v>
      </c>
      <c r="D33" s="373"/>
      <c r="E33" s="346">
        <v>1769.59</v>
      </c>
      <c r="F33" s="373"/>
      <c r="G33" s="347">
        <v>18.026800000000001</v>
      </c>
      <c r="H33" s="374"/>
      <c r="I33" s="348">
        <v>-7.1999999999999998E-3</v>
      </c>
      <c r="J33" s="348">
        <v>0.40039999999999998</v>
      </c>
      <c r="K33" s="348">
        <v>0.47660000000000002</v>
      </c>
      <c r="L33" s="348">
        <v>1.3288</v>
      </c>
      <c r="M33" s="348">
        <v>-1.4450000000000001</v>
      </c>
      <c r="N33" s="350">
        <v>3.1570999999999998</v>
      </c>
      <c r="O33" s="348">
        <v>2.3081</v>
      </c>
      <c r="P33" s="348">
        <v>12.7499</v>
      </c>
      <c r="Q33" s="348" t="s">
        <v>430</v>
      </c>
      <c r="R33" s="348" t="s">
        <v>430</v>
      </c>
      <c r="S33" s="348">
        <v>0.80579999999999996</v>
      </c>
      <c r="T33" s="348">
        <v>10.5145</v>
      </c>
      <c r="U33" s="348">
        <v>-2.0703</v>
      </c>
      <c r="V33" s="348">
        <v>3.3428</v>
      </c>
      <c r="W33" s="348">
        <v>0.80579999999999996</v>
      </c>
      <c r="X33" s="348">
        <v>12.7601</v>
      </c>
      <c r="Y33" s="374"/>
      <c r="Z33" s="346">
        <v>61</v>
      </c>
      <c r="AA33" s="346">
        <v>197</v>
      </c>
      <c r="AB33" s="346">
        <v>166</v>
      </c>
      <c r="AC33" s="346">
        <v>162</v>
      </c>
      <c r="AD33" s="346">
        <v>139</v>
      </c>
      <c r="AE33" s="346">
        <v>67</v>
      </c>
      <c r="AF33" s="346">
        <v>31</v>
      </c>
      <c r="AG33" s="346">
        <v>47</v>
      </c>
      <c r="AH33" s="346" t="s">
        <v>430</v>
      </c>
      <c r="AI33" s="346" t="s">
        <v>430</v>
      </c>
      <c r="AJ33" s="346">
        <v>155</v>
      </c>
      <c r="AK33" s="346">
        <v>165</v>
      </c>
      <c r="AL33" s="346">
        <v>127</v>
      </c>
      <c r="AM33" s="346">
        <v>119</v>
      </c>
      <c r="AN33" s="346">
        <v>155</v>
      </c>
      <c r="AO33" s="373"/>
      <c r="AP33" s="348" t="s">
        <v>430</v>
      </c>
      <c r="AQ33" s="348" t="s">
        <v>430</v>
      </c>
      <c r="AR33" s="348" t="s">
        <v>430</v>
      </c>
      <c r="AS33" s="348">
        <v>6.98</v>
      </c>
      <c r="AT33" s="348">
        <v>1.35</v>
      </c>
      <c r="AU33" s="351"/>
      <c r="AV33" s="346" t="s">
        <v>430</v>
      </c>
      <c r="AW33" s="346" t="s">
        <v>430</v>
      </c>
      <c r="AX33" s="346" t="s">
        <v>430</v>
      </c>
      <c r="AY33" s="346">
        <v>48</v>
      </c>
      <c r="AZ33" s="346">
        <v>132</v>
      </c>
      <c r="BA33" s="374"/>
      <c r="BB33" s="348">
        <v>12.528125103416199</v>
      </c>
      <c r="BC33" s="348">
        <v>0.99711262964502301</v>
      </c>
      <c r="BD33" s="348">
        <v>5.4107177467355702E-2</v>
      </c>
      <c r="BE33" s="375">
        <v>-7.9119285837939798E-2</v>
      </c>
      <c r="BF33" s="374"/>
      <c r="BG33" s="372">
        <v>7.8600000000000003E-2</v>
      </c>
      <c r="BH33" s="373"/>
      <c r="BI33" s="348">
        <v>99.765199999999993</v>
      </c>
      <c r="BJ33" s="348" t="s">
        <v>430</v>
      </c>
      <c r="BK33" s="348" t="s">
        <v>430</v>
      </c>
      <c r="BL33" s="348">
        <v>0.23480000000000001</v>
      </c>
      <c r="BM33" s="373"/>
      <c r="BN33" s="372" t="s">
        <v>4535</v>
      </c>
      <c r="BO33" s="372" t="s">
        <v>4536</v>
      </c>
      <c r="BP33" s="372" t="s">
        <v>4537</v>
      </c>
      <c r="BQ33" s="372" t="s">
        <v>4538</v>
      </c>
      <c r="BR33" s="372" t="s">
        <v>4539</v>
      </c>
      <c r="BS33" s="373"/>
      <c r="BT33" s="354" t="s">
        <v>554</v>
      </c>
    </row>
    <row r="34" spans="1:72" s="428" customFormat="1" x14ac:dyDescent="0.25">
      <c r="A34" s="345" t="s">
        <v>4563</v>
      </c>
      <c r="B34" s="373"/>
      <c r="C34" s="719">
        <v>44895</v>
      </c>
      <c r="D34" s="373"/>
      <c r="E34" s="346">
        <v>1733.75</v>
      </c>
      <c r="F34" s="373"/>
      <c r="G34" s="347">
        <v>18.049600000000002</v>
      </c>
      <c r="H34" s="374"/>
      <c r="I34" s="348">
        <v>-0.55430000000000001</v>
      </c>
      <c r="J34" s="348">
        <v>0.95699999999999996</v>
      </c>
      <c r="K34" s="348">
        <v>-1.5904</v>
      </c>
      <c r="L34" s="348">
        <v>2.7320000000000002</v>
      </c>
      <c r="M34" s="348">
        <v>2.1766000000000001</v>
      </c>
      <c r="N34" s="350">
        <v>-0.54600000000000004</v>
      </c>
      <c r="O34" s="348">
        <v>-3.1000999999999999</v>
      </c>
      <c r="P34" s="348">
        <v>18.339200000000002</v>
      </c>
      <c r="Q34" s="348" t="s">
        <v>430</v>
      </c>
      <c r="R34" s="348" t="s">
        <v>430</v>
      </c>
      <c r="S34" s="348">
        <v>-0.78220000000000001</v>
      </c>
      <c r="T34" s="348">
        <v>15.1791</v>
      </c>
      <c r="U34" s="348">
        <v>1.1874</v>
      </c>
      <c r="V34" s="348">
        <v>6.2266000000000004</v>
      </c>
      <c r="W34" s="348">
        <v>-0.78220000000000001</v>
      </c>
      <c r="X34" s="348">
        <v>17.680099999999999</v>
      </c>
      <c r="Y34" s="374"/>
      <c r="Z34" s="346">
        <v>211</v>
      </c>
      <c r="AA34" s="346">
        <v>60</v>
      </c>
      <c r="AB34" s="346">
        <v>224</v>
      </c>
      <c r="AC34" s="346">
        <v>128</v>
      </c>
      <c r="AD34" s="346">
        <v>91</v>
      </c>
      <c r="AE34" s="346">
        <v>110</v>
      </c>
      <c r="AF34" s="346">
        <v>109</v>
      </c>
      <c r="AG34" s="346">
        <v>20</v>
      </c>
      <c r="AH34" s="346" t="s">
        <v>430</v>
      </c>
      <c r="AI34" s="346" t="s">
        <v>430</v>
      </c>
      <c r="AJ34" s="346">
        <v>229</v>
      </c>
      <c r="AK34" s="346">
        <v>99</v>
      </c>
      <c r="AL34" s="346">
        <v>98</v>
      </c>
      <c r="AM34" s="346">
        <v>60</v>
      </c>
      <c r="AN34" s="346">
        <v>229</v>
      </c>
      <c r="AO34" s="373"/>
      <c r="AP34" s="348" t="s">
        <v>430</v>
      </c>
      <c r="AQ34" s="348" t="s">
        <v>430</v>
      </c>
      <c r="AR34" s="348" t="s">
        <v>430</v>
      </c>
      <c r="AS34" s="348">
        <v>6.11</v>
      </c>
      <c r="AT34" s="348">
        <v>3.64</v>
      </c>
      <c r="AU34" s="351"/>
      <c r="AV34" s="346" t="s">
        <v>430</v>
      </c>
      <c r="AW34" s="346" t="s">
        <v>430</v>
      </c>
      <c r="AX34" s="346" t="s">
        <v>430</v>
      </c>
      <c r="AY34" s="346">
        <v>53</v>
      </c>
      <c r="AZ34" s="346">
        <v>99</v>
      </c>
      <c r="BA34" s="374"/>
      <c r="BB34" s="348">
        <v>20.575695927769502</v>
      </c>
      <c r="BC34" s="348">
        <v>0.99628209555686897</v>
      </c>
      <c r="BD34" s="348">
        <v>5.5520127183742503E-2</v>
      </c>
      <c r="BE34" s="375">
        <v>-0.11389506169788299</v>
      </c>
      <c r="BF34" s="374"/>
      <c r="BG34" s="372">
        <v>0.45400000000000001</v>
      </c>
      <c r="BH34" s="373"/>
      <c r="BI34" s="348">
        <v>3.6434600000000001</v>
      </c>
      <c r="BJ34" s="348">
        <v>93.701599999999999</v>
      </c>
      <c r="BK34" s="348">
        <v>2.30993</v>
      </c>
      <c r="BL34" s="348">
        <v>0.34500999999999998</v>
      </c>
      <c r="BM34" s="373"/>
      <c r="BN34" s="372" t="s">
        <v>4564</v>
      </c>
      <c r="BO34" s="372" t="s">
        <v>4565</v>
      </c>
      <c r="BP34" s="372" t="s">
        <v>4566</v>
      </c>
      <c r="BQ34" s="372" t="s">
        <v>4567</v>
      </c>
      <c r="BR34" s="372" t="s">
        <v>4568</v>
      </c>
      <c r="BS34" s="373"/>
      <c r="BT34" s="354" t="s">
        <v>525</v>
      </c>
    </row>
    <row r="35" spans="1:72" s="428" customFormat="1" x14ac:dyDescent="0.25">
      <c r="A35" s="345" t="s">
        <v>4569</v>
      </c>
      <c r="B35" s="373"/>
      <c r="C35" s="719">
        <v>44837</v>
      </c>
      <c r="D35" s="373"/>
      <c r="E35" s="346">
        <v>1728.7</v>
      </c>
      <c r="F35" s="373"/>
      <c r="G35" s="347">
        <v>19.349900000000002</v>
      </c>
      <c r="H35" s="374"/>
      <c r="I35" s="348">
        <v>5.79E-2</v>
      </c>
      <c r="J35" s="348">
        <v>1.3179000000000001</v>
      </c>
      <c r="K35" s="348">
        <v>4.2485999999999997</v>
      </c>
      <c r="L35" s="348">
        <v>11.7187</v>
      </c>
      <c r="M35" s="348">
        <v>11.4818</v>
      </c>
      <c r="N35" s="350">
        <v>0.36720000000000003</v>
      </c>
      <c r="O35" s="348">
        <v>0.45079999999999998</v>
      </c>
      <c r="P35" s="348">
        <v>17.559200000000001</v>
      </c>
      <c r="Q35" s="348" t="s">
        <v>430</v>
      </c>
      <c r="R35" s="348" t="s">
        <v>430</v>
      </c>
      <c r="S35" s="348">
        <v>2.1928000000000001</v>
      </c>
      <c r="T35" s="348">
        <v>26.623899999999999</v>
      </c>
      <c r="U35" s="348">
        <v>8.2493999999999996</v>
      </c>
      <c r="V35" s="348">
        <v>8.0655999999999999</v>
      </c>
      <c r="W35" s="348">
        <v>2.1928000000000001</v>
      </c>
      <c r="X35" s="348">
        <v>19.045999999999999</v>
      </c>
      <c r="Y35" s="374"/>
      <c r="Z35" s="346">
        <v>39</v>
      </c>
      <c r="AA35" s="346">
        <v>24</v>
      </c>
      <c r="AB35" s="346">
        <v>20</v>
      </c>
      <c r="AC35" s="346">
        <v>15</v>
      </c>
      <c r="AD35" s="346">
        <v>20</v>
      </c>
      <c r="AE35" s="346">
        <v>97</v>
      </c>
      <c r="AF35" s="346">
        <v>49</v>
      </c>
      <c r="AG35" s="346">
        <v>25</v>
      </c>
      <c r="AH35" s="346" t="s">
        <v>430</v>
      </c>
      <c r="AI35" s="346" t="s">
        <v>430</v>
      </c>
      <c r="AJ35" s="346">
        <v>40</v>
      </c>
      <c r="AK35" s="346">
        <v>13</v>
      </c>
      <c r="AL35" s="346">
        <v>20</v>
      </c>
      <c r="AM35" s="346">
        <v>43</v>
      </c>
      <c r="AN35" s="346">
        <v>40</v>
      </c>
      <c r="AO35" s="373"/>
      <c r="AP35" s="348" t="s">
        <v>430</v>
      </c>
      <c r="AQ35" s="348" t="s">
        <v>430</v>
      </c>
      <c r="AR35" s="348" t="s">
        <v>430</v>
      </c>
      <c r="AS35" s="348">
        <v>9.49</v>
      </c>
      <c r="AT35" s="348">
        <v>19.670000000000002</v>
      </c>
      <c r="AU35" s="351"/>
      <c r="AV35" s="346" t="s">
        <v>430</v>
      </c>
      <c r="AW35" s="346" t="s">
        <v>430</v>
      </c>
      <c r="AX35" s="346" t="s">
        <v>430</v>
      </c>
      <c r="AY35" s="346">
        <v>23</v>
      </c>
      <c r="AZ35" s="346">
        <v>21</v>
      </c>
      <c r="BA35" s="374"/>
      <c r="BB35" s="348">
        <v>20.879760730785101</v>
      </c>
      <c r="BC35" s="348">
        <v>0.99665216722237304</v>
      </c>
      <c r="BD35" s="348">
        <v>5.6464323382248403E-2</v>
      </c>
      <c r="BE35" s="375">
        <v>-9.1490376413916594E-2</v>
      </c>
      <c r="BF35" s="374"/>
      <c r="BG35" s="372">
        <v>9.6600000000000005E-2</v>
      </c>
      <c r="BH35" s="373"/>
      <c r="BI35" s="348" t="s">
        <v>430</v>
      </c>
      <c r="BJ35" s="348">
        <v>5.51342</v>
      </c>
      <c r="BK35" s="348">
        <v>94.661199999999994</v>
      </c>
      <c r="BL35" s="348">
        <v>-0.17462</v>
      </c>
      <c r="BM35" s="373"/>
      <c r="BN35" s="372" t="s">
        <v>3715</v>
      </c>
      <c r="BO35" s="372" t="s">
        <v>2285</v>
      </c>
      <c r="BP35" s="372" t="s">
        <v>4570</v>
      </c>
      <c r="BQ35" s="372" t="s">
        <v>4571</v>
      </c>
      <c r="BR35" s="372" t="s">
        <v>4572</v>
      </c>
      <c r="BS35" s="373"/>
      <c r="BT35" s="354" t="s">
        <v>2396</v>
      </c>
    </row>
    <row r="36" spans="1:72" s="428" customFormat="1" x14ac:dyDescent="0.25">
      <c r="A36" s="345" t="s">
        <v>4573</v>
      </c>
      <c r="B36" s="373"/>
      <c r="C36" s="719">
        <v>37677</v>
      </c>
      <c r="D36" s="373"/>
      <c r="E36" s="346">
        <v>1696.21</v>
      </c>
      <c r="F36" s="373"/>
      <c r="G36" s="347">
        <v>150.2808</v>
      </c>
      <c r="H36" s="374"/>
      <c r="I36" s="348">
        <v>-2.5100000000000001E-2</v>
      </c>
      <c r="J36" s="348">
        <v>0.4763</v>
      </c>
      <c r="K36" s="348">
        <v>0.6159</v>
      </c>
      <c r="L36" s="348">
        <v>-8.2000000000000003E-2</v>
      </c>
      <c r="M36" s="348">
        <v>-6.0640000000000001</v>
      </c>
      <c r="N36" s="350">
        <v>-4.0035999999999996</v>
      </c>
      <c r="O36" s="348">
        <v>-0.56950000000000001</v>
      </c>
      <c r="P36" s="348">
        <v>7.7141000000000002</v>
      </c>
      <c r="Q36" s="348">
        <v>9.2197999999999993</v>
      </c>
      <c r="R36" s="348">
        <v>11.4186</v>
      </c>
      <c r="S36" s="348">
        <v>0.92200000000000004</v>
      </c>
      <c r="T36" s="348">
        <v>8.2235999999999994</v>
      </c>
      <c r="U36" s="348">
        <v>-7.5949</v>
      </c>
      <c r="V36" s="348">
        <v>-1.8405</v>
      </c>
      <c r="W36" s="348">
        <v>0.92200000000000004</v>
      </c>
      <c r="X36" s="348">
        <v>14.627599999999999</v>
      </c>
      <c r="Y36" s="374"/>
      <c r="Z36" s="346">
        <v>86</v>
      </c>
      <c r="AA36" s="346">
        <v>182</v>
      </c>
      <c r="AB36" s="346">
        <v>137</v>
      </c>
      <c r="AC36" s="346">
        <v>202</v>
      </c>
      <c r="AD36" s="346">
        <v>208</v>
      </c>
      <c r="AE36" s="346">
        <v>172</v>
      </c>
      <c r="AF36" s="346">
        <v>74</v>
      </c>
      <c r="AG36" s="346">
        <v>86</v>
      </c>
      <c r="AH36" s="346">
        <v>34</v>
      </c>
      <c r="AI36" s="346">
        <v>10</v>
      </c>
      <c r="AJ36" s="346">
        <v>140</v>
      </c>
      <c r="AK36" s="346">
        <v>200</v>
      </c>
      <c r="AL36" s="346">
        <v>209</v>
      </c>
      <c r="AM36" s="346">
        <v>192</v>
      </c>
      <c r="AN36" s="346">
        <v>140</v>
      </c>
      <c r="AO36" s="373"/>
      <c r="AP36" s="348">
        <v>11</v>
      </c>
      <c r="AQ36" s="348">
        <v>10.4</v>
      </c>
      <c r="AR36" s="348">
        <v>6.91</v>
      </c>
      <c r="AS36" s="348">
        <v>2.54</v>
      </c>
      <c r="AT36" s="348">
        <v>-5.93</v>
      </c>
      <c r="AU36" s="351"/>
      <c r="AV36" s="346">
        <v>9</v>
      </c>
      <c r="AW36" s="346">
        <v>14</v>
      </c>
      <c r="AX36" s="346">
        <v>36</v>
      </c>
      <c r="AY36" s="346">
        <v>80</v>
      </c>
      <c r="AZ36" s="346">
        <v>192</v>
      </c>
      <c r="BA36" s="374"/>
      <c r="BB36" s="348">
        <v>12.0583116140541</v>
      </c>
      <c r="BC36" s="348">
        <v>0.99714010956611498</v>
      </c>
      <c r="BD36" s="348">
        <v>2.6342292859016701E-2</v>
      </c>
      <c r="BE36" s="375">
        <v>-5.3184488010739397E-2</v>
      </c>
      <c r="BF36" s="374"/>
      <c r="BG36" s="372">
        <v>0.79630000000000001</v>
      </c>
      <c r="BH36" s="373"/>
      <c r="BI36" s="348">
        <v>99.683899999999994</v>
      </c>
      <c r="BJ36" s="348" t="s">
        <v>430</v>
      </c>
      <c r="BK36" s="348" t="s">
        <v>430</v>
      </c>
      <c r="BL36" s="348">
        <v>0.31609999999999999</v>
      </c>
      <c r="BM36" s="373"/>
      <c r="BN36" s="372" t="s">
        <v>4468</v>
      </c>
      <c r="BO36" s="372" t="s">
        <v>4462</v>
      </c>
      <c r="BP36" s="372" t="s">
        <v>4463</v>
      </c>
      <c r="BQ36" s="372" t="s">
        <v>4326</v>
      </c>
      <c r="BR36" s="372" t="s">
        <v>4286</v>
      </c>
      <c r="BS36" s="373"/>
      <c r="BT36" s="354" t="s">
        <v>4574</v>
      </c>
    </row>
    <row r="37" spans="1:72" s="428" customFormat="1" x14ac:dyDescent="0.25">
      <c r="A37" s="345" t="s">
        <v>4575</v>
      </c>
      <c r="B37" s="373"/>
      <c r="C37" s="719">
        <v>44840</v>
      </c>
      <c r="D37" s="373"/>
      <c r="E37" s="346">
        <v>1652.89</v>
      </c>
      <c r="F37" s="373"/>
      <c r="G37" s="347">
        <v>15.346299999999999</v>
      </c>
      <c r="H37" s="374"/>
      <c r="I37" s="348">
        <v>-1.43E-2</v>
      </c>
      <c r="J37" s="348">
        <v>0.41020000000000001</v>
      </c>
      <c r="K37" s="348">
        <v>1.5081</v>
      </c>
      <c r="L37" s="348">
        <v>1.9573</v>
      </c>
      <c r="M37" s="348">
        <v>-4.3009000000000004</v>
      </c>
      <c r="N37" s="350">
        <v>-1.0663</v>
      </c>
      <c r="O37" s="348">
        <v>0.52939999999999998</v>
      </c>
      <c r="P37" s="348">
        <v>10.178599999999999</v>
      </c>
      <c r="Q37" s="348" t="s">
        <v>430</v>
      </c>
      <c r="R37" s="348" t="s">
        <v>430</v>
      </c>
      <c r="S37" s="348">
        <v>1.7214</v>
      </c>
      <c r="T37" s="348">
        <v>9.5280000000000005</v>
      </c>
      <c r="U37" s="348">
        <v>-5.2176999999999998</v>
      </c>
      <c r="V37" s="348">
        <v>0.3715</v>
      </c>
      <c r="W37" s="348">
        <v>1.7214</v>
      </c>
      <c r="X37" s="348">
        <v>12.0037</v>
      </c>
      <c r="Y37" s="374"/>
      <c r="Z37" s="346">
        <v>73</v>
      </c>
      <c r="AA37" s="346">
        <v>195</v>
      </c>
      <c r="AB37" s="346">
        <v>69</v>
      </c>
      <c r="AC37" s="346">
        <v>145</v>
      </c>
      <c r="AD37" s="346">
        <v>176</v>
      </c>
      <c r="AE37" s="346">
        <v>124</v>
      </c>
      <c r="AF37" s="346">
        <v>46</v>
      </c>
      <c r="AG37" s="346">
        <v>63</v>
      </c>
      <c r="AH37" s="346" t="s">
        <v>430</v>
      </c>
      <c r="AI37" s="346" t="s">
        <v>430</v>
      </c>
      <c r="AJ37" s="346">
        <v>56</v>
      </c>
      <c r="AK37" s="346">
        <v>183</v>
      </c>
      <c r="AL37" s="346">
        <v>176</v>
      </c>
      <c r="AM37" s="346">
        <v>159</v>
      </c>
      <c r="AN37" s="346">
        <v>56</v>
      </c>
      <c r="AO37" s="373"/>
      <c r="AP37" s="348" t="s">
        <v>430</v>
      </c>
      <c r="AQ37" s="348" t="s">
        <v>430</v>
      </c>
      <c r="AR37" s="348" t="s">
        <v>430</v>
      </c>
      <c r="AS37" s="348">
        <v>4.18</v>
      </c>
      <c r="AT37" s="348">
        <v>-2.5099999999999998</v>
      </c>
      <c r="AU37" s="351"/>
      <c r="AV37" s="346" t="s">
        <v>430</v>
      </c>
      <c r="AW37" s="346" t="s">
        <v>430</v>
      </c>
      <c r="AX37" s="346" t="s">
        <v>430</v>
      </c>
      <c r="AY37" s="346">
        <v>60</v>
      </c>
      <c r="AZ37" s="346">
        <v>158</v>
      </c>
      <c r="BA37" s="374"/>
      <c r="BB37" s="348">
        <v>12.0883996973816</v>
      </c>
      <c r="BC37" s="348">
        <v>0.99586559251867801</v>
      </c>
      <c r="BD37" s="348">
        <v>4.03955882826341E-2</v>
      </c>
      <c r="BE37" s="375">
        <v>-0.124998274252064</v>
      </c>
      <c r="BF37" s="374"/>
      <c r="BG37" s="372">
        <v>0.23769999999999999</v>
      </c>
      <c r="BH37" s="373"/>
      <c r="BI37" s="348">
        <v>96.247</v>
      </c>
      <c r="BJ37" s="348">
        <v>2.89513</v>
      </c>
      <c r="BK37" s="348" t="s">
        <v>430</v>
      </c>
      <c r="BL37" s="348">
        <v>0.85787000000000002</v>
      </c>
      <c r="BM37" s="373"/>
      <c r="BN37" s="372" t="s">
        <v>4576</v>
      </c>
      <c r="BO37" s="372" t="s">
        <v>4577</v>
      </c>
      <c r="BP37" s="372" t="s">
        <v>4578</v>
      </c>
      <c r="BQ37" s="372" t="s">
        <v>904</v>
      </c>
      <c r="BR37" s="372" t="s">
        <v>847</v>
      </c>
      <c r="BS37" s="373"/>
      <c r="BT37" s="354" t="s">
        <v>554</v>
      </c>
    </row>
    <row r="38" spans="1:72" s="428" customFormat="1" x14ac:dyDescent="0.25">
      <c r="A38" s="345" t="s">
        <v>4579</v>
      </c>
      <c r="B38" s="373"/>
      <c r="C38" s="719">
        <v>37517</v>
      </c>
      <c r="D38" s="373"/>
      <c r="E38" s="346">
        <v>1455.9</v>
      </c>
      <c r="F38" s="373"/>
      <c r="G38" s="347">
        <v>244.93430000000001</v>
      </c>
      <c r="H38" s="374"/>
      <c r="I38" s="348">
        <v>-2.5000000000000001E-2</v>
      </c>
      <c r="J38" s="348">
        <v>0.4763</v>
      </c>
      <c r="K38" s="348">
        <v>0.62260000000000004</v>
      </c>
      <c r="L38" s="348">
        <v>-6.7000000000000004E-2</v>
      </c>
      <c r="M38" s="348">
        <v>-5.9611999999999998</v>
      </c>
      <c r="N38" s="350">
        <v>-3.8822000000000001</v>
      </c>
      <c r="O38" s="348">
        <v>-0.4269</v>
      </c>
      <c r="P38" s="348">
        <v>7.8559999999999999</v>
      </c>
      <c r="Q38" s="348">
        <v>9.2639999999999993</v>
      </c>
      <c r="R38" s="348">
        <v>11.2766</v>
      </c>
      <c r="S38" s="348">
        <v>0.92259999999999998</v>
      </c>
      <c r="T38" s="348">
        <v>8.2257999999999996</v>
      </c>
      <c r="U38" s="348">
        <v>-7.4942000000000002</v>
      </c>
      <c r="V38" s="348">
        <v>-1.7298</v>
      </c>
      <c r="W38" s="348">
        <v>0.92259999999999998</v>
      </c>
      <c r="X38" s="348">
        <v>14.356999999999999</v>
      </c>
      <c r="Y38" s="374"/>
      <c r="Z38" s="346">
        <v>85</v>
      </c>
      <c r="AA38" s="346">
        <v>182</v>
      </c>
      <c r="AB38" s="346">
        <v>135</v>
      </c>
      <c r="AC38" s="346">
        <v>198</v>
      </c>
      <c r="AD38" s="346">
        <v>202</v>
      </c>
      <c r="AE38" s="346">
        <v>167</v>
      </c>
      <c r="AF38" s="346">
        <v>68</v>
      </c>
      <c r="AG38" s="346">
        <v>80</v>
      </c>
      <c r="AH38" s="346">
        <v>31</v>
      </c>
      <c r="AI38" s="346">
        <v>11</v>
      </c>
      <c r="AJ38" s="346">
        <v>139</v>
      </c>
      <c r="AK38" s="346">
        <v>199</v>
      </c>
      <c r="AL38" s="346">
        <v>203</v>
      </c>
      <c r="AM38" s="346">
        <v>187</v>
      </c>
      <c r="AN38" s="346">
        <v>139</v>
      </c>
      <c r="AO38" s="373"/>
      <c r="AP38" s="348">
        <v>10.99</v>
      </c>
      <c r="AQ38" s="348">
        <v>10.49</v>
      </c>
      <c r="AR38" s="348">
        <v>7.02</v>
      </c>
      <c r="AS38" s="348">
        <v>2.69</v>
      </c>
      <c r="AT38" s="348">
        <v>-5.8</v>
      </c>
      <c r="AU38" s="351"/>
      <c r="AV38" s="346">
        <v>10</v>
      </c>
      <c r="AW38" s="346">
        <v>12</v>
      </c>
      <c r="AX38" s="346">
        <v>31</v>
      </c>
      <c r="AY38" s="346">
        <v>73</v>
      </c>
      <c r="AZ38" s="346">
        <v>188</v>
      </c>
      <c r="BA38" s="374"/>
      <c r="BB38" s="348">
        <v>12.0689065126647</v>
      </c>
      <c r="BC38" s="348">
        <v>0.99805019595065303</v>
      </c>
      <c r="BD38" s="348">
        <v>2.7258116626965301E-2</v>
      </c>
      <c r="BE38" s="375">
        <v>-4.2190856163231399E-2</v>
      </c>
      <c r="BF38" s="374"/>
      <c r="BG38" s="372">
        <v>14.4703</v>
      </c>
      <c r="BH38" s="373"/>
      <c r="BI38" s="348">
        <v>99.626999999999995</v>
      </c>
      <c r="BJ38" s="348" t="s">
        <v>430</v>
      </c>
      <c r="BK38" s="348" t="s">
        <v>430</v>
      </c>
      <c r="BL38" s="348">
        <v>0.373</v>
      </c>
      <c r="BM38" s="373"/>
      <c r="BN38" s="372" t="s">
        <v>4580</v>
      </c>
      <c r="BO38" s="372" t="s">
        <v>4462</v>
      </c>
      <c r="BP38" s="372" t="s">
        <v>4463</v>
      </c>
      <c r="BQ38" s="372" t="s">
        <v>4464</v>
      </c>
      <c r="BR38" s="372" t="s">
        <v>4286</v>
      </c>
      <c r="BS38" s="373"/>
      <c r="BT38" s="354" t="s">
        <v>554</v>
      </c>
    </row>
    <row r="39" spans="1:72" s="428" customFormat="1" x14ac:dyDescent="0.25">
      <c r="A39" s="345" t="s">
        <v>4581</v>
      </c>
      <c r="B39" s="373"/>
      <c r="C39" s="719">
        <v>43517</v>
      </c>
      <c r="D39" s="373"/>
      <c r="E39" s="346">
        <v>1351.95</v>
      </c>
      <c r="F39" s="373"/>
      <c r="G39" s="347">
        <v>27.748899999999999</v>
      </c>
      <c r="H39" s="374"/>
      <c r="I39" s="348">
        <v>-0.3458</v>
      </c>
      <c r="J39" s="348">
        <v>0.57189999999999996</v>
      </c>
      <c r="K39" s="348">
        <v>5.8400000000000001E-2</v>
      </c>
      <c r="L39" s="348">
        <v>3.6273</v>
      </c>
      <c r="M39" s="348">
        <v>4.3823999999999996</v>
      </c>
      <c r="N39" s="350">
        <v>4.5857000000000001</v>
      </c>
      <c r="O39" s="348">
        <v>-1.3037000000000001</v>
      </c>
      <c r="P39" s="348">
        <v>17.507300000000001</v>
      </c>
      <c r="Q39" s="348">
        <v>13.0671</v>
      </c>
      <c r="R39" s="348" t="s">
        <v>430</v>
      </c>
      <c r="S39" s="348">
        <v>0.36680000000000001</v>
      </c>
      <c r="T39" s="348">
        <v>18.916399999999999</v>
      </c>
      <c r="U39" s="348">
        <v>3.5909</v>
      </c>
      <c r="V39" s="348">
        <v>5.8803000000000001</v>
      </c>
      <c r="W39" s="348">
        <v>0.36680000000000001</v>
      </c>
      <c r="X39" s="348">
        <v>14.7826</v>
      </c>
      <c r="Y39" s="374"/>
      <c r="Z39" s="346">
        <v>175</v>
      </c>
      <c r="AA39" s="346">
        <v>134</v>
      </c>
      <c r="AB39" s="346">
        <v>193</v>
      </c>
      <c r="AC39" s="346">
        <v>86</v>
      </c>
      <c r="AD39" s="346">
        <v>71</v>
      </c>
      <c r="AE39" s="346">
        <v>40</v>
      </c>
      <c r="AF39" s="346">
        <v>87</v>
      </c>
      <c r="AG39" s="346">
        <v>27</v>
      </c>
      <c r="AH39" s="346">
        <v>7</v>
      </c>
      <c r="AI39" s="346" t="s">
        <v>430</v>
      </c>
      <c r="AJ39" s="346">
        <v>178</v>
      </c>
      <c r="AK39" s="346">
        <v>50</v>
      </c>
      <c r="AL39" s="346">
        <v>50</v>
      </c>
      <c r="AM39" s="346">
        <v>71</v>
      </c>
      <c r="AN39" s="346">
        <v>178</v>
      </c>
      <c r="AO39" s="373"/>
      <c r="AP39" s="348" t="s">
        <v>430</v>
      </c>
      <c r="AQ39" s="348">
        <v>15.26</v>
      </c>
      <c r="AR39" s="348">
        <v>13.24</v>
      </c>
      <c r="AS39" s="348">
        <v>9.07</v>
      </c>
      <c r="AT39" s="348">
        <v>9.15</v>
      </c>
      <c r="AU39" s="351"/>
      <c r="AV39" s="346" t="s">
        <v>430</v>
      </c>
      <c r="AW39" s="346">
        <v>1</v>
      </c>
      <c r="AX39" s="346">
        <v>9</v>
      </c>
      <c r="AY39" s="346">
        <v>32</v>
      </c>
      <c r="AZ39" s="346">
        <v>58</v>
      </c>
      <c r="BA39" s="374"/>
      <c r="BB39" s="348">
        <v>18.248925012171199</v>
      </c>
      <c r="BC39" s="348">
        <v>0.998589589969757</v>
      </c>
      <c r="BD39" s="348">
        <v>5.6420861291654002E-2</v>
      </c>
      <c r="BE39" s="375">
        <v>-6.4474081666216404E-2</v>
      </c>
      <c r="BF39" s="374"/>
      <c r="BG39" s="372">
        <v>0.3357</v>
      </c>
      <c r="BH39" s="373"/>
      <c r="BI39" s="348">
        <v>92.1571</v>
      </c>
      <c r="BJ39" s="348">
        <v>7.5967900000000004</v>
      </c>
      <c r="BK39" s="348" t="s">
        <v>430</v>
      </c>
      <c r="BL39" s="348">
        <v>0.24611</v>
      </c>
      <c r="BM39" s="373"/>
      <c r="BN39" s="372" t="s">
        <v>4472</v>
      </c>
      <c r="BO39" s="372" t="s">
        <v>4473</v>
      </c>
      <c r="BP39" s="372" t="s">
        <v>2924</v>
      </c>
      <c r="BQ39" s="372" t="s">
        <v>4474</v>
      </c>
      <c r="BR39" s="372" t="s">
        <v>4475</v>
      </c>
      <c r="BS39" s="373"/>
      <c r="BT39" s="354" t="s">
        <v>554</v>
      </c>
    </row>
    <row r="40" spans="1:72" s="428" customFormat="1" x14ac:dyDescent="0.25">
      <c r="A40" s="345" t="s">
        <v>4582</v>
      </c>
      <c r="B40" s="373"/>
      <c r="C40" s="719">
        <v>44792</v>
      </c>
      <c r="D40" s="373"/>
      <c r="E40" s="346">
        <v>1296.76</v>
      </c>
      <c r="F40" s="373"/>
      <c r="G40" s="347">
        <v>15.7361</v>
      </c>
      <c r="H40" s="374"/>
      <c r="I40" s="348">
        <v>-0.1915</v>
      </c>
      <c r="J40" s="348">
        <v>-7.4300000000000005E-2</v>
      </c>
      <c r="K40" s="348">
        <v>2.1850999999999998</v>
      </c>
      <c r="L40" s="348">
        <v>4.2236000000000002</v>
      </c>
      <c r="M40" s="348">
        <v>-0.77500000000000002</v>
      </c>
      <c r="N40" s="350">
        <v>-0.73050000000000004</v>
      </c>
      <c r="O40" s="348">
        <v>-4.5514000000000001</v>
      </c>
      <c r="P40" s="348">
        <v>11.196899999999999</v>
      </c>
      <c r="Q40" s="348" t="s">
        <v>430</v>
      </c>
      <c r="R40" s="348" t="s">
        <v>430</v>
      </c>
      <c r="S40" s="348">
        <v>1.6720999999999999</v>
      </c>
      <c r="T40" s="348">
        <v>11.4992</v>
      </c>
      <c r="U40" s="348">
        <v>-1.4152</v>
      </c>
      <c r="V40" s="348">
        <v>2.5427</v>
      </c>
      <c r="W40" s="348">
        <v>1.6720999999999999</v>
      </c>
      <c r="X40" s="348">
        <v>12.2956</v>
      </c>
      <c r="Y40" s="374"/>
      <c r="Z40" s="346">
        <v>134</v>
      </c>
      <c r="AA40" s="346">
        <v>229</v>
      </c>
      <c r="AB40" s="346">
        <v>38</v>
      </c>
      <c r="AC40" s="346">
        <v>67</v>
      </c>
      <c r="AD40" s="346">
        <v>125</v>
      </c>
      <c r="AE40" s="346">
        <v>111</v>
      </c>
      <c r="AF40" s="346">
        <v>114</v>
      </c>
      <c r="AG40" s="346">
        <v>59</v>
      </c>
      <c r="AH40" s="346" t="s">
        <v>430</v>
      </c>
      <c r="AI40" s="346" t="s">
        <v>430</v>
      </c>
      <c r="AJ40" s="346">
        <v>59</v>
      </c>
      <c r="AK40" s="346">
        <v>154</v>
      </c>
      <c r="AL40" s="346">
        <v>118</v>
      </c>
      <c r="AM40" s="346">
        <v>125</v>
      </c>
      <c r="AN40" s="346">
        <v>59</v>
      </c>
      <c r="AO40" s="373"/>
      <c r="AP40" s="348" t="s">
        <v>430</v>
      </c>
      <c r="AQ40" s="348" t="s">
        <v>430</v>
      </c>
      <c r="AR40" s="348" t="s">
        <v>430</v>
      </c>
      <c r="AS40" s="348">
        <v>2.65</v>
      </c>
      <c r="AT40" s="348">
        <v>1.62</v>
      </c>
      <c r="AU40" s="351"/>
      <c r="AV40" s="346" t="s">
        <v>430</v>
      </c>
      <c r="AW40" s="346" t="s">
        <v>430</v>
      </c>
      <c r="AX40" s="346" t="s">
        <v>430</v>
      </c>
      <c r="AY40" s="346">
        <v>76</v>
      </c>
      <c r="AZ40" s="346">
        <v>120</v>
      </c>
      <c r="BA40" s="374"/>
      <c r="BB40" s="348">
        <v>14.1905647530712</v>
      </c>
      <c r="BC40" s="348">
        <v>0.99722349407257604</v>
      </c>
      <c r="BD40" s="348">
        <v>3.9550619682654602E-2</v>
      </c>
      <c r="BE40" s="375">
        <v>-0.101251739630753</v>
      </c>
      <c r="BF40" s="374"/>
      <c r="BG40" s="372">
        <v>0.22020000000000001</v>
      </c>
      <c r="BH40" s="373"/>
      <c r="BI40" s="348">
        <v>83.596100000000007</v>
      </c>
      <c r="BJ40" s="348">
        <v>16.274999999999999</v>
      </c>
      <c r="BK40" s="348" t="s">
        <v>430</v>
      </c>
      <c r="BL40" s="348">
        <v>0.12889999999999999</v>
      </c>
      <c r="BM40" s="373"/>
      <c r="BN40" s="372" t="s">
        <v>4583</v>
      </c>
      <c r="BO40" s="372" t="s">
        <v>4584</v>
      </c>
      <c r="BP40" s="372" t="s">
        <v>4585</v>
      </c>
      <c r="BQ40" s="372" t="s">
        <v>4586</v>
      </c>
      <c r="BR40" s="372" t="s">
        <v>4587</v>
      </c>
      <c r="BS40" s="373"/>
      <c r="BT40" s="354" t="s">
        <v>554</v>
      </c>
    </row>
    <row r="41" spans="1:72" s="428" customFormat="1" x14ac:dyDescent="0.25">
      <c r="A41" s="345" t="s">
        <v>4588</v>
      </c>
      <c r="B41" s="373"/>
      <c r="C41" s="719">
        <v>45534</v>
      </c>
      <c r="D41" s="373"/>
      <c r="E41" s="346">
        <v>1261.23</v>
      </c>
      <c r="F41" s="373"/>
      <c r="G41" s="347">
        <v>13.105499999999999</v>
      </c>
      <c r="H41" s="374"/>
      <c r="I41" s="348">
        <v>-0.48139999999999999</v>
      </c>
      <c r="J41" s="348">
        <v>-0.25800000000000001</v>
      </c>
      <c r="K41" s="348">
        <v>1.6741999999999999</v>
      </c>
      <c r="L41" s="348">
        <v>6.7023000000000001</v>
      </c>
      <c r="M41" s="348">
        <v>18.907399999999999</v>
      </c>
      <c r="N41" s="350">
        <v>9.3126999999999995</v>
      </c>
      <c r="O41" s="348" t="s">
        <v>430</v>
      </c>
      <c r="P41" s="348" t="s">
        <v>430</v>
      </c>
      <c r="Q41" s="348" t="s">
        <v>430</v>
      </c>
      <c r="R41" s="348" t="s">
        <v>430</v>
      </c>
      <c r="S41" s="348">
        <v>-2.4213</v>
      </c>
      <c r="T41" s="348">
        <v>28.351900000000001</v>
      </c>
      <c r="U41" s="348">
        <v>19.5092</v>
      </c>
      <c r="V41" s="348">
        <v>17.6479</v>
      </c>
      <c r="W41" s="348">
        <v>-2.4213</v>
      </c>
      <c r="X41" s="348">
        <v>15.5007</v>
      </c>
      <c r="Y41" s="374"/>
      <c r="Z41" s="346">
        <v>206</v>
      </c>
      <c r="AA41" s="346">
        <v>239</v>
      </c>
      <c r="AB41" s="346">
        <v>60</v>
      </c>
      <c r="AC41" s="346">
        <v>39</v>
      </c>
      <c r="AD41" s="346">
        <v>3</v>
      </c>
      <c r="AE41" s="346">
        <v>24</v>
      </c>
      <c r="AF41" s="346" t="s">
        <v>430</v>
      </c>
      <c r="AG41" s="346" t="s">
        <v>430</v>
      </c>
      <c r="AH41" s="346" t="s">
        <v>430</v>
      </c>
      <c r="AI41" s="346" t="s">
        <v>430</v>
      </c>
      <c r="AJ41" s="346">
        <v>253</v>
      </c>
      <c r="AK41" s="346">
        <v>9</v>
      </c>
      <c r="AL41" s="346">
        <v>3</v>
      </c>
      <c r="AM41" s="346">
        <v>11</v>
      </c>
      <c r="AN41" s="346">
        <v>253</v>
      </c>
      <c r="AO41" s="373"/>
      <c r="AP41" s="348" t="s">
        <v>430</v>
      </c>
      <c r="AQ41" s="348" t="s">
        <v>430</v>
      </c>
      <c r="AR41" s="348" t="s">
        <v>430</v>
      </c>
      <c r="AS41" s="348" t="s">
        <v>430</v>
      </c>
      <c r="AT41" s="348">
        <v>27.78</v>
      </c>
      <c r="AU41" s="351"/>
      <c r="AV41" s="346" t="s">
        <v>430</v>
      </c>
      <c r="AW41" s="346" t="s">
        <v>430</v>
      </c>
      <c r="AX41" s="346" t="s">
        <v>430</v>
      </c>
      <c r="AY41" s="346" t="s">
        <v>430</v>
      </c>
      <c r="AZ41" s="346">
        <v>8</v>
      </c>
      <c r="BA41" s="374"/>
      <c r="BB41" s="348">
        <v>33.628906188717103</v>
      </c>
      <c r="BC41" s="348">
        <v>0.996919562745048</v>
      </c>
      <c r="BD41" s="348">
        <v>3.9588575929406199E-2</v>
      </c>
      <c r="BE41" s="375">
        <v>-0.120802532198693</v>
      </c>
      <c r="BF41" s="374"/>
      <c r="BG41" s="372">
        <v>0.1429</v>
      </c>
      <c r="BH41" s="373"/>
      <c r="BI41" s="348">
        <v>56.090200000000003</v>
      </c>
      <c r="BJ41" s="348">
        <v>20.910699999999999</v>
      </c>
      <c r="BK41" s="348">
        <v>23.0672</v>
      </c>
      <c r="BL41" s="348">
        <v>-6.8099999999999994E-2</v>
      </c>
      <c r="BM41" s="373"/>
      <c r="BN41" s="372" t="s">
        <v>4589</v>
      </c>
      <c r="BO41" s="372" t="s">
        <v>3188</v>
      </c>
      <c r="BP41" s="372" t="s">
        <v>4497</v>
      </c>
      <c r="BQ41" s="372" t="s">
        <v>4590</v>
      </c>
      <c r="BR41" s="372" t="s">
        <v>4499</v>
      </c>
      <c r="BS41" s="373"/>
      <c r="BT41" s="354" t="s">
        <v>1948</v>
      </c>
    </row>
    <row r="42" spans="1:72" s="428" customFormat="1" x14ac:dyDescent="0.25">
      <c r="A42" s="345" t="s">
        <v>4591</v>
      </c>
      <c r="B42" s="373"/>
      <c r="C42" s="719">
        <v>44578</v>
      </c>
      <c r="D42" s="373"/>
      <c r="E42" s="346">
        <v>1284.31</v>
      </c>
      <c r="F42" s="373"/>
      <c r="G42" s="347">
        <v>16.682500000000001</v>
      </c>
      <c r="H42" s="374"/>
      <c r="I42" s="348">
        <v>-0.35599999999999998</v>
      </c>
      <c r="J42" s="348">
        <v>0.55449999999999999</v>
      </c>
      <c r="K42" s="348">
        <v>0.1002</v>
      </c>
      <c r="L42" s="348">
        <v>3.6135000000000002</v>
      </c>
      <c r="M42" s="348">
        <v>4.2480000000000002</v>
      </c>
      <c r="N42" s="350">
        <v>4.1913999999999998</v>
      </c>
      <c r="O42" s="348">
        <v>-1.4762999999999999</v>
      </c>
      <c r="P42" s="348">
        <v>17.246400000000001</v>
      </c>
      <c r="Q42" s="348" t="s">
        <v>430</v>
      </c>
      <c r="R42" s="348" t="s">
        <v>430</v>
      </c>
      <c r="S42" s="348">
        <v>0.33860000000000001</v>
      </c>
      <c r="T42" s="348">
        <v>18.909300000000002</v>
      </c>
      <c r="U42" s="348">
        <v>3.4439000000000002</v>
      </c>
      <c r="V42" s="348">
        <v>5.6062000000000003</v>
      </c>
      <c r="W42" s="348">
        <v>0.33860000000000001</v>
      </c>
      <c r="X42" s="348">
        <v>12.0564</v>
      </c>
      <c r="Y42" s="374"/>
      <c r="Z42" s="346">
        <v>189</v>
      </c>
      <c r="AA42" s="346">
        <v>157</v>
      </c>
      <c r="AB42" s="346">
        <v>190</v>
      </c>
      <c r="AC42" s="346">
        <v>90</v>
      </c>
      <c r="AD42" s="346">
        <v>78</v>
      </c>
      <c r="AE42" s="346">
        <v>56</v>
      </c>
      <c r="AF42" s="346">
        <v>92</v>
      </c>
      <c r="AG42" s="346">
        <v>35</v>
      </c>
      <c r="AH42" s="346" t="s">
        <v>430</v>
      </c>
      <c r="AI42" s="346" t="s">
        <v>430</v>
      </c>
      <c r="AJ42" s="346">
        <v>191</v>
      </c>
      <c r="AK42" s="346">
        <v>52</v>
      </c>
      <c r="AL42" s="346">
        <v>59</v>
      </c>
      <c r="AM42" s="346">
        <v>78</v>
      </c>
      <c r="AN42" s="346">
        <v>191</v>
      </c>
      <c r="AO42" s="373"/>
      <c r="AP42" s="348" t="s">
        <v>430</v>
      </c>
      <c r="AQ42" s="348" t="s">
        <v>430</v>
      </c>
      <c r="AR42" s="348" t="s">
        <v>430</v>
      </c>
      <c r="AS42" s="348">
        <v>8.81</v>
      </c>
      <c r="AT42" s="348">
        <v>8.8699999999999992</v>
      </c>
      <c r="AU42" s="351"/>
      <c r="AV42" s="346" t="s">
        <v>430</v>
      </c>
      <c r="AW42" s="346" t="s">
        <v>430</v>
      </c>
      <c r="AX42" s="346" t="s">
        <v>430</v>
      </c>
      <c r="AY42" s="346">
        <v>38</v>
      </c>
      <c r="AZ42" s="346">
        <v>64</v>
      </c>
      <c r="BA42" s="374"/>
      <c r="BB42" s="348">
        <v>18.141138663534399</v>
      </c>
      <c r="BC42" s="348">
        <v>0.99261796880628095</v>
      </c>
      <c r="BD42" s="348">
        <v>5.5593356529112598E-2</v>
      </c>
      <c r="BE42" s="375">
        <v>-7.9024615210393903E-2</v>
      </c>
      <c r="BF42" s="374"/>
      <c r="BG42" s="372">
        <v>0.28260000000000002</v>
      </c>
      <c r="BH42" s="373"/>
      <c r="BI42" s="348">
        <v>92.259100000000004</v>
      </c>
      <c r="BJ42" s="348">
        <v>7.6053499999999996</v>
      </c>
      <c r="BK42" s="348" t="s">
        <v>430</v>
      </c>
      <c r="BL42" s="348">
        <v>0.13555</v>
      </c>
      <c r="BM42" s="373"/>
      <c r="BN42" s="372" t="s">
        <v>4489</v>
      </c>
      <c r="BO42" s="372" t="s">
        <v>4541</v>
      </c>
      <c r="BP42" s="372" t="s">
        <v>2924</v>
      </c>
      <c r="BQ42" s="372" t="s">
        <v>4492</v>
      </c>
      <c r="BR42" s="372" t="s">
        <v>4493</v>
      </c>
      <c r="BS42" s="373"/>
      <c r="BT42" s="354" t="s">
        <v>554</v>
      </c>
    </row>
    <row r="43" spans="1:72" s="428" customFormat="1" x14ac:dyDescent="0.25">
      <c r="A43" s="345" t="s">
        <v>4592</v>
      </c>
      <c r="B43" s="373"/>
      <c r="C43" s="719">
        <v>45565</v>
      </c>
      <c r="D43" s="373"/>
      <c r="E43" s="346">
        <v>1260.8499999999999</v>
      </c>
      <c r="F43" s="373"/>
      <c r="G43" s="347">
        <v>8.2974999999999994</v>
      </c>
      <c r="H43" s="374"/>
      <c r="I43" s="348">
        <v>-0.29199999999999998</v>
      </c>
      <c r="J43" s="348">
        <v>1.2161999999999999</v>
      </c>
      <c r="K43" s="348">
        <v>-3.3700000000000001E-2</v>
      </c>
      <c r="L43" s="348">
        <v>4.0842999999999998</v>
      </c>
      <c r="M43" s="348">
        <v>3.2553999999999998</v>
      </c>
      <c r="N43" s="350">
        <v>-0.30880000000000002</v>
      </c>
      <c r="O43" s="348" t="s">
        <v>430</v>
      </c>
      <c r="P43" s="348" t="s">
        <v>430</v>
      </c>
      <c r="Q43" s="348" t="s">
        <v>430</v>
      </c>
      <c r="R43" s="348" t="s">
        <v>430</v>
      </c>
      <c r="S43" s="348">
        <v>-0.39019999999999999</v>
      </c>
      <c r="T43" s="348">
        <v>17.0228</v>
      </c>
      <c r="U43" s="348">
        <v>1.9824999999999999</v>
      </c>
      <c r="V43" s="348">
        <v>5.9218999999999999</v>
      </c>
      <c r="W43" s="348">
        <v>-0.39019999999999999</v>
      </c>
      <c r="X43" s="348">
        <v>-9.8917999999999999</v>
      </c>
      <c r="Y43" s="374"/>
      <c r="Z43" s="346">
        <v>151</v>
      </c>
      <c r="AA43" s="346">
        <v>42</v>
      </c>
      <c r="AB43" s="346">
        <v>197</v>
      </c>
      <c r="AC43" s="346">
        <v>72</v>
      </c>
      <c r="AD43" s="346">
        <v>80</v>
      </c>
      <c r="AE43" s="346">
        <v>107</v>
      </c>
      <c r="AF43" s="346" t="s">
        <v>430</v>
      </c>
      <c r="AG43" s="346" t="s">
        <v>430</v>
      </c>
      <c r="AH43" s="346" t="s">
        <v>430</v>
      </c>
      <c r="AI43" s="346" t="s">
        <v>430</v>
      </c>
      <c r="AJ43" s="346">
        <v>222</v>
      </c>
      <c r="AK43" s="346">
        <v>78</v>
      </c>
      <c r="AL43" s="346">
        <v>84</v>
      </c>
      <c r="AM43" s="346">
        <v>67</v>
      </c>
      <c r="AN43" s="346">
        <v>222</v>
      </c>
      <c r="AO43" s="373"/>
      <c r="AP43" s="348" t="s">
        <v>430</v>
      </c>
      <c r="AQ43" s="348" t="s">
        <v>430</v>
      </c>
      <c r="AR43" s="348" t="s">
        <v>430</v>
      </c>
      <c r="AS43" s="348" t="s">
        <v>430</v>
      </c>
      <c r="AT43" s="348">
        <v>5.38</v>
      </c>
      <c r="AU43" s="351"/>
      <c r="AV43" s="346" t="s">
        <v>430</v>
      </c>
      <c r="AW43" s="346" t="s">
        <v>430</v>
      </c>
      <c r="AX43" s="346" t="s">
        <v>430</v>
      </c>
      <c r="AY43" s="346" t="s">
        <v>430</v>
      </c>
      <c r="AZ43" s="346">
        <v>84</v>
      </c>
      <c r="BA43" s="374"/>
      <c r="BB43" s="348">
        <v>24.1652093523678</v>
      </c>
      <c r="BC43" s="348">
        <v>0.99877660299855697</v>
      </c>
      <c r="BD43" s="348">
        <v>-4.57455349091552E-2</v>
      </c>
      <c r="BE43" s="375">
        <v>-9.1641235087060999E-2</v>
      </c>
      <c r="BF43" s="374"/>
      <c r="BG43" s="372">
        <v>0.36070000000000002</v>
      </c>
      <c r="BH43" s="373"/>
      <c r="BI43" s="348">
        <v>32.981299999999997</v>
      </c>
      <c r="BJ43" s="348">
        <v>46.600200000000001</v>
      </c>
      <c r="BK43" s="348">
        <v>20.349599999999999</v>
      </c>
      <c r="BL43" s="348">
        <v>6.8900000000000003E-2</v>
      </c>
      <c r="BM43" s="373"/>
      <c r="BN43" s="372" t="s">
        <v>4593</v>
      </c>
      <c r="BO43" s="372" t="s">
        <v>4594</v>
      </c>
      <c r="BP43" s="372" t="s">
        <v>4595</v>
      </c>
      <c r="BQ43" s="372" t="s">
        <v>4596</v>
      </c>
      <c r="BR43" s="372" t="s">
        <v>4597</v>
      </c>
      <c r="BS43" s="373"/>
      <c r="BT43" s="354" t="s">
        <v>554</v>
      </c>
    </row>
    <row r="44" spans="1:72" s="428" customFormat="1" x14ac:dyDescent="0.25">
      <c r="A44" s="345" t="s">
        <v>4598</v>
      </c>
      <c r="B44" s="373"/>
      <c r="C44" s="719">
        <v>43714</v>
      </c>
      <c r="D44" s="373"/>
      <c r="E44" s="346">
        <v>1246.7</v>
      </c>
      <c r="F44" s="373"/>
      <c r="G44" s="347">
        <v>38.6509</v>
      </c>
      <c r="H44" s="374"/>
      <c r="I44" s="348">
        <v>5.7200000000000001E-2</v>
      </c>
      <c r="J44" s="348">
        <v>1.3148</v>
      </c>
      <c r="K44" s="348">
        <v>4.2388000000000003</v>
      </c>
      <c r="L44" s="348">
        <v>11.6462</v>
      </c>
      <c r="M44" s="348">
        <v>11.3512</v>
      </c>
      <c r="N44" s="350">
        <v>0.1903</v>
      </c>
      <c r="O44" s="348">
        <v>0.42009999999999997</v>
      </c>
      <c r="P44" s="348">
        <v>17.5686</v>
      </c>
      <c r="Q44" s="348">
        <v>14.2415</v>
      </c>
      <c r="R44" s="348" t="s">
        <v>430</v>
      </c>
      <c r="S44" s="348">
        <v>2.1913</v>
      </c>
      <c r="T44" s="348">
        <v>26.5123</v>
      </c>
      <c r="U44" s="348">
        <v>8.1211000000000002</v>
      </c>
      <c r="V44" s="348">
        <v>7.8705999999999996</v>
      </c>
      <c r="W44" s="348">
        <v>2.1913</v>
      </c>
      <c r="X44" s="348">
        <v>21.773900000000001</v>
      </c>
      <c r="Y44" s="374"/>
      <c r="Z44" s="346">
        <v>43</v>
      </c>
      <c r="AA44" s="346">
        <v>28</v>
      </c>
      <c r="AB44" s="346">
        <v>22</v>
      </c>
      <c r="AC44" s="346">
        <v>22</v>
      </c>
      <c r="AD44" s="346">
        <v>25</v>
      </c>
      <c r="AE44" s="346">
        <v>104</v>
      </c>
      <c r="AF44" s="346">
        <v>51</v>
      </c>
      <c r="AG44" s="346">
        <v>24</v>
      </c>
      <c r="AH44" s="346">
        <v>5</v>
      </c>
      <c r="AI44" s="346" t="s">
        <v>430</v>
      </c>
      <c r="AJ44" s="346">
        <v>42</v>
      </c>
      <c r="AK44" s="346">
        <v>19</v>
      </c>
      <c r="AL44" s="346">
        <v>25</v>
      </c>
      <c r="AM44" s="346">
        <v>51</v>
      </c>
      <c r="AN44" s="346">
        <v>42</v>
      </c>
      <c r="AO44" s="373"/>
      <c r="AP44" s="348" t="s">
        <v>430</v>
      </c>
      <c r="AQ44" s="348" t="s">
        <v>430</v>
      </c>
      <c r="AR44" s="348">
        <v>15.13</v>
      </c>
      <c r="AS44" s="348">
        <v>9.43</v>
      </c>
      <c r="AT44" s="348">
        <v>19.420000000000002</v>
      </c>
      <c r="AU44" s="351"/>
      <c r="AV44" s="346" t="s">
        <v>430</v>
      </c>
      <c r="AW44" s="346" t="s">
        <v>430</v>
      </c>
      <c r="AX44" s="346">
        <v>7</v>
      </c>
      <c r="AY44" s="346">
        <v>25</v>
      </c>
      <c r="AZ44" s="346">
        <v>26</v>
      </c>
      <c r="BA44" s="374"/>
      <c r="BB44" s="348">
        <v>20.9160265778455</v>
      </c>
      <c r="BC44" s="348">
        <v>0.998381060697899</v>
      </c>
      <c r="BD44" s="348">
        <v>5.6394851431924201E-2</v>
      </c>
      <c r="BE44" s="375">
        <v>-9.3099581259871195E-2</v>
      </c>
      <c r="BF44" s="374"/>
      <c r="BG44" s="372">
        <v>0.47099999999999997</v>
      </c>
      <c r="BH44" s="373"/>
      <c r="BI44" s="348" t="s">
        <v>430</v>
      </c>
      <c r="BJ44" s="348">
        <v>5.4911799999999999</v>
      </c>
      <c r="BK44" s="348">
        <v>94.489099999999993</v>
      </c>
      <c r="BL44" s="348">
        <v>1.9720000000000001E-2</v>
      </c>
      <c r="BM44" s="373"/>
      <c r="BN44" s="372" t="s">
        <v>4518</v>
      </c>
      <c r="BO44" s="372" t="s">
        <v>4519</v>
      </c>
      <c r="BP44" s="372" t="s">
        <v>4520</v>
      </c>
      <c r="BQ44" s="372" t="s">
        <v>4521</v>
      </c>
      <c r="BR44" s="372" t="s">
        <v>4522</v>
      </c>
      <c r="BS44" s="373"/>
      <c r="BT44" s="354" t="s">
        <v>547</v>
      </c>
    </row>
    <row r="45" spans="1:72" s="428" customFormat="1" ht="11" x14ac:dyDescent="0.3">
      <c r="A45" s="841" t="s">
        <v>4599</v>
      </c>
      <c r="B45" s="842"/>
      <c r="C45" s="843">
        <v>44265</v>
      </c>
      <c r="D45" s="842"/>
      <c r="E45" s="844">
        <v>1225.26</v>
      </c>
      <c r="F45" s="842"/>
      <c r="G45" s="845">
        <v>20.4937</v>
      </c>
      <c r="H45" s="847"/>
      <c r="I45" s="846">
        <v>-0.35349999999999998</v>
      </c>
      <c r="J45" s="846">
        <v>0.56730000000000003</v>
      </c>
      <c r="K45" s="846">
        <v>0.1676</v>
      </c>
      <c r="L45" s="846">
        <v>3.7241</v>
      </c>
      <c r="M45" s="846">
        <v>4.5933000000000002</v>
      </c>
      <c r="N45" s="848">
        <v>4.7108999999999996</v>
      </c>
      <c r="O45" s="846">
        <v>-1.1928000000000001</v>
      </c>
      <c r="P45" s="846">
        <v>17.504899999999999</v>
      </c>
      <c r="Q45" s="846">
        <v>13.0473</v>
      </c>
      <c r="R45" s="846" t="s">
        <v>430</v>
      </c>
      <c r="S45" s="846">
        <v>0.3639</v>
      </c>
      <c r="T45" s="846">
        <v>19.0532</v>
      </c>
      <c r="U45" s="846">
        <v>3.8054999999999999</v>
      </c>
      <c r="V45" s="846">
        <v>6.0629999999999997</v>
      </c>
      <c r="W45" s="846">
        <v>0.3639</v>
      </c>
      <c r="X45" s="846">
        <v>14.343</v>
      </c>
      <c r="Y45" s="847"/>
      <c r="Z45" s="844">
        <v>184</v>
      </c>
      <c r="AA45" s="844">
        <v>138</v>
      </c>
      <c r="AB45" s="844">
        <v>179</v>
      </c>
      <c r="AC45" s="844">
        <v>82</v>
      </c>
      <c r="AD45" s="844">
        <v>58</v>
      </c>
      <c r="AE45" s="844">
        <v>33</v>
      </c>
      <c r="AF45" s="844">
        <v>83</v>
      </c>
      <c r="AG45" s="844">
        <v>28</v>
      </c>
      <c r="AH45" s="844">
        <v>8</v>
      </c>
      <c r="AI45" s="844" t="s">
        <v>430</v>
      </c>
      <c r="AJ45" s="844">
        <v>179</v>
      </c>
      <c r="AK45" s="844">
        <v>45</v>
      </c>
      <c r="AL45" s="844">
        <v>41</v>
      </c>
      <c r="AM45" s="844">
        <v>63</v>
      </c>
      <c r="AN45" s="844">
        <v>179</v>
      </c>
      <c r="AO45" s="842"/>
      <c r="AP45" s="846" t="s">
        <v>430</v>
      </c>
      <c r="AQ45" s="846" t="s">
        <v>430</v>
      </c>
      <c r="AR45" s="846">
        <v>13.24</v>
      </c>
      <c r="AS45" s="846">
        <v>9.18</v>
      </c>
      <c r="AT45" s="846">
        <v>9.51</v>
      </c>
      <c r="AU45" s="849"/>
      <c r="AV45" s="844" t="s">
        <v>430</v>
      </c>
      <c r="AW45" s="844" t="s">
        <v>430</v>
      </c>
      <c r="AX45" s="844">
        <v>9</v>
      </c>
      <c r="AY45" s="844">
        <v>27</v>
      </c>
      <c r="AZ45" s="844">
        <v>51</v>
      </c>
      <c r="BA45" s="847"/>
      <c r="BB45" s="846">
        <v>18.187239364346102</v>
      </c>
      <c r="BC45" s="846">
        <v>0.99522248387424805</v>
      </c>
      <c r="BD45" s="846">
        <v>5.6498558196667902E-2</v>
      </c>
      <c r="BE45" s="852">
        <v>-6.2852212568037302E-2</v>
      </c>
      <c r="BF45" s="847"/>
      <c r="BG45" s="855">
        <v>0.24590000000000001</v>
      </c>
      <c r="BH45" s="842"/>
      <c r="BI45" s="846">
        <v>92.282700000000006</v>
      </c>
      <c r="BJ45" s="846">
        <v>7.6072199999999999</v>
      </c>
      <c r="BK45" s="846" t="s">
        <v>430</v>
      </c>
      <c r="BL45" s="846">
        <v>0.11008</v>
      </c>
      <c r="BM45" s="842"/>
      <c r="BN45" s="855" t="s">
        <v>4489</v>
      </c>
      <c r="BO45" s="855" t="s">
        <v>4490</v>
      </c>
      <c r="BP45" s="855" t="s">
        <v>4491</v>
      </c>
      <c r="BQ45" s="855" t="s">
        <v>4492</v>
      </c>
      <c r="BR45" s="855" t="s">
        <v>4493</v>
      </c>
      <c r="BS45" s="842"/>
      <c r="BT45" s="856" t="s">
        <v>554</v>
      </c>
    </row>
    <row r="46" spans="1:72" s="428" customFormat="1" x14ac:dyDescent="0.25">
      <c r="A46" s="345" t="s">
        <v>4600</v>
      </c>
      <c r="B46" s="373"/>
      <c r="C46" s="719">
        <v>44854</v>
      </c>
      <c r="D46" s="373"/>
      <c r="E46" s="346">
        <v>1205.33</v>
      </c>
      <c r="F46" s="373"/>
      <c r="G46" s="347">
        <v>17.9328</v>
      </c>
      <c r="H46" s="374"/>
      <c r="I46" s="348">
        <v>-0.55510000000000004</v>
      </c>
      <c r="J46" s="348">
        <v>0.95420000000000005</v>
      </c>
      <c r="K46" s="348">
        <v>-1.9519</v>
      </c>
      <c r="L46" s="348">
        <v>2.3509000000000002</v>
      </c>
      <c r="M46" s="348">
        <v>1.8122</v>
      </c>
      <c r="N46" s="350">
        <v>-0.85529999999999995</v>
      </c>
      <c r="O46" s="348">
        <v>-3.2932999999999999</v>
      </c>
      <c r="P46" s="348">
        <v>17.772099999999998</v>
      </c>
      <c r="Q46" s="348" t="s">
        <v>430</v>
      </c>
      <c r="R46" s="348" t="s">
        <v>430</v>
      </c>
      <c r="S46" s="348">
        <v>-0.83499999999999996</v>
      </c>
      <c r="T46" s="348">
        <v>14.7699</v>
      </c>
      <c r="U46" s="348">
        <v>0.83330000000000004</v>
      </c>
      <c r="V46" s="348">
        <v>5.8856999999999999</v>
      </c>
      <c r="W46" s="348">
        <v>-0.83499999999999996</v>
      </c>
      <c r="X46" s="348">
        <v>16.902899999999999</v>
      </c>
      <c r="Y46" s="374"/>
      <c r="Z46" s="346">
        <v>212</v>
      </c>
      <c r="AA46" s="346">
        <v>61</v>
      </c>
      <c r="AB46" s="346">
        <v>237</v>
      </c>
      <c r="AC46" s="346">
        <v>137</v>
      </c>
      <c r="AD46" s="346">
        <v>101</v>
      </c>
      <c r="AE46" s="346">
        <v>113</v>
      </c>
      <c r="AF46" s="346">
        <v>112</v>
      </c>
      <c r="AG46" s="346">
        <v>22</v>
      </c>
      <c r="AH46" s="346" t="s">
        <v>430</v>
      </c>
      <c r="AI46" s="346" t="s">
        <v>430</v>
      </c>
      <c r="AJ46" s="346">
        <v>231</v>
      </c>
      <c r="AK46" s="346">
        <v>104</v>
      </c>
      <c r="AL46" s="346">
        <v>100</v>
      </c>
      <c r="AM46" s="346">
        <v>70</v>
      </c>
      <c r="AN46" s="346">
        <v>231</v>
      </c>
      <c r="AO46" s="373"/>
      <c r="AP46" s="348" t="s">
        <v>430</v>
      </c>
      <c r="AQ46" s="348" t="s">
        <v>430</v>
      </c>
      <c r="AR46" s="348" t="s">
        <v>430</v>
      </c>
      <c r="AS46" s="348">
        <v>5.66</v>
      </c>
      <c r="AT46" s="348">
        <v>2.93</v>
      </c>
      <c r="AU46" s="351"/>
      <c r="AV46" s="346" t="s">
        <v>430</v>
      </c>
      <c r="AW46" s="346" t="s">
        <v>430</v>
      </c>
      <c r="AX46" s="346" t="s">
        <v>430</v>
      </c>
      <c r="AY46" s="346">
        <v>55</v>
      </c>
      <c r="AZ46" s="346">
        <v>104</v>
      </c>
      <c r="BA46" s="374"/>
      <c r="BB46" s="348">
        <v>20.636498419165601</v>
      </c>
      <c r="BC46" s="348">
        <v>0.99917587023424903</v>
      </c>
      <c r="BD46" s="348">
        <v>5.3805489039388699E-2</v>
      </c>
      <c r="BE46" s="375">
        <v>-0.14955232755356199</v>
      </c>
      <c r="BF46" s="374"/>
      <c r="BG46" s="372">
        <v>0.52210000000000001</v>
      </c>
      <c r="BH46" s="373"/>
      <c r="BI46" s="348">
        <v>3.6154999999999999</v>
      </c>
      <c r="BJ46" s="348">
        <v>94.056899999999999</v>
      </c>
      <c r="BK46" s="348">
        <v>2.3507099999999999</v>
      </c>
      <c r="BL46" s="348">
        <v>-2.3109999999999999E-2</v>
      </c>
      <c r="BM46" s="373"/>
      <c r="BN46" s="372" t="s">
        <v>4601</v>
      </c>
      <c r="BO46" s="372" t="s">
        <v>3773</v>
      </c>
      <c r="BP46" s="372" t="s">
        <v>4602</v>
      </c>
      <c r="BQ46" s="372" t="s">
        <v>4603</v>
      </c>
      <c r="BR46" s="372" t="s">
        <v>4604</v>
      </c>
      <c r="BS46" s="373"/>
      <c r="BT46" s="354" t="s">
        <v>525</v>
      </c>
    </row>
    <row r="47" spans="1:72" s="428" customFormat="1" x14ac:dyDescent="0.25">
      <c r="A47" s="345" t="s">
        <v>4605</v>
      </c>
      <c r="B47" s="373"/>
      <c r="C47" s="719">
        <v>44552</v>
      </c>
      <c r="D47" s="373"/>
      <c r="E47" s="346">
        <v>1244.55</v>
      </c>
      <c r="F47" s="373"/>
      <c r="G47" s="347">
        <v>19.9633</v>
      </c>
      <c r="H47" s="374"/>
      <c r="I47" s="348">
        <v>-0.40560000000000002</v>
      </c>
      <c r="J47" s="348">
        <v>0.88790000000000002</v>
      </c>
      <c r="K47" s="348">
        <v>1.6740999999999999</v>
      </c>
      <c r="L47" s="348">
        <v>5.7557</v>
      </c>
      <c r="M47" s="348">
        <v>4.7413999999999996</v>
      </c>
      <c r="N47" s="350">
        <v>4.4077999999999999</v>
      </c>
      <c r="O47" s="348">
        <v>3.1793</v>
      </c>
      <c r="P47" s="348">
        <v>18.392399999999999</v>
      </c>
      <c r="Q47" s="348" t="s">
        <v>430</v>
      </c>
      <c r="R47" s="348" t="s">
        <v>430</v>
      </c>
      <c r="S47" s="348">
        <v>1.2403999999999999</v>
      </c>
      <c r="T47" s="348">
        <v>18.461099999999998</v>
      </c>
      <c r="U47" s="348">
        <v>3.2869000000000002</v>
      </c>
      <c r="V47" s="348">
        <v>9.2149999999999999</v>
      </c>
      <c r="W47" s="348">
        <v>1.2403999999999999</v>
      </c>
      <c r="X47" s="348">
        <v>16.342300000000002</v>
      </c>
      <c r="Y47" s="374"/>
      <c r="Z47" s="346">
        <v>198</v>
      </c>
      <c r="AA47" s="346">
        <v>82</v>
      </c>
      <c r="AB47" s="346">
        <v>61</v>
      </c>
      <c r="AC47" s="346">
        <v>50</v>
      </c>
      <c r="AD47" s="346">
        <v>52</v>
      </c>
      <c r="AE47" s="346">
        <v>49</v>
      </c>
      <c r="AF47" s="346">
        <v>26</v>
      </c>
      <c r="AG47" s="346">
        <v>19</v>
      </c>
      <c r="AH47" s="346" t="s">
        <v>430</v>
      </c>
      <c r="AI47" s="346" t="s">
        <v>430</v>
      </c>
      <c r="AJ47" s="346">
        <v>85</v>
      </c>
      <c r="AK47" s="346">
        <v>68</v>
      </c>
      <c r="AL47" s="346">
        <v>67</v>
      </c>
      <c r="AM47" s="346">
        <v>34</v>
      </c>
      <c r="AN47" s="346">
        <v>85</v>
      </c>
      <c r="AO47" s="373"/>
      <c r="AP47" s="348" t="s">
        <v>430</v>
      </c>
      <c r="AQ47" s="348" t="s">
        <v>430</v>
      </c>
      <c r="AR47" s="348" t="s">
        <v>430</v>
      </c>
      <c r="AS47" s="348">
        <v>10.64</v>
      </c>
      <c r="AT47" s="348">
        <v>11.21</v>
      </c>
      <c r="AU47" s="351"/>
      <c r="AV47" s="346" t="s">
        <v>430</v>
      </c>
      <c r="AW47" s="346" t="s">
        <v>430</v>
      </c>
      <c r="AX47" s="346" t="s">
        <v>430</v>
      </c>
      <c r="AY47" s="346">
        <v>19</v>
      </c>
      <c r="AZ47" s="346">
        <v>42</v>
      </c>
      <c r="BA47" s="374"/>
      <c r="BB47" s="348">
        <v>17.496859268834498</v>
      </c>
      <c r="BC47" s="348">
        <v>0.99656467667401205</v>
      </c>
      <c r="BD47" s="348">
        <v>6.5633074215570103E-2</v>
      </c>
      <c r="BE47" s="375">
        <v>-9.1385781112428996E-2</v>
      </c>
      <c r="BF47" s="374"/>
      <c r="BG47" s="372">
        <v>0.11940000000000001</v>
      </c>
      <c r="BH47" s="373"/>
      <c r="BI47" s="348">
        <v>4.0756800000000002</v>
      </c>
      <c r="BJ47" s="348">
        <v>92.150800000000004</v>
      </c>
      <c r="BK47" s="348">
        <v>3.6598700000000002</v>
      </c>
      <c r="BL47" s="348">
        <v>0.11365</v>
      </c>
      <c r="BM47" s="373"/>
      <c r="BN47" s="372" t="s">
        <v>928</v>
      </c>
      <c r="BO47" s="372" t="s">
        <v>4606</v>
      </c>
      <c r="BP47" s="372" t="s">
        <v>4607</v>
      </c>
      <c r="BQ47" s="372" t="s">
        <v>4608</v>
      </c>
      <c r="BR47" s="372" t="s">
        <v>4609</v>
      </c>
      <c r="BS47" s="373"/>
      <c r="BT47" s="354" t="s">
        <v>554</v>
      </c>
    </row>
    <row r="48" spans="1:72" s="428" customFormat="1" x14ac:dyDescent="0.25">
      <c r="A48" s="345" t="s">
        <v>4610</v>
      </c>
      <c r="B48" s="373"/>
      <c r="C48" s="719">
        <v>44837</v>
      </c>
      <c r="D48" s="373"/>
      <c r="E48" s="346">
        <v>1197.0999999999999</v>
      </c>
      <c r="F48" s="373"/>
      <c r="G48" s="347">
        <v>19.701699999999999</v>
      </c>
      <c r="H48" s="374"/>
      <c r="I48" s="348">
        <v>-0.40389999999999998</v>
      </c>
      <c r="J48" s="348">
        <v>0.8962</v>
      </c>
      <c r="K48" s="348">
        <v>1.7277</v>
      </c>
      <c r="L48" s="348">
        <v>5.9015000000000004</v>
      </c>
      <c r="M48" s="348">
        <v>4.9386000000000001</v>
      </c>
      <c r="N48" s="350">
        <v>4.7072000000000003</v>
      </c>
      <c r="O48" s="348">
        <v>3.3864000000000001</v>
      </c>
      <c r="P48" s="348">
        <v>18.639600000000002</v>
      </c>
      <c r="Q48" s="348" t="s">
        <v>430</v>
      </c>
      <c r="R48" s="348" t="s">
        <v>430</v>
      </c>
      <c r="S48" s="348">
        <v>1.2623</v>
      </c>
      <c r="T48" s="348">
        <v>18.6678</v>
      </c>
      <c r="U48" s="348">
        <v>3.484</v>
      </c>
      <c r="V48" s="348">
        <v>9.4709000000000003</v>
      </c>
      <c r="W48" s="348">
        <v>1.2623</v>
      </c>
      <c r="X48" s="348">
        <v>19.613800000000001</v>
      </c>
      <c r="Y48" s="374"/>
      <c r="Z48" s="346">
        <v>193</v>
      </c>
      <c r="AA48" s="346">
        <v>76</v>
      </c>
      <c r="AB48" s="346">
        <v>47</v>
      </c>
      <c r="AC48" s="346">
        <v>43</v>
      </c>
      <c r="AD48" s="346">
        <v>43</v>
      </c>
      <c r="AE48" s="346">
        <v>34</v>
      </c>
      <c r="AF48" s="346">
        <v>20</v>
      </c>
      <c r="AG48" s="346">
        <v>16</v>
      </c>
      <c r="AH48" s="346" t="s">
        <v>430</v>
      </c>
      <c r="AI48" s="346" t="s">
        <v>430</v>
      </c>
      <c r="AJ48" s="346">
        <v>80</v>
      </c>
      <c r="AK48" s="346">
        <v>59</v>
      </c>
      <c r="AL48" s="346">
        <v>57</v>
      </c>
      <c r="AM48" s="346">
        <v>27</v>
      </c>
      <c r="AN48" s="346">
        <v>80</v>
      </c>
      <c r="AO48" s="373"/>
      <c r="AP48" s="348" t="s">
        <v>430</v>
      </c>
      <c r="AQ48" s="348" t="s">
        <v>430</v>
      </c>
      <c r="AR48" s="348" t="s">
        <v>430</v>
      </c>
      <c r="AS48" s="348">
        <v>10.88</v>
      </c>
      <c r="AT48" s="348">
        <v>11.6</v>
      </c>
      <c r="AU48" s="351"/>
      <c r="AV48" s="346" t="s">
        <v>430</v>
      </c>
      <c r="AW48" s="346" t="s">
        <v>430</v>
      </c>
      <c r="AX48" s="346" t="s">
        <v>430</v>
      </c>
      <c r="AY48" s="346">
        <v>14</v>
      </c>
      <c r="AZ48" s="346">
        <v>35</v>
      </c>
      <c r="BA48" s="374"/>
      <c r="BB48" s="348">
        <v>17.518254604977201</v>
      </c>
      <c r="BC48" s="348">
        <v>0.99778683473275398</v>
      </c>
      <c r="BD48" s="348">
        <v>6.6623442635553698E-2</v>
      </c>
      <c r="BE48" s="375">
        <v>-7.4152417145609606E-2</v>
      </c>
      <c r="BF48" s="374"/>
      <c r="BG48" s="372">
        <v>5.8000000000000003E-2</v>
      </c>
      <c r="BH48" s="373"/>
      <c r="BI48" s="348">
        <v>4.08073</v>
      </c>
      <c r="BJ48" s="348">
        <v>92.265799999999999</v>
      </c>
      <c r="BK48" s="348">
        <v>3.6647500000000002</v>
      </c>
      <c r="BL48" s="348">
        <v>-1.128E-2</v>
      </c>
      <c r="BM48" s="373"/>
      <c r="BN48" s="372" t="s">
        <v>4507</v>
      </c>
      <c r="BO48" s="372" t="s">
        <v>934</v>
      </c>
      <c r="BP48" s="372" t="s">
        <v>4508</v>
      </c>
      <c r="BQ48" s="372" t="s">
        <v>4509</v>
      </c>
      <c r="BR48" s="372" t="s">
        <v>4510</v>
      </c>
      <c r="BS48" s="373"/>
      <c r="BT48" s="354" t="s">
        <v>2396</v>
      </c>
    </row>
    <row r="49" spans="1:72" s="428" customFormat="1" ht="11" x14ac:dyDescent="0.3">
      <c r="A49" s="841" t="s">
        <v>4611</v>
      </c>
      <c r="B49" s="842"/>
      <c r="C49" s="843">
        <v>44368</v>
      </c>
      <c r="D49" s="842"/>
      <c r="E49" s="844">
        <v>1162.49</v>
      </c>
      <c r="F49" s="842"/>
      <c r="G49" s="845">
        <v>15.73</v>
      </c>
      <c r="H49" s="847"/>
      <c r="I49" s="846">
        <v>-2.5399999999999999E-2</v>
      </c>
      <c r="J49" s="846">
        <v>0.49830000000000002</v>
      </c>
      <c r="K49" s="846">
        <v>0.65269999999999995</v>
      </c>
      <c r="L49" s="846">
        <v>0</v>
      </c>
      <c r="M49" s="846">
        <v>-5.8872999999999998</v>
      </c>
      <c r="N49" s="848">
        <v>-3.7685</v>
      </c>
      <c r="O49" s="846">
        <v>-0.44209999999999999</v>
      </c>
      <c r="P49" s="846">
        <v>7.7938999999999998</v>
      </c>
      <c r="Q49" s="846">
        <v>9.2317</v>
      </c>
      <c r="R49" s="846" t="s">
        <v>430</v>
      </c>
      <c r="S49" s="846">
        <v>0.95630000000000004</v>
      </c>
      <c r="T49" s="846">
        <v>8.3109999999999999</v>
      </c>
      <c r="U49" s="846">
        <v>-7.4107000000000003</v>
      </c>
      <c r="V49" s="846">
        <v>-1.6322000000000001</v>
      </c>
      <c r="W49" s="846">
        <v>0.95630000000000004</v>
      </c>
      <c r="X49" s="846">
        <v>9.3435000000000006</v>
      </c>
      <c r="Y49" s="847"/>
      <c r="Z49" s="844">
        <v>87</v>
      </c>
      <c r="AA49" s="844">
        <v>167</v>
      </c>
      <c r="AB49" s="844">
        <v>123</v>
      </c>
      <c r="AC49" s="844">
        <v>183</v>
      </c>
      <c r="AD49" s="844">
        <v>194</v>
      </c>
      <c r="AE49" s="844">
        <v>159</v>
      </c>
      <c r="AF49" s="844">
        <v>70</v>
      </c>
      <c r="AG49" s="844">
        <v>83</v>
      </c>
      <c r="AH49" s="844">
        <v>32</v>
      </c>
      <c r="AI49" s="844" t="s">
        <v>430</v>
      </c>
      <c r="AJ49" s="844">
        <v>120</v>
      </c>
      <c r="AK49" s="844">
        <v>187</v>
      </c>
      <c r="AL49" s="844">
        <v>195</v>
      </c>
      <c r="AM49" s="844">
        <v>181</v>
      </c>
      <c r="AN49" s="844">
        <v>120</v>
      </c>
      <c r="AO49" s="842"/>
      <c r="AP49" s="846" t="s">
        <v>430</v>
      </c>
      <c r="AQ49" s="846" t="s">
        <v>430</v>
      </c>
      <c r="AR49" s="846">
        <v>6.99</v>
      </c>
      <c r="AS49" s="846">
        <v>2.69</v>
      </c>
      <c r="AT49" s="846">
        <v>-5.65</v>
      </c>
      <c r="AU49" s="849"/>
      <c r="AV49" s="844" t="s">
        <v>430</v>
      </c>
      <c r="AW49" s="844" t="s">
        <v>430</v>
      </c>
      <c r="AX49" s="844">
        <v>32</v>
      </c>
      <c r="AY49" s="844">
        <v>73</v>
      </c>
      <c r="AZ49" s="844">
        <v>180</v>
      </c>
      <c r="BA49" s="847"/>
      <c r="BB49" s="846">
        <v>12.0862655708366</v>
      </c>
      <c r="BC49" s="846">
        <v>0.99940515728866697</v>
      </c>
      <c r="BD49" s="846">
        <v>2.6654732734125899E-2</v>
      </c>
      <c r="BE49" s="852">
        <v>-4.9514237686064597E-2</v>
      </c>
      <c r="BF49" s="847"/>
      <c r="BG49" s="855">
        <v>0.16520000000000001</v>
      </c>
      <c r="BH49" s="842"/>
      <c r="BI49" s="846">
        <v>99.676299999999998</v>
      </c>
      <c r="BJ49" s="846" t="s">
        <v>430</v>
      </c>
      <c r="BK49" s="846" t="s">
        <v>430</v>
      </c>
      <c r="BL49" s="846">
        <v>0.32369999999999999</v>
      </c>
      <c r="BM49" s="842"/>
      <c r="BN49" s="855" t="s">
        <v>4461</v>
      </c>
      <c r="BO49" s="855" t="s">
        <v>4462</v>
      </c>
      <c r="BP49" s="855" t="s">
        <v>4463</v>
      </c>
      <c r="BQ49" s="855" t="s">
        <v>4464</v>
      </c>
      <c r="BR49" s="855" t="s">
        <v>4286</v>
      </c>
      <c r="BS49" s="842"/>
      <c r="BT49" s="856" t="s">
        <v>554</v>
      </c>
    </row>
    <row r="50" spans="1:72" s="428" customFormat="1" x14ac:dyDescent="0.25">
      <c r="A50" s="345" t="s">
        <v>4612</v>
      </c>
      <c r="B50" s="373"/>
      <c r="C50" s="719">
        <v>45540</v>
      </c>
      <c r="D50" s="373"/>
      <c r="E50" s="346">
        <v>1105.78</v>
      </c>
      <c r="F50" s="373"/>
      <c r="G50" s="347">
        <v>8.8400999999999996</v>
      </c>
      <c r="H50" s="374"/>
      <c r="I50" s="348">
        <v>7.1300000000000002E-2</v>
      </c>
      <c r="J50" s="348">
        <v>1.0297000000000001</v>
      </c>
      <c r="K50" s="348">
        <v>-1.6915</v>
      </c>
      <c r="L50" s="348">
        <v>-3.4754999999999998</v>
      </c>
      <c r="M50" s="348">
        <v>-11.6785</v>
      </c>
      <c r="N50" s="350">
        <v>-12.2004</v>
      </c>
      <c r="O50" s="348" t="s">
        <v>430</v>
      </c>
      <c r="P50" s="348" t="s">
        <v>430</v>
      </c>
      <c r="Q50" s="348" t="s">
        <v>430</v>
      </c>
      <c r="R50" s="348" t="s">
        <v>430</v>
      </c>
      <c r="S50" s="348">
        <v>0.6593</v>
      </c>
      <c r="T50" s="348">
        <v>4.6711</v>
      </c>
      <c r="U50" s="348">
        <v>-14.6395</v>
      </c>
      <c r="V50" s="348">
        <v>-7.1144999999999996</v>
      </c>
      <c r="W50" s="348">
        <v>0.6593</v>
      </c>
      <c r="X50" s="348">
        <v>-6.4124999999999996</v>
      </c>
      <c r="Y50" s="374"/>
      <c r="Z50" s="346">
        <v>37</v>
      </c>
      <c r="AA50" s="346">
        <v>52</v>
      </c>
      <c r="AB50" s="346">
        <v>229</v>
      </c>
      <c r="AC50" s="346">
        <v>231</v>
      </c>
      <c r="AD50" s="346">
        <v>230</v>
      </c>
      <c r="AE50" s="346">
        <v>208</v>
      </c>
      <c r="AF50" s="346" t="s">
        <v>430</v>
      </c>
      <c r="AG50" s="346" t="s">
        <v>430</v>
      </c>
      <c r="AH50" s="346" t="s">
        <v>430</v>
      </c>
      <c r="AI50" s="346" t="s">
        <v>430</v>
      </c>
      <c r="AJ50" s="346">
        <v>164</v>
      </c>
      <c r="AK50" s="346">
        <v>234</v>
      </c>
      <c r="AL50" s="346">
        <v>230</v>
      </c>
      <c r="AM50" s="346">
        <v>219</v>
      </c>
      <c r="AN50" s="346">
        <v>164</v>
      </c>
      <c r="AO50" s="373"/>
      <c r="AP50" s="348" t="s">
        <v>430</v>
      </c>
      <c r="AQ50" s="348" t="s">
        <v>430</v>
      </c>
      <c r="AR50" s="348" t="s">
        <v>430</v>
      </c>
      <c r="AS50" s="348" t="s">
        <v>430</v>
      </c>
      <c r="AT50" s="348">
        <v>-14.6</v>
      </c>
      <c r="AU50" s="351"/>
      <c r="AV50" s="346" t="s">
        <v>430</v>
      </c>
      <c r="AW50" s="346" t="s">
        <v>430</v>
      </c>
      <c r="AX50" s="346" t="s">
        <v>430</v>
      </c>
      <c r="AY50" s="346" t="s">
        <v>430</v>
      </c>
      <c r="AZ50" s="346">
        <v>215</v>
      </c>
      <c r="BA50" s="374"/>
      <c r="BB50" s="348">
        <v>13.6838071671985</v>
      </c>
      <c r="BC50" s="348">
        <v>0.99735797440431395</v>
      </c>
      <c r="BD50" s="348">
        <v>-7.1974138988131403E-2</v>
      </c>
      <c r="BE50" s="375">
        <v>-9.1059586214793001E-2</v>
      </c>
      <c r="BF50" s="374"/>
      <c r="BG50" s="372">
        <v>9.8100000000000007E-2</v>
      </c>
      <c r="BH50" s="373"/>
      <c r="BI50" s="348">
        <v>99.424499999999995</v>
      </c>
      <c r="BJ50" s="348" t="s">
        <v>430</v>
      </c>
      <c r="BK50" s="348" t="s">
        <v>430</v>
      </c>
      <c r="BL50" s="348">
        <v>0.57550000000000001</v>
      </c>
      <c r="BM50" s="373"/>
      <c r="BN50" s="372" t="s">
        <v>4613</v>
      </c>
      <c r="BO50" s="372" t="s">
        <v>4614</v>
      </c>
      <c r="BP50" s="372" t="s">
        <v>2450</v>
      </c>
      <c r="BQ50" s="372" t="s">
        <v>4615</v>
      </c>
      <c r="BR50" s="372" t="s">
        <v>4616</v>
      </c>
      <c r="BS50" s="373"/>
      <c r="BT50" s="354" t="s">
        <v>554</v>
      </c>
    </row>
    <row r="51" spans="1:72" s="428" customFormat="1" x14ac:dyDescent="0.25">
      <c r="A51" s="345" t="s">
        <v>4617</v>
      </c>
      <c r="B51" s="373"/>
      <c r="C51" s="719">
        <v>43517</v>
      </c>
      <c r="D51" s="373"/>
      <c r="E51" s="346">
        <v>1104.49</v>
      </c>
      <c r="F51" s="373"/>
      <c r="G51" s="347">
        <v>23.3917</v>
      </c>
      <c r="H51" s="374"/>
      <c r="I51" s="348">
        <v>-2.4799999999999999E-2</v>
      </c>
      <c r="J51" s="348">
        <v>0.4884</v>
      </c>
      <c r="K51" s="348">
        <v>0.64839999999999998</v>
      </c>
      <c r="L51" s="348">
        <v>-1.6199999999999999E-2</v>
      </c>
      <c r="M51" s="348">
        <v>-5.8714000000000004</v>
      </c>
      <c r="N51" s="350">
        <v>-3.7410000000000001</v>
      </c>
      <c r="O51" s="348">
        <v>-0.30869999999999997</v>
      </c>
      <c r="P51" s="348">
        <v>7.9661999999999997</v>
      </c>
      <c r="Q51" s="348">
        <v>9.4247999999999994</v>
      </c>
      <c r="R51" s="348" t="s">
        <v>430</v>
      </c>
      <c r="S51" s="348">
        <v>0.93679999999999997</v>
      </c>
      <c r="T51" s="348">
        <v>8.3054000000000006</v>
      </c>
      <c r="U51" s="348">
        <v>-7.3998999999999997</v>
      </c>
      <c r="V51" s="348">
        <v>-1.6225000000000001</v>
      </c>
      <c r="W51" s="348">
        <v>0.93679999999999997</v>
      </c>
      <c r="X51" s="348">
        <v>12.164300000000001</v>
      </c>
      <c r="Y51" s="374"/>
      <c r="Z51" s="346">
        <v>83</v>
      </c>
      <c r="AA51" s="346">
        <v>170</v>
      </c>
      <c r="AB51" s="346">
        <v>126</v>
      </c>
      <c r="AC51" s="346">
        <v>185</v>
      </c>
      <c r="AD51" s="346">
        <v>191</v>
      </c>
      <c r="AE51" s="346">
        <v>156</v>
      </c>
      <c r="AF51" s="346">
        <v>62</v>
      </c>
      <c r="AG51" s="346">
        <v>75</v>
      </c>
      <c r="AH51" s="346">
        <v>25</v>
      </c>
      <c r="AI51" s="346" t="s">
        <v>430</v>
      </c>
      <c r="AJ51" s="346">
        <v>126</v>
      </c>
      <c r="AK51" s="346">
        <v>188</v>
      </c>
      <c r="AL51" s="346">
        <v>193</v>
      </c>
      <c r="AM51" s="346">
        <v>180</v>
      </c>
      <c r="AN51" s="346">
        <v>126</v>
      </c>
      <c r="AO51" s="373"/>
      <c r="AP51" s="348" t="s">
        <v>430</v>
      </c>
      <c r="AQ51" s="348">
        <v>10.65</v>
      </c>
      <c r="AR51" s="348">
        <v>7.16</v>
      </c>
      <c r="AS51" s="348">
        <v>2.82</v>
      </c>
      <c r="AT51" s="348">
        <v>-5.63</v>
      </c>
      <c r="AU51" s="351"/>
      <c r="AV51" s="346" t="s">
        <v>430</v>
      </c>
      <c r="AW51" s="346">
        <v>9</v>
      </c>
      <c r="AX51" s="346">
        <v>26</v>
      </c>
      <c r="AY51" s="346">
        <v>67</v>
      </c>
      <c r="AZ51" s="346">
        <v>179</v>
      </c>
      <c r="BA51" s="374"/>
      <c r="BB51" s="348">
        <v>12.0694470786016</v>
      </c>
      <c r="BC51" s="348">
        <v>0.99809379386271002</v>
      </c>
      <c r="BD51" s="348">
        <v>2.7989490353570599E-2</v>
      </c>
      <c r="BE51" s="375">
        <v>-3.33650585646557E-2</v>
      </c>
      <c r="BF51" s="374"/>
      <c r="BG51" s="372">
        <v>0.4214</v>
      </c>
      <c r="BH51" s="373"/>
      <c r="BI51" s="348">
        <v>99.505099999999999</v>
      </c>
      <c r="BJ51" s="348" t="s">
        <v>430</v>
      </c>
      <c r="BK51" s="348" t="s">
        <v>430</v>
      </c>
      <c r="BL51" s="348">
        <v>0.49490000000000001</v>
      </c>
      <c r="BM51" s="373"/>
      <c r="BN51" s="372" t="s">
        <v>4618</v>
      </c>
      <c r="BO51" s="372" t="s">
        <v>4345</v>
      </c>
      <c r="BP51" s="372" t="s">
        <v>4346</v>
      </c>
      <c r="BQ51" s="372" t="s">
        <v>4347</v>
      </c>
      <c r="BR51" s="372" t="s">
        <v>4286</v>
      </c>
      <c r="BS51" s="373"/>
      <c r="BT51" s="354" t="s">
        <v>554</v>
      </c>
    </row>
    <row r="52" spans="1:72" s="428" customFormat="1" x14ac:dyDescent="0.25">
      <c r="A52" s="345" t="s">
        <v>4619</v>
      </c>
      <c r="B52" s="373"/>
      <c r="C52" s="719">
        <v>45322</v>
      </c>
      <c r="D52" s="373"/>
      <c r="E52" s="346">
        <v>1058.32</v>
      </c>
      <c r="F52" s="373"/>
      <c r="G52" s="347">
        <v>12.028600000000001</v>
      </c>
      <c r="H52" s="374"/>
      <c r="I52" s="348">
        <v>-7.4999999999999997E-3</v>
      </c>
      <c r="J52" s="348">
        <v>0.39979999999999999</v>
      </c>
      <c r="K52" s="348">
        <v>0.47439999999999999</v>
      </c>
      <c r="L52" s="348">
        <v>1.3216000000000001</v>
      </c>
      <c r="M52" s="348">
        <v>-1.4590000000000001</v>
      </c>
      <c r="N52" s="350">
        <v>3.1294</v>
      </c>
      <c r="O52" s="348">
        <v>2.2187000000000001</v>
      </c>
      <c r="P52" s="348" t="s">
        <v>430</v>
      </c>
      <c r="Q52" s="348" t="s">
        <v>430</v>
      </c>
      <c r="R52" s="348" t="s">
        <v>430</v>
      </c>
      <c r="S52" s="348">
        <v>0.80369999999999997</v>
      </c>
      <c r="T52" s="348">
        <v>10.5123</v>
      </c>
      <c r="U52" s="348">
        <v>-2.0871</v>
      </c>
      <c r="V52" s="348">
        <v>3.3252000000000002</v>
      </c>
      <c r="W52" s="348">
        <v>0.80369999999999997</v>
      </c>
      <c r="X52" s="348">
        <v>7.8053999999999997</v>
      </c>
      <c r="Y52" s="374"/>
      <c r="Z52" s="346">
        <v>62</v>
      </c>
      <c r="AA52" s="346">
        <v>198</v>
      </c>
      <c r="AB52" s="346">
        <v>167</v>
      </c>
      <c r="AC52" s="346">
        <v>163</v>
      </c>
      <c r="AD52" s="346">
        <v>141</v>
      </c>
      <c r="AE52" s="346">
        <v>68</v>
      </c>
      <c r="AF52" s="346">
        <v>35</v>
      </c>
      <c r="AG52" s="346" t="s">
        <v>430</v>
      </c>
      <c r="AH52" s="346" t="s">
        <v>430</v>
      </c>
      <c r="AI52" s="346" t="s">
        <v>430</v>
      </c>
      <c r="AJ52" s="346">
        <v>156</v>
      </c>
      <c r="AK52" s="346">
        <v>167</v>
      </c>
      <c r="AL52" s="346">
        <v>129</v>
      </c>
      <c r="AM52" s="346">
        <v>120</v>
      </c>
      <c r="AN52" s="346">
        <v>156</v>
      </c>
      <c r="AO52" s="373"/>
      <c r="AP52" s="348" t="s">
        <v>430</v>
      </c>
      <c r="AQ52" s="348" t="s">
        <v>430</v>
      </c>
      <c r="AR52" s="348" t="s">
        <v>430</v>
      </c>
      <c r="AS52" s="348" t="s">
        <v>430</v>
      </c>
      <c r="AT52" s="348">
        <v>1.33</v>
      </c>
      <c r="AU52" s="351"/>
      <c r="AV52" s="346" t="s">
        <v>430</v>
      </c>
      <c r="AW52" s="346" t="s">
        <v>430</v>
      </c>
      <c r="AX52" s="346" t="s">
        <v>430</v>
      </c>
      <c r="AY52" s="346" t="s">
        <v>430</v>
      </c>
      <c r="AZ52" s="346">
        <v>134</v>
      </c>
      <c r="BA52" s="374"/>
      <c r="BB52" s="348">
        <v>12.5480169005119</v>
      </c>
      <c r="BC52" s="348">
        <v>0.99818247548744998</v>
      </c>
      <c r="BD52" s="348">
        <v>1.1109064424573E-2</v>
      </c>
      <c r="BE52" s="375">
        <v>-8.8523223592592307E-2</v>
      </c>
      <c r="BF52" s="374"/>
      <c r="BG52" s="372">
        <v>5.0500000000000003E-2</v>
      </c>
      <c r="BH52" s="373"/>
      <c r="BI52" s="348">
        <v>99.783100000000005</v>
      </c>
      <c r="BJ52" s="348" t="s">
        <v>430</v>
      </c>
      <c r="BK52" s="348" t="s">
        <v>430</v>
      </c>
      <c r="BL52" s="348">
        <v>0.21690000000000001</v>
      </c>
      <c r="BM52" s="373"/>
      <c r="BN52" s="372" t="s">
        <v>4535</v>
      </c>
      <c r="BO52" s="372" t="s">
        <v>4536</v>
      </c>
      <c r="BP52" s="372" t="s">
        <v>4537</v>
      </c>
      <c r="BQ52" s="372" t="s">
        <v>4538</v>
      </c>
      <c r="BR52" s="372" t="s">
        <v>4539</v>
      </c>
      <c r="BS52" s="373"/>
      <c r="BT52" s="354" t="s">
        <v>4620</v>
      </c>
    </row>
    <row r="53" spans="1:72" s="428" customFormat="1" x14ac:dyDescent="0.25">
      <c r="A53" s="345" t="s">
        <v>4621</v>
      </c>
      <c r="B53" s="373"/>
      <c r="C53" s="719">
        <v>44533</v>
      </c>
      <c r="D53" s="373"/>
      <c r="E53" s="346">
        <v>1010.36</v>
      </c>
      <c r="F53" s="373"/>
      <c r="G53" s="347">
        <v>14.4246</v>
      </c>
      <c r="H53" s="374"/>
      <c r="I53" s="348">
        <v>-2.5000000000000001E-2</v>
      </c>
      <c r="J53" s="348">
        <v>0.4778</v>
      </c>
      <c r="K53" s="348">
        <v>0.62360000000000004</v>
      </c>
      <c r="L53" s="348">
        <v>-4.8500000000000001E-2</v>
      </c>
      <c r="M53" s="348">
        <v>-5.9047999999999998</v>
      </c>
      <c r="N53" s="350">
        <v>-3.8418000000000001</v>
      </c>
      <c r="O53" s="348">
        <v>-0.3644</v>
      </c>
      <c r="P53" s="348">
        <v>7.8959999999999999</v>
      </c>
      <c r="Q53" s="348" t="s">
        <v>430</v>
      </c>
      <c r="R53" s="348" t="s">
        <v>430</v>
      </c>
      <c r="S53" s="348">
        <v>0.9264</v>
      </c>
      <c r="T53" s="348">
        <v>8.2481000000000009</v>
      </c>
      <c r="U53" s="348">
        <v>-7.4325999999999999</v>
      </c>
      <c r="V53" s="348">
        <v>-1.6996</v>
      </c>
      <c r="W53" s="348">
        <v>0.9264</v>
      </c>
      <c r="X53" s="348">
        <v>8.2540999999999993</v>
      </c>
      <c r="Y53" s="374"/>
      <c r="Z53" s="346">
        <v>85</v>
      </c>
      <c r="AA53" s="346">
        <v>181</v>
      </c>
      <c r="AB53" s="346">
        <v>134</v>
      </c>
      <c r="AC53" s="346">
        <v>194</v>
      </c>
      <c r="AD53" s="346">
        <v>195</v>
      </c>
      <c r="AE53" s="346">
        <v>162</v>
      </c>
      <c r="AF53" s="346">
        <v>66</v>
      </c>
      <c r="AG53" s="346">
        <v>79</v>
      </c>
      <c r="AH53" s="346" t="s">
        <v>430</v>
      </c>
      <c r="AI53" s="346" t="s">
        <v>430</v>
      </c>
      <c r="AJ53" s="346">
        <v>134</v>
      </c>
      <c r="AK53" s="346">
        <v>196</v>
      </c>
      <c r="AL53" s="346">
        <v>196</v>
      </c>
      <c r="AM53" s="346">
        <v>184</v>
      </c>
      <c r="AN53" s="346">
        <v>134</v>
      </c>
      <c r="AO53" s="373"/>
      <c r="AP53" s="348" t="s">
        <v>430</v>
      </c>
      <c r="AQ53" s="348" t="s">
        <v>430</v>
      </c>
      <c r="AR53" s="348" t="s">
        <v>430</v>
      </c>
      <c r="AS53" s="348">
        <v>2.73</v>
      </c>
      <c r="AT53" s="348">
        <v>-5.73</v>
      </c>
      <c r="AU53" s="351"/>
      <c r="AV53" s="346" t="s">
        <v>430</v>
      </c>
      <c r="AW53" s="346" t="s">
        <v>430</v>
      </c>
      <c r="AX53" s="346" t="s">
        <v>430</v>
      </c>
      <c r="AY53" s="346">
        <v>71</v>
      </c>
      <c r="AZ53" s="346">
        <v>183</v>
      </c>
      <c r="BA53" s="374"/>
      <c r="BB53" s="348">
        <v>12.034251954806701</v>
      </c>
      <c r="BC53" s="348">
        <v>0.99516999763562597</v>
      </c>
      <c r="BD53" s="348">
        <v>2.75861939495654E-2</v>
      </c>
      <c r="BE53" s="375">
        <v>-3.8116187326668702E-2</v>
      </c>
      <c r="BF53" s="374"/>
      <c r="BG53" s="372">
        <v>0.52059999999999995</v>
      </c>
      <c r="BH53" s="373"/>
      <c r="BI53" s="348">
        <v>99.584999999999994</v>
      </c>
      <c r="BJ53" s="348" t="s">
        <v>430</v>
      </c>
      <c r="BK53" s="348" t="s">
        <v>430</v>
      </c>
      <c r="BL53" s="348">
        <v>0.41499999999999998</v>
      </c>
      <c r="BM53" s="373"/>
      <c r="BN53" s="372" t="s">
        <v>4622</v>
      </c>
      <c r="BO53" s="372" t="s">
        <v>4345</v>
      </c>
      <c r="BP53" s="372" t="s">
        <v>4346</v>
      </c>
      <c r="BQ53" s="372" t="s">
        <v>4347</v>
      </c>
      <c r="BR53" s="372" t="s">
        <v>4286</v>
      </c>
      <c r="BS53" s="373"/>
      <c r="BT53" s="354" t="s">
        <v>554</v>
      </c>
    </row>
    <row r="54" spans="1:72" s="428" customFormat="1" x14ac:dyDescent="0.25">
      <c r="A54" s="345" t="s">
        <v>4623</v>
      </c>
      <c r="B54" s="373"/>
      <c r="C54" s="719">
        <v>44602</v>
      </c>
      <c r="D54" s="373"/>
      <c r="E54" s="346">
        <v>962.54</v>
      </c>
      <c r="F54" s="373"/>
      <c r="G54" s="347">
        <v>14.7822</v>
      </c>
      <c r="H54" s="374"/>
      <c r="I54" s="348">
        <v>-0.30149999999999999</v>
      </c>
      <c r="J54" s="348">
        <v>0.92720000000000002</v>
      </c>
      <c r="K54" s="348">
        <v>-1.7076</v>
      </c>
      <c r="L54" s="348">
        <v>-7.5700000000000003E-2</v>
      </c>
      <c r="M54" s="348">
        <v>-1.9306000000000001</v>
      </c>
      <c r="N54" s="350">
        <v>-2.7934999999999999</v>
      </c>
      <c r="O54" s="348">
        <v>-9.0253999999999994</v>
      </c>
      <c r="P54" s="348">
        <v>11.8773</v>
      </c>
      <c r="Q54" s="348" t="s">
        <v>430</v>
      </c>
      <c r="R54" s="348" t="s">
        <v>430</v>
      </c>
      <c r="S54" s="348">
        <v>-1.0920000000000001</v>
      </c>
      <c r="T54" s="348">
        <v>12.632300000000001</v>
      </c>
      <c r="U54" s="348">
        <v>-2.2309000000000001</v>
      </c>
      <c r="V54" s="348">
        <v>1.3916999999999999</v>
      </c>
      <c r="W54" s="348">
        <v>-1.0920000000000001</v>
      </c>
      <c r="X54" s="348">
        <v>9.2231000000000005</v>
      </c>
      <c r="Y54" s="374"/>
      <c r="Z54" s="346">
        <v>156</v>
      </c>
      <c r="AA54" s="346">
        <v>71</v>
      </c>
      <c r="AB54" s="346">
        <v>233</v>
      </c>
      <c r="AC54" s="346">
        <v>200</v>
      </c>
      <c r="AD54" s="346">
        <v>149</v>
      </c>
      <c r="AE54" s="346">
        <v>149</v>
      </c>
      <c r="AF54" s="346">
        <v>127</v>
      </c>
      <c r="AG54" s="346">
        <v>54</v>
      </c>
      <c r="AH54" s="346" t="s">
        <v>430</v>
      </c>
      <c r="AI54" s="346" t="s">
        <v>430</v>
      </c>
      <c r="AJ54" s="346">
        <v>247</v>
      </c>
      <c r="AK54" s="346">
        <v>151</v>
      </c>
      <c r="AL54" s="346">
        <v>138</v>
      </c>
      <c r="AM54" s="346">
        <v>149</v>
      </c>
      <c r="AN54" s="346">
        <v>247</v>
      </c>
      <c r="AO54" s="373"/>
      <c r="AP54" s="348" t="s">
        <v>430</v>
      </c>
      <c r="AQ54" s="348" t="s">
        <v>430</v>
      </c>
      <c r="AR54" s="348" t="s">
        <v>430</v>
      </c>
      <c r="AS54" s="348">
        <v>0.39</v>
      </c>
      <c r="AT54" s="348">
        <v>-2.7</v>
      </c>
      <c r="AU54" s="351"/>
      <c r="AV54" s="346" t="s">
        <v>430</v>
      </c>
      <c r="AW54" s="346" t="s">
        <v>430</v>
      </c>
      <c r="AX54" s="346" t="s">
        <v>430</v>
      </c>
      <c r="AY54" s="346">
        <v>97</v>
      </c>
      <c r="AZ54" s="346">
        <v>160</v>
      </c>
      <c r="BA54" s="374"/>
      <c r="BB54" s="348">
        <v>20.092779412448198</v>
      </c>
      <c r="BC54" s="348">
        <v>0.99888353916731598</v>
      </c>
      <c r="BD54" s="348">
        <v>3.2258516543001603E-2</v>
      </c>
      <c r="BE54" s="375">
        <v>-0.112905850942056</v>
      </c>
      <c r="BF54" s="374"/>
      <c r="BG54" s="372">
        <v>0.37869999999999998</v>
      </c>
      <c r="BH54" s="373"/>
      <c r="BI54" s="348">
        <v>54.864899999999999</v>
      </c>
      <c r="BJ54" s="348">
        <v>44.9876</v>
      </c>
      <c r="BK54" s="348" t="s">
        <v>430</v>
      </c>
      <c r="BL54" s="348">
        <v>0.14749999999999999</v>
      </c>
      <c r="BM54" s="373"/>
      <c r="BN54" s="372" t="s">
        <v>4477</v>
      </c>
      <c r="BO54" s="372" t="s">
        <v>4478</v>
      </c>
      <c r="BP54" s="372" t="s">
        <v>4479</v>
      </c>
      <c r="BQ54" s="372" t="s">
        <v>4624</v>
      </c>
      <c r="BR54" s="372" t="s">
        <v>4481</v>
      </c>
      <c r="BS54" s="373"/>
      <c r="BT54" s="354" t="s">
        <v>547</v>
      </c>
    </row>
    <row r="55" spans="1:72" s="428" customFormat="1" x14ac:dyDescent="0.25">
      <c r="A55" s="345" t="s">
        <v>4625</v>
      </c>
      <c r="B55" s="373"/>
      <c r="C55" s="719">
        <v>40449</v>
      </c>
      <c r="D55" s="373"/>
      <c r="E55" s="346">
        <v>928.22799999999995</v>
      </c>
      <c r="F55" s="373"/>
      <c r="G55" s="347">
        <v>39.456099999999999</v>
      </c>
      <c r="H55" s="374"/>
      <c r="I55" s="348">
        <v>5.0000000000000001E-4</v>
      </c>
      <c r="J55" s="348">
        <v>0.58399999999999996</v>
      </c>
      <c r="K55" s="348">
        <v>0.77880000000000005</v>
      </c>
      <c r="L55" s="348">
        <v>-0.58830000000000005</v>
      </c>
      <c r="M55" s="348">
        <v>-7.2923</v>
      </c>
      <c r="N55" s="350">
        <v>-6.0869</v>
      </c>
      <c r="O55" s="348">
        <v>-1.6019000000000001</v>
      </c>
      <c r="P55" s="348">
        <v>5.9844999999999997</v>
      </c>
      <c r="Q55" s="348">
        <v>8.3895999999999997</v>
      </c>
      <c r="R55" s="348">
        <v>11.180099999999999</v>
      </c>
      <c r="S55" s="348">
        <v>0.96109999999999995</v>
      </c>
      <c r="T55" s="348">
        <v>7.7270000000000003</v>
      </c>
      <c r="U55" s="348">
        <v>-9.0846</v>
      </c>
      <c r="V55" s="348">
        <v>-3.4535999999999998</v>
      </c>
      <c r="W55" s="348">
        <v>0.96109999999999995</v>
      </c>
      <c r="X55" s="348">
        <v>9.0709999999999997</v>
      </c>
      <c r="Y55" s="374"/>
      <c r="Z55" s="346">
        <v>55</v>
      </c>
      <c r="AA55" s="346">
        <v>129</v>
      </c>
      <c r="AB55" s="346">
        <v>102</v>
      </c>
      <c r="AC55" s="346">
        <v>218</v>
      </c>
      <c r="AD55" s="346">
        <v>219</v>
      </c>
      <c r="AE55" s="346">
        <v>193</v>
      </c>
      <c r="AF55" s="346">
        <v>99</v>
      </c>
      <c r="AG55" s="346">
        <v>96</v>
      </c>
      <c r="AH55" s="346">
        <v>43</v>
      </c>
      <c r="AI55" s="346">
        <v>12</v>
      </c>
      <c r="AJ55" s="346">
        <v>117</v>
      </c>
      <c r="AK55" s="346">
        <v>215</v>
      </c>
      <c r="AL55" s="346">
        <v>220</v>
      </c>
      <c r="AM55" s="346">
        <v>206</v>
      </c>
      <c r="AN55" s="346">
        <v>117</v>
      </c>
      <c r="AO55" s="373"/>
      <c r="AP55" s="348">
        <v>10.39</v>
      </c>
      <c r="AQ55" s="348">
        <v>9.2799999999999994</v>
      </c>
      <c r="AR55" s="348">
        <v>5.57</v>
      </c>
      <c r="AS55" s="348">
        <v>1</v>
      </c>
      <c r="AT55" s="348">
        <v>-7.88</v>
      </c>
      <c r="AU55" s="351"/>
      <c r="AV55" s="346">
        <v>16</v>
      </c>
      <c r="AW55" s="346">
        <v>21</v>
      </c>
      <c r="AX55" s="346">
        <v>42</v>
      </c>
      <c r="AY55" s="346">
        <v>92</v>
      </c>
      <c r="AZ55" s="346">
        <v>205</v>
      </c>
      <c r="BA55" s="374"/>
      <c r="BB55" s="348">
        <v>12.329556639523201</v>
      </c>
      <c r="BC55" s="348">
        <v>0.99783426506380302</v>
      </c>
      <c r="BD55" s="348">
        <v>1.5942722909075401E-2</v>
      </c>
      <c r="BE55" s="375">
        <v>-4.55973982544206E-2</v>
      </c>
      <c r="BF55" s="374"/>
      <c r="BG55" s="372">
        <v>0.51259999999999994</v>
      </c>
      <c r="BH55" s="373"/>
      <c r="BI55" s="348">
        <v>99.613600000000005</v>
      </c>
      <c r="BJ55" s="348" t="s">
        <v>430</v>
      </c>
      <c r="BK55" s="348" t="s">
        <v>430</v>
      </c>
      <c r="BL55" s="348">
        <v>0.38640000000000002</v>
      </c>
      <c r="BM55" s="373"/>
      <c r="BN55" s="372" t="s">
        <v>4483</v>
      </c>
      <c r="BO55" s="372" t="s">
        <v>4484</v>
      </c>
      <c r="BP55" s="372" t="s">
        <v>4485</v>
      </c>
      <c r="BQ55" s="372" t="s">
        <v>4486</v>
      </c>
      <c r="BR55" s="372" t="s">
        <v>4487</v>
      </c>
      <c r="BS55" s="373"/>
      <c r="BT55" s="354" t="s">
        <v>554</v>
      </c>
    </row>
    <row r="56" spans="1:72" s="428" customFormat="1" x14ac:dyDescent="0.25">
      <c r="A56" s="345" t="s">
        <v>4626</v>
      </c>
      <c r="B56" s="373"/>
      <c r="C56" s="719">
        <v>43822</v>
      </c>
      <c r="D56" s="373"/>
      <c r="E56" s="346">
        <v>892.48</v>
      </c>
      <c r="F56" s="373"/>
      <c r="G56" s="347">
        <v>20.421900000000001</v>
      </c>
      <c r="H56" s="374"/>
      <c r="I56" s="348">
        <v>-2.5000000000000001E-2</v>
      </c>
      <c r="J56" s="348">
        <v>0.48170000000000002</v>
      </c>
      <c r="K56" s="348">
        <v>0.62229999999999996</v>
      </c>
      <c r="L56" s="348">
        <v>-7.1900000000000006E-2</v>
      </c>
      <c r="M56" s="348">
        <v>-5.97</v>
      </c>
      <c r="N56" s="350">
        <v>-3.9298999999999999</v>
      </c>
      <c r="O56" s="348">
        <v>-0.495</v>
      </c>
      <c r="P56" s="348">
        <v>7.7896999999999998</v>
      </c>
      <c r="Q56" s="348">
        <v>9.2292000000000005</v>
      </c>
      <c r="R56" s="348" t="s">
        <v>430</v>
      </c>
      <c r="S56" s="348">
        <v>0.92759999999999998</v>
      </c>
      <c r="T56" s="348">
        <v>8.2355999999999998</v>
      </c>
      <c r="U56" s="348">
        <v>-7.5031999999999996</v>
      </c>
      <c r="V56" s="348">
        <v>-1.7625</v>
      </c>
      <c r="W56" s="348">
        <v>0.92759999999999998</v>
      </c>
      <c r="X56" s="348">
        <v>11.485799999999999</v>
      </c>
      <c r="Y56" s="374"/>
      <c r="Z56" s="346">
        <v>85</v>
      </c>
      <c r="AA56" s="346">
        <v>175</v>
      </c>
      <c r="AB56" s="346">
        <v>136</v>
      </c>
      <c r="AC56" s="346">
        <v>199</v>
      </c>
      <c r="AD56" s="346">
        <v>203</v>
      </c>
      <c r="AE56" s="346">
        <v>168</v>
      </c>
      <c r="AF56" s="346">
        <v>73</v>
      </c>
      <c r="AG56" s="346">
        <v>84</v>
      </c>
      <c r="AH56" s="346">
        <v>33</v>
      </c>
      <c r="AI56" s="346" t="s">
        <v>430</v>
      </c>
      <c r="AJ56" s="346">
        <v>131</v>
      </c>
      <c r="AK56" s="346">
        <v>197</v>
      </c>
      <c r="AL56" s="346">
        <v>204</v>
      </c>
      <c r="AM56" s="346">
        <v>189</v>
      </c>
      <c r="AN56" s="346">
        <v>131</v>
      </c>
      <c r="AO56" s="373"/>
      <c r="AP56" s="348" t="s">
        <v>430</v>
      </c>
      <c r="AQ56" s="348" t="s">
        <v>430</v>
      </c>
      <c r="AR56" s="348">
        <v>6.98</v>
      </c>
      <c r="AS56" s="348">
        <v>2.63</v>
      </c>
      <c r="AT56" s="348">
        <v>-5.82</v>
      </c>
      <c r="AU56" s="351"/>
      <c r="AV56" s="346" t="s">
        <v>430</v>
      </c>
      <c r="AW56" s="346" t="s">
        <v>430</v>
      </c>
      <c r="AX56" s="346">
        <v>33</v>
      </c>
      <c r="AY56" s="346">
        <v>77</v>
      </c>
      <c r="AZ56" s="346">
        <v>189</v>
      </c>
      <c r="BA56" s="374"/>
      <c r="BB56" s="348">
        <v>12.079237831484299</v>
      </c>
      <c r="BC56" s="348">
        <v>0.99890520328523102</v>
      </c>
      <c r="BD56" s="348">
        <v>2.6840792871640401E-2</v>
      </c>
      <c r="BE56" s="375">
        <v>-4.7268166837334903E-2</v>
      </c>
      <c r="BF56" s="374"/>
      <c r="BG56" s="372">
        <v>0.505</v>
      </c>
      <c r="BH56" s="373"/>
      <c r="BI56" s="348">
        <v>99.542599999999993</v>
      </c>
      <c r="BJ56" s="348" t="s">
        <v>430</v>
      </c>
      <c r="BK56" s="348" t="s">
        <v>430</v>
      </c>
      <c r="BL56" s="348">
        <v>0.45739999999999997</v>
      </c>
      <c r="BM56" s="373"/>
      <c r="BN56" s="372" t="s">
        <v>4344</v>
      </c>
      <c r="BO56" s="372" t="s">
        <v>4345</v>
      </c>
      <c r="BP56" s="372" t="s">
        <v>4346</v>
      </c>
      <c r="BQ56" s="372" t="s">
        <v>4347</v>
      </c>
      <c r="BR56" s="372" t="s">
        <v>4286</v>
      </c>
      <c r="BS56" s="373"/>
      <c r="BT56" s="354" t="s">
        <v>554</v>
      </c>
    </row>
    <row r="57" spans="1:72" s="428" customFormat="1" x14ac:dyDescent="0.25">
      <c r="A57" s="345" t="s">
        <v>4627</v>
      </c>
      <c r="B57" s="373"/>
      <c r="C57" s="719">
        <v>45589</v>
      </c>
      <c r="D57" s="373"/>
      <c r="E57" s="346">
        <v>928.27</v>
      </c>
      <c r="F57" s="373"/>
      <c r="G57" s="347">
        <v>14.520099999999999</v>
      </c>
      <c r="H57" s="374"/>
      <c r="I57" s="348">
        <v>-2.3982999999999999</v>
      </c>
      <c r="J57" s="348">
        <v>-1.3285</v>
      </c>
      <c r="K57" s="348">
        <v>-2.3531</v>
      </c>
      <c r="L57" s="348">
        <v>4.4866999999999999</v>
      </c>
      <c r="M57" s="348">
        <v>12.018800000000001</v>
      </c>
      <c r="N57" s="350">
        <v>15.321300000000001</v>
      </c>
      <c r="O57" s="348" t="s">
        <v>430</v>
      </c>
      <c r="P57" s="348" t="s">
        <v>430</v>
      </c>
      <c r="Q57" s="348" t="s">
        <v>430</v>
      </c>
      <c r="R57" s="348" t="s">
        <v>430</v>
      </c>
      <c r="S57" s="348">
        <v>-0.92459999999999998</v>
      </c>
      <c r="T57" s="348">
        <v>26.736699999999999</v>
      </c>
      <c r="U57" s="348">
        <v>15.4772</v>
      </c>
      <c r="V57" s="348">
        <v>29.52</v>
      </c>
      <c r="W57" s="348">
        <v>-0.92459999999999998</v>
      </c>
      <c r="X57" s="348">
        <v>24.119399999999999</v>
      </c>
      <c r="Y57" s="374"/>
      <c r="Z57" s="346">
        <v>230</v>
      </c>
      <c r="AA57" s="346">
        <v>248</v>
      </c>
      <c r="AB57" s="346">
        <v>239</v>
      </c>
      <c r="AC57" s="346">
        <v>63</v>
      </c>
      <c r="AD57" s="346">
        <v>16</v>
      </c>
      <c r="AE57" s="346">
        <v>6</v>
      </c>
      <c r="AF57" s="346" t="s">
        <v>430</v>
      </c>
      <c r="AG57" s="346" t="s">
        <v>430</v>
      </c>
      <c r="AH57" s="346" t="s">
        <v>430</v>
      </c>
      <c r="AI57" s="346" t="s">
        <v>430</v>
      </c>
      <c r="AJ57" s="346">
        <v>236</v>
      </c>
      <c r="AK57" s="346">
        <v>11</v>
      </c>
      <c r="AL57" s="346">
        <v>8</v>
      </c>
      <c r="AM57" s="346">
        <v>2</v>
      </c>
      <c r="AN57" s="346">
        <v>236</v>
      </c>
      <c r="AO57" s="373"/>
      <c r="AP57" s="348" t="s">
        <v>430</v>
      </c>
      <c r="AQ57" s="348" t="s">
        <v>430</v>
      </c>
      <c r="AR57" s="348" t="s">
        <v>430</v>
      </c>
      <c r="AS57" s="348" t="s">
        <v>430</v>
      </c>
      <c r="AT57" s="348">
        <v>26.23</v>
      </c>
      <c r="AU57" s="351"/>
      <c r="AV57" s="346" t="s">
        <v>430</v>
      </c>
      <c r="AW57" s="346" t="s">
        <v>430</v>
      </c>
      <c r="AX57" s="346" t="s">
        <v>430</v>
      </c>
      <c r="AY57" s="346" t="s">
        <v>430</v>
      </c>
      <c r="AZ57" s="346">
        <v>11</v>
      </c>
      <c r="BA57" s="374"/>
      <c r="BB57" s="348">
        <v>33.9469555004735</v>
      </c>
      <c r="BC57" s="348">
        <v>0.99834570376765297</v>
      </c>
      <c r="BD57" s="348">
        <v>5.7767040612879197E-2</v>
      </c>
      <c r="BE57" s="375">
        <v>-0.114184621173853</v>
      </c>
      <c r="BF57" s="374"/>
      <c r="BG57" s="372">
        <v>0.19450000000000001</v>
      </c>
      <c r="BH57" s="373"/>
      <c r="BI57" s="348">
        <v>14.9505</v>
      </c>
      <c r="BJ57" s="348">
        <v>56.107599999999998</v>
      </c>
      <c r="BK57" s="348">
        <v>29.288599999999999</v>
      </c>
      <c r="BL57" s="348">
        <v>-0.34670000000000001</v>
      </c>
      <c r="BM57" s="373"/>
      <c r="BN57" s="372" t="s">
        <v>4628</v>
      </c>
      <c r="BO57" s="372" t="s">
        <v>4629</v>
      </c>
      <c r="BP57" s="372" t="s">
        <v>430</v>
      </c>
      <c r="BQ57" s="372" t="s">
        <v>430</v>
      </c>
      <c r="BR57" s="372" t="s">
        <v>430</v>
      </c>
      <c r="BS57" s="373"/>
      <c r="BT57" s="354" t="s">
        <v>4620</v>
      </c>
    </row>
    <row r="58" spans="1:72" s="428" customFormat="1" x14ac:dyDescent="0.25">
      <c r="A58" s="345" t="s">
        <v>4630</v>
      </c>
      <c r="B58" s="373"/>
      <c r="C58" s="719">
        <v>44246</v>
      </c>
      <c r="D58" s="373"/>
      <c r="E58" s="346">
        <v>857.56899999999996</v>
      </c>
      <c r="F58" s="373"/>
      <c r="G58" s="347">
        <v>17.299600000000002</v>
      </c>
      <c r="H58" s="374"/>
      <c r="I58" s="348">
        <v>-9.7999999999999997E-3</v>
      </c>
      <c r="J58" s="348">
        <v>0.82589999999999997</v>
      </c>
      <c r="K58" s="348">
        <v>-1.1694</v>
      </c>
      <c r="L58" s="348">
        <v>-4.6243999999999996</v>
      </c>
      <c r="M58" s="348">
        <v>-10.1502</v>
      </c>
      <c r="N58" s="350">
        <v>-6.2057000000000002</v>
      </c>
      <c r="O58" s="348">
        <v>-6.0663</v>
      </c>
      <c r="P58" s="348">
        <v>6.4089999999999998</v>
      </c>
      <c r="Q58" s="348">
        <v>9.1081000000000003</v>
      </c>
      <c r="R58" s="348" t="s">
        <v>430</v>
      </c>
      <c r="S58" s="348">
        <v>0.98770000000000002</v>
      </c>
      <c r="T58" s="348">
        <v>3.3990999999999998</v>
      </c>
      <c r="U58" s="348">
        <v>-9.7243999999999993</v>
      </c>
      <c r="V58" s="348">
        <v>-3.8227000000000002</v>
      </c>
      <c r="W58" s="348">
        <v>0.98770000000000002</v>
      </c>
      <c r="X58" s="348">
        <v>10.6716</v>
      </c>
      <c r="Y58" s="374"/>
      <c r="Z58" s="346">
        <v>68</v>
      </c>
      <c r="AA58" s="346">
        <v>91</v>
      </c>
      <c r="AB58" s="346">
        <v>220</v>
      </c>
      <c r="AC58" s="346">
        <v>236</v>
      </c>
      <c r="AD58" s="346">
        <v>229</v>
      </c>
      <c r="AE58" s="346">
        <v>197</v>
      </c>
      <c r="AF58" s="346">
        <v>120</v>
      </c>
      <c r="AG58" s="346">
        <v>91</v>
      </c>
      <c r="AH58" s="346">
        <v>38</v>
      </c>
      <c r="AI58" s="346" t="s">
        <v>430</v>
      </c>
      <c r="AJ58" s="346">
        <v>109</v>
      </c>
      <c r="AK58" s="346">
        <v>238</v>
      </c>
      <c r="AL58" s="346">
        <v>226</v>
      </c>
      <c r="AM58" s="346">
        <v>215</v>
      </c>
      <c r="AN58" s="346">
        <v>109</v>
      </c>
      <c r="AO58" s="373"/>
      <c r="AP58" s="348" t="s">
        <v>430</v>
      </c>
      <c r="AQ58" s="348" t="s">
        <v>430</v>
      </c>
      <c r="AR58" s="348">
        <v>5.14</v>
      </c>
      <c r="AS58" s="348">
        <v>-1.85</v>
      </c>
      <c r="AT58" s="348">
        <v>-10.57</v>
      </c>
      <c r="AU58" s="351"/>
      <c r="AV58" s="346" t="s">
        <v>430</v>
      </c>
      <c r="AW58" s="346" t="s">
        <v>430</v>
      </c>
      <c r="AX58" s="346">
        <v>44</v>
      </c>
      <c r="AY58" s="346">
        <v>99</v>
      </c>
      <c r="AZ58" s="346">
        <v>213</v>
      </c>
      <c r="BA58" s="374"/>
      <c r="BB58" s="348">
        <v>13.637441365710099</v>
      </c>
      <c r="BC58" s="348">
        <v>0.99779162454693204</v>
      </c>
      <c r="BD58" s="348">
        <v>1.9111650608205698E-2</v>
      </c>
      <c r="BE58" s="375">
        <v>-8.0497095251759895E-2</v>
      </c>
      <c r="BF58" s="374"/>
      <c r="BG58" s="372">
        <v>0.1166</v>
      </c>
      <c r="BH58" s="373"/>
      <c r="BI58" s="348">
        <v>99.750200000000007</v>
      </c>
      <c r="BJ58" s="348" t="s">
        <v>430</v>
      </c>
      <c r="BK58" s="348" t="s">
        <v>430</v>
      </c>
      <c r="BL58" s="348">
        <v>0.24979999999999999</v>
      </c>
      <c r="BM58" s="373"/>
      <c r="BN58" s="372" t="s">
        <v>4631</v>
      </c>
      <c r="BO58" s="372" t="s">
        <v>4632</v>
      </c>
      <c r="BP58" s="372" t="s">
        <v>4633</v>
      </c>
      <c r="BQ58" s="372" t="s">
        <v>4634</v>
      </c>
      <c r="BR58" s="372" t="s">
        <v>4635</v>
      </c>
      <c r="BS58" s="373"/>
      <c r="BT58" s="354" t="s">
        <v>554</v>
      </c>
    </row>
    <row r="59" spans="1:72" s="428" customFormat="1" x14ac:dyDescent="0.25">
      <c r="A59" s="345" t="s">
        <v>4636</v>
      </c>
      <c r="B59" s="373"/>
      <c r="C59" s="719">
        <v>45559</v>
      </c>
      <c r="D59" s="373"/>
      <c r="E59" s="346">
        <v>802.89</v>
      </c>
      <c r="F59" s="373"/>
      <c r="G59" s="347">
        <v>8.2019000000000002</v>
      </c>
      <c r="H59" s="374"/>
      <c r="I59" s="348">
        <v>-0.2918</v>
      </c>
      <c r="J59" s="348">
        <v>1.2142999999999999</v>
      </c>
      <c r="K59" s="348">
        <v>-0.59750000000000003</v>
      </c>
      <c r="L59" s="348">
        <v>3.4718</v>
      </c>
      <c r="M59" s="348">
        <v>2.5969000000000002</v>
      </c>
      <c r="N59" s="350">
        <v>-1.2438</v>
      </c>
      <c r="O59" s="348" t="s">
        <v>430</v>
      </c>
      <c r="P59" s="348" t="s">
        <v>430</v>
      </c>
      <c r="Q59" s="348" t="s">
        <v>430</v>
      </c>
      <c r="R59" s="348" t="s">
        <v>430</v>
      </c>
      <c r="S59" s="348">
        <v>-0.39710000000000001</v>
      </c>
      <c r="T59" s="348">
        <v>16.355499999999999</v>
      </c>
      <c r="U59" s="348">
        <v>1.3218000000000001</v>
      </c>
      <c r="V59" s="348">
        <v>4.9534000000000002</v>
      </c>
      <c r="W59" s="348">
        <v>-0.39710000000000001</v>
      </c>
      <c r="X59" s="348">
        <v>-10.3827</v>
      </c>
      <c r="Y59" s="374"/>
      <c r="Z59" s="346">
        <v>149</v>
      </c>
      <c r="AA59" s="346">
        <v>44</v>
      </c>
      <c r="AB59" s="346">
        <v>215</v>
      </c>
      <c r="AC59" s="346">
        <v>100</v>
      </c>
      <c r="AD59" s="346">
        <v>86</v>
      </c>
      <c r="AE59" s="346">
        <v>131</v>
      </c>
      <c r="AF59" s="346" t="s">
        <v>430</v>
      </c>
      <c r="AG59" s="346" t="s">
        <v>430</v>
      </c>
      <c r="AH59" s="346" t="s">
        <v>430</v>
      </c>
      <c r="AI59" s="346" t="s">
        <v>430</v>
      </c>
      <c r="AJ59" s="346">
        <v>223</v>
      </c>
      <c r="AK59" s="346">
        <v>85</v>
      </c>
      <c r="AL59" s="346">
        <v>95</v>
      </c>
      <c r="AM59" s="346">
        <v>96</v>
      </c>
      <c r="AN59" s="346">
        <v>223</v>
      </c>
      <c r="AO59" s="373"/>
      <c r="AP59" s="348" t="s">
        <v>430</v>
      </c>
      <c r="AQ59" s="348" t="s">
        <v>430</v>
      </c>
      <c r="AR59" s="348" t="s">
        <v>430</v>
      </c>
      <c r="AS59" s="348" t="s">
        <v>430</v>
      </c>
      <c r="AT59" s="348">
        <v>3.83</v>
      </c>
      <c r="AU59" s="351"/>
      <c r="AV59" s="346" t="s">
        <v>430</v>
      </c>
      <c r="AW59" s="346" t="s">
        <v>430</v>
      </c>
      <c r="AX59" s="346" t="s">
        <v>430</v>
      </c>
      <c r="AY59" s="346" t="s">
        <v>430</v>
      </c>
      <c r="AZ59" s="346">
        <v>94</v>
      </c>
      <c r="BA59" s="374"/>
      <c r="BB59" s="348">
        <v>24.1369658282761</v>
      </c>
      <c r="BC59" s="348">
        <v>0.99763043048026001</v>
      </c>
      <c r="BD59" s="348">
        <v>-4.7211492044797902E-2</v>
      </c>
      <c r="BE59" s="375">
        <v>-0.12689640082312101</v>
      </c>
      <c r="BF59" s="374"/>
      <c r="BG59" s="372">
        <v>0.34410000000000002</v>
      </c>
      <c r="BH59" s="373"/>
      <c r="BI59" s="348">
        <v>32.973100000000002</v>
      </c>
      <c r="BJ59" s="348">
        <v>46.579300000000003</v>
      </c>
      <c r="BK59" s="348">
        <v>20.349900000000002</v>
      </c>
      <c r="BL59" s="348">
        <v>9.7699999999999995E-2</v>
      </c>
      <c r="BM59" s="373"/>
      <c r="BN59" s="372" t="s">
        <v>4593</v>
      </c>
      <c r="BO59" s="372" t="s">
        <v>4637</v>
      </c>
      <c r="BP59" s="372" t="s">
        <v>4595</v>
      </c>
      <c r="BQ59" s="372" t="s">
        <v>4638</v>
      </c>
      <c r="BR59" s="372" t="s">
        <v>4597</v>
      </c>
      <c r="BS59" s="373"/>
      <c r="BT59" s="354" t="s">
        <v>547</v>
      </c>
    </row>
    <row r="60" spans="1:72" s="428" customFormat="1" x14ac:dyDescent="0.25">
      <c r="A60" s="345" t="s">
        <v>4639</v>
      </c>
      <c r="B60" s="373"/>
      <c r="C60" s="719">
        <v>45565</v>
      </c>
      <c r="D60" s="373"/>
      <c r="E60" s="346">
        <v>785.67200000000003</v>
      </c>
      <c r="F60" s="373"/>
      <c r="G60" s="347">
        <v>9.5958000000000006</v>
      </c>
      <c r="H60" s="374"/>
      <c r="I60" s="348">
        <v>-0.1363</v>
      </c>
      <c r="J60" s="348">
        <v>0.66400000000000003</v>
      </c>
      <c r="K60" s="348">
        <v>1.1586000000000001</v>
      </c>
      <c r="L60" s="348">
        <v>2.7277999999999998</v>
      </c>
      <c r="M60" s="348">
        <v>-0.98440000000000005</v>
      </c>
      <c r="N60" s="350">
        <v>-0.89239999999999997</v>
      </c>
      <c r="O60" s="348" t="s">
        <v>430</v>
      </c>
      <c r="P60" s="348" t="s">
        <v>430</v>
      </c>
      <c r="Q60" s="348" t="s">
        <v>430</v>
      </c>
      <c r="R60" s="348" t="s">
        <v>430</v>
      </c>
      <c r="S60" s="348">
        <v>1.052</v>
      </c>
      <c r="T60" s="348">
        <v>13.3385</v>
      </c>
      <c r="U60" s="348">
        <v>-2.5895999999999999</v>
      </c>
      <c r="V60" s="348">
        <v>2.2025999999999999</v>
      </c>
      <c r="W60" s="348">
        <v>1.052</v>
      </c>
      <c r="X60" s="348">
        <v>-2.2764000000000002</v>
      </c>
      <c r="Y60" s="374"/>
      <c r="Z60" s="346">
        <v>116</v>
      </c>
      <c r="AA60" s="346">
        <v>114</v>
      </c>
      <c r="AB60" s="346">
        <v>84</v>
      </c>
      <c r="AC60" s="346">
        <v>129</v>
      </c>
      <c r="AD60" s="346">
        <v>129</v>
      </c>
      <c r="AE60" s="346">
        <v>115</v>
      </c>
      <c r="AF60" s="346" t="s">
        <v>430</v>
      </c>
      <c r="AG60" s="346" t="s">
        <v>430</v>
      </c>
      <c r="AH60" s="346" t="s">
        <v>430</v>
      </c>
      <c r="AI60" s="346" t="s">
        <v>430</v>
      </c>
      <c r="AJ60" s="346">
        <v>95</v>
      </c>
      <c r="AK60" s="346">
        <v>128</v>
      </c>
      <c r="AL60" s="346">
        <v>142</v>
      </c>
      <c r="AM60" s="346">
        <v>134</v>
      </c>
      <c r="AN60" s="346">
        <v>95</v>
      </c>
      <c r="AO60" s="373"/>
      <c r="AP60" s="348" t="s">
        <v>430</v>
      </c>
      <c r="AQ60" s="348" t="s">
        <v>430</v>
      </c>
      <c r="AR60" s="348" t="s">
        <v>430</v>
      </c>
      <c r="AS60" s="348" t="s">
        <v>430</v>
      </c>
      <c r="AT60" s="348">
        <v>1.6</v>
      </c>
      <c r="AU60" s="351"/>
      <c r="AV60" s="346" t="s">
        <v>430</v>
      </c>
      <c r="AW60" s="346" t="s">
        <v>430</v>
      </c>
      <c r="AX60" s="346" t="s">
        <v>430</v>
      </c>
      <c r="AY60" s="346" t="s">
        <v>430</v>
      </c>
      <c r="AZ60" s="346">
        <v>122</v>
      </c>
      <c r="BA60" s="374"/>
      <c r="BB60" s="348">
        <v>15.313263207645701</v>
      </c>
      <c r="BC60" s="348">
        <v>0.99871399038543895</v>
      </c>
      <c r="BD60" s="348">
        <v>-2.87145982728448E-2</v>
      </c>
      <c r="BE60" s="375">
        <v>-7.1326721410414406E-2</v>
      </c>
      <c r="BF60" s="374"/>
      <c r="BG60" s="372">
        <v>3.6900000000000002E-2</v>
      </c>
      <c r="BH60" s="373"/>
      <c r="BI60" s="348">
        <v>68.003799999999998</v>
      </c>
      <c r="BJ60" s="348">
        <v>20.741900000000001</v>
      </c>
      <c r="BK60" s="348">
        <v>11.004799999999999</v>
      </c>
      <c r="BL60" s="348">
        <v>0.2495</v>
      </c>
      <c r="BM60" s="373"/>
      <c r="BN60" s="372" t="s">
        <v>4640</v>
      </c>
      <c r="BO60" s="372" t="s">
        <v>4641</v>
      </c>
      <c r="BP60" s="372" t="s">
        <v>4525</v>
      </c>
      <c r="BQ60" s="372" t="s">
        <v>1919</v>
      </c>
      <c r="BR60" s="372" t="s">
        <v>4526</v>
      </c>
      <c r="BS60" s="373"/>
      <c r="BT60" s="354" t="s">
        <v>4620</v>
      </c>
    </row>
    <row r="61" spans="1:72" s="428" customFormat="1" x14ac:dyDescent="0.25">
      <c r="A61" s="345" t="s">
        <v>4642</v>
      </c>
      <c r="B61" s="373"/>
      <c r="C61" s="719">
        <v>45056</v>
      </c>
      <c r="D61" s="373"/>
      <c r="E61" s="346">
        <v>794.80899999999997</v>
      </c>
      <c r="F61" s="373"/>
      <c r="G61" s="347">
        <v>21.787199999999999</v>
      </c>
      <c r="H61" s="374"/>
      <c r="I61" s="348">
        <v>-0.1668</v>
      </c>
      <c r="J61" s="348">
        <v>0.2019</v>
      </c>
      <c r="K61" s="348">
        <v>-3.2703000000000002</v>
      </c>
      <c r="L61" s="348">
        <v>-2.9359000000000002</v>
      </c>
      <c r="M61" s="348">
        <v>0.6895</v>
      </c>
      <c r="N61" s="350">
        <v>11.6662</v>
      </c>
      <c r="O61" s="348">
        <v>2.2498</v>
      </c>
      <c r="P61" s="348">
        <v>25.955300000000001</v>
      </c>
      <c r="Q61" s="348" t="s">
        <v>430</v>
      </c>
      <c r="R61" s="348" t="s">
        <v>430</v>
      </c>
      <c r="S61" s="348">
        <v>-1.0872999999999999</v>
      </c>
      <c r="T61" s="348">
        <v>6.6060999999999996</v>
      </c>
      <c r="U61" s="348">
        <v>2.7498999999999998</v>
      </c>
      <c r="V61" s="348">
        <v>10.366300000000001</v>
      </c>
      <c r="W61" s="348">
        <v>-1.0872999999999999</v>
      </c>
      <c r="X61" s="348">
        <v>27.685700000000001</v>
      </c>
      <c r="Y61" s="374"/>
      <c r="Z61" s="346">
        <v>130</v>
      </c>
      <c r="AA61" s="346">
        <v>212</v>
      </c>
      <c r="AB61" s="346">
        <v>246</v>
      </c>
      <c r="AC61" s="346">
        <v>227</v>
      </c>
      <c r="AD61" s="346">
        <v>107</v>
      </c>
      <c r="AE61" s="346">
        <v>15</v>
      </c>
      <c r="AF61" s="346">
        <v>34</v>
      </c>
      <c r="AG61" s="346">
        <v>2</v>
      </c>
      <c r="AH61" s="346" t="s">
        <v>430</v>
      </c>
      <c r="AI61" s="346" t="s">
        <v>430</v>
      </c>
      <c r="AJ61" s="346">
        <v>243</v>
      </c>
      <c r="AK61" s="346">
        <v>226</v>
      </c>
      <c r="AL61" s="346">
        <v>77</v>
      </c>
      <c r="AM61" s="346">
        <v>20</v>
      </c>
      <c r="AN61" s="346">
        <v>243</v>
      </c>
      <c r="AO61" s="373"/>
      <c r="AP61" s="348" t="s">
        <v>430</v>
      </c>
      <c r="AQ61" s="348" t="s">
        <v>430</v>
      </c>
      <c r="AR61" s="348" t="s">
        <v>430</v>
      </c>
      <c r="AS61" s="348">
        <v>12.98</v>
      </c>
      <c r="AT61" s="348">
        <v>7.1</v>
      </c>
      <c r="AU61" s="351"/>
      <c r="AV61" s="346" t="s">
        <v>430</v>
      </c>
      <c r="AW61" s="346" t="s">
        <v>430</v>
      </c>
      <c r="AX61" s="346" t="s">
        <v>430</v>
      </c>
      <c r="AY61" s="346">
        <v>6</v>
      </c>
      <c r="AZ61" s="346">
        <v>70</v>
      </c>
      <c r="BA61" s="374"/>
      <c r="BB61" s="348">
        <v>18.886981334448102</v>
      </c>
      <c r="BC61" s="348">
        <v>0.99831153231355196</v>
      </c>
      <c r="BD61" s="348">
        <v>9.0447924344466094E-2</v>
      </c>
      <c r="BE61" s="375">
        <v>-9.3405708878883095E-2</v>
      </c>
      <c r="BF61" s="374"/>
      <c r="BG61" s="372">
        <v>0.30549999999999999</v>
      </c>
      <c r="BH61" s="373"/>
      <c r="BI61" s="348">
        <v>64.728499999999997</v>
      </c>
      <c r="BJ61" s="348">
        <v>19.252099999999999</v>
      </c>
      <c r="BK61" s="348">
        <v>16.099399999999999</v>
      </c>
      <c r="BL61" s="348">
        <v>-0.08</v>
      </c>
      <c r="BM61" s="373"/>
      <c r="BN61" s="372" t="s">
        <v>4643</v>
      </c>
      <c r="BO61" s="372" t="s">
        <v>4644</v>
      </c>
      <c r="BP61" s="372" t="s">
        <v>4645</v>
      </c>
      <c r="BQ61" s="372" t="s">
        <v>4646</v>
      </c>
      <c r="BR61" s="372" t="s">
        <v>4647</v>
      </c>
      <c r="BS61" s="373"/>
      <c r="BT61" s="354" t="s">
        <v>554</v>
      </c>
    </row>
    <row r="62" spans="1:72" s="428" customFormat="1" x14ac:dyDescent="0.25">
      <c r="A62" s="345" t="s">
        <v>4648</v>
      </c>
      <c r="B62" s="373"/>
      <c r="C62" s="719">
        <v>44622</v>
      </c>
      <c r="D62" s="373"/>
      <c r="E62" s="346">
        <v>774.74699999999996</v>
      </c>
      <c r="F62" s="373"/>
      <c r="G62" s="347">
        <v>16.140499999999999</v>
      </c>
      <c r="H62" s="374"/>
      <c r="I62" s="348">
        <v>-0.30570000000000003</v>
      </c>
      <c r="J62" s="348">
        <v>0.56320000000000003</v>
      </c>
      <c r="K62" s="348">
        <v>0.73080000000000001</v>
      </c>
      <c r="L62" s="348">
        <v>2.9355000000000002</v>
      </c>
      <c r="M62" s="348">
        <v>-4.1372999999999998</v>
      </c>
      <c r="N62" s="350">
        <v>0.67169999999999996</v>
      </c>
      <c r="O62" s="348">
        <v>4.7339000000000002</v>
      </c>
      <c r="P62" s="348">
        <v>8.6197999999999997</v>
      </c>
      <c r="Q62" s="348" t="s">
        <v>430</v>
      </c>
      <c r="R62" s="348" t="s">
        <v>430</v>
      </c>
      <c r="S62" s="348">
        <v>3.2800000000000003E-2</v>
      </c>
      <c r="T62" s="348">
        <v>14.7516</v>
      </c>
      <c r="U62" s="348">
        <v>-3.3445</v>
      </c>
      <c r="V62" s="348">
        <v>5.1840999999999999</v>
      </c>
      <c r="W62" s="348">
        <v>3.2800000000000003E-2</v>
      </c>
      <c r="X62" s="348">
        <v>11.563000000000001</v>
      </c>
      <c r="Y62" s="374"/>
      <c r="Z62" s="346">
        <v>164</v>
      </c>
      <c r="AA62" s="346">
        <v>144</v>
      </c>
      <c r="AB62" s="346">
        <v>110</v>
      </c>
      <c r="AC62" s="346">
        <v>118</v>
      </c>
      <c r="AD62" s="346">
        <v>166</v>
      </c>
      <c r="AE62" s="346">
        <v>88</v>
      </c>
      <c r="AF62" s="346">
        <v>11</v>
      </c>
      <c r="AG62" s="346">
        <v>69</v>
      </c>
      <c r="AH62" s="346" t="s">
        <v>430</v>
      </c>
      <c r="AI62" s="346" t="s">
        <v>430</v>
      </c>
      <c r="AJ62" s="346">
        <v>205</v>
      </c>
      <c r="AK62" s="346">
        <v>105</v>
      </c>
      <c r="AL62" s="346">
        <v>153</v>
      </c>
      <c r="AM62" s="346">
        <v>88</v>
      </c>
      <c r="AN62" s="346">
        <v>205</v>
      </c>
      <c r="AO62" s="373"/>
      <c r="AP62" s="348" t="s">
        <v>430</v>
      </c>
      <c r="AQ62" s="348" t="s">
        <v>430</v>
      </c>
      <c r="AR62" s="348" t="s">
        <v>430</v>
      </c>
      <c r="AS62" s="348">
        <v>7.48</v>
      </c>
      <c r="AT62" s="348">
        <v>1.88</v>
      </c>
      <c r="AU62" s="351"/>
      <c r="AV62" s="346" t="s">
        <v>430</v>
      </c>
      <c r="AW62" s="346" t="s">
        <v>430</v>
      </c>
      <c r="AX62" s="346" t="s">
        <v>430</v>
      </c>
      <c r="AY62" s="346">
        <v>44</v>
      </c>
      <c r="AZ62" s="346">
        <v>114</v>
      </c>
      <c r="BA62" s="374"/>
      <c r="BB62" s="348">
        <v>15.0566976013152</v>
      </c>
      <c r="BC62" s="348">
        <v>0.99788255344305399</v>
      </c>
      <c r="BD62" s="348">
        <v>2.4168430608911402E-2</v>
      </c>
      <c r="BE62" s="375">
        <v>-7.3549649766489006E-2</v>
      </c>
      <c r="BF62" s="374"/>
      <c r="BG62" s="372">
        <v>0.2732</v>
      </c>
      <c r="BH62" s="373"/>
      <c r="BI62" s="348">
        <v>75.455799999999996</v>
      </c>
      <c r="BJ62" s="348">
        <v>24.0989</v>
      </c>
      <c r="BK62" s="348" t="s">
        <v>430</v>
      </c>
      <c r="BL62" s="348">
        <v>0.44529999999999997</v>
      </c>
      <c r="BM62" s="373"/>
      <c r="BN62" s="372" t="s">
        <v>4649</v>
      </c>
      <c r="BO62" s="372" t="s">
        <v>4650</v>
      </c>
      <c r="BP62" s="372" t="s">
        <v>430</v>
      </c>
      <c r="BQ62" s="372" t="s">
        <v>430</v>
      </c>
      <c r="BR62" s="372" t="s">
        <v>430</v>
      </c>
      <c r="BS62" s="373"/>
      <c r="BT62" s="354" t="s">
        <v>554</v>
      </c>
    </row>
    <row r="63" spans="1:72" s="428" customFormat="1" x14ac:dyDescent="0.25">
      <c r="A63" s="345" t="s">
        <v>4651</v>
      </c>
      <c r="B63" s="373"/>
      <c r="C63" s="719">
        <v>44502</v>
      </c>
      <c r="D63" s="373"/>
      <c r="E63" s="346">
        <v>753.46699999999998</v>
      </c>
      <c r="F63" s="373"/>
      <c r="G63" s="347">
        <v>18.055</v>
      </c>
      <c r="H63" s="374"/>
      <c r="I63" s="348">
        <v>5.7599999999999998E-2</v>
      </c>
      <c r="J63" s="348">
        <v>1.3165</v>
      </c>
      <c r="K63" s="348">
        <v>4.2370000000000001</v>
      </c>
      <c r="L63" s="348">
        <v>11.6457</v>
      </c>
      <c r="M63" s="348">
        <v>11.3826</v>
      </c>
      <c r="N63" s="350">
        <v>0.24210000000000001</v>
      </c>
      <c r="O63" s="348">
        <v>0.35020000000000001</v>
      </c>
      <c r="P63" s="348">
        <v>17.462299999999999</v>
      </c>
      <c r="Q63" s="348" t="s">
        <v>430</v>
      </c>
      <c r="R63" s="348" t="s">
        <v>430</v>
      </c>
      <c r="S63" s="348">
        <v>2.1886999999999999</v>
      </c>
      <c r="T63" s="348">
        <v>26.472799999999999</v>
      </c>
      <c r="U63" s="348">
        <v>8.1532999999999998</v>
      </c>
      <c r="V63" s="348">
        <v>7.9508999999999999</v>
      </c>
      <c r="W63" s="348">
        <v>2.1886999999999999</v>
      </c>
      <c r="X63" s="348">
        <v>13.382899999999999</v>
      </c>
      <c r="Y63" s="374"/>
      <c r="Z63" s="346">
        <v>41</v>
      </c>
      <c r="AA63" s="346">
        <v>25</v>
      </c>
      <c r="AB63" s="346">
        <v>25</v>
      </c>
      <c r="AC63" s="346">
        <v>23</v>
      </c>
      <c r="AD63" s="346">
        <v>23</v>
      </c>
      <c r="AE63" s="346">
        <v>102</v>
      </c>
      <c r="AF63" s="346">
        <v>52</v>
      </c>
      <c r="AG63" s="346">
        <v>31</v>
      </c>
      <c r="AH63" s="346" t="s">
        <v>430</v>
      </c>
      <c r="AI63" s="346" t="s">
        <v>430</v>
      </c>
      <c r="AJ63" s="346">
        <v>44</v>
      </c>
      <c r="AK63" s="346">
        <v>20</v>
      </c>
      <c r="AL63" s="346">
        <v>23</v>
      </c>
      <c r="AM63" s="346">
        <v>46</v>
      </c>
      <c r="AN63" s="346">
        <v>44</v>
      </c>
      <c r="AO63" s="373"/>
      <c r="AP63" s="348" t="s">
        <v>430</v>
      </c>
      <c r="AQ63" s="348" t="s">
        <v>430</v>
      </c>
      <c r="AR63" s="348" t="s">
        <v>430</v>
      </c>
      <c r="AS63" s="348">
        <v>9.3800000000000008</v>
      </c>
      <c r="AT63" s="348">
        <v>19.489999999999998</v>
      </c>
      <c r="AU63" s="351"/>
      <c r="AV63" s="346" t="s">
        <v>430</v>
      </c>
      <c r="AW63" s="346" t="s">
        <v>430</v>
      </c>
      <c r="AX63" s="346" t="s">
        <v>430</v>
      </c>
      <c r="AY63" s="346">
        <v>26</v>
      </c>
      <c r="AZ63" s="346">
        <v>24</v>
      </c>
      <c r="BA63" s="374"/>
      <c r="BB63" s="348">
        <v>20.8579916731682</v>
      </c>
      <c r="BC63" s="348">
        <v>0.995609344020429</v>
      </c>
      <c r="BD63" s="348">
        <v>5.6136758321091898E-2</v>
      </c>
      <c r="BE63" s="375">
        <v>-9.8222593784827297E-2</v>
      </c>
      <c r="BF63" s="374"/>
      <c r="BG63" s="372">
        <v>1.0727</v>
      </c>
      <c r="BH63" s="373"/>
      <c r="BI63" s="348" t="s">
        <v>430</v>
      </c>
      <c r="BJ63" s="348">
        <v>5.4978600000000002</v>
      </c>
      <c r="BK63" s="348">
        <v>94.380899999999997</v>
      </c>
      <c r="BL63" s="348">
        <v>0.12124</v>
      </c>
      <c r="BM63" s="373"/>
      <c r="BN63" s="372" t="s">
        <v>4652</v>
      </c>
      <c r="BO63" s="372" t="s">
        <v>4653</v>
      </c>
      <c r="BP63" s="372" t="s">
        <v>4654</v>
      </c>
      <c r="BQ63" s="372" t="s">
        <v>523</v>
      </c>
      <c r="BR63" s="372" t="s">
        <v>4655</v>
      </c>
      <c r="BS63" s="373"/>
      <c r="BT63" s="354" t="s">
        <v>554</v>
      </c>
    </row>
    <row r="64" spans="1:72" s="428" customFormat="1" x14ac:dyDescent="0.25">
      <c r="A64" s="345" t="s">
        <v>4656</v>
      </c>
      <c r="B64" s="373"/>
      <c r="C64" s="719">
        <v>36742</v>
      </c>
      <c r="D64" s="373"/>
      <c r="E64" s="346">
        <v>724.93</v>
      </c>
      <c r="F64" s="373"/>
      <c r="G64" s="347">
        <v>195.05340000000001</v>
      </c>
      <c r="H64" s="374"/>
      <c r="I64" s="348">
        <v>-2.5399999999999999E-2</v>
      </c>
      <c r="J64" s="348">
        <v>0.47810000000000002</v>
      </c>
      <c r="K64" s="348">
        <v>0.62429999999999997</v>
      </c>
      <c r="L64" s="348">
        <v>-8.9399999999999993E-2</v>
      </c>
      <c r="M64" s="348">
        <v>-6.0110000000000001</v>
      </c>
      <c r="N64" s="350">
        <v>-3.9344000000000001</v>
      </c>
      <c r="O64" s="348">
        <v>-0.46250000000000002</v>
      </c>
      <c r="P64" s="348">
        <v>7.7393000000000001</v>
      </c>
      <c r="Q64" s="348">
        <v>9.1472999999999995</v>
      </c>
      <c r="R64" s="348">
        <v>11.134499999999999</v>
      </c>
      <c r="S64" s="348">
        <v>0.92200000000000004</v>
      </c>
      <c r="T64" s="348">
        <v>8.2070000000000007</v>
      </c>
      <c r="U64" s="348">
        <v>-7.5340999999999996</v>
      </c>
      <c r="V64" s="348">
        <v>-1.7775000000000001</v>
      </c>
      <c r="W64" s="348">
        <v>0.92200000000000004</v>
      </c>
      <c r="X64" s="348">
        <v>12.121600000000001</v>
      </c>
      <c r="Y64" s="374"/>
      <c r="Z64" s="346">
        <v>87</v>
      </c>
      <c r="AA64" s="346">
        <v>180</v>
      </c>
      <c r="AB64" s="346">
        <v>133</v>
      </c>
      <c r="AC64" s="346">
        <v>203</v>
      </c>
      <c r="AD64" s="346">
        <v>204</v>
      </c>
      <c r="AE64" s="346">
        <v>169</v>
      </c>
      <c r="AF64" s="346">
        <v>71</v>
      </c>
      <c r="AG64" s="346">
        <v>85</v>
      </c>
      <c r="AH64" s="346">
        <v>36</v>
      </c>
      <c r="AI64" s="346">
        <v>13</v>
      </c>
      <c r="AJ64" s="346">
        <v>140</v>
      </c>
      <c r="AK64" s="346">
        <v>201</v>
      </c>
      <c r="AL64" s="346">
        <v>206</v>
      </c>
      <c r="AM64" s="346">
        <v>190</v>
      </c>
      <c r="AN64" s="346">
        <v>140</v>
      </c>
      <c r="AO64" s="373"/>
      <c r="AP64" s="348">
        <v>10.82</v>
      </c>
      <c r="AQ64" s="348">
        <v>10.35</v>
      </c>
      <c r="AR64" s="348">
        <v>6.92</v>
      </c>
      <c r="AS64" s="348">
        <v>2.62</v>
      </c>
      <c r="AT64" s="348">
        <v>-5.84</v>
      </c>
      <c r="AU64" s="351"/>
      <c r="AV64" s="346">
        <v>11</v>
      </c>
      <c r="AW64" s="346">
        <v>15</v>
      </c>
      <c r="AX64" s="346">
        <v>35</v>
      </c>
      <c r="AY64" s="346">
        <v>78</v>
      </c>
      <c r="AZ64" s="346">
        <v>190</v>
      </c>
      <c r="BA64" s="374"/>
      <c r="BB64" s="348">
        <v>12.0280484553862</v>
      </c>
      <c r="BC64" s="348">
        <v>0.99266911579964701</v>
      </c>
      <c r="BD64" s="348">
        <v>2.64090572303818E-2</v>
      </c>
      <c r="BE64" s="375">
        <v>4.6305489896875399E-2</v>
      </c>
      <c r="BF64" s="374"/>
      <c r="BG64" s="372">
        <v>1.0108999999999999</v>
      </c>
      <c r="BH64" s="373"/>
      <c r="BI64" s="348">
        <v>99.574200000000005</v>
      </c>
      <c r="BJ64" s="348" t="s">
        <v>430</v>
      </c>
      <c r="BK64" s="348" t="s">
        <v>430</v>
      </c>
      <c r="BL64" s="348">
        <v>0.42580000000000001</v>
      </c>
      <c r="BM64" s="373"/>
      <c r="BN64" s="372" t="s">
        <v>4344</v>
      </c>
      <c r="BO64" s="372" t="s">
        <v>4345</v>
      </c>
      <c r="BP64" s="372" t="s">
        <v>4346</v>
      </c>
      <c r="BQ64" s="372" t="s">
        <v>4326</v>
      </c>
      <c r="BR64" s="372" t="s">
        <v>1117</v>
      </c>
      <c r="BS64" s="373"/>
      <c r="BT64" s="354" t="s">
        <v>554</v>
      </c>
    </row>
    <row r="65" spans="1:72" s="428" customFormat="1" x14ac:dyDescent="0.25">
      <c r="A65" s="345" t="s">
        <v>4657</v>
      </c>
      <c r="B65" s="373"/>
      <c r="C65" s="719">
        <v>45037</v>
      </c>
      <c r="D65" s="373"/>
      <c r="E65" s="346">
        <v>731.16099999999994</v>
      </c>
      <c r="F65" s="373"/>
      <c r="G65" s="347">
        <v>19.372900000000001</v>
      </c>
      <c r="H65" s="374"/>
      <c r="I65" s="348">
        <v>5.7799999999999997E-2</v>
      </c>
      <c r="J65" s="348">
        <v>1.3185</v>
      </c>
      <c r="K65" s="348">
        <v>4.2518000000000002</v>
      </c>
      <c r="L65" s="348">
        <v>11.7186</v>
      </c>
      <c r="M65" s="348">
        <v>11.4634</v>
      </c>
      <c r="N65" s="350">
        <v>0.34029999999999999</v>
      </c>
      <c r="O65" s="348">
        <v>0.46310000000000001</v>
      </c>
      <c r="P65" s="348">
        <v>17.4879</v>
      </c>
      <c r="Q65" s="348" t="s">
        <v>430</v>
      </c>
      <c r="R65" s="348" t="s">
        <v>430</v>
      </c>
      <c r="S65" s="348">
        <v>2.1934</v>
      </c>
      <c r="T65" s="348">
        <v>26.597899999999999</v>
      </c>
      <c r="U65" s="348">
        <v>8.2363999999999997</v>
      </c>
      <c r="V65" s="348">
        <v>8.0473999999999997</v>
      </c>
      <c r="W65" s="348">
        <v>2.1934</v>
      </c>
      <c r="X65" s="348">
        <v>22.655000000000001</v>
      </c>
      <c r="Y65" s="374"/>
      <c r="Z65" s="346">
        <v>40</v>
      </c>
      <c r="AA65" s="346">
        <v>22</v>
      </c>
      <c r="AB65" s="346">
        <v>19</v>
      </c>
      <c r="AC65" s="346">
        <v>16</v>
      </c>
      <c r="AD65" s="346">
        <v>21</v>
      </c>
      <c r="AE65" s="346">
        <v>100</v>
      </c>
      <c r="AF65" s="346">
        <v>48</v>
      </c>
      <c r="AG65" s="346">
        <v>30</v>
      </c>
      <c r="AH65" s="346" t="s">
        <v>430</v>
      </c>
      <c r="AI65" s="346" t="s">
        <v>430</v>
      </c>
      <c r="AJ65" s="346">
        <v>39</v>
      </c>
      <c r="AK65" s="346">
        <v>15</v>
      </c>
      <c r="AL65" s="346">
        <v>21</v>
      </c>
      <c r="AM65" s="346">
        <v>44</v>
      </c>
      <c r="AN65" s="346">
        <v>39</v>
      </c>
      <c r="AO65" s="373"/>
      <c r="AP65" s="348" t="s">
        <v>430</v>
      </c>
      <c r="AQ65" s="348" t="s">
        <v>430</v>
      </c>
      <c r="AR65" s="348" t="s">
        <v>430</v>
      </c>
      <c r="AS65" s="348">
        <v>9.4600000000000009</v>
      </c>
      <c r="AT65" s="348">
        <v>19.64</v>
      </c>
      <c r="AU65" s="351"/>
      <c r="AV65" s="346" t="s">
        <v>430</v>
      </c>
      <c r="AW65" s="346" t="s">
        <v>430</v>
      </c>
      <c r="AX65" s="346" t="s">
        <v>430</v>
      </c>
      <c r="AY65" s="346">
        <v>24</v>
      </c>
      <c r="AZ65" s="346">
        <v>22</v>
      </c>
      <c r="BA65" s="374"/>
      <c r="BB65" s="348">
        <v>20.842342098329699</v>
      </c>
      <c r="BC65" s="348">
        <v>0.99486236737877598</v>
      </c>
      <c r="BD65" s="348">
        <v>5.6200338261866399E-2</v>
      </c>
      <c r="BE65" s="375">
        <v>-9.6823769628346296E-2</v>
      </c>
      <c r="BF65" s="374"/>
      <c r="BG65" s="372">
        <v>0.13039999999999999</v>
      </c>
      <c r="BH65" s="373"/>
      <c r="BI65" s="348" t="s">
        <v>430</v>
      </c>
      <c r="BJ65" s="348">
        <v>5.5028499999999996</v>
      </c>
      <c r="BK65" s="348">
        <v>94.4803</v>
      </c>
      <c r="BL65" s="348">
        <v>1.685E-2</v>
      </c>
      <c r="BM65" s="373"/>
      <c r="BN65" s="372" t="s">
        <v>4518</v>
      </c>
      <c r="BO65" s="372" t="s">
        <v>4519</v>
      </c>
      <c r="BP65" s="372" t="s">
        <v>4520</v>
      </c>
      <c r="BQ65" s="372" t="s">
        <v>4521</v>
      </c>
      <c r="BR65" s="372" t="s">
        <v>4655</v>
      </c>
      <c r="BS65" s="373"/>
      <c r="BT65" s="354" t="s">
        <v>554</v>
      </c>
    </row>
    <row r="66" spans="1:72" s="428" customFormat="1" x14ac:dyDescent="0.25">
      <c r="A66" s="345" t="s">
        <v>4658</v>
      </c>
      <c r="B66" s="373"/>
      <c r="C66" s="719">
        <v>44648</v>
      </c>
      <c r="D66" s="373"/>
      <c r="E66" s="346">
        <v>724.03899999999999</v>
      </c>
      <c r="F66" s="373"/>
      <c r="G66" s="347">
        <v>21.168600000000001</v>
      </c>
      <c r="H66" s="374"/>
      <c r="I66" s="348">
        <v>-0.28970000000000001</v>
      </c>
      <c r="J66" s="348">
        <v>0.78510000000000002</v>
      </c>
      <c r="K66" s="348">
        <v>2.1034999999999999</v>
      </c>
      <c r="L66" s="348">
        <v>6.8602999999999996</v>
      </c>
      <c r="M66" s="348">
        <v>4.5724</v>
      </c>
      <c r="N66" s="350">
        <v>6.5510000000000002</v>
      </c>
      <c r="O66" s="348">
        <v>5.0529000000000002</v>
      </c>
      <c r="P66" s="348">
        <v>19.308199999999999</v>
      </c>
      <c r="Q66" s="348" t="s">
        <v>430</v>
      </c>
      <c r="R66" s="348" t="s">
        <v>430</v>
      </c>
      <c r="S66" s="348">
        <v>2.1941999999999999</v>
      </c>
      <c r="T66" s="348">
        <v>19.7698</v>
      </c>
      <c r="U66" s="348">
        <v>3.8736000000000002</v>
      </c>
      <c r="V66" s="348">
        <v>12.2455</v>
      </c>
      <c r="W66" s="348">
        <v>2.1941999999999999</v>
      </c>
      <c r="X66" s="348">
        <v>19.0337</v>
      </c>
      <c r="Y66" s="374"/>
      <c r="Z66" s="346">
        <v>148</v>
      </c>
      <c r="AA66" s="346">
        <v>97</v>
      </c>
      <c r="AB66" s="346">
        <v>43</v>
      </c>
      <c r="AC66" s="346">
        <v>37</v>
      </c>
      <c r="AD66" s="346">
        <v>61</v>
      </c>
      <c r="AE66" s="346">
        <v>27</v>
      </c>
      <c r="AF66" s="346">
        <v>10</v>
      </c>
      <c r="AG66" s="346">
        <v>12</v>
      </c>
      <c r="AH66" s="346" t="s">
        <v>430</v>
      </c>
      <c r="AI66" s="346" t="s">
        <v>430</v>
      </c>
      <c r="AJ66" s="346">
        <v>38</v>
      </c>
      <c r="AK66" s="346">
        <v>39</v>
      </c>
      <c r="AL66" s="346">
        <v>40</v>
      </c>
      <c r="AM66" s="346">
        <v>19</v>
      </c>
      <c r="AN66" s="346">
        <v>38</v>
      </c>
      <c r="AO66" s="373"/>
      <c r="AP66" s="348" t="s">
        <v>430</v>
      </c>
      <c r="AQ66" s="348" t="s">
        <v>430</v>
      </c>
      <c r="AR66" s="348" t="s">
        <v>430</v>
      </c>
      <c r="AS66" s="348">
        <v>11.92</v>
      </c>
      <c r="AT66" s="348">
        <v>13.33</v>
      </c>
      <c r="AU66" s="351"/>
      <c r="AV66" s="346" t="s">
        <v>430</v>
      </c>
      <c r="AW66" s="346" t="s">
        <v>430</v>
      </c>
      <c r="AX66" s="346" t="s">
        <v>430</v>
      </c>
      <c r="AY66" s="346">
        <v>11</v>
      </c>
      <c r="AZ66" s="346">
        <v>32</v>
      </c>
      <c r="BA66" s="374"/>
      <c r="BB66" s="348">
        <v>18.100057592147301</v>
      </c>
      <c r="BC66" s="348">
        <v>0.99387035115036804</v>
      </c>
      <c r="BD66" s="348">
        <v>6.9242635171500796E-2</v>
      </c>
      <c r="BE66" s="375">
        <v>-0.102540942959397</v>
      </c>
      <c r="BF66" s="374"/>
      <c r="BG66" s="372">
        <v>0.68100000000000005</v>
      </c>
      <c r="BH66" s="373"/>
      <c r="BI66" s="348">
        <v>5.1521499999999998</v>
      </c>
      <c r="BJ66" s="348">
        <v>94.929299999999998</v>
      </c>
      <c r="BK66" s="348" t="s">
        <v>430</v>
      </c>
      <c r="BL66" s="348">
        <v>-8.1449999999999995E-2</v>
      </c>
      <c r="BM66" s="373"/>
      <c r="BN66" s="372" t="s">
        <v>573</v>
      </c>
      <c r="BO66" s="372" t="s">
        <v>4659</v>
      </c>
      <c r="BP66" s="372" t="s">
        <v>4660</v>
      </c>
      <c r="BQ66" s="372" t="s">
        <v>4661</v>
      </c>
      <c r="BR66" s="372" t="s">
        <v>4662</v>
      </c>
      <c r="BS66" s="373"/>
      <c r="BT66" s="354" t="s">
        <v>4663</v>
      </c>
    </row>
    <row r="67" spans="1:72" s="428" customFormat="1" x14ac:dyDescent="0.25">
      <c r="A67" s="345" t="s">
        <v>4664</v>
      </c>
      <c r="B67" s="373"/>
      <c r="C67" s="719">
        <v>44630</v>
      </c>
      <c r="D67" s="373"/>
      <c r="E67" s="346">
        <v>713.274</v>
      </c>
      <c r="F67" s="373"/>
      <c r="G67" s="347">
        <v>19.765699999999999</v>
      </c>
      <c r="H67" s="374"/>
      <c r="I67" s="348">
        <v>9.8799999999999999E-2</v>
      </c>
      <c r="J67" s="348">
        <v>1.2945</v>
      </c>
      <c r="K67" s="348">
        <v>5.3080999999999996</v>
      </c>
      <c r="L67" s="348">
        <v>13.931900000000001</v>
      </c>
      <c r="M67" s="348">
        <v>12.5116</v>
      </c>
      <c r="N67" s="350">
        <v>3.2404999999999999</v>
      </c>
      <c r="O67" s="348">
        <v>3.4601999999999999</v>
      </c>
      <c r="P67" s="348">
        <v>22.007999999999999</v>
      </c>
      <c r="Q67" s="348" t="s">
        <v>430</v>
      </c>
      <c r="R67" s="348" t="s">
        <v>430</v>
      </c>
      <c r="S67" s="348">
        <v>2.8418999999999999</v>
      </c>
      <c r="T67" s="348">
        <v>28.376200000000001</v>
      </c>
      <c r="U67" s="348">
        <v>11.14</v>
      </c>
      <c r="V67" s="348">
        <v>13.7234</v>
      </c>
      <c r="W67" s="348">
        <v>2.8418999999999999</v>
      </c>
      <c r="X67" s="348">
        <v>16.942499999999999</v>
      </c>
      <c r="Y67" s="374"/>
      <c r="Z67" s="346">
        <v>33</v>
      </c>
      <c r="AA67" s="346">
        <v>32</v>
      </c>
      <c r="AB67" s="346">
        <v>14</v>
      </c>
      <c r="AC67" s="346">
        <v>13</v>
      </c>
      <c r="AD67" s="346">
        <v>13</v>
      </c>
      <c r="AE67" s="346">
        <v>65</v>
      </c>
      <c r="AF67" s="346">
        <v>19</v>
      </c>
      <c r="AG67" s="346">
        <v>8</v>
      </c>
      <c r="AH67" s="346" t="s">
        <v>430</v>
      </c>
      <c r="AI67" s="346" t="s">
        <v>430</v>
      </c>
      <c r="AJ67" s="346">
        <v>20</v>
      </c>
      <c r="AK67" s="346">
        <v>7</v>
      </c>
      <c r="AL67" s="346">
        <v>15</v>
      </c>
      <c r="AM67" s="346">
        <v>15</v>
      </c>
      <c r="AN67" s="346">
        <v>20</v>
      </c>
      <c r="AO67" s="373"/>
      <c r="AP67" s="348" t="s">
        <v>430</v>
      </c>
      <c r="AQ67" s="348" t="s">
        <v>430</v>
      </c>
      <c r="AR67" s="348" t="s">
        <v>430</v>
      </c>
      <c r="AS67" s="348">
        <v>12.53</v>
      </c>
      <c r="AT67" s="348">
        <v>24.63</v>
      </c>
      <c r="AU67" s="351"/>
      <c r="AV67" s="346" t="s">
        <v>430</v>
      </c>
      <c r="AW67" s="346" t="s">
        <v>430</v>
      </c>
      <c r="AX67" s="346" t="s">
        <v>430</v>
      </c>
      <c r="AY67" s="346">
        <v>9</v>
      </c>
      <c r="AZ67" s="346">
        <v>13</v>
      </c>
      <c r="BA67" s="374"/>
      <c r="BB67" s="348">
        <v>22.032142968839601</v>
      </c>
      <c r="BC67" s="348">
        <v>0.98803590247884998</v>
      </c>
      <c r="BD67" s="348">
        <v>6.9547049968205502E-2</v>
      </c>
      <c r="BE67" s="375">
        <v>-0.12609603666084701</v>
      </c>
      <c r="BF67" s="374"/>
      <c r="BG67" s="372">
        <v>0.44059999999999999</v>
      </c>
      <c r="BH67" s="373"/>
      <c r="BI67" s="348" t="s">
        <v>430</v>
      </c>
      <c r="BJ67" s="348">
        <v>10.7371</v>
      </c>
      <c r="BK67" s="348">
        <v>89.4816</v>
      </c>
      <c r="BL67" s="348">
        <v>-0.21870000000000001</v>
      </c>
      <c r="BM67" s="373"/>
      <c r="BN67" s="372" t="s">
        <v>4665</v>
      </c>
      <c r="BO67" s="372" t="s">
        <v>4666</v>
      </c>
      <c r="BP67" s="372" t="s">
        <v>4667</v>
      </c>
      <c r="BQ67" s="372" t="s">
        <v>4668</v>
      </c>
      <c r="BR67" s="372" t="s">
        <v>4669</v>
      </c>
      <c r="BS67" s="373"/>
      <c r="BT67" s="354" t="s">
        <v>554</v>
      </c>
    </row>
    <row r="68" spans="1:72" s="428" customFormat="1" x14ac:dyDescent="0.25">
      <c r="A68" s="345" t="s">
        <v>4670</v>
      </c>
      <c r="B68" s="373"/>
      <c r="C68" s="719">
        <v>43714</v>
      </c>
      <c r="D68" s="373"/>
      <c r="E68" s="346">
        <v>676.83</v>
      </c>
      <c r="F68" s="373"/>
      <c r="G68" s="347">
        <v>20.380700000000001</v>
      </c>
      <c r="H68" s="374"/>
      <c r="I68" s="348">
        <v>-0.30570000000000003</v>
      </c>
      <c r="J68" s="348">
        <v>0.56000000000000005</v>
      </c>
      <c r="K68" s="348">
        <v>0.71509999999999996</v>
      </c>
      <c r="L68" s="348">
        <v>2.8616999999999999</v>
      </c>
      <c r="M68" s="348">
        <v>-4.2778</v>
      </c>
      <c r="N68" s="350">
        <v>0.42180000000000001</v>
      </c>
      <c r="O68" s="348">
        <v>4.5838999999999999</v>
      </c>
      <c r="P68" s="348">
        <v>8.4517000000000007</v>
      </c>
      <c r="Q68" s="348">
        <v>9.7490000000000006</v>
      </c>
      <c r="R68" s="348" t="s">
        <v>430</v>
      </c>
      <c r="S68" s="348">
        <v>2.5999999999999999E-2</v>
      </c>
      <c r="T68" s="348">
        <v>14.6768</v>
      </c>
      <c r="U68" s="348">
        <v>-3.4944999999999999</v>
      </c>
      <c r="V68" s="348">
        <v>4.9637000000000002</v>
      </c>
      <c r="W68" s="348">
        <v>2.5999999999999999E-2</v>
      </c>
      <c r="X68" s="348">
        <v>10.931800000000001</v>
      </c>
      <c r="Y68" s="374"/>
      <c r="Z68" s="346">
        <v>164</v>
      </c>
      <c r="AA68" s="346">
        <v>148</v>
      </c>
      <c r="AB68" s="346">
        <v>114</v>
      </c>
      <c r="AC68" s="346">
        <v>124</v>
      </c>
      <c r="AD68" s="346">
        <v>175</v>
      </c>
      <c r="AE68" s="346">
        <v>93</v>
      </c>
      <c r="AF68" s="346">
        <v>14</v>
      </c>
      <c r="AG68" s="346">
        <v>70</v>
      </c>
      <c r="AH68" s="346">
        <v>22</v>
      </c>
      <c r="AI68" s="346" t="s">
        <v>430</v>
      </c>
      <c r="AJ68" s="346">
        <v>207</v>
      </c>
      <c r="AK68" s="346">
        <v>110</v>
      </c>
      <c r="AL68" s="346">
        <v>157</v>
      </c>
      <c r="AM68" s="346">
        <v>95</v>
      </c>
      <c r="AN68" s="346">
        <v>207</v>
      </c>
      <c r="AO68" s="373"/>
      <c r="AP68" s="348" t="s">
        <v>430</v>
      </c>
      <c r="AQ68" s="348" t="s">
        <v>430</v>
      </c>
      <c r="AR68" s="348">
        <v>9.23</v>
      </c>
      <c r="AS68" s="348">
        <v>7.26</v>
      </c>
      <c r="AT68" s="348">
        <v>1.61</v>
      </c>
      <c r="AU68" s="351"/>
      <c r="AV68" s="346" t="s">
        <v>430</v>
      </c>
      <c r="AW68" s="346" t="s">
        <v>430</v>
      </c>
      <c r="AX68" s="346">
        <v>21</v>
      </c>
      <c r="AY68" s="346">
        <v>45</v>
      </c>
      <c r="AZ68" s="346">
        <v>121</v>
      </c>
      <c r="BA68" s="374"/>
      <c r="BB68" s="348">
        <v>15.049590058268601</v>
      </c>
      <c r="BC68" s="348">
        <v>0.99746086119000799</v>
      </c>
      <c r="BD68" s="348">
        <v>2.3440242202169701E-2</v>
      </c>
      <c r="BE68" s="375">
        <v>-8.4495505746204694E-2</v>
      </c>
      <c r="BF68" s="374"/>
      <c r="BG68" s="372">
        <v>0.79339999999999999</v>
      </c>
      <c r="BH68" s="373"/>
      <c r="BI68" s="348">
        <v>75.377200000000002</v>
      </c>
      <c r="BJ68" s="348">
        <v>24.0809</v>
      </c>
      <c r="BK68" s="348" t="s">
        <v>430</v>
      </c>
      <c r="BL68" s="348">
        <v>0.54190000000000005</v>
      </c>
      <c r="BM68" s="373"/>
      <c r="BN68" s="372" t="s">
        <v>4671</v>
      </c>
      <c r="BO68" s="372" t="s">
        <v>4672</v>
      </c>
      <c r="BP68" s="372" t="s">
        <v>430</v>
      </c>
      <c r="BQ68" s="372" t="s">
        <v>430</v>
      </c>
      <c r="BR68" s="372" t="s">
        <v>430</v>
      </c>
      <c r="BS68" s="373"/>
      <c r="BT68" s="354" t="s">
        <v>547</v>
      </c>
    </row>
    <row r="69" spans="1:72" s="428" customFormat="1" x14ac:dyDescent="0.25">
      <c r="A69" s="345" t="s">
        <v>4673</v>
      </c>
      <c r="B69" s="373"/>
      <c r="C69" s="719">
        <v>45037</v>
      </c>
      <c r="D69" s="373"/>
      <c r="E69" s="346">
        <v>678.04600000000005</v>
      </c>
      <c r="F69" s="373"/>
      <c r="G69" s="347">
        <v>19.328800000000001</v>
      </c>
      <c r="H69" s="374"/>
      <c r="I69" s="348">
        <v>-0.40450000000000003</v>
      </c>
      <c r="J69" s="348">
        <v>0.89149999999999996</v>
      </c>
      <c r="K69" s="348">
        <v>1.7032</v>
      </c>
      <c r="L69" s="348">
        <v>5.8259999999999996</v>
      </c>
      <c r="M69" s="348">
        <v>4.7961</v>
      </c>
      <c r="N69" s="350">
        <v>4.5145</v>
      </c>
      <c r="O69" s="348">
        <v>3.2837000000000001</v>
      </c>
      <c r="P69" s="348">
        <v>18.4129</v>
      </c>
      <c r="Q69" s="348" t="s">
        <v>430</v>
      </c>
      <c r="R69" s="348" t="s">
        <v>430</v>
      </c>
      <c r="S69" s="348">
        <v>1.2477</v>
      </c>
      <c r="T69" s="348">
        <v>18.5307</v>
      </c>
      <c r="U69" s="348">
        <v>3.3410000000000002</v>
      </c>
      <c r="V69" s="348">
        <v>9.2850000000000001</v>
      </c>
      <c r="W69" s="348">
        <v>1.2477</v>
      </c>
      <c r="X69" s="348">
        <v>22.5687</v>
      </c>
      <c r="Y69" s="374"/>
      <c r="Z69" s="346">
        <v>194</v>
      </c>
      <c r="AA69" s="346">
        <v>77</v>
      </c>
      <c r="AB69" s="346">
        <v>50</v>
      </c>
      <c r="AC69" s="346">
        <v>45</v>
      </c>
      <c r="AD69" s="346">
        <v>49</v>
      </c>
      <c r="AE69" s="346">
        <v>42</v>
      </c>
      <c r="AF69" s="346">
        <v>23</v>
      </c>
      <c r="AG69" s="346">
        <v>18</v>
      </c>
      <c r="AH69" s="346" t="s">
        <v>430</v>
      </c>
      <c r="AI69" s="346" t="s">
        <v>430</v>
      </c>
      <c r="AJ69" s="346">
        <v>81</v>
      </c>
      <c r="AK69" s="346">
        <v>64</v>
      </c>
      <c r="AL69" s="346">
        <v>64</v>
      </c>
      <c r="AM69" s="346">
        <v>30</v>
      </c>
      <c r="AN69" s="346">
        <v>81</v>
      </c>
      <c r="AO69" s="373"/>
      <c r="AP69" s="348" t="s">
        <v>430</v>
      </c>
      <c r="AQ69" s="348" t="s">
        <v>430</v>
      </c>
      <c r="AR69" s="348" t="s">
        <v>430</v>
      </c>
      <c r="AS69" s="348">
        <v>10.72</v>
      </c>
      <c r="AT69" s="348">
        <v>11.34</v>
      </c>
      <c r="AU69" s="351"/>
      <c r="AV69" s="346" t="s">
        <v>430</v>
      </c>
      <c r="AW69" s="346" t="s">
        <v>430</v>
      </c>
      <c r="AX69" s="346" t="s">
        <v>430</v>
      </c>
      <c r="AY69" s="346">
        <v>18</v>
      </c>
      <c r="AZ69" s="346">
        <v>37</v>
      </c>
      <c r="BA69" s="374"/>
      <c r="BB69" s="348">
        <v>17.4748027985043</v>
      </c>
      <c r="BC69" s="348">
        <v>0.99530166779415696</v>
      </c>
      <c r="BD69" s="348">
        <v>6.5691221768713198E-2</v>
      </c>
      <c r="BE69" s="375">
        <v>-9.0246074457426495E-2</v>
      </c>
      <c r="BF69" s="374"/>
      <c r="BG69" s="372">
        <v>9.3899999999999997E-2</v>
      </c>
      <c r="BH69" s="373"/>
      <c r="BI69" s="348">
        <v>4.0814199999999996</v>
      </c>
      <c r="BJ69" s="348">
        <v>92.283799999999999</v>
      </c>
      <c r="BK69" s="348">
        <v>3.6652800000000001</v>
      </c>
      <c r="BL69" s="348">
        <v>-3.0499999999999999E-2</v>
      </c>
      <c r="BM69" s="373"/>
      <c r="BN69" s="372" t="s">
        <v>4507</v>
      </c>
      <c r="BO69" s="372" t="s">
        <v>934</v>
      </c>
      <c r="BP69" s="372" t="s">
        <v>4508</v>
      </c>
      <c r="BQ69" s="372" t="s">
        <v>4509</v>
      </c>
      <c r="BR69" s="372" t="s">
        <v>4510</v>
      </c>
      <c r="BS69" s="373"/>
      <c r="BT69" s="354" t="s">
        <v>554</v>
      </c>
    </row>
    <row r="70" spans="1:72" s="428" customFormat="1" x14ac:dyDescent="0.25">
      <c r="A70" s="345" t="s">
        <v>4674</v>
      </c>
      <c r="B70" s="373"/>
      <c r="C70" s="719">
        <v>44596</v>
      </c>
      <c r="D70" s="373"/>
      <c r="E70" s="346">
        <v>645.02</v>
      </c>
      <c r="F70" s="373"/>
      <c r="G70" s="347">
        <v>14.69</v>
      </c>
      <c r="H70" s="374"/>
      <c r="I70" s="348">
        <v>-0.30740000000000001</v>
      </c>
      <c r="J70" s="348">
        <v>0.56130000000000002</v>
      </c>
      <c r="K70" s="348">
        <v>0.71030000000000004</v>
      </c>
      <c r="L70" s="348">
        <v>2.8458999999999999</v>
      </c>
      <c r="M70" s="348">
        <v>-4.3014999999999999</v>
      </c>
      <c r="N70" s="350">
        <v>0.38540000000000002</v>
      </c>
      <c r="O70" s="348">
        <v>4.5523999999999996</v>
      </c>
      <c r="P70" s="348">
        <v>8.4245000000000001</v>
      </c>
      <c r="Q70" s="348" t="s">
        <v>430</v>
      </c>
      <c r="R70" s="348" t="s">
        <v>430</v>
      </c>
      <c r="S70" s="348">
        <v>2.4500000000000001E-2</v>
      </c>
      <c r="T70" s="348">
        <v>14.6966</v>
      </c>
      <c r="U70" s="348">
        <v>-3.5165000000000002</v>
      </c>
      <c r="V70" s="348">
        <v>4.9413</v>
      </c>
      <c r="W70" s="348">
        <v>2.4500000000000001E-2</v>
      </c>
      <c r="X70" s="348">
        <v>9.0340000000000007</v>
      </c>
      <c r="Y70" s="374"/>
      <c r="Z70" s="346">
        <v>168</v>
      </c>
      <c r="AA70" s="346">
        <v>145</v>
      </c>
      <c r="AB70" s="346">
        <v>115</v>
      </c>
      <c r="AC70" s="346">
        <v>125</v>
      </c>
      <c r="AD70" s="346">
        <v>177</v>
      </c>
      <c r="AE70" s="346">
        <v>96</v>
      </c>
      <c r="AF70" s="346">
        <v>16</v>
      </c>
      <c r="AG70" s="346">
        <v>71</v>
      </c>
      <c r="AH70" s="346" t="s">
        <v>430</v>
      </c>
      <c r="AI70" s="346" t="s">
        <v>430</v>
      </c>
      <c r="AJ70" s="346">
        <v>208</v>
      </c>
      <c r="AK70" s="346">
        <v>108</v>
      </c>
      <c r="AL70" s="346">
        <v>158</v>
      </c>
      <c r="AM70" s="346">
        <v>97</v>
      </c>
      <c r="AN70" s="346">
        <v>208</v>
      </c>
      <c r="AO70" s="373"/>
      <c r="AP70" s="348" t="s">
        <v>430</v>
      </c>
      <c r="AQ70" s="348" t="s">
        <v>430</v>
      </c>
      <c r="AR70" s="348" t="s">
        <v>430</v>
      </c>
      <c r="AS70" s="348">
        <v>7.25</v>
      </c>
      <c r="AT70" s="348">
        <v>1.56</v>
      </c>
      <c r="AU70" s="351"/>
      <c r="AV70" s="346" t="s">
        <v>430</v>
      </c>
      <c r="AW70" s="346" t="s">
        <v>430</v>
      </c>
      <c r="AX70" s="346" t="s">
        <v>430</v>
      </c>
      <c r="AY70" s="346">
        <v>46</v>
      </c>
      <c r="AZ70" s="346">
        <v>125</v>
      </c>
      <c r="BA70" s="374"/>
      <c r="BB70" s="348">
        <v>15.0876286817831</v>
      </c>
      <c r="BC70" s="348">
        <v>0.99996832191347895</v>
      </c>
      <c r="BD70" s="348">
        <v>2.31777623715273E-2</v>
      </c>
      <c r="BE70" s="375">
        <v>-8.8663276600628393E-2</v>
      </c>
      <c r="BF70" s="374"/>
      <c r="BG70" s="372">
        <v>7.9100000000000004E-2</v>
      </c>
      <c r="BH70" s="373"/>
      <c r="BI70" s="348">
        <v>75.539500000000004</v>
      </c>
      <c r="BJ70" s="348">
        <v>24.125699999999998</v>
      </c>
      <c r="BK70" s="348" t="s">
        <v>430</v>
      </c>
      <c r="BL70" s="348">
        <v>0.33479999999999999</v>
      </c>
      <c r="BM70" s="373"/>
      <c r="BN70" s="372" t="s">
        <v>4675</v>
      </c>
      <c r="BO70" s="372" t="s">
        <v>4676</v>
      </c>
      <c r="BP70" s="372" t="s">
        <v>430</v>
      </c>
      <c r="BQ70" s="372" t="s">
        <v>430</v>
      </c>
      <c r="BR70" s="372" t="s">
        <v>430</v>
      </c>
      <c r="BS70" s="373"/>
      <c r="BT70" s="354" t="s">
        <v>554</v>
      </c>
    </row>
    <row r="71" spans="1:72" s="428" customFormat="1" x14ac:dyDescent="0.25">
      <c r="A71" s="345" t="s">
        <v>4677</v>
      </c>
      <c r="B71" s="373"/>
      <c r="C71" s="719">
        <v>45350</v>
      </c>
      <c r="D71" s="373"/>
      <c r="E71" s="346">
        <v>612.66600000000005</v>
      </c>
      <c r="F71" s="373"/>
      <c r="G71" s="347">
        <v>10.114800000000001</v>
      </c>
      <c r="H71" s="374"/>
      <c r="I71" s="348">
        <v>-0.30059999999999998</v>
      </c>
      <c r="J71" s="348">
        <v>0.93400000000000005</v>
      </c>
      <c r="K71" s="348">
        <v>-1.6700999999999999</v>
      </c>
      <c r="L71" s="348">
        <v>4.0000000000000001E-3</v>
      </c>
      <c r="M71" s="348">
        <v>-1.8543000000000001</v>
      </c>
      <c r="N71" s="350">
        <v>-2.4337</v>
      </c>
      <c r="O71" s="348">
        <v>-8.8484999999999996</v>
      </c>
      <c r="P71" s="348" t="s">
        <v>430</v>
      </c>
      <c r="Q71" s="348" t="s">
        <v>430</v>
      </c>
      <c r="R71" s="348" t="s">
        <v>430</v>
      </c>
      <c r="S71" s="348">
        <v>-1.0797000000000001</v>
      </c>
      <c r="T71" s="348">
        <v>12.7387</v>
      </c>
      <c r="U71" s="348">
        <v>-2.1524000000000001</v>
      </c>
      <c r="V71" s="348">
        <v>1.7483</v>
      </c>
      <c r="W71" s="348">
        <v>-1.0797000000000001</v>
      </c>
      <c r="X71" s="348">
        <v>0.48060000000000003</v>
      </c>
      <c r="Y71" s="374"/>
      <c r="Z71" s="346">
        <v>154</v>
      </c>
      <c r="AA71" s="346">
        <v>65</v>
      </c>
      <c r="AB71" s="346">
        <v>227</v>
      </c>
      <c r="AC71" s="346">
        <v>181</v>
      </c>
      <c r="AD71" s="346">
        <v>146</v>
      </c>
      <c r="AE71" s="346">
        <v>143</v>
      </c>
      <c r="AF71" s="346">
        <v>124</v>
      </c>
      <c r="AG71" s="346" t="s">
        <v>430</v>
      </c>
      <c r="AH71" s="346" t="s">
        <v>430</v>
      </c>
      <c r="AI71" s="346" t="s">
        <v>430</v>
      </c>
      <c r="AJ71" s="346">
        <v>240</v>
      </c>
      <c r="AK71" s="346">
        <v>145</v>
      </c>
      <c r="AL71" s="346">
        <v>134</v>
      </c>
      <c r="AM71" s="346">
        <v>144</v>
      </c>
      <c r="AN71" s="346">
        <v>240</v>
      </c>
      <c r="AO71" s="373"/>
      <c r="AP71" s="348" t="s">
        <v>430</v>
      </c>
      <c r="AQ71" s="348" t="s">
        <v>430</v>
      </c>
      <c r="AR71" s="348" t="s">
        <v>430</v>
      </c>
      <c r="AS71" s="348" t="s">
        <v>430</v>
      </c>
      <c r="AT71" s="348">
        <v>-2.3199999999999998</v>
      </c>
      <c r="AU71" s="351"/>
      <c r="AV71" s="346" t="s">
        <v>430</v>
      </c>
      <c r="AW71" s="346" t="s">
        <v>430</v>
      </c>
      <c r="AX71" s="346" t="s">
        <v>430</v>
      </c>
      <c r="AY71" s="346" t="s">
        <v>430</v>
      </c>
      <c r="AZ71" s="346">
        <v>153</v>
      </c>
      <c r="BA71" s="374"/>
      <c r="BB71" s="348">
        <v>20.500692180092301</v>
      </c>
      <c r="BC71" s="348">
        <v>1.0008172996387299</v>
      </c>
      <c r="BD71" s="348">
        <v>-9.9874312812619701E-3</v>
      </c>
      <c r="BE71" s="375">
        <v>-0.10591183184909</v>
      </c>
      <c r="BF71" s="374"/>
      <c r="BG71" s="372">
        <v>0.25430000000000003</v>
      </c>
      <c r="BH71" s="373"/>
      <c r="BI71" s="348">
        <v>54.8842</v>
      </c>
      <c r="BJ71" s="348">
        <v>44.9985</v>
      </c>
      <c r="BK71" s="348" t="s">
        <v>430</v>
      </c>
      <c r="BL71" s="348">
        <v>0.1173</v>
      </c>
      <c r="BM71" s="373"/>
      <c r="BN71" s="372" t="s">
        <v>4678</v>
      </c>
      <c r="BO71" s="372" t="s">
        <v>4478</v>
      </c>
      <c r="BP71" s="372" t="s">
        <v>4479</v>
      </c>
      <c r="BQ71" s="372" t="s">
        <v>4480</v>
      </c>
      <c r="BR71" s="372" t="s">
        <v>4679</v>
      </c>
      <c r="BS71" s="373"/>
      <c r="BT71" s="354" t="s">
        <v>554</v>
      </c>
    </row>
    <row r="72" spans="1:72" s="428" customFormat="1" x14ac:dyDescent="0.25">
      <c r="A72" s="345" t="s">
        <v>4680</v>
      </c>
      <c r="B72" s="373"/>
      <c r="C72" s="719">
        <v>45642</v>
      </c>
      <c r="D72" s="373"/>
      <c r="E72" s="346">
        <v>630.07000000000005</v>
      </c>
      <c r="F72" s="373"/>
      <c r="G72" s="347">
        <v>12.6982</v>
      </c>
      <c r="H72" s="374"/>
      <c r="I72" s="348">
        <v>-2.3988999999999998</v>
      </c>
      <c r="J72" s="348">
        <v>-1.3318000000000001</v>
      </c>
      <c r="K72" s="348">
        <v>-2.3214999999999999</v>
      </c>
      <c r="L72" s="348">
        <v>4.5359999999999996</v>
      </c>
      <c r="M72" s="348">
        <v>12.2096</v>
      </c>
      <c r="N72" s="350">
        <v>15.652699999999999</v>
      </c>
      <c r="O72" s="348" t="s">
        <v>430</v>
      </c>
      <c r="P72" s="348" t="s">
        <v>430</v>
      </c>
      <c r="Q72" s="348" t="s">
        <v>430</v>
      </c>
      <c r="R72" s="348" t="s">
        <v>430</v>
      </c>
      <c r="S72" s="348">
        <v>-0.90910000000000002</v>
      </c>
      <c r="T72" s="348">
        <v>26.771599999999999</v>
      </c>
      <c r="U72" s="348">
        <v>15.681100000000001</v>
      </c>
      <c r="V72" s="348">
        <v>29.7761</v>
      </c>
      <c r="W72" s="348">
        <v>-0.90910000000000002</v>
      </c>
      <c r="X72" s="348">
        <v>16.3123</v>
      </c>
      <c r="Y72" s="374"/>
      <c r="Z72" s="346">
        <v>231</v>
      </c>
      <c r="AA72" s="346">
        <v>249</v>
      </c>
      <c r="AB72" s="346">
        <v>238</v>
      </c>
      <c r="AC72" s="346">
        <v>62</v>
      </c>
      <c r="AD72" s="346">
        <v>15</v>
      </c>
      <c r="AE72" s="346">
        <v>5</v>
      </c>
      <c r="AF72" s="346" t="s">
        <v>430</v>
      </c>
      <c r="AG72" s="346" t="s">
        <v>430</v>
      </c>
      <c r="AH72" s="346" t="s">
        <v>430</v>
      </c>
      <c r="AI72" s="346" t="s">
        <v>430</v>
      </c>
      <c r="AJ72" s="346">
        <v>235</v>
      </c>
      <c r="AK72" s="346">
        <v>10</v>
      </c>
      <c r="AL72" s="346">
        <v>7</v>
      </c>
      <c r="AM72" s="346">
        <v>1</v>
      </c>
      <c r="AN72" s="346">
        <v>235</v>
      </c>
      <c r="AO72" s="373"/>
      <c r="AP72" s="348" t="s">
        <v>430</v>
      </c>
      <c r="AQ72" s="348" t="s">
        <v>430</v>
      </c>
      <c r="AR72" s="348" t="s">
        <v>430</v>
      </c>
      <c r="AS72" s="348" t="s">
        <v>430</v>
      </c>
      <c r="AT72" s="348">
        <v>26.57</v>
      </c>
      <c r="AU72" s="351"/>
      <c r="AV72" s="346" t="s">
        <v>430</v>
      </c>
      <c r="AW72" s="346" t="s">
        <v>430</v>
      </c>
      <c r="AX72" s="346" t="s">
        <v>430</v>
      </c>
      <c r="AY72" s="346" t="s">
        <v>430</v>
      </c>
      <c r="AZ72" s="346">
        <v>10</v>
      </c>
      <c r="BA72" s="374"/>
      <c r="BB72" s="348">
        <v>32.658364020909197</v>
      </c>
      <c r="BC72" s="348">
        <v>0.99701929960856295</v>
      </c>
      <c r="BD72" s="348">
        <v>3.7335355748340598E-2</v>
      </c>
      <c r="BE72" s="375">
        <v>-9.7645883504342598E-2</v>
      </c>
      <c r="BF72" s="374"/>
      <c r="BG72" s="372">
        <v>0.1191</v>
      </c>
      <c r="BH72" s="373"/>
      <c r="BI72" s="348">
        <v>16.066400000000002</v>
      </c>
      <c r="BJ72" s="348">
        <v>54.574800000000003</v>
      </c>
      <c r="BK72" s="348">
        <v>29.597300000000001</v>
      </c>
      <c r="BL72" s="348">
        <v>-0.23849999999999999</v>
      </c>
      <c r="BM72" s="373"/>
      <c r="BN72" s="372" t="s">
        <v>4681</v>
      </c>
      <c r="BO72" s="372" t="s">
        <v>4682</v>
      </c>
      <c r="BP72" s="372" t="s">
        <v>430</v>
      </c>
      <c r="BQ72" s="372" t="s">
        <v>430</v>
      </c>
      <c r="BR72" s="372" t="s">
        <v>430</v>
      </c>
      <c r="BS72" s="373"/>
      <c r="BT72" s="354" t="s">
        <v>547</v>
      </c>
    </row>
    <row r="73" spans="1:72" s="428" customFormat="1" x14ac:dyDescent="0.25">
      <c r="A73" s="345" t="s">
        <v>4683</v>
      </c>
      <c r="B73" s="373"/>
      <c r="C73" s="719">
        <v>45596</v>
      </c>
      <c r="D73" s="373"/>
      <c r="E73" s="346">
        <v>600.07100000000003</v>
      </c>
      <c r="F73" s="373"/>
      <c r="G73" s="347">
        <v>8.9374000000000002</v>
      </c>
      <c r="H73" s="374"/>
      <c r="I73" s="348">
        <v>-0.59060000000000001</v>
      </c>
      <c r="J73" s="348">
        <v>0.64070000000000005</v>
      </c>
      <c r="K73" s="348">
        <v>-3.3209</v>
      </c>
      <c r="L73" s="348">
        <v>-0.47549999999999998</v>
      </c>
      <c r="M73" s="348">
        <v>6.7199999999999996E-2</v>
      </c>
      <c r="N73" s="350">
        <v>-4.8209999999999997</v>
      </c>
      <c r="O73" s="348" t="s">
        <v>430</v>
      </c>
      <c r="P73" s="348" t="s">
        <v>430</v>
      </c>
      <c r="Q73" s="348" t="s">
        <v>430</v>
      </c>
      <c r="R73" s="348" t="s">
        <v>430</v>
      </c>
      <c r="S73" s="348">
        <v>-0.85860000000000003</v>
      </c>
      <c r="T73" s="348">
        <v>12.7378</v>
      </c>
      <c r="U73" s="348">
        <v>-0.2823</v>
      </c>
      <c r="V73" s="348">
        <v>1.1121000000000001</v>
      </c>
      <c r="W73" s="348">
        <v>-0.85860000000000003</v>
      </c>
      <c r="X73" s="348">
        <v>-6.3697999999999997</v>
      </c>
      <c r="Y73" s="374"/>
      <c r="Z73" s="346">
        <v>217</v>
      </c>
      <c r="AA73" s="346">
        <v>122</v>
      </c>
      <c r="AB73" s="346">
        <v>250</v>
      </c>
      <c r="AC73" s="346">
        <v>211</v>
      </c>
      <c r="AD73" s="346">
        <v>114</v>
      </c>
      <c r="AE73" s="346">
        <v>183</v>
      </c>
      <c r="AF73" s="346" t="s">
        <v>430</v>
      </c>
      <c r="AG73" s="346" t="s">
        <v>430</v>
      </c>
      <c r="AH73" s="346" t="s">
        <v>430</v>
      </c>
      <c r="AI73" s="346" t="s">
        <v>430</v>
      </c>
      <c r="AJ73" s="346">
        <v>233</v>
      </c>
      <c r="AK73" s="346">
        <v>146</v>
      </c>
      <c r="AL73" s="346">
        <v>110</v>
      </c>
      <c r="AM73" s="346">
        <v>152</v>
      </c>
      <c r="AN73" s="346">
        <v>233</v>
      </c>
      <c r="AO73" s="373"/>
      <c r="AP73" s="348" t="s">
        <v>430</v>
      </c>
      <c r="AQ73" s="348" t="s">
        <v>430</v>
      </c>
      <c r="AR73" s="348" t="s">
        <v>430</v>
      </c>
      <c r="AS73" s="348" t="s">
        <v>430</v>
      </c>
      <c r="AT73" s="348">
        <v>-1.86</v>
      </c>
      <c r="AU73" s="351"/>
      <c r="AV73" s="346" t="s">
        <v>430</v>
      </c>
      <c r="AW73" s="346" t="s">
        <v>430</v>
      </c>
      <c r="AX73" s="346" t="s">
        <v>430</v>
      </c>
      <c r="AY73" s="346" t="s">
        <v>430</v>
      </c>
      <c r="AZ73" s="346">
        <v>147</v>
      </c>
      <c r="BA73" s="374"/>
      <c r="BB73" s="348">
        <v>22.6521593863554</v>
      </c>
      <c r="BC73" s="348">
        <v>0.99861240834541298</v>
      </c>
      <c r="BD73" s="348">
        <v>-2.8279432037565898E-2</v>
      </c>
      <c r="BE73" s="375">
        <v>-0.12664968326109299</v>
      </c>
      <c r="BF73" s="374"/>
      <c r="BG73" s="372">
        <v>0.3014</v>
      </c>
      <c r="BH73" s="373"/>
      <c r="BI73" s="348">
        <v>43.674300000000002</v>
      </c>
      <c r="BJ73" s="348">
        <v>32.392200000000003</v>
      </c>
      <c r="BK73" s="348">
        <v>23.465499999999999</v>
      </c>
      <c r="BL73" s="348">
        <v>0.46800000000000003</v>
      </c>
      <c r="BM73" s="373"/>
      <c r="BN73" s="372" t="s">
        <v>4684</v>
      </c>
      <c r="BO73" s="372" t="s">
        <v>4685</v>
      </c>
      <c r="BP73" s="372" t="s">
        <v>4686</v>
      </c>
      <c r="BQ73" s="372" t="s">
        <v>4687</v>
      </c>
      <c r="BR73" s="372" t="s">
        <v>4688</v>
      </c>
      <c r="BS73" s="373"/>
      <c r="BT73" s="354" t="s">
        <v>4689</v>
      </c>
    </row>
    <row r="74" spans="1:72" s="428" customFormat="1" x14ac:dyDescent="0.25">
      <c r="A74" s="345" t="s">
        <v>4690</v>
      </c>
      <c r="B74" s="373"/>
      <c r="C74" s="719">
        <v>45239</v>
      </c>
      <c r="D74" s="373"/>
      <c r="E74" s="346">
        <v>584.78399999999999</v>
      </c>
      <c r="F74" s="373"/>
      <c r="G74" s="347">
        <v>13.950900000000001</v>
      </c>
      <c r="H74" s="374"/>
      <c r="I74" s="348">
        <v>-0.61760000000000004</v>
      </c>
      <c r="J74" s="348">
        <v>0.91579999999999995</v>
      </c>
      <c r="K74" s="348">
        <v>1.3556999999999999</v>
      </c>
      <c r="L74" s="348">
        <v>6.7366000000000001</v>
      </c>
      <c r="M74" s="348">
        <v>7.8064</v>
      </c>
      <c r="N74" s="350">
        <v>0.46229999999999999</v>
      </c>
      <c r="O74" s="348">
        <v>-5.9996999999999998</v>
      </c>
      <c r="P74" s="348" t="s">
        <v>430</v>
      </c>
      <c r="Q74" s="348" t="s">
        <v>430</v>
      </c>
      <c r="R74" s="348" t="s">
        <v>430</v>
      </c>
      <c r="S74" s="348">
        <v>0.52890000000000004</v>
      </c>
      <c r="T74" s="348">
        <v>21.095300000000002</v>
      </c>
      <c r="U74" s="348">
        <v>6.7202999999999999</v>
      </c>
      <c r="V74" s="348">
        <v>9.7934000000000001</v>
      </c>
      <c r="W74" s="348">
        <v>0.52890000000000004</v>
      </c>
      <c r="X74" s="348">
        <v>13.2027</v>
      </c>
      <c r="Y74" s="374"/>
      <c r="Z74" s="346">
        <v>219</v>
      </c>
      <c r="AA74" s="346">
        <v>74</v>
      </c>
      <c r="AB74" s="346">
        <v>76</v>
      </c>
      <c r="AC74" s="346">
        <v>38</v>
      </c>
      <c r="AD74" s="346">
        <v>29</v>
      </c>
      <c r="AE74" s="346">
        <v>91</v>
      </c>
      <c r="AF74" s="346">
        <v>119</v>
      </c>
      <c r="AG74" s="346" t="s">
        <v>430</v>
      </c>
      <c r="AH74" s="346" t="s">
        <v>430</v>
      </c>
      <c r="AI74" s="346" t="s">
        <v>430</v>
      </c>
      <c r="AJ74" s="346">
        <v>173</v>
      </c>
      <c r="AK74" s="346">
        <v>32</v>
      </c>
      <c r="AL74" s="346">
        <v>30</v>
      </c>
      <c r="AM74" s="346">
        <v>23</v>
      </c>
      <c r="AN74" s="346">
        <v>173</v>
      </c>
      <c r="AO74" s="373"/>
      <c r="AP74" s="348" t="s">
        <v>430</v>
      </c>
      <c r="AQ74" s="348" t="s">
        <v>430</v>
      </c>
      <c r="AR74" s="348" t="s">
        <v>430</v>
      </c>
      <c r="AS74" s="348" t="s">
        <v>430</v>
      </c>
      <c r="AT74" s="348">
        <v>12.08</v>
      </c>
      <c r="AU74" s="351"/>
      <c r="AV74" s="346" t="s">
        <v>430</v>
      </c>
      <c r="AW74" s="346" t="s">
        <v>430</v>
      </c>
      <c r="AX74" s="346" t="s">
        <v>430</v>
      </c>
      <c r="AY74" s="346" t="s">
        <v>430</v>
      </c>
      <c r="AZ74" s="346">
        <v>34</v>
      </c>
      <c r="BA74" s="374"/>
      <c r="BB74" s="348">
        <v>23.036098940208898</v>
      </c>
      <c r="BC74" s="348">
        <v>0.99152823367120801</v>
      </c>
      <c r="BD74" s="348">
        <v>3.01385506496335E-2</v>
      </c>
      <c r="BE74" s="375">
        <v>-0.17459577995290201</v>
      </c>
      <c r="BF74" s="374"/>
      <c r="BG74" s="372">
        <v>0.55830000000000002</v>
      </c>
      <c r="BH74" s="373"/>
      <c r="BI74" s="348">
        <v>25.884799999999998</v>
      </c>
      <c r="BJ74" s="348">
        <v>48.654800000000002</v>
      </c>
      <c r="BK74" s="348">
        <v>25.321899999999999</v>
      </c>
      <c r="BL74" s="348">
        <v>0.13850000000000001</v>
      </c>
      <c r="BM74" s="373"/>
      <c r="BN74" s="372" t="s">
        <v>4691</v>
      </c>
      <c r="BO74" s="372" t="s">
        <v>516</v>
      </c>
      <c r="BP74" s="372" t="s">
        <v>4692</v>
      </c>
      <c r="BQ74" s="372" t="s">
        <v>4693</v>
      </c>
      <c r="BR74" s="372" t="s">
        <v>4694</v>
      </c>
      <c r="BS74" s="373"/>
      <c r="BT74" s="354" t="s">
        <v>554</v>
      </c>
    </row>
    <row r="75" spans="1:72" s="428" customFormat="1" ht="11" x14ac:dyDescent="0.3">
      <c r="A75" s="841" t="s">
        <v>4695</v>
      </c>
      <c r="B75" s="842"/>
      <c r="C75" s="843">
        <v>45092</v>
      </c>
      <c r="D75" s="842"/>
      <c r="E75" s="844">
        <v>582.24</v>
      </c>
      <c r="F75" s="842"/>
      <c r="G75" s="845">
        <v>14.368</v>
      </c>
      <c r="H75" s="847"/>
      <c r="I75" s="846">
        <v>-0.30530000000000002</v>
      </c>
      <c r="J75" s="846">
        <v>0.93430000000000002</v>
      </c>
      <c r="K75" s="846">
        <v>-1.6227</v>
      </c>
      <c r="L75" s="846">
        <v>6.2700000000000006E-2</v>
      </c>
      <c r="M75" s="846">
        <v>-1.7237</v>
      </c>
      <c r="N75" s="848">
        <v>-2.2385999999999999</v>
      </c>
      <c r="O75" s="846">
        <v>-8.4720999999999993</v>
      </c>
      <c r="P75" s="846">
        <v>12.143700000000001</v>
      </c>
      <c r="Q75" s="846" t="s">
        <v>430</v>
      </c>
      <c r="R75" s="846" t="s">
        <v>430</v>
      </c>
      <c r="S75" s="846">
        <v>-1.0672999999999999</v>
      </c>
      <c r="T75" s="846">
        <v>12.831799999999999</v>
      </c>
      <c r="U75" s="846">
        <v>-2.0118999999999998</v>
      </c>
      <c r="V75" s="846">
        <v>1.9296</v>
      </c>
      <c r="W75" s="846">
        <v>-1.0672999999999999</v>
      </c>
      <c r="X75" s="846">
        <v>12.4542</v>
      </c>
      <c r="Y75" s="847"/>
      <c r="Z75" s="844">
        <v>163</v>
      </c>
      <c r="AA75" s="844">
        <v>64</v>
      </c>
      <c r="AB75" s="844">
        <v>225</v>
      </c>
      <c r="AC75" s="844">
        <v>179</v>
      </c>
      <c r="AD75" s="844">
        <v>144</v>
      </c>
      <c r="AE75" s="844">
        <v>139</v>
      </c>
      <c r="AF75" s="844">
        <v>123</v>
      </c>
      <c r="AG75" s="844">
        <v>53</v>
      </c>
      <c r="AH75" s="844" t="s">
        <v>430</v>
      </c>
      <c r="AI75" s="844" t="s">
        <v>430</v>
      </c>
      <c r="AJ75" s="844">
        <v>239</v>
      </c>
      <c r="AK75" s="844">
        <v>142</v>
      </c>
      <c r="AL75" s="844">
        <v>124</v>
      </c>
      <c r="AM75" s="844">
        <v>140</v>
      </c>
      <c r="AN75" s="844">
        <v>239</v>
      </c>
      <c r="AO75" s="842"/>
      <c r="AP75" s="846" t="s">
        <v>430</v>
      </c>
      <c r="AQ75" s="846" t="s">
        <v>430</v>
      </c>
      <c r="AR75" s="846" t="s">
        <v>430</v>
      </c>
      <c r="AS75" s="846">
        <v>1.01</v>
      </c>
      <c r="AT75" s="846">
        <v>-2.0699999999999998</v>
      </c>
      <c r="AU75" s="849"/>
      <c r="AV75" s="844" t="s">
        <v>430</v>
      </c>
      <c r="AW75" s="844" t="s">
        <v>430</v>
      </c>
      <c r="AX75" s="844" t="s">
        <v>430</v>
      </c>
      <c r="AY75" s="844">
        <v>91</v>
      </c>
      <c r="AZ75" s="844">
        <v>150</v>
      </c>
      <c r="BA75" s="847"/>
      <c r="BB75" s="846">
        <v>19.967374788185101</v>
      </c>
      <c r="BC75" s="846">
        <v>0.99235235537373201</v>
      </c>
      <c r="BD75" s="846">
        <v>3.3070872529761701E-2</v>
      </c>
      <c r="BE75" s="852">
        <v>-9.5754363640479401E-2</v>
      </c>
      <c r="BF75" s="847"/>
      <c r="BG75" s="855">
        <v>0.54330000000000001</v>
      </c>
      <c r="BH75" s="842"/>
      <c r="BI75" s="846">
        <v>54.922199999999997</v>
      </c>
      <c r="BJ75" s="846">
        <v>45.03</v>
      </c>
      <c r="BK75" s="846" t="s">
        <v>430</v>
      </c>
      <c r="BL75" s="846">
        <v>4.7800000000000002E-2</v>
      </c>
      <c r="BM75" s="842"/>
      <c r="BN75" s="855" t="s">
        <v>4696</v>
      </c>
      <c r="BO75" s="855" t="s">
        <v>4697</v>
      </c>
      <c r="BP75" s="855" t="s">
        <v>4698</v>
      </c>
      <c r="BQ75" s="855" t="s">
        <v>4480</v>
      </c>
      <c r="BR75" s="855" t="s">
        <v>4679</v>
      </c>
      <c r="BS75" s="842"/>
      <c r="BT75" s="856" t="s">
        <v>554</v>
      </c>
    </row>
    <row r="76" spans="1:72" s="428" customFormat="1" x14ac:dyDescent="0.25">
      <c r="A76" s="345" t="s">
        <v>4699</v>
      </c>
      <c r="B76" s="373"/>
      <c r="C76" s="719">
        <v>44778</v>
      </c>
      <c r="D76" s="373"/>
      <c r="E76" s="346">
        <v>558.83600000000001</v>
      </c>
      <c r="F76" s="373"/>
      <c r="G76" s="347">
        <v>16.210699999999999</v>
      </c>
      <c r="H76" s="374"/>
      <c r="I76" s="348">
        <v>-0.30199999999999999</v>
      </c>
      <c r="J76" s="348">
        <v>0.93020000000000003</v>
      </c>
      <c r="K76" s="348">
        <v>-1.6782999999999999</v>
      </c>
      <c r="L76" s="348">
        <v>-2.7099999999999999E-2</v>
      </c>
      <c r="M76" s="348">
        <v>-1.8615999999999999</v>
      </c>
      <c r="N76" s="350">
        <v>-2.5114000000000001</v>
      </c>
      <c r="O76" s="348">
        <v>-8.9428000000000001</v>
      </c>
      <c r="P76" s="348">
        <v>11.773899999999999</v>
      </c>
      <c r="Q76" s="348" t="s">
        <v>430</v>
      </c>
      <c r="R76" s="348" t="s">
        <v>430</v>
      </c>
      <c r="S76" s="348">
        <v>-1.0885</v>
      </c>
      <c r="T76" s="348">
        <v>12.7089</v>
      </c>
      <c r="U76" s="348">
        <v>-2.1606999999999998</v>
      </c>
      <c r="V76" s="348">
        <v>1.6893</v>
      </c>
      <c r="W76" s="348">
        <v>-1.0885</v>
      </c>
      <c r="X76" s="348">
        <v>13.016500000000001</v>
      </c>
      <c r="Y76" s="374"/>
      <c r="Z76" s="346">
        <v>157</v>
      </c>
      <c r="AA76" s="346">
        <v>68</v>
      </c>
      <c r="AB76" s="346">
        <v>228</v>
      </c>
      <c r="AC76" s="346">
        <v>187</v>
      </c>
      <c r="AD76" s="346">
        <v>147</v>
      </c>
      <c r="AE76" s="346">
        <v>145</v>
      </c>
      <c r="AF76" s="346">
        <v>125</v>
      </c>
      <c r="AG76" s="346">
        <v>55</v>
      </c>
      <c r="AH76" s="346" t="s">
        <v>430</v>
      </c>
      <c r="AI76" s="346" t="s">
        <v>430</v>
      </c>
      <c r="AJ76" s="346">
        <v>244</v>
      </c>
      <c r="AK76" s="346">
        <v>147</v>
      </c>
      <c r="AL76" s="346">
        <v>135</v>
      </c>
      <c r="AM76" s="346">
        <v>147</v>
      </c>
      <c r="AN76" s="346">
        <v>244</v>
      </c>
      <c r="AO76" s="373"/>
      <c r="AP76" s="348" t="s">
        <v>430</v>
      </c>
      <c r="AQ76" s="348" t="s">
        <v>430</v>
      </c>
      <c r="AR76" s="348" t="s">
        <v>430</v>
      </c>
      <c r="AS76" s="348">
        <v>0.5</v>
      </c>
      <c r="AT76" s="348">
        <v>-2.38</v>
      </c>
      <c r="AU76" s="351"/>
      <c r="AV76" s="346" t="s">
        <v>430</v>
      </c>
      <c r="AW76" s="346" t="s">
        <v>430</v>
      </c>
      <c r="AX76" s="346" t="s">
        <v>430</v>
      </c>
      <c r="AY76" s="346">
        <v>95</v>
      </c>
      <c r="AZ76" s="346">
        <v>155</v>
      </c>
      <c r="BA76" s="374"/>
      <c r="BB76" s="348">
        <v>20.104082245351702</v>
      </c>
      <c r="BC76" s="348">
        <v>0.99949087752580801</v>
      </c>
      <c r="BD76" s="348">
        <v>3.1866512134410899E-2</v>
      </c>
      <c r="BE76" s="375">
        <v>-0.120884870288008</v>
      </c>
      <c r="BF76" s="374"/>
      <c r="BG76" s="372">
        <v>0.30809999999999998</v>
      </c>
      <c r="BH76" s="373"/>
      <c r="BI76" s="348">
        <v>54.837000000000003</v>
      </c>
      <c r="BJ76" s="348">
        <v>44.959499999999998</v>
      </c>
      <c r="BK76" s="348" t="s">
        <v>430</v>
      </c>
      <c r="BL76" s="348">
        <v>0.20349999999999999</v>
      </c>
      <c r="BM76" s="373"/>
      <c r="BN76" s="372" t="s">
        <v>4700</v>
      </c>
      <c r="BO76" s="372" t="s">
        <v>4701</v>
      </c>
      <c r="BP76" s="372" t="s">
        <v>4479</v>
      </c>
      <c r="BQ76" s="372" t="s">
        <v>4624</v>
      </c>
      <c r="BR76" s="372" t="s">
        <v>4481</v>
      </c>
      <c r="BS76" s="373"/>
      <c r="BT76" s="354" t="s">
        <v>554</v>
      </c>
    </row>
    <row r="77" spans="1:72" s="428" customFormat="1" x14ac:dyDescent="0.25">
      <c r="A77" s="345" t="s">
        <v>4702</v>
      </c>
      <c r="B77" s="373"/>
      <c r="C77" s="719">
        <v>46133</v>
      </c>
      <c r="D77" s="373"/>
      <c r="E77" s="346">
        <v>639.26</v>
      </c>
      <c r="F77" s="373"/>
      <c r="G77" s="347">
        <v>10.155099999999999</v>
      </c>
      <c r="H77" s="374"/>
      <c r="I77" s="348">
        <v>3.0499999999999999E-2</v>
      </c>
      <c r="J77" s="348">
        <v>8.9700000000000002E-2</v>
      </c>
      <c r="K77" s="348">
        <v>0.60529999999999995</v>
      </c>
      <c r="L77" s="348" t="s">
        <v>430</v>
      </c>
      <c r="M77" s="348" t="s">
        <v>430</v>
      </c>
      <c r="N77" s="350" t="s">
        <v>430</v>
      </c>
      <c r="O77" s="348" t="s">
        <v>430</v>
      </c>
      <c r="P77" s="348" t="s">
        <v>430</v>
      </c>
      <c r="Q77" s="348" t="s">
        <v>430</v>
      </c>
      <c r="R77" s="348" t="s">
        <v>430</v>
      </c>
      <c r="S77" s="348">
        <v>0.22500000000000001</v>
      </c>
      <c r="T77" s="348" t="s">
        <v>430</v>
      </c>
      <c r="U77" s="348" t="s">
        <v>430</v>
      </c>
      <c r="V77" s="348" t="s">
        <v>430</v>
      </c>
      <c r="W77" s="348">
        <v>0.22500000000000001</v>
      </c>
      <c r="X77" s="348">
        <v>1.5509999999999999</v>
      </c>
      <c r="Y77" s="374"/>
      <c r="Z77" s="346">
        <v>48</v>
      </c>
      <c r="AA77" s="346">
        <v>219</v>
      </c>
      <c r="AB77" s="346">
        <v>139</v>
      </c>
      <c r="AC77" s="346" t="s">
        <v>430</v>
      </c>
      <c r="AD77" s="346" t="s">
        <v>430</v>
      </c>
      <c r="AE77" s="346" t="s">
        <v>430</v>
      </c>
      <c r="AF77" s="346" t="s">
        <v>430</v>
      </c>
      <c r="AG77" s="346" t="s">
        <v>430</v>
      </c>
      <c r="AH77" s="346" t="s">
        <v>430</v>
      </c>
      <c r="AI77" s="346" t="s">
        <v>430</v>
      </c>
      <c r="AJ77" s="346">
        <v>199</v>
      </c>
      <c r="AK77" s="346" t="s">
        <v>430</v>
      </c>
      <c r="AL77" s="346" t="s">
        <v>430</v>
      </c>
      <c r="AM77" s="346" t="s">
        <v>430</v>
      </c>
      <c r="AN77" s="346">
        <v>199</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74"/>
      <c r="BB77" s="348">
        <v>0.16748590222856699</v>
      </c>
      <c r="BC77" s="348">
        <v>0</v>
      </c>
      <c r="BD77" s="348">
        <v>1.1177551927562801</v>
      </c>
      <c r="BE77" s="375" t="s">
        <v>430</v>
      </c>
      <c r="BF77" s="374"/>
      <c r="BG77" s="372" t="s">
        <v>430</v>
      </c>
      <c r="BH77" s="373"/>
      <c r="BI77" s="348" t="s">
        <v>430</v>
      </c>
      <c r="BJ77" s="348" t="s">
        <v>430</v>
      </c>
      <c r="BK77" s="348" t="s">
        <v>430</v>
      </c>
      <c r="BL77" s="348" t="s">
        <v>430</v>
      </c>
      <c r="BM77" s="373"/>
      <c r="BN77" s="372" t="s">
        <v>4703</v>
      </c>
      <c r="BO77" s="372" t="s">
        <v>4704</v>
      </c>
      <c r="BP77" s="372" t="s">
        <v>4705</v>
      </c>
      <c r="BQ77" s="372" t="s">
        <v>430</v>
      </c>
      <c r="BR77" s="372" t="s">
        <v>430</v>
      </c>
      <c r="BS77" s="373"/>
      <c r="BT77" s="354" t="s">
        <v>554</v>
      </c>
    </row>
    <row r="78" spans="1:72" s="428" customFormat="1" x14ac:dyDescent="0.25">
      <c r="A78" s="345" t="s">
        <v>4706</v>
      </c>
      <c r="B78" s="373"/>
      <c r="C78" s="719">
        <v>45555</v>
      </c>
      <c r="D78" s="373"/>
      <c r="E78" s="346">
        <v>540.53899999999999</v>
      </c>
      <c r="F78" s="373"/>
      <c r="G78" s="347">
        <v>8.7015999999999991</v>
      </c>
      <c r="H78" s="374"/>
      <c r="I78" s="348">
        <v>0.1646</v>
      </c>
      <c r="J78" s="348">
        <v>0.78879999999999995</v>
      </c>
      <c r="K78" s="348">
        <v>-9.8699999999999996E-2</v>
      </c>
      <c r="L78" s="348">
        <v>9.1999999999999998E-2</v>
      </c>
      <c r="M78" s="348">
        <v>-5.8430999999999997</v>
      </c>
      <c r="N78" s="350">
        <v>-3.9748999999999999</v>
      </c>
      <c r="O78" s="348" t="s">
        <v>430</v>
      </c>
      <c r="P78" s="348" t="s">
        <v>430</v>
      </c>
      <c r="Q78" s="348" t="s">
        <v>430</v>
      </c>
      <c r="R78" s="348" t="s">
        <v>430</v>
      </c>
      <c r="S78" s="348">
        <v>2.2141999999999999</v>
      </c>
      <c r="T78" s="348">
        <v>10.052099999999999</v>
      </c>
      <c r="U78" s="348">
        <v>-6.2964000000000002</v>
      </c>
      <c r="V78" s="348">
        <v>-1.3513999999999999</v>
      </c>
      <c r="W78" s="348">
        <v>2.2141999999999999</v>
      </c>
      <c r="X78" s="348">
        <v>-7.3601999999999999</v>
      </c>
      <c r="Y78" s="374"/>
      <c r="Z78" s="346">
        <v>26</v>
      </c>
      <c r="AA78" s="346">
        <v>96</v>
      </c>
      <c r="AB78" s="346">
        <v>199</v>
      </c>
      <c r="AC78" s="346">
        <v>177</v>
      </c>
      <c r="AD78" s="346">
        <v>188</v>
      </c>
      <c r="AE78" s="346">
        <v>171</v>
      </c>
      <c r="AF78" s="346" t="s">
        <v>430</v>
      </c>
      <c r="AG78" s="346" t="s">
        <v>430</v>
      </c>
      <c r="AH78" s="346" t="s">
        <v>430</v>
      </c>
      <c r="AI78" s="346" t="s">
        <v>430</v>
      </c>
      <c r="AJ78" s="346">
        <v>32</v>
      </c>
      <c r="AK78" s="346">
        <v>175</v>
      </c>
      <c r="AL78" s="346">
        <v>187</v>
      </c>
      <c r="AM78" s="346">
        <v>174</v>
      </c>
      <c r="AN78" s="346">
        <v>32</v>
      </c>
      <c r="AO78" s="373"/>
      <c r="AP78" s="348" t="s">
        <v>430</v>
      </c>
      <c r="AQ78" s="348" t="s">
        <v>430</v>
      </c>
      <c r="AR78" s="348" t="s">
        <v>430</v>
      </c>
      <c r="AS78" s="348" t="s">
        <v>430</v>
      </c>
      <c r="AT78" s="348">
        <v>-4.5999999999999996</v>
      </c>
      <c r="AU78" s="351"/>
      <c r="AV78" s="346" t="s">
        <v>430</v>
      </c>
      <c r="AW78" s="346" t="s">
        <v>430</v>
      </c>
      <c r="AX78" s="346" t="s">
        <v>430</v>
      </c>
      <c r="AY78" s="346" t="s">
        <v>430</v>
      </c>
      <c r="AZ78" s="346">
        <v>174</v>
      </c>
      <c r="BA78" s="374"/>
      <c r="BB78" s="348">
        <v>15.791047160189899</v>
      </c>
      <c r="BC78" s="348">
        <v>0.99943819266818101</v>
      </c>
      <c r="BD78" s="348">
        <v>-6.0194196647176602E-2</v>
      </c>
      <c r="BE78" s="375">
        <v>-8.6991559517504799E-2</v>
      </c>
      <c r="BF78" s="374"/>
      <c r="BG78" s="372">
        <v>0.1017</v>
      </c>
      <c r="BH78" s="373"/>
      <c r="BI78" s="348">
        <v>77.328500000000005</v>
      </c>
      <c r="BJ78" s="348">
        <v>19.662600000000001</v>
      </c>
      <c r="BK78" s="348">
        <v>2.6881400000000002</v>
      </c>
      <c r="BL78" s="348">
        <v>0.32075999999999999</v>
      </c>
      <c r="BM78" s="373"/>
      <c r="BN78" s="372" t="s">
        <v>4707</v>
      </c>
      <c r="BO78" s="372" t="s">
        <v>4708</v>
      </c>
      <c r="BP78" s="372" t="s">
        <v>4709</v>
      </c>
      <c r="BQ78" s="372" t="s">
        <v>3252</v>
      </c>
      <c r="BR78" s="372" t="s">
        <v>4710</v>
      </c>
      <c r="BS78" s="373"/>
      <c r="BT78" s="354" t="s">
        <v>554</v>
      </c>
    </row>
    <row r="79" spans="1:72" s="428" customFormat="1" x14ac:dyDescent="0.25">
      <c r="A79" s="345" t="s">
        <v>4711</v>
      </c>
      <c r="B79" s="373"/>
      <c r="C79" s="719">
        <v>44589</v>
      </c>
      <c r="D79" s="373"/>
      <c r="E79" s="346">
        <v>517.97</v>
      </c>
      <c r="F79" s="373"/>
      <c r="G79" s="347">
        <v>17.2836</v>
      </c>
      <c r="H79" s="374"/>
      <c r="I79" s="348">
        <v>-0.35510000000000003</v>
      </c>
      <c r="J79" s="348">
        <v>0.55500000000000005</v>
      </c>
      <c r="K79" s="348">
        <v>0.1002</v>
      </c>
      <c r="L79" s="348">
        <v>3.6156000000000001</v>
      </c>
      <c r="M79" s="348">
        <v>4.3513000000000002</v>
      </c>
      <c r="N79" s="350">
        <v>4.3066000000000004</v>
      </c>
      <c r="O79" s="348">
        <v>-1.5375000000000001</v>
      </c>
      <c r="P79" s="348">
        <v>17.153600000000001</v>
      </c>
      <c r="Q79" s="348" t="s">
        <v>430</v>
      </c>
      <c r="R79" s="348" t="s">
        <v>430</v>
      </c>
      <c r="S79" s="348">
        <v>0.33850000000000002</v>
      </c>
      <c r="T79" s="348">
        <v>18.904499999999999</v>
      </c>
      <c r="U79" s="348">
        <v>3.5430000000000001</v>
      </c>
      <c r="V79" s="348">
        <v>5.7321</v>
      </c>
      <c r="W79" s="348">
        <v>0.33850000000000002</v>
      </c>
      <c r="X79" s="348">
        <v>13.0349</v>
      </c>
      <c r="Y79" s="374"/>
      <c r="Z79" s="346">
        <v>186</v>
      </c>
      <c r="AA79" s="346">
        <v>156</v>
      </c>
      <c r="AB79" s="346">
        <v>190</v>
      </c>
      <c r="AC79" s="346">
        <v>89</v>
      </c>
      <c r="AD79" s="346">
        <v>73</v>
      </c>
      <c r="AE79" s="346">
        <v>51</v>
      </c>
      <c r="AF79" s="346">
        <v>95</v>
      </c>
      <c r="AG79" s="346">
        <v>41</v>
      </c>
      <c r="AH79" s="346" t="s">
        <v>430</v>
      </c>
      <c r="AI79" s="346" t="s">
        <v>430</v>
      </c>
      <c r="AJ79" s="346">
        <v>192</v>
      </c>
      <c r="AK79" s="346">
        <v>54</v>
      </c>
      <c r="AL79" s="346">
        <v>52</v>
      </c>
      <c r="AM79" s="346">
        <v>74</v>
      </c>
      <c r="AN79" s="346">
        <v>192</v>
      </c>
      <c r="AO79" s="373"/>
      <c r="AP79" s="348" t="s">
        <v>430</v>
      </c>
      <c r="AQ79" s="348" t="s">
        <v>430</v>
      </c>
      <c r="AR79" s="348" t="s">
        <v>430</v>
      </c>
      <c r="AS79" s="348">
        <v>8.77</v>
      </c>
      <c r="AT79" s="348">
        <v>9.0399999999999991</v>
      </c>
      <c r="AU79" s="351"/>
      <c r="AV79" s="346" t="s">
        <v>430</v>
      </c>
      <c r="AW79" s="346" t="s">
        <v>430</v>
      </c>
      <c r="AX79" s="346" t="s">
        <v>430</v>
      </c>
      <c r="AY79" s="346">
        <v>41</v>
      </c>
      <c r="AZ79" s="346">
        <v>60</v>
      </c>
      <c r="BA79" s="374"/>
      <c r="BB79" s="348">
        <v>18.153406492672101</v>
      </c>
      <c r="BC79" s="348">
        <v>0.99336668487826296</v>
      </c>
      <c r="BD79" s="348">
        <v>5.5176641618199698E-2</v>
      </c>
      <c r="BE79" s="375">
        <v>-8.6727723445504598E-2</v>
      </c>
      <c r="BF79" s="374"/>
      <c r="BG79" s="372">
        <v>0.82969999999999999</v>
      </c>
      <c r="BH79" s="373"/>
      <c r="BI79" s="348">
        <v>92.2547</v>
      </c>
      <c r="BJ79" s="348">
        <v>7.6049100000000003</v>
      </c>
      <c r="BK79" s="348" t="s">
        <v>430</v>
      </c>
      <c r="BL79" s="348">
        <v>0.14038999999999999</v>
      </c>
      <c r="BM79" s="373"/>
      <c r="BN79" s="372" t="s">
        <v>4489</v>
      </c>
      <c r="BO79" s="372" t="s">
        <v>4541</v>
      </c>
      <c r="BP79" s="372" t="s">
        <v>2924</v>
      </c>
      <c r="BQ79" s="372" t="s">
        <v>4492</v>
      </c>
      <c r="BR79" s="372" t="s">
        <v>4493</v>
      </c>
      <c r="BS79" s="373"/>
      <c r="BT79" s="354" t="s">
        <v>554</v>
      </c>
    </row>
    <row r="80" spans="1:72" s="428" customFormat="1" x14ac:dyDescent="0.25">
      <c r="A80" s="345" t="s">
        <v>4712</v>
      </c>
      <c r="B80" s="373"/>
      <c r="C80" s="719">
        <v>45545</v>
      </c>
      <c r="D80" s="373"/>
      <c r="E80" s="346">
        <v>519.78499999999997</v>
      </c>
      <c r="F80" s="373"/>
      <c r="G80" s="347">
        <v>9.7820999999999998</v>
      </c>
      <c r="H80" s="374"/>
      <c r="I80" s="348">
        <v>-7.1499999999999994E-2</v>
      </c>
      <c r="J80" s="348">
        <v>1.2408999999999999</v>
      </c>
      <c r="K80" s="348">
        <v>2.5914999999999999</v>
      </c>
      <c r="L80" s="348">
        <v>7.3445999999999998</v>
      </c>
      <c r="M80" s="348">
        <v>7.2069999999999999</v>
      </c>
      <c r="N80" s="350">
        <v>0.86719999999999997</v>
      </c>
      <c r="O80" s="348" t="s">
        <v>430</v>
      </c>
      <c r="P80" s="348" t="s">
        <v>430</v>
      </c>
      <c r="Q80" s="348" t="s">
        <v>430</v>
      </c>
      <c r="R80" s="348" t="s">
        <v>430</v>
      </c>
      <c r="S80" s="348">
        <v>1.7346999999999999</v>
      </c>
      <c r="T80" s="348">
        <v>21.957599999999999</v>
      </c>
      <c r="U80" s="348">
        <v>4.4325999999999999</v>
      </c>
      <c r="V80" s="348">
        <v>5.4958</v>
      </c>
      <c r="W80" s="348">
        <v>1.7346999999999999</v>
      </c>
      <c r="X80" s="348">
        <v>-1.1859999999999999</v>
      </c>
      <c r="Y80" s="374"/>
      <c r="Z80" s="346">
        <v>97</v>
      </c>
      <c r="AA80" s="346">
        <v>38</v>
      </c>
      <c r="AB80" s="346">
        <v>34</v>
      </c>
      <c r="AC80" s="346">
        <v>33</v>
      </c>
      <c r="AD80" s="346">
        <v>30</v>
      </c>
      <c r="AE80" s="346">
        <v>84</v>
      </c>
      <c r="AF80" s="346" t="s">
        <v>430</v>
      </c>
      <c r="AG80" s="346" t="s">
        <v>430</v>
      </c>
      <c r="AH80" s="346" t="s">
        <v>430</v>
      </c>
      <c r="AI80" s="346" t="s">
        <v>430</v>
      </c>
      <c r="AJ80" s="346">
        <v>54</v>
      </c>
      <c r="AK80" s="346">
        <v>30</v>
      </c>
      <c r="AL80" s="346">
        <v>35</v>
      </c>
      <c r="AM80" s="346">
        <v>80</v>
      </c>
      <c r="AN80" s="346">
        <v>54</v>
      </c>
      <c r="AO80" s="373"/>
      <c r="AP80" s="348" t="s">
        <v>430</v>
      </c>
      <c r="AQ80" s="348" t="s">
        <v>430</v>
      </c>
      <c r="AR80" s="348" t="s">
        <v>430</v>
      </c>
      <c r="AS80" s="348" t="s">
        <v>430</v>
      </c>
      <c r="AT80" s="348">
        <v>12.53</v>
      </c>
      <c r="AU80" s="351"/>
      <c r="AV80" s="346" t="s">
        <v>430</v>
      </c>
      <c r="AW80" s="346" t="s">
        <v>430</v>
      </c>
      <c r="AX80" s="346" t="s">
        <v>430</v>
      </c>
      <c r="AY80" s="346" t="s">
        <v>430</v>
      </c>
      <c r="AZ80" s="346">
        <v>33</v>
      </c>
      <c r="BA80" s="374"/>
      <c r="BB80" s="348">
        <v>19.691789715455801</v>
      </c>
      <c r="BC80" s="348">
        <v>0.99414358594211305</v>
      </c>
      <c r="BD80" s="348">
        <v>-2.22590499025992E-2</v>
      </c>
      <c r="BE80" s="375">
        <v>-9.0461145970078399E-2</v>
      </c>
      <c r="BF80" s="374"/>
      <c r="BG80" s="372">
        <v>0.16209999999999999</v>
      </c>
      <c r="BH80" s="373"/>
      <c r="BI80" s="348">
        <v>19.998000000000001</v>
      </c>
      <c r="BJ80" s="348">
        <v>29.615100000000002</v>
      </c>
      <c r="BK80" s="348">
        <v>50.058100000000003</v>
      </c>
      <c r="BL80" s="348">
        <v>0.32879999999999998</v>
      </c>
      <c r="BM80" s="373"/>
      <c r="BN80" s="372" t="s">
        <v>4713</v>
      </c>
      <c r="BO80" s="372" t="s">
        <v>668</v>
      </c>
      <c r="BP80" s="372" t="s">
        <v>4714</v>
      </c>
      <c r="BQ80" s="372" t="s">
        <v>4715</v>
      </c>
      <c r="BR80" s="372" t="s">
        <v>4716</v>
      </c>
      <c r="BS80" s="373"/>
      <c r="BT80" s="354" t="s">
        <v>554</v>
      </c>
    </row>
    <row r="81" spans="1:72" s="428" customFormat="1" x14ac:dyDescent="0.25">
      <c r="A81" s="345" t="s">
        <v>4717</v>
      </c>
      <c r="B81" s="373"/>
      <c r="C81" s="719">
        <v>44615</v>
      </c>
      <c r="D81" s="373"/>
      <c r="E81" s="346">
        <v>503.93400000000003</v>
      </c>
      <c r="F81" s="373"/>
      <c r="G81" s="347">
        <v>17.087199999999999</v>
      </c>
      <c r="H81" s="374"/>
      <c r="I81" s="348">
        <v>-0.15190000000000001</v>
      </c>
      <c r="J81" s="348">
        <v>0.53359999999999996</v>
      </c>
      <c r="K81" s="348">
        <v>0.51529999999999998</v>
      </c>
      <c r="L81" s="348">
        <v>2.9083000000000001</v>
      </c>
      <c r="M81" s="348">
        <v>2.1455000000000002</v>
      </c>
      <c r="N81" s="350">
        <v>3.9752999999999998</v>
      </c>
      <c r="O81" s="348">
        <v>0.95699999999999996</v>
      </c>
      <c r="P81" s="348">
        <v>14.994899999999999</v>
      </c>
      <c r="Q81" s="348" t="s">
        <v>430</v>
      </c>
      <c r="R81" s="348" t="s">
        <v>430</v>
      </c>
      <c r="S81" s="348">
        <v>0.78569999999999995</v>
      </c>
      <c r="T81" s="348">
        <v>15.412699999999999</v>
      </c>
      <c r="U81" s="348">
        <v>1.2089000000000001</v>
      </c>
      <c r="V81" s="348">
        <v>4.6124999999999998</v>
      </c>
      <c r="W81" s="348">
        <v>0.78569999999999995</v>
      </c>
      <c r="X81" s="348">
        <v>12.9655</v>
      </c>
      <c r="Y81" s="374"/>
      <c r="Z81" s="346">
        <v>126</v>
      </c>
      <c r="AA81" s="346">
        <v>165</v>
      </c>
      <c r="AB81" s="346">
        <v>160</v>
      </c>
      <c r="AC81" s="346">
        <v>120</v>
      </c>
      <c r="AD81" s="346">
        <v>93</v>
      </c>
      <c r="AE81" s="346">
        <v>61</v>
      </c>
      <c r="AF81" s="346">
        <v>43</v>
      </c>
      <c r="AG81" s="346">
        <v>42</v>
      </c>
      <c r="AH81" s="346" t="s">
        <v>430</v>
      </c>
      <c r="AI81" s="346" t="s">
        <v>430</v>
      </c>
      <c r="AJ81" s="346">
        <v>160</v>
      </c>
      <c r="AK81" s="346">
        <v>96</v>
      </c>
      <c r="AL81" s="346">
        <v>97</v>
      </c>
      <c r="AM81" s="346">
        <v>104</v>
      </c>
      <c r="AN81" s="346">
        <v>160</v>
      </c>
      <c r="AO81" s="373"/>
      <c r="AP81" s="348" t="s">
        <v>430</v>
      </c>
      <c r="AQ81" s="348" t="s">
        <v>430</v>
      </c>
      <c r="AR81" s="348" t="s">
        <v>430</v>
      </c>
      <c r="AS81" s="348">
        <v>8.2100000000000009</v>
      </c>
      <c r="AT81" s="348">
        <v>5.89</v>
      </c>
      <c r="AU81" s="351"/>
      <c r="AV81" s="346" t="s">
        <v>430</v>
      </c>
      <c r="AW81" s="346" t="s">
        <v>430</v>
      </c>
      <c r="AX81" s="346" t="s">
        <v>430</v>
      </c>
      <c r="AY81" s="346">
        <v>43</v>
      </c>
      <c r="AZ81" s="346">
        <v>81</v>
      </c>
      <c r="BA81" s="374"/>
      <c r="BB81" s="348">
        <v>14.425268965935199</v>
      </c>
      <c r="BC81" s="348">
        <v>0.99536287597180195</v>
      </c>
      <c r="BD81" s="348">
        <v>5.8081138296080602E-2</v>
      </c>
      <c r="BE81" s="375">
        <v>-8.1974425312146396E-2</v>
      </c>
      <c r="BF81" s="374"/>
      <c r="BG81" s="372">
        <v>0.1464</v>
      </c>
      <c r="BH81" s="373"/>
      <c r="BI81" s="348">
        <v>94.940600000000003</v>
      </c>
      <c r="BJ81" s="348">
        <v>4.9725099999999998</v>
      </c>
      <c r="BK81" s="348" t="s">
        <v>430</v>
      </c>
      <c r="BL81" s="348">
        <v>8.6889999999999995E-2</v>
      </c>
      <c r="BM81" s="373"/>
      <c r="BN81" s="372" t="s">
        <v>4718</v>
      </c>
      <c r="BO81" s="372" t="s">
        <v>1724</v>
      </c>
      <c r="BP81" s="372" t="s">
        <v>4719</v>
      </c>
      <c r="BQ81" s="372" t="s">
        <v>4547</v>
      </c>
      <c r="BR81" s="372" t="s">
        <v>4720</v>
      </c>
      <c r="BS81" s="373"/>
      <c r="BT81" s="354" t="s">
        <v>554</v>
      </c>
    </row>
    <row r="82" spans="1:72" s="428" customFormat="1" x14ac:dyDescent="0.25">
      <c r="A82" s="345" t="s">
        <v>4721</v>
      </c>
      <c r="B82" s="373"/>
      <c r="C82" s="719">
        <v>44355</v>
      </c>
      <c r="D82" s="373"/>
      <c r="E82" s="346">
        <v>506.64299999999997</v>
      </c>
      <c r="F82" s="373"/>
      <c r="G82" s="347">
        <v>18.310300000000002</v>
      </c>
      <c r="H82" s="374"/>
      <c r="I82" s="348">
        <v>-7.6E-3</v>
      </c>
      <c r="J82" s="348">
        <v>0.3992</v>
      </c>
      <c r="K82" s="348">
        <v>0.51160000000000005</v>
      </c>
      <c r="L82" s="348">
        <v>1.3478000000000001</v>
      </c>
      <c r="M82" s="348">
        <v>-1.4489000000000001</v>
      </c>
      <c r="N82" s="350">
        <v>3.0533000000000001</v>
      </c>
      <c r="O82" s="348">
        <v>2.1839</v>
      </c>
      <c r="P82" s="348">
        <v>12.565200000000001</v>
      </c>
      <c r="Q82" s="348">
        <v>12.744999999999999</v>
      </c>
      <c r="R82" s="348" t="s">
        <v>430</v>
      </c>
      <c r="S82" s="348">
        <v>0.80159999999999998</v>
      </c>
      <c r="T82" s="348">
        <v>10.512700000000001</v>
      </c>
      <c r="U82" s="348">
        <v>-2.0834000000000001</v>
      </c>
      <c r="V82" s="348">
        <v>3.2905000000000002</v>
      </c>
      <c r="W82" s="348">
        <v>0.80159999999999998</v>
      </c>
      <c r="X82" s="348">
        <v>12.574400000000001</v>
      </c>
      <c r="Y82" s="374"/>
      <c r="Z82" s="346">
        <v>63</v>
      </c>
      <c r="AA82" s="346">
        <v>199</v>
      </c>
      <c r="AB82" s="346">
        <v>162</v>
      </c>
      <c r="AC82" s="346">
        <v>161</v>
      </c>
      <c r="AD82" s="346">
        <v>140</v>
      </c>
      <c r="AE82" s="346">
        <v>70</v>
      </c>
      <c r="AF82" s="346">
        <v>36</v>
      </c>
      <c r="AG82" s="346">
        <v>50</v>
      </c>
      <c r="AH82" s="346">
        <v>15</v>
      </c>
      <c r="AI82" s="346" t="s">
        <v>430</v>
      </c>
      <c r="AJ82" s="346">
        <v>158</v>
      </c>
      <c r="AK82" s="346">
        <v>166</v>
      </c>
      <c r="AL82" s="346">
        <v>128</v>
      </c>
      <c r="AM82" s="346">
        <v>122</v>
      </c>
      <c r="AN82" s="346">
        <v>158</v>
      </c>
      <c r="AO82" s="373"/>
      <c r="AP82" s="348" t="s">
        <v>430</v>
      </c>
      <c r="AQ82" s="348" t="s">
        <v>430</v>
      </c>
      <c r="AR82" s="348">
        <v>11.27</v>
      </c>
      <c r="AS82" s="348">
        <v>6.83</v>
      </c>
      <c r="AT82" s="348">
        <v>1.32</v>
      </c>
      <c r="AU82" s="351"/>
      <c r="AV82" s="346" t="s">
        <v>430</v>
      </c>
      <c r="AW82" s="346" t="s">
        <v>430</v>
      </c>
      <c r="AX82" s="346">
        <v>19</v>
      </c>
      <c r="AY82" s="346">
        <v>51</v>
      </c>
      <c r="AZ82" s="346">
        <v>135</v>
      </c>
      <c r="BA82" s="374"/>
      <c r="BB82" s="348">
        <v>12.520168935524399</v>
      </c>
      <c r="BC82" s="348">
        <v>0.99648204421364805</v>
      </c>
      <c r="BD82" s="348">
        <v>5.3039345803775499E-2</v>
      </c>
      <c r="BE82" s="375">
        <v>-9.2440481149282605E-2</v>
      </c>
      <c r="BF82" s="374"/>
      <c r="BG82" s="372">
        <v>0.09</v>
      </c>
      <c r="BH82" s="373"/>
      <c r="BI82" s="348">
        <v>99.762299999999996</v>
      </c>
      <c r="BJ82" s="348" t="s">
        <v>430</v>
      </c>
      <c r="BK82" s="348" t="s">
        <v>430</v>
      </c>
      <c r="BL82" s="348">
        <v>0.23769999999999999</v>
      </c>
      <c r="BM82" s="373"/>
      <c r="BN82" s="372" t="s">
        <v>4535</v>
      </c>
      <c r="BO82" s="372" t="s">
        <v>4536</v>
      </c>
      <c r="BP82" s="372" t="s">
        <v>4537</v>
      </c>
      <c r="BQ82" s="372" t="s">
        <v>4538</v>
      </c>
      <c r="BR82" s="372" t="s">
        <v>4539</v>
      </c>
      <c r="BS82" s="373"/>
      <c r="BT82" s="354" t="s">
        <v>554</v>
      </c>
    </row>
    <row r="83" spans="1:72" s="428" customFormat="1" x14ac:dyDescent="0.25">
      <c r="A83" s="345" t="s">
        <v>4722</v>
      </c>
      <c r="B83" s="373"/>
      <c r="C83" s="719">
        <v>45527</v>
      </c>
      <c r="D83" s="373"/>
      <c r="E83" s="346">
        <v>499.13799999999998</v>
      </c>
      <c r="F83" s="373"/>
      <c r="G83" s="347">
        <v>10.028700000000001</v>
      </c>
      <c r="H83" s="374"/>
      <c r="I83" s="348">
        <v>-0.1295</v>
      </c>
      <c r="J83" s="348">
        <v>0.79800000000000004</v>
      </c>
      <c r="K83" s="348">
        <v>1.7450000000000001</v>
      </c>
      <c r="L83" s="348">
        <v>4.6717000000000004</v>
      </c>
      <c r="M83" s="348">
        <v>1.8328</v>
      </c>
      <c r="N83" s="350">
        <v>5.0000000000000001E-3</v>
      </c>
      <c r="O83" s="348" t="s">
        <v>430</v>
      </c>
      <c r="P83" s="348" t="s">
        <v>430</v>
      </c>
      <c r="Q83" s="348" t="s">
        <v>430</v>
      </c>
      <c r="R83" s="348" t="s">
        <v>430</v>
      </c>
      <c r="S83" s="348">
        <v>1.2703</v>
      </c>
      <c r="T83" s="348">
        <v>16.2532</v>
      </c>
      <c r="U83" s="348">
        <v>-1.9900000000000001E-2</v>
      </c>
      <c r="V83" s="348">
        <v>4.1078000000000001</v>
      </c>
      <c r="W83" s="348">
        <v>1.2703</v>
      </c>
      <c r="X83" s="348">
        <v>0.15129999999999999</v>
      </c>
      <c r="Y83" s="374"/>
      <c r="Z83" s="346">
        <v>112</v>
      </c>
      <c r="AA83" s="346">
        <v>94</v>
      </c>
      <c r="AB83" s="346">
        <v>45</v>
      </c>
      <c r="AC83" s="346">
        <v>60</v>
      </c>
      <c r="AD83" s="346">
        <v>100</v>
      </c>
      <c r="AE83" s="346">
        <v>105</v>
      </c>
      <c r="AF83" s="346" t="s">
        <v>430</v>
      </c>
      <c r="AG83" s="346" t="s">
        <v>430</v>
      </c>
      <c r="AH83" s="346" t="s">
        <v>430</v>
      </c>
      <c r="AI83" s="346" t="s">
        <v>430</v>
      </c>
      <c r="AJ83" s="346">
        <v>77</v>
      </c>
      <c r="AK83" s="346">
        <v>88</v>
      </c>
      <c r="AL83" s="346">
        <v>106</v>
      </c>
      <c r="AM83" s="346">
        <v>111</v>
      </c>
      <c r="AN83" s="346">
        <v>77</v>
      </c>
      <c r="AO83" s="373"/>
      <c r="AP83" s="348" t="s">
        <v>430</v>
      </c>
      <c r="AQ83" s="348" t="s">
        <v>430</v>
      </c>
      <c r="AR83" s="348" t="s">
        <v>430</v>
      </c>
      <c r="AS83" s="348" t="s">
        <v>430</v>
      </c>
      <c r="AT83" s="348">
        <v>5.81</v>
      </c>
      <c r="AU83" s="351"/>
      <c r="AV83" s="346" t="s">
        <v>430</v>
      </c>
      <c r="AW83" s="346" t="s">
        <v>430</v>
      </c>
      <c r="AX83" s="346" t="s">
        <v>430</v>
      </c>
      <c r="AY83" s="346" t="s">
        <v>430</v>
      </c>
      <c r="AZ83" s="346">
        <v>82</v>
      </c>
      <c r="BA83" s="374"/>
      <c r="BB83" s="348">
        <v>16.541876278383299</v>
      </c>
      <c r="BC83" s="348">
        <v>0.99741152661347099</v>
      </c>
      <c r="BD83" s="348">
        <v>-2.6547469386081601E-2</v>
      </c>
      <c r="BE83" s="375">
        <v>-7.4637515975266203E-2</v>
      </c>
      <c r="BF83" s="374"/>
      <c r="BG83" s="372">
        <v>7.1800000000000003E-2</v>
      </c>
      <c r="BH83" s="373"/>
      <c r="BI83" s="348">
        <v>50.218200000000003</v>
      </c>
      <c r="BJ83" s="348">
        <v>25.1325</v>
      </c>
      <c r="BK83" s="348">
        <v>24.5595</v>
      </c>
      <c r="BL83" s="348">
        <v>8.9800000000000005E-2</v>
      </c>
      <c r="BM83" s="373"/>
      <c r="BN83" s="372" t="s">
        <v>4723</v>
      </c>
      <c r="BO83" s="372" t="s">
        <v>1282</v>
      </c>
      <c r="BP83" s="372" t="s">
        <v>4724</v>
      </c>
      <c r="BQ83" s="372" t="s">
        <v>4725</v>
      </c>
      <c r="BR83" s="372" t="s">
        <v>4726</v>
      </c>
      <c r="BS83" s="373"/>
      <c r="BT83" s="354" t="s">
        <v>554</v>
      </c>
    </row>
    <row r="84" spans="1:72" s="428" customFormat="1" x14ac:dyDescent="0.25">
      <c r="A84" s="345" t="s">
        <v>4727</v>
      </c>
      <c r="B84" s="373"/>
      <c r="C84" s="719">
        <v>43822</v>
      </c>
      <c r="D84" s="373"/>
      <c r="E84" s="346">
        <v>494.38</v>
      </c>
      <c r="F84" s="373"/>
      <c r="G84" s="347">
        <v>24.656500000000001</v>
      </c>
      <c r="H84" s="374"/>
      <c r="I84" s="348">
        <v>-0.35560000000000003</v>
      </c>
      <c r="J84" s="348">
        <v>0.55710000000000004</v>
      </c>
      <c r="K84" s="348">
        <v>8.0799999999999997E-2</v>
      </c>
      <c r="L84" s="348">
        <v>3.6095999999999999</v>
      </c>
      <c r="M84" s="348">
        <v>4.3003999999999998</v>
      </c>
      <c r="N84" s="350">
        <v>4.2526999999999999</v>
      </c>
      <c r="O84" s="348">
        <v>-1.5494000000000001</v>
      </c>
      <c r="P84" s="348">
        <v>17.1724</v>
      </c>
      <c r="Q84" s="348">
        <v>12.657999999999999</v>
      </c>
      <c r="R84" s="348" t="s">
        <v>430</v>
      </c>
      <c r="S84" s="348">
        <v>0.34139999999999998</v>
      </c>
      <c r="T84" s="348">
        <v>18.906199999999998</v>
      </c>
      <c r="U84" s="348">
        <v>3.4922</v>
      </c>
      <c r="V84" s="348">
        <v>5.6550000000000002</v>
      </c>
      <c r="W84" s="348">
        <v>0.34139999999999998</v>
      </c>
      <c r="X84" s="348">
        <v>14.731</v>
      </c>
      <c r="Y84" s="374"/>
      <c r="Z84" s="346">
        <v>188</v>
      </c>
      <c r="AA84" s="346">
        <v>153</v>
      </c>
      <c r="AB84" s="346">
        <v>192</v>
      </c>
      <c r="AC84" s="346">
        <v>91</v>
      </c>
      <c r="AD84" s="346">
        <v>75</v>
      </c>
      <c r="AE84" s="346">
        <v>54</v>
      </c>
      <c r="AF84" s="346">
        <v>96</v>
      </c>
      <c r="AG84" s="346">
        <v>39</v>
      </c>
      <c r="AH84" s="346">
        <v>16</v>
      </c>
      <c r="AI84" s="346" t="s">
        <v>430</v>
      </c>
      <c r="AJ84" s="346">
        <v>190</v>
      </c>
      <c r="AK84" s="346">
        <v>53</v>
      </c>
      <c r="AL84" s="346">
        <v>55</v>
      </c>
      <c r="AM84" s="346">
        <v>77</v>
      </c>
      <c r="AN84" s="346">
        <v>190</v>
      </c>
      <c r="AO84" s="373"/>
      <c r="AP84" s="348" t="s">
        <v>430</v>
      </c>
      <c r="AQ84" s="348" t="s">
        <v>430</v>
      </c>
      <c r="AR84" s="348">
        <v>12.88</v>
      </c>
      <c r="AS84" s="348">
        <v>8.7899999999999991</v>
      </c>
      <c r="AT84" s="348">
        <v>8.9499999999999993</v>
      </c>
      <c r="AU84" s="351"/>
      <c r="AV84" s="346" t="s">
        <v>430</v>
      </c>
      <c r="AW84" s="346" t="s">
        <v>430</v>
      </c>
      <c r="AX84" s="346">
        <v>15</v>
      </c>
      <c r="AY84" s="346">
        <v>39</v>
      </c>
      <c r="AZ84" s="346">
        <v>63</v>
      </c>
      <c r="BA84" s="374"/>
      <c r="BB84" s="348">
        <v>18.190701837216999</v>
      </c>
      <c r="BC84" s="348">
        <v>0.99541725180357499</v>
      </c>
      <c r="BD84" s="348">
        <v>5.5165597196230397E-2</v>
      </c>
      <c r="BE84" s="375">
        <v>-8.7117479389474201E-2</v>
      </c>
      <c r="BF84" s="374"/>
      <c r="BG84" s="372">
        <v>0.43169999999999997</v>
      </c>
      <c r="BH84" s="373"/>
      <c r="BI84" s="348">
        <v>92.256100000000004</v>
      </c>
      <c r="BJ84" s="348">
        <v>7.6050899999999997</v>
      </c>
      <c r="BK84" s="348" t="s">
        <v>430</v>
      </c>
      <c r="BL84" s="348">
        <v>0.13880999999999999</v>
      </c>
      <c r="BM84" s="373"/>
      <c r="BN84" s="372" t="s">
        <v>4489</v>
      </c>
      <c r="BO84" s="372" t="s">
        <v>4541</v>
      </c>
      <c r="BP84" s="372" t="s">
        <v>2924</v>
      </c>
      <c r="BQ84" s="372" t="s">
        <v>4492</v>
      </c>
      <c r="BR84" s="372" t="s">
        <v>4493</v>
      </c>
      <c r="BS84" s="373"/>
      <c r="BT84" s="354" t="s">
        <v>547</v>
      </c>
    </row>
    <row r="85" spans="1:72" s="428" customFormat="1" x14ac:dyDescent="0.25">
      <c r="A85" s="345" t="s">
        <v>4728</v>
      </c>
      <c r="B85" s="373"/>
      <c r="C85" s="719">
        <v>44623</v>
      </c>
      <c r="D85" s="373"/>
      <c r="E85" s="346">
        <v>471.78800000000001</v>
      </c>
      <c r="F85" s="373"/>
      <c r="G85" s="347">
        <v>16.073399999999999</v>
      </c>
      <c r="H85" s="374"/>
      <c r="I85" s="348">
        <v>-0.20180000000000001</v>
      </c>
      <c r="J85" s="348">
        <v>-0.1658</v>
      </c>
      <c r="K85" s="348">
        <v>0.96989999999999998</v>
      </c>
      <c r="L85" s="348">
        <v>2.0455999999999999</v>
      </c>
      <c r="M85" s="348">
        <v>-5.0046999999999997</v>
      </c>
      <c r="N85" s="350">
        <v>-4.2263999999999999</v>
      </c>
      <c r="O85" s="348">
        <v>-2.9956999999999998</v>
      </c>
      <c r="P85" s="348">
        <v>9.2326999999999995</v>
      </c>
      <c r="Q85" s="348" t="s">
        <v>430</v>
      </c>
      <c r="R85" s="348" t="s">
        <v>430</v>
      </c>
      <c r="S85" s="348">
        <v>0.53539999999999999</v>
      </c>
      <c r="T85" s="348">
        <v>7.9012000000000002</v>
      </c>
      <c r="U85" s="348">
        <v>-5.9726999999999997</v>
      </c>
      <c r="V85" s="348">
        <v>-1.1312</v>
      </c>
      <c r="W85" s="348">
        <v>0.53539999999999999</v>
      </c>
      <c r="X85" s="348">
        <v>11.464399999999999</v>
      </c>
      <c r="Y85" s="374"/>
      <c r="Z85" s="346">
        <v>139</v>
      </c>
      <c r="AA85" s="346">
        <v>237</v>
      </c>
      <c r="AB85" s="346">
        <v>93</v>
      </c>
      <c r="AC85" s="346">
        <v>141</v>
      </c>
      <c r="AD85" s="346">
        <v>181</v>
      </c>
      <c r="AE85" s="346">
        <v>177</v>
      </c>
      <c r="AF85" s="346">
        <v>108</v>
      </c>
      <c r="AG85" s="346">
        <v>65</v>
      </c>
      <c r="AH85" s="346" t="s">
        <v>430</v>
      </c>
      <c r="AI85" s="346" t="s">
        <v>430</v>
      </c>
      <c r="AJ85" s="346">
        <v>172</v>
      </c>
      <c r="AK85" s="346">
        <v>208</v>
      </c>
      <c r="AL85" s="346">
        <v>182</v>
      </c>
      <c r="AM85" s="346">
        <v>170</v>
      </c>
      <c r="AN85" s="346">
        <v>172</v>
      </c>
      <c r="AO85" s="373"/>
      <c r="AP85" s="348" t="s">
        <v>430</v>
      </c>
      <c r="AQ85" s="348" t="s">
        <v>430</v>
      </c>
      <c r="AR85" s="348" t="s">
        <v>430</v>
      </c>
      <c r="AS85" s="348">
        <v>1.8</v>
      </c>
      <c r="AT85" s="348">
        <v>-4.58</v>
      </c>
      <c r="AU85" s="351"/>
      <c r="AV85" s="346" t="s">
        <v>430</v>
      </c>
      <c r="AW85" s="346" t="s">
        <v>430</v>
      </c>
      <c r="AX85" s="346" t="s">
        <v>430</v>
      </c>
      <c r="AY85" s="346">
        <v>85</v>
      </c>
      <c r="AZ85" s="346">
        <v>173</v>
      </c>
      <c r="BA85" s="374"/>
      <c r="BB85" s="348">
        <v>12.344803160482099</v>
      </c>
      <c r="BC85" s="348">
        <v>0</v>
      </c>
      <c r="BD85" s="348">
        <v>3.4004170560852399E-2</v>
      </c>
      <c r="BE85" s="375" t="s">
        <v>430</v>
      </c>
      <c r="BF85" s="374"/>
      <c r="BG85" s="372" t="s">
        <v>430</v>
      </c>
      <c r="BH85" s="373"/>
      <c r="BI85" s="348">
        <v>83.811700000000002</v>
      </c>
      <c r="BJ85" s="348">
        <v>12.810700000000001</v>
      </c>
      <c r="BK85" s="348">
        <v>3.1498300000000001</v>
      </c>
      <c r="BL85" s="348">
        <v>0.22777</v>
      </c>
      <c r="BM85" s="373"/>
      <c r="BN85" s="372" t="s">
        <v>4729</v>
      </c>
      <c r="BO85" s="372" t="s">
        <v>4730</v>
      </c>
      <c r="BP85" s="372" t="s">
        <v>4731</v>
      </c>
      <c r="BQ85" s="372" t="s">
        <v>4732</v>
      </c>
      <c r="BR85" s="372" t="s">
        <v>4733</v>
      </c>
      <c r="BS85" s="373"/>
      <c r="BT85" s="354" t="s">
        <v>554</v>
      </c>
    </row>
    <row r="86" spans="1:72" s="428" customFormat="1" x14ac:dyDescent="0.25">
      <c r="A86" s="345" t="s">
        <v>4734</v>
      </c>
      <c r="B86" s="373"/>
      <c r="C86" s="719">
        <v>44287</v>
      </c>
      <c r="D86" s="373"/>
      <c r="E86" s="346">
        <v>483.577</v>
      </c>
      <c r="F86" s="373"/>
      <c r="G86" s="347">
        <v>25.2347</v>
      </c>
      <c r="H86" s="374"/>
      <c r="I86" s="348">
        <v>-0.40450000000000003</v>
      </c>
      <c r="J86" s="348">
        <v>0.89039999999999997</v>
      </c>
      <c r="K86" s="348">
        <v>1.6961999999999999</v>
      </c>
      <c r="L86" s="348">
        <v>5.8258000000000001</v>
      </c>
      <c r="M86" s="348">
        <v>4.8140000000000001</v>
      </c>
      <c r="N86" s="350">
        <v>4.4634</v>
      </c>
      <c r="O86" s="348">
        <v>3.2159</v>
      </c>
      <c r="P86" s="348">
        <v>18.670300000000001</v>
      </c>
      <c r="Q86" s="348">
        <v>16.749300000000002</v>
      </c>
      <c r="R86" s="348" t="s">
        <v>430</v>
      </c>
      <c r="S86" s="348">
        <v>1.2437</v>
      </c>
      <c r="T86" s="348">
        <v>18.573499999999999</v>
      </c>
      <c r="U86" s="348">
        <v>3.3582000000000001</v>
      </c>
      <c r="V86" s="348">
        <v>9.2771000000000008</v>
      </c>
      <c r="W86" s="348">
        <v>1.2437</v>
      </c>
      <c r="X86" s="348">
        <v>19.1096</v>
      </c>
      <c r="Y86" s="374"/>
      <c r="Z86" s="346">
        <v>194</v>
      </c>
      <c r="AA86" s="346">
        <v>78</v>
      </c>
      <c r="AB86" s="346">
        <v>52</v>
      </c>
      <c r="AC86" s="346">
        <v>46</v>
      </c>
      <c r="AD86" s="346">
        <v>46</v>
      </c>
      <c r="AE86" s="346">
        <v>46</v>
      </c>
      <c r="AF86" s="346">
        <v>25</v>
      </c>
      <c r="AG86" s="346">
        <v>14</v>
      </c>
      <c r="AH86" s="346">
        <v>2</v>
      </c>
      <c r="AI86" s="346" t="s">
        <v>430</v>
      </c>
      <c r="AJ86" s="346">
        <v>83</v>
      </c>
      <c r="AK86" s="346">
        <v>61</v>
      </c>
      <c r="AL86" s="346">
        <v>62</v>
      </c>
      <c r="AM86" s="346">
        <v>31</v>
      </c>
      <c r="AN86" s="346">
        <v>83</v>
      </c>
      <c r="AO86" s="373"/>
      <c r="AP86" s="348" t="s">
        <v>430</v>
      </c>
      <c r="AQ86" s="348" t="s">
        <v>430</v>
      </c>
      <c r="AR86" s="348">
        <v>16.440000000000001</v>
      </c>
      <c r="AS86" s="348">
        <v>10.76</v>
      </c>
      <c r="AT86" s="348">
        <v>11.34</v>
      </c>
      <c r="AU86" s="351"/>
      <c r="AV86" s="346" t="s">
        <v>430</v>
      </c>
      <c r="AW86" s="346" t="s">
        <v>430</v>
      </c>
      <c r="AX86" s="346">
        <v>5</v>
      </c>
      <c r="AY86" s="346">
        <v>17</v>
      </c>
      <c r="AZ86" s="346">
        <v>37</v>
      </c>
      <c r="BA86" s="374"/>
      <c r="BB86" s="348">
        <v>17.508285016508601</v>
      </c>
      <c r="BC86" s="348">
        <v>0.99711836750235505</v>
      </c>
      <c r="BD86" s="348">
        <v>6.6767053048000805E-2</v>
      </c>
      <c r="BE86" s="375">
        <v>-7.1470658728493203E-2</v>
      </c>
      <c r="BF86" s="374"/>
      <c r="BG86" s="372">
        <v>0.17610000000000001</v>
      </c>
      <c r="BH86" s="373"/>
      <c r="BI86" s="348">
        <v>4.0778400000000001</v>
      </c>
      <c r="BJ86" s="348">
        <v>92.201899999999995</v>
      </c>
      <c r="BK86" s="348">
        <v>3.6613899999999999</v>
      </c>
      <c r="BL86" s="348">
        <v>5.8869999999999999E-2</v>
      </c>
      <c r="BM86" s="373"/>
      <c r="BN86" s="372" t="s">
        <v>928</v>
      </c>
      <c r="BO86" s="372" t="s">
        <v>4606</v>
      </c>
      <c r="BP86" s="372" t="s">
        <v>4508</v>
      </c>
      <c r="BQ86" s="372" t="s">
        <v>4608</v>
      </c>
      <c r="BR86" s="372" t="s">
        <v>4510</v>
      </c>
      <c r="BS86" s="373"/>
      <c r="BT86" s="354" t="s">
        <v>4620</v>
      </c>
    </row>
    <row r="87" spans="1:72" s="428" customFormat="1" x14ac:dyDescent="0.25">
      <c r="A87" s="345" t="s">
        <v>4735</v>
      </c>
      <c r="B87" s="373"/>
      <c r="C87" s="719">
        <v>44615</v>
      </c>
      <c r="D87" s="373"/>
      <c r="E87" s="346">
        <v>467.959</v>
      </c>
      <c r="F87" s="373"/>
      <c r="G87" s="347">
        <v>14.6541</v>
      </c>
      <c r="H87" s="374"/>
      <c r="I87" s="348">
        <v>-8.5199999999999998E-2</v>
      </c>
      <c r="J87" s="348">
        <v>0.48820000000000002</v>
      </c>
      <c r="K87" s="348">
        <v>0.52890000000000004</v>
      </c>
      <c r="L87" s="348">
        <v>0.5786</v>
      </c>
      <c r="M87" s="348">
        <v>-4.2728999999999999</v>
      </c>
      <c r="N87" s="350">
        <v>-2.6389999999999998</v>
      </c>
      <c r="O87" s="348">
        <v>-0.81059999999999999</v>
      </c>
      <c r="P87" s="348">
        <v>9.1499000000000006</v>
      </c>
      <c r="Q87" s="348" t="s">
        <v>430</v>
      </c>
      <c r="R87" s="348" t="s">
        <v>430</v>
      </c>
      <c r="S87" s="348">
        <v>0.80759999999999998</v>
      </c>
      <c r="T87" s="348">
        <v>10.0463</v>
      </c>
      <c r="U87" s="348">
        <v>-5.7038000000000002</v>
      </c>
      <c r="V87" s="348">
        <v>-0.57330000000000003</v>
      </c>
      <c r="W87" s="348">
        <v>0.80759999999999998</v>
      </c>
      <c r="X87" s="348">
        <v>9.0850000000000009</v>
      </c>
      <c r="Y87" s="374"/>
      <c r="Z87" s="346">
        <v>102</v>
      </c>
      <c r="AA87" s="346">
        <v>171</v>
      </c>
      <c r="AB87" s="346">
        <v>155</v>
      </c>
      <c r="AC87" s="346">
        <v>170</v>
      </c>
      <c r="AD87" s="346">
        <v>174</v>
      </c>
      <c r="AE87" s="346">
        <v>147</v>
      </c>
      <c r="AF87" s="346">
        <v>78</v>
      </c>
      <c r="AG87" s="346">
        <v>66</v>
      </c>
      <c r="AH87" s="346" t="s">
        <v>430</v>
      </c>
      <c r="AI87" s="346" t="s">
        <v>430</v>
      </c>
      <c r="AJ87" s="346">
        <v>154</v>
      </c>
      <c r="AK87" s="346">
        <v>176</v>
      </c>
      <c r="AL87" s="346">
        <v>178</v>
      </c>
      <c r="AM87" s="346">
        <v>163</v>
      </c>
      <c r="AN87" s="346">
        <v>154</v>
      </c>
      <c r="AO87" s="373"/>
      <c r="AP87" s="348" t="s">
        <v>430</v>
      </c>
      <c r="AQ87" s="348" t="s">
        <v>430</v>
      </c>
      <c r="AR87" s="348" t="s">
        <v>430</v>
      </c>
      <c r="AS87" s="348">
        <v>3.49</v>
      </c>
      <c r="AT87" s="348">
        <v>-3.44</v>
      </c>
      <c r="AU87" s="351"/>
      <c r="AV87" s="346" t="s">
        <v>430</v>
      </c>
      <c r="AW87" s="346" t="s">
        <v>430</v>
      </c>
      <c r="AX87" s="346" t="s">
        <v>430</v>
      </c>
      <c r="AY87" s="346">
        <v>62</v>
      </c>
      <c r="AZ87" s="346">
        <v>164</v>
      </c>
      <c r="BA87" s="374"/>
      <c r="BB87" s="348">
        <v>12.6596525988104</v>
      </c>
      <c r="BC87" s="348">
        <v>0.99667986448793899</v>
      </c>
      <c r="BD87" s="348">
        <v>3.3213785470640397E-2</v>
      </c>
      <c r="BE87" s="375">
        <v>-6.8198519635038105E-2</v>
      </c>
      <c r="BF87" s="374"/>
      <c r="BG87" s="372">
        <v>0.1464</v>
      </c>
      <c r="BH87" s="373"/>
      <c r="BI87" s="348">
        <v>98.178899999999999</v>
      </c>
      <c r="BJ87" s="348">
        <v>1.3859399999999999</v>
      </c>
      <c r="BK87" s="348" t="s">
        <v>430</v>
      </c>
      <c r="BL87" s="348">
        <v>0.43515999999999999</v>
      </c>
      <c r="BM87" s="373"/>
      <c r="BN87" s="372" t="s">
        <v>4736</v>
      </c>
      <c r="BO87" s="372" t="s">
        <v>4737</v>
      </c>
      <c r="BP87" s="372" t="s">
        <v>1038</v>
      </c>
      <c r="BQ87" s="372" t="s">
        <v>4738</v>
      </c>
      <c r="BR87" s="372" t="s">
        <v>4739</v>
      </c>
      <c r="BS87" s="373"/>
      <c r="BT87" s="354" t="s">
        <v>554</v>
      </c>
    </row>
    <row r="88" spans="1:72" s="428" customFormat="1" x14ac:dyDescent="0.25">
      <c r="A88" s="345" t="s">
        <v>4740</v>
      </c>
      <c r="B88" s="373"/>
      <c r="C88" s="719">
        <v>45574</v>
      </c>
      <c r="D88" s="373"/>
      <c r="E88" s="346">
        <v>454.89699999999999</v>
      </c>
      <c r="F88" s="373"/>
      <c r="G88" s="347">
        <v>10.088200000000001</v>
      </c>
      <c r="H88" s="374"/>
      <c r="I88" s="348">
        <v>-0.2452</v>
      </c>
      <c r="J88" s="348">
        <v>0.69069999999999998</v>
      </c>
      <c r="K88" s="348">
        <v>1.1105</v>
      </c>
      <c r="L88" s="348">
        <v>3.2136</v>
      </c>
      <c r="M88" s="348">
        <v>0.22750000000000001</v>
      </c>
      <c r="N88" s="350">
        <v>1.0113000000000001</v>
      </c>
      <c r="O88" s="348" t="s">
        <v>430</v>
      </c>
      <c r="P88" s="348" t="s">
        <v>430</v>
      </c>
      <c r="Q88" s="348" t="s">
        <v>430</v>
      </c>
      <c r="R88" s="348" t="s">
        <v>430</v>
      </c>
      <c r="S88" s="348">
        <v>1.0346</v>
      </c>
      <c r="T88" s="348">
        <v>14.298299999999999</v>
      </c>
      <c r="U88" s="348">
        <v>-1.1929000000000001</v>
      </c>
      <c r="V88" s="348">
        <v>4.3646000000000003</v>
      </c>
      <c r="W88" s="348">
        <v>1.0346</v>
      </c>
      <c r="X88" s="348">
        <v>0.49819999999999998</v>
      </c>
      <c r="Y88" s="374"/>
      <c r="Z88" s="346">
        <v>143</v>
      </c>
      <c r="AA88" s="346">
        <v>110</v>
      </c>
      <c r="AB88" s="346">
        <v>89</v>
      </c>
      <c r="AC88" s="346">
        <v>105</v>
      </c>
      <c r="AD88" s="346">
        <v>111</v>
      </c>
      <c r="AE88" s="346">
        <v>80</v>
      </c>
      <c r="AF88" s="346" t="s">
        <v>430</v>
      </c>
      <c r="AG88" s="346" t="s">
        <v>430</v>
      </c>
      <c r="AH88" s="346" t="s">
        <v>430</v>
      </c>
      <c r="AI88" s="346" t="s">
        <v>430</v>
      </c>
      <c r="AJ88" s="346">
        <v>100</v>
      </c>
      <c r="AK88" s="346">
        <v>114</v>
      </c>
      <c r="AL88" s="346">
        <v>114</v>
      </c>
      <c r="AM88" s="346">
        <v>106</v>
      </c>
      <c r="AN88" s="346">
        <v>100</v>
      </c>
      <c r="AO88" s="373"/>
      <c r="AP88" s="348" t="s">
        <v>430</v>
      </c>
      <c r="AQ88" s="348" t="s">
        <v>430</v>
      </c>
      <c r="AR88" s="348" t="s">
        <v>430</v>
      </c>
      <c r="AS88" s="348" t="s">
        <v>430</v>
      </c>
      <c r="AT88" s="348">
        <v>3.85</v>
      </c>
      <c r="AU88" s="351"/>
      <c r="AV88" s="346" t="s">
        <v>430</v>
      </c>
      <c r="AW88" s="346" t="s">
        <v>430</v>
      </c>
      <c r="AX88" s="346" t="s">
        <v>430</v>
      </c>
      <c r="AY88" s="346" t="s">
        <v>430</v>
      </c>
      <c r="AZ88" s="346">
        <v>93</v>
      </c>
      <c r="BA88" s="374"/>
      <c r="BB88" s="348">
        <v>16.3770082185112</v>
      </c>
      <c r="BC88" s="348">
        <v>0.99848324741674499</v>
      </c>
      <c r="BD88" s="348">
        <v>-1.9536185493319601E-2</v>
      </c>
      <c r="BE88" s="375">
        <v>-6.7538032884115307E-2</v>
      </c>
      <c r="BF88" s="374"/>
      <c r="BG88" s="372">
        <v>4.3499999999999997E-2</v>
      </c>
      <c r="BH88" s="373"/>
      <c r="BI88" s="348">
        <v>51.197400000000002</v>
      </c>
      <c r="BJ88" s="348">
        <v>46.784999999999997</v>
      </c>
      <c r="BK88" s="348">
        <v>1.8308199999999999</v>
      </c>
      <c r="BL88" s="348">
        <v>0.18678</v>
      </c>
      <c r="BM88" s="373"/>
      <c r="BN88" s="372" t="s">
        <v>4741</v>
      </c>
      <c r="BO88" s="372" t="s">
        <v>4279</v>
      </c>
      <c r="BP88" s="372" t="s">
        <v>1517</v>
      </c>
      <c r="BQ88" s="372" t="s">
        <v>1044</v>
      </c>
      <c r="BR88" s="372" t="s">
        <v>4375</v>
      </c>
      <c r="BS88" s="373"/>
      <c r="BT88" s="354" t="s">
        <v>554</v>
      </c>
    </row>
    <row r="89" spans="1:72" s="428" customFormat="1" x14ac:dyDescent="0.25">
      <c r="A89" s="345" t="s">
        <v>4742</v>
      </c>
      <c r="B89" s="373"/>
      <c r="C89" s="719">
        <v>44777</v>
      </c>
      <c r="D89" s="373"/>
      <c r="E89" s="346">
        <v>430.69400000000002</v>
      </c>
      <c r="F89" s="373"/>
      <c r="G89" s="347">
        <v>14.401300000000001</v>
      </c>
      <c r="H89" s="374"/>
      <c r="I89" s="348">
        <v>-0.10059999999999999</v>
      </c>
      <c r="J89" s="348">
        <v>1.0248999999999999</v>
      </c>
      <c r="K89" s="348">
        <v>-0.2853</v>
      </c>
      <c r="L89" s="348">
        <v>4.7351999999999999</v>
      </c>
      <c r="M89" s="348">
        <v>1.964</v>
      </c>
      <c r="N89" s="350">
        <v>-3.7094999999999998</v>
      </c>
      <c r="O89" s="348">
        <v>-1.7477</v>
      </c>
      <c r="P89" s="348">
        <v>10.9579</v>
      </c>
      <c r="Q89" s="348" t="s">
        <v>430</v>
      </c>
      <c r="R89" s="348" t="s">
        <v>430</v>
      </c>
      <c r="S89" s="348">
        <v>0.96540000000000004</v>
      </c>
      <c r="T89" s="348">
        <v>16.335599999999999</v>
      </c>
      <c r="U89" s="348">
        <v>0.33510000000000001</v>
      </c>
      <c r="V89" s="348">
        <v>2.1753</v>
      </c>
      <c r="W89" s="348">
        <v>0.96540000000000004</v>
      </c>
      <c r="X89" s="348">
        <v>9.6716999999999995</v>
      </c>
      <c r="Y89" s="374"/>
      <c r="Z89" s="346">
        <v>108</v>
      </c>
      <c r="AA89" s="346">
        <v>54</v>
      </c>
      <c r="AB89" s="346">
        <v>210</v>
      </c>
      <c r="AC89" s="346">
        <v>59</v>
      </c>
      <c r="AD89" s="346">
        <v>99</v>
      </c>
      <c r="AE89" s="346">
        <v>153</v>
      </c>
      <c r="AF89" s="346">
        <v>104</v>
      </c>
      <c r="AG89" s="346">
        <v>61</v>
      </c>
      <c r="AH89" s="346" t="s">
        <v>430</v>
      </c>
      <c r="AI89" s="346" t="s">
        <v>430</v>
      </c>
      <c r="AJ89" s="346">
        <v>115</v>
      </c>
      <c r="AK89" s="346">
        <v>86</v>
      </c>
      <c r="AL89" s="346">
        <v>103</v>
      </c>
      <c r="AM89" s="346">
        <v>135</v>
      </c>
      <c r="AN89" s="346">
        <v>115</v>
      </c>
      <c r="AO89" s="373"/>
      <c r="AP89" s="348" t="s">
        <v>430</v>
      </c>
      <c r="AQ89" s="348" t="s">
        <v>430</v>
      </c>
      <c r="AR89" s="348" t="s">
        <v>430</v>
      </c>
      <c r="AS89" s="348">
        <v>4.46</v>
      </c>
      <c r="AT89" s="348">
        <v>3.68</v>
      </c>
      <c r="AU89" s="351"/>
      <c r="AV89" s="346" t="s">
        <v>430</v>
      </c>
      <c r="AW89" s="346" t="s">
        <v>430</v>
      </c>
      <c r="AX89" s="346" t="s">
        <v>430</v>
      </c>
      <c r="AY89" s="346">
        <v>59</v>
      </c>
      <c r="AZ89" s="346">
        <v>97</v>
      </c>
      <c r="BA89" s="374"/>
      <c r="BB89" s="348">
        <v>16.438991242477801</v>
      </c>
      <c r="BC89" s="348">
        <v>0.99881063967705996</v>
      </c>
      <c r="BD89" s="348">
        <v>3.4842210576698403E-2</v>
      </c>
      <c r="BE89" s="375">
        <v>-7.5923146597880395E-2</v>
      </c>
      <c r="BF89" s="374"/>
      <c r="BG89" s="372">
        <v>0.1031</v>
      </c>
      <c r="BH89" s="373"/>
      <c r="BI89" s="348">
        <v>6.4772800000000004</v>
      </c>
      <c r="BJ89" s="348">
        <v>86.126999999999995</v>
      </c>
      <c r="BK89" s="348">
        <v>7.2513399999999999</v>
      </c>
      <c r="BL89" s="348">
        <v>0.14438000000000001</v>
      </c>
      <c r="BM89" s="373"/>
      <c r="BN89" s="372" t="s">
        <v>4743</v>
      </c>
      <c r="BO89" s="372" t="s">
        <v>4744</v>
      </c>
      <c r="BP89" s="372" t="s">
        <v>4745</v>
      </c>
      <c r="BQ89" s="372" t="s">
        <v>4746</v>
      </c>
      <c r="BR89" s="372" t="s">
        <v>4747</v>
      </c>
      <c r="BS89" s="373"/>
      <c r="BT89" s="354" t="s">
        <v>554</v>
      </c>
    </row>
    <row r="90" spans="1:72" s="428" customFormat="1" ht="11" x14ac:dyDescent="0.3">
      <c r="A90" s="841" t="s">
        <v>4748</v>
      </c>
      <c r="B90" s="842"/>
      <c r="C90" s="843">
        <v>45573</v>
      </c>
      <c r="D90" s="842"/>
      <c r="E90" s="844">
        <v>434.95100000000002</v>
      </c>
      <c r="F90" s="842"/>
      <c r="G90" s="845">
        <v>9.3689999999999998</v>
      </c>
      <c r="H90" s="847"/>
      <c r="I90" s="846">
        <v>-0.5625</v>
      </c>
      <c r="J90" s="846">
        <v>0.95909999999999995</v>
      </c>
      <c r="K90" s="846">
        <v>-1.8335999999999999</v>
      </c>
      <c r="L90" s="846">
        <v>2.4830000000000001</v>
      </c>
      <c r="M90" s="846">
        <v>1.9811000000000001</v>
      </c>
      <c r="N90" s="848">
        <v>-0.53080000000000005</v>
      </c>
      <c r="O90" s="846" t="s">
        <v>430</v>
      </c>
      <c r="P90" s="846" t="s">
        <v>430</v>
      </c>
      <c r="Q90" s="846" t="s">
        <v>430</v>
      </c>
      <c r="R90" s="846" t="s">
        <v>430</v>
      </c>
      <c r="S90" s="846">
        <v>-0.82569999999999999</v>
      </c>
      <c r="T90" s="846">
        <v>14.9148</v>
      </c>
      <c r="U90" s="846">
        <v>1.0025999999999999</v>
      </c>
      <c r="V90" s="846">
        <v>6.2123999999999997</v>
      </c>
      <c r="W90" s="846">
        <v>-0.82569999999999999</v>
      </c>
      <c r="X90" s="846">
        <v>-3.6156999999999999</v>
      </c>
      <c r="Y90" s="847"/>
      <c r="Z90" s="844">
        <v>215</v>
      </c>
      <c r="AA90" s="844">
        <v>59</v>
      </c>
      <c r="AB90" s="844">
        <v>234</v>
      </c>
      <c r="AC90" s="844">
        <v>136</v>
      </c>
      <c r="AD90" s="844">
        <v>97</v>
      </c>
      <c r="AE90" s="844">
        <v>109</v>
      </c>
      <c r="AF90" s="844" t="s">
        <v>430</v>
      </c>
      <c r="AG90" s="844" t="s">
        <v>430</v>
      </c>
      <c r="AH90" s="844" t="s">
        <v>430</v>
      </c>
      <c r="AI90" s="844" t="s">
        <v>430</v>
      </c>
      <c r="AJ90" s="844">
        <v>230</v>
      </c>
      <c r="AK90" s="844">
        <v>102</v>
      </c>
      <c r="AL90" s="844">
        <v>99</v>
      </c>
      <c r="AM90" s="844">
        <v>61</v>
      </c>
      <c r="AN90" s="844">
        <v>230</v>
      </c>
      <c r="AO90" s="842"/>
      <c r="AP90" s="846" t="s">
        <v>430</v>
      </c>
      <c r="AQ90" s="846" t="s">
        <v>430</v>
      </c>
      <c r="AR90" s="846" t="s">
        <v>430</v>
      </c>
      <c r="AS90" s="846" t="s">
        <v>430</v>
      </c>
      <c r="AT90" s="846">
        <v>3.36</v>
      </c>
      <c r="AU90" s="849"/>
      <c r="AV90" s="844" t="s">
        <v>430</v>
      </c>
      <c r="AW90" s="844" t="s">
        <v>430</v>
      </c>
      <c r="AX90" s="844" t="s">
        <v>430</v>
      </c>
      <c r="AY90" s="844" t="s">
        <v>430</v>
      </c>
      <c r="AZ90" s="844">
        <v>102</v>
      </c>
      <c r="BA90" s="847"/>
      <c r="BB90" s="846">
        <v>22.891056427951099</v>
      </c>
      <c r="BC90" s="846">
        <v>0.99728519542233096</v>
      </c>
      <c r="BD90" s="846">
        <v>-2.88764487781971E-2</v>
      </c>
      <c r="BE90" s="852">
        <v>-0.10928858291572</v>
      </c>
      <c r="BF90" s="847"/>
      <c r="BG90" s="855">
        <v>0.1953</v>
      </c>
      <c r="BH90" s="842"/>
      <c r="BI90" s="846">
        <v>3.6173500000000001</v>
      </c>
      <c r="BJ90" s="846">
        <v>94.115799999999993</v>
      </c>
      <c r="BK90" s="846">
        <v>2.3405499999999999</v>
      </c>
      <c r="BL90" s="846">
        <v>-7.3700000000000002E-2</v>
      </c>
      <c r="BM90" s="842"/>
      <c r="BN90" s="855" t="s">
        <v>4749</v>
      </c>
      <c r="BO90" s="855" t="s">
        <v>4750</v>
      </c>
      <c r="BP90" s="855" t="s">
        <v>4751</v>
      </c>
      <c r="BQ90" s="855" t="s">
        <v>4752</v>
      </c>
      <c r="BR90" s="855" t="s">
        <v>4753</v>
      </c>
      <c r="BS90" s="842"/>
      <c r="BT90" s="856" t="s">
        <v>554</v>
      </c>
    </row>
    <row r="91" spans="1:72" s="428" customFormat="1" x14ac:dyDescent="0.25">
      <c r="A91" s="345" t="s">
        <v>4754</v>
      </c>
      <c r="B91" s="373"/>
      <c r="C91" s="719">
        <v>44631</v>
      </c>
      <c r="D91" s="373"/>
      <c r="E91" s="346">
        <v>399.52</v>
      </c>
      <c r="F91" s="373"/>
      <c r="G91" s="347">
        <v>21.036200000000001</v>
      </c>
      <c r="H91" s="374"/>
      <c r="I91" s="348">
        <v>-0.40479999999999999</v>
      </c>
      <c r="J91" s="348">
        <v>0.88480000000000003</v>
      </c>
      <c r="K91" s="348">
        <v>1.6757</v>
      </c>
      <c r="L91" s="348">
        <v>5.7377000000000002</v>
      </c>
      <c r="M91" s="348">
        <v>4.6733000000000002</v>
      </c>
      <c r="N91" s="350">
        <v>4.1989000000000001</v>
      </c>
      <c r="O91" s="348">
        <v>2.9946000000000002</v>
      </c>
      <c r="P91" s="348">
        <v>18.1661</v>
      </c>
      <c r="Q91" s="348" t="s">
        <v>430</v>
      </c>
      <c r="R91" s="348" t="s">
        <v>430</v>
      </c>
      <c r="S91" s="348">
        <v>1.2334000000000001</v>
      </c>
      <c r="T91" s="348">
        <v>18.4557</v>
      </c>
      <c r="U91" s="348">
        <v>3.2086999999999999</v>
      </c>
      <c r="V91" s="348">
        <v>9.0835000000000008</v>
      </c>
      <c r="W91" s="348">
        <v>1.2334000000000001</v>
      </c>
      <c r="X91" s="348">
        <v>18.640699999999999</v>
      </c>
      <c r="Y91" s="374"/>
      <c r="Z91" s="346">
        <v>195</v>
      </c>
      <c r="AA91" s="346">
        <v>87</v>
      </c>
      <c r="AB91" s="346">
        <v>59</v>
      </c>
      <c r="AC91" s="346">
        <v>51</v>
      </c>
      <c r="AD91" s="346">
        <v>53</v>
      </c>
      <c r="AE91" s="346">
        <v>55</v>
      </c>
      <c r="AF91" s="346">
        <v>27</v>
      </c>
      <c r="AG91" s="346">
        <v>21</v>
      </c>
      <c r="AH91" s="346" t="s">
        <v>430</v>
      </c>
      <c r="AI91" s="346" t="s">
        <v>430</v>
      </c>
      <c r="AJ91" s="346">
        <v>90</v>
      </c>
      <c r="AK91" s="346">
        <v>69</v>
      </c>
      <c r="AL91" s="346">
        <v>69</v>
      </c>
      <c r="AM91" s="346">
        <v>37</v>
      </c>
      <c r="AN91" s="346">
        <v>90</v>
      </c>
      <c r="AO91" s="373"/>
      <c r="AP91" s="348" t="s">
        <v>430</v>
      </c>
      <c r="AQ91" s="348" t="s">
        <v>430</v>
      </c>
      <c r="AR91" s="348" t="s">
        <v>430</v>
      </c>
      <c r="AS91" s="348">
        <v>10.41</v>
      </c>
      <c r="AT91" s="348">
        <v>11.04</v>
      </c>
      <c r="AU91" s="351"/>
      <c r="AV91" s="346" t="s">
        <v>430</v>
      </c>
      <c r="AW91" s="346" t="s">
        <v>430</v>
      </c>
      <c r="AX91" s="346" t="s">
        <v>430</v>
      </c>
      <c r="AY91" s="346">
        <v>20</v>
      </c>
      <c r="AZ91" s="346">
        <v>43</v>
      </c>
      <c r="BA91" s="374"/>
      <c r="BB91" s="348">
        <v>17.461111169455801</v>
      </c>
      <c r="BC91" s="348">
        <v>0.99451429441783001</v>
      </c>
      <c r="BD91" s="348">
        <v>6.4826192484433706E-2</v>
      </c>
      <c r="BE91" s="375">
        <v>-0.105270349043167</v>
      </c>
      <c r="BF91" s="374"/>
      <c r="BG91" s="372">
        <v>0.1981</v>
      </c>
      <c r="BH91" s="373"/>
      <c r="BI91" s="348">
        <v>4.0738500000000002</v>
      </c>
      <c r="BJ91" s="348">
        <v>92.113799999999998</v>
      </c>
      <c r="BK91" s="348">
        <v>3.6580499999999998</v>
      </c>
      <c r="BL91" s="348">
        <v>0.15429999999999999</v>
      </c>
      <c r="BM91" s="373"/>
      <c r="BN91" s="372" t="s">
        <v>4755</v>
      </c>
      <c r="BO91" s="372" t="s">
        <v>4756</v>
      </c>
      <c r="BP91" s="372" t="s">
        <v>4607</v>
      </c>
      <c r="BQ91" s="372" t="s">
        <v>4608</v>
      </c>
      <c r="BR91" s="372" t="s">
        <v>4609</v>
      </c>
      <c r="BS91" s="373"/>
      <c r="BT91" s="354" t="s">
        <v>554</v>
      </c>
    </row>
    <row r="92" spans="1:72" s="428" customFormat="1" x14ac:dyDescent="0.25">
      <c r="A92" s="345" t="s">
        <v>4757</v>
      </c>
      <c r="B92" s="373"/>
      <c r="C92" s="719">
        <v>37677</v>
      </c>
      <c r="D92" s="373"/>
      <c r="E92" s="346">
        <v>389.36</v>
      </c>
      <c r="F92" s="373"/>
      <c r="G92" s="347">
        <v>194.50040000000001</v>
      </c>
      <c r="H92" s="374"/>
      <c r="I92" s="348">
        <v>2.0000000000000001E-4</v>
      </c>
      <c r="J92" s="348">
        <v>0.58240000000000003</v>
      </c>
      <c r="K92" s="348">
        <v>0.76980000000000004</v>
      </c>
      <c r="L92" s="348">
        <v>-0.61919999999999997</v>
      </c>
      <c r="M92" s="348">
        <v>-7.4273999999999996</v>
      </c>
      <c r="N92" s="350">
        <v>-6.1837999999999997</v>
      </c>
      <c r="O92" s="348">
        <v>-1.7323</v>
      </c>
      <c r="P92" s="348">
        <v>5.8692000000000002</v>
      </c>
      <c r="Q92" s="348">
        <v>8.2963000000000005</v>
      </c>
      <c r="R92" s="348">
        <v>11.113899999999999</v>
      </c>
      <c r="S92" s="348">
        <v>0.95660000000000001</v>
      </c>
      <c r="T92" s="348">
        <v>7.6970000000000001</v>
      </c>
      <c r="U92" s="348">
        <v>-9.2200000000000006</v>
      </c>
      <c r="V92" s="348">
        <v>-3.5331999999999999</v>
      </c>
      <c r="W92" s="348">
        <v>0.95660000000000001</v>
      </c>
      <c r="X92" s="348">
        <v>14.280099999999999</v>
      </c>
      <c r="Y92" s="374"/>
      <c r="Z92" s="346">
        <v>56</v>
      </c>
      <c r="AA92" s="346">
        <v>131</v>
      </c>
      <c r="AB92" s="346">
        <v>103</v>
      </c>
      <c r="AC92" s="346">
        <v>219</v>
      </c>
      <c r="AD92" s="346">
        <v>222</v>
      </c>
      <c r="AE92" s="346">
        <v>196</v>
      </c>
      <c r="AF92" s="346">
        <v>103</v>
      </c>
      <c r="AG92" s="346">
        <v>97</v>
      </c>
      <c r="AH92" s="346">
        <v>44</v>
      </c>
      <c r="AI92" s="346">
        <v>16</v>
      </c>
      <c r="AJ92" s="346">
        <v>119</v>
      </c>
      <c r="AK92" s="346">
        <v>217</v>
      </c>
      <c r="AL92" s="346">
        <v>222</v>
      </c>
      <c r="AM92" s="346">
        <v>208</v>
      </c>
      <c r="AN92" s="346">
        <v>119</v>
      </c>
      <c r="AO92" s="373"/>
      <c r="AP92" s="348">
        <v>10.25</v>
      </c>
      <c r="AQ92" s="348">
        <v>9.07</v>
      </c>
      <c r="AR92" s="348">
        <v>5.49</v>
      </c>
      <c r="AS92" s="348">
        <v>0.86</v>
      </c>
      <c r="AT92" s="348">
        <v>-8.01</v>
      </c>
      <c r="AU92" s="351"/>
      <c r="AV92" s="346">
        <v>17</v>
      </c>
      <c r="AW92" s="346">
        <v>22</v>
      </c>
      <c r="AX92" s="346">
        <v>43</v>
      </c>
      <c r="AY92" s="346">
        <v>94</v>
      </c>
      <c r="AZ92" s="346">
        <v>207</v>
      </c>
      <c r="BA92" s="374"/>
      <c r="BB92" s="348">
        <v>12.318468749048</v>
      </c>
      <c r="BC92" s="348">
        <v>0.99689201430803598</v>
      </c>
      <c r="BD92" s="348">
        <v>1.52294839556127E-2</v>
      </c>
      <c r="BE92" s="375">
        <v>-5.4331506620864597E-2</v>
      </c>
      <c r="BF92" s="374"/>
      <c r="BG92" s="372">
        <v>1.0435000000000001</v>
      </c>
      <c r="BH92" s="373"/>
      <c r="BI92" s="348">
        <v>99.755700000000004</v>
      </c>
      <c r="BJ92" s="348" t="s">
        <v>430</v>
      </c>
      <c r="BK92" s="348" t="s">
        <v>430</v>
      </c>
      <c r="BL92" s="348">
        <v>0.24429999999999999</v>
      </c>
      <c r="BM92" s="373"/>
      <c r="BN92" s="372" t="s">
        <v>4758</v>
      </c>
      <c r="BO92" s="372" t="s">
        <v>4759</v>
      </c>
      <c r="BP92" s="372" t="s">
        <v>4760</v>
      </c>
      <c r="BQ92" s="372" t="s">
        <v>4761</v>
      </c>
      <c r="BR92" s="372" t="s">
        <v>4762</v>
      </c>
      <c r="BS92" s="373"/>
      <c r="BT92" s="354" t="s">
        <v>4574</v>
      </c>
    </row>
    <row r="93" spans="1:72" s="428" customFormat="1" x14ac:dyDescent="0.25">
      <c r="A93" s="345" t="s">
        <v>4763</v>
      </c>
      <c r="B93" s="373"/>
      <c r="C93" s="719">
        <v>43936</v>
      </c>
      <c r="D93" s="373"/>
      <c r="E93" s="346">
        <v>388.08699999999999</v>
      </c>
      <c r="F93" s="373"/>
      <c r="G93" s="347">
        <v>27.9435</v>
      </c>
      <c r="H93" s="374"/>
      <c r="I93" s="348">
        <v>-2.47E-2</v>
      </c>
      <c r="J93" s="348">
        <v>0.49519999999999997</v>
      </c>
      <c r="K93" s="348">
        <v>0.6552</v>
      </c>
      <c r="L93" s="348">
        <v>-4.7899999999999998E-2</v>
      </c>
      <c r="M93" s="348">
        <v>-5.8238000000000003</v>
      </c>
      <c r="N93" s="350">
        <v>-3.7214999999999998</v>
      </c>
      <c r="O93" s="348">
        <v>-0.35580000000000001</v>
      </c>
      <c r="P93" s="348">
        <v>7.9291999999999998</v>
      </c>
      <c r="Q93" s="348">
        <v>9.3527000000000005</v>
      </c>
      <c r="R93" s="348" t="s">
        <v>430</v>
      </c>
      <c r="S93" s="348">
        <v>0.94650000000000001</v>
      </c>
      <c r="T93" s="348">
        <v>8.2804000000000002</v>
      </c>
      <c r="U93" s="348">
        <v>-7.3518999999999997</v>
      </c>
      <c r="V93" s="348">
        <v>-1.5733999999999999</v>
      </c>
      <c r="W93" s="348">
        <v>0.94650000000000001</v>
      </c>
      <c r="X93" s="348">
        <v>17.855599999999999</v>
      </c>
      <c r="Y93" s="374"/>
      <c r="Z93" s="346">
        <v>82</v>
      </c>
      <c r="AA93" s="346">
        <v>169</v>
      </c>
      <c r="AB93" s="346">
        <v>121</v>
      </c>
      <c r="AC93" s="346">
        <v>193</v>
      </c>
      <c r="AD93" s="346">
        <v>186</v>
      </c>
      <c r="AE93" s="346">
        <v>154</v>
      </c>
      <c r="AF93" s="346">
        <v>64</v>
      </c>
      <c r="AG93" s="346">
        <v>78</v>
      </c>
      <c r="AH93" s="346">
        <v>28</v>
      </c>
      <c r="AI93" s="346" t="s">
        <v>430</v>
      </c>
      <c r="AJ93" s="346">
        <v>123</v>
      </c>
      <c r="AK93" s="346">
        <v>190</v>
      </c>
      <c r="AL93" s="346">
        <v>191</v>
      </c>
      <c r="AM93" s="346">
        <v>177</v>
      </c>
      <c r="AN93" s="346">
        <v>123</v>
      </c>
      <c r="AO93" s="373"/>
      <c r="AP93" s="348" t="s">
        <v>430</v>
      </c>
      <c r="AQ93" s="348" t="s">
        <v>430</v>
      </c>
      <c r="AR93" s="348">
        <v>7.12</v>
      </c>
      <c r="AS93" s="348">
        <v>2.79</v>
      </c>
      <c r="AT93" s="348">
        <v>-5.57</v>
      </c>
      <c r="AU93" s="351"/>
      <c r="AV93" s="346" t="s">
        <v>430</v>
      </c>
      <c r="AW93" s="346" t="s">
        <v>430</v>
      </c>
      <c r="AX93" s="346">
        <v>29</v>
      </c>
      <c r="AY93" s="346">
        <v>68</v>
      </c>
      <c r="AZ93" s="346">
        <v>177</v>
      </c>
      <c r="BA93" s="374"/>
      <c r="BB93" s="348">
        <v>12.072508931183201</v>
      </c>
      <c r="BC93" s="348">
        <v>0.99830027331954296</v>
      </c>
      <c r="BD93" s="348">
        <v>2.7733865990897201E-2</v>
      </c>
      <c r="BE93" s="375">
        <v>-3.6442174255199501E-2</v>
      </c>
      <c r="BF93" s="374"/>
      <c r="BG93" s="372">
        <v>0.13550000000000001</v>
      </c>
      <c r="BH93" s="373"/>
      <c r="BI93" s="348">
        <v>99.809100000000001</v>
      </c>
      <c r="BJ93" s="348" t="s">
        <v>430</v>
      </c>
      <c r="BK93" s="348" t="s">
        <v>430</v>
      </c>
      <c r="BL93" s="348">
        <v>0.19089999999999999</v>
      </c>
      <c r="BM93" s="373"/>
      <c r="BN93" s="372" t="s">
        <v>4764</v>
      </c>
      <c r="BO93" s="372" t="s">
        <v>4324</v>
      </c>
      <c r="BP93" s="372" t="s">
        <v>4325</v>
      </c>
      <c r="BQ93" s="372" t="s">
        <v>4326</v>
      </c>
      <c r="BR93" s="372" t="s">
        <v>4327</v>
      </c>
      <c r="BS93" s="373"/>
      <c r="BT93" s="354" t="s">
        <v>463</v>
      </c>
    </row>
    <row r="94" spans="1:72" s="428" customFormat="1" x14ac:dyDescent="0.25">
      <c r="A94" s="345" t="s">
        <v>4765</v>
      </c>
      <c r="B94" s="373"/>
      <c r="C94" s="719">
        <v>44791</v>
      </c>
      <c r="D94" s="373"/>
      <c r="E94" s="346">
        <v>418.84899999999999</v>
      </c>
      <c r="F94" s="373"/>
      <c r="G94" s="347">
        <v>9.9825999999999997</v>
      </c>
      <c r="H94" s="374"/>
      <c r="I94" s="348">
        <v>0.66149999999999998</v>
      </c>
      <c r="J94" s="348">
        <v>4.6383000000000001</v>
      </c>
      <c r="K94" s="348">
        <v>0.55000000000000004</v>
      </c>
      <c r="L94" s="348">
        <v>-9.3232999999999997</v>
      </c>
      <c r="M94" s="348">
        <v>-26.292899999999999</v>
      </c>
      <c r="N94" s="350">
        <v>-22.732900000000001</v>
      </c>
      <c r="O94" s="348">
        <v>-13.227399999999999</v>
      </c>
      <c r="P94" s="348">
        <v>-1.2585999999999999</v>
      </c>
      <c r="Q94" s="348" t="s">
        <v>430</v>
      </c>
      <c r="R94" s="348" t="s">
        <v>430</v>
      </c>
      <c r="S94" s="348">
        <v>9.2475000000000005</v>
      </c>
      <c r="T94" s="348">
        <v>-0.76449999999999996</v>
      </c>
      <c r="U94" s="348">
        <v>-23.6495</v>
      </c>
      <c r="V94" s="348">
        <v>-13.577999999999999</v>
      </c>
      <c r="W94" s="348">
        <v>9.2475000000000005</v>
      </c>
      <c r="X94" s="348">
        <v>-4.4499999999999998E-2</v>
      </c>
      <c r="Y94" s="374"/>
      <c r="Z94" s="346">
        <v>3</v>
      </c>
      <c r="AA94" s="346">
        <v>2</v>
      </c>
      <c r="AB94" s="346">
        <v>151</v>
      </c>
      <c r="AC94" s="346">
        <v>242</v>
      </c>
      <c r="AD94" s="346">
        <v>237</v>
      </c>
      <c r="AE94" s="346">
        <v>213</v>
      </c>
      <c r="AF94" s="346">
        <v>130</v>
      </c>
      <c r="AG94" s="346">
        <v>100</v>
      </c>
      <c r="AH94" s="346" t="s">
        <v>430</v>
      </c>
      <c r="AI94" s="346" t="s">
        <v>430</v>
      </c>
      <c r="AJ94" s="346">
        <v>2</v>
      </c>
      <c r="AK94" s="346">
        <v>240</v>
      </c>
      <c r="AL94" s="346">
        <v>235</v>
      </c>
      <c r="AM94" s="346">
        <v>224</v>
      </c>
      <c r="AN94" s="346">
        <v>2</v>
      </c>
      <c r="AO94" s="373"/>
      <c r="AP94" s="348" t="s">
        <v>430</v>
      </c>
      <c r="AQ94" s="348" t="s">
        <v>430</v>
      </c>
      <c r="AR94" s="348" t="s">
        <v>430</v>
      </c>
      <c r="AS94" s="348">
        <v>-12.89</v>
      </c>
      <c r="AT94" s="348">
        <v>-25.21</v>
      </c>
      <c r="AU94" s="351"/>
      <c r="AV94" s="346" t="s">
        <v>430</v>
      </c>
      <c r="AW94" s="346" t="s">
        <v>430</v>
      </c>
      <c r="AX94" s="346" t="s">
        <v>430</v>
      </c>
      <c r="AY94" s="346">
        <v>100</v>
      </c>
      <c r="AZ94" s="346">
        <v>220</v>
      </c>
      <c r="BA94" s="374"/>
      <c r="BB94" s="348">
        <v>25.722483139716999</v>
      </c>
      <c r="BC94" s="348">
        <v>0.99597508974924098</v>
      </c>
      <c r="BD94" s="348">
        <v>-2.8492557583279202E-3</v>
      </c>
      <c r="BE94" s="375">
        <v>-7.91972790105816E-2</v>
      </c>
      <c r="BF94" s="374"/>
      <c r="BG94" s="372">
        <v>0.22009999999999999</v>
      </c>
      <c r="BH94" s="373"/>
      <c r="BI94" s="348">
        <v>82.671099999999996</v>
      </c>
      <c r="BJ94" s="348">
        <v>17.161999999999999</v>
      </c>
      <c r="BK94" s="348" t="s">
        <v>430</v>
      </c>
      <c r="BL94" s="348">
        <v>0.16689999999999999</v>
      </c>
      <c r="BM94" s="373"/>
      <c r="BN94" s="372" t="s">
        <v>4766</v>
      </c>
      <c r="BO94" s="372" t="s">
        <v>4767</v>
      </c>
      <c r="BP94" s="372" t="s">
        <v>430</v>
      </c>
      <c r="BQ94" s="372" t="s">
        <v>430</v>
      </c>
      <c r="BR94" s="372" t="s">
        <v>430</v>
      </c>
      <c r="BS94" s="373"/>
      <c r="BT94" s="354" t="s">
        <v>554</v>
      </c>
    </row>
    <row r="95" spans="1:72" s="428" customFormat="1" x14ac:dyDescent="0.25">
      <c r="A95" s="345" t="s">
        <v>4768</v>
      </c>
      <c r="B95" s="373"/>
      <c r="C95" s="719">
        <v>45222</v>
      </c>
      <c r="D95" s="373"/>
      <c r="E95" s="346">
        <v>369.584</v>
      </c>
      <c r="F95" s="373"/>
      <c r="G95" s="347">
        <v>13.724</v>
      </c>
      <c r="H95" s="374"/>
      <c r="I95" s="348">
        <v>-0.15129999999999999</v>
      </c>
      <c r="J95" s="348">
        <v>0.65859999999999996</v>
      </c>
      <c r="K95" s="348">
        <v>1.2265999999999999</v>
      </c>
      <c r="L95" s="348">
        <v>3.0903</v>
      </c>
      <c r="M95" s="348">
        <v>-0.48220000000000002</v>
      </c>
      <c r="N95" s="350">
        <v>-0.99839999999999995</v>
      </c>
      <c r="O95" s="348">
        <v>3.61E-2</v>
      </c>
      <c r="P95" s="348" t="s">
        <v>430</v>
      </c>
      <c r="Q95" s="348" t="s">
        <v>430</v>
      </c>
      <c r="R95" s="348" t="s">
        <v>430</v>
      </c>
      <c r="S95" s="348">
        <v>1.0262</v>
      </c>
      <c r="T95" s="348">
        <v>14.021800000000001</v>
      </c>
      <c r="U95" s="348">
        <v>-2.1852</v>
      </c>
      <c r="V95" s="348">
        <v>2.3224999999999998</v>
      </c>
      <c r="W95" s="348">
        <v>1.0262</v>
      </c>
      <c r="X95" s="348">
        <v>12.2875</v>
      </c>
      <c r="Y95" s="374"/>
      <c r="Z95" s="346">
        <v>125</v>
      </c>
      <c r="AA95" s="346">
        <v>119</v>
      </c>
      <c r="AB95" s="346">
        <v>81</v>
      </c>
      <c r="AC95" s="346">
        <v>113</v>
      </c>
      <c r="AD95" s="346">
        <v>120</v>
      </c>
      <c r="AE95" s="346">
        <v>122</v>
      </c>
      <c r="AF95" s="346">
        <v>56</v>
      </c>
      <c r="AG95" s="346" t="s">
        <v>430</v>
      </c>
      <c r="AH95" s="346" t="s">
        <v>430</v>
      </c>
      <c r="AI95" s="346" t="s">
        <v>430</v>
      </c>
      <c r="AJ95" s="346">
        <v>105</v>
      </c>
      <c r="AK95" s="346">
        <v>120</v>
      </c>
      <c r="AL95" s="346">
        <v>136</v>
      </c>
      <c r="AM95" s="346">
        <v>131</v>
      </c>
      <c r="AN95" s="346">
        <v>105</v>
      </c>
      <c r="AO95" s="373"/>
      <c r="AP95" s="348" t="s">
        <v>430</v>
      </c>
      <c r="AQ95" s="348" t="s">
        <v>430</v>
      </c>
      <c r="AR95" s="348" t="s">
        <v>430</v>
      </c>
      <c r="AS95" s="348" t="s">
        <v>430</v>
      </c>
      <c r="AT95" s="348">
        <v>2.19</v>
      </c>
      <c r="AU95" s="351"/>
      <c r="AV95" s="346" t="s">
        <v>430</v>
      </c>
      <c r="AW95" s="346" t="s">
        <v>430</v>
      </c>
      <c r="AX95" s="346" t="s">
        <v>430</v>
      </c>
      <c r="AY95" s="346" t="s">
        <v>430</v>
      </c>
      <c r="AZ95" s="346">
        <v>110</v>
      </c>
      <c r="BA95" s="374"/>
      <c r="BB95" s="348">
        <v>14.771819327013899</v>
      </c>
      <c r="BC95" s="348">
        <v>0.99474852883896103</v>
      </c>
      <c r="BD95" s="348">
        <v>3.3290583203088801E-2</v>
      </c>
      <c r="BE95" s="375">
        <v>-0.102747668765498</v>
      </c>
      <c r="BF95" s="374"/>
      <c r="BG95" s="372">
        <v>0.1123</v>
      </c>
      <c r="BH95" s="373"/>
      <c r="BI95" s="348">
        <v>65.211799999999997</v>
      </c>
      <c r="BJ95" s="348">
        <v>19.882999999999999</v>
      </c>
      <c r="BK95" s="348">
        <v>14.9063</v>
      </c>
      <c r="BL95" s="348">
        <v>-1.1000000000000001E-3</v>
      </c>
      <c r="BM95" s="373"/>
      <c r="BN95" s="372" t="s">
        <v>4769</v>
      </c>
      <c r="BO95" s="372" t="s">
        <v>4770</v>
      </c>
      <c r="BP95" s="372" t="s">
        <v>4771</v>
      </c>
      <c r="BQ95" s="372" t="s">
        <v>704</v>
      </c>
      <c r="BR95" s="372" t="s">
        <v>4772</v>
      </c>
      <c r="BS95" s="373"/>
      <c r="BT95" s="354" t="s">
        <v>4773</v>
      </c>
    </row>
    <row r="96" spans="1:72" s="428" customFormat="1" x14ac:dyDescent="0.25">
      <c r="A96" s="345" t="s">
        <v>4774</v>
      </c>
      <c r="B96" s="373"/>
      <c r="C96" s="719">
        <v>37595</v>
      </c>
      <c r="D96" s="373"/>
      <c r="E96" s="346">
        <v>365.78500000000003</v>
      </c>
      <c r="F96" s="373"/>
      <c r="G96" s="347">
        <v>133.0196</v>
      </c>
      <c r="H96" s="374"/>
      <c r="I96" s="348">
        <v>-2.7099999999999999E-2</v>
      </c>
      <c r="J96" s="348">
        <v>0.4642</v>
      </c>
      <c r="K96" s="348">
        <v>0.57269999999999999</v>
      </c>
      <c r="L96" s="348">
        <v>-0.2059</v>
      </c>
      <c r="M96" s="348">
        <v>-6.2007000000000003</v>
      </c>
      <c r="N96" s="350">
        <v>-4.4638</v>
      </c>
      <c r="O96" s="348">
        <v>-1.0074000000000001</v>
      </c>
      <c r="P96" s="348">
        <v>7.2042000000000002</v>
      </c>
      <c r="Q96" s="348">
        <v>8.6936999999999998</v>
      </c>
      <c r="R96" s="348">
        <v>10.849600000000001</v>
      </c>
      <c r="S96" s="348">
        <v>0.89890000000000003</v>
      </c>
      <c r="T96" s="348">
        <v>8.0654000000000003</v>
      </c>
      <c r="U96" s="348">
        <v>-7.7548000000000004</v>
      </c>
      <c r="V96" s="348">
        <v>-2.2035999999999998</v>
      </c>
      <c r="W96" s="348">
        <v>0.89890000000000003</v>
      </c>
      <c r="X96" s="348">
        <v>12.0344</v>
      </c>
      <c r="Y96" s="374"/>
      <c r="Z96" s="346">
        <v>92</v>
      </c>
      <c r="AA96" s="346">
        <v>188</v>
      </c>
      <c r="AB96" s="346">
        <v>144</v>
      </c>
      <c r="AC96" s="346">
        <v>207</v>
      </c>
      <c r="AD96" s="346">
        <v>211</v>
      </c>
      <c r="AE96" s="346">
        <v>179</v>
      </c>
      <c r="AF96" s="346">
        <v>81</v>
      </c>
      <c r="AG96" s="346">
        <v>89</v>
      </c>
      <c r="AH96" s="346">
        <v>39</v>
      </c>
      <c r="AI96" s="346">
        <v>17</v>
      </c>
      <c r="AJ96" s="346">
        <v>144</v>
      </c>
      <c r="AK96" s="346">
        <v>205</v>
      </c>
      <c r="AL96" s="346">
        <v>212</v>
      </c>
      <c r="AM96" s="346">
        <v>197</v>
      </c>
      <c r="AN96" s="346">
        <v>144</v>
      </c>
      <c r="AO96" s="373"/>
      <c r="AP96" s="348">
        <v>10.46</v>
      </c>
      <c r="AQ96" s="348">
        <v>9.8699999999999992</v>
      </c>
      <c r="AR96" s="348">
        <v>6.4</v>
      </c>
      <c r="AS96" s="348">
        <v>2.08</v>
      </c>
      <c r="AT96" s="348">
        <v>-6.32</v>
      </c>
      <c r="AU96" s="351"/>
      <c r="AV96" s="346">
        <v>15</v>
      </c>
      <c r="AW96" s="346">
        <v>18</v>
      </c>
      <c r="AX96" s="346">
        <v>38</v>
      </c>
      <c r="AY96" s="346">
        <v>83</v>
      </c>
      <c r="AZ96" s="346">
        <v>196</v>
      </c>
      <c r="BA96" s="374"/>
      <c r="BB96" s="348">
        <v>12.050670133509399</v>
      </c>
      <c r="BC96" s="348">
        <v>0.99652450595844599</v>
      </c>
      <c r="BD96" s="348">
        <v>2.3056709541356E-2</v>
      </c>
      <c r="BE96" s="375">
        <v>-9.2750325055319494E-2</v>
      </c>
      <c r="BF96" s="374"/>
      <c r="BG96" s="372">
        <v>2.9912000000000001</v>
      </c>
      <c r="BH96" s="373"/>
      <c r="BI96" s="348">
        <v>99.661000000000001</v>
      </c>
      <c r="BJ96" s="348" t="s">
        <v>430</v>
      </c>
      <c r="BK96" s="348" t="s">
        <v>430</v>
      </c>
      <c r="BL96" s="348">
        <v>0.33900000000000002</v>
      </c>
      <c r="BM96" s="373"/>
      <c r="BN96" s="372" t="s">
        <v>4775</v>
      </c>
      <c r="BO96" s="372" t="s">
        <v>4776</v>
      </c>
      <c r="BP96" s="372" t="s">
        <v>4346</v>
      </c>
      <c r="BQ96" s="372" t="s">
        <v>2231</v>
      </c>
      <c r="BR96" s="372" t="s">
        <v>4777</v>
      </c>
      <c r="BS96" s="373"/>
      <c r="BT96" s="354" t="s">
        <v>4773</v>
      </c>
    </row>
    <row r="97" spans="1:72" s="428" customFormat="1" x14ac:dyDescent="0.25">
      <c r="A97" s="345" t="s">
        <v>4778</v>
      </c>
      <c r="B97" s="373"/>
      <c r="C97" s="719">
        <v>45741</v>
      </c>
      <c r="D97" s="373"/>
      <c r="E97" s="346">
        <v>344.98599999999999</v>
      </c>
      <c r="F97" s="373"/>
      <c r="G97" s="347">
        <v>13.3087</v>
      </c>
      <c r="H97" s="374"/>
      <c r="I97" s="348">
        <v>-0.54549999999999998</v>
      </c>
      <c r="J97" s="348">
        <v>1.8388</v>
      </c>
      <c r="K97" s="348">
        <v>-3.0535999999999999</v>
      </c>
      <c r="L97" s="348">
        <v>-5.0484</v>
      </c>
      <c r="M97" s="348">
        <v>-8.0947999999999993</v>
      </c>
      <c r="N97" s="350">
        <v>13.2858</v>
      </c>
      <c r="O97" s="348" t="s">
        <v>430</v>
      </c>
      <c r="P97" s="348" t="s">
        <v>430</v>
      </c>
      <c r="Q97" s="348" t="s">
        <v>430</v>
      </c>
      <c r="R97" s="348" t="s">
        <v>430</v>
      </c>
      <c r="S97" s="348">
        <v>-2.0577000000000001</v>
      </c>
      <c r="T97" s="348">
        <v>6.2969999999999997</v>
      </c>
      <c r="U97" s="348">
        <v>-3.0042</v>
      </c>
      <c r="V97" s="348">
        <v>9.7507000000000001</v>
      </c>
      <c r="W97" s="348">
        <v>-2.0577000000000001</v>
      </c>
      <c r="X97" s="348">
        <v>24.391200000000001</v>
      </c>
      <c r="Y97" s="374"/>
      <c r="Z97" s="346">
        <v>210</v>
      </c>
      <c r="AA97" s="346">
        <v>11</v>
      </c>
      <c r="AB97" s="346">
        <v>242</v>
      </c>
      <c r="AC97" s="346">
        <v>238</v>
      </c>
      <c r="AD97" s="346">
        <v>225</v>
      </c>
      <c r="AE97" s="346">
        <v>8</v>
      </c>
      <c r="AF97" s="346" t="s">
        <v>430</v>
      </c>
      <c r="AG97" s="346" t="s">
        <v>430</v>
      </c>
      <c r="AH97" s="346" t="s">
        <v>430</v>
      </c>
      <c r="AI97" s="346" t="s">
        <v>430</v>
      </c>
      <c r="AJ97" s="346">
        <v>251</v>
      </c>
      <c r="AK97" s="346">
        <v>229</v>
      </c>
      <c r="AL97" s="346">
        <v>147</v>
      </c>
      <c r="AM97" s="346">
        <v>25</v>
      </c>
      <c r="AN97" s="346">
        <v>251</v>
      </c>
      <c r="AO97" s="373"/>
      <c r="AP97" s="348" t="s">
        <v>430</v>
      </c>
      <c r="AQ97" s="348" t="s">
        <v>430</v>
      </c>
      <c r="AR97" s="348" t="s">
        <v>430</v>
      </c>
      <c r="AS97" s="348" t="s">
        <v>430</v>
      </c>
      <c r="AT97" s="348">
        <v>2.95</v>
      </c>
      <c r="AU97" s="351"/>
      <c r="AV97" s="346" t="s">
        <v>430</v>
      </c>
      <c r="AW97" s="346" t="s">
        <v>430</v>
      </c>
      <c r="AX97" s="346" t="s">
        <v>430</v>
      </c>
      <c r="AY97" s="346" t="s">
        <v>430</v>
      </c>
      <c r="AZ97" s="346">
        <v>103</v>
      </c>
      <c r="BA97" s="374"/>
      <c r="BB97" s="348">
        <v>19.9870777233021</v>
      </c>
      <c r="BC97" s="348">
        <v>0</v>
      </c>
      <c r="BD97" s="348">
        <v>7.0166704942785194E-2</v>
      </c>
      <c r="BE97" s="375" t="s">
        <v>430</v>
      </c>
      <c r="BF97" s="374"/>
      <c r="BG97" s="372" t="s">
        <v>430</v>
      </c>
      <c r="BH97" s="373"/>
      <c r="BI97" s="348">
        <v>75.742099999999994</v>
      </c>
      <c r="BJ97" s="348">
        <v>22.305700000000002</v>
      </c>
      <c r="BK97" s="348">
        <v>1.0055000000000001</v>
      </c>
      <c r="BL97" s="348">
        <v>0.94669999999999999</v>
      </c>
      <c r="BM97" s="373"/>
      <c r="BN97" s="372" t="s">
        <v>4779</v>
      </c>
      <c r="BO97" s="372" t="s">
        <v>4780</v>
      </c>
      <c r="BP97" s="372" t="s">
        <v>430</v>
      </c>
      <c r="BQ97" s="372" t="s">
        <v>430</v>
      </c>
      <c r="BR97" s="372" t="s">
        <v>430</v>
      </c>
      <c r="BS97" s="373"/>
      <c r="BT97" s="354" t="s">
        <v>4620</v>
      </c>
    </row>
    <row r="98" spans="1:72" s="428" customFormat="1" x14ac:dyDescent="0.25">
      <c r="A98" s="345" t="s">
        <v>4781</v>
      </c>
      <c r="B98" s="373"/>
      <c r="C98" s="719">
        <v>44287</v>
      </c>
      <c r="D98" s="373"/>
      <c r="E98" s="346">
        <v>342.37599999999998</v>
      </c>
      <c r="F98" s="373"/>
      <c r="G98" s="347">
        <v>22.7379</v>
      </c>
      <c r="H98" s="374"/>
      <c r="I98" s="348">
        <v>9.9099999999999994E-2</v>
      </c>
      <c r="J98" s="348">
        <v>1.2887</v>
      </c>
      <c r="K98" s="348">
        <v>5.3118999999999996</v>
      </c>
      <c r="L98" s="348">
        <v>13.955</v>
      </c>
      <c r="M98" s="348">
        <v>12.5761</v>
      </c>
      <c r="N98" s="350">
        <v>3.3184</v>
      </c>
      <c r="O98" s="348">
        <v>3.7542</v>
      </c>
      <c r="P98" s="348">
        <v>22.198399999999999</v>
      </c>
      <c r="Q98" s="348">
        <v>11.8575</v>
      </c>
      <c r="R98" s="348" t="s">
        <v>430</v>
      </c>
      <c r="S98" s="348">
        <v>2.8454999999999999</v>
      </c>
      <c r="T98" s="348">
        <v>28.424299999999999</v>
      </c>
      <c r="U98" s="348">
        <v>11.210100000000001</v>
      </c>
      <c r="V98" s="348">
        <v>13.7919</v>
      </c>
      <c r="W98" s="348">
        <v>2.8454999999999999</v>
      </c>
      <c r="X98" s="348">
        <v>16.7881</v>
      </c>
      <c r="Y98" s="374"/>
      <c r="Z98" s="346">
        <v>32</v>
      </c>
      <c r="AA98" s="346">
        <v>33</v>
      </c>
      <c r="AB98" s="346">
        <v>13</v>
      </c>
      <c r="AC98" s="346">
        <v>12</v>
      </c>
      <c r="AD98" s="346">
        <v>12</v>
      </c>
      <c r="AE98" s="346">
        <v>63</v>
      </c>
      <c r="AF98" s="346">
        <v>17</v>
      </c>
      <c r="AG98" s="346">
        <v>6</v>
      </c>
      <c r="AH98" s="346">
        <v>19</v>
      </c>
      <c r="AI98" s="346" t="s">
        <v>430</v>
      </c>
      <c r="AJ98" s="346">
        <v>19</v>
      </c>
      <c r="AK98" s="346">
        <v>6</v>
      </c>
      <c r="AL98" s="346">
        <v>14</v>
      </c>
      <c r="AM98" s="346">
        <v>14</v>
      </c>
      <c r="AN98" s="346">
        <v>19</v>
      </c>
      <c r="AO98" s="373"/>
      <c r="AP98" s="348" t="s">
        <v>430</v>
      </c>
      <c r="AQ98" s="348" t="s">
        <v>430</v>
      </c>
      <c r="AR98" s="348">
        <v>17.52</v>
      </c>
      <c r="AS98" s="348">
        <v>12.78</v>
      </c>
      <c r="AT98" s="348">
        <v>24.77</v>
      </c>
      <c r="AU98" s="351"/>
      <c r="AV98" s="346" t="s">
        <v>430</v>
      </c>
      <c r="AW98" s="346" t="s">
        <v>430</v>
      </c>
      <c r="AX98" s="346">
        <v>2</v>
      </c>
      <c r="AY98" s="346">
        <v>7</v>
      </c>
      <c r="AZ98" s="346">
        <v>12</v>
      </c>
      <c r="BA98" s="374"/>
      <c r="BB98" s="348">
        <v>22.133932457745701</v>
      </c>
      <c r="BC98" s="348">
        <v>0.99261099141814402</v>
      </c>
      <c r="BD98" s="348">
        <v>6.9761344638264194E-2</v>
      </c>
      <c r="BE98" s="375">
        <v>-0.12195274172817901</v>
      </c>
      <c r="BF98" s="374"/>
      <c r="BG98" s="372">
        <v>0.29859999999999998</v>
      </c>
      <c r="BH98" s="373"/>
      <c r="BI98" s="348" t="s">
        <v>430</v>
      </c>
      <c r="BJ98" s="348">
        <v>10.6957</v>
      </c>
      <c r="BK98" s="348">
        <v>89.135599999999997</v>
      </c>
      <c r="BL98" s="348">
        <v>0.16869999999999999</v>
      </c>
      <c r="BM98" s="373"/>
      <c r="BN98" s="372" t="s">
        <v>4782</v>
      </c>
      <c r="BO98" s="372" t="s">
        <v>1788</v>
      </c>
      <c r="BP98" s="372" t="s">
        <v>4783</v>
      </c>
      <c r="BQ98" s="372" t="s">
        <v>4236</v>
      </c>
      <c r="BR98" s="372" t="s">
        <v>4784</v>
      </c>
      <c r="BS98" s="373"/>
      <c r="BT98" s="354" t="s">
        <v>4620</v>
      </c>
    </row>
    <row r="99" spans="1:72" s="428" customFormat="1" x14ac:dyDescent="0.25">
      <c r="A99" s="345" t="s">
        <v>4785</v>
      </c>
      <c r="B99" s="373"/>
      <c r="C99" s="719">
        <v>44531</v>
      </c>
      <c r="D99" s="373"/>
      <c r="E99" s="346">
        <v>337.202</v>
      </c>
      <c r="F99" s="373"/>
      <c r="G99" s="347">
        <v>16.851500000000001</v>
      </c>
      <c r="H99" s="374"/>
      <c r="I99" s="348">
        <v>-0.2457</v>
      </c>
      <c r="J99" s="348">
        <v>0.69730000000000003</v>
      </c>
      <c r="K99" s="348">
        <v>1.1039000000000001</v>
      </c>
      <c r="L99" s="348">
        <v>3.1631999999999998</v>
      </c>
      <c r="M99" s="348">
        <v>0.1206</v>
      </c>
      <c r="N99" s="350">
        <v>0.77259999999999995</v>
      </c>
      <c r="O99" s="348">
        <v>1.2366999999999999</v>
      </c>
      <c r="P99" s="348">
        <v>13.813599999999999</v>
      </c>
      <c r="Q99" s="348" t="s">
        <v>430</v>
      </c>
      <c r="R99" s="348" t="s">
        <v>430</v>
      </c>
      <c r="S99" s="348">
        <v>1.0318000000000001</v>
      </c>
      <c r="T99" s="348">
        <v>14.225</v>
      </c>
      <c r="U99" s="348">
        <v>-1.3338000000000001</v>
      </c>
      <c r="V99" s="348">
        <v>4.1784999999999997</v>
      </c>
      <c r="W99" s="348">
        <v>1.0318000000000001</v>
      </c>
      <c r="X99" s="348">
        <v>11.945499999999999</v>
      </c>
      <c r="Y99" s="374"/>
      <c r="Z99" s="346">
        <v>144</v>
      </c>
      <c r="AA99" s="346">
        <v>108</v>
      </c>
      <c r="AB99" s="346">
        <v>90</v>
      </c>
      <c r="AC99" s="346">
        <v>110</v>
      </c>
      <c r="AD99" s="346">
        <v>113</v>
      </c>
      <c r="AE99" s="346">
        <v>87</v>
      </c>
      <c r="AF99" s="346">
        <v>40</v>
      </c>
      <c r="AG99" s="346">
        <v>45</v>
      </c>
      <c r="AH99" s="346" t="s">
        <v>430</v>
      </c>
      <c r="AI99" s="346" t="s">
        <v>430</v>
      </c>
      <c r="AJ99" s="346">
        <v>101</v>
      </c>
      <c r="AK99" s="346">
        <v>117</v>
      </c>
      <c r="AL99" s="346">
        <v>117</v>
      </c>
      <c r="AM99" s="346">
        <v>110</v>
      </c>
      <c r="AN99" s="346">
        <v>101</v>
      </c>
      <c r="AO99" s="373"/>
      <c r="AP99" s="348" t="s">
        <v>430</v>
      </c>
      <c r="AQ99" s="348" t="s">
        <v>430</v>
      </c>
      <c r="AR99" s="348" t="s">
        <v>430</v>
      </c>
      <c r="AS99" s="348">
        <v>7.07</v>
      </c>
      <c r="AT99" s="348">
        <v>3.62</v>
      </c>
      <c r="AU99" s="351"/>
      <c r="AV99" s="346" t="s">
        <v>430</v>
      </c>
      <c r="AW99" s="346" t="s">
        <v>430</v>
      </c>
      <c r="AX99" s="346" t="s">
        <v>430</v>
      </c>
      <c r="AY99" s="346">
        <v>47</v>
      </c>
      <c r="AZ99" s="346">
        <v>100</v>
      </c>
      <c r="BA99" s="374"/>
      <c r="BB99" s="348">
        <v>14.731046273904401</v>
      </c>
      <c r="BC99" s="348">
        <v>0.99736658559328795</v>
      </c>
      <c r="BD99" s="348">
        <v>5.33839928790832E-2</v>
      </c>
      <c r="BE99" s="375">
        <v>-8.1384911244553507E-2</v>
      </c>
      <c r="BF99" s="374"/>
      <c r="BG99" s="372">
        <v>0.13059999999999999</v>
      </c>
      <c r="BH99" s="373"/>
      <c r="BI99" s="348">
        <v>51.151800000000001</v>
      </c>
      <c r="BJ99" s="348">
        <v>46.746600000000001</v>
      </c>
      <c r="BK99" s="348">
        <v>1.8294600000000001</v>
      </c>
      <c r="BL99" s="348">
        <v>0.27213999999999999</v>
      </c>
      <c r="BM99" s="373"/>
      <c r="BN99" s="372" t="s">
        <v>4786</v>
      </c>
      <c r="BO99" s="372" t="s">
        <v>4787</v>
      </c>
      <c r="BP99" s="372" t="s">
        <v>1517</v>
      </c>
      <c r="BQ99" s="372" t="s">
        <v>4788</v>
      </c>
      <c r="BR99" s="372" t="s">
        <v>4375</v>
      </c>
      <c r="BS99" s="373"/>
      <c r="BT99" s="354" t="s">
        <v>554</v>
      </c>
    </row>
    <row r="100" spans="1:72" s="428" customFormat="1" x14ac:dyDescent="0.25">
      <c r="A100" s="345" t="s">
        <v>4789</v>
      </c>
      <c r="B100" s="373"/>
      <c r="C100" s="719">
        <v>45813</v>
      </c>
      <c r="D100" s="373"/>
      <c r="E100" s="346">
        <v>321.07900000000001</v>
      </c>
      <c r="F100" s="373"/>
      <c r="G100" s="347">
        <v>9.8127999999999993</v>
      </c>
      <c r="H100" s="374"/>
      <c r="I100" s="348">
        <v>0.16539999999999999</v>
      </c>
      <c r="J100" s="348">
        <v>0.78879999999999995</v>
      </c>
      <c r="K100" s="348">
        <v>-0.114</v>
      </c>
      <c r="L100" s="348">
        <v>0.12959999999999999</v>
      </c>
      <c r="M100" s="348">
        <v>-5.7793000000000001</v>
      </c>
      <c r="N100" s="350">
        <v>-3.8685999999999998</v>
      </c>
      <c r="O100" s="348" t="s">
        <v>430</v>
      </c>
      <c r="P100" s="348" t="s">
        <v>430</v>
      </c>
      <c r="Q100" s="348" t="s">
        <v>430</v>
      </c>
      <c r="R100" s="348" t="s">
        <v>430</v>
      </c>
      <c r="S100" s="348">
        <v>2.1911</v>
      </c>
      <c r="T100" s="348">
        <v>10.081799999999999</v>
      </c>
      <c r="U100" s="348">
        <v>-6.2187999999999999</v>
      </c>
      <c r="V100" s="348">
        <v>-1.222</v>
      </c>
      <c r="W100" s="348">
        <v>2.1911</v>
      </c>
      <c r="X100" s="348">
        <v>-1.6846000000000001</v>
      </c>
      <c r="Y100" s="374"/>
      <c r="Z100" s="346">
        <v>23</v>
      </c>
      <c r="AA100" s="346">
        <v>96</v>
      </c>
      <c r="AB100" s="346">
        <v>201</v>
      </c>
      <c r="AC100" s="346">
        <v>174</v>
      </c>
      <c r="AD100" s="346">
        <v>184</v>
      </c>
      <c r="AE100" s="346">
        <v>164</v>
      </c>
      <c r="AF100" s="346" t="s">
        <v>430</v>
      </c>
      <c r="AG100" s="346" t="s">
        <v>430</v>
      </c>
      <c r="AH100" s="346" t="s">
        <v>430</v>
      </c>
      <c r="AI100" s="346" t="s">
        <v>430</v>
      </c>
      <c r="AJ100" s="346">
        <v>43</v>
      </c>
      <c r="AK100" s="346">
        <v>174</v>
      </c>
      <c r="AL100" s="346">
        <v>185</v>
      </c>
      <c r="AM100" s="346">
        <v>172</v>
      </c>
      <c r="AN100" s="346">
        <v>43</v>
      </c>
      <c r="AO100" s="373"/>
      <c r="AP100" s="348" t="s">
        <v>430</v>
      </c>
      <c r="AQ100" s="348" t="s">
        <v>430</v>
      </c>
      <c r="AR100" s="348" t="s">
        <v>430</v>
      </c>
      <c r="AS100" s="348" t="s">
        <v>430</v>
      </c>
      <c r="AT100" s="348">
        <v>-4.47</v>
      </c>
      <c r="AU100" s="351"/>
      <c r="AV100" s="346" t="s">
        <v>430</v>
      </c>
      <c r="AW100" s="346" t="s">
        <v>430</v>
      </c>
      <c r="AX100" s="346" t="s">
        <v>430</v>
      </c>
      <c r="AY100" s="346" t="s">
        <v>430</v>
      </c>
      <c r="AZ100" s="346">
        <v>171</v>
      </c>
      <c r="BA100" s="374"/>
      <c r="BB100" s="348">
        <v>11.9044064435023</v>
      </c>
      <c r="BC100" s="348">
        <v>0.99859526093627504</v>
      </c>
      <c r="BD100" s="348">
        <v>-5.3706963459372897E-2</v>
      </c>
      <c r="BE100" s="375">
        <v>-6.7856943511313897E-2</v>
      </c>
      <c r="BF100" s="374"/>
      <c r="BG100" s="372">
        <v>6.13E-2</v>
      </c>
      <c r="BH100" s="373"/>
      <c r="BI100" s="348">
        <v>77.374899999999997</v>
      </c>
      <c r="BJ100" s="348">
        <v>19.676100000000002</v>
      </c>
      <c r="BK100" s="348">
        <v>2.6897700000000002</v>
      </c>
      <c r="BL100" s="348">
        <v>0.25923000000000002</v>
      </c>
      <c r="BM100" s="373"/>
      <c r="BN100" s="372" t="s">
        <v>4790</v>
      </c>
      <c r="BO100" s="372" t="s">
        <v>4791</v>
      </c>
      <c r="BP100" s="372" t="s">
        <v>4709</v>
      </c>
      <c r="BQ100" s="372" t="s">
        <v>4792</v>
      </c>
      <c r="BR100" s="372" t="s">
        <v>4793</v>
      </c>
      <c r="BS100" s="373"/>
      <c r="BT100" s="354" t="s">
        <v>4620</v>
      </c>
    </row>
    <row r="101" spans="1:72" s="428" customFormat="1" x14ac:dyDescent="0.25">
      <c r="A101" s="345" t="s">
        <v>4794</v>
      </c>
      <c r="B101" s="373"/>
      <c r="C101" s="719">
        <v>45286</v>
      </c>
      <c r="D101" s="373"/>
      <c r="E101" s="346">
        <v>314.45999999999998</v>
      </c>
      <c r="F101" s="373"/>
      <c r="G101" s="347">
        <v>11.001300000000001</v>
      </c>
      <c r="H101" s="374"/>
      <c r="I101" s="348">
        <v>0.16300000000000001</v>
      </c>
      <c r="J101" s="348">
        <v>1.9884999999999999</v>
      </c>
      <c r="K101" s="348">
        <v>1.6520999999999999</v>
      </c>
      <c r="L101" s="348">
        <v>2.9100999999999999</v>
      </c>
      <c r="M101" s="348">
        <v>1.6052</v>
      </c>
      <c r="N101" s="350">
        <v>-11.041700000000001</v>
      </c>
      <c r="O101" s="348">
        <v>-6.4547999999999996</v>
      </c>
      <c r="P101" s="348" t="s">
        <v>430</v>
      </c>
      <c r="Q101" s="348" t="s">
        <v>430</v>
      </c>
      <c r="R101" s="348" t="s">
        <v>430</v>
      </c>
      <c r="S101" s="348">
        <v>2.4788000000000001</v>
      </c>
      <c r="T101" s="348">
        <v>16.803999999999998</v>
      </c>
      <c r="U101" s="348">
        <v>-0.76219999999999999</v>
      </c>
      <c r="V101" s="348">
        <v>-2.0512999999999999</v>
      </c>
      <c r="W101" s="348">
        <v>2.4788000000000001</v>
      </c>
      <c r="X101" s="348">
        <v>3.8037999999999998</v>
      </c>
      <c r="Y101" s="374"/>
      <c r="Z101" s="346">
        <v>28</v>
      </c>
      <c r="AA101" s="346">
        <v>10</v>
      </c>
      <c r="AB101" s="346">
        <v>64</v>
      </c>
      <c r="AC101" s="346">
        <v>119</v>
      </c>
      <c r="AD101" s="346">
        <v>103</v>
      </c>
      <c r="AE101" s="346">
        <v>207</v>
      </c>
      <c r="AF101" s="346">
        <v>121</v>
      </c>
      <c r="AG101" s="346" t="s">
        <v>430</v>
      </c>
      <c r="AH101" s="346" t="s">
        <v>430</v>
      </c>
      <c r="AI101" s="346" t="s">
        <v>430</v>
      </c>
      <c r="AJ101" s="346">
        <v>25</v>
      </c>
      <c r="AK101" s="346">
        <v>81</v>
      </c>
      <c r="AL101" s="346">
        <v>112</v>
      </c>
      <c r="AM101" s="346">
        <v>196</v>
      </c>
      <c r="AN101" s="346">
        <v>25</v>
      </c>
      <c r="AO101" s="373"/>
      <c r="AP101" s="348" t="s">
        <v>430</v>
      </c>
      <c r="AQ101" s="348" t="s">
        <v>430</v>
      </c>
      <c r="AR101" s="348" t="s">
        <v>430</v>
      </c>
      <c r="AS101" s="348" t="s">
        <v>430</v>
      </c>
      <c r="AT101" s="348">
        <v>0.89</v>
      </c>
      <c r="AU101" s="351"/>
      <c r="AV101" s="346" t="s">
        <v>430</v>
      </c>
      <c r="AW101" s="346" t="s">
        <v>430</v>
      </c>
      <c r="AX101" s="346" t="s">
        <v>430</v>
      </c>
      <c r="AY101" s="346" t="s">
        <v>430</v>
      </c>
      <c r="AZ101" s="346">
        <v>143</v>
      </c>
      <c r="BA101" s="374"/>
      <c r="BB101" s="348">
        <v>23.341044935551501</v>
      </c>
      <c r="BC101" s="348">
        <v>0.99587954706576698</v>
      </c>
      <c r="BD101" s="348">
        <v>1.01600402752616E-4</v>
      </c>
      <c r="BE101" s="375">
        <v>-0.10109970027689</v>
      </c>
      <c r="BF101" s="374"/>
      <c r="BG101" s="372">
        <v>0.35420000000000001</v>
      </c>
      <c r="BH101" s="373"/>
      <c r="BI101" s="348" t="s">
        <v>430</v>
      </c>
      <c r="BJ101" s="348" t="s">
        <v>430</v>
      </c>
      <c r="BK101" s="348">
        <v>99.874899999999997</v>
      </c>
      <c r="BL101" s="348">
        <v>0.12509999999999999</v>
      </c>
      <c r="BM101" s="373"/>
      <c r="BN101" s="372" t="s">
        <v>4795</v>
      </c>
      <c r="BO101" s="372" t="s">
        <v>4796</v>
      </c>
      <c r="BP101" s="372" t="s">
        <v>1673</v>
      </c>
      <c r="BQ101" s="372" t="s">
        <v>1266</v>
      </c>
      <c r="BR101" s="372" t="s">
        <v>4797</v>
      </c>
      <c r="BS101" s="373"/>
      <c r="BT101" s="354" t="s">
        <v>554</v>
      </c>
    </row>
    <row r="102" spans="1:72" s="428" customFormat="1" x14ac:dyDescent="0.25">
      <c r="A102" s="345" t="s">
        <v>4798</v>
      </c>
      <c r="B102" s="373"/>
      <c r="C102" s="719">
        <v>45485</v>
      </c>
      <c r="D102" s="373"/>
      <c r="E102" s="346">
        <v>315.42599999999999</v>
      </c>
      <c r="F102" s="373"/>
      <c r="G102" s="347">
        <v>10.0137</v>
      </c>
      <c r="H102" s="374"/>
      <c r="I102" s="348">
        <v>-0.1376</v>
      </c>
      <c r="J102" s="348">
        <v>0.65639999999999998</v>
      </c>
      <c r="K102" s="348">
        <v>1.1352</v>
      </c>
      <c r="L102" s="348">
        <v>2.673</v>
      </c>
      <c r="M102" s="348">
        <v>-1.2727999999999999</v>
      </c>
      <c r="N102" s="350">
        <v>-1.2669999999999999</v>
      </c>
      <c r="O102" s="348">
        <v>-8.3799999999999999E-2</v>
      </c>
      <c r="P102" s="348" t="s">
        <v>430</v>
      </c>
      <c r="Q102" s="348" t="s">
        <v>430</v>
      </c>
      <c r="R102" s="348" t="s">
        <v>430</v>
      </c>
      <c r="S102" s="348">
        <v>1.0423</v>
      </c>
      <c r="T102" s="348">
        <v>13.2502</v>
      </c>
      <c r="U102" s="348">
        <v>-2.8711000000000002</v>
      </c>
      <c r="V102" s="348">
        <v>1.8584000000000001</v>
      </c>
      <c r="W102" s="348">
        <v>1.0423</v>
      </c>
      <c r="X102" s="348">
        <v>6.8099999999999994E-2</v>
      </c>
      <c r="Y102" s="374"/>
      <c r="Z102" s="346">
        <v>118</v>
      </c>
      <c r="AA102" s="346">
        <v>120</v>
      </c>
      <c r="AB102" s="346">
        <v>87</v>
      </c>
      <c r="AC102" s="346">
        <v>132</v>
      </c>
      <c r="AD102" s="346">
        <v>134</v>
      </c>
      <c r="AE102" s="346">
        <v>132</v>
      </c>
      <c r="AF102" s="346">
        <v>58</v>
      </c>
      <c r="AG102" s="346" t="s">
        <v>430</v>
      </c>
      <c r="AH102" s="346" t="s">
        <v>430</v>
      </c>
      <c r="AI102" s="346" t="s">
        <v>430</v>
      </c>
      <c r="AJ102" s="346">
        <v>98</v>
      </c>
      <c r="AK102" s="346">
        <v>130</v>
      </c>
      <c r="AL102" s="346">
        <v>145</v>
      </c>
      <c r="AM102" s="346">
        <v>142</v>
      </c>
      <c r="AN102" s="346">
        <v>98</v>
      </c>
      <c r="AO102" s="373"/>
      <c r="AP102" s="348" t="s">
        <v>430</v>
      </c>
      <c r="AQ102" s="348" t="s">
        <v>430</v>
      </c>
      <c r="AR102" s="348" t="s">
        <v>430</v>
      </c>
      <c r="AS102" s="348" t="s">
        <v>430</v>
      </c>
      <c r="AT102" s="348">
        <v>1.1299999999999999</v>
      </c>
      <c r="AU102" s="351"/>
      <c r="AV102" s="346" t="s">
        <v>430</v>
      </c>
      <c r="AW102" s="346" t="s">
        <v>430</v>
      </c>
      <c r="AX102" s="346" t="s">
        <v>430</v>
      </c>
      <c r="AY102" s="346" t="s">
        <v>430</v>
      </c>
      <c r="AZ102" s="346">
        <v>140</v>
      </c>
      <c r="BA102" s="374"/>
      <c r="BB102" s="348">
        <v>14.5290501937651</v>
      </c>
      <c r="BC102" s="348">
        <v>0.99423357353247399</v>
      </c>
      <c r="BD102" s="348">
        <v>-2.5812994976310101E-2</v>
      </c>
      <c r="BE102" s="375">
        <v>-9.3746184845121802E-2</v>
      </c>
      <c r="BF102" s="374"/>
      <c r="BG102" s="372">
        <v>0.1585</v>
      </c>
      <c r="BH102" s="373"/>
      <c r="BI102" s="348">
        <v>68.030699999999996</v>
      </c>
      <c r="BJ102" s="348">
        <v>20.7485</v>
      </c>
      <c r="BK102" s="348">
        <v>11.007999999999999</v>
      </c>
      <c r="BL102" s="348">
        <v>0.21279999999999999</v>
      </c>
      <c r="BM102" s="373"/>
      <c r="BN102" s="372" t="s">
        <v>4524</v>
      </c>
      <c r="BO102" s="372" t="s">
        <v>4641</v>
      </c>
      <c r="BP102" s="372" t="s">
        <v>4525</v>
      </c>
      <c r="BQ102" s="372" t="s">
        <v>1919</v>
      </c>
      <c r="BR102" s="372" t="s">
        <v>4526</v>
      </c>
      <c r="BS102" s="373"/>
      <c r="BT102" s="354" t="s">
        <v>4620</v>
      </c>
    </row>
    <row r="103" spans="1:72" s="428" customFormat="1" x14ac:dyDescent="0.25">
      <c r="A103" s="345" t="s">
        <v>4799</v>
      </c>
      <c r="B103" s="373"/>
      <c r="C103" s="719">
        <v>45072</v>
      </c>
      <c r="D103" s="373"/>
      <c r="E103" s="346">
        <v>304.84300000000002</v>
      </c>
      <c r="F103" s="373"/>
      <c r="G103" s="347">
        <v>12.630599999999999</v>
      </c>
      <c r="H103" s="374"/>
      <c r="I103" s="348">
        <v>8.0000000000000004E-4</v>
      </c>
      <c r="J103" s="348">
        <v>0.58530000000000004</v>
      </c>
      <c r="K103" s="348">
        <v>0.78039999999999998</v>
      </c>
      <c r="L103" s="348">
        <v>-0.57230000000000003</v>
      </c>
      <c r="M103" s="348">
        <v>-7.2793000000000001</v>
      </c>
      <c r="N103" s="350">
        <v>-6.1124000000000001</v>
      </c>
      <c r="O103" s="348">
        <v>-1.6316999999999999</v>
      </c>
      <c r="P103" s="348">
        <v>6.0021000000000004</v>
      </c>
      <c r="Q103" s="348" t="s">
        <v>430</v>
      </c>
      <c r="R103" s="348" t="s">
        <v>430</v>
      </c>
      <c r="S103" s="348">
        <v>0.96240000000000003</v>
      </c>
      <c r="T103" s="348">
        <v>7.7355999999999998</v>
      </c>
      <c r="U103" s="348">
        <v>-9.0701999999999998</v>
      </c>
      <c r="V103" s="348">
        <v>-3.4910999999999999</v>
      </c>
      <c r="W103" s="348">
        <v>0.96240000000000003</v>
      </c>
      <c r="X103" s="348">
        <v>7.7148000000000003</v>
      </c>
      <c r="Y103" s="374"/>
      <c r="Z103" s="346">
        <v>54</v>
      </c>
      <c r="AA103" s="346">
        <v>127</v>
      </c>
      <c r="AB103" s="346">
        <v>101</v>
      </c>
      <c r="AC103" s="346">
        <v>217</v>
      </c>
      <c r="AD103" s="346">
        <v>218</v>
      </c>
      <c r="AE103" s="346">
        <v>195</v>
      </c>
      <c r="AF103" s="346">
        <v>100</v>
      </c>
      <c r="AG103" s="346">
        <v>95</v>
      </c>
      <c r="AH103" s="346" t="s">
        <v>430</v>
      </c>
      <c r="AI103" s="346" t="s">
        <v>430</v>
      </c>
      <c r="AJ103" s="346">
        <v>116</v>
      </c>
      <c r="AK103" s="346">
        <v>214</v>
      </c>
      <c r="AL103" s="346">
        <v>219</v>
      </c>
      <c r="AM103" s="346">
        <v>207</v>
      </c>
      <c r="AN103" s="346">
        <v>116</v>
      </c>
      <c r="AO103" s="373"/>
      <c r="AP103" s="348" t="s">
        <v>430</v>
      </c>
      <c r="AQ103" s="348" t="s">
        <v>430</v>
      </c>
      <c r="AR103" s="348" t="s">
        <v>430</v>
      </c>
      <c r="AS103" s="348">
        <v>0.98</v>
      </c>
      <c r="AT103" s="348">
        <v>-7.88</v>
      </c>
      <c r="AU103" s="351"/>
      <c r="AV103" s="346" t="s">
        <v>430</v>
      </c>
      <c r="AW103" s="346" t="s">
        <v>430</v>
      </c>
      <c r="AX103" s="346" t="s">
        <v>430</v>
      </c>
      <c r="AY103" s="346">
        <v>93</v>
      </c>
      <c r="AZ103" s="346">
        <v>205</v>
      </c>
      <c r="BA103" s="374"/>
      <c r="BB103" s="348">
        <v>12.3383872813799</v>
      </c>
      <c r="BC103" s="348">
        <v>0.99854459587269895</v>
      </c>
      <c r="BD103" s="348">
        <v>1.6119474235754602E-2</v>
      </c>
      <c r="BE103" s="375">
        <v>-4.3448177431531801E-2</v>
      </c>
      <c r="BF103" s="374"/>
      <c r="BG103" s="372">
        <v>5.6099999999999997E-2</v>
      </c>
      <c r="BH103" s="373"/>
      <c r="BI103" s="348">
        <v>99.552000000000007</v>
      </c>
      <c r="BJ103" s="348" t="s">
        <v>430</v>
      </c>
      <c r="BK103" s="348" t="s">
        <v>430</v>
      </c>
      <c r="BL103" s="348">
        <v>0.44800000000000001</v>
      </c>
      <c r="BM103" s="373"/>
      <c r="BN103" s="372" t="s">
        <v>4800</v>
      </c>
      <c r="BO103" s="372" t="s">
        <v>4801</v>
      </c>
      <c r="BP103" s="372" t="s">
        <v>4802</v>
      </c>
      <c r="BQ103" s="372" t="s">
        <v>4803</v>
      </c>
      <c r="BR103" s="372" t="s">
        <v>4487</v>
      </c>
      <c r="BS103" s="373"/>
      <c r="BT103" s="354" t="s">
        <v>4804</v>
      </c>
    </row>
    <row r="104" spans="1:72" s="428" customFormat="1" x14ac:dyDescent="0.25">
      <c r="A104" s="345" t="s">
        <v>4805</v>
      </c>
      <c r="B104" s="373"/>
      <c r="C104" s="719">
        <v>45037</v>
      </c>
      <c r="D104" s="373"/>
      <c r="E104" s="346">
        <v>319.279</v>
      </c>
      <c r="F104" s="373"/>
      <c r="G104" s="347">
        <v>15.395200000000001</v>
      </c>
      <c r="H104" s="374"/>
      <c r="I104" s="348">
        <v>-0.12520000000000001</v>
      </c>
      <c r="J104" s="348">
        <v>0.68610000000000004</v>
      </c>
      <c r="K104" s="348">
        <v>1.2309000000000001</v>
      </c>
      <c r="L104" s="348">
        <v>2.5629</v>
      </c>
      <c r="M104" s="348">
        <v>-1.2818000000000001</v>
      </c>
      <c r="N104" s="350">
        <v>-1.1976</v>
      </c>
      <c r="O104" s="348">
        <v>-0.28549999999999998</v>
      </c>
      <c r="P104" s="348">
        <v>10.882099999999999</v>
      </c>
      <c r="Q104" s="348" t="s">
        <v>430</v>
      </c>
      <c r="R104" s="348" t="s">
        <v>430</v>
      </c>
      <c r="S104" s="348">
        <v>1.0641</v>
      </c>
      <c r="T104" s="348">
        <v>13.035399999999999</v>
      </c>
      <c r="U104" s="348">
        <v>-2.9171999999999998</v>
      </c>
      <c r="V104" s="348">
        <v>1.7373000000000001</v>
      </c>
      <c r="W104" s="348">
        <v>1.0641</v>
      </c>
      <c r="X104" s="348">
        <v>14.2521</v>
      </c>
      <c r="Y104" s="374"/>
      <c r="Z104" s="346">
        <v>110</v>
      </c>
      <c r="AA104" s="346">
        <v>111</v>
      </c>
      <c r="AB104" s="346">
        <v>80</v>
      </c>
      <c r="AC104" s="346">
        <v>135</v>
      </c>
      <c r="AD104" s="346">
        <v>135</v>
      </c>
      <c r="AE104" s="346">
        <v>130</v>
      </c>
      <c r="AF104" s="346">
        <v>60</v>
      </c>
      <c r="AG104" s="346">
        <v>62</v>
      </c>
      <c r="AH104" s="346" t="s">
        <v>430</v>
      </c>
      <c r="AI104" s="346" t="s">
        <v>430</v>
      </c>
      <c r="AJ104" s="346">
        <v>93</v>
      </c>
      <c r="AK104" s="346">
        <v>134</v>
      </c>
      <c r="AL104" s="346">
        <v>146</v>
      </c>
      <c r="AM104" s="346">
        <v>145</v>
      </c>
      <c r="AN104" s="346">
        <v>93</v>
      </c>
      <c r="AO104" s="373"/>
      <c r="AP104" s="348" t="s">
        <v>430</v>
      </c>
      <c r="AQ104" s="348" t="s">
        <v>430</v>
      </c>
      <c r="AR104" s="348" t="s">
        <v>430</v>
      </c>
      <c r="AS104" s="348">
        <v>4.96</v>
      </c>
      <c r="AT104" s="348">
        <v>1.1200000000000001</v>
      </c>
      <c r="AU104" s="351"/>
      <c r="AV104" s="346" t="s">
        <v>430</v>
      </c>
      <c r="AW104" s="346" t="s">
        <v>430</v>
      </c>
      <c r="AX104" s="346" t="s">
        <v>430</v>
      </c>
      <c r="AY104" s="346">
        <v>57</v>
      </c>
      <c r="AZ104" s="346">
        <v>141</v>
      </c>
      <c r="BA104" s="374"/>
      <c r="BB104" s="348">
        <v>13.742896022109599</v>
      </c>
      <c r="BC104" s="348">
        <v>0.99278086311056402</v>
      </c>
      <c r="BD104" s="348">
        <v>4.1008707411337698E-2</v>
      </c>
      <c r="BE104" s="375">
        <v>-9.0417644369404998E-2</v>
      </c>
      <c r="BF104" s="374"/>
      <c r="BG104" s="372">
        <v>0.1396</v>
      </c>
      <c r="BH104" s="373"/>
      <c r="BI104" s="348">
        <v>71.469800000000006</v>
      </c>
      <c r="BJ104" s="348">
        <v>20.855599999999999</v>
      </c>
      <c r="BK104" s="348">
        <v>11.506399999999999</v>
      </c>
      <c r="BL104" s="348">
        <v>-3.8317999999999999</v>
      </c>
      <c r="BM104" s="373"/>
      <c r="BN104" s="372" t="s">
        <v>4806</v>
      </c>
      <c r="BO104" s="372" t="s">
        <v>3725</v>
      </c>
      <c r="BP104" s="372" t="s">
        <v>741</v>
      </c>
      <c r="BQ104" s="372" t="s">
        <v>1156</v>
      </c>
      <c r="BR104" s="372" t="s">
        <v>4807</v>
      </c>
      <c r="BS104" s="373"/>
      <c r="BT104" s="354" t="s">
        <v>554</v>
      </c>
    </row>
    <row r="105" spans="1:72" s="428" customFormat="1" x14ac:dyDescent="0.25">
      <c r="A105" s="345" t="s">
        <v>4808</v>
      </c>
      <c r="B105" s="373"/>
      <c r="C105" s="719">
        <v>44476</v>
      </c>
      <c r="D105" s="373"/>
      <c r="E105" s="346">
        <v>298.49799999999999</v>
      </c>
      <c r="F105" s="373"/>
      <c r="G105" s="347">
        <v>13.755800000000001</v>
      </c>
      <c r="H105" s="374"/>
      <c r="I105" s="348">
        <v>-2.5399999999999999E-2</v>
      </c>
      <c r="J105" s="348">
        <v>0.49830000000000002</v>
      </c>
      <c r="K105" s="348">
        <v>0.64900000000000002</v>
      </c>
      <c r="L105" s="348">
        <v>-4.2900000000000001E-2</v>
      </c>
      <c r="M105" s="348">
        <v>-5.9219999999999997</v>
      </c>
      <c r="N105" s="350">
        <v>-3.8788999999999998</v>
      </c>
      <c r="O105" s="348">
        <v>-0.48280000000000001</v>
      </c>
      <c r="P105" s="348">
        <v>7.7019000000000002</v>
      </c>
      <c r="Q105" s="348" t="s">
        <v>430</v>
      </c>
      <c r="R105" s="348" t="s">
        <v>430</v>
      </c>
      <c r="S105" s="348">
        <v>0.94</v>
      </c>
      <c r="T105" s="348">
        <v>8.2562999999999995</v>
      </c>
      <c r="U105" s="348">
        <v>-7.4592999999999998</v>
      </c>
      <c r="V105" s="348">
        <v>-1.7197</v>
      </c>
      <c r="W105" s="348">
        <v>0.94</v>
      </c>
      <c r="X105" s="348">
        <v>6.9055</v>
      </c>
      <c r="Y105" s="374"/>
      <c r="Z105" s="346">
        <v>87</v>
      </c>
      <c r="AA105" s="346">
        <v>167</v>
      </c>
      <c r="AB105" s="346">
        <v>124</v>
      </c>
      <c r="AC105" s="346">
        <v>190</v>
      </c>
      <c r="AD105" s="346">
        <v>200</v>
      </c>
      <c r="AE105" s="346">
        <v>166</v>
      </c>
      <c r="AF105" s="346">
        <v>72</v>
      </c>
      <c r="AG105" s="346">
        <v>87</v>
      </c>
      <c r="AH105" s="346" t="s">
        <v>430</v>
      </c>
      <c r="AI105" s="346" t="s">
        <v>430</v>
      </c>
      <c r="AJ105" s="346">
        <v>124</v>
      </c>
      <c r="AK105" s="346">
        <v>195</v>
      </c>
      <c r="AL105" s="346">
        <v>200</v>
      </c>
      <c r="AM105" s="346">
        <v>186</v>
      </c>
      <c r="AN105" s="346">
        <v>124</v>
      </c>
      <c r="AO105" s="373"/>
      <c r="AP105" s="348" t="s">
        <v>430</v>
      </c>
      <c r="AQ105" s="348" t="s">
        <v>430</v>
      </c>
      <c r="AR105" s="348" t="s">
        <v>430</v>
      </c>
      <c r="AS105" s="348">
        <v>2.6</v>
      </c>
      <c r="AT105" s="348">
        <v>-5.75</v>
      </c>
      <c r="AU105" s="351"/>
      <c r="AV105" s="346" t="s">
        <v>430</v>
      </c>
      <c r="AW105" s="346" t="s">
        <v>430</v>
      </c>
      <c r="AX105" s="346" t="s">
        <v>430</v>
      </c>
      <c r="AY105" s="346">
        <v>79</v>
      </c>
      <c r="AZ105" s="346">
        <v>186</v>
      </c>
      <c r="BA105" s="374"/>
      <c r="BB105" s="348">
        <v>12.028776606904801</v>
      </c>
      <c r="BC105" s="348">
        <v>0.99469596268862204</v>
      </c>
      <c r="BD105" s="348">
        <v>2.61388219279447E-2</v>
      </c>
      <c r="BE105" s="375">
        <v>-5.5501056420329903E-2</v>
      </c>
      <c r="BF105" s="374"/>
      <c r="BG105" s="372">
        <v>0.24229999999999999</v>
      </c>
      <c r="BH105" s="373"/>
      <c r="BI105" s="348">
        <v>99.821899999999999</v>
      </c>
      <c r="BJ105" s="348" t="s">
        <v>430</v>
      </c>
      <c r="BK105" s="348" t="s">
        <v>430</v>
      </c>
      <c r="BL105" s="348">
        <v>0.17810000000000001</v>
      </c>
      <c r="BM105" s="373"/>
      <c r="BN105" s="372" t="s">
        <v>4764</v>
      </c>
      <c r="BO105" s="372" t="s">
        <v>4324</v>
      </c>
      <c r="BP105" s="372" t="s">
        <v>4325</v>
      </c>
      <c r="BQ105" s="372" t="s">
        <v>4326</v>
      </c>
      <c r="BR105" s="372" t="s">
        <v>4327</v>
      </c>
      <c r="BS105" s="373"/>
      <c r="BT105" s="354" t="s">
        <v>554</v>
      </c>
    </row>
    <row r="106" spans="1:72" s="428" customFormat="1" x14ac:dyDescent="0.25">
      <c r="A106" s="345" t="s">
        <v>4809</v>
      </c>
      <c r="B106" s="373"/>
      <c r="C106" s="719">
        <v>45827</v>
      </c>
      <c r="D106" s="373"/>
      <c r="E106" s="346">
        <v>312.62</v>
      </c>
      <c r="F106" s="373"/>
      <c r="G106" s="347">
        <v>10.8531</v>
      </c>
      <c r="H106" s="374"/>
      <c r="I106" s="348">
        <v>-0.40560000000000002</v>
      </c>
      <c r="J106" s="348">
        <v>0.88590000000000002</v>
      </c>
      <c r="K106" s="348">
        <v>1.6559999999999999</v>
      </c>
      <c r="L106" s="348">
        <v>5.7157999999999998</v>
      </c>
      <c r="M106" s="348">
        <v>4.5669000000000004</v>
      </c>
      <c r="N106" s="350">
        <v>4.0456000000000003</v>
      </c>
      <c r="O106" s="348" t="s">
        <v>430</v>
      </c>
      <c r="P106" s="348" t="s">
        <v>430</v>
      </c>
      <c r="Q106" s="348" t="s">
        <v>430</v>
      </c>
      <c r="R106" s="348" t="s">
        <v>430</v>
      </c>
      <c r="S106" s="348">
        <v>1.218</v>
      </c>
      <c r="T106" s="348">
        <v>18.494</v>
      </c>
      <c r="U106" s="348">
        <v>3.0948000000000002</v>
      </c>
      <c r="V106" s="348">
        <v>8.9208999999999996</v>
      </c>
      <c r="W106" s="348">
        <v>1.218</v>
      </c>
      <c r="X106" s="348">
        <v>7.9207000000000001</v>
      </c>
      <c r="Y106" s="374"/>
      <c r="Z106" s="346">
        <v>198</v>
      </c>
      <c r="AA106" s="346">
        <v>84</v>
      </c>
      <c r="AB106" s="346">
        <v>63</v>
      </c>
      <c r="AC106" s="346">
        <v>54</v>
      </c>
      <c r="AD106" s="346">
        <v>62</v>
      </c>
      <c r="AE106" s="346">
        <v>58</v>
      </c>
      <c r="AF106" s="346" t="s">
        <v>430</v>
      </c>
      <c r="AG106" s="346" t="s">
        <v>430</v>
      </c>
      <c r="AH106" s="346" t="s">
        <v>430</v>
      </c>
      <c r="AI106" s="346" t="s">
        <v>430</v>
      </c>
      <c r="AJ106" s="346">
        <v>91</v>
      </c>
      <c r="AK106" s="346">
        <v>66</v>
      </c>
      <c r="AL106" s="346">
        <v>72</v>
      </c>
      <c r="AM106" s="346">
        <v>38</v>
      </c>
      <c r="AN106" s="346">
        <v>91</v>
      </c>
      <c r="AO106" s="373"/>
      <c r="AP106" s="348" t="s">
        <v>430</v>
      </c>
      <c r="AQ106" s="348" t="s">
        <v>430</v>
      </c>
      <c r="AR106" s="348" t="s">
        <v>430</v>
      </c>
      <c r="AS106" s="348" t="s">
        <v>430</v>
      </c>
      <c r="AT106" s="348">
        <v>10.85</v>
      </c>
      <c r="AU106" s="351"/>
      <c r="AV106" s="346" t="s">
        <v>430</v>
      </c>
      <c r="AW106" s="346" t="s">
        <v>430</v>
      </c>
      <c r="AX106" s="346" t="s">
        <v>430</v>
      </c>
      <c r="AY106" s="346" t="s">
        <v>430</v>
      </c>
      <c r="AZ106" s="346">
        <v>45</v>
      </c>
      <c r="BA106" s="374"/>
      <c r="BB106" s="348">
        <v>14.1666323629243</v>
      </c>
      <c r="BC106" s="348">
        <v>1.0007009667828799</v>
      </c>
      <c r="BD106" s="348">
        <v>-3.15162209291624E-3</v>
      </c>
      <c r="BE106" s="375">
        <v>-0.11345916505232399</v>
      </c>
      <c r="BF106" s="374"/>
      <c r="BG106" s="372">
        <v>0.1328</v>
      </c>
      <c r="BH106" s="373"/>
      <c r="BI106" s="348">
        <v>3.91839</v>
      </c>
      <c r="BJ106" s="348">
        <v>92.411500000000004</v>
      </c>
      <c r="BK106" s="348">
        <v>3.66031</v>
      </c>
      <c r="BL106" s="348">
        <v>9.7999999999999997E-3</v>
      </c>
      <c r="BM106" s="373"/>
      <c r="BN106" s="372" t="s">
        <v>1840</v>
      </c>
      <c r="BO106" s="372" t="s">
        <v>4810</v>
      </c>
      <c r="BP106" s="372" t="s">
        <v>4811</v>
      </c>
      <c r="BQ106" s="372" t="s">
        <v>4812</v>
      </c>
      <c r="BR106" s="372" t="s">
        <v>4609</v>
      </c>
      <c r="BS106" s="373"/>
      <c r="BT106" s="354" t="s">
        <v>4620</v>
      </c>
    </row>
    <row r="107" spans="1:72" s="428" customFormat="1" x14ac:dyDescent="0.25">
      <c r="A107" s="345" t="s">
        <v>4813</v>
      </c>
      <c r="B107" s="373"/>
      <c r="C107" s="719">
        <v>46141</v>
      </c>
      <c r="D107" s="373"/>
      <c r="E107" s="346">
        <v>297.33100000000002</v>
      </c>
      <c r="F107" s="373"/>
      <c r="G107" s="347">
        <v>10.274800000000001</v>
      </c>
      <c r="H107" s="374"/>
      <c r="I107" s="348">
        <v>-0.48230000000000001</v>
      </c>
      <c r="J107" s="348">
        <v>-0.27079999999999999</v>
      </c>
      <c r="K107" s="348">
        <v>1.6391</v>
      </c>
      <c r="L107" s="348" t="s">
        <v>430</v>
      </c>
      <c r="M107" s="348" t="s">
        <v>430</v>
      </c>
      <c r="N107" s="350" t="s">
        <v>430</v>
      </c>
      <c r="O107" s="348" t="s">
        <v>430</v>
      </c>
      <c r="P107" s="348" t="s">
        <v>430</v>
      </c>
      <c r="Q107" s="348" t="s">
        <v>430</v>
      </c>
      <c r="R107" s="348" t="s">
        <v>430</v>
      </c>
      <c r="S107" s="348">
        <v>-2.4540999999999999</v>
      </c>
      <c r="T107" s="348" t="s">
        <v>430</v>
      </c>
      <c r="U107" s="348" t="s">
        <v>430</v>
      </c>
      <c r="V107" s="348" t="s">
        <v>430</v>
      </c>
      <c r="W107" s="348">
        <v>-2.4540999999999999</v>
      </c>
      <c r="X107" s="348">
        <v>2.7480000000000002</v>
      </c>
      <c r="Y107" s="374"/>
      <c r="Z107" s="346">
        <v>208</v>
      </c>
      <c r="AA107" s="346">
        <v>241</v>
      </c>
      <c r="AB107" s="346">
        <v>66</v>
      </c>
      <c r="AC107" s="346" t="s">
        <v>430</v>
      </c>
      <c r="AD107" s="346" t="s">
        <v>430</v>
      </c>
      <c r="AE107" s="346" t="s">
        <v>430</v>
      </c>
      <c r="AF107" s="346" t="s">
        <v>430</v>
      </c>
      <c r="AG107" s="346" t="s">
        <v>430</v>
      </c>
      <c r="AH107" s="346" t="s">
        <v>430</v>
      </c>
      <c r="AI107" s="346" t="s">
        <v>430</v>
      </c>
      <c r="AJ107" s="346">
        <v>256</v>
      </c>
      <c r="AK107" s="346" t="s">
        <v>430</v>
      </c>
      <c r="AL107" s="346" t="s">
        <v>430</v>
      </c>
      <c r="AM107" s="346" t="s">
        <v>430</v>
      </c>
      <c r="AN107" s="346">
        <v>256</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v>0.70444439175096096</v>
      </c>
      <c r="BC107" s="348">
        <v>0.96404257167532803</v>
      </c>
      <c r="BD107" s="348">
        <v>1.48238331223541</v>
      </c>
      <c r="BE107" s="375">
        <v>-6.1963431729402003E-2</v>
      </c>
      <c r="BF107" s="374"/>
      <c r="BG107" s="372">
        <v>0.1193</v>
      </c>
      <c r="BH107" s="373"/>
      <c r="BI107" s="348">
        <v>56.169499999999999</v>
      </c>
      <c r="BJ107" s="348">
        <v>20.940300000000001</v>
      </c>
      <c r="BK107" s="348">
        <v>23.099499999999999</v>
      </c>
      <c r="BL107" s="348">
        <v>-0.20930000000000001</v>
      </c>
      <c r="BM107" s="373"/>
      <c r="BN107" s="372" t="s">
        <v>4814</v>
      </c>
      <c r="BO107" s="372" t="s">
        <v>4815</v>
      </c>
      <c r="BP107" s="372" t="s">
        <v>4816</v>
      </c>
      <c r="BQ107" s="372" t="s">
        <v>4817</v>
      </c>
      <c r="BR107" s="372" t="s">
        <v>4818</v>
      </c>
      <c r="BS107" s="373"/>
      <c r="BT107" s="354" t="s">
        <v>4620</v>
      </c>
    </row>
    <row r="108" spans="1:72" s="428" customFormat="1" ht="11" x14ac:dyDescent="0.3">
      <c r="A108" s="841" t="s">
        <v>4819</v>
      </c>
      <c r="B108" s="842"/>
      <c r="C108" s="843">
        <v>45726</v>
      </c>
      <c r="D108" s="842"/>
      <c r="E108" s="844">
        <v>293.39</v>
      </c>
      <c r="F108" s="842"/>
      <c r="G108" s="845">
        <v>12.238</v>
      </c>
      <c r="H108" s="847"/>
      <c r="I108" s="846">
        <v>-8.1600000000000006E-2</v>
      </c>
      <c r="J108" s="846">
        <v>0.47620000000000001</v>
      </c>
      <c r="K108" s="846">
        <v>-1.8526</v>
      </c>
      <c r="L108" s="846">
        <v>-1.3779999999999999</v>
      </c>
      <c r="M108" s="846">
        <v>2.3586</v>
      </c>
      <c r="N108" s="848">
        <v>9.9451999999999998</v>
      </c>
      <c r="O108" s="846" t="s">
        <v>430</v>
      </c>
      <c r="P108" s="846" t="s">
        <v>430</v>
      </c>
      <c r="Q108" s="846" t="s">
        <v>430</v>
      </c>
      <c r="R108" s="846" t="s">
        <v>430</v>
      </c>
      <c r="S108" s="846">
        <v>0.29499999999999998</v>
      </c>
      <c r="T108" s="846">
        <v>7.6909999999999998</v>
      </c>
      <c r="U108" s="846">
        <v>3.4575999999999998</v>
      </c>
      <c r="V108" s="846">
        <v>9.4242000000000008</v>
      </c>
      <c r="W108" s="846">
        <v>0.29499999999999998</v>
      </c>
      <c r="X108" s="846">
        <v>16.1282</v>
      </c>
      <c r="Y108" s="847"/>
      <c r="Z108" s="844">
        <v>99</v>
      </c>
      <c r="AA108" s="844">
        <v>183</v>
      </c>
      <c r="AB108" s="844">
        <v>235</v>
      </c>
      <c r="AC108" s="844">
        <v>224</v>
      </c>
      <c r="AD108" s="844">
        <v>89</v>
      </c>
      <c r="AE108" s="844">
        <v>21</v>
      </c>
      <c r="AF108" s="844" t="s">
        <v>430</v>
      </c>
      <c r="AG108" s="844" t="s">
        <v>430</v>
      </c>
      <c r="AH108" s="844" t="s">
        <v>430</v>
      </c>
      <c r="AI108" s="844" t="s">
        <v>430</v>
      </c>
      <c r="AJ108" s="844">
        <v>197</v>
      </c>
      <c r="AK108" s="844">
        <v>218</v>
      </c>
      <c r="AL108" s="844">
        <v>58</v>
      </c>
      <c r="AM108" s="844">
        <v>29</v>
      </c>
      <c r="AN108" s="844">
        <v>197</v>
      </c>
      <c r="AO108" s="842"/>
      <c r="AP108" s="846" t="s">
        <v>430</v>
      </c>
      <c r="AQ108" s="846" t="s">
        <v>430</v>
      </c>
      <c r="AR108" s="846" t="s">
        <v>430</v>
      </c>
      <c r="AS108" s="846" t="s">
        <v>430</v>
      </c>
      <c r="AT108" s="846">
        <v>7.48</v>
      </c>
      <c r="AU108" s="849"/>
      <c r="AV108" s="844" t="s">
        <v>430</v>
      </c>
      <c r="AW108" s="844" t="s">
        <v>430</v>
      </c>
      <c r="AX108" s="844" t="s">
        <v>430</v>
      </c>
      <c r="AY108" s="844" t="s">
        <v>430</v>
      </c>
      <c r="AZ108" s="844">
        <v>66</v>
      </c>
      <c r="BA108" s="847"/>
      <c r="BB108" s="846">
        <v>11.5932591758011</v>
      </c>
      <c r="BC108" s="846">
        <v>0.99067149650028996</v>
      </c>
      <c r="BD108" s="846">
        <v>5.61801814787007E-2</v>
      </c>
      <c r="BE108" s="852">
        <v>-9.2272247682444797E-2</v>
      </c>
      <c r="BF108" s="847"/>
      <c r="BG108" s="855">
        <v>0.36270000000000002</v>
      </c>
      <c r="BH108" s="842"/>
      <c r="BI108" s="846">
        <v>81.878399999999999</v>
      </c>
      <c r="BJ108" s="846">
        <v>18.068899999999999</v>
      </c>
      <c r="BK108" s="846" t="s">
        <v>430</v>
      </c>
      <c r="BL108" s="846">
        <v>5.2699999999999997E-2</v>
      </c>
      <c r="BM108" s="842"/>
      <c r="BN108" s="855" t="s">
        <v>4820</v>
      </c>
      <c r="BO108" s="855" t="s">
        <v>4821</v>
      </c>
      <c r="BP108" s="855" t="s">
        <v>4822</v>
      </c>
      <c r="BQ108" s="855" t="s">
        <v>4823</v>
      </c>
      <c r="BR108" s="855" t="s">
        <v>4824</v>
      </c>
      <c r="BS108" s="842"/>
      <c r="BT108" s="856" t="s">
        <v>554</v>
      </c>
    </row>
    <row r="109" spans="1:72" s="428" customFormat="1" x14ac:dyDescent="0.25">
      <c r="A109" s="345" t="s">
        <v>4825</v>
      </c>
      <c r="B109" s="373"/>
      <c r="C109" s="719">
        <v>45364</v>
      </c>
      <c r="D109" s="373"/>
      <c r="E109" s="346">
        <v>284.63200000000001</v>
      </c>
      <c r="F109" s="373"/>
      <c r="G109" s="347">
        <v>12.345499999999999</v>
      </c>
      <c r="H109" s="374"/>
      <c r="I109" s="348">
        <v>-0.24479999999999999</v>
      </c>
      <c r="J109" s="348">
        <v>0.69159999999999999</v>
      </c>
      <c r="K109" s="348">
        <v>1.0940000000000001</v>
      </c>
      <c r="L109" s="348">
        <v>3.1947999999999999</v>
      </c>
      <c r="M109" s="348">
        <v>0.2346</v>
      </c>
      <c r="N109" s="350">
        <v>0.98570000000000002</v>
      </c>
      <c r="O109" s="348">
        <v>1.3239000000000001</v>
      </c>
      <c r="P109" s="348" t="s">
        <v>430</v>
      </c>
      <c r="Q109" s="348" t="s">
        <v>430</v>
      </c>
      <c r="R109" s="348" t="s">
        <v>430</v>
      </c>
      <c r="S109" s="348">
        <v>1.0286999999999999</v>
      </c>
      <c r="T109" s="348">
        <v>14.2721</v>
      </c>
      <c r="U109" s="348">
        <v>-1.2075</v>
      </c>
      <c r="V109" s="348">
        <v>4.3372999999999999</v>
      </c>
      <c r="W109" s="348">
        <v>1.0286999999999999</v>
      </c>
      <c r="X109" s="348">
        <v>9.4120000000000008</v>
      </c>
      <c r="Y109" s="374"/>
      <c r="Z109" s="346">
        <v>142</v>
      </c>
      <c r="AA109" s="346">
        <v>109</v>
      </c>
      <c r="AB109" s="346">
        <v>91</v>
      </c>
      <c r="AC109" s="346">
        <v>107</v>
      </c>
      <c r="AD109" s="346">
        <v>110</v>
      </c>
      <c r="AE109" s="346">
        <v>82</v>
      </c>
      <c r="AF109" s="346">
        <v>38</v>
      </c>
      <c r="AG109" s="346" t="s">
        <v>430</v>
      </c>
      <c r="AH109" s="346" t="s">
        <v>430</v>
      </c>
      <c r="AI109" s="346" t="s">
        <v>430</v>
      </c>
      <c r="AJ109" s="346">
        <v>104</v>
      </c>
      <c r="AK109" s="346">
        <v>115</v>
      </c>
      <c r="AL109" s="346">
        <v>115</v>
      </c>
      <c r="AM109" s="346">
        <v>107</v>
      </c>
      <c r="AN109" s="346">
        <v>104</v>
      </c>
      <c r="AO109" s="373"/>
      <c r="AP109" s="348" t="s">
        <v>430</v>
      </c>
      <c r="AQ109" s="348" t="s">
        <v>430</v>
      </c>
      <c r="AR109" s="348" t="s">
        <v>430</v>
      </c>
      <c r="AS109" s="348" t="s">
        <v>430</v>
      </c>
      <c r="AT109" s="348">
        <v>3.82</v>
      </c>
      <c r="AU109" s="351"/>
      <c r="AV109" s="346" t="s">
        <v>430</v>
      </c>
      <c r="AW109" s="346" t="s">
        <v>430</v>
      </c>
      <c r="AX109" s="346" t="s">
        <v>430</v>
      </c>
      <c r="AY109" s="346" t="s">
        <v>430</v>
      </c>
      <c r="AZ109" s="346">
        <v>95</v>
      </c>
      <c r="BA109" s="374"/>
      <c r="BB109" s="348">
        <v>15.420705165591199</v>
      </c>
      <c r="BC109" s="348">
        <v>0.99597839287455603</v>
      </c>
      <c r="BD109" s="348">
        <v>2.3515306591492001E-2</v>
      </c>
      <c r="BE109" s="375">
        <v>-7.78340001401749E-2</v>
      </c>
      <c r="BF109" s="374"/>
      <c r="BG109" s="372">
        <v>7.3400000000000007E-2</v>
      </c>
      <c r="BH109" s="373"/>
      <c r="BI109" s="348">
        <v>51.182000000000002</v>
      </c>
      <c r="BJ109" s="348">
        <v>46.766599999999997</v>
      </c>
      <c r="BK109" s="348">
        <v>1.82931</v>
      </c>
      <c r="BL109" s="348">
        <v>0.22209000000000001</v>
      </c>
      <c r="BM109" s="373"/>
      <c r="BN109" s="372" t="s">
        <v>4741</v>
      </c>
      <c r="BO109" s="372" t="s">
        <v>4787</v>
      </c>
      <c r="BP109" s="372" t="s">
        <v>1517</v>
      </c>
      <c r="BQ109" s="372" t="s">
        <v>1044</v>
      </c>
      <c r="BR109" s="372" t="s">
        <v>4375</v>
      </c>
      <c r="BS109" s="373"/>
      <c r="BT109" s="354" t="s">
        <v>554</v>
      </c>
    </row>
    <row r="110" spans="1:72" s="428" customFormat="1" x14ac:dyDescent="0.25">
      <c r="A110" s="345" t="s">
        <v>4826</v>
      </c>
      <c r="B110" s="373"/>
      <c r="C110" s="719">
        <v>44895</v>
      </c>
      <c r="D110" s="373"/>
      <c r="E110" s="346">
        <v>282.197</v>
      </c>
      <c r="F110" s="373"/>
      <c r="G110" s="347">
        <v>16.326599999999999</v>
      </c>
      <c r="H110" s="374"/>
      <c r="I110" s="348">
        <v>-0.3503</v>
      </c>
      <c r="J110" s="348">
        <v>0.56850000000000001</v>
      </c>
      <c r="K110" s="348">
        <v>0.17180000000000001</v>
      </c>
      <c r="L110" s="348">
        <v>3.6760999999999999</v>
      </c>
      <c r="M110" s="348">
        <v>4.4054000000000002</v>
      </c>
      <c r="N110" s="350">
        <v>4.4294000000000002</v>
      </c>
      <c r="O110" s="348">
        <v>-1.5072000000000001</v>
      </c>
      <c r="P110" s="348">
        <v>17.183599999999998</v>
      </c>
      <c r="Q110" s="348" t="s">
        <v>430</v>
      </c>
      <c r="R110" s="348" t="s">
        <v>430</v>
      </c>
      <c r="S110" s="348">
        <v>0.37009999999999998</v>
      </c>
      <c r="T110" s="348">
        <v>18.947399999999998</v>
      </c>
      <c r="U110" s="348">
        <v>3.6057000000000001</v>
      </c>
      <c r="V110" s="348">
        <v>5.7915999999999999</v>
      </c>
      <c r="W110" s="348">
        <v>0.37009999999999998</v>
      </c>
      <c r="X110" s="348">
        <v>14.469799999999999</v>
      </c>
      <c r="Y110" s="374"/>
      <c r="Z110" s="346">
        <v>178</v>
      </c>
      <c r="AA110" s="346">
        <v>136</v>
      </c>
      <c r="AB110" s="346">
        <v>178</v>
      </c>
      <c r="AC110" s="346">
        <v>84</v>
      </c>
      <c r="AD110" s="346">
        <v>69</v>
      </c>
      <c r="AE110" s="346">
        <v>47</v>
      </c>
      <c r="AF110" s="346">
        <v>94</v>
      </c>
      <c r="AG110" s="346">
        <v>37</v>
      </c>
      <c r="AH110" s="346" t="s">
        <v>430</v>
      </c>
      <c r="AI110" s="346" t="s">
        <v>430</v>
      </c>
      <c r="AJ110" s="346">
        <v>177</v>
      </c>
      <c r="AK110" s="346">
        <v>48</v>
      </c>
      <c r="AL110" s="346">
        <v>49</v>
      </c>
      <c r="AM110" s="346">
        <v>73</v>
      </c>
      <c r="AN110" s="346">
        <v>177</v>
      </c>
      <c r="AO110" s="373"/>
      <c r="AP110" s="348" t="s">
        <v>430</v>
      </c>
      <c r="AQ110" s="348" t="s">
        <v>430</v>
      </c>
      <c r="AR110" s="348" t="s">
        <v>430</v>
      </c>
      <c r="AS110" s="348">
        <v>8.86</v>
      </c>
      <c r="AT110" s="348">
        <v>9.17</v>
      </c>
      <c r="AU110" s="351"/>
      <c r="AV110" s="346" t="s">
        <v>430</v>
      </c>
      <c r="AW110" s="346" t="s">
        <v>430</v>
      </c>
      <c r="AX110" s="346" t="s">
        <v>430</v>
      </c>
      <c r="AY110" s="346">
        <v>36</v>
      </c>
      <c r="AZ110" s="346">
        <v>57</v>
      </c>
      <c r="BA110" s="374"/>
      <c r="BB110" s="348">
        <v>18.186815585075401</v>
      </c>
      <c r="BC110" s="348">
        <v>0.99518770968493198</v>
      </c>
      <c r="BD110" s="348">
        <v>5.5203446519564103E-2</v>
      </c>
      <c r="BE110" s="375">
        <v>-8.6392012745753602E-2</v>
      </c>
      <c r="BF110" s="374"/>
      <c r="BG110" s="372">
        <v>0.18140000000000001</v>
      </c>
      <c r="BH110" s="373"/>
      <c r="BI110" s="348">
        <v>92.020799999999994</v>
      </c>
      <c r="BJ110" s="348">
        <v>7.6154999999999999</v>
      </c>
      <c r="BK110" s="348" t="s">
        <v>430</v>
      </c>
      <c r="BL110" s="348">
        <v>0.36370000000000002</v>
      </c>
      <c r="BM110" s="373"/>
      <c r="BN110" s="372" t="s">
        <v>4827</v>
      </c>
      <c r="BO110" s="372" t="s">
        <v>4828</v>
      </c>
      <c r="BP110" s="372" t="s">
        <v>4491</v>
      </c>
      <c r="BQ110" s="372" t="s">
        <v>4829</v>
      </c>
      <c r="BR110" s="372" t="s">
        <v>4493</v>
      </c>
      <c r="BS110" s="373"/>
      <c r="BT110" s="354" t="s">
        <v>554</v>
      </c>
    </row>
    <row r="111" spans="1:72" s="428" customFormat="1" x14ac:dyDescent="0.25">
      <c r="A111" s="345" t="s">
        <v>4830</v>
      </c>
      <c r="B111" s="373"/>
      <c r="C111" s="719">
        <v>45497</v>
      </c>
      <c r="D111" s="373"/>
      <c r="E111" s="346">
        <v>277.64</v>
      </c>
      <c r="F111" s="373"/>
      <c r="G111" s="347">
        <v>9.0654000000000003</v>
      </c>
      <c r="H111" s="374"/>
      <c r="I111" s="348">
        <v>-0.55830000000000002</v>
      </c>
      <c r="J111" s="348">
        <v>-0.32650000000000001</v>
      </c>
      <c r="K111" s="348">
        <v>4.8132000000000001</v>
      </c>
      <c r="L111" s="348">
        <v>7.7008999999999999</v>
      </c>
      <c r="M111" s="348">
        <v>-0.76080000000000003</v>
      </c>
      <c r="N111" s="350">
        <v>-15.8093</v>
      </c>
      <c r="O111" s="348" t="s">
        <v>430</v>
      </c>
      <c r="P111" s="348" t="s">
        <v>430</v>
      </c>
      <c r="Q111" s="348" t="s">
        <v>430</v>
      </c>
      <c r="R111" s="348" t="s">
        <v>430</v>
      </c>
      <c r="S111" s="348">
        <v>1.1000000000000001E-3</v>
      </c>
      <c r="T111" s="348">
        <v>22.787500000000001</v>
      </c>
      <c r="U111" s="348">
        <v>-7.2431999999999999</v>
      </c>
      <c r="V111" s="348">
        <v>-9.6981999999999999</v>
      </c>
      <c r="W111" s="348">
        <v>1.1000000000000001E-3</v>
      </c>
      <c r="X111" s="348">
        <v>-4.8392999999999997</v>
      </c>
      <c r="Y111" s="374"/>
      <c r="Z111" s="346">
        <v>214</v>
      </c>
      <c r="AA111" s="346">
        <v>243</v>
      </c>
      <c r="AB111" s="346">
        <v>16</v>
      </c>
      <c r="AC111" s="346">
        <v>31</v>
      </c>
      <c r="AD111" s="346">
        <v>124</v>
      </c>
      <c r="AE111" s="346">
        <v>211</v>
      </c>
      <c r="AF111" s="346" t="s">
        <v>430</v>
      </c>
      <c r="AG111" s="346" t="s">
        <v>430</v>
      </c>
      <c r="AH111" s="346" t="s">
        <v>430</v>
      </c>
      <c r="AI111" s="346" t="s">
        <v>430</v>
      </c>
      <c r="AJ111" s="346">
        <v>211</v>
      </c>
      <c r="AK111" s="346">
        <v>29</v>
      </c>
      <c r="AL111" s="346">
        <v>190</v>
      </c>
      <c r="AM111" s="346">
        <v>222</v>
      </c>
      <c r="AN111" s="346">
        <v>211</v>
      </c>
      <c r="AO111" s="373"/>
      <c r="AP111" s="348" t="s">
        <v>430</v>
      </c>
      <c r="AQ111" s="348" t="s">
        <v>430</v>
      </c>
      <c r="AR111" s="348" t="s">
        <v>430</v>
      </c>
      <c r="AS111" s="348" t="s">
        <v>430</v>
      </c>
      <c r="AT111" s="348">
        <v>-3.55</v>
      </c>
      <c r="AU111" s="351"/>
      <c r="AV111" s="346" t="s">
        <v>430</v>
      </c>
      <c r="AW111" s="346" t="s">
        <v>430</v>
      </c>
      <c r="AX111" s="346" t="s">
        <v>430</v>
      </c>
      <c r="AY111" s="346" t="s">
        <v>430</v>
      </c>
      <c r="AZ111" s="346">
        <v>165</v>
      </c>
      <c r="BA111" s="374"/>
      <c r="BB111" s="348">
        <v>22.027645832469599</v>
      </c>
      <c r="BC111" s="348">
        <v>0.99897541151978797</v>
      </c>
      <c r="BD111" s="348">
        <v>-2.6644927411436401E-2</v>
      </c>
      <c r="BE111" s="375">
        <v>-0.117265319890222</v>
      </c>
      <c r="BF111" s="374"/>
      <c r="BG111" s="372">
        <v>0.1643</v>
      </c>
      <c r="BH111" s="373"/>
      <c r="BI111" s="348">
        <v>42.401499999999999</v>
      </c>
      <c r="BJ111" s="348">
        <v>40.1051</v>
      </c>
      <c r="BK111" s="348">
        <v>17.886600000000001</v>
      </c>
      <c r="BL111" s="348">
        <v>-0.39319999999999999</v>
      </c>
      <c r="BM111" s="373"/>
      <c r="BN111" s="372" t="s">
        <v>4831</v>
      </c>
      <c r="BO111" s="372" t="s">
        <v>4832</v>
      </c>
      <c r="BP111" s="372" t="s">
        <v>4833</v>
      </c>
      <c r="BQ111" s="372" t="s">
        <v>4834</v>
      </c>
      <c r="BR111" s="372" t="s">
        <v>430</v>
      </c>
      <c r="BS111" s="373"/>
      <c r="BT111" s="354" t="s">
        <v>4620</v>
      </c>
    </row>
    <row r="112" spans="1:72" s="428" customFormat="1" x14ac:dyDescent="0.25">
      <c r="A112" s="345" t="s">
        <v>4835</v>
      </c>
      <c r="B112" s="373"/>
      <c r="C112" s="719">
        <v>45595</v>
      </c>
      <c r="D112" s="373"/>
      <c r="E112" s="346">
        <v>263.98899999999998</v>
      </c>
      <c r="F112" s="373"/>
      <c r="G112" s="347">
        <v>10.0831</v>
      </c>
      <c r="H112" s="374"/>
      <c r="I112" s="348">
        <v>0.2137</v>
      </c>
      <c r="J112" s="348">
        <v>-0.34489999999999998</v>
      </c>
      <c r="K112" s="348">
        <v>1.6840999999999999</v>
      </c>
      <c r="L112" s="348">
        <v>3.4504000000000001</v>
      </c>
      <c r="M112" s="348">
        <v>-2.1124999999999998</v>
      </c>
      <c r="N112" s="350">
        <v>-1.3028</v>
      </c>
      <c r="O112" s="348" t="s">
        <v>430</v>
      </c>
      <c r="P112" s="348" t="s">
        <v>430</v>
      </c>
      <c r="Q112" s="348" t="s">
        <v>430</v>
      </c>
      <c r="R112" s="348" t="s">
        <v>430</v>
      </c>
      <c r="S112" s="348">
        <v>1.3519000000000001</v>
      </c>
      <c r="T112" s="348">
        <v>12.897500000000001</v>
      </c>
      <c r="U112" s="348">
        <v>-5.2011000000000003</v>
      </c>
      <c r="V112" s="348">
        <v>-3.5848</v>
      </c>
      <c r="W112" s="348">
        <v>1.3519000000000001</v>
      </c>
      <c r="X112" s="348">
        <v>0.48520000000000002</v>
      </c>
      <c r="Y112" s="374"/>
      <c r="Z112" s="346">
        <v>20</v>
      </c>
      <c r="AA112" s="346">
        <v>244</v>
      </c>
      <c r="AB112" s="346">
        <v>56</v>
      </c>
      <c r="AC112" s="346">
        <v>102</v>
      </c>
      <c r="AD112" s="346">
        <v>152</v>
      </c>
      <c r="AE112" s="346">
        <v>133</v>
      </c>
      <c r="AF112" s="346" t="s">
        <v>430</v>
      </c>
      <c r="AG112" s="346" t="s">
        <v>430</v>
      </c>
      <c r="AH112" s="346" t="s">
        <v>430</v>
      </c>
      <c r="AI112" s="346" t="s">
        <v>430</v>
      </c>
      <c r="AJ112" s="346">
        <v>69</v>
      </c>
      <c r="AK112" s="346">
        <v>139</v>
      </c>
      <c r="AL112" s="346">
        <v>175</v>
      </c>
      <c r="AM112" s="346">
        <v>209</v>
      </c>
      <c r="AN112" s="346">
        <v>69</v>
      </c>
      <c r="AO112" s="373"/>
      <c r="AP112" s="348" t="s">
        <v>430</v>
      </c>
      <c r="AQ112" s="348" t="s">
        <v>430</v>
      </c>
      <c r="AR112" s="348" t="s">
        <v>430</v>
      </c>
      <c r="AS112" s="348" t="s">
        <v>430</v>
      </c>
      <c r="AT112" s="348">
        <v>-2.64</v>
      </c>
      <c r="AU112" s="351"/>
      <c r="AV112" s="346" t="s">
        <v>430</v>
      </c>
      <c r="AW112" s="346" t="s">
        <v>430</v>
      </c>
      <c r="AX112" s="346" t="s">
        <v>430</v>
      </c>
      <c r="AY112" s="346" t="s">
        <v>430</v>
      </c>
      <c r="AZ112" s="346">
        <v>159</v>
      </c>
      <c r="BA112" s="374"/>
      <c r="BB112" s="348">
        <v>14.476677863423699</v>
      </c>
      <c r="BC112" s="348">
        <v>0.99911908506300695</v>
      </c>
      <c r="BD112" s="348">
        <v>-8.4631243926548607E-3</v>
      </c>
      <c r="BE112" s="375">
        <v>-7.5473922623731607E-2</v>
      </c>
      <c r="BF112" s="374"/>
      <c r="BG112" s="372">
        <v>5.04E-2</v>
      </c>
      <c r="BH112" s="373"/>
      <c r="BI112" s="348">
        <v>94.910399999999996</v>
      </c>
      <c r="BJ112" s="348">
        <v>4.6747699999999996</v>
      </c>
      <c r="BK112" s="348" t="s">
        <v>430</v>
      </c>
      <c r="BL112" s="348">
        <v>0.41482999999999998</v>
      </c>
      <c r="BM112" s="373"/>
      <c r="BN112" s="372" t="s">
        <v>4836</v>
      </c>
      <c r="BO112" s="372" t="s">
        <v>4837</v>
      </c>
      <c r="BP112" s="372" t="s">
        <v>4838</v>
      </c>
      <c r="BQ112" s="372" t="s">
        <v>4839</v>
      </c>
      <c r="BR112" s="372" t="s">
        <v>4840</v>
      </c>
      <c r="BS112" s="373"/>
      <c r="BT112" s="354" t="s">
        <v>4620</v>
      </c>
    </row>
    <row r="113" spans="1:72" s="428" customFormat="1" x14ac:dyDescent="0.25">
      <c r="A113" s="345" t="s">
        <v>4841</v>
      </c>
      <c r="B113" s="373"/>
      <c r="C113" s="719">
        <v>44610</v>
      </c>
      <c r="D113" s="373"/>
      <c r="E113" s="346">
        <v>256.166</v>
      </c>
      <c r="F113" s="373"/>
      <c r="G113" s="347">
        <v>17.384799999999998</v>
      </c>
      <c r="H113" s="374"/>
      <c r="I113" s="348">
        <v>-0.35370000000000001</v>
      </c>
      <c r="J113" s="348">
        <v>0.5605</v>
      </c>
      <c r="K113" s="348">
        <v>0.13880000000000001</v>
      </c>
      <c r="L113" s="348">
        <v>3.6913999999999998</v>
      </c>
      <c r="M113" s="348">
        <v>4.5488</v>
      </c>
      <c r="N113" s="350">
        <v>4.5236999999999998</v>
      </c>
      <c r="O113" s="348">
        <v>-1.5572999999999999</v>
      </c>
      <c r="P113" s="348">
        <v>17.157399999999999</v>
      </c>
      <c r="Q113" s="348" t="s">
        <v>430</v>
      </c>
      <c r="R113" s="348" t="s">
        <v>430</v>
      </c>
      <c r="S113" s="348">
        <v>0.34860000000000002</v>
      </c>
      <c r="T113" s="348">
        <v>19.044599999999999</v>
      </c>
      <c r="U113" s="348">
        <v>3.7360000000000002</v>
      </c>
      <c r="V113" s="348">
        <v>5.9021999999999997</v>
      </c>
      <c r="W113" s="348">
        <v>0.34860000000000002</v>
      </c>
      <c r="X113" s="348">
        <v>13.3659</v>
      </c>
      <c r="Y113" s="374"/>
      <c r="Z113" s="346">
        <v>185</v>
      </c>
      <c r="AA113" s="346">
        <v>147</v>
      </c>
      <c r="AB113" s="346">
        <v>182</v>
      </c>
      <c r="AC113" s="346">
        <v>83</v>
      </c>
      <c r="AD113" s="346">
        <v>63</v>
      </c>
      <c r="AE113" s="346">
        <v>41</v>
      </c>
      <c r="AF113" s="346">
        <v>97</v>
      </c>
      <c r="AG113" s="346">
        <v>40</v>
      </c>
      <c r="AH113" s="346" t="s">
        <v>430</v>
      </c>
      <c r="AI113" s="346" t="s">
        <v>430</v>
      </c>
      <c r="AJ113" s="346">
        <v>188</v>
      </c>
      <c r="AK113" s="346">
        <v>46</v>
      </c>
      <c r="AL113" s="346">
        <v>43</v>
      </c>
      <c r="AM113" s="346">
        <v>69</v>
      </c>
      <c r="AN113" s="346">
        <v>188</v>
      </c>
      <c r="AO113" s="373"/>
      <c r="AP113" s="348" t="s">
        <v>430</v>
      </c>
      <c r="AQ113" s="348" t="s">
        <v>430</v>
      </c>
      <c r="AR113" s="348" t="s">
        <v>430</v>
      </c>
      <c r="AS113" s="348">
        <v>8.84</v>
      </c>
      <c r="AT113" s="348">
        <v>9.34</v>
      </c>
      <c r="AU113" s="351"/>
      <c r="AV113" s="346" t="s">
        <v>430</v>
      </c>
      <c r="AW113" s="346" t="s">
        <v>430</v>
      </c>
      <c r="AX113" s="346" t="s">
        <v>430</v>
      </c>
      <c r="AY113" s="346">
        <v>37</v>
      </c>
      <c r="AZ113" s="346">
        <v>56</v>
      </c>
      <c r="BA113" s="374"/>
      <c r="BB113" s="348">
        <v>18.2578243954191</v>
      </c>
      <c r="BC113" s="348">
        <v>0.99907311009268296</v>
      </c>
      <c r="BD113" s="348">
        <v>5.4969966254439499E-2</v>
      </c>
      <c r="BE113" s="375">
        <v>-9.0991921325295003E-2</v>
      </c>
      <c r="BF113" s="374"/>
      <c r="BG113" s="372">
        <v>0.17929999999999999</v>
      </c>
      <c r="BH113" s="373"/>
      <c r="BI113" s="348">
        <v>92.264399999999995</v>
      </c>
      <c r="BJ113" s="348">
        <v>7.6051599999999997</v>
      </c>
      <c r="BK113" s="348" t="s">
        <v>430</v>
      </c>
      <c r="BL113" s="348">
        <v>0.13044</v>
      </c>
      <c r="BM113" s="373"/>
      <c r="BN113" s="372" t="s">
        <v>4489</v>
      </c>
      <c r="BO113" s="372" t="s">
        <v>4541</v>
      </c>
      <c r="BP113" s="372" t="s">
        <v>2924</v>
      </c>
      <c r="BQ113" s="372" t="s">
        <v>4492</v>
      </c>
      <c r="BR113" s="372" t="s">
        <v>4493</v>
      </c>
      <c r="BS113" s="373"/>
      <c r="BT113" s="354" t="s">
        <v>554</v>
      </c>
    </row>
    <row r="114" spans="1:72" s="428" customFormat="1" x14ac:dyDescent="0.25">
      <c r="A114" s="345" t="s">
        <v>4842</v>
      </c>
      <c r="B114" s="373"/>
      <c r="C114" s="719">
        <v>44837</v>
      </c>
      <c r="D114" s="373"/>
      <c r="E114" s="346">
        <v>254.72800000000001</v>
      </c>
      <c r="F114" s="373"/>
      <c r="G114" s="347">
        <v>16.628599999999999</v>
      </c>
      <c r="H114" s="374"/>
      <c r="I114" s="348">
        <v>-8.3999999999999995E-3</v>
      </c>
      <c r="J114" s="348">
        <v>0.39850000000000002</v>
      </c>
      <c r="K114" s="348">
        <v>0.46639999999999998</v>
      </c>
      <c r="L114" s="348">
        <v>1.2864</v>
      </c>
      <c r="M114" s="348">
        <v>-1.5133000000000001</v>
      </c>
      <c r="N114" s="350">
        <v>2.9603000000000002</v>
      </c>
      <c r="O114" s="348">
        <v>2.1817000000000002</v>
      </c>
      <c r="P114" s="348">
        <v>12.528499999999999</v>
      </c>
      <c r="Q114" s="348" t="s">
        <v>430</v>
      </c>
      <c r="R114" s="348" t="s">
        <v>430</v>
      </c>
      <c r="S114" s="348">
        <v>0.79959999999999998</v>
      </c>
      <c r="T114" s="348">
        <v>10.4633</v>
      </c>
      <c r="U114" s="348">
        <v>-2.1461000000000001</v>
      </c>
      <c r="V114" s="348">
        <v>3.2044000000000001</v>
      </c>
      <c r="W114" s="348">
        <v>0.79959999999999998</v>
      </c>
      <c r="X114" s="348">
        <v>14.3748</v>
      </c>
      <c r="Y114" s="374"/>
      <c r="Z114" s="346">
        <v>65</v>
      </c>
      <c r="AA114" s="346">
        <v>200</v>
      </c>
      <c r="AB114" s="346">
        <v>168</v>
      </c>
      <c r="AC114" s="346">
        <v>165</v>
      </c>
      <c r="AD114" s="346">
        <v>142</v>
      </c>
      <c r="AE114" s="346">
        <v>72</v>
      </c>
      <c r="AF114" s="346">
        <v>37</v>
      </c>
      <c r="AG114" s="346">
        <v>51</v>
      </c>
      <c r="AH114" s="346" t="s">
        <v>430</v>
      </c>
      <c r="AI114" s="346" t="s">
        <v>430</v>
      </c>
      <c r="AJ114" s="346">
        <v>159</v>
      </c>
      <c r="AK114" s="346">
        <v>168</v>
      </c>
      <c r="AL114" s="346">
        <v>133</v>
      </c>
      <c r="AM114" s="346">
        <v>123</v>
      </c>
      <c r="AN114" s="346">
        <v>159</v>
      </c>
      <c r="AO114" s="373"/>
      <c r="AP114" s="348" t="s">
        <v>430</v>
      </c>
      <c r="AQ114" s="348" t="s">
        <v>430</v>
      </c>
      <c r="AR114" s="348" t="s">
        <v>430</v>
      </c>
      <c r="AS114" s="348">
        <v>6.81</v>
      </c>
      <c r="AT114" s="348">
        <v>1.19</v>
      </c>
      <c r="AU114" s="351"/>
      <c r="AV114" s="346" t="s">
        <v>430</v>
      </c>
      <c r="AW114" s="346" t="s">
        <v>430</v>
      </c>
      <c r="AX114" s="346" t="s">
        <v>430</v>
      </c>
      <c r="AY114" s="346">
        <v>52</v>
      </c>
      <c r="AZ114" s="346">
        <v>138</v>
      </c>
      <c r="BA114" s="374"/>
      <c r="BB114" s="348">
        <v>12.530355248267799</v>
      </c>
      <c r="BC114" s="348">
        <v>0.99725882651031095</v>
      </c>
      <c r="BD114" s="348">
        <v>5.2808209999374502E-2</v>
      </c>
      <c r="BE114" s="375">
        <v>-9.5386131506118105E-2</v>
      </c>
      <c r="BF114" s="374"/>
      <c r="BG114" s="372">
        <v>0.1401</v>
      </c>
      <c r="BH114" s="373"/>
      <c r="BI114" s="348">
        <v>99.843699999999998</v>
      </c>
      <c r="BJ114" s="348" t="s">
        <v>430</v>
      </c>
      <c r="BK114" s="348" t="s">
        <v>430</v>
      </c>
      <c r="BL114" s="348">
        <v>0.15629999999999999</v>
      </c>
      <c r="BM114" s="373"/>
      <c r="BN114" s="372" t="s">
        <v>4843</v>
      </c>
      <c r="BO114" s="372" t="s">
        <v>4536</v>
      </c>
      <c r="BP114" s="372" t="s">
        <v>4844</v>
      </c>
      <c r="BQ114" s="372" t="s">
        <v>4538</v>
      </c>
      <c r="BR114" s="372" t="s">
        <v>4539</v>
      </c>
      <c r="BS114" s="373"/>
      <c r="BT114" s="354" t="s">
        <v>554</v>
      </c>
    </row>
    <row r="115" spans="1:72" s="428" customFormat="1" x14ac:dyDescent="0.25">
      <c r="A115" s="345" t="s">
        <v>4845</v>
      </c>
      <c r="B115" s="373"/>
      <c r="C115" s="719">
        <v>44895</v>
      </c>
      <c r="D115" s="373"/>
      <c r="E115" s="346">
        <v>258.459</v>
      </c>
      <c r="F115" s="373"/>
      <c r="G115" s="347">
        <v>18.395900000000001</v>
      </c>
      <c r="H115" s="374"/>
      <c r="I115" s="348">
        <v>5.7099999999999998E-2</v>
      </c>
      <c r="J115" s="348">
        <v>1.3202</v>
      </c>
      <c r="K115" s="348">
        <v>4.2361000000000004</v>
      </c>
      <c r="L115" s="348">
        <v>11.664899999999999</v>
      </c>
      <c r="M115" s="348">
        <v>11.530200000000001</v>
      </c>
      <c r="N115" s="350">
        <v>0.39290000000000003</v>
      </c>
      <c r="O115" s="348">
        <v>0.48649999999999999</v>
      </c>
      <c r="P115" s="348">
        <v>17.691800000000001</v>
      </c>
      <c r="Q115" s="348" t="s">
        <v>430</v>
      </c>
      <c r="R115" s="348" t="s">
        <v>430</v>
      </c>
      <c r="S115" s="348">
        <v>2.1972</v>
      </c>
      <c r="T115" s="348">
        <v>26.635999999999999</v>
      </c>
      <c r="U115" s="348">
        <v>8.3028999999999993</v>
      </c>
      <c r="V115" s="348">
        <v>8.0935000000000006</v>
      </c>
      <c r="W115" s="348">
        <v>2.1972</v>
      </c>
      <c r="X115" s="348">
        <v>18.298200000000001</v>
      </c>
      <c r="Y115" s="374"/>
      <c r="Z115" s="346">
        <v>44</v>
      </c>
      <c r="AA115" s="346">
        <v>21</v>
      </c>
      <c r="AB115" s="346">
        <v>26</v>
      </c>
      <c r="AC115" s="346">
        <v>20</v>
      </c>
      <c r="AD115" s="346">
        <v>18</v>
      </c>
      <c r="AE115" s="346">
        <v>95</v>
      </c>
      <c r="AF115" s="346">
        <v>47</v>
      </c>
      <c r="AG115" s="346">
        <v>23</v>
      </c>
      <c r="AH115" s="346" t="s">
        <v>430</v>
      </c>
      <c r="AI115" s="346" t="s">
        <v>430</v>
      </c>
      <c r="AJ115" s="346">
        <v>36</v>
      </c>
      <c r="AK115" s="346">
        <v>12</v>
      </c>
      <c r="AL115" s="346">
        <v>18</v>
      </c>
      <c r="AM115" s="346">
        <v>42</v>
      </c>
      <c r="AN115" s="346">
        <v>36</v>
      </c>
      <c r="AO115" s="373"/>
      <c r="AP115" s="348" t="s">
        <v>430</v>
      </c>
      <c r="AQ115" s="348" t="s">
        <v>430</v>
      </c>
      <c r="AR115" s="348" t="s">
        <v>430</v>
      </c>
      <c r="AS115" s="348">
        <v>9.5500000000000007</v>
      </c>
      <c r="AT115" s="348">
        <v>19.72</v>
      </c>
      <c r="AU115" s="351"/>
      <c r="AV115" s="346" t="s">
        <v>430</v>
      </c>
      <c r="AW115" s="346" t="s">
        <v>430</v>
      </c>
      <c r="AX115" s="346" t="s">
        <v>430</v>
      </c>
      <c r="AY115" s="346">
        <v>22</v>
      </c>
      <c r="AZ115" s="346">
        <v>19</v>
      </c>
      <c r="BA115" s="374"/>
      <c r="BB115" s="348">
        <v>20.8902043417317</v>
      </c>
      <c r="BC115" s="348">
        <v>0.99711390315110504</v>
      </c>
      <c r="BD115" s="348">
        <v>5.6631190348888E-2</v>
      </c>
      <c r="BE115" s="375">
        <v>-8.8003383742964097E-2</v>
      </c>
      <c r="BF115" s="374"/>
      <c r="BG115" s="372">
        <v>0.1976</v>
      </c>
      <c r="BH115" s="373"/>
      <c r="BI115" s="348" t="s">
        <v>430</v>
      </c>
      <c r="BJ115" s="348">
        <v>5.5033500000000002</v>
      </c>
      <c r="BK115" s="348">
        <v>94.425799999999995</v>
      </c>
      <c r="BL115" s="348">
        <v>7.0849999999999996E-2</v>
      </c>
      <c r="BM115" s="373"/>
      <c r="BN115" s="372" t="s">
        <v>4518</v>
      </c>
      <c r="BO115" s="372" t="s">
        <v>4653</v>
      </c>
      <c r="BP115" s="372" t="s">
        <v>4520</v>
      </c>
      <c r="BQ115" s="372" t="s">
        <v>4846</v>
      </c>
      <c r="BR115" s="372" t="s">
        <v>4655</v>
      </c>
      <c r="BS115" s="373"/>
      <c r="BT115" s="354" t="s">
        <v>554</v>
      </c>
    </row>
    <row r="116" spans="1:72" s="428" customFormat="1" x14ac:dyDescent="0.25">
      <c r="A116" s="345" t="s">
        <v>4847</v>
      </c>
      <c r="B116" s="373"/>
      <c r="C116" s="719">
        <v>44663</v>
      </c>
      <c r="D116" s="373"/>
      <c r="E116" s="346">
        <v>247.50200000000001</v>
      </c>
      <c r="F116" s="373"/>
      <c r="G116" s="347">
        <v>14.0444</v>
      </c>
      <c r="H116" s="374"/>
      <c r="I116" s="348">
        <v>-0.1003</v>
      </c>
      <c r="J116" s="348">
        <v>1.0236000000000001</v>
      </c>
      <c r="K116" s="348">
        <v>-0.27410000000000001</v>
      </c>
      <c r="L116" s="348">
        <v>4.7464000000000004</v>
      </c>
      <c r="M116" s="348">
        <v>1.9698</v>
      </c>
      <c r="N116" s="350">
        <v>-3.7494000000000001</v>
      </c>
      <c r="O116" s="348">
        <v>-1.7271000000000001</v>
      </c>
      <c r="P116" s="348">
        <v>10.990399999999999</v>
      </c>
      <c r="Q116" s="348" t="s">
        <v>430</v>
      </c>
      <c r="R116" s="348" t="s">
        <v>430</v>
      </c>
      <c r="S116" s="348">
        <v>0.9597</v>
      </c>
      <c r="T116" s="348">
        <v>16.364699999999999</v>
      </c>
      <c r="U116" s="348">
        <v>0.33510000000000001</v>
      </c>
      <c r="V116" s="348">
        <v>2.1322000000000001</v>
      </c>
      <c r="W116" s="348">
        <v>0.9597</v>
      </c>
      <c r="X116" s="348">
        <v>8.2931000000000008</v>
      </c>
      <c r="Y116" s="374"/>
      <c r="Z116" s="346">
        <v>107</v>
      </c>
      <c r="AA116" s="346">
        <v>56</v>
      </c>
      <c r="AB116" s="346">
        <v>209</v>
      </c>
      <c r="AC116" s="346">
        <v>58</v>
      </c>
      <c r="AD116" s="346">
        <v>98</v>
      </c>
      <c r="AE116" s="346">
        <v>158</v>
      </c>
      <c r="AF116" s="346">
        <v>102</v>
      </c>
      <c r="AG116" s="346">
        <v>60</v>
      </c>
      <c r="AH116" s="346" t="s">
        <v>430</v>
      </c>
      <c r="AI116" s="346" t="s">
        <v>430</v>
      </c>
      <c r="AJ116" s="346">
        <v>118</v>
      </c>
      <c r="AK116" s="346">
        <v>84</v>
      </c>
      <c r="AL116" s="346">
        <v>103</v>
      </c>
      <c r="AM116" s="346">
        <v>137</v>
      </c>
      <c r="AN116" s="346">
        <v>118</v>
      </c>
      <c r="AO116" s="373"/>
      <c r="AP116" s="348" t="s">
        <v>430</v>
      </c>
      <c r="AQ116" s="348" t="s">
        <v>430</v>
      </c>
      <c r="AR116" s="348" t="s">
        <v>430</v>
      </c>
      <c r="AS116" s="348">
        <v>4.47</v>
      </c>
      <c r="AT116" s="348">
        <v>3.66</v>
      </c>
      <c r="AU116" s="351"/>
      <c r="AV116" s="346" t="s">
        <v>430</v>
      </c>
      <c r="AW116" s="346" t="s">
        <v>430</v>
      </c>
      <c r="AX116" s="346" t="s">
        <v>430</v>
      </c>
      <c r="AY116" s="346">
        <v>58</v>
      </c>
      <c r="AZ116" s="346">
        <v>98</v>
      </c>
      <c r="BA116" s="374"/>
      <c r="BB116" s="348">
        <v>16.447362062768299</v>
      </c>
      <c r="BC116" s="348">
        <v>0.99931617392737204</v>
      </c>
      <c r="BD116" s="348">
        <v>3.4876798092492403E-2</v>
      </c>
      <c r="BE116" s="375">
        <v>-7.5390942824424295E-2</v>
      </c>
      <c r="BF116" s="374"/>
      <c r="BG116" s="372">
        <v>7.8600000000000003E-2</v>
      </c>
      <c r="BH116" s="373"/>
      <c r="BI116" s="348">
        <v>6.4803800000000003</v>
      </c>
      <c r="BJ116" s="348">
        <v>86.158199999999994</v>
      </c>
      <c r="BK116" s="348">
        <v>7.2548199999999996</v>
      </c>
      <c r="BL116" s="348">
        <v>0.1066</v>
      </c>
      <c r="BM116" s="373"/>
      <c r="BN116" s="372" t="s">
        <v>4848</v>
      </c>
      <c r="BO116" s="372" t="s">
        <v>4744</v>
      </c>
      <c r="BP116" s="372" t="s">
        <v>4745</v>
      </c>
      <c r="BQ116" s="372" t="s">
        <v>4849</v>
      </c>
      <c r="BR116" s="372" t="s">
        <v>4747</v>
      </c>
      <c r="BS116" s="373"/>
      <c r="BT116" s="354" t="s">
        <v>554</v>
      </c>
    </row>
    <row r="117" spans="1:72" s="428" customFormat="1" x14ac:dyDescent="0.25">
      <c r="A117" s="345" t="s">
        <v>4850</v>
      </c>
      <c r="B117" s="373"/>
      <c r="C117" s="719">
        <v>44616</v>
      </c>
      <c r="D117" s="373"/>
      <c r="E117" s="346">
        <v>248.529</v>
      </c>
      <c r="F117" s="373"/>
      <c r="G117" s="347">
        <v>14.736800000000001</v>
      </c>
      <c r="H117" s="374"/>
      <c r="I117" s="348">
        <v>-8.3400000000000002E-2</v>
      </c>
      <c r="J117" s="348">
        <v>0.49709999999999999</v>
      </c>
      <c r="K117" s="348">
        <v>0.52729999999999999</v>
      </c>
      <c r="L117" s="348">
        <v>0.60070000000000001</v>
      </c>
      <c r="M117" s="348">
        <v>-4.2131999999999996</v>
      </c>
      <c r="N117" s="350">
        <v>-2.5105</v>
      </c>
      <c r="O117" s="348">
        <v>-0.6794</v>
      </c>
      <c r="P117" s="348">
        <v>9.3196999999999992</v>
      </c>
      <c r="Q117" s="348" t="s">
        <v>430</v>
      </c>
      <c r="R117" s="348" t="s">
        <v>430</v>
      </c>
      <c r="S117" s="348">
        <v>0.81679999999999997</v>
      </c>
      <c r="T117" s="348">
        <v>10.0928</v>
      </c>
      <c r="U117" s="348">
        <v>-5.6416000000000004</v>
      </c>
      <c r="V117" s="348">
        <v>-0.46600000000000003</v>
      </c>
      <c r="W117" s="348">
        <v>0.81679999999999997</v>
      </c>
      <c r="X117" s="348">
        <v>9.2308000000000003</v>
      </c>
      <c r="Y117" s="374"/>
      <c r="Z117" s="346">
        <v>101</v>
      </c>
      <c r="AA117" s="346">
        <v>168</v>
      </c>
      <c r="AB117" s="346">
        <v>157</v>
      </c>
      <c r="AC117" s="346">
        <v>169</v>
      </c>
      <c r="AD117" s="346">
        <v>168</v>
      </c>
      <c r="AE117" s="346">
        <v>144</v>
      </c>
      <c r="AF117" s="346">
        <v>77</v>
      </c>
      <c r="AG117" s="346">
        <v>64</v>
      </c>
      <c r="AH117" s="346" t="s">
        <v>430</v>
      </c>
      <c r="AI117" s="346" t="s">
        <v>430</v>
      </c>
      <c r="AJ117" s="346">
        <v>152</v>
      </c>
      <c r="AK117" s="346">
        <v>173</v>
      </c>
      <c r="AL117" s="346">
        <v>177</v>
      </c>
      <c r="AM117" s="346">
        <v>161</v>
      </c>
      <c r="AN117" s="346">
        <v>152</v>
      </c>
      <c r="AO117" s="373"/>
      <c r="AP117" s="348" t="s">
        <v>430</v>
      </c>
      <c r="AQ117" s="348" t="s">
        <v>430</v>
      </c>
      <c r="AR117" s="348" t="s">
        <v>430</v>
      </c>
      <c r="AS117" s="348">
        <v>3.63</v>
      </c>
      <c r="AT117" s="348">
        <v>-3.33</v>
      </c>
      <c r="AU117" s="351"/>
      <c r="AV117" s="346" t="s">
        <v>430</v>
      </c>
      <c r="AW117" s="346" t="s">
        <v>430</v>
      </c>
      <c r="AX117" s="346" t="s">
        <v>430</v>
      </c>
      <c r="AY117" s="346">
        <v>61</v>
      </c>
      <c r="AZ117" s="346">
        <v>162</v>
      </c>
      <c r="BA117" s="374"/>
      <c r="BB117" s="348">
        <v>12.679347120632601</v>
      </c>
      <c r="BC117" s="348">
        <v>0.99823890678314398</v>
      </c>
      <c r="BD117" s="348">
        <v>3.4218718151285001E-2</v>
      </c>
      <c r="BE117" s="375">
        <v>-5.5566900298153601E-2</v>
      </c>
      <c r="BF117" s="374"/>
      <c r="BG117" s="372">
        <v>9.4799999999999995E-2</v>
      </c>
      <c r="BH117" s="373"/>
      <c r="BI117" s="348">
        <v>97.949399999999997</v>
      </c>
      <c r="BJ117" s="348">
        <v>1.3826400000000001</v>
      </c>
      <c r="BK117" s="348" t="s">
        <v>430</v>
      </c>
      <c r="BL117" s="348">
        <v>0.66796</v>
      </c>
      <c r="BM117" s="373"/>
      <c r="BN117" s="372" t="s">
        <v>4851</v>
      </c>
      <c r="BO117" s="372" t="s">
        <v>4852</v>
      </c>
      <c r="BP117" s="372" t="s">
        <v>481</v>
      </c>
      <c r="BQ117" s="372" t="s">
        <v>4853</v>
      </c>
      <c r="BR117" s="372" t="s">
        <v>1209</v>
      </c>
      <c r="BS117" s="373"/>
      <c r="BT117" s="354" t="s">
        <v>554</v>
      </c>
    </row>
    <row r="118" spans="1:72" s="428" customFormat="1" x14ac:dyDescent="0.25">
      <c r="A118" s="345" t="s">
        <v>4854</v>
      </c>
      <c r="B118" s="373"/>
      <c r="C118" s="719">
        <v>45638</v>
      </c>
      <c r="D118" s="373"/>
      <c r="E118" s="346">
        <v>231.07</v>
      </c>
      <c r="F118" s="373"/>
      <c r="G118" s="347">
        <v>9.9997000000000007</v>
      </c>
      <c r="H118" s="374"/>
      <c r="I118" s="348">
        <v>-3.4000000000000002E-2</v>
      </c>
      <c r="J118" s="348">
        <v>0.71809999999999996</v>
      </c>
      <c r="K118" s="348">
        <v>-1.8868</v>
      </c>
      <c r="L118" s="348">
        <v>-0.47770000000000001</v>
      </c>
      <c r="M118" s="348">
        <v>-2.6840999999999999</v>
      </c>
      <c r="N118" s="350">
        <v>1.1327</v>
      </c>
      <c r="O118" s="348" t="s">
        <v>430</v>
      </c>
      <c r="P118" s="348" t="s">
        <v>430</v>
      </c>
      <c r="Q118" s="348" t="s">
        <v>430</v>
      </c>
      <c r="R118" s="348" t="s">
        <v>430</v>
      </c>
      <c r="S118" s="348">
        <v>-0.16070000000000001</v>
      </c>
      <c r="T118" s="348">
        <v>10.1046</v>
      </c>
      <c r="U118" s="348">
        <v>-5.0297999999999998</v>
      </c>
      <c r="V118" s="348">
        <v>2.5589</v>
      </c>
      <c r="W118" s="348">
        <v>-0.16070000000000001</v>
      </c>
      <c r="X118" s="348">
        <v>-1.9E-3</v>
      </c>
      <c r="Y118" s="374"/>
      <c r="Z118" s="346">
        <v>94</v>
      </c>
      <c r="AA118" s="346">
        <v>104</v>
      </c>
      <c r="AB118" s="346">
        <v>236</v>
      </c>
      <c r="AC118" s="346">
        <v>212</v>
      </c>
      <c r="AD118" s="346">
        <v>154</v>
      </c>
      <c r="AE118" s="346">
        <v>78</v>
      </c>
      <c r="AF118" s="346" t="s">
        <v>430</v>
      </c>
      <c r="AG118" s="346" t="s">
        <v>430</v>
      </c>
      <c r="AH118" s="346" t="s">
        <v>430</v>
      </c>
      <c r="AI118" s="346" t="s">
        <v>430</v>
      </c>
      <c r="AJ118" s="346">
        <v>219</v>
      </c>
      <c r="AK118" s="346">
        <v>172</v>
      </c>
      <c r="AL118" s="346">
        <v>169</v>
      </c>
      <c r="AM118" s="346">
        <v>124</v>
      </c>
      <c r="AN118" s="346">
        <v>219</v>
      </c>
      <c r="AO118" s="373"/>
      <c r="AP118" s="348" t="s">
        <v>430</v>
      </c>
      <c r="AQ118" s="348" t="s">
        <v>430</v>
      </c>
      <c r="AR118" s="348" t="s">
        <v>430</v>
      </c>
      <c r="AS118" s="348" t="s">
        <v>430</v>
      </c>
      <c r="AT118" s="348">
        <v>-1.27</v>
      </c>
      <c r="AU118" s="351"/>
      <c r="AV118" s="346" t="s">
        <v>430</v>
      </c>
      <c r="AW118" s="346" t="s">
        <v>430</v>
      </c>
      <c r="AX118" s="346" t="s">
        <v>430</v>
      </c>
      <c r="AY118" s="346" t="s">
        <v>430</v>
      </c>
      <c r="AZ118" s="346">
        <v>145</v>
      </c>
      <c r="BA118" s="374"/>
      <c r="BB118" s="348">
        <v>15.9689597911827</v>
      </c>
      <c r="BC118" s="348">
        <v>0</v>
      </c>
      <c r="BD118" s="348">
        <v>-2.2180288795761699E-2</v>
      </c>
      <c r="BE118" s="375" t="s">
        <v>430</v>
      </c>
      <c r="BF118" s="374"/>
      <c r="BG118" s="372" t="s">
        <v>430</v>
      </c>
      <c r="BH118" s="373"/>
      <c r="BI118" s="348">
        <v>95.152100000000004</v>
      </c>
      <c r="BJ118" s="348">
        <v>4.7234800000000003</v>
      </c>
      <c r="BK118" s="348" t="s">
        <v>430</v>
      </c>
      <c r="BL118" s="348">
        <v>0.12442</v>
      </c>
      <c r="BM118" s="373"/>
      <c r="BN118" s="372" t="s">
        <v>4855</v>
      </c>
      <c r="BO118" s="372" t="s">
        <v>4856</v>
      </c>
      <c r="BP118" s="372" t="s">
        <v>4857</v>
      </c>
      <c r="BQ118" s="372" t="s">
        <v>4858</v>
      </c>
      <c r="BR118" s="372" t="s">
        <v>4859</v>
      </c>
      <c r="BS118" s="373"/>
      <c r="BT118" s="354" t="s">
        <v>4620</v>
      </c>
    </row>
    <row r="119" spans="1:72" s="428" customFormat="1" x14ac:dyDescent="0.25">
      <c r="A119" s="345" t="s">
        <v>4860</v>
      </c>
      <c r="B119" s="373"/>
      <c r="C119" s="719">
        <v>46133</v>
      </c>
      <c r="D119" s="373"/>
      <c r="E119" s="346">
        <v>217.86600000000001</v>
      </c>
      <c r="F119" s="373"/>
      <c r="G119" s="347">
        <v>10.139900000000001</v>
      </c>
      <c r="H119" s="374"/>
      <c r="I119" s="348">
        <v>4.24E-2</v>
      </c>
      <c r="J119" s="348">
        <v>3.95E-2</v>
      </c>
      <c r="K119" s="348">
        <v>0.62919999999999998</v>
      </c>
      <c r="L119" s="348" t="s">
        <v>430</v>
      </c>
      <c r="M119" s="348" t="s">
        <v>430</v>
      </c>
      <c r="N119" s="350" t="s">
        <v>430</v>
      </c>
      <c r="O119" s="348" t="s">
        <v>430</v>
      </c>
      <c r="P119" s="348" t="s">
        <v>430</v>
      </c>
      <c r="Q119" s="348" t="s">
        <v>430</v>
      </c>
      <c r="R119" s="348" t="s">
        <v>430</v>
      </c>
      <c r="S119" s="348">
        <v>0.14419999999999999</v>
      </c>
      <c r="T119" s="348" t="s">
        <v>430</v>
      </c>
      <c r="U119" s="348" t="s">
        <v>430</v>
      </c>
      <c r="V119" s="348" t="s">
        <v>430</v>
      </c>
      <c r="W119" s="348">
        <v>0.14419999999999999</v>
      </c>
      <c r="X119" s="348">
        <v>1.399</v>
      </c>
      <c r="Y119" s="374"/>
      <c r="Z119" s="346">
        <v>47</v>
      </c>
      <c r="AA119" s="346">
        <v>222</v>
      </c>
      <c r="AB119" s="346">
        <v>128</v>
      </c>
      <c r="AC119" s="346" t="s">
        <v>430</v>
      </c>
      <c r="AD119" s="346" t="s">
        <v>430</v>
      </c>
      <c r="AE119" s="346" t="s">
        <v>430</v>
      </c>
      <c r="AF119" s="346" t="s">
        <v>430</v>
      </c>
      <c r="AG119" s="346" t="s">
        <v>430</v>
      </c>
      <c r="AH119" s="346" t="s">
        <v>430</v>
      </c>
      <c r="AI119" s="346" t="s">
        <v>430</v>
      </c>
      <c r="AJ119" s="346">
        <v>200</v>
      </c>
      <c r="AK119" s="346" t="s">
        <v>430</v>
      </c>
      <c r="AL119" s="346" t="s">
        <v>430</v>
      </c>
      <c r="AM119" s="346" t="s">
        <v>430</v>
      </c>
      <c r="AN119" s="346">
        <v>200</v>
      </c>
      <c r="AO119" s="373"/>
      <c r="AP119" s="348" t="s">
        <v>430</v>
      </c>
      <c r="AQ119" s="348" t="s">
        <v>430</v>
      </c>
      <c r="AR119" s="348" t="s">
        <v>430</v>
      </c>
      <c r="AS119" s="348" t="s">
        <v>430</v>
      </c>
      <c r="AT119" s="348" t="s">
        <v>430</v>
      </c>
      <c r="AU119" s="351"/>
      <c r="AV119" s="346" t="s">
        <v>430</v>
      </c>
      <c r="AW119" s="346" t="s">
        <v>430</v>
      </c>
      <c r="AX119" s="346" t="s">
        <v>430</v>
      </c>
      <c r="AY119" s="346" t="s">
        <v>430</v>
      </c>
      <c r="AZ119" s="346" t="s">
        <v>430</v>
      </c>
      <c r="BA119" s="374"/>
      <c r="BB119" s="348">
        <v>0.25547102063853</v>
      </c>
      <c r="BC119" s="348">
        <v>0</v>
      </c>
      <c r="BD119" s="348">
        <v>0.89607550479612397</v>
      </c>
      <c r="BE119" s="375" t="s">
        <v>430</v>
      </c>
      <c r="BF119" s="374"/>
      <c r="BG119" s="372" t="s">
        <v>430</v>
      </c>
      <c r="BH119" s="373"/>
      <c r="BI119" s="348" t="s">
        <v>430</v>
      </c>
      <c r="BJ119" s="348" t="s">
        <v>430</v>
      </c>
      <c r="BK119" s="348" t="s">
        <v>430</v>
      </c>
      <c r="BL119" s="348" t="s">
        <v>430</v>
      </c>
      <c r="BM119" s="373"/>
      <c r="BN119" s="372" t="s">
        <v>4861</v>
      </c>
      <c r="BO119" s="372" t="s">
        <v>4862</v>
      </c>
      <c r="BP119" s="372" t="s">
        <v>4863</v>
      </c>
      <c r="BQ119" s="372" t="s">
        <v>430</v>
      </c>
      <c r="BR119" s="372" t="s">
        <v>430</v>
      </c>
      <c r="BS119" s="373"/>
      <c r="BT119" s="354" t="s">
        <v>554</v>
      </c>
    </row>
    <row r="120" spans="1:72" s="428" customFormat="1" x14ac:dyDescent="0.25">
      <c r="A120" s="345" t="s">
        <v>4864</v>
      </c>
      <c r="B120" s="373"/>
      <c r="C120" s="719">
        <v>45344</v>
      </c>
      <c r="D120" s="373"/>
      <c r="E120" s="346">
        <v>227.71799999999999</v>
      </c>
      <c r="F120" s="373"/>
      <c r="G120" s="347">
        <v>12.250400000000001</v>
      </c>
      <c r="H120" s="374"/>
      <c r="I120" s="348">
        <v>-0.30520000000000003</v>
      </c>
      <c r="J120" s="348">
        <v>0.56399999999999995</v>
      </c>
      <c r="K120" s="348">
        <v>0.73429999999999995</v>
      </c>
      <c r="L120" s="348">
        <v>2.9081999999999999</v>
      </c>
      <c r="M120" s="348">
        <v>-4.1920000000000002</v>
      </c>
      <c r="N120" s="350">
        <v>0.58130000000000004</v>
      </c>
      <c r="O120" s="348">
        <v>4.6528999999999998</v>
      </c>
      <c r="P120" s="348" t="s">
        <v>430</v>
      </c>
      <c r="Q120" s="348" t="s">
        <v>430</v>
      </c>
      <c r="R120" s="348" t="s">
        <v>430</v>
      </c>
      <c r="S120" s="348">
        <v>3.9199999999999999E-2</v>
      </c>
      <c r="T120" s="348">
        <v>14.7342</v>
      </c>
      <c r="U120" s="348">
        <v>-3.4024999999999999</v>
      </c>
      <c r="V120" s="348">
        <v>5.0994999999999999</v>
      </c>
      <c r="W120" s="348">
        <v>3.9199999999999999E-2</v>
      </c>
      <c r="X120" s="348">
        <v>8.8356999999999992</v>
      </c>
      <c r="Y120" s="374"/>
      <c r="Z120" s="346">
        <v>162</v>
      </c>
      <c r="AA120" s="346">
        <v>143</v>
      </c>
      <c r="AB120" s="346">
        <v>108</v>
      </c>
      <c r="AC120" s="346">
        <v>121</v>
      </c>
      <c r="AD120" s="346">
        <v>167</v>
      </c>
      <c r="AE120" s="346">
        <v>89</v>
      </c>
      <c r="AF120" s="346">
        <v>12</v>
      </c>
      <c r="AG120" s="346" t="s">
        <v>430</v>
      </c>
      <c r="AH120" s="346" t="s">
        <v>430</v>
      </c>
      <c r="AI120" s="346" t="s">
        <v>430</v>
      </c>
      <c r="AJ120" s="346">
        <v>202</v>
      </c>
      <c r="AK120" s="346">
        <v>106</v>
      </c>
      <c r="AL120" s="346">
        <v>154</v>
      </c>
      <c r="AM120" s="346">
        <v>90</v>
      </c>
      <c r="AN120" s="346">
        <v>202</v>
      </c>
      <c r="AO120" s="373"/>
      <c r="AP120" s="348" t="s">
        <v>430</v>
      </c>
      <c r="AQ120" s="348" t="s">
        <v>430</v>
      </c>
      <c r="AR120" s="348" t="s">
        <v>430</v>
      </c>
      <c r="AS120" s="348" t="s">
        <v>430</v>
      </c>
      <c r="AT120" s="348">
        <v>1.78</v>
      </c>
      <c r="AU120" s="351"/>
      <c r="AV120" s="346" t="s">
        <v>430</v>
      </c>
      <c r="AW120" s="346" t="s">
        <v>430</v>
      </c>
      <c r="AX120" s="346" t="s">
        <v>430</v>
      </c>
      <c r="AY120" s="346" t="s">
        <v>430</v>
      </c>
      <c r="AZ120" s="346">
        <v>116</v>
      </c>
      <c r="BA120" s="374"/>
      <c r="BB120" s="348">
        <v>15.412073577232601</v>
      </c>
      <c r="BC120" s="348">
        <v>0.99633946017050301</v>
      </c>
      <c r="BD120" s="348">
        <v>2.5906071084934201E-2</v>
      </c>
      <c r="BE120" s="375">
        <v>-7.9158363528117198E-2</v>
      </c>
      <c r="BF120" s="374"/>
      <c r="BG120" s="372">
        <v>0.1089</v>
      </c>
      <c r="BH120" s="373"/>
      <c r="BI120" s="348">
        <v>75.360900000000001</v>
      </c>
      <c r="BJ120" s="348">
        <v>24.0686</v>
      </c>
      <c r="BK120" s="348" t="s">
        <v>430</v>
      </c>
      <c r="BL120" s="348">
        <v>0.57050000000000001</v>
      </c>
      <c r="BM120" s="373"/>
      <c r="BN120" s="372" t="s">
        <v>4865</v>
      </c>
      <c r="BO120" s="372" t="s">
        <v>4866</v>
      </c>
      <c r="BP120" s="372" t="s">
        <v>2945</v>
      </c>
      <c r="BQ120" s="372" t="s">
        <v>430</v>
      </c>
      <c r="BR120" s="372" t="s">
        <v>430</v>
      </c>
      <c r="BS120" s="373"/>
      <c r="BT120" s="354" t="s">
        <v>554</v>
      </c>
    </row>
    <row r="121" spans="1:72" s="428" customFormat="1" x14ac:dyDescent="0.25">
      <c r="A121" s="345" t="s">
        <v>4867</v>
      </c>
      <c r="B121" s="373"/>
      <c r="C121" s="719">
        <v>44845</v>
      </c>
      <c r="D121" s="373"/>
      <c r="E121" s="346">
        <v>225.286</v>
      </c>
      <c r="F121" s="373"/>
      <c r="G121" s="347">
        <v>21.156600000000001</v>
      </c>
      <c r="H121" s="374"/>
      <c r="I121" s="348">
        <v>0.45579999999999998</v>
      </c>
      <c r="J121" s="348">
        <v>0.33529999999999999</v>
      </c>
      <c r="K121" s="348">
        <v>-0.21510000000000001</v>
      </c>
      <c r="L121" s="348">
        <v>1.7492000000000001</v>
      </c>
      <c r="M121" s="348">
        <v>-2.7256</v>
      </c>
      <c r="N121" s="350">
        <v>11.6868</v>
      </c>
      <c r="O121" s="348">
        <v>2.5451999999999999</v>
      </c>
      <c r="P121" s="348">
        <v>19.613099999999999</v>
      </c>
      <c r="Q121" s="348" t="s">
        <v>430</v>
      </c>
      <c r="R121" s="348" t="s">
        <v>430</v>
      </c>
      <c r="S121" s="348">
        <v>1.3208</v>
      </c>
      <c r="T121" s="348">
        <v>12.861700000000001</v>
      </c>
      <c r="U121" s="348">
        <v>-4.8144999999999998</v>
      </c>
      <c r="V121" s="348">
        <v>0.82730000000000004</v>
      </c>
      <c r="W121" s="348">
        <v>1.3208</v>
      </c>
      <c r="X121" s="348">
        <v>22.026399999999999</v>
      </c>
      <c r="Y121" s="374"/>
      <c r="Z121" s="346">
        <v>11</v>
      </c>
      <c r="AA121" s="346">
        <v>205</v>
      </c>
      <c r="AB121" s="346">
        <v>206</v>
      </c>
      <c r="AC121" s="346">
        <v>149</v>
      </c>
      <c r="AD121" s="346">
        <v>155</v>
      </c>
      <c r="AE121" s="346">
        <v>13</v>
      </c>
      <c r="AF121" s="346">
        <v>29</v>
      </c>
      <c r="AG121" s="346">
        <v>11</v>
      </c>
      <c r="AH121" s="346" t="s">
        <v>430</v>
      </c>
      <c r="AI121" s="346" t="s">
        <v>430</v>
      </c>
      <c r="AJ121" s="346">
        <v>75</v>
      </c>
      <c r="AK121" s="346">
        <v>140</v>
      </c>
      <c r="AL121" s="346">
        <v>165</v>
      </c>
      <c r="AM121" s="346">
        <v>154</v>
      </c>
      <c r="AN121" s="346">
        <v>75</v>
      </c>
      <c r="AO121" s="373"/>
      <c r="AP121" s="348" t="s">
        <v>430</v>
      </c>
      <c r="AQ121" s="348" t="s">
        <v>430</v>
      </c>
      <c r="AR121" s="348" t="s">
        <v>430</v>
      </c>
      <c r="AS121" s="348">
        <v>11.52</v>
      </c>
      <c r="AT121" s="348">
        <v>1.36</v>
      </c>
      <c r="AU121" s="351"/>
      <c r="AV121" s="346" t="s">
        <v>430</v>
      </c>
      <c r="AW121" s="346" t="s">
        <v>430</v>
      </c>
      <c r="AX121" s="346" t="s">
        <v>430</v>
      </c>
      <c r="AY121" s="346">
        <v>12</v>
      </c>
      <c r="AZ121" s="346">
        <v>131</v>
      </c>
      <c r="BA121" s="374"/>
      <c r="BB121" s="348">
        <v>19.6640420980257</v>
      </c>
      <c r="BC121" s="348">
        <v>0.99590034465030997</v>
      </c>
      <c r="BD121" s="348">
        <v>6.7129111702035005E-2</v>
      </c>
      <c r="BE121" s="375">
        <v>-8.2010731403373796E-2</v>
      </c>
      <c r="BF121" s="374"/>
      <c r="BG121" s="372">
        <v>0.1648</v>
      </c>
      <c r="BH121" s="373"/>
      <c r="BI121" s="348">
        <v>82.953900000000004</v>
      </c>
      <c r="BJ121" s="348">
        <v>13.066599999999999</v>
      </c>
      <c r="BK121" s="348">
        <v>3.84382</v>
      </c>
      <c r="BL121" s="348">
        <v>0.13568</v>
      </c>
      <c r="BM121" s="373"/>
      <c r="BN121" s="372" t="s">
        <v>4868</v>
      </c>
      <c r="BO121" s="372" t="s">
        <v>4869</v>
      </c>
      <c r="BP121" s="372" t="s">
        <v>4870</v>
      </c>
      <c r="BQ121" s="372" t="s">
        <v>4871</v>
      </c>
      <c r="BR121" s="372" t="s">
        <v>430</v>
      </c>
      <c r="BS121" s="373"/>
      <c r="BT121" s="354" t="s">
        <v>554</v>
      </c>
    </row>
    <row r="122" spans="1:72" s="428" customFormat="1" x14ac:dyDescent="0.25">
      <c r="A122" s="345" t="s">
        <v>4872</v>
      </c>
      <c r="B122" s="373"/>
      <c r="C122" s="719">
        <v>45483</v>
      </c>
      <c r="D122" s="373"/>
      <c r="E122" s="346">
        <v>224.11600000000001</v>
      </c>
      <c r="F122" s="373"/>
      <c r="G122" s="347">
        <v>10.270099999999999</v>
      </c>
      <c r="H122" s="374"/>
      <c r="I122" s="348">
        <v>-1.3599999999999999E-2</v>
      </c>
      <c r="J122" s="348">
        <v>0.39589999999999997</v>
      </c>
      <c r="K122" s="348">
        <v>1.4992000000000001</v>
      </c>
      <c r="L122" s="348">
        <v>1.9527000000000001</v>
      </c>
      <c r="M122" s="348">
        <v>-4.2709000000000001</v>
      </c>
      <c r="N122" s="350">
        <v>-0.95479999999999998</v>
      </c>
      <c r="O122" s="348">
        <v>0.67569999999999997</v>
      </c>
      <c r="P122" s="348" t="s">
        <v>430</v>
      </c>
      <c r="Q122" s="348" t="s">
        <v>430</v>
      </c>
      <c r="R122" s="348" t="s">
        <v>430</v>
      </c>
      <c r="S122" s="348">
        <v>1.7082999999999999</v>
      </c>
      <c r="T122" s="348">
        <v>9.5184999999999995</v>
      </c>
      <c r="U122" s="348">
        <v>-5.1821999999999999</v>
      </c>
      <c r="V122" s="348">
        <v>0.44500000000000001</v>
      </c>
      <c r="W122" s="348">
        <v>1.7082999999999999</v>
      </c>
      <c r="X122" s="348">
        <v>1.3305</v>
      </c>
      <c r="Y122" s="374"/>
      <c r="Z122" s="346">
        <v>69</v>
      </c>
      <c r="AA122" s="346">
        <v>201</v>
      </c>
      <c r="AB122" s="346">
        <v>71</v>
      </c>
      <c r="AC122" s="346">
        <v>146</v>
      </c>
      <c r="AD122" s="346">
        <v>173</v>
      </c>
      <c r="AE122" s="346">
        <v>118</v>
      </c>
      <c r="AF122" s="346">
        <v>44</v>
      </c>
      <c r="AG122" s="346" t="s">
        <v>430</v>
      </c>
      <c r="AH122" s="346" t="s">
        <v>430</v>
      </c>
      <c r="AI122" s="346" t="s">
        <v>430</v>
      </c>
      <c r="AJ122" s="346">
        <v>58</v>
      </c>
      <c r="AK122" s="346">
        <v>184</v>
      </c>
      <c r="AL122" s="346">
        <v>174</v>
      </c>
      <c r="AM122" s="346">
        <v>158</v>
      </c>
      <c r="AN122" s="346">
        <v>58</v>
      </c>
      <c r="AO122" s="373"/>
      <c r="AP122" s="348" t="s">
        <v>430</v>
      </c>
      <c r="AQ122" s="348" t="s">
        <v>430</v>
      </c>
      <c r="AR122" s="348" t="s">
        <v>430</v>
      </c>
      <c r="AS122" s="348" t="s">
        <v>430</v>
      </c>
      <c r="AT122" s="348">
        <v>-2.44</v>
      </c>
      <c r="AU122" s="351"/>
      <c r="AV122" s="346" t="s">
        <v>430</v>
      </c>
      <c r="AW122" s="346" t="s">
        <v>430</v>
      </c>
      <c r="AX122" s="346" t="s">
        <v>430</v>
      </c>
      <c r="AY122" s="346" t="s">
        <v>430</v>
      </c>
      <c r="AZ122" s="346">
        <v>156</v>
      </c>
      <c r="BA122" s="374"/>
      <c r="BB122" s="348">
        <v>12.450701580173201</v>
      </c>
      <c r="BC122" s="348">
        <v>0.99757475236675897</v>
      </c>
      <c r="BD122" s="348">
        <v>-2.68216909621652E-2</v>
      </c>
      <c r="BE122" s="375">
        <v>-8.6132230110859395E-2</v>
      </c>
      <c r="BF122" s="374"/>
      <c r="BG122" s="372">
        <v>6.08E-2</v>
      </c>
      <c r="BH122" s="373"/>
      <c r="BI122" s="348">
        <v>96.777000000000001</v>
      </c>
      <c r="BJ122" s="348">
        <v>2.9106700000000001</v>
      </c>
      <c r="BK122" s="348" t="s">
        <v>430</v>
      </c>
      <c r="BL122" s="348">
        <v>0.31233</v>
      </c>
      <c r="BM122" s="373"/>
      <c r="BN122" s="372" t="s">
        <v>4873</v>
      </c>
      <c r="BO122" s="372" t="s">
        <v>4874</v>
      </c>
      <c r="BP122" s="372" t="s">
        <v>4875</v>
      </c>
      <c r="BQ122" s="372" t="s">
        <v>4876</v>
      </c>
      <c r="BR122" s="372" t="s">
        <v>4877</v>
      </c>
      <c r="BS122" s="373"/>
      <c r="BT122" s="354" t="s">
        <v>554</v>
      </c>
    </row>
    <row r="123" spans="1:72" s="428" customFormat="1" ht="11" x14ac:dyDescent="0.3">
      <c r="A123" s="841" t="s">
        <v>4878</v>
      </c>
      <c r="B123" s="842"/>
      <c r="C123" s="843">
        <v>45026</v>
      </c>
      <c r="D123" s="842"/>
      <c r="E123" s="844">
        <v>227.827</v>
      </c>
      <c r="F123" s="842"/>
      <c r="G123" s="845">
        <v>21.956</v>
      </c>
      <c r="H123" s="847"/>
      <c r="I123" s="846">
        <v>0.1003</v>
      </c>
      <c r="J123" s="846">
        <v>1.2964</v>
      </c>
      <c r="K123" s="846">
        <v>5.3399000000000001</v>
      </c>
      <c r="L123" s="846">
        <v>14.015700000000001</v>
      </c>
      <c r="M123" s="846">
        <v>12.358599999999999</v>
      </c>
      <c r="N123" s="848">
        <v>3.1089000000000002</v>
      </c>
      <c r="O123" s="846">
        <v>3.6623999999999999</v>
      </c>
      <c r="P123" s="846">
        <v>22.146699999999999</v>
      </c>
      <c r="Q123" s="846" t="s">
        <v>430</v>
      </c>
      <c r="R123" s="846" t="s">
        <v>430</v>
      </c>
      <c r="S123" s="846">
        <v>2.8624999999999998</v>
      </c>
      <c r="T123" s="846">
        <v>28.465299999999999</v>
      </c>
      <c r="U123" s="846">
        <v>10.9954</v>
      </c>
      <c r="V123" s="846">
        <v>13.5616</v>
      </c>
      <c r="W123" s="846">
        <v>2.8624999999999998</v>
      </c>
      <c r="X123" s="846">
        <v>27.203399999999998</v>
      </c>
      <c r="Y123" s="847"/>
      <c r="Z123" s="844">
        <v>31</v>
      </c>
      <c r="AA123" s="844">
        <v>31</v>
      </c>
      <c r="AB123" s="844">
        <v>12</v>
      </c>
      <c r="AC123" s="844">
        <v>11</v>
      </c>
      <c r="AD123" s="844">
        <v>14</v>
      </c>
      <c r="AE123" s="844">
        <v>69</v>
      </c>
      <c r="AF123" s="844">
        <v>18</v>
      </c>
      <c r="AG123" s="844">
        <v>7</v>
      </c>
      <c r="AH123" s="844" t="s">
        <v>430</v>
      </c>
      <c r="AI123" s="844" t="s">
        <v>430</v>
      </c>
      <c r="AJ123" s="844">
        <v>18</v>
      </c>
      <c r="AK123" s="844">
        <v>5</v>
      </c>
      <c r="AL123" s="844">
        <v>16</v>
      </c>
      <c r="AM123" s="844">
        <v>16</v>
      </c>
      <c r="AN123" s="844">
        <v>18</v>
      </c>
      <c r="AO123" s="842"/>
      <c r="AP123" s="846" t="s">
        <v>430</v>
      </c>
      <c r="AQ123" s="846" t="s">
        <v>430</v>
      </c>
      <c r="AR123" s="846" t="s">
        <v>430</v>
      </c>
      <c r="AS123" s="846">
        <v>12.65</v>
      </c>
      <c r="AT123" s="846">
        <v>24.41</v>
      </c>
      <c r="AU123" s="849"/>
      <c r="AV123" s="844" t="s">
        <v>430</v>
      </c>
      <c r="AW123" s="844" t="s">
        <v>430</v>
      </c>
      <c r="AX123" s="844" t="s">
        <v>430</v>
      </c>
      <c r="AY123" s="844">
        <v>8</v>
      </c>
      <c r="AZ123" s="844">
        <v>14</v>
      </c>
      <c r="BA123" s="847"/>
      <c r="BB123" s="846">
        <v>22.0815400691531</v>
      </c>
      <c r="BC123" s="846">
        <v>0.99026693881982597</v>
      </c>
      <c r="BD123" s="846">
        <v>6.9906489461788804E-2</v>
      </c>
      <c r="BE123" s="852">
        <v>-0.11846831428448799</v>
      </c>
      <c r="BF123" s="847"/>
      <c r="BG123" s="855">
        <v>0.45689999999999997</v>
      </c>
      <c r="BH123" s="842"/>
      <c r="BI123" s="846" t="s">
        <v>430</v>
      </c>
      <c r="BJ123" s="846">
        <v>10.7319</v>
      </c>
      <c r="BK123" s="846">
        <v>89.437200000000004</v>
      </c>
      <c r="BL123" s="846">
        <v>-0.1691</v>
      </c>
      <c r="BM123" s="842"/>
      <c r="BN123" s="855" t="s">
        <v>4879</v>
      </c>
      <c r="BO123" s="855" t="s">
        <v>4666</v>
      </c>
      <c r="BP123" s="855" t="s">
        <v>4880</v>
      </c>
      <c r="BQ123" s="855" t="s">
        <v>4881</v>
      </c>
      <c r="BR123" s="855" t="s">
        <v>4669</v>
      </c>
      <c r="BS123" s="842"/>
      <c r="BT123" s="856" t="s">
        <v>554</v>
      </c>
    </row>
    <row r="124" spans="1:72" s="428" customFormat="1" x14ac:dyDescent="0.25">
      <c r="A124" s="345" t="s">
        <v>4882</v>
      </c>
      <c r="B124" s="373"/>
      <c r="C124" s="719">
        <v>45555</v>
      </c>
      <c r="D124" s="373"/>
      <c r="E124" s="346">
        <v>222.72</v>
      </c>
      <c r="F124" s="373"/>
      <c r="G124" s="347">
        <v>10.2578</v>
      </c>
      <c r="H124" s="374"/>
      <c r="I124" s="348">
        <v>-0.312</v>
      </c>
      <c r="J124" s="348">
        <v>0.54400000000000004</v>
      </c>
      <c r="K124" s="348">
        <v>0.24729999999999999</v>
      </c>
      <c r="L124" s="348">
        <v>3.9554</v>
      </c>
      <c r="M124" s="348">
        <v>-2.8673000000000002</v>
      </c>
      <c r="N124" s="350">
        <v>-1.0820000000000001</v>
      </c>
      <c r="O124" s="348" t="s">
        <v>430</v>
      </c>
      <c r="P124" s="348" t="s">
        <v>430</v>
      </c>
      <c r="Q124" s="348" t="s">
        <v>430</v>
      </c>
      <c r="R124" s="348" t="s">
        <v>430</v>
      </c>
      <c r="S124" s="348">
        <v>-7.6999999999999999E-2</v>
      </c>
      <c r="T124" s="348">
        <v>15.6708</v>
      </c>
      <c r="U124" s="348">
        <v>-3.0196999999999998</v>
      </c>
      <c r="V124" s="348">
        <v>4.9691999999999998</v>
      </c>
      <c r="W124" s="348">
        <v>-7.6999999999999999E-2</v>
      </c>
      <c r="X124" s="348">
        <v>1.409</v>
      </c>
      <c r="Y124" s="374"/>
      <c r="Z124" s="346">
        <v>170</v>
      </c>
      <c r="AA124" s="346">
        <v>164</v>
      </c>
      <c r="AB124" s="346">
        <v>175</v>
      </c>
      <c r="AC124" s="346">
        <v>74</v>
      </c>
      <c r="AD124" s="346">
        <v>157</v>
      </c>
      <c r="AE124" s="346">
        <v>126</v>
      </c>
      <c r="AF124" s="346" t="s">
        <v>430</v>
      </c>
      <c r="AG124" s="346" t="s">
        <v>430</v>
      </c>
      <c r="AH124" s="346" t="s">
        <v>430</v>
      </c>
      <c r="AI124" s="346" t="s">
        <v>430</v>
      </c>
      <c r="AJ124" s="346">
        <v>213</v>
      </c>
      <c r="AK124" s="346">
        <v>92</v>
      </c>
      <c r="AL124" s="346">
        <v>148</v>
      </c>
      <c r="AM124" s="346">
        <v>94</v>
      </c>
      <c r="AN124" s="346">
        <v>213</v>
      </c>
      <c r="AO124" s="373"/>
      <c r="AP124" s="348" t="s">
        <v>430</v>
      </c>
      <c r="AQ124" s="348" t="s">
        <v>430</v>
      </c>
      <c r="AR124" s="348" t="s">
        <v>430</v>
      </c>
      <c r="AS124" s="348" t="s">
        <v>430</v>
      </c>
      <c r="AT124" s="348">
        <v>2.4</v>
      </c>
      <c r="AU124" s="351"/>
      <c r="AV124" s="346" t="s">
        <v>430</v>
      </c>
      <c r="AW124" s="346" t="s">
        <v>430</v>
      </c>
      <c r="AX124" s="346" t="s">
        <v>430</v>
      </c>
      <c r="AY124" s="346" t="s">
        <v>430</v>
      </c>
      <c r="AZ124" s="346">
        <v>105</v>
      </c>
      <c r="BA124" s="374"/>
      <c r="BB124" s="348">
        <v>17.050242608049999</v>
      </c>
      <c r="BC124" s="348">
        <v>0.99749412199173504</v>
      </c>
      <c r="BD124" s="348">
        <v>-3.4381810685004701E-4</v>
      </c>
      <c r="BE124" s="375">
        <v>-8.9514920341836099E-2</v>
      </c>
      <c r="BF124" s="374"/>
      <c r="BG124" s="372">
        <v>5.9499999999999997E-2</v>
      </c>
      <c r="BH124" s="373"/>
      <c r="BI124" s="348">
        <v>81.796899999999994</v>
      </c>
      <c r="BJ124" s="348">
        <v>16.122</v>
      </c>
      <c r="BK124" s="348">
        <v>1.8847499999999999</v>
      </c>
      <c r="BL124" s="348">
        <v>0.19635</v>
      </c>
      <c r="BM124" s="373"/>
      <c r="BN124" s="372" t="s">
        <v>4883</v>
      </c>
      <c r="BO124" s="372" t="s">
        <v>4884</v>
      </c>
      <c r="BP124" s="372" t="s">
        <v>430</v>
      </c>
      <c r="BQ124" s="372" t="s">
        <v>430</v>
      </c>
      <c r="BR124" s="372" t="s">
        <v>430</v>
      </c>
      <c r="BS124" s="373"/>
      <c r="BT124" s="354" t="s">
        <v>554</v>
      </c>
    </row>
    <row r="125" spans="1:72" s="428" customFormat="1" x14ac:dyDescent="0.25">
      <c r="A125" s="345" t="s">
        <v>4885</v>
      </c>
      <c r="B125" s="373"/>
      <c r="C125" s="719">
        <v>45589</v>
      </c>
      <c r="D125" s="373"/>
      <c r="E125" s="346">
        <v>222.125</v>
      </c>
      <c r="F125" s="373"/>
      <c r="G125" s="347">
        <v>11.2051</v>
      </c>
      <c r="H125" s="374"/>
      <c r="I125" s="348">
        <v>-0.1666</v>
      </c>
      <c r="J125" s="348">
        <v>0.20030000000000001</v>
      </c>
      <c r="K125" s="348">
        <v>-3.2591999999999999</v>
      </c>
      <c r="L125" s="348">
        <v>-2.9584000000000001</v>
      </c>
      <c r="M125" s="348">
        <v>0.76800000000000002</v>
      </c>
      <c r="N125" s="350">
        <v>11.678000000000001</v>
      </c>
      <c r="O125" s="348" t="s">
        <v>430</v>
      </c>
      <c r="P125" s="348" t="s">
        <v>430</v>
      </c>
      <c r="Q125" s="348" t="s">
        <v>430</v>
      </c>
      <c r="R125" s="348" t="s">
        <v>430</v>
      </c>
      <c r="S125" s="348">
        <v>-1.0840000000000001</v>
      </c>
      <c r="T125" s="348">
        <v>6.5346000000000002</v>
      </c>
      <c r="U125" s="348">
        <v>2.8246000000000002</v>
      </c>
      <c r="V125" s="348">
        <v>10.3331</v>
      </c>
      <c r="W125" s="348">
        <v>-1.0840000000000001</v>
      </c>
      <c r="X125" s="348">
        <v>6.8144</v>
      </c>
      <c r="Y125" s="374"/>
      <c r="Z125" s="346">
        <v>129</v>
      </c>
      <c r="AA125" s="346">
        <v>213</v>
      </c>
      <c r="AB125" s="346">
        <v>245</v>
      </c>
      <c r="AC125" s="346">
        <v>228</v>
      </c>
      <c r="AD125" s="346">
        <v>105</v>
      </c>
      <c r="AE125" s="346">
        <v>14</v>
      </c>
      <c r="AF125" s="346" t="s">
        <v>430</v>
      </c>
      <c r="AG125" s="346" t="s">
        <v>430</v>
      </c>
      <c r="AH125" s="346" t="s">
        <v>430</v>
      </c>
      <c r="AI125" s="346" t="s">
        <v>430</v>
      </c>
      <c r="AJ125" s="346">
        <v>242</v>
      </c>
      <c r="AK125" s="346">
        <v>227</v>
      </c>
      <c r="AL125" s="346">
        <v>75</v>
      </c>
      <c r="AM125" s="346">
        <v>21</v>
      </c>
      <c r="AN125" s="346">
        <v>242</v>
      </c>
      <c r="AO125" s="373"/>
      <c r="AP125" s="348" t="s">
        <v>430</v>
      </c>
      <c r="AQ125" s="348" t="s">
        <v>430</v>
      </c>
      <c r="AR125" s="348" t="s">
        <v>430</v>
      </c>
      <c r="AS125" s="348" t="s">
        <v>430</v>
      </c>
      <c r="AT125" s="348">
        <v>7.15</v>
      </c>
      <c r="AU125" s="351"/>
      <c r="AV125" s="346" t="s">
        <v>430</v>
      </c>
      <c r="AW125" s="346" t="s">
        <v>430</v>
      </c>
      <c r="AX125" s="346" t="s">
        <v>430</v>
      </c>
      <c r="AY125" s="346" t="s">
        <v>430</v>
      </c>
      <c r="AZ125" s="346">
        <v>69</v>
      </c>
      <c r="BA125" s="374"/>
      <c r="BB125" s="348">
        <v>16.353990918143399</v>
      </c>
      <c r="BC125" s="348">
        <v>0.99532197887780804</v>
      </c>
      <c r="BD125" s="348">
        <v>2.8395347916835598E-2</v>
      </c>
      <c r="BE125" s="375">
        <v>-9.6339579693039704E-2</v>
      </c>
      <c r="BF125" s="374"/>
      <c r="BG125" s="372">
        <v>0.1711</v>
      </c>
      <c r="BH125" s="373"/>
      <c r="BI125" s="348">
        <v>64.775999999999996</v>
      </c>
      <c r="BJ125" s="348">
        <v>19.266200000000001</v>
      </c>
      <c r="BK125" s="348">
        <v>16.107299999999999</v>
      </c>
      <c r="BL125" s="348">
        <v>-0.14949999999999999</v>
      </c>
      <c r="BM125" s="373"/>
      <c r="BN125" s="372" t="s">
        <v>4886</v>
      </c>
      <c r="BO125" s="372" t="s">
        <v>4644</v>
      </c>
      <c r="BP125" s="372" t="s">
        <v>4887</v>
      </c>
      <c r="BQ125" s="372" t="s">
        <v>4888</v>
      </c>
      <c r="BR125" s="372" t="s">
        <v>4889</v>
      </c>
      <c r="BS125" s="373"/>
      <c r="BT125" s="354" t="s">
        <v>4620</v>
      </c>
    </row>
    <row r="126" spans="1:72" s="428" customFormat="1" x14ac:dyDescent="0.25">
      <c r="A126" s="345" t="s">
        <v>4890</v>
      </c>
      <c r="B126" s="373"/>
      <c r="C126" s="719">
        <v>45583</v>
      </c>
      <c r="D126" s="373"/>
      <c r="E126" s="346">
        <v>199.35499999999999</v>
      </c>
      <c r="F126" s="373"/>
      <c r="G126" s="347">
        <v>10.9171</v>
      </c>
      <c r="H126" s="374"/>
      <c r="I126" s="348">
        <v>-9.06E-2</v>
      </c>
      <c r="J126" s="348">
        <v>0.22309999999999999</v>
      </c>
      <c r="K126" s="348">
        <v>-3.4260999999999999</v>
      </c>
      <c r="L126" s="348">
        <v>-3.9950999999999999</v>
      </c>
      <c r="M126" s="348">
        <v>-0.70669999999999999</v>
      </c>
      <c r="N126" s="350">
        <v>13.013500000000001</v>
      </c>
      <c r="O126" s="348" t="s">
        <v>430</v>
      </c>
      <c r="P126" s="348" t="s">
        <v>430</v>
      </c>
      <c r="Q126" s="348" t="s">
        <v>430</v>
      </c>
      <c r="R126" s="348" t="s">
        <v>430</v>
      </c>
      <c r="S126" s="348">
        <v>-1.226</v>
      </c>
      <c r="T126" s="348">
        <v>6.1355000000000004</v>
      </c>
      <c r="U126" s="348">
        <v>1.7522</v>
      </c>
      <c r="V126" s="348">
        <v>12.651899999999999</v>
      </c>
      <c r="W126" s="348">
        <v>-1.226</v>
      </c>
      <c r="X126" s="348">
        <v>5.1646000000000001</v>
      </c>
      <c r="Y126" s="374"/>
      <c r="Z126" s="346">
        <v>105</v>
      </c>
      <c r="AA126" s="346">
        <v>210</v>
      </c>
      <c r="AB126" s="346">
        <v>251</v>
      </c>
      <c r="AC126" s="346">
        <v>234</v>
      </c>
      <c r="AD126" s="346">
        <v>123</v>
      </c>
      <c r="AE126" s="346">
        <v>9</v>
      </c>
      <c r="AF126" s="346" t="s">
        <v>430</v>
      </c>
      <c r="AG126" s="346" t="s">
        <v>430</v>
      </c>
      <c r="AH126" s="346" t="s">
        <v>430</v>
      </c>
      <c r="AI126" s="346" t="s">
        <v>430</v>
      </c>
      <c r="AJ126" s="346">
        <v>250</v>
      </c>
      <c r="AK126" s="346">
        <v>231</v>
      </c>
      <c r="AL126" s="346">
        <v>87</v>
      </c>
      <c r="AM126" s="346">
        <v>17</v>
      </c>
      <c r="AN126" s="346">
        <v>250</v>
      </c>
      <c r="AO126" s="373"/>
      <c r="AP126" s="348" t="s">
        <v>430</v>
      </c>
      <c r="AQ126" s="348" t="s">
        <v>430</v>
      </c>
      <c r="AR126" s="348" t="s">
        <v>430</v>
      </c>
      <c r="AS126" s="348" t="s">
        <v>430</v>
      </c>
      <c r="AT126" s="348">
        <v>7.44</v>
      </c>
      <c r="AU126" s="351"/>
      <c r="AV126" s="346" t="s">
        <v>430</v>
      </c>
      <c r="AW126" s="346" t="s">
        <v>430</v>
      </c>
      <c r="AX126" s="346" t="s">
        <v>430</v>
      </c>
      <c r="AY126" s="346" t="s">
        <v>430</v>
      </c>
      <c r="AZ126" s="346">
        <v>67</v>
      </c>
      <c r="BA126" s="374"/>
      <c r="BB126" s="348">
        <v>17.416320170074702</v>
      </c>
      <c r="BC126" s="348">
        <v>0.99602505539040898</v>
      </c>
      <c r="BD126" s="348">
        <v>3.5068289543383598E-2</v>
      </c>
      <c r="BE126" s="375">
        <v>-8.6511376563128004E-2</v>
      </c>
      <c r="BF126" s="374"/>
      <c r="BG126" s="372">
        <v>0.22509999999999999</v>
      </c>
      <c r="BH126" s="373"/>
      <c r="BI126" s="348">
        <v>79.722999999999999</v>
      </c>
      <c r="BJ126" s="348">
        <v>18.756799999999998</v>
      </c>
      <c r="BK126" s="348">
        <v>1.2229399999999999</v>
      </c>
      <c r="BL126" s="348">
        <v>0.29726000000000002</v>
      </c>
      <c r="BM126" s="373"/>
      <c r="BN126" s="372" t="s">
        <v>4891</v>
      </c>
      <c r="BO126" s="372" t="s">
        <v>4892</v>
      </c>
      <c r="BP126" s="372" t="s">
        <v>4893</v>
      </c>
      <c r="BQ126" s="372" t="s">
        <v>4894</v>
      </c>
      <c r="BR126" s="372" t="s">
        <v>4895</v>
      </c>
      <c r="BS126" s="373"/>
      <c r="BT126" s="354" t="s">
        <v>554</v>
      </c>
    </row>
    <row r="127" spans="1:72" s="428" customFormat="1" x14ac:dyDescent="0.25">
      <c r="A127" s="345" t="s">
        <v>4896</v>
      </c>
      <c r="B127" s="373"/>
      <c r="C127" s="719">
        <v>45540</v>
      </c>
      <c r="D127" s="373"/>
      <c r="E127" s="346">
        <v>198.5</v>
      </c>
      <c r="F127" s="373"/>
      <c r="G127" s="347">
        <v>8.8040000000000003</v>
      </c>
      <c r="H127" s="374"/>
      <c r="I127" s="348">
        <v>-0.58489999999999998</v>
      </c>
      <c r="J127" s="348">
        <v>0.74490000000000001</v>
      </c>
      <c r="K127" s="348">
        <v>0.29849999999999999</v>
      </c>
      <c r="L127" s="348">
        <v>3.7743000000000002</v>
      </c>
      <c r="M127" s="348">
        <v>4.5766999999999998</v>
      </c>
      <c r="N127" s="350">
        <v>1.6769000000000001</v>
      </c>
      <c r="O127" s="348" t="s">
        <v>430</v>
      </c>
      <c r="P127" s="348" t="s">
        <v>430</v>
      </c>
      <c r="Q127" s="348" t="s">
        <v>430</v>
      </c>
      <c r="R127" s="348" t="s">
        <v>430</v>
      </c>
      <c r="S127" s="348">
        <v>-0.25040000000000001</v>
      </c>
      <c r="T127" s="348">
        <v>18.475100000000001</v>
      </c>
      <c r="U127" s="348">
        <v>4.1992000000000003</v>
      </c>
      <c r="V127" s="348">
        <v>7.7126000000000001</v>
      </c>
      <c r="W127" s="348">
        <v>-0.25040000000000001</v>
      </c>
      <c r="X127" s="348">
        <v>-6.6181999999999999</v>
      </c>
      <c r="Y127" s="374"/>
      <c r="Z127" s="346">
        <v>216</v>
      </c>
      <c r="AA127" s="346">
        <v>100</v>
      </c>
      <c r="AB127" s="346">
        <v>171</v>
      </c>
      <c r="AC127" s="346">
        <v>78</v>
      </c>
      <c r="AD127" s="346">
        <v>59</v>
      </c>
      <c r="AE127" s="346">
        <v>74</v>
      </c>
      <c r="AF127" s="346" t="s">
        <v>430</v>
      </c>
      <c r="AG127" s="346" t="s">
        <v>430</v>
      </c>
      <c r="AH127" s="346" t="s">
        <v>430</v>
      </c>
      <c r="AI127" s="346" t="s">
        <v>430</v>
      </c>
      <c r="AJ127" s="346">
        <v>220</v>
      </c>
      <c r="AK127" s="346">
        <v>67</v>
      </c>
      <c r="AL127" s="346">
        <v>36</v>
      </c>
      <c r="AM127" s="346">
        <v>54</v>
      </c>
      <c r="AN127" s="346">
        <v>220</v>
      </c>
      <c r="AO127" s="373"/>
      <c r="AP127" s="348" t="s">
        <v>430</v>
      </c>
      <c r="AQ127" s="348" t="s">
        <v>430</v>
      </c>
      <c r="AR127" s="348" t="s">
        <v>430</v>
      </c>
      <c r="AS127" s="348" t="s">
        <v>430</v>
      </c>
      <c r="AT127" s="348">
        <v>6.98</v>
      </c>
      <c r="AU127" s="351"/>
      <c r="AV127" s="346" t="s">
        <v>430</v>
      </c>
      <c r="AW127" s="346" t="s">
        <v>430</v>
      </c>
      <c r="AX127" s="346" t="s">
        <v>430</v>
      </c>
      <c r="AY127" s="346" t="s">
        <v>430</v>
      </c>
      <c r="AZ127" s="346">
        <v>71</v>
      </c>
      <c r="BA127" s="374"/>
      <c r="BB127" s="348">
        <v>21.043180569995201</v>
      </c>
      <c r="BC127" s="348">
        <v>0.99515616856076305</v>
      </c>
      <c r="BD127" s="348">
        <v>-3.7961836426154201E-2</v>
      </c>
      <c r="BE127" s="375">
        <v>-0.14320863843923501</v>
      </c>
      <c r="BF127" s="374"/>
      <c r="BG127" s="372">
        <v>0.28939999999999999</v>
      </c>
      <c r="BH127" s="373"/>
      <c r="BI127" s="348">
        <v>34.478999999999999</v>
      </c>
      <c r="BJ127" s="348">
        <v>65.408799999999999</v>
      </c>
      <c r="BK127" s="348" t="s">
        <v>430</v>
      </c>
      <c r="BL127" s="348">
        <v>0.11219999999999999</v>
      </c>
      <c r="BM127" s="373"/>
      <c r="BN127" s="372" t="s">
        <v>4897</v>
      </c>
      <c r="BO127" s="372" t="s">
        <v>4898</v>
      </c>
      <c r="BP127" s="372" t="s">
        <v>4899</v>
      </c>
      <c r="BQ127" s="372" t="s">
        <v>4900</v>
      </c>
      <c r="BR127" s="372" t="s">
        <v>4901</v>
      </c>
      <c r="BS127" s="373"/>
      <c r="BT127" s="354" t="s">
        <v>4620</v>
      </c>
    </row>
    <row r="128" spans="1:72" s="428" customFormat="1" x14ac:dyDescent="0.25">
      <c r="A128" s="345" t="s">
        <v>4902</v>
      </c>
      <c r="B128" s="373"/>
      <c r="C128" s="719">
        <v>45344</v>
      </c>
      <c r="D128" s="373"/>
      <c r="E128" s="346">
        <v>227.34399999999999</v>
      </c>
      <c r="F128" s="373"/>
      <c r="G128" s="347">
        <v>7.7563000000000004</v>
      </c>
      <c r="H128" s="374"/>
      <c r="I128" s="348">
        <v>0.66190000000000004</v>
      </c>
      <c r="J128" s="348">
        <v>4.6295999999999999</v>
      </c>
      <c r="K128" s="348">
        <v>0.55620000000000003</v>
      </c>
      <c r="L128" s="348">
        <v>-9.3804999999999996</v>
      </c>
      <c r="M128" s="348">
        <v>-26.312899999999999</v>
      </c>
      <c r="N128" s="350">
        <v>-22.7514</v>
      </c>
      <c r="O128" s="348">
        <v>-13.2681</v>
      </c>
      <c r="P128" s="348" t="s">
        <v>430</v>
      </c>
      <c r="Q128" s="348" t="s">
        <v>430</v>
      </c>
      <c r="R128" s="348" t="s">
        <v>430</v>
      </c>
      <c r="S128" s="348">
        <v>9.2483000000000004</v>
      </c>
      <c r="T128" s="348">
        <v>-0.84370000000000001</v>
      </c>
      <c r="U128" s="348">
        <v>-23.656199999999998</v>
      </c>
      <c r="V128" s="348">
        <v>-13.648099999999999</v>
      </c>
      <c r="W128" s="348">
        <v>9.2483000000000004</v>
      </c>
      <c r="X128" s="348">
        <v>-10.0564</v>
      </c>
      <c r="Y128" s="374"/>
      <c r="Z128" s="346">
        <v>2</v>
      </c>
      <c r="AA128" s="346">
        <v>4</v>
      </c>
      <c r="AB128" s="346">
        <v>149</v>
      </c>
      <c r="AC128" s="346">
        <v>244</v>
      </c>
      <c r="AD128" s="346">
        <v>238</v>
      </c>
      <c r="AE128" s="346">
        <v>214</v>
      </c>
      <c r="AF128" s="346">
        <v>131</v>
      </c>
      <c r="AG128" s="346" t="s">
        <v>430</v>
      </c>
      <c r="AH128" s="346" t="s">
        <v>430</v>
      </c>
      <c r="AI128" s="346" t="s">
        <v>430</v>
      </c>
      <c r="AJ128" s="346">
        <v>1</v>
      </c>
      <c r="AK128" s="346">
        <v>243</v>
      </c>
      <c r="AL128" s="346">
        <v>237</v>
      </c>
      <c r="AM128" s="346">
        <v>225</v>
      </c>
      <c r="AN128" s="346">
        <v>1</v>
      </c>
      <c r="AO128" s="373"/>
      <c r="AP128" s="348" t="s">
        <v>430</v>
      </c>
      <c r="AQ128" s="348" t="s">
        <v>430</v>
      </c>
      <c r="AR128" s="348" t="s">
        <v>430</v>
      </c>
      <c r="AS128" s="348" t="s">
        <v>430</v>
      </c>
      <c r="AT128" s="348">
        <v>-25.27</v>
      </c>
      <c r="AU128" s="351"/>
      <c r="AV128" s="346" t="s">
        <v>430</v>
      </c>
      <c r="AW128" s="346" t="s">
        <v>430</v>
      </c>
      <c r="AX128" s="346" t="s">
        <v>430</v>
      </c>
      <c r="AY128" s="346" t="s">
        <v>430</v>
      </c>
      <c r="AZ128" s="346">
        <v>221</v>
      </c>
      <c r="BA128" s="374"/>
      <c r="BB128" s="348">
        <v>27.344759906046601</v>
      </c>
      <c r="BC128" s="348">
        <v>0.99626613662624697</v>
      </c>
      <c r="BD128" s="348">
        <v>-3.6212994373433199E-2</v>
      </c>
      <c r="BE128" s="375">
        <v>-8.3194133869323506E-2</v>
      </c>
      <c r="BF128" s="374"/>
      <c r="BG128" s="372">
        <v>0.11990000000000001</v>
      </c>
      <c r="BH128" s="373"/>
      <c r="BI128" s="348">
        <v>83.119600000000005</v>
      </c>
      <c r="BJ128" s="348">
        <v>17.255199999999999</v>
      </c>
      <c r="BK128" s="348" t="s">
        <v>430</v>
      </c>
      <c r="BL128" s="348">
        <v>-0.37480000000000002</v>
      </c>
      <c r="BM128" s="373"/>
      <c r="BN128" s="372" t="s">
        <v>4903</v>
      </c>
      <c r="BO128" s="372" t="s">
        <v>2945</v>
      </c>
      <c r="BP128" s="372" t="s">
        <v>4904</v>
      </c>
      <c r="BQ128" s="372" t="s">
        <v>430</v>
      </c>
      <c r="BR128" s="372" t="s">
        <v>430</v>
      </c>
      <c r="BS128" s="373"/>
      <c r="BT128" s="354" t="s">
        <v>554</v>
      </c>
    </row>
    <row r="129" spans="1:72" s="428" customFormat="1" x14ac:dyDescent="0.25">
      <c r="A129" s="345" t="s">
        <v>4905</v>
      </c>
      <c r="B129" s="373"/>
      <c r="C129" s="719">
        <v>45694</v>
      </c>
      <c r="D129" s="373"/>
      <c r="E129" s="346">
        <v>202.33</v>
      </c>
      <c r="F129" s="373"/>
      <c r="G129" s="347">
        <v>11.4678</v>
      </c>
      <c r="H129" s="374"/>
      <c r="I129" s="348">
        <v>-0.30509999999999998</v>
      </c>
      <c r="J129" s="348">
        <v>0.56740000000000002</v>
      </c>
      <c r="K129" s="348">
        <v>0.745</v>
      </c>
      <c r="L129" s="348">
        <v>2.9424999999999999</v>
      </c>
      <c r="M129" s="348">
        <v>-3.9805000000000001</v>
      </c>
      <c r="N129" s="350">
        <v>0.89300000000000002</v>
      </c>
      <c r="O129" s="348" t="s">
        <v>430</v>
      </c>
      <c r="P129" s="348" t="s">
        <v>430</v>
      </c>
      <c r="Q129" s="348" t="s">
        <v>430</v>
      </c>
      <c r="R129" s="348" t="s">
        <v>430</v>
      </c>
      <c r="S129" s="348">
        <v>4.4499999999999998E-2</v>
      </c>
      <c r="T129" s="348">
        <v>14.9032</v>
      </c>
      <c r="U129" s="348">
        <v>-3.1819999999999999</v>
      </c>
      <c r="V129" s="348">
        <v>5.4025999999999996</v>
      </c>
      <c r="W129" s="348">
        <v>4.4499999999999998E-2</v>
      </c>
      <c r="X129" s="348">
        <v>9.9899000000000004</v>
      </c>
      <c r="Y129" s="374"/>
      <c r="Z129" s="346">
        <v>161</v>
      </c>
      <c r="AA129" s="346">
        <v>137</v>
      </c>
      <c r="AB129" s="346">
        <v>106</v>
      </c>
      <c r="AC129" s="346">
        <v>117</v>
      </c>
      <c r="AD129" s="346">
        <v>165</v>
      </c>
      <c r="AE129" s="346">
        <v>83</v>
      </c>
      <c r="AF129" s="346" t="s">
        <v>430</v>
      </c>
      <c r="AG129" s="346" t="s">
        <v>430</v>
      </c>
      <c r="AH129" s="346" t="s">
        <v>430</v>
      </c>
      <c r="AI129" s="346" t="s">
        <v>430</v>
      </c>
      <c r="AJ129" s="346">
        <v>201</v>
      </c>
      <c r="AK129" s="346">
        <v>103</v>
      </c>
      <c r="AL129" s="346">
        <v>151</v>
      </c>
      <c r="AM129" s="346">
        <v>82</v>
      </c>
      <c r="AN129" s="346">
        <v>201</v>
      </c>
      <c r="AO129" s="373"/>
      <c r="AP129" s="348" t="s">
        <v>430</v>
      </c>
      <c r="AQ129" s="348" t="s">
        <v>430</v>
      </c>
      <c r="AR129" s="348" t="s">
        <v>430</v>
      </c>
      <c r="AS129" s="348" t="s">
        <v>430</v>
      </c>
      <c r="AT129" s="348">
        <v>2.16</v>
      </c>
      <c r="AU129" s="351"/>
      <c r="AV129" s="346" t="s">
        <v>430</v>
      </c>
      <c r="AW129" s="346" t="s">
        <v>430</v>
      </c>
      <c r="AX129" s="346" t="s">
        <v>430</v>
      </c>
      <c r="AY129" s="346" t="s">
        <v>430</v>
      </c>
      <c r="AZ129" s="346">
        <v>111</v>
      </c>
      <c r="BA129" s="374"/>
      <c r="BB129" s="348">
        <v>16.116576927183399</v>
      </c>
      <c r="BC129" s="348">
        <v>0.99890855759400998</v>
      </c>
      <c r="BD129" s="348">
        <v>3.7891782711224703E-2</v>
      </c>
      <c r="BE129" s="375">
        <v>-5.5141151635997303E-2</v>
      </c>
      <c r="BF129" s="374"/>
      <c r="BG129" s="372">
        <v>0.1055</v>
      </c>
      <c r="BH129" s="373"/>
      <c r="BI129" s="348">
        <v>75.417299999999997</v>
      </c>
      <c r="BJ129" s="348">
        <v>24.086600000000001</v>
      </c>
      <c r="BK129" s="348" t="s">
        <v>430</v>
      </c>
      <c r="BL129" s="348">
        <v>0.49609999999999999</v>
      </c>
      <c r="BM129" s="373"/>
      <c r="BN129" s="372" t="s">
        <v>4906</v>
      </c>
      <c r="BO129" s="372" t="s">
        <v>4907</v>
      </c>
      <c r="BP129" s="372" t="s">
        <v>430</v>
      </c>
      <c r="BQ129" s="372" t="s">
        <v>430</v>
      </c>
      <c r="BR129" s="372" t="s">
        <v>430</v>
      </c>
      <c r="BS129" s="373"/>
      <c r="BT129" s="354" t="s">
        <v>4620</v>
      </c>
    </row>
    <row r="130" spans="1:72" s="428" customFormat="1" x14ac:dyDescent="0.25">
      <c r="A130" s="345" t="s">
        <v>4908</v>
      </c>
      <c r="B130" s="373"/>
      <c r="C130" s="719">
        <v>44592</v>
      </c>
      <c r="D130" s="373"/>
      <c r="E130" s="346">
        <v>195.678</v>
      </c>
      <c r="F130" s="373"/>
      <c r="G130" s="347">
        <v>13.8775</v>
      </c>
      <c r="H130" s="374"/>
      <c r="I130" s="348">
        <v>1.4E-3</v>
      </c>
      <c r="J130" s="348">
        <v>0.59</v>
      </c>
      <c r="K130" s="348">
        <v>0.79969999999999997</v>
      </c>
      <c r="L130" s="348">
        <v>-0.54039999999999999</v>
      </c>
      <c r="M130" s="348">
        <v>-7.2061999999999999</v>
      </c>
      <c r="N130" s="350">
        <v>-5.8814000000000002</v>
      </c>
      <c r="O130" s="348">
        <v>-1.4138999999999999</v>
      </c>
      <c r="P130" s="348">
        <v>6.1986999999999997</v>
      </c>
      <c r="Q130" s="348" t="s">
        <v>430</v>
      </c>
      <c r="R130" s="348" t="s">
        <v>430</v>
      </c>
      <c r="S130" s="348">
        <v>0.97430000000000005</v>
      </c>
      <c r="T130" s="348">
        <v>7.7930999999999999</v>
      </c>
      <c r="U130" s="348">
        <v>-8.9933999999999994</v>
      </c>
      <c r="V130" s="348">
        <v>-3.2831999999999999</v>
      </c>
      <c r="W130" s="348">
        <v>0.97430000000000005</v>
      </c>
      <c r="X130" s="348">
        <v>7.6281999999999996</v>
      </c>
      <c r="Y130" s="374"/>
      <c r="Z130" s="346">
        <v>52</v>
      </c>
      <c r="AA130" s="346">
        <v>124</v>
      </c>
      <c r="AB130" s="346">
        <v>97</v>
      </c>
      <c r="AC130" s="346">
        <v>214</v>
      </c>
      <c r="AD130" s="346">
        <v>214</v>
      </c>
      <c r="AE130" s="346">
        <v>187</v>
      </c>
      <c r="AF130" s="346">
        <v>89</v>
      </c>
      <c r="AG130" s="346">
        <v>93</v>
      </c>
      <c r="AH130" s="346" t="s">
        <v>430</v>
      </c>
      <c r="AI130" s="346" t="s">
        <v>430</v>
      </c>
      <c r="AJ130" s="346">
        <v>110</v>
      </c>
      <c r="AK130" s="346">
        <v>210</v>
      </c>
      <c r="AL130" s="346">
        <v>215</v>
      </c>
      <c r="AM130" s="346">
        <v>201</v>
      </c>
      <c r="AN130" s="346">
        <v>110</v>
      </c>
      <c r="AO130" s="373"/>
      <c r="AP130" s="348" t="s">
        <v>430</v>
      </c>
      <c r="AQ130" s="348" t="s">
        <v>430</v>
      </c>
      <c r="AR130" s="348" t="s">
        <v>430</v>
      </c>
      <c r="AS130" s="348">
        <v>1.21</v>
      </c>
      <c r="AT130" s="348">
        <v>-7.69</v>
      </c>
      <c r="AU130" s="351"/>
      <c r="AV130" s="346" t="s">
        <v>430</v>
      </c>
      <c r="AW130" s="346" t="s">
        <v>430</v>
      </c>
      <c r="AX130" s="346" t="s">
        <v>430</v>
      </c>
      <c r="AY130" s="346">
        <v>88</v>
      </c>
      <c r="AZ130" s="346">
        <v>200</v>
      </c>
      <c r="BA130" s="374"/>
      <c r="BB130" s="348">
        <v>12.346551065578801</v>
      </c>
      <c r="BC130" s="348">
        <v>0.99921129483265703</v>
      </c>
      <c r="BD130" s="348">
        <v>1.7365972796343498E-2</v>
      </c>
      <c r="BE130" s="375">
        <v>-2.80884243648554E-2</v>
      </c>
      <c r="BF130" s="374"/>
      <c r="BG130" s="372">
        <v>8.2600000000000007E-2</v>
      </c>
      <c r="BH130" s="373"/>
      <c r="BI130" s="348">
        <v>99.6023</v>
      </c>
      <c r="BJ130" s="348" t="s">
        <v>430</v>
      </c>
      <c r="BK130" s="348" t="s">
        <v>430</v>
      </c>
      <c r="BL130" s="348">
        <v>0.3977</v>
      </c>
      <c r="BM130" s="373"/>
      <c r="BN130" s="372" t="s">
        <v>4483</v>
      </c>
      <c r="BO130" s="372" t="s">
        <v>4484</v>
      </c>
      <c r="BP130" s="372" t="s">
        <v>4485</v>
      </c>
      <c r="BQ130" s="372" t="s">
        <v>4486</v>
      </c>
      <c r="BR130" s="372" t="s">
        <v>4487</v>
      </c>
      <c r="BS130" s="373"/>
      <c r="BT130" s="354" t="s">
        <v>554</v>
      </c>
    </row>
    <row r="131" spans="1:72" s="428" customFormat="1" x14ac:dyDescent="0.25">
      <c r="A131" s="345" t="s">
        <v>4909</v>
      </c>
      <c r="B131" s="373"/>
      <c r="C131" s="719">
        <v>44130</v>
      </c>
      <c r="D131" s="373"/>
      <c r="E131" s="346">
        <v>192.80799999999999</v>
      </c>
      <c r="F131" s="373"/>
      <c r="G131" s="347">
        <v>23.384599999999999</v>
      </c>
      <c r="H131" s="374"/>
      <c r="I131" s="348" t="s">
        <v>430</v>
      </c>
      <c r="J131" s="348">
        <v>0.35920000000000002</v>
      </c>
      <c r="K131" s="348">
        <v>7.2195999999999998</v>
      </c>
      <c r="L131" s="348">
        <v>14.089</v>
      </c>
      <c r="M131" s="348">
        <v>12.9969</v>
      </c>
      <c r="N131" s="350">
        <v>17.9663</v>
      </c>
      <c r="O131" s="348">
        <v>12.5839</v>
      </c>
      <c r="P131" s="348">
        <v>20.338100000000001</v>
      </c>
      <c r="Q131" s="348">
        <v>12.879899999999999</v>
      </c>
      <c r="R131" s="348" t="s">
        <v>430</v>
      </c>
      <c r="S131" s="348">
        <v>1.8372999999999999</v>
      </c>
      <c r="T131" s="348">
        <v>14.3703</v>
      </c>
      <c r="U131" s="348">
        <v>12.3714</v>
      </c>
      <c r="V131" s="348">
        <v>19.692699999999999</v>
      </c>
      <c r="W131" s="348">
        <v>1.8372999999999999</v>
      </c>
      <c r="X131" s="348">
        <v>16.0091</v>
      </c>
      <c r="Y131" s="374"/>
      <c r="Z131" s="346" t="s">
        <v>430</v>
      </c>
      <c r="AA131" s="346">
        <v>203</v>
      </c>
      <c r="AB131" s="346">
        <v>7</v>
      </c>
      <c r="AC131" s="346">
        <v>10</v>
      </c>
      <c r="AD131" s="346">
        <v>11</v>
      </c>
      <c r="AE131" s="346">
        <v>3</v>
      </c>
      <c r="AF131" s="346">
        <v>4</v>
      </c>
      <c r="AG131" s="346">
        <v>10</v>
      </c>
      <c r="AH131" s="346">
        <v>13</v>
      </c>
      <c r="AI131" s="346" t="s">
        <v>430</v>
      </c>
      <c r="AJ131" s="346">
        <v>52</v>
      </c>
      <c r="AK131" s="346">
        <v>112</v>
      </c>
      <c r="AL131" s="346">
        <v>12</v>
      </c>
      <c r="AM131" s="346">
        <v>7</v>
      </c>
      <c r="AN131" s="346">
        <v>52</v>
      </c>
      <c r="AO131" s="373"/>
      <c r="AP131" s="348" t="s">
        <v>430</v>
      </c>
      <c r="AQ131" s="348" t="s">
        <v>430</v>
      </c>
      <c r="AR131" s="348">
        <v>17.43</v>
      </c>
      <c r="AS131" s="348">
        <v>17.04</v>
      </c>
      <c r="AT131" s="348">
        <v>27.35</v>
      </c>
      <c r="AU131" s="351"/>
      <c r="AV131" s="346" t="s">
        <v>430</v>
      </c>
      <c r="AW131" s="346" t="s">
        <v>430</v>
      </c>
      <c r="AX131" s="346">
        <v>3</v>
      </c>
      <c r="AY131" s="346">
        <v>3</v>
      </c>
      <c r="AZ131" s="346">
        <v>9</v>
      </c>
      <c r="BA131" s="374"/>
      <c r="BB131" s="348">
        <v>10.9663959012793</v>
      </c>
      <c r="BC131" s="348">
        <v>0</v>
      </c>
      <c r="BD131" s="348">
        <v>0.108060096680182</v>
      </c>
      <c r="BE131" s="375" t="s">
        <v>430</v>
      </c>
      <c r="BF131" s="374"/>
      <c r="BG131" s="372" t="s">
        <v>430</v>
      </c>
      <c r="BH131" s="373"/>
      <c r="BI131" s="348">
        <v>39.3658</v>
      </c>
      <c r="BJ131" s="348">
        <v>26.4604</v>
      </c>
      <c r="BK131" s="348">
        <v>4.5890399999999998</v>
      </c>
      <c r="BL131" s="348">
        <v>29.584759999999999</v>
      </c>
      <c r="BM131" s="373"/>
      <c r="BN131" s="372" t="s">
        <v>4910</v>
      </c>
      <c r="BO131" s="372" t="s">
        <v>4911</v>
      </c>
      <c r="BP131" s="372" t="s">
        <v>4912</v>
      </c>
      <c r="BQ131" s="372" t="s">
        <v>4913</v>
      </c>
      <c r="BR131" s="372" t="s">
        <v>4914</v>
      </c>
      <c r="BS131" s="373"/>
      <c r="BT131" s="354" t="s">
        <v>554</v>
      </c>
    </row>
    <row r="132" spans="1:72" s="428" customFormat="1" x14ac:dyDescent="0.25">
      <c r="A132" s="345" t="s">
        <v>4915</v>
      </c>
      <c r="B132" s="373"/>
      <c r="C132" s="719">
        <v>45987</v>
      </c>
      <c r="D132" s="373"/>
      <c r="E132" s="346">
        <v>183.749</v>
      </c>
      <c r="F132" s="373"/>
      <c r="G132" s="347">
        <v>9.4494000000000007</v>
      </c>
      <c r="H132" s="374"/>
      <c r="I132" s="348">
        <v>-1.38E-2</v>
      </c>
      <c r="J132" s="348">
        <v>0.72050000000000003</v>
      </c>
      <c r="K132" s="348">
        <v>1.4602999999999999</v>
      </c>
      <c r="L132" s="348">
        <v>1.4995000000000001</v>
      </c>
      <c r="M132" s="348">
        <v>-3.0324</v>
      </c>
      <c r="N132" s="350" t="s">
        <v>430</v>
      </c>
      <c r="O132" s="348" t="s">
        <v>430</v>
      </c>
      <c r="P132" s="348" t="s">
        <v>430</v>
      </c>
      <c r="Q132" s="348" t="s">
        <v>430</v>
      </c>
      <c r="R132" s="348" t="s">
        <v>430</v>
      </c>
      <c r="S132" s="348">
        <v>1.3460000000000001</v>
      </c>
      <c r="T132" s="348">
        <v>11.3108</v>
      </c>
      <c r="U132" s="348">
        <v>-4.8772000000000002</v>
      </c>
      <c r="V132" s="348" t="s">
        <v>430</v>
      </c>
      <c r="W132" s="348">
        <v>1.3460000000000001</v>
      </c>
      <c r="X132" s="348">
        <v>-5.5060000000000002</v>
      </c>
      <c r="Y132" s="374"/>
      <c r="Z132" s="346">
        <v>70</v>
      </c>
      <c r="AA132" s="346">
        <v>102</v>
      </c>
      <c r="AB132" s="346">
        <v>72</v>
      </c>
      <c r="AC132" s="346">
        <v>155</v>
      </c>
      <c r="AD132" s="346">
        <v>161</v>
      </c>
      <c r="AE132" s="346" t="s">
        <v>430</v>
      </c>
      <c r="AF132" s="346" t="s">
        <v>430</v>
      </c>
      <c r="AG132" s="346" t="s">
        <v>430</v>
      </c>
      <c r="AH132" s="346" t="s">
        <v>430</v>
      </c>
      <c r="AI132" s="346" t="s">
        <v>430</v>
      </c>
      <c r="AJ132" s="346">
        <v>70</v>
      </c>
      <c r="AK132" s="346">
        <v>159</v>
      </c>
      <c r="AL132" s="346">
        <v>166</v>
      </c>
      <c r="AM132" s="346" t="s">
        <v>430</v>
      </c>
      <c r="AN132" s="346">
        <v>70</v>
      </c>
      <c r="AO132" s="373"/>
      <c r="AP132" s="348" t="s">
        <v>430</v>
      </c>
      <c r="AQ132" s="348" t="s">
        <v>430</v>
      </c>
      <c r="AR132" s="348" t="s">
        <v>430</v>
      </c>
      <c r="AS132" s="348" t="s">
        <v>430</v>
      </c>
      <c r="AT132" s="348" t="s">
        <v>430</v>
      </c>
      <c r="AU132" s="351"/>
      <c r="AV132" s="346" t="s">
        <v>430</v>
      </c>
      <c r="AW132" s="346" t="s">
        <v>430</v>
      </c>
      <c r="AX132" s="346" t="s">
        <v>430</v>
      </c>
      <c r="AY132" s="346" t="s">
        <v>430</v>
      </c>
      <c r="AZ132" s="346" t="s">
        <v>430</v>
      </c>
      <c r="BA132" s="374"/>
      <c r="BB132" s="348">
        <v>15.4877626294829</v>
      </c>
      <c r="BC132" s="348">
        <v>0.99960403057256098</v>
      </c>
      <c r="BD132" s="348">
        <v>-5.9849875826590598E-2</v>
      </c>
      <c r="BE132" s="375">
        <v>1.0592290511783601E-2</v>
      </c>
      <c r="BF132" s="374"/>
      <c r="BG132" s="372">
        <v>0.17649999999999999</v>
      </c>
      <c r="BH132" s="373"/>
      <c r="BI132" s="348">
        <v>82.331400000000002</v>
      </c>
      <c r="BJ132" s="348">
        <v>11.1762</v>
      </c>
      <c r="BK132" s="348">
        <v>5.9254699999999998</v>
      </c>
      <c r="BL132" s="348">
        <v>0.56693000000000005</v>
      </c>
      <c r="BM132" s="373"/>
      <c r="BN132" s="372" t="s">
        <v>4916</v>
      </c>
      <c r="BO132" s="372" t="s">
        <v>2839</v>
      </c>
      <c r="BP132" s="372" t="s">
        <v>4917</v>
      </c>
      <c r="BQ132" s="372" t="s">
        <v>4918</v>
      </c>
      <c r="BR132" s="372" t="s">
        <v>1999</v>
      </c>
      <c r="BS132" s="373"/>
      <c r="BT132" s="354" t="s">
        <v>554</v>
      </c>
    </row>
    <row r="133" spans="1:72" s="428" customFormat="1" x14ac:dyDescent="0.25">
      <c r="A133" s="345" t="s">
        <v>4919</v>
      </c>
      <c r="B133" s="373"/>
      <c r="C133" s="719">
        <v>45898</v>
      </c>
      <c r="D133" s="373"/>
      <c r="E133" s="346">
        <v>193.512</v>
      </c>
      <c r="F133" s="373"/>
      <c r="G133" s="347">
        <v>9.5</v>
      </c>
      <c r="H133" s="374"/>
      <c r="I133" s="348">
        <v>9.1700000000000004E-2</v>
      </c>
      <c r="J133" s="348">
        <v>1.3182</v>
      </c>
      <c r="K133" s="348">
        <v>0.55569999999999997</v>
      </c>
      <c r="L133" s="348">
        <v>0.76259999999999994</v>
      </c>
      <c r="M133" s="348">
        <v>-7.3623000000000003</v>
      </c>
      <c r="N133" s="350" t="s">
        <v>430</v>
      </c>
      <c r="O133" s="348" t="s">
        <v>430</v>
      </c>
      <c r="P133" s="348" t="s">
        <v>430</v>
      </c>
      <c r="Q133" s="348" t="s">
        <v>430</v>
      </c>
      <c r="R133" s="348" t="s">
        <v>430</v>
      </c>
      <c r="S133" s="348">
        <v>3.3372000000000002</v>
      </c>
      <c r="T133" s="348">
        <v>10.115600000000001</v>
      </c>
      <c r="U133" s="348">
        <v>-7.4660000000000002</v>
      </c>
      <c r="V133" s="348">
        <v>-3.7808999999999999</v>
      </c>
      <c r="W133" s="348">
        <v>3.3372000000000002</v>
      </c>
      <c r="X133" s="348">
        <v>-5</v>
      </c>
      <c r="Y133" s="374"/>
      <c r="Z133" s="346">
        <v>34</v>
      </c>
      <c r="AA133" s="346">
        <v>23</v>
      </c>
      <c r="AB133" s="346">
        <v>150</v>
      </c>
      <c r="AC133" s="346">
        <v>167</v>
      </c>
      <c r="AD133" s="346">
        <v>221</v>
      </c>
      <c r="AE133" s="346" t="s">
        <v>430</v>
      </c>
      <c r="AF133" s="346" t="s">
        <v>430</v>
      </c>
      <c r="AG133" s="346" t="s">
        <v>430</v>
      </c>
      <c r="AH133" s="346" t="s">
        <v>430</v>
      </c>
      <c r="AI133" s="346" t="s">
        <v>430</v>
      </c>
      <c r="AJ133" s="346">
        <v>17</v>
      </c>
      <c r="AK133" s="346">
        <v>171</v>
      </c>
      <c r="AL133" s="346">
        <v>202</v>
      </c>
      <c r="AM133" s="346">
        <v>212</v>
      </c>
      <c r="AN133" s="346">
        <v>17</v>
      </c>
      <c r="AO133" s="373"/>
      <c r="AP133" s="348" t="s">
        <v>430</v>
      </c>
      <c r="AQ133" s="348" t="s">
        <v>430</v>
      </c>
      <c r="AR133" s="348" t="s">
        <v>430</v>
      </c>
      <c r="AS133" s="348" t="s">
        <v>430</v>
      </c>
      <c r="AT133" s="348" t="s">
        <v>430</v>
      </c>
      <c r="AU133" s="351"/>
      <c r="AV133" s="346" t="s">
        <v>430</v>
      </c>
      <c r="AW133" s="346" t="s">
        <v>430</v>
      </c>
      <c r="AX133" s="346" t="s">
        <v>430</v>
      </c>
      <c r="AY133" s="346" t="s">
        <v>430</v>
      </c>
      <c r="AZ133" s="346" t="s">
        <v>430</v>
      </c>
      <c r="BA133" s="374"/>
      <c r="BB133" s="348">
        <v>14.244900772651601</v>
      </c>
      <c r="BC133" s="348">
        <v>0.98199352271421803</v>
      </c>
      <c r="BD133" s="348">
        <v>-8.95867160254709E-2</v>
      </c>
      <c r="BE133" s="375">
        <v>-0.151925182375793</v>
      </c>
      <c r="BF133" s="374"/>
      <c r="BG133" s="372">
        <v>0.3513</v>
      </c>
      <c r="BH133" s="373"/>
      <c r="BI133" s="348">
        <v>40.000599999999999</v>
      </c>
      <c r="BJ133" s="348">
        <v>26.3034</v>
      </c>
      <c r="BK133" s="348">
        <v>33.624699999999997</v>
      </c>
      <c r="BL133" s="348">
        <v>7.1300000000000002E-2</v>
      </c>
      <c r="BM133" s="373"/>
      <c r="BN133" s="372" t="s">
        <v>4920</v>
      </c>
      <c r="BO133" s="372" t="s">
        <v>4921</v>
      </c>
      <c r="BP133" s="372" t="s">
        <v>4922</v>
      </c>
      <c r="BQ133" s="372" t="s">
        <v>2312</v>
      </c>
      <c r="BR133" s="372" t="s">
        <v>4923</v>
      </c>
      <c r="BS133" s="373"/>
      <c r="BT133" s="354" t="s">
        <v>554</v>
      </c>
    </row>
    <row r="134" spans="1:72" s="428" customFormat="1" x14ac:dyDescent="0.25">
      <c r="A134" s="345" t="s">
        <v>4924</v>
      </c>
      <c r="B134" s="373"/>
      <c r="C134" s="719">
        <v>45408</v>
      </c>
      <c r="D134" s="373"/>
      <c r="E134" s="346">
        <v>198.41</v>
      </c>
      <c r="F134" s="373"/>
      <c r="G134" s="347">
        <v>14.8796</v>
      </c>
      <c r="H134" s="374"/>
      <c r="I134" s="348">
        <v>2.0199999999999999E-2</v>
      </c>
      <c r="J134" s="348">
        <v>1.5617000000000001</v>
      </c>
      <c r="K134" s="348">
        <v>8.0424000000000007</v>
      </c>
      <c r="L134" s="348">
        <v>16.819099999999999</v>
      </c>
      <c r="M134" s="348">
        <v>17.946999999999999</v>
      </c>
      <c r="N134" s="350">
        <v>12.641500000000001</v>
      </c>
      <c r="O134" s="348">
        <v>16.2287</v>
      </c>
      <c r="P134" s="348" t="s">
        <v>430</v>
      </c>
      <c r="Q134" s="348" t="s">
        <v>430</v>
      </c>
      <c r="R134" s="348" t="s">
        <v>430</v>
      </c>
      <c r="S134" s="348">
        <v>2.4807999999999999</v>
      </c>
      <c r="T134" s="348">
        <v>22.996300000000002</v>
      </c>
      <c r="U134" s="348">
        <v>16.692699999999999</v>
      </c>
      <c r="V134" s="348">
        <v>18.3626</v>
      </c>
      <c r="W134" s="348">
        <v>2.4807999999999999</v>
      </c>
      <c r="X134" s="348">
        <v>19.585000000000001</v>
      </c>
      <c r="Y134" s="374"/>
      <c r="Z134" s="346">
        <v>49</v>
      </c>
      <c r="AA134" s="346">
        <v>17</v>
      </c>
      <c r="AB134" s="346">
        <v>4</v>
      </c>
      <c r="AC134" s="346">
        <v>1</v>
      </c>
      <c r="AD134" s="346">
        <v>4</v>
      </c>
      <c r="AE134" s="346">
        <v>11</v>
      </c>
      <c r="AF134" s="346">
        <v>3</v>
      </c>
      <c r="AG134" s="346" t="s">
        <v>430</v>
      </c>
      <c r="AH134" s="346" t="s">
        <v>430</v>
      </c>
      <c r="AI134" s="346" t="s">
        <v>430</v>
      </c>
      <c r="AJ134" s="346">
        <v>24</v>
      </c>
      <c r="AK134" s="346">
        <v>25</v>
      </c>
      <c r="AL134" s="346">
        <v>5</v>
      </c>
      <c r="AM134" s="346">
        <v>8</v>
      </c>
      <c r="AN134" s="346">
        <v>24</v>
      </c>
      <c r="AO134" s="373"/>
      <c r="AP134" s="348" t="s">
        <v>430</v>
      </c>
      <c r="AQ134" s="348" t="s">
        <v>430</v>
      </c>
      <c r="AR134" s="348" t="s">
        <v>430</v>
      </c>
      <c r="AS134" s="348" t="s">
        <v>430</v>
      </c>
      <c r="AT134" s="348">
        <v>32.450000000000003</v>
      </c>
      <c r="AU134" s="351"/>
      <c r="AV134" s="346" t="s">
        <v>430</v>
      </c>
      <c r="AW134" s="346" t="s">
        <v>430</v>
      </c>
      <c r="AX134" s="346" t="s">
        <v>430</v>
      </c>
      <c r="AY134" s="346" t="s">
        <v>430</v>
      </c>
      <c r="AZ134" s="346">
        <v>4</v>
      </c>
      <c r="BA134" s="374"/>
      <c r="BB134" s="348">
        <v>15.2478648629306</v>
      </c>
      <c r="BC134" s="348">
        <v>0.99487105807204501</v>
      </c>
      <c r="BD134" s="348">
        <v>7.5087970167184298E-2</v>
      </c>
      <c r="BE134" s="375">
        <v>-0.110941781709205</v>
      </c>
      <c r="BF134" s="374"/>
      <c r="BG134" s="372">
        <v>0.14369999999999999</v>
      </c>
      <c r="BH134" s="373"/>
      <c r="BI134" s="348" t="s">
        <v>430</v>
      </c>
      <c r="BJ134" s="348">
        <v>64.642899999999997</v>
      </c>
      <c r="BK134" s="348">
        <v>35.4208</v>
      </c>
      <c r="BL134" s="348">
        <v>-6.3700000000000007E-2</v>
      </c>
      <c r="BM134" s="373"/>
      <c r="BN134" s="372" t="s">
        <v>4925</v>
      </c>
      <c r="BO134" s="372" t="s">
        <v>4926</v>
      </c>
      <c r="BP134" s="372" t="s">
        <v>4927</v>
      </c>
      <c r="BQ134" s="372" t="s">
        <v>4928</v>
      </c>
      <c r="BR134" s="372" t="s">
        <v>430</v>
      </c>
      <c r="BS134" s="373"/>
      <c r="BT134" s="354" t="s">
        <v>4620</v>
      </c>
    </row>
    <row r="135" spans="1:72" s="428" customFormat="1" x14ac:dyDescent="0.25">
      <c r="A135" s="345" t="s">
        <v>4929</v>
      </c>
      <c r="B135" s="373"/>
      <c r="C135" s="719">
        <v>45436</v>
      </c>
      <c r="D135" s="373"/>
      <c r="E135" s="346">
        <v>180.851</v>
      </c>
      <c r="F135" s="373"/>
      <c r="G135" s="347">
        <v>11.682499999999999</v>
      </c>
      <c r="H135" s="374"/>
      <c r="I135" s="348">
        <v>-0.30640000000000001</v>
      </c>
      <c r="J135" s="348">
        <v>0.5595</v>
      </c>
      <c r="K135" s="348">
        <v>0.70430000000000004</v>
      </c>
      <c r="L135" s="348">
        <v>2.8797000000000001</v>
      </c>
      <c r="M135" s="348">
        <v>-4.2614000000000001</v>
      </c>
      <c r="N135" s="350">
        <v>0.42380000000000001</v>
      </c>
      <c r="O135" s="348">
        <v>4.5827</v>
      </c>
      <c r="P135" s="348" t="s">
        <v>430</v>
      </c>
      <c r="Q135" s="348" t="s">
        <v>430</v>
      </c>
      <c r="R135" s="348" t="s">
        <v>430</v>
      </c>
      <c r="S135" s="348">
        <v>2.23E-2</v>
      </c>
      <c r="T135" s="348">
        <v>14.6951</v>
      </c>
      <c r="U135" s="348">
        <v>-3.4775</v>
      </c>
      <c r="V135" s="348">
        <v>4.9696999999999996</v>
      </c>
      <c r="W135" s="348">
        <v>2.23E-2</v>
      </c>
      <c r="X135" s="348">
        <v>7.5183</v>
      </c>
      <c r="Y135" s="374"/>
      <c r="Z135" s="346">
        <v>167</v>
      </c>
      <c r="AA135" s="346">
        <v>150</v>
      </c>
      <c r="AB135" s="346">
        <v>116</v>
      </c>
      <c r="AC135" s="346">
        <v>123</v>
      </c>
      <c r="AD135" s="346">
        <v>172</v>
      </c>
      <c r="AE135" s="346">
        <v>92</v>
      </c>
      <c r="AF135" s="346">
        <v>15</v>
      </c>
      <c r="AG135" s="346" t="s">
        <v>430</v>
      </c>
      <c r="AH135" s="346" t="s">
        <v>430</v>
      </c>
      <c r="AI135" s="346" t="s">
        <v>430</v>
      </c>
      <c r="AJ135" s="346">
        <v>209</v>
      </c>
      <c r="AK135" s="346">
        <v>109</v>
      </c>
      <c r="AL135" s="346">
        <v>156</v>
      </c>
      <c r="AM135" s="346">
        <v>93</v>
      </c>
      <c r="AN135" s="346">
        <v>209</v>
      </c>
      <c r="AO135" s="373"/>
      <c r="AP135" s="348" t="s">
        <v>430</v>
      </c>
      <c r="AQ135" s="348" t="s">
        <v>430</v>
      </c>
      <c r="AR135" s="348" t="s">
        <v>430</v>
      </c>
      <c r="AS135" s="348" t="s">
        <v>430</v>
      </c>
      <c r="AT135" s="348">
        <v>1.63</v>
      </c>
      <c r="AU135" s="351"/>
      <c r="AV135" s="346" t="s">
        <v>430</v>
      </c>
      <c r="AW135" s="346" t="s">
        <v>430</v>
      </c>
      <c r="AX135" s="346" t="s">
        <v>430</v>
      </c>
      <c r="AY135" s="346" t="s">
        <v>430</v>
      </c>
      <c r="AZ135" s="346">
        <v>119</v>
      </c>
      <c r="BA135" s="374"/>
      <c r="BB135" s="348">
        <v>16.1081552160238</v>
      </c>
      <c r="BC135" s="348">
        <v>0.99511994337228704</v>
      </c>
      <c r="BD135" s="348">
        <v>1.2179182958474E-2</v>
      </c>
      <c r="BE135" s="375">
        <v>-8.5276235559354902E-2</v>
      </c>
      <c r="BF135" s="374"/>
      <c r="BG135" s="372">
        <v>9.06E-2</v>
      </c>
      <c r="BH135" s="373"/>
      <c r="BI135" s="348">
        <v>75.4726</v>
      </c>
      <c r="BJ135" s="348">
        <v>24.104199999999999</v>
      </c>
      <c r="BK135" s="348" t="s">
        <v>430</v>
      </c>
      <c r="BL135" s="348">
        <v>0.42320000000000002</v>
      </c>
      <c r="BM135" s="373"/>
      <c r="BN135" s="372" t="s">
        <v>4930</v>
      </c>
      <c r="BO135" s="372" t="s">
        <v>4931</v>
      </c>
      <c r="BP135" s="372" t="s">
        <v>430</v>
      </c>
      <c r="BQ135" s="372" t="s">
        <v>430</v>
      </c>
      <c r="BR135" s="372" t="s">
        <v>430</v>
      </c>
      <c r="BS135" s="373"/>
      <c r="BT135" s="354" t="s">
        <v>4773</v>
      </c>
    </row>
    <row r="136" spans="1:72" s="428" customFormat="1" x14ac:dyDescent="0.25">
      <c r="A136" s="345" t="s">
        <v>4932</v>
      </c>
      <c r="B136" s="373"/>
      <c r="C136" s="719">
        <v>43936</v>
      </c>
      <c r="D136" s="373"/>
      <c r="E136" s="346">
        <v>168.691</v>
      </c>
      <c r="F136" s="373"/>
      <c r="G136" s="347">
        <v>30.652999999999999</v>
      </c>
      <c r="H136" s="374"/>
      <c r="I136" s="348">
        <v>-0.36309999999999998</v>
      </c>
      <c r="J136" s="348">
        <v>0.55269999999999997</v>
      </c>
      <c r="K136" s="348">
        <v>4.7699999999999999E-2</v>
      </c>
      <c r="L136" s="348">
        <v>3.4996999999999998</v>
      </c>
      <c r="M136" s="348">
        <v>4.2859999999999996</v>
      </c>
      <c r="N136" s="350">
        <v>4.3609</v>
      </c>
      <c r="O136" s="348">
        <v>-1.5751999999999999</v>
      </c>
      <c r="P136" s="348">
        <v>17.1828</v>
      </c>
      <c r="Q136" s="348">
        <v>12.635</v>
      </c>
      <c r="R136" s="348" t="s">
        <v>430</v>
      </c>
      <c r="S136" s="348">
        <v>0.34670000000000001</v>
      </c>
      <c r="T136" s="348">
        <v>18.794</v>
      </c>
      <c r="U136" s="348">
        <v>3.4872000000000001</v>
      </c>
      <c r="V136" s="348">
        <v>5.7077</v>
      </c>
      <c r="W136" s="348">
        <v>0.34670000000000001</v>
      </c>
      <c r="X136" s="348">
        <v>19.612300000000001</v>
      </c>
      <c r="Y136" s="374"/>
      <c r="Z136" s="346">
        <v>190</v>
      </c>
      <c r="AA136" s="346">
        <v>159</v>
      </c>
      <c r="AB136" s="346">
        <v>194</v>
      </c>
      <c r="AC136" s="346">
        <v>98</v>
      </c>
      <c r="AD136" s="346">
        <v>76</v>
      </c>
      <c r="AE136" s="346">
        <v>50</v>
      </c>
      <c r="AF136" s="346">
        <v>98</v>
      </c>
      <c r="AG136" s="346">
        <v>38</v>
      </c>
      <c r="AH136" s="346">
        <v>17</v>
      </c>
      <c r="AI136" s="346" t="s">
        <v>430</v>
      </c>
      <c r="AJ136" s="346">
        <v>189</v>
      </c>
      <c r="AK136" s="346">
        <v>56</v>
      </c>
      <c r="AL136" s="346">
        <v>56</v>
      </c>
      <c r="AM136" s="346">
        <v>75</v>
      </c>
      <c r="AN136" s="346">
        <v>189</v>
      </c>
      <c r="AO136" s="373"/>
      <c r="AP136" s="348" t="s">
        <v>430</v>
      </c>
      <c r="AQ136" s="348" t="s">
        <v>430</v>
      </c>
      <c r="AR136" s="348">
        <v>12.87</v>
      </c>
      <c r="AS136" s="348">
        <v>8.7899999999999991</v>
      </c>
      <c r="AT136" s="348">
        <v>8.9700000000000006</v>
      </c>
      <c r="AU136" s="351"/>
      <c r="AV136" s="346" t="s">
        <v>430</v>
      </c>
      <c r="AW136" s="346" t="s">
        <v>430</v>
      </c>
      <c r="AX136" s="346">
        <v>16</v>
      </c>
      <c r="AY136" s="346">
        <v>39</v>
      </c>
      <c r="AZ136" s="346">
        <v>62</v>
      </c>
      <c r="BA136" s="374"/>
      <c r="BB136" s="348">
        <v>18.238492532419698</v>
      </c>
      <c r="BC136" s="348">
        <v>0.99793608581427495</v>
      </c>
      <c r="BD136" s="348">
        <v>5.5101261664839099E-2</v>
      </c>
      <c r="BE136" s="375">
        <v>-8.8414194165575194E-2</v>
      </c>
      <c r="BF136" s="374"/>
      <c r="BG136" s="372">
        <v>0.26919999999999999</v>
      </c>
      <c r="BH136" s="373"/>
      <c r="BI136" s="348">
        <v>92.235399999999998</v>
      </c>
      <c r="BJ136" s="348">
        <v>7.6033600000000003</v>
      </c>
      <c r="BK136" s="348" t="s">
        <v>430</v>
      </c>
      <c r="BL136" s="348">
        <v>0.16123999999999999</v>
      </c>
      <c r="BM136" s="373"/>
      <c r="BN136" s="372" t="s">
        <v>4933</v>
      </c>
      <c r="BO136" s="372" t="s">
        <v>4541</v>
      </c>
      <c r="BP136" s="372" t="s">
        <v>2924</v>
      </c>
      <c r="BQ136" s="372" t="s">
        <v>4492</v>
      </c>
      <c r="BR136" s="372" t="s">
        <v>4493</v>
      </c>
      <c r="BS136" s="373"/>
      <c r="BT136" s="354" t="s">
        <v>463</v>
      </c>
    </row>
    <row r="137" spans="1:72" s="428" customFormat="1" x14ac:dyDescent="0.25">
      <c r="A137" s="345" t="s">
        <v>4934</v>
      </c>
      <c r="B137" s="373"/>
      <c r="C137" s="719">
        <v>45701</v>
      </c>
      <c r="D137" s="373"/>
      <c r="E137" s="346">
        <v>164.21199999999999</v>
      </c>
      <c r="F137" s="373"/>
      <c r="G137" s="347">
        <v>10.9323</v>
      </c>
      <c r="H137" s="374"/>
      <c r="I137" s="348">
        <v>-0.29189999999999999</v>
      </c>
      <c r="J137" s="348">
        <v>1.2138</v>
      </c>
      <c r="K137" s="348">
        <v>-0.59919999999999995</v>
      </c>
      <c r="L137" s="348">
        <v>3.4727000000000001</v>
      </c>
      <c r="M137" s="348">
        <v>2.7538999999999998</v>
      </c>
      <c r="N137" s="350">
        <v>-1.0544</v>
      </c>
      <c r="O137" s="348" t="s">
        <v>430</v>
      </c>
      <c r="P137" s="348" t="s">
        <v>430</v>
      </c>
      <c r="Q137" s="348" t="s">
        <v>430</v>
      </c>
      <c r="R137" s="348" t="s">
        <v>430</v>
      </c>
      <c r="S137" s="348">
        <v>-0.39810000000000001</v>
      </c>
      <c r="T137" s="348">
        <v>16.328299999999999</v>
      </c>
      <c r="U137" s="348">
        <v>1.4853000000000001</v>
      </c>
      <c r="V137" s="348">
        <v>5.2458</v>
      </c>
      <c r="W137" s="348">
        <v>-0.39810000000000001</v>
      </c>
      <c r="X137" s="348">
        <v>6.4823000000000004</v>
      </c>
      <c r="Y137" s="374"/>
      <c r="Z137" s="346">
        <v>150</v>
      </c>
      <c r="AA137" s="346">
        <v>45</v>
      </c>
      <c r="AB137" s="346">
        <v>216</v>
      </c>
      <c r="AC137" s="346">
        <v>99</v>
      </c>
      <c r="AD137" s="346">
        <v>84</v>
      </c>
      <c r="AE137" s="346">
        <v>123</v>
      </c>
      <c r="AF137" s="346" t="s">
        <v>430</v>
      </c>
      <c r="AG137" s="346" t="s">
        <v>430</v>
      </c>
      <c r="AH137" s="346" t="s">
        <v>430</v>
      </c>
      <c r="AI137" s="346" t="s">
        <v>430</v>
      </c>
      <c r="AJ137" s="346">
        <v>224</v>
      </c>
      <c r="AK137" s="346">
        <v>87</v>
      </c>
      <c r="AL137" s="346">
        <v>91</v>
      </c>
      <c r="AM137" s="346">
        <v>85</v>
      </c>
      <c r="AN137" s="346">
        <v>224</v>
      </c>
      <c r="AO137" s="373"/>
      <c r="AP137" s="348" t="s">
        <v>430</v>
      </c>
      <c r="AQ137" s="348" t="s">
        <v>430</v>
      </c>
      <c r="AR137" s="348" t="s">
        <v>430</v>
      </c>
      <c r="AS137" s="348" t="s">
        <v>430</v>
      </c>
      <c r="AT137" s="348">
        <v>4.1500000000000004</v>
      </c>
      <c r="AU137" s="351"/>
      <c r="AV137" s="346" t="s">
        <v>430</v>
      </c>
      <c r="AW137" s="346" t="s">
        <v>430</v>
      </c>
      <c r="AX137" s="346" t="s">
        <v>430</v>
      </c>
      <c r="AY137" s="346" t="s">
        <v>430</v>
      </c>
      <c r="AZ137" s="346">
        <v>89</v>
      </c>
      <c r="BA137" s="374"/>
      <c r="BB137" s="348">
        <v>17.266152939076299</v>
      </c>
      <c r="BC137" s="348">
        <v>1.04187823691016</v>
      </c>
      <c r="BD137" s="348">
        <v>1.09232528712779E-2</v>
      </c>
      <c r="BE137" s="375">
        <v>-0.29847073913334399</v>
      </c>
      <c r="BF137" s="374"/>
      <c r="BG137" s="372">
        <v>0.33679999999999999</v>
      </c>
      <c r="BH137" s="373"/>
      <c r="BI137" s="348">
        <v>33.022599999999997</v>
      </c>
      <c r="BJ137" s="348">
        <v>46.659500000000001</v>
      </c>
      <c r="BK137" s="348">
        <v>20.375299999999999</v>
      </c>
      <c r="BL137" s="348">
        <v>-5.74E-2</v>
      </c>
      <c r="BM137" s="373"/>
      <c r="BN137" s="372" t="s">
        <v>4935</v>
      </c>
      <c r="BO137" s="372" t="s">
        <v>4936</v>
      </c>
      <c r="BP137" s="372" t="s">
        <v>4937</v>
      </c>
      <c r="BQ137" s="372" t="s">
        <v>4938</v>
      </c>
      <c r="BR137" s="372" t="s">
        <v>4939</v>
      </c>
      <c r="BS137" s="373"/>
      <c r="BT137" s="354" t="s">
        <v>4620</v>
      </c>
    </row>
    <row r="138" spans="1:72" s="428" customFormat="1" x14ac:dyDescent="0.25">
      <c r="A138" s="345" t="s">
        <v>4940</v>
      </c>
      <c r="B138" s="373"/>
      <c r="C138" s="719">
        <v>45084</v>
      </c>
      <c r="D138" s="373"/>
      <c r="E138" s="346">
        <v>149.28899999999999</v>
      </c>
      <c r="F138" s="373"/>
      <c r="G138" s="347">
        <v>14.8902</v>
      </c>
      <c r="H138" s="374"/>
      <c r="I138" s="348">
        <v>-6.7000000000000002E-3</v>
      </c>
      <c r="J138" s="348">
        <v>0.4032</v>
      </c>
      <c r="K138" s="348">
        <v>0.52390000000000003</v>
      </c>
      <c r="L138" s="348">
        <v>1.4084000000000001</v>
      </c>
      <c r="M138" s="348">
        <v>-1.3416999999999999</v>
      </c>
      <c r="N138" s="350">
        <v>3.3166000000000002</v>
      </c>
      <c r="O138" s="348">
        <v>2.2938000000000001</v>
      </c>
      <c r="P138" s="348">
        <v>12.632899999999999</v>
      </c>
      <c r="Q138" s="348" t="s">
        <v>430</v>
      </c>
      <c r="R138" s="348" t="s">
        <v>430</v>
      </c>
      <c r="S138" s="348">
        <v>0.82410000000000005</v>
      </c>
      <c r="T138" s="348">
        <v>10.604200000000001</v>
      </c>
      <c r="U138" s="348">
        <v>-1.9659</v>
      </c>
      <c r="V138" s="348">
        <v>3.4868000000000001</v>
      </c>
      <c r="W138" s="348">
        <v>0.82410000000000005</v>
      </c>
      <c r="X138" s="348">
        <v>13.6586</v>
      </c>
      <c r="Y138" s="374"/>
      <c r="Z138" s="346">
        <v>60</v>
      </c>
      <c r="AA138" s="346">
        <v>196</v>
      </c>
      <c r="AB138" s="346">
        <v>158</v>
      </c>
      <c r="AC138" s="346">
        <v>156</v>
      </c>
      <c r="AD138" s="346">
        <v>136</v>
      </c>
      <c r="AE138" s="346">
        <v>64</v>
      </c>
      <c r="AF138" s="346">
        <v>33</v>
      </c>
      <c r="AG138" s="346">
        <v>49</v>
      </c>
      <c r="AH138" s="346" t="s">
        <v>430</v>
      </c>
      <c r="AI138" s="346" t="s">
        <v>430</v>
      </c>
      <c r="AJ138" s="346">
        <v>151</v>
      </c>
      <c r="AK138" s="346">
        <v>162</v>
      </c>
      <c r="AL138" s="346">
        <v>123</v>
      </c>
      <c r="AM138" s="346">
        <v>117</v>
      </c>
      <c r="AN138" s="346">
        <v>151</v>
      </c>
      <c r="AO138" s="373"/>
      <c r="AP138" s="348" t="s">
        <v>430</v>
      </c>
      <c r="AQ138" s="348" t="s">
        <v>430</v>
      </c>
      <c r="AR138" s="348" t="s">
        <v>430</v>
      </c>
      <c r="AS138" s="348">
        <v>6.96</v>
      </c>
      <c r="AT138" s="348">
        <v>1.56</v>
      </c>
      <c r="AU138" s="351"/>
      <c r="AV138" s="346" t="s">
        <v>430</v>
      </c>
      <c r="AW138" s="346" t="s">
        <v>430</v>
      </c>
      <c r="AX138" s="346" t="s">
        <v>430</v>
      </c>
      <c r="AY138" s="346">
        <v>49</v>
      </c>
      <c r="AZ138" s="346">
        <v>125</v>
      </c>
      <c r="BA138" s="374"/>
      <c r="BB138" s="348">
        <v>12.5100588778547</v>
      </c>
      <c r="BC138" s="348">
        <v>0.99566378637846797</v>
      </c>
      <c r="BD138" s="348">
        <v>5.3341429080454597E-2</v>
      </c>
      <c r="BE138" s="375">
        <v>-8.8576433335516305E-2</v>
      </c>
      <c r="BF138" s="374"/>
      <c r="BG138" s="372">
        <v>6.9000000000000006E-2</v>
      </c>
      <c r="BH138" s="373"/>
      <c r="BI138" s="348">
        <v>99.795400000000001</v>
      </c>
      <c r="BJ138" s="348" t="s">
        <v>430</v>
      </c>
      <c r="BK138" s="348" t="s">
        <v>430</v>
      </c>
      <c r="BL138" s="348">
        <v>0.2046</v>
      </c>
      <c r="BM138" s="373"/>
      <c r="BN138" s="372" t="s">
        <v>4535</v>
      </c>
      <c r="BO138" s="372" t="s">
        <v>4536</v>
      </c>
      <c r="BP138" s="372" t="s">
        <v>4537</v>
      </c>
      <c r="BQ138" s="372" t="s">
        <v>4538</v>
      </c>
      <c r="BR138" s="372" t="s">
        <v>4539</v>
      </c>
      <c r="BS138" s="373"/>
      <c r="BT138" s="354" t="s">
        <v>554</v>
      </c>
    </row>
    <row r="139" spans="1:72" s="428" customFormat="1" x14ac:dyDescent="0.25">
      <c r="A139" s="345" t="s">
        <v>4941</v>
      </c>
      <c r="B139" s="373"/>
      <c r="C139" s="719">
        <v>45707</v>
      </c>
      <c r="D139" s="373"/>
      <c r="E139" s="346">
        <v>141.71700000000001</v>
      </c>
      <c r="F139" s="373"/>
      <c r="G139" s="347">
        <v>10.5444</v>
      </c>
      <c r="H139" s="374"/>
      <c r="I139" s="348">
        <v>0.24049999999999999</v>
      </c>
      <c r="J139" s="348">
        <v>0.94389999999999996</v>
      </c>
      <c r="K139" s="348">
        <v>0.29680000000000001</v>
      </c>
      <c r="L139" s="348">
        <v>5.2200000000000003E-2</v>
      </c>
      <c r="M139" s="348">
        <v>-5.8552999999999997</v>
      </c>
      <c r="N139" s="350">
        <v>-2.2608000000000001</v>
      </c>
      <c r="O139" s="348" t="s">
        <v>430</v>
      </c>
      <c r="P139" s="348" t="s">
        <v>430</v>
      </c>
      <c r="Q139" s="348" t="s">
        <v>430</v>
      </c>
      <c r="R139" s="348" t="s">
        <v>430</v>
      </c>
      <c r="S139" s="348">
        <v>2.1507000000000001</v>
      </c>
      <c r="T139" s="348">
        <v>9.5044000000000004</v>
      </c>
      <c r="U139" s="348">
        <v>-5.8888999999999996</v>
      </c>
      <c r="V139" s="348">
        <v>-0.98780000000000001</v>
      </c>
      <c r="W139" s="348">
        <v>2.1507000000000001</v>
      </c>
      <c r="X139" s="348">
        <v>3.8513000000000002</v>
      </c>
      <c r="Y139" s="374"/>
      <c r="Z139" s="346">
        <v>19</v>
      </c>
      <c r="AA139" s="346">
        <v>62</v>
      </c>
      <c r="AB139" s="346">
        <v>172</v>
      </c>
      <c r="AC139" s="346">
        <v>180</v>
      </c>
      <c r="AD139" s="346">
        <v>190</v>
      </c>
      <c r="AE139" s="346">
        <v>140</v>
      </c>
      <c r="AF139" s="346" t="s">
        <v>430</v>
      </c>
      <c r="AG139" s="346" t="s">
        <v>430</v>
      </c>
      <c r="AH139" s="346" t="s">
        <v>430</v>
      </c>
      <c r="AI139" s="346" t="s">
        <v>430</v>
      </c>
      <c r="AJ139" s="346">
        <v>49</v>
      </c>
      <c r="AK139" s="346">
        <v>185</v>
      </c>
      <c r="AL139" s="346">
        <v>181</v>
      </c>
      <c r="AM139" s="346">
        <v>166</v>
      </c>
      <c r="AN139" s="346">
        <v>49</v>
      </c>
      <c r="AO139" s="373"/>
      <c r="AP139" s="348" t="s">
        <v>430</v>
      </c>
      <c r="AQ139" s="348" t="s">
        <v>430</v>
      </c>
      <c r="AR139" s="348" t="s">
        <v>430</v>
      </c>
      <c r="AS139" s="348" t="s">
        <v>430</v>
      </c>
      <c r="AT139" s="348">
        <v>-4.03</v>
      </c>
      <c r="AU139" s="351"/>
      <c r="AV139" s="346" t="s">
        <v>430</v>
      </c>
      <c r="AW139" s="346" t="s">
        <v>430</v>
      </c>
      <c r="AX139" s="346" t="s">
        <v>430</v>
      </c>
      <c r="AY139" s="346" t="s">
        <v>430</v>
      </c>
      <c r="AZ139" s="346">
        <v>169</v>
      </c>
      <c r="BA139" s="374"/>
      <c r="BB139" s="348">
        <v>11.833363417930199</v>
      </c>
      <c r="BC139" s="348">
        <v>0.99667720554129302</v>
      </c>
      <c r="BD139" s="348">
        <v>1.8620066903006601E-2</v>
      </c>
      <c r="BE139" s="375">
        <v>-7.2593379104126096E-2</v>
      </c>
      <c r="BF139" s="374"/>
      <c r="BG139" s="372">
        <v>8.0600000000000005E-2</v>
      </c>
      <c r="BH139" s="373"/>
      <c r="BI139" s="348">
        <v>95.475999999999999</v>
      </c>
      <c r="BJ139" s="348">
        <v>3.9132400000000001</v>
      </c>
      <c r="BK139" s="348" t="s">
        <v>430</v>
      </c>
      <c r="BL139" s="348">
        <v>0.61075999999999997</v>
      </c>
      <c r="BM139" s="373"/>
      <c r="BN139" s="372" t="s">
        <v>4942</v>
      </c>
      <c r="BO139" s="372" t="s">
        <v>4943</v>
      </c>
      <c r="BP139" s="372" t="s">
        <v>4944</v>
      </c>
      <c r="BQ139" s="372" t="s">
        <v>4945</v>
      </c>
      <c r="BR139" s="372" t="s">
        <v>4946</v>
      </c>
      <c r="BS139" s="373"/>
      <c r="BT139" s="354" t="s">
        <v>554</v>
      </c>
    </row>
    <row r="140" spans="1:72" s="428" customFormat="1" x14ac:dyDescent="0.25">
      <c r="A140" s="345" t="s">
        <v>4947</v>
      </c>
      <c r="B140" s="373"/>
      <c r="C140" s="719">
        <v>36368</v>
      </c>
      <c r="D140" s="373"/>
      <c r="E140" s="346">
        <v>144.24</v>
      </c>
      <c r="F140" s="373"/>
      <c r="G140" s="347">
        <v>182.61689999999999</v>
      </c>
      <c r="H140" s="374"/>
      <c r="I140" s="348">
        <v>-0.15060000000000001</v>
      </c>
      <c r="J140" s="348">
        <v>0.55030000000000001</v>
      </c>
      <c r="K140" s="348">
        <v>0.66649999999999998</v>
      </c>
      <c r="L140" s="348">
        <v>3.0505</v>
      </c>
      <c r="M140" s="348">
        <v>2.4176000000000002</v>
      </c>
      <c r="N140" s="350">
        <v>4.1593</v>
      </c>
      <c r="O140" s="348">
        <v>1.1012</v>
      </c>
      <c r="P140" s="348">
        <v>14.8132</v>
      </c>
      <c r="Q140" s="348">
        <v>12.3916</v>
      </c>
      <c r="R140" s="348">
        <v>11.9358</v>
      </c>
      <c r="S140" s="348">
        <v>0.83</v>
      </c>
      <c r="T140" s="348">
        <v>15.2897</v>
      </c>
      <c r="U140" s="348">
        <v>1.4775</v>
      </c>
      <c r="V140" s="348">
        <v>4.7496999999999998</v>
      </c>
      <c r="W140" s="348">
        <v>0.83</v>
      </c>
      <c r="X140" s="348">
        <v>11.3635</v>
      </c>
      <c r="Y140" s="374"/>
      <c r="Z140" s="346">
        <v>124</v>
      </c>
      <c r="AA140" s="346">
        <v>161</v>
      </c>
      <c r="AB140" s="346">
        <v>120</v>
      </c>
      <c r="AC140" s="346">
        <v>114</v>
      </c>
      <c r="AD140" s="346">
        <v>87</v>
      </c>
      <c r="AE140" s="346">
        <v>57</v>
      </c>
      <c r="AF140" s="346">
        <v>41</v>
      </c>
      <c r="AG140" s="346">
        <v>43</v>
      </c>
      <c r="AH140" s="346">
        <v>18</v>
      </c>
      <c r="AI140" s="346">
        <v>3</v>
      </c>
      <c r="AJ140" s="346">
        <v>150</v>
      </c>
      <c r="AK140" s="346">
        <v>97</v>
      </c>
      <c r="AL140" s="346">
        <v>92</v>
      </c>
      <c r="AM140" s="346">
        <v>102</v>
      </c>
      <c r="AN140" s="346">
        <v>150</v>
      </c>
      <c r="AO140" s="373"/>
      <c r="AP140" s="348">
        <v>13.38</v>
      </c>
      <c r="AQ140" s="348">
        <v>14.89</v>
      </c>
      <c r="AR140" s="348">
        <v>12.16</v>
      </c>
      <c r="AS140" s="348">
        <v>8.23</v>
      </c>
      <c r="AT140" s="348">
        <v>6.36</v>
      </c>
      <c r="AU140" s="351"/>
      <c r="AV140" s="346">
        <v>1</v>
      </c>
      <c r="AW140" s="346">
        <v>6</v>
      </c>
      <c r="AX140" s="346">
        <v>17</v>
      </c>
      <c r="AY140" s="346">
        <v>42</v>
      </c>
      <c r="AZ140" s="346">
        <v>78</v>
      </c>
      <c r="BA140" s="374"/>
      <c r="BB140" s="348">
        <v>14.2015452190092</v>
      </c>
      <c r="BC140" s="348">
        <v>0.97961897380399598</v>
      </c>
      <c r="BD140" s="348">
        <v>5.7869122895881503E-2</v>
      </c>
      <c r="BE140" s="375">
        <v>-8.3430630564928304E-2</v>
      </c>
      <c r="BF140" s="374"/>
      <c r="BG140" s="372">
        <v>6.1862000000000004</v>
      </c>
      <c r="BH140" s="373"/>
      <c r="BI140" s="348">
        <v>93.6922</v>
      </c>
      <c r="BJ140" s="348">
        <v>4.8064</v>
      </c>
      <c r="BK140" s="348">
        <v>4.6599000000000002E-2</v>
      </c>
      <c r="BL140" s="348">
        <v>1.454801</v>
      </c>
      <c r="BM140" s="373"/>
      <c r="BN140" s="372" t="s">
        <v>4948</v>
      </c>
      <c r="BO140" s="372" t="s">
        <v>4949</v>
      </c>
      <c r="BP140" s="372" t="s">
        <v>4950</v>
      </c>
      <c r="BQ140" s="372" t="s">
        <v>1004</v>
      </c>
      <c r="BR140" s="372" t="s">
        <v>4951</v>
      </c>
      <c r="BS140" s="373"/>
      <c r="BT140" s="354" t="s">
        <v>554</v>
      </c>
    </row>
    <row r="141" spans="1:72" s="428" customFormat="1" x14ac:dyDescent="0.25">
      <c r="A141" s="345" t="s">
        <v>4952</v>
      </c>
      <c r="B141" s="373"/>
      <c r="C141" s="719">
        <v>45637</v>
      </c>
      <c r="D141" s="373"/>
      <c r="E141" s="346">
        <v>148.804</v>
      </c>
      <c r="F141" s="373"/>
      <c r="G141" s="347">
        <v>8.2110000000000003</v>
      </c>
      <c r="H141" s="374"/>
      <c r="I141" s="348">
        <v>-2.07E-2</v>
      </c>
      <c r="J141" s="348">
        <v>2.2120000000000002</v>
      </c>
      <c r="K141" s="348">
        <v>4.4736000000000002</v>
      </c>
      <c r="L141" s="348">
        <v>2.0177</v>
      </c>
      <c r="M141" s="348">
        <v>-12.750999999999999</v>
      </c>
      <c r="N141" s="350">
        <v>-9.4059000000000008</v>
      </c>
      <c r="O141" s="348" t="s">
        <v>430</v>
      </c>
      <c r="P141" s="348" t="s">
        <v>430</v>
      </c>
      <c r="Q141" s="348" t="s">
        <v>430</v>
      </c>
      <c r="R141" s="348" t="s">
        <v>430</v>
      </c>
      <c r="S141" s="348">
        <v>7.1106999999999996</v>
      </c>
      <c r="T141" s="348">
        <v>12.911</v>
      </c>
      <c r="U141" s="348">
        <v>-12.913</v>
      </c>
      <c r="V141" s="348">
        <v>-5.6261000000000001</v>
      </c>
      <c r="W141" s="348">
        <v>7.1106999999999996</v>
      </c>
      <c r="X141" s="348">
        <v>-11.6282</v>
      </c>
      <c r="Y141" s="374"/>
      <c r="Z141" s="346">
        <v>77</v>
      </c>
      <c r="AA141" s="346">
        <v>9</v>
      </c>
      <c r="AB141" s="346">
        <v>17</v>
      </c>
      <c r="AC141" s="346">
        <v>142</v>
      </c>
      <c r="AD141" s="346">
        <v>232</v>
      </c>
      <c r="AE141" s="346">
        <v>206</v>
      </c>
      <c r="AF141" s="346" t="s">
        <v>430</v>
      </c>
      <c r="AG141" s="346" t="s">
        <v>430</v>
      </c>
      <c r="AH141" s="346" t="s">
        <v>430</v>
      </c>
      <c r="AI141" s="346" t="s">
        <v>430</v>
      </c>
      <c r="AJ141" s="346">
        <v>11</v>
      </c>
      <c r="AK141" s="346">
        <v>138</v>
      </c>
      <c r="AL141" s="346">
        <v>229</v>
      </c>
      <c r="AM141" s="346">
        <v>218</v>
      </c>
      <c r="AN141" s="346">
        <v>11</v>
      </c>
      <c r="AO141" s="373"/>
      <c r="AP141" s="348" t="s">
        <v>430</v>
      </c>
      <c r="AQ141" s="348" t="s">
        <v>430</v>
      </c>
      <c r="AR141" s="348" t="s">
        <v>430</v>
      </c>
      <c r="AS141" s="348" t="s">
        <v>430</v>
      </c>
      <c r="AT141" s="348">
        <v>-8.52</v>
      </c>
      <c r="AU141" s="351"/>
      <c r="AV141" s="346" t="s">
        <v>430</v>
      </c>
      <c r="AW141" s="346" t="s">
        <v>430</v>
      </c>
      <c r="AX141" s="346" t="s">
        <v>430</v>
      </c>
      <c r="AY141" s="346" t="s">
        <v>430</v>
      </c>
      <c r="AZ141" s="346">
        <v>210</v>
      </c>
      <c r="BA141" s="374"/>
      <c r="BB141" s="348">
        <v>22.353181980306601</v>
      </c>
      <c r="BC141" s="348">
        <v>0.99778827904422396</v>
      </c>
      <c r="BD141" s="348">
        <v>-5.9779913085065903E-2</v>
      </c>
      <c r="BE141" s="375">
        <v>-8.8725073828977305E-2</v>
      </c>
      <c r="BF141" s="374"/>
      <c r="BG141" s="372">
        <v>9.01E-2</v>
      </c>
      <c r="BH141" s="373"/>
      <c r="BI141" s="348">
        <v>48.011699999999998</v>
      </c>
      <c r="BJ141" s="348">
        <v>40.632300000000001</v>
      </c>
      <c r="BK141" s="348">
        <v>11.3704</v>
      </c>
      <c r="BL141" s="348">
        <v>-1.44E-2</v>
      </c>
      <c r="BM141" s="373"/>
      <c r="BN141" s="372" t="s">
        <v>4953</v>
      </c>
      <c r="BO141" s="372" t="s">
        <v>4954</v>
      </c>
      <c r="BP141" s="372" t="s">
        <v>4955</v>
      </c>
      <c r="BQ141" s="372" t="s">
        <v>4956</v>
      </c>
      <c r="BR141" s="372" t="s">
        <v>4957</v>
      </c>
      <c r="BS141" s="373"/>
      <c r="BT141" s="354" t="s">
        <v>554</v>
      </c>
    </row>
    <row r="142" spans="1:72" s="428" customFormat="1" x14ac:dyDescent="0.25">
      <c r="A142" s="345" t="s">
        <v>4958</v>
      </c>
      <c r="B142" s="373"/>
      <c r="C142" s="719">
        <v>44909</v>
      </c>
      <c r="D142" s="373"/>
      <c r="E142" s="346">
        <v>141.09200000000001</v>
      </c>
      <c r="F142" s="373"/>
      <c r="G142" s="347">
        <v>19.672000000000001</v>
      </c>
      <c r="H142" s="374"/>
      <c r="I142" s="348">
        <v>5.5999999999999999E-3</v>
      </c>
      <c r="J142" s="348">
        <v>1.3915999999999999</v>
      </c>
      <c r="K142" s="348">
        <v>7.6573000000000002</v>
      </c>
      <c r="L142" s="348">
        <v>15.6517</v>
      </c>
      <c r="M142" s="348">
        <v>16.861499999999999</v>
      </c>
      <c r="N142" s="350">
        <v>14.5299</v>
      </c>
      <c r="O142" s="348">
        <v>11.459</v>
      </c>
      <c r="P142" s="348">
        <v>22.262499999999999</v>
      </c>
      <c r="Q142" s="348" t="s">
        <v>430</v>
      </c>
      <c r="R142" s="348" t="s">
        <v>430</v>
      </c>
      <c r="S142" s="348">
        <v>2.7317</v>
      </c>
      <c r="T142" s="348">
        <v>16.810199999999998</v>
      </c>
      <c r="U142" s="348">
        <v>14.205399999999999</v>
      </c>
      <c r="V142" s="348">
        <v>20.666399999999999</v>
      </c>
      <c r="W142" s="348">
        <v>2.7317</v>
      </c>
      <c r="X142" s="348">
        <v>20.746300000000002</v>
      </c>
      <c r="Y142" s="374"/>
      <c r="Z142" s="346">
        <v>51</v>
      </c>
      <c r="AA142" s="346">
        <v>18</v>
      </c>
      <c r="AB142" s="346">
        <v>6</v>
      </c>
      <c r="AC142" s="346">
        <v>7</v>
      </c>
      <c r="AD142" s="346">
        <v>7</v>
      </c>
      <c r="AE142" s="346">
        <v>7</v>
      </c>
      <c r="AF142" s="346">
        <v>6</v>
      </c>
      <c r="AG142" s="346">
        <v>5</v>
      </c>
      <c r="AH142" s="346" t="s">
        <v>430</v>
      </c>
      <c r="AI142" s="346" t="s">
        <v>430</v>
      </c>
      <c r="AJ142" s="346">
        <v>21</v>
      </c>
      <c r="AK142" s="346">
        <v>80</v>
      </c>
      <c r="AL142" s="346">
        <v>10</v>
      </c>
      <c r="AM142" s="346">
        <v>6</v>
      </c>
      <c r="AN142" s="346">
        <v>21</v>
      </c>
      <c r="AO142" s="373"/>
      <c r="AP142" s="348" t="s">
        <v>430</v>
      </c>
      <c r="AQ142" s="348" t="s">
        <v>430</v>
      </c>
      <c r="AR142" s="348" t="s">
        <v>430</v>
      </c>
      <c r="AS142" s="348">
        <v>16.54</v>
      </c>
      <c r="AT142" s="348">
        <v>29.68</v>
      </c>
      <c r="AU142" s="351"/>
      <c r="AV142" s="346" t="s">
        <v>430</v>
      </c>
      <c r="AW142" s="346" t="s">
        <v>430</v>
      </c>
      <c r="AX142" s="346" t="s">
        <v>430</v>
      </c>
      <c r="AY142" s="346">
        <v>4</v>
      </c>
      <c r="AZ142" s="346">
        <v>5</v>
      </c>
      <c r="BA142" s="374"/>
      <c r="BB142" s="348">
        <v>13.9970471030138</v>
      </c>
      <c r="BC142" s="348">
        <v>0.99154777089980395</v>
      </c>
      <c r="BD142" s="348">
        <v>0.100985152614466</v>
      </c>
      <c r="BE142" s="375">
        <v>-0.10571372897807001</v>
      </c>
      <c r="BF142" s="374"/>
      <c r="BG142" s="372">
        <v>0.18740000000000001</v>
      </c>
      <c r="BH142" s="373"/>
      <c r="BI142" s="348">
        <v>53.444400000000002</v>
      </c>
      <c r="BJ142" s="348">
        <v>37.898600000000002</v>
      </c>
      <c r="BK142" s="348">
        <v>8.6008999999999993</v>
      </c>
      <c r="BL142" s="348">
        <v>5.6099999999999997E-2</v>
      </c>
      <c r="BM142" s="373"/>
      <c r="BN142" s="372" t="s">
        <v>4959</v>
      </c>
      <c r="BO142" s="372" t="s">
        <v>4960</v>
      </c>
      <c r="BP142" s="372" t="s">
        <v>430</v>
      </c>
      <c r="BQ142" s="372" t="s">
        <v>430</v>
      </c>
      <c r="BR142" s="372" t="s">
        <v>430</v>
      </c>
      <c r="BS142" s="373"/>
      <c r="BT142" s="354" t="s">
        <v>554</v>
      </c>
    </row>
    <row r="143" spans="1:72" s="428" customFormat="1" x14ac:dyDescent="0.25">
      <c r="A143" s="345" t="s">
        <v>4961</v>
      </c>
      <c r="B143" s="373"/>
      <c r="C143" s="719">
        <v>46071</v>
      </c>
      <c r="D143" s="373"/>
      <c r="E143" s="346">
        <v>128.214</v>
      </c>
      <c r="F143" s="373"/>
      <c r="G143" s="347">
        <v>9.7781000000000002</v>
      </c>
      <c r="H143" s="374"/>
      <c r="I143" s="348">
        <v>0.2132</v>
      </c>
      <c r="J143" s="348">
        <v>-0.34549999999999997</v>
      </c>
      <c r="K143" s="348">
        <v>1.6878</v>
      </c>
      <c r="L143" s="348">
        <v>3.4643000000000002</v>
      </c>
      <c r="M143" s="348" t="s">
        <v>430</v>
      </c>
      <c r="N143" s="350" t="s">
        <v>430</v>
      </c>
      <c r="O143" s="348" t="s">
        <v>430</v>
      </c>
      <c r="P143" s="348" t="s">
        <v>430</v>
      </c>
      <c r="Q143" s="348" t="s">
        <v>430</v>
      </c>
      <c r="R143" s="348" t="s">
        <v>430</v>
      </c>
      <c r="S143" s="348">
        <v>1.3579000000000001</v>
      </c>
      <c r="T143" s="348">
        <v>12.9137</v>
      </c>
      <c r="U143" s="348" t="s">
        <v>430</v>
      </c>
      <c r="V143" s="348" t="s">
        <v>430</v>
      </c>
      <c r="W143" s="348">
        <v>1.3579000000000001</v>
      </c>
      <c r="X143" s="348">
        <v>-2.2189999999999999</v>
      </c>
      <c r="Y143" s="374"/>
      <c r="Z143" s="346">
        <v>21</v>
      </c>
      <c r="AA143" s="346">
        <v>245</v>
      </c>
      <c r="AB143" s="346">
        <v>54</v>
      </c>
      <c r="AC143" s="346">
        <v>101</v>
      </c>
      <c r="AD143" s="346" t="s">
        <v>430</v>
      </c>
      <c r="AE143" s="346" t="s">
        <v>430</v>
      </c>
      <c r="AF143" s="346" t="s">
        <v>430</v>
      </c>
      <c r="AG143" s="346" t="s">
        <v>430</v>
      </c>
      <c r="AH143" s="346" t="s">
        <v>430</v>
      </c>
      <c r="AI143" s="346" t="s">
        <v>430</v>
      </c>
      <c r="AJ143" s="346">
        <v>68</v>
      </c>
      <c r="AK143" s="346">
        <v>137</v>
      </c>
      <c r="AL143" s="346" t="s">
        <v>430</v>
      </c>
      <c r="AM143" s="346" t="s">
        <v>430</v>
      </c>
      <c r="AN143" s="346">
        <v>68</v>
      </c>
      <c r="AO143" s="373"/>
      <c r="AP143" s="348" t="s">
        <v>430</v>
      </c>
      <c r="AQ143" s="348" t="s">
        <v>430</v>
      </c>
      <c r="AR143" s="348" t="s">
        <v>430</v>
      </c>
      <c r="AS143" s="348" t="s">
        <v>430</v>
      </c>
      <c r="AT143" s="348" t="s">
        <v>430</v>
      </c>
      <c r="AU143" s="351"/>
      <c r="AV143" s="346" t="s">
        <v>430</v>
      </c>
      <c r="AW143" s="346" t="s">
        <v>430</v>
      </c>
      <c r="AX143" s="346" t="s">
        <v>430</v>
      </c>
      <c r="AY143" s="346" t="s">
        <v>430</v>
      </c>
      <c r="AZ143" s="346" t="s">
        <v>430</v>
      </c>
      <c r="BA143" s="374"/>
      <c r="BB143" s="348">
        <v>7.4930996660228004</v>
      </c>
      <c r="BC143" s="348">
        <v>0.98417059455748801</v>
      </c>
      <c r="BD143" s="348">
        <v>0.233128385810148</v>
      </c>
      <c r="BE143" s="375">
        <v>-6.2453251082173401E-2</v>
      </c>
      <c r="BF143" s="374"/>
      <c r="BG143" s="372">
        <v>0.12189999999999999</v>
      </c>
      <c r="BH143" s="373"/>
      <c r="BI143" s="348">
        <v>94.478899999999996</v>
      </c>
      <c r="BJ143" s="348">
        <v>4.6552600000000002</v>
      </c>
      <c r="BK143" s="348" t="s">
        <v>430</v>
      </c>
      <c r="BL143" s="348">
        <v>0.86584000000000005</v>
      </c>
      <c r="BM143" s="373"/>
      <c r="BN143" s="372" t="s">
        <v>4962</v>
      </c>
      <c r="BO143" s="372" t="s">
        <v>4963</v>
      </c>
      <c r="BP143" s="372" t="s">
        <v>4964</v>
      </c>
      <c r="BQ143" s="372" t="s">
        <v>4965</v>
      </c>
      <c r="BR143" s="372" t="s">
        <v>4966</v>
      </c>
      <c r="BS143" s="373"/>
      <c r="BT143" s="354" t="s">
        <v>554</v>
      </c>
    </row>
    <row r="144" spans="1:72" s="428" customFormat="1" x14ac:dyDescent="0.25">
      <c r="A144" s="345" t="s">
        <v>4967</v>
      </c>
      <c r="B144" s="373"/>
      <c r="C144" s="719">
        <v>44476</v>
      </c>
      <c r="D144" s="373"/>
      <c r="E144" s="346">
        <v>123.76</v>
      </c>
      <c r="F144" s="373"/>
      <c r="G144" s="347">
        <v>13.997199999999999</v>
      </c>
      <c r="H144" s="374"/>
      <c r="I144" s="348">
        <v>0.24279999999999999</v>
      </c>
      <c r="J144" s="348">
        <v>1.0242</v>
      </c>
      <c r="K144" s="348">
        <v>0.3952</v>
      </c>
      <c r="L144" s="348">
        <v>0.1101</v>
      </c>
      <c r="M144" s="348">
        <v>-5.8251999999999997</v>
      </c>
      <c r="N144" s="350">
        <v>-2.2759999999999998</v>
      </c>
      <c r="O144" s="348">
        <v>-3.1320999999999999</v>
      </c>
      <c r="P144" s="348">
        <v>8.3059999999999992</v>
      </c>
      <c r="Q144" s="348" t="s">
        <v>430</v>
      </c>
      <c r="R144" s="348" t="s">
        <v>430</v>
      </c>
      <c r="S144" s="348">
        <v>2.2081</v>
      </c>
      <c r="T144" s="348">
        <v>9.5902999999999992</v>
      </c>
      <c r="U144" s="348">
        <v>-5.8808999999999996</v>
      </c>
      <c r="V144" s="348">
        <v>-0.98819999999999997</v>
      </c>
      <c r="W144" s="348">
        <v>2.2081</v>
      </c>
      <c r="X144" s="348">
        <v>7.2957000000000001</v>
      </c>
      <c r="Y144" s="374"/>
      <c r="Z144" s="346">
        <v>18</v>
      </c>
      <c r="AA144" s="346">
        <v>55</v>
      </c>
      <c r="AB144" s="346">
        <v>169</v>
      </c>
      <c r="AC144" s="346">
        <v>175</v>
      </c>
      <c r="AD144" s="346">
        <v>187</v>
      </c>
      <c r="AE144" s="346">
        <v>141</v>
      </c>
      <c r="AF144" s="346">
        <v>110</v>
      </c>
      <c r="AG144" s="346">
        <v>72</v>
      </c>
      <c r="AH144" s="346" t="s">
        <v>430</v>
      </c>
      <c r="AI144" s="346" t="s">
        <v>430</v>
      </c>
      <c r="AJ144" s="346">
        <v>33</v>
      </c>
      <c r="AK144" s="346">
        <v>181</v>
      </c>
      <c r="AL144" s="346">
        <v>180</v>
      </c>
      <c r="AM144" s="346">
        <v>167</v>
      </c>
      <c r="AN144" s="346">
        <v>33</v>
      </c>
      <c r="AO144" s="373"/>
      <c r="AP144" s="348" t="s">
        <v>430</v>
      </c>
      <c r="AQ144" s="348" t="s">
        <v>430</v>
      </c>
      <c r="AR144" s="348" t="s">
        <v>430</v>
      </c>
      <c r="AS144" s="348">
        <v>2.1</v>
      </c>
      <c r="AT144" s="348">
        <v>-3.96</v>
      </c>
      <c r="AU144" s="351"/>
      <c r="AV144" s="346" t="s">
        <v>430</v>
      </c>
      <c r="AW144" s="346" t="s">
        <v>430</v>
      </c>
      <c r="AX144" s="346" t="s">
        <v>430</v>
      </c>
      <c r="AY144" s="346">
        <v>82</v>
      </c>
      <c r="AZ144" s="346">
        <v>168</v>
      </c>
      <c r="BA144" s="374"/>
      <c r="BB144" s="348">
        <v>13.484244188589299</v>
      </c>
      <c r="BC144" s="348">
        <v>0.99689874524761302</v>
      </c>
      <c r="BD144" s="348">
        <v>2.6712137960638399E-2</v>
      </c>
      <c r="BE144" s="375">
        <v>-7.0693518195810198E-2</v>
      </c>
      <c r="BF144" s="374"/>
      <c r="BG144" s="372">
        <v>0.19320000000000001</v>
      </c>
      <c r="BH144" s="373"/>
      <c r="BI144" s="348">
        <v>95.826700000000002</v>
      </c>
      <c r="BJ144" s="348">
        <v>3.92624</v>
      </c>
      <c r="BK144" s="348" t="s">
        <v>430</v>
      </c>
      <c r="BL144" s="348">
        <v>0.24706</v>
      </c>
      <c r="BM144" s="373"/>
      <c r="BN144" s="372" t="s">
        <v>4968</v>
      </c>
      <c r="BO144" s="372" t="s">
        <v>4969</v>
      </c>
      <c r="BP144" s="372" t="s">
        <v>4708</v>
      </c>
      <c r="BQ144" s="372" t="s">
        <v>4970</v>
      </c>
      <c r="BR144" s="372" t="s">
        <v>4971</v>
      </c>
      <c r="BS144" s="373"/>
      <c r="BT144" s="354" t="s">
        <v>554</v>
      </c>
    </row>
    <row r="145" spans="1:72" s="428" customFormat="1" x14ac:dyDescent="0.25">
      <c r="A145" s="345" t="s">
        <v>4972</v>
      </c>
      <c r="B145" s="373"/>
      <c r="C145" s="719">
        <v>45351</v>
      </c>
      <c r="D145" s="373"/>
      <c r="E145" s="346">
        <v>136.02699999999999</v>
      </c>
      <c r="F145" s="373"/>
      <c r="G145" s="347">
        <v>11.9247</v>
      </c>
      <c r="H145" s="374"/>
      <c r="I145" s="348">
        <v>6.2100000000000002E-2</v>
      </c>
      <c r="J145" s="348">
        <v>1.3221000000000001</v>
      </c>
      <c r="K145" s="348">
        <v>4.2423999999999999</v>
      </c>
      <c r="L145" s="348">
        <v>11.6639</v>
      </c>
      <c r="M145" s="348">
        <v>11.504200000000001</v>
      </c>
      <c r="N145" s="350">
        <v>0.36699999999999999</v>
      </c>
      <c r="O145" s="348">
        <v>0.44490000000000002</v>
      </c>
      <c r="P145" s="348" t="s">
        <v>430</v>
      </c>
      <c r="Q145" s="348" t="s">
        <v>430</v>
      </c>
      <c r="R145" s="348" t="s">
        <v>430</v>
      </c>
      <c r="S145" s="348">
        <v>2.1922000000000001</v>
      </c>
      <c r="T145" s="348">
        <v>26.581099999999999</v>
      </c>
      <c r="U145" s="348">
        <v>8.2528000000000006</v>
      </c>
      <c r="V145" s="348">
        <v>8.1144999999999996</v>
      </c>
      <c r="W145" s="348">
        <v>2.1922000000000001</v>
      </c>
      <c r="X145" s="348">
        <v>7.6829000000000001</v>
      </c>
      <c r="Y145" s="374"/>
      <c r="Z145" s="346">
        <v>38</v>
      </c>
      <c r="AA145" s="346">
        <v>20</v>
      </c>
      <c r="AB145" s="346">
        <v>21</v>
      </c>
      <c r="AC145" s="346">
        <v>21</v>
      </c>
      <c r="AD145" s="346">
        <v>19</v>
      </c>
      <c r="AE145" s="346">
        <v>98</v>
      </c>
      <c r="AF145" s="346">
        <v>50</v>
      </c>
      <c r="AG145" s="346" t="s">
        <v>430</v>
      </c>
      <c r="AH145" s="346" t="s">
        <v>430</v>
      </c>
      <c r="AI145" s="346" t="s">
        <v>430</v>
      </c>
      <c r="AJ145" s="346">
        <v>41</v>
      </c>
      <c r="AK145" s="346">
        <v>16</v>
      </c>
      <c r="AL145" s="346">
        <v>19</v>
      </c>
      <c r="AM145" s="346">
        <v>41</v>
      </c>
      <c r="AN145" s="346">
        <v>41</v>
      </c>
      <c r="AO145" s="373"/>
      <c r="AP145" s="348" t="s">
        <v>430</v>
      </c>
      <c r="AQ145" s="348" t="s">
        <v>430</v>
      </c>
      <c r="AR145" s="348" t="s">
        <v>430</v>
      </c>
      <c r="AS145" s="348" t="s">
        <v>430</v>
      </c>
      <c r="AT145" s="348">
        <v>19.72</v>
      </c>
      <c r="AU145" s="351"/>
      <c r="AV145" s="346" t="s">
        <v>430</v>
      </c>
      <c r="AW145" s="346" t="s">
        <v>430</v>
      </c>
      <c r="AX145" s="346" t="s">
        <v>430</v>
      </c>
      <c r="AY145" s="346" t="s">
        <v>430</v>
      </c>
      <c r="AZ145" s="346">
        <v>19</v>
      </c>
      <c r="BA145" s="374"/>
      <c r="BB145" s="348">
        <v>22.126652630704999</v>
      </c>
      <c r="BC145" s="348">
        <v>0.99800148339172201</v>
      </c>
      <c r="BD145" s="348">
        <v>2.8649509644816201E-2</v>
      </c>
      <c r="BE145" s="375">
        <v>-0.100180054651647</v>
      </c>
      <c r="BF145" s="374"/>
      <c r="BG145" s="372">
        <v>0.1754</v>
      </c>
      <c r="BH145" s="373"/>
      <c r="BI145" s="348" t="s">
        <v>430</v>
      </c>
      <c r="BJ145" s="348">
        <v>5.50854</v>
      </c>
      <c r="BK145" s="348">
        <v>94.646100000000004</v>
      </c>
      <c r="BL145" s="348">
        <v>-0.15464</v>
      </c>
      <c r="BM145" s="373"/>
      <c r="BN145" s="372" t="s">
        <v>4973</v>
      </c>
      <c r="BO145" s="372" t="s">
        <v>4974</v>
      </c>
      <c r="BP145" s="372" t="s">
        <v>4570</v>
      </c>
      <c r="BQ145" s="372" t="s">
        <v>4571</v>
      </c>
      <c r="BR145" s="372" t="s">
        <v>4522</v>
      </c>
      <c r="BS145" s="373"/>
      <c r="BT145" s="354" t="s">
        <v>4773</v>
      </c>
    </row>
    <row r="146" spans="1:72" s="428" customFormat="1" x14ac:dyDescent="0.25">
      <c r="A146" s="345" t="s">
        <v>4975</v>
      </c>
      <c r="B146" s="373"/>
      <c r="C146" s="719">
        <v>45847</v>
      </c>
      <c r="D146" s="373"/>
      <c r="E146" s="346">
        <v>115.738</v>
      </c>
      <c r="F146" s="373"/>
      <c r="G146" s="347">
        <v>9.6547999999999998</v>
      </c>
      <c r="H146" s="374"/>
      <c r="I146" s="348">
        <v>-0.30049999999999999</v>
      </c>
      <c r="J146" s="348">
        <v>0.93149999999999999</v>
      </c>
      <c r="K146" s="348">
        <v>-1.6973</v>
      </c>
      <c r="L146" s="348">
        <v>-3.6200000000000003E-2</v>
      </c>
      <c r="M146" s="348">
        <v>-1.8302</v>
      </c>
      <c r="N146" s="350">
        <v>-2.3673000000000002</v>
      </c>
      <c r="O146" s="348" t="s">
        <v>430</v>
      </c>
      <c r="P146" s="348" t="s">
        <v>430</v>
      </c>
      <c r="Q146" s="348" t="s">
        <v>430</v>
      </c>
      <c r="R146" s="348" t="s">
        <v>430</v>
      </c>
      <c r="S146" s="348">
        <v>-1.089</v>
      </c>
      <c r="T146" s="348">
        <v>12.694900000000001</v>
      </c>
      <c r="U146" s="348">
        <v>-2.1248</v>
      </c>
      <c r="V146" s="348">
        <v>1.7999000000000001</v>
      </c>
      <c r="W146" s="348">
        <v>-1.089</v>
      </c>
      <c r="X146" s="348">
        <v>-3.3881999999999999</v>
      </c>
      <c r="Y146" s="374"/>
      <c r="Z146" s="346">
        <v>153</v>
      </c>
      <c r="AA146" s="346">
        <v>67</v>
      </c>
      <c r="AB146" s="346">
        <v>231</v>
      </c>
      <c r="AC146" s="346">
        <v>188</v>
      </c>
      <c r="AD146" s="346">
        <v>145</v>
      </c>
      <c r="AE146" s="346">
        <v>142</v>
      </c>
      <c r="AF146" s="346" t="s">
        <v>430</v>
      </c>
      <c r="AG146" s="346" t="s">
        <v>430</v>
      </c>
      <c r="AH146" s="346" t="s">
        <v>430</v>
      </c>
      <c r="AI146" s="346" t="s">
        <v>430</v>
      </c>
      <c r="AJ146" s="346">
        <v>245</v>
      </c>
      <c r="AK146" s="346">
        <v>149</v>
      </c>
      <c r="AL146" s="346">
        <v>131</v>
      </c>
      <c r="AM146" s="346">
        <v>143</v>
      </c>
      <c r="AN146" s="346">
        <v>245</v>
      </c>
      <c r="AO146" s="373"/>
      <c r="AP146" s="348" t="s">
        <v>430</v>
      </c>
      <c r="AQ146" s="348" t="s">
        <v>430</v>
      </c>
      <c r="AR146" s="348" t="s">
        <v>430</v>
      </c>
      <c r="AS146" s="348" t="s">
        <v>430</v>
      </c>
      <c r="AT146" s="348">
        <v>-2.2799999999999998</v>
      </c>
      <c r="AU146" s="351"/>
      <c r="AV146" s="346" t="s">
        <v>430</v>
      </c>
      <c r="AW146" s="346" t="s">
        <v>430</v>
      </c>
      <c r="AX146" s="346" t="s">
        <v>430</v>
      </c>
      <c r="AY146" s="346" t="s">
        <v>430</v>
      </c>
      <c r="AZ146" s="346">
        <v>151</v>
      </c>
      <c r="BA146" s="374"/>
      <c r="BB146" s="348">
        <v>13.5416972726883</v>
      </c>
      <c r="BC146" s="348">
        <v>0.99980054513464101</v>
      </c>
      <c r="BD146" s="348">
        <v>-4.2913195805047197E-2</v>
      </c>
      <c r="BE146" s="375">
        <v>-0.10000544590982199</v>
      </c>
      <c r="BF146" s="374"/>
      <c r="BG146" s="372">
        <v>0.25890000000000002</v>
      </c>
      <c r="BH146" s="373"/>
      <c r="BI146" s="348">
        <v>55.082500000000003</v>
      </c>
      <c r="BJ146" s="348">
        <v>45.164000000000001</v>
      </c>
      <c r="BK146" s="348" t="s">
        <v>430</v>
      </c>
      <c r="BL146" s="348">
        <v>-0.2465</v>
      </c>
      <c r="BM146" s="373"/>
      <c r="BN146" s="372" t="s">
        <v>4976</v>
      </c>
      <c r="BO146" s="372" t="s">
        <v>4977</v>
      </c>
      <c r="BP146" s="372" t="s">
        <v>4978</v>
      </c>
      <c r="BQ146" s="372" t="s">
        <v>4979</v>
      </c>
      <c r="BR146" s="372" t="s">
        <v>4980</v>
      </c>
      <c r="BS146" s="373"/>
      <c r="BT146" s="354" t="s">
        <v>4620</v>
      </c>
    </row>
    <row r="147" spans="1:72" s="428" customFormat="1" x14ac:dyDescent="0.25">
      <c r="A147" s="345" t="s">
        <v>4981</v>
      </c>
      <c r="B147" s="373"/>
      <c r="C147" s="719">
        <v>45377</v>
      </c>
      <c r="D147" s="373"/>
      <c r="E147" s="346">
        <v>142.49199999999999</v>
      </c>
      <c r="F147" s="373"/>
      <c r="G147" s="347">
        <v>10.0434</v>
      </c>
      <c r="H147" s="374"/>
      <c r="I147" s="348">
        <v>-0.9839</v>
      </c>
      <c r="J147" s="348">
        <v>-9.1499999999999998E-2</v>
      </c>
      <c r="K147" s="348">
        <v>10.664999999999999</v>
      </c>
      <c r="L147" s="348">
        <v>15.997400000000001</v>
      </c>
      <c r="M147" s="348">
        <v>5.7733999999999996</v>
      </c>
      <c r="N147" s="350">
        <v>-8.8917999999999999</v>
      </c>
      <c r="O147" s="348">
        <v>-10.8188</v>
      </c>
      <c r="P147" s="348" t="s">
        <v>430</v>
      </c>
      <c r="Q147" s="348" t="s">
        <v>430</v>
      </c>
      <c r="R147" s="348" t="s">
        <v>430</v>
      </c>
      <c r="S147" s="348">
        <v>9.1828000000000003</v>
      </c>
      <c r="T147" s="348">
        <v>38.759300000000003</v>
      </c>
      <c r="U147" s="348">
        <v>2.7374000000000001</v>
      </c>
      <c r="V147" s="348">
        <v>3.7263000000000002</v>
      </c>
      <c r="W147" s="348">
        <v>9.1828000000000003</v>
      </c>
      <c r="X147" s="348">
        <v>0.18790000000000001</v>
      </c>
      <c r="Y147" s="374"/>
      <c r="Z147" s="346">
        <v>223</v>
      </c>
      <c r="AA147" s="346">
        <v>235</v>
      </c>
      <c r="AB147" s="346">
        <v>2</v>
      </c>
      <c r="AC147" s="346">
        <v>4</v>
      </c>
      <c r="AD147" s="346">
        <v>33</v>
      </c>
      <c r="AE147" s="346">
        <v>204</v>
      </c>
      <c r="AF147" s="346">
        <v>128</v>
      </c>
      <c r="AG147" s="346" t="s">
        <v>430</v>
      </c>
      <c r="AH147" s="346" t="s">
        <v>430</v>
      </c>
      <c r="AI147" s="346" t="s">
        <v>430</v>
      </c>
      <c r="AJ147" s="346">
        <v>9</v>
      </c>
      <c r="AK147" s="346">
        <v>1</v>
      </c>
      <c r="AL147" s="346">
        <v>78</v>
      </c>
      <c r="AM147" s="346">
        <v>115</v>
      </c>
      <c r="AN147" s="346">
        <v>9</v>
      </c>
      <c r="AO147" s="373"/>
      <c r="AP147" s="348" t="s">
        <v>430</v>
      </c>
      <c r="AQ147" s="348" t="s">
        <v>430</v>
      </c>
      <c r="AR147" s="348" t="s">
        <v>430</v>
      </c>
      <c r="AS147" s="348" t="s">
        <v>430</v>
      </c>
      <c r="AT147" s="348">
        <v>15.63</v>
      </c>
      <c r="AU147" s="351"/>
      <c r="AV147" s="346" t="s">
        <v>430</v>
      </c>
      <c r="AW147" s="346" t="s">
        <v>430</v>
      </c>
      <c r="AX147" s="346" t="s">
        <v>430</v>
      </c>
      <c r="AY147" s="346" t="s">
        <v>430</v>
      </c>
      <c r="AZ147" s="346">
        <v>29</v>
      </c>
      <c r="BA147" s="374"/>
      <c r="BB147" s="348">
        <v>32.355998471931201</v>
      </c>
      <c r="BC147" s="348">
        <v>0.99722456332971099</v>
      </c>
      <c r="BD147" s="348">
        <v>-6.5570550191444699E-3</v>
      </c>
      <c r="BE147" s="375">
        <v>-7.7383485425998697E-2</v>
      </c>
      <c r="BF147" s="374"/>
      <c r="BG147" s="372">
        <v>0.14960000000000001</v>
      </c>
      <c r="BH147" s="373"/>
      <c r="BI147" s="348">
        <v>32.259900000000002</v>
      </c>
      <c r="BJ147" s="348">
        <v>52.975700000000003</v>
      </c>
      <c r="BK147" s="348">
        <v>14.748900000000001</v>
      </c>
      <c r="BL147" s="348">
        <v>1.55E-2</v>
      </c>
      <c r="BM147" s="373"/>
      <c r="BN147" s="372" t="s">
        <v>4982</v>
      </c>
      <c r="BO147" s="372" t="s">
        <v>4983</v>
      </c>
      <c r="BP147" s="372" t="s">
        <v>430</v>
      </c>
      <c r="BQ147" s="372" t="s">
        <v>430</v>
      </c>
      <c r="BR147" s="372" t="s">
        <v>430</v>
      </c>
      <c r="BS147" s="373"/>
      <c r="BT147" s="354" t="s">
        <v>554</v>
      </c>
    </row>
    <row r="148" spans="1:72" s="428" customFormat="1" x14ac:dyDescent="0.25">
      <c r="A148" s="345" t="s">
        <v>4984</v>
      </c>
      <c r="B148" s="373"/>
      <c r="C148" s="719">
        <v>45408</v>
      </c>
      <c r="D148" s="373"/>
      <c r="E148" s="346">
        <v>135.24</v>
      </c>
      <c r="F148" s="373"/>
      <c r="G148" s="347">
        <v>12.024800000000001</v>
      </c>
      <c r="H148" s="374"/>
      <c r="I148" s="348">
        <v>0.46870000000000001</v>
      </c>
      <c r="J148" s="348">
        <v>1.3134999999999999</v>
      </c>
      <c r="K148" s="348">
        <v>1.7335</v>
      </c>
      <c r="L148" s="348">
        <v>4.8305999999999996</v>
      </c>
      <c r="M148" s="348">
        <v>5.2470999999999997</v>
      </c>
      <c r="N148" s="350">
        <v>6.4160000000000004</v>
      </c>
      <c r="O148" s="348">
        <v>2.9239000000000002</v>
      </c>
      <c r="P148" s="348" t="s">
        <v>430</v>
      </c>
      <c r="Q148" s="348" t="s">
        <v>430</v>
      </c>
      <c r="R148" s="348" t="s">
        <v>430</v>
      </c>
      <c r="S148" s="348">
        <v>1.3460000000000001</v>
      </c>
      <c r="T148" s="348">
        <v>14.350899999999999</v>
      </c>
      <c r="U148" s="348">
        <v>2.5962999999999998</v>
      </c>
      <c r="V148" s="348">
        <v>6.4236000000000004</v>
      </c>
      <c r="W148" s="348">
        <v>1.3460000000000001</v>
      </c>
      <c r="X148" s="348">
        <v>8.6525999999999996</v>
      </c>
      <c r="Y148" s="374"/>
      <c r="Z148" s="346">
        <v>8</v>
      </c>
      <c r="AA148" s="346">
        <v>29</v>
      </c>
      <c r="AB148" s="346">
        <v>46</v>
      </c>
      <c r="AC148" s="346">
        <v>57</v>
      </c>
      <c r="AD148" s="346">
        <v>37</v>
      </c>
      <c r="AE148" s="346">
        <v>28</v>
      </c>
      <c r="AF148" s="346">
        <v>28</v>
      </c>
      <c r="AG148" s="346" t="s">
        <v>430</v>
      </c>
      <c r="AH148" s="346" t="s">
        <v>430</v>
      </c>
      <c r="AI148" s="346" t="s">
        <v>430</v>
      </c>
      <c r="AJ148" s="346">
        <v>70</v>
      </c>
      <c r="AK148" s="346">
        <v>113</v>
      </c>
      <c r="AL148" s="346">
        <v>80</v>
      </c>
      <c r="AM148" s="346">
        <v>57</v>
      </c>
      <c r="AN148" s="346">
        <v>70</v>
      </c>
      <c r="AO148" s="373"/>
      <c r="AP148" s="348" t="s">
        <v>430</v>
      </c>
      <c r="AQ148" s="348" t="s">
        <v>430</v>
      </c>
      <c r="AR148" s="348" t="s">
        <v>430</v>
      </c>
      <c r="AS148" s="348" t="s">
        <v>430</v>
      </c>
      <c r="AT148" s="348">
        <v>9.42</v>
      </c>
      <c r="AU148" s="351"/>
      <c r="AV148" s="346" t="s">
        <v>430</v>
      </c>
      <c r="AW148" s="346" t="s">
        <v>430</v>
      </c>
      <c r="AX148" s="346" t="s">
        <v>430</v>
      </c>
      <c r="AY148" s="346" t="s">
        <v>430</v>
      </c>
      <c r="AZ148" s="346">
        <v>53</v>
      </c>
      <c r="BA148" s="374"/>
      <c r="BB148" s="348">
        <v>15.957891035683</v>
      </c>
      <c r="BC148" s="348">
        <v>0.99759782616132797</v>
      </c>
      <c r="BD148" s="348">
        <v>1.9263166802541601E-2</v>
      </c>
      <c r="BE148" s="375">
        <v>-0.107054187031906</v>
      </c>
      <c r="BF148" s="374"/>
      <c r="BG148" s="372">
        <v>0.13200000000000001</v>
      </c>
      <c r="BH148" s="373"/>
      <c r="BI148" s="348">
        <v>50.322299999999998</v>
      </c>
      <c r="BJ148" s="348">
        <v>27.005800000000001</v>
      </c>
      <c r="BK148" s="348">
        <v>22.472000000000001</v>
      </c>
      <c r="BL148" s="348">
        <v>0.19989999999999999</v>
      </c>
      <c r="BM148" s="373"/>
      <c r="BN148" s="372" t="s">
        <v>4985</v>
      </c>
      <c r="BO148" s="372" t="s">
        <v>4986</v>
      </c>
      <c r="BP148" s="372" t="s">
        <v>4987</v>
      </c>
      <c r="BQ148" s="372" t="s">
        <v>4988</v>
      </c>
      <c r="BR148" s="372" t="s">
        <v>4989</v>
      </c>
      <c r="BS148" s="373"/>
      <c r="BT148" s="354" t="s">
        <v>4620</v>
      </c>
    </row>
    <row r="149" spans="1:72" s="428" customFormat="1" x14ac:dyDescent="0.25">
      <c r="A149" s="345" t="s">
        <v>4990</v>
      </c>
      <c r="B149" s="373"/>
      <c r="C149" s="719">
        <v>44806</v>
      </c>
      <c r="D149" s="373"/>
      <c r="E149" s="346">
        <v>122.691</v>
      </c>
      <c r="F149" s="373"/>
      <c r="G149" s="347">
        <v>15.229100000000001</v>
      </c>
      <c r="H149" s="374"/>
      <c r="I149" s="348">
        <v>-0.30109999999999998</v>
      </c>
      <c r="J149" s="348">
        <v>0.92979999999999996</v>
      </c>
      <c r="K149" s="348">
        <v>-1.6938</v>
      </c>
      <c r="L149" s="348">
        <v>-5.7799999999999997E-2</v>
      </c>
      <c r="M149" s="348">
        <v>-1.9104000000000001</v>
      </c>
      <c r="N149" s="350">
        <v>-2.6259999999999999</v>
      </c>
      <c r="O149" s="348">
        <v>-8.9928000000000008</v>
      </c>
      <c r="P149" s="348">
        <v>11.595499999999999</v>
      </c>
      <c r="Q149" s="348" t="s">
        <v>430</v>
      </c>
      <c r="R149" s="348" t="s">
        <v>430</v>
      </c>
      <c r="S149" s="348">
        <v>-1.0891999999999999</v>
      </c>
      <c r="T149" s="348">
        <v>12.7005</v>
      </c>
      <c r="U149" s="348">
        <v>-2.2158000000000002</v>
      </c>
      <c r="V149" s="348">
        <v>1.5829</v>
      </c>
      <c r="W149" s="348">
        <v>-1.0891999999999999</v>
      </c>
      <c r="X149" s="348">
        <v>11.477600000000001</v>
      </c>
      <c r="Y149" s="374"/>
      <c r="Z149" s="346">
        <v>155</v>
      </c>
      <c r="AA149" s="346">
        <v>69</v>
      </c>
      <c r="AB149" s="346">
        <v>230</v>
      </c>
      <c r="AC149" s="346">
        <v>196</v>
      </c>
      <c r="AD149" s="346">
        <v>148</v>
      </c>
      <c r="AE149" s="346">
        <v>146</v>
      </c>
      <c r="AF149" s="346">
        <v>126</v>
      </c>
      <c r="AG149" s="346">
        <v>57</v>
      </c>
      <c r="AH149" s="346" t="s">
        <v>430</v>
      </c>
      <c r="AI149" s="346" t="s">
        <v>430</v>
      </c>
      <c r="AJ149" s="346">
        <v>246</v>
      </c>
      <c r="AK149" s="346">
        <v>148</v>
      </c>
      <c r="AL149" s="346">
        <v>137</v>
      </c>
      <c r="AM149" s="346">
        <v>148</v>
      </c>
      <c r="AN149" s="346">
        <v>246</v>
      </c>
      <c r="AO149" s="373"/>
      <c r="AP149" s="348" t="s">
        <v>430</v>
      </c>
      <c r="AQ149" s="348" t="s">
        <v>430</v>
      </c>
      <c r="AR149" s="348" t="s">
        <v>430</v>
      </c>
      <c r="AS149" s="348">
        <v>0.33</v>
      </c>
      <c r="AT149" s="348">
        <v>-2.5</v>
      </c>
      <c r="AU149" s="351"/>
      <c r="AV149" s="346" t="s">
        <v>430</v>
      </c>
      <c r="AW149" s="346" t="s">
        <v>430</v>
      </c>
      <c r="AX149" s="346" t="s">
        <v>430</v>
      </c>
      <c r="AY149" s="346">
        <v>98</v>
      </c>
      <c r="AZ149" s="346">
        <v>157</v>
      </c>
      <c r="BA149" s="374"/>
      <c r="BB149" s="348">
        <v>20.083747689282198</v>
      </c>
      <c r="BC149" s="348">
        <v>0.99843736200853594</v>
      </c>
      <c r="BD149" s="348">
        <v>3.1205268177052901E-2</v>
      </c>
      <c r="BE149" s="375">
        <v>-0.13401042417464101</v>
      </c>
      <c r="BF149" s="374"/>
      <c r="BG149" s="372">
        <v>0.31080000000000002</v>
      </c>
      <c r="BH149" s="373"/>
      <c r="BI149" s="348">
        <v>54.894799999999996</v>
      </c>
      <c r="BJ149" s="348">
        <v>45.007599999999996</v>
      </c>
      <c r="BK149" s="348" t="s">
        <v>430</v>
      </c>
      <c r="BL149" s="348">
        <v>9.7600000000000006E-2</v>
      </c>
      <c r="BM149" s="373"/>
      <c r="BN149" s="372" t="s">
        <v>4678</v>
      </c>
      <c r="BO149" s="372" t="s">
        <v>4478</v>
      </c>
      <c r="BP149" s="372" t="s">
        <v>4698</v>
      </c>
      <c r="BQ149" s="372" t="s">
        <v>4480</v>
      </c>
      <c r="BR149" s="372" t="s">
        <v>4679</v>
      </c>
      <c r="BS149" s="373"/>
      <c r="BT149" s="354" t="s">
        <v>554</v>
      </c>
    </row>
    <row r="150" spans="1:72" s="428" customFormat="1" x14ac:dyDescent="0.25">
      <c r="A150" s="345" t="s">
        <v>4991</v>
      </c>
      <c r="B150" s="373"/>
      <c r="C150" s="719">
        <v>45931</v>
      </c>
      <c r="D150" s="373"/>
      <c r="E150" s="889">
        <v>121.02</v>
      </c>
      <c r="F150" s="373"/>
      <c r="G150" s="347">
        <v>10.5122</v>
      </c>
      <c r="H150" s="374"/>
      <c r="I150" s="348">
        <v>-0.34789999999999999</v>
      </c>
      <c r="J150" s="348">
        <v>0.56059999999999999</v>
      </c>
      <c r="K150" s="348">
        <v>0.1133</v>
      </c>
      <c r="L150" s="348">
        <v>3.6573000000000002</v>
      </c>
      <c r="M150" s="348">
        <v>4.2525000000000004</v>
      </c>
      <c r="N150" s="350" t="s">
        <v>430</v>
      </c>
      <c r="O150" s="348" t="s">
        <v>430</v>
      </c>
      <c r="P150" s="348" t="s">
        <v>430</v>
      </c>
      <c r="Q150" s="348" t="s">
        <v>430</v>
      </c>
      <c r="R150" s="348" t="s">
        <v>430</v>
      </c>
      <c r="S150" s="348">
        <v>0.34939999999999999</v>
      </c>
      <c r="T150" s="348">
        <v>18.936499999999999</v>
      </c>
      <c r="U150" s="348">
        <v>3.4380000000000002</v>
      </c>
      <c r="V150" s="348" t="s">
        <v>430</v>
      </c>
      <c r="W150" s="348">
        <v>0.34939999999999999</v>
      </c>
      <c r="X150" s="348">
        <v>5.1219999999999999</v>
      </c>
      <c r="Y150" s="374"/>
      <c r="Z150" s="346">
        <v>176</v>
      </c>
      <c r="AA150" s="346">
        <v>146</v>
      </c>
      <c r="AB150" s="346">
        <v>188</v>
      </c>
      <c r="AC150" s="346">
        <v>85</v>
      </c>
      <c r="AD150" s="346">
        <v>77</v>
      </c>
      <c r="AE150" s="346" t="s">
        <v>430</v>
      </c>
      <c r="AF150" s="346" t="s">
        <v>430</v>
      </c>
      <c r="AG150" s="346" t="s">
        <v>430</v>
      </c>
      <c r="AH150" s="346" t="s">
        <v>430</v>
      </c>
      <c r="AI150" s="346" t="s">
        <v>430</v>
      </c>
      <c r="AJ150" s="346">
        <v>187</v>
      </c>
      <c r="AK150" s="346">
        <v>49</v>
      </c>
      <c r="AL150" s="346">
        <v>60</v>
      </c>
      <c r="AM150" s="346" t="s">
        <v>430</v>
      </c>
      <c r="AN150" s="346">
        <v>187</v>
      </c>
      <c r="AO150" s="373"/>
      <c r="AP150" s="348" t="s">
        <v>430</v>
      </c>
      <c r="AQ150" s="348" t="s">
        <v>430</v>
      </c>
      <c r="AR150" s="348" t="s">
        <v>430</v>
      </c>
      <c r="AS150" s="348" t="s">
        <v>430</v>
      </c>
      <c r="AT150" s="348" t="s">
        <v>430</v>
      </c>
      <c r="AU150" s="351"/>
      <c r="AV150" s="346" t="s">
        <v>430</v>
      </c>
      <c r="AW150" s="346" t="s">
        <v>430</v>
      </c>
      <c r="AX150" s="346" t="s">
        <v>430</v>
      </c>
      <c r="AY150" s="346" t="s">
        <v>430</v>
      </c>
      <c r="AZ150" s="346" t="s">
        <v>430</v>
      </c>
      <c r="BA150" s="374"/>
      <c r="BB150" s="348">
        <v>13.8022445255158</v>
      </c>
      <c r="BC150" s="348">
        <v>0.99241167001658603</v>
      </c>
      <c r="BD150" s="348">
        <v>-2.2309880635928E-3</v>
      </c>
      <c r="BE150" s="375">
        <v>-0.10045804123591499</v>
      </c>
      <c r="BF150" s="374"/>
      <c r="BG150" s="372">
        <v>0.1177</v>
      </c>
      <c r="BH150" s="373"/>
      <c r="BI150" s="348">
        <v>92.227800000000002</v>
      </c>
      <c r="BJ150" s="348">
        <v>7.6318999999999999</v>
      </c>
      <c r="BK150" s="348" t="s">
        <v>430</v>
      </c>
      <c r="BL150" s="348">
        <v>0.14030000000000001</v>
      </c>
      <c r="BM150" s="373"/>
      <c r="BN150" s="372" t="s">
        <v>4992</v>
      </c>
      <c r="BO150" s="372" t="s">
        <v>4993</v>
      </c>
      <c r="BP150" s="372" t="s">
        <v>840</v>
      </c>
      <c r="BQ150" s="372" t="s">
        <v>3803</v>
      </c>
      <c r="BR150" s="372" t="s">
        <v>4994</v>
      </c>
      <c r="BS150" s="373"/>
      <c r="BT150" s="354" t="s">
        <v>4620</v>
      </c>
    </row>
    <row r="151" spans="1:72" s="428" customFormat="1" x14ac:dyDescent="0.25">
      <c r="A151" s="345" t="s">
        <v>4995</v>
      </c>
      <c r="B151" s="373"/>
      <c r="C151" s="719">
        <v>45701</v>
      </c>
      <c r="D151" s="373"/>
      <c r="E151" s="346">
        <v>124.624</v>
      </c>
      <c r="F151" s="373"/>
      <c r="G151" s="347">
        <v>11.4955</v>
      </c>
      <c r="H151" s="374"/>
      <c r="I151" s="348">
        <v>-0.46929999999999999</v>
      </c>
      <c r="J151" s="348">
        <v>0.41139999999999999</v>
      </c>
      <c r="K151" s="348">
        <v>-0.94530000000000003</v>
      </c>
      <c r="L151" s="348">
        <v>3.839</v>
      </c>
      <c r="M151" s="348">
        <v>7.1542000000000003</v>
      </c>
      <c r="N151" s="350">
        <v>-0.49680000000000002</v>
      </c>
      <c r="O151" s="348" t="s">
        <v>430</v>
      </c>
      <c r="P151" s="348" t="s">
        <v>430</v>
      </c>
      <c r="Q151" s="348" t="s">
        <v>430</v>
      </c>
      <c r="R151" s="348" t="s">
        <v>430</v>
      </c>
      <c r="S151" s="348">
        <v>-0.15029999999999999</v>
      </c>
      <c r="T151" s="348">
        <v>18.0915</v>
      </c>
      <c r="U151" s="348">
        <v>6.0852000000000004</v>
      </c>
      <c r="V151" s="348">
        <v>7.9065000000000003</v>
      </c>
      <c r="W151" s="348">
        <v>-0.15029999999999999</v>
      </c>
      <c r="X151" s="348">
        <v>10.318899999999999</v>
      </c>
      <c r="Y151" s="374"/>
      <c r="Z151" s="346">
        <v>203</v>
      </c>
      <c r="AA151" s="346">
        <v>194</v>
      </c>
      <c r="AB151" s="346">
        <v>218</v>
      </c>
      <c r="AC151" s="346">
        <v>77</v>
      </c>
      <c r="AD151" s="346">
        <v>31</v>
      </c>
      <c r="AE151" s="346">
        <v>108</v>
      </c>
      <c r="AF151" s="346" t="s">
        <v>430</v>
      </c>
      <c r="AG151" s="346" t="s">
        <v>430</v>
      </c>
      <c r="AH151" s="346" t="s">
        <v>430</v>
      </c>
      <c r="AI151" s="346" t="s">
        <v>430</v>
      </c>
      <c r="AJ151" s="346">
        <v>217</v>
      </c>
      <c r="AK151" s="346">
        <v>74</v>
      </c>
      <c r="AL151" s="346">
        <v>31</v>
      </c>
      <c r="AM151" s="346">
        <v>50</v>
      </c>
      <c r="AN151" s="346">
        <v>217</v>
      </c>
      <c r="AO151" s="373"/>
      <c r="AP151" s="348" t="s">
        <v>430</v>
      </c>
      <c r="AQ151" s="348" t="s">
        <v>430</v>
      </c>
      <c r="AR151" s="348" t="s">
        <v>430</v>
      </c>
      <c r="AS151" s="348" t="s">
        <v>430</v>
      </c>
      <c r="AT151" s="348">
        <v>9.52</v>
      </c>
      <c r="AU151" s="351"/>
      <c r="AV151" s="346" t="s">
        <v>430</v>
      </c>
      <c r="AW151" s="346" t="s">
        <v>430</v>
      </c>
      <c r="AX151" s="346" t="s">
        <v>430</v>
      </c>
      <c r="AY151" s="346" t="s">
        <v>430</v>
      </c>
      <c r="AZ151" s="346">
        <v>50</v>
      </c>
      <c r="BA151" s="374"/>
      <c r="BB151" s="348">
        <v>18.300874791879401</v>
      </c>
      <c r="BC151" s="348">
        <v>1.02746349158447</v>
      </c>
      <c r="BD151" s="348">
        <v>2.7219877968406199E-2</v>
      </c>
      <c r="BE151" s="375">
        <v>-0.26500748059010598</v>
      </c>
      <c r="BF151" s="374"/>
      <c r="BG151" s="372">
        <v>0.1</v>
      </c>
      <c r="BH151" s="373"/>
      <c r="BI151" s="348">
        <v>4.8857299999999997</v>
      </c>
      <c r="BJ151" s="348">
        <v>67.868700000000004</v>
      </c>
      <c r="BK151" s="348">
        <v>27.881</v>
      </c>
      <c r="BL151" s="348">
        <v>-0.63543000000000005</v>
      </c>
      <c r="BM151" s="373"/>
      <c r="BN151" s="372" t="s">
        <v>4996</v>
      </c>
      <c r="BO151" s="372" t="s">
        <v>4997</v>
      </c>
      <c r="BP151" s="372" t="s">
        <v>4998</v>
      </c>
      <c r="BQ151" s="372" t="s">
        <v>4999</v>
      </c>
      <c r="BR151" s="372" t="s">
        <v>5000</v>
      </c>
      <c r="BS151" s="373"/>
      <c r="BT151" s="354" t="s">
        <v>554</v>
      </c>
    </row>
    <row r="152" spans="1:72" s="428" customFormat="1" ht="11" x14ac:dyDescent="0.3">
      <c r="A152" s="841" t="s">
        <v>5001</v>
      </c>
      <c r="B152" s="842"/>
      <c r="C152" s="843">
        <v>45450</v>
      </c>
      <c r="D152" s="842"/>
      <c r="E152" s="844">
        <v>115</v>
      </c>
      <c r="F152" s="842"/>
      <c r="G152" s="845">
        <v>10.6837</v>
      </c>
      <c r="H152" s="847"/>
      <c r="I152" s="846">
        <v>-1.4E-2</v>
      </c>
      <c r="J152" s="846">
        <v>0.44280000000000003</v>
      </c>
      <c r="K152" s="846">
        <v>1.5831</v>
      </c>
      <c r="L152" s="846">
        <v>2.0956999999999999</v>
      </c>
      <c r="M152" s="846">
        <v>-4.2267000000000001</v>
      </c>
      <c r="N152" s="848">
        <v>-0.96040000000000003</v>
      </c>
      <c r="O152" s="846">
        <v>0.53400000000000003</v>
      </c>
      <c r="P152" s="846" t="s">
        <v>430</v>
      </c>
      <c r="Q152" s="846" t="s">
        <v>430</v>
      </c>
      <c r="R152" s="846" t="s">
        <v>430</v>
      </c>
      <c r="S152" s="846">
        <v>1.7835000000000001</v>
      </c>
      <c r="T152" s="846">
        <v>9.6809999999999992</v>
      </c>
      <c r="U152" s="846">
        <v>-5.14</v>
      </c>
      <c r="V152" s="846">
        <v>0.46550000000000002</v>
      </c>
      <c r="W152" s="846">
        <v>1.7835000000000001</v>
      </c>
      <c r="X152" s="846">
        <v>3.1888000000000001</v>
      </c>
      <c r="Y152" s="847"/>
      <c r="Z152" s="844">
        <v>72</v>
      </c>
      <c r="AA152" s="844">
        <v>191</v>
      </c>
      <c r="AB152" s="844">
        <v>68</v>
      </c>
      <c r="AC152" s="844">
        <v>138</v>
      </c>
      <c r="AD152" s="844">
        <v>171</v>
      </c>
      <c r="AE152" s="844">
        <v>119</v>
      </c>
      <c r="AF152" s="844">
        <v>45</v>
      </c>
      <c r="AG152" s="844" t="s">
        <v>430</v>
      </c>
      <c r="AH152" s="844" t="s">
        <v>430</v>
      </c>
      <c r="AI152" s="844" t="s">
        <v>430</v>
      </c>
      <c r="AJ152" s="844">
        <v>53</v>
      </c>
      <c r="AK152" s="844">
        <v>180</v>
      </c>
      <c r="AL152" s="844">
        <v>173</v>
      </c>
      <c r="AM152" s="844">
        <v>157</v>
      </c>
      <c r="AN152" s="844">
        <v>53</v>
      </c>
      <c r="AO152" s="842"/>
      <c r="AP152" s="846" t="s">
        <v>430</v>
      </c>
      <c r="AQ152" s="846" t="s">
        <v>430</v>
      </c>
      <c r="AR152" s="846" t="s">
        <v>430</v>
      </c>
      <c r="AS152" s="846" t="s">
        <v>430</v>
      </c>
      <c r="AT152" s="846">
        <v>-2.31</v>
      </c>
      <c r="AU152" s="849"/>
      <c r="AV152" s="844" t="s">
        <v>430</v>
      </c>
      <c r="AW152" s="844" t="s">
        <v>430</v>
      </c>
      <c r="AX152" s="844" t="s">
        <v>430</v>
      </c>
      <c r="AY152" s="844" t="s">
        <v>430</v>
      </c>
      <c r="AZ152" s="844">
        <v>152</v>
      </c>
      <c r="BA152" s="847"/>
      <c r="BB152" s="846">
        <v>12.642316257609</v>
      </c>
      <c r="BC152" s="846">
        <v>0.99979230000157304</v>
      </c>
      <c r="BD152" s="846">
        <v>-1.2569623876709001E-2</v>
      </c>
      <c r="BE152" s="852">
        <v>-9.7111679235170806E-2</v>
      </c>
      <c r="BF152" s="847"/>
      <c r="BG152" s="855">
        <v>0.1361</v>
      </c>
      <c r="BH152" s="842"/>
      <c r="BI152" s="846">
        <v>97.207700000000003</v>
      </c>
      <c r="BJ152" s="846">
        <v>2.9253399999999998</v>
      </c>
      <c r="BK152" s="846" t="s">
        <v>430</v>
      </c>
      <c r="BL152" s="846">
        <v>-0.13303999999999999</v>
      </c>
      <c r="BM152" s="842"/>
      <c r="BN152" s="855" t="s">
        <v>5002</v>
      </c>
      <c r="BO152" s="855" t="s">
        <v>5003</v>
      </c>
      <c r="BP152" s="855" t="s">
        <v>5004</v>
      </c>
      <c r="BQ152" s="855" t="s">
        <v>5005</v>
      </c>
      <c r="BR152" s="855" t="s">
        <v>5006</v>
      </c>
      <c r="BS152" s="842"/>
      <c r="BT152" s="856" t="s">
        <v>554</v>
      </c>
    </row>
    <row r="153" spans="1:72" s="428" customFormat="1" x14ac:dyDescent="0.25">
      <c r="A153" s="345" t="s">
        <v>5007</v>
      </c>
      <c r="B153" s="373"/>
      <c r="C153" s="719">
        <v>45121</v>
      </c>
      <c r="D153" s="373"/>
      <c r="E153" s="346">
        <v>125.187</v>
      </c>
      <c r="F153" s="373"/>
      <c r="G153" s="347">
        <v>9.8864000000000001</v>
      </c>
      <c r="H153" s="374"/>
      <c r="I153" s="348">
        <v>0.66080000000000005</v>
      </c>
      <c r="J153" s="348">
        <v>4.6257000000000001</v>
      </c>
      <c r="K153" s="348">
        <v>0.53390000000000004</v>
      </c>
      <c r="L153" s="348">
        <v>-9.3630999999999993</v>
      </c>
      <c r="M153" s="348">
        <v>-26.3643</v>
      </c>
      <c r="N153" s="350">
        <v>-22.83</v>
      </c>
      <c r="O153" s="348">
        <v>-13.4087</v>
      </c>
      <c r="P153" s="348">
        <v>-0.37909999999999999</v>
      </c>
      <c r="Q153" s="348" t="s">
        <v>430</v>
      </c>
      <c r="R153" s="348" t="s">
        <v>430</v>
      </c>
      <c r="S153" s="348">
        <v>9.2420000000000009</v>
      </c>
      <c r="T153" s="348">
        <v>-0.80869999999999997</v>
      </c>
      <c r="U153" s="348">
        <v>-23.7178</v>
      </c>
      <c r="V153" s="348">
        <v>-13.6823</v>
      </c>
      <c r="W153" s="348">
        <v>9.2420000000000009</v>
      </c>
      <c r="X153" s="348">
        <v>-0.37909999999999999</v>
      </c>
      <c r="Y153" s="374"/>
      <c r="Z153" s="346">
        <v>4</v>
      </c>
      <c r="AA153" s="346">
        <v>5</v>
      </c>
      <c r="AB153" s="346">
        <v>154</v>
      </c>
      <c r="AC153" s="346">
        <v>243</v>
      </c>
      <c r="AD153" s="346">
        <v>239</v>
      </c>
      <c r="AE153" s="346">
        <v>217</v>
      </c>
      <c r="AF153" s="346">
        <v>133</v>
      </c>
      <c r="AG153" s="346">
        <v>99</v>
      </c>
      <c r="AH153" s="346" t="s">
        <v>430</v>
      </c>
      <c r="AI153" s="346" t="s">
        <v>430</v>
      </c>
      <c r="AJ153" s="346">
        <v>4</v>
      </c>
      <c r="AK153" s="346">
        <v>242</v>
      </c>
      <c r="AL153" s="346">
        <v>238</v>
      </c>
      <c r="AM153" s="346">
        <v>226</v>
      </c>
      <c r="AN153" s="346">
        <v>4</v>
      </c>
      <c r="AO153" s="373"/>
      <c r="AP153" s="348" t="s">
        <v>430</v>
      </c>
      <c r="AQ153" s="348" t="s">
        <v>430</v>
      </c>
      <c r="AR153" s="348" t="s">
        <v>430</v>
      </c>
      <c r="AS153" s="348">
        <v>-13.07</v>
      </c>
      <c r="AT153" s="348">
        <v>-25.33</v>
      </c>
      <c r="AU153" s="351"/>
      <c r="AV153" s="346" t="s">
        <v>430</v>
      </c>
      <c r="AW153" s="346" t="s">
        <v>430</v>
      </c>
      <c r="AX153" s="346" t="s">
        <v>430</v>
      </c>
      <c r="AY153" s="346">
        <v>101</v>
      </c>
      <c r="AZ153" s="346">
        <v>222</v>
      </c>
      <c r="BA153" s="374"/>
      <c r="BB153" s="348">
        <v>25.779573886865901</v>
      </c>
      <c r="BC153" s="348">
        <v>0.99782286700583001</v>
      </c>
      <c r="BD153" s="348">
        <v>-8.2521215091206097E-3</v>
      </c>
      <c r="BE153" s="375">
        <v>-1.5871891152030601E-4</v>
      </c>
      <c r="BF153" s="374"/>
      <c r="BG153" s="372">
        <v>0.1321</v>
      </c>
      <c r="BH153" s="373"/>
      <c r="BI153" s="348">
        <v>82.959299999999999</v>
      </c>
      <c r="BJ153" s="348">
        <v>17.2226</v>
      </c>
      <c r="BK153" s="348" t="s">
        <v>430</v>
      </c>
      <c r="BL153" s="348">
        <v>-0.18190000000000001</v>
      </c>
      <c r="BM153" s="373"/>
      <c r="BN153" s="372" t="s">
        <v>5008</v>
      </c>
      <c r="BO153" s="372" t="s">
        <v>5009</v>
      </c>
      <c r="BP153" s="372" t="s">
        <v>430</v>
      </c>
      <c r="BQ153" s="372" t="s">
        <v>430</v>
      </c>
      <c r="BR153" s="372" t="s">
        <v>430</v>
      </c>
      <c r="BS153" s="373"/>
      <c r="BT153" s="354" t="s">
        <v>4773</v>
      </c>
    </row>
    <row r="154" spans="1:72" s="428" customFormat="1" x14ac:dyDescent="0.25">
      <c r="A154" s="345" t="s">
        <v>5010</v>
      </c>
      <c r="B154" s="373"/>
      <c r="C154" s="719">
        <v>45615</v>
      </c>
      <c r="D154" s="373"/>
      <c r="E154" s="346">
        <v>114.14</v>
      </c>
      <c r="F154" s="373"/>
      <c r="G154" s="347">
        <v>14.4465</v>
      </c>
      <c r="H154" s="374"/>
      <c r="I154" s="348">
        <v>-1.5343</v>
      </c>
      <c r="J154" s="348">
        <v>-4.8399999999999999E-2</v>
      </c>
      <c r="K154" s="348">
        <v>-0.24579999999999999</v>
      </c>
      <c r="L154" s="348">
        <v>6.1414999999999997</v>
      </c>
      <c r="M154" s="348">
        <v>4.5166000000000004</v>
      </c>
      <c r="N154" s="350">
        <v>17.1769</v>
      </c>
      <c r="O154" s="348" t="s">
        <v>430</v>
      </c>
      <c r="P154" s="348" t="s">
        <v>430</v>
      </c>
      <c r="Q154" s="348" t="s">
        <v>430</v>
      </c>
      <c r="R154" s="348" t="s">
        <v>430</v>
      </c>
      <c r="S154" s="348">
        <v>0.5625</v>
      </c>
      <c r="T154" s="348">
        <v>22.953099999999999</v>
      </c>
      <c r="U154" s="348">
        <v>6.9248000000000003</v>
      </c>
      <c r="V154" s="348">
        <v>22.975100000000001</v>
      </c>
      <c r="W154" s="348">
        <v>0.5625</v>
      </c>
      <c r="X154" s="348">
        <v>24.895099999999999</v>
      </c>
      <c r="Y154" s="374"/>
      <c r="Z154" s="346">
        <v>228</v>
      </c>
      <c r="AA154" s="346">
        <v>226</v>
      </c>
      <c r="AB154" s="346">
        <v>208</v>
      </c>
      <c r="AC154" s="346">
        <v>42</v>
      </c>
      <c r="AD154" s="346">
        <v>66</v>
      </c>
      <c r="AE154" s="346">
        <v>4</v>
      </c>
      <c r="AF154" s="346" t="s">
        <v>430</v>
      </c>
      <c r="AG154" s="346" t="s">
        <v>430</v>
      </c>
      <c r="AH154" s="346" t="s">
        <v>430</v>
      </c>
      <c r="AI154" s="346" t="s">
        <v>430</v>
      </c>
      <c r="AJ154" s="346">
        <v>170</v>
      </c>
      <c r="AK154" s="346">
        <v>27</v>
      </c>
      <c r="AL154" s="346">
        <v>28</v>
      </c>
      <c r="AM154" s="346">
        <v>4</v>
      </c>
      <c r="AN154" s="346">
        <v>170</v>
      </c>
      <c r="AO154" s="373"/>
      <c r="AP154" s="348" t="s">
        <v>430</v>
      </c>
      <c r="AQ154" s="348" t="s">
        <v>430</v>
      </c>
      <c r="AR154" s="348" t="s">
        <v>430</v>
      </c>
      <c r="AS154" s="348" t="s">
        <v>430</v>
      </c>
      <c r="AT154" s="348">
        <v>20.27</v>
      </c>
      <c r="AU154" s="351"/>
      <c r="AV154" s="346" t="s">
        <v>430</v>
      </c>
      <c r="AW154" s="346" t="s">
        <v>430</v>
      </c>
      <c r="AX154" s="346" t="s">
        <v>430</v>
      </c>
      <c r="AY154" s="346" t="s">
        <v>430</v>
      </c>
      <c r="AZ154" s="346">
        <v>17</v>
      </c>
      <c r="BA154" s="374"/>
      <c r="BB154" s="348">
        <v>23.3035761115977</v>
      </c>
      <c r="BC154" s="348">
        <v>0.99114918701366295</v>
      </c>
      <c r="BD154" s="348">
        <v>5.1872145118125698E-2</v>
      </c>
      <c r="BE154" s="375">
        <v>-9.6142066596494005E-2</v>
      </c>
      <c r="BF154" s="374"/>
      <c r="BG154" s="372">
        <v>0.1988</v>
      </c>
      <c r="BH154" s="373"/>
      <c r="BI154" s="348">
        <v>1.7696499999999999</v>
      </c>
      <c r="BJ154" s="348">
        <v>82.642200000000003</v>
      </c>
      <c r="BK154" s="348">
        <v>15.4778</v>
      </c>
      <c r="BL154" s="348">
        <v>0.11035</v>
      </c>
      <c r="BM154" s="373"/>
      <c r="BN154" s="372" t="s">
        <v>5011</v>
      </c>
      <c r="BO154" s="372" t="s">
        <v>5012</v>
      </c>
      <c r="BP154" s="372" t="s">
        <v>5013</v>
      </c>
      <c r="BQ154" s="372" t="s">
        <v>5014</v>
      </c>
      <c r="BR154" s="372" t="s">
        <v>5015</v>
      </c>
      <c r="BS154" s="373"/>
      <c r="BT154" s="354" t="s">
        <v>547</v>
      </c>
    </row>
    <row r="155" spans="1:72" s="428" customFormat="1" x14ac:dyDescent="0.25">
      <c r="A155" s="345" t="s">
        <v>5016</v>
      </c>
      <c r="B155" s="373"/>
      <c r="C155" s="719">
        <v>40441</v>
      </c>
      <c r="D155" s="373"/>
      <c r="E155" s="346">
        <v>109.36</v>
      </c>
      <c r="F155" s="373"/>
      <c r="G155" s="347">
        <v>53.448399999999999</v>
      </c>
      <c r="H155" s="374"/>
      <c r="I155" s="348">
        <v>-0.35110000000000002</v>
      </c>
      <c r="J155" s="348">
        <v>0.55969999999999998</v>
      </c>
      <c r="K155" s="348">
        <v>0.12909999999999999</v>
      </c>
      <c r="L155" s="348">
        <v>4.0204000000000004</v>
      </c>
      <c r="M155" s="348">
        <v>4.8098000000000001</v>
      </c>
      <c r="N155" s="350">
        <v>4.7991000000000001</v>
      </c>
      <c r="O155" s="348">
        <v>-1.2464999999999999</v>
      </c>
      <c r="P155" s="348">
        <v>17.3766</v>
      </c>
      <c r="Q155" s="348">
        <v>12.864599999999999</v>
      </c>
      <c r="R155" s="348">
        <v>12.502700000000001</v>
      </c>
      <c r="S155" s="348">
        <v>0.35389999999999999</v>
      </c>
      <c r="T155" s="348">
        <v>19.321000000000002</v>
      </c>
      <c r="U155" s="348">
        <v>4.0118999999999998</v>
      </c>
      <c r="V155" s="348">
        <v>6.1840999999999999</v>
      </c>
      <c r="W155" s="348">
        <v>0.35389999999999999</v>
      </c>
      <c r="X155" s="348">
        <v>11.1691</v>
      </c>
      <c r="Y155" s="374"/>
      <c r="Z155" s="346">
        <v>179</v>
      </c>
      <c r="AA155" s="346">
        <v>149</v>
      </c>
      <c r="AB155" s="346">
        <v>185</v>
      </c>
      <c r="AC155" s="346">
        <v>73</v>
      </c>
      <c r="AD155" s="346">
        <v>48</v>
      </c>
      <c r="AE155" s="346">
        <v>32</v>
      </c>
      <c r="AF155" s="346">
        <v>84</v>
      </c>
      <c r="AG155" s="346">
        <v>33</v>
      </c>
      <c r="AH155" s="346">
        <v>14</v>
      </c>
      <c r="AI155" s="346">
        <v>2</v>
      </c>
      <c r="AJ155" s="346">
        <v>186</v>
      </c>
      <c r="AK155" s="346">
        <v>40</v>
      </c>
      <c r="AL155" s="346">
        <v>38</v>
      </c>
      <c r="AM155" s="346">
        <v>62</v>
      </c>
      <c r="AN155" s="346">
        <v>186</v>
      </c>
      <c r="AO155" s="373"/>
      <c r="AP155" s="348">
        <v>13.24</v>
      </c>
      <c r="AQ155" s="348">
        <v>15.04</v>
      </c>
      <c r="AR155" s="348">
        <v>13.11</v>
      </c>
      <c r="AS155" s="348">
        <v>9.17</v>
      </c>
      <c r="AT155" s="348">
        <v>9.89</v>
      </c>
      <c r="AU155" s="351"/>
      <c r="AV155" s="346">
        <v>3</v>
      </c>
      <c r="AW155" s="346">
        <v>5</v>
      </c>
      <c r="AX155" s="346">
        <v>13</v>
      </c>
      <c r="AY155" s="346">
        <v>28</v>
      </c>
      <c r="AZ155" s="346">
        <v>48</v>
      </c>
      <c r="BA155" s="374"/>
      <c r="BB155" s="348">
        <v>18.194117842729899</v>
      </c>
      <c r="BC155" s="348">
        <v>0.99553806884993901</v>
      </c>
      <c r="BD155" s="348">
        <v>5.5973915463720797E-2</v>
      </c>
      <c r="BE155" s="375">
        <v>-7.2354767514329205E-2</v>
      </c>
      <c r="BF155" s="374"/>
      <c r="BG155" s="372">
        <v>0.42670000000000002</v>
      </c>
      <c r="BH155" s="373"/>
      <c r="BI155" s="348">
        <v>92.058499999999995</v>
      </c>
      <c r="BJ155" s="348">
        <v>7.5689399999999996</v>
      </c>
      <c r="BK155" s="348" t="s">
        <v>430</v>
      </c>
      <c r="BL155" s="348">
        <v>0.37256</v>
      </c>
      <c r="BM155" s="373"/>
      <c r="BN155" s="372" t="s">
        <v>5017</v>
      </c>
      <c r="BO155" s="372" t="s">
        <v>4473</v>
      </c>
      <c r="BP155" s="372" t="s">
        <v>5018</v>
      </c>
      <c r="BQ155" s="372" t="s">
        <v>5019</v>
      </c>
      <c r="BR155" s="372" t="s">
        <v>4493</v>
      </c>
      <c r="BS155" s="373"/>
      <c r="BT155" s="354" t="s">
        <v>554</v>
      </c>
    </row>
    <row r="156" spans="1:72" s="428" customFormat="1" x14ac:dyDescent="0.25">
      <c r="A156" s="345" t="s">
        <v>5020</v>
      </c>
      <c r="B156" s="373"/>
      <c r="C156" s="719">
        <v>45554</v>
      </c>
      <c r="D156" s="373"/>
      <c r="E156" s="346">
        <v>107.081</v>
      </c>
      <c r="F156" s="373"/>
      <c r="G156" s="347">
        <v>10.3606</v>
      </c>
      <c r="H156" s="374"/>
      <c r="I156" s="348">
        <v>-0.40849999999999997</v>
      </c>
      <c r="J156" s="348">
        <v>0.8851</v>
      </c>
      <c r="K156" s="348">
        <v>1.6692</v>
      </c>
      <c r="L156" s="348">
        <v>5.6632999999999996</v>
      </c>
      <c r="M156" s="348">
        <v>4.6303000000000001</v>
      </c>
      <c r="N156" s="350">
        <v>4.3026999999999997</v>
      </c>
      <c r="O156" s="348" t="s">
        <v>430</v>
      </c>
      <c r="P156" s="348" t="s">
        <v>430</v>
      </c>
      <c r="Q156" s="348" t="s">
        <v>430</v>
      </c>
      <c r="R156" s="348" t="s">
        <v>430</v>
      </c>
      <c r="S156" s="348">
        <v>1.2361</v>
      </c>
      <c r="T156" s="348">
        <v>18.404199999999999</v>
      </c>
      <c r="U156" s="348">
        <v>3.1726999999999999</v>
      </c>
      <c r="V156" s="348">
        <v>9.0853999999999999</v>
      </c>
      <c r="W156" s="348">
        <v>1.2361</v>
      </c>
      <c r="X156" s="348">
        <v>1.9634</v>
      </c>
      <c r="Y156" s="374"/>
      <c r="Z156" s="346">
        <v>202</v>
      </c>
      <c r="AA156" s="346">
        <v>86</v>
      </c>
      <c r="AB156" s="346">
        <v>62</v>
      </c>
      <c r="AC156" s="346">
        <v>55</v>
      </c>
      <c r="AD156" s="346">
        <v>55</v>
      </c>
      <c r="AE156" s="346">
        <v>52</v>
      </c>
      <c r="AF156" s="346" t="s">
        <v>430</v>
      </c>
      <c r="AG156" s="346" t="s">
        <v>430</v>
      </c>
      <c r="AH156" s="346" t="s">
        <v>430</v>
      </c>
      <c r="AI156" s="346" t="s">
        <v>430</v>
      </c>
      <c r="AJ156" s="346">
        <v>88</v>
      </c>
      <c r="AK156" s="346">
        <v>71</v>
      </c>
      <c r="AL156" s="346">
        <v>70</v>
      </c>
      <c r="AM156" s="346">
        <v>36</v>
      </c>
      <c r="AN156" s="346">
        <v>88</v>
      </c>
      <c r="AO156" s="373"/>
      <c r="AP156" s="348" t="s">
        <v>430</v>
      </c>
      <c r="AQ156" s="348" t="s">
        <v>430</v>
      </c>
      <c r="AR156" s="348" t="s">
        <v>430</v>
      </c>
      <c r="AS156" s="348" t="s">
        <v>430</v>
      </c>
      <c r="AT156" s="348">
        <v>11.01</v>
      </c>
      <c r="AU156" s="351"/>
      <c r="AV156" s="346" t="s">
        <v>430</v>
      </c>
      <c r="AW156" s="346" t="s">
        <v>430</v>
      </c>
      <c r="AX156" s="346" t="s">
        <v>430</v>
      </c>
      <c r="AY156" s="346" t="s">
        <v>430</v>
      </c>
      <c r="AZ156" s="346">
        <v>44</v>
      </c>
      <c r="BA156" s="374"/>
      <c r="BB156" s="348">
        <v>19.5451952603152</v>
      </c>
      <c r="BC156" s="348">
        <v>0.99198827558434999</v>
      </c>
      <c r="BD156" s="348">
        <v>-8.0333998241997797E-3</v>
      </c>
      <c r="BE156" s="375">
        <v>-0.11083481410887799</v>
      </c>
      <c r="BF156" s="374"/>
      <c r="BG156" s="372">
        <v>0.32700000000000001</v>
      </c>
      <c r="BH156" s="373"/>
      <c r="BI156" s="348">
        <v>4.0801699999999999</v>
      </c>
      <c r="BJ156" s="348">
        <v>92.254800000000003</v>
      </c>
      <c r="BK156" s="348">
        <v>3.6655199999999999</v>
      </c>
      <c r="BL156" s="348">
        <v>-4.8999999999999998E-4</v>
      </c>
      <c r="BM156" s="373"/>
      <c r="BN156" s="372" t="s">
        <v>4507</v>
      </c>
      <c r="BO156" s="372" t="s">
        <v>934</v>
      </c>
      <c r="BP156" s="372" t="s">
        <v>4508</v>
      </c>
      <c r="BQ156" s="372" t="s">
        <v>4509</v>
      </c>
      <c r="BR156" s="372" t="s">
        <v>4510</v>
      </c>
      <c r="BS156" s="373"/>
      <c r="BT156" s="354" t="s">
        <v>4620</v>
      </c>
    </row>
    <row r="157" spans="1:72" s="428" customFormat="1" ht="11" x14ac:dyDescent="0.3">
      <c r="A157" s="841" t="s">
        <v>5021</v>
      </c>
      <c r="B157" s="842"/>
      <c r="C157" s="843">
        <v>45152</v>
      </c>
      <c r="D157" s="842"/>
      <c r="E157" s="844">
        <v>100.32299999999999</v>
      </c>
      <c r="F157" s="842"/>
      <c r="G157" s="845">
        <v>16.302</v>
      </c>
      <c r="H157" s="847"/>
      <c r="I157" s="846">
        <v>-1.1640999999999999</v>
      </c>
      <c r="J157" s="846">
        <v>6.1000000000000004E-3</v>
      </c>
      <c r="K157" s="846">
        <v>0.84750000000000003</v>
      </c>
      <c r="L157" s="846">
        <v>2.0596999999999999</v>
      </c>
      <c r="M157" s="846">
        <v>-0.43969999999999998</v>
      </c>
      <c r="N157" s="848">
        <v>4.9305000000000003</v>
      </c>
      <c r="O157" s="846">
        <v>11.9262</v>
      </c>
      <c r="P157" s="846" t="s">
        <v>430</v>
      </c>
      <c r="Q157" s="846" t="s">
        <v>430</v>
      </c>
      <c r="R157" s="846" t="s">
        <v>430</v>
      </c>
      <c r="S157" s="846">
        <v>0.32619999999999999</v>
      </c>
      <c r="T157" s="846">
        <v>17.712499999999999</v>
      </c>
      <c r="U157" s="846">
        <v>-0.93579999999999997</v>
      </c>
      <c r="V157" s="846">
        <v>7.6040000000000001</v>
      </c>
      <c r="W157" s="846">
        <v>0.32619999999999999</v>
      </c>
      <c r="X157" s="846">
        <v>18.196200000000001</v>
      </c>
      <c r="Y157" s="847"/>
      <c r="Z157" s="844">
        <v>227</v>
      </c>
      <c r="AA157" s="844">
        <v>223</v>
      </c>
      <c r="AB157" s="844">
        <v>96</v>
      </c>
      <c r="AC157" s="844">
        <v>139</v>
      </c>
      <c r="AD157" s="844">
        <v>118</v>
      </c>
      <c r="AE157" s="844">
        <v>31</v>
      </c>
      <c r="AF157" s="844">
        <v>5</v>
      </c>
      <c r="AG157" s="844" t="s">
        <v>430</v>
      </c>
      <c r="AH157" s="844" t="s">
        <v>430</v>
      </c>
      <c r="AI157" s="844" t="s">
        <v>430</v>
      </c>
      <c r="AJ157" s="844">
        <v>195</v>
      </c>
      <c r="AK157" s="844">
        <v>76</v>
      </c>
      <c r="AL157" s="844">
        <v>113</v>
      </c>
      <c r="AM157" s="844">
        <v>56</v>
      </c>
      <c r="AN157" s="844">
        <v>195</v>
      </c>
      <c r="AO157" s="842"/>
      <c r="AP157" s="846" t="s">
        <v>430</v>
      </c>
      <c r="AQ157" s="846" t="s">
        <v>430</v>
      </c>
      <c r="AR157" s="846" t="s">
        <v>430</v>
      </c>
      <c r="AS157" s="846">
        <v>13.38</v>
      </c>
      <c r="AT157" s="846">
        <v>4.72</v>
      </c>
      <c r="AU157" s="849"/>
      <c r="AV157" s="844" t="s">
        <v>430</v>
      </c>
      <c r="AW157" s="844" t="s">
        <v>430</v>
      </c>
      <c r="AX157" s="844" t="s">
        <v>430</v>
      </c>
      <c r="AY157" s="844">
        <v>5</v>
      </c>
      <c r="AZ157" s="844">
        <v>85</v>
      </c>
      <c r="BA157" s="847"/>
      <c r="BB157" s="846">
        <v>15.5604896274615</v>
      </c>
      <c r="BC157" s="846">
        <v>1.0010121705480399</v>
      </c>
      <c r="BD157" s="846">
        <v>6.8261886138982306E-2</v>
      </c>
      <c r="BE157" s="852">
        <v>-0.127926916012224</v>
      </c>
      <c r="BF157" s="847"/>
      <c r="BG157" s="855">
        <v>0.4471</v>
      </c>
      <c r="BH157" s="842"/>
      <c r="BI157" s="846">
        <v>60.173699999999997</v>
      </c>
      <c r="BJ157" s="846">
        <v>33.833100000000002</v>
      </c>
      <c r="BK157" s="846">
        <v>5.7741800000000003</v>
      </c>
      <c r="BL157" s="846">
        <v>0.21901999999999999</v>
      </c>
      <c r="BM157" s="842"/>
      <c r="BN157" s="855" t="s">
        <v>5022</v>
      </c>
      <c r="BO157" s="855" t="s">
        <v>5023</v>
      </c>
      <c r="BP157" s="855" t="s">
        <v>5024</v>
      </c>
      <c r="BQ157" s="855" t="s">
        <v>5025</v>
      </c>
      <c r="BR157" s="855" t="s">
        <v>2969</v>
      </c>
      <c r="BS157" s="842"/>
      <c r="BT157" s="856" t="s">
        <v>554</v>
      </c>
    </row>
    <row r="158" spans="1:72" s="428" customFormat="1" x14ac:dyDescent="0.25">
      <c r="A158" s="345" t="s">
        <v>5026</v>
      </c>
      <c r="B158" s="373"/>
      <c r="C158" s="719">
        <v>46162</v>
      </c>
      <c r="D158" s="373"/>
      <c r="E158" s="346">
        <v>105.101</v>
      </c>
      <c r="F158" s="373"/>
      <c r="G158" s="347">
        <v>9.6248000000000005</v>
      </c>
      <c r="H158" s="374"/>
      <c r="I158" s="348">
        <v>-2.3942999999999999</v>
      </c>
      <c r="J158" s="348">
        <v>-1.3214999999999999</v>
      </c>
      <c r="K158" s="348">
        <v>-2.3913000000000002</v>
      </c>
      <c r="L158" s="348" t="s">
        <v>430</v>
      </c>
      <c r="M158" s="348" t="s">
        <v>430</v>
      </c>
      <c r="N158" s="350" t="s">
        <v>430</v>
      </c>
      <c r="O158" s="348" t="s">
        <v>430</v>
      </c>
      <c r="P158" s="348" t="s">
        <v>430</v>
      </c>
      <c r="Q158" s="348" t="s">
        <v>430</v>
      </c>
      <c r="R158" s="348" t="s">
        <v>430</v>
      </c>
      <c r="S158" s="348">
        <v>-0.90700000000000003</v>
      </c>
      <c r="T158" s="348" t="s">
        <v>430</v>
      </c>
      <c r="U158" s="348" t="s">
        <v>430</v>
      </c>
      <c r="V158" s="348" t="s">
        <v>430</v>
      </c>
      <c r="W158" s="348">
        <v>-0.90700000000000003</v>
      </c>
      <c r="X158" s="348">
        <v>-3.7519999999999998</v>
      </c>
      <c r="Y158" s="374"/>
      <c r="Z158" s="346">
        <v>229</v>
      </c>
      <c r="AA158" s="346">
        <v>247</v>
      </c>
      <c r="AB158" s="346">
        <v>240</v>
      </c>
      <c r="AC158" s="346" t="s">
        <v>430</v>
      </c>
      <c r="AD158" s="346" t="s">
        <v>430</v>
      </c>
      <c r="AE158" s="346" t="s">
        <v>430</v>
      </c>
      <c r="AF158" s="346" t="s">
        <v>430</v>
      </c>
      <c r="AG158" s="346" t="s">
        <v>430</v>
      </c>
      <c r="AH158" s="346" t="s">
        <v>430</v>
      </c>
      <c r="AI158" s="346" t="s">
        <v>430</v>
      </c>
      <c r="AJ158" s="346">
        <v>234</v>
      </c>
      <c r="AK158" s="346" t="s">
        <v>430</v>
      </c>
      <c r="AL158" s="346" t="s">
        <v>430</v>
      </c>
      <c r="AM158" s="346" t="s">
        <v>430</v>
      </c>
      <c r="AN158" s="346">
        <v>234</v>
      </c>
      <c r="AO158" s="373"/>
      <c r="AP158" s="348" t="s">
        <v>430</v>
      </c>
      <c r="AQ158" s="348" t="s">
        <v>430</v>
      </c>
      <c r="AR158" s="348" t="s">
        <v>430</v>
      </c>
      <c r="AS158" s="348" t="s">
        <v>430</v>
      </c>
      <c r="AT158" s="348" t="s">
        <v>430</v>
      </c>
      <c r="AU158" s="351"/>
      <c r="AV158" s="346" t="s">
        <v>430</v>
      </c>
      <c r="AW158" s="346" t="s">
        <v>430</v>
      </c>
      <c r="AX158" s="346" t="s">
        <v>430</v>
      </c>
      <c r="AY158" s="346" t="s">
        <v>430</v>
      </c>
      <c r="AZ158" s="346" t="s">
        <v>430</v>
      </c>
      <c r="BA158" s="374"/>
      <c r="BB158" s="348" t="s">
        <v>430</v>
      </c>
      <c r="BC158" s="348">
        <v>0</v>
      </c>
      <c r="BD158" s="348">
        <v>0</v>
      </c>
      <c r="BE158" s="375">
        <v>-2.8433900074205498</v>
      </c>
      <c r="BF158" s="374"/>
      <c r="BG158" s="372">
        <v>0.22459999999999999</v>
      </c>
      <c r="BH158" s="373"/>
      <c r="BI158" s="348">
        <v>16.077300000000001</v>
      </c>
      <c r="BJ158" s="348">
        <v>54.611699999999999</v>
      </c>
      <c r="BK158" s="348">
        <v>29.6174</v>
      </c>
      <c r="BL158" s="348">
        <v>-0.30640000000000001</v>
      </c>
      <c r="BM158" s="373"/>
      <c r="BN158" s="372" t="s">
        <v>5027</v>
      </c>
      <c r="BO158" s="372" t="s">
        <v>5028</v>
      </c>
      <c r="BP158" s="372" t="s">
        <v>430</v>
      </c>
      <c r="BQ158" s="372" t="s">
        <v>430</v>
      </c>
      <c r="BR158" s="372" t="s">
        <v>430</v>
      </c>
      <c r="BS158" s="373"/>
      <c r="BT158" s="354" t="s">
        <v>4620</v>
      </c>
    </row>
    <row r="159" spans="1:72" s="428" customFormat="1" x14ac:dyDescent="0.25">
      <c r="A159" s="345" t="s">
        <v>5029</v>
      </c>
      <c r="B159" s="373"/>
      <c r="C159" s="719">
        <v>45324</v>
      </c>
      <c r="D159" s="373"/>
      <c r="E159" s="346">
        <v>100.009</v>
      </c>
      <c r="F159" s="373"/>
      <c r="G159" s="347">
        <v>10.1044</v>
      </c>
      <c r="H159" s="374"/>
      <c r="I159" s="348">
        <v>-8.8999999999999999E-3</v>
      </c>
      <c r="J159" s="348">
        <v>0.82920000000000005</v>
      </c>
      <c r="K159" s="348">
        <v>-1.1108</v>
      </c>
      <c r="L159" s="348">
        <v>-4.5269000000000004</v>
      </c>
      <c r="M159" s="348">
        <v>-10.025600000000001</v>
      </c>
      <c r="N159" s="350">
        <v>-5.9960000000000004</v>
      </c>
      <c r="O159" s="348">
        <v>-5.9371</v>
      </c>
      <c r="P159" s="348" t="s">
        <v>430</v>
      </c>
      <c r="Q159" s="348" t="s">
        <v>430</v>
      </c>
      <c r="R159" s="348" t="s">
        <v>430</v>
      </c>
      <c r="S159" s="348">
        <v>1.0186999999999999</v>
      </c>
      <c r="T159" s="348">
        <v>3.5169999999999999</v>
      </c>
      <c r="U159" s="348">
        <v>-9.5923999999999996</v>
      </c>
      <c r="V159" s="348">
        <v>-3.6520000000000001</v>
      </c>
      <c r="W159" s="348">
        <v>1.0186999999999999</v>
      </c>
      <c r="X159" s="348">
        <v>0.42449999999999999</v>
      </c>
      <c r="Y159" s="374"/>
      <c r="Z159" s="346">
        <v>66</v>
      </c>
      <c r="AA159" s="346">
        <v>90</v>
      </c>
      <c r="AB159" s="346">
        <v>219</v>
      </c>
      <c r="AC159" s="346">
        <v>235</v>
      </c>
      <c r="AD159" s="346">
        <v>228</v>
      </c>
      <c r="AE159" s="346">
        <v>190</v>
      </c>
      <c r="AF159" s="346">
        <v>118</v>
      </c>
      <c r="AG159" s="346" t="s">
        <v>430</v>
      </c>
      <c r="AH159" s="346" t="s">
        <v>430</v>
      </c>
      <c r="AI159" s="346" t="s">
        <v>430</v>
      </c>
      <c r="AJ159" s="346">
        <v>107</v>
      </c>
      <c r="AK159" s="346">
        <v>237</v>
      </c>
      <c r="AL159" s="346">
        <v>225</v>
      </c>
      <c r="AM159" s="346">
        <v>211</v>
      </c>
      <c r="AN159" s="346">
        <v>107</v>
      </c>
      <c r="AO159" s="373"/>
      <c r="AP159" s="348" t="s">
        <v>430</v>
      </c>
      <c r="AQ159" s="348" t="s">
        <v>430</v>
      </c>
      <c r="AR159" s="348" t="s">
        <v>430</v>
      </c>
      <c r="AS159" s="348" t="s">
        <v>430</v>
      </c>
      <c r="AT159" s="348">
        <v>-10.32</v>
      </c>
      <c r="AU159" s="351"/>
      <c r="AV159" s="346" t="s">
        <v>430</v>
      </c>
      <c r="AW159" s="346" t="s">
        <v>430</v>
      </c>
      <c r="AX159" s="346" t="s">
        <v>430</v>
      </c>
      <c r="AY159" s="346" t="s">
        <v>430</v>
      </c>
      <c r="AZ159" s="346">
        <v>212</v>
      </c>
      <c r="BA159" s="374"/>
      <c r="BB159" s="348">
        <v>13.280661849426</v>
      </c>
      <c r="BC159" s="348">
        <v>0.997736855219576</v>
      </c>
      <c r="BD159" s="348">
        <v>-3.1335714089864998E-2</v>
      </c>
      <c r="BE159" s="375">
        <v>-7.2896812389197999E-2</v>
      </c>
      <c r="BF159" s="374"/>
      <c r="BG159" s="372">
        <v>8.5099999999999995E-2</v>
      </c>
      <c r="BH159" s="373"/>
      <c r="BI159" s="348">
        <v>99.787099999999995</v>
      </c>
      <c r="BJ159" s="348" t="s">
        <v>430</v>
      </c>
      <c r="BK159" s="348" t="s">
        <v>430</v>
      </c>
      <c r="BL159" s="348">
        <v>0.21290000000000001</v>
      </c>
      <c r="BM159" s="373"/>
      <c r="BN159" s="372" t="s">
        <v>5030</v>
      </c>
      <c r="BO159" s="372" t="s">
        <v>4632</v>
      </c>
      <c r="BP159" s="372" t="s">
        <v>4633</v>
      </c>
      <c r="BQ159" s="372" t="s">
        <v>5031</v>
      </c>
      <c r="BR159" s="372" t="s">
        <v>4635</v>
      </c>
      <c r="BS159" s="373"/>
      <c r="BT159" s="354" t="s">
        <v>554</v>
      </c>
    </row>
    <row r="160" spans="1:72" s="428" customFormat="1" x14ac:dyDescent="0.25">
      <c r="A160" s="345" t="s">
        <v>5032</v>
      </c>
      <c r="B160" s="373"/>
      <c r="C160" s="719">
        <v>45709</v>
      </c>
      <c r="D160" s="373"/>
      <c r="E160" s="346">
        <v>114.416</v>
      </c>
      <c r="F160" s="373"/>
      <c r="G160" s="347">
        <v>7.22</v>
      </c>
      <c r="H160" s="374"/>
      <c r="I160" s="348">
        <v>0.65939999999999999</v>
      </c>
      <c r="J160" s="348">
        <v>4.6239999999999997</v>
      </c>
      <c r="K160" s="348">
        <v>0.5585</v>
      </c>
      <c r="L160" s="348">
        <v>-9.3180999999999994</v>
      </c>
      <c r="M160" s="348">
        <v>-26.253499999999999</v>
      </c>
      <c r="N160" s="350">
        <v>-22.648399999999999</v>
      </c>
      <c r="O160" s="348" t="s">
        <v>430</v>
      </c>
      <c r="P160" s="348" t="s">
        <v>430</v>
      </c>
      <c r="Q160" s="348" t="s">
        <v>430</v>
      </c>
      <c r="R160" s="348" t="s">
        <v>430</v>
      </c>
      <c r="S160" s="348">
        <v>9.2367000000000008</v>
      </c>
      <c r="T160" s="348">
        <v>-0.75460000000000005</v>
      </c>
      <c r="U160" s="348">
        <v>-23.6084</v>
      </c>
      <c r="V160" s="348">
        <v>-13.513299999999999</v>
      </c>
      <c r="W160" s="348">
        <v>9.2367000000000008</v>
      </c>
      <c r="X160" s="348">
        <v>-20.7942</v>
      </c>
      <c r="Y160" s="374"/>
      <c r="Z160" s="346">
        <v>6</v>
      </c>
      <c r="AA160" s="346">
        <v>6</v>
      </c>
      <c r="AB160" s="346">
        <v>147</v>
      </c>
      <c r="AC160" s="346">
        <v>241</v>
      </c>
      <c r="AD160" s="346">
        <v>235</v>
      </c>
      <c r="AE160" s="346">
        <v>212</v>
      </c>
      <c r="AF160" s="346" t="s">
        <v>430</v>
      </c>
      <c r="AG160" s="346" t="s">
        <v>430</v>
      </c>
      <c r="AH160" s="346" t="s">
        <v>430</v>
      </c>
      <c r="AI160" s="346" t="s">
        <v>430</v>
      </c>
      <c r="AJ160" s="346">
        <v>5</v>
      </c>
      <c r="AK160" s="346">
        <v>239</v>
      </c>
      <c r="AL160" s="346">
        <v>233</v>
      </c>
      <c r="AM160" s="346">
        <v>223</v>
      </c>
      <c r="AN160" s="346">
        <v>5</v>
      </c>
      <c r="AO160" s="373"/>
      <c r="AP160" s="348" t="s">
        <v>430</v>
      </c>
      <c r="AQ160" s="348" t="s">
        <v>430</v>
      </c>
      <c r="AR160" s="348" t="s">
        <v>430</v>
      </c>
      <c r="AS160" s="348" t="s">
        <v>430</v>
      </c>
      <c r="AT160" s="348">
        <v>-25.12</v>
      </c>
      <c r="AU160" s="351"/>
      <c r="AV160" s="346" t="s">
        <v>430</v>
      </c>
      <c r="AW160" s="346" t="s">
        <v>430</v>
      </c>
      <c r="AX160" s="346" t="s">
        <v>430</v>
      </c>
      <c r="AY160" s="346" t="s">
        <v>430</v>
      </c>
      <c r="AZ160" s="346">
        <v>218</v>
      </c>
      <c r="BA160" s="374"/>
      <c r="BB160" s="348">
        <v>29.0379340100848</v>
      </c>
      <c r="BC160" s="348">
        <v>0.99809222170050305</v>
      </c>
      <c r="BD160" s="348">
        <v>-4.9070491461296203E-2</v>
      </c>
      <c r="BE160" s="375">
        <v>-7.2624960722388596E-2</v>
      </c>
      <c r="BF160" s="374"/>
      <c r="BG160" s="372">
        <v>0.1208</v>
      </c>
      <c r="BH160" s="373"/>
      <c r="BI160" s="348">
        <v>82.921199999999999</v>
      </c>
      <c r="BJ160" s="348">
        <v>17.215699999999998</v>
      </c>
      <c r="BK160" s="348" t="s">
        <v>430</v>
      </c>
      <c r="BL160" s="348">
        <v>-0.13689999999999999</v>
      </c>
      <c r="BM160" s="373"/>
      <c r="BN160" s="372" t="s">
        <v>5033</v>
      </c>
      <c r="BO160" s="372" t="s">
        <v>5034</v>
      </c>
      <c r="BP160" s="372" t="s">
        <v>430</v>
      </c>
      <c r="BQ160" s="372" t="s">
        <v>430</v>
      </c>
      <c r="BR160" s="372" t="s">
        <v>430</v>
      </c>
      <c r="BS160" s="373"/>
      <c r="BT160" s="354" t="s">
        <v>4620</v>
      </c>
    </row>
    <row r="161" spans="1:72" s="428" customFormat="1" x14ac:dyDescent="0.25">
      <c r="A161" s="345" t="s">
        <v>5035</v>
      </c>
      <c r="B161" s="373"/>
      <c r="C161" s="719">
        <v>45408</v>
      </c>
      <c r="D161" s="373"/>
      <c r="E161" s="346">
        <v>98.53</v>
      </c>
      <c r="F161" s="373"/>
      <c r="G161" s="347">
        <v>12.011200000000001</v>
      </c>
      <c r="H161" s="374"/>
      <c r="I161" s="348">
        <v>0.45329999999999998</v>
      </c>
      <c r="J161" s="348">
        <v>0.32829999999999998</v>
      </c>
      <c r="K161" s="348">
        <v>-0.2135</v>
      </c>
      <c r="L161" s="348">
        <v>1.7295</v>
      </c>
      <c r="M161" s="348">
        <v>-2.8715000000000002</v>
      </c>
      <c r="N161" s="350">
        <v>11.4201</v>
      </c>
      <c r="O161" s="348">
        <v>2.3088000000000002</v>
      </c>
      <c r="P161" s="348" t="s">
        <v>430</v>
      </c>
      <c r="Q161" s="348" t="s">
        <v>430</v>
      </c>
      <c r="R161" s="348" t="s">
        <v>430</v>
      </c>
      <c r="S161" s="348">
        <v>1.3167</v>
      </c>
      <c r="T161" s="348">
        <v>12.848000000000001</v>
      </c>
      <c r="U161" s="348">
        <v>-4.9641999999999999</v>
      </c>
      <c r="V161" s="348">
        <v>0.61319999999999997</v>
      </c>
      <c r="W161" s="348">
        <v>1.3167</v>
      </c>
      <c r="X161" s="348">
        <v>8.5972000000000008</v>
      </c>
      <c r="Y161" s="374"/>
      <c r="Z161" s="346">
        <v>12</v>
      </c>
      <c r="AA161" s="346">
        <v>208</v>
      </c>
      <c r="AB161" s="346">
        <v>205</v>
      </c>
      <c r="AC161" s="346">
        <v>150</v>
      </c>
      <c r="AD161" s="346">
        <v>158</v>
      </c>
      <c r="AE161" s="346">
        <v>17</v>
      </c>
      <c r="AF161" s="346">
        <v>30</v>
      </c>
      <c r="AG161" s="346" t="s">
        <v>430</v>
      </c>
      <c r="AH161" s="346" t="s">
        <v>430</v>
      </c>
      <c r="AI161" s="346" t="s">
        <v>430</v>
      </c>
      <c r="AJ161" s="346">
        <v>76</v>
      </c>
      <c r="AK161" s="346">
        <v>141</v>
      </c>
      <c r="AL161" s="346">
        <v>168</v>
      </c>
      <c r="AM161" s="346">
        <v>155</v>
      </c>
      <c r="AN161" s="346">
        <v>76</v>
      </c>
      <c r="AO161" s="373"/>
      <c r="AP161" s="348" t="s">
        <v>430</v>
      </c>
      <c r="AQ161" s="348" t="s">
        <v>430</v>
      </c>
      <c r="AR161" s="348" t="s">
        <v>430</v>
      </c>
      <c r="AS161" s="348" t="s">
        <v>430</v>
      </c>
      <c r="AT161" s="348">
        <v>1.0900000000000001</v>
      </c>
      <c r="AU161" s="351"/>
      <c r="AV161" s="346" t="s">
        <v>430</v>
      </c>
      <c r="AW161" s="346" t="s">
        <v>430</v>
      </c>
      <c r="AX161" s="346" t="s">
        <v>430</v>
      </c>
      <c r="AY161" s="346" t="s">
        <v>430</v>
      </c>
      <c r="AZ161" s="346">
        <v>142</v>
      </c>
      <c r="BA161" s="374"/>
      <c r="BB161" s="348">
        <v>21.3295355483218</v>
      </c>
      <c r="BC161" s="348">
        <v>0.99613973859016602</v>
      </c>
      <c r="BD161" s="348">
        <v>1.4982366067073099E-2</v>
      </c>
      <c r="BE161" s="375">
        <v>-0.100872949140038</v>
      </c>
      <c r="BF161" s="374"/>
      <c r="BG161" s="372">
        <v>0.1812</v>
      </c>
      <c r="BH161" s="373"/>
      <c r="BI161" s="348">
        <v>82.927300000000002</v>
      </c>
      <c r="BJ161" s="348">
        <v>13.040699999999999</v>
      </c>
      <c r="BK161" s="348">
        <v>3.8366500000000001</v>
      </c>
      <c r="BL161" s="348">
        <v>0.19535</v>
      </c>
      <c r="BM161" s="373"/>
      <c r="BN161" s="372" t="s">
        <v>5036</v>
      </c>
      <c r="BO161" s="372" t="s">
        <v>5037</v>
      </c>
      <c r="BP161" s="372" t="s">
        <v>5038</v>
      </c>
      <c r="BQ161" s="372" t="s">
        <v>5039</v>
      </c>
      <c r="BR161" s="372" t="s">
        <v>430</v>
      </c>
      <c r="BS161" s="373"/>
      <c r="BT161" s="354" t="s">
        <v>4620</v>
      </c>
    </row>
    <row r="162" spans="1:72" s="428" customFormat="1" x14ac:dyDescent="0.25">
      <c r="A162" s="345" t="s">
        <v>5040</v>
      </c>
      <c r="B162" s="373"/>
      <c r="C162" s="719">
        <v>45428</v>
      </c>
      <c r="D162" s="373"/>
      <c r="E162" s="346">
        <v>96.280799999999999</v>
      </c>
      <c r="F162" s="373"/>
      <c r="G162" s="347">
        <v>9.8873999999999995</v>
      </c>
      <c r="H162" s="374"/>
      <c r="I162" s="348">
        <v>-0.1928</v>
      </c>
      <c r="J162" s="348">
        <v>-7.6799999999999993E-2</v>
      </c>
      <c r="K162" s="348">
        <v>2.1520999999999999</v>
      </c>
      <c r="L162" s="348">
        <v>4.1589999999999998</v>
      </c>
      <c r="M162" s="348">
        <v>-0.97150000000000003</v>
      </c>
      <c r="N162" s="350">
        <v>-0.97940000000000005</v>
      </c>
      <c r="O162" s="348">
        <v>-4.7279999999999998</v>
      </c>
      <c r="P162" s="348" t="s">
        <v>430</v>
      </c>
      <c r="Q162" s="348" t="s">
        <v>430</v>
      </c>
      <c r="R162" s="348" t="s">
        <v>430</v>
      </c>
      <c r="S162" s="348">
        <v>1.671</v>
      </c>
      <c r="T162" s="348">
        <v>11.407299999999999</v>
      </c>
      <c r="U162" s="348">
        <v>-1.6208</v>
      </c>
      <c r="V162" s="348">
        <v>2.3359999999999999</v>
      </c>
      <c r="W162" s="348">
        <v>1.671</v>
      </c>
      <c r="X162" s="348">
        <v>-0.5212</v>
      </c>
      <c r="Y162" s="374"/>
      <c r="Z162" s="346">
        <v>137</v>
      </c>
      <c r="AA162" s="346">
        <v>231</v>
      </c>
      <c r="AB162" s="346">
        <v>40</v>
      </c>
      <c r="AC162" s="346">
        <v>70</v>
      </c>
      <c r="AD162" s="346">
        <v>127</v>
      </c>
      <c r="AE162" s="346">
        <v>120</v>
      </c>
      <c r="AF162" s="346">
        <v>115</v>
      </c>
      <c r="AG162" s="346" t="s">
        <v>430</v>
      </c>
      <c r="AH162" s="346" t="s">
        <v>430</v>
      </c>
      <c r="AI162" s="346" t="s">
        <v>430</v>
      </c>
      <c r="AJ162" s="346">
        <v>60</v>
      </c>
      <c r="AK162" s="346">
        <v>158</v>
      </c>
      <c r="AL162" s="346">
        <v>120</v>
      </c>
      <c r="AM162" s="346">
        <v>130</v>
      </c>
      <c r="AN162" s="346">
        <v>60</v>
      </c>
      <c r="AO162" s="373"/>
      <c r="AP162" s="348" t="s">
        <v>430</v>
      </c>
      <c r="AQ162" s="348" t="s">
        <v>430</v>
      </c>
      <c r="AR162" s="348" t="s">
        <v>430</v>
      </c>
      <c r="AS162" s="348" t="s">
        <v>430</v>
      </c>
      <c r="AT162" s="348">
        <v>1.34</v>
      </c>
      <c r="AU162" s="351"/>
      <c r="AV162" s="346" t="s">
        <v>430</v>
      </c>
      <c r="AW162" s="346" t="s">
        <v>430</v>
      </c>
      <c r="AX162" s="346" t="s">
        <v>430</v>
      </c>
      <c r="AY162" s="346" t="s">
        <v>430</v>
      </c>
      <c r="AZ162" s="346">
        <v>133</v>
      </c>
      <c r="BA162" s="374"/>
      <c r="BB162" s="348">
        <v>14.3452230670449</v>
      </c>
      <c r="BC162" s="348">
        <v>0.99693509533879099</v>
      </c>
      <c r="BD162" s="348">
        <v>-2.87199505834171E-2</v>
      </c>
      <c r="BE162" s="375">
        <v>-3.8314771961583102E-2</v>
      </c>
      <c r="BF162" s="374"/>
      <c r="BG162" s="372">
        <v>0.28999999999999998</v>
      </c>
      <c r="BH162" s="373"/>
      <c r="BI162" s="348">
        <v>83.724299999999999</v>
      </c>
      <c r="BJ162" s="348">
        <v>16.2258</v>
      </c>
      <c r="BK162" s="348" t="s">
        <v>430</v>
      </c>
      <c r="BL162" s="348">
        <v>4.99E-2</v>
      </c>
      <c r="BM162" s="373"/>
      <c r="BN162" s="372" t="s">
        <v>5041</v>
      </c>
      <c r="BO162" s="372" t="s">
        <v>5042</v>
      </c>
      <c r="BP162" s="372" t="s">
        <v>3778</v>
      </c>
      <c r="BQ162" s="372" t="s">
        <v>5043</v>
      </c>
      <c r="BR162" s="372" t="s">
        <v>5044</v>
      </c>
      <c r="BS162" s="373"/>
      <c r="BT162" s="354" t="s">
        <v>5045</v>
      </c>
    </row>
    <row r="163" spans="1:72" s="428" customFormat="1" x14ac:dyDescent="0.25">
      <c r="A163" s="345" t="s">
        <v>5046</v>
      </c>
      <c r="B163" s="373"/>
      <c r="C163" s="719">
        <v>45282</v>
      </c>
      <c r="D163" s="373"/>
      <c r="E163" s="346">
        <v>97.112499999999997</v>
      </c>
      <c r="F163" s="373"/>
      <c r="G163" s="347">
        <v>12.897399999999999</v>
      </c>
      <c r="H163" s="374"/>
      <c r="I163" s="348">
        <v>5.74E-2</v>
      </c>
      <c r="J163" s="348">
        <v>1.3158000000000001</v>
      </c>
      <c r="K163" s="348">
        <v>4.2374000000000001</v>
      </c>
      <c r="L163" s="348">
        <v>11.665800000000001</v>
      </c>
      <c r="M163" s="348">
        <v>11.3698</v>
      </c>
      <c r="N163" s="350">
        <v>0.1958</v>
      </c>
      <c r="O163" s="348">
        <v>0.24629999999999999</v>
      </c>
      <c r="P163" s="348" t="s">
        <v>430</v>
      </c>
      <c r="Q163" s="348" t="s">
        <v>430</v>
      </c>
      <c r="R163" s="348" t="s">
        <v>430</v>
      </c>
      <c r="S163" s="348">
        <v>2.1842999999999999</v>
      </c>
      <c r="T163" s="348">
        <v>26.546800000000001</v>
      </c>
      <c r="U163" s="348">
        <v>8.1388999999999996</v>
      </c>
      <c r="V163" s="348">
        <v>7.9226000000000001</v>
      </c>
      <c r="W163" s="348">
        <v>2.1842999999999999</v>
      </c>
      <c r="X163" s="348">
        <v>10.4193</v>
      </c>
      <c r="Y163" s="374"/>
      <c r="Z163" s="346">
        <v>42</v>
      </c>
      <c r="AA163" s="346">
        <v>27</v>
      </c>
      <c r="AB163" s="346">
        <v>24</v>
      </c>
      <c r="AC163" s="346">
        <v>19</v>
      </c>
      <c r="AD163" s="346">
        <v>24</v>
      </c>
      <c r="AE163" s="346">
        <v>103</v>
      </c>
      <c r="AF163" s="346">
        <v>53</v>
      </c>
      <c r="AG163" s="346" t="s">
        <v>430</v>
      </c>
      <c r="AH163" s="346" t="s">
        <v>430</v>
      </c>
      <c r="AI163" s="346" t="s">
        <v>430</v>
      </c>
      <c r="AJ163" s="346">
        <v>47</v>
      </c>
      <c r="AK163" s="346">
        <v>18</v>
      </c>
      <c r="AL163" s="346">
        <v>24</v>
      </c>
      <c r="AM163" s="346">
        <v>48</v>
      </c>
      <c r="AN163" s="346">
        <v>47</v>
      </c>
      <c r="AO163" s="373"/>
      <c r="AP163" s="348" t="s">
        <v>430</v>
      </c>
      <c r="AQ163" s="348" t="s">
        <v>430</v>
      </c>
      <c r="AR163" s="348" t="s">
        <v>430</v>
      </c>
      <c r="AS163" s="348" t="s">
        <v>430</v>
      </c>
      <c r="AT163" s="348">
        <v>19.47</v>
      </c>
      <c r="AU163" s="351"/>
      <c r="AV163" s="346" t="s">
        <v>430</v>
      </c>
      <c r="AW163" s="346" t="s">
        <v>430</v>
      </c>
      <c r="AX163" s="346" t="s">
        <v>430</v>
      </c>
      <c r="AY163" s="346" t="s">
        <v>430</v>
      </c>
      <c r="AZ163" s="346">
        <v>25</v>
      </c>
      <c r="BA163" s="374"/>
      <c r="BB163" s="348">
        <v>22.1095989649803</v>
      </c>
      <c r="BC163" s="348">
        <v>0.99497793602654605</v>
      </c>
      <c r="BD163" s="348">
        <v>1.9106874111642799E-2</v>
      </c>
      <c r="BE163" s="375">
        <v>-0.10162932401192901</v>
      </c>
      <c r="BF163" s="374"/>
      <c r="BG163" s="372">
        <v>0.26690000000000003</v>
      </c>
      <c r="BH163" s="373"/>
      <c r="BI163" s="348" t="s">
        <v>430</v>
      </c>
      <c r="BJ163" s="348">
        <v>5.5062499999999996</v>
      </c>
      <c r="BK163" s="348">
        <v>94.548000000000002</v>
      </c>
      <c r="BL163" s="348">
        <v>-5.425E-2</v>
      </c>
      <c r="BM163" s="373"/>
      <c r="BN163" s="372" t="s">
        <v>4973</v>
      </c>
      <c r="BO163" s="372" t="s">
        <v>4974</v>
      </c>
      <c r="BP163" s="372" t="s">
        <v>4570</v>
      </c>
      <c r="BQ163" s="372" t="s">
        <v>4521</v>
      </c>
      <c r="BR163" s="372" t="s">
        <v>4522</v>
      </c>
      <c r="BS163" s="373"/>
      <c r="BT163" s="354" t="s">
        <v>554</v>
      </c>
    </row>
    <row r="164" spans="1:72" s="428" customFormat="1" x14ac:dyDescent="0.25">
      <c r="A164" s="345" t="s">
        <v>5047</v>
      </c>
      <c r="B164" s="373"/>
      <c r="C164" s="719">
        <v>45646</v>
      </c>
      <c r="D164" s="373"/>
      <c r="E164" s="346">
        <v>94.069199999999995</v>
      </c>
      <c r="F164" s="373"/>
      <c r="G164" s="347">
        <v>10.3935</v>
      </c>
      <c r="H164" s="374"/>
      <c r="I164" s="348">
        <v>-0.13739999999999999</v>
      </c>
      <c r="J164" s="348">
        <v>0.65949999999999998</v>
      </c>
      <c r="K164" s="348">
        <v>1.1315999999999999</v>
      </c>
      <c r="L164" s="348">
        <v>2.661</v>
      </c>
      <c r="M164" s="348">
        <v>-1.1687000000000001</v>
      </c>
      <c r="N164" s="350">
        <v>-1.1931</v>
      </c>
      <c r="O164" s="348" t="s">
        <v>430</v>
      </c>
      <c r="P164" s="348" t="s">
        <v>430</v>
      </c>
      <c r="Q164" s="348" t="s">
        <v>430</v>
      </c>
      <c r="R164" s="348" t="s">
        <v>430</v>
      </c>
      <c r="S164" s="348">
        <v>1.0353000000000001</v>
      </c>
      <c r="T164" s="348">
        <v>13.1364</v>
      </c>
      <c r="U164" s="348">
        <v>-2.7618</v>
      </c>
      <c r="V164" s="348">
        <v>1.9139999999999999</v>
      </c>
      <c r="W164" s="348">
        <v>1.0353000000000001</v>
      </c>
      <c r="X164" s="348">
        <v>2.4889999999999999</v>
      </c>
      <c r="Y164" s="374"/>
      <c r="Z164" s="346">
        <v>117</v>
      </c>
      <c r="AA164" s="346">
        <v>118</v>
      </c>
      <c r="AB164" s="346">
        <v>88</v>
      </c>
      <c r="AC164" s="346">
        <v>133</v>
      </c>
      <c r="AD164" s="346">
        <v>132</v>
      </c>
      <c r="AE164" s="346">
        <v>129</v>
      </c>
      <c r="AF164" s="346" t="s">
        <v>430</v>
      </c>
      <c r="AG164" s="346" t="s">
        <v>430</v>
      </c>
      <c r="AH164" s="346" t="s">
        <v>430</v>
      </c>
      <c r="AI164" s="346" t="s">
        <v>430</v>
      </c>
      <c r="AJ164" s="346">
        <v>99</v>
      </c>
      <c r="AK164" s="346">
        <v>133</v>
      </c>
      <c r="AL164" s="346">
        <v>144</v>
      </c>
      <c r="AM164" s="346">
        <v>141</v>
      </c>
      <c r="AN164" s="346">
        <v>99</v>
      </c>
      <c r="AO164" s="373"/>
      <c r="AP164" s="348" t="s">
        <v>430</v>
      </c>
      <c r="AQ164" s="348" t="s">
        <v>430</v>
      </c>
      <c r="AR164" s="348" t="s">
        <v>430</v>
      </c>
      <c r="AS164" s="348" t="s">
        <v>430</v>
      </c>
      <c r="AT164" s="348">
        <v>1.25</v>
      </c>
      <c r="AU164" s="351"/>
      <c r="AV164" s="346" t="s">
        <v>430</v>
      </c>
      <c r="AW164" s="346" t="s">
        <v>430</v>
      </c>
      <c r="AX164" s="346" t="s">
        <v>430</v>
      </c>
      <c r="AY164" s="346" t="s">
        <v>430</v>
      </c>
      <c r="AZ164" s="346">
        <v>137</v>
      </c>
      <c r="BA164" s="374"/>
      <c r="BB164" s="348">
        <v>12.9664915157657</v>
      </c>
      <c r="BC164" s="348">
        <v>0.986009468248641</v>
      </c>
      <c r="BD164" s="348">
        <v>-1.3130611965689501E-3</v>
      </c>
      <c r="BE164" s="375">
        <v>-9.3495666092486898E-2</v>
      </c>
      <c r="BF164" s="374"/>
      <c r="BG164" s="372">
        <v>0.26329999999999998</v>
      </c>
      <c r="BH164" s="373"/>
      <c r="BI164" s="348">
        <v>67.897099999999995</v>
      </c>
      <c r="BJ164" s="348">
        <v>20.6906</v>
      </c>
      <c r="BK164" s="348">
        <v>10.9701</v>
      </c>
      <c r="BL164" s="348">
        <v>0.44219999999999998</v>
      </c>
      <c r="BM164" s="373"/>
      <c r="BN164" s="372" t="s">
        <v>5048</v>
      </c>
      <c r="BO164" s="372" t="s">
        <v>5049</v>
      </c>
      <c r="BP164" s="372" t="s">
        <v>4248</v>
      </c>
      <c r="BQ164" s="372" t="s">
        <v>1147</v>
      </c>
      <c r="BR164" s="372" t="s">
        <v>5050</v>
      </c>
      <c r="BS164" s="373"/>
      <c r="BT164" s="354" t="s">
        <v>554</v>
      </c>
    </row>
    <row r="165" spans="1:72" s="428" customFormat="1" x14ac:dyDescent="0.25">
      <c r="A165" s="345" t="s">
        <v>5051</v>
      </c>
      <c r="B165" s="373"/>
      <c r="C165" s="719">
        <v>45741</v>
      </c>
      <c r="D165" s="373"/>
      <c r="E165" s="346">
        <v>90.468199999999996</v>
      </c>
      <c r="F165" s="373"/>
      <c r="G165" s="347">
        <v>9.9377999999999993</v>
      </c>
      <c r="H165" s="374"/>
      <c r="I165" s="348">
        <v>0.1895</v>
      </c>
      <c r="J165" s="348">
        <v>0.8095</v>
      </c>
      <c r="K165" s="348">
        <v>0.88419999999999999</v>
      </c>
      <c r="L165" s="348">
        <v>-1.0247999999999999</v>
      </c>
      <c r="M165" s="348">
        <v>-8.5640999999999998</v>
      </c>
      <c r="N165" s="350">
        <v>-5.1509999999999998</v>
      </c>
      <c r="O165" s="348" t="s">
        <v>430</v>
      </c>
      <c r="P165" s="348" t="s">
        <v>430</v>
      </c>
      <c r="Q165" s="348" t="s">
        <v>430</v>
      </c>
      <c r="R165" s="348" t="s">
        <v>430</v>
      </c>
      <c r="S165" s="348">
        <v>1.7217</v>
      </c>
      <c r="T165" s="348">
        <v>6.8902000000000001</v>
      </c>
      <c r="U165" s="348">
        <v>-9.9486000000000008</v>
      </c>
      <c r="V165" s="348">
        <v>-3.8031999999999999</v>
      </c>
      <c r="W165" s="348">
        <v>1.7217</v>
      </c>
      <c r="X165" s="348">
        <v>-0.4753</v>
      </c>
      <c r="Y165" s="374"/>
      <c r="Z165" s="346">
        <v>22</v>
      </c>
      <c r="AA165" s="346">
        <v>92</v>
      </c>
      <c r="AB165" s="346">
        <v>95</v>
      </c>
      <c r="AC165" s="346">
        <v>223</v>
      </c>
      <c r="AD165" s="346">
        <v>226</v>
      </c>
      <c r="AE165" s="346">
        <v>184</v>
      </c>
      <c r="AF165" s="346" t="s">
        <v>430</v>
      </c>
      <c r="AG165" s="346" t="s">
        <v>430</v>
      </c>
      <c r="AH165" s="346" t="s">
        <v>430</v>
      </c>
      <c r="AI165" s="346" t="s">
        <v>430</v>
      </c>
      <c r="AJ165" s="346">
        <v>55</v>
      </c>
      <c r="AK165" s="346">
        <v>224</v>
      </c>
      <c r="AL165" s="346">
        <v>227</v>
      </c>
      <c r="AM165" s="346">
        <v>214</v>
      </c>
      <c r="AN165" s="346">
        <v>55</v>
      </c>
      <c r="AO165" s="373"/>
      <c r="AP165" s="348" t="s">
        <v>430</v>
      </c>
      <c r="AQ165" s="348" t="s">
        <v>430</v>
      </c>
      <c r="AR165" s="348" t="s">
        <v>430</v>
      </c>
      <c r="AS165" s="348" t="s">
        <v>430</v>
      </c>
      <c r="AT165" s="348">
        <v>-8.69</v>
      </c>
      <c r="AU165" s="351"/>
      <c r="AV165" s="346" t="s">
        <v>430</v>
      </c>
      <c r="AW165" s="346" t="s">
        <v>430</v>
      </c>
      <c r="AX165" s="346" t="s">
        <v>430</v>
      </c>
      <c r="AY165" s="346" t="s">
        <v>430</v>
      </c>
      <c r="AZ165" s="346">
        <v>211</v>
      </c>
      <c r="BA165" s="374"/>
      <c r="BB165" s="348">
        <v>13.640197990615199</v>
      </c>
      <c r="BC165" s="348">
        <v>0.99345400079908797</v>
      </c>
      <c r="BD165" s="348">
        <v>-2.10644709730924E-2</v>
      </c>
      <c r="BE165" s="375">
        <v>-8.0486594752419205E-2</v>
      </c>
      <c r="BF165" s="374"/>
      <c r="BG165" s="372">
        <v>9.2399999999999996E-2</v>
      </c>
      <c r="BH165" s="373"/>
      <c r="BI165" s="348">
        <v>99.850800000000007</v>
      </c>
      <c r="BJ165" s="348" t="s">
        <v>430</v>
      </c>
      <c r="BK165" s="348" t="s">
        <v>430</v>
      </c>
      <c r="BL165" s="348">
        <v>0.1492</v>
      </c>
      <c r="BM165" s="373"/>
      <c r="BN165" s="372" t="s">
        <v>5052</v>
      </c>
      <c r="BO165" s="372" t="s">
        <v>5053</v>
      </c>
      <c r="BP165" s="372" t="s">
        <v>5054</v>
      </c>
      <c r="BQ165" s="372" t="s">
        <v>5055</v>
      </c>
      <c r="BR165" s="372" t="s">
        <v>5056</v>
      </c>
      <c r="BS165" s="373"/>
      <c r="BT165" s="354" t="s">
        <v>554</v>
      </c>
    </row>
    <row r="166" spans="1:72" s="428" customFormat="1" x14ac:dyDescent="0.25">
      <c r="A166" s="345" t="s">
        <v>5057</v>
      </c>
      <c r="B166" s="373"/>
      <c r="C166" s="719">
        <v>37595</v>
      </c>
      <c r="D166" s="373"/>
      <c r="E166" s="346">
        <v>91.379099999999994</v>
      </c>
      <c r="F166" s="373"/>
      <c r="G166" s="347">
        <v>144.44120000000001</v>
      </c>
      <c r="H166" s="374"/>
      <c r="I166" s="348">
        <v>-1.8E-3</v>
      </c>
      <c r="J166" s="348">
        <v>0.57279999999999998</v>
      </c>
      <c r="K166" s="348">
        <v>0.73609999999999998</v>
      </c>
      <c r="L166" s="348">
        <v>-0.7218</v>
      </c>
      <c r="M166" s="348">
        <v>-7.4474</v>
      </c>
      <c r="N166" s="350">
        <v>-6.5716000000000001</v>
      </c>
      <c r="O166" s="348">
        <v>-2.1555</v>
      </c>
      <c r="P166" s="348">
        <v>5.3986999999999998</v>
      </c>
      <c r="Q166" s="348">
        <v>7.8913000000000002</v>
      </c>
      <c r="R166" s="348">
        <v>10.719900000000001</v>
      </c>
      <c r="S166" s="348">
        <v>0.92379999999999995</v>
      </c>
      <c r="T166" s="348">
        <v>7.5305</v>
      </c>
      <c r="U166" s="348">
        <v>-9.2626000000000008</v>
      </c>
      <c r="V166" s="348">
        <v>-3.7995999999999999</v>
      </c>
      <c r="W166" s="348">
        <v>0.92379999999999995</v>
      </c>
      <c r="X166" s="348">
        <v>12.4277</v>
      </c>
      <c r="Y166" s="374"/>
      <c r="Z166" s="346">
        <v>58</v>
      </c>
      <c r="AA166" s="346">
        <v>133</v>
      </c>
      <c r="AB166" s="346">
        <v>107</v>
      </c>
      <c r="AC166" s="346">
        <v>221</v>
      </c>
      <c r="AD166" s="346">
        <v>223</v>
      </c>
      <c r="AE166" s="346">
        <v>201</v>
      </c>
      <c r="AF166" s="346">
        <v>106</v>
      </c>
      <c r="AG166" s="346">
        <v>98</v>
      </c>
      <c r="AH166" s="346">
        <v>45</v>
      </c>
      <c r="AI166" s="346">
        <v>18</v>
      </c>
      <c r="AJ166" s="346">
        <v>137</v>
      </c>
      <c r="AK166" s="346">
        <v>221</v>
      </c>
      <c r="AL166" s="346">
        <v>223</v>
      </c>
      <c r="AM166" s="346">
        <v>213</v>
      </c>
      <c r="AN166" s="346">
        <v>137</v>
      </c>
      <c r="AO166" s="373"/>
      <c r="AP166" s="348">
        <v>9.92</v>
      </c>
      <c r="AQ166" s="348">
        <v>8.73</v>
      </c>
      <c r="AR166" s="348">
        <v>5.04</v>
      </c>
      <c r="AS166" s="348">
        <v>0.44</v>
      </c>
      <c r="AT166" s="348">
        <v>-8.26</v>
      </c>
      <c r="AU166" s="351"/>
      <c r="AV166" s="346">
        <v>18</v>
      </c>
      <c r="AW166" s="346">
        <v>23</v>
      </c>
      <c r="AX166" s="346">
        <v>45</v>
      </c>
      <c r="AY166" s="346">
        <v>96</v>
      </c>
      <c r="AZ166" s="346">
        <v>209</v>
      </c>
      <c r="BA166" s="374"/>
      <c r="BB166" s="348">
        <v>12.314153754756701</v>
      </c>
      <c r="BC166" s="348">
        <v>0.99656530636434004</v>
      </c>
      <c r="BD166" s="348">
        <v>1.2218747156151301E-2</v>
      </c>
      <c r="BE166" s="375">
        <v>-9.1392608966413103E-2</v>
      </c>
      <c r="BF166" s="374"/>
      <c r="BG166" s="372">
        <v>3.2816000000000001</v>
      </c>
      <c r="BH166" s="373"/>
      <c r="BI166" s="348">
        <v>99.286699999999996</v>
      </c>
      <c r="BJ166" s="348" t="s">
        <v>430</v>
      </c>
      <c r="BK166" s="348" t="s">
        <v>430</v>
      </c>
      <c r="BL166" s="348">
        <v>0.71330000000000005</v>
      </c>
      <c r="BM166" s="373"/>
      <c r="BN166" s="372" t="s">
        <v>5058</v>
      </c>
      <c r="BO166" s="372" t="s">
        <v>5059</v>
      </c>
      <c r="BP166" s="372" t="s">
        <v>5060</v>
      </c>
      <c r="BQ166" s="372" t="s">
        <v>5061</v>
      </c>
      <c r="BR166" s="372" t="s">
        <v>4762</v>
      </c>
      <c r="BS166" s="373"/>
      <c r="BT166" s="354" t="s">
        <v>4773</v>
      </c>
    </row>
    <row r="167" spans="1:72" s="428" customFormat="1" x14ac:dyDescent="0.25">
      <c r="A167" s="345" t="s">
        <v>5062</v>
      </c>
      <c r="B167" s="373"/>
      <c r="C167" s="719">
        <v>44643</v>
      </c>
      <c r="D167" s="373"/>
      <c r="E167" s="346">
        <v>72.680000000000007</v>
      </c>
      <c r="F167" s="373"/>
      <c r="G167" s="347">
        <v>15.8248</v>
      </c>
      <c r="H167" s="374"/>
      <c r="I167" s="348">
        <v>-0.2031</v>
      </c>
      <c r="J167" s="348">
        <v>-0.1804</v>
      </c>
      <c r="K167" s="348">
        <v>0.92220000000000002</v>
      </c>
      <c r="L167" s="348">
        <v>1.96</v>
      </c>
      <c r="M167" s="348">
        <v>-5.2350000000000003</v>
      </c>
      <c r="N167" s="350">
        <v>-4.5128000000000004</v>
      </c>
      <c r="O167" s="348">
        <v>-3.2307999999999999</v>
      </c>
      <c r="P167" s="348">
        <v>8.9087999999999994</v>
      </c>
      <c r="Q167" s="348" t="s">
        <v>430</v>
      </c>
      <c r="R167" s="348" t="s">
        <v>430</v>
      </c>
      <c r="S167" s="348">
        <v>0.49409999999999998</v>
      </c>
      <c r="T167" s="348">
        <v>7.7858999999999998</v>
      </c>
      <c r="U167" s="348">
        <v>-6.2034000000000002</v>
      </c>
      <c r="V167" s="348">
        <v>-1.3994</v>
      </c>
      <c r="W167" s="348">
        <v>0.49409999999999998</v>
      </c>
      <c r="X167" s="348">
        <v>11.2158</v>
      </c>
      <c r="Y167" s="374"/>
      <c r="Z167" s="346">
        <v>140</v>
      </c>
      <c r="AA167" s="346">
        <v>238</v>
      </c>
      <c r="AB167" s="346">
        <v>94</v>
      </c>
      <c r="AC167" s="346">
        <v>144</v>
      </c>
      <c r="AD167" s="346">
        <v>182</v>
      </c>
      <c r="AE167" s="346">
        <v>180</v>
      </c>
      <c r="AF167" s="346">
        <v>111</v>
      </c>
      <c r="AG167" s="346">
        <v>68</v>
      </c>
      <c r="AH167" s="346" t="s">
        <v>430</v>
      </c>
      <c r="AI167" s="346" t="s">
        <v>430</v>
      </c>
      <c r="AJ167" s="346">
        <v>175</v>
      </c>
      <c r="AK167" s="346">
        <v>212</v>
      </c>
      <c r="AL167" s="346">
        <v>184</v>
      </c>
      <c r="AM167" s="346">
        <v>175</v>
      </c>
      <c r="AN167" s="346">
        <v>175</v>
      </c>
      <c r="AO167" s="373"/>
      <c r="AP167" s="348" t="s">
        <v>430</v>
      </c>
      <c r="AQ167" s="348" t="s">
        <v>430</v>
      </c>
      <c r="AR167" s="348" t="s">
        <v>430</v>
      </c>
      <c r="AS167" s="348">
        <v>1.48</v>
      </c>
      <c r="AT167" s="348">
        <v>-4.95</v>
      </c>
      <c r="AU167" s="351"/>
      <c r="AV167" s="346" t="s">
        <v>430</v>
      </c>
      <c r="AW167" s="346" t="s">
        <v>430</v>
      </c>
      <c r="AX167" s="346" t="s">
        <v>430</v>
      </c>
      <c r="AY167" s="346">
        <v>86</v>
      </c>
      <c r="AZ167" s="346">
        <v>176</v>
      </c>
      <c r="BA167" s="374"/>
      <c r="BB167" s="348">
        <v>12.3351476043735</v>
      </c>
      <c r="BC167" s="348">
        <v>0</v>
      </c>
      <c r="BD167" s="348">
        <v>3.2036933805919397E-2</v>
      </c>
      <c r="BE167" s="375" t="s">
        <v>430</v>
      </c>
      <c r="BF167" s="374"/>
      <c r="BG167" s="372" t="s">
        <v>430</v>
      </c>
      <c r="BH167" s="373"/>
      <c r="BI167" s="348">
        <v>83.491100000000003</v>
      </c>
      <c r="BJ167" s="348">
        <v>12.7628</v>
      </c>
      <c r="BK167" s="348">
        <v>3.1375700000000002</v>
      </c>
      <c r="BL167" s="348">
        <v>0.60853000000000002</v>
      </c>
      <c r="BM167" s="373"/>
      <c r="BN167" s="372" t="s">
        <v>5063</v>
      </c>
      <c r="BO167" s="372" t="s">
        <v>5064</v>
      </c>
      <c r="BP167" s="372" t="s">
        <v>5065</v>
      </c>
      <c r="BQ167" s="372" t="s">
        <v>5066</v>
      </c>
      <c r="BR167" s="372" t="s">
        <v>5067</v>
      </c>
      <c r="BS167" s="373"/>
      <c r="BT167" s="354" t="s">
        <v>547</v>
      </c>
    </row>
    <row r="168" spans="1:72" s="428" customFormat="1" x14ac:dyDescent="0.25">
      <c r="A168" s="345" t="s">
        <v>5068</v>
      </c>
      <c r="B168" s="373"/>
      <c r="C168" s="719">
        <v>45818</v>
      </c>
      <c r="D168" s="373"/>
      <c r="E168" s="346">
        <v>87.344200000000001</v>
      </c>
      <c r="F168" s="373"/>
      <c r="G168" s="347">
        <v>10.7644</v>
      </c>
      <c r="H168" s="374"/>
      <c r="I168" s="348">
        <v>-0.30470000000000003</v>
      </c>
      <c r="J168" s="348">
        <v>-8.6300000000000002E-2</v>
      </c>
      <c r="K168" s="348">
        <v>-0.24279999999999999</v>
      </c>
      <c r="L168" s="348">
        <v>1.7016</v>
      </c>
      <c r="M168" s="348">
        <v>2.1541999999999999</v>
      </c>
      <c r="N168" s="350">
        <v>6.6310000000000002</v>
      </c>
      <c r="O168" s="348" t="s">
        <v>430</v>
      </c>
      <c r="P168" s="348" t="s">
        <v>430</v>
      </c>
      <c r="Q168" s="348" t="s">
        <v>430</v>
      </c>
      <c r="R168" s="348" t="s">
        <v>430</v>
      </c>
      <c r="S168" s="348">
        <v>0.29260000000000003</v>
      </c>
      <c r="T168" s="348">
        <v>12.0661</v>
      </c>
      <c r="U168" s="348">
        <v>2.2406000000000001</v>
      </c>
      <c r="V168" s="348">
        <v>7.9084000000000003</v>
      </c>
      <c r="W168" s="348">
        <v>0.29260000000000003</v>
      </c>
      <c r="X168" s="348">
        <v>6.9344999999999999</v>
      </c>
      <c r="Y168" s="374"/>
      <c r="Z168" s="346">
        <v>159</v>
      </c>
      <c r="AA168" s="346">
        <v>234</v>
      </c>
      <c r="AB168" s="346">
        <v>207</v>
      </c>
      <c r="AC168" s="346">
        <v>152</v>
      </c>
      <c r="AD168" s="346">
        <v>92</v>
      </c>
      <c r="AE168" s="346">
        <v>26</v>
      </c>
      <c r="AF168" s="346" t="s">
        <v>430</v>
      </c>
      <c r="AG168" s="346" t="s">
        <v>430</v>
      </c>
      <c r="AH168" s="346" t="s">
        <v>430</v>
      </c>
      <c r="AI168" s="346" t="s">
        <v>430</v>
      </c>
      <c r="AJ168" s="346">
        <v>198</v>
      </c>
      <c r="AK168" s="346">
        <v>152</v>
      </c>
      <c r="AL168" s="346">
        <v>82</v>
      </c>
      <c r="AM168" s="346">
        <v>49</v>
      </c>
      <c r="AN168" s="346">
        <v>198</v>
      </c>
      <c r="AO168" s="373"/>
      <c r="AP168" s="348" t="s">
        <v>430</v>
      </c>
      <c r="AQ168" s="348" t="s">
        <v>430</v>
      </c>
      <c r="AR168" s="348" t="s">
        <v>430</v>
      </c>
      <c r="AS168" s="348" t="s">
        <v>430</v>
      </c>
      <c r="AT168" s="348">
        <v>6.93</v>
      </c>
      <c r="AU168" s="351"/>
      <c r="AV168" s="346" t="s">
        <v>430</v>
      </c>
      <c r="AW168" s="346" t="s">
        <v>430</v>
      </c>
      <c r="AX168" s="346" t="s">
        <v>430</v>
      </c>
      <c r="AY168" s="346" t="s">
        <v>430</v>
      </c>
      <c r="AZ168" s="346">
        <v>74</v>
      </c>
      <c r="BA168" s="374"/>
      <c r="BB168" s="348">
        <v>9.9708281683130604</v>
      </c>
      <c r="BC168" s="348">
        <v>0.99529021486072899</v>
      </c>
      <c r="BD168" s="348">
        <v>2.1345792797724899E-2</v>
      </c>
      <c r="BE168" s="375">
        <v>-6.44677500336438E-2</v>
      </c>
      <c r="BF168" s="374"/>
      <c r="BG168" s="372">
        <v>9.2700000000000005E-2</v>
      </c>
      <c r="BH168" s="373"/>
      <c r="BI168" s="348">
        <v>97.280199999999994</v>
      </c>
      <c r="BJ168" s="348">
        <v>2.7418200000000001</v>
      </c>
      <c r="BK168" s="348" t="s">
        <v>430</v>
      </c>
      <c r="BL168" s="348">
        <v>-2.2020000000000001E-2</v>
      </c>
      <c r="BM168" s="373"/>
      <c r="BN168" s="372" t="s">
        <v>5069</v>
      </c>
      <c r="BO168" s="372" t="s">
        <v>5070</v>
      </c>
      <c r="BP168" s="372" t="s">
        <v>5071</v>
      </c>
      <c r="BQ168" s="372" t="s">
        <v>5072</v>
      </c>
      <c r="BR168" s="372" t="s">
        <v>5073</v>
      </c>
      <c r="BS168" s="373"/>
      <c r="BT168" s="354" t="s">
        <v>554</v>
      </c>
    </row>
    <row r="169" spans="1:72" s="428" customFormat="1" ht="11" x14ac:dyDescent="0.3">
      <c r="A169" s="841" t="s">
        <v>5074</v>
      </c>
      <c r="B169" s="842"/>
      <c r="C169" s="843">
        <v>45504</v>
      </c>
      <c r="D169" s="842"/>
      <c r="E169" s="844">
        <v>83.484899999999996</v>
      </c>
      <c r="F169" s="842"/>
      <c r="G169" s="845">
        <v>9.2970000000000006</v>
      </c>
      <c r="H169" s="847"/>
      <c r="I169" s="846">
        <v>-0.1396</v>
      </c>
      <c r="J169" s="846">
        <v>1.0214000000000001</v>
      </c>
      <c r="K169" s="846">
        <v>-1.3057000000000001</v>
      </c>
      <c r="L169" s="846">
        <v>-4.8899999999999997</v>
      </c>
      <c r="M169" s="846">
        <v>-1.2323</v>
      </c>
      <c r="N169" s="848">
        <v>4.6959</v>
      </c>
      <c r="O169" s="846" t="s">
        <v>430</v>
      </c>
      <c r="P169" s="846" t="s">
        <v>430</v>
      </c>
      <c r="Q169" s="846" t="s">
        <v>430</v>
      </c>
      <c r="R169" s="846" t="s">
        <v>430</v>
      </c>
      <c r="S169" s="846">
        <v>-0.85319999999999996</v>
      </c>
      <c r="T169" s="846">
        <v>5.2648999999999999</v>
      </c>
      <c r="U169" s="846">
        <v>0.79139999999999999</v>
      </c>
      <c r="V169" s="846">
        <v>5.3365</v>
      </c>
      <c r="W169" s="846">
        <v>-0.85319999999999996</v>
      </c>
      <c r="X169" s="846">
        <v>-3.6526999999999998</v>
      </c>
      <c r="Y169" s="847"/>
      <c r="Z169" s="844">
        <v>119</v>
      </c>
      <c r="AA169" s="844">
        <v>57</v>
      </c>
      <c r="AB169" s="844">
        <v>221</v>
      </c>
      <c r="AC169" s="844">
        <v>237</v>
      </c>
      <c r="AD169" s="844">
        <v>133</v>
      </c>
      <c r="AE169" s="844">
        <v>35</v>
      </c>
      <c r="AF169" s="844" t="s">
        <v>430</v>
      </c>
      <c r="AG169" s="844" t="s">
        <v>430</v>
      </c>
      <c r="AH169" s="844" t="s">
        <v>430</v>
      </c>
      <c r="AI169" s="844" t="s">
        <v>430</v>
      </c>
      <c r="AJ169" s="844">
        <v>232</v>
      </c>
      <c r="AK169" s="844">
        <v>233</v>
      </c>
      <c r="AL169" s="844">
        <v>101</v>
      </c>
      <c r="AM169" s="844">
        <v>84</v>
      </c>
      <c r="AN169" s="844">
        <v>232</v>
      </c>
      <c r="AO169" s="842"/>
      <c r="AP169" s="846" t="s">
        <v>430</v>
      </c>
      <c r="AQ169" s="846" t="s">
        <v>430</v>
      </c>
      <c r="AR169" s="846" t="s">
        <v>430</v>
      </c>
      <c r="AS169" s="846" t="s">
        <v>430</v>
      </c>
      <c r="AT169" s="846">
        <v>1.86</v>
      </c>
      <c r="AU169" s="849"/>
      <c r="AV169" s="844" t="s">
        <v>430</v>
      </c>
      <c r="AW169" s="844" t="s">
        <v>430</v>
      </c>
      <c r="AX169" s="844" t="s">
        <v>430</v>
      </c>
      <c r="AY169" s="844" t="s">
        <v>430</v>
      </c>
      <c r="AZ169" s="844">
        <v>115</v>
      </c>
      <c r="BA169" s="847"/>
      <c r="BB169" s="846">
        <v>19.0262760097818</v>
      </c>
      <c r="BC169" s="846">
        <v>0.99886423971946603</v>
      </c>
      <c r="BD169" s="846">
        <v>-2.0216955874542999E-2</v>
      </c>
      <c r="BE169" s="852">
        <v>-9.5569651695054395E-2</v>
      </c>
      <c r="BF169" s="847"/>
      <c r="BG169" s="855">
        <v>0.125</v>
      </c>
      <c r="BH169" s="842"/>
      <c r="BI169" s="846">
        <v>73.019400000000005</v>
      </c>
      <c r="BJ169" s="846">
        <v>21.3154</v>
      </c>
      <c r="BK169" s="846">
        <v>5.53756</v>
      </c>
      <c r="BL169" s="846">
        <v>0.12764</v>
      </c>
      <c r="BM169" s="842"/>
      <c r="BN169" s="855" t="s">
        <v>5075</v>
      </c>
      <c r="BO169" s="855" t="s">
        <v>5076</v>
      </c>
      <c r="BP169" s="855" t="s">
        <v>5077</v>
      </c>
      <c r="BQ169" s="855" t="s">
        <v>5078</v>
      </c>
      <c r="BR169" s="855" t="s">
        <v>5079</v>
      </c>
      <c r="BS169" s="842"/>
      <c r="BT169" s="856" t="s">
        <v>554</v>
      </c>
    </row>
    <row r="170" spans="1:72" s="428" customFormat="1" x14ac:dyDescent="0.25">
      <c r="A170" s="345" t="s">
        <v>5080</v>
      </c>
      <c r="B170" s="373"/>
      <c r="C170" s="719">
        <v>46076</v>
      </c>
      <c r="D170" s="373"/>
      <c r="E170" s="346">
        <v>87.266900000000007</v>
      </c>
      <c r="F170" s="373"/>
      <c r="G170" s="347">
        <v>10.068099999999999</v>
      </c>
      <c r="H170" s="374"/>
      <c r="I170" s="348">
        <v>0.16120000000000001</v>
      </c>
      <c r="J170" s="348">
        <v>1.2663</v>
      </c>
      <c r="K170" s="348">
        <v>0.50509999999999999</v>
      </c>
      <c r="L170" s="348">
        <v>2.0526</v>
      </c>
      <c r="M170" s="348" t="s">
        <v>430</v>
      </c>
      <c r="N170" s="350" t="s">
        <v>430</v>
      </c>
      <c r="O170" s="348" t="s">
        <v>430</v>
      </c>
      <c r="P170" s="348" t="s">
        <v>430</v>
      </c>
      <c r="Q170" s="348" t="s">
        <v>430</v>
      </c>
      <c r="R170" s="348" t="s">
        <v>430</v>
      </c>
      <c r="S170" s="348">
        <v>1.8853</v>
      </c>
      <c r="T170" s="348">
        <v>11.4505</v>
      </c>
      <c r="U170" s="348" t="s">
        <v>430</v>
      </c>
      <c r="V170" s="348" t="s">
        <v>430</v>
      </c>
      <c r="W170" s="348">
        <v>1.8853</v>
      </c>
      <c r="X170" s="348">
        <v>0.68100000000000005</v>
      </c>
      <c r="Y170" s="374"/>
      <c r="Z170" s="346">
        <v>29</v>
      </c>
      <c r="AA170" s="346">
        <v>35</v>
      </c>
      <c r="AB170" s="346">
        <v>163</v>
      </c>
      <c r="AC170" s="346">
        <v>140</v>
      </c>
      <c r="AD170" s="346" t="s">
        <v>430</v>
      </c>
      <c r="AE170" s="346" t="s">
        <v>430</v>
      </c>
      <c r="AF170" s="346" t="s">
        <v>430</v>
      </c>
      <c r="AG170" s="346" t="s">
        <v>430</v>
      </c>
      <c r="AH170" s="346" t="s">
        <v>430</v>
      </c>
      <c r="AI170" s="346" t="s">
        <v>430</v>
      </c>
      <c r="AJ170" s="346">
        <v>51</v>
      </c>
      <c r="AK170" s="346">
        <v>156</v>
      </c>
      <c r="AL170" s="346" t="s">
        <v>430</v>
      </c>
      <c r="AM170" s="346" t="s">
        <v>430</v>
      </c>
      <c r="AN170" s="346">
        <v>51</v>
      </c>
      <c r="AO170" s="373"/>
      <c r="AP170" s="348" t="s">
        <v>430</v>
      </c>
      <c r="AQ170" s="348" t="s">
        <v>430</v>
      </c>
      <c r="AR170" s="348" t="s">
        <v>430</v>
      </c>
      <c r="AS170" s="348" t="s">
        <v>430</v>
      </c>
      <c r="AT170" s="348" t="s">
        <v>430</v>
      </c>
      <c r="AU170" s="351"/>
      <c r="AV170" s="346" t="s">
        <v>430</v>
      </c>
      <c r="AW170" s="346" t="s">
        <v>430</v>
      </c>
      <c r="AX170" s="346" t="s">
        <v>430</v>
      </c>
      <c r="AY170" s="346" t="s">
        <v>430</v>
      </c>
      <c r="AZ170" s="346" t="s">
        <v>430</v>
      </c>
      <c r="BA170" s="374"/>
      <c r="BB170" s="348">
        <v>10.1327700528176</v>
      </c>
      <c r="BC170" s="348">
        <v>0.99791229306060703</v>
      </c>
      <c r="BD170" s="348">
        <v>0.16397884380761499</v>
      </c>
      <c r="BE170" s="375">
        <v>-9.3946345499955605E-2</v>
      </c>
      <c r="BF170" s="374"/>
      <c r="BG170" s="372">
        <v>8.8499999999999995E-2</v>
      </c>
      <c r="BH170" s="373"/>
      <c r="BI170" s="348">
        <v>54.879300000000001</v>
      </c>
      <c r="BJ170" s="348">
        <v>29.157900000000001</v>
      </c>
      <c r="BK170" s="348">
        <v>16.011700000000001</v>
      </c>
      <c r="BL170" s="348">
        <v>-4.8899999999999999E-2</v>
      </c>
      <c r="BM170" s="373"/>
      <c r="BN170" s="372" t="s">
        <v>5081</v>
      </c>
      <c r="BO170" s="372" t="s">
        <v>3178</v>
      </c>
      <c r="BP170" s="372" t="s">
        <v>5082</v>
      </c>
      <c r="BQ170" s="372" t="s">
        <v>5083</v>
      </c>
      <c r="BR170" s="372" t="s">
        <v>5084</v>
      </c>
      <c r="BS170" s="373"/>
      <c r="BT170" s="354" t="s">
        <v>554</v>
      </c>
    </row>
    <row r="171" spans="1:72" s="428" customFormat="1" x14ac:dyDescent="0.25">
      <c r="A171" s="345" t="s">
        <v>5085</v>
      </c>
      <c r="B171" s="373"/>
      <c r="C171" s="719">
        <v>45722</v>
      </c>
      <c r="D171" s="373"/>
      <c r="E171" s="346">
        <v>93.168899999999994</v>
      </c>
      <c r="F171" s="373"/>
      <c r="G171" s="347">
        <v>11.366099999999999</v>
      </c>
      <c r="H171" s="374"/>
      <c r="I171" s="348">
        <v>-0.31219999999999998</v>
      </c>
      <c r="J171" s="348">
        <v>0.53339999999999999</v>
      </c>
      <c r="K171" s="348">
        <v>0.216</v>
      </c>
      <c r="L171" s="348">
        <v>3.8948999999999998</v>
      </c>
      <c r="M171" s="348">
        <v>-2.9683000000000002</v>
      </c>
      <c r="N171" s="350">
        <v>-1.3085</v>
      </c>
      <c r="O171" s="348" t="s">
        <v>430</v>
      </c>
      <c r="P171" s="348" t="s">
        <v>430</v>
      </c>
      <c r="Q171" s="348" t="s">
        <v>430</v>
      </c>
      <c r="R171" s="348" t="s">
        <v>430</v>
      </c>
      <c r="S171" s="348">
        <v>-8.6999999999999994E-2</v>
      </c>
      <c r="T171" s="348">
        <v>15.533799999999999</v>
      </c>
      <c r="U171" s="348">
        <v>-3.1221000000000001</v>
      </c>
      <c r="V171" s="348">
        <v>4.8155999999999999</v>
      </c>
      <c r="W171" s="348">
        <v>-8.6999999999999994E-2</v>
      </c>
      <c r="X171" s="348">
        <v>9.8605</v>
      </c>
      <c r="Y171" s="374"/>
      <c r="Z171" s="346">
        <v>171</v>
      </c>
      <c r="AA171" s="346">
        <v>166</v>
      </c>
      <c r="AB171" s="346">
        <v>176</v>
      </c>
      <c r="AC171" s="346">
        <v>75</v>
      </c>
      <c r="AD171" s="346">
        <v>160</v>
      </c>
      <c r="AE171" s="346">
        <v>134</v>
      </c>
      <c r="AF171" s="346" t="s">
        <v>430</v>
      </c>
      <c r="AG171" s="346" t="s">
        <v>430</v>
      </c>
      <c r="AH171" s="346" t="s">
        <v>430</v>
      </c>
      <c r="AI171" s="346" t="s">
        <v>430</v>
      </c>
      <c r="AJ171" s="346">
        <v>214</v>
      </c>
      <c r="AK171" s="346">
        <v>94</v>
      </c>
      <c r="AL171" s="346">
        <v>150</v>
      </c>
      <c r="AM171" s="346">
        <v>101</v>
      </c>
      <c r="AN171" s="346">
        <v>214</v>
      </c>
      <c r="AO171" s="373"/>
      <c r="AP171" s="348" t="s">
        <v>430</v>
      </c>
      <c r="AQ171" s="348" t="s">
        <v>430</v>
      </c>
      <c r="AR171" s="348" t="s">
        <v>430</v>
      </c>
      <c r="AS171" s="348" t="s">
        <v>430</v>
      </c>
      <c r="AT171" s="348">
        <v>2.16</v>
      </c>
      <c r="AU171" s="351"/>
      <c r="AV171" s="346" t="s">
        <v>430</v>
      </c>
      <c r="AW171" s="346" t="s">
        <v>430</v>
      </c>
      <c r="AX171" s="346" t="s">
        <v>430</v>
      </c>
      <c r="AY171" s="346" t="s">
        <v>430</v>
      </c>
      <c r="AZ171" s="346">
        <v>111</v>
      </c>
      <c r="BA171" s="374"/>
      <c r="BB171" s="348">
        <v>17.027180897330702</v>
      </c>
      <c r="BC171" s="348">
        <v>0.99450450292780701</v>
      </c>
      <c r="BD171" s="348">
        <v>3.3224093942241399E-2</v>
      </c>
      <c r="BE171" s="375">
        <v>-0.109717210239518</v>
      </c>
      <c r="BF171" s="374"/>
      <c r="BG171" s="372">
        <v>0.12570000000000001</v>
      </c>
      <c r="BH171" s="373"/>
      <c r="BI171" s="348">
        <v>81.868799999999993</v>
      </c>
      <c r="BJ171" s="348">
        <v>16.136199999999999</v>
      </c>
      <c r="BK171" s="348">
        <v>1.88649</v>
      </c>
      <c r="BL171" s="348">
        <v>0.10851</v>
      </c>
      <c r="BM171" s="373"/>
      <c r="BN171" s="372" t="s">
        <v>5086</v>
      </c>
      <c r="BO171" s="372" t="s">
        <v>5087</v>
      </c>
      <c r="BP171" s="372" t="s">
        <v>430</v>
      </c>
      <c r="BQ171" s="372" t="s">
        <v>430</v>
      </c>
      <c r="BR171" s="372" t="s">
        <v>430</v>
      </c>
      <c r="BS171" s="373"/>
      <c r="BT171" s="354" t="s">
        <v>554</v>
      </c>
    </row>
    <row r="172" spans="1:72" s="428" customFormat="1" x14ac:dyDescent="0.25">
      <c r="A172" s="345" t="s">
        <v>5088</v>
      </c>
      <c r="B172" s="373"/>
      <c r="C172" s="719">
        <v>45828</v>
      </c>
      <c r="D172" s="373"/>
      <c r="E172" s="346">
        <v>92.487200000000001</v>
      </c>
      <c r="F172" s="373"/>
      <c r="G172" s="347">
        <v>7.4675000000000002</v>
      </c>
      <c r="H172" s="374"/>
      <c r="I172" s="348">
        <v>0.66049999999999998</v>
      </c>
      <c r="J172" s="348">
        <v>4.6425000000000001</v>
      </c>
      <c r="K172" s="348">
        <v>0.69720000000000004</v>
      </c>
      <c r="L172" s="348">
        <v>-9.2912999999999997</v>
      </c>
      <c r="M172" s="348">
        <v>-26.2469</v>
      </c>
      <c r="N172" s="350">
        <v>-22.786999999999999</v>
      </c>
      <c r="O172" s="348" t="s">
        <v>430</v>
      </c>
      <c r="P172" s="348" t="s">
        <v>430</v>
      </c>
      <c r="Q172" s="348" t="s">
        <v>430</v>
      </c>
      <c r="R172" s="348" t="s">
        <v>430</v>
      </c>
      <c r="S172" s="348">
        <v>9.2363</v>
      </c>
      <c r="T172" s="348">
        <v>-0.77070000000000005</v>
      </c>
      <c r="U172" s="348">
        <v>-23.608499999999999</v>
      </c>
      <c r="V172" s="348">
        <v>-13.689500000000001</v>
      </c>
      <c r="W172" s="348">
        <v>9.2363</v>
      </c>
      <c r="X172" s="348">
        <v>-23.860800000000001</v>
      </c>
      <c r="Y172" s="374"/>
      <c r="Z172" s="346">
        <v>5</v>
      </c>
      <c r="AA172" s="346">
        <v>1</v>
      </c>
      <c r="AB172" s="346">
        <v>117</v>
      </c>
      <c r="AC172" s="346">
        <v>240</v>
      </c>
      <c r="AD172" s="346">
        <v>234</v>
      </c>
      <c r="AE172" s="346">
        <v>215</v>
      </c>
      <c r="AF172" s="346" t="s">
        <v>430</v>
      </c>
      <c r="AG172" s="346" t="s">
        <v>430</v>
      </c>
      <c r="AH172" s="346" t="s">
        <v>430</v>
      </c>
      <c r="AI172" s="346" t="s">
        <v>430</v>
      </c>
      <c r="AJ172" s="346">
        <v>6</v>
      </c>
      <c r="AK172" s="346">
        <v>241</v>
      </c>
      <c r="AL172" s="346">
        <v>234</v>
      </c>
      <c r="AM172" s="346">
        <v>227</v>
      </c>
      <c r="AN172" s="346">
        <v>6</v>
      </c>
      <c r="AO172" s="373"/>
      <c r="AP172" s="348" t="s">
        <v>430</v>
      </c>
      <c r="AQ172" s="348" t="s">
        <v>430</v>
      </c>
      <c r="AR172" s="348" t="s">
        <v>430</v>
      </c>
      <c r="AS172" s="348" t="s">
        <v>430</v>
      </c>
      <c r="AT172" s="348">
        <v>-25.15</v>
      </c>
      <c r="AU172" s="351"/>
      <c r="AV172" s="346" t="s">
        <v>430</v>
      </c>
      <c r="AW172" s="346" t="s">
        <v>430</v>
      </c>
      <c r="AX172" s="346" t="s">
        <v>430</v>
      </c>
      <c r="AY172" s="346" t="s">
        <v>430</v>
      </c>
      <c r="AZ172" s="346">
        <v>219</v>
      </c>
      <c r="BA172" s="374"/>
      <c r="BB172" s="348">
        <v>28.2887761183263</v>
      </c>
      <c r="BC172" s="348">
        <v>0.99389751401999105</v>
      </c>
      <c r="BD172" s="348">
        <v>-8.0121401877376403E-2</v>
      </c>
      <c r="BE172" s="375">
        <v>-9.1755529437939701E-2</v>
      </c>
      <c r="BF172" s="374"/>
      <c r="BG172" s="372">
        <v>0.35659999999999997</v>
      </c>
      <c r="BH172" s="373"/>
      <c r="BI172" s="348">
        <v>82.813500000000005</v>
      </c>
      <c r="BJ172" s="348">
        <v>17.191400000000002</v>
      </c>
      <c r="BK172" s="348" t="s">
        <v>430</v>
      </c>
      <c r="BL172" s="348">
        <v>-4.8999999999999998E-3</v>
      </c>
      <c r="BM172" s="373"/>
      <c r="BN172" s="372" t="s">
        <v>5089</v>
      </c>
      <c r="BO172" s="372" t="s">
        <v>5090</v>
      </c>
      <c r="BP172" s="372" t="s">
        <v>430</v>
      </c>
      <c r="BQ172" s="372" t="s">
        <v>430</v>
      </c>
      <c r="BR172" s="372" t="s">
        <v>430</v>
      </c>
      <c r="BS172" s="373"/>
      <c r="BT172" s="354" t="s">
        <v>554</v>
      </c>
    </row>
    <row r="173" spans="1:72" s="428" customFormat="1" x14ac:dyDescent="0.25">
      <c r="A173" s="345" t="s">
        <v>5091</v>
      </c>
      <c r="B173" s="373"/>
      <c r="C173" s="719">
        <v>44799</v>
      </c>
      <c r="D173" s="373"/>
      <c r="E173" s="346">
        <v>79.55</v>
      </c>
      <c r="F173" s="373"/>
      <c r="G173" s="347">
        <v>18.839200000000002</v>
      </c>
      <c r="H173" s="374"/>
      <c r="I173" s="348">
        <v>0.26179999999999998</v>
      </c>
      <c r="J173" s="348">
        <v>1.028</v>
      </c>
      <c r="K173" s="348">
        <v>0.52339999999999998</v>
      </c>
      <c r="L173" s="348">
        <v>3.4228999999999998</v>
      </c>
      <c r="M173" s="348">
        <v>5.1776</v>
      </c>
      <c r="N173" s="350">
        <v>10.061299999999999</v>
      </c>
      <c r="O173" s="348">
        <v>3.2292000000000001</v>
      </c>
      <c r="P173" s="348">
        <v>18.765999999999998</v>
      </c>
      <c r="Q173" s="348" t="s">
        <v>430</v>
      </c>
      <c r="R173" s="348" t="s">
        <v>430</v>
      </c>
      <c r="S173" s="348">
        <v>0.5605</v>
      </c>
      <c r="T173" s="348">
        <v>13.709</v>
      </c>
      <c r="U173" s="348">
        <v>3.6151</v>
      </c>
      <c r="V173" s="348">
        <v>7.8071999999999999</v>
      </c>
      <c r="W173" s="348">
        <v>0.5605</v>
      </c>
      <c r="X173" s="348">
        <v>17.68</v>
      </c>
      <c r="Y173" s="374"/>
      <c r="Z173" s="346">
        <v>15</v>
      </c>
      <c r="AA173" s="346">
        <v>53</v>
      </c>
      <c r="AB173" s="346">
        <v>159</v>
      </c>
      <c r="AC173" s="346">
        <v>103</v>
      </c>
      <c r="AD173" s="346">
        <v>39</v>
      </c>
      <c r="AE173" s="346">
        <v>20</v>
      </c>
      <c r="AF173" s="346">
        <v>24</v>
      </c>
      <c r="AG173" s="346">
        <v>13</v>
      </c>
      <c r="AH173" s="346" t="s">
        <v>430</v>
      </c>
      <c r="AI173" s="346" t="s">
        <v>430</v>
      </c>
      <c r="AJ173" s="346">
        <v>171</v>
      </c>
      <c r="AK173" s="346">
        <v>127</v>
      </c>
      <c r="AL173" s="346">
        <v>47</v>
      </c>
      <c r="AM173" s="346">
        <v>52</v>
      </c>
      <c r="AN173" s="346">
        <v>171</v>
      </c>
      <c r="AO173" s="373"/>
      <c r="AP173" s="348" t="s">
        <v>430</v>
      </c>
      <c r="AQ173" s="348" t="s">
        <v>430</v>
      </c>
      <c r="AR173" s="348" t="s">
        <v>430</v>
      </c>
      <c r="AS173" s="348">
        <v>12.22</v>
      </c>
      <c r="AT173" s="348">
        <v>9.94</v>
      </c>
      <c r="AU173" s="351"/>
      <c r="AV173" s="346" t="s">
        <v>430</v>
      </c>
      <c r="AW173" s="346" t="s">
        <v>430</v>
      </c>
      <c r="AX173" s="346" t="s">
        <v>430</v>
      </c>
      <c r="AY173" s="346">
        <v>10</v>
      </c>
      <c r="AZ173" s="346">
        <v>47</v>
      </c>
      <c r="BA173" s="374"/>
      <c r="BB173" s="348">
        <v>15.716874681309699</v>
      </c>
      <c r="BC173" s="348">
        <v>0.99805443878562505</v>
      </c>
      <c r="BD173" s="348">
        <v>7.22274784148354E-2</v>
      </c>
      <c r="BE173" s="375">
        <v>-9.8602037890979793E-2</v>
      </c>
      <c r="BF173" s="374"/>
      <c r="BG173" s="372">
        <v>0.19570000000000001</v>
      </c>
      <c r="BH173" s="373"/>
      <c r="BI173" s="348">
        <v>69.898799999999994</v>
      </c>
      <c r="BJ173" s="348">
        <v>26.347799999999999</v>
      </c>
      <c r="BK173" s="348">
        <v>3.45736</v>
      </c>
      <c r="BL173" s="348">
        <v>0.29604000000000003</v>
      </c>
      <c r="BM173" s="373"/>
      <c r="BN173" s="372" t="s">
        <v>5092</v>
      </c>
      <c r="BO173" s="372" t="s">
        <v>5093</v>
      </c>
      <c r="BP173" s="372" t="s">
        <v>5094</v>
      </c>
      <c r="BQ173" s="372" t="s">
        <v>5095</v>
      </c>
      <c r="BR173" s="372" t="s">
        <v>5096</v>
      </c>
      <c r="BS173" s="373"/>
      <c r="BT173" s="354" t="s">
        <v>554</v>
      </c>
    </row>
    <row r="174" spans="1:72" s="428" customFormat="1" ht="11" x14ac:dyDescent="0.3">
      <c r="A174" s="841" t="s">
        <v>5097</v>
      </c>
      <c r="B174" s="842"/>
      <c r="C174" s="843">
        <v>45520</v>
      </c>
      <c r="D174" s="842"/>
      <c r="E174" s="844">
        <v>81.7196</v>
      </c>
      <c r="F174" s="842"/>
      <c r="G174" s="845">
        <v>10.926</v>
      </c>
      <c r="H174" s="847"/>
      <c r="I174" s="846">
        <v>-0.29199999999999998</v>
      </c>
      <c r="J174" s="846">
        <v>0.78410000000000002</v>
      </c>
      <c r="K174" s="846">
        <v>2.1120999999999999</v>
      </c>
      <c r="L174" s="846">
        <v>6.8766999999999996</v>
      </c>
      <c r="M174" s="846">
        <v>4.6151</v>
      </c>
      <c r="N174" s="848">
        <v>6.6367000000000003</v>
      </c>
      <c r="O174" s="846" t="s">
        <v>430</v>
      </c>
      <c r="P174" s="846" t="s">
        <v>430</v>
      </c>
      <c r="Q174" s="846" t="s">
        <v>430</v>
      </c>
      <c r="R174" s="846" t="s">
        <v>430</v>
      </c>
      <c r="S174" s="846">
        <v>2.1981000000000002</v>
      </c>
      <c r="T174" s="846">
        <v>19.802600000000002</v>
      </c>
      <c r="U174" s="846">
        <v>3.9186000000000001</v>
      </c>
      <c r="V174" s="846">
        <v>12.3034</v>
      </c>
      <c r="W174" s="846">
        <v>2.1981000000000002</v>
      </c>
      <c r="X174" s="846">
        <v>4.7329999999999997</v>
      </c>
      <c r="Y174" s="847"/>
      <c r="Z174" s="844">
        <v>151</v>
      </c>
      <c r="AA174" s="844">
        <v>98</v>
      </c>
      <c r="AB174" s="844">
        <v>42</v>
      </c>
      <c r="AC174" s="844">
        <v>36</v>
      </c>
      <c r="AD174" s="844">
        <v>56</v>
      </c>
      <c r="AE174" s="844">
        <v>25</v>
      </c>
      <c r="AF174" s="844" t="s">
        <v>430</v>
      </c>
      <c r="AG174" s="844" t="s">
        <v>430</v>
      </c>
      <c r="AH174" s="844" t="s">
        <v>430</v>
      </c>
      <c r="AI174" s="844" t="s">
        <v>430</v>
      </c>
      <c r="AJ174" s="844">
        <v>35</v>
      </c>
      <c r="AK174" s="844">
        <v>38</v>
      </c>
      <c r="AL174" s="844">
        <v>39</v>
      </c>
      <c r="AM174" s="844">
        <v>18</v>
      </c>
      <c r="AN174" s="844">
        <v>35</v>
      </c>
      <c r="AO174" s="842"/>
      <c r="AP174" s="846" t="s">
        <v>430</v>
      </c>
      <c r="AQ174" s="846" t="s">
        <v>430</v>
      </c>
      <c r="AR174" s="846" t="s">
        <v>430</v>
      </c>
      <c r="AS174" s="846" t="s">
        <v>430</v>
      </c>
      <c r="AT174" s="846">
        <v>13.43</v>
      </c>
      <c r="AU174" s="849"/>
      <c r="AV174" s="844" t="s">
        <v>430</v>
      </c>
      <c r="AW174" s="844" t="s">
        <v>430</v>
      </c>
      <c r="AX174" s="844" t="s">
        <v>430</v>
      </c>
      <c r="AY174" s="844" t="s">
        <v>430</v>
      </c>
      <c r="AZ174" s="844">
        <v>31</v>
      </c>
      <c r="BA174" s="847"/>
      <c r="BB174" s="846">
        <v>20.007839142262299</v>
      </c>
      <c r="BC174" s="846">
        <v>0.99724802447910099</v>
      </c>
      <c r="BD174" s="846">
        <v>4.5720265643349901E-3</v>
      </c>
      <c r="BE174" s="852">
        <v>-9.9074010742017202E-2</v>
      </c>
      <c r="BF174" s="847"/>
      <c r="BG174" s="855">
        <v>0.16239999999999999</v>
      </c>
      <c r="BH174" s="842"/>
      <c r="BI174" s="846">
        <v>5.1524799999999997</v>
      </c>
      <c r="BJ174" s="846">
        <v>94.925600000000003</v>
      </c>
      <c r="BK174" s="846" t="s">
        <v>430</v>
      </c>
      <c r="BL174" s="846">
        <v>-7.8079999999999997E-2</v>
      </c>
      <c r="BM174" s="842"/>
      <c r="BN174" s="855" t="s">
        <v>573</v>
      </c>
      <c r="BO174" s="855" t="s">
        <v>4659</v>
      </c>
      <c r="BP174" s="855" t="s">
        <v>4660</v>
      </c>
      <c r="BQ174" s="855" t="s">
        <v>4661</v>
      </c>
      <c r="BR174" s="855" t="s">
        <v>4662</v>
      </c>
      <c r="BS174" s="842"/>
      <c r="BT174" s="856" t="s">
        <v>554</v>
      </c>
    </row>
    <row r="175" spans="1:72" s="428" customFormat="1" x14ac:dyDescent="0.25">
      <c r="A175" s="345" t="s">
        <v>5098</v>
      </c>
      <c r="B175" s="373"/>
      <c r="C175" s="719">
        <v>45910</v>
      </c>
      <c r="D175" s="373"/>
      <c r="E175" s="346">
        <v>80.226600000000005</v>
      </c>
      <c r="F175" s="373"/>
      <c r="G175" s="347">
        <v>10.133800000000001</v>
      </c>
      <c r="H175" s="374"/>
      <c r="I175" s="348">
        <v>-0.1527</v>
      </c>
      <c r="J175" s="348">
        <v>1.1397999999999999</v>
      </c>
      <c r="K175" s="348">
        <v>0.35649999999999998</v>
      </c>
      <c r="L175" s="348">
        <v>3.1735000000000002</v>
      </c>
      <c r="M175" s="348">
        <v>5.5812999999999997</v>
      </c>
      <c r="N175" s="350" t="s">
        <v>430</v>
      </c>
      <c r="O175" s="348" t="s">
        <v>430</v>
      </c>
      <c r="P175" s="348" t="s">
        <v>430</v>
      </c>
      <c r="Q175" s="348" t="s">
        <v>430</v>
      </c>
      <c r="R175" s="348" t="s">
        <v>430</v>
      </c>
      <c r="S175" s="348">
        <v>1.5838000000000001</v>
      </c>
      <c r="T175" s="348">
        <v>17.907499999999999</v>
      </c>
      <c r="U175" s="348">
        <v>4.5875000000000004</v>
      </c>
      <c r="V175" s="348">
        <v>5.2206000000000001</v>
      </c>
      <c r="W175" s="348">
        <v>1.5838000000000001</v>
      </c>
      <c r="X175" s="348">
        <v>1.3380000000000001</v>
      </c>
      <c r="Y175" s="374"/>
      <c r="Z175" s="346">
        <v>128</v>
      </c>
      <c r="AA175" s="346">
        <v>47</v>
      </c>
      <c r="AB175" s="346">
        <v>170</v>
      </c>
      <c r="AC175" s="346">
        <v>109</v>
      </c>
      <c r="AD175" s="346">
        <v>35</v>
      </c>
      <c r="AE175" s="346" t="s">
        <v>430</v>
      </c>
      <c r="AF175" s="346" t="s">
        <v>430</v>
      </c>
      <c r="AG175" s="346" t="s">
        <v>430</v>
      </c>
      <c r="AH175" s="346" t="s">
        <v>430</v>
      </c>
      <c r="AI175" s="346" t="s">
        <v>430</v>
      </c>
      <c r="AJ175" s="346">
        <v>65</v>
      </c>
      <c r="AK175" s="346">
        <v>75</v>
      </c>
      <c r="AL175" s="346">
        <v>32</v>
      </c>
      <c r="AM175" s="346">
        <v>86</v>
      </c>
      <c r="AN175" s="346">
        <v>65</v>
      </c>
      <c r="AO175" s="373"/>
      <c r="AP175" s="348" t="s">
        <v>430</v>
      </c>
      <c r="AQ175" s="348" t="s">
        <v>430</v>
      </c>
      <c r="AR175" s="348" t="s">
        <v>430</v>
      </c>
      <c r="AS175" s="348" t="s">
        <v>430</v>
      </c>
      <c r="AT175" s="348" t="s">
        <v>430</v>
      </c>
      <c r="AU175" s="351"/>
      <c r="AV175" s="346" t="s">
        <v>430</v>
      </c>
      <c r="AW175" s="346" t="s">
        <v>430</v>
      </c>
      <c r="AX175" s="346" t="s">
        <v>430</v>
      </c>
      <c r="AY175" s="346" t="s">
        <v>430</v>
      </c>
      <c r="AZ175" s="346" t="s">
        <v>430</v>
      </c>
      <c r="BA175" s="374"/>
      <c r="BB175" s="348">
        <v>13.803779467982601</v>
      </c>
      <c r="BC175" s="348">
        <v>1.0010302415500301</v>
      </c>
      <c r="BD175" s="348">
        <v>-2.3071916217529399E-2</v>
      </c>
      <c r="BE175" s="375">
        <v>-9.6756685800538603E-2</v>
      </c>
      <c r="BF175" s="374"/>
      <c r="BG175" s="372">
        <v>0.12089999999999999</v>
      </c>
      <c r="BH175" s="373"/>
      <c r="BI175" s="348">
        <v>38.145899999999997</v>
      </c>
      <c r="BJ175" s="348">
        <v>35.413200000000003</v>
      </c>
      <c r="BK175" s="348">
        <v>26.693100000000001</v>
      </c>
      <c r="BL175" s="348">
        <v>-0.25219999999999998</v>
      </c>
      <c r="BM175" s="373"/>
      <c r="BN175" s="372" t="s">
        <v>5099</v>
      </c>
      <c r="BO175" s="372" t="s">
        <v>5100</v>
      </c>
      <c r="BP175" s="372" t="s">
        <v>5101</v>
      </c>
      <c r="BQ175" s="372" t="s">
        <v>5102</v>
      </c>
      <c r="BR175" s="372" t="s">
        <v>5103</v>
      </c>
      <c r="BS175" s="373"/>
      <c r="BT175" s="354" t="s">
        <v>4620</v>
      </c>
    </row>
    <row r="176" spans="1:72" s="428" customFormat="1" x14ac:dyDescent="0.25">
      <c r="A176" s="345" t="s">
        <v>5104</v>
      </c>
      <c r="B176" s="373"/>
      <c r="C176" s="719">
        <v>45877</v>
      </c>
      <c r="D176" s="373"/>
      <c r="E176" s="889">
        <v>75.36</v>
      </c>
      <c r="F176" s="373"/>
      <c r="G176" s="347">
        <v>10.720700000000001</v>
      </c>
      <c r="H176" s="374"/>
      <c r="I176" s="348">
        <v>-0.1462</v>
      </c>
      <c r="J176" s="348">
        <v>0.55720000000000003</v>
      </c>
      <c r="K176" s="348">
        <v>0.2853</v>
      </c>
      <c r="L176" s="348">
        <v>2.6454</v>
      </c>
      <c r="M176" s="348">
        <v>3.1263000000000001</v>
      </c>
      <c r="N176" s="350" t="s">
        <v>430</v>
      </c>
      <c r="O176" s="348" t="s">
        <v>430</v>
      </c>
      <c r="P176" s="348" t="s">
        <v>430</v>
      </c>
      <c r="Q176" s="348" t="s">
        <v>430</v>
      </c>
      <c r="R176" s="348" t="s">
        <v>430</v>
      </c>
      <c r="S176" s="348">
        <v>0.97389999999999999</v>
      </c>
      <c r="T176" s="348">
        <v>13.8018</v>
      </c>
      <c r="U176" s="348">
        <v>1.8904000000000001</v>
      </c>
      <c r="V176" s="348">
        <v>5.3714000000000004</v>
      </c>
      <c r="W176" s="348">
        <v>0.97389999999999999</v>
      </c>
      <c r="X176" s="348">
        <v>7.2069999999999999</v>
      </c>
      <c r="Y176" s="374"/>
      <c r="Z176" s="346">
        <v>121</v>
      </c>
      <c r="AA176" s="346">
        <v>152</v>
      </c>
      <c r="AB176" s="346">
        <v>173</v>
      </c>
      <c r="AC176" s="346">
        <v>134</v>
      </c>
      <c r="AD176" s="346">
        <v>81</v>
      </c>
      <c r="AE176" s="346" t="s">
        <v>430</v>
      </c>
      <c r="AF176" s="346" t="s">
        <v>430</v>
      </c>
      <c r="AG176" s="346" t="s">
        <v>430</v>
      </c>
      <c r="AH176" s="346" t="s">
        <v>430</v>
      </c>
      <c r="AI176" s="346" t="s">
        <v>430</v>
      </c>
      <c r="AJ176" s="346">
        <v>111</v>
      </c>
      <c r="AK176" s="346">
        <v>124</v>
      </c>
      <c r="AL176" s="346">
        <v>86</v>
      </c>
      <c r="AM176" s="346">
        <v>83</v>
      </c>
      <c r="AN176" s="346">
        <v>111</v>
      </c>
      <c r="AO176" s="373"/>
      <c r="AP176" s="348" t="s">
        <v>430</v>
      </c>
      <c r="AQ176" s="348" t="s">
        <v>430</v>
      </c>
      <c r="AR176" s="348" t="s">
        <v>430</v>
      </c>
      <c r="AS176" s="348" t="s">
        <v>430</v>
      </c>
      <c r="AT176" s="348">
        <v>6.2</v>
      </c>
      <c r="AU176" s="351"/>
      <c r="AV176" s="346" t="s">
        <v>430</v>
      </c>
      <c r="AW176" s="346" t="s">
        <v>430</v>
      </c>
      <c r="AX176" s="346" t="s">
        <v>430</v>
      </c>
      <c r="AY176" s="346" t="s">
        <v>430</v>
      </c>
      <c r="AZ176" s="346">
        <v>79</v>
      </c>
      <c r="BA176" s="374"/>
      <c r="BB176" s="348">
        <v>11.177415907656499</v>
      </c>
      <c r="BC176" s="348">
        <v>0</v>
      </c>
      <c r="BD176" s="348">
        <v>1.55146119821464E-2</v>
      </c>
      <c r="BE176" s="375" t="s">
        <v>430</v>
      </c>
      <c r="BF176" s="374"/>
      <c r="BG176" s="372" t="s">
        <v>430</v>
      </c>
      <c r="BH176" s="373"/>
      <c r="BI176" s="348">
        <v>55.610100000000003</v>
      </c>
      <c r="BJ176" s="348">
        <v>34.377099999999999</v>
      </c>
      <c r="BK176" s="348">
        <v>9.8028899999999997</v>
      </c>
      <c r="BL176" s="348">
        <v>0.20991000000000001</v>
      </c>
      <c r="BM176" s="373"/>
      <c r="BN176" s="372" t="s">
        <v>5105</v>
      </c>
      <c r="BO176" s="372" t="s">
        <v>5106</v>
      </c>
      <c r="BP176" s="372" t="s">
        <v>5107</v>
      </c>
      <c r="BQ176" s="372" t="s">
        <v>5108</v>
      </c>
      <c r="BR176" s="372" t="s">
        <v>3450</v>
      </c>
      <c r="BS176" s="373"/>
      <c r="BT176" s="354" t="s">
        <v>5109</v>
      </c>
    </row>
    <row r="177" spans="1:72" s="428" customFormat="1" x14ac:dyDescent="0.25">
      <c r="A177" s="345" t="s">
        <v>5110</v>
      </c>
      <c r="B177" s="373"/>
      <c r="C177" s="719">
        <v>45877</v>
      </c>
      <c r="D177" s="373"/>
      <c r="E177" s="889">
        <v>73.87</v>
      </c>
      <c r="F177" s="373"/>
      <c r="G177" s="347">
        <v>10.659000000000001</v>
      </c>
      <c r="H177" s="374"/>
      <c r="I177" s="348">
        <v>-0.34029999999999999</v>
      </c>
      <c r="J177" s="348">
        <v>1.1376999999999999</v>
      </c>
      <c r="K177" s="348">
        <v>1.7032</v>
      </c>
      <c r="L177" s="348">
        <v>4.1661000000000001</v>
      </c>
      <c r="M177" s="348">
        <v>2.3908999999999998</v>
      </c>
      <c r="N177" s="350" t="s">
        <v>430</v>
      </c>
      <c r="O177" s="348" t="s">
        <v>430</v>
      </c>
      <c r="P177" s="348" t="s">
        <v>430</v>
      </c>
      <c r="Q177" s="348" t="s">
        <v>430</v>
      </c>
      <c r="R177" s="348" t="s">
        <v>430</v>
      </c>
      <c r="S177" s="348">
        <v>0.35399999999999998</v>
      </c>
      <c r="T177" s="348">
        <v>16.872399999999999</v>
      </c>
      <c r="U177" s="348">
        <v>1.3048999999999999</v>
      </c>
      <c r="V177" s="348">
        <v>6.3941999999999997</v>
      </c>
      <c r="W177" s="348">
        <v>0.35399999999999998</v>
      </c>
      <c r="X177" s="348">
        <v>6.59</v>
      </c>
      <c r="Y177" s="374"/>
      <c r="Z177" s="346">
        <v>174</v>
      </c>
      <c r="AA177" s="346">
        <v>48</v>
      </c>
      <c r="AB177" s="346">
        <v>50</v>
      </c>
      <c r="AC177" s="346">
        <v>69</v>
      </c>
      <c r="AD177" s="346">
        <v>88</v>
      </c>
      <c r="AE177" s="346" t="s">
        <v>430</v>
      </c>
      <c r="AF177" s="346" t="s">
        <v>430</v>
      </c>
      <c r="AG177" s="346" t="s">
        <v>430</v>
      </c>
      <c r="AH177" s="346" t="s">
        <v>430</v>
      </c>
      <c r="AI177" s="346" t="s">
        <v>430</v>
      </c>
      <c r="AJ177" s="346">
        <v>184</v>
      </c>
      <c r="AK177" s="346">
        <v>79</v>
      </c>
      <c r="AL177" s="346">
        <v>96</v>
      </c>
      <c r="AM177" s="346">
        <v>58</v>
      </c>
      <c r="AN177" s="346">
        <v>184</v>
      </c>
      <c r="AO177" s="373"/>
      <c r="AP177" s="348" t="s">
        <v>430</v>
      </c>
      <c r="AQ177" s="348" t="s">
        <v>430</v>
      </c>
      <c r="AR177" s="348" t="s">
        <v>430</v>
      </c>
      <c r="AS177" s="348" t="s">
        <v>430</v>
      </c>
      <c r="AT177" s="348">
        <v>6.87</v>
      </c>
      <c r="AU177" s="351"/>
      <c r="AV177" s="346" t="s">
        <v>430</v>
      </c>
      <c r="AW177" s="346" t="s">
        <v>430</v>
      </c>
      <c r="AX177" s="346" t="s">
        <v>430</v>
      </c>
      <c r="AY177" s="346" t="s">
        <v>430</v>
      </c>
      <c r="AZ177" s="346">
        <v>75</v>
      </c>
      <c r="BA177" s="374"/>
      <c r="BB177" s="348">
        <v>13.8793564495422</v>
      </c>
      <c r="BC177" s="348">
        <v>0</v>
      </c>
      <c r="BD177" s="348">
        <v>3.4111028193513498E-3</v>
      </c>
      <c r="BE177" s="375" t="s">
        <v>430</v>
      </c>
      <c r="BF177" s="374"/>
      <c r="BG177" s="372" t="s">
        <v>430</v>
      </c>
      <c r="BH177" s="373"/>
      <c r="BI177" s="348">
        <v>30.441600000000001</v>
      </c>
      <c r="BJ177" s="348">
        <v>48.639299999999999</v>
      </c>
      <c r="BK177" s="348">
        <v>20.809899999999999</v>
      </c>
      <c r="BL177" s="348">
        <v>0.10920000000000001</v>
      </c>
      <c r="BM177" s="373"/>
      <c r="BN177" s="372" t="s">
        <v>5111</v>
      </c>
      <c r="BO177" s="372" t="s">
        <v>3392</v>
      </c>
      <c r="BP177" s="372" t="s">
        <v>5112</v>
      </c>
      <c r="BQ177" s="372" t="s">
        <v>2303</v>
      </c>
      <c r="BR177" s="372" t="s">
        <v>5113</v>
      </c>
      <c r="BS177" s="373"/>
      <c r="BT177" s="354" t="s">
        <v>5109</v>
      </c>
    </row>
    <row r="178" spans="1:72" s="428" customFormat="1" x14ac:dyDescent="0.25">
      <c r="A178" s="345" t="s">
        <v>5114</v>
      </c>
      <c r="B178" s="373"/>
      <c r="C178" s="719">
        <v>45624</v>
      </c>
      <c r="D178" s="373"/>
      <c r="E178" s="346">
        <v>74.338200000000001</v>
      </c>
      <c r="F178" s="373"/>
      <c r="G178" s="347">
        <v>9.6608000000000001</v>
      </c>
      <c r="H178" s="374"/>
      <c r="I178" s="348">
        <v>-0.19220000000000001</v>
      </c>
      <c r="J178" s="348">
        <v>-7.6499999999999999E-2</v>
      </c>
      <c r="K178" s="348">
        <v>2.1819999999999999</v>
      </c>
      <c r="L178" s="348">
        <v>4.2011000000000003</v>
      </c>
      <c r="M178" s="348">
        <v>-0.84570000000000001</v>
      </c>
      <c r="N178" s="350">
        <v>-0.73470000000000002</v>
      </c>
      <c r="O178" s="348" t="s">
        <v>430</v>
      </c>
      <c r="P178" s="348" t="s">
        <v>430</v>
      </c>
      <c r="Q178" s="348" t="s">
        <v>430</v>
      </c>
      <c r="R178" s="348" t="s">
        <v>430</v>
      </c>
      <c r="S178" s="348">
        <v>1.6648000000000001</v>
      </c>
      <c r="T178" s="348">
        <v>11.485799999999999</v>
      </c>
      <c r="U178" s="348">
        <v>-1.4967999999999999</v>
      </c>
      <c r="V178" s="348">
        <v>2.5301</v>
      </c>
      <c r="W178" s="348">
        <v>1.6648000000000001</v>
      </c>
      <c r="X178" s="348">
        <v>-2.0947</v>
      </c>
      <c r="Y178" s="374"/>
      <c r="Z178" s="346">
        <v>135</v>
      </c>
      <c r="AA178" s="346">
        <v>230</v>
      </c>
      <c r="AB178" s="346">
        <v>39</v>
      </c>
      <c r="AC178" s="346">
        <v>68</v>
      </c>
      <c r="AD178" s="346">
        <v>126</v>
      </c>
      <c r="AE178" s="346">
        <v>112</v>
      </c>
      <c r="AF178" s="346" t="s">
        <v>430</v>
      </c>
      <c r="AG178" s="346" t="s">
        <v>430</v>
      </c>
      <c r="AH178" s="346" t="s">
        <v>430</v>
      </c>
      <c r="AI178" s="346" t="s">
        <v>430</v>
      </c>
      <c r="AJ178" s="346">
        <v>63</v>
      </c>
      <c r="AK178" s="346">
        <v>155</v>
      </c>
      <c r="AL178" s="346">
        <v>119</v>
      </c>
      <c r="AM178" s="346">
        <v>126</v>
      </c>
      <c r="AN178" s="346">
        <v>63</v>
      </c>
      <c r="AO178" s="373"/>
      <c r="AP178" s="348" t="s">
        <v>430</v>
      </c>
      <c r="AQ178" s="348" t="s">
        <v>430</v>
      </c>
      <c r="AR178" s="348" t="s">
        <v>430</v>
      </c>
      <c r="AS178" s="348" t="s">
        <v>430</v>
      </c>
      <c r="AT178" s="348">
        <v>1.57</v>
      </c>
      <c r="AU178" s="351"/>
      <c r="AV178" s="346" t="s">
        <v>430</v>
      </c>
      <c r="AW178" s="346" t="s">
        <v>430</v>
      </c>
      <c r="AX178" s="346" t="s">
        <v>430</v>
      </c>
      <c r="AY178" s="346" t="s">
        <v>430</v>
      </c>
      <c r="AZ178" s="346">
        <v>124</v>
      </c>
      <c r="BA178" s="374"/>
      <c r="BB178" s="348">
        <v>13.0992540430881</v>
      </c>
      <c r="BC178" s="348">
        <v>0.99795898450288001</v>
      </c>
      <c r="BD178" s="348">
        <v>-5.3544871765235001E-2</v>
      </c>
      <c r="BE178" s="375">
        <v>-9.33495511333374E-2</v>
      </c>
      <c r="BF178" s="374"/>
      <c r="BG178" s="372">
        <v>0.10979999999999999</v>
      </c>
      <c r="BH178" s="373"/>
      <c r="BI178" s="348">
        <v>83.545299999999997</v>
      </c>
      <c r="BJ178" s="348">
        <v>16.2409</v>
      </c>
      <c r="BK178" s="348" t="s">
        <v>430</v>
      </c>
      <c r="BL178" s="348">
        <v>0.21379999999999999</v>
      </c>
      <c r="BM178" s="373"/>
      <c r="BN178" s="372" t="s">
        <v>5115</v>
      </c>
      <c r="BO178" s="372" t="s">
        <v>5116</v>
      </c>
      <c r="BP178" s="372" t="s">
        <v>5117</v>
      </c>
      <c r="BQ178" s="372" t="s">
        <v>5118</v>
      </c>
      <c r="BR178" s="372" t="s">
        <v>5119</v>
      </c>
      <c r="BS178" s="373"/>
      <c r="BT178" s="354" t="s">
        <v>554</v>
      </c>
    </row>
    <row r="179" spans="1:72" s="428" customFormat="1" x14ac:dyDescent="0.25">
      <c r="A179" s="345" t="s">
        <v>5120</v>
      </c>
      <c r="B179" s="373"/>
      <c r="C179" s="719">
        <v>45408</v>
      </c>
      <c r="D179" s="373"/>
      <c r="E179" s="346">
        <v>80.069999999999993</v>
      </c>
      <c r="F179" s="373"/>
      <c r="G179" s="347">
        <v>11.0303</v>
      </c>
      <c r="H179" s="374"/>
      <c r="I179" s="348">
        <v>-0.1168</v>
      </c>
      <c r="J179" s="348">
        <v>0.3402</v>
      </c>
      <c r="K179" s="348">
        <v>0.66990000000000005</v>
      </c>
      <c r="L179" s="348">
        <v>4.3883999999999999</v>
      </c>
      <c r="M179" s="348">
        <v>4.8826999999999998</v>
      </c>
      <c r="N179" s="350">
        <v>0.79779999999999995</v>
      </c>
      <c r="O179" s="348">
        <v>-0.89</v>
      </c>
      <c r="P179" s="348" t="s">
        <v>430</v>
      </c>
      <c r="Q179" s="348" t="s">
        <v>430</v>
      </c>
      <c r="R179" s="348" t="s">
        <v>430</v>
      </c>
      <c r="S179" s="348">
        <v>-0.15210000000000001</v>
      </c>
      <c r="T179" s="348">
        <v>15.118399999999999</v>
      </c>
      <c r="U179" s="348">
        <v>0.78859999999999997</v>
      </c>
      <c r="V179" s="348">
        <v>5.4572000000000003</v>
      </c>
      <c r="W179" s="348">
        <v>-0.15210000000000001</v>
      </c>
      <c r="X179" s="348">
        <v>4.5122</v>
      </c>
      <c r="Y179" s="374"/>
      <c r="Z179" s="346">
        <v>109</v>
      </c>
      <c r="AA179" s="346">
        <v>204</v>
      </c>
      <c r="AB179" s="346">
        <v>119</v>
      </c>
      <c r="AC179" s="346">
        <v>64</v>
      </c>
      <c r="AD179" s="346">
        <v>44</v>
      </c>
      <c r="AE179" s="346">
        <v>86</v>
      </c>
      <c r="AF179" s="346">
        <v>79</v>
      </c>
      <c r="AG179" s="346" t="s">
        <v>430</v>
      </c>
      <c r="AH179" s="346" t="s">
        <v>430</v>
      </c>
      <c r="AI179" s="346" t="s">
        <v>430</v>
      </c>
      <c r="AJ179" s="346">
        <v>218</v>
      </c>
      <c r="AK179" s="346">
        <v>100</v>
      </c>
      <c r="AL179" s="346">
        <v>102</v>
      </c>
      <c r="AM179" s="346">
        <v>81</v>
      </c>
      <c r="AN179" s="346">
        <v>218</v>
      </c>
      <c r="AO179" s="373"/>
      <c r="AP179" s="348" t="s">
        <v>430</v>
      </c>
      <c r="AQ179" s="348" t="s">
        <v>430</v>
      </c>
      <c r="AR179" s="348" t="s">
        <v>430</v>
      </c>
      <c r="AS179" s="348" t="s">
        <v>430</v>
      </c>
      <c r="AT179" s="348">
        <v>6.96</v>
      </c>
      <c r="AU179" s="351"/>
      <c r="AV179" s="346" t="s">
        <v>430</v>
      </c>
      <c r="AW179" s="346" t="s">
        <v>430</v>
      </c>
      <c r="AX179" s="346" t="s">
        <v>430</v>
      </c>
      <c r="AY179" s="346" t="s">
        <v>430</v>
      </c>
      <c r="AZ179" s="346">
        <v>72</v>
      </c>
      <c r="BA179" s="374"/>
      <c r="BB179" s="348">
        <v>17.832129206343701</v>
      </c>
      <c r="BC179" s="348">
        <v>0.99957688599633898</v>
      </c>
      <c r="BD179" s="348">
        <v>2.0710884391583698E-3</v>
      </c>
      <c r="BE179" s="375">
        <v>-9.2918469403839896E-2</v>
      </c>
      <c r="BF179" s="374"/>
      <c r="BG179" s="372">
        <v>0.19950000000000001</v>
      </c>
      <c r="BH179" s="373"/>
      <c r="BI179" s="348">
        <v>49.127600000000001</v>
      </c>
      <c r="BJ179" s="348">
        <v>30.811199999999999</v>
      </c>
      <c r="BK179" s="348">
        <v>20.006900000000002</v>
      </c>
      <c r="BL179" s="348">
        <v>5.4300000000000001E-2</v>
      </c>
      <c r="BM179" s="373"/>
      <c r="BN179" s="372" t="s">
        <v>5121</v>
      </c>
      <c r="BO179" s="372" t="s">
        <v>5122</v>
      </c>
      <c r="BP179" s="372" t="s">
        <v>5123</v>
      </c>
      <c r="BQ179" s="372" t="s">
        <v>5124</v>
      </c>
      <c r="BR179" s="372" t="s">
        <v>5125</v>
      </c>
      <c r="BS179" s="373"/>
      <c r="BT179" s="354" t="s">
        <v>4620</v>
      </c>
    </row>
    <row r="180" spans="1:72" s="428" customFormat="1" x14ac:dyDescent="0.25">
      <c r="A180" s="345" t="s">
        <v>5126</v>
      </c>
      <c r="B180" s="373"/>
      <c r="C180" s="719">
        <v>45589</v>
      </c>
      <c r="D180" s="373"/>
      <c r="E180" s="346">
        <v>72.702100000000002</v>
      </c>
      <c r="F180" s="373"/>
      <c r="G180" s="347">
        <v>9.92</v>
      </c>
      <c r="H180" s="374"/>
      <c r="I180" s="348">
        <v>-2.6200000000000001E-2</v>
      </c>
      <c r="J180" s="348">
        <v>0.47299999999999998</v>
      </c>
      <c r="K180" s="348">
        <v>0.60040000000000004</v>
      </c>
      <c r="L180" s="348">
        <v>-0.1661</v>
      </c>
      <c r="M180" s="348">
        <v>-6.1566000000000001</v>
      </c>
      <c r="N180" s="350">
        <v>-4.2267999999999999</v>
      </c>
      <c r="O180" s="348" t="s">
        <v>430</v>
      </c>
      <c r="P180" s="348" t="s">
        <v>430</v>
      </c>
      <c r="Q180" s="348" t="s">
        <v>430</v>
      </c>
      <c r="R180" s="348" t="s">
        <v>430</v>
      </c>
      <c r="S180" s="348">
        <v>0.91559999999999997</v>
      </c>
      <c r="T180" s="348">
        <v>8.0951000000000004</v>
      </c>
      <c r="U180" s="348">
        <v>-7.6616999999999997</v>
      </c>
      <c r="V180" s="348">
        <v>-2.0179</v>
      </c>
      <c r="W180" s="348">
        <v>0.91559999999999997</v>
      </c>
      <c r="X180" s="348">
        <v>-0.46429999999999999</v>
      </c>
      <c r="Y180" s="374"/>
      <c r="Z180" s="346">
        <v>89</v>
      </c>
      <c r="AA180" s="346">
        <v>186</v>
      </c>
      <c r="AB180" s="346">
        <v>141</v>
      </c>
      <c r="AC180" s="346">
        <v>206</v>
      </c>
      <c r="AD180" s="346">
        <v>210</v>
      </c>
      <c r="AE180" s="346">
        <v>178</v>
      </c>
      <c r="AF180" s="346" t="s">
        <v>430</v>
      </c>
      <c r="AG180" s="346" t="s">
        <v>430</v>
      </c>
      <c r="AH180" s="346" t="s">
        <v>430</v>
      </c>
      <c r="AI180" s="346" t="s">
        <v>430</v>
      </c>
      <c r="AJ180" s="346">
        <v>142</v>
      </c>
      <c r="AK180" s="346">
        <v>204</v>
      </c>
      <c r="AL180" s="346">
        <v>211</v>
      </c>
      <c r="AM180" s="346">
        <v>195</v>
      </c>
      <c r="AN180" s="346">
        <v>142</v>
      </c>
      <c r="AO180" s="373"/>
      <c r="AP180" s="348" t="s">
        <v>430</v>
      </c>
      <c r="AQ180" s="348" t="s">
        <v>430</v>
      </c>
      <c r="AR180" s="348" t="s">
        <v>430</v>
      </c>
      <c r="AS180" s="348" t="s">
        <v>430</v>
      </c>
      <c r="AT180" s="348">
        <v>-6.16</v>
      </c>
      <c r="AU180" s="351"/>
      <c r="AV180" s="346" t="s">
        <v>430</v>
      </c>
      <c r="AW180" s="346" t="s">
        <v>430</v>
      </c>
      <c r="AX180" s="346" t="s">
        <v>430</v>
      </c>
      <c r="AY180" s="346" t="s">
        <v>430</v>
      </c>
      <c r="AZ180" s="346">
        <v>195</v>
      </c>
      <c r="BA180" s="374"/>
      <c r="BB180" s="348">
        <v>12.3897791119086</v>
      </c>
      <c r="BC180" s="348">
        <v>0.99650608592004597</v>
      </c>
      <c r="BD180" s="348">
        <v>-2.0764993096871701E-2</v>
      </c>
      <c r="BE180" s="375">
        <v>-7.7138527964316805E-2</v>
      </c>
      <c r="BF180" s="374"/>
      <c r="BG180" s="372">
        <v>8.1699999999999995E-2</v>
      </c>
      <c r="BH180" s="373"/>
      <c r="BI180" s="348">
        <v>99.730599999999995</v>
      </c>
      <c r="BJ180" s="348" t="s">
        <v>430</v>
      </c>
      <c r="BK180" s="348" t="s">
        <v>430</v>
      </c>
      <c r="BL180" s="348">
        <v>0.26939999999999997</v>
      </c>
      <c r="BM180" s="373"/>
      <c r="BN180" s="372" t="s">
        <v>5127</v>
      </c>
      <c r="BO180" s="372" t="s">
        <v>4324</v>
      </c>
      <c r="BP180" s="372" t="s">
        <v>4325</v>
      </c>
      <c r="BQ180" s="372" t="s">
        <v>4464</v>
      </c>
      <c r="BR180" s="372" t="s">
        <v>4327</v>
      </c>
      <c r="BS180" s="373"/>
      <c r="BT180" s="354" t="s">
        <v>554</v>
      </c>
    </row>
    <row r="181" spans="1:72" s="428" customFormat="1" x14ac:dyDescent="0.25">
      <c r="A181" s="345" t="s">
        <v>5128</v>
      </c>
      <c r="B181" s="373"/>
      <c r="C181" s="719">
        <v>45624</v>
      </c>
      <c r="D181" s="373"/>
      <c r="E181" s="346">
        <v>75.062200000000004</v>
      </c>
      <c r="F181" s="373"/>
      <c r="G181" s="347">
        <v>10.968299999999999</v>
      </c>
      <c r="H181" s="374"/>
      <c r="I181" s="348">
        <v>-0.40500000000000003</v>
      </c>
      <c r="J181" s="348">
        <v>0.88849999999999996</v>
      </c>
      <c r="K181" s="348">
        <v>1.6986000000000001</v>
      </c>
      <c r="L181" s="348">
        <v>5.8124000000000002</v>
      </c>
      <c r="M181" s="348">
        <v>4.8124000000000002</v>
      </c>
      <c r="N181" s="350">
        <v>4.4669999999999996</v>
      </c>
      <c r="O181" s="348" t="s">
        <v>430</v>
      </c>
      <c r="P181" s="348" t="s">
        <v>430</v>
      </c>
      <c r="Q181" s="348" t="s">
        <v>430</v>
      </c>
      <c r="R181" s="348" t="s">
        <v>430</v>
      </c>
      <c r="S181" s="348">
        <v>1.2452000000000001</v>
      </c>
      <c r="T181" s="348">
        <v>18.5596</v>
      </c>
      <c r="U181" s="348">
        <v>3.3517000000000001</v>
      </c>
      <c r="V181" s="348">
        <v>9.2721</v>
      </c>
      <c r="W181" s="348">
        <v>1.2452000000000001</v>
      </c>
      <c r="X181" s="348">
        <v>5.8334999999999999</v>
      </c>
      <c r="Y181" s="374"/>
      <c r="Z181" s="346">
        <v>196</v>
      </c>
      <c r="AA181" s="346">
        <v>80</v>
      </c>
      <c r="AB181" s="346">
        <v>51</v>
      </c>
      <c r="AC181" s="346">
        <v>48</v>
      </c>
      <c r="AD181" s="346">
        <v>47</v>
      </c>
      <c r="AE181" s="346">
        <v>44</v>
      </c>
      <c r="AF181" s="346" t="s">
        <v>430</v>
      </c>
      <c r="AG181" s="346" t="s">
        <v>430</v>
      </c>
      <c r="AH181" s="346" t="s">
        <v>430</v>
      </c>
      <c r="AI181" s="346" t="s">
        <v>430</v>
      </c>
      <c r="AJ181" s="346">
        <v>82</v>
      </c>
      <c r="AK181" s="346">
        <v>62</v>
      </c>
      <c r="AL181" s="346">
        <v>63</v>
      </c>
      <c r="AM181" s="346">
        <v>33</v>
      </c>
      <c r="AN181" s="346">
        <v>82</v>
      </c>
      <c r="AO181" s="373"/>
      <c r="AP181" s="348" t="s">
        <v>430</v>
      </c>
      <c r="AQ181" s="348" t="s">
        <v>430</v>
      </c>
      <c r="AR181" s="348" t="s">
        <v>430</v>
      </c>
      <c r="AS181" s="348" t="s">
        <v>430</v>
      </c>
      <c r="AT181" s="348">
        <v>11.33</v>
      </c>
      <c r="AU181" s="351"/>
      <c r="AV181" s="346" t="s">
        <v>430</v>
      </c>
      <c r="AW181" s="346" t="s">
        <v>430</v>
      </c>
      <c r="AX181" s="346" t="s">
        <v>430</v>
      </c>
      <c r="AY181" s="346" t="s">
        <v>430</v>
      </c>
      <c r="AZ181" s="346">
        <v>39</v>
      </c>
      <c r="BA181" s="374"/>
      <c r="BB181" s="348">
        <v>17.926382336332701</v>
      </c>
      <c r="BC181" s="348">
        <v>0.99720044003737396</v>
      </c>
      <c r="BD181" s="348">
        <v>-5.0292982671590004E-3</v>
      </c>
      <c r="BE181" s="375">
        <v>-8.4988879203849899E-2</v>
      </c>
      <c r="BF181" s="374"/>
      <c r="BG181" s="372">
        <v>6.5699999999999995E-2</v>
      </c>
      <c r="BH181" s="373"/>
      <c r="BI181" s="348">
        <v>4.0791500000000003</v>
      </c>
      <c r="BJ181" s="348">
        <v>92.238</v>
      </c>
      <c r="BK181" s="348">
        <v>3.6645699999999999</v>
      </c>
      <c r="BL181" s="348">
        <v>1.8280000000000001E-2</v>
      </c>
      <c r="BM181" s="373"/>
      <c r="BN181" s="372" t="s">
        <v>928</v>
      </c>
      <c r="BO181" s="372" t="s">
        <v>934</v>
      </c>
      <c r="BP181" s="372" t="s">
        <v>4508</v>
      </c>
      <c r="BQ181" s="372" t="s">
        <v>4509</v>
      </c>
      <c r="BR181" s="372" t="s">
        <v>4510</v>
      </c>
      <c r="BS181" s="373"/>
      <c r="BT181" s="354" t="s">
        <v>554</v>
      </c>
    </row>
    <row r="182" spans="1:72" s="428" customFormat="1" x14ac:dyDescent="0.25">
      <c r="A182" s="345" t="s">
        <v>5129</v>
      </c>
      <c r="B182" s="373"/>
      <c r="C182" s="719">
        <v>45408</v>
      </c>
      <c r="D182" s="373"/>
      <c r="E182" s="346">
        <v>71.489999999999995</v>
      </c>
      <c r="F182" s="373"/>
      <c r="G182" s="347">
        <v>12.3094</v>
      </c>
      <c r="H182" s="374"/>
      <c r="I182" s="348">
        <v>-0.51319999999999999</v>
      </c>
      <c r="J182" s="348">
        <v>0.27860000000000001</v>
      </c>
      <c r="K182" s="348">
        <v>0.7258</v>
      </c>
      <c r="L182" s="348">
        <v>1.0939000000000001</v>
      </c>
      <c r="M182" s="348">
        <v>-3.4912999999999998</v>
      </c>
      <c r="N182" s="350">
        <v>-1.5949</v>
      </c>
      <c r="O182" s="348">
        <v>5.5105000000000004</v>
      </c>
      <c r="P182" s="348" t="s">
        <v>430</v>
      </c>
      <c r="Q182" s="348" t="s">
        <v>430</v>
      </c>
      <c r="R182" s="348" t="s">
        <v>430</v>
      </c>
      <c r="S182" s="348">
        <v>-1.6000000000000001E-3</v>
      </c>
      <c r="T182" s="348">
        <v>13.1701</v>
      </c>
      <c r="U182" s="348">
        <v>-3.8546</v>
      </c>
      <c r="V182" s="348">
        <v>1.7154</v>
      </c>
      <c r="W182" s="348">
        <v>-1.6000000000000001E-3</v>
      </c>
      <c r="X182" s="348">
        <v>9.8025000000000002</v>
      </c>
      <c r="Y182" s="374"/>
      <c r="Z182" s="346">
        <v>209</v>
      </c>
      <c r="AA182" s="346">
        <v>209</v>
      </c>
      <c r="AB182" s="346">
        <v>112</v>
      </c>
      <c r="AC182" s="346">
        <v>166</v>
      </c>
      <c r="AD182" s="346">
        <v>164</v>
      </c>
      <c r="AE182" s="346">
        <v>135</v>
      </c>
      <c r="AF182" s="346">
        <v>9</v>
      </c>
      <c r="AG182" s="346" t="s">
        <v>430</v>
      </c>
      <c r="AH182" s="346" t="s">
        <v>430</v>
      </c>
      <c r="AI182" s="346" t="s">
        <v>430</v>
      </c>
      <c r="AJ182" s="346">
        <v>212</v>
      </c>
      <c r="AK182" s="346">
        <v>131</v>
      </c>
      <c r="AL182" s="346">
        <v>160</v>
      </c>
      <c r="AM182" s="346">
        <v>146</v>
      </c>
      <c r="AN182" s="346">
        <v>212</v>
      </c>
      <c r="AO182" s="373"/>
      <c r="AP182" s="348" t="s">
        <v>430</v>
      </c>
      <c r="AQ182" s="348" t="s">
        <v>430</v>
      </c>
      <c r="AR182" s="348" t="s">
        <v>430</v>
      </c>
      <c r="AS182" s="348" t="s">
        <v>430</v>
      </c>
      <c r="AT182" s="348">
        <v>-1.8</v>
      </c>
      <c r="AU182" s="351"/>
      <c r="AV182" s="346" t="s">
        <v>430</v>
      </c>
      <c r="AW182" s="346" t="s">
        <v>430</v>
      </c>
      <c r="AX182" s="346" t="s">
        <v>430</v>
      </c>
      <c r="AY182" s="346" t="s">
        <v>430</v>
      </c>
      <c r="AZ182" s="346">
        <v>146</v>
      </c>
      <c r="BA182" s="374"/>
      <c r="BB182" s="348">
        <v>14.712841499349</v>
      </c>
      <c r="BC182" s="348">
        <v>0.99593486803740805</v>
      </c>
      <c r="BD182" s="348">
        <v>2.8811100014107301E-2</v>
      </c>
      <c r="BE182" s="375">
        <v>-0.12316222345246799</v>
      </c>
      <c r="BF182" s="374"/>
      <c r="BG182" s="372">
        <v>0.17180000000000001</v>
      </c>
      <c r="BH182" s="373"/>
      <c r="BI182" s="348">
        <v>89.406800000000004</v>
      </c>
      <c r="BJ182" s="348">
        <v>9.5425299999999993</v>
      </c>
      <c r="BK182" s="348">
        <v>0.75112599999999996</v>
      </c>
      <c r="BL182" s="348">
        <v>0.29954399999999998</v>
      </c>
      <c r="BM182" s="373"/>
      <c r="BN182" s="372" t="s">
        <v>5130</v>
      </c>
      <c r="BO182" s="372" t="s">
        <v>5131</v>
      </c>
      <c r="BP182" s="372" t="s">
        <v>5132</v>
      </c>
      <c r="BQ182" s="372" t="s">
        <v>5133</v>
      </c>
      <c r="BR182" s="372" t="s">
        <v>5134</v>
      </c>
      <c r="BS182" s="373"/>
      <c r="BT182" s="354" t="s">
        <v>4620</v>
      </c>
    </row>
    <row r="183" spans="1:72" s="428" customFormat="1" x14ac:dyDescent="0.25">
      <c r="A183" s="345" t="s">
        <v>5135</v>
      </c>
      <c r="B183" s="373"/>
      <c r="C183" s="719">
        <v>45483</v>
      </c>
      <c r="D183" s="373"/>
      <c r="E183" s="346">
        <v>56.466999999999999</v>
      </c>
      <c r="F183" s="373"/>
      <c r="G183" s="347">
        <v>10.086399999999999</v>
      </c>
      <c r="H183" s="374"/>
      <c r="I183" s="348">
        <v>-0.15240000000000001</v>
      </c>
      <c r="J183" s="348">
        <v>0.65559999999999996</v>
      </c>
      <c r="K183" s="348">
        <v>1.2172000000000001</v>
      </c>
      <c r="L183" s="348">
        <v>3.0106999999999999</v>
      </c>
      <c r="M183" s="348">
        <v>-0.5776</v>
      </c>
      <c r="N183" s="350">
        <v>-1.1205000000000001</v>
      </c>
      <c r="O183" s="348">
        <v>-4.41E-2</v>
      </c>
      <c r="P183" s="348" t="s">
        <v>430</v>
      </c>
      <c r="Q183" s="348" t="s">
        <v>430</v>
      </c>
      <c r="R183" s="348" t="s">
        <v>430</v>
      </c>
      <c r="S183" s="348">
        <v>1.0145</v>
      </c>
      <c r="T183" s="348">
        <v>13.8973</v>
      </c>
      <c r="U183" s="348">
        <v>-2.2759</v>
      </c>
      <c r="V183" s="348">
        <v>2.2101000000000002</v>
      </c>
      <c r="W183" s="348">
        <v>1.0145</v>
      </c>
      <c r="X183" s="348">
        <v>0.42749999999999999</v>
      </c>
      <c r="Y183" s="374"/>
      <c r="Z183" s="346">
        <v>127</v>
      </c>
      <c r="AA183" s="346">
        <v>121</v>
      </c>
      <c r="AB183" s="346">
        <v>82</v>
      </c>
      <c r="AC183" s="346">
        <v>116</v>
      </c>
      <c r="AD183" s="346">
        <v>121</v>
      </c>
      <c r="AE183" s="346">
        <v>127</v>
      </c>
      <c r="AF183" s="346">
        <v>57</v>
      </c>
      <c r="AG183" s="346" t="s">
        <v>430</v>
      </c>
      <c r="AH183" s="346" t="s">
        <v>430</v>
      </c>
      <c r="AI183" s="346" t="s">
        <v>430</v>
      </c>
      <c r="AJ183" s="346">
        <v>108</v>
      </c>
      <c r="AK183" s="346">
        <v>123</v>
      </c>
      <c r="AL183" s="346">
        <v>140</v>
      </c>
      <c r="AM183" s="346">
        <v>133</v>
      </c>
      <c r="AN183" s="346">
        <v>108</v>
      </c>
      <c r="AO183" s="373"/>
      <c r="AP183" s="348" t="s">
        <v>430</v>
      </c>
      <c r="AQ183" s="348" t="s">
        <v>430</v>
      </c>
      <c r="AR183" s="348" t="s">
        <v>430</v>
      </c>
      <c r="AS183" s="348" t="s">
        <v>430</v>
      </c>
      <c r="AT183" s="348">
        <v>2</v>
      </c>
      <c r="AU183" s="351"/>
      <c r="AV183" s="346" t="s">
        <v>430</v>
      </c>
      <c r="AW183" s="346" t="s">
        <v>430</v>
      </c>
      <c r="AX183" s="346" t="s">
        <v>430</v>
      </c>
      <c r="AY183" s="346" t="s">
        <v>430</v>
      </c>
      <c r="AZ183" s="346">
        <v>113</v>
      </c>
      <c r="BA183" s="374"/>
      <c r="BB183" s="348">
        <v>14.8587396998225</v>
      </c>
      <c r="BC183" s="348">
        <v>0.99772057654064294</v>
      </c>
      <c r="BD183" s="348">
        <v>-2.4758495563497199E-2</v>
      </c>
      <c r="BE183" s="375">
        <v>-9.7162134773043099E-2</v>
      </c>
      <c r="BF183" s="374"/>
      <c r="BG183" s="372">
        <v>6.6100000000000006E-2</v>
      </c>
      <c r="BH183" s="373"/>
      <c r="BI183" s="348">
        <v>65.268000000000001</v>
      </c>
      <c r="BJ183" s="348">
        <v>19.9102</v>
      </c>
      <c r="BK183" s="348">
        <v>14.928599999999999</v>
      </c>
      <c r="BL183" s="348">
        <v>-0.10680000000000001</v>
      </c>
      <c r="BM183" s="373"/>
      <c r="BN183" s="372" t="s">
        <v>5136</v>
      </c>
      <c r="BO183" s="372" t="s">
        <v>919</v>
      </c>
      <c r="BP183" s="372" t="s">
        <v>4771</v>
      </c>
      <c r="BQ183" s="372" t="s">
        <v>5137</v>
      </c>
      <c r="BR183" s="372" t="s">
        <v>4772</v>
      </c>
      <c r="BS183" s="373"/>
      <c r="BT183" s="354" t="s">
        <v>4620</v>
      </c>
    </row>
    <row r="184" spans="1:72" s="428" customFormat="1" x14ac:dyDescent="0.25">
      <c r="A184" s="345" t="s">
        <v>5138</v>
      </c>
      <c r="B184" s="373"/>
      <c r="C184" s="719">
        <v>45833</v>
      </c>
      <c r="D184" s="373"/>
      <c r="E184" s="346">
        <v>62.54</v>
      </c>
      <c r="F184" s="373"/>
      <c r="G184" s="347">
        <v>9.9786000000000001</v>
      </c>
      <c r="H184" s="374"/>
      <c r="I184" s="348">
        <v>-0.1361</v>
      </c>
      <c r="J184" s="348">
        <v>0.70240000000000002</v>
      </c>
      <c r="K184" s="348">
        <v>1.3745000000000001</v>
      </c>
      <c r="L184" s="348">
        <v>3.2008999999999999</v>
      </c>
      <c r="M184" s="348">
        <v>-0.46179999999999999</v>
      </c>
      <c r="N184" s="350">
        <v>-1.1716</v>
      </c>
      <c r="O184" s="348" t="s">
        <v>430</v>
      </c>
      <c r="P184" s="348" t="s">
        <v>430</v>
      </c>
      <c r="Q184" s="348" t="s">
        <v>430</v>
      </c>
      <c r="R184" s="348" t="s">
        <v>430</v>
      </c>
      <c r="S184" s="348">
        <v>1.0522</v>
      </c>
      <c r="T184" s="348">
        <v>14.0307</v>
      </c>
      <c r="U184" s="348">
        <v>-2.2452999999999999</v>
      </c>
      <c r="V184" s="348">
        <v>2.0182000000000002</v>
      </c>
      <c r="W184" s="348">
        <v>1.0522</v>
      </c>
      <c r="X184" s="348">
        <v>-0.2024</v>
      </c>
      <c r="Y184" s="374"/>
      <c r="Z184" s="346">
        <v>114</v>
      </c>
      <c r="AA184" s="346">
        <v>107</v>
      </c>
      <c r="AB184" s="346">
        <v>75</v>
      </c>
      <c r="AC184" s="346">
        <v>106</v>
      </c>
      <c r="AD184" s="346">
        <v>119</v>
      </c>
      <c r="AE184" s="346">
        <v>128</v>
      </c>
      <c r="AF184" s="346" t="s">
        <v>430</v>
      </c>
      <c r="AG184" s="346" t="s">
        <v>430</v>
      </c>
      <c r="AH184" s="346" t="s">
        <v>430</v>
      </c>
      <c r="AI184" s="346" t="s">
        <v>430</v>
      </c>
      <c r="AJ184" s="346">
        <v>94</v>
      </c>
      <c r="AK184" s="346">
        <v>119</v>
      </c>
      <c r="AL184" s="346">
        <v>139</v>
      </c>
      <c r="AM184" s="346">
        <v>138</v>
      </c>
      <c r="AN184" s="346">
        <v>94</v>
      </c>
      <c r="AO184" s="373"/>
      <c r="AP184" s="348" t="s">
        <v>430</v>
      </c>
      <c r="AQ184" s="348" t="s">
        <v>430</v>
      </c>
      <c r="AR184" s="348" t="s">
        <v>430</v>
      </c>
      <c r="AS184" s="348" t="s">
        <v>430</v>
      </c>
      <c r="AT184" s="348">
        <v>2.2000000000000002</v>
      </c>
      <c r="AU184" s="351"/>
      <c r="AV184" s="346" t="s">
        <v>430</v>
      </c>
      <c r="AW184" s="346" t="s">
        <v>430</v>
      </c>
      <c r="AX184" s="346" t="s">
        <v>430</v>
      </c>
      <c r="AY184" s="346" t="s">
        <v>430</v>
      </c>
      <c r="AZ184" s="346">
        <v>109</v>
      </c>
      <c r="BA184" s="374"/>
      <c r="BB184" s="348">
        <v>12.308186590815099</v>
      </c>
      <c r="BC184" s="348">
        <v>0</v>
      </c>
      <c r="BD184" s="348">
        <v>-3.9957013254296E-2</v>
      </c>
      <c r="BE184" s="375" t="s">
        <v>430</v>
      </c>
      <c r="BF184" s="374"/>
      <c r="BG184" s="372" t="s">
        <v>430</v>
      </c>
      <c r="BH184" s="373"/>
      <c r="BI184" s="348">
        <v>64.343699999999998</v>
      </c>
      <c r="BJ184" s="348">
        <v>18.754200000000001</v>
      </c>
      <c r="BK184" s="348">
        <v>16.693999999999999</v>
      </c>
      <c r="BL184" s="348">
        <v>0.20810000000000001</v>
      </c>
      <c r="BM184" s="373"/>
      <c r="BN184" s="372" t="s">
        <v>5139</v>
      </c>
      <c r="BO184" s="372" t="s">
        <v>1539</v>
      </c>
      <c r="BP184" s="372" t="s">
        <v>5140</v>
      </c>
      <c r="BQ184" s="372" t="s">
        <v>704</v>
      </c>
      <c r="BR184" s="372" t="s">
        <v>5141</v>
      </c>
      <c r="BS184" s="373"/>
      <c r="BT184" s="354" t="s">
        <v>547</v>
      </c>
    </row>
    <row r="185" spans="1:72" s="428" customFormat="1" x14ac:dyDescent="0.25">
      <c r="A185" s="345" t="s">
        <v>5142</v>
      </c>
      <c r="B185" s="373"/>
      <c r="C185" s="719">
        <v>45443</v>
      </c>
      <c r="D185" s="373"/>
      <c r="E185" s="346">
        <v>63.259</v>
      </c>
      <c r="F185" s="373"/>
      <c r="G185" s="347">
        <v>11.696400000000001</v>
      </c>
      <c r="H185" s="374"/>
      <c r="I185" s="348">
        <v>-0.30599999999999999</v>
      </c>
      <c r="J185" s="348">
        <v>0.55800000000000005</v>
      </c>
      <c r="K185" s="348">
        <v>0.71560000000000001</v>
      </c>
      <c r="L185" s="348">
        <v>2.8969999999999998</v>
      </c>
      <c r="M185" s="348">
        <v>-4.2229000000000001</v>
      </c>
      <c r="N185" s="350">
        <v>0.55800000000000005</v>
      </c>
      <c r="O185" s="348">
        <v>4.6287000000000003</v>
      </c>
      <c r="P185" s="348" t="s">
        <v>430</v>
      </c>
      <c r="Q185" s="348" t="s">
        <v>430</v>
      </c>
      <c r="R185" s="348" t="s">
        <v>430</v>
      </c>
      <c r="S185" s="348">
        <v>2.6499999999999999E-2</v>
      </c>
      <c r="T185" s="348">
        <v>14.705399999999999</v>
      </c>
      <c r="U185" s="348">
        <v>-3.4329000000000001</v>
      </c>
      <c r="V185" s="348">
        <v>5.0644</v>
      </c>
      <c r="W185" s="348">
        <v>2.6499999999999999E-2</v>
      </c>
      <c r="X185" s="348">
        <v>7.6487999999999996</v>
      </c>
      <c r="Y185" s="374"/>
      <c r="Z185" s="346">
        <v>166</v>
      </c>
      <c r="AA185" s="346">
        <v>151</v>
      </c>
      <c r="AB185" s="346">
        <v>113</v>
      </c>
      <c r="AC185" s="346">
        <v>122</v>
      </c>
      <c r="AD185" s="346">
        <v>170</v>
      </c>
      <c r="AE185" s="346">
        <v>90</v>
      </c>
      <c r="AF185" s="346">
        <v>13</v>
      </c>
      <c r="AG185" s="346" t="s">
        <v>430</v>
      </c>
      <c r="AH185" s="346" t="s">
        <v>430</v>
      </c>
      <c r="AI185" s="346" t="s">
        <v>430</v>
      </c>
      <c r="AJ185" s="346">
        <v>206</v>
      </c>
      <c r="AK185" s="346">
        <v>107</v>
      </c>
      <c r="AL185" s="346">
        <v>155</v>
      </c>
      <c r="AM185" s="346">
        <v>91</v>
      </c>
      <c r="AN185" s="346">
        <v>206</v>
      </c>
      <c r="AO185" s="373"/>
      <c r="AP185" s="348" t="s">
        <v>430</v>
      </c>
      <c r="AQ185" s="348" t="s">
        <v>430</v>
      </c>
      <c r="AR185" s="348" t="s">
        <v>430</v>
      </c>
      <c r="AS185" s="348" t="s">
        <v>430</v>
      </c>
      <c r="AT185" s="348">
        <v>1.73</v>
      </c>
      <c r="AU185" s="351"/>
      <c r="AV185" s="346" t="s">
        <v>430</v>
      </c>
      <c r="AW185" s="346" t="s">
        <v>430</v>
      </c>
      <c r="AX185" s="346" t="s">
        <v>430</v>
      </c>
      <c r="AY185" s="346" t="s">
        <v>430</v>
      </c>
      <c r="AZ185" s="346">
        <v>117</v>
      </c>
      <c r="BA185" s="374"/>
      <c r="BB185" s="348">
        <v>16.134529287922401</v>
      </c>
      <c r="BC185" s="348">
        <v>0.99675156957175604</v>
      </c>
      <c r="BD185" s="348">
        <v>1.25723356565038E-2</v>
      </c>
      <c r="BE185" s="375">
        <v>-7.9073177461011196E-2</v>
      </c>
      <c r="BF185" s="374"/>
      <c r="BG185" s="372">
        <v>8.6999999999999994E-2</v>
      </c>
      <c r="BH185" s="373"/>
      <c r="BI185" s="348">
        <v>76.157300000000006</v>
      </c>
      <c r="BJ185" s="348">
        <v>24.322900000000001</v>
      </c>
      <c r="BK185" s="348" t="s">
        <v>430</v>
      </c>
      <c r="BL185" s="348">
        <v>-0.48020000000000002</v>
      </c>
      <c r="BM185" s="373"/>
      <c r="BN185" s="372" t="s">
        <v>5143</v>
      </c>
      <c r="BO185" s="372" t="s">
        <v>5144</v>
      </c>
      <c r="BP185" s="372" t="s">
        <v>430</v>
      </c>
      <c r="BQ185" s="372" t="s">
        <v>430</v>
      </c>
      <c r="BR185" s="372" t="s">
        <v>430</v>
      </c>
      <c r="BS185" s="373"/>
      <c r="BT185" s="354" t="s">
        <v>554</v>
      </c>
    </row>
    <row r="186" spans="1:72" s="428" customFormat="1" ht="11" x14ac:dyDescent="0.3">
      <c r="A186" s="841" t="s">
        <v>5145</v>
      </c>
      <c r="B186" s="842"/>
      <c r="C186" s="843">
        <v>45684</v>
      </c>
      <c r="D186" s="842"/>
      <c r="E186" s="844">
        <v>64.724000000000004</v>
      </c>
      <c r="F186" s="842"/>
      <c r="G186" s="845">
        <v>11.679</v>
      </c>
      <c r="H186" s="847"/>
      <c r="I186" s="846">
        <v>5.1400000000000001E-2</v>
      </c>
      <c r="J186" s="846">
        <v>1.3099000000000001</v>
      </c>
      <c r="K186" s="846">
        <v>4.2582000000000004</v>
      </c>
      <c r="L186" s="846">
        <v>11.686</v>
      </c>
      <c r="M186" s="846">
        <v>11.5473</v>
      </c>
      <c r="N186" s="848">
        <v>0.42130000000000001</v>
      </c>
      <c r="O186" s="846" t="s">
        <v>430</v>
      </c>
      <c r="P186" s="846" t="s">
        <v>430</v>
      </c>
      <c r="Q186" s="846" t="s">
        <v>430</v>
      </c>
      <c r="R186" s="846" t="s">
        <v>430</v>
      </c>
      <c r="S186" s="846">
        <v>2.1873999999999998</v>
      </c>
      <c r="T186" s="846">
        <v>26.615400000000001</v>
      </c>
      <c r="U186" s="846">
        <v>8.3294999999999995</v>
      </c>
      <c r="V186" s="846">
        <v>8.1388999999999996</v>
      </c>
      <c r="W186" s="846">
        <v>2.1873999999999998</v>
      </c>
      <c r="X186" s="846">
        <v>11.1699</v>
      </c>
      <c r="Y186" s="847"/>
      <c r="Z186" s="844">
        <v>45</v>
      </c>
      <c r="AA186" s="844">
        <v>30</v>
      </c>
      <c r="AB186" s="844">
        <v>18</v>
      </c>
      <c r="AC186" s="844">
        <v>17</v>
      </c>
      <c r="AD186" s="844">
        <v>17</v>
      </c>
      <c r="AE186" s="844">
        <v>94</v>
      </c>
      <c r="AF186" s="844" t="s">
        <v>430</v>
      </c>
      <c r="AG186" s="844" t="s">
        <v>430</v>
      </c>
      <c r="AH186" s="844" t="s">
        <v>430</v>
      </c>
      <c r="AI186" s="844" t="s">
        <v>430</v>
      </c>
      <c r="AJ186" s="844">
        <v>46</v>
      </c>
      <c r="AK186" s="844">
        <v>14</v>
      </c>
      <c r="AL186" s="844">
        <v>17</v>
      </c>
      <c r="AM186" s="844">
        <v>40</v>
      </c>
      <c r="AN186" s="844">
        <v>46</v>
      </c>
      <c r="AO186" s="842"/>
      <c r="AP186" s="846" t="s">
        <v>430</v>
      </c>
      <c r="AQ186" s="846" t="s">
        <v>430</v>
      </c>
      <c r="AR186" s="846" t="s">
        <v>430</v>
      </c>
      <c r="AS186" s="846" t="s">
        <v>430</v>
      </c>
      <c r="AT186" s="846">
        <v>19.78</v>
      </c>
      <c r="AU186" s="849"/>
      <c r="AV186" s="844" t="s">
        <v>430</v>
      </c>
      <c r="AW186" s="844" t="s">
        <v>430</v>
      </c>
      <c r="AX186" s="844" t="s">
        <v>430</v>
      </c>
      <c r="AY186" s="844" t="s">
        <v>430</v>
      </c>
      <c r="AZ186" s="844">
        <v>18</v>
      </c>
      <c r="BA186" s="847"/>
      <c r="BB186" s="846">
        <v>17.9561558743411</v>
      </c>
      <c r="BC186" s="846">
        <v>0.99610275632328704</v>
      </c>
      <c r="BD186" s="846">
        <v>5.3058257407634202E-2</v>
      </c>
      <c r="BE186" s="852">
        <v>-7.5547822971794507E-2</v>
      </c>
      <c r="BF186" s="847"/>
      <c r="BG186" s="855">
        <v>0.1147</v>
      </c>
      <c r="BH186" s="842"/>
      <c r="BI186" s="846" t="s">
        <v>430</v>
      </c>
      <c r="BJ186" s="846">
        <v>5.5107900000000001</v>
      </c>
      <c r="BK186" s="846">
        <v>94.618499999999997</v>
      </c>
      <c r="BL186" s="846">
        <v>-0.12928999999999999</v>
      </c>
      <c r="BM186" s="842"/>
      <c r="BN186" s="855" t="s">
        <v>4973</v>
      </c>
      <c r="BO186" s="855" t="s">
        <v>4974</v>
      </c>
      <c r="BP186" s="855" t="s">
        <v>4570</v>
      </c>
      <c r="BQ186" s="855" t="s">
        <v>4571</v>
      </c>
      <c r="BR186" s="855" t="s">
        <v>4522</v>
      </c>
      <c r="BS186" s="842"/>
      <c r="BT186" s="856" t="s">
        <v>554</v>
      </c>
    </row>
    <row r="187" spans="1:72" s="428" customFormat="1" x14ac:dyDescent="0.25">
      <c r="A187" s="345" t="s">
        <v>5146</v>
      </c>
      <c r="B187" s="373"/>
      <c r="C187" s="719">
        <v>44795</v>
      </c>
      <c r="D187" s="373"/>
      <c r="E187" s="346">
        <v>60.49</v>
      </c>
      <c r="F187" s="373"/>
      <c r="G187" s="347">
        <v>17.1173</v>
      </c>
      <c r="H187" s="374"/>
      <c r="I187" s="348">
        <v>-0.17150000000000001</v>
      </c>
      <c r="J187" s="348">
        <v>6.9000000000000006E-2</v>
      </c>
      <c r="K187" s="348">
        <v>-0.44030000000000002</v>
      </c>
      <c r="L187" s="348">
        <v>1.5689</v>
      </c>
      <c r="M187" s="348">
        <v>0.73860000000000003</v>
      </c>
      <c r="N187" s="350">
        <v>1.5146999999999999</v>
      </c>
      <c r="O187" s="348">
        <v>-3.4203999999999999</v>
      </c>
      <c r="P187" s="348">
        <v>13.108700000000001</v>
      </c>
      <c r="Q187" s="348" t="s">
        <v>430</v>
      </c>
      <c r="R187" s="348" t="s">
        <v>430</v>
      </c>
      <c r="S187" s="348">
        <v>0.70240000000000002</v>
      </c>
      <c r="T187" s="348">
        <v>12.754799999999999</v>
      </c>
      <c r="U187" s="348">
        <v>-8.6999999999999994E-2</v>
      </c>
      <c r="V187" s="348">
        <v>4.5465</v>
      </c>
      <c r="W187" s="348">
        <v>0.70240000000000002</v>
      </c>
      <c r="X187" s="348">
        <v>14.7715</v>
      </c>
      <c r="Y187" s="374"/>
      <c r="Z187" s="346">
        <v>132</v>
      </c>
      <c r="AA187" s="346">
        <v>220</v>
      </c>
      <c r="AB187" s="346">
        <v>211</v>
      </c>
      <c r="AC187" s="346">
        <v>153</v>
      </c>
      <c r="AD187" s="346">
        <v>106</v>
      </c>
      <c r="AE187" s="346">
        <v>75</v>
      </c>
      <c r="AF187" s="346">
        <v>113</v>
      </c>
      <c r="AG187" s="346">
        <v>46</v>
      </c>
      <c r="AH187" s="346" t="s">
        <v>430</v>
      </c>
      <c r="AI187" s="346" t="s">
        <v>430</v>
      </c>
      <c r="AJ187" s="346">
        <v>163</v>
      </c>
      <c r="AK187" s="346">
        <v>143</v>
      </c>
      <c r="AL187" s="346">
        <v>107</v>
      </c>
      <c r="AM187" s="346">
        <v>105</v>
      </c>
      <c r="AN187" s="346">
        <v>163</v>
      </c>
      <c r="AO187" s="373"/>
      <c r="AP187" s="348" t="s">
        <v>430</v>
      </c>
      <c r="AQ187" s="348" t="s">
        <v>430</v>
      </c>
      <c r="AR187" s="348" t="s">
        <v>430</v>
      </c>
      <c r="AS187" s="348">
        <v>5.99</v>
      </c>
      <c r="AT187" s="348">
        <v>4.1900000000000004</v>
      </c>
      <c r="AU187" s="351"/>
      <c r="AV187" s="346" t="s">
        <v>430</v>
      </c>
      <c r="AW187" s="346" t="s">
        <v>430</v>
      </c>
      <c r="AX187" s="346" t="s">
        <v>430</v>
      </c>
      <c r="AY187" s="346">
        <v>54</v>
      </c>
      <c r="AZ187" s="346">
        <v>88</v>
      </c>
      <c r="BA187" s="374"/>
      <c r="BB187" s="348">
        <v>16.069749783812899</v>
      </c>
      <c r="BC187" s="348">
        <v>0</v>
      </c>
      <c r="BD187" s="348">
        <v>4.6566788526409199E-2</v>
      </c>
      <c r="BE187" s="375" t="s">
        <v>430</v>
      </c>
      <c r="BF187" s="374"/>
      <c r="BG187" s="372" t="s">
        <v>430</v>
      </c>
      <c r="BH187" s="373"/>
      <c r="BI187" s="348">
        <v>58.8857</v>
      </c>
      <c r="BJ187" s="348">
        <v>38.732100000000003</v>
      </c>
      <c r="BK187" s="348">
        <v>2.0478700000000001</v>
      </c>
      <c r="BL187" s="348">
        <v>0.33433000000000002</v>
      </c>
      <c r="BM187" s="373"/>
      <c r="BN187" s="372" t="s">
        <v>5147</v>
      </c>
      <c r="BO187" s="372" t="s">
        <v>5148</v>
      </c>
      <c r="BP187" s="372" t="s">
        <v>5149</v>
      </c>
      <c r="BQ187" s="372" t="s">
        <v>5150</v>
      </c>
      <c r="BR187" s="372" t="s">
        <v>5151</v>
      </c>
      <c r="BS187" s="373"/>
      <c r="BT187" s="354" t="s">
        <v>547</v>
      </c>
    </row>
    <row r="188" spans="1:72" s="428" customFormat="1" ht="11" x14ac:dyDescent="0.3">
      <c r="A188" s="841" t="s">
        <v>5152</v>
      </c>
      <c r="B188" s="842"/>
      <c r="C188" s="843">
        <v>45649</v>
      </c>
      <c r="D188" s="842"/>
      <c r="E188" s="844">
        <v>62.297899999999998</v>
      </c>
      <c r="F188" s="842"/>
      <c r="G188" s="845">
        <v>11.047000000000001</v>
      </c>
      <c r="H188" s="847"/>
      <c r="I188" s="846">
        <v>-9.1000000000000004E-3</v>
      </c>
      <c r="J188" s="846">
        <v>0.43640000000000001</v>
      </c>
      <c r="K188" s="846">
        <v>0.52780000000000005</v>
      </c>
      <c r="L188" s="846">
        <v>1.3857999999999999</v>
      </c>
      <c r="M188" s="846">
        <v>-1.4100999999999999</v>
      </c>
      <c r="N188" s="848">
        <v>3.0407999999999999</v>
      </c>
      <c r="O188" s="846" t="s">
        <v>430</v>
      </c>
      <c r="P188" s="846" t="s">
        <v>430</v>
      </c>
      <c r="Q188" s="846" t="s">
        <v>430</v>
      </c>
      <c r="R188" s="846" t="s">
        <v>430</v>
      </c>
      <c r="S188" s="846">
        <v>0.85819999999999996</v>
      </c>
      <c r="T188" s="846">
        <v>10.6027</v>
      </c>
      <c r="U188" s="846">
        <v>-2.0308999999999999</v>
      </c>
      <c r="V188" s="846">
        <v>3.3106</v>
      </c>
      <c r="W188" s="846">
        <v>0.85819999999999996</v>
      </c>
      <c r="X188" s="846">
        <v>6.5838999999999999</v>
      </c>
      <c r="Y188" s="847"/>
      <c r="Z188" s="844">
        <v>67</v>
      </c>
      <c r="AA188" s="844">
        <v>192</v>
      </c>
      <c r="AB188" s="844">
        <v>156</v>
      </c>
      <c r="AC188" s="844">
        <v>159</v>
      </c>
      <c r="AD188" s="844">
        <v>138</v>
      </c>
      <c r="AE188" s="844">
        <v>71</v>
      </c>
      <c r="AF188" s="844" t="s">
        <v>430</v>
      </c>
      <c r="AG188" s="844" t="s">
        <v>430</v>
      </c>
      <c r="AH188" s="844" t="s">
        <v>430</v>
      </c>
      <c r="AI188" s="844" t="s">
        <v>430</v>
      </c>
      <c r="AJ188" s="844">
        <v>148</v>
      </c>
      <c r="AK188" s="844">
        <v>163</v>
      </c>
      <c r="AL188" s="844">
        <v>126</v>
      </c>
      <c r="AM188" s="844">
        <v>121</v>
      </c>
      <c r="AN188" s="844">
        <v>148</v>
      </c>
      <c r="AO188" s="842"/>
      <c r="AP188" s="846" t="s">
        <v>430</v>
      </c>
      <c r="AQ188" s="846" t="s">
        <v>430</v>
      </c>
      <c r="AR188" s="846" t="s">
        <v>430</v>
      </c>
      <c r="AS188" s="846" t="s">
        <v>430</v>
      </c>
      <c r="AT188" s="846">
        <v>1.4</v>
      </c>
      <c r="AU188" s="849"/>
      <c r="AV188" s="844" t="s">
        <v>430</v>
      </c>
      <c r="AW188" s="844" t="s">
        <v>430</v>
      </c>
      <c r="AX188" s="844" t="s">
        <v>430</v>
      </c>
      <c r="AY188" s="844" t="s">
        <v>430</v>
      </c>
      <c r="AZ188" s="844">
        <v>130</v>
      </c>
      <c r="BA188" s="847"/>
      <c r="BB188" s="846">
        <v>11.431084081098501</v>
      </c>
      <c r="BC188" s="846">
        <v>0.98942515570354905</v>
      </c>
      <c r="BD188" s="846">
        <v>2.0050848547699E-2</v>
      </c>
      <c r="BE188" s="852">
        <v>-0.114144926469852</v>
      </c>
      <c r="BF188" s="847"/>
      <c r="BG188" s="855">
        <v>0.21099999999999999</v>
      </c>
      <c r="BH188" s="842"/>
      <c r="BI188" s="846">
        <v>99.930300000000003</v>
      </c>
      <c r="BJ188" s="846" t="s">
        <v>430</v>
      </c>
      <c r="BK188" s="846" t="s">
        <v>430</v>
      </c>
      <c r="BL188" s="846">
        <v>6.9699999999999998E-2</v>
      </c>
      <c r="BM188" s="842"/>
      <c r="BN188" s="855" t="s">
        <v>5153</v>
      </c>
      <c r="BO188" s="855" t="s">
        <v>5154</v>
      </c>
      <c r="BP188" s="855" t="s">
        <v>4844</v>
      </c>
      <c r="BQ188" s="855" t="s">
        <v>5155</v>
      </c>
      <c r="BR188" s="855" t="s">
        <v>5156</v>
      </c>
      <c r="BS188" s="842"/>
      <c r="BT188" s="856" t="s">
        <v>554</v>
      </c>
    </row>
    <row r="189" spans="1:72" s="428" customFormat="1" x14ac:dyDescent="0.25">
      <c r="A189" s="345" t="s">
        <v>5157</v>
      </c>
      <c r="B189" s="373"/>
      <c r="C189" s="719">
        <v>45716</v>
      </c>
      <c r="D189" s="373"/>
      <c r="E189" s="346">
        <v>61.646500000000003</v>
      </c>
      <c r="F189" s="373"/>
      <c r="G189" s="347">
        <v>11.7141</v>
      </c>
      <c r="H189" s="374"/>
      <c r="I189" s="348">
        <v>-0.14660000000000001</v>
      </c>
      <c r="J189" s="348">
        <v>0.66249999999999998</v>
      </c>
      <c r="K189" s="348">
        <v>1.2384999999999999</v>
      </c>
      <c r="L189" s="348">
        <v>3.1189</v>
      </c>
      <c r="M189" s="348">
        <v>-0.43859999999999999</v>
      </c>
      <c r="N189" s="350">
        <v>-0.94620000000000004</v>
      </c>
      <c r="O189" s="348" t="s">
        <v>430</v>
      </c>
      <c r="P189" s="348" t="s">
        <v>430</v>
      </c>
      <c r="Q189" s="348" t="s">
        <v>430</v>
      </c>
      <c r="R189" s="348" t="s">
        <v>430</v>
      </c>
      <c r="S189" s="348">
        <v>1.0315000000000001</v>
      </c>
      <c r="T189" s="348">
        <v>13.997</v>
      </c>
      <c r="U189" s="348">
        <v>-2.1395</v>
      </c>
      <c r="V189" s="348">
        <v>2.3763000000000001</v>
      </c>
      <c r="W189" s="348">
        <v>1.0315000000000001</v>
      </c>
      <c r="X189" s="348">
        <v>12.1653</v>
      </c>
      <c r="Y189" s="374"/>
      <c r="Z189" s="346">
        <v>122</v>
      </c>
      <c r="AA189" s="346">
        <v>115</v>
      </c>
      <c r="AB189" s="346">
        <v>78</v>
      </c>
      <c r="AC189" s="346">
        <v>112</v>
      </c>
      <c r="AD189" s="346">
        <v>117</v>
      </c>
      <c r="AE189" s="346">
        <v>117</v>
      </c>
      <c r="AF189" s="346" t="s">
        <v>430</v>
      </c>
      <c r="AG189" s="346" t="s">
        <v>430</v>
      </c>
      <c r="AH189" s="346" t="s">
        <v>430</v>
      </c>
      <c r="AI189" s="346" t="s">
        <v>430</v>
      </c>
      <c r="AJ189" s="346">
        <v>102</v>
      </c>
      <c r="AK189" s="346">
        <v>121</v>
      </c>
      <c r="AL189" s="346">
        <v>132</v>
      </c>
      <c r="AM189" s="346">
        <v>128</v>
      </c>
      <c r="AN189" s="346">
        <v>102</v>
      </c>
      <c r="AO189" s="373"/>
      <c r="AP189" s="348" t="s">
        <v>430</v>
      </c>
      <c r="AQ189" s="348" t="s">
        <v>430</v>
      </c>
      <c r="AR189" s="348" t="s">
        <v>430</v>
      </c>
      <c r="AS189" s="348" t="s">
        <v>430</v>
      </c>
      <c r="AT189" s="348">
        <v>2.2599999999999998</v>
      </c>
      <c r="AU189" s="351"/>
      <c r="AV189" s="346" t="s">
        <v>430</v>
      </c>
      <c r="AW189" s="346" t="s">
        <v>430</v>
      </c>
      <c r="AX189" s="346" t="s">
        <v>430</v>
      </c>
      <c r="AY189" s="346" t="s">
        <v>430</v>
      </c>
      <c r="AZ189" s="346">
        <v>108</v>
      </c>
      <c r="BA189" s="374"/>
      <c r="BB189" s="348">
        <v>12.9491337229738</v>
      </c>
      <c r="BC189" s="348">
        <v>0.99655042527291904</v>
      </c>
      <c r="BD189" s="348">
        <v>4.0082893557956203E-2</v>
      </c>
      <c r="BE189" s="375">
        <v>-8.87751909681056E-2</v>
      </c>
      <c r="BF189" s="374"/>
      <c r="BG189" s="372">
        <v>6.9599999999999995E-2</v>
      </c>
      <c r="BH189" s="373"/>
      <c r="BI189" s="348">
        <v>65.059600000000003</v>
      </c>
      <c r="BJ189" s="348">
        <v>19.839300000000001</v>
      </c>
      <c r="BK189" s="348">
        <v>14.877599999999999</v>
      </c>
      <c r="BL189" s="348">
        <v>0.2235</v>
      </c>
      <c r="BM189" s="373"/>
      <c r="BN189" s="372" t="s">
        <v>5158</v>
      </c>
      <c r="BO189" s="372" t="s">
        <v>1579</v>
      </c>
      <c r="BP189" s="372" t="s">
        <v>5159</v>
      </c>
      <c r="BQ189" s="372" t="s">
        <v>5160</v>
      </c>
      <c r="BR189" s="372" t="s">
        <v>959</v>
      </c>
      <c r="BS189" s="373"/>
      <c r="BT189" s="354" t="s">
        <v>554</v>
      </c>
    </row>
    <row r="190" spans="1:72" s="428" customFormat="1" x14ac:dyDescent="0.25">
      <c r="A190" s="345" t="s">
        <v>5161</v>
      </c>
      <c r="B190" s="373"/>
      <c r="C190" s="719">
        <v>45866</v>
      </c>
      <c r="D190" s="373"/>
      <c r="E190" s="346">
        <v>59.5655</v>
      </c>
      <c r="F190" s="373"/>
      <c r="G190" s="347">
        <v>10.101900000000001</v>
      </c>
      <c r="H190" s="374"/>
      <c r="I190" s="348">
        <v>-1.3899999999999999E-2</v>
      </c>
      <c r="J190" s="348">
        <v>0.39550000000000002</v>
      </c>
      <c r="K190" s="348">
        <v>1.5062</v>
      </c>
      <c r="L190" s="348">
        <v>1.9869000000000001</v>
      </c>
      <c r="M190" s="348">
        <v>-4.2164999999999999</v>
      </c>
      <c r="N190" s="350" t="s">
        <v>430</v>
      </c>
      <c r="O190" s="348" t="s">
        <v>430</v>
      </c>
      <c r="P190" s="348" t="s">
        <v>430</v>
      </c>
      <c r="Q190" s="348" t="s">
        <v>430</v>
      </c>
      <c r="R190" s="348" t="s">
        <v>430</v>
      </c>
      <c r="S190" s="348">
        <v>1.7085999999999999</v>
      </c>
      <c r="T190" s="348">
        <v>9.5532000000000004</v>
      </c>
      <c r="U190" s="348">
        <v>-5.1197999999999997</v>
      </c>
      <c r="V190" s="348">
        <v>0.5544</v>
      </c>
      <c r="W190" s="348">
        <v>1.7085999999999999</v>
      </c>
      <c r="X190" s="348">
        <v>1.0189999999999999</v>
      </c>
      <c r="Y190" s="374"/>
      <c r="Z190" s="346">
        <v>71</v>
      </c>
      <c r="AA190" s="346">
        <v>202</v>
      </c>
      <c r="AB190" s="346">
        <v>70</v>
      </c>
      <c r="AC190" s="346">
        <v>143</v>
      </c>
      <c r="AD190" s="346">
        <v>169</v>
      </c>
      <c r="AE190" s="346" t="s">
        <v>430</v>
      </c>
      <c r="AF190" s="346" t="s">
        <v>430</v>
      </c>
      <c r="AG190" s="346" t="s">
        <v>430</v>
      </c>
      <c r="AH190" s="346" t="s">
        <v>430</v>
      </c>
      <c r="AI190" s="346" t="s">
        <v>430</v>
      </c>
      <c r="AJ190" s="346">
        <v>57</v>
      </c>
      <c r="AK190" s="346">
        <v>182</v>
      </c>
      <c r="AL190" s="346">
        <v>172</v>
      </c>
      <c r="AM190" s="346">
        <v>156</v>
      </c>
      <c r="AN190" s="346">
        <v>57</v>
      </c>
      <c r="AO190" s="373"/>
      <c r="AP190" s="348" t="s">
        <v>430</v>
      </c>
      <c r="AQ190" s="348" t="s">
        <v>430</v>
      </c>
      <c r="AR190" s="348" t="s">
        <v>430</v>
      </c>
      <c r="AS190" s="348" t="s">
        <v>430</v>
      </c>
      <c r="AT190" s="348">
        <v>-2.3199999999999998</v>
      </c>
      <c r="AU190" s="351"/>
      <c r="AV190" s="346" t="s">
        <v>430</v>
      </c>
      <c r="AW190" s="346" t="s">
        <v>430</v>
      </c>
      <c r="AX190" s="346" t="s">
        <v>430</v>
      </c>
      <c r="AY190" s="346" t="s">
        <v>430</v>
      </c>
      <c r="AZ190" s="346">
        <v>153</v>
      </c>
      <c r="BA190" s="374"/>
      <c r="BB190" s="348">
        <v>10.2820685321736</v>
      </c>
      <c r="BC190" s="348">
        <v>0.99717544823072701</v>
      </c>
      <c r="BD190" s="348">
        <v>-3.63936770959866E-2</v>
      </c>
      <c r="BE190" s="375">
        <v>-7.4588000089668496E-2</v>
      </c>
      <c r="BF190" s="374"/>
      <c r="BG190" s="372">
        <v>5.8299999999999998E-2</v>
      </c>
      <c r="BH190" s="373"/>
      <c r="BI190" s="348">
        <v>96.736000000000004</v>
      </c>
      <c r="BJ190" s="348">
        <v>2.9108999999999998</v>
      </c>
      <c r="BK190" s="348" t="s">
        <v>430</v>
      </c>
      <c r="BL190" s="348">
        <v>0.35310000000000002</v>
      </c>
      <c r="BM190" s="373"/>
      <c r="BN190" s="372" t="s">
        <v>5162</v>
      </c>
      <c r="BO190" s="372" t="s">
        <v>4565</v>
      </c>
      <c r="BP190" s="372" t="s">
        <v>5163</v>
      </c>
      <c r="BQ190" s="372" t="s">
        <v>4876</v>
      </c>
      <c r="BR190" s="372" t="s">
        <v>4877</v>
      </c>
      <c r="BS190" s="373"/>
      <c r="BT190" s="354" t="s">
        <v>4620</v>
      </c>
    </row>
    <row r="191" spans="1:72" s="428" customFormat="1" x14ac:dyDescent="0.25">
      <c r="A191" s="345" t="s">
        <v>5164</v>
      </c>
      <c r="B191" s="373"/>
      <c r="C191" s="719">
        <v>45750</v>
      </c>
      <c r="D191" s="373"/>
      <c r="E191" s="346">
        <v>58.22</v>
      </c>
      <c r="F191" s="373"/>
      <c r="G191" s="347">
        <v>11.345700000000001</v>
      </c>
      <c r="H191" s="374"/>
      <c r="I191" s="348">
        <v>-0.17069999999999999</v>
      </c>
      <c r="J191" s="348">
        <v>6.88E-2</v>
      </c>
      <c r="K191" s="348">
        <v>-0.4405</v>
      </c>
      <c r="L191" s="348">
        <v>1.5684</v>
      </c>
      <c r="M191" s="348">
        <v>0.61990000000000001</v>
      </c>
      <c r="N191" s="350">
        <v>1.2593000000000001</v>
      </c>
      <c r="O191" s="348" t="s">
        <v>430</v>
      </c>
      <c r="P191" s="348" t="s">
        <v>430</v>
      </c>
      <c r="Q191" s="348" t="s">
        <v>430</v>
      </c>
      <c r="R191" s="348" t="s">
        <v>430</v>
      </c>
      <c r="S191" s="348">
        <v>0.70389999999999997</v>
      </c>
      <c r="T191" s="348">
        <v>12.751200000000001</v>
      </c>
      <c r="U191" s="348">
        <v>-0.20669999999999999</v>
      </c>
      <c r="V191" s="348">
        <v>4.3243999999999998</v>
      </c>
      <c r="W191" s="348">
        <v>0.70389999999999997</v>
      </c>
      <c r="X191" s="348">
        <v>10.3246</v>
      </c>
      <c r="Y191" s="374"/>
      <c r="Z191" s="346">
        <v>131</v>
      </c>
      <c r="AA191" s="346">
        <v>221</v>
      </c>
      <c r="AB191" s="346">
        <v>212</v>
      </c>
      <c r="AC191" s="346">
        <v>154</v>
      </c>
      <c r="AD191" s="346">
        <v>108</v>
      </c>
      <c r="AE191" s="346">
        <v>77</v>
      </c>
      <c r="AF191" s="346" t="s">
        <v>430</v>
      </c>
      <c r="AG191" s="346" t="s">
        <v>430</v>
      </c>
      <c r="AH191" s="346" t="s">
        <v>430</v>
      </c>
      <c r="AI191" s="346" t="s">
        <v>430</v>
      </c>
      <c r="AJ191" s="346">
        <v>161</v>
      </c>
      <c r="AK191" s="346">
        <v>144</v>
      </c>
      <c r="AL191" s="346">
        <v>109</v>
      </c>
      <c r="AM191" s="346">
        <v>108</v>
      </c>
      <c r="AN191" s="346">
        <v>161</v>
      </c>
      <c r="AO191" s="373"/>
      <c r="AP191" s="348" t="s">
        <v>430</v>
      </c>
      <c r="AQ191" s="348" t="s">
        <v>430</v>
      </c>
      <c r="AR191" s="348" t="s">
        <v>430</v>
      </c>
      <c r="AS191" s="348" t="s">
        <v>430</v>
      </c>
      <c r="AT191" s="348">
        <v>3.95</v>
      </c>
      <c r="AU191" s="351"/>
      <c r="AV191" s="346" t="s">
        <v>430</v>
      </c>
      <c r="AW191" s="346" t="s">
        <v>430</v>
      </c>
      <c r="AX191" s="346" t="s">
        <v>430</v>
      </c>
      <c r="AY191" s="346" t="s">
        <v>430</v>
      </c>
      <c r="AZ191" s="346">
        <v>92</v>
      </c>
      <c r="BA191" s="374"/>
      <c r="BB191" s="348">
        <v>14.037255613333601</v>
      </c>
      <c r="BC191" s="348">
        <v>0</v>
      </c>
      <c r="BD191" s="348">
        <v>2.92362757729006E-2</v>
      </c>
      <c r="BE191" s="375" t="s">
        <v>430</v>
      </c>
      <c r="BF191" s="374"/>
      <c r="BG191" s="372" t="s">
        <v>430</v>
      </c>
      <c r="BH191" s="373"/>
      <c r="BI191" s="348">
        <v>58.960700000000003</v>
      </c>
      <c r="BJ191" s="348">
        <v>38.775599999999997</v>
      </c>
      <c r="BK191" s="348">
        <v>2.0501299999999998</v>
      </c>
      <c r="BL191" s="348">
        <v>0.21357000000000001</v>
      </c>
      <c r="BM191" s="373"/>
      <c r="BN191" s="372" t="s">
        <v>2448</v>
      </c>
      <c r="BO191" s="372" t="s">
        <v>5165</v>
      </c>
      <c r="BP191" s="372" t="s">
        <v>5166</v>
      </c>
      <c r="BQ191" s="372" t="s">
        <v>5167</v>
      </c>
      <c r="BR191" s="372" t="s">
        <v>5168</v>
      </c>
      <c r="BS191" s="373"/>
      <c r="BT191" s="354" t="s">
        <v>4620</v>
      </c>
    </row>
    <row r="192" spans="1:72" s="428" customFormat="1" x14ac:dyDescent="0.25">
      <c r="A192" s="345" t="s">
        <v>5169</v>
      </c>
      <c r="B192" s="373"/>
      <c r="C192" s="719">
        <v>45320</v>
      </c>
      <c r="D192" s="373"/>
      <c r="E192" s="346">
        <v>54.96</v>
      </c>
      <c r="F192" s="373"/>
      <c r="G192" s="347">
        <v>11.244300000000001</v>
      </c>
      <c r="H192" s="374"/>
      <c r="I192" s="348">
        <v>-2.4E-2</v>
      </c>
      <c r="J192" s="348">
        <v>0.48530000000000001</v>
      </c>
      <c r="K192" s="348">
        <v>0.65439999999999998</v>
      </c>
      <c r="L192" s="348">
        <v>-8.1799999999999998E-2</v>
      </c>
      <c r="M192" s="348">
        <v>-6.0124000000000004</v>
      </c>
      <c r="N192" s="350">
        <v>-4.0522999999999998</v>
      </c>
      <c r="O192" s="348">
        <v>-0.63380000000000003</v>
      </c>
      <c r="P192" s="348" t="s">
        <v>430</v>
      </c>
      <c r="Q192" s="348" t="s">
        <v>430</v>
      </c>
      <c r="R192" s="348" t="s">
        <v>430</v>
      </c>
      <c r="S192" s="348">
        <v>0.93540000000000001</v>
      </c>
      <c r="T192" s="348">
        <v>8.2295999999999996</v>
      </c>
      <c r="U192" s="348">
        <v>-7.5677000000000003</v>
      </c>
      <c r="V192" s="348">
        <v>-1.8368</v>
      </c>
      <c r="W192" s="348">
        <v>0.93540000000000001</v>
      </c>
      <c r="X192" s="348">
        <v>4.8766999999999996</v>
      </c>
      <c r="Y192" s="374"/>
      <c r="Z192" s="346">
        <v>78</v>
      </c>
      <c r="AA192" s="346">
        <v>172</v>
      </c>
      <c r="AB192" s="346">
        <v>122</v>
      </c>
      <c r="AC192" s="346">
        <v>201</v>
      </c>
      <c r="AD192" s="346">
        <v>205</v>
      </c>
      <c r="AE192" s="346">
        <v>174</v>
      </c>
      <c r="AF192" s="346">
        <v>75</v>
      </c>
      <c r="AG192" s="346" t="s">
        <v>430</v>
      </c>
      <c r="AH192" s="346" t="s">
        <v>430</v>
      </c>
      <c r="AI192" s="346" t="s">
        <v>430</v>
      </c>
      <c r="AJ192" s="346">
        <v>127</v>
      </c>
      <c r="AK192" s="346">
        <v>198</v>
      </c>
      <c r="AL192" s="346">
        <v>208</v>
      </c>
      <c r="AM192" s="346">
        <v>191</v>
      </c>
      <c r="AN192" s="346">
        <v>127</v>
      </c>
      <c r="AO192" s="373"/>
      <c r="AP192" s="348" t="s">
        <v>430</v>
      </c>
      <c r="AQ192" s="348" t="s">
        <v>430</v>
      </c>
      <c r="AR192" s="348" t="s">
        <v>430</v>
      </c>
      <c r="AS192" s="348" t="s">
        <v>430</v>
      </c>
      <c r="AT192" s="348">
        <v>-5.91</v>
      </c>
      <c r="AU192" s="351"/>
      <c r="AV192" s="346" t="s">
        <v>430</v>
      </c>
      <c r="AW192" s="346" t="s">
        <v>430</v>
      </c>
      <c r="AX192" s="346" t="s">
        <v>430</v>
      </c>
      <c r="AY192" s="346" t="s">
        <v>430</v>
      </c>
      <c r="AZ192" s="346">
        <v>191</v>
      </c>
      <c r="BA192" s="374"/>
      <c r="BB192" s="348">
        <v>12.081687171249699</v>
      </c>
      <c r="BC192" s="348">
        <v>1.00079691149606</v>
      </c>
      <c r="BD192" s="348">
        <v>-3.60773111654948E-3</v>
      </c>
      <c r="BE192" s="375">
        <v>-5.6191415793310003E-2</v>
      </c>
      <c r="BF192" s="374"/>
      <c r="BG192" s="372">
        <v>0.13420000000000001</v>
      </c>
      <c r="BH192" s="373"/>
      <c r="BI192" s="348">
        <v>99.51</v>
      </c>
      <c r="BJ192" s="348" t="s">
        <v>430</v>
      </c>
      <c r="BK192" s="348" t="s">
        <v>430</v>
      </c>
      <c r="BL192" s="348">
        <v>0.49</v>
      </c>
      <c r="BM192" s="373"/>
      <c r="BN192" s="372" t="s">
        <v>5170</v>
      </c>
      <c r="BO192" s="372" t="s">
        <v>5171</v>
      </c>
      <c r="BP192" s="372" t="s">
        <v>5172</v>
      </c>
      <c r="BQ192" s="372" t="s">
        <v>5173</v>
      </c>
      <c r="BR192" s="372" t="s">
        <v>4286</v>
      </c>
      <c r="BS192" s="373"/>
      <c r="BT192" s="354" t="s">
        <v>5174</v>
      </c>
    </row>
    <row r="193" spans="1:72" s="428" customFormat="1" x14ac:dyDescent="0.25">
      <c r="A193" s="345" t="s">
        <v>5175</v>
      </c>
      <c r="B193" s="373"/>
      <c r="C193" s="719">
        <v>45349</v>
      </c>
      <c r="D193" s="373"/>
      <c r="E193" s="346">
        <v>54.218600000000002</v>
      </c>
      <c r="F193" s="373"/>
      <c r="G193" s="347">
        <v>10.7043</v>
      </c>
      <c r="H193" s="374"/>
      <c r="I193" s="348">
        <v>0</v>
      </c>
      <c r="J193" s="348">
        <v>0.58260000000000001</v>
      </c>
      <c r="K193" s="348">
        <v>0.76339999999999997</v>
      </c>
      <c r="L193" s="348">
        <v>-0.62570000000000003</v>
      </c>
      <c r="M193" s="348">
        <v>-7.2643000000000004</v>
      </c>
      <c r="N193" s="350">
        <v>-6.1083999999999996</v>
      </c>
      <c r="O193" s="348">
        <v>-1.7233000000000001</v>
      </c>
      <c r="P193" s="348" t="s">
        <v>430</v>
      </c>
      <c r="Q193" s="348" t="s">
        <v>430</v>
      </c>
      <c r="R193" s="348" t="s">
        <v>430</v>
      </c>
      <c r="S193" s="348">
        <v>0.95440000000000003</v>
      </c>
      <c r="T193" s="348">
        <v>7.6707000000000001</v>
      </c>
      <c r="U193" s="348">
        <v>-9.0652000000000008</v>
      </c>
      <c r="V193" s="348">
        <v>-3.4257</v>
      </c>
      <c r="W193" s="348">
        <v>0.95440000000000003</v>
      </c>
      <c r="X193" s="348">
        <v>2.8965999999999998</v>
      </c>
      <c r="Y193" s="374"/>
      <c r="Z193" s="346">
        <v>57</v>
      </c>
      <c r="AA193" s="346">
        <v>130</v>
      </c>
      <c r="AB193" s="346">
        <v>105</v>
      </c>
      <c r="AC193" s="346">
        <v>220</v>
      </c>
      <c r="AD193" s="346">
        <v>217</v>
      </c>
      <c r="AE193" s="346">
        <v>194</v>
      </c>
      <c r="AF193" s="346">
        <v>101</v>
      </c>
      <c r="AG193" s="346" t="s">
        <v>430</v>
      </c>
      <c r="AH193" s="346" t="s">
        <v>430</v>
      </c>
      <c r="AI193" s="346" t="s">
        <v>430</v>
      </c>
      <c r="AJ193" s="346">
        <v>121</v>
      </c>
      <c r="AK193" s="346">
        <v>219</v>
      </c>
      <c r="AL193" s="346">
        <v>218</v>
      </c>
      <c r="AM193" s="346">
        <v>204</v>
      </c>
      <c r="AN193" s="346">
        <v>121</v>
      </c>
      <c r="AO193" s="373"/>
      <c r="AP193" s="348" t="s">
        <v>430</v>
      </c>
      <c r="AQ193" s="348" t="s">
        <v>430</v>
      </c>
      <c r="AR193" s="348" t="s">
        <v>430</v>
      </c>
      <c r="AS193" s="348" t="s">
        <v>430</v>
      </c>
      <c r="AT193" s="348">
        <v>-7.87</v>
      </c>
      <c r="AU193" s="351"/>
      <c r="AV193" s="346" t="s">
        <v>430</v>
      </c>
      <c r="AW193" s="346" t="s">
        <v>430</v>
      </c>
      <c r="AX193" s="346" t="s">
        <v>430</v>
      </c>
      <c r="AY193" s="346" t="s">
        <v>430</v>
      </c>
      <c r="AZ193" s="346">
        <v>203</v>
      </c>
      <c r="BA193" s="374"/>
      <c r="BB193" s="348">
        <v>12.5371852267052</v>
      </c>
      <c r="BC193" s="348">
        <v>0.99526028475251904</v>
      </c>
      <c r="BD193" s="348">
        <v>-9.9862370474177505E-3</v>
      </c>
      <c r="BE193" s="375">
        <v>-5.8296393659896903E-2</v>
      </c>
      <c r="BF193" s="374"/>
      <c r="BG193" s="372">
        <v>0.1188</v>
      </c>
      <c r="BH193" s="373"/>
      <c r="BI193" s="348">
        <v>99.597800000000007</v>
      </c>
      <c r="BJ193" s="348" t="s">
        <v>430</v>
      </c>
      <c r="BK193" s="348" t="s">
        <v>430</v>
      </c>
      <c r="BL193" s="348">
        <v>0.4022</v>
      </c>
      <c r="BM193" s="373"/>
      <c r="BN193" s="372" t="s">
        <v>4483</v>
      </c>
      <c r="BO193" s="372" t="s">
        <v>4484</v>
      </c>
      <c r="BP193" s="372" t="s">
        <v>4485</v>
      </c>
      <c r="BQ193" s="372" t="s">
        <v>4486</v>
      </c>
      <c r="BR193" s="372" t="s">
        <v>4487</v>
      </c>
      <c r="BS193" s="373"/>
      <c r="BT193" s="354" t="s">
        <v>4773</v>
      </c>
    </row>
    <row r="194" spans="1:72" s="428" customFormat="1" x14ac:dyDescent="0.25">
      <c r="A194" s="345" t="s">
        <v>5176</v>
      </c>
      <c r="B194" s="373"/>
      <c r="C194" s="719">
        <v>45692</v>
      </c>
      <c r="D194" s="373"/>
      <c r="E194" s="346">
        <v>56.0655</v>
      </c>
      <c r="F194" s="373"/>
      <c r="G194" s="347">
        <v>7.8067000000000002</v>
      </c>
      <c r="H194" s="374"/>
      <c r="I194" s="348">
        <v>-0.37259999999999999</v>
      </c>
      <c r="J194" s="348">
        <v>1.7862</v>
      </c>
      <c r="K194" s="348">
        <v>-3.1030000000000002</v>
      </c>
      <c r="L194" s="348">
        <v>-10.589499999999999</v>
      </c>
      <c r="M194" s="348">
        <v>-15.3672</v>
      </c>
      <c r="N194" s="350">
        <v>-24.764099999999999</v>
      </c>
      <c r="O194" s="348" t="s">
        <v>430</v>
      </c>
      <c r="P194" s="348" t="s">
        <v>430</v>
      </c>
      <c r="Q194" s="348" t="s">
        <v>430</v>
      </c>
      <c r="R194" s="348" t="s">
        <v>430</v>
      </c>
      <c r="S194" s="348">
        <v>-0.4768</v>
      </c>
      <c r="T194" s="348">
        <v>3.6196000000000002</v>
      </c>
      <c r="U194" s="348">
        <v>-18.3306</v>
      </c>
      <c r="V194" s="348">
        <v>-17.3431</v>
      </c>
      <c r="W194" s="348">
        <v>-0.4768</v>
      </c>
      <c r="X194" s="348">
        <v>-15.7591</v>
      </c>
      <c r="Y194" s="374"/>
      <c r="Z194" s="346">
        <v>191</v>
      </c>
      <c r="AA194" s="346">
        <v>12</v>
      </c>
      <c r="AB194" s="346">
        <v>243</v>
      </c>
      <c r="AC194" s="346">
        <v>247</v>
      </c>
      <c r="AD194" s="346">
        <v>233</v>
      </c>
      <c r="AE194" s="346">
        <v>219</v>
      </c>
      <c r="AF194" s="346" t="s">
        <v>430</v>
      </c>
      <c r="AG194" s="346" t="s">
        <v>430</v>
      </c>
      <c r="AH194" s="346" t="s">
        <v>430</v>
      </c>
      <c r="AI194" s="346" t="s">
        <v>430</v>
      </c>
      <c r="AJ194" s="346">
        <v>227</v>
      </c>
      <c r="AK194" s="346">
        <v>236</v>
      </c>
      <c r="AL194" s="346">
        <v>232</v>
      </c>
      <c r="AM194" s="346">
        <v>230</v>
      </c>
      <c r="AN194" s="346">
        <v>227</v>
      </c>
      <c r="AO194" s="373"/>
      <c r="AP194" s="348" t="s">
        <v>430</v>
      </c>
      <c r="AQ194" s="348" t="s">
        <v>430</v>
      </c>
      <c r="AR194" s="348" t="s">
        <v>430</v>
      </c>
      <c r="AS194" s="348" t="s">
        <v>430</v>
      </c>
      <c r="AT194" s="348">
        <v>-23.97</v>
      </c>
      <c r="AU194" s="351"/>
      <c r="AV194" s="346" t="s">
        <v>430</v>
      </c>
      <c r="AW194" s="346" t="s">
        <v>430</v>
      </c>
      <c r="AX194" s="346" t="s">
        <v>430</v>
      </c>
      <c r="AY194" s="346" t="s">
        <v>430</v>
      </c>
      <c r="AZ194" s="346">
        <v>217</v>
      </c>
      <c r="BA194" s="374"/>
      <c r="BB194" s="348">
        <v>21.431966658086399</v>
      </c>
      <c r="BC194" s="348">
        <v>0.99902455796756295</v>
      </c>
      <c r="BD194" s="348">
        <v>-5.3604357858153401E-2</v>
      </c>
      <c r="BE194" s="375">
        <v>-0.107585389829379</v>
      </c>
      <c r="BF194" s="374"/>
      <c r="BG194" s="372">
        <v>0.17480000000000001</v>
      </c>
      <c r="BH194" s="373"/>
      <c r="BI194" s="348">
        <v>35.566000000000003</v>
      </c>
      <c r="BJ194" s="348">
        <v>53.56</v>
      </c>
      <c r="BK194" s="348">
        <v>11.076499999999999</v>
      </c>
      <c r="BL194" s="348">
        <v>-0.20250000000000001</v>
      </c>
      <c r="BM194" s="373"/>
      <c r="BN194" s="372" t="s">
        <v>5177</v>
      </c>
      <c r="BO194" s="372" t="s">
        <v>5178</v>
      </c>
      <c r="BP194" s="372" t="s">
        <v>5179</v>
      </c>
      <c r="BQ194" s="372" t="s">
        <v>5180</v>
      </c>
      <c r="BR194" s="372" t="s">
        <v>5181</v>
      </c>
      <c r="BS194" s="373"/>
      <c r="BT194" s="354" t="s">
        <v>463</v>
      </c>
    </row>
    <row r="195" spans="1:72" s="428" customFormat="1" x14ac:dyDescent="0.25">
      <c r="A195" s="345" t="s">
        <v>5182</v>
      </c>
      <c r="B195" s="373"/>
      <c r="C195" s="719">
        <v>45408</v>
      </c>
      <c r="D195" s="373"/>
      <c r="E195" s="346">
        <v>66.099999999999994</v>
      </c>
      <c r="F195" s="373"/>
      <c r="G195" s="347">
        <v>9.1425999999999998</v>
      </c>
      <c r="H195" s="374"/>
      <c r="I195" s="348">
        <v>-0.98450000000000004</v>
      </c>
      <c r="J195" s="348">
        <v>-0.1125</v>
      </c>
      <c r="K195" s="348">
        <v>10.6625</v>
      </c>
      <c r="L195" s="348">
        <v>15.925700000000001</v>
      </c>
      <c r="M195" s="348">
        <v>5.5568999999999997</v>
      </c>
      <c r="N195" s="350">
        <v>-9.0559999999999992</v>
      </c>
      <c r="O195" s="348">
        <v>-11.209300000000001</v>
      </c>
      <c r="P195" s="348" t="s">
        <v>430</v>
      </c>
      <c r="Q195" s="348" t="s">
        <v>430</v>
      </c>
      <c r="R195" s="348" t="s">
        <v>430</v>
      </c>
      <c r="S195" s="348">
        <v>9.1900999999999993</v>
      </c>
      <c r="T195" s="348">
        <v>38.7029</v>
      </c>
      <c r="U195" s="348">
        <v>2.5059</v>
      </c>
      <c r="V195" s="348">
        <v>3.7717000000000001</v>
      </c>
      <c r="W195" s="348">
        <v>9.1900999999999993</v>
      </c>
      <c r="X195" s="348">
        <v>-3.9540999999999999</v>
      </c>
      <c r="Y195" s="374"/>
      <c r="Z195" s="346">
        <v>224</v>
      </c>
      <c r="AA195" s="346">
        <v>236</v>
      </c>
      <c r="AB195" s="346">
        <v>3</v>
      </c>
      <c r="AC195" s="346">
        <v>6</v>
      </c>
      <c r="AD195" s="346">
        <v>36</v>
      </c>
      <c r="AE195" s="346">
        <v>205</v>
      </c>
      <c r="AF195" s="346">
        <v>129</v>
      </c>
      <c r="AG195" s="346" t="s">
        <v>430</v>
      </c>
      <c r="AH195" s="346" t="s">
        <v>430</v>
      </c>
      <c r="AI195" s="346" t="s">
        <v>430</v>
      </c>
      <c r="AJ195" s="346">
        <v>8</v>
      </c>
      <c r="AK195" s="346">
        <v>2</v>
      </c>
      <c r="AL195" s="346">
        <v>81</v>
      </c>
      <c r="AM195" s="346">
        <v>114</v>
      </c>
      <c r="AN195" s="346">
        <v>8</v>
      </c>
      <c r="AO195" s="373"/>
      <c r="AP195" s="348" t="s">
        <v>430</v>
      </c>
      <c r="AQ195" s="348" t="s">
        <v>430</v>
      </c>
      <c r="AR195" s="348" t="s">
        <v>430</v>
      </c>
      <c r="AS195" s="348" t="s">
        <v>430</v>
      </c>
      <c r="AT195" s="348">
        <v>15.41</v>
      </c>
      <c r="AU195" s="351"/>
      <c r="AV195" s="346" t="s">
        <v>430</v>
      </c>
      <c r="AW195" s="346" t="s">
        <v>430</v>
      </c>
      <c r="AX195" s="346" t="s">
        <v>430</v>
      </c>
      <c r="AY195" s="346" t="s">
        <v>430</v>
      </c>
      <c r="AZ195" s="346">
        <v>30</v>
      </c>
      <c r="BA195" s="374"/>
      <c r="BB195" s="348">
        <v>32.817026439018399</v>
      </c>
      <c r="BC195" s="348">
        <v>0.99581438857599203</v>
      </c>
      <c r="BD195" s="348">
        <v>-1.2728741518130899E-2</v>
      </c>
      <c r="BE195" s="375">
        <v>-0.11968469991518201</v>
      </c>
      <c r="BF195" s="374"/>
      <c r="BG195" s="372">
        <v>0.71340000000000003</v>
      </c>
      <c r="BH195" s="373"/>
      <c r="BI195" s="348">
        <v>32.011899999999997</v>
      </c>
      <c r="BJ195" s="348">
        <v>53.468699999999998</v>
      </c>
      <c r="BK195" s="348">
        <v>14.545500000000001</v>
      </c>
      <c r="BL195" s="348">
        <v>-2.6100000000000002E-2</v>
      </c>
      <c r="BM195" s="373"/>
      <c r="BN195" s="372" t="s">
        <v>5183</v>
      </c>
      <c r="BO195" s="372" t="s">
        <v>5184</v>
      </c>
      <c r="BP195" s="372" t="s">
        <v>430</v>
      </c>
      <c r="BQ195" s="372" t="s">
        <v>430</v>
      </c>
      <c r="BR195" s="372" t="s">
        <v>430</v>
      </c>
      <c r="BS195" s="373"/>
      <c r="BT195" s="354" t="s">
        <v>4620</v>
      </c>
    </row>
    <row r="196" spans="1:72" s="428" customFormat="1" x14ac:dyDescent="0.25">
      <c r="A196" s="345" t="s">
        <v>5185</v>
      </c>
      <c r="B196" s="373"/>
      <c r="C196" s="719">
        <v>45593</v>
      </c>
      <c r="D196" s="373"/>
      <c r="E196" s="346">
        <v>51.546700000000001</v>
      </c>
      <c r="F196" s="373"/>
      <c r="G196" s="347">
        <v>10.281000000000001</v>
      </c>
      <c r="H196" s="374"/>
      <c r="I196" s="348">
        <v>-0.14760000000000001</v>
      </c>
      <c r="J196" s="348">
        <v>0.65990000000000004</v>
      </c>
      <c r="K196" s="348">
        <v>1.2358</v>
      </c>
      <c r="L196" s="348">
        <v>3.1214</v>
      </c>
      <c r="M196" s="348">
        <v>-0.42899999999999999</v>
      </c>
      <c r="N196" s="350">
        <v>-0.88690000000000002</v>
      </c>
      <c r="O196" s="348" t="s">
        <v>430</v>
      </c>
      <c r="P196" s="348" t="s">
        <v>430</v>
      </c>
      <c r="Q196" s="348" t="s">
        <v>430</v>
      </c>
      <c r="R196" s="348" t="s">
        <v>430</v>
      </c>
      <c r="S196" s="348">
        <v>1.0307999999999999</v>
      </c>
      <c r="T196" s="348">
        <v>13.9902</v>
      </c>
      <c r="U196" s="348">
        <v>-2.1230000000000002</v>
      </c>
      <c r="V196" s="348">
        <v>2.3984000000000001</v>
      </c>
      <c r="W196" s="348">
        <v>1.0307999999999999</v>
      </c>
      <c r="X196" s="348">
        <v>1.6289</v>
      </c>
      <c r="Y196" s="374"/>
      <c r="Z196" s="346">
        <v>123</v>
      </c>
      <c r="AA196" s="346">
        <v>117</v>
      </c>
      <c r="AB196" s="346">
        <v>79</v>
      </c>
      <c r="AC196" s="346">
        <v>111</v>
      </c>
      <c r="AD196" s="346">
        <v>116</v>
      </c>
      <c r="AE196" s="346">
        <v>114</v>
      </c>
      <c r="AF196" s="346" t="s">
        <v>430</v>
      </c>
      <c r="AG196" s="346" t="s">
        <v>430</v>
      </c>
      <c r="AH196" s="346" t="s">
        <v>430</v>
      </c>
      <c r="AI196" s="346" t="s">
        <v>430</v>
      </c>
      <c r="AJ196" s="346">
        <v>103</v>
      </c>
      <c r="AK196" s="346">
        <v>122</v>
      </c>
      <c r="AL196" s="346">
        <v>130</v>
      </c>
      <c r="AM196" s="346">
        <v>127</v>
      </c>
      <c r="AN196" s="346">
        <v>103</v>
      </c>
      <c r="AO196" s="373"/>
      <c r="AP196" s="348" t="s">
        <v>430</v>
      </c>
      <c r="AQ196" s="348" t="s">
        <v>430</v>
      </c>
      <c r="AR196" s="348" t="s">
        <v>430</v>
      </c>
      <c r="AS196" s="348" t="s">
        <v>430</v>
      </c>
      <c r="AT196" s="348">
        <v>2.29</v>
      </c>
      <c r="AU196" s="351"/>
      <c r="AV196" s="346" t="s">
        <v>430</v>
      </c>
      <c r="AW196" s="346" t="s">
        <v>430</v>
      </c>
      <c r="AX196" s="346" t="s">
        <v>430</v>
      </c>
      <c r="AY196" s="346" t="s">
        <v>430</v>
      </c>
      <c r="AZ196" s="346">
        <v>107</v>
      </c>
      <c r="BA196" s="374"/>
      <c r="BB196" s="348">
        <v>14.811786291574199</v>
      </c>
      <c r="BC196" s="348">
        <v>0.99446046099169805</v>
      </c>
      <c r="BD196" s="348">
        <v>-5.75950179243919E-3</v>
      </c>
      <c r="BE196" s="375">
        <v>-8.3352571809431203E-2</v>
      </c>
      <c r="BF196" s="374"/>
      <c r="BG196" s="372">
        <v>6.9000000000000006E-2</v>
      </c>
      <c r="BH196" s="373"/>
      <c r="BI196" s="348">
        <v>65.071200000000005</v>
      </c>
      <c r="BJ196" s="348">
        <v>19.8447</v>
      </c>
      <c r="BK196" s="348">
        <v>14.8736</v>
      </c>
      <c r="BL196" s="348">
        <v>0.21049999999999999</v>
      </c>
      <c r="BM196" s="373"/>
      <c r="BN196" s="372" t="s">
        <v>5186</v>
      </c>
      <c r="BO196" s="372" t="s">
        <v>1579</v>
      </c>
      <c r="BP196" s="372" t="s">
        <v>5159</v>
      </c>
      <c r="BQ196" s="372" t="s">
        <v>5160</v>
      </c>
      <c r="BR196" s="372" t="s">
        <v>959</v>
      </c>
      <c r="BS196" s="373"/>
      <c r="BT196" s="354" t="s">
        <v>554</v>
      </c>
    </row>
    <row r="197" spans="1:72" s="428" customFormat="1" x14ac:dyDescent="0.25">
      <c r="A197" s="345" t="s">
        <v>5187</v>
      </c>
      <c r="B197" s="373"/>
      <c r="C197" s="719">
        <v>45615</v>
      </c>
      <c r="D197" s="373"/>
      <c r="E197" s="346">
        <v>52.13</v>
      </c>
      <c r="F197" s="373"/>
      <c r="G197" s="347">
        <v>9.2606000000000002</v>
      </c>
      <c r="H197" s="374"/>
      <c r="I197" s="348">
        <v>0.2555</v>
      </c>
      <c r="J197" s="348">
        <v>3.2178</v>
      </c>
      <c r="K197" s="348">
        <v>1.7704</v>
      </c>
      <c r="L197" s="348">
        <v>10.218999999999999</v>
      </c>
      <c r="M197" s="348">
        <v>-5.8863000000000003</v>
      </c>
      <c r="N197" s="350">
        <v>-6.8152999999999997</v>
      </c>
      <c r="O197" s="348" t="s">
        <v>430</v>
      </c>
      <c r="P197" s="348" t="s">
        <v>430</v>
      </c>
      <c r="Q197" s="348" t="s">
        <v>430</v>
      </c>
      <c r="R197" s="348" t="s">
        <v>430</v>
      </c>
      <c r="S197" s="348">
        <v>5.1635999999999997</v>
      </c>
      <c r="T197" s="348">
        <v>23.738600000000002</v>
      </c>
      <c r="U197" s="348">
        <v>-4.9394999999999998</v>
      </c>
      <c r="V197" s="348">
        <v>5.2065999999999999</v>
      </c>
      <c r="W197" s="348">
        <v>5.1635999999999997</v>
      </c>
      <c r="X197" s="348">
        <v>-4.5358999999999998</v>
      </c>
      <c r="Y197" s="374"/>
      <c r="Z197" s="346">
        <v>17</v>
      </c>
      <c r="AA197" s="346">
        <v>8</v>
      </c>
      <c r="AB197" s="346">
        <v>44</v>
      </c>
      <c r="AC197" s="346">
        <v>26</v>
      </c>
      <c r="AD197" s="346">
        <v>193</v>
      </c>
      <c r="AE197" s="346">
        <v>202</v>
      </c>
      <c r="AF197" s="346" t="s">
        <v>430</v>
      </c>
      <c r="AG197" s="346" t="s">
        <v>430</v>
      </c>
      <c r="AH197" s="346" t="s">
        <v>430</v>
      </c>
      <c r="AI197" s="346" t="s">
        <v>430</v>
      </c>
      <c r="AJ197" s="346">
        <v>12</v>
      </c>
      <c r="AK197" s="346">
        <v>24</v>
      </c>
      <c r="AL197" s="346">
        <v>167</v>
      </c>
      <c r="AM197" s="346">
        <v>87</v>
      </c>
      <c r="AN197" s="346">
        <v>12</v>
      </c>
      <c r="AO197" s="373"/>
      <c r="AP197" s="348" t="s">
        <v>430</v>
      </c>
      <c r="AQ197" s="348" t="s">
        <v>430</v>
      </c>
      <c r="AR197" s="348" t="s">
        <v>430</v>
      </c>
      <c r="AS197" s="348" t="s">
        <v>430</v>
      </c>
      <c r="AT197" s="348">
        <v>4.6900000000000004</v>
      </c>
      <c r="AU197" s="351"/>
      <c r="AV197" s="346" t="s">
        <v>430</v>
      </c>
      <c r="AW197" s="346" t="s">
        <v>430</v>
      </c>
      <c r="AX197" s="346" t="s">
        <v>430</v>
      </c>
      <c r="AY197" s="346" t="s">
        <v>430</v>
      </c>
      <c r="AZ197" s="346">
        <v>86</v>
      </c>
      <c r="BA197" s="374"/>
      <c r="BB197" s="348">
        <v>27.505347597751399</v>
      </c>
      <c r="BC197" s="348">
        <v>0.99318331195277598</v>
      </c>
      <c r="BD197" s="348">
        <v>-4.0570680245167197E-2</v>
      </c>
      <c r="BE197" s="375">
        <v>-9.7923434808967494E-2</v>
      </c>
      <c r="BF197" s="374"/>
      <c r="BG197" s="372">
        <v>0.2046</v>
      </c>
      <c r="BH197" s="373"/>
      <c r="BI197" s="348" t="s">
        <v>430</v>
      </c>
      <c r="BJ197" s="348">
        <v>73.671000000000006</v>
      </c>
      <c r="BK197" s="348">
        <v>26.0138</v>
      </c>
      <c r="BL197" s="348">
        <v>0.31519999999999998</v>
      </c>
      <c r="BM197" s="373"/>
      <c r="BN197" s="372" t="s">
        <v>5188</v>
      </c>
      <c r="BO197" s="372" t="s">
        <v>5189</v>
      </c>
      <c r="BP197" s="372" t="s">
        <v>5190</v>
      </c>
      <c r="BQ197" s="372" t="s">
        <v>5191</v>
      </c>
      <c r="BR197" s="372" t="s">
        <v>430</v>
      </c>
      <c r="BS197" s="373"/>
      <c r="BT197" s="354" t="s">
        <v>547</v>
      </c>
    </row>
    <row r="198" spans="1:72" s="428" customFormat="1" x14ac:dyDescent="0.25">
      <c r="A198" s="345" t="s">
        <v>5192</v>
      </c>
      <c r="B198" s="373"/>
      <c r="C198" s="719">
        <v>45630</v>
      </c>
      <c r="D198" s="373"/>
      <c r="E198" s="346">
        <v>58.945700000000002</v>
      </c>
      <c r="F198" s="373"/>
      <c r="G198" s="347">
        <v>8.3073999999999995</v>
      </c>
      <c r="H198" s="374"/>
      <c r="I198" s="348">
        <v>-0.96560000000000001</v>
      </c>
      <c r="J198" s="348">
        <v>-8.3000000000000004E-2</v>
      </c>
      <c r="K198" s="348">
        <v>10.687099999999999</v>
      </c>
      <c r="L198" s="348">
        <v>15.949</v>
      </c>
      <c r="M198" s="348">
        <v>5.7648000000000001</v>
      </c>
      <c r="N198" s="350">
        <v>-8.8720999999999997</v>
      </c>
      <c r="O198" s="348" t="s">
        <v>430</v>
      </c>
      <c r="P198" s="348" t="s">
        <v>430</v>
      </c>
      <c r="Q198" s="348" t="s">
        <v>430</v>
      </c>
      <c r="R198" s="348" t="s">
        <v>430</v>
      </c>
      <c r="S198" s="348">
        <v>9.2001000000000008</v>
      </c>
      <c r="T198" s="348">
        <v>38.634599999999999</v>
      </c>
      <c r="U198" s="348">
        <v>2.7532999999999999</v>
      </c>
      <c r="V198" s="348">
        <v>3.7050999999999998</v>
      </c>
      <c r="W198" s="348">
        <v>9.2001000000000008</v>
      </c>
      <c r="X198" s="348">
        <v>-10.8558</v>
      </c>
      <c r="Y198" s="374"/>
      <c r="Z198" s="346">
        <v>222</v>
      </c>
      <c r="AA198" s="346">
        <v>233</v>
      </c>
      <c r="AB198" s="346">
        <v>1</v>
      </c>
      <c r="AC198" s="346">
        <v>5</v>
      </c>
      <c r="AD198" s="346">
        <v>34</v>
      </c>
      <c r="AE198" s="346">
        <v>203</v>
      </c>
      <c r="AF198" s="346" t="s">
        <v>430</v>
      </c>
      <c r="AG198" s="346" t="s">
        <v>430</v>
      </c>
      <c r="AH198" s="346" t="s">
        <v>430</v>
      </c>
      <c r="AI198" s="346" t="s">
        <v>430</v>
      </c>
      <c r="AJ198" s="346">
        <v>7</v>
      </c>
      <c r="AK198" s="346">
        <v>3</v>
      </c>
      <c r="AL198" s="346">
        <v>76</v>
      </c>
      <c r="AM198" s="346">
        <v>116</v>
      </c>
      <c r="AN198" s="346">
        <v>7</v>
      </c>
      <c r="AO198" s="373"/>
      <c r="AP198" s="348" t="s">
        <v>430</v>
      </c>
      <c r="AQ198" s="348" t="s">
        <v>430</v>
      </c>
      <c r="AR198" s="348" t="s">
        <v>430</v>
      </c>
      <c r="AS198" s="348" t="s">
        <v>430</v>
      </c>
      <c r="AT198" s="348">
        <v>15.65</v>
      </c>
      <c r="AU198" s="351"/>
      <c r="AV198" s="346" t="s">
        <v>430</v>
      </c>
      <c r="AW198" s="346" t="s">
        <v>430</v>
      </c>
      <c r="AX198" s="346" t="s">
        <v>430</v>
      </c>
      <c r="AY198" s="346" t="s">
        <v>430</v>
      </c>
      <c r="AZ198" s="346">
        <v>28</v>
      </c>
      <c r="BA198" s="374"/>
      <c r="BB198" s="348">
        <v>31.195830296118999</v>
      </c>
      <c r="BC198" s="348">
        <v>0.99618598885350396</v>
      </c>
      <c r="BD198" s="348">
        <v>-3.9308165464376099E-2</v>
      </c>
      <c r="BE198" s="375">
        <v>-8.8747148313698301E-2</v>
      </c>
      <c r="BF198" s="374"/>
      <c r="BG198" s="372">
        <v>0.19589999999999999</v>
      </c>
      <c r="BH198" s="373"/>
      <c r="BI198" s="348">
        <v>32.189900000000002</v>
      </c>
      <c r="BJ198" s="348">
        <v>52.861499999999999</v>
      </c>
      <c r="BK198" s="348">
        <v>14.717000000000001</v>
      </c>
      <c r="BL198" s="348">
        <v>0.2316</v>
      </c>
      <c r="BM198" s="373"/>
      <c r="BN198" s="372" t="s">
        <v>5193</v>
      </c>
      <c r="BO198" s="372" t="s">
        <v>5194</v>
      </c>
      <c r="BP198" s="372" t="s">
        <v>2614</v>
      </c>
      <c r="BQ198" s="372" t="s">
        <v>430</v>
      </c>
      <c r="BR198" s="372" t="s">
        <v>430</v>
      </c>
      <c r="BS198" s="373"/>
      <c r="BT198" s="354" t="s">
        <v>554</v>
      </c>
    </row>
    <row r="199" spans="1:72" s="428" customFormat="1" ht="11" x14ac:dyDescent="0.3">
      <c r="A199" s="841" t="s">
        <v>5195</v>
      </c>
      <c r="B199" s="842"/>
      <c r="C199" s="843">
        <v>45649</v>
      </c>
      <c r="D199" s="842"/>
      <c r="E199" s="844">
        <v>45.179600000000001</v>
      </c>
      <c r="F199" s="842"/>
      <c r="G199" s="845">
        <v>10.936</v>
      </c>
      <c r="H199" s="847"/>
      <c r="I199" s="846">
        <v>-0.14610000000000001</v>
      </c>
      <c r="J199" s="846">
        <v>0.55169999999999997</v>
      </c>
      <c r="K199" s="846">
        <v>0.56089999999999995</v>
      </c>
      <c r="L199" s="846">
        <v>3.0143</v>
      </c>
      <c r="M199" s="846">
        <v>2.3298999999999999</v>
      </c>
      <c r="N199" s="848">
        <v>4.0335000000000001</v>
      </c>
      <c r="O199" s="846" t="s">
        <v>430</v>
      </c>
      <c r="P199" s="846" t="s">
        <v>430</v>
      </c>
      <c r="Q199" s="846" t="s">
        <v>430</v>
      </c>
      <c r="R199" s="846" t="s">
        <v>430</v>
      </c>
      <c r="S199" s="846">
        <v>0.81120000000000003</v>
      </c>
      <c r="T199" s="846">
        <v>15.541499999999999</v>
      </c>
      <c r="U199" s="846">
        <v>1.3907</v>
      </c>
      <c r="V199" s="846">
        <v>4.7309000000000001</v>
      </c>
      <c r="W199" s="846">
        <v>0.81120000000000003</v>
      </c>
      <c r="X199" s="846">
        <v>5.8968999999999996</v>
      </c>
      <c r="Y199" s="847"/>
      <c r="Z199" s="844">
        <v>120</v>
      </c>
      <c r="AA199" s="844">
        <v>160</v>
      </c>
      <c r="AB199" s="844">
        <v>146</v>
      </c>
      <c r="AC199" s="844">
        <v>115</v>
      </c>
      <c r="AD199" s="844">
        <v>90</v>
      </c>
      <c r="AE199" s="844">
        <v>59</v>
      </c>
      <c r="AF199" s="844" t="s">
        <v>430</v>
      </c>
      <c r="AG199" s="844" t="s">
        <v>430</v>
      </c>
      <c r="AH199" s="844" t="s">
        <v>430</v>
      </c>
      <c r="AI199" s="844" t="s">
        <v>430</v>
      </c>
      <c r="AJ199" s="844">
        <v>153</v>
      </c>
      <c r="AK199" s="844">
        <v>93</v>
      </c>
      <c r="AL199" s="844">
        <v>93</v>
      </c>
      <c r="AM199" s="844">
        <v>103</v>
      </c>
      <c r="AN199" s="844">
        <v>153</v>
      </c>
      <c r="AO199" s="842"/>
      <c r="AP199" s="846" t="s">
        <v>430</v>
      </c>
      <c r="AQ199" s="846" t="s">
        <v>430</v>
      </c>
      <c r="AR199" s="846" t="s">
        <v>430</v>
      </c>
      <c r="AS199" s="846" t="s">
        <v>430</v>
      </c>
      <c r="AT199" s="846">
        <v>6.17</v>
      </c>
      <c r="AU199" s="849"/>
      <c r="AV199" s="844" t="s">
        <v>430</v>
      </c>
      <c r="AW199" s="844" t="s">
        <v>430</v>
      </c>
      <c r="AX199" s="844" t="s">
        <v>430</v>
      </c>
      <c r="AY199" s="844" t="s">
        <v>430</v>
      </c>
      <c r="AZ199" s="844">
        <v>80</v>
      </c>
      <c r="BA199" s="847"/>
      <c r="BB199" s="846">
        <v>12.7167735222695</v>
      </c>
      <c r="BC199" s="846">
        <v>1.00021411073026</v>
      </c>
      <c r="BD199" s="846">
        <v>2.14225170727067E-2</v>
      </c>
      <c r="BE199" s="852">
        <v>-8.97572460799623E-2</v>
      </c>
      <c r="BF199" s="847"/>
      <c r="BG199" s="855">
        <v>0.2092</v>
      </c>
      <c r="BH199" s="842"/>
      <c r="BI199" s="846">
        <v>94.851200000000006</v>
      </c>
      <c r="BJ199" s="846">
        <v>4.9716399999999998</v>
      </c>
      <c r="BK199" s="846" t="s">
        <v>430</v>
      </c>
      <c r="BL199" s="846">
        <v>0.17716000000000001</v>
      </c>
      <c r="BM199" s="842"/>
      <c r="BN199" s="855" t="s">
        <v>5196</v>
      </c>
      <c r="BO199" s="855" t="s">
        <v>5197</v>
      </c>
      <c r="BP199" s="855" t="s">
        <v>5198</v>
      </c>
      <c r="BQ199" s="855" t="s">
        <v>5199</v>
      </c>
      <c r="BR199" s="855" t="s">
        <v>4720</v>
      </c>
      <c r="BS199" s="842"/>
      <c r="BT199" s="856" t="s">
        <v>554</v>
      </c>
    </row>
    <row r="200" spans="1:72" s="428" customFormat="1" x14ac:dyDescent="0.25">
      <c r="A200" s="345" t="s">
        <v>5200</v>
      </c>
      <c r="B200" s="373"/>
      <c r="C200" s="719">
        <v>45630</v>
      </c>
      <c r="D200" s="373"/>
      <c r="E200" s="346">
        <v>44.683599999999998</v>
      </c>
      <c r="F200" s="373"/>
      <c r="G200" s="347">
        <v>11.369899999999999</v>
      </c>
      <c r="H200" s="374"/>
      <c r="I200" s="348">
        <v>0.45590000000000003</v>
      </c>
      <c r="J200" s="348">
        <v>0.33090000000000003</v>
      </c>
      <c r="K200" s="348">
        <v>-0.20979999999999999</v>
      </c>
      <c r="L200" s="348">
        <v>1.8991</v>
      </c>
      <c r="M200" s="348">
        <v>-2.5432000000000001</v>
      </c>
      <c r="N200" s="350">
        <v>11.9107</v>
      </c>
      <c r="O200" s="348" t="s">
        <v>430</v>
      </c>
      <c r="P200" s="348" t="s">
        <v>430</v>
      </c>
      <c r="Q200" s="348" t="s">
        <v>430</v>
      </c>
      <c r="R200" s="348" t="s">
        <v>430</v>
      </c>
      <c r="S200" s="348">
        <v>1.3225</v>
      </c>
      <c r="T200" s="348">
        <v>13.025399999999999</v>
      </c>
      <c r="U200" s="348">
        <v>-4.6708999999999996</v>
      </c>
      <c r="V200" s="348">
        <v>1.1026</v>
      </c>
      <c r="W200" s="348">
        <v>1.3225</v>
      </c>
      <c r="X200" s="348">
        <v>8.2810000000000006</v>
      </c>
      <c r="Y200" s="374"/>
      <c r="Z200" s="346">
        <v>10</v>
      </c>
      <c r="AA200" s="346">
        <v>207</v>
      </c>
      <c r="AB200" s="346">
        <v>204</v>
      </c>
      <c r="AC200" s="346">
        <v>147</v>
      </c>
      <c r="AD200" s="346">
        <v>153</v>
      </c>
      <c r="AE200" s="346">
        <v>12</v>
      </c>
      <c r="AF200" s="346" t="s">
        <v>430</v>
      </c>
      <c r="AG200" s="346" t="s">
        <v>430</v>
      </c>
      <c r="AH200" s="346" t="s">
        <v>430</v>
      </c>
      <c r="AI200" s="346" t="s">
        <v>430</v>
      </c>
      <c r="AJ200" s="346">
        <v>74</v>
      </c>
      <c r="AK200" s="346">
        <v>135</v>
      </c>
      <c r="AL200" s="346">
        <v>164</v>
      </c>
      <c r="AM200" s="346">
        <v>153</v>
      </c>
      <c r="AN200" s="346">
        <v>74</v>
      </c>
      <c r="AO200" s="373"/>
      <c r="AP200" s="348" t="s">
        <v>430</v>
      </c>
      <c r="AQ200" s="348" t="s">
        <v>430</v>
      </c>
      <c r="AR200" s="348" t="s">
        <v>430</v>
      </c>
      <c r="AS200" s="348" t="s">
        <v>430</v>
      </c>
      <c r="AT200" s="348">
        <v>1.71</v>
      </c>
      <c r="AU200" s="351"/>
      <c r="AV200" s="346" t="s">
        <v>430</v>
      </c>
      <c r="AW200" s="346" t="s">
        <v>430</v>
      </c>
      <c r="AX200" s="346" t="s">
        <v>430</v>
      </c>
      <c r="AY200" s="346" t="s">
        <v>430</v>
      </c>
      <c r="AZ200" s="346">
        <v>118</v>
      </c>
      <c r="BA200" s="374"/>
      <c r="BB200" s="348">
        <v>20.720652929820499</v>
      </c>
      <c r="BC200" s="348">
        <v>0.99754678360571403</v>
      </c>
      <c r="BD200" s="348">
        <v>1.6921056535063699E-2</v>
      </c>
      <c r="BE200" s="375">
        <v>-7.0791046942696598E-2</v>
      </c>
      <c r="BF200" s="374"/>
      <c r="BG200" s="372">
        <v>0.16669999999999999</v>
      </c>
      <c r="BH200" s="373"/>
      <c r="BI200" s="348">
        <v>82.999600000000001</v>
      </c>
      <c r="BJ200" s="348">
        <v>13.0741</v>
      </c>
      <c r="BK200" s="348">
        <v>3.8458000000000001</v>
      </c>
      <c r="BL200" s="348">
        <v>8.0500000000000002E-2</v>
      </c>
      <c r="BM200" s="373"/>
      <c r="BN200" s="372" t="s">
        <v>5201</v>
      </c>
      <c r="BO200" s="372" t="s">
        <v>5202</v>
      </c>
      <c r="BP200" s="372" t="s">
        <v>4870</v>
      </c>
      <c r="BQ200" s="372" t="s">
        <v>5203</v>
      </c>
      <c r="BR200" s="372" t="s">
        <v>2614</v>
      </c>
      <c r="BS200" s="373"/>
      <c r="BT200" s="354" t="s">
        <v>554</v>
      </c>
    </row>
    <row r="201" spans="1:72" s="428" customFormat="1" x14ac:dyDescent="0.25">
      <c r="A201" s="345" t="s">
        <v>5204</v>
      </c>
      <c r="B201" s="373"/>
      <c r="C201" s="719">
        <v>45784</v>
      </c>
      <c r="D201" s="373"/>
      <c r="E201" s="346">
        <v>43.792700000000004</v>
      </c>
      <c r="F201" s="373"/>
      <c r="G201" s="347">
        <v>10.9573</v>
      </c>
      <c r="H201" s="374"/>
      <c r="I201" s="348">
        <v>-8.7499999999999994E-2</v>
      </c>
      <c r="J201" s="348">
        <v>1.2652000000000001</v>
      </c>
      <c r="K201" s="348">
        <v>0.26719999999999999</v>
      </c>
      <c r="L201" s="348">
        <v>2.8169</v>
      </c>
      <c r="M201" s="348">
        <v>5.1341999999999999</v>
      </c>
      <c r="N201" s="350">
        <v>-1.8857999999999999</v>
      </c>
      <c r="O201" s="348" t="s">
        <v>430</v>
      </c>
      <c r="P201" s="348" t="s">
        <v>430</v>
      </c>
      <c r="Q201" s="348" t="s">
        <v>430</v>
      </c>
      <c r="R201" s="348" t="s">
        <v>430</v>
      </c>
      <c r="S201" s="348">
        <v>1.6362000000000001</v>
      </c>
      <c r="T201" s="348">
        <v>17.376200000000001</v>
      </c>
      <c r="U201" s="348">
        <v>4.1291000000000002</v>
      </c>
      <c r="V201" s="348">
        <v>4.8265000000000002</v>
      </c>
      <c r="W201" s="348">
        <v>1.6362000000000001</v>
      </c>
      <c r="X201" s="348">
        <v>7.9728000000000003</v>
      </c>
      <c r="Y201" s="374"/>
      <c r="Z201" s="346">
        <v>104</v>
      </c>
      <c r="AA201" s="346">
        <v>36</v>
      </c>
      <c r="AB201" s="346">
        <v>174</v>
      </c>
      <c r="AC201" s="346">
        <v>127</v>
      </c>
      <c r="AD201" s="346">
        <v>40</v>
      </c>
      <c r="AE201" s="346">
        <v>136</v>
      </c>
      <c r="AF201" s="346" t="s">
        <v>430</v>
      </c>
      <c r="AG201" s="346" t="s">
        <v>430</v>
      </c>
      <c r="AH201" s="346" t="s">
        <v>430</v>
      </c>
      <c r="AI201" s="346" t="s">
        <v>430</v>
      </c>
      <c r="AJ201" s="346">
        <v>64</v>
      </c>
      <c r="AK201" s="346">
        <v>77</v>
      </c>
      <c r="AL201" s="346">
        <v>37</v>
      </c>
      <c r="AM201" s="346">
        <v>100</v>
      </c>
      <c r="AN201" s="346">
        <v>64</v>
      </c>
      <c r="AO201" s="373"/>
      <c r="AP201" s="348" t="s">
        <v>430</v>
      </c>
      <c r="AQ201" s="348" t="s">
        <v>430</v>
      </c>
      <c r="AR201" s="348" t="s">
        <v>430</v>
      </c>
      <c r="AS201" s="348" t="s">
        <v>430</v>
      </c>
      <c r="AT201" s="348">
        <v>6.95</v>
      </c>
      <c r="AU201" s="351"/>
      <c r="AV201" s="346" t="s">
        <v>430</v>
      </c>
      <c r="AW201" s="346" t="s">
        <v>430</v>
      </c>
      <c r="AX201" s="346" t="s">
        <v>430</v>
      </c>
      <c r="AY201" s="346" t="s">
        <v>430</v>
      </c>
      <c r="AZ201" s="346">
        <v>73</v>
      </c>
      <c r="BA201" s="374"/>
      <c r="BB201" s="348">
        <v>13.8639146094906</v>
      </c>
      <c r="BC201" s="348">
        <v>0.98566879626128501</v>
      </c>
      <c r="BD201" s="348">
        <v>-1.90722229958546E-2</v>
      </c>
      <c r="BE201" s="375">
        <v>-0.16268967681631599</v>
      </c>
      <c r="BF201" s="374"/>
      <c r="BG201" s="372">
        <v>0.54659999999999997</v>
      </c>
      <c r="BH201" s="373"/>
      <c r="BI201" s="348">
        <v>38.608199999999997</v>
      </c>
      <c r="BJ201" s="348">
        <v>34.079900000000002</v>
      </c>
      <c r="BK201" s="348">
        <v>27.015899999999998</v>
      </c>
      <c r="BL201" s="348">
        <v>0.29599999999999999</v>
      </c>
      <c r="BM201" s="373"/>
      <c r="BN201" s="372" t="s">
        <v>5205</v>
      </c>
      <c r="BO201" s="372" t="s">
        <v>5206</v>
      </c>
      <c r="BP201" s="372" t="s">
        <v>5207</v>
      </c>
      <c r="BQ201" s="372" t="s">
        <v>5208</v>
      </c>
      <c r="BR201" s="372" t="s">
        <v>5209</v>
      </c>
      <c r="BS201" s="373"/>
      <c r="BT201" s="354" t="s">
        <v>554</v>
      </c>
    </row>
    <row r="202" spans="1:72" s="428" customFormat="1" x14ac:dyDescent="0.25">
      <c r="A202" s="345" t="s">
        <v>5210</v>
      </c>
      <c r="B202" s="373"/>
      <c r="C202" s="719">
        <v>46020</v>
      </c>
      <c r="D202" s="373"/>
      <c r="E202" s="889">
        <v>41.65</v>
      </c>
      <c r="F202" s="373"/>
      <c r="G202" s="347">
        <v>9.6509</v>
      </c>
      <c r="H202" s="374"/>
      <c r="I202" s="348">
        <v>4.9799999999999997E-2</v>
      </c>
      <c r="J202" s="348">
        <v>9.0200000000000002E-2</v>
      </c>
      <c r="K202" s="348">
        <v>2.6288</v>
      </c>
      <c r="L202" s="348">
        <v>4.2439</v>
      </c>
      <c r="M202" s="348">
        <v>-0.33460000000000001</v>
      </c>
      <c r="N202" s="350" t="s">
        <v>430</v>
      </c>
      <c r="O202" s="348" t="s">
        <v>430</v>
      </c>
      <c r="P202" s="348" t="s">
        <v>430</v>
      </c>
      <c r="Q202" s="348" t="s">
        <v>430</v>
      </c>
      <c r="R202" s="348" t="s">
        <v>430</v>
      </c>
      <c r="S202" s="348">
        <v>2.2774000000000001</v>
      </c>
      <c r="T202" s="348">
        <v>15.777900000000001</v>
      </c>
      <c r="U202" s="348">
        <v>-4.2275</v>
      </c>
      <c r="V202" s="348" t="s">
        <v>430</v>
      </c>
      <c r="W202" s="348">
        <v>2.2774000000000001</v>
      </c>
      <c r="X202" s="348">
        <v>-3.4910000000000001</v>
      </c>
      <c r="Y202" s="374"/>
      <c r="Z202" s="346">
        <v>46</v>
      </c>
      <c r="AA202" s="346">
        <v>218</v>
      </c>
      <c r="AB202" s="346">
        <v>32</v>
      </c>
      <c r="AC202" s="346">
        <v>66</v>
      </c>
      <c r="AD202" s="346">
        <v>115</v>
      </c>
      <c r="AE202" s="346" t="s">
        <v>430</v>
      </c>
      <c r="AF202" s="346" t="s">
        <v>430</v>
      </c>
      <c r="AG202" s="346" t="s">
        <v>430</v>
      </c>
      <c r="AH202" s="346" t="s">
        <v>430</v>
      </c>
      <c r="AI202" s="346" t="s">
        <v>430</v>
      </c>
      <c r="AJ202" s="346">
        <v>30</v>
      </c>
      <c r="AK202" s="346">
        <v>91</v>
      </c>
      <c r="AL202" s="346">
        <v>162</v>
      </c>
      <c r="AM202" s="346" t="s">
        <v>430</v>
      </c>
      <c r="AN202" s="346">
        <v>30</v>
      </c>
      <c r="AO202" s="373"/>
      <c r="AP202" s="348" t="s">
        <v>430</v>
      </c>
      <c r="AQ202" s="348" t="s">
        <v>430</v>
      </c>
      <c r="AR202" s="348" t="s">
        <v>430</v>
      </c>
      <c r="AS202" s="348" t="s">
        <v>430</v>
      </c>
      <c r="AT202" s="348" t="s">
        <v>430</v>
      </c>
      <c r="AU202" s="351"/>
      <c r="AV202" s="346" t="s">
        <v>430</v>
      </c>
      <c r="AW202" s="346" t="s">
        <v>430</v>
      </c>
      <c r="AX202" s="346" t="s">
        <v>430</v>
      </c>
      <c r="AY202" s="346" t="s">
        <v>430</v>
      </c>
      <c r="AZ202" s="346" t="s">
        <v>430</v>
      </c>
      <c r="BA202" s="374"/>
      <c r="BB202" s="348">
        <v>19.560481074535002</v>
      </c>
      <c r="BC202" s="348">
        <v>0</v>
      </c>
      <c r="BD202" s="348">
        <v>-1.9010831419239801E-2</v>
      </c>
      <c r="BE202" s="375" t="s">
        <v>430</v>
      </c>
      <c r="BF202" s="374"/>
      <c r="BG202" s="372" t="s">
        <v>430</v>
      </c>
      <c r="BH202" s="373"/>
      <c r="BI202" s="348">
        <v>51.179000000000002</v>
      </c>
      <c r="BJ202" s="348">
        <v>27.377600000000001</v>
      </c>
      <c r="BK202" s="348">
        <v>21.275200000000002</v>
      </c>
      <c r="BL202" s="348">
        <v>0.16819999999999999</v>
      </c>
      <c r="BM202" s="373"/>
      <c r="BN202" s="372" t="s">
        <v>5211</v>
      </c>
      <c r="BO202" s="372" t="s">
        <v>5212</v>
      </c>
      <c r="BP202" s="372" t="s">
        <v>5213</v>
      </c>
      <c r="BQ202" s="372" t="s">
        <v>5214</v>
      </c>
      <c r="BR202" s="372" t="s">
        <v>5215</v>
      </c>
      <c r="BS202" s="373"/>
      <c r="BT202" s="354" t="s">
        <v>4620</v>
      </c>
    </row>
    <row r="203" spans="1:72" s="428" customFormat="1" x14ac:dyDescent="0.25">
      <c r="A203" s="345" t="s">
        <v>5216</v>
      </c>
      <c r="B203" s="373"/>
      <c r="C203" s="719">
        <v>45434</v>
      </c>
      <c r="D203" s="373"/>
      <c r="E203" s="346">
        <v>41.843600000000002</v>
      </c>
      <c r="F203" s="373"/>
      <c r="G203" s="347">
        <v>10.2651</v>
      </c>
      <c r="H203" s="374"/>
      <c r="I203" s="348">
        <v>0.11899999999999999</v>
      </c>
      <c r="J203" s="348">
        <v>-0.78290000000000004</v>
      </c>
      <c r="K203" s="348">
        <v>2.2715999999999998</v>
      </c>
      <c r="L203" s="348">
        <v>4.3456000000000001</v>
      </c>
      <c r="M203" s="348">
        <v>-1.9608000000000001</v>
      </c>
      <c r="N203" s="350">
        <v>-6.3411999999999997</v>
      </c>
      <c r="O203" s="348">
        <v>-2.8624999999999998</v>
      </c>
      <c r="P203" s="348" t="s">
        <v>430</v>
      </c>
      <c r="Q203" s="348" t="s">
        <v>430</v>
      </c>
      <c r="R203" s="348" t="s">
        <v>430</v>
      </c>
      <c r="S203" s="348">
        <v>1.4348000000000001</v>
      </c>
      <c r="T203" s="348">
        <v>14.115</v>
      </c>
      <c r="U203" s="348">
        <v>-5.0776000000000003</v>
      </c>
      <c r="V203" s="348">
        <v>-5.0258000000000003</v>
      </c>
      <c r="W203" s="348">
        <v>1.4348000000000001</v>
      </c>
      <c r="X203" s="348">
        <v>1.224</v>
      </c>
      <c r="Y203" s="374"/>
      <c r="Z203" s="346">
        <v>30</v>
      </c>
      <c r="AA203" s="346">
        <v>246</v>
      </c>
      <c r="AB203" s="346">
        <v>37</v>
      </c>
      <c r="AC203" s="346">
        <v>65</v>
      </c>
      <c r="AD203" s="346">
        <v>150</v>
      </c>
      <c r="AE203" s="346">
        <v>199</v>
      </c>
      <c r="AF203" s="346">
        <v>107</v>
      </c>
      <c r="AG203" s="346" t="s">
        <v>430</v>
      </c>
      <c r="AH203" s="346" t="s">
        <v>430</v>
      </c>
      <c r="AI203" s="346" t="s">
        <v>430</v>
      </c>
      <c r="AJ203" s="346">
        <v>67</v>
      </c>
      <c r="AK203" s="346">
        <v>118</v>
      </c>
      <c r="AL203" s="346">
        <v>171</v>
      </c>
      <c r="AM203" s="346">
        <v>216</v>
      </c>
      <c r="AN203" s="346">
        <v>67</v>
      </c>
      <c r="AO203" s="373"/>
      <c r="AP203" s="348" t="s">
        <v>430</v>
      </c>
      <c r="AQ203" s="348" t="s">
        <v>430</v>
      </c>
      <c r="AR203" s="348" t="s">
        <v>430</v>
      </c>
      <c r="AS203" s="348" t="s">
        <v>430</v>
      </c>
      <c r="AT203" s="348">
        <v>-3.78</v>
      </c>
      <c r="AU203" s="351"/>
      <c r="AV203" s="346" t="s">
        <v>430</v>
      </c>
      <c r="AW203" s="346" t="s">
        <v>430</v>
      </c>
      <c r="AX203" s="346" t="s">
        <v>430</v>
      </c>
      <c r="AY203" s="346" t="s">
        <v>430</v>
      </c>
      <c r="AZ203" s="346">
        <v>167</v>
      </c>
      <c r="BA203" s="374"/>
      <c r="BB203" s="348">
        <v>16.650757478955601</v>
      </c>
      <c r="BC203" s="348">
        <v>0.99772846267930904</v>
      </c>
      <c r="BD203" s="348">
        <v>-2.3790647538120002E-2</v>
      </c>
      <c r="BE203" s="375">
        <v>-9.4015375048515107E-2</v>
      </c>
      <c r="BF203" s="374"/>
      <c r="BG203" s="372">
        <v>5.9400000000000001E-2</v>
      </c>
      <c r="BH203" s="373"/>
      <c r="BI203" s="348">
        <v>79.515699999999995</v>
      </c>
      <c r="BJ203" s="348">
        <v>20.299800000000001</v>
      </c>
      <c r="BK203" s="348" t="s">
        <v>430</v>
      </c>
      <c r="BL203" s="348">
        <v>0.1845</v>
      </c>
      <c r="BM203" s="373"/>
      <c r="BN203" s="372" t="s">
        <v>5217</v>
      </c>
      <c r="BO203" s="372" t="s">
        <v>5218</v>
      </c>
      <c r="BP203" s="372" t="s">
        <v>5219</v>
      </c>
      <c r="BQ203" s="372" t="s">
        <v>5220</v>
      </c>
      <c r="BR203" s="372" t="s">
        <v>5221</v>
      </c>
      <c r="BS203" s="373"/>
      <c r="BT203" s="354" t="s">
        <v>463</v>
      </c>
    </row>
    <row r="204" spans="1:72" s="428" customFormat="1" ht="11" x14ac:dyDescent="0.3">
      <c r="A204" s="841" t="s">
        <v>5222</v>
      </c>
      <c r="B204" s="842"/>
      <c r="C204" s="843">
        <v>45775</v>
      </c>
      <c r="D204" s="842"/>
      <c r="E204" s="844">
        <v>39.5379</v>
      </c>
      <c r="F204" s="842"/>
      <c r="G204" s="845">
        <v>8.9920000000000009</v>
      </c>
      <c r="H204" s="847"/>
      <c r="I204" s="846">
        <v>7.7899999999999997E-2</v>
      </c>
      <c r="J204" s="846">
        <v>1.0337000000000001</v>
      </c>
      <c r="K204" s="846">
        <v>-1.7053</v>
      </c>
      <c r="L204" s="846">
        <v>-3.4986000000000002</v>
      </c>
      <c r="M204" s="846">
        <v>-11.7133</v>
      </c>
      <c r="N204" s="848">
        <v>-12.2646</v>
      </c>
      <c r="O204" s="846" t="s">
        <v>430</v>
      </c>
      <c r="P204" s="846" t="s">
        <v>430</v>
      </c>
      <c r="Q204" s="846" t="s">
        <v>430</v>
      </c>
      <c r="R204" s="846" t="s">
        <v>430</v>
      </c>
      <c r="S204" s="846">
        <v>0.6492</v>
      </c>
      <c r="T204" s="846">
        <v>4.6433</v>
      </c>
      <c r="U204" s="846">
        <v>-14.6707</v>
      </c>
      <c r="V204" s="846">
        <v>-7.1745999999999999</v>
      </c>
      <c r="W204" s="846">
        <v>0.6492</v>
      </c>
      <c r="X204" s="846">
        <v>-8.3186999999999998</v>
      </c>
      <c r="Y204" s="847"/>
      <c r="Z204" s="844">
        <v>36</v>
      </c>
      <c r="AA204" s="844">
        <v>49</v>
      </c>
      <c r="AB204" s="844">
        <v>232</v>
      </c>
      <c r="AC204" s="844">
        <v>232</v>
      </c>
      <c r="AD204" s="844">
        <v>231</v>
      </c>
      <c r="AE204" s="844">
        <v>209</v>
      </c>
      <c r="AF204" s="844" t="s">
        <v>430</v>
      </c>
      <c r="AG204" s="844" t="s">
        <v>430</v>
      </c>
      <c r="AH204" s="844" t="s">
        <v>430</v>
      </c>
      <c r="AI204" s="844" t="s">
        <v>430</v>
      </c>
      <c r="AJ204" s="844">
        <v>166</v>
      </c>
      <c r="AK204" s="844">
        <v>235</v>
      </c>
      <c r="AL204" s="844">
        <v>231</v>
      </c>
      <c r="AM204" s="844">
        <v>220</v>
      </c>
      <c r="AN204" s="844">
        <v>166</v>
      </c>
      <c r="AO204" s="842"/>
      <c r="AP204" s="846" t="s">
        <v>430</v>
      </c>
      <c r="AQ204" s="846" t="s">
        <v>430</v>
      </c>
      <c r="AR204" s="846" t="s">
        <v>430</v>
      </c>
      <c r="AS204" s="846" t="s">
        <v>430</v>
      </c>
      <c r="AT204" s="846">
        <v>-14.66</v>
      </c>
      <c r="AU204" s="849"/>
      <c r="AV204" s="844" t="s">
        <v>430</v>
      </c>
      <c r="AW204" s="844" t="s">
        <v>430</v>
      </c>
      <c r="AX204" s="844" t="s">
        <v>430</v>
      </c>
      <c r="AY204" s="844" t="s">
        <v>430</v>
      </c>
      <c r="AZ204" s="844">
        <v>216</v>
      </c>
      <c r="BA204" s="847"/>
      <c r="BB204" s="846">
        <v>12.992831882739001</v>
      </c>
      <c r="BC204" s="846">
        <v>0.99474920113141396</v>
      </c>
      <c r="BD204" s="846">
        <v>-0.10035820955047201</v>
      </c>
      <c r="BE204" s="852">
        <v>-9.3056254819805104E-2</v>
      </c>
      <c r="BF204" s="847"/>
      <c r="BG204" s="855">
        <v>0.11559999999999999</v>
      </c>
      <c r="BH204" s="842"/>
      <c r="BI204" s="846">
        <v>99.593599999999995</v>
      </c>
      <c r="BJ204" s="846" t="s">
        <v>430</v>
      </c>
      <c r="BK204" s="846" t="s">
        <v>430</v>
      </c>
      <c r="BL204" s="846">
        <v>0.40639999999999998</v>
      </c>
      <c r="BM204" s="842"/>
      <c r="BN204" s="855" t="s">
        <v>5223</v>
      </c>
      <c r="BO204" s="855" t="s">
        <v>5224</v>
      </c>
      <c r="BP204" s="855" t="s">
        <v>5225</v>
      </c>
      <c r="BQ204" s="855" t="s">
        <v>5226</v>
      </c>
      <c r="BR204" s="855" t="s">
        <v>5227</v>
      </c>
      <c r="BS204" s="842"/>
      <c r="BT204" s="856" t="s">
        <v>554</v>
      </c>
    </row>
    <row r="205" spans="1:72" s="428" customFormat="1" x14ac:dyDescent="0.25">
      <c r="A205" s="345" t="s">
        <v>5228</v>
      </c>
      <c r="B205" s="373"/>
      <c r="C205" s="719">
        <v>45615</v>
      </c>
      <c r="D205" s="373"/>
      <c r="E205" s="346">
        <v>42.89</v>
      </c>
      <c r="F205" s="373"/>
      <c r="G205" s="347">
        <v>12.322900000000001</v>
      </c>
      <c r="H205" s="374"/>
      <c r="I205" s="348">
        <v>1.2999999999999999E-2</v>
      </c>
      <c r="J205" s="348">
        <v>1.5634999999999999</v>
      </c>
      <c r="K205" s="348">
        <v>8.0416000000000007</v>
      </c>
      <c r="L205" s="348">
        <v>16.798100000000002</v>
      </c>
      <c r="M205" s="348">
        <v>17.913499999999999</v>
      </c>
      <c r="N205" s="350">
        <v>12.7934</v>
      </c>
      <c r="O205" s="348" t="s">
        <v>430</v>
      </c>
      <c r="P205" s="348" t="s">
        <v>430</v>
      </c>
      <c r="Q205" s="348" t="s">
        <v>430</v>
      </c>
      <c r="R205" s="348" t="s">
        <v>430</v>
      </c>
      <c r="S205" s="348">
        <v>2.4756</v>
      </c>
      <c r="T205" s="348">
        <v>22.964600000000001</v>
      </c>
      <c r="U205" s="348">
        <v>16.664300000000001</v>
      </c>
      <c r="V205" s="348">
        <v>18.319900000000001</v>
      </c>
      <c r="W205" s="348">
        <v>2.4756</v>
      </c>
      <c r="X205" s="348">
        <v>13.4536</v>
      </c>
      <c r="Y205" s="374"/>
      <c r="Z205" s="346">
        <v>50</v>
      </c>
      <c r="AA205" s="346">
        <v>16</v>
      </c>
      <c r="AB205" s="346">
        <v>5</v>
      </c>
      <c r="AC205" s="346">
        <v>2</v>
      </c>
      <c r="AD205" s="346">
        <v>5</v>
      </c>
      <c r="AE205" s="346">
        <v>10</v>
      </c>
      <c r="AF205" s="346" t="s">
        <v>430</v>
      </c>
      <c r="AG205" s="346" t="s">
        <v>430</v>
      </c>
      <c r="AH205" s="346" t="s">
        <v>430</v>
      </c>
      <c r="AI205" s="346" t="s">
        <v>430</v>
      </c>
      <c r="AJ205" s="346">
        <v>26</v>
      </c>
      <c r="AK205" s="346">
        <v>26</v>
      </c>
      <c r="AL205" s="346">
        <v>6</v>
      </c>
      <c r="AM205" s="346">
        <v>9</v>
      </c>
      <c r="AN205" s="346">
        <v>26</v>
      </c>
      <c r="AO205" s="373"/>
      <c r="AP205" s="348" t="s">
        <v>430</v>
      </c>
      <c r="AQ205" s="348" t="s">
        <v>430</v>
      </c>
      <c r="AR205" s="348" t="s">
        <v>430</v>
      </c>
      <c r="AS205" s="348" t="s">
        <v>430</v>
      </c>
      <c r="AT205" s="348">
        <v>32.46</v>
      </c>
      <c r="AU205" s="351"/>
      <c r="AV205" s="346" t="s">
        <v>430</v>
      </c>
      <c r="AW205" s="346" t="s">
        <v>430</v>
      </c>
      <c r="AX205" s="346" t="s">
        <v>430</v>
      </c>
      <c r="AY205" s="346" t="s">
        <v>430</v>
      </c>
      <c r="AZ205" s="346">
        <v>3</v>
      </c>
      <c r="BA205" s="374"/>
      <c r="BB205" s="348">
        <v>15.223381124585901</v>
      </c>
      <c r="BC205" s="348">
        <v>0.99541745337866605</v>
      </c>
      <c r="BD205" s="348">
        <v>3.21446133505153E-2</v>
      </c>
      <c r="BE205" s="375">
        <v>-9.4915160687806699E-2</v>
      </c>
      <c r="BF205" s="374"/>
      <c r="BG205" s="372">
        <v>9.8400000000000001E-2</v>
      </c>
      <c r="BH205" s="373"/>
      <c r="BI205" s="348" t="s">
        <v>430</v>
      </c>
      <c r="BJ205" s="348">
        <v>64.270700000000005</v>
      </c>
      <c r="BK205" s="348">
        <v>36.022100000000002</v>
      </c>
      <c r="BL205" s="348">
        <v>-0.2928</v>
      </c>
      <c r="BM205" s="373"/>
      <c r="BN205" s="372" t="s">
        <v>5229</v>
      </c>
      <c r="BO205" s="372" t="s">
        <v>5230</v>
      </c>
      <c r="BP205" s="372" t="s">
        <v>4927</v>
      </c>
      <c r="BQ205" s="372" t="s">
        <v>5231</v>
      </c>
      <c r="BR205" s="372" t="s">
        <v>430</v>
      </c>
      <c r="BS205" s="373"/>
      <c r="BT205" s="354" t="s">
        <v>547</v>
      </c>
    </row>
    <row r="206" spans="1:72" s="428" customFormat="1" ht="11" x14ac:dyDescent="0.3">
      <c r="A206" s="841" t="s">
        <v>5232</v>
      </c>
      <c r="B206" s="842"/>
      <c r="C206" s="843">
        <v>45558</v>
      </c>
      <c r="D206" s="842"/>
      <c r="E206" s="844">
        <v>41.452599999999997</v>
      </c>
      <c r="F206" s="842"/>
      <c r="G206" s="845">
        <v>8.5530000000000008</v>
      </c>
      <c r="H206" s="847"/>
      <c r="I206" s="846">
        <v>-0.55810000000000004</v>
      </c>
      <c r="J206" s="846">
        <v>-0.30309999999999998</v>
      </c>
      <c r="K206" s="846">
        <v>4.8547000000000002</v>
      </c>
      <c r="L206" s="846">
        <v>7.7747000000000002</v>
      </c>
      <c r="M206" s="846">
        <v>-0.68510000000000004</v>
      </c>
      <c r="N206" s="848">
        <v>-15.767200000000001</v>
      </c>
      <c r="O206" s="846" t="s">
        <v>430</v>
      </c>
      <c r="P206" s="846" t="s">
        <v>430</v>
      </c>
      <c r="Q206" s="846" t="s">
        <v>430</v>
      </c>
      <c r="R206" s="846" t="s">
        <v>430</v>
      </c>
      <c r="S206" s="846">
        <v>3.5099999999999999E-2</v>
      </c>
      <c r="T206" s="846">
        <v>22.817299999999999</v>
      </c>
      <c r="U206" s="846">
        <v>-7.1436000000000002</v>
      </c>
      <c r="V206" s="846">
        <v>-9.6067999999999998</v>
      </c>
      <c r="W206" s="846">
        <v>3.5099999999999999E-2</v>
      </c>
      <c r="X206" s="846">
        <v>-8.2690000000000001</v>
      </c>
      <c r="Y206" s="847"/>
      <c r="Z206" s="844">
        <v>213</v>
      </c>
      <c r="AA206" s="844">
        <v>242</v>
      </c>
      <c r="AB206" s="844">
        <v>15</v>
      </c>
      <c r="AC206" s="844">
        <v>30</v>
      </c>
      <c r="AD206" s="844">
        <v>122</v>
      </c>
      <c r="AE206" s="844">
        <v>210</v>
      </c>
      <c r="AF206" s="844" t="s">
        <v>430</v>
      </c>
      <c r="AG206" s="844" t="s">
        <v>430</v>
      </c>
      <c r="AH206" s="844" t="s">
        <v>430</v>
      </c>
      <c r="AI206" s="844" t="s">
        <v>430</v>
      </c>
      <c r="AJ206" s="844">
        <v>204</v>
      </c>
      <c r="AK206" s="844">
        <v>28</v>
      </c>
      <c r="AL206" s="844">
        <v>189</v>
      </c>
      <c r="AM206" s="844">
        <v>221</v>
      </c>
      <c r="AN206" s="844">
        <v>204</v>
      </c>
      <c r="AO206" s="842"/>
      <c r="AP206" s="846" t="s">
        <v>430</v>
      </c>
      <c r="AQ206" s="846" t="s">
        <v>430</v>
      </c>
      <c r="AR206" s="846" t="s">
        <v>430</v>
      </c>
      <c r="AS206" s="846" t="s">
        <v>430</v>
      </c>
      <c r="AT206" s="846">
        <v>-3.41</v>
      </c>
      <c r="AU206" s="849"/>
      <c r="AV206" s="844" t="s">
        <v>430</v>
      </c>
      <c r="AW206" s="844" t="s">
        <v>430</v>
      </c>
      <c r="AX206" s="844" t="s">
        <v>430</v>
      </c>
      <c r="AY206" s="844" t="s">
        <v>430</v>
      </c>
      <c r="AZ206" s="844">
        <v>163</v>
      </c>
      <c r="BA206" s="847"/>
      <c r="BB206" s="846">
        <v>22.179174159398801</v>
      </c>
      <c r="BC206" s="846">
        <v>0.99956200561701702</v>
      </c>
      <c r="BD206" s="846">
        <v>-3.5293730295710202E-2</v>
      </c>
      <c r="BE206" s="852">
        <v>-0.10105509106192299</v>
      </c>
      <c r="BF206" s="847"/>
      <c r="BG206" s="855">
        <v>0.16089999999999999</v>
      </c>
      <c r="BH206" s="842"/>
      <c r="BI206" s="846">
        <v>40.6051</v>
      </c>
      <c r="BJ206" s="846">
        <v>41.7256</v>
      </c>
      <c r="BK206" s="846">
        <v>18.7621</v>
      </c>
      <c r="BL206" s="846">
        <v>-1.0928</v>
      </c>
      <c r="BM206" s="842"/>
      <c r="BN206" s="855" t="s">
        <v>5233</v>
      </c>
      <c r="BO206" s="855" t="s">
        <v>5234</v>
      </c>
      <c r="BP206" s="855" t="s">
        <v>5235</v>
      </c>
      <c r="BQ206" s="855" t="s">
        <v>5236</v>
      </c>
      <c r="BR206" s="855" t="s">
        <v>430</v>
      </c>
      <c r="BS206" s="842"/>
      <c r="BT206" s="856" t="s">
        <v>554</v>
      </c>
    </row>
    <row r="207" spans="1:72" s="428" customFormat="1" ht="11" x14ac:dyDescent="0.3">
      <c r="A207" s="841" t="s">
        <v>5237</v>
      </c>
      <c r="B207" s="842"/>
      <c r="C207" s="843">
        <v>45737</v>
      </c>
      <c r="D207" s="842"/>
      <c r="E207" s="844">
        <v>41.212000000000003</v>
      </c>
      <c r="F207" s="842"/>
      <c r="G207" s="845">
        <v>11.771000000000001</v>
      </c>
      <c r="H207" s="847"/>
      <c r="I207" s="846">
        <v>-0.40610000000000002</v>
      </c>
      <c r="J207" s="846">
        <v>0.90010000000000001</v>
      </c>
      <c r="K207" s="846">
        <v>1.7197</v>
      </c>
      <c r="L207" s="846">
        <v>5.8638000000000003</v>
      </c>
      <c r="M207" s="846">
        <v>4.7895000000000003</v>
      </c>
      <c r="N207" s="848">
        <v>4.4176000000000002</v>
      </c>
      <c r="O207" s="846" t="s">
        <v>430</v>
      </c>
      <c r="P207" s="846" t="s">
        <v>430</v>
      </c>
      <c r="Q207" s="846" t="s">
        <v>430</v>
      </c>
      <c r="R207" s="846" t="s">
        <v>430</v>
      </c>
      <c r="S207" s="846">
        <v>1.2645999999999999</v>
      </c>
      <c r="T207" s="846">
        <v>18.599499999999999</v>
      </c>
      <c r="U207" s="846">
        <v>3.3359999999999999</v>
      </c>
      <c r="V207" s="846">
        <v>9.2132000000000005</v>
      </c>
      <c r="W207" s="846">
        <v>1.2645999999999999</v>
      </c>
      <c r="X207" s="846">
        <v>13.185</v>
      </c>
      <c r="Y207" s="847"/>
      <c r="Z207" s="844">
        <v>200</v>
      </c>
      <c r="AA207" s="844">
        <v>75</v>
      </c>
      <c r="AB207" s="844">
        <v>48</v>
      </c>
      <c r="AC207" s="844">
        <v>44</v>
      </c>
      <c r="AD207" s="844">
        <v>50</v>
      </c>
      <c r="AE207" s="844">
        <v>48</v>
      </c>
      <c r="AF207" s="844" t="s">
        <v>430</v>
      </c>
      <c r="AG207" s="844" t="s">
        <v>430</v>
      </c>
      <c r="AH207" s="844" t="s">
        <v>430</v>
      </c>
      <c r="AI207" s="844" t="s">
        <v>430</v>
      </c>
      <c r="AJ207" s="844">
        <v>79</v>
      </c>
      <c r="AK207" s="844">
        <v>60</v>
      </c>
      <c r="AL207" s="844">
        <v>65</v>
      </c>
      <c r="AM207" s="844">
        <v>35</v>
      </c>
      <c r="AN207" s="844">
        <v>79</v>
      </c>
      <c r="AO207" s="842"/>
      <c r="AP207" s="846" t="s">
        <v>430</v>
      </c>
      <c r="AQ207" s="846" t="s">
        <v>430</v>
      </c>
      <c r="AR207" s="846" t="s">
        <v>430</v>
      </c>
      <c r="AS207" s="846" t="s">
        <v>430</v>
      </c>
      <c r="AT207" s="846">
        <v>11.31</v>
      </c>
      <c r="AU207" s="849"/>
      <c r="AV207" s="844" t="s">
        <v>430</v>
      </c>
      <c r="AW207" s="844" t="s">
        <v>430</v>
      </c>
      <c r="AX207" s="844" t="s">
        <v>430</v>
      </c>
      <c r="AY207" s="844" t="s">
        <v>430</v>
      </c>
      <c r="AZ207" s="844">
        <v>40</v>
      </c>
      <c r="BA207" s="847"/>
      <c r="BB207" s="846">
        <v>14.506373925654101</v>
      </c>
      <c r="BC207" s="846">
        <v>0.99571967578450904</v>
      </c>
      <c r="BD207" s="846">
        <v>5.35780887525324E-2</v>
      </c>
      <c r="BE207" s="852">
        <v>-8.8217694765044194E-2</v>
      </c>
      <c r="BF207" s="847"/>
      <c r="BG207" s="855">
        <v>0.94130000000000003</v>
      </c>
      <c r="BH207" s="842"/>
      <c r="BI207" s="846">
        <v>4.0959000000000003</v>
      </c>
      <c r="BJ207" s="846">
        <v>92.600899999999996</v>
      </c>
      <c r="BK207" s="846">
        <v>3.6762100000000002</v>
      </c>
      <c r="BL207" s="846">
        <v>-0.37301000000000001</v>
      </c>
      <c r="BM207" s="842"/>
      <c r="BN207" s="855" t="s">
        <v>5238</v>
      </c>
      <c r="BO207" s="855" t="s">
        <v>5239</v>
      </c>
      <c r="BP207" s="855" t="s">
        <v>1260</v>
      </c>
      <c r="BQ207" s="855" t="s">
        <v>5240</v>
      </c>
      <c r="BR207" s="855" t="s">
        <v>5241</v>
      </c>
      <c r="BS207" s="842"/>
      <c r="BT207" s="856" t="s">
        <v>554</v>
      </c>
    </row>
    <row r="208" spans="1:72" s="428" customFormat="1" x14ac:dyDescent="0.25">
      <c r="A208" s="345" t="s">
        <v>5242</v>
      </c>
      <c r="B208" s="373"/>
      <c r="C208" s="719">
        <v>45895</v>
      </c>
      <c r="D208" s="373"/>
      <c r="E208" s="346">
        <v>39.091299999999997</v>
      </c>
      <c r="F208" s="373"/>
      <c r="G208" s="347">
        <v>11.076700000000001</v>
      </c>
      <c r="H208" s="374"/>
      <c r="I208" s="348">
        <v>0.26250000000000001</v>
      </c>
      <c r="J208" s="348">
        <v>1.0316000000000001</v>
      </c>
      <c r="K208" s="348">
        <v>0.55740000000000001</v>
      </c>
      <c r="L208" s="348">
        <v>3.5234999999999999</v>
      </c>
      <c r="M208" s="348">
        <v>5.2068000000000003</v>
      </c>
      <c r="N208" s="350" t="s">
        <v>430</v>
      </c>
      <c r="O208" s="348" t="s">
        <v>430</v>
      </c>
      <c r="P208" s="348" t="s">
        <v>430</v>
      </c>
      <c r="Q208" s="348" t="s">
        <v>430</v>
      </c>
      <c r="R208" s="348" t="s">
        <v>430</v>
      </c>
      <c r="S208" s="348">
        <v>0.5766</v>
      </c>
      <c r="T208" s="348">
        <v>13.7857</v>
      </c>
      <c r="U208" s="348">
        <v>3.6572</v>
      </c>
      <c r="V208" s="348">
        <v>7.9443000000000001</v>
      </c>
      <c r="W208" s="348">
        <v>0.5766</v>
      </c>
      <c r="X208" s="348">
        <v>10.766999999999999</v>
      </c>
      <c r="Y208" s="374"/>
      <c r="Z208" s="346">
        <v>14</v>
      </c>
      <c r="AA208" s="346">
        <v>50</v>
      </c>
      <c r="AB208" s="346">
        <v>148</v>
      </c>
      <c r="AC208" s="346">
        <v>95</v>
      </c>
      <c r="AD208" s="346">
        <v>38</v>
      </c>
      <c r="AE208" s="346" t="s">
        <v>430</v>
      </c>
      <c r="AF208" s="346" t="s">
        <v>430</v>
      </c>
      <c r="AG208" s="346" t="s">
        <v>430</v>
      </c>
      <c r="AH208" s="346" t="s">
        <v>430</v>
      </c>
      <c r="AI208" s="346" t="s">
        <v>430</v>
      </c>
      <c r="AJ208" s="346">
        <v>169</v>
      </c>
      <c r="AK208" s="346">
        <v>126</v>
      </c>
      <c r="AL208" s="346">
        <v>46</v>
      </c>
      <c r="AM208" s="346">
        <v>47</v>
      </c>
      <c r="AN208" s="346">
        <v>169</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v>11.1387267046792</v>
      </c>
      <c r="BC208" s="348">
        <v>0.99900152832651201</v>
      </c>
      <c r="BD208" s="348">
        <v>9.1820992848748693E-3</v>
      </c>
      <c r="BE208" s="375">
        <v>-7.4598404383009201E-2</v>
      </c>
      <c r="BF208" s="374"/>
      <c r="BG208" s="372">
        <v>9.6000000000000002E-2</v>
      </c>
      <c r="BH208" s="373"/>
      <c r="BI208" s="348">
        <v>69.7851</v>
      </c>
      <c r="BJ208" s="348">
        <v>26.317699999999999</v>
      </c>
      <c r="BK208" s="348">
        <v>3.4540099999999998</v>
      </c>
      <c r="BL208" s="348">
        <v>0.44318999999999997</v>
      </c>
      <c r="BM208" s="373"/>
      <c r="BN208" s="372" t="s">
        <v>2701</v>
      </c>
      <c r="BO208" s="372" t="s">
        <v>5243</v>
      </c>
      <c r="BP208" s="372" t="s">
        <v>5244</v>
      </c>
      <c r="BQ208" s="372" t="s">
        <v>3709</v>
      </c>
      <c r="BR208" s="372" t="s">
        <v>5245</v>
      </c>
      <c r="BS208" s="373"/>
      <c r="BT208" s="354" t="s">
        <v>554</v>
      </c>
    </row>
    <row r="209" spans="1:72" s="428" customFormat="1" x14ac:dyDescent="0.25">
      <c r="A209" s="345" t="s">
        <v>5246</v>
      </c>
      <c r="B209" s="373"/>
      <c r="C209" s="719">
        <v>45792</v>
      </c>
      <c r="D209" s="373"/>
      <c r="E209" s="346">
        <v>38.511400000000002</v>
      </c>
      <c r="F209" s="373"/>
      <c r="G209" s="347">
        <v>9.7430000000000003</v>
      </c>
      <c r="H209" s="374"/>
      <c r="I209" s="348">
        <v>-2.6700000000000002E-2</v>
      </c>
      <c r="J209" s="348">
        <v>0.45989999999999998</v>
      </c>
      <c r="K209" s="348">
        <v>0.56459999999999999</v>
      </c>
      <c r="L209" s="348">
        <v>-0.2273</v>
      </c>
      <c r="M209" s="348">
        <v>-6.0389999999999997</v>
      </c>
      <c r="N209" s="350">
        <v>-4.5701999999999998</v>
      </c>
      <c r="O209" s="348" t="s">
        <v>430</v>
      </c>
      <c r="P209" s="348" t="s">
        <v>430</v>
      </c>
      <c r="Q209" s="348" t="s">
        <v>430</v>
      </c>
      <c r="R209" s="348" t="s">
        <v>430</v>
      </c>
      <c r="S209" s="348">
        <v>0.89049999999999996</v>
      </c>
      <c r="T209" s="348">
        <v>8.0455000000000005</v>
      </c>
      <c r="U209" s="348">
        <v>-7.5231000000000003</v>
      </c>
      <c r="V209" s="348">
        <v>-2.3717999999999999</v>
      </c>
      <c r="W209" s="348">
        <v>0.89049999999999996</v>
      </c>
      <c r="X209" s="348">
        <v>-2.2010000000000001</v>
      </c>
      <c r="Y209" s="374"/>
      <c r="Z209" s="346">
        <v>91</v>
      </c>
      <c r="AA209" s="346">
        <v>189</v>
      </c>
      <c r="AB209" s="346">
        <v>145</v>
      </c>
      <c r="AC209" s="346">
        <v>209</v>
      </c>
      <c r="AD209" s="346">
        <v>207</v>
      </c>
      <c r="AE209" s="346">
        <v>182</v>
      </c>
      <c r="AF209" s="346" t="s">
        <v>430</v>
      </c>
      <c r="AG209" s="346" t="s">
        <v>430</v>
      </c>
      <c r="AH209" s="346" t="s">
        <v>430</v>
      </c>
      <c r="AI209" s="346" t="s">
        <v>430</v>
      </c>
      <c r="AJ209" s="346">
        <v>146</v>
      </c>
      <c r="AK209" s="346">
        <v>206</v>
      </c>
      <c r="AL209" s="346">
        <v>205</v>
      </c>
      <c r="AM209" s="346">
        <v>200</v>
      </c>
      <c r="AN209" s="346">
        <v>146</v>
      </c>
      <c r="AO209" s="373"/>
      <c r="AP209" s="348" t="s">
        <v>430</v>
      </c>
      <c r="AQ209" s="348" t="s">
        <v>430</v>
      </c>
      <c r="AR209" s="348" t="s">
        <v>430</v>
      </c>
      <c r="AS209" s="348" t="s">
        <v>430</v>
      </c>
      <c r="AT209" s="348">
        <v>-6.32</v>
      </c>
      <c r="AU209" s="351"/>
      <c r="AV209" s="346" t="s">
        <v>430</v>
      </c>
      <c r="AW209" s="346" t="s">
        <v>430</v>
      </c>
      <c r="AX209" s="346" t="s">
        <v>430</v>
      </c>
      <c r="AY209" s="346" t="s">
        <v>430</v>
      </c>
      <c r="AZ209" s="346">
        <v>196</v>
      </c>
      <c r="BA209" s="374"/>
      <c r="BB209" s="348">
        <v>10.5152944052519</v>
      </c>
      <c r="BC209" s="348">
        <v>1.0148740585843701</v>
      </c>
      <c r="BD209" s="348">
        <v>-5.6491236684009002E-2</v>
      </c>
      <c r="BE209" s="375">
        <v>-1.52571707225897E-2</v>
      </c>
      <c r="BF209" s="374"/>
      <c r="BG209" s="372">
        <v>0.44669999999999999</v>
      </c>
      <c r="BH209" s="373"/>
      <c r="BI209" s="348">
        <v>99.665899999999993</v>
      </c>
      <c r="BJ209" s="348" t="s">
        <v>430</v>
      </c>
      <c r="BK209" s="348" t="s">
        <v>430</v>
      </c>
      <c r="BL209" s="348">
        <v>0.33410000000000001</v>
      </c>
      <c r="BM209" s="373"/>
      <c r="BN209" s="372" t="s">
        <v>4468</v>
      </c>
      <c r="BO209" s="372" t="s">
        <v>4462</v>
      </c>
      <c r="BP209" s="372" t="s">
        <v>4463</v>
      </c>
      <c r="BQ209" s="372" t="s">
        <v>4464</v>
      </c>
      <c r="BR209" s="372" t="s">
        <v>4286</v>
      </c>
      <c r="BS209" s="373"/>
      <c r="BT209" s="354" t="s">
        <v>554</v>
      </c>
    </row>
    <row r="210" spans="1:72" s="428" customFormat="1" x14ac:dyDescent="0.25">
      <c r="A210" s="345" t="s">
        <v>5247</v>
      </c>
      <c r="B210" s="373"/>
      <c r="C210" s="719">
        <v>45728</v>
      </c>
      <c r="D210" s="373"/>
      <c r="E210" s="346">
        <v>39.72</v>
      </c>
      <c r="F210" s="373"/>
      <c r="G210" s="347">
        <v>11.8314</v>
      </c>
      <c r="H210" s="374"/>
      <c r="I210" s="348">
        <v>-1.52E-2</v>
      </c>
      <c r="J210" s="348">
        <v>1.2242999999999999</v>
      </c>
      <c r="K210" s="348">
        <v>3.8580000000000001</v>
      </c>
      <c r="L210" s="348">
        <v>9.6018000000000008</v>
      </c>
      <c r="M210" s="348">
        <v>9.9593000000000007</v>
      </c>
      <c r="N210" s="350">
        <v>-2.9767999999999999</v>
      </c>
      <c r="O210" s="348" t="s">
        <v>430</v>
      </c>
      <c r="P210" s="348" t="s">
        <v>430</v>
      </c>
      <c r="Q210" s="348" t="s">
        <v>430</v>
      </c>
      <c r="R210" s="348" t="s">
        <v>430</v>
      </c>
      <c r="S210" s="348">
        <v>2.4009</v>
      </c>
      <c r="T210" s="348">
        <v>25.776299999999999</v>
      </c>
      <c r="U210" s="348">
        <v>7.4272999999999998</v>
      </c>
      <c r="V210" s="348">
        <v>5.9154999999999998</v>
      </c>
      <c r="W210" s="348">
        <v>2.4009</v>
      </c>
      <c r="X210" s="348">
        <v>13.316599999999999</v>
      </c>
      <c r="Y210" s="374"/>
      <c r="Z210" s="346">
        <v>75</v>
      </c>
      <c r="AA210" s="346">
        <v>39</v>
      </c>
      <c r="AB210" s="346">
        <v>30</v>
      </c>
      <c r="AC210" s="346">
        <v>27</v>
      </c>
      <c r="AD210" s="346">
        <v>27</v>
      </c>
      <c r="AE210" s="346">
        <v>151</v>
      </c>
      <c r="AF210" s="346" t="s">
        <v>430</v>
      </c>
      <c r="AG210" s="346" t="s">
        <v>430</v>
      </c>
      <c r="AH210" s="346" t="s">
        <v>430</v>
      </c>
      <c r="AI210" s="346" t="s">
        <v>430</v>
      </c>
      <c r="AJ210" s="346">
        <v>27</v>
      </c>
      <c r="AK210" s="346">
        <v>23</v>
      </c>
      <c r="AL210" s="346">
        <v>27</v>
      </c>
      <c r="AM210" s="346">
        <v>68</v>
      </c>
      <c r="AN210" s="346">
        <v>27</v>
      </c>
      <c r="AO210" s="373"/>
      <c r="AP210" s="348" t="s">
        <v>430</v>
      </c>
      <c r="AQ210" s="348" t="s">
        <v>430</v>
      </c>
      <c r="AR210" s="348" t="s">
        <v>430</v>
      </c>
      <c r="AS210" s="348" t="s">
        <v>430</v>
      </c>
      <c r="AT210" s="348">
        <v>15.79</v>
      </c>
      <c r="AU210" s="351"/>
      <c r="AV210" s="346" t="s">
        <v>430</v>
      </c>
      <c r="AW210" s="346" t="s">
        <v>430</v>
      </c>
      <c r="AX210" s="346" t="s">
        <v>430</v>
      </c>
      <c r="AY210" s="346" t="s">
        <v>430</v>
      </c>
      <c r="AZ210" s="346">
        <v>27</v>
      </c>
      <c r="BA210" s="374"/>
      <c r="BB210" s="348">
        <v>18.5873334037008</v>
      </c>
      <c r="BC210" s="348">
        <v>0.98911226518919704</v>
      </c>
      <c r="BD210" s="348">
        <v>4.2132930397833501E-2</v>
      </c>
      <c r="BE210" s="375">
        <v>-0.15277008480851501</v>
      </c>
      <c r="BF210" s="374"/>
      <c r="BG210" s="372">
        <v>0.35870000000000002</v>
      </c>
      <c r="BH210" s="373"/>
      <c r="BI210" s="348" t="s">
        <v>430</v>
      </c>
      <c r="BJ210" s="348">
        <v>1.0674300000000001</v>
      </c>
      <c r="BK210" s="348">
        <v>99.214399999999998</v>
      </c>
      <c r="BL210" s="348">
        <v>-0.28183000000000002</v>
      </c>
      <c r="BM210" s="373"/>
      <c r="BN210" s="372" t="s">
        <v>5248</v>
      </c>
      <c r="BO210" s="372" t="s">
        <v>5249</v>
      </c>
      <c r="BP210" s="372" t="s">
        <v>5250</v>
      </c>
      <c r="BQ210" s="372" t="s">
        <v>2413</v>
      </c>
      <c r="BR210" s="372" t="s">
        <v>1166</v>
      </c>
      <c r="BS210" s="373"/>
      <c r="BT210" s="354" t="s">
        <v>554</v>
      </c>
    </row>
    <row r="211" spans="1:72" s="428" customFormat="1" ht="11" x14ac:dyDescent="0.3">
      <c r="A211" s="841" t="s">
        <v>5251</v>
      </c>
      <c r="B211" s="842"/>
      <c r="C211" s="843">
        <v>45888</v>
      </c>
      <c r="D211" s="842"/>
      <c r="E211" s="844">
        <v>40.512799999999999</v>
      </c>
      <c r="F211" s="842"/>
      <c r="G211" s="845">
        <v>10.417</v>
      </c>
      <c r="H211" s="847"/>
      <c r="I211" s="846">
        <v>-0.61060000000000003</v>
      </c>
      <c r="J211" s="846">
        <v>0.9204</v>
      </c>
      <c r="K211" s="846">
        <v>1.3129999999999999</v>
      </c>
      <c r="L211" s="846">
        <v>6.6332000000000004</v>
      </c>
      <c r="M211" s="846">
        <v>7.8140999999999998</v>
      </c>
      <c r="N211" s="848" t="s">
        <v>430</v>
      </c>
      <c r="O211" s="846" t="s">
        <v>430</v>
      </c>
      <c r="P211" s="846" t="s">
        <v>430</v>
      </c>
      <c r="Q211" s="846" t="s">
        <v>430</v>
      </c>
      <c r="R211" s="846" t="s">
        <v>430</v>
      </c>
      <c r="S211" s="846">
        <v>0.52110000000000001</v>
      </c>
      <c r="T211" s="846">
        <v>20.917000000000002</v>
      </c>
      <c r="U211" s="846">
        <v>6.7316000000000003</v>
      </c>
      <c r="V211" s="846">
        <v>9.7103999999999999</v>
      </c>
      <c r="W211" s="846">
        <v>0.52110000000000001</v>
      </c>
      <c r="X211" s="846">
        <v>4.17</v>
      </c>
      <c r="Y211" s="847"/>
      <c r="Z211" s="844">
        <v>218</v>
      </c>
      <c r="AA211" s="844">
        <v>72</v>
      </c>
      <c r="AB211" s="844">
        <v>77</v>
      </c>
      <c r="AC211" s="844">
        <v>41</v>
      </c>
      <c r="AD211" s="844">
        <v>28</v>
      </c>
      <c r="AE211" s="844" t="s">
        <v>430</v>
      </c>
      <c r="AF211" s="844" t="s">
        <v>430</v>
      </c>
      <c r="AG211" s="844" t="s">
        <v>430</v>
      </c>
      <c r="AH211" s="844" t="s">
        <v>430</v>
      </c>
      <c r="AI211" s="844" t="s">
        <v>430</v>
      </c>
      <c r="AJ211" s="844">
        <v>174</v>
      </c>
      <c r="AK211" s="844">
        <v>34</v>
      </c>
      <c r="AL211" s="844">
        <v>29</v>
      </c>
      <c r="AM211" s="844">
        <v>26</v>
      </c>
      <c r="AN211" s="844">
        <v>174</v>
      </c>
      <c r="AO211" s="842"/>
      <c r="AP211" s="846" t="s">
        <v>430</v>
      </c>
      <c r="AQ211" s="846" t="s">
        <v>430</v>
      </c>
      <c r="AR211" s="846" t="s">
        <v>430</v>
      </c>
      <c r="AS211" s="846" t="s">
        <v>430</v>
      </c>
      <c r="AT211" s="846" t="s">
        <v>430</v>
      </c>
      <c r="AU211" s="849"/>
      <c r="AV211" s="844" t="s">
        <v>430</v>
      </c>
      <c r="AW211" s="844" t="s">
        <v>430</v>
      </c>
      <c r="AX211" s="844" t="s">
        <v>430</v>
      </c>
      <c r="AY211" s="844" t="s">
        <v>430</v>
      </c>
      <c r="AZ211" s="844" t="s">
        <v>430</v>
      </c>
      <c r="BA211" s="847"/>
      <c r="BB211" s="846">
        <v>13.872788291671201</v>
      </c>
      <c r="BC211" s="846">
        <v>1.00434370124504</v>
      </c>
      <c r="BD211" s="846">
        <v>-4.3422511483660097E-3</v>
      </c>
      <c r="BE211" s="852">
        <v>-0.13437597966717901</v>
      </c>
      <c r="BF211" s="847"/>
      <c r="BG211" s="855">
        <v>0.2772</v>
      </c>
      <c r="BH211" s="842"/>
      <c r="BI211" s="846">
        <v>26.3355</v>
      </c>
      <c r="BJ211" s="846">
        <v>49.510599999999997</v>
      </c>
      <c r="BK211" s="846">
        <v>25.767600000000002</v>
      </c>
      <c r="BL211" s="846">
        <v>-1.6136999999999999</v>
      </c>
      <c r="BM211" s="842"/>
      <c r="BN211" s="855" t="s">
        <v>5252</v>
      </c>
      <c r="BO211" s="855" t="s">
        <v>5253</v>
      </c>
      <c r="BP211" s="855" t="s">
        <v>5254</v>
      </c>
      <c r="BQ211" s="855" t="s">
        <v>5255</v>
      </c>
      <c r="BR211" s="855" t="s">
        <v>5256</v>
      </c>
      <c r="BS211" s="842"/>
      <c r="BT211" s="856" t="s">
        <v>554</v>
      </c>
    </row>
    <row r="212" spans="1:72" s="428" customFormat="1" x14ac:dyDescent="0.25">
      <c r="A212" s="345" t="s">
        <v>5257</v>
      </c>
      <c r="B212" s="373"/>
      <c r="C212" s="719">
        <v>45855</v>
      </c>
      <c r="D212" s="373"/>
      <c r="E212" s="346">
        <v>42.280500000000004</v>
      </c>
      <c r="F212" s="373"/>
      <c r="G212" s="347">
        <v>9.9572000000000003</v>
      </c>
      <c r="H212" s="374"/>
      <c r="I212" s="348">
        <v>-0.31340000000000001</v>
      </c>
      <c r="J212" s="348">
        <v>0.54430000000000001</v>
      </c>
      <c r="K212" s="348">
        <v>0.20630000000000001</v>
      </c>
      <c r="L212" s="348">
        <v>3.8561000000000001</v>
      </c>
      <c r="M212" s="348">
        <v>-2.8746</v>
      </c>
      <c r="N212" s="350" t="s">
        <v>430</v>
      </c>
      <c r="O212" s="348" t="s">
        <v>430</v>
      </c>
      <c r="P212" s="348" t="s">
        <v>430</v>
      </c>
      <c r="Q212" s="348" t="s">
        <v>430</v>
      </c>
      <c r="R212" s="348" t="s">
        <v>430</v>
      </c>
      <c r="S212" s="348">
        <v>-0.1104</v>
      </c>
      <c r="T212" s="348">
        <v>15.4284</v>
      </c>
      <c r="U212" s="348">
        <v>-3.0203000000000002</v>
      </c>
      <c r="V212" s="348">
        <v>4.8535000000000004</v>
      </c>
      <c r="W212" s="348">
        <v>-0.1104</v>
      </c>
      <c r="X212" s="348">
        <v>-0.42799999999999999</v>
      </c>
      <c r="Y212" s="374"/>
      <c r="Z212" s="346">
        <v>172</v>
      </c>
      <c r="AA212" s="346">
        <v>163</v>
      </c>
      <c r="AB212" s="346">
        <v>177</v>
      </c>
      <c r="AC212" s="346">
        <v>76</v>
      </c>
      <c r="AD212" s="346">
        <v>159</v>
      </c>
      <c r="AE212" s="346" t="s">
        <v>430</v>
      </c>
      <c r="AF212" s="346" t="s">
        <v>430</v>
      </c>
      <c r="AG212" s="346" t="s">
        <v>430</v>
      </c>
      <c r="AH212" s="346" t="s">
        <v>430</v>
      </c>
      <c r="AI212" s="346" t="s">
        <v>430</v>
      </c>
      <c r="AJ212" s="346">
        <v>216</v>
      </c>
      <c r="AK212" s="346">
        <v>95</v>
      </c>
      <c r="AL212" s="346">
        <v>149</v>
      </c>
      <c r="AM212" s="346">
        <v>99</v>
      </c>
      <c r="AN212" s="346">
        <v>216</v>
      </c>
      <c r="AO212" s="373"/>
      <c r="AP212" s="348" t="s">
        <v>430</v>
      </c>
      <c r="AQ212" s="348" t="s">
        <v>430</v>
      </c>
      <c r="AR212" s="348" t="s">
        <v>430</v>
      </c>
      <c r="AS212" s="348" t="s">
        <v>430</v>
      </c>
      <c r="AT212" s="348">
        <v>2.2999999999999998</v>
      </c>
      <c r="AU212" s="351"/>
      <c r="AV212" s="346" t="s">
        <v>430</v>
      </c>
      <c r="AW212" s="346" t="s">
        <v>430</v>
      </c>
      <c r="AX212" s="346" t="s">
        <v>430</v>
      </c>
      <c r="AY212" s="346" t="s">
        <v>430</v>
      </c>
      <c r="AZ212" s="346">
        <v>106</v>
      </c>
      <c r="BA212" s="374"/>
      <c r="BB212" s="348">
        <v>16.003147690800802</v>
      </c>
      <c r="BC212" s="348">
        <v>0.98623890092108002</v>
      </c>
      <c r="BD212" s="348">
        <v>2.2277156078439399E-4</v>
      </c>
      <c r="BE212" s="375">
        <v>-9.9816595725046905E-2</v>
      </c>
      <c r="BF212" s="374"/>
      <c r="BG212" s="372">
        <v>1.3803000000000001</v>
      </c>
      <c r="BH212" s="373"/>
      <c r="BI212" s="348">
        <v>81.886700000000005</v>
      </c>
      <c r="BJ212" s="348">
        <v>16.139700000000001</v>
      </c>
      <c r="BK212" s="348">
        <v>1.88642</v>
      </c>
      <c r="BL212" s="348">
        <v>8.7179999999999994E-2</v>
      </c>
      <c r="BM212" s="373"/>
      <c r="BN212" s="372" t="s">
        <v>5258</v>
      </c>
      <c r="BO212" s="372" t="s">
        <v>5259</v>
      </c>
      <c r="BP212" s="372" t="s">
        <v>430</v>
      </c>
      <c r="BQ212" s="372" t="s">
        <v>430</v>
      </c>
      <c r="BR212" s="372" t="s">
        <v>430</v>
      </c>
      <c r="BS212" s="373"/>
      <c r="BT212" s="354" t="s">
        <v>554</v>
      </c>
    </row>
    <row r="213" spans="1:72" s="428" customFormat="1" x14ac:dyDescent="0.25">
      <c r="A213" s="345" t="s">
        <v>5260</v>
      </c>
      <c r="B213" s="373"/>
      <c r="C213" s="719">
        <v>45594</v>
      </c>
      <c r="D213" s="373"/>
      <c r="E213" s="346">
        <v>37.683700000000002</v>
      </c>
      <c r="F213" s="373"/>
      <c r="G213" s="347">
        <v>11.130599999999999</v>
      </c>
      <c r="H213" s="374"/>
      <c r="I213" s="348">
        <v>-0.1668</v>
      </c>
      <c r="J213" s="348">
        <v>0.19259999999999999</v>
      </c>
      <c r="K213" s="348">
        <v>-3.2894999999999999</v>
      </c>
      <c r="L213" s="348">
        <v>-3.0343</v>
      </c>
      <c r="M213" s="348">
        <v>0.5665</v>
      </c>
      <c r="N213" s="350">
        <v>11.4475</v>
      </c>
      <c r="O213" s="348" t="s">
        <v>430</v>
      </c>
      <c r="P213" s="348" t="s">
        <v>430</v>
      </c>
      <c r="Q213" s="348" t="s">
        <v>430</v>
      </c>
      <c r="R213" s="348" t="s">
        <v>430</v>
      </c>
      <c r="S213" s="348">
        <v>-1.1034999999999999</v>
      </c>
      <c r="T213" s="348">
        <v>6.5048000000000004</v>
      </c>
      <c r="U213" s="348">
        <v>2.6051000000000002</v>
      </c>
      <c r="V213" s="348">
        <v>10.150499999999999</v>
      </c>
      <c r="W213" s="348">
        <v>-1.1034999999999999</v>
      </c>
      <c r="X213" s="348">
        <v>6.4551999999999996</v>
      </c>
      <c r="Y213" s="374"/>
      <c r="Z213" s="346">
        <v>130</v>
      </c>
      <c r="AA213" s="346">
        <v>214</v>
      </c>
      <c r="AB213" s="346">
        <v>248</v>
      </c>
      <c r="AC213" s="346">
        <v>229</v>
      </c>
      <c r="AD213" s="346">
        <v>109</v>
      </c>
      <c r="AE213" s="346">
        <v>16</v>
      </c>
      <c r="AF213" s="346" t="s">
        <v>430</v>
      </c>
      <c r="AG213" s="346" t="s">
        <v>430</v>
      </c>
      <c r="AH213" s="346" t="s">
        <v>430</v>
      </c>
      <c r="AI213" s="346" t="s">
        <v>430</v>
      </c>
      <c r="AJ213" s="346">
        <v>248</v>
      </c>
      <c r="AK213" s="346">
        <v>228</v>
      </c>
      <c r="AL213" s="346">
        <v>79</v>
      </c>
      <c r="AM213" s="346">
        <v>22</v>
      </c>
      <c r="AN213" s="346">
        <v>248</v>
      </c>
      <c r="AO213" s="373"/>
      <c r="AP213" s="348" t="s">
        <v>430</v>
      </c>
      <c r="AQ213" s="348" t="s">
        <v>430</v>
      </c>
      <c r="AR213" s="348" t="s">
        <v>430</v>
      </c>
      <c r="AS213" s="348" t="s">
        <v>430</v>
      </c>
      <c r="AT213" s="348">
        <v>6.81</v>
      </c>
      <c r="AU213" s="351"/>
      <c r="AV213" s="346" t="s">
        <v>430</v>
      </c>
      <c r="AW213" s="346" t="s">
        <v>430</v>
      </c>
      <c r="AX213" s="346" t="s">
        <v>430</v>
      </c>
      <c r="AY213" s="346" t="s">
        <v>430</v>
      </c>
      <c r="AZ213" s="346">
        <v>76</v>
      </c>
      <c r="BA213" s="374"/>
      <c r="BB213" s="348">
        <v>16.425426686140302</v>
      </c>
      <c r="BC213" s="348">
        <v>0.99965767221842605</v>
      </c>
      <c r="BD213" s="348">
        <v>2.7454438740088301E-2</v>
      </c>
      <c r="BE213" s="375">
        <v>-0.112208493355925</v>
      </c>
      <c r="BF213" s="374"/>
      <c r="BG213" s="372">
        <v>0.16600000000000001</v>
      </c>
      <c r="BH213" s="373"/>
      <c r="BI213" s="348">
        <v>64.849500000000006</v>
      </c>
      <c r="BJ213" s="348">
        <v>19.288599999999999</v>
      </c>
      <c r="BK213" s="348">
        <v>16.128299999999999</v>
      </c>
      <c r="BL213" s="348">
        <v>-0.26640000000000003</v>
      </c>
      <c r="BM213" s="373"/>
      <c r="BN213" s="372" t="s">
        <v>5261</v>
      </c>
      <c r="BO213" s="372" t="s">
        <v>5262</v>
      </c>
      <c r="BP213" s="372" t="s">
        <v>5263</v>
      </c>
      <c r="BQ213" s="372" t="s">
        <v>4184</v>
      </c>
      <c r="BR213" s="372" t="s">
        <v>4889</v>
      </c>
      <c r="BS213" s="373"/>
      <c r="BT213" s="354" t="s">
        <v>4620</v>
      </c>
    </row>
    <row r="214" spans="1:72" s="428" customFormat="1" x14ac:dyDescent="0.25">
      <c r="A214" s="345" t="s">
        <v>5264</v>
      </c>
      <c r="B214" s="373"/>
      <c r="C214" s="719">
        <v>46198</v>
      </c>
      <c r="D214" s="373"/>
      <c r="E214" s="889">
        <v>35.799999999999997</v>
      </c>
      <c r="F214" s="373"/>
      <c r="G214" s="347">
        <v>9.7828999999999997</v>
      </c>
      <c r="H214" s="374"/>
      <c r="I214" s="348">
        <v>-0.81410000000000005</v>
      </c>
      <c r="J214" s="348">
        <v>0.15770000000000001</v>
      </c>
      <c r="K214" s="348" t="s">
        <v>430</v>
      </c>
      <c r="L214" s="348" t="s">
        <v>430</v>
      </c>
      <c r="M214" s="348" t="s">
        <v>430</v>
      </c>
      <c r="N214" s="350" t="s">
        <v>430</v>
      </c>
      <c r="O214" s="348" t="s">
        <v>430</v>
      </c>
      <c r="P214" s="348" t="s">
        <v>430</v>
      </c>
      <c r="Q214" s="348" t="s">
        <v>430</v>
      </c>
      <c r="R214" s="348" t="s">
        <v>430</v>
      </c>
      <c r="S214" s="348">
        <v>-2.1709999999999998</v>
      </c>
      <c r="T214" s="348" t="s">
        <v>430</v>
      </c>
      <c r="U214" s="348" t="s">
        <v>430</v>
      </c>
      <c r="V214" s="348" t="s">
        <v>430</v>
      </c>
      <c r="W214" s="348">
        <v>-2.1709999999999998</v>
      </c>
      <c r="X214" s="348">
        <v>-2.1709999999999998</v>
      </c>
      <c r="Y214" s="374"/>
      <c r="Z214" s="346">
        <v>221</v>
      </c>
      <c r="AA214" s="346">
        <v>215</v>
      </c>
      <c r="AB214" s="346" t="s">
        <v>430</v>
      </c>
      <c r="AC214" s="346" t="s">
        <v>430</v>
      </c>
      <c r="AD214" s="346" t="s">
        <v>430</v>
      </c>
      <c r="AE214" s="346" t="s">
        <v>430</v>
      </c>
      <c r="AF214" s="346" t="s">
        <v>430</v>
      </c>
      <c r="AG214" s="346" t="s">
        <v>430</v>
      </c>
      <c r="AH214" s="346" t="s">
        <v>430</v>
      </c>
      <c r="AI214" s="346" t="s">
        <v>430</v>
      </c>
      <c r="AJ214" s="346">
        <v>252</v>
      </c>
      <c r="AK214" s="346" t="s">
        <v>430</v>
      </c>
      <c r="AL214" s="346" t="s">
        <v>430</v>
      </c>
      <c r="AM214" s="346" t="s">
        <v>430</v>
      </c>
      <c r="AN214" s="346">
        <v>252</v>
      </c>
      <c r="AO214" s="373"/>
      <c r="AP214" s="348" t="s">
        <v>430</v>
      </c>
      <c r="AQ214" s="348" t="s">
        <v>430</v>
      </c>
      <c r="AR214" s="348" t="s">
        <v>430</v>
      </c>
      <c r="AS214" s="348" t="s">
        <v>430</v>
      </c>
      <c r="AT214" s="348" t="s">
        <v>430</v>
      </c>
      <c r="AU214" s="351"/>
      <c r="AV214" s="346" t="s">
        <v>430</v>
      </c>
      <c r="AW214" s="346" t="s">
        <v>430</v>
      </c>
      <c r="AX214" s="346" t="s">
        <v>430</v>
      </c>
      <c r="AY214" s="346" t="s">
        <v>430</v>
      </c>
      <c r="AZ214" s="346" t="s">
        <v>430</v>
      </c>
      <c r="BA214" s="374"/>
      <c r="BB214" s="348" t="s">
        <v>430</v>
      </c>
      <c r="BC214" s="348">
        <v>0</v>
      </c>
      <c r="BD214" s="348">
        <v>0</v>
      </c>
      <c r="BE214" s="375" t="s">
        <v>430</v>
      </c>
      <c r="BF214" s="374"/>
      <c r="BG214" s="372" t="s">
        <v>430</v>
      </c>
      <c r="BH214" s="373"/>
      <c r="BI214" s="348">
        <v>26.7468</v>
      </c>
      <c r="BJ214" s="348">
        <v>44.9437</v>
      </c>
      <c r="BK214" s="348">
        <v>28.064800000000002</v>
      </c>
      <c r="BL214" s="348">
        <v>0.2447</v>
      </c>
      <c r="BM214" s="373"/>
      <c r="BN214" s="372" t="s">
        <v>5265</v>
      </c>
      <c r="BO214" s="372" t="s">
        <v>5266</v>
      </c>
      <c r="BP214" s="372" t="s">
        <v>5267</v>
      </c>
      <c r="BQ214" s="372" t="s">
        <v>5268</v>
      </c>
      <c r="BR214" s="372" t="s">
        <v>5269</v>
      </c>
      <c r="BS214" s="373"/>
      <c r="BT214" s="354" t="s">
        <v>547</v>
      </c>
    </row>
    <row r="215" spans="1:72" s="428" customFormat="1" x14ac:dyDescent="0.25">
      <c r="A215" s="345" t="s">
        <v>5270</v>
      </c>
      <c r="B215" s="373"/>
      <c r="C215" s="719">
        <v>45589</v>
      </c>
      <c r="D215" s="373"/>
      <c r="E215" s="346">
        <v>36.542900000000003</v>
      </c>
      <c r="F215" s="373"/>
      <c r="G215" s="347">
        <v>10.451499999999999</v>
      </c>
      <c r="H215" s="374"/>
      <c r="I215" s="348">
        <v>-0.2462</v>
      </c>
      <c r="J215" s="348">
        <v>0.68589999999999995</v>
      </c>
      <c r="K215" s="348">
        <v>1.0881000000000001</v>
      </c>
      <c r="L215" s="348">
        <v>3.1880000000000002</v>
      </c>
      <c r="M215" s="348">
        <v>0.1696</v>
      </c>
      <c r="N215" s="350">
        <v>0.81310000000000004</v>
      </c>
      <c r="O215" s="348" t="s">
        <v>430</v>
      </c>
      <c r="P215" s="348" t="s">
        <v>430</v>
      </c>
      <c r="Q215" s="348" t="s">
        <v>430</v>
      </c>
      <c r="R215" s="348" t="s">
        <v>430</v>
      </c>
      <c r="S215" s="348">
        <v>1.0206999999999999</v>
      </c>
      <c r="T215" s="348">
        <v>14.249000000000001</v>
      </c>
      <c r="U215" s="348">
        <v>-1.2901</v>
      </c>
      <c r="V215" s="348">
        <v>4.2107000000000001</v>
      </c>
      <c r="W215" s="348">
        <v>1.0206999999999999</v>
      </c>
      <c r="X215" s="348">
        <v>2.5914999999999999</v>
      </c>
      <c r="Y215" s="374"/>
      <c r="Z215" s="346">
        <v>146</v>
      </c>
      <c r="AA215" s="346">
        <v>112</v>
      </c>
      <c r="AB215" s="346">
        <v>92</v>
      </c>
      <c r="AC215" s="346">
        <v>108</v>
      </c>
      <c r="AD215" s="346">
        <v>112</v>
      </c>
      <c r="AE215" s="346">
        <v>85</v>
      </c>
      <c r="AF215" s="346" t="s">
        <v>430</v>
      </c>
      <c r="AG215" s="346" t="s">
        <v>430</v>
      </c>
      <c r="AH215" s="346" t="s">
        <v>430</v>
      </c>
      <c r="AI215" s="346" t="s">
        <v>430</v>
      </c>
      <c r="AJ215" s="346">
        <v>106</v>
      </c>
      <c r="AK215" s="346">
        <v>116</v>
      </c>
      <c r="AL215" s="346">
        <v>116</v>
      </c>
      <c r="AM215" s="346">
        <v>109</v>
      </c>
      <c r="AN215" s="346">
        <v>106</v>
      </c>
      <c r="AO215" s="373"/>
      <c r="AP215" s="348" t="s">
        <v>430</v>
      </c>
      <c r="AQ215" s="348" t="s">
        <v>430</v>
      </c>
      <c r="AR215" s="348" t="s">
        <v>430</v>
      </c>
      <c r="AS215" s="348" t="s">
        <v>430</v>
      </c>
      <c r="AT215" s="348">
        <v>3.69</v>
      </c>
      <c r="AU215" s="351"/>
      <c r="AV215" s="346" t="s">
        <v>430</v>
      </c>
      <c r="AW215" s="346" t="s">
        <v>430</v>
      </c>
      <c r="AX215" s="346" t="s">
        <v>430</v>
      </c>
      <c r="AY215" s="346" t="s">
        <v>430</v>
      </c>
      <c r="AZ215" s="346">
        <v>96</v>
      </c>
      <c r="BA215" s="374"/>
      <c r="BB215" s="348">
        <v>15.464197248539501</v>
      </c>
      <c r="BC215" s="348">
        <v>0.99482870946539503</v>
      </c>
      <c r="BD215" s="348">
        <v>3.2775085563681002E-3</v>
      </c>
      <c r="BE215" s="375">
        <v>-8.8857018890205197E-2</v>
      </c>
      <c r="BF215" s="374"/>
      <c r="BG215" s="372">
        <v>8.3000000000000004E-2</v>
      </c>
      <c r="BH215" s="373"/>
      <c r="BI215" s="348">
        <v>51.2072</v>
      </c>
      <c r="BJ215" s="348">
        <v>46.804099999999998</v>
      </c>
      <c r="BK215" s="348">
        <v>1.8344400000000001</v>
      </c>
      <c r="BL215" s="348">
        <v>0.15426000000000001</v>
      </c>
      <c r="BM215" s="373"/>
      <c r="BN215" s="372" t="s">
        <v>4741</v>
      </c>
      <c r="BO215" s="372" t="s">
        <v>4279</v>
      </c>
      <c r="BP215" s="372" t="s">
        <v>5271</v>
      </c>
      <c r="BQ215" s="372" t="s">
        <v>1044</v>
      </c>
      <c r="BR215" s="372" t="s">
        <v>5272</v>
      </c>
      <c r="BS215" s="373"/>
      <c r="BT215" s="354" t="s">
        <v>554</v>
      </c>
    </row>
    <row r="216" spans="1:72" s="428" customFormat="1" x14ac:dyDescent="0.25">
      <c r="A216" s="345" t="s">
        <v>5273</v>
      </c>
      <c r="B216" s="373"/>
      <c r="C216" s="719">
        <v>45982</v>
      </c>
      <c r="D216" s="373"/>
      <c r="E216" s="346">
        <v>35.928600000000003</v>
      </c>
      <c r="F216" s="373"/>
      <c r="G216" s="347">
        <v>10.051500000000001</v>
      </c>
      <c r="H216" s="374"/>
      <c r="I216" s="348">
        <v>-0.75629999999999997</v>
      </c>
      <c r="J216" s="348">
        <v>0.73760000000000003</v>
      </c>
      <c r="K216" s="348">
        <v>-1.5485</v>
      </c>
      <c r="L216" s="348">
        <v>1.8544</v>
      </c>
      <c r="M216" s="348">
        <v>5.0423</v>
      </c>
      <c r="N216" s="350" t="s">
        <v>430</v>
      </c>
      <c r="O216" s="348" t="s">
        <v>430</v>
      </c>
      <c r="P216" s="348" t="s">
        <v>430</v>
      </c>
      <c r="Q216" s="348" t="s">
        <v>430</v>
      </c>
      <c r="R216" s="348" t="s">
        <v>430</v>
      </c>
      <c r="S216" s="348">
        <v>-0.46739999999999998</v>
      </c>
      <c r="T216" s="348">
        <v>15.0716</v>
      </c>
      <c r="U216" s="348">
        <v>4.5007000000000001</v>
      </c>
      <c r="V216" s="348" t="s">
        <v>430</v>
      </c>
      <c r="W216" s="348">
        <v>-0.46739999999999998</v>
      </c>
      <c r="X216" s="348">
        <v>0.51500000000000001</v>
      </c>
      <c r="Y216" s="374"/>
      <c r="Z216" s="346">
        <v>220</v>
      </c>
      <c r="AA216" s="346">
        <v>101</v>
      </c>
      <c r="AB216" s="346">
        <v>223</v>
      </c>
      <c r="AC216" s="346">
        <v>148</v>
      </c>
      <c r="AD216" s="346">
        <v>42</v>
      </c>
      <c r="AE216" s="346" t="s">
        <v>430</v>
      </c>
      <c r="AF216" s="346" t="s">
        <v>430</v>
      </c>
      <c r="AG216" s="346" t="s">
        <v>430</v>
      </c>
      <c r="AH216" s="346" t="s">
        <v>430</v>
      </c>
      <c r="AI216" s="346" t="s">
        <v>430</v>
      </c>
      <c r="AJ216" s="346">
        <v>226</v>
      </c>
      <c r="AK216" s="346">
        <v>101</v>
      </c>
      <c r="AL216" s="346">
        <v>33</v>
      </c>
      <c r="AM216" s="346" t="s">
        <v>430</v>
      </c>
      <c r="AN216" s="346">
        <v>226</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v>15.316147953803799</v>
      </c>
      <c r="BC216" s="348">
        <v>1.0013693121274001</v>
      </c>
      <c r="BD216" s="348">
        <v>1.5196769169659501E-2</v>
      </c>
      <c r="BE216" s="375">
        <v>-0.144798075088441</v>
      </c>
      <c r="BF216" s="374"/>
      <c r="BG216" s="372">
        <v>0.28079999999999999</v>
      </c>
      <c r="BH216" s="373"/>
      <c r="BI216" s="348">
        <v>46.813899999999997</v>
      </c>
      <c r="BJ216" s="348">
        <v>34.751899999999999</v>
      </c>
      <c r="BK216" s="348">
        <v>17.557200000000002</v>
      </c>
      <c r="BL216" s="348">
        <v>0.877</v>
      </c>
      <c r="BM216" s="373"/>
      <c r="BN216" s="372" t="s">
        <v>5274</v>
      </c>
      <c r="BO216" s="372" t="s">
        <v>5275</v>
      </c>
      <c r="BP216" s="372" t="s">
        <v>5276</v>
      </c>
      <c r="BQ216" s="372" t="s">
        <v>5153</v>
      </c>
      <c r="BR216" s="372" t="s">
        <v>5277</v>
      </c>
      <c r="BS216" s="373"/>
      <c r="BT216" s="354" t="s">
        <v>554</v>
      </c>
    </row>
    <row r="217" spans="1:72" s="428" customFormat="1" x14ac:dyDescent="0.25">
      <c r="A217" s="345" t="s">
        <v>5278</v>
      </c>
      <c r="B217" s="373"/>
      <c r="C217" s="719">
        <v>45594</v>
      </c>
      <c r="D217" s="373"/>
      <c r="E217" s="346">
        <v>38.003399999999999</v>
      </c>
      <c r="F217" s="373"/>
      <c r="G217" s="347">
        <v>8.8642000000000003</v>
      </c>
      <c r="H217" s="374"/>
      <c r="I217" s="348">
        <v>-0.29249999999999998</v>
      </c>
      <c r="J217" s="348">
        <v>1.2149000000000001</v>
      </c>
      <c r="K217" s="348">
        <v>-0.56869999999999998</v>
      </c>
      <c r="L217" s="348">
        <v>3.5053999999999998</v>
      </c>
      <c r="M217" s="348">
        <v>2.6484000000000001</v>
      </c>
      <c r="N217" s="350">
        <v>-1.0713999999999999</v>
      </c>
      <c r="O217" s="348" t="s">
        <v>430</v>
      </c>
      <c r="P217" s="348" t="s">
        <v>430</v>
      </c>
      <c r="Q217" s="348" t="s">
        <v>430</v>
      </c>
      <c r="R217" s="348" t="s">
        <v>430</v>
      </c>
      <c r="S217" s="348">
        <v>-0.4078</v>
      </c>
      <c r="T217" s="348">
        <v>16.393799999999999</v>
      </c>
      <c r="U217" s="348">
        <v>1.3757999999999999</v>
      </c>
      <c r="V217" s="348">
        <v>5.1569000000000003</v>
      </c>
      <c r="W217" s="348">
        <v>-0.4078</v>
      </c>
      <c r="X217" s="348">
        <v>-6.7988</v>
      </c>
      <c r="Y217" s="374"/>
      <c r="Z217" s="346">
        <v>152</v>
      </c>
      <c r="AA217" s="346">
        <v>43</v>
      </c>
      <c r="AB217" s="346">
        <v>214</v>
      </c>
      <c r="AC217" s="346">
        <v>97</v>
      </c>
      <c r="AD217" s="346">
        <v>85</v>
      </c>
      <c r="AE217" s="346">
        <v>125</v>
      </c>
      <c r="AF217" s="346" t="s">
        <v>430</v>
      </c>
      <c r="AG217" s="346" t="s">
        <v>430</v>
      </c>
      <c r="AH217" s="346" t="s">
        <v>430</v>
      </c>
      <c r="AI217" s="346" t="s">
        <v>430</v>
      </c>
      <c r="AJ217" s="346">
        <v>225</v>
      </c>
      <c r="AK217" s="346">
        <v>83</v>
      </c>
      <c r="AL217" s="346">
        <v>94</v>
      </c>
      <c r="AM217" s="346">
        <v>89</v>
      </c>
      <c r="AN217" s="346">
        <v>225</v>
      </c>
      <c r="AO217" s="373"/>
      <c r="AP217" s="348" t="s">
        <v>430</v>
      </c>
      <c r="AQ217" s="348" t="s">
        <v>430</v>
      </c>
      <c r="AR217" s="348" t="s">
        <v>430</v>
      </c>
      <c r="AS217" s="348" t="s">
        <v>430</v>
      </c>
      <c r="AT217" s="348">
        <v>4.0599999999999996</v>
      </c>
      <c r="AU217" s="351"/>
      <c r="AV217" s="346" t="s">
        <v>430</v>
      </c>
      <c r="AW217" s="346" t="s">
        <v>430</v>
      </c>
      <c r="AX217" s="346" t="s">
        <v>430</v>
      </c>
      <c r="AY217" s="346" t="s">
        <v>430</v>
      </c>
      <c r="AZ217" s="346">
        <v>91</v>
      </c>
      <c r="BA217" s="374"/>
      <c r="BB217" s="348">
        <v>22.981553551419701</v>
      </c>
      <c r="BC217" s="348">
        <v>1.00066134140287</v>
      </c>
      <c r="BD217" s="348">
        <v>-2.4988000673047302E-2</v>
      </c>
      <c r="BE217" s="375">
        <v>-0.13314718139512199</v>
      </c>
      <c r="BF217" s="374"/>
      <c r="BG217" s="372">
        <v>0.32519999999999999</v>
      </c>
      <c r="BH217" s="373"/>
      <c r="BI217" s="348">
        <v>32.966500000000003</v>
      </c>
      <c r="BJ217" s="348">
        <v>46.583399999999997</v>
      </c>
      <c r="BK217" s="348">
        <v>20.339600000000001</v>
      </c>
      <c r="BL217" s="348">
        <v>0.1105</v>
      </c>
      <c r="BM217" s="373"/>
      <c r="BN217" s="372" t="s">
        <v>5279</v>
      </c>
      <c r="BO217" s="372" t="s">
        <v>4637</v>
      </c>
      <c r="BP217" s="372" t="s">
        <v>4595</v>
      </c>
      <c r="BQ217" s="372" t="s">
        <v>4596</v>
      </c>
      <c r="BR217" s="372" t="s">
        <v>4597</v>
      </c>
      <c r="BS217" s="373"/>
      <c r="BT217" s="354" t="s">
        <v>4620</v>
      </c>
    </row>
    <row r="218" spans="1:72" s="428" customFormat="1" x14ac:dyDescent="0.25">
      <c r="A218" s="345" t="s">
        <v>5280</v>
      </c>
      <c r="B218" s="373"/>
      <c r="C218" s="719">
        <v>45630</v>
      </c>
      <c r="D218" s="373"/>
      <c r="E218" s="346">
        <v>32.487699999999997</v>
      </c>
      <c r="F218" s="373"/>
      <c r="G218" s="347">
        <v>9.2979000000000003</v>
      </c>
      <c r="H218" s="374"/>
      <c r="I218" s="348">
        <v>-0.20710000000000001</v>
      </c>
      <c r="J218" s="348">
        <v>-4.6199999999999998E-2</v>
      </c>
      <c r="K218" s="348">
        <v>-2.6897000000000002</v>
      </c>
      <c r="L218" s="348">
        <v>-2.5204</v>
      </c>
      <c r="M218" s="348">
        <v>4.5964999999999998</v>
      </c>
      <c r="N218" s="350">
        <v>-2.1798999999999999</v>
      </c>
      <c r="O218" s="348" t="s">
        <v>430</v>
      </c>
      <c r="P218" s="348" t="s">
        <v>430</v>
      </c>
      <c r="Q218" s="348" t="s">
        <v>430</v>
      </c>
      <c r="R218" s="348" t="s">
        <v>430</v>
      </c>
      <c r="S218" s="348">
        <v>-2.7864</v>
      </c>
      <c r="T218" s="348">
        <v>10.189500000000001</v>
      </c>
      <c r="U218" s="348">
        <v>1.9708000000000001</v>
      </c>
      <c r="V218" s="348">
        <v>1.2467999999999999</v>
      </c>
      <c r="W218" s="348">
        <v>-2.7864</v>
      </c>
      <c r="X218" s="348">
        <v>-4.4108999999999998</v>
      </c>
      <c r="Y218" s="374"/>
      <c r="Z218" s="346">
        <v>141</v>
      </c>
      <c r="AA218" s="346">
        <v>225</v>
      </c>
      <c r="AB218" s="346">
        <v>241</v>
      </c>
      <c r="AC218" s="346">
        <v>226</v>
      </c>
      <c r="AD218" s="346">
        <v>57</v>
      </c>
      <c r="AE218" s="346">
        <v>138</v>
      </c>
      <c r="AF218" s="346" t="s">
        <v>430</v>
      </c>
      <c r="AG218" s="346" t="s">
        <v>430</v>
      </c>
      <c r="AH218" s="346" t="s">
        <v>430</v>
      </c>
      <c r="AI218" s="346" t="s">
        <v>430</v>
      </c>
      <c r="AJ218" s="346">
        <v>257</v>
      </c>
      <c r="AK218" s="346">
        <v>170</v>
      </c>
      <c r="AL218" s="346">
        <v>85</v>
      </c>
      <c r="AM218" s="346">
        <v>151</v>
      </c>
      <c r="AN218" s="346">
        <v>257</v>
      </c>
      <c r="AO218" s="373"/>
      <c r="AP218" s="348" t="s">
        <v>430</v>
      </c>
      <c r="AQ218" s="348" t="s">
        <v>430</v>
      </c>
      <c r="AR218" s="348" t="s">
        <v>430</v>
      </c>
      <c r="AS218" s="348" t="s">
        <v>430</v>
      </c>
      <c r="AT218" s="348">
        <v>1.59</v>
      </c>
      <c r="AU218" s="351"/>
      <c r="AV218" s="346" t="s">
        <v>430</v>
      </c>
      <c r="AW218" s="346" t="s">
        <v>430</v>
      </c>
      <c r="AX218" s="346" t="s">
        <v>430</v>
      </c>
      <c r="AY218" s="346" t="s">
        <v>430</v>
      </c>
      <c r="AZ218" s="346">
        <v>123</v>
      </c>
      <c r="BA218" s="374"/>
      <c r="BB218" s="348">
        <v>19.465909001249301</v>
      </c>
      <c r="BC218" s="348">
        <v>0</v>
      </c>
      <c r="BD218" s="348">
        <v>-3.60705265985354E-2</v>
      </c>
      <c r="BE218" s="375" t="s">
        <v>430</v>
      </c>
      <c r="BF218" s="374"/>
      <c r="BG218" s="372" t="s">
        <v>430</v>
      </c>
      <c r="BH218" s="373"/>
      <c r="BI218" s="348">
        <v>66.994100000000003</v>
      </c>
      <c r="BJ218" s="348">
        <v>15.373200000000001</v>
      </c>
      <c r="BK218" s="348">
        <v>17.406500000000001</v>
      </c>
      <c r="BL218" s="348">
        <v>0.22620000000000001</v>
      </c>
      <c r="BM218" s="373"/>
      <c r="BN218" s="372" t="s">
        <v>5281</v>
      </c>
      <c r="BO218" s="372" t="s">
        <v>5282</v>
      </c>
      <c r="BP218" s="372" t="s">
        <v>5283</v>
      </c>
      <c r="BQ218" s="372" t="s">
        <v>5284</v>
      </c>
      <c r="BR218" s="372" t="s">
        <v>5285</v>
      </c>
      <c r="BS218" s="373"/>
      <c r="BT218" s="354" t="s">
        <v>1948</v>
      </c>
    </row>
    <row r="219" spans="1:72" s="428" customFormat="1" x14ac:dyDescent="0.25">
      <c r="A219" s="345" t="s">
        <v>5286</v>
      </c>
      <c r="B219" s="373"/>
      <c r="C219" s="719">
        <v>45799</v>
      </c>
      <c r="D219" s="373"/>
      <c r="E219" s="346">
        <v>33.537700000000001</v>
      </c>
      <c r="F219" s="373"/>
      <c r="G219" s="347">
        <v>9.8466000000000005</v>
      </c>
      <c r="H219" s="374"/>
      <c r="I219" s="348">
        <v>-2.5399999999999999E-2</v>
      </c>
      <c r="J219" s="348">
        <v>0.47449999999999998</v>
      </c>
      <c r="K219" s="348">
        <v>0.6038</v>
      </c>
      <c r="L219" s="348">
        <v>-9.64E-2</v>
      </c>
      <c r="M219" s="348">
        <v>-6.0663</v>
      </c>
      <c r="N219" s="350">
        <v>-4.1395</v>
      </c>
      <c r="O219" s="348" t="s">
        <v>430</v>
      </c>
      <c r="P219" s="348" t="s">
        <v>430</v>
      </c>
      <c r="Q219" s="348" t="s">
        <v>430</v>
      </c>
      <c r="R219" s="348" t="s">
        <v>430</v>
      </c>
      <c r="S219" s="348">
        <v>0.91520000000000001</v>
      </c>
      <c r="T219" s="348">
        <v>8.1925000000000008</v>
      </c>
      <c r="U219" s="348">
        <v>-7.6035000000000004</v>
      </c>
      <c r="V219" s="348">
        <v>-1.9468000000000001</v>
      </c>
      <c r="W219" s="348">
        <v>0.91520000000000001</v>
      </c>
      <c r="X219" s="348">
        <v>-1.3345</v>
      </c>
      <c r="Y219" s="374"/>
      <c r="Z219" s="346">
        <v>87</v>
      </c>
      <c r="AA219" s="346">
        <v>185</v>
      </c>
      <c r="AB219" s="346">
        <v>140</v>
      </c>
      <c r="AC219" s="346">
        <v>205</v>
      </c>
      <c r="AD219" s="346">
        <v>209</v>
      </c>
      <c r="AE219" s="346">
        <v>175</v>
      </c>
      <c r="AF219" s="346" t="s">
        <v>430</v>
      </c>
      <c r="AG219" s="346" t="s">
        <v>430</v>
      </c>
      <c r="AH219" s="346" t="s">
        <v>430</v>
      </c>
      <c r="AI219" s="346" t="s">
        <v>430</v>
      </c>
      <c r="AJ219" s="346">
        <v>143</v>
      </c>
      <c r="AK219" s="346">
        <v>203</v>
      </c>
      <c r="AL219" s="346">
        <v>210</v>
      </c>
      <c r="AM219" s="346">
        <v>194</v>
      </c>
      <c r="AN219" s="346">
        <v>143</v>
      </c>
      <c r="AO219" s="373"/>
      <c r="AP219" s="348" t="s">
        <v>430</v>
      </c>
      <c r="AQ219" s="348" t="s">
        <v>430</v>
      </c>
      <c r="AR219" s="348" t="s">
        <v>430</v>
      </c>
      <c r="AS219" s="348" t="s">
        <v>430</v>
      </c>
      <c r="AT219" s="348">
        <v>-6.02</v>
      </c>
      <c r="AU219" s="351"/>
      <c r="AV219" s="346" t="s">
        <v>430</v>
      </c>
      <c r="AW219" s="346" t="s">
        <v>430</v>
      </c>
      <c r="AX219" s="346" t="s">
        <v>430</v>
      </c>
      <c r="AY219" s="346" t="s">
        <v>430</v>
      </c>
      <c r="AZ219" s="346">
        <v>194</v>
      </c>
      <c r="BA219" s="374"/>
      <c r="BB219" s="348">
        <v>10.713372303962601</v>
      </c>
      <c r="BC219" s="348">
        <v>0.99844032729084797</v>
      </c>
      <c r="BD219" s="348">
        <v>-5.9514220669529501E-2</v>
      </c>
      <c r="BE219" s="375">
        <v>-6.3242996107456401E-2</v>
      </c>
      <c r="BF219" s="374"/>
      <c r="BG219" s="372">
        <v>5.2900000000000003E-2</v>
      </c>
      <c r="BH219" s="373"/>
      <c r="BI219" s="348">
        <v>99.637</v>
      </c>
      <c r="BJ219" s="348" t="s">
        <v>430</v>
      </c>
      <c r="BK219" s="348" t="s">
        <v>430</v>
      </c>
      <c r="BL219" s="348">
        <v>0.36299999999999999</v>
      </c>
      <c r="BM219" s="373"/>
      <c r="BN219" s="372" t="s">
        <v>4468</v>
      </c>
      <c r="BO219" s="372" t="s">
        <v>4462</v>
      </c>
      <c r="BP219" s="372" t="s">
        <v>4463</v>
      </c>
      <c r="BQ219" s="372" t="s">
        <v>4464</v>
      </c>
      <c r="BR219" s="372" t="s">
        <v>4286</v>
      </c>
      <c r="BS219" s="373"/>
      <c r="BT219" s="354" t="s">
        <v>554</v>
      </c>
    </row>
    <row r="220" spans="1:72" s="428" customFormat="1" x14ac:dyDescent="0.25">
      <c r="A220" s="345" t="s">
        <v>5287</v>
      </c>
      <c r="B220" s="373"/>
      <c r="C220" s="719">
        <v>45792</v>
      </c>
      <c r="D220" s="373"/>
      <c r="E220" s="889">
        <v>32.950000000000003</v>
      </c>
      <c r="F220" s="373"/>
      <c r="G220" s="347">
        <v>10.942</v>
      </c>
      <c r="H220" s="374"/>
      <c r="I220" s="348">
        <v>-1.1331</v>
      </c>
      <c r="J220" s="348">
        <v>-2.7400000000000001E-2</v>
      </c>
      <c r="K220" s="348">
        <v>5.5983999999999998</v>
      </c>
      <c r="L220" s="348">
        <v>8.9862000000000002</v>
      </c>
      <c r="M220" s="348">
        <v>0.82099999999999995</v>
      </c>
      <c r="N220" s="350">
        <v>2.2292000000000001</v>
      </c>
      <c r="O220" s="348" t="s">
        <v>430</v>
      </c>
      <c r="P220" s="348" t="s">
        <v>430</v>
      </c>
      <c r="Q220" s="348" t="s">
        <v>430</v>
      </c>
      <c r="R220" s="348" t="s">
        <v>430</v>
      </c>
      <c r="S220" s="348">
        <v>4.5130999999999997</v>
      </c>
      <c r="T220" s="348">
        <v>21.815999999999999</v>
      </c>
      <c r="U220" s="348">
        <v>-0.54079999999999995</v>
      </c>
      <c r="V220" s="348">
        <v>3.8130999999999999</v>
      </c>
      <c r="W220" s="348">
        <v>4.5130999999999997</v>
      </c>
      <c r="X220" s="348">
        <v>7.9989999999999997</v>
      </c>
      <c r="Y220" s="374"/>
      <c r="Z220" s="346">
        <v>226</v>
      </c>
      <c r="AA220" s="346">
        <v>224</v>
      </c>
      <c r="AB220" s="346">
        <v>11</v>
      </c>
      <c r="AC220" s="346">
        <v>28</v>
      </c>
      <c r="AD220" s="346">
        <v>104</v>
      </c>
      <c r="AE220" s="346">
        <v>73</v>
      </c>
      <c r="AF220" s="346" t="s">
        <v>430</v>
      </c>
      <c r="AG220" s="346" t="s">
        <v>430</v>
      </c>
      <c r="AH220" s="346" t="s">
        <v>430</v>
      </c>
      <c r="AI220" s="346" t="s">
        <v>430</v>
      </c>
      <c r="AJ220" s="346">
        <v>16</v>
      </c>
      <c r="AK220" s="346">
        <v>31</v>
      </c>
      <c r="AL220" s="346">
        <v>111</v>
      </c>
      <c r="AM220" s="346">
        <v>113</v>
      </c>
      <c r="AN220" s="346">
        <v>16</v>
      </c>
      <c r="AO220" s="373"/>
      <c r="AP220" s="348" t="s">
        <v>430</v>
      </c>
      <c r="AQ220" s="348" t="s">
        <v>430</v>
      </c>
      <c r="AR220" s="348" t="s">
        <v>430</v>
      </c>
      <c r="AS220" s="348" t="s">
        <v>430</v>
      </c>
      <c r="AT220" s="348">
        <v>7.16</v>
      </c>
      <c r="AU220" s="351"/>
      <c r="AV220" s="346" t="s">
        <v>430</v>
      </c>
      <c r="AW220" s="346" t="s">
        <v>430</v>
      </c>
      <c r="AX220" s="346" t="s">
        <v>430</v>
      </c>
      <c r="AY220" s="346" t="s">
        <v>430</v>
      </c>
      <c r="AZ220" s="346">
        <v>68</v>
      </c>
      <c r="BA220" s="374"/>
      <c r="BB220" s="348">
        <v>16.762986913342001</v>
      </c>
      <c r="BC220" s="348">
        <v>0.99883084947787903</v>
      </c>
      <c r="BD220" s="348">
        <v>1.51914049794123E-2</v>
      </c>
      <c r="BE220" s="375">
        <v>-9.9972103588019695E-2</v>
      </c>
      <c r="BF220" s="374"/>
      <c r="BG220" s="372">
        <v>0.33139999999999997</v>
      </c>
      <c r="BH220" s="373"/>
      <c r="BI220" s="348">
        <v>30.404299999999999</v>
      </c>
      <c r="BJ220" s="348">
        <v>59.5914</v>
      </c>
      <c r="BK220" s="348">
        <v>9.9982100000000003</v>
      </c>
      <c r="BL220" s="348">
        <v>6.0899999999999999E-3</v>
      </c>
      <c r="BM220" s="373"/>
      <c r="BN220" s="372" t="s">
        <v>5288</v>
      </c>
      <c r="BO220" s="372" t="s">
        <v>5289</v>
      </c>
      <c r="BP220" s="372" t="s">
        <v>5290</v>
      </c>
      <c r="BQ220" s="372" t="s">
        <v>5291</v>
      </c>
      <c r="BR220" s="372" t="s">
        <v>5292</v>
      </c>
      <c r="BS220" s="373"/>
      <c r="BT220" s="354" t="s">
        <v>4689</v>
      </c>
    </row>
    <row r="221" spans="1:72" s="428" customFormat="1" x14ac:dyDescent="0.25">
      <c r="A221" s="345" t="s">
        <v>5293</v>
      </c>
      <c r="B221" s="373"/>
      <c r="C221" s="719">
        <v>45716</v>
      </c>
      <c r="D221" s="373"/>
      <c r="E221" s="346">
        <v>34.5229</v>
      </c>
      <c r="F221" s="373"/>
      <c r="G221" s="347">
        <v>12.5341</v>
      </c>
      <c r="H221" s="374"/>
      <c r="I221" s="348">
        <v>-0.35539999999999999</v>
      </c>
      <c r="J221" s="348">
        <v>0.55520000000000003</v>
      </c>
      <c r="K221" s="348">
        <v>9.4200000000000006E-2</v>
      </c>
      <c r="L221" s="348">
        <v>3.609</v>
      </c>
      <c r="M221" s="348">
        <v>4.3655999999999997</v>
      </c>
      <c r="N221" s="350">
        <v>4.2587999999999999</v>
      </c>
      <c r="O221" s="348" t="s">
        <v>430</v>
      </c>
      <c r="P221" s="348" t="s">
        <v>430</v>
      </c>
      <c r="Q221" s="348" t="s">
        <v>430</v>
      </c>
      <c r="R221" s="348" t="s">
        <v>430</v>
      </c>
      <c r="S221" s="348">
        <v>0.33379999999999999</v>
      </c>
      <c r="T221" s="348">
        <v>18.983699999999999</v>
      </c>
      <c r="U221" s="348">
        <v>3.5541999999999998</v>
      </c>
      <c r="V221" s="348">
        <v>5.6730999999999998</v>
      </c>
      <c r="W221" s="348">
        <v>0.33379999999999999</v>
      </c>
      <c r="X221" s="348">
        <v>17.809699999999999</v>
      </c>
      <c r="Y221" s="374"/>
      <c r="Z221" s="346">
        <v>187</v>
      </c>
      <c r="AA221" s="346">
        <v>155</v>
      </c>
      <c r="AB221" s="346">
        <v>191</v>
      </c>
      <c r="AC221" s="346">
        <v>92</v>
      </c>
      <c r="AD221" s="346">
        <v>72</v>
      </c>
      <c r="AE221" s="346">
        <v>53</v>
      </c>
      <c r="AF221" s="346" t="s">
        <v>430</v>
      </c>
      <c r="AG221" s="346" t="s">
        <v>430</v>
      </c>
      <c r="AH221" s="346" t="s">
        <v>430</v>
      </c>
      <c r="AI221" s="346" t="s">
        <v>430</v>
      </c>
      <c r="AJ221" s="346">
        <v>194</v>
      </c>
      <c r="AK221" s="346">
        <v>47</v>
      </c>
      <c r="AL221" s="346">
        <v>51</v>
      </c>
      <c r="AM221" s="346">
        <v>76</v>
      </c>
      <c r="AN221" s="346">
        <v>194</v>
      </c>
      <c r="AO221" s="373"/>
      <c r="AP221" s="348" t="s">
        <v>430</v>
      </c>
      <c r="AQ221" s="348" t="s">
        <v>430</v>
      </c>
      <c r="AR221" s="348" t="s">
        <v>430</v>
      </c>
      <c r="AS221" s="348" t="s">
        <v>430</v>
      </c>
      <c r="AT221" s="348">
        <v>9.0299999999999994</v>
      </c>
      <c r="AU221" s="351"/>
      <c r="AV221" s="346" t="s">
        <v>430</v>
      </c>
      <c r="AW221" s="346" t="s">
        <v>430</v>
      </c>
      <c r="AX221" s="346" t="s">
        <v>430</v>
      </c>
      <c r="AY221" s="346" t="s">
        <v>430</v>
      </c>
      <c r="AZ221" s="346">
        <v>61</v>
      </c>
      <c r="BA221" s="374"/>
      <c r="BB221" s="348">
        <v>13.431008520352799</v>
      </c>
      <c r="BC221" s="348">
        <v>0.99751154278407295</v>
      </c>
      <c r="BD221" s="348">
        <v>6.2517033960596005E-2</v>
      </c>
      <c r="BE221" s="375">
        <v>-9.8664050351691499E-2</v>
      </c>
      <c r="BF221" s="374"/>
      <c r="BG221" s="372">
        <v>9.4399999999999998E-2</v>
      </c>
      <c r="BH221" s="373"/>
      <c r="BI221" s="348">
        <v>92.129599999999996</v>
      </c>
      <c r="BJ221" s="348">
        <v>7.5742500000000001</v>
      </c>
      <c r="BK221" s="348" t="s">
        <v>430</v>
      </c>
      <c r="BL221" s="348">
        <v>0.29615000000000002</v>
      </c>
      <c r="BM221" s="373"/>
      <c r="BN221" s="372" t="s">
        <v>4472</v>
      </c>
      <c r="BO221" s="372" t="s">
        <v>4473</v>
      </c>
      <c r="BP221" s="372" t="s">
        <v>1527</v>
      </c>
      <c r="BQ221" s="372" t="s">
        <v>4474</v>
      </c>
      <c r="BR221" s="372" t="s">
        <v>5294</v>
      </c>
      <c r="BS221" s="373"/>
      <c r="BT221" s="354" t="s">
        <v>4620</v>
      </c>
    </row>
    <row r="222" spans="1:72" s="428" customFormat="1" x14ac:dyDescent="0.25">
      <c r="A222" s="345" t="s">
        <v>5295</v>
      </c>
      <c r="B222" s="373"/>
      <c r="C222" s="719">
        <v>46064</v>
      </c>
      <c r="D222" s="373"/>
      <c r="E222" s="346">
        <v>31.910799999999998</v>
      </c>
      <c r="F222" s="373"/>
      <c r="G222" s="347">
        <v>9.5503999999999998</v>
      </c>
      <c r="H222" s="374"/>
      <c r="I222" s="348">
        <v>-1.3599999999999999E-2</v>
      </c>
      <c r="J222" s="348">
        <v>0.71389999999999998</v>
      </c>
      <c r="K222" s="348">
        <v>1.4274</v>
      </c>
      <c r="L222" s="348">
        <v>1.3821000000000001</v>
      </c>
      <c r="M222" s="348" t="s">
        <v>430</v>
      </c>
      <c r="N222" s="350" t="s">
        <v>430</v>
      </c>
      <c r="O222" s="348" t="s">
        <v>430</v>
      </c>
      <c r="P222" s="348" t="s">
        <v>430</v>
      </c>
      <c r="Q222" s="348" t="s">
        <v>430</v>
      </c>
      <c r="R222" s="348" t="s">
        <v>430</v>
      </c>
      <c r="S222" s="348">
        <v>1.3284</v>
      </c>
      <c r="T222" s="348">
        <v>11.1416</v>
      </c>
      <c r="U222" s="348" t="s">
        <v>430</v>
      </c>
      <c r="V222" s="348" t="s">
        <v>430</v>
      </c>
      <c r="W222" s="348">
        <v>1.3284</v>
      </c>
      <c r="X222" s="348">
        <v>-4.4960000000000004</v>
      </c>
      <c r="Y222" s="374"/>
      <c r="Z222" s="346">
        <v>69</v>
      </c>
      <c r="AA222" s="346">
        <v>106</v>
      </c>
      <c r="AB222" s="346">
        <v>73</v>
      </c>
      <c r="AC222" s="346">
        <v>160</v>
      </c>
      <c r="AD222" s="346" t="s">
        <v>430</v>
      </c>
      <c r="AE222" s="346" t="s">
        <v>430</v>
      </c>
      <c r="AF222" s="346" t="s">
        <v>430</v>
      </c>
      <c r="AG222" s="346" t="s">
        <v>430</v>
      </c>
      <c r="AH222" s="346" t="s">
        <v>430</v>
      </c>
      <c r="AI222" s="346" t="s">
        <v>430</v>
      </c>
      <c r="AJ222" s="346">
        <v>73</v>
      </c>
      <c r="AK222" s="346">
        <v>161</v>
      </c>
      <c r="AL222" s="346" t="s">
        <v>430</v>
      </c>
      <c r="AM222" s="346" t="s">
        <v>430</v>
      </c>
      <c r="AN222" s="346">
        <v>73</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18.9590302467413</v>
      </c>
      <c r="BC222" s="348">
        <v>0.99974282295738903</v>
      </c>
      <c r="BD222" s="348">
        <v>-4.7823613326234998E-2</v>
      </c>
      <c r="BE222" s="375">
        <v>-8.3503552726362801E-3</v>
      </c>
      <c r="BF222" s="374"/>
      <c r="BG222" s="372">
        <v>0.22789999999999999</v>
      </c>
      <c r="BH222" s="373"/>
      <c r="BI222" s="348">
        <v>82.580500000000001</v>
      </c>
      <c r="BJ222" s="348">
        <v>11.212</v>
      </c>
      <c r="BK222" s="348">
        <v>5.9447700000000001</v>
      </c>
      <c r="BL222" s="348">
        <v>0.26273000000000002</v>
      </c>
      <c r="BM222" s="373"/>
      <c r="BN222" s="372" t="s">
        <v>5296</v>
      </c>
      <c r="BO222" s="372" t="s">
        <v>5297</v>
      </c>
      <c r="BP222" s="372" t="s">
        <v>5298</v>
      </c>
      <c r="BQ222" s="372" t="s">
        <v>5299</v>
      </c>
      <c r="BR222" s="372" t="s">
        <v>5300</v>
      </c>
      <c r="BS222" s="373"/>
      <c r="BT222" s="354" t="s">
        <v>4620</v>
      </c>
    </row>
    <row r="223" spans="1:72" s="428" customFormat="1" x14ac:dyDescent="0.25">
      <c r="A223" s="345" t="s">
        <v>5301</v>
      </c>
      <c r="B223" s="373"/>
      <c r="C223" s="719">
        <v>46155</v>
      </c>
      <c r="D223" s="373"/>
      <c r="E223" s="346">
        <v>31.51</v>
      </c>
      <c r="F223" s="373"/>
      <c r="G223" s="347">
        <v>10.6152</v>
      </c>
      <c r="H223" s="374"/>
      <c r="I223" s="348">
        <v>-0.3034</v>
      </c>
      <c r="J223" s="348">
        <v>0.55800000000000005</v>
      </c>
      <c r="K223" s="348">
        <v>0.73350000000000004</v>
      </c>
      <c r="L223" s="348" t="s">
        <v>430</v>
      </c>
      <c r="M223" s="348" t="s">
        <v>430</v>
      </c>
      <c r="N223" s="350" t="s">
        <v>430</v>
      </c>
      <c r="O223" s="348" t="s">
        <v>430</v>
      </c>
      <c r="P223" s="348" t="s">
        <v>430</v>
      </c>
      <c r="Q223" s="348" t="s">
        <v>430</v>
      </c>
      <c r="R223" s="348" t="s">
        <v>430</v>
      </c>
      <c r="S223" s="348">
        <v>3.5799999999999998E-2</v>
      </c>
      <c r="T223" s="348" t="s">
        <v>430</v>
      </c>
      <c r="U223" s="348" t="s">
        <v>430</v>
      </c>
      <c r="V223" s="348" t="s">
        <v>430</v>
      </c>
      <c r="W223" s="348">
        <v>3.5799999999999998E-2</v>
      </c>
      <c r="X223" s="348">
        <v>6.1520000000000001</v>
      </c>
      <c r="Y223" s="374"/>
      <c r="Z223" s="346">
        <v>158</v>
      </c>
      <c r="AA223" s="346">
        <v>151</v>
      </c>
      <c r="AB223" s="346">
        <v>109</v>
      </c>
      <c r="AC223" s="346" t="s">
        <v>430</v>
      </c>
      <c r="AD223" s="346" t="s">
        <v>430</v>
      </c>
      <c r="AE223" s="346" t="s">
        <v>430</v>
      </c>
      <c r="AF223" s="346" t="s">
        <v>430</v>
      </c>
      <c r="AG223" s="346" t="s">
        <v>430</v>
      </c>
      <c r="AH223" s="346" t="s">
        <v>430</v>
      </c>
      <c r="AI223" s="346" t="s">
        <v>430</v>
      </c>
      <c r="AJ223" s="346">
        <v>203</v>
      </c>
      <c r="AK223" s="346" t="s">
        <v>430</v>
      </c>
      <c r="AL223" s="346" t="s">
        <v>430</v>
      </c>
      <c r="AM223" s="346" t="s">
        <v>430</v>
      </c>
      <c r="AN223" s="346">
        <v>203</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14.436287856974101</v>
      </c>
      <c r="BC223" s="348">
        <v>0.99744838297019101</v>
      </c>
      <c r="BD223" s="348">
        <v>0.22221985626517299</v>
      </c>
      <c r="BE223" s="375">
        <v>-7.5484362387005594E-2</v>
      </c>
      <c r="BF223" s="374"/>
      <c r="BG223" s="372">
        <v>0.15079999999999999</v>
      </c>
      <c r="BH223" s="373"/>
      <c r="BI223" s="348">
        <v>74.994100000000003</v>
      </c>
      <c r="BJ223" s="348">
        <v>23.9514</v>
      </c>
      <c r="BK223" s="348" t="s">
        <v>430</v>
      </c>
      <c r="BL223" s="348">
        <v>1.0545</v>
      </c>
      <c r="BM223" s="373"/>
      <c r="BN223" s="372" t="s">
        <v>5302</v>
      </c>
      <c r="BO223" s="372" t="s">
        <v>5303</v>
      </c>
      <c r="BP223" s="372" t="s">
        <v>430</v>
      </c>
      <c r="BQ223" s="372" t="s">
        <v>430</v>
      </c>
      <c r="BR223" s="372" t="s">
        <v>430</v>
      </c>
      <c r="BS223" s="373"/>
      <c r="BT223" s="354" t="s">
        <v>554</v>
      </c>
    </row>
    <row r="224" spans="1:72" s="428" customFormat="1" x14ac:dyDescent="0.25">
      <c r="A224" s="345" t="s">
        <v>5304</v>
      </c>
      <c r="B224" s="373"/>
      <c r="C224" s="719">
        <v>44771</v>
      </c>
      <c r="D224" s="373"/>
      <c r="E224" s="346">
        <v>31.83</v>
      </c>
      <c r="F224" s="373"/>
      <c r="G224" s="347">
        <v>17.192699999999999</v>
      </c>
      <c r="H224" s="374"/>
      <c r="I224" s="348">
        <v>-1.0925</v>
      </c>
      <c r="J224" s="348">
        <v>0.15440000000000001</v>
      </c>
      <c r="K224" s="348">
        <v>2.2985000000000002</v>
      </c>
      <c r="L224" s="348">
        <v>1.2884</v>
      </c>
      <c r="M224" s="348">
        <v>-2.8645</v>
      </c>
      <c r="N224" s="350">
        <v>1.0170999999999999</v>
      </c>
      <c r="O224" s="348">
        <v>5.7434000000000003</v>
      </c>
      <c r="P224" s="348">
        <v>14.1396</v>
      </c>
      <c r="Q224" s="348" t="s">
        <v>430</v>
      </c>
      <c r="R224" s="348" t="s">
        <v>430</v>
      </c>
      <c r="S224" s="348">
        <v>0.64980000000000004</v>
      </c>
      <c r="T224" s="348">
        <v>15.2218</v>
      </c>
      <c r="U224" s="348">
        <v>-4.2828999999999997</v>
      </c>
      <c r="V224" s="348">
        <v>2.2286000000000001</v>
      </c>
      <c r="W224" s="348">
        <v>0.64980000000000004</v>
      </c>
      <c r="X224" s="348">
        <v>14.636699999999999</v>
      </c>
      <c r="Y224" s="374"/>
      <c r="Z224" s="346">
        <v>225</v>
      </c>
      <c r="AA224" s="346">
        <v>216</v>
      </c>
      <c r="AB224" s="346">
        <v>36</v>
      </c>
      <c r="AC224" s="346">
        <v>164</v>
      </c>
      <c r="AD224" s="346">
        <v>156</v>
      </c>
      <c r="AE224" s="346">
        <v>79</v>
      </c>
      <c r="AF224" s="346">
        <v>8</v>
      </c>
      <c r="AG224" s="346">
        <v>44</v>
      </c>
      <c r="AH224" s="346" t="s">
        <v>430</v>
      </c>
      <c r="AI224" s="346" t="s">
        <v>430</v>
      </c>
      <c r="AJ224" s="346">
        <v>165</v>
      </c>
      <c r="AK224" s="346">
        <v>98</v>
      </c>
      <c r="AL224" s="346">
        <v>163</v>
      </c>
      <c r="AM224" s="346">
        <v>132</v>
      </c>
      <c r="AN224" s="346">
        <v>165</v>
      </c>
      <c r="AO224" s="373"/>
      <c r="AP224" s="348" t="s">
        <v>430</v>
      </c>
      <c r="AQ224" s="348" t="s">
        <v>430</v>
      </c>
      <c r="AR224" s="348" t="s">
        <v>430</v>
      </c>
      <c r="AS224" s="348">
        <v>9</v>
      </c>
      <c r="AT224" s="348">
        <v>0.13</v>
      </c>
      <c r="AU224" s="351"/>
      <c r="AV224" s="346" t="s">
        <v>430</v>
      </c>
      <c r="AW224" s="346" t="s">
        <v>430</v>
      </c>
      <c r="AX224" s="346" t="s">
        <v>430</v>
      </c>
      <c r="AY224" s="346">
        <v>34</v>
      </c>
      <c r="AZ224" s="346">
        <v>144</v>
      </c>
      <c r="BA224" s="374"/>
      <c r="BB224" s="348">
        <v>14.644824915619401</v>
      </c>
      <c r="BC224" s="348">
        <v>0</v>
      </c>
      <c r="BD224" s="348">
        <v>6.1056644863276097E-2</v>
      </c>
      <c r="BE224" s="375" t="s">
        <v>430</v>
      </c>
      <c r="BF224" s="374"/>
      <c r="BG224" s="372" t="s">
        <v>430</v>
      </c>
      <c r="BH224" s="373"/>
      <c r="BI224" s="348">
        <v>66.007300000000001</v>
      </c>
      <c r="BJ224" s="348">
        <v>32.616900000000001</v>
      </c>
      <c r="BK224" s="348">
        <v>1.03688</v>
      </c>
      <c r="BL224" s="348">
        <v>0.33892</v>
      </c>
      <c r="BM224" s="373"/>
      <c r="BN224" s="372" t="s">
        <v>5305</v>
      </c>
      <c r="BO224" s="372" t="s">
        <v>5306</v>
      </c>
      <c r="BP224" s="372" t="s">
        <v>5307</v>
      </c>
      <c r="BQ224" s="372" t="s">
        <v>5308</v>
      </c>
      <c r="BR224" s="372" t="s">
        <v>5309</v>
      </c>
      <c r="BS224" s="373"/>
      <c r="BT224" s="354" t="s">
        <v>547</v>
      </c>
    </row>
    <row r="225" spans="1:72" s="428" customFormat="1" x14ac:dyDescent="0.25">
      <c r="A225" s="345" t="s">
        <v>5310</v>
      </c>
      <c r="B225" s="373"/>
      <c r="C225" s="719">
        <v>45789</v>
      </c>
      <c r="D225" s="373"/>
      <c r="E225" s="346">
        <v>31.563199999999998</v>
      </c>
      <c r="F225" s="373"/>
      <c r="G225" s="347">
        <v>11.345700000000001</v>
      </c>
      <c r="H225" s="374"/>
      <c r="I225" s="348">
        <v>-0.32590000000000002</v>
      </c>
      <c r="J225" s="348">
        <v>0.58420000000000005</v>
      </c>
      <c r="K225" s="348">
        <v>0.1076</v>
      </c>
      <c r="L225" s="348">
        <v>3.5844</v>
      </c>
      <c r="M225" s="348">
        <v>3.8412999999999999</v>
      </c>
      <c r="N225" s="350">
        <v>3.6951000000000001</v>
      </c>
      <c r="O225" s="348" t="s">
        <v>430</v>
      </c>
      <c r="P225" s="348" t="s">
        <v>430</v>
      </c>
      <c r="Q225" s="348" t="s">
        <v>430</v>
      </c>
      <c r="R225" s="348" t="s">
        <v>430</v>
      </c>
      <c r="S225" s="348">
        <v>0.36359999999999998</v>
      </c>
      <c r="T225" s="348">
        <v>18.845500000000001</v>
      </c>
      <c r="U225" s="348">
        <v>3.0257000000000001</v>
      </c>
      <c r="V225" s="348">
        <v>5.0332999999999997</v>
      </c>
      <c r="W225" s="348">
        <v>0.36359999999999998</v>
      </c>
      <c r="X225" s="348">
        <v>11.312200000000001</v>
      </c>
      <c r="Y225" s="374"/>
      <c r="Z225" s="346">
        <v>173</v>
      </c>
      <c r="AA225" s="346">
        <v>128</v>
      </c>
      <c r="AB225" s="346">
        <v>189</v>
      </c>
      <c r="AC225" s="346">
        <v>93</v>
      </c>
      <c r="AD225" s="346">
        <v>79</v>
      </c>
      <c r="AE225" s="346">
        <v>62</v>
      </c>
      <c r="AF225" s="346" t="s">
        <v>430</v>
      </c>
      <c r="AG225" s="346" t="s">
        <v>430</v>
      </c>
      <c r="AH225" s="346" t="s">
        <v>430</v>
      </c>
      <c r="AI225" s="346" t="s">
        <v>430</v>
      </c>
      <c r="AJ225" s="346">
        <v>180</v>
      </c>
      <c r="AK225" s="346">
        <v>55</v>
      </c>
      <c r="AL225" s="346">
        <v>73</v>
      </c>
      <c r="AM225" s="346">
        <v>92</v>
      </c>
      <c r="AN225" s="346">
        <v>180</v>
      </c>
      <c r="AO225" s="373"/>
      <c r="AP225" s="348" t="s">
        <v>430</v>
      </c>
      <c r="AQ225" s="348" t="s">
        <v>430</v>
      </c>
      <c r="AR225" s="348" t="s">
        <v>430</v>
      </c>
      <c r="AS225" s="348" t="s">
        <v>430</v>
      </c>
      <c r="AT225" s="348">
        <v>8.23</v>
      </c>
      <c r="AU225" s="351"/>
      <c r="AV225" s="346" t="s">
        <v>430</v>
      </c>
      <c r="AW225" s="346" t="s">
        <v>430</v>
      </c>
      <c r="AX225" s="346" t="s">
        <v>430</v>
      </c>
      <c r="AY225" s="346" t="s">
        <v>430</v>
      </c>
      <c r="AZ225" s="346">
        <v>65</v>
      </c>
      <c r="BA225" s="374"/>
      <c r="BB225" s="348">
        <v>12.0516024502382</v>
      </c>
      <c r="BC225" s="348">
        <v>1.0033495719055501</v>
      </c>
      <c r="BD225" s="348">
        <v>3.3478970852020701E-3</v>
      </c>
      <c r="BE225" s="375">
        <v>-0.14116470395991601</v>
      </c>
      <c r="BF225" s="374"/>
      <c r="BG225" s="372">
        <v>0.29899999999999999</v>
      </c>
      <c r="BH225" s="373"/>
      <c r="BI225" s="348">
        <v>92.2226</v>
      </c>
      <c r="BJ225" s="348">
        <v>7.6023399999999999</v>
      </c>
      <c r="BK225" s="348" t="s">
        <v>430</v>
      </c>
      <c r="BL225" s="348">
        <v>0.17505999999999999</v>
      </c>
      <c r="BM225" s="373"/>
      <c r="BN225" s="372" t="s">
        <v>4933</v>
      </c>
      <c r="BO225" s="372" t="s">
        <v>4541</v>
      </c>
      <c r="BP225" s="372" t="s">
        <v>2924</v>
      </c>
      <c r="BQ225" s="372" t="s">
        <v>4492</v>
      </c>
      <c r="BR225" s="372" t="s">
        <v>4493</v>
      </c>
      <c r="BS225" s="373"/>
      <c r="BT225" s="354" t="s">
        <v>554</v>
      </c>
    </row>
    <row r="226" spans="1:72" s="428" customFormat="1" ht="11" x14ac:dyDescent="0.3">
      <c r="A226" s="841" t="s">
        <v>5311</v>
      </c>
      <c r="B226" s="842"/>
      <c r="C226" s="843">
        <v>46058</v>
      </c>
      <c r="D226" s="842"/>
      <c r="E226" s="844">
        <v>30.765699999999999</v>
      </c>
      <c r="F226" s="842"/>
      <c r="G226" s="845">
        <v>9.6289999999999996</v>
      </c>
      <c r="H226" s="847"/>
      <c r="I226" s="846">
        <v>-8.3000000000000004E-2</v>
      </c>
      <c r="J226" s="846">
        <v>0.21859999999999999</v>
      </c>
      <c r="K226" s="846">
        <v>-3.2942</v>
      </c>
      <c r="L226" s="846">
        <v>-3.8734000000000002</v>
      </c>
      <c r="M226" s="846" t="s">
        <v>430</v>
      </c>
      <c r="N226" s="848" t="s">
        <v>430</v>
      </c>
      <c r="O226" s="846" t="s">
        <v>430</v>
      </c>
      <c r="P226" s="846" t="s">
        <v>430</v>
      </c>
      <c r="Q226" s="846" t="s">
        <v>430</v>
      </c>
      <c r="R226" s="846" t="s">
        <v>430</v>
      </c>
      <c r="S226" s="846">
        <v>-1.2208000000000001</v>
      </c>
      <c r="T226" s="846">
        <v>6.1515000000000004</v>
      </c>
      <c r="U226" s="846" t="s">
        <v>430</v>
      </c>
      <c r="V226" s="846" t="s">
        <v>430</v>
      </c>
      <c r="W226" s="846">
        <v>-1.2208000000000001</v>
      </c>
      <c r="X226" s="846">
        <v>-3.71</v>
      </c>
      <c r="Y226" s="847"/>
      <c r="Z226" s="844">
        <v>100</v>
      </c>
      <c r="AA226" s="844">
        <v>211</v>
      </c>
      <c r="AB226" s="844">
        <v>249</v>
      </c>
      <c r="AC226" s="844">
        <v>233</v>
      </c>
      <c r="AD226" s="844" t="s">
        <v>430</v>
      </c>
      <c r="AE226" s="844" t="s">
        <v>430</v>
      </c>
      <c r="AF226" s="844" t="s">
        <v>430</v>
      </c>
      <c r="AG226" s="844" t="s">
        <v>430</v>
      </c>
      <c r="AH226" s="844" t="s">
        <v>430</v>
      </c>
      <c r="AI226" s="844" t="s">
        <v>430</v>
      </c>
      <c r="AJ226" s="844">
        <v>249</v>
      </c>
      <c r="AK226" s="844">
        <v>230</v>
      </c>
      <c r="AL226" s="844" t="s">
        <v>430</v>
      </c>
      <c r="AM226" s="844" t="s">
        <v>430</v>
      </c>
      <c r="AN226" s="844">
        <v>249</v>
      </c>
      <c r="AO226" s="842"/>
      <c r="AP226" s="846" t="s">
        <v>430</v>
      </c>
      <c r="AQ226" s="846" t="s">
        <v>430</v>
      </c>
      <c r="AR226" s="846" t="s">
        <v>430</v>
      </c>
      <c r="AS226" s="846" t="s">
        <v>430</v>
      </c>
      <c r="AT226" s="846" t="s">
        <v>430</v>
      </c>
      <c r="AU226" s="849"/>
      <c r="AV226" s="844" t="s">
        <v>430</v>
      </c>
      <c r="AW226" s="844" t="s">
        <v>430</v>
      </c>
      <c r="AX226" s="844" t="s">
        <v>430</v>
      </c>
      <c r="AY226" s="844" t="s">
        <v>430</v>
      </c>
      <c r="AZ226" s="844" t="s">
        <v>430</v>
      </c>
      <c r="BA226" s="847"/>
      <c r="BB226" s="846">
        <v>15.701989305972401</v>
      </c>
      <c r="BC226" s="846">
        <v>0.98576936455159303</v>
      </c>
      <c r="BD226" s="846">
        <v>-8.5040358431058796E-2</v>
      </c>
      <c r="BE226" s="852">
        <v>-0.122993892998182</v>
      </c>
      <c r="BF226" s="847"/>
      <c r="BG226" s="855">
        <v>0.26429999999999998</v>
      </c>
      <c r="BH226" s="842"/>
      <c r="BI226" s="846">
        <v>79.680999999999997</v>
      </c>
      <c r="BJ226" s="846">
        <v>18.7456</v>
      </c>
      <c r="BK226" s="846">
        <v>1.2222599999999999</v>
      </c>
      <c r="BL226" s="846">
        <v>0.35114000000000001</v>
      </c>
      <c r="BM226" s="842"/>
      <c r="BN226" s="855" t="s">
        <v>5312</v>
      </c>
      <c r="BO226" s="855" t="s">
        <v>4892</v>
      </c>
      <c r="BP226" s="855" t="s">
        <v>5313</v>
      </c>
      <c r="BQ226" s="855" t="s">
        <v>4894</v>
      </c>
      <c r="BR226" s="855" t="s">
        <v>4895</v>
      </c>
      <c r="BS226" s="842"/>
      <c r="BT226" s="856" t="s">
        <v>554</v>
      </c>
    </row>
    <row r="227" spans="1:72" s="428" customFormat="1" x14ac:dyDescent="0.25">
      <c r="A227" s="345" t="s">
        <v>5314</v>
      </c>
      <c r="B227" s="373"/>
      <c r="C227" s="719">
        <v>45169</v>
      </c>
      <c r="D227" s="373"/>
      <c r="E227" s="346">
        <v>31.624600000000001</v>
      </c>
      <c r="F227" s="373"/>
      <c r="G227" s="347">
        <v>9.5891999999999999</v>
      </c>
      <c r="H227" s="374"/>
      <c r="I227" s="348">
        <v>0.66239999999999999</v>
      </c>
      <c r="J227" s="348">
        <v>4.6307999999999998</v>
      </c>
      <c r="K227" s="348">
        <v>0.49469999999999997</v>
      </c>
      <c r="L227" s="348">
        <v>-9.4606999999999992</v>
      </c>
      <c r="M227" s="348">
        <v>-26.485199999999999</v>
      </c>
      <c r="N227" s="350">
        <v>-22.981400000000001</v>
      </c>
      <c r="O227" s="348">
        <v>-13.4533</v>
      </c>
      <c r="P227" s="348" t="s">
        <v>430</v>
      </c>
      <c r="Q227" s="348" t="s">
        <v>430</v>
      </c>
      <c r="R227" s="348" t="s">
        <v>430</v>
      </c>
      <c r="S227" s="348">
        <v>9.2462999999999997</v>
      </c>
      <c r="T227" s="348">
        <v>-0.92779999999999996</v>
      </c>
      <c r="U227" s="348">
        <v>-23.846900000000002</v>
      </c>
      <c r="V227" s="348">
        <v>-13.8514</v>
      </c>
      <c r="W227" s="348">
        <v>9.2462999999999997</v>
      </c>
      <c r="X227" s="348">
        <v>-1.4476</v>
      </c>
      <c r="Y227" s="374"/>
      <c r="Z227" s="346">
        <v>1</v>
      </c>
      <c r="AA227" s="346">
        <v>3</v>
      </c>
      <c r="AB227" s="346">
        <v>165</v>
      </c>
      <c r="AC227" s="346">
        <v>246</v>
      </c>
      <c r="AD227" s="346">
        <v>240</v>
      </c>
      <c r="AE227" s="346">
        <v>218</v>
      </c>
      <c r="AF227" s="346">
        <v>134</v>
      </c>
      <c r="AG227" s="346" t="s">
        <v>430</v>
      </c>
      <c r="AH227" s="346" t="s">
        <v>430</v>
      </c>
      <c r="AI227" s="346" t="s">
        <v>430</v>
      </c>
      <c r="AJ227" s="346">
        <v>3</v>
      </c>
      <c r="AK227" s="346">
        <v>244</v>
      </c>
      <c r="AL227" s="346">
        <v>239</v>
      </c>
      <c r="AM227" s="346">
        <v>229</v>
      </c>
      <c r="AN227" s="346">
        <v>3</v>
      </c>
      <c r="AO227" s="373"/>
      <c r="AP227" s="348" t="s">
        <v>430</v>
      </c>
      <c r="AQ227" s="348" t="s">
        <v>430</v>
      </c>
      <c r="AR227" s="348" t="s">
        <v>430</v>
      </c>
      <c r="AS227" s="348" t="s">
        <v>430</v>
      </c>
      <c r="AT227" s="348">
        <v>-25.53</v>
      </c>
      <c r="AU227" s="351"/>
      <c r="AV227" s="346" t="s">
        <v>430</v>
      </c>
      <c r="AW227" s="346" t="s">
        <v>430</v>
      </c>
      <c r="AX227" s="346" t="s">
        <v>430</v>
      </c>
      <c r="AY227" s="346" t="s">
        <v>430</v>
      </c>
      <c r="AZ227" s="346">
        <v>224</v>
      </c>
      <c r="BA227" s="374"/>
      <c r="BB227" s="348">
        <v>26.3807869004916</v>
      </c>
      <c r="BC227" s="348">
        <v>1.0061278351424201</v>
      </c>
      <c r="BD227" s="348">
        <v>-1.8484422812682401E-2</v>
      </c>
      <c r="BE227" s="375">
        <v>-5.4136918953665202E-2</v>
      </c>
      <c r="BF227" s="374"/>
      <c r="BG227" s="372">
        <v>0.58140000000000003</v>
      </c>
      <c r="BH227" s="373"/>
      <c r="BI227" s="348">
        <v>79.767899999999997</v>
      </c>
      <c r="BJ227" s="348">
        <v>16.561399999999999</v>
      </c>
      <c r="BK227" s="348" t="s">
        <v>430</v>
      </c>
      <c r="BL227" s="348">
        <v>3.6707000000000001</v>
      </c>
      <c r="BM227" s="373"/>
      <c r="BN227" s="372" t="s">
        <v>5315</v>
      </c>
      <c r="BO227" s="372" t="s">
        <v>5316</v>
      </c>
      <c r="BP227" s="372" t="s">
        <v>2614</v>
      </c>
      <c r="BQ227" s="372" t="s">
        <v>430</v>
      </c>
      <c r="BR227" s="372" t="s">
        <v>430</v>
      </c>
      <c r="BS227" s="373"/>
      <c r="BT227" s="354" t="s">
        <v>554</v>
      </c>
    </row>
    <row r="228" spans="1:72" s="428" customFormat="1" x14ac:dyDescent="0.25">
      <c r="A228" s="345" t="s">
        <v>5317</v>
      </c>
      <c r="B228" s="373"/>
      <c r="C228" s="719">
        <v>45701</v>
      </c>
      <c r="D228" s="373"/>
      <c r="E228" s="346">
        <v>29.489899999999999</v>
      </c>
      <c r="F228" s="373"/>
      <c r="G228" s="347">
        <v>12.327199999999999</v>
      </c>
      <c r="H228" s="374"/>
      <c r="I228" s="348">
        <v>0.26029999999999998</v>
      </c>
      <c r="J228" s="348">
        <v>1.0302</v>
      </c>
      <c r="K228" s="348">
        <v>0.54810000000000003</v>
      </c>
      <c r="L228" s="348">
        <v>3.5089999999999999</v>
      </c>
      <c r="M228" s="348">
        <v>5.1047000000000002</v>
      </c>
      <c r="N228" s="350">
        <v>9.9405999999999999</v>
      </c>
      <c r="O228" s="348" t="s">
        <v>430</v>
      </c>
      <c r="P228" s="348" t="s">
        <v>430</v>
      </c>
      <c r="Q228" s="348" t="s">
        <v>430</v>
      </c>
      <c r="R228" s="348" t="s">
        <v>430</v>
      </c>
      <c r="S228" s="348">
        <v>0.58260000000000001</v>
      </c>
      <c r="T228" s="348">
        <v>13.7972</v>
      </c>
      <c r="U228" s="348">
        <v>3.5411999999999999</v>
      </c>
      <c r="V228" s="348">
        <v>7.7458</v>
      </c>
      <c r="W228" s="348">
        <v>0.58260000000000001</v>
      </c>
      <c r="X228" s="348">
        <v>15.8847</v>
      </c>
      <c r="Y228" s="374"/>
      <c r="Z228" s="346">
        <v>16</v>
      </c>
      <c r="AA228" s="346">
        <v>51</v>
      </c>
      <c r="AB228" s="346">
        <v>152</v>
      </c>
      <c r="AC228" s="346">
        <v>96</v>
      </c>
      <c r="AD228" s="346">
        <v>41</v>
      </c>
      <c r="AE228" s="346">
        <v>22</v>
      </c>
      <c r="AF228" s="346" t="s">
        <v>430</v>
      </c>
      <c r="AG228" s="346" t="s">
        <v>430</v>
      </c>
      <c r="AH228" s="346" t="s">
        <v>430</v>
      </c>
      <c r="AI228" s="346" t="s">
        <v>430</v>
      </c>
      <c r="AJ228" s="346">
        <v>168</v>
      </c>
      <c r="AK228" s="346">
        <v>125</v>
      </c>
      <c r="AL228" s="346">
        <v>53</v>
      </c>
      <c r="AM228" s="346">
        <v>53</v>
      </c>
      <c r="AN228" s="346">
        <v>168</v>
      </c>
      <c r="AO228" s="373"/>
      <c r="AP228" s="348" t="s">
        <v>430</v>
      </c>
      <c r="AQ228" s="348" t="s">
        <v>430</v>
      </c>
      <c r="AR228" s="348" t="s">
        <v>430</v>
      </c>
      <c r="AS228" s="348" t="s">
        <v>430</v>
      </c>
      <c r="AT228" s="348">
        <v>9.8699999999999992</v>
      </c>
      <c r="AU228" s="351"/>
      <c r="AV228" s="346" t="s">
        <v>430</v>
      </c>
      <c r="AW228" s="346" t="s">
        <v>430</v>
      </c>
      <c r="AX228" s="346" t="s">
        <v>430</v>
      </c>
      <c r="AY228" s="346" t="s">
        <v>430</v>
      </c>
      <c r="AZ228" s="346">
        <v>49</v>
      </c>
      <c r="BA228" s="374"/>
      <c r="BB228" s="348">
        <v>13.2923613400874</v>
      </c>
      <c r="BC228" s="348">
        <v>1.0129650440956299</v>
      </c>
      <c r="BD228" s="348">
        <v>6.4192054821054501E-2</v>
      </c>
      <c r="BE228" s="375">
        <v>-0.22971054797881099</v>
      </c>
      <c r="BF228" s="374"/>
      <c r="BG228" s="372">
        <v>0.1055</v>
      </c>
      <c r="BH228" s="373"/>
      <c r="BI228" s="348">
        <v>69.861999999999995</v>
      </c>
      <c r="BJ228" s="348">
        <v>26.3324</v>
      </c>
      <c r="BK228" s="348">
        <v>3.4578799999999998</v>
      </c>
      <c r="BL228" s="348">
        <v>0.34771999999999997</v>
      </c>
      <c r="BM228" s="373"/>
      <c r="BN228" s="372" t="s">
        <v>5318</v>
      </c>
      <c r="BO228" s="372" t="s">
        <v>5319</v>
      </c>
      <c r="BP228" s="372" t="s">
        <v>5320</v>
      </c>
      <c r="BQ228" s="372" t="s">
        <v>5095</v>
      </c>
      <c r="BR228" s="372" t="s">
        <v>5096</v>
      </c>
      <c r="BS228" s="373"/>
      <c r="BT228" s="354" t="s">
        <v>554</v>
      </c>
    </row>
    <row r="229" spans="1:72" s="428" customFormat="1" x14ac:dyDescent="0.25">
      <c r="A229" s="345" t="s">
        <v>5321</v>
      </c>
      <c r="B229" s="373"/>
      <c r="C229" s="719">
        <v>45784</v>
      </c>
      <c r="D229" s="373"/>
      <c r="E229" s="346">
        <v>28.710899999999999</v>
      </c>
      <c r="F229" s="373"/>
      <c r="G229" s="347">
        <v>10.643800000000001</v>
      </c>
      <c r="H229" s="374"/>
      <c r="I229" s="348">
        <v>-0.19600000000000001</v>
      </c>
      <c r="J229" s="348">
        <v>0.71440000000000003</v>
      </c>
      <c r="K229" s="348">
        <v>1.1672</v>
      </c>
      <c r="L229" s="348">
        <v>0.69820000000000004</v>
      </c>
      <c r="M229" s="348">
        <v>-3.1836000000000002</v>
      </c>
      <c r="N229" s="350">
        <v>0.98670000000000002</v>
      </c>
      <c r="O229" s="348" t="s">
        <v>430</v>
      </c>
      <c r="P229" s="348" t="s">
        <v>430</v>
      </c>
      <c r="Q229" s="348" t="s">
        <v>430</v>
      </c>
      <c r="R229" s="348" t="s">
        <v>430</v>
      </c>
      <c r="S229" s="348">
        <v>2.0489000000000002</v>
      </c>
      <c r="T229" s="348">
        <v>7.5511999999999997</v>
      </c>
      <c r="U229" s="348">
        <v>-3.9377</v>
      </c>
      <c r="V229" s="348">
        <v>0.33650000000000002</v>
      </c>
      <c r="W229" s="348">
        <v>2.0489000000000002</v>
      </c>
      <c r="X229" s="348">
        <v>5.3746999999999998</v>
      </c>
      <c r="Y229" s="374"/>
      <c r="Z229" s="346">
        <v>138</v>
      </c>
      <c r="AA229" s="346">
        <v>105</v>
      </c>
      <c r="AB229" s="346">
        <v>83</v>
      </c>
      <c r="AC229" s="346">
        <v>168</v>
      </c>
      <c r="AD229" s="346">
        <v>162</v>
      </c>
      <c r="AE229" s="346">
        <v>81</v>
      </c>
      <c r="AF229" s="346" t="s">
        <v>430</v>
      </c>
      <c r="AG229" s="346" t="s">
        <v>430</v>
      </c>
      <c r="AH229" s="346" t="s">
        <v>430</v>
      </c>
      <c r="AI229" s="346" t="s">
        <v>430</v>
      </c>
      <c r="AJ229" s="346">
        <v>50</v>
      </c>
      <c r="AK229" s="346">
        <v>220</v>
      </c>
      <c r="AL229" s="346">
        <v>161</v>
      </c>
      <c r="AM229" s="346">
        <v>160</v>
      </c>
      <c r="AN229" s="346">
        <v>50</v>
      </c>
      <c r="AO229" s="373"/>
      <c r="AP229" s="348" t="s">
        <v>430</v>
      </c>
      <c r="AQ229" s="348" t="s">
        <v>430</v>
      </c>
      <c r="AR229" s="348" t="s">
        <v>430</v>
      </c>
      <c r="AS229" s="348" t="s">
        <v>430</v>
      </c>
      <c r="AT229" s="348">
        <v>-1.97</v>
      </c>
      <c r="AU229" s="351"/>
      <c r="AV229" s="346" t="s">
        <v>430</v>
      </c>
      <c r="AW229" s="346" t="s">
        <v>430</v>
      </c>
      <c r="AX229" s="346" t="s">
        <v>430</v>
      </c>
      <c r="AY229" s="346" t="s">
        <v>430</v>
      </c>
      <c r="AZ229" s="346">
        <v>149</v>
      </c>
      <c r="BA229" s="374"/>
      <c r="BB229" s="348">
        <v>10.146474759357</v>
      </c>
      <c r="BC229" s="348">
        <v>0.99500730227465894</v>
      </c>
      <c r="BD229" s="348">
        <v>-2.0961901790018899E-2</v>
      </c>
      <c r="BE229" s="375">
        <v>-0.11757645728968499</v>
      </c>
      <c r="BF229" s="374"/>
      <c r="BG229" s="372">
        <v>0.39539999999999997</v>
      </c>
      <c r="BH229" s="373"/>
      <c r="BI229" s="348">
        <v>80.409700000000001</v>
      </c>
      <c r="BJ229" s="348">
        <v>17.3216</v>
      </c>
      <c r="BK229" s="348">
        <v>1.99315</v>
      </c>
      <c r="BL229" s="348">
        <v>0.27555000000000002</v>
      </c>
      <c r="BM229" s="373"/>
      <c r="BN229" s="372" t="s">
        <v>5322</v>
      </c>
      <c r="BO229" s="372" t="s">
        <v>5323</v>
      </c>
      <c r="BP229" s="372" t="s">
        <v>4802</v>
      </c>
      <c r="BQ229" s="372" t="s">
        <v>5324</v>
      </c>
      <c r="BR229" s="372" t="s">
        <v>5325</v>
      </c>
      <c r="BS229" s="373"/>
      <c r="BT229" s="354" t="s">
        <v>554</v>
      </c>
    </row>
    <row r="230" spans="1:72" s="428" customFormat="1" x14ac:dyDescent="0.25">
      <c r="A230" s="345" t="s">
        <v>5326</v>
      </c>
      <c r="B230" s="373"/>
      <c r="C230" s="719">
        <v>45505</v>
      </c>
      <c r="D230" s="373"/>
      <c r="E230" s="346">
        <v>27.32</v>
      </c>
      <c r="F230" s="373"/>
      <c r="G230" s="347">
        <v>10.055</v>
      </c>
      <c r="H230" s="374"/>
      <c r="I230" s="348">
        <v>-0.12709999999999999</v>
      </c>
      <c r="J230" s="348">
        <v>0.77880000000000005</v>
      </c>
      <c r="K230" s="348">
        <v>1.6910000000000001</v>
      </c>
      <c r="L230" s="348">
        <v>4.5522999999999998</v>
      </c>
      <c r="M230" s="348">
        <v>1.6889000000000001</v>
      </c>
      <c r="N230" s="350">
        <v>-7.6499999999999999E-2</v>
      </c>
      <c r="O230" s="348" t="s">
        <v>430</v>
      </c>
      <c r="P230" s="348" t="s">
        <v>430</v>
      </c>
      <c r="Q230" s="348" t="s">
        <v>430</v>
      </c>
      <c r="R230" s="348" t="s">
        <v>430</v>
      </c>
      <c r="S230" s="348">
        <v>1.2363999999999999</v>
      </c>
      <c r="T230" s="348">
        <v>15.9559</v>
      </c>
      <c r="U230" s="348">
        <v>-0.10730000000000001</v>
      </c>
      <c r="V230" s="348">
        <v>4.0049999999999999</v>
      </c>
      <c r="W230" s="348">
        <v>1.2363999999999999</v>
      </c>
      <c r="X230" s="348">
        <v>0.28079999999999999</v>
      </c>
      <c r="Y230" s="374"/>
      <c r="Z230" s="346">
        <v>111</v>
      </c>
      <c r="AA230" s="346">
        <v>99</v>
      </c>
      <c r="AB230" s="346">
        <v>53</v>
      </c>
      <c r="AC230" s="346">
        <v>61</v>
      </c>
      <c r="AD230" s="346">
        <v>102</v>
      </c>
      <c r="AE230" s="346">
        <v>106</v>
      </c>
      <c r="AF230" s="346" t="s">
        <v>430</v>
      </c>
      <c r="AG230" s="346" t="s">
        <v>430</v>
      </c>
      <c r="AH230" s="346" t="s">
        <v>430</v>
      </c>
      <c r="AI230" s="346" t="s">
        <v>430</v>
      </c>
      <c r="AJ230" s="346">
        <v>87</v>
      </c>
      <c r="AK230" s="346">
        <v>90</v>
      </c>
      <c r="AL230" s="346">
        <v>108</v>
      </c>
      <c r="AM230" s="346">
        <v>112</v>
      </c>
      <c r="AN230" s="346">
        <v>87</v>
      </c>
      <c r="AO230" s="373"/>
      <c r="AP230" s="348" t="s">
        <v>430</v>
      </c>
      <c r="AQ230" s="348" t="s">
        <v>430</v>
      </c>
      <c r="AR230" s="348" t="s">
        <v>430</v>
      </c>
      <c r="AS230" s="348" t="s">
        <v>430</v>
      </c>
      <c r="AT230" s="348">
        <v>5.6</v>
      </c>
      <c r="AU230" s="351"/>
      <c r="AV230" s="346" t="s">
        <v>430</v>
      </c>
      <c r="AW230" s="346" t="s">
        <v>430</v>
      </c>
      <c r="AX230" s="346" t="s">
        <v>430</v>
      </c>
      <c r="AY230" s="346" t="s">
        <v>430</v>
      </c>
      <c r="AZ230" s="346">
        <v>83</v>
      </c>
      <c r="BA230" s="374"/>
      <c r="BB230" s="348">
        <v>16.251081217506702</v>
      </c>
      <c r="BC230" s="348">
        <v>0.98279365516304296</v>
      </c>
      <c r="BD230" s="348">
        <v>-1.6802200091280702E-2</v>
      </c>
      <c r="BE230" s="375">
        <v>-0.10741707616936801</v>
      </c>
      <c r="BF230" s="374"/>
      <c r="BG230" s="372">
        <v>0.24010000000000001</v>
      </c>
      <c r="BH230" s="373"/>
      <c r="BI230" s="348">
        <v>49.557099999999998</v>
      </c>
      <c r="BJ230" s="348">
        <v>24.791799999999999</v>
      </c>
      <c r="BK230" s="348">
        <v>24.243300000000001</v>
      </c>
      <c r="BL230" s="348">
        <v>1.4077999999999999</v>
      </c>
      <c r="BM230" s="373"/>
      <c r="BN230" s="372" t="s">
        <v>5327</v>
      </c>
      <c r="BO230" s="372" t="s">
        <v>1253</v>
      </c>
      <c r="BP230" s="372" t="s">
        <v>859</v>
      </c>
      <c r="BQ230" s="372" t="s">
        <v>5328</v>
      </c>
      <c r="BR230" s="372" t="s">
        <v>5329</v>
      </c>
      <c r="BS230" s="373"/>
      <c r="BT230" s="354" t="s">
        <v>554</v>
      </c>
    </row>
    <row r="231" spans="1:72" s="428" customFormat="1" x14ac:dyDescent="0.25">
      <c r="A231" s="345" t="s">
        <v>5330</v>
      </c>
      <c r="B231" s="373"/>
      <c r="C231" s="719">
        <v>45834</v>
      </c>
      <c r="D231" s="373"/>
      <c r="E231" s="346">
        <v>28.151</v>
      </c>
      <c r="F231" s="373"/>
      <c r="G231" s="347">
        <v>9.3187999999999995</v>
      </c>
      <c r="H231" s="374"/>
      <c r="I231" s="348">
        <v>0.32619999999999999</v>
      </c>
      <c r="J231" s="348">
        <v>0.91620000000000001</v>
      </c>
      <c r="K231" s="348">
        <v>-0.63759999999999994</v>
      </c>
      <c r="L231" s="348">
        <v>-1.4946999999999999</v>
      </c>
      <c r="M231" s="348">
        <v>-9.4725999999999999</v>
      </c>
      <c r="N231" s="350">
        <v>-5.9997999999999996</v>
      </c>
      <c r="O231" s="348" t="s">
        <v>430</v>
      </c>
      <c r="P231" s="348" t="s">
        <v>430</v>
      </c>
      <c r="Q231" s="348" t="s">
        <v>430</v>
      </c>
      <c r="R231" s="348" t="s">
        <v>430</v>
      </c>
      <c r="S231" s="348">
        <v>0.62519999999999998</v>
      </c>
      <c r="T231" s="348">
        <v>6.8804999999999996</v>
      </c>
      <c r="U231" s="348">
        <v>-11.621600000000001</v>
      </c>
      <c r="V231" s="348">
        <v>-5.5616000000000003</v>
      </c>
      <c r="W231" s="348">
        <v>0.62519999999999998</v>
      </c>
      <c r="X231" s="348">
        <v>-6.4698000000000002</v>
      </c>
      <c r="Y231" s="374"/>
      <c r="Z231" s="346">
        <v>13</v>
      </c>
      <c r="AA231" s="346">
        <v>73</v>
      </c>
      <c r="AB231" s="346">
        <v>217</v>
      </c>
      <c r="AC231" s="346">
        <v>225</v>
      </c>
      <c r="AD231" s="346">
        <v>227</v>
      </c>
      <c r="AE231" s="346">
        <v>191</v>
      </c>
      <c r="AF231" s="346" t="s">
        <v>430</v>
      </c>
      <c r="AG231" s="346" t="s">
        <v>430</v>
      </c>
      <c r="AH231" s="346" t="s">
        <v>430</v>
      </c>
      <c r="AI231" s="346" t="s">
        <v>430</v>
      </c>
      <c r="AJ231" s="346">
        <v>167</v>
      </c>
      <c r="AK231" s="346">
        <v>225</v>
      </c>
      <c r="AL231" s="346">
        <v>228</v>
      </c>
      <c r="AM231" s="346">
        <v>217</v>
      </c>
      <c r="AN231" s="346">
        <v>167</v>
      </c>
      <c r="AO231" s="373"/>
      <c r="AP231" s="348" t="s">
        <v>430</v>
      </c>
      <c r="AQ231" s="348" t="s">
        <v>430</v>
      </c>
      <c r="AR231" s="348" t="s">
        <v>430</v>
      </c>
      <c r="AS231" s="348" t="s">
        <v>430</v>
      </c>
      <c r="AT231" s="348">
        <v>-10.6</v>
      </c>
      <c r="AU231" s="351"/>
      <c r="AV231" s="346" t="s">
        <v>430</v>
      </c>
      <c r="AW231" s="346" t="s">
        <v>430</v>
      </c>
      <c r="AX231" s="346" t="s">
        <v>430</v>
      </c>
      <c r="AY231" s="346" t="s">
        <v>430</v>
      </c>
      <c r="AZ231" s="346">
        <v>214</v>
      </c>
      <c r="BA231" s="374"/>
      <c r="BB231" s="348">
        <v>14.2905755391513</v>
      </c>
      <c r="BC231" s="348">
        <v>1.00234786300469</v>
      </c>
      <c r="BD231" s="348">
        <v>-6.2022299772015801E-2</v>
      </c>
      <c r="BE231" s="375">
        <v>-6.9091924091606902E-2</v>
      </c>
      <c r="BF231" s="374"/>
      <c r="BG231" s="372">
        <v>0.26440000000000002</v>
      </c>
      <c r="BH231" s="373"/>
      <c r="BI231" s="348">
        <v>99.594899999999996</v>
      </c>
      <c r="BJ231" s="348" t="s">
        <v>430</v>
      </c>
      <c r="BK231" s="348" t="s">
        <v>430</v>
      </c>
      <c r="BL231" s="348">
        <v>0.40510000000000002</v>
      </c>
      <c r="BM231" s="373"/>
      <c r="BN231" s="372" t="s">
        <v>5331</v>
      </c>
      <c r="BO231" s="372" t="s">
        <v>5332</v>
      </c>
      <c r="BP231" s="372" t="s">
        <v>5333</v>
      </c>
      <c r="BQ231" s="372" t="s">
        <v>5334</v>
      </c>
      <c r="BR231" s="372" t="s">
        <v>5335</v>
      </c>
      <c r="BS231" s="373"/>
      <c r="BT231" s="354" t="s">
        <v>554</v>
      </c>
    </row>
    <row r="232" spans="1:72" s="428" customFormat="1" x14ac:dyDescent="0.25">
      <c r="A232" s="345" t="s">
        <v>5336</v>
      </c>
      <c r="B232" s="373"/>
      <c r="C232" s="719">
        <v>45923</v>
      </c>
      <c r="D232" s="373"/>
      <c r="E232" s="346">
        <v>26.105899999999998</v>
      </c>
      <c r="F232" s="373"/>
      <c r="G232" s="347">
        <v>9.6096000000000004</v>
      </c>
      <c r="H232" s="374"/>
      <c r="I232" s="348">
        <v>-1.46E-2</v>
      </c>
      <c r="J232" s="348">
        <v>0.72009999999999996</v>
      </c>
      <c r="K232" s="348">
        <v>1.4258999999999999</v>
      </c>
      <c r="L232" s="348">
        <v>1.4077</v>
      </c>
      <c r="M232" s="348">
        <v>-3.1915</v>
      </c>
      <c r="N232" s="350" t="s">
        <v>430</v>
      </c>
      <c r="O232" s="348" t="s">
        <v>430</v>
      </c>
      <c r="P232" s="348" t="s">
        <v>430</v>
      </c>
      <c r="Q232" s="348" t="s">
        <v>430</v>
      </c>
      <c r="R232" s="348" t="s">
        <v>430</v>
      </c>
      <c r="S232" s="348">
        <v>1.3340000000000001</v>
      </c>
      <c r="T232" s="348">
        <v>11.214499999999999</v>
      </c>
      <c r="U232" s="348">
        <v>-5.0396999999999998</v>
      </c>
      <c r="V232" s="348">
        <v>-1.1276999999999999</v>
      </c>
      <c r="W232" s="348">
        <v>1.3340000000000001</v>
      </c>
      <c r="X232" s="348">
        <v>-3.9039999999999999</v>
      </c>
      <c r="Y232" s="374"/>
      <c r="Z232" s="346">
        <v>74</v>
      </c>
      <c r="AA232" s="346">
        <v>103</v>
      </c>
      <c r="AB232" s="346">
        <v>74</v>
      </c>
      <c r="AC232" s="346">
        <v>157</v>
      </c>
      <c r="AD232" s="346">
        <v>163</v>
      </c>
      <c r="AE232" s="346" t="s">
        <v>430</v>
      </c>
      <c r="AF232" s="346" t="s">
        <v>430</v>
      </c>
      <c r="AG232" s="346" t="s">
        <v>430</v>
      </c>
      <c r="AH232" s="346" t="s">
        <v>430</v>
      </c>
      <c r="AI232" s="346" t="s">
        <v>430</v>
      </c>
      <c r="AJ232" s="346">
        <v>72</v>
      </c>
      <c r="AK232" s="346">
        <v>160</v>
      </c>
      <c r="AL232" s="346">
        <v>170</v>
      </c>
      <c r="AM232" s="346">
        <v>169</v>
      </c>
      <c r="AN232" s="346">
        <v>72</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13.6585145430638</v>
      </c>
      <c r="BC232" s="348">
        <v>1.00179072645409</v>
      </c>
      <c r="BD232" s="348">
        <v>-6.2752742949897994E-2</v>
      </c>
      <c r="BE232" s="375">
        <v>-2.2446013864528802</v>
      </c>
      <c r="BF232" s="374"/>
      <c r="BG232" s="372">
        <v>5.8000000000000003E-2</v>
      </c>
      <c r="BH232" s="373"/>
      <c r="BI232" s="348">
        <v>82.718500000000006</v>
      </c>
      <c r="BJ232" s="348">
        <v>11.225899999999999</v>
      </c>
      <c r="BK232" s="348">
        <v>5.9555999999999996</v>
      </c>
      <c r="BL232" s="348">
        <v>0.1</v>
      </c>
      <c r="BM232" s="373"/>
      <c r="BN232" s="372" t="s">
        <v>5337</v>
      </c>
      <c r="BO232" s="372" t="s">
        <v>5338</v>
      </c>
      <c r="BP232" s="372" t="s">
        <v>5339</v>
      </c>
      <c r="BQ232" s="372" t="s">
        <v>5340</v>
      </c>
      <c r="BR232" s="372" t="s">
        <v>5341</v>
      </c>
      <c r="BS232" s="373"/>
      <c r="BT232" s="354" t="s">
        <v>4620</v>
      </c>
    </row>
    <row r="233" spans="1:72" s="428" customFormat="1" x14ac:dyDescent="0.25">
      <c r="A233" s="345" t="s">
        <v>5342</v>
      </c>
      <c r="B233" s="373"/>
      <c r="C233" s="719">
        <v>45859</v>
      </c>
      <c r="D233" s="373"/>
      <c r="E233" s="346">
        <v>26.390799999999999</v>
      </c>
      <c r="F233" s="373"/>
      <c r="G233" s="347">
        <v>9.5795999999999992</v>
      </c>
      <c r="H233" s="374"/>
      <c r="I233" s="348">
        <v>-2.7099999999999999E-2</v>
      </c>
      <c r="J233" s="348">
        <v>0.4667</v>
      </c>
      <c r="K233" s="348">
        <v>0.55740000000000001</v>
      </c>
      <c r="L233" s="348">
        <v>-0.23330000000000001</v>
      </c>
      <c r="M233" s="348">
        <v>-6.2394999999999996</v>
      </c>
      <c r="N233" s="350" t="s">
        <v>430</v>
      </c>
      <c r="O233" s="348" t="s">
        <v>430</v>
      </c>
      <c r="P233" s="348" t="s">
        <v>430</v>
      </c>
      <c r="Q233" s="348" t="s">
        <v>430</v>
      </c>
      <c r="R233" s="348" t="s">
        <v>430</v>
      </c>
      <c r="S233" s="348">
        <v>0.89419999999999999</v>
      </c>
      <c r="T233" s="348">
        <v>8.0328999999999997</v>
      </c>
      <c r="U233" s="348">
        <v>-7.79</v>
      </c>
      <c r="V233" s="348">
        <v>-2.2829000000000002</v>
      </c>
      <c r="W233" s="348">
        <v>0.89419999999999999</v>
      </c>
      <c r="X233" s="348">
        <v>-4.2039999999999997</v>
      </c>
      <c r="Y233" s="374"/>
      <c r="Z233" s="346">
        <v>92</v>
      </c>
      <c r="AA233" s="346">
        <v>187</v>
      </c>
      <c r="AB233" s="346">
        <v>148</v>
      </c>
      <c r="AC233" s="346">
        <v>210</v>
      </c>
      <c r="AD233" s="346">
        <v>212</v>
      </c>
      <c r="AE233" s="346" t="s">
        <v>430</v>
      </c>
      <c r="AF233" s="346" t="s">
        <v>430</v>
      </c>
      <c r="AG233" s="346" t="s">
        <v>430</v>
      </c>
      <c r="AH233" s="346" t="s">
        <v>430</v>
      </c>
      <c r="AI233" s="346" t="s">
        <v>430</v>
      </c>
      <c r="AJ233" s="346">
        <v>145</v>
      </c>
      <c r="AK233" s="346">
        <v>207</v>
      </c>
      <c r="AL233" s="346">
        <v>213</v>
      </c>
      <c r="AM233" s="346">
        <v>198</v>
      </c>
      <c r="AN233" s="346">
        <v>145</v>
      </c>
      <c r="AO233" s="373"/>
      <c r="AP233" s="348" t="s">
        <v>430</v>
      </c>
      <c r="AQ233" s="348" t="s">
        <v>430</v>
      </c>
      <c r="AR233" s="348" t="s">
        <v>430</v>
      </c>
      <c r="AS233" s="348" t="s">
        <v>430</v>
      </c>
      <c r="AT233" s="348">
        <v>-6.42</v>
      </c>
      <c r="AU233" s="351"/>
      <c r="AV233" s="346" t="s">
        <v>430</v>
      </c>
      <c r="AW233" s="346" t="s">
        <v>430</v>
      </c>
      <c r="AX233" s="346" t="s">
        <v>430</v>
      </c>
      <c r="AY233" s="346" t="s">
        <v>430</v>
      </c>
      <c r="AZ233" s="346">
        <v>198</v>
      </c>
      <c r="BA233" s="374"/>
      <c r="BB233" s="348">
        <v>11.4106605444574</v>
      </c>
      <c r="BC233" s="348">
        <v>0.99611549211521799</v>
      </c>
      <c r="BD233" s="348">
        <v>-5.53755069659774E-2</v>
      </c>
      <c r="BE233" s="375">
        <v>-0.104036763681013</v>
      </c>
      <c r="BF233" s="374"/>
      <c r="BG233" s="372">
        <v>6.2799999999999995E-2</v>
      </c>
      <c r="BH233" s="373"/>
      <c r="BI233" s="348">
        <v>99.536600000000007</v>
      </c>
      <c r="BJ233" s="348" t="s">
        <v>430</v>
      </c>
      <c r="BK233" s="348" t="s">
        <v>430</v>
      </c>
      <c r="BL233" s="348">
        <v>0.46339999999999998</v>
      </c>
      <c r="BM233" s="373"/>
      <c r="BN233" s="372" t="s">
        <v>4344</v>
      </c>
      <c r="BO233" s="372" t="s">
        <v>4345</v>
      </c>
      <c r="BP233" s="372" t="s">
        <v>4346</v>
      </c>
      <c r="BQ233" s="372" t="s">
        <v>2231</v>
      </c>
      <c r="BR233" s="372" t="s">
        <v>4286</v>
      </c>
      <c r="BS233" s="373"/>
      <c r="BT233" s="354" t="s">
        <v>554</v>
      </c>
    </row>
    <row r="234" spans="1:72" s="428" customFormat="1" x14ac:dyDescent="0.25">
      <c r="A234" s="345" t="s">
        <v>5343</v>
      </c>
      <c r="B234" s="373"/>
      <c r="C234" s="719">
        <v>45687</v>
      </c>
      <c r="D234" s="373"/>
      <c r="E234" s="346">
        <v>24.688300000000002</v>
      </c>
      <c r="F234" s="373"/>
      <c r="G234" s="347">
        <v>11.9055</v>
      </c>
      <c r="H234" s="374"/>
      <c r="I234" s="348">
        <v>-0.30480000000000002</v>
      </c>
      <c r="J234" s="348">
        <v>-5.04E-2</v>
      </c>
      <c r="K234" s="348">
        <v>-0.1895</v>
      </c>
      <c r="L234" s="348">
        <v>1.7199</v>
      </c>
      <c r="M234" s="348">
        <v>2.0425</v>
      </c>
      <c r="N234" s="350">
        <v>6.3075999999999999</v>
      </c>
      <c r="O234" s="348" t="s">
        <v>430</v>
      </c>
      <c r="P234" s="348" t="s">
        <v>430</v>
      </c>
      <c r="Q234" s="348" t="s">
        <v>430</v>
      </c>
      <c r="R234" s="348" t="s">
        <v>430</v>
      </c>
      <c r="S234" s="348">
        <v>0.31940000000000002</v>
      </c>
      <c r="T234" s="348">
        <v>12.0359</v>
      </c>
      <c r="U234" s="348">
        <v>2.0975999999999999</v>
      </c>
      <c r="V234" s="348">
        <v>7.6310000000000002</v>
      </c>
      <c r="W234" s="348">
        <v>0.31940000000000002</v>
      </c>
      <c r="X234" s="348">
        <v>12.7119</v>
      </c>
      <c r="Y234" s="374"/>
      <c r="Z234" s="346">
        <v>160</v>
      </c>
      <c r="AA234" s="346">
        <v>227</v>
      </c>
      <c r="AB234" s="346">
        <v>203</v>
      </c>
      <c r="AC234" s="346">
        <v>151</v>
      </c>
      <c r="AD234" s="346">
        <v>96</v>
      </c>
      <c r="AE234" s="346">
        <v>29</v>
      </c>
      <c r="AF234" s="346" t="s">
        <v>430</v>
      </c>
      <c r="AG234" s="346" t="s">
        <v>430</v>
      </c>
      <c r="AH234" s="346" t="s">
        <v>430</v>
      </c>
      <c r="AI234" s="346" t="s">
        <v>430</v>
      </c>
      <c r="AJ234" s="346">
        <v>196</v>
      </c>
      <c r="AK234" s="346">
        <v>153</v>
      </c>
      <c r="AL234" s="346">
        <v>83</v>
      </c>
      <c r="AM234" s="346">
        <v>55</v>
      </c>
      <c r="AN234" s="346">
        <v>196</v>
      </c>
      <c r="AO234" s="373"/>
      <c r="AP234" s="348" t="s">
        <v>430</v>
      </c>
      <c r="AQ234" s="348" t="s">
        <v>430</v>
      </c>
      <c r="AR234" s="348" t="s">
        <v>430</v>
      </c>
      <c r="AS234" s="348" t="s">
        <v>430</v>
      </c>
      <c r="AT234" s="348">
        <v>6.69</v>
      </c>
      <c r="AU234" s="351"/>
      <c r="AV234" s="346" t="s">
        <v>430</v>
      </c>
      <c r="AW234" s="346" t="s">
        <v>430</v>
      </c>
      <c r="AX234" s="346" t="s">
        <v>430</v>
      </c>
      <c r="AY234" s="346" t="s">
        <v>430</v>
      </c>
      <c r="AZ234" s="346">
        <v>77</v>
      </c>
      <c r="BA234" s="374"/>
      <c r="BB234" s="348">
        <v>10.8024940584781</v>
      </c>
      <c r="BC234" s="348">
        <v>0.99363959323778095</v>
      </c>
      <c r="BD234" s="348">
        <v>7.9135416250009902E-2</v>
      </c>
      <c r="BE234" s="375">
        <v>-9.0709995104802807E-2</v>
      </c>
      <c r="BF234" s="374"/>
      <c r="BG234" s="372">
        <v>0.13539999999999999</v>
      </c>
      <c r="BH234" s="373"/>
      <c r="BI234" s="348">
        <v>97.019400000000005</v>
      </c>
      <c r="BJ234" s="348">
        <v>2.7350699999999999</v>
      </c>
      <c r="BK234" s="348" t="s">
        <v>430</v>
      </c>
      <c r="BL234" s="348">
        <v>0.24553</v>
      </c>
      <c r="BM234" s="373"/>
      <c r="BN234" s="372" t="s">
        <v>5344</v>
      </c>
      <c r="BO234" s="372" t="s">
        <v>5345</v>
      </c>
      <c r="BP234" s="372" t="s">
        <v>5346</v>
      </c>
      <c r="BQ234" s="372" t="s">
        <v>5347</v>
      </c>
      <c r="BR234" s="372" t="s">
        <v>5348</v>
      </c>
      <c r="BS234" s="373"/>
      <c r="BT234" s="354" t="s">
        <v>554</v>
      </c>
    </row>
    <row r="235" spans="1:72" s="428" customFormat="1" x14ac:dyDescent="0.25">
      <c r="A235" s="345" t="s">
        <v>5349</v>
      </c>
      <c r="B235" s="373"/>
      <c r="C235" s="719">
        <v>45817</v>
      </c>
      <c r="D235" s="373"/>
      <c r="E235" s="346">
        <v>25.3443</v>
      </c>
      <c r="F235" s="373"/>
      <c r="G235" s="347">
        <v>9.6537000000000006</v>
      </c>
      <c r="H235" s="374"/>
      <c r="I235" s="348">
        <v>0.16500000000000001</v>
      </c>
      <c r="J235" s="348">
        <v>0.79039999999999999</v>
      </c>
      <c r="K235" s="348">
        <v>-0.11169999999999999</v>
      </c>
      <c r="L235" s="348">
        <v>9.64E-2</v>
      </c>
      <c r="M235" s="348">
        <v>-5.8221999999999996</v>
      </c>
      <c r="N235" s="350">
        <v>-3.9691000000000001</v>
      </c>
      <c r="O235" s="348" t="s">
        <v>430</v>
      </c>
      <c r="P235" s="348" t="s">
        <v>430</v>
      </c>
      <c r="Q235" s="348" t="s">
        <v>430</v>
      </c>
      <c r="R235" s="348" t="s">
        <v>430</v>
      </c>
      <c r="S235" s="348">
        <v>2.1966999999999999</v>
      </c>
      <c r="T235" s="348">
        <v>9.9961000000000002</v>
      </c>
      <c r="U235" s="348">
        <v>-6.2675000000000001</v>
      </c>
      <c r="V235" s="348">
        <v>-1.2793000000000001</v>
      </c>
      <c r="W235" s="348">
        <v>2.1966999999999999</v>
      </c>
      <c r="X235" s="348">
        <v>-3.1493000000000002</v>
      </c>
      <c r="Y235" s="374"/>
      <c r="Z235" s="346">
        <v>25</v>
      </c>
      <c r="AA235" s="346">
        <v>95</v>
      </c>
      <c r="AB235" s="346">
        <v>200</v>
      </c>
      <c r="AC235" s="346">
        <v>176</v>
      </c>
      <c r="AD235" s="346">
        <v>185</v>
      </c>
      <c r="AE235" s="346">
        <v>170</v>
      </c>
      <c r="AF235" s="346" t="s">
        <v>430</v>
      </c>
      <c r="AG235" s="346" t="s">
        <v>430</v>
      </c>
      <c r="AH235" s="346" t="s">
        <v>430</v>
      </c>
      <c r="AI235" s="346" t="s">
        <v>430</v>
      </c>
      <c r="AJ235" s="346">
        <v>37</v>
      </c>
      <c r="AK235" s="346">
        <v>178</v>
      </c>
      <c r="AL235" s="346">
        <v>186</v>
      </c>
      <c r="AM235" s="346">
        <v>173</v>
      </c>
      <c r="AN235" s="346">
        <v>37</v>
      </c>
      <c r="AO235" s="373"/>
      <c r="AP235" s="348" t="s">
        <v>430</v>
      </c>
      <c r="AQ235" s="348" t="s">
        <v>430</v>
      </c>
      <c r="AR235" s="348" t="s">
        <v>430</v>
      </c>
      <c r="AS235" s="348" t="s">
        <v>430</v>
      </c>
      <c r="AT235" s="348">
        <v>-4.5599999999999996</v>
      </c>
      <c r="AU235" s="351"/>
      <c r="AV235" s="346" t="s">
        <v>430</v>
      </c>
      <c r="AW235" s="346" t="s">
        <v>430</v>
      </c>
      <c r="AX235" s="346" t="s">
        <v>430</v>
      </c>
      <c r="AY235" s="346" t="s">
        <v>430</v>
      </c>
      <c r="AZ235" s="346">
        <v>172</v>
      </c>
      <c r="BA235" s="374"/>
      <c r="BB235" s="348">
        <v>11.8565054766998</v>
      </c>
      <c r="BC235" s="348">
        <v>0.99457762276940098</v>
      </c>
      <c r="BD235" s="348">
        <v>-5.4951782001821603E-2</v>
      </c>
      <c r="BE235" s="375">
        <v>-8.2342806187340495E-2</v>
      </c>
      <c r="BF235" s="374"/>
      <c r="BG235" s="372">
        <v>7.4999999999999997E-2</v>
      </c>
      <c r="BH235" s="373"/>
      <c r="BI235" s="348">
        <v>77.322999999999993</v>
      </c>
      <c r="BJ235" s="348">
        <v>19.651499999999999</v>
      </c>
      <c r="BK235" s="348">
        <v>2.6878700000000002</v>
      </c>
      <c r="BL235" s="348">
        <v>0.33762999999999999</v>
      </c>
      <c r="BM235" s="373"/>
      <c r="BN235" s="372" t="s">
        <v>4707</v>
      </c>
      <c r="BO235" s="372" t="s">
        <v>4708</v>
      </c>
      <c r="BP235" s="372" t="s">
        <v>4709</v>
      </c>
      <c r="BQ235" s="372" t="s">
        <v>3252</v>
      </c>
      <c r="BR235" s="372" t="s">
        <v>4710</v>
      </c>
      <c r="BS235" s="373"/>
      <c r="BT235" s="354" t="s">
        <v>554</v>
      </c>
    </row>
    <row r="236" spans="1:72" s="428" customFormat="1" ht="11" x14ac:dyDescent="0.3">
      <c r="A236" s="841" t="s">
        <v>5350</v>
      </c>
      <c r="B236" s="842"/>
      <c r="C236" s="843">
        <v>46002</v>
      </c>
      <c r="D236" s="842"/>
      <c r="E236" s="844">
        <v>24.856300000000001</v>
      </c>
      <c r="F236" s="842"/>
      <c r="G236" s="845">
        <v>10.105</v>
      </c>
      <c r="H236" s="847"/>
      <c r="I236" s="846">
        <v>-0.28620000000000001</v>
      </c>
      <c r="J236" s="846">
        <v>1.2221</v>
      </c>
      <c r="K236" s="846">
        <v>-0.5413</v>
      </c>
      <c r="L236" s="846">
        <v>3.6198000000000001</v>
      </c>
      <c r="M236" s="846">
        <v>2.8708</v>
      </c>
      <c r="N236" s="848" t="s">
        <v>430</v>
      </c>
      <c r="O236" s="846" t="s">
        <v>430</v>
      </c>
      <c r="P236" s="846" t="s">
        <v>430</v>
      </c>
      <c r="Q236" s="846" t="s">
        <v>430</v>
      </c>
      <c r="R236" s="846" t="s">
        <v>430</v>
      </c>
      <c r="S236" s="846">
        <v>-0.35499999999999998</v>
      </c>
      <c r="T236" s="846">
        <v>16.5379</v>
      </c>
      <c r="U236" s="846">
        <v>1.5986</v>
      </c>
      <c r="V236" s="846" t="s">
        <v>430</v>
      </c>
      <c r="W236" s="846">
        <v>-0.35499999999999998</v>
      </c>
      <c r="X236" s="846">
        <v>1.05</v>
      </c>
      <c r="Y236" s="847"/>
      <c r="Z236" s="844">
        <v>147</v>
      </c>
      <c r="AA236" s="844">
        <v>40</v>
      </c>
      <c r="AB236" s="844">
        <v>213</v>
      </c>
      <c r="AC236" s="844">
        <v>88</v>
      </c>
      <c r="AD236" s="844">
        <v>83</v>
      </c>
      <c r="AE236" s="844" t="s">
        <v>430</v>
      </c>
      <c r="AF236" s="844" t="s">
        <v>430</v>
      </c>
      <c r="AG236" s="844" t="s">
        <v>430</v>
      </c>
      <c r="AH236" s="844" t="s">
        <v>430</v>
      </c>
      <c r="AI236" s="844" t="s">
        <v>430</v>
      </c>
      <c r="AJ236" s="844">
        <v>221</v>
      </c>
      <c r="AK236" s="844">
        <v>82</v>
      </c>
      <c r="AL236" s="844">
        <v>88</v>
      </c>
      <c r="AM236" s="844" t="s">
        <v>430</v>
      </c>
      <c r="AN236" s="844">
        <v>221</v>
      </c>
      <c r="AO236" s="842"/>
      <c r="AP236" s="846" t="s">
        <v>430</v>
      </c>
      <c r="AQ236" s="846" t="s">
        <v>430</v>
      </c>
      <c r="AR236" s="846" t="s">
        <v>430</v>
      </c>
      <c r="AS236" s="846" t="s">
        <v>430</v>
      </c>
      <c r="AT236" s="846" t="s">
        <v>430</v>
      </c>
      <c r="AU236" s="849"/>
      <c r="AV236" s="844" t="s">
        <v>430</v>
      </c>
      <c r="AW236" s="844" t="s">
        <v>430</v>
      </c>
      <c r="AX236" s="844" t="s">
        <v>430</v>
      </c>
      <c r="AY236" s="844" t="s">
        <v>430</v>
      </c>
      <c r="AZ236" s="844" t="s">
        <v>430</v>
      </c>
      <c r="BA236" s="847"/>
      <c r="BB236" s="846">
        <v>16.759425260081901</v>
      </c>
      <c r="BC236" s="846">
        <v>1.0027201061164499</v>
      </c>
      <c r="BD236" s="846">
        <v>-1.02972099971637E-2</v>
      </c>
      <c r="BE236" s="852">
        <v>-0.102533149251044</v>
      </c>
      <c r="BF236" s="847"/>
      <c r="BG236" s="855">
        <v>0.34689999999999999</v>
      </c>
      <c r="BH236" s="842"/>
      <c r="BI236" s="846">
        <v>33.134999999999998</v>
      </c>
      <c r="BJ236" s="846">
        <v>46.813200000000002</v>
      </c>
      <c r="BK236" s="846">
        <v>20.4422</v>
      </c>
      <c r="BL236" s="846">
        <v>-0.39040000000000002</v>
      </c>
      <c r="BM236" s="842"/>
      <c r="BN236" s="855" t="s">
        <v>5351</v>
      </c>
      <c r="BO236" s="855" t="s">
        <v>5352</v>
      </c>
      <c r="BP236" s="855" t="s">
        <v>5353</v>
      </c>
      <c r="BQ236" s="855" t="s">
        <v>5354</v>
      </c>
      <c r="BR236" s="855" t="s">
        <v>5355</v>
      </c>
      <c r="BS236" s="842"/>
      <c r="BT236" s="856" t="s">
        <v>554</v>
      </c>
    </row>
    <row r="237" spans="1:72" s="428" customFormat="1" x14ac:dyDescent="0.25">
      <c r="A237" s="345" t="s">
        <v>5356</v>
      </c>
      <c r="B237" s="373"/>
      <c r="C237" s="719">
        <v>45615</v>
      </c>
      <c r="D237" s="373"/>
      <c r="E237" s="346">
        <v>25.41</v>
      </c>
      <c r="F237" s="373"/>
      <c r="G237" s="347">
        <v>9.8482000000000003</v>
      </c>
      <c r="H237" s="374"/>
      <c r="I237" s="348">
        <v>-3.0499999999999999E-2</v>
      </c>
      <c r="J237" s="348">
        <v>0.5544</v>
      </c>
      <c r="K237" s="348">
        <v>5.6764999999999999</v>
      </c>
      <c r="L237" s="348">
        <v>8.0343999999999998</v>
      </c>
      <c r="M237" s="348">
        <v>3.0125000000000002</v>
      </c>
      <c r="N237" s="350">
        <v>-6.3948</v>
      </c>
      <c r="O237" s="348" t="s">
        <v>430</v>
      </c>
      <c r="P237" s="348" t="s">
        <v>430</v>
      </c>
      <c r="Q237" s="348" t="s">
        <v>430</v>
      </c>
      <c r="R237" s="348" t="s">
        <v>430</v>
      </c>
      <c r="S237" s="348">
        <v>4.7469000000000001</v>
      </c>
      <c r="T237" s="348">
        <v>19.0762</v>
      </c>
      <c r="U237" s="348">
        <v>0.15359999999999999</v>
      </c>
      <c r="V237" s="348">
        <v>-1.1949000000000001</v>
      </c>
      <c r="W237" s="348">
        <v>4.7469000000000001</v>
      </c>
      <c r="X237" s="348">
        <v>-0.92010000000000003</v>
      </c>
      <c r="Y237" s="374"/>
      <c r="Z237" s="346">
        <v>93</v>
      </c>
      <c r="AA237" s="346">
        <v>158</v>
      </c>
      <c r="AB237" s="346">
        <v>10</v>
      </c>
      <c r="AC237" s="346">
        <v>29</v>
      </c>
      <c r="AD237" s="346">
        <v>82</v>
      </c>
      <c r="AE237" s="346">
        <v>200</v>
      </c>
      <c r="AF237" s="346" t="s">
        <v>430</v>
      </c>
      <c r="AG237" s="346" t="s">
        <v>430</v>
      </c>
      <c r="AH237" s="346" t="s">
        <v>430</v>
      </c>
      <c r="AI237" s="346" t="s">
        <v>430</v>
      </c>
      <c r="AJ237" s="346">
        <v>13</v>
      </c>
      <c r="AK237" s="346">
        <v>42</v>
      </c>
      <c r="AL237" s="346">
        <v>105</v>
      </c>
      <c r="AM237" s="346">
        <v>171</v>
      </c>
      <c r="AN237" s="346">
        <v>13</v>
      </c>
      <c r="AO237" s="373"/>
      <c r="AP237" s="348" t="s">
        <v>430</v>
      </c>
      <c r="AQ237" s="348" t="s">
        <v>430</v>
      </c>
      <c r="AR237" s="348" t="s">
        <v>430</v>
      </c>
      <c r="AS237" s="348" t="s">
        <v>430</v>
      </c>
      <c r="AT237" s="348">
        <v>3.61</v>
      </c>
      <c r="AU237" s="351"/>
      <c r="AV237" s="346" t="s">
        <v>430</v>
      </c>
      <c r="AW237" s="346" t="s">
        <v>430</v>
      </c>
      <c r="AX237" s="346" t="s">
        <v>430</v>
      </c>
      <c r="AY237" s="346" t="s">
        <v>430</v>
      </c>
      <c r="AZ237" s="346">
        <v>101</v>
      </c>
      <c r="BA237" s="374"/>
      <c r="BB237" s="348">
        <v>17.499384224139298</v>
      </c>
      <c r="BC237" s="348">
        <v>0.992386492105651</v>
      </c>
      <c r="BD237" s="348">
        <v>-5.2017972101082E-2</v>
      </c>
      <c r="BE237" s="375">
        <v>-0.10187577645290601</v>
      </c>
      <c r="BF237" s="374"/>
      <c r="BG237" s="372">
        <v>0.23899999999999999</v>
      </c>
      <c r="BH237" s="373"/>
      <c r="BI237" s="348">
        <v>6.9932499999999997</v>
      </c>
      <c r="BJ237" s="348">
        <v>90.903999999999996</v>
      </c>
      <c r="BK237" s="348">
        <v>1.9831799999999999</v>
      </c>
      <c r="BL237" s="348">
        <v>0.11957</v>
      </c>
      <c r="BM237" s="373"/>
      <c r="BN237" s="372" t="s">
        <v>5357</v>
      </c>
      <c r="BO237" s="372" t="s">
        <v>5358</v>
      </c>
      <c r="BP237" s="372" t="s">
        <v>5359</v>
      </c>
      <c r="BQ237" s="372" t="s">
        <v>5360</v>
      </c>
      <c r="BR237" s="372" t="s">
        <v>1185</v>
      </c>
      <c r="BS237" s="373"/>
      <c r="BT237" s="354" t="s">
        <v>547</v>
      </c>
    </row>
    <row r="238" spans="1:72" s="428" customFormat="1" x14ac:dyDescent="0.25">
      <c r="A238" s="345" t="s">
        <v>5361</v>
      </c>
      <c r="B238" s="373"/>
      <c r="C238" s="719">
        <v>45084</v>
      </c>
      <c r="D238" s="373"/>
      <c r="E238" s="346">
        <v>24.0045</v>
      </c>
      <c r="F238" s="373"/>
      <c r="G238" s="347">
        <v>14.2583</v>
      </c>
      <c r="H238" s="374"/>
      <c r="I238" s="348">
        <v>-4.3499999999999997E-2</v>
      </c>
      <c r="J238" s="348">
        <v>1.6257999999999999</v>
      </c>
      <c r="K238" s="348">
        <v>4.0591999999999997</v>
      </c>
      <c r="L238" s="348">
        <v>7.0716000000000001</v>
      </c>
      <c r="M238" s="348">
        <v>2.0666000000000002</v>
      </c>
      <c r="N238" s="350">
        <v>-5.2767999999999997</v>
      </c>
      <c r="O238" s="348">
        <v>-5.6585000000000001</v>
      </c>
      <c r="P238" s="348">
        <v>11.6966</v>
      </c>
      <c r="Q238" s="348" t="s">
        <v>430</v>
      </c>
      <c r="R238" s="348" t="s">
        <v>430</v>
      </c>
      <c r="S238" s="348">
        <v>4.7072000000000003</v>
      </c>
      <c r="T238" s="348">
        <v>20.7972</v>
      </c>
      <c r="U238" s="348">
        <v>1.5158</v>
      </c>
      <c r="V238" s="348">
        <v>-0.62590000000000001</v>
      </c>
      <c r="W238" s="348">
        <v>4.7072000000000003</v>
      </c>
      <c r="X238" s="348">
        <v>12.0846</v>
      </c>
      <c r="Y238" s="374"/>
      <c r="Z238" s="346">
        <v>95</v>
      </c>
      <c r="AA238" s="346">
        <v>14</v>
      </c>
      <c r="AB238" s="346">
        <v>29</v>
      </c>
      <c r="AC238" s="346">
        <v>35</v>
      </c>
      <c r="AD238" s="346">
        <v>95</v>
      </c>
      <c r="AE238" s="346">
        <v>186</v>
      </c>
      <c r="AF238" s="346">
        <v>116</v>
      </c>
      <c r="AG238" s="346">
        <v>56</v>
      </c>
      <c r="AH238" s="346" t="s">
        <v>430</v>
      </c>
      <c r="AI238" s="346" t="s">
        <v>430</v>
      </c>
      <c r="AJ238" s="346">
        <v>15</v>
      </c>
      <c r="AK238" s="346">
        <v>35</v>
      </c>
      <c r="AL238" s="346">
        <v>90</v>
      </c>
      <c r="AM238" s="346">
        <v>164</v>
      </c>
      <c r="AN238" s="346">
        <v>15</v>
      </c>
      <c r="AO238" s="373"/>
      <c r="AP238" s="348" t="s">
        <v>430</v>
      </c>
      <c r="AQ238" s="348" t="s">
        <v>430</v>
      </c>
      <c r="AR238" s="348" t="s">
        <v>430</v>
      </c>
      <c r="AS238" s="348">
        <v>3.09</v>
      </c>
      <c r="AT238" s="348">
        <v>4.1100000000000003</v>
      </c>
      <c r="AU238" s="351"/>
      <c r="AV238" s="346" t="s">
        <v>430</v>
      </c>
      <c r="AW238" s="346" t="s">
        <v>430</v>
      </c>
      <c r="AX238" s="346" t="s">
        <v>430</v>
      </c>
      <c r="AY238" s="346">
        <v>64</v>
      </c>
      <c r="AZ238" s="346">
        <v>90</v>
      </c>
      <c r="BA238" s="374"/>
      <c r="BB238" s="348">
        <v>20.143446221710999</v>
      </c>
      <c r="BC238" s="348">
        <v>0</v>
      </c>
      <c r="BD238" s="348">
        <v>3.01840163784249E-2</v>
      </c>
      <c r="BE238" s="375" t="s">
        <v>430</v>
      </c>
      <c r="BF238" s="374"/>
      <c r="BG238" s="372" t="s">
        <v>430</v>
      </c>
      <c r="BH238" s="373"/>
      <c r="BI238" s="348">
        <v>35.842300000000002</v>
      </c>
      <c r="BJ238" s="348">
        <v>59.982999999999997</v>
      </c>
      <c r="BK238" s="348">
        <v>3.9596</v>
      </c>
      <c r="BL238" s="348">
        <v>0.21510000000000001</v>
      </c>
      <c r="BM238" s="373"/>
      <c r="BN238" s="372" t="s">
        <v>5362</v>
      </c>
      <c r="BO238" s="372" t="s">
        <v>5363</v>
      </c>
      <c r="BP238" s="372" t="s">
        <v>5364</v>
      </c>
      <c r="BQ238" s="372" t="s">
        <v>5365</v>
      </c>
      <c r="BR238" s="372" t="s">
        <v>5366</v>
      </c>
      <c r="BS238" s="373"/>
      <c r="BT238" s="354" t="s">
        <v>554</v>
      </c>
    </row>
    <row r="239" spans="1:72" s="428" customFormat="1" ht="11" x14ac:dyDescent="0.3">
      <c r="A239" s="841" t="s">
        <v>5367</v>
      </c>
      <c r="B239" s="842"/>
      <c r="C239" s="843">
        <v>45705</v>
      </c>
      <c r="D239" s="842"/>
      <c r="E239" s="844">
        <v>23.2913</v>
      </c>
      <c r="F239" s="842"/>
      <c r="G239" s="845">
        <v>10.273999999999999</v>
      </c>
      <c r="H239" s="847"/>
      <c r="I239" s="846">
        <v>0</v>
      </c>
      <c r="J239" s="846">
        <v>0.58740000000000003</v>
      </c>
      <c r="K239" s="846">
        <v>0.79469999999999996</v>
      </c>
      <c r="L239" s="846">
        <v>-0.57099999999999995</v>
      </c>
      <c r="M239" s="846">
        <v>-7.3246000000000002</v>
      </c>
      <c r="N239" s="848">
        <v>-6.0705999999999998</v>
      </c>
      <c r="O239" s="846" t="s">
        <v>430</v>
      </c>
      <c r="P239" s="846" t="s">
        <v>430</v>
      </c>
      <c r="Q239" s="846" t="s">
        <v>430</v>
      </c>
      <c r="R239" s="846" t="s">
        <v>430</v>
      </c>
      <c r="S239" s="846">
        <v>0.97299999999999998</v>
      </c>
      <c r="T239" s="846">
        <v>7.7164999999999999</v>
      </c>
      <c r="U239" s="846">
        <v>-9.1118000000000006</v>
      </c>
      <c r="V239" s="846">
        <v>-3.4398</v>
      </c>
      <c r="W239" s="846">
        <v>0.97299999999999998</v>
      </c>
      <c r="X239" s="846">
        <v>1.9380999999999999</v>
      </c>
      <c r="Y239" s="847"/>
      <c r="Z239" s="844">
        <v>57</v>
      </c>
      <c r="AA239" s="844">
        <v>126</v>
      </c>
      <c r="AB239" s="844">
        <v>99</v>
      </c>
      <c r="AC239" s="844">
        <v>216</v>
      </c>
      <c r="AD239" s="844">
        <v>220</v>
      </c>
      <c r="AE239" s="844">
        <v>192</v>
      </c>
      <c r="AF239" s="844" t="s">
        <v>430</v>
      </c>
      <c r="AG239" s="844" t="s">
        <v>430</v>
      </c>
      <c r="AH239" s="844" t="s">
        <v>430</v>
      </c>
      <c r="AI239" s="844" t="s">
        <v>430</v>
      </c>
      <c r="AJ239" s="844">
        <v>112</v>
      </c>
      <c r="AK239" s="844">
        <v>216</v>
      </c>
      <c r="AL239" s="844">
        <v>221</v>
      </c>
      <c r="AM239" s="844">
        <v>205</v>
      </c>
      <c r="AN239" s="844">
        <v>112</v>
      </c>
      <c r="AO239" s="842"/>
      <c r="AP239" s="846" t="s">
        <v>430</v>
      </c>
      <c r="AQ239" s="846" t="s">
        <v>430</v>
      </c>
      <c r="AR239" s="846" t="s">
        <v>430</v>
      </c>
      <c r="AS239" s="846" t="s">
        <v>430</v>
      </c>
      <c r="AT239" s="846">
        <v>-7.87</v>
      </c>
      <c r="AU239" s="849"/>
      <c r="AV239" s="844" t="s">
        <v>430</v>
      </c>
      <c r="AW239" s="844" t="s">
        <v>430</v>
      </c>
      <c r="AX239" s="844" t="s">
        <v>430</v>
      </c>
      <c r="AY239" s="844" t="s">
        <v>430</v>
      </c>
      <c r="AZ239" s="844">
        <v>203</v>
      </c>
      <c r="BA239" s="847"/>
      <c r="BB239" s="846">
        <v>12.6798300309332</v>
      </c>
      <c r="BC239" s="846">
        <v>1.00335641764929</v>
      </c>
      <c r="BD239" s="846">
        <v>-2.5371185638582501E-3</v>
      </c>
      <c r="BE239" s="852">
        <v>-2.8215719567336602E-2</v>
      </c>
      <c r="BF239" s="847"/>
      <c r="BG239" s="855">
        <v>0.17</v>
      </c>
      <c r="BH239" s="842"/>
      <c r="BI239" s="846">
        <v>99.696799999999996</v>
      </c>
      <c r="BJ239" s="846" t="s">
        <v>430</v>
      </c>
      <c r="BK239" s="846" t="s">
        <v>430</v>
      </c>
      <c r="BL239" s="846">
        <v>0.30320000000000003</v>
      </c>
      <c r="BM239" s="842"/>
      <c r="BN239" s="855" t="s">
        <v>5368</v>
      </c>
      <c r="BO239" s="855" t="s">
        <v>4759</v>
      </c>
      <c r="BP239" s="855" t="s">
        <v>4760</v>
      </c>
      <c r="BQ239" s="855" t="s">
        <v>4486</v>
      </c>
      <c r="BR239" s="855" t="s">
        <v>4762</v>
      </c>
      <c r="BS239" s="842"/>
      <c r="BT239" s="856" t="s">
        <v>554</v>
      </c>
    </row>
    <row r="240" spans="1:72" s="428" customFormat="1" x14ac:dyDescent="0.25">
      <c r="A240" s="345" t="s">
        <v>5369</v>
      </c>
      <c r="B240" s="373"/>
      <c r="C240" s="719">
        <v>45580</v>
      </c>
      <c r="D240" s="373"/>
      <c r="E240" s="346">
        <v>22.1</v>
      </c>
      <c r="F240" s="373"/>
      <c r="G240" s="347">
        <v>7.9882</v>
      </c>
      <c r="H240" s="374"/>
      <c r="I240" s="348">
        <v>-0.30580000000000002</v>
      </c>
      <c r="J240" s="348">
        <v>0.93759999999999999</v>
      </c>
      <c r="K240" s="348">
        <v>-1.6328</v>
      </c>
      <c r="L240" s="348">
        <v>-6.6299999999999998E-2</v>
      </c>
      <c r="M240" s="348">
        <v>-1.9708000000000001</v>
      </c>
      <c r="N240" s="350">
        <v>-2.9180000000000001</v>
      </c>
      <c r="O240" s="348" t="s">
        <v>430</v>
      </c>
      <c r="P240" s="348" t="s">
        <v>430</v>
      </c>
      <c r="Q240" s="348" t="s">
        <v>430</v>
      </c>
      <c r="R240" s="348" t="s">
        <v>430</v>
      </c>
      <c r="S240" s="348">
        <v>-1.0528999999999999</v>
      </c>
      <c r="T240" s="348">
        <v>12.6447</v>
      </c>
      <c r="U240" s="348">
        <v>-2.3016999999999999</v>
      </c>
      <c r="V240" s="348">
        <v>1.3461000000000001</v>
      </c>
      <c r="W240" s="348">
        <v>-1.0528999999999999</v>
      </c>
      <c r="X240" s="348">
        <v>-12.041399999999999</v>
      </c>
      <c r="Y240" s="374"/>
      <c r="Z240" s="346">
        <v>165</v>
      </c>
      <c r="AA240" s="346">
        <v>63</v>
      </c>
      <c r="AB240" s="346">
        <v>226</v>
      </c>
      <c r="AC240" s="346">
        <v>197</v>
      </c>
      <c r="AD240" s="346">
        <v>151</v>
      </c>
      <c r="AE240" s="346">
        <v>150</v>
      </c>
      <c r="AF240" s="346" t="s">
        <v>430</v>
      </c>
      <c r="AG240" s="346" t="s">
        <v>430</v>
      </c>
      <c r="AH240" s="346" t="s">
        <v>430</v>
      </c>
      <c r="AI240" s="346" t="s">
        <v>430</v>
      </c>
      <c r="AJ240" s="346">
        <v>238</v>
      </c>
      <c r="AK240" s="346">
        <v>150</v>
      </c>
      <c r="AL240" s="346">
        <v>141</v>
      </c>
      <c r="AM240" s="346">
        <v>150</v>
      </c>
      <c r="AN240" s="346">
        <v>238</v>
      </c>
      <c r="AO240" s="373"/>
      <c r="AP240" s="348" t="s">
        <v>430</v>
      </c>
      <c r="AQ240" s="348" t="s">
        <v>430</v>
      </c>
      <c r="AR240" s="348" t="s">
        <v>430</v>
      </c>
      <c r="AS240" s="348" t="s">
        <v>430</v>
      </c>
      <c r="AT240" s="348">
        <v>-2.71</v>
      </c>
      <c r="AU240" s="351"/>
      <c r="AV240" s="346" t="s">
        <v>430</v>
      </c>
      <c r="AW240" s="346" t="s">
        <v>430</v>
      </c>
      <c r="AX240" s="346" t="s">
        <v>430</v>
      </c>
      <c r="AY240" s="346" t="s">
        <v>430</v>
      </c>
      <c r="AZ240" s="346">
        <v>161</v>
      </c>
      <c r="BA240" s="374"/>
      <c r="BB240" s="348">
        <v>21.405936026430702</v>
      </c>
      <c r="BC240" s="348">
        <v>0.99706571630671403</v>
      </c>
      <c r="BD240" s="348">
        <v>-6.1130195733471698E-2</v>
      </c>
      <c r="BE240" s="375">
        <v>-0.14892905945288401</v>
      </c>
      <c r="BF240" s="374"/>
      <c r="BG240" s="372">
        <v>0.39700000000000002</v>
      </c>
      <c r="BH240" s="373"/>
      <c r="BI240" s="348">
        <v>54.995199999999997</v>
      </c>
      <c r="BJ240" s="348">
        <v>44.724299999999999</v>
      </c>
      <c r="BK240" s="348" t="s">
        <v>430</v>
      </c>
      <c r="BL240" s="348">
        <v>0.28050000000000003</v>
      </c>
      <c r="BM240" s="373"/>
      <c r="BN240" s="372" t="s">
        <v>5370</v>
      </c>
      <c r="BO240" s="372" t="s">
        <v>5371</v>
      </c>
      <c r="BP240" s="372" t="s">
        <v>5372</v>
      </c>
      <c r="BQ240" s="372" t="s">
        <v>5373</v>
      </c>
      <c r="BR240" s="372" t="s">
        <v>5374</v>
      </c>
      <c r="BS240" s="373"/>
      <c r="BT240" s="354" t="s">
        <v>5375</v>
      </c>
    </row>
    <row r="241" spans="1:72" s="428" customFormat="1" x14ac:dyDescent="0.25">
      <c r="A241" s="345" t="s">
        <v>5376</v>
      </c>
      <c r="B241" s="373"/>
      <c r="C241" s="719">
        <v>45828</v>
      </c>
      <c r="D241" s="373"/>
      <c r="E241" s="346">
        <v>23.239799999999999</v>
      </c>
      <c r="F241" s="373"/>
      <c r="G241" s="347">
        <v>11.642099999999999</v>
      </c>
      <c r="H241" s="374"/>
      <c r="I241" s="348">
        <v>-7.8100000000000003E-2</v>
      </c>
      <c r="J241" s="348">
        <v>1.1776</v>
      </c>
      <c r="K241" s="348">
        <v>6.9062999999999999</v>
      </c>
      <c r="L241" s="348">
        <v>14.1752</v>
      </c>
      <c r="M241" s="348">
        <v>14.504200000000001</v>
      </c>
      <c r="N241" s="350">
        <v>11.3725</v>
      </c>
      <c r="O241" s="348" t="s">
        <v>430</v>
      </c>
      <c r="P241" s="348" t="s">
        <v>430</v>
      </c>
      <c r="Q241" s="348" t="s">
        <v>430</v>
      </c>
      <c r="R241" s="348" t="s">
        <v>430</v>
      </c>
      <c r="S241" s="348">
        <v>2.2707999999999999</v>
      </c>
      <c r="T241" s="348">
        <v>15.9999</v>
      </c>
      <c r="U241" s="348">
        <v>12.479699999999999</v>
      </c>
      <c r="V241" s="348">
        <v>16.184000000000001</v>
      </c>
      <c r="W241" s="348">
        <v>2.2707999999999999</v>
      </c>
      <c r="X241" s="348">
        <v>15.2499</v>
      </c>
      <c r="Y241" s="374"/>
      <c r="Z241" s="346">
        <v>98</v>
      </c>
      <c r="AA241" s="346">
        <v>46</v>
      </c>
      <c r="AB241" s="346">
        <v>9</v>
      </c>
      <c r="AC241" s="346">
        <v>9</v>
      </c>
      <c r="AD241" s="346">
        <v>10</v>
      </c>
      <c r="AE241" s="346">
        <v>18</v>
      </c>
      <c r="AF241" s="346" t="s">
        <v>430</v>
      </c>
      <c r="AG241" s="346" t="s">
        <v>430</v>
      </c>
      <c r="AH241" s="346" t="s">
        <v>430</v>
      </c>
      <c r="AI241" s="346" t="s">
        <v>430</v>
      </c>
      <c r="AJ241" s="346">
        <v>31</v>
      </c>
      <c r="AK241" s="346">
        <v>89</v>
      </c>
      <c r="AL241" s="346">
        <v>11</v>
      </c>
      <c r="AM241" s="346">
        <v>13</v>
      </c>
      <c r="AN241" s="346">
        <v>31</v>
      </c>
      <c r="AO241" s="373"/>
      <c r="AP241" s="348" t="s">
        <v>430</v>
      </c>
      <c r="AQ241" s="348" t="s">
        <v>430</v>
      </c>
      <c r="AR241" s="348" t="s">
        <v>430</v>
      </c>
      <c r="AS241" s="348" t="s">
        <v>430</v>
      </c>
      <c r="AT241" s="348">
        <v>24.02</v>
      </c>
      <c r="AU241" s="351"/>
      <c r="AV241" s="346" t="s">
        <v>430</v>
      </c>
      <c r="AW241" s="346" t="s">
        <v>430</v>
      </c>
      <c r="AX241" s="346" t="s">
        <v>430</v>
      </c>
      <c r="AY241" s="346" t="s">
        <v>430</v>
      </c>
      <c r="AZ241" s="346">
        <v>15</v>
      </c>
      <c r="BA241" s="374"/>
      <c r="BB241" s="348">
        <v>12.015980486577099</v>
      </c>
      <c r="BC241" s="348">
        <v>0.99735033179089205</v>
      </c>
      <c r="BD241" s="348">
        <v>4.1756815914019703E-2</v>
      </c>
      <c r="BE241" s="375">
        <v>-8.6383520584755097E-2</v>
      </c>
      <c r="BF241" s="374"/>
      <c r="BG241" s="372">
        <v>0.1087</v>
      </c>
      <c r="BH241" s="373"/>
      <c r="BI241" s="348">
        <v>61.403500000000001</v>
      </c>
      <c r="BJ241" s="348">
        <v>36.810699999999997</v>
      </c>
      <c r="BK241" s="348">
        <v>1.7296800000000001</v>
      </c>
      <c r="BL241" s="348">
        <v>5.6120000000000003E-2</v>
      </c>
      <c r="BM241" s="373"/>
      <c r="BN241" s="372" t="s">
        <v>5377</v>
      </c>
      <c r="BO241" s="372" t="s">
        <v>5378</v>
      </c>
      <c r="BP241" s="372" t="s">
        <v>4960</v>
      </c>
      <c r="BQ241" s="372" t="s">
        <v>430</v>
      </c>
      <c r="BR241" s="372" t="s">
        <v>430</v>
      </c>
      <c r="BS241" s="373"/>
      <c r="BT241" s="354" t="s">
        <v>554</v>
      </c>
    </row>
    <row r="242" spans="1:72" s="428" customFormat="1" x14ac:dyDescent="0.25">
      <c r="A242" s="345" t="s">
        <v>5379</v>
      </c>
      <c r="B242" s="373"/>
      <c r="C242" s="719">
        <v>45541</v>
      </c>
      <c r="D242" s="373"/>
      <c r="E242" s="346">
        <v>22.2166</v>
      </c>
      <c r="F242" s="373"/>
      <c r="G242" s="347">
        <v>11.462899999999999</v>
      </c>
      <c r="H242" s="374"/>
      <c r="I242" s="348">
        <v>-9.06E-2</v>
      </c>
      <c r="J242" s="348">
        <v>1.2516</v>
      </c>
      <c r="K242" s="348">
        <v>7.1669999999999998</v>
      </c>
      <c r="L242" s="348">
        <v>16.439599999999999</v>
      </c>
      <c r="M242" s="348">
        <v>17.347999999999999</v>
      </c>
      <c r="N242" s="350">
        <v>10.6425</v>
      </c>
      <c r="O242" s="348" t="s">
        <v>430</v>
      </c>
      <c r="P242" s="348" t="s">
        <v>430</v>
      </c>
      <c r="Q242" s="348" t="s">
        <v>430</v>
      </c>
      <c r="R242" s="348" t="s">
        <v>430</v>
      </c>
      <c r="S242" s="348">
        <v>2.2843</v>
      </c>
      <c r="T242" s="348">
        <v>20.479500000000002</v>
      </c>
      <c r="U242" s="348">
        <v>14.746</v>
      </c>
      <c r="V242" s="348">
        <v>16.3888</v>
      </c>
      <c r="W242" s="348">
        <v>2.2843</v>
      </c>
      <c r="X242" s="348">
        <v>7.6269999999999998</v>
      </c>
      <c r="Y242" s="374"/>
      <c r="Z242" s="346">
        <v>105</v>
      </c>
      <c r="AA242" s="346">
        <v>37</v>
      </c>
      <c r="AB242" s="346">
        <v>8</v>
      </c>
      <c r="AC242" s="346">
        <v>3</v>
      </c>
      <c r="AD242" s="346">
        <v>6</v>
      </c>
      <c r="AE242" s="346">
        <v>19</v>
      </c>
      <c r="AF242" s="346" t="s">
        <v>430</v>
      </c>
      <c r="AG242" s="346" t="s">
        <v>430</v>
      </c>
      <c r="AH242" s="346" t="s">
        <v>430</v>
      </c>
      <c r="AI242" s="346" t="s">
        <v>430</v>
      </c>
      <c r="AJ242" s="346">
        <v>29</v>
      </c>
      <c r="AK242" s="346">
        <v>37</v>
      </c>
      <c r="AL242" s="346">
        <v>9</v>
      </c>
      <c r="AM242" s="346">
        <v>12</v>
      </c>
      <c r="AN242" s="346">
        <v>29</v>
      </c>
      <c r="AO242" s="373"/>
      <c r="AP242" s="348" t="s">
        <v>430</v>
      </c>
      <c r="AQ242" s="348" t="s">
        <v>430</v>
      </c>
      <c r="AR242" s="348" t="s">
        <v>430</v>
      </c>
      <c r="AS242" s="348" t="s">
        <v>430</v>
      </c>
      <c r="AT242" s="348">
        <v>28.11</v>
      </c>
      <c r="AU242" s="351"/>
      <c r="AV242" s="346" t="s">
        <v>430</v>
      </c>
      <c r="AW242" s="346" t="s">
        <v>430</v>
      </c>
      <c r="AX242" s="346" t="s">
        <v>430</v>
      </c>
      <c r="AY242" s="346" t="s">
        <v>430</v>
      </c>
      <c r="AZ242" s="346">
        <v>6</v>
      </c>
      <c r="BA242" s="374"/>
      <c r="BB242" s="348">
        <v>13.023232320635101</v>
      </c>
      <c r="BC242" s="348">
        <v>0.997702922634919</v>
      </c>
      <c r="BD242" s="348">
        <v>1.10366939778202E-2</v>
      </c>
      <c r="BE242" s="375">
        <v>-9.3323102531544494E-2</v>
      </c>
      <c r="BF242" s="374"/>
      <c r="BG242" s="372">
        <v>7.0300000000000001E-2</v>
      </c>
      <c r="BH242" s="373"/>
      <c r="BI242" s="348">
        <v>42.939</v>
      </c>
      <c r="BJ242" s="348">
        <v>28.532900000000001</v>
      </c>
      <c r="BK242" s="348">
        <v>28.556699999999999</v>
      </c>
      <c r="BL242" s="348">
        <v>-2.86E-2</v>
      </c>
      <c r="BM242" s="373"/>
      <c r="BN242" s="372" t="s">
        <v>2947</v>
      </c>
      <c r="BO242" s="372" t="s">
        <v>5380</v>
      </c>
      <c r="BP242" s="372" t="s">
        <v>5381</v>
      </c>
      <c r="BQ242" s="372" t="s">
        <v>2614</v>
      </c>
      <c r="BR242" s="372" t="s">
        <v>5184</v>
      </c>
      <c r="BS242" s="373"/>
      <c r="BT242" s="354" t="s">
        <v>4620</v>
      </c>
    </row>
    <row r="243" spans="1:72" s="428" customFormat="1" x14ac:dyDescent="0.25">
      <c r="A243" s="345" t="s">
        <v>5382</v>
      </c>
      <c r="B243" s="373"/>
      <c r="C243" s="719">
        <v>45531</v>
      </c>
      <c r="D243" s="373"/>
      <c r="E243" s="346">
        <v>22.056799999999999</v>
      </c>
      <c r="F243" s="373"/>
      <c r="G243" s="347">
        <v>11.1409</v>
      </c>
      <c r="H243" s="374"/>
      <c r="I243" s="348">
        <v>-0.30599999999999999</v>
      </c>
      <c r="J243" s="348">
        <v>0.5605</v>
      </c>
      <c r="K243" s="348">
        <v>0.69320000000000004</v>
      </c>
      <c r="L243" s="348">
        <v>2.8317999999999999</v>
      </c>
      <c r="M243" s="348">
        <v>-4.3322000000000003</v>
      </c>
      <c r="N243" s="350">
        <v>0.34229999999999999</v>
      </c>
      <c r="O243" s="348" t="s">
        <v>430</v>
      </c>
      <c r="P243" s="348" t="s">
        <v>430</v>
      </c>
      <c r="Q243" s="348" t="s">
        <v>430</v>
      </c>
      <c r="R243" s="348" t="s">
        <v>430</v>
      </c>
      <c r="S243" s="348">
        <v>4.4999999999999997E-3</v>
      </c>
      <c r="T243" s="348">
        <v>14.6655</v>
      </c>
      <c r="U243" s="348">
        <v>-3.5528</v>
      </c>
      <c r="V243" s="348">
        <v>4.9048999999999996</v>
      </c>
      <c r="W243" s="348">
        <v>4.4999999999999997E-3</v>
      </c>
      <c r="X243" s="348">
        <v>5.8990999999999998</v>
      </c>
      <c r="Y243" s="374"/>
      <c r="Z243" s="346">
        <v>166</v>
      </c>
      <c r="AA243" s="346">
        <v>147</v>
      </c>
      <c r="AB243" s="346">
        <v>118</v>
      </c>
      <c r="AC243" s="346">
        <v>126</v>
      </c>
      <c r="AD243" s="346">
        <v>178</v>
      </c>
      <c r="AE243" s="346">
        <v>99</v>
      </c>
      <c r="AF243" s="346" t="s">
        <v>430</v>
      </c>
      <c r="AG243" s="346" t="s">
        <v>430</v>
      </c>
      <c r="AH243" s="346" t="s">
        <v>430</v>
      </c>
      <c r="AI243" s="346" t="s">
        <v>430</v>
      </c>
      <c r="AJ243" s="346">
        <v>210</v>
      </c>
      <c r="AK243" s="346">
        <v>111</v>
      </c>
      <c r="AL243" s="346">
        <v>159</v>
      </c>
      <c r="AM243" s="346">
        <v>98</v>
      </c>
      <c r="AN243" s="346">
        <v>210</v>
      </c>
      <c r="AO243" s="373"/>
      <c r="AP243" s="348" t="s">
        <v>430</v>
      </c>
      <c r="AQ243" s="348" t="s">
        <v>430</v>
      </c>
      <c r="AR243" s="348" t="s">
        <v>430</v>
      </c>
      <c r="AS243" s="348" t="s">
        <v>430</v>
      </c>
      <c r="AT243" s="348">
        <v>1.51</v>
      </c>
      <c r="AU243" s="351"/>
      <c r="AV243" s="346" t="s">
        <v>430</v>
      </c>
      <c r="AW243" s="346" t="s">
        <v>430</v>
      </c>
      <c r="AX243" s="346" t="s">
        <v>430</v>
      </c>
      <c r="AY243" s="346" t="s">
        <v>430</v>
      </c>
      <c r="AZ243" s="346">
        <v>128</v>
      </c>
      <c r="BA243" s="374"/>
      <c r="BB243" s="348">
        <v>16.570144591213101</v>
      </c>
      <c r="BC243" s="348">
        <v>0.997792711126812</v>
      </c>
      <c r="BD243" s="348">
        <v>4.4983799340848497E-3</v>
      </c>
      <c r="BE243" s="375">
        <v>-9.10554388219567E-2</v>
      </c>
      <c r="BF243" s="374"/>
      <c r="BG243" s="372">
        <v>6.7799999999999999E-2</v>
      </c>
      <c r="BH243" s="373"/>
      <c r="BI243" s="348">
        <v>75.456900000000005</v>
      </c>
      <c r="BJ243" s="348">
        <v>24.099399999999999</v>
      </c>
      <c r="BK243" s="348" t="s">
        <v>430</v>
      </c>
      <c r="BL243" s="348">
        <v>0.44369999999999998</v>
      </c>
      <c r="BM243" s="373"/>
      <c r="BN243" s="372" t="s">
        <v>5383</v>
      </c>
      <c r="BO243" s="372" t="s">
        <v>5384</v>
      </c>
      <c r="BP243" s="372" t="s">
        <v>2614</v>
      </c>
      <c r="BQ243" s="372" t="s">
        <v>430</v>
      </c>
      <c r="BR243" s="372" t="s">
        <v>430</v>
      </c>
      <c r="BS243" s="373"/>
      <c r="BT243" s="354" t="s">
        <v>4620</v>
      </c>
    </row>
    <row r="244" spans="1:72" s="428" customFormat="1" x14ac:dyDescent="0.25">
      <c r="A244" s="345" t="s">
        <v>5385</v>
      </c>
      <c r="B244" s="373"/>
      <c r="C244" s="719">
        <v>45377</v>
      </c>
      <c r="D244" s="373"/>
      <c r="E244" s="346">
        <v>21.22</v>
      </c>
      <c r="F244" s="373"/>
      <c r="G244" s="347">
        <v>8.4288000000000007</v>
      </c>
      <c r="H244" s="374"/>
      <c r="I244" s="348">
        <v>0.64959999999999996</v>
      </c>
      <c r="J244" s="348">
        <v>4.5536000000000003</v>
      </c>
      <c r="K244" s="348">
        <v>0.51280000000000003</v>
      </c>
      <c r="L244" s="348">
        <v>-9.3920999999999992</v>
      </c>
      <c r="M244" s="348">
        <v>-26.281700000000001</v>
      </c>
      <c r="N244" s="350">
        <v>-22.7941</v>
      </c>
      <c r="O244" s="348">
        <v>-13.3705</v>
      </c>
      <c r="P244" s="348" t="s">
        <v>430</v>
      </c>
      <c r="Q244" s="348" t="s">
        <v>430</v>
      </c>
      <c r="R244" s="348" t="s">
        <v>430</v>
      </c>
      <c r="S244" s="348">
        <v>9.1347000000000005</v>
      </c>
      <c r="T244" s="348">
        <v>-0.93210000000000004</v>
      </c>
      <c r="U244" s="348">
        <v>-23.6556</v>
      </c>
      <c r="V244" s="348">
        <v>-13.733000000000001</v>
      </c>
      <c r="W244" s="348">
        <v>9.1347000000000005</v>
      </c>
      <c r="X244" s="348">
        <v>-7.1417999999999999</v>
      </c>
      <c r="Y244" s="374"/>
      <c r="Z244" s="346">
        <v>7</v>
      </c>
      <c r="AA244" s="346">
        <v>7</v>
      </c>
      <c r="AB244" s="346">
        <v>161</v>
      </c>
      <c r="AC244" s="346">
        <v>245</v>
      </c>
      <c r="AD244" s="346">
        <v>236</v>
      </c>
      <c r="AE244" s="346">
        <v>216</v>
      </c>
      <c r="AF244" s="346">
        <v>132</v>
      </c>
      <c r="AG244" s="346" t="s">
        <v>430</v>
      </c>
      <c r="AH244" s="346" t="s">
        <v>430</v>
      </c>
      <c r="AI244" s="346" t="s">
        <v>430</v>
      </c>
      <c r="AJ244" s="346">
        <v>10</v>
      </c>
      <c r="AK244" s="346">
        <v>245</v>
      </c>
      <c r="AL244" s="346">
        <v>236</v>
      </c>
      <c r="AM244" s="346">
        <v>228</v>
      </c>
      <c r="AN244" s="346">
        <v>10</v>
      </c>
      <c r="AO244" s="373"/>
      <c r="AP244" s="348" t="s">
        <v>430</v>
      </c>
      <c r="AQ244" s="348" t="s">
        <v>430</v>
      </c>
      <c r="AR244" s="348" t="s">
        <v>430</v>
      </c>
      <c r="AS244" s="348" t="s">
        <v>430</v>
      </c>
      <c r="AT244" s="348">
        <v>-25.34</v>
      </c>
      <c r="AU244" s="351"/>
      <c r="AV244" s="346" t="s">
        <v>430</v>
      </c>
      <c r="AW244" s="346" t="s">
        <v>430</v>
      </c>
      <c r="AX244" s="346" t="s">
        <v>430</v>
      </c>
      <c r="AY244" s="346" t="s">
        <v>430</v>
      </c>
      <c r="AZ244" s="346">
        <v>223</v>
      </c>
      <c r="BA244" s="374"/>
      <c r="BB244" s="348">
        <v>26.823010790588501</v>
      </c>
      <c r="BC244" s="348">
        <v>0.99025396799724896</v>
      </c>
      <c r="BD244" s="348">
        <v>-2.3713137965109401E-2</v>
      </c>
      <c r="BE244" s="375">
        <v>-0.10161986145355401</v>
      </c>
      <c r="BF244" s="374"/>
      <c r="BG244" s="372">
        <v>0.23830000000000001</v>
      </c>
      <c r="BH244" s="373"/>
      <c r="BI244" s="348">
        <v>82.116799999999998</v>
      </c>
      <c r="BJ244" s="348">
        <v>17.047499999999999</v>
      </c>
      <c r="BK244" s="348" t="s">
        <v>430</v>
      </c>
      <c r="BL244" s="348">
        <v>0.8357</v>
      </c>
      <c r="BM244" s="373"/>
      <c r="BN244" s="372" t="s">
        <v>5386</v>
      </c>
      <c r="BO244" s="372" t="s">
        <v>5387</v>
      </c>
      <c r="BP244" s="372" t="s">
        <v>430</v>
      </c>
      <c r="BQ244" s="372" t="s">
        <v>430</v>
      </c>
      <c r="BR244" s="372" t="s">
        <v>430</v>
      </c>
      <c r="BS244" s="373"/>
      <c r="BT244" s="354" t="s">
        <v>554</v>
      </c>
    </row>
    <row r="245" spans="1:72" s="428" customFormat="1" x14ac:dyDescent="0.25">
      <c r="A245" s="345" t="s">
        <v>5388</v>
      </c>
      <c r="B245" s="373"/>
      <c r="C245" s="719">
        <v>45173</v>
      </c>
      <c r="D245" s="373"/>
      <c r="E245" s="346">
        <v>19.54</v>
      </c>
      <c r="F245" s="373"/>
      <c r="G245" s="347">
        <v>11.789199999999999</v>
      </c>
      <c r="H245" s="374"/>
      <c r="I245" s="348">
        <v>-2.5000000000000001E-3</v>
      </c>
      <c r="J245" s="348">
        <v>0.5716</v>
      </c>
      <c r="K245" s="348">
        <v>0.72799999999999998</v>
      </c>
      <c r="L245" s="348">
        <v>-0.74339999999999995</v>
      </c>
      <c r="M245" s="348">
        <v>-7.5350000000000001</v>
      </c>
      <c r="N245" s="350">
        <v>-6.3129999999999997</v>
      </c>
      <c r="O245" s="348">
        <v>-1.97</v>
      </c>
      <c r="P245" s="348" t="s">
        <v>430</v>
      </c>
      <c r="Q245" s="348" t="s">
        <v>430</v>
      </c>
      <c r="R245" s="348" t="s">
        <v>430</v>
      </c>
      <c r="S245" s="348">
        <v>0.93149999999999999</v>
      </c>
      <c r="T245" s="348">
        <v>7.5126999999999997</v>
      </c>
      <c r="U245" s="348">
        <v>-9.3179999999999996</v>
      </c>
      <c r="V245" s="348">
        <v>-3.6002999999999998</v>
      </c>
      <c r="W245" s="348">
        <v>0.93149999999999999</v>
      </c>
      <c r="X245" s="348">
        <v>5.9118000000000004</v>
      </c>
      <c r="Y245" s="374"/>
      <c r="Z245" s="346">
        <v>59</v>
      </c>
      <c r="AA245" s="346">
        <v>135</v>
      </c>
      <c r="AB245" s="346">
        <v>111</v>
      </c>
      <c r="AC245" s="346">
        <v>222</v>
      </c>
      <c r="AD245" s="346">
        <v>224</v>
      </c>
      <c r="AE245" s="346">
        <v>198</v>
      </c>
      <c r="AF245" s="346">
        <v>105</v>
      </c>
      <c r="AG245" s="346" t="s">
        <v>430</v>
      </c>
      <c r="AH245" s="346" t="s">
        <v>430</v>
      </c>
      <c r="AI245" s="346" t="s">
        <v>430</v>
      </c>
      <c r="AJ245" s="346">
        <v>128</v>
      </c>
      <c r="AK245" s="346">
        <v>222</v>
      </c>
      <c r="AL245" s="346">
        <v>224</v>
      </c>
      <c r="AM245" s="346">
        <v>210</v>
      </c>
      <c r="AN245" s="346">
        <v>128</v>
      </c>
      <c r="AO245" s="373"/>
      <c r="AP245" s="348" t="s">
        <v>430</v>
      </c>
      <c r="AQ245" s="348" t="s">
        <v>430</v>
      </c>
      <c r="AR245" s="348" t="s">
        <v>430</v>
      </c>
      <c r="AS245" s="348" t="s">
        <v>430</v>
      </c>
      <c r="AT245" s="348">
        <v>-8.18</v>
      </c>
      <c r="AU245" s="351"/>
      <c r="AV245" s="346" t="s">
        <v>430</v>
      </c>
      <c r="AW245" s="346" t="s">
        <v>430</v>
      </c>
      <c r="AX245" s="346" t="s">
        <v>430</v>
      </c>
      <c r="AY245" s="346" t="s">
        <v>430</v>
      </c>
      <c r="AZ245" s="346">
        <v>208</v>
      </c>
      <c r="BA245" s="374"/>
      <c r="BB245" s="348">
        <v>12.5051839724182</v>
      </c>
      <c r="BC245" s="348">
        <v>0.995426387166918</v>
      </c>
      <c r="BD245" s="348">
        <v>4.2340759145879198E-4</v>
      </c>
      <c r="BE245" s="375">
        <v>-8.2121857914861401E-2</v>
      </c>
      <c r="BF245" s="374"/>
      <c r="BG245" s="372">
        <v>0.13450000000000001</v>
      </c>
      <c r="BH245" s="373"/>
      <c r="BI245" s="348">
        <v>99.525000000000006</v>
      </c>
      <c r="BJ245" s="348" t="s">
        <v>430</v>
      </c>
      <c r="BK245" s="348" t="s">
        <v>430</v>
      </c>
      <c r="BL245" s="348">
        <v>0.47499999999999998</v>
      </c>
      <c r="BM245" s="373"/>
      <c r="BN245" s="372" t="s">
        <v>5389</v>
      </c>
      <c r="BO245" s="372" t="s">
        <v>4801</v>
      </c>
      <c r="BP245" s="372" t="s">
        <v>4802</v>
      </c>
      <c r="BQ245" s="372" t="s">
        <v>4803</v>
      </c>
      <c r="BR245" s="372" t="s">
        <v>4487</v>
      </c>
      <c r="BS245" s="373"/>
      <c r="BT245" s="354" t="s">
        <v>554</v>
      </c>
    </row>
    <row r="246" spans="1:72" s="428" customFormat="1" x14ac:dyDescent="0.25">
      <c r="A246" s="345" t="s">
        <v>5390</v>
      </c>
      <c r="B246" s="373"/>
      <c r="C246" s="719">
        <v>46119</v>
      </c>
      <c r="D246" s="373"/>
      <c r="E246" s="346">
        <v>19.029399999999999</v>
      </c>
      <c r="F246" s="373"/>
      <c r="G246" s="347">
        <v>11.1419</v>
      </c>
      <c r="H246" s="374"/>
      <c r="I246" s="348">
        <v>-0.34970000000000001</v>
      </c>
      <c r="J246" s="348">
        <v>0.56499999999999995</v>
      </c>
      <c r="K246" s="348">
        <v>0.1177</v>
      </c>
      <c r="L246" s="348">
        <v>3.3839999999999999</v>
      </c>
      <c r="M246" s="348" t="s">
        <v>430</v>
      </c>
      <c r="N246" s="350" t="s">
        <v>430</v>
      </c>
      <c r="O246" s="348" t="s">
        <v>430</v>
      </c>
      <c r="P246" s="348" t="s">
        <v>430</v>
      </c>
      <c r="Q246" s="348" t="s">
        <v>430</v>
      </c>
      <c r="R246" s="348" t="s">
        <v>430</v>
      </c>
      <c r="S246" s="348">
        <v>0.35399999999999998</v>
      </c>
      <c r="T246" s="348" t="s">
        <v>430</v>
      </c>
      <c r="U246" s="348" t="s">
        <v>430</v>
      </c>
      <c r="V246" s="348" t="s">
        <v>430</v>
      </c>
      <c r="W246" s="348">
        <v>0.35399999999999998</v>
      </c>
      <c r="X246" s="348">
        <v>11.419</v>
      </c>
      <c r="Y246" s="374"/>
      <c r="Z246" s="346">
        <v>177</v>
      </c>
      <c r="AA246" s="346">
        <v>141</v>
      </c>
      <c r="AB246" s="346">
        <v>187</v>
      </c>
      <c r="AC246" s="346">
        <v>104</v>
      </c>
      <c r="AD246" s="346" t="s">
        <v>430</v>
      </c>
      <c r="AE246" s="346" t="s">
        <v>430</v>
      </c>
      <c r="AF246" s="346" t="s">
        <v>430</v>
      </c>
      <c r="AG246" s="346" t="s">
        <v>430</v>
      </c>
      <c r="AH246" s="346" t="s">
        <v>430</v>
      </c>
      <c r="AI246" s="346" t="s">
        <v>430</v>
      </c>
      <c r="AJ246" s="346">
        <v>184</v>
      </c>
      <c r="AK246" s="346" t="s">
        <v>430</v>
      </c>
      <c r="AL246" s="346" t="s">
        <v>430</v>
      </c>
      <c r="AM246" s="346" t="s">
        <v>430</v>
      </c>
      <c r="AN246" s="346">
        <v>184</v>
      </c>
      <c r="AO246" s="373"/>
      <c r="AP246" s="348" t="s">
        <v>430</v>
      </c>
      <c r="AQ246" s="348" t="s">
        <v>430</v>
      </c>
      <c r="AR246" s="348" t="s">
        <v>430</v>
      </c>
      <c r="AS246" s="348" t="s">
        <v>430</v>
      </c>
      <c r="AT246" s="348" t="s">
        <v>430</v>
      </c>
      <c r="AU246" s="351"/>
      <c r="AV246" s="346" t="s">
        <v>430</v>
      </c>
      <c r="AW246" s="346" t="s">
        <v>430</v>
      </c>
      <c r="AX246" s="346" t="s">
        <v>430</v>
      </c>
      <c r="AY246" s="346" t="s">
        <v>430</v>
      </c>
      <c r="AZ246" s="346" t="s">
        <v>430</v>
      </c>
      <c r="BA246" s="374"/>
      <c r="BB246" s="348">
        <v>6.6332475384795799</v>
      </c>
      <c r="BC246" s="348">
        <v>0.917573126207889</v>
      </c>
      <c r="BD246" s="348">
        <v>0.101803870893618</v>
      </c>
      <c r="BE246" s="375">
        <v>-0.110702806285032</v>
      </c>
      <c r="BF246" s="374"/>
      <c r="BG246" s="372">
        <v>0.55410000000000004</v>
      </c>
      <c r="BH246" s="373"/>
      <c r="BI246" s="348">
        <v>91.909000000000006</v>
      </c>
      <c r="BJ246" s="348">
        <v>7.5705200000000001</v>
      </c>
      <c r="BK246" s="348" t="s">
        <v>430</v>
      </c>
      <c r="BL246" s="348">
        <v>0.52048000000000005</v>
      </c>
      <c r="BM246" s="373"/>
      <c r="BN246" s="372" t="s">
        <v>5391</v>
      </c>
      <c r="BO246" s="372" t="s">
        <v>5392</v>
      </c>
      <c r="BP246" s="372" t="s">
        <v>5393</v>
      </c>
      <c r="BQ246" s="372" t="s">
        <v>1834</v>
      </c>
      <c r="BR246" s="372" t="s">
        <v>5394</v>
      </c>
      <c r="BS246" s="373"/>
      <c r="BT246" s="354" t="s">
        <v>554</v>
      </c>
    </row>
    <row r="247" spans="1:72" s="428" customFormat="1" x14ac:dyDescent="0.25">
      <c r="A247" s="345" t="s">
        <v>5395</v>
      </c>
      <c r="B247" s="373"/>
      <c r="C247" s="719">
        <v>46119</v>
      </c>
      <c r="D247" s="373"/>
      <c r="E247" s="346">
        <v>17.920400000000001</v>
      </c>
      <c r="F247" s="373"/>
      <c r="G247" s="347">
        <v>10.402900000000001</v>
      </c>
      <c r="H247" s="374"/>
      <c r="I247" s="348">
        <v>-2.5000000000000001E-2</v>
      </c>
      <c r="J247" s="348">
        <v>0.48199999999999998</v>
      </c>
      <c r="K247" s="348">
        <v>0.59760000000000002</v>
      </c>
      <c r="L247" s="348">
        <v>-8.6999999999999994E-3</v>
      </c>
      <c r="M247" s="348" t="s">
        <v>430</v>
      </c>
      <c r="N247" s="350" t="s">
        <v>430</v>
      </c>
      <c r="O247" s="348" t="s">
        <v>430</v>
      </c>
      <c r="P247" s="348" t="s">
        <v>430</v>
      </c>
      <c r="Q247" s="348" t="s">
        <v>430</v>
      </c>
      <c r="R247" s="348" t="s">
        <v>430</v>
      </c>
      <c r="S247" s="348">
        <v>0.92949999999999999</v>
      </c>
      <c r="T247" s="348" t="s">
        <v>430</v>
      </c>
      <c r="U247" s="348" t="s">
        <v>430</v>
      </c>
      <c r="V247" s="348" t="s">
        <v>430</v>
      </c>
      <c r="W247" s="348">
        <v>0.92949999999999999</v>
      </c>
      <c r="X247" s="348">
        <v>4.0289999999999999</v>
      </c>
      <c r="Y247" s="374"/>
      <c r="Z247" s="346">
        <v>85</v>
      </c>
      <c r="AA247" s="346">
        <v>174</v>
      </c>
      <c r="AB247" s="346">
        <v>142</v>
      </c>
      <c r="AC247" s="346">
        <v>184</v>
      </c>
      <c r="AD247" s="346" t="s">
        <v>430</v>
      </c>
      <c r="AE247" s="346" t="s">
        <v>430</v>
      </c>
      <c r="AF247" s="346" t="s">
        <v>430</v>
      </c>
      <c r="AG247" s="346" t="s">
        <v>430</v>
      </c>
      <c r="AH247" s="346" t="s">
        <v>430</v>
      </c>
      <c r="AI247" s="346" t="s">
        <v>430</v>
      </c>
      <c r="AJ247" s="346">
        <v>130</v>
      </c>
      <c r="AK247" s="346" t="s">
        <v>430</v>
      </c>
      <c r="AL247" s="346" t="s">
        <v>430</v>
      </c>
      <c r="AM247" s="346" t="s">
        <v>430</v>
      </c>
      <c r="AN247" s="346">
        <v>130</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6.8119680329301602</v>
      </c>
      <c r="BC247" s="348">
        <v>0.97931661091144195</v>
      </c>
      <c r="BD247" s="348">
        <v>-6.4908848483006598E-2</v>
      </c>
      <c r="BE247" s="375">
        <v>-3.2442878945012098E-2</v>
      </c>
      <c r="BF247" s="374"/>
      <c r="BG247" s="372">
        <v>0.1368</v>
      </c>
      <c r="BH247" s="373"/>
      <c r="BI247" s="348">
        <v>99.263300000000001</v>
      </c>
      <c r="BJ247" s="348" t="s">
        <v>430</v>
      </c>
      <c r="BK247" s="348" t="s">
        <v>430</v>
      </c>
      <c r="BL247" s="348">
        <v>0.73670000000000002</v>
      </c>
      <c r="BM247" s="373"/>
      <c r="BN247" s="372" t="s">
        <v>3738</v>
      </c>
      <c r="BO247" s="372" t="s">
        <v>5396</v>
      </c>
      <c r="BP247" s="372" t="s">
        <v>5397</v>
      </c>
      <c r="BQ247" s="372" t="s">
        <v>5398</v>
      </c>
      <c r="BR247" s="372" t="s">
        <v>4777</v>
      </c>
      <c r="BS247" s="373"/>
      <c r="BT247" s="354" t="s">
        <v>554</v>
      </c>
    </row>
    <row r="248" spans="1:72" s="428" customFormat="1" x14ac:dyDescent="0.25">
      <c r="A248" s="345" t="s">
        <v>5399</v>
      </c>
      <c r="B248" s="373"/>
      <c r="C248" s="719">
        <v>46155</v>
      </c>
      <c r="D248" s="373"/>
      <c r="E248" s="346">
        <v>17.21</v>
      </c>
      <c r="F248" s="373"/>
      <c r="G248" s="347">
        <v>10.1126</v>
      </c>
      <c r="H248" s="374"/>
      <c r="I248" s="348">
        <v>1E-3</v>
      </c>
      <c r="J248" s="348">
        <v>0.58089999999999997</v>
      </c>
      <c r="K248" s="348">
        <v>0.76729999999999998</v>
      </c>
      <c r="L248" s="348" t="s">
        <v>430</v>
      </c>
      <c r="M248" s="348" t="s">
        <v>430</v>
      </c>
      <c r="N248" s="350" t="s">
        <v>430</v>
      </c>
      <c r="O248" s="348" t="s">
        <v>430</v>
      </c>
      <c r="P248" s="348" t="s">
        <v>430</v>
      </c>
      <c r="Q248" s="348" t="s">
        <v>430</v>
      </c>
      <c r="R248" s="348" t="s">
        <v>430</v>
      </c>
      <c r="S248" s="348">
        <v>0.94930000000000003</v>
      </c>
      <c r="T248" s="348" t="s">
        <v>430</v>
      </c>
      <c r="U248" s="348" t="s">
        <v>430</v>
      </c>
      <c r="V248" s="348" t="s">
        <v>430</v>
      </c>
      <c r="W248" s="348">
        <v>0.94930000000000003</v>
      </c>
      <c r="X248" s="348">
        <v>1.1259999999999999</v>
      </c>
      <c r="Y248" s="374"/>
      <c r="Z248" s="346">
        <v>53</v>
      </c>
      <c r="AA248" s="346">
        <v>132</v>
      </c>
      <c r="AB248" s="346">
        <v>104</v>
      </c>
      <c r="AC248" s="346" t="s">
        <v>430</v>
      </c>
      <c r="AD248" s="346" t="s">
        <v>430</v>
      </c>
      <c r="AE248" s="346" t="s">
        <v>430</v>
      </c>
      <c r="AF248" s="346" t="s">
        <v>430</v>
      </c>
      <c r="AG248" s="346" t="s">
        <v>430</v>
      </c>
      <c r="AH248" s="346" t="s">
        <v>430</v>
      </c>
      <c r="AI248" s="346" t="s">
        <v>430</v>
      </c>
      <c r="AJ248" s="346">
        <v>122</v>
      </c>
      <c r="AK248" s="346" t="s">
        <v>430</v>
      </c>
      <c r="AL248" s="346" t="s">
        <v>430</v>
      </c>
      <c r="AM248" s="346" t="s">
        <v>430</v>
      </c>
      <c r="AN248" s="346">
        <v>122</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3.38673016836555</v>
      </c>
      <c r="BC248" s="348">
        <v>0.978791681677182</v>
      </c>
      <c r="BD248" s="348">
        <v>0.29579439389259399</v>
      </c>
      <c r="BE248" s="375">
        <v>-5.06696585188737E-2</v>
      </c>
      <c r="BF248" s="374"/>
      <c r="BG248" s="372">
        <v>0.14829999999999999</v>
      </c>
      <c r="BH248" s="373"/>
      <c r="BI248" s="348">
        <v>99.002099999999999</v>
      </c>
      <c r="BJ248" s="348" t="s">
        <v>430</v>
      </c>
      <c r="BK248" s="348" t="s">
        <v>430</v>
      </c>
      <c r="BL248" s="348">
        <v>0.99790000000000001</v>
      </c>
      <c r="BM248" s="373"/>
      <c r="BN248" s="372" t="s">
        <v>5400</v>
      </c>
      <c r="BO248" s="372" t="s">
        <v>5401</v>
      </c>
      <c r="BP248" s="372" t="s">
        <v>3444</v>
      </c>
      <c r="BQ248" s="372" t="s">
        <v>5402</v>
      </c>
      <c r="BR248" s="372" t="s">
        <v>5403</v>
      </c>
      <c r="BS248" s="373"/>
      <c r="BT248" s="354" t="s">
        <v>554</v>
      </c>
    </row>
    <row r="249" spans="1:72" s="428" customFormat="1" ht="11" x14ac:dyDescent="0.3">
      <c r="A249" s="841" t="s">
        <v>5404</v>
      </c>
      <c r="B249" s="842"/>
      <c r="C249" s="843">
        <v>45852</v>
      </c>
      <c r="D249" s="842"/>
      <c r="E249" s="844">
        <v>17.270600000000002</v>
      </c>
      <c r="F249" s="842"/>
      <c r="G249" s="845">
        <v>9.6969999999999992</v>
      </c>
      <c r="H249" s="847"/>
      <c r="I249" s="846">
        <v>0.1653</v>
      </c>
      <c r="J249" s="846">
        <v>0.84230000000000005</v>
      </c>
      <c r="K249" s="846">
        <v>-1.03E-2</v>
      </c>
      <c r="L249" s="846">
        <v>0.23780000000000001</v>
      </c>
      <c r="M249" s="846">
        <v>-5.6711999999999998</v>
      </c>
      <c r="N249" s="848">
        <v>-3.7423000000000002</v>
      </c>
      <c r="O249" s="846" t="s">
        <v>430</v>
      </c>
      <c r="P249" s="846" t="s">
        <v>430</v>
      </c>
      <c r="Q249" s="846" t="s">
        <v>430</v>
      </c>
      <c r="R249" s="846" t="s">
        <v>430</v>
      </c>
      <c r="S249" s="846">
        <v>2.2890000000000001</v>
      </c>
      <c r="T249" s="846">
        <v>10.193199999999999</v>
      </c>
      <c r="U249" s="846">
        <v>-6.1096000000000004</v>
      </c>
      <c r="V249" s="846">
        <v>-1.0812999999999999</v>
      </c>
      <c r="W249" s="846">
        <v>2.2890000000000001</v>
      </c>
      <c r="X249" s="846">
        <v>-3.0137</v>
      </c>
      <c r="Y249" s="847"/>
      <c r="Z249" s="844">
        <v>24</v>
      </c>
      <c r="AA249" s="844">
        <v>89</v>
      </c>
      <c r="AB249" s="844">
        <v>196</v>
      </c>
      <c r="AC249" s="844">
        <v>172</v>
      </c>
      <c r="AD249" s="844">
        <v>183</v>
      </c>
      <c r="AE249" s="844">
        <v>157</v>
      </c>
      <c r="AF249" s="844" t="s">
        <v>430</v>
      </c>
      <c r="AG249" s="844" t="s">
        <v>430</v>
      </c>
      <c r="AH249" s="844" t="s">
        <v>430</v>
      </c>
      <c r="AI249" s="844" t="s">
        <v>430</v>
      </c>
      <c r="AJ249" s="844">
        <v>28</v>
      </c>
      <c r="AK249" s="844">
        <v>169</v>
      </c>
      <c r="AL249" s="844">
        <v>183</v>
      </c>
      <c r="AM249" s="844">
        <v>168</v>
      </c>
      <c r="AN249" s="844">
        <v>28</v>
      </c>
      <c r="AO249" s="842"/>
      <c r="AP249" s="846" t="s">
        <v>430</v>
      </c>
      <c r="AQ249" s="846" t="s">
        <v>430</v>
      </c>
      <c r="AR249" s="846" t="s">
        <v>430</v>
      </c>
      <c r="AS249" s="846" t="s">
        <v>430</v>
      </c>
      <c r="AT249" s="846">
        <v>-4.24</v>
      </c>
      <c r="AU249" s="849"/>
      <c r="AV249" s="844" t="s">
        <v>430</v>
      </c>
      <c r="AW249" s="844" t="s">
        <v>430</v>
      </c>
      <c r="AX249" s="844" t="s">
        <v>430</v>
      </c>
      <c r="AY249" s="844" t="s">
        <v>430</v>
      </c>
      <c r="AZ249" s="844">
        <v>170</v>
      </c>
      <c r="BA249" s="847"/>
      <c r="BB249" s="846">
        <v>12.382379694929501</v>
      </c>
      <c r="BC249" s="846">
        <v>0.99816159129843796</v>
      </c>
      <c r="BD249" s="846">
        <v>-5.7439089304871502E-2</v>
      </c>
      <c r="BE249" s="852">
        <v>-5.8487256137897202E-2</v>
      </c>
      <c r="BF249" s="847"/>
      <c r="BG249" s="855">
        <v>0.13250000000000001</v>
      </c>
      <c r="BH249" s="842"/>
      <c r="BI249" s="846">
        <v>77.418099999999995</v>
      </c>
      <c r="BJ249" s="846">
        <v>19.6601</v>
      </c>
      <c r="BK249" s="846">
        <v>2.6914199999999999</v>
      </c>
      <c r="BL249" s="846">
        <v>0.23038</v>
      </c>
      <c r="BM249" s="842"/>
      <c r="BN249" s="855" t="s">
        <v>5405</v>
      </c>
      <c r="BO249" s="855" t="s">
        <v>4791</v>
      </c>
      <c r="BP249" s="855" t="s">
        <v>5406</v>
      </c>
      <c r="BQ249" s="855" t="s">
        <v>4792</v>
      </c>
      <c r="BR249" s="855" t="s">
        <v>4793</v>
      </c>
      <c r="BS249" s="842"/>
      <c r="BT249" s="856" t="s">
        <v>554</v>
      </c>
    </row>
    <row r="250" spans="1:72" s="428" customFormat="1" x14ac:dyDescent="0.25">
      <c r="A250" s="345" t="s">
        <v>5407</v>
      </c>
      <c r="B250" s="373"/>
      <c r="C250" s="719">
        <v>46002</v>
      </c>
      <c r="D250" s="373"/>
      <c r="E250" s="346">
        <v>16.5931</v>
      </c>
      <c r="F250" s="373"/>
      <c r="G250" s="347">
        <v>10.4802</v>
      </c>
      <c r="H250" s="374"/>
      <c r="I250" s="348">
        <v>-0.40479999999999999</v>
      </c>
      <c r="J250" s="348">
        <v>0.88660000000000005</v>
      </c>
      <c r="K250" s="348">
        <v>1.6814</v>
      </c>
      <c r="L250" s="348">
        <v>5.7302999999999997</v>
      </c>
      <c r="M250" s="348">
        <v>4.5730000000000004</v>
      </c>
      <c r="N250" s="350" t="s">
        <v>430</v>
      </c>
      <c r="O250" s="348" t="s">
        <v>430</v>
      </c>
      <c r="P250" s="348" t="s">
        <v>430</v>
      </c>
      <c r="Q250" s="348" t="s">
        <v>430</v>
      </c>
      <c r="R250" s="348" t="s">
        <v>430</v>
      </c>
      <c r="S250" s="348">
        <v>1.2364999999999999</v>
      </c>
      <c r="T250" s="348">
        <v>18.377500000000001</v>
      </c>
      <c r="U250" s="348">
        <v>3.1120000000000001</v>
      </c>
      <c r="V250" s="348" t="s">
        <v>430</v>
      </c>
      <c r="W250" s="348">
        <v>1.2364999999999999</v>
      </c>
      <c r="X250" s="348">
        <v>4.8019999999999996</v>
      </c>
      <c r="Y250" s="374"/>
      <c r="Z250" s="346">
        <v>195</v>
      </c>
      <c r="AA250" s="346">
        <v>83</v>
      </c>
      <c r="AB250" s="346">
        <v>57</v>
      </c>
      <c r="AC250" s="346">
        <v>52</v>
      </c>
      <c r="AD250" s="346">
        <v>60</v>
      </c>
      <c r="AE250" s="346" t="s">
        <v>430</v>
      </c>
      <c r="AF250" s="346" t="s">
        <v>430</v>
      </c>
      <c r="AG250" s="346" t="s">
        <v>430</v>
      </c>
      <c r="AH250" s="346" t="s">
        <v>430</v>
      </c>
      <c r="AI250" s="346" t="s">
        <v>430</v>
      </c>
      <c r="AJ250" s="346">
        <v>86</v>
      </c>
      <c r="AK250" s="346">
        <v>72</v>
      </c>
      <c r="AL250" s="346">
        <v>71</v>
      </c>
      <c r="AM250" s="346" t="s">
        <v>430</v>
      </c>
      <c r="AN250" s="346">
        <v>86</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16.703256574814802</v>
      </c>
      <c r="BC250" s="348">
        <v>0.992554556804641</v>
      </c>
      <c r="BD250" s="348">
        <v>1.6663610514934799E-2</v>
      </c>
      <c r="BE250" s="375">
        <v>-0.11097567025325999</v>
      </c>
      <c r="BF250" s="374"/>
      <c r="BG250" s="372">
        <v>0.1232</v>
      </c>
      <c r="BH250" s="373"/>
      <c r="BI250" s="348">
        <v>4.0764699999999996</v>
      </c>
      <c r="BJ250" s="348">
        <v>92.166600000000003</v>
      </c>
      <c r="BK250" s="348">
        <v>3.67197</v>
      </c>
      <c r="BL250" s="348">
        <v>8.4959999999999994E-2</v>
      </c>
      <c r="BM250" s="373"/>
      <c r="BN250" s="372" t="s">
        <v>928</v>
      </c>
      <c r="BO250" s="372" t="s">
        <v>4606</v>
      </c>
      <c r="BP250" s="372" t="s">
        <v>4607</v>
      </c>
      <c r="BQ250" s="372" t="s">
        <v>5408</v>
      </c>
      <c r="BR250" s="372" t="s">
        <v>4510</v>
      </c>
      <c r="BS250" s="373"/>
      <c r="BT250" s="354" t="s">
        <v>554</v>
      </c>
    </row>
    <row r="251" spans="1:72" s="428" customFormat="1" x14ac:dyDescent="0.25">
      <c r="A251" s="345" t="s">
        <v>5409</v>
      </c>
      <c r="B251" s="373"/>
      <c r="C251" s="719">
        <v>45974</v>
      </c>
      <c r="D251" s="373"/>
      <c r="E251" s="346">
        <v>15.751799999999999</v>
      </c>
      <c r="F251" s="373"/>
      <c r="G251" s="347">
        <v>10.2799</v>
      </c>
      <c r="H251" s="374"/>
      <c r="I251" s="348">
        <v>-0.40589999999999998</v>
      </c>
      <c r="J251" s="348">
        <v>0.88819999999999999</v>
      </c>
      <c r="K251" s="348">
        <v>1.6765000000000001</v>
      </c>
      <c r="L251" s="348">
        <v>5.7255000000000003</v>
      </c>
      <c r="M251" s="348">
        <v>4.6673</v>
      </c>
      <c r="N251" s="350" t="s">
        <v>430</v>
      </c>
      <c r="O251" s="348" t="s">
        <v>430</v>
      </c>
      <c r="P251" s="348" t="s">
        <v>430</v>
      </c>
      <c r="Q251" s="348" t="s">
        <v>430</v>
      </c>
      <c r="R251" s="348" t="s">
        <v>430</v>
      </c>
      <c r="S251" s="348">
        <v>1.2339</v>
      </c>
      <c r="T251" s="348">
        <v>18.4511</v>
      </c>
      <c r="U251" s="348">
        <v>3.2242999999999999</v>
      </c>
      <c r="V251" s="348" t="s">
        <v>430</v>
      </c>
      <c r="W251" s="348">
        <v>1.2339</v>
      </c>
      <c r="X251" s="348">
        <v>2.7989999999999999</v>
      </c>
      <c r="Y251" s="374"/>
      <c r="Z251" s="346">
        <v>199</v>
      </c>
      <c r="AA251" s="346">
        <v>81</v>
      </c>
      <c r="AB251" s="346">
        <v>58</v>
      </c>
      <c r="AC251" s="346">
        <v>53</v>
      </c>
      <c r="AD251" s="346">
        <v>54</v>
      </c>
      <c r="AE251" s="346" t="s">
        <v>430</v>
      </c>
      <c r="AF251" s="346" t="s">
        <v>430</v>
      </c>
      <c r="AG251" s="346" t="s">
        <v>430</v>
      </c>
      <c r="AH251" s="346" t="s">
        <v>430</v>
      </c>
      <c r="AI251" s="346" t="s">
        <v>430</v>
      </c>
      <c r="AJ251" s="346">
        <v>89</v>
      </c>
      <c r="AK251" s="346">
        <v>70</v>
      </c>
      <c r="AL251" s="346">
        <v>68</v>
      </c>
      <c r="AM251" s="346" t="s">
        <v>430</v>
      </c>
      <c r="AN251" s="346">
        <v>89</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15.8070179047316</v>
      </c>
      <c r="BC251" s="348">
        <v>0.99591320359450797</v>
      </c>
      <c r="BD251" s="348">
        <v>-9.9054997137449892E-4</v>
      </c>
      <c r="BE251" s="375">
        <v>-0.100542879076712</v>
      </c>
      <c r="BF251" s="374"/>
      <c r="BG251" s="372">
        <v>9.64E-2</v>
      </c>
      <c r="BH251" s="373"/>
      <c r="BI251" s="348">
        <v>4.0728900000000001</v>
      </c>
      <c r="BJ251" s="348">
        <v>92.1721</v>
      </c>
      <c r="BK251" s="348">
        <v>3.6553100000000001</v>
      </c>
      <c r="BL251" s="348">
        <v>9.9699999999999997E-2</v>
      </c>
      <c r="BM251" s="373"/>
      <c r="BN251" s="372" t="s">
        <v>4507</v>
      </c>
      <c r="BO251" s="372" t="s">
        <v>4606</v>
      </c>
      <c r="BP251" s="372" t="s">
        <v>4508</v>
      </c>
      <c r="BQ251" s="372" t="s">
        <v>4608</v>
      </c>
      <c r="BR251" s="372" t="s">
        <v>4510</v>
      </c>
      <c r="BS251" s="373"/>
      <c r="BT251" s="354" t="s">
        <v>554</v>
      </c>
    </row>
    <row r="252" spans="1:72" s="428" customFormat="1" x14ac:dyDescent="0.25">
      <c r="A252" s="345" t="s">
        <v>5410</v>
      </c>
      <c r="B252" s="373"/>
      <c r="C252" s="719">
        <v>46027</v>
      </c>
      <c r="D252" s="373"/>
      <c r="E252" s="346">
        <v>15.2036</v>
      </c>
      <c r="F252" s="373"/>
      <c r="G252" s="347">
        <v>9.6462000000000003</v>
      </c>
      <c r="H252" s="374"/>
      <c r="I252" s="348">
        <v>-0.1346</v>
      </c>
      <c r="J252" s="348">
        <v>0.66059999999999997</v>
      </c>
      <c r="K252" s="348">
        <v>1.1355</v>
      </c>
      <c r="L252" s="348">
        <v>2.6749000000000001</v>
      </c>
      <c r="M252" s="348">
        <v>-1.1548</v>
      </c>
      <c r="N252" s="350" t="s">
        <v>430</v>
      </c>
      <c r="O252" s="348" t="s">
        <v>430</v>
      </c>
      <c r="P252" s="348" t="s">
        <v>430</v>
      </c>
      <c r="Q252" s="348" t="s">
        <v>430</v>
      </c>
      <c r="R252" s="348" t="s">
        <v>430</v>
      </c>
      <c r="S252" s="348">
        <v>1.0444</v>
      </c>
      <c r="T252" s="348">
        <v>13.1585</v>
      </c>
      <c r="U252" s="348" t="s">
        <v>430</v>
      </c>
      <c r="V252" s="348" t="s">
        <v>430</v>
      </c>
      <c r="W252" s="348">
        <v>1.0444</v>
      </c>
      <c r="X252" s="348">
        <v>-3.5021</v>
      </c>
      <c r="Y252" s="374"/>
      <c r="Z252" s="346">
        <v>113</v>
      </c>
      <c r="AA252" s="346">
        <v>116</v>
      </c>
      <c r="AB252" s="346">
        <v>86</v>
      </c>
      <c r="AC252" s="346">
        <v>131</v>
      </c>
      <c r="AD252" s="346">
        <v>131</v>
      </c>
      <c r="AE252" s="346" t="s">
        <v>430</v>
      </c>
      <c r="AF252" s="346" t="s">
        <v>430</v>
      </c>
      <c r="AG252" s="346" t="s">
        <v>430</v>
      </c>
      <c r="AH252" s="346" t="s">
        <v>430</v>
      </c>
      <c r="AI252" s="346" t="s">
        <v>430</v>
      </c>
      <c r="AJ252" s="346">
        <v>97</v>
      </c>
      <c r="AK252" s="346">
        <v>132</v>
      </c>
      <c r="AL252" s="346" t="s">
        <v>430</v>
      </c>
      <c r="AM252" s="346" t="s">
        <v>430</v>
      </c>
      <c r="AN252" s="346">
        <v>97</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15.9078522957643</v>
      </c>
      <c r="BC252" s="348">
        <v>0.99050252148143503</v>
      </c>
      <c r="BD252" s="348">
        <v>-3.4964198554025598E-2</v>
      </c>
      <c r="BE252" s="375">
        <v>-0.10336417128747</v>
      </c>
      <c r="BF252" s="374"/>
      <c r="BG252" s="372">
        <v>0.15890000000000001</v>
      </c>
      <c r="BH252" s="373"/>
      <c r="BI252" s="348">
        <v>67.952299999999994</v>
      </c>
      <c r="BJ252" s="348">
        <v>20.7746</v>
      </c>
      <c r="BK252" s="348">
        <v>11.020099999999999</v>
      </c>
      <c r="BL252" s="348">
        <v>0.253</v>
      </c>
      <c r="BM252" s="373"/>
      <c r="BN252" s="372" t="s">
        <v>5411</v>
      </c>
      <c r="BO252" s="372" t="s">
        <v>4641</v>
      </c>
      <c r="BP252" s="372" t="s">
        <v>4525</v>
      </c>
      <c r="BQ252" s="372" t="s">
        <v>1919</v>
      </c>
      <c r="BR252" s="372" t="s">
        <v>5050</v>
      </c>
      <c r="BS252" s="373"/>
      <c r="BT252" s="354" t="s">
        <v>554</v>
      </c>
    </row>
    <row r="253" spans="1:72" s="428" customFormat="1" x14ac:dyDescent="0.25">
      <c r="A253" s="345" t="s">
        <v>5412</v>
      </c>
      <c r="B253" s="373"/>
      <c r="C253" s="719">
        <v>46002</v>
      </c>
      <c r="D253" s="373"/>
      <c r="E253" s="346">
        <v>14.9961</v>
      </c>
      <c r="F253" s="373"/>
      <c r="G253" s="347">
        <v>11.072900000000001</v>
      </c>
      <c r="H253" s="374"/>
      <c r="I253" s="348">
        <v>7.9500000000000001E-2</v>
      </c>
      <c r="J253" s="348">
        <v>1.3314999999999999</v>
      </c>
      <c r="K253" s="348">
        <v>4.2302</v>
      </c>
      <c r="L253" s="348">
        <v>11.5534</v>
      </c>
      <c r="M253" s="348">
        <v>11.291</v>
      </c>
      <c r="N253" s="350" t="s">
        <v>430</v>
      </c>
      <c r="O253" s="348" t="s">
        <v>430</v>
      </c>
      <c r="P253" s="348" t="s">
        <v>430</v>
      </c>
      <c r="Q253" s="348" t="s">
        <v>430</v>
      </c>
      <c r="R253" s="348" t="s">
        <v>430</v>
      </c>
      <c r="S253" s="348">
        <v>2.2042000000000002</v>
      </c>
      <c r="T253" s="348">
        <v>26.235800000000001</v>
      </c>
      <c r="U253" s="348">
        <v>8.0640999999999998</v>
      </c>
      <c r="V253" s="348" t="s">
        <v>430</v>
      </c>
      <c r="W253" s="348">
        <v>2.2042000000000002</v>
      </c>
      <c r="X253" s="348">
        <v>10.728999999999999</v>
      </c>
      <c r="Y253" s="374"/>
      <c r="Z253" s="346">
        <v>35</v>
      </c>
      <c r="AA253" s="346">
        <v>19</v>
      </c>
      <c r="AB253" s="346">
        <v>27</v>
      </c>
      <c r="AC253" s="346">
        <v>24</v>
      </c>
      <c r="AD253" s="346">
        <v>26</v>
      </c>
      <c r="AE253" s="346" t="s">
        <v>430</v>
      </c>
      <c r="AF253" s="346" t="s">
        <v>430</v>
      </c>
      <c r="AG253" s="346" t="s">
        <v>430</v>
      </c>
      <c r="AH253" s="346" t="s">
        <v>430</v>
      </c>
      <c r="AI253" s="346" t="s">
        <v>430</v>
      </c>
      <c r="AJ253" s="346">
        <v>34</v>
      </c>
      <c r="AK253" s="346">
        <v>21</v>
      </c>
      <c r="AL253" s="346">
        <v>26</v>
      </c>
      <c r="AM253" s="346" t="s">
        <v>430</v>
      </c>
      <c r="AN253" s="346">
        <v>34</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18.6610660363372</v>
      </c>
      <c r="BC253" s="348">
        <v>1.00254770524837</v>
      </c>
      <c r="BD253" s="348">
        <v>5.8366524290352002E-2</v>
      </c>
      <c r="BE253" s="375">
        <v>-0.107658841355439</v>
      </c>
      <c r="BF253" s="374"/>
      <c r="BG253" s="372">
        <v>0.25140000000000001</v>
      </c>
      <c r="BH253" s="373"/>
      <c r="BI253" s="348" t="s">
        <v>430</v>
      </c>
      <c r="BJ253" s="348">
        <v>5.5078199999999997</v>
      </c>
      <c r="BK253" s="348">
        <v>94.597800000000007</v>
      </c>
      <c r="BL253" s="348">
        <v>-0.10562000000000001</v>
      </c>
      <c r="BM253" s="373"/>
      <c r="BN253" s="372" t="s">
        <v>4973</v>
      </c>
      <c r="BO253" s="372" t="s">
        <v>4974</v>
      </c>
      <c r="BP253" s="372" t="s">
        <v>4570</v>
      </c>
      <c r="BQ253" s="372" t="s">
        <v>4571</v>
      </c>
      <c r="BR253" s="372" t="s">
        <v>4522</v>
      </c>
      <c r="BS253" s="373"/>
      <c r="BT253" s="354" t="s">
        <v>554</v>
      </c>
    </row>
    <row r="254" spans="1:72" s="428" customFormat="1" ht="11" x14ac:dyDescent="0.3">
      <c r="A254" s="841" t="s">
        <v>5413</v>
      </c>
      <c r="B254" s="842"/>
      <c r="C254" s="843">
        <v>45166</v>
      </c>
      <c r="D254" s="842"/>
      <c r="E254" s="844">
        <v>13.578799999999999</v>
      </c>
      <c r="F254" s="842"/>
      <c r="G254" s="845">
        <v>13.273999999999999</v>
      </c>
      <c r="H254" s="847"/>
      <c r="I254" s="846">
        <v>-4.5199999999999997E-2</v>
      </c>
      <c r="J254" s="846">
        <v>1.6308</v>
      </c>
      <c r="K254" s="846">
        <v>4.1261000000000001</v>
      </c>
      <c r="L254" s="846">
        <v>7.1694000000000004</v>
      </c>
      <c r="M254" s="846">
        <v>2.0920000000000001</v>
      </c>
      <c r="N254" s="848">
        <v>-5.2060000000000004</v>
      </c>
      <c r="O254" s="846">
        <v>-5.6836000000000002</v>
      </c>
      <c r="P254" s="846" t="s">
        <v>430</v>
      </c>
      <c r="Q254" s="846" t="s">
        <v>430</v>
      </c>
      <c r="R254" s="846" t="s">
        <v>430</v>
      </c>
      <c r="S254" s="846">
        <v>4.7092999999999998</v>
      </c>
      <c r="T254" s="846">
        <v>20.925599999999999</v>
      </c>
      <c r="U254" s="846">
        <v>1.5530999999999999</v>
      </c>
      <c r="V254" s="846">
        <v>-0.5544</v>
      </c>
      <c r="W254" s="846">
        <v>4.7092999999999998</v>
      </c>
      <c r="X254" s="846">
        <v>10.3154</v>
      </c>
      <c r="Y254" s="847"/>
      <c r="Z254" s="844">
        <v>96</v>
      </c>
      <c r="AA254" s="844">
        <v>13</v>
      </c>
      <c r="AB254" s="844">
        <v>28</v>
      </c>
      <c r="AC254" s="844">
        <v>34</v>
      </c>
      <c r="AD254" s="844">
        <v>94</v>
      </c>
      <c r="AE254" s="844">
        <v>185</v>
      </c>
      <c r="AF254" s="844">
        <v>117</v>
      </c>
      <c r="AG254" s="844" t="s">
        <v>430</v>
      </c>
      <c r="AH254" s="844" t="s">
        <v>430</v>
      </c>
      <c r="AI254" s="844" t="s">
        <v>430</v>
      </c>
      <c r="AJ254" s="844">
        <v>14</v>
      </c>
      <c r="AK254" s="844">
        <v>33</v>
      </c>
      <c r="AL254" s="844">
        <v>89</v>
      </c>
      <c r="AM254" s="844">
        <v>162</v>
      </c>
      <c r="AN254" s="844">
        <v>14</v>
      </c>
      <c r="AO254" s="842"/>
      <c r="AP254" s="846" t="s">
        <v>430</v>
      </c>
      <c r="AQ254" s="846" t="s">
        <v>430</v>
      </c>
      <c r="AR254" s="846" t="s">
        <v>430</v>
      </c>
      <c r="AS254" s="846" t="s">
        <v>430</v>
      </c>
      <c r="AT254" s="846">
        <v>4.25</v>
      </c>
      <c r="AU254" s="849"/>
      <c r="AV254" s="844" t="s">
        <v>430</v>
      </c>
      <c r="AW254" s="844" t="s">
        <v>430</v>
      </c>
      <c r="AX254" s="844" t="s">
        <v>430</v>
      </c>
      <c r="AY254" s="844" t="s">
        <v>430</v>
      </c>
      <c r="AZ254" s="844">
        <v>87</v>
      </c>
      <c r="BA254" s="847"/>
      <c r="BB254" s="846">
        <v>20.775365588229601</v>
      </c>
      <c r="BC254" s="846">
        <v>0</v>
      </c>
      <c r="BD254" s="846">
        <v>2.0461359931056002E-2</v>
      </c>
      <c r="BE254" s="852" t="s">
        <v>430</v>
      </c>
      <c r="BF254" s="847"/>
      <c r="BG254" s="855" t="s">
        <v>430</v>
      </c>
      <c r="BH254" s="842"/>
      <c r="BI254" s="846">
        <v>36.070500000000003</v>
      </c>
      <c r="BJ254" s="846">
        <v>60.353700000000003</v>
      </c>
      <c r="BK254" s="846">
        <v>3.9839500000000001</v>
      </c>
      <c r="BL254" s="846">
        <v>-0.40815000000000001</v>
      </c>
      <c r="BM254" s="842"/>
      <c r="BN254" s="855" t="s">
        <v>5414</v>
      </c>
      <c r="BO254" s="855" t="s">
        <v>5415</v>
      </c>
      <c r="BP254" s="855" t="s">
        <v>5416</v>
      </c>
      <c r="BQ254" s="855" t="s">
        <v>5417</v>
      </c>
      <c r="BR254" s="855" t="s">
        <v>5418</v>
      </c>
      <c r="BS254" s="842"/>
      <c r="BT254" s="856" t="s">
        <v>554</v>
      </c>
    </row>
    <row r="255" spans="1:72" s="428" customFormat="1" x14ac:dyDescent="0.25">
      <c r="A255" s="345" t="s">
        <v>5419</v>
      </c>
      <c r="B255" s="373"/>
      <c r="C255" s="719">
        <v>46000</v>
      </c>
      <c r="D255" s="373"/>
      <c r="E255" s="346">
        <v>12.35</v>
      </c>
      <c r="F255" s="373"/>
      <c r="G255" s="347">
        <v>10.7143</v>
      </c>
      <c r="H255" s="374"/>
      <c r="I255" s="348">
        <v>-0.24579999999999999</v>
      </c>
      <c r="J255" s="348">
        <v>1.0202</v>
      </c>
      <c r="K255" s="348">
        <v>2.5223</v>
      </c>
      <c r="L255" s="348">
        <v>7.4686000000000003</v>
      </c>
      <c r="M255" s="348">
        <v>6.4606000000000003</v>
      </c>
      <c r="N255" s="350" t="s">
        <v>430</v>
      </c>
      <c r="O255" s="348" t="s">
        <v>430</v>
      </c>
      <c r="P255" s="348" t="s">
        <v>430</v>
      </c>
      <c r="Q255" s="348" t="s">
        <v>430</v>
      </c>
      <c r="R255" s="348" t="s">
        <v>430</v>
      </c>
      <c r="S255" s="348">
        <v>1.54</v>
      </c>
      <c r="T255" s="348">
        <v>20.533000000000001</v>
      </c>
      <c r="U255" s="348">
        <v>4.4381000000000004</v>
      </c>
      <c r="V255" s="348" t="s">
        <v>430</v>
      </c>
      <c r="W255" s="348">
        <v>1.54</v>
      </c>
      <c r="X255" s="348">
        <v>7.1429999999999998</v>
      </c>
      <c r="Y255" s="374"/>
      <c r="Z255" s="346">
        <v>145</v>
      </c>
      <c r="AA255" s="346">
        <v>58</v>
      </c>
      <c r="AB255" s="346">
        <v>35</v>
      </c>
      <c r="AC255" s="346">
        <v>32</v>
      </c>
      <c r="AD255" s="346">
        <v>32</v>
      </c>
      <c r="AE255" s="346" t="s">
        <v>430</v>
      </c>
      <c r="AF255" s="346" t="s">
        <v>430</v>
      </c>
      <c r="AG255" s="346" t="s">
        <v>430</v>
      </c>
      <c r="AH255" s="346" t="s">
        <v>430</v>
      </c>
      <c r="AI255" s="346" t="s">
        <v>430</v>
      </c>
      <c r="AJ255" s="346">
        <v>66</v>
      </c>
      <c r="AK255" s="346">
        <v>36</v>
      </c>
      <c r="AL255" s="346">
        <v>34</v>
      </c>
      <c r="AM255" s="346" t="s">
        <v>430</v>
      </c>
      <c r="AN255" s="346">
        <v>66</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16.914782241770499</v>
      </c>
      <c r="BC255" s="348">
        <v>0.97881501607883303</v>
      </c>
      <c r="BD255" s="348">
        <v>2.9769425206008698E-2</v>
      </c>
      <c r="BE255" s="375">
        <v>-0.14114652767785299</v>
      </c>
      <c r="BF255" s="374"/>
      <c r="BG255" s="372">
        <v>0.36820000000000003</v>
      </c>
      <c r="BH255" s="373"/>
      <c r="BI255" s="348">
        <v>2.66282</v>
      </c>
      <c r="BJ255" s="348">
        <v>62.109299999999998</v>
      </c>
      <c r="BK255" s="348">
        <v>34.485700000000001</v>
      </c>
      <c r="BL255" s="348">
        <v>0.74217999999999995</v>
      </c>
      <c r="BM255" s="373"/>
      <c r="BN255" s="372" t="s">
        <v>5374</v>
      </c>
      <c r="BO255" s="372" t="s">
        <v>5420</v>
      </c>
      <c r="BP255" s="372" t="s">
        <v>5421</v>
      </c>
      <c r="BQ255" s="372" t="s">
        <v>5422</v>
      </c>
      <c r="BR255" s="372" t="s">
        <v>5423</v>
      </c>
      <c r="BS255" s="373"/>
      <c r="BT255" s="354" t="s">
        <v>554</v>
      </c>
    </row>
    <row r="256" spans="1:72" s="428" customFormat="1" x14ac:dyDescent="0.25">
      <c r="A256" s="345" t="s">
        <v>5424</v>
      </c>
      <c r="B256" s="373"/>
      <c r="C256" s="719">
        <v>45630</v>
      </c>
      <c r="D256" s="373"/>
      <c r="E256" s="346">
        <v>12.671200000000001</v>
      </c>
      <c r="F256" s="373"/>
      <c r="G256" s="347">
        <v>9.3808000000000007</v>
      </c>
      <c r="H256" s="374"/>
      <c r="I256" s="348">
        <v>0.16439999999999999</v>
      </c>
      <c r="J256" s="348">
        <v>0.80049999999999999</v>
      </c>
      <c r="K256" s="348">
        <v>-0.14050000000000001</v>
      </c>
      <c r="L256" s="348">
        <v>6.4000000000000001E-2</v>
      </c>
      <c r="M256" s="348">
        <v>-5.9126000000000003</v>
      </c>
      <c r="N256" s="350">
        <v>-4.1680000000000001</v>
      </c>
      <c r="O256" s="348" t="s">
        <v>430</v>
      </c>
      <c r="P256" s="348" t="s">
        <v>430</v>
      </c>
      <c r="Q256" s="348" t="s">
        <v>430</v>
      </c>
      <c r="R256" s="348" t="s">
        <v>430</v>
      </c>
      <c r="S256" s="348">
        <v>2.1739999999999999</v>
      </c>
      <c r="T256" s="348">
        <v>10.010300000000001</v>
      </c>
      <c r="U256" s="348">
        <v>-6.3735999999999997</v>
      </c>
      <c r="V256" s="348">
        <v>-1.456</v>
      </c>
      <c r="W256" s="348">
        <v>2.1739999999999999</v>
      </c>
      <c r="X256" s="348">
        <v>-3.8837000000000002</v>
      </c>
      <c r="Y256" s="374"/>
      <c r="Z256" s="346">
        <v>27</v>
      </c>
      <c r="AA256" s="346">
        <v>93</v>
      </c>
      <c r="AB256" s="346">
        <v>202</v>
      </c>
      <c r="AC256" s="346">
        <v>178</v>
      </c>
      <c r="AD256" s="346">
        <v>197</v>
      </c>
      <c r="AE256" s="346">
        <v>176</v>
      </c>
      <c r="AF256" s="346" t="s">
        <v>430</v>
      </c>
      <c r="AG256" s="346" t="s">
        <v>430</v>
      </c>
      <c r="AH256" s="346" t="s">
        <v>430</v>
      </c>
      <c r="AI256" s="346" t="s">
        <v>430</v>
      </c>
      <c r="AJ256" s="346">
        <v>48</v>
      </c>
      <c r="AK256" s="346">
        <v>177</v>
      </c>
      <c r="AL256" s="346">
        <v>188</v>
      </c>
      <c r="AM256" s="346">
        <v>176</v>
      </c>
      <c r="AN256" s="346">
        <v>48</v>
      </c>
      <c r="AO256" s="373"/>
      <c r="AP256" s="348" t="s">
        <v>430</v>
      </c>
      <c r="AQ256" s="348" t="s">
        <v>430</v>
      </c>
      <c r="AR256" s="348" t="s">
        <v>430</v>
      </c>
      <c r="AS256" s="348" t="s">
        <v>430</v>
      </c>
      <c r="AT256" s="348">
        <v>-4.75</v>
      </c>
      <c r="AU256" s="351"/>
      <c r="AV256" s="346" t="s">
        <v>430</v>
      </c>
      <c r="AW256" s="346" t="s">
        <v>430</v>
      </c>
      <c r="AX256" s="346" t="s">
        <v>430</v>
      </c>
      <c r="AY256" s="346" t="s">
        <v>430</v>
      </c>
      <c r="AZ256" s="346">
        <v>175</v>
      </c>
      <c r="BA256" s="374"/>
      <c r="BB256" s="348">
        <v>14.623495383036399</v>
      </c>
      <c r="BC256" s="348">
        <v>0.99976865713506802</v>
      </c>
      <c r="BD256" s="348">
        <v>-5.1568129507716602E-2</v>
      </c>
      <c r="BE256" s="375">
        <v>-9.3236816470772005E-2</v>
      </c>
      <c r="BF256" s="374"/>
      <c r="BG256" s="372">
        <v>0.13039999999999999</v>
      </c>
      <c r="BH256" s="373"/>
      <c r="BI256" s="348">
        <v>77.4786</v>
      </c>
      <c r="BJ256" s="348">
        <v>19.710999999999999</v>
      </c>
      <c r="BK256" s="348">
        <v>2.69407</v>
      </c>
      <c r="BL256" s="348">
        <v>0.11633</v>
      </c>
      <c r="BM256" s="373"/>
      <c r="BN256" s="372" t="s">
        <v>5425</v>
      </c>
      <c r="BO256" s="372" t="s">
        <v>5426</v>
      </c>
      <c r="BP256" s="372" t="s">
        <v>5427</v>
      </c>
      <c r="BQ256" s="372" t="s">
        <v>4792</v>
      </c>
      <c r="BR256" s="372" t="s">
        <v>5428</v>
      </c>
      <c r="BS256" s="373"/>
      <c r="BT256" s="354" t="s">
        <v>4620</v>
      </c>
    </row>
    <row r="257" spans="1:72" s="428" customFormat="1" x14ac:dyDescent="0.25">
      <c r="A257" s="345" t="s">
        <v>5429</v>
      </c>
      <c r="B257" s="373"/>
      <c r="C257" s="719">
        <v>45600</v>
      </c>
      <c r="D257" s="373"/>
      <c r="E257" s="346">
        <v>10.220000000000001</v>
      </c>
      <c r="F257" s="373"/>
      <c r="G257" s="347">
        <v>10.9686</v>
      </c>
      <c r="H257" s="374"/>
      <c r="I257" s="348">
        <v>-0.40770000000000001</v>
      </c>
      <c r="J257" s="348">
        <v>0.88570000000000004</v>
      </c>
      <c r="K257" s="348">
        <v>1.6072</v>
      </c>
      <c r="L257" s="348">
        <v>5.5830000000000002</v>
      </c>
      <c r="M257" s="348">
        <v>4.4638999999999998</v>
      </c>
      <c r="N257" s="350">
        <v>4.0220000000000002</v>
      </c>
      <c r="O257" s="348" t="s">
        <v>430</v>
      </c>
      <c r="P257" s="348" t="s">
        <v>430</v>
      </c>
      <c r="Q257" s="348" t="s">
        <v>430</v>
      </c>
      <c r="R257" s="348" t="s">
        <v>430</v>
      </c>
      <c r="S257" s="348">
        <v>1.1845000000000001</v>
      </c>
      <c r="T257" s="348">
        <v>18.235600000000002</v>
      </c>
      <c r="U257" s="348">
        <v>2.9944999999999999</v>
      </c>
      <c r="V257" s="348">
        <v>8.8035999999999994</v>
      </c>
      <c r="W257" s="348">
        <v>1.1845000000000001</v>
      </c>
      <c r="X257" s="348">
        <v>5.6028000000000002</v>
      </c>
      <c r="Y257" s="374"/>
      <c r="Z257" s="346">
        <v>201</v>
      </c>
      <c r="AA257" s="346">
        <v>85</v>
      </c>
      <c r="AB257" s="346">
        <v>67</v>
      </c>
      <c r="AC257" s="346">
        <v>56</v>
      </c>
      <c r="AD257" s="346">
        <v>68</v>
      </c>
      <c r="AE257" s="346">
        <v>60</v>
      </c>
      <c r="AF257" s="346" t="s">
        <v>430</v>
      </c>
      <c r="AG257" s="346" t="s">
        <v>430</v>
      </c>
      <c r="AH257" s="346" t="s">
        <v>430</v>
      </c>
      <c r="AI257" s="346" t="s">
        <v>430</v>
      </c>
      <c r="AJ257" s="346">
        <v>92</v>
      </c>
      <c r="AK257" s="346">
        <v>73</v>
      </c>
      <c r="AL257" s="346">
        <v>74</v>
      </c>
      <c r="AM257" s="346">
        <v>39</v>
      </c>
      <c r="AN257" s="346">
        <v>92</v>
      </c>
      <c r="AO257" s="373"/>
      <c r="AP257" s="348" t="s">
        <v>430</v>
      </c>
      <c r="AQ257" s="348" t="s">
        <v>430</v>
      </c>
      <c r="AR257" s="348" t="s">
        <v>430</v>
      </c>
      <c r="AS257" s="348" t="s">
        <v>430</v>
      </c>
      <c r="AT257" s="348">
        <v>10.7</v>
      </c>
      <c r="AU257" s="351"/>
      <c r="AV257" s="346" t="s">
        <v>430</v>
      </c>
      <c r="AW257" s="346" t="s">
        <v>430</v>
      </c>
      <c r="AX257" s="346" t="s">
        <v>430</v>
      </c>
      <c r="AY257" s="346" t="s">
        <v>430</v>
      </c>
      <c r="AZ257" s="346">
        <v>46</v>
      </c>
      <c r="BA257" s="374"/>
      <c r="BB257" s="348">
        <v>18.568040121299401</v>
      </c>
      <c r="BC257" s="348">
        <v>0.99237117471800895</v>
      </c>
      <c r="BD257" s="348">
        <v>1.6476333880467899E-2</v>
      </c>
      <c r="BE257" s="375">
        <v>-0.110555372314126</v>
      </c>
      <c r="BF257" s="374"/>
      <c r="BG257" s="372">
        <v>0.16619999999999999</v>
      </c>
      <c r="BH257" s="373"/>
      <c r="BI257" s="348">
        <v>3.9076300000000002</v>
      </c>
      <c r="BJ257" s="348">
        <v>92.350899999999996</v>
      </c>
      <c r="BK257" s="348">
        <v>3.64811</v>
      </c>
      <c r="BL257" s="348">
        <v>9.3359999999999999E-2</v>
      </c>
      <c r="BM257" s="373"/>
      <c r="BN257" s="372" t="s">
        <v>5430</v>
      </c>
      <c r="BO257" s="372" t="s">
        <v>4810</v>
      </c>
      <c r="BP257" s="372" t="s">
        <v>4811</v>
      </c>
      <c r="BQ257" s="372" t="s">
        <v>5431</v>
      </c>
      <c r="BR257" s="372" t="s">
        <v>5432</v>
      </c>
      <c r="BS257" s="373"/>
      <c r="BT257" s="354" t="s">
        <v>5375</v>
      </c>
    </row>
    <row r="258" spans="1:72" s="428" customFormat="1" x14ac:dyDescent="0.25">
      <c r="A258" s="345" t="s">
        <v>5433</v>
      </c>
      <c r="B258" s="373"/>
      <c r="C258" s="719">
        <v>45894</v>
      </c>
      <c r="D258" s="373"/>
      <c r="E258" s="346">
        <v>10.2287</v>
      </c>
      <c r="F258" s="373"/>
      <c r="G258" s="347">
        <v>10.5657</v>
      </c>
      <c r="H258" s="374"/>
      <c r="I258" s="348">
        <v>-0.3518</v>
      </c>
      <c r="J258" s="348">
        <v>0.55579999999999996</v>
      </c>
      <c r="K258" s="348">
        <v>0.1308</v>
      </c>
      <c r="L258" s="348">
        <v>3.5295000000000001</v>
      </c>
      <c r="M258" s="348">
        <v>4.3010999999999999</v>
      </c>
      <c r="N258" s="350" t="s">
        <v>430</v>
      </c>
      <c r="O258" s="348" t="s">
        <v>430</v>
      </c>
      <c r="P258" s="348" t="s">
        <v>430</v>
      </c>
      <c r="Q258" s="348" t="s">
        <v>430</v>
      </c>
      <c r="R258" s="348" t="s">
        <v>430</v>
      </c>
      <c r="S258" s="348">
        <v>0.33429999999999999</v>
      </c>
      <c r="T258" s="348">
        <v>18.770399999999999</v>
      </c>
      <c r="U258" s="348">
        <v>3.5001000000000002</v>
      </c>
      <c r="V258" s="348">
        <v>5.5946999999999996</v>
      </c>
      <c r="W258" s="348">
        <v>0.33429999999999999</v>
      </c>
      <c r="X258" s="348">
        <v>5.657</v>
      </c>
      <c r="Y258" s="374"/>
      <c r="Z258" s="346">
        <v>180</v>
      </c>
      <c r="AA258" s="346">
        <v>154</v>
      </c>
      <c r="AB258" s="346">
        <v>184</v>
      </c>
      <c r="AC258" s="346">
        <v>94</v>
      </c>
      <c r="AD258" s="346">
        <v>74</v>
      </c>
      <c r="AE258" s="346" t="s">
        <v>430</v>
      </c>
      <c r="AF258" s="346" t="s">
        <v>430</v>
      </c>
      <c r="AG258" s="346" t="s">
        <v>430</v>
      </c>
      <c r="AH258" s="346" t="s">
        <v>430</v>
      </c>
      <c r="AI258" s="346" t="s">
        <v>430</v>
      </c>
      <c r="AJ258" s="346">
        <v>193</v>
      </c>
      <c r="AK258" s="346">
        <v>57</v>
      </c>
      <c r="AL258" s="346">
        <v>54</v>
      </c>
      <c r="AM258" s="346">
        <v>79</v>
      </c>
      <c r="AN258" s="346">
        <v>193</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v>13.061861546450601</v>
      </c>
      <c r="BC258" s="348">
        <v>0.99607447871131305</v>
      </c>
      <c r="BD258" s="348">
        <v>-1.27107301983763E-3</v>
      </c>
      <c r="BE258" s="375">
        <v>-0.10098534363509699</v>
      </c>
      <c r="BF258" s="374"/>
      <c r="BG258" s="372">
        <v>0.1303</v>
      </c>
      <c r="BH258" s="373"/>
      <c r="BI258" s="348">
        <v>91.973399999999998</v>
      </c>
      <c r="BJ258" s="348">
        <v>7.5784000000000002</v>
      </c>
      <c r="BK258" s="348" t="s">
        <v>430</v>
      </c>
      <c r="BL258" s="348">
        <v>0.44819999999999999</v>
      </c>
      <c r="BM258" s="373"/>
      <c r="BN258" s="372" t="s">
        <v>5434</v>
      </c>
      <c r="BO258" s="372" t="s">
        <v>5435</v>
      </c>
      <c r="BP258" s="372" t="s">
        <v>5393</v>
      </c>
      <c r="BQ258" s="372" t="s">
        <v>5019</v>
      </c>
      <c r="BR258" s="372" t="s">
        <v>5394</v>
      </c>
      <c r="BS258" s="373"/>
      <c r="BT258" s="354" t="s">
        <v>554</v>
      </c>
    </row>
    <row r="259" spans="1:72" s="428" customFormat="1" x14ac:dyDescent="0.25">
      <c r="A259" s="345" t="s">
        <v>5436</v>
      </c>
      <c r="B259" s="373"/>
      <c r="C259" s="719">
        <v>45680</v>
      </c>
      <c r="D259" s="373"/>
      <c r="E259" s="346">
        <v>9.0106000000000002</v>
      </c>
      <c r="F259" s="373"/>
      <c r="G259" s="347">
        <v>10.1007</v>
      </c>
      <c r="H259" s="374"/>
      <c r="I259" s="348">
        <v>-0.19270000000000001</v>
      </c>
      <c r="J259" s="348">
        <v>-7.8200000000000006E-2</v>
      </c>
      <c r="K259" s="348">
        <v>2.1448999999999998</v>
      </c>
      <c r="L259" s="348">
        <v>4.1417000000000002</v>
      </c>
      <c r="M259" s="348">
        <v>-0.98229999999999995</v>
      </c>
      <c r="N259" s="350">
        <v>-0.99590000000000001</v>
      </c>
      <c r="O259" s="348" t="s">
        <v>430</v>
      </c>
      <c r="P259" s="348" t="s">
        <v>430</v>
      </c>
      <c r="Q259" s="348" t="s">
        <v>430</v>
      </c>
      <c r="R259" s="348" t="s">
        <v>430</v>
      </c>
      <c r="S259" s="348">
        <v>1.6668000000000001</v>
      </c>
      <c r="T259" s="348">
        <v>11.417899999999999</v>
      </c>
      <c r="U259" s="348">
        <v>-1.6571</v>
      </c>
      <c r="V259" s="348">
        <v>2.3435999999999999</v>
      </c>
      <c r="W259" s="348">
        <v>1.6668000000000001</v>
      </c>
      <c r="X259" s="348">
        <v>0.68079999999999996</v>
      </c>
      <c r="Y259" s="374"/>
      <c r="Z259" s="346">
        <v>136</v>
      </c>
      <c r="AA259" s="346">
        <v>232</v>
      </c>
      <c r="AB259" s="346">
        <v>41</v>
      </c>
      <c r="AC259" s="346">
        <v>71</v>
      </c>
      <c r="AD259" s="346">
        <v>128</v>
      </c>
      <c r="AE259" s="346">
        <v>121</v>
      </c>
      <c r="AF259" s="346" t="s">
        <v>430</v>
      </c>
      <c r="AG259" s="346" t="s">
        <v>430</v>
      </c>
      <c r="AH259" s="346" t="s">
        <v>430</v>
      </c>
      <c r="AI259" s="346" t="s">
        <v>430</v>
      </c>
      <c r="AJ259" s="346">
        <v>62</v>
      </c>
      <c r="AK259" s="346">
        <v>157</v>
      </c>
      <c r="AL259" s="346">
        <v>121</v>
      </c>
      <c r="AM259" s="346">
        <v>129</v>
      </c>
      <c r="AN259" s="346">
        <v>62</v>
      </c>
      <c r="AO259" s="373"/>
      <c r="AP259" s="348" t="s">
        <v>430</v>
      </c>
      <c r="AQ259" s="348" t="s">
        <v>430</v>
      </c>
      <c r="AR259" s="348" t="s">
        <v>430</v>
      </c>
      <c r="AS259" s="348" t="s">
        <v>430</v>
      </c>
      <c r="AT259" s="348">
        <v>1.31</v>
      </c>
      <c r="AU259" s="351"/>
      <c r="AV259" s="346" t="s">
        <v>430</v>
      </c>
      <c r="AW259" s="346" t="s">
        <v>430</v>
      </c>
      <c r="AX259" s="346" t="s">
        <v>430</v>
      </c>
      <c r="AY259" s="346" t="s">
        <v>430</v>
      </c>
      <c r="AZ259" s="346">
        <v>136</v>
      </c>
      <c r="BA259" s="374"/>
      <c r="BB259" s="348">
        <v>11.5434004477644</v>
      </c>
      <c r="BC259" s="348">
        <v>0.99718742172371899</v>
      </c>
      <c r="BD259" s="348">
        <v>-6.7092891016829704E-3</v>
      </c>
      <c r="BE259" s="375">
        <v>-0.118291819627491</v>
      </c>
      <c r="BF259" s="374"/>
      <c r="BG259" s="372">
        <v>0.19950000000000001</v>
      </c>
      <c r="BH259" s="373"/>
      <c r="BI259" s="348">
        <v>83.720500000000001</v>
      </c>
      <c r="BJ259" s="348">
        <v>16.274899999999999</v>
      </c>
      <c r="BK259" s="348" t="s">
        <v>430</v>
      </c>
      <c r="BL259" s="348">
        <v>4.5999999999999999E-3</v>
      </c>
      <c r="BM259" s="373"/>
      <c r="BN259" s="372" t="s">
        <v>4583</v>
      </c>
      <c r="BO259" s="372" t="s">
        <v>5437</v>
      </c>
      <c r="BP259" s="372" t="s">
        <v>4585</v>
      </c>
      <c r="BQ259" s="372" t="s">
        <v>4586</v>
      </c>
      <c r="BR259" s="372" t="s">
        <v>4587</v>
      </c>
      <c r="BS259" s="373"/>
      <c r="BT259" s="354" t="s">
        <v>4620</v>
      </c>
    </row>
    <row r="260" spans="1:72" s="428" customFormat="1" x14ac:dyDescent="0.25">
      <c r="A260" s="345" t="s">
        <v>5438</v>
      </c>
      <c r="B260" s="373"/>
      <c r="C260" s="719">
        <v>46105</v>
      </c>
      <c r="D260" s="373"/>
      <c r="E260" s="346">
        <v>4.9131999999999998</v>
      </c>
      <c r="F260" s="373"/>
      <c r="G260" s="347">
        <v>9.9385999999999992</v>
      </c>
      <c r="H260" s="374"/>
      <c r="I260" s="348">
        <v>-0.46970000000000001</v>
      </c>
      <c r="J260" s="348">
        <v>1.5831999999999999</v>
      </c>
      <c r="K260" s="348">
        <v>-3.2814999999999999</v>
      </c>
      <c r="L260" s="348">
        <v>-5.2320000000000002</v>
      </c>
      <c r="M260" s="348" t="s">
        <v>430</v>
      </c>
      <c r="N260" s="350" t="s">
        <v>430</v>
      </c>
      <c r="O260" s="348" t="s">
        <v>430</v>
      </c>
      <c r="P260" s="348" t="s">
        <v>430</v>
      </c>
      <c r="Q260" s="348" t="s">
        <v>430</v>
      </c>
      <c r="R260" s="348" t="s">
        <v>430</v>
      </c>
      <c r="S260" s="348">
        <v>-2.4306999999999999</v>
      </c>
      <c r="T260" s="348">
        <v>5.6814</v>
      </c>
      <c r="U260" s="348" t="s">
        <v>430</v>
      </c>
      <c r="V260" s="348" t="s">
        <v>430</v>
      </c>
      <c r="W260" s="348">
        <v>-2.4306999999999999</v>
      </c>
      <c r="X260" s="348">
        <v>-0.61399999999999999</v>
      </c>
      <c r="Y260" s="374"/>
      <c r="Z260" s="346">
        <v>204</v>
      </c>
      <c r="AA260" s="346">
        <v>15</v>
      </c>
      <c r="AB260" s="346">
        <v>247</v>
      </c>
      <c r="AC260" s="346">
        <v>239</v>
      </c>
      <c r="AD260" s="346" t="s">
        <v>430</v>
      </c>
      <c r="AE260" s="346" t="s">
        <v>430</v>
      </c>
      <c r="AF260" s="346" t="s">
        <v>430</v>
      </c>
      <c r="AG260" s="346" t="s">
        <v>430</v>
      </c>
      <c r="AH260" s="346" t="s">
        <v>430</v>
      </c>
      <c r="AI260" s="346" t="s">
        <v>430</v>
      </c>
      <c r="AJ260" s="346">
        <v>254</v>
      </c>
      <c r="AK260" s="346">
        <v>232</v>
      </c>
      <c r="AL260" s="346" t="s">
        <v>430</v>
      </c>
      <c r="AM260" s="346" t="s">
        <v>430</v>
      </c>
      <c r="AN260" s="346">
        <v>254</v>
      </c>
      <c r="AO260" s="373"/>
      <c r="AP260" s="348" t="s">
        <v>430</v>
      </c>
      <c r="AQ260" s="348" t="s">
        <v>430</v>
      </c>
      <c r="AR260" s="348" t="s">
        <v>430</v>
      </c>
      <c r="AS260" s="348" t="s">
        <v>430</v>
      </c>
      <c r="AT260" s="348" t="s">
        <v>430</v>
      </c>
      <c r="AU260" s="351"/>
      <c r="AV260" s="346" t="s">
        <v>430</v>
      </c>
      <c r="AW260" s="346" t="s">
        <v>430</v>
      </c>
      <c r="AX260" s="346" t="s">
        <v>430</v>
      </c>
      <c r="AY260" s="346" t="s">
        <v>430</v>
      </c>
      <c r="AZ260" s="346" t="s">
        <v>430</v>
      </c>
      <c r="BA260" s="374"/>
      <c r="BB260" s="348">
        <v>25.900451310005501</v>
      </c>
      <c r="BC260" s="348">
        <v>0.98197278488340201</v>
      </c>
      <c r="BD260" s="348">
        <v>-7.8891929418408696E-2</v>
      </c>
      <c r="BE260" s="375">
        <v>-0.30204198678694699</v>
      </c>
      <c r="BF260" s="374"/>
      <c r="BG260" s="372">
        <v>1.0752999999999999</v>
      </c>
      <c r="BH260" s="373"/>
      <c r="BI260" s="348">
        <v>77.191000000000003</v>
      </c>
      <c r="BJ260" s="348">
        <v>19.7698</v>
      </c>
      <c r="BK260" s="348">
        <v>1.80169</v>
      </c>
      <c r="BL260" s="348">
        <v>1.2375100000000001</v>
      </c>
      <c r="BM260" s="373"/>
      <c r="BN260" s="372" t="s">
        <v>5439</v>
      </c>
      <c r="BO260" s="372" t="s">
        <v>5440</v>
      </c>
      <c r="BP260" s="372" t="s">
        <v>430</v>
      </c>
      <c r="BQ260" s="372" t="s">
        <v>430</v>
      </c>
      <c r="BR260" s="372" t="s">
        <v>430</v>
      </c>
      <c r="BS260" s="373"/>
      <c r="BT260" s="354" t="s">
        <v>554</v>
      </c>
    </row>
    <row r="261" spans="1:72" s="428" customFormat="1" x14ac:dyDescent="0.25">
      <c r="A261" s="345" t="s">
        <v>5441</v>
      </c>
      <c r="B261" s="373"/>
      <c r="C261" s="719">
        <v>46167</v>
      </c>
      <c r="D261" s="373"/>
      <c r="E261" s="346">
        <v>5.2873999999999999</v>
      </c>
      <c r="F261" s="373"/>
      <c r="G261" s="347">
        <v>10.3744</v>
      </c>
      <c r="H261" s="374"/>
      <c r="I261" s="348">
        <v>-0.3085</v>
      </c>
      <c r="J261" s="348">
        <v>0.54759999999999998</v>
      </c>
      <c r="K261" s="348">
        <v>0.1235</v>
      </c>
      <c r="L261" s="348" t="s">
        <v>430</v>
      </c>
      <c r="M261" s="348" t="s">
        <v>430</v>
      </c>
      <c r="N261" s="350" t="s">
        <v>430</v>
      </c>
      <c r="O261" s="348" t="s">
        <v>430</v>
      </c>
      <c r="P261" s="348" t="s">
        <v>430</v>
      </c>
      <c r="Q261" s="348" t="s">
        <v>430</v>
      </c>
      <c r="R261" s="348" t="s">
        <v>430</v>
      </c>
      <c r="S261" s="348">
        <v>-9.7299999999999998E-2</v>
      </c>
      <c r="T261" s="348" t="s">
        <v>430</v>
      </c>
      <c r="U261" s="348" t="s">
        <v>430</v>
      </c>
      <c r="V261" s="348" t="s">
        <v>430</v>
      </c>
      <c r="W261" s="348">
        <v>-9.7299999999999998E-2</v>
      </c>
      <c r="X261" s="348">
        <v>3.7440000000000002</v>
      </c>
      <c r="Y261" s="374"/>
      <c r="Z261" s="346">
        <v>169</v>
      </c>
      <c r="AA261" s="346">
        <v>162</v>
      </c>
      <c r="AB261" s="346">
        <v>186</v>
      </c>
      <c r="AC261" s="346" t="s">
        <v>430</v>
      </c>
      <c r="AD261" s="346" t="s">
        <v>430</v>
      </c>
      <c r="AE261" s="346" t="s">
        <v>430</v>
      </c>
      <c r="AF261" s="346" t="s">
        <v>430</v>
      </c>
      <c r="AG261" s="346" t="s">
        <v>430</v>
      </c>
      <c r="AH261" s="346" t="s">
        <v>430</v>
      </c>
      <c r="AI261" s="346" t="s">
        <v>430</v>
      </c>
      <c r="AJ261" s="346">
        <v>215</v>
      </c>
      <c r="AK261" s="346" t="s">
        <v>430</v>
      </c>
      <c r="AL261" s="346" t="s">
        <v>430</v>
      </c>
      <c r="AM261" s="346" t="s">
        <v>430</v>
      </c>
      <c r="AN261" s="346">
        <v>215</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t="s">
        <v>430</v>
      </c>
      <c r="BC261" s="348">
        <v>0</v>
      </c>
      <c r="BD261" s="348">
        <v>0</v>
      </c>
      <c r="BE261" s="375">
        <v>-0.32852174942054801</v>
      </c>
      <c r="BF261" s="374"/>
      <c r="BG261" s="372">
        <v>0.24310000000000001</v>
      </c>
      <c r="BH261" s="373"/>
      <c r="BI261" s="348">
        <v>81.573400000000007</v>
      </c>
      <c r="BJ261" s="348">
        <v>16.0778</v>
      </c>
      <c r="BK261" s="348">
        <v>1.8788</v>
      </c>
      <c r="BL261" s="348">
        <v>0.47</v>
      </c>
      <c r="BM261" s="373"/>
      <c r="BN261" s="372" t="s">
        <v>5442</v>
      </c>
      <c r="BO261" s="372" t="s">
        <v>5443</v>
      </c>
      <c r="BP261" s="372" t="s">
        <v>430</v>
      </c>
      <c r="BQ261" s="372" t="s">
        <v>430</v>
      </c>
      <c r="BR261" s="372" t="s">
        <v>430</v>
      </c>
      <c r="BS261" s="373"/>
      <c r="BT261" s="354" t="s">
        <v>554</v>
      </c>
    </row>
    <row r="262" spans="1:72" s="428" customFormat="1" x14ac:dyDescent="0.25">
      <c r="A262" s="345" t="s">
        <v>5444</v>
      </c>
      <c r="B262" s="373"/>
      <c r="C262" s="719">
        <v>46190</v>
      </c>
      <c r="D262" s="373"/>
      <c r="E262" s="346">
        <v>6.9493999999999998</v>
      </c>
      <c r="F262" s="373"/>
      <c r="G262" s="347">
        <v>10.348800000000001</v>
      </c>
      <c r="H262" s="374"/>
      <c r="I262" s="348">
        <v>-1.7399999999999999E-2</v>
      </c>
      <c r="J262" s="348">
        <v>1.2197</v>
      </c>
      <c r="K262" s="348" t="s">
        <v>430</v>
      </c>
      <c r="L262" s="348" t="s">
        <v>430</v>
      </c>
      <c r="M262" s="348" t="s">
        <v>430</v>
      </c>
      <c r="N262" s="350" t="s">
        <v>430</v>
      </c>
      <c r="O262" s="348" t="s">
        <v>430</v>
      </c>
      <c r="P262" s="348" t="s">
        <v>430</v>
      </c>
      <c r="Q262" s="348" t="s">
        <v>430</v>
      </c>
      <c r="R262" s="348" t="s">
        <v>430</v>
      </c>
      <c r="S262" s="348">
        <v>2.5638999999999998</v>
      </c>
      <c r="T262" s="348" t="s">
        <v>430</v>
      </c>
      <c r="U262" s="348" t="s">
        <v>430</v>
      </c>
      <c r="V262" s="348" t="s">
        <v>430</v>
      </c>
      <c r="W262" s="348">
        <v>2.5638999999999998</v>
      </c>
      <c r="X262" s="348">
        <v>3.488</v>
      </c>
      <c r="Y262" s="374"/>
      <c r="Z262" s="346">
        <v>76</v>
      </c>
      <c r="AA262" s="346">
        <v>41</v>
      </c>
      <c r="AB262" s="346" t="s">
        <v>430</v>
      </c>
      <c r="AC262" s="346" t="s">
        <v>430</v>
      </c>
      <c r="AD262" s="346" t="s">
        <v>430</v>
      </c>
      <c r="AE262" s="346" t="s">
        <v>430</v>
      </c>
      <c r="AF262" s="346" t="s">
        <v>430</v>
      </c>
      <c r="AG262" s="346" t="s">
        <v>430</v>
      </c>
      <c r="AH262" s="346" t="s">
        <v>430</v>
      </c>
      <c r="AI262" s="346" t="s">
        <v>430</v>
      </c>
      <c r="AJ262" s="346">
        <v>23</v>
      </c>
      <c r="AK262" s="346" t="s">
        <v>430</v>
      </c>
      <c r="AL262" s="346" t="s">
        <v>430</v>
      </c>
      <c r="AM262" s="346" t="s">
        <v>430</v>
      </c>
      <c r="AN262" s="346">
        <v>23</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t="s">
        <v>430</v>
      </c>
      <c r="BF262" s="374"/>
      <c r="BG262" s="372">
        <v>0.70030000000000003</v>
      </c>
      <c r="BH262" s="373"/>
      <c r="BI262" s="348" t="s">
        <v>430</v>
      </c>
      <c r="BJ262" s="348">
        <v>1.0636099999999999</v>
      </c>
      <c r="BK262" s="348">
        <v>98.920199999999994</v>
      </c>
      <c r="BL262" s="348">
        <v>1.619E-2</v>
      </c>
      <c r="BM262" s="373"/>
      <c r="BN262" s="372" t="s">
        <v>5445</v>
      </c>
      <c r="BO262" s="372" t="s">
        <v>5446</v>
      </c>
      <c r="BP262" s="372" t="s">
        <v>5447</v>
      </c>
      <c r="BQ262" s="372" t="s">
        <v>5448</v>
      </c>
      <c r="BR262" s="372" t="s">
        <v>5449</v>
      </c>
      <c r="BS262" s="373"/>
      <c r="BT262" s="354" t="s">
        <v>554</v>
      </c>
    </row>
    <row r="263" spans="1:72" s="428" customFormat="1" x14ac:dyDescent="0.25">
      <c r="A263" s="345" t="s">
        <v>5450</v>
      </c>
      <c r="B263" s="373"/>
      <c r="C263" s="719">
        <v>40348</v>
      </c>
      <c r="D263" s="373"/>
      <c r="E263" s="346">
        <v>6.5618999999999996</v>
      </c>
      <c r="F263" s="373"/>
      <c r="G263" s="347">
        <v>45.749200000000002</v>
      </c>
      <c r="H263" s="374"/>
      <c r="I263" s="348">
        <v>-2.64E-2</v>
      </c>
      <c r="J263" s="348">
        <v>0.45540000000000003</v>
      </c>
      <c r="K263" s="348">
        <v>0.58130000000000004</v>
      </c>
      <c r="L263" s="348">
        <v>-0.21440000000000001</v>
      </c>
      <c r="M263" s="348">
        <v>-6.3230000000000004</v>
      </c>
      <c r="N263" s="350">
        <v>-4.5346000000000002</v>
      </c>
      <c r="O263" s="348">
        <v>-1.0258</v>
      </c>
      <c r="P263" s="348">
        <v>7.0481999999999996</v>
      </c>
      <c r="Q263" s="348">
        <v>8.4749999999999996</v>
      </c>
      <c r="R263" s="348">
        <v>11.1142</v>
      </c>
      <c r="S263" s="348">
        <v>0.88919999999999999</v>
      </c>
      <c r="T263" s="348">
        <v>7.8902000000000001</v>
      </c>
      <c r="U263" s="348">
        <v>-7.8616000000000001</v>
      </c>
      <c r="V263" s="348">
        <v>-2.3117000000000001</v>
      </c>
      <c r="W263" s="348">
        <v>0.88919999999999999</v>
      </c>
      <c r="X263" s="348">
        <v>9.9147999999999996</v>
      </c>
      <c r="Y263" s="374"/>
      <c r="Z263" s="346">
        <v>90</v>
      </c>
      <c r="AA263" s="346">
        <v>190</v>
      </c>
      <c r="AB263" s="346">
        <v>143</v>
      </c>
      <c r="AC263" s="346">
        <v>208</v>
      </c>
      <c r="AD263" s="346">
        <v>213</v>
      </c>
      <c r="AE263" s="346">
        <v>181</v>
      </c>
      <c r="AF263" s="346">
        <v>82</v>
      </c>
      <c r="AG263" s="346">
        <v>90</v>
      </c>
      <c r="AH263" s="346">
        <v>42</v>
      </c>
      <c r="AI263" s="346">
        <v>15</v>
      </c>
      <c r="AJ263" s="346">
        <v>147</v>
      </c>
      <c r="AK263" s="346">
        <v>209</v>
      </c>
      <c r="AL263" s="346">
        <v>214</v>
      </c>
      <c r="AM263" s="346">
        <v>199</v>
      </c>
      <c r="AN263" s="346">
        <v>147</v>
      </c>
      <c r="AO263" s="373"/>
      <c r="AP263" s="348">
        <v>10.66</v>
      </c>
      <c r="AQ263" s="348">
        <v>9.93</v>
      </c>
      <c r="AR263" s="348">
        <v>6.28</v>
      </c>
      <c r="AS263" s="348">
        <v>1.98</v>
      </c>
      <c r="AT263" s="348">
        <v>-6.48</v>
      </c>
      <c r="AU263" s="351"/>
      <c r="AV263" s="346">
        <v>13</v>
      </c>
      <c r="AW263" s="346">
        <v>17</v>
      </c>
      <c r="AX263" s="346">
        <v>39</v>
      </c>
      <c r="AY263" s="346">
        <v>84</v>
      </c>
      <c r="AZ263" s="346">
        <v>199</v>
      </c>
      <c r="BA263" s="374"/>
      <c r="BB263" s="348">
        <v>11.9670928095882</v>
      </c>
      <c r="BC263" s="348">
        <v>0.98951400902825404</v>
      </c>
      <c r="BD263" s="348">
        <v>2.2053832284225999E-2</v>
      </c>
      <c r="BE263" s="375">
        <v>-0.10407172319659599</v>
      </c>
      <c r="BF263" s="374"/>
      <c r="BG263" s="372">
        <v>1.0598000000000001</v>
      </c>
      <c r="BH263" s="373"/>
      <c r="BI263" s="348">
        <v>98.959400000000002</v>
      </c>
      <c r="BJ263" s="348" t="s">
        <v>430</v>
      </c>
      <c r="BK263" s="348" t="s">
        <v>430</v>
      </c>
      <c r="BL263" s="348">
        <v>1.0406</v>
      </c>
      <c r="BM263" s="373"/>
      <c r="BN263" s="372" t="s">
        <v>5451</v>
      </c>
      <c r="BO263" s="372" t="s">
        <v>2350</v>
      </c>
      <c r="BP263" s="372" t="s">
        <v>5452</v>
      </c>
      <c r="BQ263" s="372" t="s">
        <v>2231</v>
      </c>
      <c r="BR263" s="372" t="s">
        <v>5432</v>
      </c>
      <c r="BS263" s="373"/>
      <c r="BT263" s="354" t="s">
        <v>443</v>
      </c>
    </row>
    <row r="264" spans="1:72" s="428" customFormat="1" ht="11" x14ac:dyDescent="0.3">
      <c r="A264" s="841" t="s">
        <v>5453</v>
      </c>
      <c r="B264" s="842"/>
      <c r="C264" s="843">
        <v>46190</v>
      </c>
      <c r="D264" s="842"/>
      <c r="E264" s="844">
        <v>6.5829000000000004</v>
      </c>
      <c r="F264" s="842"/>
      <c r="G264" s="845">
        <v>10.173999999999999</v>
      </c>
      <c r="H264" s="847"/>
      <c r="I264" s="846">
        <v>-0.18640000000000001</v>
      </c>
      <c r="J264" s="846">
        <v>-6.88E-2</v>
      </c>
      <c r="K264" s="846" t="s">
        <v>430</v>
      </c>
      <c r="L264" s="846" t="s">
        <v>430</v>
      </c>
      <c r="M264" s="846" t="s">
        <v>430</v>
      </c>
      <c r="N264" s="848" t="s">
        <v>430</v>
      </c>
      <c r="O264" s="846" t="s">
        <v>430</v>
      </c>
      <c r="P264" s="846" t="s">
        <v>430</v>
      </c>
      <c r="Q264" s="846" t="s">
        <v>430</v>
      </c>
      <c r="R264" s="846" t="s">
        <v>430</v>
      </c>
      <c r="S264" s="846">
        <v>1.6688000000000001</v>
      </c>
      <c r="T264" s="846" t="s">
        <v>430</v>
      </c>
      <c r="U264" s="846" t="s">
        <v>430</v>
      </c>
      <c r="V264" s="846" t="s">
        <v>430</v>
      </c>
      <c r="W264" s="846">
        <v>1.6688000000000001</v>
      </c>
      <c r="X264" s="846">
        <v>1.74</v>
      </c>
      <c r="Y264" s="847"/>
      <c r="Z264" s="844">
        <v>133</v>
      </c>
      <c r="AA264" s="844">
        <v>228</v>
      </c>
      <c r="AB264" s="844" t="s">
        <v>430</v>
      </c>
      <c r="AC264" s="844" t="s">
        <v>430</v>
      </c>
      <c r="AD264" s="844" t="s">
        <v>430</v>
      </c>
      <c r="AE264" s="844" t="s">
        <v>430</v>
      </c>
      <c r="AF264" s="844" t="s">
        <v>430</v>
      </c>
      <c r="AG264" s="844" t="s">
        <v>430</v>
      </c>
      <c r="AH264" s="844" t="s">
        <v>430</v>
      </c>
      <c r="AI264" s="844" t="s">
        <v>430</v>
      </c>
      <c r="AJ264" s="844">
        <v>61</v>
      </c>
      <c r="AK264" s="844" t="s">
        <v>430</v>
      </c>
      <c r="AL264" s="844" t="s">
        <v>430</v>
      </c>
      <c r="AM264" s="844" t="s">
        <v>430</v>
      </c>
      <c r="AN264" s="844">
        <v>61</v>
      </c>
      <c r="AO264" s="842"/>
      <c r="AP264" s="846" t="s">
        <v>430</v>
      </c>
      <c r="AQ264" s="846" t="s">
        <v>430</v>
      </c>
      <c r="AR264" s="846" t="s">
        <v>430</v>
      </c>
      <c r="AS264" s="846" t="s">
        <v>430</v>
      </c>
      <c r="AT264" s="846" t="s">
        <v>430</v>
      </c>
      <c r="AU264" s="849"/>
      <c r="AV264" s="844" t="s">
        <v>430</v>
      </c>
      <c r="AW264" s="844" t="s">
        <v>430</v>
      </c>
      <c r="AX264" s="844" t="s">
        <v>430</v>
      </c>
      <c r="AY264" s="844" t="s">
        <v>430</v>
      </c>
      <c r="AZ264" s="844" t="s">
        <v>430</v>
      </c>
      <c r="BA264" s="847"/>
      <c r="BB264" s="846" t="s">
        <v>430</v>
      </c>
      <c r="BC264" s="846">
        <v>0</v>
      </c>
      <c r="BD264" s="846">
        <v>0</v>
      </c>
      <c r="BE264" s="852" t="s">
        <v>430</v>
      </c>
      <c r="BF264" s="847"/>
      <c r="BG264" s="855">
        <v>0.35439999999999999</v>
      </c>
      <c r="BH264" s="842"/>
      <c r="BI264" s="846">
        <v>83.658500000000004</v>
      </c>
      <c r="BJ264" s="846">
        <v>16.266999999999999</v>
      </c>
      <c r="BK264" s="846" t="s">
        <v>430</v>
      </c>
      <c r="BL264" s="846">
        <v>7.4499999999999997E-2</v>
      </c>
      <c r="BM264" s="842"/>
      <c r="BN264" s="855" t="s">
        <v>4583</v>
      </c>
      <c r="BO264" s="855" t="s">
        <v>5454</v>
      </c>
      <c r="BP264" s="855" t="s">
        <v>5455</v>
      </c>
      <c r="BQ264" s="855" t="s">
        <v>4586</v>
      </c>
      <c r="BR264" s="855" t="s">
        <v>5456</v>
      </c>
      <c r="BS264" s="842"/>
      <c r="BT264" s="856" t="s">
        <v>554</v>
      </c>
    </row>
    <row r="265" spans="1:72" s="428" customFormat="1" x14ac:dyDescent="0.25">
      <c r="A265" s="345" t="s">
        <v>5457</v>
      </c>
      <c r="B265" s="373"/>
      <c r="C265" s="719">
        <v>46210</v>
      </c>
      <c r="D265" s="373"/>
      <c r="E265" s="346" t="s">
        <v>430</v>
      </c>
      <c r="F265" s="373"/>
      <c r="G265" s="347">
        <v>9.7856000000000005</v>
      </c>
      <c r="H265" s="374"/>
      <c r="I265" s="348">
        <v>0.45789999999999997</v>
      </c>
      <c r="J265" s="348">
        <v>0.33119999999999999</v>
      </c>
      <c r="K265" s="348" t="s">
        <v>430</v>
      </c>
      <c r="L265" s="348" t="s">
        <v>430</v>
      </c>
      <c r="M265" s="348" t="s">
        <v>430</v>
      </c>
      <c r="N265" s="350" t="s">
        <v>430</v>
      </c>
      <c r="O265" s="348" t="s">
        <v>430</v>
      </c>
      <c r="P265" s="348" t="s">
        <v>430</v>
      </c>
      <c r="Q265" s="348" t="s">
        <v>430</v>
      </c>
      <c r="R265" s="348" t="s">
        <v>430</v>
      </c>
      <c r="S265" s="348" t="s">
        <v>430</v>
      </c>
      <c r="T265" s="348" t="s">
        <v>430</v>
      </c>
      <c r="U265" s="348" t="s">
        <v>430</v>
      </c>
      <c r="V265" s="348" t="s">
        <v>430</v>
      </c>
      <c r="W265" s="348" t="s">
        <v>430</v>
      </c>
      <c r="X265" s="348">
        <v>-2.1440000000000001</v>
      </c>
      <c r="Y265" s="374"/>
      <c r="Z265" s="346">
        <v>9</v>
      </c>
      <c r="AA265" s="346">
        <v>206</v>
      </c>
      <c r="AB265" s="346" t="s">
        <v>430</v>
      </c>
      <c r="AC265" s="346" t="s">
        <v>430</v>
      </c>
      <c r="AD265" s="346" t="s">
        <v>430</v>
      </c>
      <c r="AE265" s="346" t="s">
        <v>430</v>
      </c>
      <c r="AF265" s="346" t="s">
        <v>430</v>
      </c>
      <c r="AG265" s="346" t="s">
        <v>430</v>
      </c>
      <c r="AH265" s="346" t="s">
        <v>430</v>
      </c>
      <c r="AI265" s="346" t="s">
        <v>430</v>
      </c>
      <c r="AJ265" s="346" t="s">
        <v>430</v>
      </c>
      <c r="AK265" s="346" t="s">
        <v>430</v>
      </c>
      <c r="AL265" s="346" t="s">
        <v>430</v>
      </c>
      <c r="AM265" s="346" t="s">
        <v>430</v>
      </c>
      <c r="AN265" s="346" t="s">
        <v>430</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t="s">
        <v>430</v>
      </c>
      <c r="BC265" s="348">
        <v>0</v>
      </c>
      <c r="BD265" s="348">
        <v>0</v>
      </c>
      <c r="BE265" s="375" t="s">
        <v>430</v>
      </c>
      <c r="BF265" s="374"/>
      <c r="BG265" s="372">
        <v>0.25929999999999997</v>
      </c>
      <c r="BH265" s="373"/>
      <c r="BI265" s="348" t="s">
        <v>430</v>
      </c>
      <c r="BJ265" s="348" t="s">
        <v>430</v>
      </c>
      <c r="BK265" s="348" t="s">
        <v>430</v>
      </c>
      <c r="BL265" s="348" t="s">
        <v>430</v>
      </c>
      <c r="BM265" s="373"/>
      <c r="BN265" s="372" t="s">
        <v>430</v>
      </c>
      <c r="BO265" s="372" t="s">
        <v>430</v>
      </c>
      <c r="BP265" s="372" t="s">
        <v>430</v>
      </c>
      <c r="BQ265" s="372" t="s">
        <v>430</v>
      </c>
      <c r="BR265" s="372" t="s">
        <v>430</v>
      </c>
      <c r="BS265" s="373"/>
      <c r="BT265" s="354" t="s">
        <v>554</v>
      </c>
    </row>
    <row r="266" spans="1:72" s="428" customFormat="1" x14ac:dyDescent="0.25">
      <c r="A266" s="345" t="s">
        <v>5458</v>
      </c>
      <c r="B266" s="373"/>
      <c r="C266" s="719" t="s">
        <v>430</v>
      </c>
      <c r="D266" s="373"/>
      <c r="E266" s="346" t="s">
        <v>430</v>
      </c>
      <c r="F266" s="373"/>
      <c r="G266" s="347" t="s">
        <v>430</v>
      </c>
      <c r="H266" s="374"/>
      <c r="I266" s="348" t="s">
        <v>430</v>
      </c>
      <c r="J266" s="348" t="s">
        <v>430</v>
      </c>
      <c r="K266" s="348" t="s">
        <v>430</v>
      </c>
      <c r="L266" s="348" t="s">
        <v>430</v>
      </c>
      <c r="M266" s="348" t="s">
        <v>430</v>
      </c>
      <c r="N266" s="350" t="s">
        <v>430</v>
      </c>
      <c r="O266" s="348" t="s">
        <v>430</v>
      </c>
      <c r="P266" s="348" t="s">
        <v>430</v>
      </c>
      <c r="Q266" s="348" t="s">
        <v>430</v>
      </c>
      <c r="R266" s="348" t="s">
        <v>430</v>
      </c>
      <c r="S266" s="348" t="s">
        <v>430</v>
      </c>
      <c r="T266" s="348" t="s">
        <v>430</v>
      </c>
      <c r="U266" s="348" t="s">
        <v>430</v>
      </c>
      <c r="V266" s="348" t="s">
        <v>430</v>
      </c>
      <c r="W266" s="348" t="s">
        <v>430</v>
      </c>
      <c r="X266" s="348" t="s">
        <v>430</v>
      </c>
      <c r="Y266" s="374"/>
      <c r="Z266" s="346" t="s">
        <v>430</v>
      </c>
      <c r="AA266" s="346" t="s">
        <v>430</v>
      </c>
      <c r="AB266" s="346" t="s">
        <v>430</v>
      </c>
      <c r="AC266" s="346" t="s">
        <v>430</v>
      </c>
      <c r="AD266" s="346" t="s">
        <v>430</v>
      </c>
      <c r="AE266" s="346" t="s">
        <v>430</v>
      </c>
      <c r="AF266" s="346" t="s">
        <v>430</v>
      </c>
      <c r="AG266" s="346" t="s">
        <v>430</v>
      </c>
      <c r="AH266" s="346" t="s">
        <v>430</v>
      </c>
      <c r="AI266" s="346" t="s">
        <v>430</v>
      </c>
      <c r="AJ266" s="346" t="s">
        <v>430</v>
      </c>
      <c r="AK266" s="346" t="s">
        <v>430</v>
      </c>
      <c r="AL266" s="346" t="s">
        <v>430</v>
      </c>
      <c r="AM266" s="346" t="s">
        <v>430</v>
      </c>
      <c r="AN266" s="346" t="s">
        <v>430</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t="s">
        <v>430</v>
      </c>
      <c r="BC266" s="348">
        <v>0</v>
      </c>
      <c r="BD266" s="348">
        <v>0</v>
      </c>
      <c r="BE266" s="375" t="s">
        <v>430</v>
      </c>
      <c r="BF266" s="374"/>
      <c r="BG266" s="372" t="s">
        <v>430</v>
      </c>
      <c r="BH266" s="373"/>
      <c r="BI266" s="348" t="s">
        <v>430</v>
      </c>
      <c r="BJ266" s="348" t="s">
        <v>430</v>
      </c>
      <c r="BK266" s="348" t="s">
        <v>430</v>
      </c>
      <c r="BL266" s="348" t="s">
        <v>430</v>
      </c>
      <c r="BM266" s="373"/>
      <c r="BN266" s="372" t="s">
        <v>430</v>
      </c>
      <c r="BO266" s="372" t="s">
        <v>430</v>
      </c>
      <c r="BP266" s="372" t="s">
        <v>430</v>
      </c>
      <c r="BQ266" s="372" t="s">
        <v>430</v>
      </c>
      <c r="BR266" s="372" t="s">
        <v>430</v>
      </c>
      <c r="BS266" s="373"/>
      <c r="BT266" s="354" t="s">
        <v>547</v>
      </c>
    </row>
    <row r="267" spans="1:72" x14ac:dyDescent="0.25">
      <c r="A267" s="36" t="s">
        <v>93</v>
      </c>
      <c r="B267" s="43"/>
      <c r="C267" s="720"/>
      <c r="D267" s="43"/>
      <c r="E267" s="51"/>
      <c r="F267" s="43"/>
      <c r="G267" s="55"/>
      <c r="H267" s="66"/>
      <c r="I267" s="59">
        <v>-0.17369999999999999</v>
      </c>
      <c r="J267" s="59">
        <v>0.75690000000000002</v>
      </c>
      <c r="K267" s="59">
        <v>0.99170000000000003</v>
      </c>
      <c r="L267" s="59">
        <v>2.9986000000000002</v>
      </c>
      <c r="M267" s="59">
        <v>-5.0799999999999998E-2</v>
      </c>
      <c r="N267" s="70">
        <v>-5.3699999999999998E-2</v>
      </c>
      <c r="O267" s="59">
        <v>-0.2321</v>
      </c>
      <c r="P267" s="59">
        <v>13.268700000000001</v>
      </c>
      <c r="Q267" s="59">
        <v>11.1351</v>
      </c>
      <c r="R267" s="59">
        <v>11.4922</v>
      </c>
      <c r="S267" s="59">
        <v>1.1739999999999999</v>
      </c>
      <c r="T267" s="59">
        <v>14.3728</v>
      </c>
      <c r="U267" s="59">
        <v>-1.0609999999999999</v>
      </c>
      <c r="V267" s="59">
        <v>3.4897</v>
      </c>
      <c r="W267" s="59">
        <v>1.1739999999999999</v>
      </c>
      <c r="X267" s="59">
        <v>7.1875</v>
      </c>
      <c r="Y267" s="66"/>
      <c r="Z267" s="51">
        <v>231</v>
      </c>
      <c r="AA267" s="51">
        <v>249</v>
      </c>
      <c r="AB267" s="51">
        <v>251</v>
      </c>
      <c r="AC267" s="51">
        <v>247</v>
      </c>
      <c r="AD267" s="51">
        <v>240</v>
      </c>
      <c r="AE267" s="51">
        <v>219</v>
      </c>
      <c r="AF267" s="51">
        <v>134</v>
      </c>
      <c r="AG267" s="51">
        <v>100</v>
      </c>
      <c r="AH267" s="51">
        <v>45</v>
      </c>
      <c r="AI267" s="51">
        <v>18</v>
      </c>
      <c r="AJ267" s="51">
        <v>257</v>
      </c>
      <c r="AK267" s="51">
        <v>245</v>
      </c>
      <c r="AL267" s="51">
        <v>239</v>
      </c>
      <c r="AM267" s="51">
        <v>230</v>
      </c>
      <c r="AN267" s="51">
        <v>257</v>
      </c>
      <c r="AO267" s="43"/>
      <c r="AP267" s="59">
        <v>11.217777777777799</v>
      </c>
      <c r="AQ267" s="59">
        <v>11.3834782608696</v>
      </c>
      <c r="AR267" s="59">
        <v>10.149555555555599</v>
      </c>
      <c r="AS267" s="59">
        <v>6.4061386138613896</v>
      </c>
      <c r="AT267" s="59">
        <v>3.3888839285714298</v>
      </c>
      <c r="AU267" s="78"/>
      <c r="AV267" s="51">
        <v>18</v>
      </c>
      <c r="AW267" s="51">
        <v>23</v>
      </c>
      <c r="AX267" s="51">
        <v>45</v>
      </c>
      <c r="AY267" s="51">
        <v>101</v>
      </c>
      <c r="AZ267" s="51">
        <v>224</v>
      </c>
      <c r="BA267" s="66"/>
      <c r="BB267" s="59"/>
      <c r="BC267" s="59"/>
      <c r="BD267" s="59"/>
      <c r="BE267" s="276"/>
      <c r="BF267" s="66"/>
      <c r="BG267" s="33"/>
      <c r="BH267" s="43"/>
      <c r="BI267" s="59"/>
      <c r="BJ267" s="59"/>
      <c r="BK267" s="59"/>
      <c r="BL267" s="59"/>
      <c r="BM267" s="43"/>
      <c r="BN267" s="84"/>
      <c r="BO267" s="84"/>
      <c r="BP267" s="84"/>
      <c r="BQ267" s="84"/>
      <c r="BR267" s="84"/>
      <c r="BS267" s="43"/>
      <c r="BT267" s="88"/>
    </row>
    <row r="268" spans="1:72" x14ac:dyDescent="0.25">
      <c r="A268" s="37" t="s">
        <v>94</v>
      </c>
      <c r="B268" s="44"/>
      <c r="C268" s="721"/>
      <c r="D268" s="44"/>
      <c r="E268" s="52"/>
      <c r="F268" s="44"/>
      <c r="G268" s="56"/>
      <c r="H268" s="67"/>
      <c r="I268" s="60">
        <v>0.66239999999999999</v>
      </c>
      <c r="J268" s="60">
        <v>4.6425000000000001</v>
      </c>
      <c r="K268" s="60">
        <v>10.687099999999999</v>
      </c>
      <c r="L268" s="60">
        <v>16.819099999999999</v>
      </c>
      <c r="M268" s="60">
        <v>22.300899999999999</v>
      </c>
      <c r="N268" s="71">
        <v>43.547199999999997</v>
      </c>
      <c r="O268" s="60">
        <v>28.5227</v>
      </c>
      <c r="P268" s="60">
        <v>29.9163</v>
      </c>
      <c r="Q268" s="60">
        <v>17.309100000000001</v>
      </c>
      <c r="R268" s="60">
        <v>12.8385</v>
      </c>
      <c r="S268" s="60">
        <v>9.2483000000000004</v>
      </c>
      <c r="T268" s="60">
        <v>38.759300000000003</v>
      </c>
      <c r="U268" s="60">
        <v>24.6738</v>
      </c>
      <c r="V268" s="60">
        <v>29.7761</v>
      </c>
      <c r="W268" s="60">
        <v>9.2483000000000004</v>
      </c>
      <c r="X268" s="60">
        <v>28.806999999999999</v>
      </c>
      <c r="Y268" s="67"/>
      <c r="Z268" s="52"/>
      <c r="AA268" s="52"/>
      <c r="AB268" s="52"/>
      <c r="AC268" s="52"/>
      <c r="AD268" s="52"/>
      <c r="AE268" s="52"/>
      <c r="AF268" s="52"/>
      <c r="AG268" s="52"/>
      <c r="AH268" s="52"/>
      <c r="AI268" s="52"/>
      <c r="AJ268" s="52"/>
      <c r="AK268" s="52"/>
      <c r="AL268" s="52"/>
      <c r="AM268" s="52"/>
      <c r="AN268" s="52"/>
      <c r="AO268" s="44"/>
      <c r="AP268" s="60">
        <v>13.38</v>
      </c>
      <c r="AQ268" s="60">
        <v>15.26</v>
      </c>
      <c r="AR268" s="60">
        <v>23.41</v>
      </c>
      <c r="AS268" s="60">
        <v>34.57</v>
      </c>
      <c r="AT268" s="60">
        <v>47.74</v>
      </c>
      <c r="AU268" s="79"/>
      <c r="AV268" s="52"/>
      <c r="AW268" s="52"/>
      <c r="AX268" s="52"/>
      <c r="AY268" s="52"/>
      <c r="AZ268" s="52"/>
      <c r="BA268" s="67"/>
      <c r="BB268" s="60"/>
      <c r="BC268" s="60"/>
      <c r="BD268" s="60"/>
      <c r="BE268" s="277"/>
      <c r="BF268" s="67"/>
      <c r="BG268" s="25"/>
      <c r="BH268" s="44"/>
      <c r="BI268" s="60"/>
      <c r="BJ268" s="60"/>
      <c r="BK268" s="60"/>
      <c r="BL268" s="60"/>
      <c r="BM268" s="44"/>
      <c r="BN268" s="85"/>
      <c r="BO268" s="85"/>
      <c r="BP268" s="85"/>
      <c r="BQ268" s="85"/>
      <c r="BR268" s="85"/>
      <c r="BS268" s="44"/>
      <c r="BT268" s="89"/>
    </row>
    <row r="269" spans="1:72" x14ac:dyDescent="0.25">
      <c r="A269" s="37" t="s">
        <v>95</v>
      </c>
      <c r="B269" s="44"/>
      <c r="C269" s="721"/>
      <c r="D269" s="44"/>
      <c r="E269" s="52"/>
      <c r="F269" s="44"/>
      <c r="G269" s="56"/>
      <c r="H269" s="67"/>
      <c r="I269" s="60">
        <v>-2.3988999999999998</v>
      </c>
      <c r="J269" s="60">
        <v>-1.3318000000000001</v>
      </c>
      <c r="K269" s="60">
        <v>-3.4260999999999999</v>
      </c>
      <c r="L269" s="60">
        <v>-10.589499999999999</v>
      </c>
      <c r="M269" s="60">
        <v>-26.485199999999999</v>
      </c>
      <c r="N269" s="71">
        <v>-24.764099999999999</v>
      </c>
      <c r="O269" s="60">
        <v>-13.4533</v>
      </c>
      <c r="P269" s="60">
        <v>-1.2585999999999999</v>
      </c>
      <c r="Q269" s="60">
        <v>7.8913000000000002</v>
      </c>
      <c r="R269" s="60">
        <v>10.719900000000001</v>
      </c>
      <c r="S269" s="60">
        <v>-2.7864</v>
      </c>
      <c r="T269" s="60">
        <v>-0.93210000000000004</v>
      </c>
      <c r="U269" s="60">
        <v>-23.846900000000002</v>
      </c>
      <c r="V269" s="60">
        <v>-17.3431</v>
      </c>
      <c r="W269" s="60">
        <v>-2.7864</v>
      </c>
      <c r="X269" s="60">
        <v>-23.860800000000001</v>
      </c>
      <c r="Y269" s="67"/>
      <c r="Z269" s="52"/>
      <c r="AA269" s="52"/>
      <c r="AB269" s="52"/>
      <c r="AC269" s="52"/>
      <c r="AD269" s="52"/>
      <c r="AE269" s="52"/>
      <c r="AF269" s="52"/>
      <c r="AG269" s="52"/>
      <c r="AH269" s="52"/>
      <c r="AI269" s="52"/>
      <c r="AJ269" s="52"/>
      <c r="AK269" s="52"/>
      <c r="AL269" s="52"/>
      <c r="AM269" s="52"/>
      <c r="AN269" s="52"/>
      <c r="AO269" s="44"/>
      <c r="AP269" s="60">
        <v>9.92</v>
      </c>
      <c r="AQ269" s="60">
        <v>8.73</v>
      </c>
      <c r="AR269" s="60">
        <v>5.04</v>
      </c>
      <c r="AS269" s="60">
        <v>-13.07</v>
      </c>
      <c r="AT269" s="60">
        <v>-25.53</v>
      </c>
      <c r="AU269" s="79"/>
      <c r="AV269" s="52"/>
      <c r="AW269" s="52"/>
      <c r="AX269" s="52"/>
      <c r="AY269" s="52"/>
      <c r="AZ269" s="52"/>
      <c r="BA269" s="67"/>
      <c r="BB269" s="60"/>
      <c r="BC269" s="60"/>
      <c r="BD269" s="60"/>
      <c r="BE269" s="277"/>
      <c r="BF269" s="67"/>
      <c r="BG269" s="25"/>
      <c r="BH269" s="44"/>
      <c r="BI269" s="60"/>
      <c r="BJ269" s="60"/>
      <c r="BK269" s="60"/>
      <c r="BL269" s="60"/>
      <c r="BM269" s="44"/>
      <c r="BN269" s="85"/>
      <c r="BO269" s="85"/>
      <c r="BP269" s="85"/>
      <c r="BQ269" s="85"/>
      <c r="BR269" s="85"/>
      <c r="BS269" s="44"/>
      <c r="BT269" s="89"/>
    </row>
    <row r="270" spans="1:72" x14ac:dyDescent="0.25">
      <c r="A270" s="38" t="s">
        <v>96</v>
      </c>
      <c r="B270" s="45"/>
      <c r="C270" s="722"/>
      <c r="D270" s="45"/>
      <c r="E270" s="53"/>
      <c r="F270" s="45"/>
      <c r="G270" s="57"/>
      <c r="H270" s="68"/>
      <c r="I270" s="61">
        <v>-0.1346</v>
      </c>
      <c r="J270" s="61">
        <v>0.58474999999999999</v>
      </c>
      <c r="K270" s="61">
        <v>0.64034999999999997</v>
      </c>
      <c r="L270" s="61">
        <v>2.8616999999999999</v>
      </c>
      <c r="M270" s="61">
        <v>-0.52990000000000004</v>
      </c>
      <c r="N270" s="72">
        <v>-0.54600000000000004</v>
      </c>
      <c r="O270" s="61">
        <v>-0.42009999999999997</v>
      </c>
      <c r="P270" s="61">
        <v>12.546799999999999</v>
      </c>
      <c r="Q270" s="61">
        <v>9.5214999999999996</v>
      </c>
      <c r="R270" s="61">
        <v>11.4209</v>
      </c>
      <c r="S270" s="61">
        <v>0.93030000000000002</v>
      </c>
      <c r="T270" s="61">
        <v>13.282299999999999</v>
      </c>
      <c r="U270" s="61">
        <v>-2.105</v>
      </c>
      <c r="V270" s="61">
        <v>2.3397999999999999</v>
      </c>
      <c r="W270" s="61">
        <v>0.93030000000000002</v>
      </c>
      <c r="X270" s="61">
        <v>8.26755</v>
      </c>
      <c r="Y270" s="68"/>
      <c r="Z270" s="53"/>
      <c r="AA270" s="53"/>
      <c r="AB270" s="53"/>
      <c r="AC270" s="53"/>
      <c r="AD270" s="53"/>
      <c r="AE270" s="53"/>
      <c r="AF270" s="53"/>
      <c r="AG270" s="53"/>
      <c r="AH270" s="53"/>
      <c r="AI270" s="53"/>
      <c r="AJ270" s="53"/>
      <c r="AK270" s="53"/>
      <c r="AL270" s="53"/>
      <c r="AM270" s="53"/>
      <c r="AN270" s="53"/>
      <c r="AO270" s="45"/>
      <c r="AP270" s="61">
        <v>11</v>
      </c>
      <c r="AQ270" s="61">
        <v>10.49</v>
      </c>
      <c r="AR270" s="61">
        <v>7.5</v>
      </c>
      <c r="AS270" s="61">
        <v>6.83</v>
      </c>
      <c r="AT270" s="61">
        <v>2.08</v>
      </c>
      <c r="AU270" s="80"/>
      <c r="AV270" s="53"/>
      <c r="AW270" s="53"/>
      <c r="AX270" s="53"/>
      <c r="AY270" s="53"/>
      <c r="AZ270" s="53"/>
      <c r="BA270" s="68"/>
      <c r="BB270" s="61"/>
      <c r="BC270" s="61"/>
      <c r="BD270" s="61"/>
      <c r="BE270" s="279"/>
      <c r="BF270" s="68"/>
      <c r="BG270" s="27"/>
      <c r="BH270" s="45"/>
      <c r="BI270" s="61"/>
      <c r="BJ270" s="61"/>
      <c r="BK270" s="61"/>
      <c r="BL270" s="61"/>
      <c r="BM270" s="45"/>
      <c r="BN270" s="86"/>
      <c r="BO270" s="86"/>
      <c r="BP270" s="86"/>
      <c r="BQ270" s="86"/>
      <c r="BR270" s="86"/>
      <c r="BS270" s="45"/>
      <c r="BT270" s="90"/>
    </row>
    <row r="271" spans="1:72" ht="14.5" x14ac:dyDescent="0.25">
      <c r="A271" s="39" t="s">
        <v>164</v>
      </c>
      <c r="B271" s="46"/>
      <c r="C271" s="723"/>
      <c r="D271" s="46"/>
      <c r="E271" s="54"/>
      <c r="F271" s="46"/>
      <c r="G271" s="58"/>
      <c r="H271" s="69"/>
      <c r="I271" s="62"/>
      <c r="J271" s="62"/>
      <c r="K271" s="62"/>
      <c r="L271" s="62"/>
      <c r="M271" s="62"/>
      <c r="N271" s="73"/>
      <c r="O271" s="62"/>
      <c r="P271" s="62"/>
      <c r="Q271" s="62"/>
      <c r="R271" s="62"/>
      <c r="S271" s="62"/>
      <c r="T271" s="62"/>
      <c r="U271" s="62"/>
      <c r="V271" s="62"/>
      <c r="W271" s="62"/>
      <c r="X271" s="62"/>
      <c r="Y271" s="69"/>
      <c r="Z271" s="54"/>
      <c r="AA271" s="54"/>
      <c r="AB271" s="54"/>
      <c r="AC271" s="54"/>
      <c r="AD271" s="54"/>
      <c r="AE271" s="54"/>
      <c r="AF271" s="54"/>
      <c r="AG271" s="54"/>
      <c r="AH271" s="54"/>
      <c r="AI271" s="54"/>
      <c r="AJ271" s="54"/>
      <c r="AK271" s="54"/>
      <c r="AL271" s="54"/>
      <c r="AM271" s="54"/>
      <c r="AN271" s="54"/>
      <c r="AO271" s="46"/>
      <c r="AP271" s="62"/>
      <c r="AQ271" s="62"/>
      <c r="AR271" s="62"/>
      <c r="AS271" s="62"/>
      <c r="AT271" s="62"/>
      <c r="AU271" s="81"/>
      <c r="AV271" s="54"/>
      <c r="AW271" s="54"/>
      <c r="AX271" s="54"/>
      <c r="AY271" s="54"/>
      <c r="AZ271" s="54"/>
      <c r="BA271" s="69"/>
      <c r="BB271" s="62"/>
      <c r="BC271" s="62"/>
      <c r="BD271" s="62"/>
      <c r="BE271" s="245"/>
      <c r="BF271" s="69"/>
      <c r="BG271" s="40"/>
      <c r="BH271" s="46"/>
      <c r="BI271" s="62"/>
      <c r="BJ271" s="62"/>
      <c r="BK271" s="62"/>
      <c r="BL271" s="62"/>
      <c r="BM271" s="46"/>
      <c r="BN271" s="87"/>
      <c r="BO271" s="87"/>
      <c r="BP271" s="87"/>
      <c r="BQ271" s="87"/>
      <c r="BR271" s="87"/>
      <c r="BS271" s="46"/>
      <c r="BT271" s="91"/>
    </row>
    <row r="272" spans="1:72" s="428" customFormat="1" x14ac:dyDescent="0.25">
      <c r="A272" s="481" t="s">
        <v>5459</v>
      </c>
      <c r="B272" s="402"/>
      <c r="C272" s="724">
        <v>41275</v>
      </c>
      <c r="D272" s="402"/>
      <c r="E272" s="403">
        <v>29169.7</v>
      </c>
      <c r="F272" s="402"/>
      <c r="G272" s="404">
        <v>169.18819999999999</v>
      </c>
      <c r="H272" s="406"/>
      <c r="I272" s="405">
        <v>-2.4199999999999999E-2</v>
      </c>
      <c r="J272" s="405">
        <v>0.48359999999999997</v>
      </c>
      <c r="K272" s="405">
        <v>0.65800000000000003</v>
      </c>
      <c r="L272" s="405">
        <v>3.0099999999999998E-2</v>
      </c>
      <c r="M272" s="405">
        <v>-5.7972999999999999</v>
      </c>
      <c r="N272" s="407">
        <v>-3.5828000000000002</v>
      </c>
      <c r="O272" s="405">
        <v>-0.13289999999999999</v>
      </c>
      <c r="P272" s="405">
        <v>8.1731999999999996</v>
      </c>
      <c r="Q272" s="405">
        <v>9.6464999999999996</v>
      </c>
      <c r="R272" s="405">
        <v>11.960100000000001</v>
      </c>
      <c r="S272" s="405">
        <v>0.94430000000000003</v>
      </c>
      <c r="T272" s="405">
        <v>8.3734000000000002</v>
      </c>
      <c r="U272" s="405">
        <v>-7.3197999999999999</v>
      </c>
      <c r="V272" s="405">
        <v>-1.4892000000000001</v>
      </c>
      <c r="W272" s="405">
        <v>0.94430000000000003</v>
      </c>
      <c r="X272" s="405">
        <v>11.8447</v>
      </c>
      <c r="Y272" s="406"/>
      <c r="Z272" s="403">
        <v>80</v>
      </c>
      <c r="AA272" s="403">
        <v>192</v>
      </c>
      <c r="AB272" s="403">
        <v>135</v>
      </c>
      <c r="AC272" s="403">
        <v>201</v>
      </c>
      <c r="AD272" s="403">
        <v>205</v>
      </c>
      <c r="AE272" s="403">
        <v>168</v>
      </c>
      <c r="AF272" s="403">
        <v>68</v>
      </c>
      <c r="AG272" s="403">
        <v>79</v>
      </c>
      <c r="AH272" s="403">
        <v>29</v>
      </c>
      <c r="AI272" s="403">
        <v>5</v>
      </c>
      <c r="AJ272" s="403">
        <v>137</v>
      </c>
      <c r="AK272" s="403">
        <v>197</v>
      </c>
      <c r="AL272" s="403">
        <v>206</v>
      </c>
      <c r="AM272" s="403">
        <v>191</v>
      </c>
      <c r="AN272" s="403">
        <v>137</v>
      </c>
      <c r="AO272" s="402"/>
      <c r="AP272" s="405">
        <v>11.51</v>
      </c>
      <c r="AQ272" s="405">
        <v>10.92</v>
      </c>
      <c r="AR272" s="405">
        <v>7.38</v>
      </c>
      <c r="AS272" s="405">
        <v>3.01</v>
      </c>
      <c r="AT272" s="405">
        <v>-5.48</v>
      </c>
      <c r="AU272" s="408"/>
      <c r="AV272" s="403">
        <v>5</v>
      </c>
      <c r="AW272" s="403">
        <v>8</v>
      </c>
      <c r="AX272" s="403">
        <v>29</v>
      </c>
      <c r="AY272" s="403">
        <v>73</v>
      </c>
      <c r="AZ272" s="403">
        <v>185</v>
      </c>
      <c r="BA272" s="406"/>
      <c r="BB272" s="405">
        <v>12.083465519998301</v>
      </c>
      <c r="BC272" s="405">
        <v>0.99925594035489795</v>
      </c>
      <c r="BD272" s="405">
        <v>2.9304823926448099E-2</v>
      </c>
      <c r="BE272" s="410">
        <v>-1.75110942163147E-2</v>
      </c>
      <c r="BF272" s="406"/>
      <c r="BG272" s="401">
        <v>0.1358</v>
      </c>
      <c r="BH272" s="402"/>
      <c r="BI272" s="405">
        <v>99.686899999999994</v>
      </c>
      <c r="BJ272" s="405" t="s">
        <v>430</v>
      </c>
      <c r="BK272" s="405" t="s">
        <v>430</v>
      </c>
      <c r="BL272" s="405">
        <v>0.31309999999999999</v>
      </c>
      <c r="BM272" s="402"/>
      <c r="BN272" s="401" t="s">
        <v>4461</v>
      </c>
      <c r="BO272" s="401" t="s">
        <v>4462</v>
      </c>
      <c r="BP272" s="401" t="s">
        <v>4463</v>
      </c>
      <c r="BQ272" s="401" t="s">
        <v>4464</v>
      </c>
      <c r="BR272" s="401" t="s">
        <v>4286</v>
      </c>
      <c r="BS272" s="402"/>
      <c r="BT272" s="411" t="s">
        <v>554</v>
      </c>
    </row>
    <row r="273" spans="1:72" s="428" customFormat="1" x14ac:dyDescent="0.25">
      <c r="A273" s="345" t="s">
        <v>5460</v>
      </c>
      <c r="B273" s="373"/>
      <c r="C273" s="719">
        <v>41275</v>
      </c>
      <c r="D273" s="373"/>
      <c r="E273" s="346">
        <v>23942.799999999999</v>
      </c>
      <c r="F273" s="373"/>
      <c r="G273" s="347">
        <v>235.18639999999999</v>
      </c>
      <c r="H273" s="374"/>
      <c r="I273" s="348">
        <v>-2.4400000000000002E-2</v>
      </c>
      <c r="J273" s="348">
        <v>0.48159999999999997</v>
      </c>
      <c r="K273" s="348">
        <v>0.63829999999999998</v>
      </c>
      <c r="L273" s="348">
        <v>-8.9999999999999993E-3</v>
      </c>
      <c r="M273" s="348">
        <v>-5.8411</v>
      </c>
      <c r="N273" s="350">
        <v>-3.6556000000000002</v>
      </c>
      <c r="O273" s="348">
        <v>-0.19500000000000001</v>
      </c>
      <c r="P273" s="348">
        <v>8.1197999999999997</v>
      </c>
      <c r="Q273" s="348">
        <v>9.5977999999999994</v>
      </c>
      <c r="R273" s="348">
        <v>11.8947</v>
      </c>
      <c r="S273" s="348">
        <v>0.93440000000000001</v>
      </c>
      <c r="T273" s="348">
        <v>8.3216999999999999</v>
      </c>
      <c r="U273" s="348">
        <v>-7.3615000000000004</v>
      </c>
      <c r="V273" s="348">
        <v>-1.5575000000000001</v>
      </c>
      <c r="W273" s="348">
        <v>0.93440000000000001</v>
      </c>
      <c r="X273" s="348">
        <v>11.885</v>
      </c>
      <c r="Y273" s="374"/>
      <c r="Z273" s="346">
        <v>82</v>
      </c>
      <c r="AA273" s="346">
        <v>196</v>
      </c>
      <c r="AB273" s="346">
        <v>147</v>
      </c>
      <c r="AC273" s="346">
        <v>211</v>
      </c>
      <c r="AD273" s="346">
        <v>212</v>
      </c>
      <c r="AE273" s="346">
        <v>174</v>
      </c>
      <c r="AF273" s="346">
        <v>75</v>
      </c>
      <c r="AG273" s="346">
        <v>85</v>
      </c>
      <c r="AH273" s="346">
        <v>34</v>
      </c>
      <c r="AI273" s="346">
        <v>6</v>
      </c>
      <c r="AJ273" s="346">
        <v>150</v>
      </c>
      <c r="AK273" s="346">
        <v>209</v>
      </c>
      <c r="AL273" s="346">
        <v>215</v>
      </c>
      <c r="AM273" s="346">
        <v>198</v>
      </c>
      <c r="AN273" s="346">
        <v>150</v>
      </c>
      <c r="AO273" s="373"/>
      <c r="AP273" s="348">
        <v>11.45</v>
      </c>
      <c r="AQ273" s="348">
        <v>10.86</v>
      </c>
      <c r="AR273" s="348">
        <v>7.32</v>
      </c>
      <c r="AS273" s="348">
        <v>2.94</v>
      </c>
      <c r="AT273" s="348">
        <v>-5.58</v>
      </c>
      <c r="AU273" s="351"/>
      <c r="AV273" s="346">
        <v>7</v>
      </c>
      <c r="AW273" s="346">
        <v>12</v>
      </c>
      <c r="AX273" s="346">
        <v>35</v>
      </c>
      <c r="AY273" s="346">
        <v>79</v>
      </c>
      <c r="AZ273" s="346">
        <v>194</v>
      </c>
      <c r="BA273" s="374"/>
      <c r="BB273" s="348">
        <v>12.0806042421535</v>
      </c>
      <c r="BC273" s="348">
        <v>0.99901955237069895</v>
      </c>
      <c r="BD273" s="348">
        <v>2.89629961560375E-2</v>
      </c>
      <c r="BE273" s="375">
        <v>-2.1636518759545399E-2</v>
      </c>
      <c r="BF273" s="374"/>
      <c r="BG273" s="372">
        <v>0.18049999999999999</v>
      </c>
      <c r="BH273" s="373"/>
      <c r="BI273" s="348">
        <v>99.692599999999999</v>
      </c>
      <c r="BJ273" s="348" t="s">
        <v>430</v>
      </c>
      <c r="BK273" s="348" t="s">
        <v>430</v>
      </c>
      <c r="BL273" s="348">
        <v>0.30740000000000001</v>
      </c>
      <c r="BM273" s="373"/>
      <c r="BN273" s="372" t="s">
        <v>4461</v>
      </c>
      <c r="BO273" s="372" t="s">
        <v>4462</v>
      </c>
      <c r="BP273" s="372" t="s">
        <v>4463</v>
      </c>
      <c r="BQ273" s="372" t="s">
        <v>4464</v>
      </c>
      <c r="BR273" s="372" t="s">
        <v>4327</v>
      </c>
      <c r="BS273" s="373"/>
      <c r="BT273" s="354" t="s">
        <v>4466</v>
      </c>
    </row>
    <row r="274" spans="1:72" s="428" customFormat="1" x14ac:dyDescent="0.25">
      <c r="A274" s="345" t="s">
        <v>5461</v>
      </c>
      <c r="B274" s="373"/>
      <c r="C274" s="719">
        <v>41275</v>
      </c>
      <c r="D274" s="373"/>
      <c r="E274" s="346">
        <v>17059.3</v>
      </c>
      <c r="F274" s="373"/>
      <c r="G274" s="347">
        <v>254.30869999999999</v>
      </c>
      <c r="H274" s="374"/>
      <c r="I274" s="348">
        <v>-2.4400000000000002E-2</v>
      </c>
      <c r="J274" s="348">
        <v>0.48209999999999997</v>
      </c>
      <c r="K274" s="348">
        <v>0.64270000000000005</v>
      </c>
      <c r="L274" s="348">
        <v>8.3999999999999995E-3</v>
      </c>
      <c r="M274" s="348">
        <v>-5.8136000000000001</v>
      </c>
      <c r="N274" s="350">
        <v>-3.6213000000000002</v>
      </c>
      <c r="O274" s="348">
        <v>-0.1777</v>
      </c>
      <c r="P274" s="348">
        <v>8.1216000000000008</v>
      </c>
      <c r="Q274" s="348">
        <v>9.6074999999999999</v>
      </c>
      <c r="R274" s="348">
        <v>11.8147</v>
      </c>
      <c r="S274" s="348">
        <v>0.93540000000000001</v>
      </c>
      <c r="T274" s="348">
        <v>8.3274000000000008</v>
      </c>
      <c r="U274" s="348">
        <v>-7.3349000000000002</v>
      </c>
      <c r="V274" s="348">
        <v>-1.5268999999999999</v>
      </c>
      <c r="W274" s="348">
        <v>0.93540000000000001</v>
      </c>
      <c r="X274" s="348">
        <v>11.8971</v>
      </c>
      <c r="Y274" s="374"/>
      <c r="Z274" s="346">
        <v>82</v>
      </c>
      <c r="AA274" s="346">
        <v>195</v>
      </c>
      <c r="AB274" s="346">
        <v>144</v>
      </c>
      <c r="AC274" s="346">
        <v>205</v>
      </c>
      <c r="AD274" s="346">
        <v>207</v>
      </c>
      <c r="AE274" s="346">
        <v>172</v>
      </c>
      <c r="AF274" s="346">
        <v>74</v>
      </c>
      <c r="AG274" s="346">
        <v>84</v>
      </c>
      <c r="AH274" s="346">
        <v>33</v>
      </c>
      <c r="AI274" s="346">
        <v>10</v>
      </c>
      <c r="AJ274" s="346">
        <v>149</v>
      </c>
      <c r="AK274" s="346">
        <v>205</v>
      </c>
      <c r="AL274" s="346">
        <v>208</v>
      </c>
      <c r="AM274" s="346">
        <v>196</v>
      </c>
      <c r="AN274" s="346">
        <v>149</v>
      </c>
      <c r="AO274" s="373"/>
      <c r="AP274" s="348">
        <v>11.44</v>
      </c>
      <c r="AQ274" s="348">
        <v>10.87</v>
      </c>
      <c r="AR274" s="348">
        <v>7.33</v>
      </c>
      <c r="AS274" s="348">
        <v>2.95</v>
      </c>
      <c r="AT274" s="348">
        <v>-5.53</v>
      </c>
      <c r="AU274" s="351"/>
      <c r="AV274" s="346">
        <v>8</v>
      </c>
      <c r="AW274" s="346">
        <v>11</v>
      </c>
      <c r="AX274" s="346">
        <v>32</v>
      </c>
      <c r="AY274" s="346">
        <v>78</v>
      </c>
      <c r="AZ274" s="346">
        <v>190</v>
      </c>
      <c r="BA274" s="374"/>
      <c r="BB274" s="348">
        <v>12.0735709040898</v>
      </c>
      <c r="BC274" s="348">
        <v>0.998436067602959</v>
      </c>
      <c r="BD274" s="348">
        <v>2.89897263058898E-2</v>
      </c>
      <c r="BE274" s="375">
        <v>-2.13005038400731E-2</v>
      </c>
      <c r="BF274" s="374"/>
      <c r="BG274" s="372">
        <v>0.28079999999999999</v>
      </c>
      <c r="BH274" s="373"/>
      <c r="BI274" s="348">
        <v>99.648600000000002</v>
      </c>
      <c r="BJ274" s="348" t="s">
        <v>430</v>
      </c>
      <c r="BK274" s="348" t="s">
        <v>430</v>
      </c>
      <c r="BL274" s="348">
        <v>0.35139999999999999</v>
      </c>
      <c r="BM274" s="373"/>
      <c r="BN274" s="372" t="s">
        <v>4468</v>
      </c>
      <c r="BO274" s="372" t="s">
        <v>4462</v>
      </c>
      <c r="BP274" s="372" t="s">
        <v>4463</v>
      </c>
      <c r="BQ274" s="372" t="s">
        <v>4464</v>
      </c>
      <c r="BR274" s="372" t="s">
        <v>4286</v>
      </c>
      <c r="BS274" s="373"/>
      <c r="BT274" s="354" t="s">
        <v>554</v>
      </c>
    </row>
    <row r="275" spans="1:72" s="428" customFormat="1" x14ac:dyDescent="0.25">
      <c r="A275" s="345" t="s">
        <v>5462</v>
      </c>
      <c r="B275" s="373"/>
      <c r="C275" s="719">
        <v>41275</v>
      </c>
      <c r="D275" s="373"/>
      <c r="E275" s="346">
        <v>13850.7</v>
      </c>
      <c r="F275" s="373"/>
      <c r="G275" s="347">
        <v>224.80940000000001</v>
      </c>
      <c r="H275" s="374"/>
      <c r="I275" s="348">
        <v>-2.3699999999999999E-2</v>
      </c>
      <c r="J275" s="348">
        <v>0.48370000000000002</v>
      </c>
      <c r="K275" s="348">
        <v>0.6421</v>
      </c>
      <c r="L275" s="348">
        <v>5.8999999999999999E-3</v>
      </c>
      <c r="M275" s="348">
        <v>-5.8380000000000001</v>
      </c>
      <c r="N275" s="350">
        <v>-3.6720999999999999</v>
      </c>
      <c r="O275" s="348">
        <v>-0.20699999999999999</v>
      </c>
      <c r="P275" s="348">
        <v>8.1249000000000002</v>
      </c>
      <c r="Q275" s="348">
        <v>9.6129999999999995</v>
      </c>
      <c r="R275" s="348">
        <v>11.815899999999999</v>
      </c>
      <c r="S275" s="348">
        <v>0.93669999999999998</v>
      </c>
      <c r="T275" s="348">
        <v>8.3366000000000007</v>
      </c>
      <c r="U275" s="348">
        <v>-7.3593999999999999</v>
      </c>
      <c r="V275" s="348">
        <v>-1.5683</v>
      </c>
      <c r="W275" s="348">
        <v>0.93669999999999998</v>
      </c>
      <c r="X275" s="348">
        <v>11.5809</v>
      </c>
      <c r="Y275" s="374"/>
      <c r="Z275" s="346">
        <v>75</v>
      </c>
      <c r="AA275" s="346">
        <v>191</v>
      </c>
      <c r="AB275" s="346">
        <v>145</v>
      </c>
      <c r="AC275" s="346">
        <v>206</v>
      </c>
      <c r="AD275" s="346">
        <v>210</v>
      </c>
      <c r="AE275" s="346">
        <v>176</v>
      </c>
      <c r="AF275" s="346">
        <v>76</v>
      </c>
      <c r="AG275" s="346">
        <v>83</v>
      </c>
      <c r="AH275" s="346">
        <v>32</v>
      </c>
      <c r="AI275" s="346">
        <v>9</v>
      </c>
      <c r="AJ275" s="346">
        <v>146</v>
      </c>
      <c r="AK275" s="346">
        <v>203</v>
      </c>
      <c r="AL275" s="346">
        <v>213</v>
      </c>
      <c r="AM275" s="346">
        <v>200</v>
      </c>
      <c r="AN275" s="346">
        <v>146</v>
      </c>
      <c r="AO275" s="373"/>
      <c r="AP275" s="348">
        <v>11.39</v>
      </c>
      <c r="AQ275" s="348">
        <v>10.85</v>
      </c>
      <c r="AR275" s="348">
        <v>7.33</v>
      </c>
      <c r="AS275" s="348">
        <v>2.94</v>
      </c>
      <c r="AT275" s="348">
        <v>-5.57</v>
      </c>
      <c r="AU275" s="351"/>
      <c r="AV275" s="346">
        <v>10</v>
      </c>
      <c r="AW275" s="346">
        <v>13</v>
      </c>
      <c r="AX275" s="346">
        <v>32</v>
      </c>
      <c r="AY275" s="346">
        <v>79</v>
      </c>
      <c r="AZ275" s="346">
        <v>193</v>
      </c>
      <c r="BA275" s="374"/>
      <c r="BB275" s="348">
        <v>12.0889940092353</v>
      </c>
      <c r="BC275" s="348">
        <v>0.99971254348473404</v>
      </c>
      <c r="BD275" s="348">
        <v>2.9013003793738501E-2</v>
      </c>
      <c r="BE275" s="375">
        <v>-2.1046701532452802E-2</v>
      </c>
      <c r="BF275" s="374"/>
      <c r="BG275" s="372">
        <v>0.17230000000000001</v>
      </c>
      <c r="BH275" s="373"/>
      <c r="BI275" s="348">
        <v>99.637100000000004</v>
      </c>
      <c r="BJ275" s="348" t="s">
        <v>430</v>
      </c>
      <c r="BK275" s="348" t="s">
        <v>430</v>
      </c>
      <c r="BL275" s="348">
        <v>0.3629</v>
      </c>
      <c r="BM275" s="373"/>
      <c r="BN275" s="372" t="s">
        <v>4468</v>
      </c>
      <c r="BO275" s="372" t="s">
        <v>4462</v>
      </c>
      <c r="BP275" s="372" t="s">
        <v>4463</v>
      </c>
      <c r="BQ275" s="372" t="s">
        <v>4464</v>
      </c>
      <c r="BR275" s="372" t="s">
        <v>4286</v>
      </c>
      <c r="BS275" s="373"/>
      <c r="BT275" s="354" t="s">
        <v>4470</v>
      </c>
    </row>
    <row r="276" spans="1:72" s="428" customFormat="1" x14ac:dyDescent="0.25">
      <c r="A276" s="345" t="s">
        <v>5463</v>
      </c>
      <c r="B276" s="373"/>
      <c r="C276" s="719">
        <v>41275</v>
      </c>
      <c r="D276" s="373"/>
      <c r="E276" s="346">
        <v>9656.41</v>
      </c>
      <c r="F276" s="373"/>
      <c r="G276" s="347">
        <v>66.75</v>
      </c>
      <c r="H276" s="374"/>
      <c r="I276" s="348">
        <v>-0.35189999999999999</v>
      </c>
      <c r="J276" s="348">
        <v>0.57250000000000001</v>
      </c>
      <c r="K276" s="348">
        <v>6.4899999999999999E-2</v>
      </c>
      <c r="L276" s="348">
        <v>3.7183000000000002</v>
      </c>
      <c r="M276" s="348">
        <v>4.6036999999999999</v>
      </c>
      <c r="N276" s="350">
        <v>4.8719000000000001</v>
      </c>
      <c r="O276" s="348">
        <v>-1.103</v>
      </c>
      <c r="P276" s="348">
        <v>17.815999999999999</v>
      </c>
      <c r="Q276" s="348">
        <v>13.3019</v>
      </c>
      <c r="R276" s="348">
        <v>13.2843</v>
      </c>
      <c r="S276" s="348">
        <v>0.37519999999999998</v>
      </c>
      <c r="T276" s="348">
        <v>19.048500000000001</v>
      </c>
      <c r="U276" s="348">
        <v>3.8260999999999998</v>
      </c>
      <c r="V276" s="348">
        <v>6.1816000000000004</v>
      </c>
      <c r="W276" s="348">
        <v>0.37519999999999998</v>
      </c>
      <c r="X276" s="348">
        <v>14.2685</v>
      </c>
      <c r="Y276" s="374"/>
      <c r="Z276" s="346">
        <v>182</v>
      </c>
      <c r="AA276" s="346">
        <v>155</v>
      </c>
      <c r="AB276" s="346">
        <v>202</v>
      </c>
      <c r="AC276" s="346">
        <v>95</v>
      </c>
      <c r="AD276" s="346">
        <v>80</v>
      </c>
      <c r="AE276" s="346">
        <v>56</v>
      </c>
      <c r="AF276" s="346">
        <v>95</v>
      </c>
      <c r="AG276" s="346">
        <v>39</v>
      </c>
      <c r="AH276" s="346">
        <v>16</v>
      </c>
      <c r="AI276" s="346">
        <v>2</v>
      </c>
      <c r="AJ276" s="346">
        <v>196</v>
      </c>
      <c r="AK276" s="346">
        <v>57</v>
      </c>
      <c r="AL276" s="346">
        <v>58</v>
      </c>
      <c r="AM276" s="346">
        <v>80</v>
      </c>
      <c r="AN276" s="346">
        <v>196</v>
      </c>
      <c r="AO276" s="373"/>
      <c r="AP276" s="348">
        <v>13.8</v>
      </c>
      <c r="AQ276" s="348">
        <v>15.53</v>
      </c>
      <c r="AR276" s="348">
        <v>13.5</v>
      </c>
      <c r="AS276" s="348">
        <v>9.36</v>
      </c>
      <c r="AT276" s="348">
        <v>9.5500000000000007</v>
      </c>
      <c r="AU276" s="351"/>
      <c r="AV276" s="346">
        <v>3</v>
      </c>
      <c r="AW276" s="346">
        <v>5</v>
      </c>
      <c r="AX276" s="346">
        <v>15</v>
      </c>
      <c r="AY276" s="346">
        <v>40</v>
      </c>
      <c r="AZ276" s="346">
        <v>63</v>
      </c>
      <c r="BA276" s="374"/>
      <c r="BB276" s="348">
        <v>18.2929564884403</v>
      </c>
      <c r="BC276" s="348">
        <v>1.0010017460069101</v>
      </c>
      <c r="BD276" s="348">
        <v>5.7491023274345097E-2</v>
      </c>
      <c r="BE276" s="375">
        <v>-4.5056214578557401E-2</v>
      </c>
      <c r="BF276" s="374"/>
      <c r="BG276" s="372">
        <v>0.43640000000000001</v>
      </c>
      <c r="BH276" s="373"/>
      <c r="BI276" s="348">
        <v>92.142099999999999</v>
      </c>
      <c r="BJ276" s="348">
        <v>7.5956999999999999</v>
      </c>
      <c r="BK276" s="348" t="s">
        <v>430</v>
      </c>
      <c r="BL276" s="348">
        <v>0.26219999999999999</v>
      </c>
      <c r="BM276" s="373"/>
      <c r="BN276" s="372" t="s">
        <v>4472</v>
      </c>
      <c r="BO276" s="372" t="s">
        <v>4473</v>
      </c>
      <c r="BP276" s="372" t="s">
        <v>2924</v>
      </c>
      <c r="BQ276" s="372" t="s">
        <v>4474</v>
      </c>
      <c r="BR276" s="372" t="s">
        <v>4475</v>
      </c>
      <c r="BS276" s="373"/>
      <c r="BT276" s="354" t="s">
        <v>554</v>
      </c>
    </row>
    <row r="277" spans="1:72" s="428" customFormat="1" x14ac:dyDescent="0.25">
      <c r="A277" s="345" t="s">
        <v>5464</v>
      </c>
      <c r="B277" s="373"/>
      <c r="C277" s="719">
        <v>44265</v>
      </c>
      <c r="D277" s="373"/>
      <c r="E277" s="346">
        <v>8450.26</v>
      </c>
      <c r="F277" s="373"/>
      <c r="G277" s="347">
        <v>21.183399999999999</v>
      </c>
      <c r="H277" s="374"/>
      <c r="I277" s="348">
        <v>-0.29930000000000001</v>
      </c>
      <c r="J277" s="348">
        <v>0.94059999999999999</v>
      </c>
      <c r="K277" s="348">
        <v>-1.4743999999999999</v>
      </c>
      <c r="L277" s="348">
        <v>0.2641</v>
      </c>
      <c r="M277" s="348">
        <v>-1.3959999999999999</v>
      </c>
      <c r="N277" s="350">
        <v>-1.7262</v>
      </c>
      <c r="O277" s="348">
        <v>-8.0268999999999995</v>
      </c>
      <c r="P277" s="348">
        <v>12.9855</v>
      </c>
      <c r="Q277" s="348">
        <v>11.454700000000001</v>
      </c>
      <c r="R277" s="348" t="s">
        <v>430</v>
      </c>
      <c r="S277" s="348">
        <v>-1.0639000000000001</v>
      </c>
      <c r="T277" s="348">
        <v>13.072800000000001</v>
      </c>
      <c r="U277" s="348">
        <v>-1.6834</v>
      </c>
      <c r="V277" s="348">
        <v>2.3683999999999998</v>
      </c>
      <c r="W277" s="348">
        <v>-1.0639000000000001</v>
      </c>
      <c r="X277" s="348">
        <v>15.052199999999999</v>
      </c>
      <c r="Y277" s="374"/>
      <c r="Z277" s="346">
        <v>151</v>
      </c>
      <c r="AA277" s="346">
        <v>71</v>
      </c>
      <c r="AB277" s="346">
        <v>229</v>
      </c>
      <c r="AC277" s="346">
        <v>177</v>
      </c>
      <c r="AD277" s="346">
        <v>147</v>
      </c>
      <c r="AE277" s="346">
        <v>140</v>
      </c>
      <c r="AF277" s="346">
        <v>124</v>
      </c>
      <c r="AG277" s="346">
        <v>52</v>
      </c>
      <c r="AH277" s="346">
        <v>21</v>
      </c>
      <c r="AI277" s="346" t="s">
        <v>430</v>
      </c>
      <c r="AJ277" s="346">
        <v>251</v>
      </c>
      <c r="AK277" s="346">
        <v>143</v>
      </c>
      <c r="AL277" s="346">
        <v>126</v>
      </c>
      <c r="AM277" s="346">
        <v>144</v>
      </c>
      <c r="AN277" s="346">
        <v>251</v>
      </c>
      <c r="AO277" s="373"/>
      <c r="AP277" s="348" t="s">
        <v>430</v>
      </c>
      <c r="AQ277" s="348" t="s">
        <v>430</v>
      </c>
      <c r="AR277" s="348">
        <v>9.2899999999999991</v>
      </c>
      <c r="AS277" s="348">
        <v>1.54</v>
      </c>
      <c r="AT277" s="348">
        <v>-1.46</v>
      </c>
      <c r="AU277" s="351"/>
      <c r="AV277" s="346" t="s">
        <v>430</v>
      </c>
      <c r="AW277" s="346" t="s">
        <v>430</v>
      </c>
      <c r="AX277" s="346">
        <v>22</v>
      </c>
      <c r="AY277" s="346">
        <v>87</v>
      </c>
      <c r="AZ277" s="346">
        <v>150</v>
      </c>
      <c r="BA277" s="374"/>
      <c r="BB277" s="348">
        <v>20.0337001147949</v>
      </c>
      <c r="BC277" s="348">
        <v>0.99601057540711802</v>
      </c>
      <c r="BD277" s="348">
        <v>3.6815185284782198E-2</v>
      </c>
      <c r="BE277" s="375">
        <v>-2.1335758484249699E-2</v>
      </c>
      <c r="BF277" s="374"/>
      <c r="BG277" s="372">
        <v>0.23350000000000001</v>
      </c>
      <c r="BH277" s="373"/>
      <c r="BI277" s="348">
        <v>54.880099999999999</v>
      </c>
      <c r="BJ277" s="348">
        <v>44.995199999999997</v>
      </c>
      <c r="BK277" s="348" t="s">
        <v>430</v>
      </c>
      <c r="BL277" s="348">
        <v>0.12470000000000001</v>
      </c>
      <c r="BM277" s="373"/>
      <c r="BN277" s="372" t="s">
        <v>4477</v>
      </c>
      <c r="BO277" s="372" t="s">
        <v>4478</v>
      </c>
      <c r="BP277" s="372" t="s">
        <v>4479</v>
      </c>
      <c r="BQ277" s="372" t="s">
        <v>4480</v>
      </c>
      <c r="BR277" s="372" t="s">
        <v>4481</v>
      </c>
      <c r="BS277" s="373"/>
      <c r="BT277" s="354" t="s">
        <v>554</v>
      </c>
    </row>
    <row r="278" spans="1:72" s="428" customFormat="1" x14ac:dyDescent="0.25">
      <c r="A278" s="345" t="s">
        <v>5465</v>
      </c>
      <c r="B278" s="373"/>
      <c r="C278" s="719">
        <v>41275</v>
      </c>
      <c r="D278" s="373"/>
      <c r="E278" s="346">
        <v>8572.44</v>
      </c>
      <c r="F278" s="373"/>
      <c r="G278" s="347">
        <v>737.57960000000003</v>
      </c>
      <c r="H278" s="374"/>
      <c r="I278" s="348">
        <v>1.2999999999999999E-3</v>
      </c>
      <c r="J278" s="348">
        <v>0.59040000000000004</v>
      </c>
      <c r="K278" s="348">
        <v>0.80269999999999997</v>
      </c>
      <c r="L278" s="348">
        <v>-0.51800000000000002</v>
      </c>
      <c r="M278" s="348">
        <v>-7.1931000000000003</v>
      </c>
      <c r="N278" s="350">
        <v>-5.8457999999999997</v>
      </c>
      <c r="O278" s="348">
        <v>-1.3494999999999999</v>
      </c>
      <c r="P278" s="348">
        <v>6.2812000000000001</v>
      </c>
      <c r="Q278" s="348">
        <v>8.7643000000000004</v>
      </c>
      <c r="R278" s="348">
        <v>11.717599999999999</v>
      </c>
      <c r="S278" s="348">
        <v>0.97509999999999997</v>
      </c>
      <c r="T278" s="348">
        <v>7.8220000000000001</v>
      </c>
      <c r="U278" s="348">
        <v>-8.9773999999999994</v>
      </c>
      <c r="V278" s="348">
        <v>-3.2625999999999999</v>
      </c>
      <c r="W278" s="348">
        <v>0.97509999999999997</v>
      </c>
      <c r="X278" s="348">
        <v>11.7578</v>
      </c>
      <c r="Y278" s="374"/>
      <c r="Z278" s="346">
        <v>51</v>
      </c>
      <c r="AA278" s="346">
        <v>134</v>
      </c>
      <c r="AB278" s="346">
        <v>108</v>
      </c>
      <c r="AC278" s="346">
        <v>223</v>
      </c>
      <c r="AD278" s="346">
        <v>225</v>
      </c>
      <c r="AE278" s="346">
        <v>197</v>
      </c>
      <c r="AF278" s="346">
        <v>104</v>
      </c>
      <c r="AG278" s="346">
        <v>94</v>
      </c>
      <c r="AH278" s="346">
        <v>42</v>
      </c>
      <c r="AI278" s="346">
        <v>12</v>
      </c>
      <c r="AJ278" s="346">
        <v>120</v>
      </c>
      <c r="AK278" s="346">
        <v>220</v>
      </c>
      <c r="AL278" s="346">
        <v>225</v>
      </c>
      <c r="AM278" s="346">
        <v>213</v>
      </c>
      <c r="AN278" s="346">
        <v>120</v>
      </c>
      <c r="AO278" s="373"/>
      <c r="AP278" s="348">
        <v>10.84</v>
      </c>
      <c r="AQ278" s="348">
        <v>9.67</v>
      </c>
      <c r="AR278" s="348">
        <v>5.93</v>
      </c>
      <c r="AS278" s="348">
        <v>1.27</v>
      </c>
      <c r="AT278" s="348">
        <v>-7.66</v>
      </c>
      <c r="AU278" s="351"/>
      <c r="AV278" s="346">
        <v>16</v>
      </c>
      <c r="AW278" s="346">
        <v>20</v>
      </c>
      <c r="AX278" s="346">
        <v>42</v>
      </c>
      <c r="AY278" s="346">
        <v>92</v>
      </c>
      <c r="AZ278" s="346">
        <v>205</v>
      </c>
      <c r="BA278" s="374"/>
      <c r="BB278" s="348">
        <v>12.3458914531248</v>
      </c>
      <c r="BC278" s="348">
        <v>0.99915844463022796</v>
      </c>
      <c r="BD278" s="348">
        <v>1.7890777317732202E-2</v>
      </c>
      <c r="BE278" s="375">
        <v>-2.16078733215797E-2</v>
      </c>
      <c r="BF278" s="374"/>
      <c r="BG278" s="372">
        <v>0.18210000000000001</v>
      </c>
      <c r="BH278" s="373"/>
      <c r="BI278" s="348">
        <v>99.622</v>
      </c>
      <c r="BJ278" s="348" t="s">
        <v>430</v>
      </c>
      <c r="BK278" s="348" t="s">
        <v>430</v>
      </c>
      <c r="BL278" s="348">
        <v>0.378</v>
      </c>
      <c r="BM278" s="373"/>
      <c r="BN278" s="372" t="s">
        <v>4483</v>
      </c>
      <c r="BO278" s="372" t="s">
        <v>4484</v>
      </c>
      <c r="BP278" s="372" t="s">
        <v>4485</v>
      </c>
      <c r="BQ278" s="372" t="s">
        <v>4486</v>
      </c>
      <c r="BR278" s="372" t="s">
        <v>4487</v>
      </c>
      <c r="BS278" s="373"/>
      <c r="BT278" s="354" t="s">
        <v>4466</v>
      </c>
    </row>
    <row r="279" spans="1:72" s="428" customFormat="1" x14ac:dyDescent="0.25">
      <c r="A279" s="345" t="s">
        <v>5466</v>
      </c>
      <c r="B279" s="373"/>
      <c r="C279" s="719">
        <v>43279</v>
      </c>
      <c r="D279" s="373"/>
      <c r="E279" s="346">
        <v>7124.85</v>
      </c>
      <c r="F279" s="373"/>
      <c r="G279" s="347">
        <v>26.657299999999999</v>
      </c>
      <c r="H279" s="374"/>
      <c r="I279" s="348">
        <v>-0.35139999999999999</v>
      </c>
      <c r="J279" s="348">
        <v>0.57269999999999999</v>
      </c>
      <c r="K279" s="348">
        <v>0.17469999999999999</v>
      </c>
      <c r="L279" s="348">
        <v>3.8429000000000002</v>
      </c>
      <c r="M279" s="348">
        <v>4.7565999999999997</v>
      </c>
      <c r="N279" s="350">
        <v>5.1013999999999999</v>
      </c>
      <c r="O279" s="348">
        <v>-0.81210000000000004</v>
      </c>
      <c r="P279" s="348">
        <v>18.0426</v>
      </c>
      <c r="Q279" s="348">
        <v>13.4382</v>
      </c>
      <c r="R279" s="348" t="s">
        <v>430</v>
      </c>
      <c r="S279" s="348">
        <v>0.37619999999999998</v>
      </c>
      <c r="T279" s="348">
        <v>19.215499999999999</v>
      </c>
      <c r="U279" s="348">
        <v>3.9761000000000002</v>
      </c>
      <c r="V279" s="348">
        <v>6.3483999999999998</v>
      </c>
      <c r="W279" s="348">
        <v>0.37619999999999998</v>
      </c>
      <c r="X279" s="348">
        <v>12.9445</v>
      </c>
      <c r="Y279" s="374"/>
      <c r="Z279" s="346">
        <v>181</v>
      </c>
      <c r="AA279" s="346">
        <v>154</v>
      </c>
      <c r="AB279" s="346">
        <v>191</v>
      </c>
      <c r="AC279" s="346">
        <v>85</v>
      </c>
      <c r="AD279" s="346">
        <v>70</v>
      </c>
      <c r="AE279" s="346">
        <v>41</v>
      </c>
      <c r="AF279" s="346">
        <v>87</v>
      </c>
      <c r="AG279" s="346">
        <v>29</v>
      </c>
      <c r="AH279" s="346">
        <v>14</v>
      </c>
      <c r="AI279" s="346" t="s">
        <v>430</v>
      </c>
      <c r="AJ279" s="346">
        <v>194</v>
      </c>
      <c r="AK279" s="346">
        <v>49</v>
      </c>
      <c r="AL279" s="346">
        <v>48</v>
      </c>
      <c r="AM279" s="346">
        <v>72</v>
      </c>
      <c r="AN279" s="346">
        <v>194</v>
      </c>
      <c r="AO279" s="373"/>
      <c r="AP279" s="348" t="s">
        <v>430</v>
      </c>
      <c r="AQ279" s="348">
        <v>15.73</v>
      </c>
      <c r="AR279" s="348">
        <v>13.7</v>
      </c>
      <c r="AS279" s="348">
        <v>9.6300000000000008</v>
      </c>
      <c r="AT279" s="348">
        <v>9.8699999999999992</v>
      </c>
      <c r="AU279" s="351"/>
      <c r="AV279" s="346" t="s">
        <v>430</v>
      </c>
      <c r="AW279" s="346">
        <v>2</v>
      </c>
      <c r="AX279" s="346">
        <v>11</v>
      </c>
      <c r="AY279" s="346">
        <v>32</v>
      </c>
      <c r="AZ279" s="346">
        <v>56</v>
      </c>
      <c r="BA279" s="374"/>
      <c r="BB279" s="348">
        <v>18.237428161846601</v>
      </c>
      <c r="BC279" s="348">
        <v>0.99798338657951302</v>
      </c>
      <c r="BD279" s="348">
        <v>5.8476496089878698E-2</v>
      </c>
      <c r="BE279" s="375">
        <v>-2.69690715553614E-2</v>
      </c>
      <c r="BF279" s="374"/>
      <c r="BG279" s="372">
        <v>0.15079999999999999</v>
      </c>
      <c r="BH279" s="373"/>
      <c r="BI279" s="348">
        <v>92.291799999999995</v>
      </c>
      <c r="BJ279" s="348">
        <v>7.60806</v>
      </c>
      <c r="BK279" s="348" t="s">
        <v>430</v>
      </c>
      <c r="BL279" s="348">
        <v>0.10014000000000001</v>
      </c>
      <c r="BM279" s="373"/>
      <c r="BN279" s="372" t="s">
        <v>4489</v>
      </c>
      <c r="BO279" s="372" t="s">
        <v>4490</v>
      </c>
      <c r="BP279" s="372" t="s">
        <v>4491</v>
      </c>
      <c r="BQ279" s="372" t="s">
        <v>4492</v>
      </c>
      <c r="BR279" s="372" t="s">
        <v>4493</v>
      </c>
      <c r="BS279" s="373"/>
      <c r="BT279" s="354" t="s">
        <v>554</v>
      </c>
    </row>
    <row r="280" spans="1:72" s="428" customFormat="1" x14ac:dyDescent="0.25">
      <c r="A280" s="345" t="s">
        <v>5467</v>
      </c>
      <c r="B280" s="373"/>
      <c r="C280" s="719">
        <v>45476</v>
      </c>
      <c r="D280" s="373"/>
      <c r="E280" s="346">
        <v>5148.3</v>
      </c>
      <c r="F280" s="373"/>
      <c r="G280" s="347">
        <v>12.169499999999999</v>
      </c>
      <c r="H280" s="374"/>
      <c r="I280" s="348">
        <v>-0.48089999999999999</v>
      </c>
      <c r="J280" s="348">
        <v>-0.2525</v>
      </c>
      <c r="K280" s="348">
        <v>1.6904999999999999</v>
      </c>
      <c r="L280" s="348">
        <v>6.8202999999999996</v>
      </c>
      <c r="M280" s="348">
        <v>19.279599999999999</v>
      </c>
      <c r="N280" s="350">
        <v>10.1462</v>
      </c>
      <c r="O280" s="348">
        <v>7.6917</v>
      </c>
      <c r="P280" s="348" t="s">
        <v>430</v>
      </c>
      <c r="Q280" s="348" t="s">
        <v>430</v>
      </c>
      <c r="R280" s="348" t="s">
        <v>430</v>
      </c>
      <c r="S280" s="348">
        <v>-2.4167999999999998</v>
      </c>
      <c r="T280" s="348">
        <v>28.594100000000001</v>
      </c>
      <c r="U280" s="348">
        <v>19.920200000000001</v>
      </c>
      <c r="V280" s="348">
        <v>18.2561</v>
      </c>
      <c r="W280" s="348">
        <v>-2.4167999999999998</v>
      </c>
      <c r="X280" s="348">
        <v>10.126099999999999</v>
      </c>
      <c r="Y280" s="374"/>
      <c r="Z280" s="346">
        <v>206</v>
      </c>
      <c r="AA280" s="346">
        <v>249</v>
      </c>
      <c r="AB280" s="346">
        <v>70</v>
      </c>
      <c r="AC280" s="346">
        <v>42</v>
      </c>
      <c r="AD280" s="346">
        <v>3</v>
      </c>
      <c r="AE280" s="346">
        <v>23</v>
      </c>
      <c r="AF280" s="346">
        <v>7</v>
      </c>
      <c r="AG280" s="346" t="s">
        <v>430</v>
      </c>
      <c r="AH280" s="346" t="s">
        <v>430</v>
      </c>
      <c r="AI280" s="346" t="s">
        <v>430</v>
      </c>
      <c r="AJ280" s="346">
        <v>261</v>
      </c>
      <c r="AK280" s="346">
        <v>9</v>
      </c>
      <c r="AL280" s="346">
        <v>3</v>
      </c>
      <c r="AM280" s="346">
        <v>11</v>
      </c>
      <c r="AN280" s="346">
        <v>261</v>
      </c>
      <c r="AO280" s="373"/>
      <c r="AP280" s="348" t="s">
        <v>430</v>
      </c>
      <c r="AQ280" s="348" t="s">
        <v>430</v>
      </c>
      <c r="AR280" s="348" t="s">
        <v>430</v>
      </c>
      <c r="AS280" s="348" t="s">
        <v>430</v>
      </c>
      <c r="AT280" s="348">
        <v>28.6</v>
      </c>
      <c r="AU280" s="351"/>
      <c r="AV280" s="346" t="s">
        <v>430</v>
      </c>
      <c r="AW280" s="346" t="s">
        <v>430</v>
      </c>
      <c r="AX280" s="346" t="s">
        <v>430</v>
      </c>
      <c r="AY280" s="346" t="s">
        <v>430</v>
      </c>
      <c r="AZ280" s="346">
        <v>8</v>
      </c>
      <c r="BA280" s="374"/>
      <c r="BB280" s="348">
        <v>33.783395951161403</v>
      </c>
      <c r="BC280" s="348">
        <v>1.0001158170375</v>
      </c>
      <c r="BD280" s="348">
        <v>1.7710492249982099E-2</v>
      </c>
      <c r="BE280" s="375">
        <v>-4.2143154246501599E-2</v>
      </c>
      <c r="BF280" s="374"/>
      <c r="BG280" s="372">
        <v>0.13039999999999999</v>
      </c>
      <c r="BH280" s="373"/>
      <c r="BI280" s="348">
        <v>56.087400000000002</v>
      </c>
      <c r="BJ280" s="348">
        <v>20.916599999999999</v>
      </c>
      <c r="BK280" s="348">
        <v>23.073599999999999</v>
      </c>
      <c r="BL280" s="348">
        <v>-7.7600000000000002E-2</v>
      </c>
      <c r="BM280" s="373"/>
      <c r="BN280" s="372" t="s">
        <v>4495</v>
      </c>
      <c r="BO280" s="372" t="s">
        <v>4496</v>
      </c>
      <c r="BP280" s="372" t="s">
        <v>4497</v>
      </c>
      <c r="BQ280" s="372" t="s">
        <v>4498</v>
      </c>
      <c r="BR280" s="372" t="s">
        <v>4499</v>
      </c>
      <c r="BS280" s="373"/>
      <c r="BT280" s="354" t="s">
        <v>547</v>
      </c>
    </row>
    <row r="281" spans="1:72" s="428" customFormat="1" x14ac:dyDescent="0.25">
      <c r="A281" s="345" t="s">
        <v>5468</v>
      </c>
      <c r="B281" s="373"/>
      <c r="C281" s="719">
        <v>43950</v>
      </c>
      <c r="D281" s="373"/>
      <c r="E281" s="346">
        <v>4598.97</v>
      </c>
      <c r="F281" s="373"/>
      <c r="G281" s="347">
        <v>33.6295</v>
      </c>
      <c r="H281" s="374"/>
      <c r="I281" s="348" t="s">
        <v>430</v>
      </c>
      <c r="J281" s="348">
        <v>1.2946</v>
      </c>
      <c r="K281" s="348">
        <v>2.6473</v>
      </c>
      <c r="L281" s="348">
        <v>11.101000000000001</v>
      </c>
      <c r="M281" s="348">
        <v>15.848699999999999</v>
      </c>
      <c r="N281" s="350">
        <v>35.864100000000001</v>
      </c>
      <c r="O281" s="348">
        <v>24.296700000000001</v>
      </c>
      <c r="P281" s="348">
        <v>25.609200000000001</v>
      </c>
      <c r="Q281" s="348">
        <v>17.949100000000001</v>
      </c>
      <c r="R281" s="348" t="s">
        <v>430</v>
      </c>
      <c r="S281" s="348">
        <v>2.6717</v>
      </c>
      <c r="T281" s="348">
        <v>18.921199999999999</v>
      </c>
      <c r="U281" s="348">
        <v>18.674499999999998</v>
      </c>
      <c r="V281" s="348">
        <v>22.933700000000002</v>
      </c>
      <c r="W281" s="348">
        <v>2.6717</v>
      </c>
      <c r="X281" s="348">
        <v>21.5535</v>
      </c>
      <c r="Y281" s="374"/>
      <c r="Z281" s="346" t="s">
        <v>430</v>
      </c>
      <c r="AA281" s="346">
        <v>35</v>
      </c>
      <c r="AB281" s="346">
        <v>35</v>
      </c>
      <c r="AC281" s="346">
        <v>26</v>
      </c>
      <c r="AD281" s="346">
        <v>9</v>
      </c>
      <c r="AE281" s="346">
        <v>2</v>
      </c>
      <c r="AF281" s="346">
        <v>2</v>
      </c>
      <c r="AG281" s="346">
        <v>4</v>
      </c>
      <c r="AH281" s="346">
        <v>1</v>
      </c>
      <c r="AI281" s="346" t="s">
        <v>430</v>
      </c>
      <c r="AJ281" s="346">
        <v>22</v>
      </c>
      <c r="AK281" s="346">
        <v>60</v>
      </c>
      <c r="AL281" s="346">
        <v>4</v>
      </c>
      <c r="AM281" s="346">
        <v>5</v>
      </c>
      <c r="AN281" s="346">
        <v>22</v>
      </c>
      <c r="AO281" s="373"/>
      <c r="AP281" s="348" t="s">
        <v>430</v>
      </c>
      <c r="AQ281" s="348" t="s">
        <v>430</v>
      </c>
      <c r="AR281" s="348">
        <v>24.05</v>
      </c>
      <c r="AS281" s="348">
        <v>28.65</v>
      </c>
      <c r="AT281" s="348">
        <v>37.020000000000003</v>
      </c>
      <c r="AU281" s="351"/>
      <c r="AV281" s="346" t="s">
        <v>430</v>
      </c>
      <c r="AW281" s="346" t="s">
        <v>430</v>
      </c>
      <c r="AX281" s="346">
        <v>1</v>
      </c>
      <c r="AY281" s="346">
        <v>2</v>
      </c>
      <c r="AZ281" s="346">
        <v>2</v>
      </c>
      <c r="BA281" s="374"/>
      <c r="BB281" s="348">
        <v>12.882282667714501</v>
      </c>
      <c r="BC281" s="348">
        <v>0</v>
      </c>
      <c r="BD281" s="348">
        <v>0.119565216224111</v>
      </c>
      <c r="BE281" s="375" t="s">
        <v>430</v>
      </c>
      <c r="BF281" s="374"/>
      <c r="BG281" s="372" t="s">
        <v>430</v>
      </c>
      <c r="BH281" s="373"/>
      <c r="BI281" s="348" t="s">
        <v>430</v>
      </c>
      <c r="BJ281" s="348">
        <v>0.35619499999999998</v>
      </c>
      <c r="BK281" s="348">
        <v>4.4937999999999999E-2</v>
      </c>
      <c r="BL281" s="348">
        <v>99.598866999999998</v>
      </c>
      <c r="BM281" s="373"/>
      <c r="BN281" s="372" t="s">
        <v>4501</v>
      </c>
      <c r="BO281" s="372" t="s">
        <v>721</v>
      </c>
      <c r="BP281" s="372" t="s">
        <v>4502</v>
      </c>
      <c r="BQ281" s="372" t="s">
        <v>1056</v>
      </c>
      <c r="BR281" s="372" t="s">
        <v>4503</v>
      </c>
      <c r="BS281" s="373"/>
      <c r="BT281" s="354" t="s">
        <v>1001</v>
      </c>
    </row>
    <row r="282" spans="1:72" s="428" customFormat="1" x14ac:dyDescent="0.25">
      <c r="A282" s="345" t="s">
        <v>5469</v>
      </c>
      <c r="B282" s="373"/>
      <c r="C282" s="719">
        <v>44392</v>
      </c>
      <c r="D282" s="373"/>
      <c r="E282" s="346">
        <v>4084.35</v>
      </c>
      <c r="F282" s="373"/>
      <c r="G282" s="347">
        <v>15.8695</v>
      </c>
      <c r="H282" s="374"/>
      <c r="I282" s="348">
        <v>-2.3900000000000001E-2</v>
      </c>
      <c r="J282" s="348">
        <v>0.4844</v>
      </c>
      <c r="K282" s="348">
        <v>0.65200000000000002</v>
      </c>
      <c r="L282" s="348">
        <v>3.2099999999999997E-2</v>
      </c>
      <c r="M282" s="348">
        <v>-5.7698</v>
      </c>
      <c r="N282" s="350">
        <v>-3.5295000000000001</v>
      </c>
      <c r="O282" s="348">
        <v>-8.72E-2</v>
      </c>
      <c r="P282" s="348">
        <v>8.2119999999999997</v>
      </c>
      <c r="Q282" s="348">
        <v>9.6986000000000008</v>
      </c>
      <c r="R282" s="348" t="s">
        <v>430</v>
      </c>
      <c r="S282" s="348">
        <v>0.94140000000000001</v>
      </c>
      <c r="T282" s="348">
        <v>8.3781999999999996</v>
      </c>
      <c r="U282" s="348">
        <v>-7.2885999999999997</v>
      </c>
      <c r="V282" s="348">
        <v>-1.4488000000000001</v>
      </c>
      <c r="W282" s="348">
        <v>0.94140000000000001</v>
      </c>
      <c r="X282" s="348">
        <v>9.6652000000000005</v>
      </c>
      <c r="Y282" s="374"/>
      <c r="Z282" s="346">
        <v>77</v>
      </c>
      <c r="AA282" s="346">
        <v>189</v>
      </c>
      <c r="AB282" s="346">
        <v>139</v>
      </c>
      <c r="AC282" s="346">
        <v>199</v>
      </c>
      <c r="AD282" s="346">
        <v>202</v>
      </c>
      <c r="AE282" s="346">
        <v>161</v>
      </c>
      <c r="AF282" s="346">
        <v>64</v>
      </c>
      <c r="AG282" s="346">
        <v>74</v>
      </c>
      <c r="AH282" s="346">
        <v>25</v>
      </c>
      <c r="AI282" s="346" t="s">
        <v>430</v>
      </c>
      <c r="AJ282" s="346">
        <v>141</v>
      </c>
      <c r="AK282" s="346">
        <v>194</v>
      </c>
      <c r="AL282" s="346">
        <v>203</v>
      </c>
      <c r="AM282" s="346">
        <v>185</v>
      </c>
      <c r="AN282" s="346">
        <v>141</v>
      </c>
      <c r="AO282" s="373"/>
      <c r="AP282" s="348" t="s">
        <v>430</v>
      </c>
      <c r="AQ282" s="348" t="s">
        <v>430</v>
      </c>
      <c r="AR282" s="348">
        <v>7.42</v>
      </c>
      <c r="AS282" s="348">
        <v>3.05</v>
      </c>
      <c r="AT282" s="348">
        <v>-5.44</v>
      </c>
      <c r="AU282" s="351"/>
      <c r="AV282" s="346" t="s">
        <v>430</v>
      </c>
      <c r="AW282" s="346" t="s">
        <v>430</v>
      </c>
      <c r="AX282" s="346">
        <v>25</v>
      </c>
      <c r="AY282" s="346">
        <v>68</v>
      </c>
      <c r="AZ282" s="346">
        <v>182</v>
      </c>
      <c r="BA282" s="374"/>
      <c r="BB282" s="348">
        <v>12.076956459271001</v>
      </c>
      <c r="BC282" s="348">
        <v>0.998717466465746</v>
      </c>
      <c r="BD282" s="348">
        <v>2.9542962898784501E-2</v>
      </c>
      <c r="BE282" s="375">
        <v>-1.46255931605899E-2</v>
      </c>
      <c r="BF282" s="374"/>
      <c r="BG282" s="372">
        <v>6.5500000000000003E-2</v>
      </c>
      <c r="BH282" s="373"/>
      <c r="BI282" s="348">
        <v>99.636200000000002</v>
      </c>
      <c r="BJ282" s="348" t="s">
        <v>430</v>
      </c>
      <c r="BK282" s="348" t="s">
        <v>430</v>
      </c>
      <c r="BL282" s="348">
        <v>0.36380000000000001</v>
      </c>
      <c r="BM282" s="373"/>
      <c r="BN282" s="372" t="s">
        <v>4468</v>
      </c>
      <c r="BO282" s="372" t="s">
        <v>4462</v>
      </c>
      <c r="BP282" s="372" t="s">
        <v>4463</v>
      </c>
      <c r="BQ282" s="372" t="s">
        <v>4464</v>
      </c>
      <c r="BR282" s="372" t="s">
        <v>4286</v>
      </c>
      <c r="BS282" s="373"/>
      <c r="BT282" s="354" t="s">
        <v>554</v>
      </c>
    </row>
    <row r="283" spans="1:72" s="428" customFormat="1" x14ac:dyDescent="0.25">
      <c r="A283" s="345" t="s">
        <v>5470</v>
      </c>
      <c r="B283" s="373"/>
      <c r="C283" s="719">
        <v>41275</v>
      </c>
      <c r="D283" s="373"/>
      <c r="E283" s="346">
        <v>3833.66</v>
      </c>
      <c r="F283" s="373"/>
      <c r="G283" s="347">
        <v>44.377800000000001</v>
      </c>
      <c r="H283" s="374"/>
      <c r="I283" s="348">
        <v>-2.3699999999999999E-2</v>
      </c>
      <c r="J283" s="348">
        <v>0.48159999999999997</v>
      </c>
      <c r="K283" s="348">
        <v>0.65280000000000005</v>
      </c>
      <c r="L283" s="348">
        <v>4.24E-2</v>
      </c>
      <c r="M283" s="348">
        <v>-5.758</v>
      </c>
      <c r="N283" s="350">
        <v>-3.516</v>
      </c>
      <c r="O283" s="348">
        <v>-6.9599999999999995E-2</v>
      </c>
      <c r="P283" s="348">
        <v>8.2039000000000009</v>
      </c>
      <c r="Q283" s="348">
        <v>9.6510999999999996</v>
      </c>
      <c r="R283" s="348">
        <v>11.8261</v>
      </c>
      <c r="S283" s="348">
        <v>0.93959999999999999</v>
      </c>
      <c r="T283" s="348">
        <v>8.3765000000000001</v>
      </c>
      <c r="U283" s="348">
        <v>-7.2755999999999998</v>
      </c>
      <c r="V283" s="348">
        <v>-1.4390000000000001</v>
      </c>
      <c r="W283" s="348">
        <v>0.93959999999999999</v>
      </c>
      <c r="X283" s="348">
        <v>11.820499999999999</v>
      </c>
      <c r="Y283" s="374"/>
      <c r="Z283" s="346">
        <v>75</v>
      </c>
      <c r="AA283" s="346">
        <v>196</v>
      </c>
      <c r="AB283" s="346">
        <v>138</v>
      </c>
      <c r="AC283" s="346">
        <v>196</v>
      </c>
      <c r="AD283" s="346">
        <v>198</v>
      </c>
      <c r="AE283" s="346">
        <v>159</v>
      </c>
      <c r="AF283" s="346">
        <v>63</v>
      </c>
      <c r="AG283" s="346">
        <v>76</v>
      </c>
      <c r="AH283" s="346">
        <v>28</v>
      </c>
      <c r="AI283" s="346">
        <v>8</v>
      </c>
      <c r="AJ283" s="346">
        <v>143</v>
      </c>
      <c r="AK283" s="346">
        <v>195</v>
      </c>
      <c r="AL283" s="346">
        <v>198</v>
      </c>
      <c r="AM283" s="346">
        <v>184</v>
      </c>
      <c r="AN283" s="346">
        <v>143</v>
      </c>
      <c r="AO283" s="373"/>
      <c r="AP283" s="348">
        <v>11.47</v>
      </c>
      <c r="AQ283" s="348">
        <v>10.92</v>
      </c>
      <c r="AR283" s="348">
        <v>7.4</v>
      </c>
      <c r="AS283" s="348">
        <v>3.06</v>
      </c>
      <c r="AT283" s="348">
        <v>-5.42</v>
      </c>
      <c r="AU283" s="351"/>
      <c r="AV283" s="346">
        <v>6</v>
      </c>
      <c r="AW283" s="346">
        <v>8</v>
      </c>
      <c r="AX283" s="346">
        <v>27</v>
      </c>
      <c r="AY283" s="346">
        <v>66</v>
      </c>
      <c r="AZ283" s="346">
        <v>180</v>
      </c>
      <c r="BA283" s="374"/>
      <c r="BB283" s="348">
        <v>12.065113352373</v>
      </c>
      <c r="BC283" s="348">
        <v>0.99773670209419996</v>
      </c>
      <c r="BD283" s="348">
        <v>2.9512906045174599E-2</v>
      </c>
      <c r="BE283" s="375">
        <v>-1.4973374910128E-2</v>
      </c>
      <c r="BF283" s="374"/>
      <c r="BG283" s="372">
        <v>0.33579999999999999</v>
      </c>
      <c r="BH283" s="373"/>
      <c r="BI283" s="348">
        <v>99.660700000000006</v>
      </c>
      <c r="BJ283" s="348" t="s">
        <v>430</v>
      </c>
      <c r="BK283" s="348" t="s">
        <v>430</v>
      </c>
      <c r="BL283" s="348">
        <v>0.33929999999999999</v>
      </c>
      <c r="BM283" s="373"/>
      <c r="BN283" s="372" t="s">
        <v>4468</v>
      </c>
      <c r="BO283" s="372" t="s">
        <v>4462</v>
      </c>
      <c r="BP283" s="372" t="s">
        <v>4463</v>
      </c>
      <c r="BQ283" s="372" t="s">
        <v>4464</v>
      </c>
      <c r="BR283" s="372" t="s">
        <v>4286</v>
      </c>
      <c r="BS283" s="373"/>
      <c r="BT283" s="354" t="s">
        <v>554</v>
      </c>
    </row>
    <row r="284" spans="1:72" s="428" customFormat="1" x14ac:dyDescent="0.25">
      <c r="A284" s="345" t="s">
        <v>5471</v>
      </c>
      <c r="B284" s="373"/>
      <c r="C284" s="719">
        <v>43714</v>
      </c>
      <c r="D284" s="373"/>
      <c r="E284" s="346">
        <v>3862.33</v>
      </c>
      <c r="F284" s="373"/>
      <c r="G284" s="347">
        <v>41.805300000000003</v>
      </c>
      <c r="H284" s="374"/>
      <c r="I284" s="348">
        <v>-0.40310000000000001</v>
      </c>
      <c r="J284" s="348">
        <v>0.90390000000000004</v>
      </c>
      <c r="K284" s="348">
        <v>1.7539</v>
      </c>
      <c r="L284" s="348">
        <v>5.9972000000000003</v>
      </c>
      <c r="M284" s="348">
        <v>5.1981000000000002</v>
      </c>
      <c r="N284" s="350">
        <v>5.2897999999999996</v>
      </c>
      <c r="O284" s="348">
        <v>4.0716000000000001</v>
      </c>
      <c r="P284" s="348">
        <v>19.4846</v>
      </c>
      <c r="Q284" s="348">
        <v>17.5732</v>
      </c>
      <c r="R284" s="348" t="s">
        <v>430</v>
      </c>
      <c r="S284" s="348">
        <v>1.276</v>
      </c>
      <c r="T284" s="348">
        <v>18.8032</v>
      </c>
      <c r="U284" s="348">
        <v>3.7669000000000001</v>
      </c>
      <c r="V284" s="348">
        <v>9.9415999999999993</v>
      </c>
      <c r="W284" s="348">
        <v>1.276</v>
      </c>
      <c r="X284" s="348">
        <v>23.1739</v>
      </c>
      <c r="Y284" s="374"/>
      <c r="Z284" s="346">
        <v>194</v>
      </c>
      <c r="AA284" s="346">
        <v>78</v>
      </c>
      <c r="AB284" s="346">
        <v>52</v>
      </c>
      <c r="AC284" s="346">
        <v>46</v>
      </c>
      <c r="AD284" s="346">
        <v>46</v>
      </c>
      <c r="AE284" s="346">
        <v>34</v>
      </c>
      <c r="AF284" s="346">
        <v>20</v>
      </c>
      <c r="AG284" s="346">
        <v>14</v>
      </c>
      <c r="AH284" s="346">
        <v>2</v>
      </c>
      <c r="AI284" s="346" t="s">
        <v>430</v>
      </c>
      <c r="AJ284" s="346">
        <v>83</v>
      </c>
      <c r="AK284" s="346">
        <v>64</v>
      </c>
      <c r="AL284" s="346">
        <v>60</v>
      </c>
      <c r="AM284" s="346">
        <v>27</v>
      </c>
      <c r="AN284" s="346">
        <v>83</v>
      </c>
      <c r="AO284" s="373"/>
      <c r="AP284" s="348" t="s">
        <v>430</v>
      </c>
      <c r="AQ284" s="348" t="s">
        <v>430</v>
      </c>
      <c r="AR284" s="348">
        <v>17.3</v>
      </c>
      <c r="AS284" s="348">
        <v>11.61</v>
      </c>
      <c r="AT284" s="348">
        <v>12.16</v>
      </c>
      <c r="AU284" s="351"/>
      <c r="AV284" s="346" t="s">
        <v>430</v>
      </c>
      <c r="AW284" s="346" t="s">
        <v>430</v>
      </c>
      <c r="AX284" s="346">
        <v>4</v>
      </c>
      <c r="AY284" s="346">
        <v>14</v>
      </c>
      <c r="AZ284" s="346">
        <v>35</v>
      </c>
      <c r="BA284" s="374"/>
      <c r="BB284" s="348">
        <v>17.539718192864701</v>
      </c>
      <c r="BC284" s="348">
        <v>0.99901010264982204</v>
      </c>
      <c r="BD284" s="348">
        <v>6.9969078454198003E-2</v>
      </c>
      <c r="BE284" s="375">
        <v>-1.5562714145737301E-2</v>
      </c>
      <c r="BF284" s="374"/>
      <c r="BG284" s="372">
        <v>0.46679999999999999</v>
      </c>
      <c r="BH284" s="373"/>
      <c r="BI284" s="348">
        <v>4.0797299999999996</v>
      </c>
      <c r="BJ284" s="348">
        <v>92.244200000000006</v>
      </c>
      <c r="BK284" s="348">
        <v>3.66317</v>
      </c>
      <c r="BL284" s="348">
        <v>1.29E-2</v>
      </c>
      <c r="BM284" s="373"/>
      <c r="BN284" s="372" t="s">
        <v>4507</v>
      </c>
      <c r="BO284" s="372" t="s">
        <v>934</v>
      </c>
      <c r="BP284" s="372" t="s">
        <v>4508</v>
      </c>
      <c r="BQ284" s="372" t="s">
        <v>4509</v>
      </c>
      <c r="BR284" s="372" t="s">
        <v>4510</v>
      </c>
      <c r="BS284" s="373"/>
      <c r="BT284" s="354" t="s">
        <v>547</v>
      </c>
    </row>
    <row r="285" spans="1:72" s="428" customFormat="1" x14ac:dyDescent="0.25">
      <c r="A285" s="345" t="s">
        <v>5472</v>
      </c>
      <c r="B285" s="373"/>
      <c r="C285" s="719">
        <v>44487</v>
      </c>
      <c r="D285" s="373"/>
      <c r="E285" s="346">
        <v>3588.62</v>
      </c>
      <c r="F285" s="373"/>
      <c r="G285" s="347">
        <v>24.696300000000001</v>
      </c>
      <c r="H285" s="374"/>
      <c r="I285" s="348" t="s">
        <v>430</v>
      </c>
      <c r="J285" s="348">
        <v>0.1192</v>
      </c>
      <c r="K285" s="348">
        <v>-3.0800000000000001E-2</v>
      </c>
      <c r="L285" s="348">
        <v>15.4373</v>
      </c>
      <c r="M285" s="348">
        <v>22.618300000000001</v>
      </c>
      <c r="N285" s="350">
        <v>44.255699999999997</v>
      </c>
      <c r="O285" s="348">
        <v>29.133700000000001</v>
      </c>
      <c r="P285" s="348">
        <v>30.5106</v>
      </c>
      <c r="Q285" s="348" t="s">
        <v>430</v>
      </c>
      <c r="R285" s="348" t="s">
        <v>430</v>
      </c>
      <c r="S285" s="348">
        <v>-0.93620000000000003</v>
      </c>
      <c r="T285" s="348">
        <v>26.225000000000001</v>
      </c>
      <c r="U285" s="348">
        <v>25.022400000000001</v>
      </c>
      <c r="V285" s="348">
        <v>29.444400000000002</v>
      </c>
      <c r="W285" s="348">
        <v>-0.93620000000000003</v>
      </c>
      <c r="X285" s="348">
        <v>21.0015</v>
      </c>
      <c r="Y285" s="374"/>
      <c r="Z285" s="346" t="s">
        <v>430</v>
      </c>
      <c r="AA285" s="346">
        <v>228</v>
      </c>
      <c r="AB285" s="346">
        <v>205</v>
      </c>
      <c r="AC285" s="346">
        <v>8</v>
      </c>
      <c r="AD285" s="346">
        <v>1</v>
      </c>
      <c r="AE285" s="346">
        <v>1</v>
      </c>
      <c r="AF285" s="346">
        <v>1</v>
      </c>
      <c r="AG285" s="346">
        <v>1</v>
      </c>
      <c r="AH285" s="346" t="s">
        <v>430</v>
      </c>
      <c r="AI285" s="346" t="s">
        <v>430</v>
      </c>
      <c r="AJ285" s="346">
        <v>243</v>
      </c>
      <c r="AK285" s="346">
        <v>23</v>
      </c>
      <c r="AL285" s="346">
        <v>1</v>
      </c>
      <c r="AM285" s="346">
        <v>3</v>
      </c>
      <c r="AN285" s="346">
        <v>243</v>
      </c>
      <c r="AO285" s="373"/>
      <c r="AP285" s="348" t="s">
        <v>430</v>
      </c>
      <c r="AQ285" s="348" t="s">
        <v>430</v>
      </c>
      <c r="AR285" s="348" t="s">
        <v>430</v>
      </c>
      <c r="AS285" s="348">
        <v>35.19</v>
      </c>
      <c r="AT285" s="348">
        <v>48.49</v>
      </c>
      <c r="AU285" s="351"/>
      <c r="AV285" s="346" t="s">
        <v>430</v>
      </c>
      <c r="AW285" s="346" t="s">
        <v>430</v>
      </c>
      <c r="AX285" s="346" t="s">
        <v>430</v>
      </c>
      <c r="AY285" s="346">
        <v>1</v>
      </c>
      <c r="AZ285" s="346">
        <v>1</v>
      </c>
      <c r="BA285" s="374"/>
      <c r="BB285" s="348">
        <v>17.765078839932698</v>
      </c>
      <c r="BC285" s="348">
        <v>0</v>
      </c>
      <c r="BD285" s="348">
        <v>0.109891869764475</v>
      </c>
      <c r="BE285" s="375" t="s">
        <v>430</v>
      </c>
      <c r="BF285" s="374"/>
      <c r="BG285" s="372" t="s">
        <v>430</v>
      </c>
      <c r="BH285" s="373"/>
      <c r="BI285" s="348" t="s">
        <v>430</v>
      </c>
      <c r="BJ285" s="348" t="s">
        <v>430</v>
      </c>
      <c r="BK285" s="348" t="s">
        <v>430</v>
      </c>
      <c r="BL285" s="348" t="s">
        <v>430</v>
      </c>
      <c r="BM285" s="373"/>
      <c r="BN285" s="372" t="s">
        <v>4512</v>
      </c>
      <c r="BO285" s="372" t="s">
        <v>4513</v>
      </c>
      <c r="BP285" s="372" t="s">
        <v>4514</v>
      </c>
      <c r="BQ285" s="372" t="s">
        <v>4515</v>
      </c>
      <c r="BR285" s="372" t="s">
        <v>4516</v>
      </c>
      <c r="BS285" s="373"/>
      <c r="BT285" s="354" t="s">
        <v>554</v>
      </c>
    </row>
    <row r="286" spans="1:72" s="428" customFormat="1" x14ac:dyDescent="0.25">
      <c r="A286" s="345" t="s">
        <v>5473</v>
      </c>
      <c r="B286" s="373"/>
      <c r="C286" s="719">
        <v>44120</v>
      </c>
      <c r="D286" s="373"/>
      <c r="E286" s="346">
        <v>3403.1</v>
      </c>
      <c r="F286" s="373"/>
      <c r="G286" s="347">
        <v>35.874299999999998</v>
      </c>
      <c r="H286" s="374"/>
      <c r="I286" s="348">
        <v>5.8900000000000001E-2</v>
      </c>
      <c r="J286" s="348">
        <v>1.3284</v>
      </c>
      <c r="K286" s="348">
        <v>4.2903000000000002</v>
      </c>
      <c r="L286" s="348">
        <v>11.854799999999999</v>
      </c>
      <c r="M286" s="348">
        <v>11.766299999999999</v>
      </c>
      <c r="N286" s="350">
        <v>0.86939999999999995</v>
      </c>
      <c r="O286" s="348">
        <v>0.73089999999999999</v>
      </c>
      <c r="P286" s="348">
        <v>17.941500000000001</v>
      </c>
      <c r="Q286" s="348">
        <v>14.8085</v>
      </c>
      <c r="R286" s="348" t="s">
        <v>430</v>
      </c>
      <c r="S286" s="348">
        <v>2.2155999999999998</v>
      </c>
      <c r="T286" s="348">
        <v>26.785799999999998</v>
      </c>
      <c r="U286" s="348">
        <v>8.5635999999999992</v>
      </c>
      <c r="V286" s="348">
        <v>8.5114000000000001</v>
      </c>
      <c r="W286" s="348">
        <v>2.2155999999999998</v>
      </c>
      <c r="X286" s="348">
        <v>24.874199999999998</v>
      </c>
      <c r="Y286" s="374"/>
      <c r="Z286" s="346">
        <v>39</v>
      </c>
      <c r="AA286" s="346">
        <v>26</v>
      </c>
      <c r="AB286" s="346">
        <v>24</v>
      </c>
      <c r="AC286" s="346">
        <v>18</v>
      </c>
      <c r="AD286" s="346">
        <v>21</v>
      </c>
      <c r="AE286" s="346">
        <v>102</v>
      </c>
      <c r="AF286" s="346">
        <v>57</v>
      </c>
      <c r="AG286" s="346">
        <v>36</v>
      </c>
      <c r="AH286" s="346">
        <v>6</v>
      </c>
      <c r="AI286" s="346" t="s">
        <v>430</v>
      </c>
      <c r="AJ286" s="346">
        <v>43</v>
      </c>
      <c r="AK286" s="346">
        <v>16</v>
      </c>
      <c r="AL286" s="346">
        <v>21</v>
      </c>
      <c r="AM286" s="346">
        <v>46</v>
      </c>
      <c r="AN286" s="346">
        <v>43</v>
      </c>
      <c r="AO286" s="373"/>
      <c r="AP286" s="348" t="s">
        <v>430</v>
      </c>
      <c r="AQ286" s="348" t="s">
        <v>430</v>
      </c>
      <c r="AR286" s="348">
        <v>15.59</v>
      </c>
      <c r="AS286" s="348">
        <v>9.82</v>
      </c>
      <c r="AT286" s="348">
        <v>20.27</v>
      </c>
      <c r="AU286" s="351"/>
      <c r="AV286" s="346" t="s">
        <v>430</v>
      </c>
      <c r="AW286" s="346" t="s">
        <v>430</v>
      </c>
      <c r="AX286" s="346">
        <v>8</v>
      </c>
      <c r="AY286" s="346">
        <v>27</v>
      </c>
      <c r="AZ286" s="346">
        <v>21</v>
      </c>
      <c r="BA286" s="374"/>
      <c r="BB286" s="348">
        <v>20.814845329014801</v>
      </c>
      <c r="BC286" s="348">
        <v>0.99339521357638605</v>
      </c>
      <c r="BD286" s="348">
        <v>5.78673315256477E-2</v>
      </c>
      <c r="BE286" s="375">
        <v>-6.1800680873763003E-2</v>
      </c>
      <c r="BF286" s="374"/>
      <c r="BG286" s="372">
        <v>0.31519999999999998</v>
      </c>
      <c r="BH286" s="373"/>
      <c r="BI286" s="348" t="s">
        <v>430</v>
      </c>
      <c r="BJ286" s="348">
        <v>5.50434</v>
      </c>
      <c r="BK286" s="348">
        <v>94.506500000000003</v>
      </c>
      <c r="BL286" s="348">
        <v>-1.0840000000000001E-2</v>
      </c>
      <c r="BM286" s="373"/>
      <c r="BN286" s="372" t="s">
        <v>4518</v>
      </c>
      <c r="BO286" s="372" t="s">
        <v>4519</v>
      </c>
      <c r="BP286" s="372" t="s">
        <v>4520</v>
      </c>
      <c r="BQ286" s="372" t="s">
        <v>4521</v>
      </c>
      <c r="BR286" s="372" t="s">
        <v>4522</v>
      </c>
      <c r="BS286" s="373"/>
      <c r="BT286" s="354" t="s">
        <v>554</v>
      </c>
    </row>
    <row r="287" spans="1:72" s="428" customFormat="1" x14ac:dyDescent="0.25">
      <c r="A287" s="345" t="s">
        <v>5474</v>
      </c>
      <c r="B287" s="373"/>
      <c r="C287" s="719">
        <v>43714</v>
      </c>
      <c r="D287" s="373"/>
      <c r="E287" s="346">
        <v>3040.78</v>
      </c>
      <c r="F287" s="373"/>
      <c r="G287" s="347">
        <v>27.109200000000001</v>
      </c>
      <c r="H287" s="374"/>
      <c r="I287" s="348">
        <v>-0.1341</v>
      </c>
      <c r="J287" s="348">
        <v>0.67959999999999998</v>
      </c>
      <c r="K287" s="348">
        <v>1.2119</v>
      </c>
      <c r="L287" s="348">
        <v>2.9218000000000002</v>
      </c>
      <c r="M287" s="348">
        <v>-0.62939999999999996</v>
      </c>
      <c r="N287" s="350">
        <v>-0.16569999999999999</v>
      </c>
      <c r="O287" s="348">
        <v>0.88780000000000003</v>
      </c>
      <c r="P287" s="348">
        <v>12.2295</v>
      </c>
      <c r="Q287" s="348">
        <v>11.8155</v>
      </c>
      <c r="R287" s="348" t="s">
        <v>430</v>
      </c>
      <c r="S287" s="348">
        <v>1.0835999999999999</v>
      </c>
      <c r="T287" s="348">
        <v>13.579700000000001</v>
      </c>
      <c r="U287" s="348">
        <v>-2.2042000000000002</v>
      </c>
      <c r="V287" s="348">
        <v>2.7852999999999999</v>
      </c>
      <c r="W287" s="348">
        <v>1.0835999999999999</v>
      </c>
      <c r="X287" s="348">
        <v>15.6402</v>
      </c>
      <c r="Y287" s="374"/>
      <c r="Z287" s="346">
        <v>110</v>
      </c>
      <c r="AA287" s="346">
        <v>118</v>
      </c>
      <c r="AB287" s="346">
        <v>89</v>
      </c>
      <c r="AC287" s="346">
        <v>132</v>
      </c>
      <c r="AD287" s="346">
        <v>131</v>
      </c>
      <c r="AE287" s="346">
        <v>112</v>
      </c>
      <c r="AF287" s="346">
        <v>55</v>
      </c>
      <c r="AG287" s="346">
        <v>57</v>
      </c>
      <c r="AH287" s="346">
        <v>20</v>
      </c>
      <c r="AI287" s="346" t="s">
        <v>430</v>
      </c>
      <c r="AJ287" s="346">
        <v>99</v>
      </c>
      <c r="AK287" s="346">
        <v>132</v>
      </c>
      <c r="AL287" s="346">
        <v>146</v>
      </c>
      <c r="AM287" s="346">
        <v>135</v>
      </c>
      <c r="AN287" s="346">
        <v>99</v>
      </c>
      <c r="AO287" s="373"/>
      <c r="AP287" s="348" t="s">
        <v>430</v>
      </c>
      <c r="AQ287" s="348" t="s">
        <v>430</v>
      </c>
      <c r="AR287" s="348">
        <v>10.54</v>
      </c>
      <c r="AS287" s="348">
        <v>6.2</v>
      </c>
      <c r="AT287" s="348">
        <v>2.33</v>
      </c>
      <c r="AU287" s="351"/>
      <c r="AV287" s="346" t="s">
        <v>430</v>
      </c>
      <c r="AW287" s="346" t="s">
        <v>430</v>
      </c>
      <c r="AX287" s="346">
        <v>20</v>
      </c>
      <c r="AY287" s="346">
        <v>56</v>
      </c>
      <c r="AZ287" s="346">
        <v>122</v>
      </c>
      <c r="BA287" s="374"/>
      <c r="BB287" s="348">
        <v>13.869600624299</v>
      </c>
      <c r="BC287" s="348">
        <v>0.99753282552747602</v>
      </c>
      <c r="BD287" s="348">
        <v>4.8042155893564101E-2</v>
      </c>
      <c r="BE287" s="375">
        <v>-2.0579542003902201E-2</v>
      </c>
      <c r="BF287" s="374"/>
      <c r="BG287" s="372">
        <v>0.36</v>
      </c>
      <c r="BH287" s="373"/>
      <c r="BI287" s="348">
        <v>68.036500000000004</v>
      </c>
      <c r="BJ287" s="348">
        <v>20.752300000000002</v>
      </c>
      <c r="BK287" s="348">
        <v>11.0115</v>
      </c>
      <c r="BL287" s="348">
        <v>0.19969999999999999</v>
      </c>
      <c r="BM287" s="373"/>
      <c r="BN287" s="372" t="s">
        <v>4524</v>
      </c>
      <c r="BO287" s="372" t="s">
        <v>2910</v>
      </c>
      <c r="BP287" s="372" t="s">
        <v>4525</v>
      </c>
      <c r="BQ287" s="372" t="s">
        <v>1919</v>
      </c>
      <c r="BR287" s="372" t="s">
        <v>4526</v>
      </c>
      <c r="BS287" s="373"/>
      <c r="BT287" s="354" t="s">
        <v>547</v>
      </c>
    </row>
    <row r="288" spans="1:72" s="428" customFormat="1" x14ac:dyDescent="0.25">
      <c r="A288" s="345" t="s">
        <v>5475</v>
      </c>
      <c r="B288" s="373"/>
      <c r="C288" s="719">
        <v>41275</v>
      </c>
      <c r="D288" s="373"/>
      <c r="E288" s="346">
        <v>2749.64</v>
      </c>
      <c r="F288" s="373"/>
      <c r="G288" s="347">
        <v>53.8262</v>
      </c>
      <c r="H288" s="374"/>
      <c r="I288" s="348">
        <v>-2.4299999999999999E-2</v>
      </c>
      <c r="J288" s="348">
        <v>0.48909999999999998</v>
      </c>
      <c r="K288" s="348">
        <v>0.65490000000000004</v>
      </c>
      <c r="L288" s="348">
        <v>3.0700000000000002E-2</v>
      </c>
      <c r="M288" s="348">
        <v>-5.7901999999999996</v>
      </c>
      <c r="N288" s="350">
        <v>-3.5625</v>
      </c>
      <c r="O288" s="348">
        <v>-0.1401</v>
      </c>
      <c r="P288" s="348">
        <v>8.1869999999999994</v>
      </c>
      <c r="Q288" s="348">
        <v>9.6968999999999994</v>
      </c>
      <c r="R288" s="348">
        <v>12.014699999999999</v>
      </c>
      <c r="S288" s="348">
        <v>0.94479999999999997</v>
      </c>
      <c r="T288" s="348">
        <v>8.3617000000000008</v>
      </c>
      <c r="U288" s="348">
        <v>-7.3089000000000004</v>
      </c>
      <c r="V288" s="348">
        <v>-1.4823999999999999</v>
      </c>
      <c r="W288" s="348">
        <v>0.94479999999999997</v>
      </c>
      <c r="X288" s="348">
        <v>11.955</v>
      </c>
      <c r="Y288" s="374"/>
      <c r="Z288" s="346">
        <v>81</v>
      </c>
      <c r="AA288" s="346">
        <v>185</v>
      </c>
      <c r="AB288" s="346">
        <v>136</v>
      </c>
      <c r="AC288" s="346">
        <v>200</v>
      </c>
      <c r="AD288" s="346">
        <v>204</v>
      </c>
      <c r="AE288" s="346">
        <v>167</v>
      </c>
      <c r="AF288" s="346">
        <v>69</v>
      </c>
      <c r="AG288" s="346">
        <v>78</v>
      </c>
      <c r="AH288" s="346">
        <v>26</v>
      </c>
      <c r="AI288" s="346">
        <v>4</v>
      </c>
      <c r="AJ288" s="346">
        <v>136</v>
      </c>
      <c r="AK288" s="346">
        <v>199</v>
      </c>
      <c r="AL288" s="346">
        <v>205</v>
      </c>
      <c r="AM288" s="346">
        <v>189</v>
      </c>
      <c r="AN288" s="346">
        <v>136</v>
      </c>
      <c r="AO288" s="373"/>
      <c r="AP288" s="348">
        <v>11.59</v>
      </c>
      <c r="AQ288" s="348">
        <v>10.97</v>
      </c>
      <c r="AR288" s="348">
        <v>7.41</v>
      </c>
      <c r="AS288" s="348">
        <v>3.02</v>
      </c>
      <c r="AT288" s="348">
        <v>-5.48</v>
      </c>
      <c r="AU288" s="351"/>
      <c r="AV288" s="346">
        <v>4</v>
      </c>
      <c r="AW288" s="346">
        <v>7</v>
      </c>
      <c r="AX288" s="346">
        <v>26</v>
      </c>
      <c r="AY288" s="346">
        <v>72</v>
      </c>
      <c r="AZ288" s="346">
        <v>185</v>
      </c>
      <c r="BA288" s="374"/>
      <c r="BB288" s="348">
        <v>12.084559910643</v>
      </c>
      <c r="BC288" s="348">
        <v>0.99933870393268298</v>
      </c>
      <c r="BD288" s="348">
        <v>2.9399847870746901E-2</v>
      </c>
      <c r="BE288" s="375">
        <v>-1.63614798254582E-2</v>
      </c>
      <c r="BF288" s="374"/>
      <c r="BG288" s="372">
        <v>0.3407</v>
      </c>
      <c r="BH288" s="373"/>
      <c r="BI288" s="348">
        <v>99.694900000000004</v>
      </c>
      <c r="BJ288" s="348" t="s">
        <v>430</v>
      </c>
      <c r="BK288" s="348" t="s">
        <v>430</v>
      </c>
      <c r="BL288" s="348">
        <v>0.30509999999999998</v>
      </c>
      <c r="BM288" s="373"/>
      <c r="BN288" s="372" t="s">
        <v>4461</v>
      </c>
      <c r="BO288" s="372" t="s">
        <v>4462</v>
      </c>
      <c r="BP288" s="372" t="s">
        <v>4463</v>
      </c>
      <c r="BQ288" s="372" t="s">
        <v>4464</v>
      </c>
      <c r="BR288" s="372" t="s">
        <v>4327</v>
      </c>
      <c r="BS288" s="373"/>
      <c r="BT288" s="354" t="s">
        <v>554</v>
      </c>
    </row>
    <row r="289" spans="1:72" s="428" customFormat="1" x14ac:dyDescent="0.25">
      <c r="A289" s="345" t="s">
        <v>5476</v>
      </c>
      <c r="B289" s="373"/>
      <c r="C289" s="719">
        <v>44246</v>
      </c>
      <c r="D289" s="373"/>
      <c r="E289" s="346">
        <v>2703.42</v>
      </c>
      <c r="F289" s="373"/>
      <c r="G289" s="347">
        <v>26.687799999999999</v>
      </c>
      <c r="H289" s="374"/>
      <c r="I289" s="348">
        <v>-0.38519999999999999</v>
      </c>
      <c r="J289" s="348">
        <v>0.93840000000000001</v>
      </c>
      <c r="K289" s="348">
        <v>1.7507999999999999</v>
      </c>
      <c r="L289" s="348">
        <v>5.9561000000000002</v>
      </c>
      <c r="M289" s="348">
        <v>5.1264000000000003</v>
      </c>
      <c r="N289" s="350">
        <v>5.1993</v>
      </c>
      <c r="O289" s="348">
        <v>3.8653</v>
      </c>
      <c r="P289" s="348">
        <v>19.248999999999999</v>
      </c>
      <c r="Q289" s="348">
        <v>17.349799999999998</v>
      </c>
      <c r="R289" s="348" t="s">
        <v>430</v>
      </c>
      <c r="S289" s="348">
        <v>1.2874000000000001</v>
      </c>
      <c r="T289" s="348">
        <v>18.729600000000001</v>
      </c>
      <c r="U289" s="348">
        <v>3.6962999999999999</v>
      </c>
      <c r="V289" s="348">
        <v>9.8773999999999997</v>
      </c>
      <c r="W289" s="348">
        <v>1.2874000000000001</v>
      </c>
      <c r="X289" s="348">
        <v>19.9131</v>
      </c>
      <c r="Y289" s="374"/>
      <c r="Z289" s="346">
        <v>191</v>
      </c>
      <c r="AA289" s="346">
        <v>73</v>
      </c>
      <c r="AB289" s="346">
        <v>54</v>
      </c>
      <c r="AC289" s="346">
        <v>52</v>
      </c>
      <c r="AD289" s="346">
        <v>48</v>
      </c>
      <c r="AE289" s="346">
        <v>36</v>
      </c>
      <c r="AF289" s="346">
        <v>22</v>
      </c>
      <c r="AG289" s="346">
        <v>16</v>
      </c>
      <c r="AH289" s="346">
        <v>4</v>
      </c>
      <c r="AI289" s="346" t="s">
        <v>430</v>
      </c>
      <c r="AJ289" s="346">
        <v>80</v>
      </c>
      <c r="AK289" s="346">
        <v>68</v>
      </c>
      <c r="AL289" s="346">
        <v>64</v>
      </c>
      <c r="AM289" s="346">
        <v>28</v>
      </c>
      <c r="AN289" s="346">
        <v>80</v>
      </c>
      <c r="AO289" s="373"/>
      <c r="AP289" s="348" t="s">
        <v>430</v>
      </c>
      <c r="AQ289" s="348" t="s">
        <v>430</v>
      </c>
      <c r="AR289" s="348">
        <v>17.059999999999999</v>
      </c>
      <c r="AS289" s="348">
        <v>11.39</v>
      </c>
      <c r="AT289" s="348">
        <v>12.03</v>
      </c>
      <c r="AU289" s="351"/>
      <c r="AV289" s="346" t="s">
        <v>430</v>
      </c>
      <c r="AW289" s="346" t="s">
        <v>430</v>
      </c>
      <c r="AX289" s="346">
        <v>6</v>
      </c>
      <c r="AY289" s="346">
        <v>15</v>
      </c>
      <c r="AZ289" s="346">
        <v>37</v>
      </c>
      <c r="BA289" s="374"/>
      <c r="BB289" s="348">
        <v>17.491108798427401</v>
      </c>
      <c r="BC289" s="348">
        <v>0.99622515398525802</v>
      </c>
      <c r="BD289" s="348">
        <v>6.9116013234510706E-2</v>
      </c>
      <c r="BE289" s="375">
        <v>-3.0420359722553601E-2</v>
      </c>
      <c r="BF289" s="374"/>
      <c r="BG289" s="372">
        <v>0.1469</v>
      </c>
      <c r="BH289" s="373"/>
      <c r="BI289" s="348">
        <v>4.1337099999999998</v>
      </c>
      <c r="BJ289" s="348">
        <v>92.9465</v>
      </c>
      <c r="BK289" s="348">
        <v>3.71197</v>
      </c>
      <c r="BL289" s="348">
        <v>-0.79218</v>
      </c>
      <c r="BM289" s="373"/>
      <c r="BN289" s="372" t="s">
        <v>4529</v>
      </c>
      <c r="BO289" s="372" t="s">
        <v>4530</v>
      </c>
      <c r="BP289" s="372" t="s">
        <v>4531</v>
      </c>
      <c r="BQ289" s="372" t="s">
        <v>4532</v>
      </c>
      <c r="BR289" s="372" t="s">
        <v>4533</v>
      </c>
      <c r="BS289" s="373"/>
      <c r="BT289" s="354" t="s">
        <v>554</v>
      </c>
    </row>
    <row r="290" spans="1:72" s="428" customFormat="1" x14ac:dyDescent="0.25">
      <c r="A290" s="345" t="s">
        <v>5477</v>
      </c>
      <c r="B290" s="373"/>
      <c r="C290" s="719">
        <v>43031</v>
      </c>
      <c r="D290" s="373"/>
      <c r="E290" s="346">
        <v>2609</v>
      </c>
      <c r="F290" s="373"/>
      <c r="G290" s="347">
        <v>27.265000000000001</v>
      </c>
      <c r="H290" s="374"/>
      <c r="I290" s="348">
        <v>-5.8999999999999999E-3</v>
      </c>
      <c r="J290" s="348">
        <v>0.43130000000000002</v>
      </c>
      <c r="K290" s="348">
        <v>0.58399999999999996</v>
      </c>
      <c r="L290" s="348">
        <v>1.5373000000000001</v>
      </c>
      <c r="M290" s="348">
        <v>-1.1285000000000001</v>
      </c>
      <c r="N290" s="350">
        <v>3.7517</v>
      </c>
      <c r="O290" s="348">
        <v>2.8492000000000002</v>
      </c>
      <c r="P290" s="348">
        <v>13.31</v>
      </c>
      <c r="Q290" s="348">
        <v>13.5764</v>
      </c>
      <c r="R290" s="348" t="s">
        <v>430</v>
      </c>
      <c r="S290" s="348">
        <v>0.85450000000000004</v>
      </c>
      <c r="T290" s="348">
        <v>10.749599999999999</v>
      </c>
      <c r="U290" s="348">
        <v>-1.7361</v>
      </c>
      <c r="V290" s="348">
        <v>3.8275000000000001</v>
      </c>
      <c r="W290" s="348">
        <v>0.85450000000000004</v>
      </c>
      <c r="X290" s="348">
        <v>12.1691</v>
      </c>
      <c r="Y290" s="374"/>
      <c r="Z290" s="346">
        <v>58</v>
      </c>
      <c r="AA290" s="346">
        <v>204</v>
      </c>
      <c r="AB290" s="346">
        <v>159</v>
      </c>
      <c r="AC290" s="346">
        <v>162</v>
      </c>
      <c r="AD290" s="346">
        <v>141</v>
      </c>
      <c r="AE290" s="346">
        <v>66</v>
      </c>
      <c r="AF290" s="346">
        <v>31</v>
      </c>
      <c r="AG290" s="346">
        <v>47</v>
      </c>
      <c r="AH290" s="346">
        <v>8</v>
      </c>
      <c r="AI290" s="346" t="s">
        <v>430</v>
      </c>
      <c r="AJ290" s="346">
        <v>156</v>
      </c>
      <c r="AK290" s="346">
        <v>167</v>
      </c>
      <c r="AL290" s="346">
        <v>128</v>
      </c>
      <c r="AM290" s="346">
        <v>122</v>
      </c>
      <c r="AN290" s="346">
        <v>156</v>
      </c>
      <c r="AO290" s="373"/>
      <c r="AP290" s="348" t="s">
        <v>430</v>
      </c>
      <c r="AQ290" s="348">
        <v>15.79</v>
      </c>
      <c r="AR290" s="348">
        <v>12.07</v>
      </c>
      <c r="AS290" s="348">
        <v>7.55</v>
      </c>
      <c r="AT290" s="348">
        <v>2</v>
      </c>
      <c r="AU290" s="351"/>
      <c r="AV290" s="346" t="s">
        <v>430</v>
      </c>
      <c r="AW290" s="346">
        <v>1</v>
      </c>
      <c r="AX290" s="346">
        <v>18</v>
      </c>
      <c r="AY290" s="346">
        <v>48</v>
      </c>
      <c r="AZ290" s="346">
        <v>132</v>
      </c>
      <c r="BA290" s="374"/>
      <c r="BB290" s="348">
        <v>12.5371627462088</v>
      </c>
      <c r="BC290" s="348">
        <v>0.99783438241912203</v>
      </c>
      <c r="BD290" s="348">
        <v>5.7411217553002603E-2</v>
      </c>
      <c r="BE290" s="375">
        <v>-3.7754931286863698E-2</v>
      </c>
      <c r="BF290" s="374"/>
      <c r="BG290" s="372">
        <v>0.56320000000000003</v>
      </c>
      <c r="BH290" s="373"/>
      <c r="BI290" s="348">
        <v>99.785700000000006</v>
      </c>
      <c r="BJ290" s="348" t="s">
        <v>430</v>
      </c>
      <c r="BK290" s="348" t="s">
        <v>430</v>
      </c>
      <c r="BL290" s="348">
        <v>0.21429999999999999</v>
      </c>
      <c r="BM290" s="373"/>
      <c r="BN290" s="372" t="s">
        <v>4535</v>
      </c>
      <c r="BO290" s="372" t="s">
        <v>4536</v>
      </c>
      <c r="BP290" s="372" t="s">
        <v>4537</v>
      </c>
      <c r="BQ290" s="372" t="s">
        <v>4538</v>
      </c>
      <c r="BR290" s="372" t="s">
        <v>4539</v>
      </c>
      <c r="BS290" s="373"/>
      <c r="BT290" s="354" t="s">
        <v>554</v>
      </c>
    </row>
    <row r="291" spans="1:72" s="428" customFormat="1" x14ac:dyDescent="0.25">
      <c r="A291" s="345" t="s">
        <v>5478</v>
      </c>
      <c r="B291" s="373"/>
      <c r="C291" s="719">
        <v>44503</v>
      </c>
      <c r="D291" s="373"/>
      <c r="E291" s="346">
        <v>2577.52</v>
      </c>
      <c r="F291" s="373"/>
      <c r="G291" s="347">
        <v>16.981300000000001</v>
      </c>
      <c r="H291" s="374"/>
      <c r="I291" s="348">
        <v>-0.3503</v>
      </c>
      <c r="J291" s="348">
        <v>0.57269999999999999</v>
      </c>
      <c r="K291" s="348">
        <v>0.16930000000000001</v>
      </c>
      <c r="L291" s="348">
        <v>3.8186</v>
      </c>
      <c r="M291" s="348">
        <v>4.6942000000000004</v>
      </c>
      <c r="N291" s="350">
        <v>4.9932999999999996</v>
      </c>
      <c r="O291" s="348">
        <v>-1.0388999999999999</v>
      </c>
      <c r="P291" s="348">
        <v>17.7713</v>
      </c>
      <c r="Q291" s="348" t="s">
        <v>430</v>
      </c>
      <c r="R291" s="348" t="s">
        <v>430</v>
      </c>
      <c r="S291" s="348">
        <v>0.37590000000000001</v>
      </c>
      <c r="T291" s="348">
        <v>19.1846</v>
      </c>
      <c r="U291" s="348">
        <v>3.9157999999999999</v>
      </c>
      <c r="V291" s="348">
        <v>6.2519999999999998</v>
      </c>
      <c r="W291" s="348">
        <v>0.37590000000000001</v>
      </c>
      <c r="X291" s="348">
        <v>11.9221</v>
      </c>
      <c r="Y291" s="374"/>
      <c r="Z291" s="346">
        <v>179</v>
      </c>
      <c r="AA291" s="346">
        <v>154</v>
      </c>
      <c r="AB291" s="346">
        <v>194</v>
      </c>
      <c r="AC291" s="346">
        <v>90</v>
      </c>
      <c r="AD291" s="346">
        <v>75</v>
      </c>
      <c r="AE291" s="346">
        <v>52</v>
      </c>
      <c r="AF291" s="346">
        <v>94</v>
      </c>
      <c r="AG291" s="346">
        <v>40</v>
      </c>
      <c r="AH291" s="346" t="s">
        <v>430</v>
      </c>
      <c r="AI291" s="346" t="s">
        <v>430</v>
      </c>
      <c r="AJ291" s="346">
        <v>195</v>
      </c>
      <c r="AK291" s="346">
        <v>52</v>
      </c>
      <c r="AL291" s="346">
        <v>53</v>
      </c>
      <c r="AM291" s="346">
        <v>79</v>
      </c>
      <c r="AN291" s="346">
        <v>195</v>
      </c>
      <c r="AO291" s="373"/>
      <c r="AP291" s="348" t="s">
        <v>430</v>
      </c>
      <c r="AQ291" s="348" t="s">
        <v>430</v>
      </c>
      <c r="AR291" s="348" t="s">
        <v>430</v>
      </c>
      <c r="AS291" s="348">
        <v>9.39</v>
      </c>
      <c r="AT291" s="348">
        <v>9.75</v>
      </c>
      <c r="AU291" s="351"/>
      <c r="AV291" s="346" t="s">
        <v>430</v>
      </c>
      <c r="AW291" s="346" t="s">
        <v>430</v>
      </c>
      <c r="AX291" s="346" t="s">
        <v>430</v>
      </c>
      <c r="AY291" s="346">
        <v>39</v>
      </c>
      <c r="AZ291" s="346">
        <v>59</v>
      </c>
      <c r="BA291" s="374"/>
      <c r="BB291" s="348">
        <v>18.269978230806998</v>
      </c>
      <c r="BC291" s="348">
        <v>0.99974245842234399</v>
      </c>
      <c r="BD291" s="348">
        <v>5.7328576464034997E-2</v>
      </c>
      <c r="BE291" s="375">
        <v>-4.7965432655234799E-2</v>
      </c>
      <c r="BF291" s="374"/>
      <c r="BG291" s="372">
        <v>0.15110000000000001</v>
      </c>
      <c r="BH291" s="373"/>
      <c r="BI291" s="348">
        <v>92.258300000000006</v>
      </c>
      <c r="BJ291" s="348">
        <v>7.6052400000000002</v>
      </c>
      <c r="BK291" s="348" t="s">
        <v>430</v>
      </c>
      <c r="BL291" s="348">
        <v>0.13646</v>
      </c>
      <c r="BM291" s="373"/>
      <c r="BN291" s="372" t="s">
        <v>4489</v>
      </c>
      <c r="BO291" s="372" t="s">
        <v>4541</v>
      </c>
      <c r="BP291" s="372" t="s">
        <v>2924</v>
      </c>
      <c r="BQ291" s="372" t="s">
        <v>4492</v>
      </c>
      <c r="BR291" s="372" t="s">
        <v>4493</v>
      </c>
      <c r="BS291" s="373"/>
      <c r="BT291" s="354" t="s">
        <v>554</v>
      </c>
    </row>
    <row r="292" spans="1:72" s="428" customFormat="1" x14ac:dyDescent="0.25">
      <c r="A292" s="345" t="s">
        <v>5479</v>
      </c>
      <c r="B292" s="373"/>
      <c r="C292" s="719">
        <v>45112</v>
      </c>
      <c r="D292" s="373"/>
      <c r="E292" s="346">
        <v>2456.11</v>
      </c>
      <c r="F292" s="373"/>
      <c r="G292" s="347">
        <v>18.497</v>
      </c>
      <c r="H292" s="374"/>
      <c r="I292" s="348">
        <v>-0.47510000000000002</v>
      </c>
      <c r="J292" s="348">
        <v>0.64639999999999997</v>
      </c>
      <c r="K292" s="348">
        <v>3.3264999999999998</v>
      </c>
      <c r="L292" s="348">
        <v>13.8004</v>
      </c>
      <c r="M292" s="348">
        <v>16.509899999999998</v>
      </c>
      <c r="N292" s="350">
        <v>2.0125000000000002</v>
      </c>
      <c r="O292" s="348">
        <v>1.8824000000000001</v>
      </c>
      <c r="P292" s="348">
        <v>21.764800000000001</v>
      </c>
      <c r="Q292" s="348" t="s">
        <v>430</v>
      </c>
      <c r="R292" s="348" t="s">
        <v>430</v>
      </c>
      <c r="S292" s="348">
        <v>0.72750000000000004</v>
      </c>
      <c r="T292" s="348">
        <v>33.978000000000002</v>
      </c>
      <c r="U292" s="348">
        <v>12.026999999999999</v>
      </c>
      <c r="V292" s="348">
        <v>10.2561</v>
      </c>
      <c r="W292" s="348">
        <v>0.72750000000000004</v>
      </c>
      <c r="X292" s="348">
        <v>22.481000000000002</v>
      </c>
      <c r="Y292" s="374"/>
      <c r="Z292" s="346">
        <v>203</v>
      </c>
      <c r="AA292" s="346">
        <v>128</v>
      </c>
      <c r="AB292" s="346">
        <v>32</v>
      </c>
      <c r="AC292" s="346">
        <v>14</v>
      </c>
      <c r="AD292" s="346">
        <v>8</v>
      </c>
      <c r="AE292" s="346">
        <v>78</v>
      </c>
      <c r="AF292" s="346">
        <v>40</v>
      </c>
      <c r="AG292" s="346">
        <v>9</v>
      </c>
      <c r="AH292" s="346" t="s">
        <v>430</v>
      </c>
      <c r="AI292" s="346" t="s">
        <v>430</v>
      </c>
      <c r="AJ292" s="346">
        <v>170</v>
      </c>
      <c r="AK292" s="346">
        <v>4</v>
      </c>
      <c r="AL292" s="346">
        <v>13</v>
      </c>
      <c r="AM292" s="346">
        <v>24</v>
      </c>
      <c r="AN292" s="346">
        <v>170</v>
      </c>
      <c r="AO292" s="373"/>
      <c r="AP292" s="348" t="s">
        <v>430</v>
      </c>
      <c r="AQ292" s="348" t="s">
        <v>430</v>
      </c>
      <c r="AR292" s="348" t="s">
        <v>430</v>
      </c>
      <c r="AS292" s="348">
        <v>10.91</v>
      </c>
      <c r="AT292" s="348">
        <v>24.57</v>
      </c>
      <c r="AU292" s="351"/>
      <c r="AV292" s="346" t="s">
        <v>430</v>
      </c>
      <c r="AW292" s="346" t="s">
        <v>430</v>
      </c>
      <c r="AX292" s="346" t="s">
        <v>430</v>
      </c>
      <c r="AY292" s="346">
        <v>21</v>
      </c>
      <c r="AZ292" s="346">
        <v>16</v>
      </c>
      <c r="BA292" s="374"/>
      <c r="BB292" s="348">
        <v>22.784929419948401</v>
      </c>
      <c r="BC292" s="348">
        <v>0.993743874835463</v>
      </c>
      <c r="BD292" s="348">
        <v>6.2193779632441597E-2</v>
      </c>
      <c r="BE292" s="375">
        <v>-9.2389417384316302E-2</v>
      </c>
      <c r="BF292" s="374"/>
      <c r="BG292" s="372">
        <v>0.40200000000000002</v>
      </c>
      <c r="BH292" s="373"/>
      <c r="BI292" s="348" t="s">
        <v>430</v>
      </c>
      <c r="BJ292" s="348" t="s">
        <v>430</v>
      </c>
      <c r="BK292" s="348">
        <v>99.829700000000003</v>
      </c>
      <c r="BL292" s="348">
        <v>0.17030000000000001</v>
      </c>
      <c r="BM292" s="373"/>
      <c r="BN292" s="372" t="s">
        <v>4543</v>
      </c>
      <c r="BO292" s="372" t="s">
        <v>4544</v>
      </c>
      <c r="BP292" s="372" t="s">
        <v>4545</v>
      </c>
      <c r="BQ292" s="372" t="s">
        <v>4546</v>
      </c>
      <c r="BR292" s="372" t="s">
        <v>4547</v>
      </c>
      <c r="BS292" s="373"/>
      <c r="BT292" s="354" t="s">
        <v>547</v>
      </c>
    </row>
    <row r="293" spans="1:72" s="428" customFormat="1" x14ac:dyDescent="0.25">
      <c r="A293" s="345" t="s">
        <v>5480</v>
      </c>
      <c r="B293" s="373"/>
      <c r="C293" s="719">
        <v>44795</v>
      </c>
      <c r="D293" s="373"/>
      <c r="E293" s="346">
        <v>2218.0100000000002</v>
      </c>
      <c r="F293" s="373"/>
      <c r="G293" s="347">
        <v>27.567599999999999</v>
      </c>
      <c r="H293" s="374"/>
      <c r="I293" s="348">
        <v>-8.9899999999999994E-2</v>
      </c>
      <c r="J293" s="348">
        <v>0.87490000000000001</v>
      </c>
      <c r="K293" s="348">
        <v>-3.1648999999999998</v>
      </c>
      <c r="L293" s="348">
        <v>-2.9802</v>
      </c>
      <c r="M293" s="348">
        <v>-4.1923000000000004</v>
      </c>
      <c r="N293" s="350">
        <v>6.8230000000000004</v>
      </c>
      <c r="O293" s="348">
        <v>1.6920999999999999</v>
      </c>
      <c r="P293" s="348">
        <v>26.1996</v>
      </c>
      <c r="Q293" s="348" t="s">
        <v>430</v>
      </c>
      <c r="R293" s="348" t="s">
        <v>430</v>
      </c>
      <c r="S293" s="348">
        <v>-0.61899999999999999</v>
      </c>
      <c r="T293" s="348">
        <v>7.5137</v>
      </c>
      <c r="U293" s="348">
        <v>-2.9066999999999998</v>
      </c>
      <c r="V293" s="348">
        <v>6.9223999999999997</v>
      </c>
      <c r="W293" s="348">
        <v>-0.61899999999999999</v>
      </c>
      <c r="X293" s="348">
        <v>29.683</v>
      </c>
      <c r="Y293" s="374"/>
      <c r="Z293" s="346">
        <v>102</v>
      </c>
      <c r="AA293" s="346">
        <v>91</v>
      </c>
      <c r="AB293" s="346">
        <v>251</v>
      </c>
      <c r="AC293" s="346">
        <v>237</v>
      </c>
      <c r="AD293" s="346">
        <v>184</v>
      </c>
      <c r="AE293" s="346">
        <v>30</v>
      </c>
      <c r="AF293" s="346">
        <v>42</v>
      </c>
      <c r="AG293" s="346">
        <v>3</v>
      </c>
      <c r="AH293" s="346" t="s">
        <v>430</v>
      </c>
      <c r="AI293" s="346" t="s">
        <v>430</v>
      </c>
      <c r="AJ293" s="346">
        <v>234</v>
      </c>
      <c r="AK293" s="346">
        <v>230</v>
      </c>
      <c r="AL293" s="346">
        <v>155</v>
      </c>
      <c r="AM293" s="346">
        <v>61</v>
      </c>
      <c r="AN293" s="346">
        <v>234</v>
      </c>
      <c r="AO293" s="373"/>
      <c r="AP293" s="348" t="s">
        <v>430</v>
      </c>
      <c r="AQ293" s="348" t="s">
        <v>430</v>
      </c>
      <c r="AR293" s="348" t="s">
        <v>430</v>
      </c>
      <c r="AS293" s="348">
        <v>11.92</v>
      </c>
      <c r="AT293" s="348">
        <v>1.88</v>
      </c>
      <c r="AU293" s="351"/>
      <c r="AV293" s="346" t="s">
        <v>430</v>
      </c>
      <c r="AW293" s="346" t="s">
        <v>430</v>
      </c>
      <c r="AX293" s="346" t="s">
        <v>430</v>
      </c>
      <c r="AY293" s="346">
        <v>13</v>
      </c>
      <c r="AZ293" s="346">
        <v>138</v>
      </c>
      <c r="BA293" s="374"/>
      <c r="BB293" s="348">
        <v>20.486231410296</v>
      </c>
      <c r="BC293" s="348">
        <v>0</v>
      </c>
      <c r="BD293" s="348">
        <v>8.6395584328141595E-2</v>
      </c>
      <c r="BE293" s="375" t="s">
        <v>430</v>
      </c>
      <c r="BF293" s="374"/>
      <c r="BG293" s="372" t="s">
        <v>430</v>
      </c>
      <c r="BH293" s="373"/>
      <c r="BI293" s="348">
        <v>75.309600000000003</v>
      </c>
      <c r="BJ293" s="348">
        <v>19.723800000000001</v>
      </c>
      <c r="BK293" s="348">
        <v>4.6122800000000002</v>
      </c>
      <c r="BL293" s="348">
        <v>0.35432000000000002</v>
      </c>
      <c r="BM293" s="373"/>
      <c r="BN293" s="372" t="s">
        <v>4549</v>
      </c>
      <c r="BO293" s="372" t="s">
        <v>4550</v>
      </c>
      <c r="BP293" s="372" t="s">
        <v>4551</v>
      </c>
      <c r="BQ293" s="372" t="s">
        <v>4552</v>
      </c>
      <c r="BR293" s="372" t="s">
        <v>4553</v>
      </c>
      <c r="BS293" s="373"/>
      <c r="BT293" s="354" t="s">
        <v>547</v>
      </c>
    </row>
    <row r="294" spans="1:72" s="428" customFormat="1" x14ac:dyDescent="0.25">
      <c r="A294" s="345" t="s">
        <v>5481</v>
      </c>
      <c r="B294" s="373"/>
      <c r="C294" s="719">
        <v>44335</v>
      </c>
      <c r="D294" s="373"/>
      <c r="E294" s="346">
        <v>2201.11</v>
      </c>
      <c r="F294" s="373"/>
      <c r="G294" s="347">
        <v>19.919499999999999</v>
      </c>
      <c r="H294" s="374"/>
      <c r="I294" s="348">
        <v>-0.35070000000000001</v>
      </c>
      <c r="J294" s="348">
        <v>0.57920000000000005</v>
      </c>
      <c r="K294" s="348">
        <v>0.18609999999999999</v>
      </c>
      <c r="L294" s="348">
        <v>3.8614999999999999</v>
      </c>
      <c r="M294" s="348">
        <v>4.7451999999999996</v>
      </c>
      <c r="N294" s="350">
        <v>5.0728</v>
      </c>
      <c r="O294" s="348">
        <v>-0.87960000000000005</v>
      </c>
      <c r="P294" s="348">
        <v>18.009499999999999</v>
      </c>
      <c r="Q294" s="348">
        <v>13.436299999999999</v>
      </c>
      <c r="R294" s="348" t="s">
        <v>430</v>
      </c>
      <c r="S294" s="348">
        <v>0.3881</v>
      </c>
      <c r="T294" s="348">
        <v>19.232700000000001</v>
      </c>
      <c r="U294" s="348">
        <v>3.9672000000000001</v>
      </c>
      <c r="V294" s="348">
        <v>6.3196000000000003</v>
      </c>
      <c r="W294" s="348">
        <v>0.3881</v>
      </c>
      <c r="X294" s="348">
        <v>14.2829</v>
      </c>
      <c r="Y294" s="374"/>
      <c r="Z294" s="346">
        <v>180</v>
      </c>
      <c r="AA294" s="346">
        <v>144</v>
      </c>
      <c r="AB294" s="346">
        <v>187</v>
      </c>
      <c r="AC294" s="346">
        <v>82</v>
      </c>
      <c r="AD294" s="346">
        <v>73</v>
      </c>
      <c r="AE294" s="346">
        <v>44</v>
      </c>
      <c r="AF294" s="346">
        <v>91</v>
      </c>
      <c r="AG294" s="346">
        <v>34</v>
      </c>
      <c r="AH294" s="346">
        <v>15</v>
      </c>
      <c r="AI294" s="346" t="s">
        <v>430</v>
      </c>
      <c r="AJ294" s="346">
        <v>186</v>
      </c>
      <c r="AK294" s="346">
        <v>44</v>
      </c>
      <c r="AL294" s="346">
        <v>50</v>
      </c>
      <c r="AM294" s="346">
        <v>75</v>
      </c>
      <c r="AN294" s="346">
        <v>186</v>
      </c>
      <c r="AO294" s="373"/>
      <c r="AP294" s="348" t="s">
        <v>430</v>
      </c>
      <c r="AQ294" s="348" t="s">
        <v>430</v>
      </c>
      <c r="AR294" s="348">
        <v>13.67</v>
      </c>
      <c r="AS294" s="348">
        <v>9.59</v>
      </c>
      <c r="AT294" s="348">
        <v>9.86</v>
      </c>
      <c r="AU294" s="351"/>
      <c r="AV294" s="346" t="s">
        <v>430</v>
      </c>
      <c r="AW294" s="346" t="s">
        <v>430</v>
      </c>
      <c r="AX294" s="346">
        <v>13</v>
      </c>
      <c r="AY294" s="346">
        <v>34</v>
      </c>
      <c r="AZ294" s="346">
        <v>58</v>
      </c>
      <c r="BA294" s="374"/>
      <c r="BB294" s="348">
        <v>18.249117846256102</v>
      </c>
      <c r="BC294" s="348">
        <v>0.99862401649098398</v>
      </c>
      <c r="BD294" s="348">
        <v>5.8324415143107398E-2</v>
      </c>
      <c r="BE294" s="375">
        <v>-2.9762742293950199E-2</v>
      </c>
      <c r="BF294" s="374"/>
      <c r="BG294" s="372">
        <v>6.2199999999999998E-2</v>
      </c>
      <c r="BH294" s="373"/>
      <c r="BI294" s="348">
        <v>92.2774</v>
      </c>
      <c r="BJ294" s="348">
        <v>7.6068100000000003</v>
      </c>
      <c r="BK294" s="348" t="s">
        <v>430</v>
      </c>
      <c r="BL294" s="348">
        <v>0.11579</v>
      </c>
      <c r="BM294" s="373"/>
      <c r="BN294" s="372" t="s">
        <v>4489</v>
      </c>
      <c r="BO294" s="372" t="s">
        <v>4541</v>
      </c>
      <c r="BP294" s="372" t="s">
        <v>4491</v>
      </c>
      <c r="BQ294" s="372" t="s">
        <v>4492</v>
      </c>
      <c r="BR294" s="372" t="s">
        <v>4493</v>
      </c>
      <c r="BS294" s="373"/>
      <c r="BT294" s="354" t="s">
        <v>2396</v>
      </c>
    </row>
    <row r="295" spans="1:72" s="428" customFormat="1" x14ac:dyDescent="0.25">
      <c r="A295" s="345" t="s">
        <v>5482</v>
      </c>
      <c r="B295" s="373"/>
      <c r="C295" s="719">
        <v>43756</v>
      </c>
      <c r="D295" s="373"/>
      <c r="E295" s="346">
        <v>2056.83</v>
      </c>
      <c r="F295" s="373"/>
      <c r="G295" s="347">
        <v>22.4833</v>
      </c>
      <c r="H295" s="374"/>
      <c r="I295" s="348">
        <v>-8.4000000000000005E-2</v>
      </c>
      <c r="J295" s="348">
        <v>0.49840000000000001</v>
      </c>
      <c r="K295" s="348">
        <v>0.56269999999999998</v>
      </c>
      <c r="L295" s="348">
        <v>0.70099999999999996</v>
      </c>
      <c r="M295" s="348">
        <v>-4.0179999999999998</v>
      </c>
      <c r="N295" s="350">
        <v>-2.1017999999999999</v>
      </c>
      <c r="O295" s="348">
        <v>-0.23269999999999999</v>
      </c>
      <c r="P295" s="348">
        <v>9.7720000000000002</v>
      </c>
      <c r="Q295" s="348">
        <v>10.168900000000001</v>
      </c>
      <c r="R295" s="348" t="s">
        <v>430</v>
      </c>
      <c r="S295" s="348">
        <v>0.83460000000000001</v>
      </c>
      <c r="T295" s="348">
        <v>10.219799999999999</v>
      </c>
      <c r="U295" s="348">
        <v>-5.4321999999999999</v>
      </c>
      <c r="V295" s="348">
        <v>-0.13769999999999999</v>
      </c>
      <c r="W295" s="348">
        <v>0.83460000000000001</v>
      </c>
      <c r="X295" s="348">
        <v>12.7569</v>
      </c>
      <c r="Y295" s="374"/>
      <c r="Z295" s="346">
        <v>96</v>
      </c>
      <c r="AA295" s="346">
        <v>177</v>
      </c>
      <c r="AB295" s="346">
        <v>166</v>
      </c>
      <c r="AC295" s="346">
        <v>174</v>
      </c>
      <c r="AD295" s="346">
        <v>180</v>
      </c>
      <c r="AE295" s="346">
        <v>148</v>
      </c>
      <c r="AF295" s="346">
        <v>77</v>
      </c>
      <c r="AG295" s="346">
        <v>65</v>
      </c>
      <c r="AH295" s="346">
        <v>23</v>
      </c>
      <c r="AI295" s="346" t="s">
        <v>430</v>
      </c>
      <c r="AJ295" s="346">
        <v>160</v>
      </c>
      <c r="AK295" s="346">
        <v>179</v>
      </c>
      <c r="AL295" s="346">
        <v>182</v>
      </c>
      <c r="AM295" s="346">
        <v>166</v>
      </c>
      <c r="AN295" s="346">
        <v>160</v>
      </c>
      <c r="AO295" s="373"/>
      <c r="AP295" s="348" t="s">
        <v>430</v>
      </c>
      <c r="AQ295" s="348" t="s">
        <v>430</v>
      </c>
      <c r="AR295" s="348">
        <v>8.2799999999999994</v>
      </c>
      <c r="AS295" s="348">
        <v>4.09</v>
      </c>
      <c r="AT295" s="348">
        <v>-2.93</v>
      </c>
      <c r="AU295" s="351"/>
      <c r="AV295" s="346" t="s">
        <v>430</v>
      </c>
      <c r="AW295" s="346" t="s">
        <v>430</v>
      </c>
      <c r="AX295" s="346">
        <v>23</v>
      </c>
      <c r="AY295" s="346">
        <v>62</v>
      </c>
      <c r="AZ295" s="346">
        <v>165</v>
      </c>
      <c r="BA295" s="374"/>
      <c r="BB295" s="348">
        <v>12.6783527907502</v>
      </c>
      <c r="BC295" s="348">
        <v>0.99816132552304804</v>
      </c>
      <c r="BD295" s="348">
        <v>3.6972815006321602E-2</v>
      </c>
      <c r="BE295" s="375">
        <v>-2.0645475245819101E-2</v>
      </c>
      <c r="BF295" s="374"/>
      <c r="BG295" s="372">
        <v>0.50290000000000001</v>
      </c>
      <c r="BH295" s="373"/>
      <c r="BI295" s="348">
        <v>98.354799999999997</v>
      </c>
      <c r="BJ295" s="348">
        <v>1.38873</v>
      </c>
      <c r="BK295" s="348" t="s">
        <v>430</v>
      </c>
      <c r="BL295" s="348">
        <v>0.25646999999999998</v>
      </c>
      <c r="BM295" s="373"/>
      <c r="BN295" s="372" t="s">
        <v>4556</v>
      </c>
      <c r="BO295" s="372" t="s">
        <v>4557</v>
      </c>
      <c r="BP295" s="372" t="s">
        <v>4558</v>
      </c>
      <c r="BQ295" s="372" t="s">
        <v>4559</v>
      </c>
      <c r="BR295" s="372" t="s">
        <v>4560</v>
      </c>
      <c r="BS295" s="373"/>
      <c r="BT295" s="354" t="s">
        <v>554</v>
      </c>
    </row>
    <row r="296" spans="1:72" s="428" customFormat="1" x14ac:dyDescent="0.25">
      <c r="A296" s="345" t="s">
        <v>5483</v>
      </c>
      <c r="B296" s="373"/>
      <c r="C296" s="719">
        <v>42999</v>
      </c>
      <c r="D296" s="373"/>
      <c r="E296" s="346">
        <v>1861.41</v>
      </c>
      <c r="F296" s="373"/>
      <c r="G296" s="347">
        <v>25.744199999999999</v>
      </c>
      <c r="H296" s="374"/>
      <c r="I296" s="348">
        <v>1.1999999999999999E-3</v>
      </c>
      <c r="J296" s="348">
        <v>0.59079999999999999</v>
      </c>
      <c r="K296" s="348">
        <v>0.80349999999999999</v>
      </c>
      <c r="L296" s="348">
        <v>-0.51129999999999998</v>
      </c>
      <c r="M296" s="348">
        <v>-7.1669</v>
      </c>
      <c r="N296" s="350">
        <v>-5.8171999999999997</v>
      </c>
      <c r="O296" s="348">
        <v>-1.3319000000000001</v>
      </c>
      <c r="P296" s="348">
        <v>6.3056999999999999</v>
      </c>
      <c r="Q296" s="348">
        <v>8.7501999999999995</v>
      </c>
      <c r="R296" s="348" t="s">
        <v>430</v>
      </c>
      <c r="S296" s="348">
        <v>0.97470000000000001</v>
      </c>
      <c r="T296" s="348">
        <v>7.8223000000000003</v>
      </c>
      <c r="U296" s="348">
        <v>-8.9494000000000007</v>
      </c>
      <c r="V296" s="348">
        <v>-3.2351000000000001</v>
      </c>
      <c r="W296" s="348">
        <v>0.97470000000000001</v>
      </c>
      <c r="X296" s="348">
        <v>11.3146</v>
      </c>
      <c r="Y296" s="374"/>
      <c r="Z296" s="346">
        <v>52</v>
      </c>
      <c r="AA296" s="346">
        <v>133</v>
      </c>
      <c r="AB296" s="346">
        <v>106</v>
      </c>
      <c r="AC296" s="346">
        <v>220</v>
      </c>
      <c r="AD296" s="346">
        <v>224</v>
      </c>
      <c r="AE296" s="346">
        <v>195</v>
      </c>
      <c r="AF296" s="346">
        <v>102</v>
      </c>
      <c r="AG296" s="346">
        <v>92</v>
      </c>
      <c r="AH296" s="346">
        <v>43</v>
      </c>
      <c r="AI296" s="346" t="s">
        <v>430</v>
      </c>
      <c r="AJ296" s="346">
        <v>121</v>
      </c>
      <c r="AK296" s="346">
        <v>219</v>
      </c>
      <c r="AL296" s="346">
        <v>224</v>
      </c>
      <c r="AM296" s="346">
        <v>211</v>
      </c>
      <c r="AN296" s="346">
        <v>121</v>
      </c>
      <c r="AO296" s="373"/>
      <c r="AP296" s="348" t="s">
        <v>430</v>
      </c>
      <c r="AQ296" s="348">
        <v>9.67</v>
      </c>
      <c r="AR296" s="348">
        <v>5.94</v>
      </c>
      <c r="AS296" s="348">
        <v>1.3</v>
      </c>
      <c r="AT296" s="348">
        <v>-7.62</v>
      </c>
      <c r="AU296" s="351"/>
      <c r="AV296" s="346" t="s">
        <v>430</v>
      </c>
      <c r="AW296" s="346">
        <v>20</v>
      </c>
      <c r="AX296" s="346">
        <v>41</v>
      </c>
      <c r="AY296" s="346">
        <v>90</v>
      </c>
      <c r="AZ296" s="346">
        <v>204</v>
      </c>
      <c r="BA296" s="374"/>
      <c r="BB296" s="348">
        <v>12.345341966950301</v>
      </c>
      <c r="BC296" s="348">
        <v>0.99911535387959804</v>
      </c>
      <c r="BD296" s="348">
        <v>1.80443362947546E-2</v>
      </c>
      <c r="BE296" s="375">
        <v>-1.9711508291375801E-2</v>
      </c>
      <c r="BF296" s="374"/>
      <c r="BG296" s="372">
        <v>0.36890000000000001</v>
      </c>
      <c r="BH296" s="373"/>
      <c r="BI296" s="348">
        <v>99.597899999999996</v>
      </c>
      <c r="BJ296" s="348" t="s">
        <v>430</v>
      </c>
      <c r="BK296" s="348" t="s">
        <v>430</v>
      </c>
      <c r="BL296" s="348">
        <v>0.40210000000000001</v>
      </c>
      <c r="BM296" s="373"/>
      <c r="BN296" s="372" t="s">
        <v>4483</v>
      </c>
      <c r="BO296" s="372" t="s">
        <v>4484</v>
      </c>
      <c r="BP296" s="372" t="s">
        <v>4485</v>
      </c>
      <c r="BQ296" s="372" t="s">
        <v>4486</v>
      </c>
      <c r="BR296" s="372" t="s">
        <v>4487</v>
      </c>
      <c r="BS296" s="373"/>
      <c r="BT296" s="354" t="s">
        <v>554</v>
      </c>
    </row>
    <row r="297" spans="1:72" s="428" customFormat="1" x14ac:dyDescent="0.25">
      <c r="A297" s="345" t="s">
        <v>5484</v>
      </c>
      <c r="B297" s="373"/>
      <c r="C297" s="719">
        <v>44428</v>
      </c>
      <c r="D297" s="373"/>
      <c r="E297" s="346">
        <v>1769.59</v>
      </c>
      <c r="F297" s="373"/>
      <c r="G297" s="347">
        <v>18.486599999999999</v>
      </c>
      <c r="H297" s="374"/>
      <c r="I297" s="348">
        <v>-6.4999999999999997E-3</v>
      </c>
      <c r="J297" s="348">
        <v>0.40949999999999998</v>
      </c>
      <c r="K297" s="348">
        <v>0.51490000000000002</v>
      </c>
      <c r="L297" s="348">
        <v>1.4464999999999999</v>
      </c>
      <c r="M297" s="348">
        <v>-1.2124999999999999</v>
      </c>
      <c r="N297" s="350">
        <v>3.6406999999999998</v>
      </c>
      <c r="O297" s="348">
        <v>2.7875999999999999</v>
      </c>
      <c r="P297" s="348">
        <v>13.265599999999999</v>
      </c>
      <c r="Q297" s="348" t="s">
        <v>430</v>
      </c>
      <c r="R297" s="348" t="s">
        <v>430</v>
      </c>
      <c r="S297" s="348">
        <v>0.82630000000000003</v>
      </c>
      <c r="T297" s="348">
        <v>10.665100000000001</v>
      </c>
      <c r="U297" s="348">
        <v>-1.82</v>
      </c>
      <c r="V297" s="348">
        <v>3.7279</v>
      </c>
      <c r="W297" s="348">
        <v>0.82630000000000003</v>
      </c>
      <c r="X297" s="348">
        <v>13.340400000000001</v>
      </c>
      <c r="Y297" s="374"/>
      <c r="Z297" s="346">
        <v>61</v>
      </c>
      <c r="AA297" s="346">
        <v>210</v>
      </c>
      <c r="AB297" s="346">
        <v>173</v>
      </c>
      <c r="AC297" s="346">
        <v>168</v>
      </c>
      <c r="AD297" s="346">
        <v>145</v>
      </c>
      <c r="AE297" s="346">
        <v>69</v>
      </c>
      <c r="AF297" s="346">
        <v>34</v>
      </c>
      <c r="AG297" s="346">
        <v>48</v>
      </c>
      <c r="AH297" s="346" t="s">
        <v>430</v>
      </c>
      <c r="AI297" s="346" t="s">
        <v>430</v>
      </c>
      <c r="AJ297" s="346">
        <v>165</v>
      </c>
      <c r="AK297" s="346">
        <v>172</v>
      </c>
      <c r="AL297" s="346">
        <v>136</v>
      </c>
      <c r="AM297" s="346">
        <v>126</v>
      </c>
      <c r="AN297" s="346">
        <v>165</v>
      </c>
      <c r="AO297" s="373"/>
      <c r="AP297" s="348" t="s">
        <v>430</v>
      </c>
      <c r="AQ297" s="348" t="s">
        <v>430</v>
      </c>
      <c r="AR297" s="348" t="s">
        <v>430</v>
      </c>
      <c r="AS297" s="348">
        <v>7.47</v>
      </c>
      <c r="AT297" s="348">
        <v>1.83</v>
      </c>
      <c r="AU297" s="351"/>
      <c r="AV297" s="346" t="s">
        <v>430</v>
      </c>
      <c r="AW297" s="346" t="s">
        <v>430</v>
      </c>
      <c r="AX297" s="346" t="s">
        <v>430</v>
      </c>
      <c r="AY297" s="346">
        <v>51</v>
      </c>
      <c r="AZ297" s="346">
        <v>139</v>
      </c>
      <c r="BA297" s="374"/>
      <c r="BB297" s="348">
        <v>12.544801204868801</v>
      </c>
      <c r="BC297" s="348">
        <v>0.99844706975894504</v>
      </c>
      <c r="BD297" s="348">
        <v>5.7142022643688499E-2</v>
      </c>
      <c r="BE297" s="375">
        <v>-4.1158530253093899E-2</v>
      </c>
      <c r="BF297" s="374"/>
      <c r="BG297" s="372">
        <v>5.9299999999999999E-2</v>
      </c>
      <c r="BH297" s="373"/>
      <c r="BI297" s="348">
        <v>99.765199999999993</v>
      </c>
      <c r="BJ297" s="348" t="s">
        <v>430</v>
      </c>
      <c r="BK297" s="348" t="s">
        <v>430</v>
      </c>
      <c r="BL297" s="348">
        <v>0.23480000000000001</v>
      </c>
      <c r="BM297" s="373"/>
      <c r="BN297" s="372" t="s">
        <v>4535</v>
      </c>
      <c r="BO297" s="372" t="s">
        <v>4536</v>
      </c>
      <c r="BP297" s="372" t="s">
        <v>4537</v>
      </c>
      <c r="BQ297" s="372" t="s">
        <v>4538</v>
      </c>
      <c r="BR297" s="372" t="s">
        <v>4539</v>
      </c>
      <c r="BS297" s="373"/>
      <c r="BT297" s="354" t="s">
        <v>554</v>
      </c>
    </row>
    <row r="298" spans="1:72" s="428" customFormat="1" x14ac:dyDescent="0.25">
      <c r="A298" s="345" t="s">
        <v>5485</v>
      </c>
      <c r="B298" s="373"/>
      <c r="C298" s="719">
        <v>44895</v>
      </c>
      <c r="D298" s="373"/>
      <c r="E298" s="346">
        <v>1733.75</v>
      </c>
      <c r="F298" s="373"/>
      <c r="G298" s="347">
        <v>18.513999999999999</v>
      </c>
      <c r="H298" s="374"/>
      <c r="I298" s="348">
        <v>-0.55269999999999997</v>
      </c>
      <c r="J298" s="348">
        <v>0.96860000000000002</v>
      </c>
      <c r="K298" s="348">
        <v>-1.5427</v>
      </c>
      <c r="L298" s="348">
        <v>2.8847</v>
      </c>
      <c r="M298" s="348">
        <v>2.4962</v>
      </c>
      <c r="N298" s="350">
        <v>0.1125</v>
      </c>
      <c r="O298" s="348">
        <v>-2.4464000000000001</v>
      </c>
      <c r="P298" s="348">
        <v>19.172499999999999</v>
      </c>
      <c r="Q298" s="348" t="s">
        <v>430</v>
      </c>
      <c r="R298" s="348" t="s">
        <v>430</v>
      </c>
      <c r="S298" s="348">
        <v>-0.75639999999999996</v>
      </c>
      <c r="T298" s="348">
        <v>15.380800000000001</v>
      </c>
      <c r="U298" s="348">
        <v>1.5345</v>
      </c>
      <c r="V298" s="348">
        <v>6.7736000000000001</v>
      </c>
      <c r="W298" s="348">
        <v>-0.75639999999999996</v>
      </c>
      <c r="X298" s="348">
        <v>18.507100000000001</v>
      </c>
      <c r="Y298" s="374"/>
      <c r="Z298" s="346">
        <v>211</v>
      </c>
      <c r="AA298" s="346">
        <v>62</v>
      </c>
      <c r="AB298" s="346">
        <v>231</v>
      </c>
      <c r="AC298" s="346">
        <v>134</v>
      </c>
      <c r="AD298" s="346">
        <v>93</v>
      </c>
      <c r="AE298" s="346">
        <v>110</v>
      </c>
      <c r="AF298" s="346">
        <v>109</v>
      </c>
      <c r="AG298" s="346">
        <v>18</v>
      </c>
      <c r="AH298" s="346" t="s">
        <v>430</v>
      </c>
      <c r="AI298" s="346" t="s">
        <v>430</v>
      </c>
      <c r="AJ298" s="346">
        <v>235</v>
      </c>
      <c r="AK298" s="346">
        <v>102</v>
      </c>
      <c r="AL298" s="346">
        <v>100</v>
      </c>
      <c r="AM298" s="346">
        <v>62</v>
      </c>
      <c r="AN298" s="346">
        <v>235</v>
      </c>
      <c r="AO298" s="373"/>
      <c r="AP298" s="348" t="s">
        <v>430</v>
      </c>
      <c r="AQ298" s="348" t="s">
        <v>430</v>
      </c>
      <c r="AR298" s="348" t="s">
        <v>430</v>
      </c>
      <c r="AS298" s="348">
        <v>6.85</v>
      </c>
      <c r="AT298" s="348">
        <v>4.3</v>
      </c>
      <c r="AU298" s="351"/>
      <c r="AV298" s="346" t="s">
        <v>430</v>
      </c>
      <c r="AW298" s="346" t="s">
        <v>430</v>
      </c>
      <c r="AX298" s="346" t="s">
        <v>430</v>
      </c>
      <c r="AY298" s="346">
        <v>53</v>
      </c>
      <c r="AZ298" s="346">
        <v>100</v>
      </c>
      <c r="BA298" s="374"/>
      <c r="BB298" s="348">
        <v>20.597254909908202</v>
      </c>
      <c r="BC298" s="348">
        <v>0.99732645237084105</v>
      </c>
      <c r="BD298" s="348">
        <v>5.8356069087011797E-2</v>
      </c>
      <c r="BE298" s="375">
        <v>-5.56023660321339E-2</v>
      </c>
      <c r="BF298" s="374"/>
      <c r="BG298" s="372">
        <v>0.45200000000000001</v>
      </c>
      <c r="BH298" s="373"/>
      <c r="BI298" s="348">
        <v>3.6434600000000001</v>
      </c>
      <c r="BJ298" s="348">
        <v>93.701599999999999</v>
      </c>
      <c r="BK298" s="348">
        <v>2.30993</v>
      </c>
      <c r="BL298" s="348">
        <v>0.34500999999999998</v>
      </c>
      <c r="BM298" s="373"/>
      <c r="BN298" s="372" t="s">
        <v>4564</v>
      </c>
      <c r="BO298" s="372" t="s">
        <v>4565</v>
      </c>
      <c r="BP298" s="372" t="s">
        <v>4566</v>
      </c>
      <c r="BQ298" s="372" t="s">
        <v>4567</v>
      </c>
      <c r="BR298" s="372" t="s">
        <v>4568</v>
      </c>
      <c r="BS298" s="373"/>
      <c r="BT298" s="354" t="s">
        <v>525</v>
      </c>
    </row>
    <row r="299" spans="1:72" s="428" customFormat="1" x14ac:dyDescent="0.25">
      <c r="A299" s="345" t="s">
        <v>5486</v>
      </c>
      <c r="B299" s="373"/>
      <c r="C299" s="719">
        <v>44837</v>
      </c>
      <c r="D299" s="373"/>
      <c r="E299" s="346">
        <v>1728.7</v>
      </c>
      <c r="F299" s="373"/>
      <c r="G299" s="347">
        <v>19.733499999999999</v>
      </c>
      <c r="H299" s="374"/>
      <c r="I299" s="348">
        <v>5.8799999999999998E-2</v>
      </c>
      <c r="J299" s="348">
        <v>1.3258000000000001</v>
      </c>
      <c r="K299" s="348">
        <v>4.2836999999999996</v>
      </c>
      <c r="L299" s="348">
        <v>11.831799999999999</v>
      </c>
      <c r="M299" s="348">
        <v>11.7064</v>
      </c>
      <c r="N299" s="350">
        <v>0.77829999999999999</v>
      </c>
      <c r="O299" s="348">
        <v>0.90059999999999996</v>
      </c>
      <c r="P299" s="348">
        <v>18.149100000000001</v>
      </c>
      <c r="Q299" s="348" t="s">
        <v>430</v>
      </c>
      <c r="R299" s="348" t="s">
        <v>430</v>
      </c>
      <c r="S299" s="348">
        <v>2.2111999999999998</v>
      </c>
      <c r="T299" s="348">
        <v>26.774699999999999</v>
      </c>
      <c r="U299" s="348">
        <v>8.4878</v>
      </c>
      <c r="V299" s="348">
        <v>8.4121000000000006</v>
      </c>
      <c r="W299" s="348">
        <v>2.2111999999999998</v>
      </c>
      <c r="X299" s="348">
        <v>19.6648</v>
      </c>
      <c r="Y299" s="374"/>
      <c r="Z299" s="346">
        <v>40</v>
      </c>
      <c r="AA299" s="346">
        <v>30</v>
      </c>
      <c r="AB299" s="346">
        <v>28</v>
      </c>
      <c r="AC299" s="346">
        <v>21</v>
      </c>
      <c r="AD299" s="346">
        <v>25</v>
      </c>
      <c r="AE299" s="346">
        <v>105</v>
      </c>
      <c r="AF299" s="346">
        <v>53</v>
      </c>
      <c r="AG299" s="346">
        <v>25</v>
      </c>
      <c r="AH299" s="346" t="s">
        <v>430</v>
      </c>
      <c r="AI299" s="346" t="s">
        <v>430</v>
      </c>
      <c r="AJ299" s="346">
        <v>47</v>
      </c>
      <c r="AK299" s="346">
        <v>18</v>
      </c>
      <c r="AL299" s="346">
        <v>26</v>
      </c>
      <c r="AM299" s="346">
        <v>50</v>
      </c>
      <c r="AN299" s="346">
        <v>47</v>
      </c>
      <c r="AO299" s="373"/>
      <c r="AP299" s="348" t="s">
        <v>430</v>
      </c>
      <c r="AQ299" s="348" t="s">
        <v>430</v>
      </c>
      <c r="AR299" s="348" t="s">
        <v>430</v>
      </c>
      <c r="AS299" s="348">
        <v>9.98</v>
      </c>
      <c r="AT299" s="348">
        <v>20.14</v>
      </c>
      <c r="AU299" s="351"/>
      <c r="AV299" s="346" t="s">
        <v>430</v>
      </c>
      <c r="AW299" s="346" t="s">
        <v>430</v>
      </c>
      <c r="AX299" s="346" t="s">
        <v>430</v>
      </c>
      <c r="AY299" s="346">
        <v>25</v>
      </c>
      <c r="AZ299" s="346">
        <v>26</v>
      </c>
      <c r="BA299" s="374"/>
      <c r="BB299" s="348">
        <v>20.898024497234701</v>
      </c>
      <c r="BC299" s="348">
        <v>0.99752613559341397</v>
      </c>
      <c r="BD299" s="348">
        <v>5.8462082921349197E-2</v>
      </c>
      <c r="BE299" s="375">
        <v>-4.9823961924048803E-2</v>
      </c>
      <c r="BF299" s="374"/>
      <c r="BG299" s="372">
        <v>9.1499999999999998E-2</v>
      </c>
      <c r="BH299" s="373"/>
      <c r="BI299" s="348" t="s">
        <v>430</v>
      </c>
      <c r="BJ299" s="348">
        <v>5.51342</v>
      </c>
      <c r="BK299" s="348">
        <v>94.661199999999994</v>
      </c>
      <c r="BL299" s="348">
        <v>-0.17462</v>
      </c>
      <c r="BM299" s="373"/>
      <c r="BN299" s="372" t="s">
        <v>3715</v>
      </c>
      <c r="BO299" s="372" t="s">
        <v>2285</v>
      </c>
      <c r="BP299" s="372" t="s">
        <v>4570</v>
      </c>
      <c r="BQ299" s="372" t="s">
        <v>4571</v>
      </c>
      <c r="BR299" s="372" t="s">
        <v>4572</v>
      </c>
      <c r="BS299" s="373"/>
      <c r="BT299" s="354" t="s">
        <v>2396</v>
      </c>
    </row>
    <row r="300" spans="1:72" s="428" customFormat="1" x14ac:dyDescent="0.25">
      <c r="A300" s="345" t="s">
        <v>5487</v>
      </c>
      <c r="B300" s="373"/>
      <c r="C300" s="719">
        <v>41275</v>
      </c>
      <c r="D300" s="373"/>
      <c r="E300" s="346">
        <v>1696.21</v>
      </c>
      <c r="F300" s="373"/>
      <c r="G300" s="347">
        <v>163.49950000000001</v>
      </c>
      <c r="H300" s="374"/>
      <c r="I300" s="348">
        <v>-2.4299999999999999E-2</v>
      </c>
      <c r="J300" s="348">
        <v>0.48230000000000001</v>
      </c>
      <c r="K300" s="348">
        <v>0.64149999999999996</v>
      </c>
      <c r="L300" s="348">
        <v>-4.7999999999999996E-3</v>
      </c>
      <c r="M300" s="348">
        <v>-5.9175000000000004</v>
      </c>
      <c r="N300" s="350">
        <v>-3.6997</v>
      </c>
      <c r="O300" s="348">
        <v>-0.25219999999999998</v>
      </c>
      <c r="P300" s="348">
        <v>8.0589999999999993</v>
      </c>
      <c r="Q300" s="348">
        <v>9.5876999999999999</v>
      </c>
      <c r="R300" s="348">
        <v>11.8551</v>
      </c>
      <c r="S300" s="348">
        <v>0.93569999999999998</v>
      </c>
      <c r="T300" s="348">
        <v>8.3218999999999994</v>
      </c>
      <c r="U300" s="348">
        <v>-7.4377000000000004</v>
      </c>
      <c r="V300" s="348">
        <v>-1.5958000000000001</v>
      </c>
      <c r="W300" s="348">
        <v>0.93569999999999998</v>
      </c>
      <c r="X300" s="348">
        <v>11.9034</v>
      </c>
      <c r="Y300" s="374"/>
      <c r="Z300" s="346">
        <v>81</v>
      </c>
      <c r="AA300" s="346">
        <v>194</v>
      </c>
      <c r="AB300" s="346">
        <v>146</v>
      </c>
      <c r="AC300" s="346">
        <v>209</v>
      </c>
      <c r="AD300" s="346">
        <v>216</v>
      </c>
      <c r="AE300" s="346">
        <v>178</v>
      </c>
      <c r="AF300" s="346">
        <v>80</v>
      </c>
      <c r="AG300" s="346">
        <v>87</v>
      </c>
      <c r="AH300" s="346">
        <v>35</v>
      </c>
      <c r="AI300" s="346">
        <v>7</v>
      </c>
      <c r="AJ300" s="346">
        <v>148</v>
      </c>
      <c r="AK300" s="346">
        <v>208</v>
      </c>
      <c r="AL300" s="346">
        <v>217</v>
      </c>
      <c r="AM300" s="346">
        <v>201</v>
      </c>
      <c r="AN300" s="346">
        <v>148</v>
      </c>
      <c r="AO300" s="373"/>
      <c r="AP300" s="348">
        <v>11.42</v>
      </c>
      <c r="AQ300" s="348">
        <v>10.81</v>
      </c>
      <c r="AR300" s="348">
        <v>7.27</v>
      </c>
      <c r="AS300" s="348">
        <v>2.88</v>
      </c>
      <c r="AT300" s="348">
        <v>-5.64</v>
      </c>
      <c r="AU300" s="351"/>
      <c r="AV300" s="346">
        <v>9</v>
      </c>
      <c r="AW300" s="346">
        <v>15</v>
      </c>
      <c r="AX300" s="346">
        <v>37</v>
      </c>
      <c r="AY300" s="346">
        <v>81</v>
      </c>
      <c r="AZ300" s="346">
        <v>196</v>
      </c>
      <c r="BA300" s="374"/>
      <c r="BB300" s="348">
        <v>12.062729870974801</v>
      </c>
      <c r="BC300" s="348">
        <v>0.99750450418896897</v>
      </c>
      <c r="BD300" s="348">
        <v>2.8561027190470299E-2</v>
      </c>
      <c r="BE300" s="375">
        <v>-2.6439623408669299E-2</v>
      </c>
      <c r="BF300" s="374"/>
      <c r="BG300" s="372">
        <v>0.88239999999999996</v>
      </c>
      <c r="BH300" s="373"/>
      <c r="BI300" s="348">
        <v>99.683899999999994</v>
      </c>
      <c r="BJ300" s="348" t="s">
        <v>430</v>
      </c>
      <c r="BK300" s="348" t="s">
        <v>430</v>
      </c>
      <c r="BL300" s="348">
        <v>0.31609999999999999</v>
      </c>
      <c r="BM300" s="373"/>
      <c r="BN300" s="372" t="s">
        <v>4468</v>
      </c>
      <c r="BO300" s="372" t="s">
        <v>4462</v>
      </c>
      <c r="BP300" s="372" t="s">
        <v>4463</v>
      </c>
      <c r="BQ300" s="372" t="s">
        <v>4326</v>
      </c>
      <c r="BR300" s="372" t="s">
        <v>4286</v>
      </c>
      <c r="BS300" s="373"/>
      <c r="BT300" s="354" t="s">
        <v>4574</v>
      </c>
    </row>
    <row r="301" spans="1:72" s="428" customFormat="1" x14ac:dyDescent="0.25">
      <c r="A301" s="345" t="s">
        <v>5488</v>
      </c>
      <c r="B301" s="373"/>
      <c r="C301" s="719">
        <v>44840</v>
      </c>
      <c r="D301" s="373"/>
      <c r="E301" s="346">
        <v>1652.89</v>
      </c>
      <c r="F301" s="373"/>
      <c r="G301" s="347">
        <v>15.7644</v>
      </c>
      <c r="H301" s="374"/>
      <c r="I301" s="348">
        <v>-1.2699999999999999E-2</v>
      </c>
      <c r="J301" s="348">
        <v>0.42109999999999997</v>
      </c>
      <c r="K301" s="348">
        <v>1.5564</v>
      </c>
      <c r="L301" s="348">
        <v>2.1042999999999998</v>
      </c>
      <c r="M301" s="348">
        <v>-4.0044000000000004</v>
      </c>
      <c r="N301" s="350">
        <v>-0.4163</v>
      </c>
      <c r="O301" s="348">
        <v>1.2054</v>
      </c>
      <c r="P301" s="348">
        <v>10.9735</v>
      </c>
      <c r="Q301" s="348" t="s">
        <v>430</v>
      </c>
      <c r="R301" s="348" t="s">
        <v>430</v>
      </c>
      <c r="S301" s="348">
        <v>1.7472000000000001</v>
      </c>
      <c r="T301" s="348">
        <v>9.7141999999999999</v>
      </c>
      <c r="U301" s="348">
        <v>-4.8956999999999997</v>
      </c>
      <c r="V301" s="348">
        <v>0.88700000000000001</v>
      </c>
      <c r="W301" s="348">
        <v>1.7472000000000001</v>
      </c>
      <c r="X301" s="348">
        <v>12.8034</v>
      </c>
      <c r="Y301" s="374"/>
      <c r="Z301" s="346">
        <v>69</v>
      </c>
      <c r="AA301" s="346">
        <v>205</v>
      </c>
      <c r="AB301" s="346">
        <v>73</v>
      </c>
      <c r="AC301" s="346">
        <v>148</v>
      </c>
      <c r="AD301" s="346">
        <v>179</v>
      </c>
      <c r="AE301" s="346">
        <v>124</v>
      </c>
      <c r="AF301" s="346">
        <v>45</v>
      </c>
      <c r="AG301" s="346">
        <v>63</v>
      </c>
      <c r="AH301" s="346" t="s">
        <v>430</v>
      </c>
      <c r="AI301" s="346" t="s">
        <v>430</v>
      </c>
      <c r="AJ301" s="346">
        <v>56</v>
      </c>
      <c r="AK301" s="346">
        <v>186</v>
      </c>
      <c r="AL301" s="346">
        <v>177</v>
      </c>
      <c r="AM301" s="346">
        <v>161</v>
      </c>
      <c r="AN301" s="346">
        <v>56</v>
      </c>
      <c r="AO301" s="373"/>
      <c r="AP301" s="348" t="s">
        <v>430</v>
      </c>
      <c r="AQ301" s="348" t="s">
        <v>430</v>
      </c>
      <c r="AR301" s="348" t="s">
        <v>430</v>
      </c>
      <c r="AS301" s="348">
        <v>4.9000000000000004</v>
      </c>
      <c r="AT301" s="348">
        <v>-1.9</v>
      </c>
      <c r="AU301" s="351"/>
      <c r="AV301" s="346" t="s">
        <v>430</v>
      </c>
      <c r="AW301" s="346" t="s">
        <v>430</v>
      </c>
      <c r="AX301" s="346" t="s">
        <v>430</v>
      </c>
      <c r="AY301" s="346">
        <v>60</v>
      </c>
      <c r="AZ301" s="346">
        <v>156</v>
      </c>
      <c r="BA301" s="374"/>
      <c r="BB301" s="348">
        <v>12.089337853961799</v>
      </c>
      <c r="BC301" s="348">
        <v>0.99597781985689904</v>
      </c>
      <c r="BD301" s="348">
        <v>4.5387248781341497E-2</v>
      </c>
      <c r="BE301" s="375">
        <v>-6.4683623255064299E-2</v>
      </c>
      <c r="BF301" s="374"/>
      <c r="BG301" s="372">
        <v>0.22320000000000001</v>
      </c>
      <c r="BH301" s="373"/>
      <c r="BI301" s="348">
        <v>96.247</v>
      </c>
      <c r="BJ301" s="348">
        <v>2.89513</v>
      </c>
      <c r="BK301" s="348" t="s">
        <v>430</v>
      </c>
      <c r="BL301" s="348">
        <v>0.85787000000000002</v>
      </c>
      <c r="BM301" s="373"/>
      <c r="BN301" s="372" t="s">
        <v>4576</v>
      </c>
      <c r="BO301" s="372" t="s">
        <v>4577</v>
      </c>
      <c r="BP301" s="372" t="s">
        <v>4578</v>
      </c>
      <c r="BQ301" s="372" t="s">
        <v>904</v>
      </c>
      <c r="BR301" s="372" t="s">
        <v>847</v>
      </c>
      <c r="BS301" s="373"/>
      <c r="BT301" s="354" t="s">
        <v>554</v>
      </c>
    </row>
    <row r="302" spans="1:72" s="428" customFormat="1" x14ac:dyDescent="0.25">
      <c r="A302" s="345" t="s">
        <v>5489</v>
      </c>
      <c r="B302" s="373"/>
      <c r="C302" s="719">
        <v>45238</v>
      </c>
      <c r="D302" s="373"/>
      <c r="E302" s="346">
        <v>1517.12</v>
      </c>
      <c r="F302" s="373"/>
      <c r="G302" s="347">
        <v>14.367699999999999</v>
      </c>
      <c r="H302" s="374"/>
      <c r="I302" s="348">
        <v>-0.24229999999999999</v>
      </c>
      <c r="J302" s="348">
        <v>0.71150000000000002</v>
      </c>
      <c r="K302" s="348">
        <v>1.2074</v>
      </c>
      <c r="L302" s="348">
        <v>3.4965000000000002</v>
      </c>
      <c r="M302" s="348">
        <v>0.79979999999999996</v>
      </c>
      <c r="N302" s="350">
        <v>2.0215999999999998</v>
      </c>
      <c r="O302" s="348">
        <v>2.3593000000000002</v>
      </c>
      <c r="P302" s="348" t="s">
        <v>430</v>
      </c>
      <c r="Q302" s="348" t="s">
        <v>430</v>
      </c>
      <c r="R302" s="348" t="s">
        <v>430</v>
      </c>
      <c r="S302" s="348">
        <v>1.0855999999999999</v>
      </c>
      <c r="T302" s="348">
        <v>14.6792</v>
      </c>
      <c r="U302" s="348">
        <v>-0.6129</v>
      </c>
      <c r="V302" s="348">
        <v>5.2201000000000004</v>
      </c>
      <c r="W302" s="348">
        <v>1.0855999999999999</v>
      </c>
      <c r="X302" s="348">
        <v>14.435</v>
      </c>
      <c r="Y302" s="374"/>
      <c r="Z302" s="346">
        <v>138</v>
      </c>
      <c r="AA302" s="346">
        <v>112</v>
      </c>
      <c r="AB302" s="346">
        <v>90</v>
      </c>
      <c r="AC302" s="346">
        <v>107</v>
      </c>
      <c r="AD302" s="346">
        <v>113</v>
      </c>
      <c r="AE302" s="346">
        <v>77</v>
      </c>
      <c r="AF302" s="346">
        <v>38</v>
      </c>
      <c r="AG302" s="346" t="s">
        <v>430</v>
      </c>
      <c r="AH302" s="346" t="s">
        <v>430</v>
      </c>
      <c r="AI302" s="346" t="s">
        <v>430</v>
      </c>
      <c r="AJ302" s="346">
        <v>97</v>
      </c>
      <c r="AK302" s="346">
        <v>115</v>
      </c>
      <c r="AL302" s="346">
        <v>116</v>
      </c>
      <c r="AM302" s="346">
        <v>105</v>
      </c>
      <c r="AN302" s="346">
        <v>97</v>
      </c>
      <c r="AO302" s="373"/>
      <c r="AP302" s="348" t="s">
        <v>430</v>
      </c>
      <c r="AQ302" s="348" t="s">
        <v>430</v>
      </c>
      <c r="AR302" s="348" t="s">
        <v>430</v>
      </c>
      <c r="AS302" s="348" t="s">
        <v>430</v>
      </c>
      <c r="AT302" s="348">
        <v>4.96</v>
      </c>
      <c r="AU302" s="351"/>
      <c r="AV302" s="346" t="s">
        <v>430</v>
      </c>
      <c r="AW302" s="346" t="s">
        <v>430</v>
      </c>
      <c r="AX302" s="346" t="s">
        <v>430</v>
      </c>
      <c r="AY302" s="346" t="s">
        <v>430</v>
      </c>
      <c r="AZ302" s="346">
        <v>88</v>
      </c>
      <c r="BA302" s="374"/>
      <c r="BB302" s="348">
        <v>15.4755354053126</v>
      </c>
      <c r="BC302" s="348">
        <v>0.997462102458337</v>
      </c>
      <c r="BD302" s="348">
        <v>4.6374452031799102E-2</v>
      </c>
      <c r="BE302" s="375">
        <v>4.0069335120310702E-3</v>
      </c>
      <c r="BF302" s="374"/>
      <c r="BG302" s="372">
        <v>4.0099999999999997E-2</v>
      </c>
      <c r="BH302" s="373"/>
      <c r="BI302" s="348">
        <v>51.1982</v>
      </c>
      <c r="BJ302" s="348">
        <v>46.776600000000002</v>
      </c>
      <c r="BK302" s="348">
        <v>1.8289500000000001</v>
      </c>
      <c r="BL302" s="348">
        <v>0.19625000000000001</v>
      </c>
      <c r="BM302" s="373"/>
      <c r="BN302" s="372" t="s">
        <v>5490</v>
      </c>
      <c r="BO302" s="372" t="s">
        <v>4279</v>
      </c>
      <c r="BP302" s="372" t="s">
        <v>1517</v>
      </c>
      <c r="BQ302" s="372" t="s">
        <v>1044</v>
      </c>
      <c r="BR302" s="372" t="s">
        <v>4375</v>
      </c>
      <c r="BS302" s="373"/>
      <c r="BT302" s="354" t="s">
        <v>554</v>
      </c>
    </row>
    <row r="303" spans="1:72" s="428" customFormat="1" x14ac:dyDescent="0.25">
      <c r="A303" s="345" t="s">
        <v>5491</v>
      </c>
      <c r="B303" s="373"/>
      <c r="C303" s="719">
        <v>41275</v>
      </c>
      <c r="D303" s="373"/>
      <c r="E303" s="346">
        <v>1455.9</v>
      </c>
      <c r="F303" s="373"/>
      <c r="G303" s="347">
        <v>251.05500000000001</v>
      </c>
      <c r="H303" s="374"/>
      <c r="I303" s="348">
        <v>-2.41E-2</v>
      </c>
      <c r="J303" s="348">
        <v>0.48299999999999998</v>
      </c>
      <c r="K303" s="348">
        <v>0.6512</v>
      </c>
      <c r="L303" s="348">
        <v>1.7500000000000002E-2</v>
      </c>
      <c r="M303" s="348">
        <v>-5.8049999999999997</v>
      </c>
      <c r="N303" s="350">
        <v>-3.5912999999999999</v>
      </c>
      <c r="O303" s="348">
        <v>-0.14349999999999999</v>
      </c>
      <c r="P303" s="348">
        <v>8.1676000000000002</v>
      </c>
      <c r="Q303" s="348">
        <v>9.5823999999999998</v>
      </c>
      <c r="R303" s="348">
        <v>11.562099999999999</v>
      </c>
      <c r="S303" s="348">
        <v>0.93779999999999997</v>
      </c>
      <c r="T303" s="348">
        <v>8.3338000000000001</v>
      </c>
      <c r="U303" s="348">
        <v>-7.3296000000000001</v>
      </c>
      <c r="V303" s="348">
        <v>-1.4878</v>
      </c>
      <c r="W303" s="348">
        <v>0.93779999999999997</v>
      </c>
      <c r="X303" s="348">
        <v>11.396699999999999</v>
      </c>
      <c r="Y303" s="374"/>
      <c r="Z303" s="346">
        <v>79</v>
      </c>
      <c r="AA303" s="346">
        <v>193</v>
      </c>
      <c r="AB303" s="346">
        <v>141</v>
      </c>
      <c r="AC303" s="346">
        <v>204</v>
      </c>
      <c r="AD303" s="346">
        <v>206</v>
      </c>
      <c r="AE303" s="346">
        <v>170</v>
      </c>
      <c r="AF303" s="346">
        <v>70</v>
      </c>
      <c r="AG303" s="346">
        <v>80</v>
      </c>
      <c r="AH303" s="346">
        <v>36</v>
      </c>
      <c r="AI303" s="346">
        <v>16</v>
      </c>
      <c r="AJ303" s="346">
        <v>145</v>
      </c>
      <c r="AK303" s="346">
        <v>204</v>
      </c>
      <c r="AL303" s="346">
        <v>207</v>
      </c>
      <c r="AM303" s="346">
        <v>190</v>
      </c>
      <c r="AN303" s="346">
        <v>145</v>
      </c>
      <c r="AO303" s="373"/>
      <c r="AP303" s="348">
        <v>11.3</v>
      </c>
      <c r="AQ303" s="348">
        <v>10.82</v>
      </c>
      <c r="AR303" s="348">
        <v>7.34</v>
      </c>
      <c r="AS303" s="348">
        <v>2.99</v>
      </c>
      <c r="AT303" s="348">
        <v>-5.5</v>
      </c>
      <c r="AU303" s="351"/>
      <c r="AV303" s="346">
        <v>11</v>
      </c>
      <c r="AW303" s="346">
        <v>14</v>
      </c>
      <c r="AX303" s="346">
        <v>31</v>
      </c>
      <c r="AY303" s="346">
        <v>75</v>
      </c>
      <c r="AZ303" s="346">
        <v>188</v>
      </c>
      <c r="BA303" s="374"/>
      <c r="BB303" s="348">
        <v>12.0703659272395</v>
      </c>
      <c r="BC303" s="348">
        <v>0.99817078147326799</v>
      </c>
      <c r="BD303" s="348">
        <v>2.9261535126418201E-2</v>
      </c>
      <c r="BE303" s="375">
        <v>-1.8013925623697202E-2</v>
      </c>
      <c r="BF303" s="374"/>
      <c r="BG303" s="372">
        <v>0.48780000000000001</v>
      </c>
      <c r="BH303" s="373"/>
      <c r="BI303" s="348">
        <v>99.626999999999995</v>
      </c>
      <c r="BJ303" s="348" t="s">
        <v>430</v>
      </c>
      <c r="BK303" s="348" t="s">
        <v>430</v>
      </c>
      <c r="BL303" s="348">
        <v>0.373</v>
      </c>
      <c r="BM303" s="373"/>
      <c r="BN303" s="372" t="s">
        <v>4580</v>
      </c>
      <c r="BO303" s="372" t="s">
        <v>4462</v>
      </c>
      <c r="BP303" s="372" t="s">
        <v>4463</v>
      </c>
      <c r="BQ303" s="372" t="s">
        <v>4464</v>
      </c>
      <c r="BR303" s="372" t="s">
        <v>4286</v>
      </c>
      <c r="BS303" s="373"/>
      <c r="BT303" s="354" t="s">
        <v>554</v>
      </c>
    </row>
    <row r="304" spans="1:72" s="428" customFormat="1" x14ac:dyDescent="0.25">
      <c r="A304" s="345" t="s">
        <v>5492</v>
      </c>
      <c r="B304" s="373"/>
      <c r="C304" s="719">
        <v>43517</v>
      </c>
      <c r="D304" s="373"/>
      <c r="E304" s="346">
        <v>1351.95</v>
      </c>
      <c r="F304" s="373"/>
      <c r="G304" s="347">
        <v>28.437100000000001</v>
      </c>
      <c r="H304" s="374"/>
      <c r="I304" s="348">
        <v>-0.34379999999999999</v>
      </c>
      <c r="J304" s="348">
        <v>0.58499999999999996</v>
      </c>
      <c r="K304" s="348">
        <v>0.113</v>
      </c>
      <c r="L304" s="348">
        <v>3.7862</v>
      </c>
      <c r="M304" s="348">
        <v>4.6420000000000003</v>
      </c>
      <c r="N304" s="350">
        <v>5.0381999999999998</v>
      </c>
      <c r="O304" s="348">
        <v>-0.91910000000000003</v>
      </c>
      <c r="P304" s="348">
        <v>17.9573</v>
      </c>
      <c r="Q304" s="348">
        <v>13.459300000000001</v>
      </c>
      <c r="R304" s="348" t="s">
        <v>430</v>
      </c>
      <c r="S304" s="348">
        <v>0.39610000000000001</v>
      </c>
      <c r="T304" s="348">
        <v>19.117799999999999</v>
      </c>
      <c r="U304" s="348">
        <v>3.8662000000000001</v>
      </c>
      <c r="V304" s="348">
        <v>6.2607999999999997</v>
      </c>
      <c r="W304" s="348">
        <v>0.39610000000000001</v>
      </c>
      <c r="X304" s="348">
        <v>15.163</v>
      </c>
      <c r="Y304" s="374"/>
      <c r="Z304" s="346">
        <v>172</v>
      </c>
      <c r="AA304" s="346">
        <v>140</v>
      </c>
      <c r="AB304" s="346">
        <v>200</v>
      </c>
      <c r="AC304" s="346">
        <v>93</v>
      </c>
      <c r="AD304" s="346">
        <v>79</v>
      </c>
      <c r="AE304" s="346">
        <v>48</v>
      </c>
      <c r="AF304" s="346">
        <v>92</v>
      </c>
      <c r="AG304" s="346">
        <v>35</v>
      </c>
      <c r="AH304" s="346">
        <v>11</v>
      </c>
      <c r="AI304" s="346" t="s">
        <v>430</v>
      </c>
      <c r="AJ304" s="346">
        <v>184</v>
      </c>
      <c r="AK304" s="346">
        <v>55</v>
      </c>
      <c r="AL304" s="346">
        <v>57</v>
      </c>
      <c r="AM304" s="346">
        <v>78</v>
      </c>
      <c r="AN304" s="346">
        <v>184</v>
      </c>
      <c r="AO304" s="373"/>
      <c r="AP304" s="348" t="s">
        <v>430</v>
      </c>
      <c r="AQ304" s="348">
        <v>15.68</v>
      </c>
      <c r="AR304" s="348">
        <v>13.67</v>
      </c>
      <c r="AS304" s="348">
        <v>9.5299999999999994</v>
      </c>
      <c r="AT304" s="348">
        <v>9.68</v>
      </c>
      <c r="AU304" s="351"/>
      <c r="AV304" s="346" t="s">
        <v>430</v>
      </c>
      <c r="AW304" s="346">
        <v>4</v>
      </c>
      <c r="AX304" s="346">
        <v>13</v>
      </c>
      <c r="AY304" s="346">
        <v>37</v>
      </c>
      <c r="AZ304" s="346">
        <v>62</v>
      </c>
      <c r="BA304" s="374"/>
      <c r="BB304" s="348">
        <v>18.259831245908899</v>
      </c>
      <c r="BC304" s="348">
        <v>0.99918996411418703</v>
      </c>
      <c r="BD304" s="348">
        <v>5.8154365444572101E-2</v>
      </c>
      <c r="BE304" s="375">
        <v>-3.28630428659362E-2</v>
      </c>
      <c r="BF304" s="374"/>
      <c r="BG304" s="372">
        <v>0.33560000000000001</v>
      </c>
      <c r="BH304" s="373"/>
      <c r="BI304" s="348">
        <v>92.1571</v>
      </c>
      <c r="BJ304" s="348">
        <v>7.5967900000000004</v>
      </c>
      <c r="BK304" s="348" t="s">
        <v>430</v>
      </c>
      <c r="BL304" s="348">
        <v>0.24611</v>
      </c>
      <c r="BM304" s="373"/>
      <c r="BN304" s="372" t="s">
        <v>4472</v>
      </c>
      <c r="BO304" s="372" t="s">
        <v>4473</v>
      </c>
      <c r="BP304" s="372" t="s">
        <v>2924</v>
      </c>
      <c r="BQ304" s="372" t="s">
        <v>4474</v>
      </c>
      <c r="BR304" s="372" t="s">
        <v>4475</v>
      </c>
      <c r="BS304" s="373"/>
      <c r="BT304" s="354" t="s">
        <v>554</v>
      </c>
    </row>
    <row r="305" spans="1:72" s="428" customFormat="1" x14ac:dyDescent="0.25">
      <c r="A305" s="345" t="s">
        <v>5493</v>
      </c>
      <c r="B305" s="373"/>
      <c r="C305" s="719">
        <v>44792</v>
      </c>
      <c r="D305" s="373"/>
      <c r="E305" s="346">
        <v>1296.76</v>
      </c>
      <c r="F305" s="373"/>
      <c r="G305" s="347">
        <v>16.0869</v>
      </c>
      <c r="H305" s="374"/>
      <c r="I305" s="348">
        <v>-0.18990000000000001</v>
      </c>
      <c r="J305" s="348">
        <v>-6.4600000000000005E-2</v>
      </c>
      <c r="K305" s="348">
        <v>2.2292999999999998</v>
      </c>
      <c r="L305" s="348">
        <v>4.3593999999999999</v>
      </c>
      <c r="M305" s="348">
        <v>-0.52249999999999996</v>
      </c>
      <c r="N305" s="350">
        <v>-0.20899999999999999</v>
      </c>
      <c r="O305" s="348">
        <v>-4.0488999999999997</v>
      </c>
      <c r="P305" s="348">
        <v>11.776899999999999</v>
      </c>
      <c r="Q305" s="348" t="s">
        <v>430</v>
      </c>
      <c r="R305" s="348" t="s">
        <v>430</v>
      </c>
      <c r="S305" s="348">
        <v>1.6960999999999999</v>
      </c>
      <c r="T305" s="348">
        <v>11.668100000000001</v>
      </c>
      <c r="U305" s="348">
        <v>-1.1412</v>
      </c>
      <c r="V305" s="348">
        <v>2.9653999999999998</v>
      </c>
      <c r="W305" s="348">
        <v>1.6960999999999999</v>
      </c>
      <c r="X305" s="348">
        <v>12.9306</v>
      </c>
      <c r="Y305" s="374"/>
      <c r="Z305" s="346">
        <v>131</v>
      </c>
      <c r="AA305" s="346">
        <v>239</v>
      </c>
      <c r="AB305" s="346">
        <v>40</v>
      </c>
      <c r="AC305" s="346">
        <v>69</v>
      </c>
      <c r="AD305" s="346">
        <v>129</v>
      </c>
      <c r="AE305" s="346">
        <v>115</v>
      </c>
      <c r="AF305" s="346">
        <v>116</v>
      </c>
      <c r="AG305" s="346">
        <v>59</v>
      </c>
      <c r="AH305" s="346" t="s">
        <v>430</v>
      </c>
      <c r="AI305" s="346" t="s">
        <v>430</v>
      </c>
      <c r="AJ305" s="346">
        <v>64</v>
      </c>
      <c r="AK305" s="346">
        <v>158</v>
      </c>
      <c r="AL305" s="346">
        <v>122</v>
      </c>
      <c r="AM305" s="346">
        <v>130</v>
      </c>
      <c r="AN305" s="346">
        <v>64</v>
      </c>
      <c r="AO305" s="373"/>
      <c r="AP305" s="348" t="s">
        <v>430</v>
      </c>
      <c r="AQ305" s="348" t="s">
        <v>430</v>
      </c>
      <c r="AR305" s="348" t="s">
        <v>430</v>
      </c>
      <c r="AS305" s="348">
        <v>3.2</v>
      </c>
      <c r="AT305" s="348">
        <v>2.14</v>
      </c>
      <c r="AU305" s="351"/>
      <c r="AV305" s="346" t="s">
        <v>430</v>
      </c>
      <c r="AW305" s="346" t="s">
        <v>430</v>
      </c>
      <c r="AX305" s="346" t="s">
        <v>430</v>
      </c>
      <c r="AY305" s="346">
        <v>65</v>
      </c>
      <c r="AZ305" s="346">
        <v>125</v>
      </c>
      <c r="BA305" s="374"/>
      <c r="BB305" s="348">
        <v>14.196568207078499</v>
      </c>
      <c r="BC305" s="348">
        <v>0.99764661413000799</v>
      </c>
      <c r="BD305" s="348">
        <v>4.2646495225801398E-2</v>
      </c>
      <c r="BE305" s="375">
        <v>-5.7344587386343598E-2</v>
      </c>
      <c r="BF305" s="374"/>
      <c r="BG305" s="372">
        <v>0.21779999999999999</v>
      </c>
      <c r="BH305" s="373"/>
      <c r="BI305" s="348">
        <v>83.596100000000007</v>
      </c>
      <c r="BJ305" s="348">
        <v>16.274999999999999</v>
      </c>
      <c r="BK305" s="348" t="s">
        <v>430</v>
      </c>
      <c r="BL305" s="348">
        <v>0.12889999999999999</v>
      </c>
      <c r="BM305" s="373"/>
      <c r="BN305" s="372" t="s">
        <v>4583</v>
      </c>
      <c r="BO305" s="372" t="s">
        <v>4584</v>
      </c>
      <c r="BP305" s="372" t="s">
        <v>4585</v>
      </c>
      <c r="BQ305" s="372" t="s">
        <v>4586</v>
      </c>
      <c r="BR305" s="372" t="s">
        <v>4587</v>
      </c>
      <c r="BS305" s="373"/>
      <c r="BT305" s="354" t="s">
        <v>554</v>
      </c>
    </row>
    <row r="306" spans="1:72" s="428" customFormat="1" x14ac:dyDescent="0.25">
      <c r="A306" s="345" t="s">
        <v>5494</v>
      </c>
      <c r="B306" s="373"/>
      <c r="C306" s="719">
        <v>45534</v>
      </c>
      <c r="D306" s="373"/>
      <c r="E306" s="346">
        <v>1261.23</v>
      </c>
      <c r="F306" s="373"/>
      <c r="G306" s="347">
        <v>13.286799999999999</v>
      </c>
      <c r="H306" s="374"/>
      <c r="I306" s="348">
        <v>-0.47939999999999999</v>
      </c>
      <c r="J306" s="348">
        <v>-0.24479999999999999</v>
      </c>
      <c r="K306" s="348">
        <v>1.7319</v>
      </c>
      <c r="L306" s="348">
        <v>6.8792</v>
      </c>
      <c r="M306" s="348">
        <v>19.323599999999999</v>
      </c>
      <c r="N306" s="350">
        <v>10.109500000000001</v>
      </c>
      <c r="O306" s="348" t="s">
        <v>430</v>
      </c>
      <c r="P306" s="348" t="s">
        <v>430</v>
      </c>
      <c r="Q306" s="348" t="s">
        <v>430</v>
      </c>
      <c r="R306" s="348" t="s">
        <v>430</v>
      </c>
      <c r="S306" s="348">
        <v>-2.3919000000000001</v>
      </c>
      <c r="T306" s="348">
        <v>28.604800000000001</v>
      </c>
      <c r="U306" s="348">
        <v>19.965699999999998</v>
      </c>
      <c r="V306" s="348">
        <v>18.320499999999999</v>
      </c>
      <c r="W306" s="348">
        <v>-2.3919000000000001</v>
      </c>
      <c r="X306" s="348">
        <v>16.349399999999999</v>
      </c>
      <c r="Y306" s="374"/>
      <c r="Z306" s="346">
        <v>204</v>
      </c>
      <c r="AA306" s="346">
        <v>248</v>
      </c>
      <c r="AB306" s="346">
        <v>64</v>
      </c>
      <c r="AC306" s="346">
        <v>41</v>
      </c>
      <c r="AD306" s="346">
        <v>2</v>
      </c>
      <c r="AE306" s="346">
        <v>24</v>
      </c>
      <c r="AF306" s="346" t="s">
        <v>430</v>
      </c>
      <c r="AG306" s="346" t="s">
        <v>430</v>
      </c>
      <c r="AH306" s="346" t="s">
        <v>430</v>
      </c>
      <c r="AI306" s="346" t="s">
        <v>430</v>
      </c>
      <c r="AJ306" s="346">
        <v>259</v>
      </c>
      <c r="AK306" s="346">
        <v>8</v>
      </c>
      <c r="AL306" s="346">
        <v>2</v>
      </c>
      <c r="AM306" s="346">
        <v>10</v>
      </c>
      <c r="AN306" s="346">
        <v>259</v>
      </c>
      <c r="AO306" s="373"/>
      <c r="AP306" s="348" t="s">
        <v>430</v>
      </c>
      <c r="AQ306" s="348" t="s">
        <v>430</v>
      </c>
      <c r="AR306" s="348" t="s">
        <v>430</v>
      </c>
      <c r="AS306" s="348" t="s">
        <v>430</v>
      </c>
      <c r="AT306" s="348">
        <v>28.67</v>
      </c>
      <c r="AU306" s="351"/>
      <c r="AV306" s="346" t="s">
        <v>430</v>
      </c>
      <c r="AW306" s="346" t="s">
        <v>430</v>
      </c>
      <c r="AX306" s="346" t="s">
        <v>430</v>
      </c>
      <c r="AY306" s="346" t="s">
        <v>430</v>
      </c>
      <c r="AZ306" s="346">
        <v>7</v>
      </c>
      <c r="BA306" s="374"/>
      <c r="BB306" s="348">
        <v>33.654165143377099</v>
      </c>
      <c r="BC306" s="348">
        <v>0.99766935431417503</v>
      </c>
      <c r="BD306" s="348">
        <v>4.1404854296427901E-2</v>
      </c>
      <c r="BE306" s="375">
        <v>-5.9769387967212803E-2</v>
      </c>
      <c r="BF306" s="374"/>
      <c r="BG306" s="372">
        <v>0.1371</v>
      </c>
      <c r="BH306" s="373"/>
      <c r="BI306" s="348">
        <v>56.090200000000003</v>
      </c>
      <c r="BJ306" s="348">
        <v>20.910699999999999</v>
      </c>
      <c r="BK306" s="348">
        <v>23.0672</v>
      </c>
      <c r="BL306" s="348">
        <v>-6.8099999999999994E-2</v>
      </c>
      <c r="BM306" s="373"/>
      <c r="BN306" s="372" t="s">
        <v>4589</v>
      </c>
      <c r="BO306" s="372" t="s">
        <v>3188</v>
      </c>
      <c r="BP306" s="372" t="s">
        <v>4497</v>
      </c>
      <c r="BQ306" s="372" t="s">
        <v>4590</v>
      </c>
      <c r="BR306" s="372" t="s">
        <v>4499</v>
      </c>
      <c r="BS306" s="373"/>
      <c r="BT306" s="354" t="s">
        <v>1948</v>
      </c>
    </row>
    <row r="307" spans="1:72" s="428" customFormat="1" x14ac:dyDescent="0.25">
      <c r="A307" s="345" t="s">
        <v>5495</v>
      </c>
      <c r="B307" s="373"/>
      <c r="C307" s="719">
        <v>44578</v>
      </c>
      <c r="D307" s="373"/>
      <c r="E307" s="346">
        <v>1284.31</v>
      </c>
      <c r="F307" s="373"/>
      <c r="G307" s="347">
        <v>17.1084</v>
      </c>
      <c r="H307" s="374"/>
      <c r="I307" s="348">
        <v>-0.35299999999999998</v>
      </c>
      <c r="J307" s="348">
        <v>0.57199999999999995</v>
      </c>
      <c r="K307" s="348">
        <v>0.16689999999999999</v>
      </c>
      <c r="L307" s="348">
        <v>3.8363999999999998</v>
      </c>
      <c r="M307" s="348">
        <v>4.6845999999999997</v>
      </c>
      <c r="N307" s="350">
        <v>5.0175000000000001</v>
      </c>
      <c r="O307" s="348">
        <v>-0.84089999999999998</v>
      </c>
      <c r="P307" s="348">
        <v>17.930099999999999</v>
      </c>
      <c r="Q307" s="348" t="s">
        <v>430</v>
      </c>
      <c r="R307" s="348" t="s">
        <v>430</v>
      </c>
      <c r="S307" s="348">
        <v>0.37780000000000002</v>
      </c>
      <c r="T307" s="348">
        <v>19.210699999999999</v>
      </c>
      <c r="U307" s="348">
        <v>3.9108000000000001</v>
      </c>
      <c r="V307" s="348">
        <v>6.2771999999999997</v>
      </c>
      <c r="W307" s="348">
        <v>0.37780000000000002</v>
      </c>
      <c r="X307" s="348">
        <v>12.686400000000001</v>
      </c>
      <c r="Y307" s="374"/>
      <c r="Z307" s="346">
        <v>186</v>
      </c>
      <c r="AA307" s="346">
        <v>157</v>
      </c>
      <c r="AB307" s="346">
        <v>195</v>
      </c>
      <c r="AC307" s="346">
        <v>86</v>
      </c>
      <c r="AD307" s="346">
        <v>76</v>
      </c>
      <c r="AE307" s="346">
        <v>51</v>
      </c>
      <c r="AF307" s="346">
        <v>90</v>
      </c>
      <c r="AG307" s="346">
        <v>37</v>
      </c>
      <c r="AH307" s="346" t="s">
        <v>430</v>
      </c>
      <c r="AI307" s="346" t="s">
        <v>430</v>
      </c>
      <c r="AJ307" s="346">
        <v>192</v>
      </c>
      <c r="AK307" s="346">
        <v>50</v>
      </c>
      <c r="AL307" s="346">
        <v>54</v>
      </c>
      <c r="AM307" s="346">
        <v>76</v>
      </c>
      <c r="AN307" s="346">
        <v>192</v>
      </c>
      <c r="AO307" s="373"/>
      <c r="AP307" s="348" t="s">
        <v>430</v>
      </c>
      <c r="AQ307" s="348" t="s">
        <v>430</v>
      </c>
      <c r="AR307" s="348" t="s">
        <v>430</v>
      </c>
      <c r="AS307" s="348">
        <v>9.5399999999999991</v>
      </c>
      <c r="AT307" s="348">
        <v>9.75</v>
      </c>
      <c r="AU307" s="351"/>
      <c r="AV307" s="346" t="s">
        <v>430</v>
      </c>
      <c r="AW307" s="346" t="s">
        <v>430</v>
      </c>
      <c r="AX307" s="346" t="s">
        <v>430</v>
      </c>
      <c r="AY307" s="346">
        <v>36</v>
      </c>
      <c r="AZ307" s="346">
        <v>59</v>
      </c>
      <c r="BA307" s="374"/>
      <c r="BB307" s="348">
        <v>18.1467153327565</v>
      </c>
      <c r="BC307" s="348">
        <v>0.99292714835747498</v>
      </c>
      <c r="BD307" s="348">
        <v>5.8271699744836099E-2</v>
      </c>
      <c r="BE307" s="375">
        <v>-3.0450206864161E-2</v>
      </c>
      <c r="BF307" s="374"/>
      <c r="BG307" s="372">
        <v>0.27879999999999999</v>
      </c>
      <c r="BH307" s="373"/>
      <c r="BI307" s="348">
        <v>92.259100000000004</v>
      </c>
      <c r="BJ307" s="348">
        <v>7.6053499999999996</v>
      </c>
      <c r="BK307" s="348" t="s">
        <v>430</v>
      </c>
      <c r="BL307" s="348">
        <v>0.13555</v>
      </c>
      <c r="BM307" s="373"/>
      <c r="BN307" s="372" t="s">
        <v>4489</v>
      </c>
      <c r="BO307" s="372" t="s">
        <v>4541</v>
      </c>
      <c r="BP307" s="372" t="s">
        <v>2924</v>
      </c>
      <c r="BQ307" s="372" t="s">
        <v>4492</v>
      </c>
      <c r="BR307" s="372" t="s">
        <v>4493</v>
      </c>
      <c r="BS307" s="373"/>
      <c r="BT307" s="354" t="s">
        <v>554</v>
      </c>
    </row>
    <row r="308" spans="1:72" s="428" customFormat="1" x14ac:dyDescent="0.25">
      <c r="A308" s="345" t="s">
        <v>5496</v>
      </c>
      <c r="B308" s="373"/>
      <c r="C308" s="719">
        <v>45565</v>
      </c>
      <c r="D308" s="373"/>
      <c r="E308" s="346">
        <v>1260.8499999999999</v>
      </c>
      <c r="F308" s="373"/>
      <c r="G308" s="347">
        <v>8.3908000000000005</v>
      </c>
      <c r="H308" s="374"/>
      <c r="I308" s="348">
        <v>-0.28999999999999998</v>
      </c>
      <c r="J308" s="348">
        <v>1.2294</v>
      </c>
      <c r="K308" s="348">
        <v>1.9099999999999999E-2</v>
      </c>
      <c r="L308" s="348">
        <v>4.2491000000000003</v>
      </c>
      <c r="M308" s="348">
        <v>3.5811999999999999</v>
      </c>
      <c r="N308" s="350">
        <v>0.32279999999999998</v>
      </c>
      <c r="O308" s="348" t="s">
        <v>430</v>
      </c>
      <c r="P308" s="348" t="s">
        <v>430</v>
      </c>
      <c r="Q308" s="348" t="s">
        <v>430</v>
      </c>
      <c r="R308" s="348" t="s">
        <v>430</v>
      </c>
      <c r="S308" s="348">
        <v>-0.36220000000000002</v>
      </c>
      <c r="T308" s="348">
        <v>17.2423</v>
      </c>
      <c r="U308" s="348">
        <v>2.3331</v>
      </c>
      <c r="V308" s="348">
        <v>6.4539</v>
      </c>
      <c r="W308" s="348">
        <v>-0.36220000000000002</v>
      </c>
      <c r="X308" s="348">
        <v>-9.3277999999999999</v>
      </c>
      <c r="Y308" s="374"/>
      <c r="Z308" s="346">
        <v>148</v>
      </c>
      <c r="AA308" s="346">
        <v>44</v>
      </c>
      <c r="AB308" s="346">
        <v>204</v>
      </c>
      <c r="AC308" s="346">
        <v>74</v>
      </c>
      <c r="AD308" s="346">
        <v>83</v>
      </c>
      <c r="AE308" s="346">
        <v>108</v>
      </c>
      <c r="AF308" s="346" t="s">
        <v>430</v>
      </c>
      <c r="AG308" s="346" t="s">
        <v>430</v>
      </c>
      <c r="AH308" s="346" t="s">
        <v>430</v>
      </c>
      <c r="AI308" s="346" t="s">
        <v>430</v>
      </c>
      <c r="AJ308" s="346">
        <v>229</v>
      </c>
      <c r="AK308" s="346">
        <v>81</v>
      </c>
      <c r="AL308" s="346">
        <v>87</v>
      </c>
      <c r="AM308" s="346">
        <v>67</v>
      </c>
      <c r="AN308" s="346">
        <v>229</v>
      </c>
      <c r="AO308" s="373"/>
      <c r="AP308" s="348" t="s">
        <v>430</v>
      </c>
      <c r="AQ308" s="348" t="s">
        <v>430</v>
      </c>
      <c r="AR308" s="348" t="s">
        <v>430</v>
      </c>
      <c r="AS308" s="348" t="s">
        <v>430</v>
      </c>
      <c r="AT308" s="348">
        <v>6.04</v>
      </c>
      <c r="AU308" s="351"/>
      <c r="AV308" s="346" t="s">
        <v>430</v>
      </c>
      <c r="AW308" s="346" t="s">
        <v>430</v>
      </c>
      <c r="AX308" s="346" t="s">
        <v>430</v>
      </c>
      <c r="AY308" s="346" t="s">
        <v>430</v>
      </c>
      <c r="AZ308" s="346">
        <v>84</v>
      </c>
      <c r="BA308" s="374"/>
      <c r="BB308" s="348">
        <v>24.180297197504501</v>
      </c>
      <c r="BC308" s="348">
        <v>0.99940107238384102</v>
      </c>
      <c r="BD308" s="348">
        <v>-4.3577945765174E-2</v>
      </c>
      <c r="BE308" s="375">
        <v>-3.9284618653866503E-2</v>
      </c>
      <c r="BF308" s="374"/>
      <c r="BG308" s="372">
        <v>0.36130000000000001</v>
      </c>
      <c r="BH308" s="373"/>
      <c r="BI308" s="348">
        <v>32.981299999999997</v>
      </c>
      <c r="BJ308" s="348">
        <v>46.600200000000001</v>
      </c>
      <c r="BK308" s="348">
        <v>20.349599999999999</v>
      </c>
      <c r="BL308" s="348">
        <v>6.8900000000000003E-2</v>
      </c>
      <c r="BM308" s="373"/>
      <c r="BN308" s="372" t="s">
        <v>4593</v>
      </c>
      <c r="BO308" s="372" t="s">
        <v>4594</v>
      </c>
      <c r="BP308" s="372" t="s">
        <v>4595</v>
      </c>
      <c r="BQ308" s="372" t="s">
        <v>4596</v>
      </c>
      <c r="BR308" s="372" t="s">
        <v>4597</v>
      </c>
      <c r="BS308" s="373"/>
      <c r="BT308" s="354" t="s">
        <v>554</v>
      </c>
    </row>
    <row r="309" spans="1:72" s="428" customFormat="1" x14ac:dyDescent="0.25">
      <c r="A309" s="345" t="s">
        <v>5497</v>
      </c>
      <c r="B309" s="373"/>
      <c r="C309" s="719">
        <v>43714</v>
      </c>
      <c r="D309" s="373"/>
      <c r="E309" s="346">
        <v>1246.7</v>
      </c>
      <c r="F309" s="373"/>
      <c r="G309" s="347">
        <v>40.536700000000003</v>
      </c>
      <c r="H309" s="374"/>
      <c r="I309" s="348">
        <v>5.9200000000000003E-2</v>
      </c>
      <c r="J309" s="348">
        <v>1.3290999999999999</v>
      </c>
      <c r="K309" s="348">
        <v>4.3013000000000003</v>
      </c>
      <c r="L309" s="348">
        <v>11.8498</v>
      </c>
      <c r="M309" s="348">
        <v>11.752000000000001</v>
      </c>
      <c r="N309" s="350">
        <v>0.92869999999999997</v>
      </c>
      <c r="O309" s="348">
        <v>1.1368</v>
      </c>
      <c r="P309" s="348">
        <v>18.3948</v>
      </c>
      <c r="Q309" s="348">
        <v>15.0517</v>
      </c>
      <c r="R309" s="348" t="s">
        <v>430</v>
      </c>
      <c r="S309" s="348">
        <v>2.2237</v>
      </c>
      <c r="T309" s="348">
        <v>26.783799999999999</v>
      </c>
      <c r="U309" s="348">
        <v>8.5439000000000007</v>
      </c>
      <c r="V309" s="348">
        <v>8.4863999999999997</v>
      </c>
      <c r="W309" s="348">
        <v>2.2237</v>
      </c>
      <c r="X309" s="348">
        <v>22.6221</v>
      </c>
      <c r="Y309" s="374"/>
      <c r="Z309" s="346">
        <v>38</v>
      </c>
      <c r="AA309" s="346">
        <v>25</v>
      </c>
      <c r="AB309" s="346">
        <v>20</v>
      </c>
      <c r="AC309" s="346">
        <v>19</v>
      </c>
      <c r="AD309" s="346">
        <v>22</v>
      </c>
      <c r="AE309" s="346">
        <v>99</v>
      </c>
      <c r="AF309" s="346">
        <v>49</v>
      </c>
      <c r="AG309" s="346">
        <v>24</v>
      </c>
      <c r="AH309" s="346">
        <v>5</v>
      </c>
      <c r="AI309" s="346" t="s">
        <v>430</v>
      </c>
      <c r="AJ309" s="346">
        <v>39</v>
      </c>
      <c r="AK309" s="346">
        <v>17</v>
      </c>
      <c r="AL309" s="346">
        <v>22</v>
      </c>
      <c r="AM309" s="346">
        <v>47</v>
      </c>
      <c r="AN309" s="346">
        <v>39</v>
      </c>
      <c r="AO309" s="373"/>
      <c r="AP309" s="348" t="s">
        <v>430</v>
      </c>
      <c r="AQ309" s="348" t="s">
        <v>430</v>
      </c>
      <c r="AR309" s="348">
        <v>15.96</v>
      </c>
      <c r="AS309" s="348">
        <v>10.210000000000001</v>
      </c>
      <c r="AT309" s="348">
        <v>20.260000000000002</v>
      </c>
      <c r="AU309" s="351"/>
      <c r="AV309" s="346" t="s">
        <v>430</v>
      </c>
      <c r="AW309" s="346" t="s">
        <v>430</v>
      </c>
      <c r="AX309" s="346">
        <v>7</v>
      </c>
      <c r="AY309" s="346">
        <v>23</v>
      </c>
      <c r="AZ309" s="346">
        <v>23</v>
      </c>
      <c r="BA309" s="374"/>
      <c r="BB309" s="348">
        <v>20.932427326286099</v>
      </c>
      <c r="BC309" s="348">
        <v>0.999163128006191</v>
      </c>
      <c r="BD309" s="348">
        <v>5.9187636859531198E-2</v>
      </c>
      <c r="BE309" s="375">
        <v>-3.4711801924249601E-2</v>
      </c>
      <c r="BF309" s="374"/>
      <c r="BG309" s="372">
        <v>0.47070000000000001</v>
      </c>
      <c r="BH309" s="373"/>
      <c r="BI309" s="348" t="s">
        <v>430</v>
      </c>
      <c r="BJ309" s="348">
        <v>5.4911799999999999</v>
      </c>
      <c r="BK309" s="348">
        <v>94.489099999999993</v>
      </c>
      <c r="BL309" s="348">
        <v>1.9720000000000001E-2</v>
      </c>
      <c r="BM309" s="373"/>
      <c r="BN309" s="372" t="s">
        <v>4518</v>
      </c>
      <c r="BO309" s="372" t="s">
        <v>4519</v>
      </c>
      <c r="BP309" s="372" t="s">
        <v>4520</v>
      </c>
      <c r="BQ309" s="372" t="s">
        <v>4521</v>
      </c>
      <c r="BR309" s="372" t="s">
        <v>4522</v>
      </c>
      <c r="BS309" s="373"/>
      <c r="BT309" s="354" t="s">
        <v>547</v>
      </c>
    </row>
    <row r="310" spans="1:72" s="428" customFormat="1" ht="11" x14ac:dyDescent="0.3">
      <c r="A310" s="841" t="s">
        <v>5498</v>
      </c>
      <c r="B310" s="842"/>
      <c r="C310" s="843">
        <v>44265</v>
      </c>
      <c r="D310" s="842"/>
      <c r="E310" s="844">
        <v>1225.26</v>
      </c>
      <c r="F310" s="842"/>
      <c r="G310" s="845">
        <v>21.045300000000001</v>
      </c>
      <c r="H310" s="847"/>
      <c r="I310" s="846">
        <v>-0.35270000000000001</v>
      </c>
      <c r="J310" s="846">
        <v>0.57440000000000002</v>
      </c>
      <c r="K310" s="846">
        <v>0.19950000000000001</v>
      </c>
      <c r="L310" s="846">
        <v>3.8254000000000001</v>
      </c>
      <c r="M310" s="846">
        <v>4.8</v>
      </c>
      <c r="N310" s="848">
        <v>5.1544999999999996</v>
      </c>
      <c r="O310" s="846">
        <v>-0.74099999999999999</v>
      </c>
      <c r="P310" s="846">
        <v>18.059899999999999</v>
      </c>
      <c r="Q310" s="846">
        <v>13.605499999999999</v>
      </c>
      <c r="R310" s="846" t="s">
        <v>430</v>
      </c>
      <c r="S310" s="846">
        <v>0.38059999999999999</v>
      </c>
      <c r="T310" s="846">
        <v>19.190200000000001</v>
      </c>
      <c r="U310" s="846">
        <v>4.0286</v>
      </c>
      <c r="V310" s="846">
        <v>6.4070999999999998</v>
      </c>
      <c r="W310" s="846">
        <v>0.38059999999999999</v>
      </c>
      <c r="X310" s="846">
        <v>14.9117</v>
      </c>
      <c r="Y310" s="847"/>
      <c r="Z310" s="844">
        <v>184</v>
      </c>
      <c r="AA310" s="844">
        <v>153</v>
      </c>
      <c r="AB310" s="844">
        <v>184</v>
      </c>
      <c r="AC310" s="844">
        <v>87</v>
      </c>
      <c r="AD310" s="844">
        <v>68</v>
      </c>
      <c r="AE310" s="844">
        <v>37</v>
      </c>
      <c r="AF310" s="844">
        <v>85</v>
      </c>
      <c r="AG310" s="844">
        <v>28</v>
      </c>
      <c r="AH310" s="844">
        <v>7</v>
      </c>
      <c r="AI310" s="844" t="s">
        <v>430</v>
      </c>
      <c r="AJ310" s="844">
        <v>189</v>
      </c>
      <c r="AK310" s="844">
        <v>51</v>
      </c>
      <c r="AL310" s="844">
        <v>45</v>
      </c>
      <c r="AM310" s="844">
        <v>69</v>
      </c>
      <c r="AN310" s="844">
        <v>189</v>
      </c>
      <c r="AO310" s="842"/>
      <c r="AP310" s="846" t="s">
        <v>430</v>
      </c>
      <c r="AQ310" s="846" t="s">
        <v>430</v>
      </c>
      <c r="AR310" s="846">
        <v>13.79</v>
      </c>
      <c r="AS310" s="846">
        <v>9.68</v>
      </c>
      <c r="AT310" s="846">
        <v>9.94</v>
      </c>
      <c r="AU310" s="849"/>
      <c r="AV310" s="844" t="s">
        <v>430</v>
      </c>
      <c r="AW310" s="844" t="s">
        <v>430</v>
      </c>
      <c r="AX310" s="844">
        <v>9</v>
      </c>
      <c r="AY310" s="844">
        <v>30</v>
      </c>
      <c r="AZ310" s="844">
        <v>53</v>
      </c>
      <c r="BA310" s="847"/>
      <c r="BB310" s="846">
        <v>18.198901987517001</v>
      </c>
      <c r="BC310" s="846">
        <v>0.99586085664339596</v>
      </c>
      <c r="BD310" s="846">
        <v>5.8662351309501898E-2</v>
      </c>
      <c r="BE310" s="852">
        <v>-2.3514058781642699E-2</v>
      </c>
      <c r="BF310" s="847"/>
      <c r="BG310" s="855">
        <v>0.24429999999999999</v>
      </c>
      <c r="BH310" s="842"/>
      <c r="BI310" s="846">
        <v>92.282700000000006</v>
      </c>
      <c r="BJ310" s="846">
        <v>7.6072199999999999</v>
      </c>
      <c r="BK310" s="846" t="s">
        <v>430</v>
      </c>
      <c r="BL310" s="846">
        <v>0.11008</v>
      </c>
      <c r="BM310" s="842"/>
      <c r="BN310" s="855" t="s">
        <v>4489</v>
      </c>
      <c r="BO310" s="855" t="s">
        <v>4490</v>
      </c>
      <c r="BP310" s="855" t="s">
        <v>4491</v>
      </c>
      <c r="BQ310" s="855" t="s">
        <v>4492</v>
      </c>
      <c r="BR310" s="855" t="s">
        <v>4493</v>
      </c>
      <c r="BS310" s="842"/>
      <c r="BT310" s="856" t="s">
        <v>554</v>
      </c>
    </row>
    <row r="311" spans="1:72" s="428" customFormat="1" x14ac:dyDescent="0.25">
      <c r="A311" s="345" t="s">
        <v>5499</v>
      </c>
      <c r="B311" s="373"/>
      <c r="C311" s="719">
        <v>44854</v>
      </c>
      <c r="D311" s="373"/>
      <c r="E311" s="346">
        <v>1205.33</v>
      </c>
      <c r="F311" s="373"/>
      <c r="G311" s="347">
        <v>18.419699999999999</v>
      </c>
      <c r="H311" s="374"/>
      <c r="I311" s="348">
        <v>-0.5534</v>
      </c>
      <c r="J311" s="348">
        <v>0.96579999999999999</v>
      </c>
      <c r="K311" s="348">
        <v>-1.9044000000000001</v>
      </c>
      <c r="L311" s="348">
        <v>2.5019</v>
      </c>
      <c r="M311" s="348">
        <v>2.1240000000000001</v>
      </c>
      <c r="N311" s="350">
        <v>-0.24479999999999999</v>
      </c>
      <c r="O311" s="348">
        <v>-2.6814</v>
      </c>
      <c r="P311" s="348">
        <v>18.553699999999999</v>
      </c>
      <c r="Q311" s="348" t="s">
        <v>430</v>
      </c>
      <c r="R311" s="348" t="s">
        <v>430</v>
      </c>
      <c r="S311" s="348">
        <v>-0.80940000000000001</v>
      </c>
      <c r="T311" s="348">
        <v>14.9694</v>
      </c>
      <c r="U311" s="348">
        <v>1.1688000000000001</v>
      </c>
      <c r="V311" s="348">
        <v>6.4015000000000004</v>
      </c>
      <c r="W311" s="348">
        <v>-0.80940000000000001</v>
      </c>
      <c r="X311" s="348">
        <v>17.743300000000001</v>
      </c>
      <c r="Y311" s="374"/>
      <c r="Z311" s="346">
        <v>212</v>
      </c>
      <c r="AA311" s="346">
        <v>63</v>
      </c>
      <c r="AB311" s="346">
        <v>244</v>
      </c>
      <c r="AC311" s="346">
        <v>141</v>
      </c>
      <c r="AD311" s="346">
        <v>103</v>
      </c>
      <c r="AE311" s="346">
        <v>117</v>
      </c>
      <c r="AF311" s="346">
        <v>113</v>
      </c>
      <c r="AG311" s="346">
        <v>22</v>
      </c>
      <c r="AH311" s="346" t="s">
        <v>430</v>
      </c>
      <c r="AI311" s="346" t="s">
        <v>430</v>
      </c>
      <c r="AJ311" s="346">
        <v>237</v>
      </c>
      <c r="AK311" s="346">
        <v>108</v>
      </c>
      <c r="AL311" s="346">
        <v>103</v>
      </c>
      <c r="AM311" s="346">
        <v>70</v>
      </c>
      <c r="AN311" s="346">
        <v>237</v>
      </c>
      <c r="AO311" s="373"/>
      <c r="AP311" s="348" t="s">
        <v>430</v>
      </c>
      <c r="AQ311" s="348" t="s">
        <v>430</v>
      </c>
      <c r="AR311" s="348" t="s">
        <v>430</v>
      </c>
      <c r="AS311" s="348">
        <v>6.35</v>
      </c>
      <c r="AT311" s="348">
        <v>3.55</v>
      </c>
      <c r="AU311" s="351"/>
      <c r="AV311" s="346" t="s">
        <v>430</v>
      </c>
      <c r="AW311" s="346" t="s">
        <v>430</v>
      </c>
      <c r="AX311" s="346" t="s">
        <v>430</v>
      </c>
      <c r="AY311" s="346">
        <v>55</v>
      </c>
      <c r="AZ311" s="346">
        <v>104</v>
      </c>
      <c r="BA311" s="374"/>
      <c r="BB311" s="348">
        <v>20.657428753274701</v>
      </c>
      <c r="BC311" s="348">
        <v>1.00019423436627</v>
      </c>
      <c r="BD311" s="348">
        <v>5.64771743342318E-2</v>
      </c>
      <c r="BE311" s="375">
        <v>-9.4520116686761496E-2</v>
      </c>
      <c r="BF311" s="374"/>
      <c r="BG311" s="372">
        <v>0.51939999999999997</v>
      </c>
      <c r="BH311" s="373"/>
      <c r="BI311" s="348">
        <v>3.6154999999999999</v>
      </c>
      <c r="BJ311" s="348">
        <v>94.056899999999999</v>
      </c>
      <c r="BK311" s="348">
        <v>2.3507099999999999</v>
      </c>
      <c r="BL311" s="348">
        <v>-2.3109999999999999E-2</v>
      </c>
      <c r="BM311" s="373"/>
      <c r="BN311" s="372" t="s">
        <v>4601</v>
      </c>
      <c r="BO311" s="372" t="s">
        <v>3773</v>
      </c>
      <c r="BP311" s="372" t="s">
        <v>4602</v>
      </c>
      <c r="BQ311" s="372" t="s">
        <v>4603</v>
      </c>
      <c r="BR311" s="372" t="s">
        <v>4604</v>
      </c>
      <c r="BS311" s="373"/>
      <c r="BT311" s="354" t="s">
        <v>525</v>
      </c>
    </row>
    <row r="312" spans="1:72" s="428" customFormat="1" x14ac:dyDescent="0.25">
      <c r="A312" s="345" t="s">
        <v>5500</v>
      </c>
      <c r="B312" s="373"/>
      <c r="C312" s="719">
        <v>44552</v>
      </c>
      <c r="D312" s="373"/>
      <c r="E312" s="346">
        <v>1244.55</v>
      </c>
      <c r="F312" s="373"/>
      <c r="G312" s="347">
        <v>20.613</v>
      </c>
      <c r="H312" s="374"/>
      <c r="I312" s="348">
        <v>-0.40339999999999998</v>
      </c>
      <c r="J312" s="348">
        <v>0.90269999999999995</v>
      </c>
      <c r="K312" s="348">
        <v>1.7358</v>
      </c>
      <c r="L312" s="348">
        <v>5.9587000000000003</v>
      </c>
      <c r="M312" s="348">
        <v>5.1212</v>
      </c>
      <c r="N312" s="350">
        <v>5.1260000000000003</v>
      </c>
      <c r="O312" s="348">
        <v>3.8529</v>
      </c>
      <c r="P312" s="348">
        <v>19.162700000000001</v>
      </c>
      <c r="Q312" s="348" t="s">
        <v>430</v>
      </c>
      <c r="R312" s="348" t="s">
        <v>430</v>
      </c>
      <c r="S312" s="348">
        <v>1.2735000000000001</v>
      </c>
      <c r="T312" s="348">
        <v>18.732299999999999</v>
      </c>
      <c r="U312" s="348">
        <v>3.6907999999999999</v>
      </c>
      <c r="V312" s="348">
        <v>9.82</v>
      </c>
      <c r="W312" s="348">
        <v>1.2735000000000001</v>
      </c>
      <c r="X312" s="348">
        <v>17.161000000000001</v>
      </c>
      <c r="Y312" s="374"/>
      <c r="Z312" s="346">
        <v>197</v>
      </c>
      <c r="AA312" s="346">
        <v>82</v>
      </c>
      <c r="AB312" s="346">
        <v>60</v>
      </c>
      <c r="AC312" s="346">
        <v>51</v>
      </c>
      <c r="AD312" s="346">
        <v>49</v>
      </c>
      <c r="AE312" s="346">
        <v>39</v>
      </c>
      <c r="AF312" s="346">
        <v>23</v>
      </c>
      <c r="AG312" s="346">
        <v>19</v>
      </c>
      <c r="AH312" s="346" t="s">
        <v>430</v>
      </c>
      <c r="AI312" s="346" t="s">
        <v>430</v>
      </c>
      <c r="AJ312" s="346">
        <v>84</v>
      </c>
      <c r="AK312" s="346">
        <v>67</v>
      </c>
      <c r="AL312" s="346">
        <v>65</v>
      </c>
      <c r="AM312" s="346">
        <v>30</v>
      </c>
      <c r="AN312" s="346">
        <v>84</v>
      </c>
      <c r="AO312" s="373"/>
      <c r="AP312" s="348" t="s">
        <v>430</v>
      </c>
      <c r="AQ312" s="348" t="s">
        <v>430</v>
      </c>
      <c r="AR312" s="348" t="s">
        <v>430</v>
      </c>
      <c r="AS312" s="348">
        <v>11.37</v>
      </c>
      <c r="AT312" s="348">
        <v>12</v>
      </c>
      <c r="AU312" s="351"/>
      <c r="AV312" s="346" t="s">
        <v>430</v>
      </c>
      <c r="AW312" s="346" t="s">
        <v>430</v>
      </c>
      <c r="AX312" s="346" t="s">
        <v>430</v>
      </c>
      <c r="AY312" s="346">
        <v>17</v>
      </c>
      <c r="AZ312" s="346">
        <v>38</v>
      </c>
      <c r="BA312" s="374"/>
      <c r="BB312" s="348">
        <v>17.5106971660516</v>
      </c>
      <c r="BC312" s="348">
        <v>0.99735740336898504</v>
      </c>
      <c r="BD312" s="348">
        <v>6.8741998209367897E-2</v>
      </c>
      <c r="BE312" s="375">
        <v>-3.7024308262043802E-2</v>
      </c>
      <c r="BF312" s="374"/>
      <c r="BG312" s="372">
        <v>0.1086</v>
      </c>
      <c r="BH312" s="373"/>
      <c r="BI312" s="348">
        <v>4.0756800000000002</v>
      </c>
      <c r="BJ312" s="348">
        <v>92.150800000000004</v>
      </c>
      <c r="BK312" s="348">
        <v>3.6598700000000002</v>
      </c>
      <c r="BL312" s="348">
        <v>0.11365</v>
      </c>
      <c r="BM312" s="373"/>
      <c r="BN312" s="372" t="s">
        <v>928</v>
      </c>
      <c r="BO312" s="372" t="s">
        <v>4606</v>
      </c>
      <c r="BP312" s="372" t="s">
        <v>4607</v>
      </c>
      <c r="BQ312" s="372" t="s">
        <v>4608</v>
      </c>
      <c r="BR312" s="372" t="s">
        <v>4609</v>
      </c>
      <c r="BS312" s="373"/>
      <c r="BT312" s="354" t="s">
        <v>554</v>
      </c>
    </row>
    <row r="313" spans="1:72" s="428" customFormat="1" x14ac:dyDescent="0.25">
      <c r="A313" s="345" t="s">
        <v>5501</v>
      </c>
      <c r="B313" s="373"/>
      <c r="C313" s="719">
        <v>44837</v>
      </c>
      <c r="D313" s="373"/>
      <c r="E313" s="346">
        <v>1197.0999999999999</v>
      </c>
      <c r="F313" s="373"/>
      <c r="G313" s="347">
        <v>20.084199999999999</v>
      </c>
      <c r="H313" s="374"/>
      <c r="I313" s="348">
        <v>-0.4032</v>
      </c>
      <c r="J313" s="348">
        <v>0.90380000000000005</v>
      </c>
      <c r="K313" s="348">
        <v>1.7612000000000001</v>
      </c>
      <c r="L313" s="348">
        <v>6.0058999999999996</v>
      </c>
      <c r="M313" s="348">
        <v>5.1452</v>
      </c>
      <c r="N313" s="350">
        <v>5.1269999999999998</v>
      </c>
      <c r="O313" s="348">
        <v>3.8437000000000001</v>
      </c>
      <c r="P313" s="348">
        <v>19.2194</v>
      </c>
      <c r="Q313" s="348" t="s">
        <v>430</v>
      </c>
      <c r="R313" s="348" t="s">
        <v>430</v>
      </c>
      <c r="S313" s="348">
        <v>1.2804</v>
      </c>
      <c r="T313" s="348">
        <v>18.805599999999998</v>
      </c>
      <c r="U313" s="348">
        <v>3.7063999999999999</v>
      </c>
      <c r="V313" s="348">
        <v>9.8145000000000007</v>
      </c>
      <c r="W313" s="348">
        <v>1.2804</v>
      </c>
      <c r="X313" s="348">
        <v>20.222799999999999</v>
      </c>
      <c r="Y313" s="374"/>
      <c r="Z313" s="346">
        <v>195</v>
      </c>
      <c r="AA313" s="346">
        <v>79</v>
      </c>
      <c r="AB313" s="346">
        <v>50</v>
      </c>
      <c r="AC313" s="346">
        <v>45</v>
      </c>
      <c r="AD313" s="346">
        <v>47</v>
      </c>
      <c r="AE313" s="346">
        <v>38</v>
      </c>
      <c r="AF313" s="346">
        <v>24</v>
      </c>
      <c r="AG313" s="346">
        <v>17</v>
      </c>
      <c r="AH313" s="346" t="s">
        <v>430</v>
      </c>
      <c r="AI313" s="346" t="s">
        <v>430</v>
      </c>
      <c r="AJ313" s="346">
        <v>82</v>
      </c>
      <c r="AK313" s="346">
        <v>63</v>
      </c>
      <c r="AL313" s="346">
        <v>62</v>
      </c>
      <c r="AM313" s="346">
        <v>31</v>
      </c>
      <c r="AN313" s="346">
        <v>82</v>
      </c>
      <c r="AO313" s="373"/>
      <c r="AP313" s="348" t="s">
        <v>430</v>
      </c>
      <c r="AQ313" s="348" t="s">
        <v>430</v>
      </c>
      <c r="AR313" s="348" t="s">
        <v>430</v>
      </c>
      <c r="AS313" s="348">
        <v>11.37</v>
      </c>
      <c r="AT313" s="348">
        <v>12.04</v>
      </c>
      <c r="AU313" s="351"/>
      <c r="AV313" s="346" t="s">
        <v>430</v>
      </c>
      <c r="AW313" s="346" t="s">
        <v>430</v>
      </c>
      <c r="AX313" s="346" t="s">
        <v>430</v>
      </c>
      <c r="AY313" s="346">
        <v>17</v>
      </c>
      <c r="AZ313" s="346">
        <v>36</v>
      </c>
      <c r="BA313" s="374"/>
      <c r="BB313" s="348">
        <v>17.529342539557099</v>
      </c>
      <c r="BC313" s="348">
        <v>0.99842033171417399</v>
      </c>
      <c r="BD313" s="348">
        <v>6.8953053184533902E-2</v>
      </c>
      <c r="BE313" s="375">
        <v>-3.3365250053275501E-2</v>
      </c>
      <c r="BF313" s="374"/>
      <c r="BG313" s="372">
        <v>4.9500000000000002E-2</v>
      </c>
      <c r="BH313" s="373"/>
      <c r="BI313" s="348">
        <v>4.08073</v>
      </c>
      <c r="BJ313" s="348">
        <v>92.265799999999999</v>
      </c>
      <c r="BK313" s="348">
        <v>3.6647500000000002</v>
      </c>
      <c r="BL313" s="348">
        <v>-1.128E-2</v>
      </c>
      <c r="BM313" s="373"/>
      <c r="BN313" s="372" t="s">
        <v>4507</v>
      </c>
      <c r="BO313" s="372" t="s">
        <v>934</v>
      </c>
      <c r="BP313" s="372" t="s">
        <v>4508</v>
      </c>
      <c r="BQ313" s="372" t="s">
        <v>4509</v>
      </c>
      <c r="BR313" s="372" t="s">
        <v>4510</v>
      </c>
      <c r="BS313" s="373"/>
      <c r="BT313" s="354" t="s">
        <v>2396</v>
      </c>
    </row>
    <row r="314" spans="1:72" s="428" customFormat="1" ht="11" x14ac:dyDescent="0.3">
      <c r="A314" s="841" t="s">
        <v>5502</v>
      </c>
      <c r="B314" s="842"/>
      <c r="C314" s="843">
        <v>44368</v>
      </c>
      <c r="D314" s="842"/>
      <c r="E314" s="844">
        <v>1162.49</v>
      </c>
      <c r="F314" s="842"/>
      <c r="G314" s="845">
        <v>15.977</v>
      </c>
      <c r="H314" s="847"/>
      <c r="I314" s="846">
        <v>-2.5000000000000001E-2</v>
      </c>
      <c r="J314" s="846">
        <v>0.49690000000000001</v>
      </c>
      <c r="K314" s="846">
        <v>0.67420000000000002</v>
      </c>
      <c r="L314" s="846">
        <v>6.2600000000000003E-2</v>
      </c>
      <c r="M314" s="846">
        <v>-5.7682000000000002</v>
      </c>
      <c r="N314" s="848">
        <v>-3.5146999999999999</v>
      </c>
      <c r="O314" s="846">
        <v>-0.1623</v>
      </c>
      <c r="P314" s="846">
        <v>8.1080000000000005</v>
      </c>
      <c r="Q314" s="846">
        <v>9.5680999999999994</v>
      </c>
      <c r="R314" s="846" t="s">
        <v>430</v>
      </c>
      <c r="S314" s="846">
        <v>0.96050000000000002</v>
      </c>
      <c r="T314" s="846">
        <v>8.3920999999999992</v>
      </c>
      <c r="U314" s="846">
        <v>-7.2830000000000004</v>
      </c>
      <c r="V314" s="846">
        <v>-1.4313</v>
      </c>
      <c r="W314" s="846">
        <v>0.96050000000000002</v>
      </c>
      <c r="X314" s="846">
        <v>9.68</v>
      </c>
      <c r="Y314" s="847"/>
      <c r="Z314" s="844">
        <v>85</v>
      </c>
      <c r="AA314" s="844">
        <v>180</v>
      </c>
      <c r="AB314" s="844">
        <v>130</v>
      </c>
      <c r="AC314" s="844">
        <v>191</v>
      </c>
      <c r="AD314" s="844">
        <v>201</v>
      </c>
      <c r="AE314" s="844">
        <v>158</v>
      </c>
      <c r="AF314" s="844">
        <v>71</v>
      </c>
      <c r="AG314" s="844">
        <v>86</v>
      </c>
      <c r="AH314" s="844">
        <v>37</v>
      </c>
      <c r="AI314" s="844" t="s">
        <v>430</v>
      </c>
      <c r="AJ314" s="844">
        <v>127</v>
      </c>
      <c r="AK314" s="844">
        <v>191</v>
      </c>
      <c r="AL314" s="844">
        <v>201</v>
      </c>
      <c r="AM314" s="844">
        <v>182</v>
      </c>
      <c r="AN314" s="844">
        <v>127</v>
      </c>
      <c r="AO314" s="842"/>
      <c r="AP314" s="846" t="s">
        <v>430</v>
      </c>
      <c r="AQ314" s="846" t="s">
        <v>430</v>
      </c>
      <c r="AR314" s="846">
        <v>7.31</v>
      </c>
      <c r="AS314" s="846">
        <v>2.98</v>
      </c>
      <c r="AT314" s="846">
        <v>-5.41</v>
      </c>
      <c r="AU314" s="849"/>
      <c r="AV314" s="844" t="s">
        <v>430</v>
      </c>
      <c r="AW314" s="844" t="s">
        <v>430</v>
      </c>
      <c r="AX314" s="844">
        <v>36</v>
      </c>
      <c r="AY314" s="844">
        <v>76</v>
      </c>
      <c r="AZ314" s="844">
        <v>179</v>
      </c>
      <c r="BA314" s="847"/>
      <c r="BB314" s="846">
        <v>12.091415347574401</v>
      </c>
      <c r="BC314" s="846">
        <v>0.99983510664258102</v>
      </c>
      <c r="BD314" s="846">
        <v>2.8668349491918401E-2</v>
      </c>
      <c r="BE314" s="852">
        <v>-2.5189389761617598E-2</v>
      </c>
      <c r="BF314" s="847"/>
      <c r="BG314" s="855">
        <v>0.16320000000000001</v>
      </c>
      <c r="BH314" s="842"/>
      <c r="BI314" s="846">
        <v>99.676299999999998</v>
      </c>
      <c r="BJ314" s="846" t="s">
        <v>430</v>
      </c>
      <c r="BK314" s="846" t="s">
        <v>430</v>
      </c>
      <c r="BL314" s="846">
        <v>0.32369999999999999</v>
      </c>
      <c r="BM314" s="842"/>
      <c r="BN314" s="855" t="s">
        <v>4461</v>
      </c>
      <c r="BO314" s="855" t="s">
        <v>4462</v>
      </c>
      <c r="BP314" s="855" t="s">
        <v>4463</v>
      </c>
      <c r="BQ314" s="855" t="s">
        <v>4464</v>
      </c>
      <c r="BR314" s="855" t="s">
        <v>4286</v>
      </c>
      <c r="BS314" s="842"/>
      <c r="BT314" s="856" t="s">
        <v>554</v>
      </c>
    </row>
    <row r="315" spans="1:72" s="428" customFormat="1" x14ac:dyDescent="0.25">
      <c r="A315" s="345" t="s">
        <v>5503</v>
      </c>
      <c r="B315" s="373"/>
      <c r="C315" s="719">
        <v>45540</v>
      </c>
      <c r="D315" s="373"/>
      <c r="E315" s="346">
        <v>1105.78</v>
      </c>
      <c r="F315" s="373"/>
      <c r="G315" s="347">
        <v>8.9550999999999998</v>
      </c>
      <c r="H315" s="374"/>
      <c r="I315" s="348">
        <v>7.3800000000000004E-2</v>
      </c>
      <c r="J315" s="348">
        <v>1.0426</v>
      </c>
      <c r="K315" s="348">
        <v>-1.6366000000000001</v>
      </c>
      <c r="L315" s="348">
        <v>-3.3134999999999999</v>
      </c>
      <c r="M315" s="348">
        <v>-11.3848</v>
      </c>
      <c r="N315" s="350">
        <v>-11.5991</v>
      </c>
      <c r="O315" s="348" t="s">
        <v>430</v>
      </c>
      <c r="P315" s="348" t="s">
        <v>430</v>
      </c>
      <c r="Q315" s="348" t="s">
        <v>430</v>
      </c>
      <c r="R315" s="348" t="s">
        <v>430</v>
      </c>
      <c r="S315" s="348">
        <v>0.68920000000000003</v>
      </c>
      <c r="T315" s="348">
        <v>4.8777999999999997</v>
      </c>
      <c r="U315" s="348">
        <v>-14.3307</v>
      </c>
      <c r="V315" s="348">
        <v>-6.6146000000000003</v>
      </c>
      <c r="W315" s="348">
        <v>0.68920000000000003</v>
      </c>
      <c r="X315" s="348">
        <v>-5.76</v>
      </c>
      <c r="Y315" s="374"/>
      <c r="Z315" s="346">
        <v>34</v>
      </c>
      <c r="AA315" s="346">
        <v>52</v>
      </c>
      <c r="AB315" s="346">
        <v>236</v>
      </c>
      <c r="AC315" s="346">
        <v>238</v>
      </c>
      <c r="AD315" s="346">
        <v>237</v>
      </c>
      <c r="AE315" s="346">
        <v>209</v>
      </c>
      <c r="AF315" s="346" t="s">
        <v>430</v>
      </c>
      <c r="AG315" s="346" t="s">
        <v>430</v>
      </c>
      <c r="AH315" s="346" t="s">
        <v>430</v>
      </c>
      <c r="AI315" s="346" t="s">
        <v>430</v>
      </c>
      <c r="AJ315" s="346">
        <v>171</v>
      </c>
      <c r="AK315" s="346">
        <v>241</v>
      </c>
      <c r="AL315" s="346">
        <v>237</v>
      </c>
      <c r="AM315" s="346">
        <v>224</v>
      </c>
      <c r="AN315" s="346">
        <v>171</v>
      </c>
      <c r="AO315" s="373"/>
      <c r="AP315" s="348" t="s">
        <v>430</v>
      </c>
      <c r="AQ315" s="348" t="s">
        <v>430</v>
      </c>
      <c r="AR315" s="348" t="s">
        <v>430</v>
      </c>
      <c r="AS315" s="348" t="s">
        <v>430</v>
      </c>
      <c r="AT315" s="348">
        <v>-14.02</v>
      </c>
      <c r="AU315" s="351"/>
      <c r="AV315" s="346" t="s">
        <v>430</v>
      </c>
      <c r="AW315" s="346" t="s">
        <v>430</v>
      </c>
      <c r="AX315" s="346" t="s">
        <v>430</v>
      </c>
      <c r="AY315" s="346" t="s">
        <v>430</v>
      </c>
      <c r="AZ315" s="346">
        <v>216</v>
      </c>
      <c r="BA315" s="374"/>
      <c r="BB315" s="348">
        <v>13.6987387926544</v>
      </c>
      <c r="BC315" s="348">
        <v>0.998447417068695</v>
      </c>
      <c r="BD315" s="348">
        <v>-6.77045664959426E-2</v>
      </c>
      <c r="BE315" s="375">
        <v>-3.2670172889685802E-2</v>
      </c>
      <c r="BF315" s="374"/>
      <c r="BG315" s="372">
        <v>9.2299999999999993E-2</v>
      </c>
      <c r="BH315" s="373"/>
      <c r="BI315" s="348">
        <v>99.424499999999995</v>
      </c>
      <c r="BJ315" s="348" t="s">
        <v>430</v>
      </c>
      <c r="BK315" s="348" t="s">
        <v>430</v>
      </c>
      <c r="BL315" s="348">
        <v>0.57550000000000001</v>
      </c>
      <c r="BM315" s="373"/>
      <c r="BN315" s="372" t="s">
        <v>4613</v>
      </c>
      <c r="BO315" s="372" t="s">
        <v>4614</v>
      </c>
      <c r="BP315" s="372" t="s">
        <v>2450</v>
      </c>
      <c r="BQ315" s="372" t="s">
        <v>4615</v>
      </c>
      <c r="BR315" s="372" t="s">
        <v>4616</v>
      </c>
      <c r="BS315" s="373"/>
      <c r="BT315" s="354" t="s">
        <v>554</v>
      </c>
    </row>
    <row r="316" spans="1:72" s="428" customFormat="1" x14ac:dyDescent="0.25">
      <c r="A316" s="345" t="s">
        <v>5504</v>
      </c>
      <c r="B316" s="373"/>
      <c r="C316" s="719">
        <v>43517</v>
      </c>
      <c r="D316" s="373"/>
      <c r="E316" s="346">
        <v>1104.49</v>
      </c>
      <c r="F316" s="373"/>
      <c r="G316" s="347">
        <v>23.736999999999998</v>
      </c>
      <c r="H316" s="374"/>
      <c r="I316" s="348">
        <v>-2.4E-2</v>
      </c>
      <c r="J316" s="348">
        <v>0.4924</v>
      </c>
      <c r="K316" s="348">
        <v>0.66500000000000004</v>
      </c>
      <c r="L316" s="348">
        <v>3.3700000000000001E-2</v>
      </c>
      <c r="M316" s="348">
        <v>-5.7755999999999998</v>
      </c>
      <c r="N316" s="350">
        <v>-3.5411000000000001</v>
      </c>
      <c r="O316" s="348">
        <v>-0.1119</v>
      </c>
      <c r="P316" s="348">
        <v>8.1911000000000005</v>
      </c>
      <c r="Q316" s="348">
        <v>9.6432000000000002</v>
      </c>
      <c r="R316" s="348" t="s">
        <v>430</v>
      </c>
      <c r="S316" s="348">
        <v>0.94579999999999997</v>
      </c>
      <c r="T316" s="348">
        <v>8.3693000000000008</v>
      </c>
      <c r="U316" s="348">
        <v>-7.2965</v>
      </c>
      <c r="V316" s="348">
        <v>-1.4588000000000001</v>
      </c>
      <c r="W316" s="348">
        <v>0.94579999999999997</v>
      </c>
      <c r="X316" s="348">
        <v>12.3866</v>
      </c>
      <c r="Y316" s="374"/>
      <c r="Z316" s="346">
        <v>78</v>
      </c>
      <c r="AA316" s="346">
        <v>181</v>
      </c>
      <c r="AB316" s="346">
        <v>133</v>
      </c>
      <c r="AC316" s="346">
        <v>198</v>
      </c>
      <c r="AD316" s="346">
        <v>203</v>
      </c>
      <c r="AE316" s="346">
        <v>165</v>
      </c>
      <c r="AF316" s="346">
        <v>67</v>
      </c>
      <c r="AG316" s="346">
        <v>77</v>
      </c>
      <c r="AH316" s="346">
        <v>30</v>
      </c>
      <c r="AI316" s="346" t="s">
        <v>430</v>
      </c>
      <c r="AJ316" s="346">
        <v>135</v>
      </c>
      <c r="AK316" s="346">
        <v>198</v>
      </c>
      <c r="AL316" s="346">
        <v>204</v>
      </c>
      <c r="AM316" s="346">
        <v>188</v>
      </c>
      <c r="AN316" s="346">
        <v>135</v>
      </c>
      <c r="AO316" s="373"/>
      <c r="AP316" s="348" t="s">
        <v>430</v>
      </c>
      <c r="AQ316" s="348">
        <v>10.89</v>
      </c>
      <c r="AR316" s="348">
        <v>7.39</v>
      </c>
      <c r="AS316" s="348">
        <v>3.03</v>
      </c>
      <c r="AT316" s="348">
        <v>-5.44</v>
      </c>
      <c r="AU316" s="351"/>
      <c r="AV316" s="346" t="s">
        <v>430</v>
      </c>
      <c r="AW316" s="346">
        <v>10</v>
      </c>
      <c r="AX316" s="346">
        <v>28</v>
      </c>
      <c r="AY316" s="346">
        <v>71</v>
      </c>
      <c r="AZ316" s="346">
        <v>182</v>
      </c>
      <c r="BA316" s="374"/>
      <c r="BB316" s="348">
        <v>12.0751126438743</v>
      </c>
      <c r="BC316" s="348">
        <v>0.99856420131626</v>
      </c>
      <c r="BD316" s="348">
        <v>2.9423832346716399E-2</v>
      </c>
      <c r="BE316" s="375">
        <v>-1.60615817392314E-2</v>
      </c>
      <c r="BF316" s="374"/>
      <c r="BG316" s="372">
        <v>0.41770000000000002</v>
      </c>
      <c r="BH316" s="373"/>
      <c r="BI316" s="348">
        <v>99.505099999999999</v>
      </c>
      <c r="BJ316" s="348" t="s">
        <v>430</v>
      </c>
      <c r="BK316" s="348" t="s">
        <v>430</v>
      </c>
      <c r="BL316" s="348">
        <v>0.49490000000000001</v>
      </c>
      <c r="BM316" s="373"/>
      <c r="BN316" s="372" t="s">
        <v>4618</v>
      </c>
      <c r="BO316" s="372" t="s">
        <v>4345</v>
      </c>
      <c r="BP316" s="372" t="s">
        <v>4346</v>
      </c>
      <c r="BQ316" s="372" t="s">
        <v>4347</v>
      </c>
      <c r="BR316" s="372" t="s">
        <v>4286</v>
      </c>
      <c r="BS316" s="373"/>
      <c r="BT316" s="354" t="s">
        <v>554</v>
      </c>
    </row>
    <row r="317" spans="1:72" s="428" customFormat="1" x14ac:dyDescent="0.25">
      <c r="A317" s="345" t="s">
        <v>5505</v>
      </c>
      <c r="B317" s="373"/>
      <c r="C317" s="719">
        <v>45322</v>
      </c>
      <c r="D317" s="373"/>
      <c r="E317" s="346">
        <v>1058.32</v>
      </c>
      <c r="F317" s="373"/>
      <c r="G317" s="347">
        <v>12.1746</v>
      </c>
      <c r="H317" s="374"/>
      <c r="I317" s="348">
        <v>-5.7000000000000002E-3</v>
      </c>
      <c r="J317" s="348">
        <v>0.40910000000000002</v>
      </c>
      <c r="K317" s="348">
        <v>0.51519999999999999</v>
      </c>
      <c r="L317" s="348">
        <v>1.4457</v>
      </c>
      <c r="M317" s="348">
        <v>-1.2195</v>
      </c>
      <c r="N317" s="350">
        <v>3.6295000000000002</v>
      </c>
      <c r="O317" s="348">
        <v>2.7189999999999999</v>
      </c>
      <c r="P317" s="348" t="s">
        <v>430</v>
      </c>
      <c r="Q317" s="348" t="s">
        <v>430</v>
      </c>
      <c r="R317" s="348" t="s">
        <v>430</v>
      </c>
      <c r="S317" s="348">
        <v>0.82569999999999999</v>
      </c>
      <c r="T317" s="348">
        <v>10.6721</v>
      </c>
      <c r="U317" s="348">
        <v>-1.8280000000000001</v>
      </c>
      <c r="V317" s="348">
        <v>3.7212999999999998</v>
      </c>
      <c r="W317" s="348">
        <v>0.82569999999999999</v>
      </c>
      <c r="X317" s="348">
        <v>8.3359000000000005</v>
      </c>
      <c r="Y317" s="374"/>
      <c r="Z317" s="346">
        <v>57</v>
      </c>
      <c r="AA317" s="346">
        <v>211</v>
      </c>
      <c r="AB317" s="346">
        <v>172</v>
      </c>
      <c r="AC317" s="346">
        <v>169</v>
      </c>
      <c r="AD317" s="346">
        <v>146</v>
      </c>
      <c r="AE317" s="346">
        <v>71</v>
      </c>
      <c r="AF317" s="346">
        <v>37</v>
      </c>
      <c r="AG317" s="346" t="s">
        <v>430</v>
      </c>
      <c r="AH317" s="346" t="s">
        <v>430</v>
      </c>
      <c r="AI317" s="346" t="s">
        <v>430</v>
      </c>
      <c r="AJ317" s="346">
        <v>166</v>
      </c>
      <c r="AK317" s="346">
        <v>171</v>
      </c>
      <c r="AL317" s="346">
        <v>137</v>
      </c>
      <c r="AM317" s="346">
        <v>127</v>
      </c>
      <c r="AN317" s="346">
        <v>166</v>
      </c>
      <c r="AO317" s="373"/>
      <c r="AP317" s="348" t="s">
        <v>430</v>
      </c>
      <c r="AQ317" s="348" t="s">
        <v>430</v>
      </c>
      <c r="AR317" s="348" t="s">
        <v>430</v>
      </c>
      <c r="AS317" s="348" t="s">
        <v>430</v>
      </c>
      <c r="AT317" s="348">
        <v>1.82</v>
      </c>
      <c r="AU317" s="351"/>
      <c r="AV317" s="346" t="s">
        <v>430</v>
      </c>
      <c r="AW317" s="346" t="s">
        <v>430</v>
      </c>
      <c r="AX317" s="346" t="s">
        <v>430</v>
      </c>
      <c r="AY317" s="346" t="s">
        <v>430</v>
      </c>
      <c r="AZ317" s="346">
        <v>140</v>
      </c>
      <c r="BA317" s="374"/>
      <c r="BB317" s="348">
        <v>12.556334084847199</v>
      </c>
      <c r="BC317" s="348">
        <v>0.99884494298007798</v>
      </c>
      <c r="BD317" s="348">
        <v>1.4373561184440799E-2</v>
      </c>
      <c r="BE317" s="375">
        <v>-4.7591980006039203E-2</v>
      </c>
      <c r="BF317" s="374"/>
      <c r="BG317" s="372">
        <v>3.9E-2</v>
      </c>
      <c r="BH317" s="373"/>
      <c r="BI317" s="348">
        <v>99.783100000000005</v>
      </c>
      <c r="BJ317" s="348" t="s">
        <v>430</v>
      </c>
      <c r="BK317" s="348" t="s">
        <v>430</v>
      </c>
      <c r="BL317" s="348">
        <v>0.21690000000000001</v>
      </c>
      <c r="BM317" s="373"/>
      <c r="BN317" s="372" t="s">
        <v>4535</v>
      </c>
      <c r="BO317" s="372" t="s">
        <v>4536</v>
      </c>
      <c r="BP317" s="372" t="s">
        <v>4537</v>
      </c>
      <c r="BQ317" s="372" t="s">
        <v>4538</v>
      </c>
      <c r="BR317" s="372" t="s">
        <v>4539</v>
      </c>
      <c r="BS317" s="373"/>
      <c r="BT317" s="354" t="s">
        <v>4620</v>
      </c>
    </row>
    <row r="318" spans="1:72" s="428" customFormat="1" x14ac:dyDescent="0.25">
      <c r="A318" s="345" t="s">
        <v>5506</v>
      </c>
      <c r="B318" s="373"/>
      <c r="C318" s="719">
        <v>44533</v>
      </c>
      <c r="D318" s="373"/>
      <c r="E318" s="346">
        <v>1010.36</v>
      </c>
      <c r="F318" s="373"/>
      <c r="G318" s="347">
        <v>14.6197</v>
      </c>
      <c r="H318" s="374"/>
      <c r="I318" s="348">
        <v>-2.3900000000000001E-2</v>
      </c>
      <c r="J318" s="348">
        <v>0.4839</v>
      </c>
      <c r="K318" s="348">
        <v>0.64990000000000003</v>
      </c>
      <c r="L318" s="348">
        <v>2.6700000000000002E-2</v>
      </c>
      <c r="M318" s="348">
        <v>-5.7595999999999998</v>
      </c>
      <c r="N318" s="350">
        <v>-3.5379</v>
      </c>
      <c r="O318" s="348">
        <v>-5.2299999999999999E-2</v>
      </c>
      <c r="P318" s="348">
        <v>8.2045999999999992</v>
      </c>
      <c r="Q318" s="348" t="s">
        <v>430</v>
      </c>
      <c r="R318" s="348" t="s">
        <v>430</v>
      </c>
      <c r="S318" s="348">
        <v>0.94040000000000001</v>
      </c>
      <c r="T318" s="348">
        <v>8.3445999999999998</v>
      </c>
      <c r="U318" s="348">
        <v>-7.2766000000000002</v>
      </c>
      <c r="V318" s="348">
        <v>-1.4545999999999999</v>
      </c>
      <c r="W318" s="348">
        <v>0.94040000000000001</v>
      </c>
      <c r="X318" s="348">
        <v>8.5693999999999999</v>
      </c>
      <c r="Y318" s="374"/>
      <c r="Z318" s="346">
        <v>77</v>
      </c>
      <c r="AA318" s="346">
        <v>190</v>
      </c>
      <c r="AB318" s="346">
        <v>142</v>
      </c>
      <c r="AC318" s="346">
        <v>202</v>
      </c>
      <c r="AD318" s="346">
        <v>199</v>
      </c>
      <c r="AE318" s="346">
        <v>163</v>
      </c>
      <c r="AF318" s="346">
        <v>61</v>
      </c>
      <c r="AG318" s="346">
        <v>75</v>
      </c>
      <c r="AH318" s="346" t="s">
        <v>430</v>
      </c>
      <c r="AI318" s="346" t="s">
        <v>430</v>
      </c>
      <c r="AJ318" s="346">
        <v>142</v>
      </c>
      <c r="AK318" s="346">
        <v>200</v>
      </c>
      <c r="AL318" s="346">
        <v>199</v>
      </c>
      <c r="AM318" s="346">
        <v>187</v>
      </c>
      <c r="AN318" s="346">
        <v>142</v>
      </c>
      <c r="AO318" s="373"/>
      <c r="AP318" s="348" t="s">
        <v>430</v>
      </c>
      <c r="AQ318" s="348" t="s">
        <v>430</v>
      </c>
      <c r="AR318" s="348" t="s">
        <v>430</v>
      </c>
      <c r="AS318" s="348">
        <v>3.05</v>
      </c>
      <c r="AT318" s="348">
        <v>-5.44</v>
      </c>
      <c r="AU318" s="351"/>
      <c r="AV318" s="346" t="s">
        <v>430</v>
      </c>
      <c r="AW318" s="346" t="s">
        <v>430</v>
      </c>
      <c r="AX318" s="346" t="s">
        <v>430</v>
      </c>
      <c r="AY318" s="346">
        <v>68</v>
      </c>
      <c r="AZ318" s="346">
        <v>182</v>
      </c>
      <c r="BA318" s="374"/>
      <c r="BB318" s="348">
        <v>12.040641650592701</v>
      </c>
      <c r="BC318" s="348">
        <v>0.99570097104491795</v>
      </c>
      <c r="BD318" s="348">
        <v>2.9570849028207499E-2</v>
      </c>
      <c r="BE318" s="375">
        <v>-1.42408639058773E-2</v>
      </c>
      <c r="BF318" s="374"/>
      <c r="BG318" s="372">
        <v>0.49109999999999998</v>
      </c>
      <c r="BH318" s="373"/>
      <c r="BI318" s="348">
        <v>99.584999999999994</v>
      </c>
      <c r="BJ318" s="348" t="s">
        <v>430</v>
      </c>
      <c r="BK318" s="348" t="s">
        <v>430</v>
      </c>
      <c r="BL318" s="348">
        <v>0.41499999999999998</v>
      </c>
      <c r="BM318" s="373"/>
      <c r="BN318" s="372" t="s">
        <v>4622</v>
      </c>
      <c r="BO318" s="372" t="s">
        <v>4345</v>
      </c>
      <c r="BP318" s="372" t="s">
        <v>4346</v>
      </c>
      <c r="BQ318" s="372" t="s">
        <v>4347</v>
      </c>
      <c r="BR318" s="372" t="s">
        <v>4286</v>
      </c>
      <c r="BS318" s="373"/>
      <c r="BT318" s="354" t="s">
        <v>554</v>
      </c>
    </row>
    <row r="319" spans="1:72" s="428" customFormat="1" x14ac:dyDescent="0.25">
      <c r="A319" s="345" t="s">
        <v>5507</v>
      </c>
      <c r="B319" s="373"/>
      <c r="C319" s="719">
        <v>44602</v>
      </c>
      <c r="D319" s="373"/>
      <c r="E319" s="346">
        <v>962.54</v>
      </c>
      <c r="F319" s="373"/>
      <c r="G319" s="347">
        <v>15.2339</v>
      </c>
      <c r="H319" s="374"/>
      <c r="I319" s="348">
        <v>-0.29970000000000002</v>
      </c>
      <c r="J319" s="348">
        <v>0.94089999999999996</v>
      </c>
      <c r="K319" s="348">
        <v>-1.6482000000000001</v>
      </c>
      <c r="L319" s="348">
        <v>0.1111</v>
      </c>
      <c r="M319" s="348">
        <v>-1.5770999999999999</v>
      </c>
      <c r="N319" s="350">
        <v>-2.1065</v>
      </c>
      <c r="O319" s="348">
        <v>-8.3933999999999997</v>
      </c>
      <c r="P319" s="348">
        <v>12.648</v>
      </c>
      <c r="Q319" s="348" t="s">
        <v>430</v>
      </c>
      <c r="R319" s="348" t="s">
        <v>430</v>
      </c>
      <c r="S319" s="348">
        <v>-1.0606</v>
      </c>
      <c r="T319" s="348">
        <v>12.8797</v>
      </c>
      <c r="U319" s="348">
        <v>-1.8491</v>
      </c>
      <c r="V319" s="348">
        <v>1.9638</v>
      </c>
      <c r="W319" s="348">
        <v>-1.0606</v>
      </c>
      <c r="X319" s="348">
        <v>9.9677000000000007</v>
      </c>
      <c r="Y319" s="374"/>
      <c r="Z319" s="346">
        <v>153</v>
      </c>
      <c r="AA319" s="346">
        <v>69</v>
      </c>
      <c r="AB319" s="346">
        <v>238</v>
      </c>
      <c r="AC319" s="346">
        <v>187</v>
      </c>
      <c r="AD319" s="346">
        <v>150</v>
      </c>
      <c r="AE319" s="346">
        <v>149</v>
      </c>
      <c r="AF319" s="346">
        <v>126</v>
      </c>
      <c r="AG319" s="346">
        <v>54</v>
      </c>
      <c r="AH319" s="346" t="s">
        <v>430</v>
      </c>
      <c r="AI319" s="346" t="s">
        <v>430</v>
      </c>
      <c r="AJ319" s="346">
        <v>249</v>
      </c>
      <c r="AK319" s="346">
        <v>153</v>
      </c>
      <c r="AL319" s="346">
        <v>138</v>
      </c>
      <c r="AM319" s="346">
        <v>153</v>
      </c>
      <c r="AN319" s="346">
        <v>249</v>
      </c>
      <c r="AO319" s="373"/>
      <c r="AP319" s="348" t="s">
        <v>430</v>
      </c>
      <c r="AQ319" s="348" t="s">
        <v>430</v>
      </c>
      <c r="AR319" s="348" t="s">
        <v>430</v>
      </c>
      <c r="AS319" s="348">
        <v>1.1100000000000001</v>
      </c>
      <c r="AT319" s="348">
        <v>-2</v>
      </c>
      <c r="AU319" s="351"/>
      <c r="AV319" s="346" t="s">
        <v>430</v>
      </c>
      <c r="AW319" s="346" t="s">
        <v>430</v>
      </c>
      <c r="AX319" s="346" t="s">
        <v>430</v>
      </c>
      <c r="AY319" s="346">
        <v>96</v>
      </c>
      <c r="AZ319" s="346">
        <v>160</v>
      </c>
      <c r="BA319" s="374"/>
      <c r="BB319" s="348">
        <v>20.106515390256899</v>
      </c>
      <c r="BC319" s="348">
        <v>0.99956758773915999</v>
      </c>
      <c r="BD319" s="348">
        <v>3.51149532545924E-2</v>
      </c>
      <c r="BE319" s="375">
        <v>-5.55509500965575E-2</v>
      </c>
      <c r="BF319" s="374"/>
      <c r="BG319" s="372">
        <v>0.37790000000000001</v>
      </c>
      <c r="BH319" s="373"/>
      <c r="BI319" s="348">
        <v>54.864899999999999</v>
      </c>
      <c r="BJ319" s="348">
        <v>44.9876</v>
      </c>
      <c r="BK319" s="348" t="s">
        <v>430</v>
      </c>
      <c r="BL319" s="348">
        <v>0.14749999999999999</v>
      </c>
      <c r="BM319" s="373"/>
      <c r="BN319" s="372" t="s">
        <v>4477</v>
      </c>
      <c r="BO319" s="372" t="s">
        <v>4478</v>
      </c>
      <c r="BP319" s="372" t="s">
        <v>4479</v>
      </c>
      <c r="BQ319" s="372" t="s">
        <v>4624</v>
      </c>
      <c r="BR319" s="372" t="s">
        <v>4481</v>
      </c>
      <c r="BS319" s="373"/>
      <c r="BT319" s="354" t="s">
        <v>547</v>
      </c>
    </row>
    <row r="320" spans="1:72" s="428" customFormat="1" x14ac:dyDescent="0.25">
      <c r="A320" s="345" t="s">
        <v>5508</v>
      </c>
      <c r="B320" s="373"/>
      <c r="C320" s="719">
        <v>41275</v>
      </c>
      <c r="D320" s="373"/>
      <c r="E320" s="346">
        <v>928.22799999999995</v>
      </c>
      <c r="F320" s="373"/>
      <c r="G320" s="347">
        <v>41.9345</v>
      </c>
      <c r="H320" s="374"/>
      <c r="I320" s="348">
        <v>1.1999999999999999E-3</v>
      </c>
      <c r="J320" s="348">
        <v>0.58960000000000001</v>
      </c>
      <c r="K320" s="348">
        <v>0.80289999999999995</v>
      </c>
      <c r="L320" s="348">
        <v>-0.51580000000000004</v>
      </c>
      <c r="M320" s="348">
        <v>-7.1581999999999999</v>
      </c>
      <c r="N320" s="350">
        <v>-5.8132000000000001</v>
      </c>
      <c r="O320" s="348">
        <v>-1.3278000000000001</v>
      </c>
      <c r="P320" s="348">
        <v>6.3102</v>
      </c>
      <c r="Q320" s="348">
        <v>8.8062000000000005</v>
      </c>
      <c r="R320" s="348">
        <v>11.7218</v>
      </c>
      <c r="S320" s="348">
        <v>0.9738</v>
      </c>
      <c r="T320" s="348">
        <v>7.8205</v>
      </c>
      <c r="U320" s="348">
        <v>-8.9415999999999993</v>
      </c>
      <c r="V320" s="348">
        <v>-3.2309000000000001</v>
      </c>
      <c r="W320" s="348">
        <v>0.9738</v>
      </c>
      <c r="X320" s="348">
        <v>11.5671</v>
      </c>
      <c r="Y320" s="374"/>
      <c r="Z320" s="346">
        <v>52</v>
      </c>
      <c r="AA320" s="346">
        <v>136</v>
      </c>
      <c r="AB320" s="346">
        <v>107</v>
      </c>
      <c r="AC320" s="346">
        <v>221</v>
      </c>
      <c r="AD320" s="346">
        <v>222</v>
      </c>
      <c r="AE320" s="346">
        <v>194</v>
      </c>
      <c r="AF320" s="346">
        <v>101</v>
      </c>
      <c r="AG320" s="346">
        <v>91</v>
      </c>
      <c r="AH320" s="346">
        <v>40</v>
      </c>
      <c r="AI320" s="346">
        <v>11</v>
      </c>
      <c r="AJ320" s="346">
        <v>122</v>
      </c>
      <c r="AK320" s="346">
        <v>221</v>
      </c>
      <c r="AL320" s="346">
        <v>222</v>
      </c>
      <c r="AM320" s="346">
        <v>210</v>
      </c>
      <c r="AN320" s="346">
        <v>122</v>
      </c>
      <c r="AO320" s="373"/>
      <c r="AP320" s="348">
        <v>10.88</v>
      </c>
      <c r="AQ320" s="348">
        <v>9.6999999999999993</v>
      </c>
      <c r="AR320" s="348">
        <v>5.95</v>
      </c>
      <c r="AS320" s="348">
        <v>1.29</v>
      </c>
      <c r="AT320" s="348">
        <v>-7.61</v>
      </c>
      <c r="AU320" s="351"/>
      <c r="AV320" s="346">
        <v>15</v>
      </c>
      <c r="AW320" s="346">
        <v>19</v>
      </c>
      <c r="AX320" s="346">
        <v>40</v>
      </c>
      <c r="AY320" s="346">
        <v>91</v>
      </c>
      <c r="AZ320" s="346">
        <v>203</v>
      </c>
      <c r="BA320" s="374"/>
      <c r="BB320" s="348">
        <v>12.3405232410942</v>
      </c>
      <c r="BC320" s="348">
        <v>0.99872176535012402</v>
      </c>
      <c r="BD320" s="348">
        <v>1.8070222339068898E-2</v>
      </c>
      <c r="BE320" s="375">
        <v>-1.9383491785675101E-2</v>
      </c>
      <c r="BF320" s="374"/>
      <c r="BG320" s="372">
        <v>0.46510000000000001</v>
      </c>
      <c r="BH320" s="373"/>
      <c r="BI320" s="348">
        <v>99.613600000000005</v>
      </c>
      <c r="BJ320" s="348" t="s">
        <v>430</v>
      </c>
      <c r="BK320" s="348" t="s">
        <v>430</v>
      </c>
      <c r="BL320" s="348">
        <v>0.38640000000000002</v>
      </c>
      <c r="BM320" s="373"/>
      <c r="BN320" s="372" t="s">
        <v>4483</v>
      </c>
      <c r="BO320" s="372" t="s">
        <v>4484</v>
      </c>
      <c r="BP320" s="372" t="s">
        <v>4485</v>
      </c>
      <c r="BQ320" s="372" t="s">
        <v>4486</v>
      </c>
      <c r="BR320" s="372" t="s">
        <v>4487</v>
      </c>
      <c r="BS320" s="373"/>
      <c r="BT320" s="354" t="s">
        <v>554</v>
      </c>
    </row>
    <row r="321" spans="1:72" s="428" customFormat="1" x14ac:dyDescent="0.25">
      <c r="A321" s="345" t="s">
        <v>5509</v>
      </c>
      <c r="B321" s="373"/>
      <c r="C321" s="719">
        <v>43822</v>
      </c>
      <c r="D321" s="373"/>
      <c r="E321" s="346">
        <v>892.48</v>
      </c>
      <c r="F321" s="373"/>
      <c r="G321" s="347">
        <v>20.979199999999999</v>
      </c>
      <c r="H321" s="374"/>
      <c r="I321" s="348">
        <v>-2.3800000000000002E-2</v>
      </c>
      <c r="J321" s="348">
        <v>0.49</v>
      </c>
      <c r="K321" s="348">
        <v>0.65880000000000005</v>
      </c>
      <c r="L321" s="348">
        <v>4.2900000000000001E-2</v>
      </c>
      <c r="M321" s="348">
        <v>-5.7678000000000003</v>
      </c>
      <c r="N321" s="350">
        <v>-3.5337000000000001</v>
      </c>
      <c r="O321" s="348">
        <v>-9.1200000000000003E-2</v>
      </c>
      <c r="P321" s="348">
        <v>8.2248999999999999</v>
      </c>
      <c r="Q321" s="348">
        <v>9.6736000000000004</v>
      </c>
      <c r="R321" s="348" t="s">
        <v>430</v>
      </c>
      <c r="S321" s="348">
        <v>0.94650000000000001</v>
      </c>
      <c r="T321" s="348">
        <v>8.3826999999999998</v>
      </c>
      <c r="U321" s="348">
        <v>-7.2881999999999998</v>
      </c>
      <c r="V321" s="348">
        <v>-1.4372</v>
      </c>
      <c r="W321" s="348">
        <v>0.94650000000000001</v>
      </c>
      <c r="X321" s="348">
        <v>11.9438</v>
      </c>
      <c r="Y321" s="374"/>
      <c r="Z321" s="346">
        <v>76</v>
      </c>
      <c r="AA321" s="346">
        <v>184</v>
      </c>
      <c r="AB321" s="346">
        <v>134</v>
      </c>
      <c r="AC321" s="346">
        <v>195</v>
      </c>
      <c r="AD321" s="346">
        <v>200</v>
      </c>
      <c r="AE321" s="346">
        <v>162</v>
      </c>
      <c r="AF321" s="346">
        <v>65</v>
      </c>
      <c r="AG321" s="346">
        <v>73</v>
      </c>
      <c r="AH321" s="346">
        <v>27</v>
      </c>
      <c r="AI321" s="346" t="s">
        <v>430</v>
      </c>
      <c r="AJ321" s="346">
        <v>134</v>
      </c>
      <c r="AK321" s="346">
        <v>192</v>
      </c>
      <c r="AL321" s="346">
        <v>202</v>
      </c>
      <c r="AM321" s="346">
        <v>183</v>
      </c>
      <c r="AN321" s="346">
        <v>134</v>
      </c>
      <c r="AO321" s="373"/>
      <c r="AP321" s="348" t="s">
        <v>430</v>
      </c>
      <c r="AQ321" s="348" t="s">
        <v>430</v>
      </c>
      <c r="AR321" s="348">
        <v>7.43</v>
      </c>
      <c r="AS321" s="348">
        <v>3.06</v>
      </c>
      <c r="AT321" s="348">
        <v>-5.42</v>
      </c>
      <c r="AU321" s="351"/>
      <c r="AV321" s="346" t="s">
        <v>430</v>
      </c>
      <c r="AW321" s="346" t="s">
        <v>430</v>
      </c>
      <c r="AX321" s="346">
        <v>24</v>
      </c>
      <c r="AY321" s="346">
        <v>66</v>
      </c>
      <c r="AZ321" s="346">
        <v>180</v>
      </c>
      <c r="BA321" s="374"/>
      <c r="BB321" s="348">
        <v>12.0848273321847</v>
      </c>
      <c r="BC321" s="348">
        <v>0.99936785119176896</v>
      </c>
      <c r="BD321" s="348">
        <v>2.9631925244366301E-2</v>
      </c>
      <c r="BE321" s="375">
        <v>-1.35598423067043E-2</v>
      </c>
      <c r="BF321" s="374"/>
      <c r="BG321" s="372">
        <v>0.505</v>
      </c>
      <c r="BH321" s="373"/>
      <c r="BI321" s="348">
        <v>99.542599999999993</v>
      </c>
      <c r="BJ321" s="348" t="s">
        <v>430</v>
      </c>
      <c r="BK321" s="348" t="s">
        <v>430</v>
      </c>
      <c r="BL321" s="348">
        <v>0.45739999999999997</v>
      </c>
      <c r="BM321" s="373"/>
      <c r="BN321" s="372" t="s">
        <v>4344</v>
      </c>
      <c r="BO321" s="372" t="s">
        <v>4345</v>
      </c>
      <c r="BP321" s="372" t="s">
        <v>4346</v>
      </c>
      <c r="BQ321" s="372" t="s">
        <v>4347</v>
      </c>
      <c r="BR321" s="372" t="s">
        <v>4286</v>
      </c>
      <c r="BS321" s="373"/>
      <c r="BT321" s="354" t="s">
        <v>554</v>
      </c>
    </row>
    <row r="322" spans="1:72" s="428" customFormat="1" x14ac:dyDescent="0.25">
      <c r="A322" s="345" t="s">
        <v>5510</v>
      </c>
      <c r="B322" s="373"/>
      <c r="C322" s="719">
        <v>45589</v>
      </c>
      <c r="D322" s="373"/>
      <c r="E322" s="346">
        <v>928.27</v>
      </c>
      <c r="F322" s="373"/>
      <c r="G322" s="347">
        <v>14.679500000000001</v>
      </c>
      <c r="H322" s="374"/>
      <c r="I322" s="348">
        <v>-2.3963000000000001</v>
      </c>
      <c r="J322" s="348">
        <v>-1.3163</v>
      </c>
      <c r="K322" s="348">
        <v>-2.3047</v>
      </c>
      <c r="L322" s="348">
        <v>4.6420000000000003</v>
      </c>
      <c r="M322" s="348">
        <v>12.375500000000001</v>
      </c>
      <c r="N322" s="350">
        <v>16.036100000000001</v>
      </c>
      <c r="O322" s="348" t="s">
        <v>430</v>
      </c>
      <c r="P322" s="348" t="s">
        <v>430</v>
      </c>
      <c r="Q322" s="348" t="s">
        <v>430</v>
      </c>
      <c r="R322" s="348" t="s">
        <v>430</v>
      </c>
      <c r="S322" s="348">
        <v>-0.89790000000000003</v>
      </c>
      <c r="T322" s="348">
        <v>26.957799999999999</v>
      </c>
      <c r="U322" s="348">
        <v>15.8749</v>
      </c>
      <c r="V322" s="348">
        <v>30.158200000000001</v>
      </c>
      <c r="W322" s="348">
        <v>-0.89790000000000003</v>
      </c>
      <c r="X322" s="348">
        <v>24.907</v>
      </c>
      <c r="Y322" s="374"/>
      <c r="Z322" s="346">
        <v>228</v>
      </c>
      <c r="AA322" s="346">
        <v>257</v>
      </c>
      <c r="AB322" s="346">
        <v>246</v>
      </c>
      <c r="AC322" s="346">
        <v>65</v>
      </c>
      <c r="AD322" s="346">
        <v>16</v>
      </c>
      <c r="AE322" s="346">
        <v>6</v>
      </c>
      <c r="AF322" s="346" t="s">
        <v>430</v>
      </c>
      <c r="AG322" s="346" t="s">
        <v>430</v>
      </c>
      <c r="AH322" s="346" t="s">
        <v>430</v>
      </c>
      <c r="AI322" s="346" t="s">
        <v>430</v>
      </c>
      <c r="AJ322" s="346">
        <v>242</v>
      </c>
      <c r="AK322" s="346">
        <v>11</v>
      </c>
      <c r="AL322" s="346">
        <v>8</v>
      </c>
      <c r="AM322" s="346">
        <v>2</v>
      </c>
      <c r="AN322" s="346">
        <v>242</v>
      </c>
      <c r="AO322" s="373"/>
      <c r="AP322" s="348" t="s">
        <v>430</v>
      </c>
      <c r="AQ322" s="348" t="s">
        <v>430</v>
      </c>
      <c r="AR322" s="348" t="s">
        <v>430</v>
      </c>
      <c r="AS322" s="348" t="s">
        <v>430</v>
      </c>
      <c r="AT322" s="348">
        <v>27.01</v>
      </c>
      <c r="AU322" s="351"/>
      <c r="AV322" s="346" t="s">
        <v>430</v>
      </c>
      <c r="AW322" s="346" t="s">
        <v>430</v>
      </c>
      <c r="AX322" s="346" t="s">
        <v>430</v>
      </c>
      <c r="AY322" s="346" t="s">
        <v>430</v>
      </c>
      <c r="AZ322" s="346">
        <v>11</v>
      </c>
      <c r="BA322" s="374"/>
      <c r="BB322" s="348">
        <v>33.962941994413299</v>
      </c>
      <c r="BC322" s="348">
        <v>0.99881336805707699</v>
      </c>
      <c r="BD322" s="348">
        <v>5.9327494236244199E-2</v>
      </c>
      <c r="BE322" s="375">
        <v>-6.1235637813167501E-2</v>
      </c>
      <c r="BF322" s="374"/>
      <c r="BG322" s="372">
        <v>0.18820000000000001</v>
      </c>
      <c r="BH322" s="373"/>
      <c r="BI322" s="348">
        <v>14.9505</v>
      </c>
      <c r="BJ322" s="348">
        <v>56.107599999999998</v>
      </c>
      <c r="BK322" s="348">
        <v>29.288599999999999</v>
      </c>
      <c r="BL322" s="348">
        <v>-0.34670000000000001</v>
      </c>
      <c r="BM322" s="373"/>
      <c r="BN322" s="372" t="s">
        <v>4628</v>
      </c>
      <c r="BO322" s="372" t="s">
        <v>4629</v>
      </c>
      <c r="BP322" s="372" t="s">
        <v>430</v>
      </c>
      <c r="BQ322" s="372" t="s">
        <v>430</v>
      </c>
      <c r="BR322" s="372" t="s">
        <v>430</v>
      </c>
      <c r="BS322" s="373"/>
      <c r="BT322" s="354" t="s">
        <v>4620</v>
      </c>
    </row>
    <row r="323" spans="1:72" s="428" customFormat="1" x14ac:dyDescent="0.25">
      <c r="A323" s="345" t="s">
        <v>5511</v>
      </c>
      <c r="B323" s="373"/>
      <c r="C323" s="719">
        <v>44246</v>
      </c>
      <c r="D323" s="373"/>
      <c r="E323" s="346">
        <v>857.56899999999996</v>
      </c>
      <c r="F323" s="373"/>
      <c r="G323" s="347">
        <v>17.8293</v>
      </c>
      <c r="H323" s="374"/>
      <c r="I323" s="348">
        <v>-8.3999999999999995E-3</v>
      </c>
      <c r="J323" s="348">
        <v>0.83589999999999998</v>
      </c>
      <c r="K323" s="348">
        <v>-1.1263000000000001</v>
      </c>
      <c r="L323" s="348">
        <v>-4.4977999999999998</v>
      </c>
      <c r="M323" s="348">
        <v>-9.9124999999999996</v>
      </c>
      <c r="N323" s="350">
        <v>-5.7060000000000004</v>
      </c>
      <c r="O323" s="348">
        <v>-5.5731000000000002</v>
      </c>
      <c r="P323" s="348">
        <v>6.9577999999999998</v>
      </c>
      <c r="Q323" s="348">
        <v>9.7110000000000003</v>
      </c>
      <c r="R323" s="348" t="s">
        <v>430</v>
      </c>
      <c r="S323" s="348">
        <v>1.0113000000000001</v>
      </c>
      <c r="T323" s="348">
        <v>3.5623999999999998</v>
      </c>
      <c r="U323" s="348">
        <v>-9.4650999999999996</v>
      </c>
      <c r="V323" s="348">
        <v>-3.4176000000000002</v>
      </c>
      <c r="W323" s="348">
        <v>1.0113000000000001</v>
      </c>
      <c r="X323" s="348">
        <v>11.290800000000001</v>
      </c>
      <c r="Y323" s="374"/>
      <c r="Z323" s="346">
        <v>62</v>
      </c>
      <c r="AA323" s="346">
        <v>94</v>
      </c>
      <c r="AB323" s="346">
        <v>227</v>
      </c>
      <c r="AC323" s="346">
        <v>243</v>
      </c>
      <c r="AD323" s="346">
        <v>236</v>
      </c>
      <c r="AE323" s="346">
        <v>191</v>
      </c>
      <c r="AF323" s="346">
        <v>121</v>
      </c>
      <c r="AG323" s="346">
        <v>90</v>
      </c>
      <c r="AH323" s="346">
        <v>24</v>
      </c>
      <c r="AI323" s="346" t="s">
        <v>430</v>
      </c>
      <c r="AJ323" s="346">
        <v>113</v>
      </c>
      <c r="AK323" s="346">
        <v>245</v>
      </c>
      <c r="AL323" s="346">
        <v>233</v>
      </c>
      <c r="AM323" s="346">
        <v>219</v>
      </c>
      <c r="AN323" s="346">
        <v>113</v>
      </c>
      <c r="AO323" s="373"/>
      <c r="AP323" s="348" t="s">
        <v>430</v>
      </c>
      <c r="AQ323" s="348" t="s">
        <v>430</v>
      </c>
      <c r="AR323" s="348">
        <v>5.73</v>
      </c>
      <c r="AS323" s="348">
        <v>-1.32</v>
      </c>
      <c r="AT323" s="348">
        <v>-10.09</v>
      </c>
      <c r="AU323" s="351"/>
      <c r="AV323" s="346" t="s">
        <v>430</v>
      </c>
      <c r="AW323" s="346" t="s">
        <v>430</v>
      </c>
      <c r="AX323" s="346">
        <v>44</v>
      </c>
      <c r="AY323" s="346">
        <v>99</v>
      </c>
      <c r="AZ323" s="346">
        <v>214</v>
      </c>
      <c r="BA323" s="374"/>
      <c r="BB323" s="348">
        <v>13.645473857053201</v>
      </c>
      <c r="BC323" s="348">
        <v>0.99838042085218104</v>
      </c>
      <c r="BD323" s="348">
        <v>2.22819641797351E-2</v>
      </c>
      <c r="BE323" s="375">
        <v>-3.7284451410620402E-2</v>
      </c>
      <c r="BF323" s="374"/>
      <c r="BG323" s="372">
        <v>0.1129</v>
      </c>
      <c r="BH323" s="373"/>
      <c r="BI323" s="348">
        <v>99.750200000000007</v>
      </c>
      <c r="BJ323" s="348" t="s">
        <v>430</v>
      </c>
      <c r="BK323" s="348" t="s">
        <v>430</v>
      </c>
      <c r="BL323" s="348">
        <v>0.24979999999999999</v>
      </c>
      <c r="BM323" s="373"/>
      <c r="BN323" s="372" t="s">
        <v>4631</v>
      </c>
      <c r="BO323" s="372" t="s">
        <v>4632</v>
      </c>
      <c r="BP323" s="372" t="s">
        <v>4633</v>
      </c>
      <c r="BQ323" s="372" t="s">
        <v>4634</v>
      </c>
      <c r="BR323" s="372" t="s">
        <v>4635</v>
      </c>
      <c r="BS323" s="373"/>
      <c r="BT323" s="354" t="s">
        <v>554</v>
      </c>
    </row>
    <row r="324" spans="1:72" s="428" customFormat="1" x14ac:dyDescent="0.25">
      <c r="A324" s="345" t="s">
        <v>5512</v>
      </c>
      <c r="B324" s="373"/>
      <c r="C324" s="719">
        <v>45559</v>
      </c>
      <c r="D324" s="373"/>
      <c r="E324" s="346">
        <v>802.89</v>
      </c>
      <c r="F324" s="373"/>
      <c r="G324" s="347">
        <v>8.3043999999999993</v>
      </c>
      <c r="H324" s="374"/>
      <c r="I324" s="348">
        <v>-0.28939999999999999</v>
      </c>
      <c r="J324" s="348">
        <v>1.2275</v>
      </c>
      <c r="K324" s="348">
        <v>-0.54490000000000005</v>
      </c>
      <c r="L324" s="348">
        <v>3.6366000000000001</v>
      </c>
      <c r="M324" s="348">
        <v>2.9287999999999998</v>
      </c>
      <c r="N324" s="350">
        <v>-0.5806</v>
      </c>
      <c r="O324" s="348" t="s">
        <v>430</v>
      </c>
      <c r="P324" s="348" t="s">
        <v>430</v>
      </c>
      <c r="Q324" s="348" t="s">
        <v>430</v>
      </c>
      <c r="R324" s="348" t="s">
        <v>430</v>
      </c>
      <c r="S324" s="348">
        <v>-0.36830000000000002</v>
      </c>
      <c r="T324" s="348">
        <v>16.574300000000001</v>
      </c>
      <c r="U324" s="348">
        <v>1.6798999999999999</v>
      </c>
      <c r="V324" s="348">
        <v>5.5076000000000001</v>
      </c>
      <c r="W324" s="348">
        <v>-0.36830000000000002</v>
      </c>
      <c r="X324" s="348">
        <v>-9.7650000000000006</v>
      </c>
      <c r="Y324" s="374"/>
      <c r="Z324" s="346">
        <v>147</v>
      </c>
      <c r="AA324" s="346">
        <v>46</v>
      </c>
      <c r="AB324" s="346">
        <v>223</v>
      </c>
      <c r="AC324" s="346">
        <v>101</v>
      </c>
      <c r="AD324" s="346">
        <v>89</v>
      </c>
      <c r="AE324" s="346">
        <v>130</v>
      </c>
      <c r="AF324" s="346" t="s">
        <v>430</v>
      </c>
      <c r="AG324" s="346" t="s">
        <v>430</v>
      </c>
      <c r="AH324" s="346" t="s">
        <v>430</v>
      </c>
      <c r="AI324" s="346" t="s">
        <v>430</v>
      </c>
      <c r="AJ324" s="346">
        <v>230</v>
      </c>
      <c r="AK324" s="346">
        <v>88</v>
      </c>
      <c r="AL324" s="346">
        <v>98</v>
      </c>
      <c r="AM324" s="346">
        <v>100</v>
      </c>
      <c r="AN324" s="346">
        <v>230</v>
      </c>
      <c r="AO324" s="373"/>
      <c r="AP324" s="348" t="s">
        <v>430</v>
      </c>
      <c r="AQ324" s="348" t="s">
        <v>430</v>
      </c>
      <c r="AR324" s="348" t="s">
        <v>430</v>
      </c>
      <c r="AS324" s="348" t="s">
        <v>430</v>
      </c>
      <c r="AT324" s="348">
        <v>4.5</v>
      </c>
      <c r="AU324" s="351"/>
      <c r="AV324" s="346" t="s">
        <v>430</v>
      </c>
      <c r="AW324" s="346" t="s">
        <v>430</v>
      </c>
      <c r="AX324" s="346" t="s">
        <v>430</v>
      </c>
      <c r="AY324" s="346" t="s">
        <v>430</v>
      </c>
      <c r="AZ324" s="346">
        <v>94</v>
      </c>
      <c r="BA324" s="374"/>
      <c r="BB324" s="348">
        <v>24.154786847345701</v>
      </c>
      <c r="BC324" s="348">
        <v>0.99836757502114204</v>
      </c>
      <c r="BD324" s="348">
        <v>-4.4829859541268502E-2</v>
      </c>
      <c r="BE324" s="375">
        <v>-6.94616929459064E-2</v>
      </c>
      <c r="BF324" s="374"/>
      <c r="BG324" s="372">
        <v>0.3412</v>
      </c>
      <c r="BH324" s="373"/>
      <c r="BI324" s="348">
        <v>32.973100000000002</v>
      </c>
      <c r="BJ324" s="348">
        <v>46.579300000000003</v>
      </c>
      <c r="BK324" s="348">
        <v>20.349900000000002</v>
      </c>
      <c r="BL324" s="348">
        <v>9.7699999999999995E-2</v>
      </c>
      <c r="BM324" s="373"/>
      <c r="BN324" s="372" t="s">
        <v>4593</v>
      </c>
      <c r="BO324" s="372" t="s">
        <v>4637</v>
      </c>
      <c r="BP324" s="372" t="s">
        <v>4595</v>
      </c>
      <c r="BQ324" s="372" t="s">
        <v>4638</v>
      </c>
      <c r="BR324" s="372" t="s">
        <v>4597</v>
      </c>
      <c r="BS324" s="373"/>
      <c r="BT324" s="354" t="s">
        <v>547</v>
      </c>
    </row>
    <row r="325" spans="1:72" s="428" customFormat="1" x14ac:dyDescent="0.25">
      <c r="A325" s="345" t="s">
        <v>5513</v>
      </c>
      <c r="B325" s="373"/>
      <c r="C325" s="719">
        <v>45565</v>
      </c>
      <c r="D325" s="373"/>
      <c r="E325" s="346">
        <v>785.67200000000003</v>
      </c>
      <c r="F325" s="373"/>
      <c r="G325" s="347">
        <v>9.6797000000000004</v>
      </c>
      <c r="H325" s="374"/>
      <c r="I325" s="348">
        <v>-0.13519999999999999</v>
      </c>
      <c r="J325" s="348">
        <v>0.67290000000000005</v>
      </c>
      <c r="K325" s="348">
        <v>1.1980999999999999</v>
      </c>
      <c r="L325" s="348">
        <v>2.8496999999999999</v>
      </c>
      <c r="M325" s="348">
        <v>-0.74950000000000006</v>
      </c>
      <c r="N325" s="350">
        <v>-0.41560000000000002</v>
      </c>
      <c r="O325" s="348" t="s">
        <v>430</v>
      </c>
      <c r="P325" s="348" t="s">
        <v>430</v>
      </c>
      <c r="Q325" s="348" t="s">
        <v>430</v>
      </c>
      <c r="R325" s="348" t="s">
        <v>430</v>
      </c>
      <c r="S325" s="348">
        <v>1.0724</v>
      </c>
      <c r="T325" s="348">
        <v>13.4969</v>
      </c>
      <c r="U325" s="348">
        <v>-2.3376999999999999</v>
      </c>
      <c r="V325" s="348">
        <v>2.5903</v>
      </c>
      <c r="W325" s="348">
        <v>1.0724</v>
      </c>
      <c r="X325" s="348">
        <v>-1.8005</v>
      </c>
      <c r="Y325" s="374"/>
      <c r="Z325" s="346">
        <v>112</v>
      </c>
      <c r="AA325" s="346">
        <v>122</v>
      </c>
      <c r="AB325" s="346">
        <v>91</v>
      </c>
      <c r="AC325" s="346">
        <v>136</v>
      </c>
      <c r="AD325" s="346">
        <v>134</v>
      </c>
      <c r="AE325" s="346">
        <v>123</v>
      </c>
      <c r="AF325" s="346" t="s">
        <v>430</v>
      </c>
      <c r="AG325" s="346" t="s">
        <v>430</v>
      </c>
      <c r="AH325" s="346" t="s">
        <v>430</v>
      </c>
      <c r="AI325" s="346" t="s">
        <v>430</v>
      </c>
      <c r="AJ325" s="346">
        <v>102</v>
      </c>
      <c r="AK325" s="346">
        <v>134</v>
      </c>
      <c r="AL325" s="346">
        <v>147</v>
      </c>
      <c r="AM325" s="346">
        <v>141</v>
      </c>
      <c r="AN325" s="346">
        <v>102</v>
      </c>
      <c r="AO325" s="373"/>
      <c r="AP325" s="348" t="s">
        <v>430</v>
      </c>
      <c r="AQ325" s="348" t="s">
        <v>430</v>
      </c>
      <c r="AR325" s="348" t="s">
        <v>430</v>
      </c>
      <c r="AS325" s="348" t="s">
        <v>430</v>
      </c>
      <c r="AT325" s="348">
        <v>2.08</v>
      </c>
      <c r="AU325" s="351"/>
      <c r="AV325" s="346" t="s">
        <v>430</v>
      </c>
      <c r="AW325" s="346" t="s">
        <v>430</v>
      </c>
      <c r="AX325" s="346" t="s">
        <v>430</v>
      </c>
      <c r="AY325" s="346" t="s">
        <v>430</v>
      </c>
      <c r="AZ325" s="346">
        <v>127</v>
      </c>
      <c r="BA325" s="374"/>
      <c r="BB325" s="348">
        <v>15.324525783679899</v>
      </c>
      <c r="BC325" s="348">
        <v>0.99944875661960597</v>
      </c>
      <c r="BD325" s="348">
        <v>-2.6053638379872301E-2</v>
      </c>
      <c r="BE325" s="375">
        <v>-3.0601146042661599E-2</v>
      </c>
      <c r="BF325" s="374"/>
      <c r="BG325" s="372">
        <v>2.2200000000000001E-2</v>
      </c>
      <c r="BH325" s="373"/>
      <c r="BI325" s="348">
        <v>68.003799999999998</v>
      </c>
      <c r="BJ325" s="348">
        <v>20.741900000000001</v>
      </c>
      <c r="BK325" s="348">
        <v>11.004799999999999</v>
      </c>
      <c r="BL325" s="348">
        <v>0.2495</v>
      </c>
      <c r="BM325" s="373"/>
      <c r="BN325" s="372" t="s">
        <v>4640</v>
      </c>
      <c r="BO325" s="372" t="s">
        <v>4641</v>
      </c>
      <c r="BP325" s="372" t="s">
        <v>4525</v>
      </c>
      <c r="BQ325" s="372" t="s">
        <v>1919</v>
      </c>
      <c r="BR325" s="372" t="s">
        <v>4526</v>
      </c>
      <c r="BS325" s="373"/>
      <c r="BT325" s="354" t="s">
        <v>4620</v>
      </c>
    </row>
    <row r="326" spans="1:72" s="428" customFormat="1" x14ac:dyDescent="0.25">
      <c r="A326" s="345" t="s">
        <v>5514</v>
      </c>
      <c r="B326" s="373"/>
      <c r="C326" s="719">
        <v>45056</v>
      </c>
      <c r="D326" s="373"/>
      <c r="E326" s="346">
        <v>794.80899999999997</v>
      </c>
      <c r="F326" s="373"/>
      <c r="G326" s="347">
        <v>22.1189</v>
      </c>
      <c r="H326" s="374"/>
      <c r="I326" s="348">
        <v>-0.1656</v>
      </c>
      <c r="J326" s="348">
        <v>0.2102</v>
      </c>
      <c r="K326" s="348">
        <v>-3.2351000000000001</v>
      </c>
      <c r="L326" s="348">
        <v>-2.8283</v>
      </c>
      <c r="M326" s="348">
        <v>0.91479999999999995</v>
      </c>
      <c r="N326" s="350">
        <v>12.177300000000001</v>
      </c>
      <c r="O326" s="348">
        <v>2.7202999999999999</v>
      </c>
      <c r="P326" s="348">
        <v>26.547799999999999</v>
      </c>
      <c r="Q326" s="348" t="s">
        <v>430</v>
      </c>
      <c r="R326" s="348" t="s">
        <v>430</v>
      </c>
      <c r="S326" s="348">
        <v>-1.0681</v>
      </c>
      <c r="T326" s="348">
        <v>6.7447999999999997</v>
      </c>
      <c r="U326" s="348">
        <v>3.0007999999999999</v>
      </c>
      <c r="V326" s="348">
        <v>10.765599999999999</v>
      </c>
      <c r="W326" s="348">
        <v>-1.0681</v>
      </c>
      <c r="X326" s="348">
        <v>28.2927</v>
      </c>
      <c r="Y326" s="374"/>
      <c r="Z326" s="346">
        <v>126</v>
      </c>
      <c r="AA326" s="346">
        <v>224</v>
      </c>
      <c r="AB326" s="346">
        <v>253</v>
      </c>
      <c r="AC326" s="346">
        <v>235</v>
      </c>
      <c r="AD326" s="346">
        <v>111</v>
      </c>
      <c r="AE326" s="346">
        <v>15</v>
      </c>
      <c r="AF326" s="346">
        <v>36</v>
      </c>
      <c r="AG326" s="346">
        <v>2</v>
      </c>
      <c r="AH326" s="346" t="s">
        <v>430</v>
      </c>
      <c r="AI326" s="346" t="s">
        <v>430</v>
      </c>
      <c r="AJ326" s="346">
        <v>252</v>
      </c>
      <c r="AK326" s="346">
        <v>234</v>
      </c>
      <c r="AL326" s="346">
        <v>80</v>
      </c>
      <c r="AM326" s="346">
        <v>21</v>
      </c>
      <c r="AN326" s="346">
        <v>252</v>
      </c>
      <c r="AO326" s="373"/>
      <c r="AP326" s="348" t="s">
        <v>430</v>
      </c>
      <c r="AQ326" s="348" t="s">
        <v>430</v>
      </c>
      <c r="AR326" s="348" t="s">
        <v>430</v>
      </c>
      <c r="AS326" s="348">
        <v>13.51</v>
      </c>
      <c r="AT326" s="348">
        <v>7.6</v>
      </c>
      <c r="AU326" s="351"/>
      <c r="AV326" s="346" t="s">
        <v>430</v>
      </c>
      <c r="AW326" s="346" t="s">
        <v>430</v>
      </c>
      <c r="AX326" s="346" t="s">
        <v>430</v>
      </c>
      <c r="AY326" s="346">
        <v>6</v>
      </c>
      <c r="AZ326" s="346">
        <v>73</v>
      </c>
      <c r="BA326" s="374"/>
      <c r="BB326" s="348">
        <v>18.898594826510799</v>
      </c>
      <c r="BC326" s="348">
        <v>0.99892804235042298</v>
      </c>
      <c r="BD326" s="348">
        <v>9.2519482286312404E-2</v>
      </c>
      <c r="BE326" s="375">
        <v>-5.43183994977912E-2</v>
      </c>
      <c r="BF326" s="374"/>
      <c r="BG326" s="372">
        <v>0.3034</v>
      </c>
      <c r="BH326" s="373"/>
      <c r="BI326" s="348">
        <v>64.728499999999997</v>
      </c>
      <c r="BJ326" s="348">
        <v>19.252099999999999</v>
      </c>
      <c r="BK326" s="348">
        <v>16.099399999999999</v>
      </c>
      <c r="BL326" s="348">
        <v>-0.08</v>
      </c>
      <c r="BM326" s="373"/>
      <c r="BN326" s="372" t="s">
        <v>4643</v>
      </c>
      <c r="BO326" s="372" t="s">
        <v>4644</v>
      </c>
      <c r="BP326" s="372" t="s">
        <v>4645</v>
      </c>
      <c r="BQ326" s="372" t="s">
        <v>4646</v>
      </c>
      <c r="BR326" s="372" t="s">
        <v>4647</v>
      </c>
      <c r="BS326" s="373"/>
      <c r="BT326" s="354" t="s">
        <v>554</v>
      </c>
    </row>
    <row r="327" spans="1:72" s="428" customFormat="1" x14ac:dyDescent="0.25">
      <c r="A327" s="345" t="s">
        <v>5515</v>
      </c>
      <c r="B327" s="373"/>
      <c r="C327" s="719">
        <v>44622</v>
      </c>
      <c r="D327" s="373"/>
      <c r="E327" s="346">
        <v>774.74699999999996</v>
      </c>
      <c r="F327" s="373"/>
      <c r="G327" s="347">
        <v>16.607500000000002</v>
      </c>
      <c r="H327" s="374"/>
      <c r="I327" s="348">
        <v>-0.30380000000000001</v>
      </c>
      <c r="J327" s="348">
        <v>0.57469999999999999</v>
      </c>
      <c r="K327" s="348">
        <v>0.78039999999999998</v>
      </c>
      <c r="L327" s="348">
        <v>3.0893999999999999</v>
      </c>
      <c r="M327" s="348">
        <v>-3.8494999999999999</v>
      </c>
      <c r="N327" s="350">
        <v>1.2849999999999999</v>
      </c>
      <c r="O327" s="348">
        <v>5.3619000000000003</v>
      </c>
      <c r="P327" s="348">
        <v>9.2567000000000004</v>
      </c>
      <c r="Q327" s="348" t="s">
        <v>430</v>
      </c>
      <c r="R327" s="348" t="s">
        <v>430</v>
      </c>
      <c r="S327" s="348">
        <v>5.8999999999999997E-2</v>
      </c>
      <c r="T327" s="348">
        <v>14.953099999999999</v>
      </c>
      <c r="U327" s="348">
        <v>-3.0280999999999998</v>
      </c>
      <c r="V327" s="348">
        <v>5.6906999999999996</v>
      </c>
      <c r="W327" s="348">
        <v>5.8999999999999997E-2</v>
      </c>
      <c r="X327" s="348">
        <v>12.2926</v>
      </c>
      <c r="Y327" s="374"/>
      <c r="Z327" s="346">
        <v>161</v>
      </c>
      <c r="AA327" s="346">
        <v>152</v>
      </c>
      <c r="AB327" s="346">
        <v>117</v>
      </c>
      <c r="AC327" s="346">
        <v>122</v>
      </c>
      <c r="AD327" s="346">
        <v>170</v>
      </c>
      <c r="AE327" s="346">
        <v>89</v>
      </c>
      <c r="AF327" s="346">
        <v>13</v>
      </c>
      <c r="AG327" s="346">
        <v>69</v>
      </c>
      <c r="AH327" s="346" t="s">
        <v>430</v>
      </c>
      <c r="AI327" s="346" t="s">
        <v>430</v>
      </c>
      <c r="AJ327" s="346">
        <v>214</v>
      </c>
      <c r="AK327" s="346">
        <v>110</v>
      </c>
      <c r="AL327" s="346">
        <v>157</v>
      </c>
      <c r="AM327" s="346">
        <v>91</v>
      </c>
      <c r="AN327" s="346">
        <v>214</v>
      </c>
      <c r="AO327" s="373"/>
      <c r="AP327" s="348" t="s">
        <v>430</v>
      </c>
      <c r="AQ327" s="348" t="s">
        <v>430</v>
      </c>
      <c r="AR327" s="348" t="s">
        <v>430</v>
      </c>
      <c r="AS327" s="348">
        <v>8.11</v>
      </c>
      <c r="AT327" s="348">
        <v>2.5</v>
      </c>
      <c r="AU327" s="351"/>
      <c r="AV327" s="346" t="s">
        <v>430</v>
      </c>
      <c r="AW327" s="346" t="s">
        <v>430</v>
      </c>
      <c r="AX327" s="346" t="s">
        <v>430</v>
      </c>
      <c r="AY327" s="346">
        <v>44</v>
      </c>
      <c r="AZ327" s="346">
        <v>116</v>
      </c>
      <c r="BA327" s="374"/>
      <c r="BB327" s="348">
        <v>15.0643301828611</v>
      </c>
      <c r="BC327" s="348">
        <v>0.998431861506337</v>
      </c>
      <c r="BD327" s="348">
        <v>2.7447033089920699E-2</v>
      </c>
      <c r="BE327" s="375">
        <v>-2.4216034658946499E-2</v>
      </c>
      <c r="BF327" s="374"/>
      <c r="BG327" s="372">
        <v>0.25669999999999998</v>
      </c>
      <c r="BH327" s="373"/>
      <c r="BI327" s="348">
        <v>75.455799999999996</v>
      </c>
      <c r="BJ327" s="348">
        <v>24.0989</v>
      </c>
      <c r="BK327" s="348" t="s">
        <v>430</v>
      </c>
      <c r="BL327" s="348">
        <v>0.44529999999999997</v>
      </c>
      <c r="BM327" s="373"/>
      <c r="BN327" s="372" t="s">
        <v>4649</v>
      </c>
      <c r="BO327" s="372" t="s">
        <v>4650</v>
      </c>
      <c r="BP327" s="372" t="s">
        <v>430</v>
      </c>
      <c r="BQ327" s="372" t="s">
        <v>430</v>
      </c>
      <c r="BR327" s="372" t="s">
        <v>430</v>
      </c>
      <c r="BS327" s="373"/>
      <c r="BT327" s="354" t="s">
        <v>554</v>
      </c>
    </row>
    <row r="328" spans="1:72" s="428" customFormat="1" x14ac:dyDescent="0.25">
      <c r="A328" s="345" t="s">
        <v>5516</v>
      </c>
      <c r="B328" s="373"/>
      <c r="C328" s="719">
        <v>44502</v>
      </c>
      <c r="D328" s="373"/>
      <c r="E328" s="346">
        <v>753.46699999999998</v>
      </c>
      <c r="F328" s="373"/>
      <c r="G328" s="347">
        <v>18.574300000000001</v>
      </c>
      <c r="H328" s="374"/>
      <c r="I328" s="348">
        <v>5.8700000000000002E-2</v>
      </c>
      <c r="J328" s="348">
        <v>1.3272999999999999</v>
      </c>
      <c r="K328" s="348">
        <v>4.2873000000000001</v>
      </c>
      <c r="L328" s="348">
        <v>11.809200000000001</v>
      </c>
      <c r="M328" s="348">
        <v>11.700900000000001</v>
      </c>
      <c r="N328" s="350">
        <v>0.80269999999999997</v>
      </c>
      <c r="O328" s="348">
        <v>0.89070000000000005</v>
      </c>
      <c r="P328" s="348">
        <v>18.105899999999998</v>
      </c>
      <c r="Q328" s="348" t="s">
        <v>430</v>
      </c>
      <c r="R328" s="348" t="s">
        <v>430</v>
      </c>
      <c r="S328" s="348">
        <v>2.2149999999999999</v>
      </c>
      <c r="T328" s="348">
        <v>26.690999999999999</v>
      </c>
      <c r="U328" s="348">
        <v>8.4884000000000004</v>
      </c>
      <c r="V328" s="348">
        <v>8.4327000000000005</v>
      </c>
      <c r="W328" s="348">
        <v>2.2149999999999999</v>
      </c>
      <c r="X328" s="348">
        <v>14.0684</v>
      </c>
      <c r="Y328" s="374"/>
      <c r="Z328" s="346">
        <v>41</v>
      </c>
      <c r="AA328" s="346">
        <v>28</v>
      </c>
      <c r="AB328" s="346">
        <v>26</v>
      </c>
      <c r="AC328" s="346">
        <v>23</v>
      </c>
      <c r="AD328" s="346">
        <v>26</v>
      </c>
      <c r="AE328" s="346">
        <v>104</v>
      </c>
      <c r="AF328" s="346">
        <v>54</v>
      </c>
      <c r="AG328" s="346">
        <v>27</v>
      </c>
      <c r="AH328" s="346" t="s">
        <v>430</v>
      </c>
      <c r="AI328" s="346" t="s">
        <v>430</v>
      </c>
      <c r="AJ328" s="346">
        <v>44</v>
      </c>
      <c r="AK328" s="346">
        <v>21</v>
      </c>
      <c r="AL328" s="346">
        <v>25</v>
      </c>
      <c r="AM328" s="346">
        <v>49</v>
      </c>
      <c r="AN328" s="346">
        <v>44</v>
      </c>
      <c r="AO328" s="373"/>
      <c r="AP328" s="348" t="s">
        <v>430</v>
      </c>
      <c r="AQ328" s="348" t="s">
        <v>430</v>
      </c>
      <c r="AR328" s="348" t="s">
        <v>430</v>
      </c>
      <c r="AS328" s="348">
        <v>9.9700000000000006</v>
      </c>
      <c r="AT328" s="348">
        <v>20.149999999999999</v>
      </c>
      <c r="AU328" s="351"/>
      <c r="AV328" s="346" t="s">
        <v>430</v>
      </c>
      <c r="AW328" s="346" t="s">
        <v>430</v>
      </c>
      <c r="AX328" s="346" t="s">
        <v>430</v>
      </c>
      <c r="AY328" s="346">
        <v>26</v>
      </c>
      <c r="AZ328" s="346">
        <v>25</v>
      </c>
      <c r="BA328" s="374"/>
      <c r="BB328" s="348">
        <v>20.8652295963306</v>
      </c>
      <c r="BC328" s="348">
        <v>0.99595735474592695</v>
      </c>
      <c r="BD328" s="348">
        <v>5.8349617538345902E-2</v>
      </c>
      <c r="BE328" s="375">
        <v>-5.2088080662328701E-2</v>
      </c>
      <c r="BF328" s="374"/>
      <c r="BG328" s="372">
        <v>1.0640000000000001</v>
      </c>
      <c r="BH328" s="373"/>
      <c r="BI328" s="348" t="s">
        <v>430</v>
      </c>
      <c r="BJ328" s="348">
        <v>5.4978600000000002</v>
      </c>
      <c r="BK328" s="348">
        <v>94.380899999999997</v>
      </c>
      <c r="BL328" s="348">
        <v>0.12124</v>
      </c>
      <c r="BM328" s="373"/>
      <c r="BN328" s="372" t="s">
        <v>4652</v>
      </c>
      <c r="BO328" s="372" t="s">
        <v>4653</v>
      </c>
      <c r="BP328" s="372" t="s">
        <v>4654</v>
      </c>
      <c r="BQ328" s="372" t="s">
        <v>523</v>
      </c>
      <c r="BR328" s="372" t="s">
        <v>4655</v>
      </c>
      <c r="BS328" s="373"/>
      <c r="BT328" s="354" t="s">
        <v>554</v>
      </c>
    </row>
    <row r="329" spans="1:72" s="428" customFormat="1" x14ac:dyDescent="0.25">
      <c r="A329" s="345" t="s">
        <v>5517</v>
      </c>
      <c r="B329" s="373"/>
      <c r="C329" s="719">
        <v>41275</v>
      </c>
      <c r="D329" s="373"/>
      <c r="E329" s="346">
        <v>724.93</v>
      </c>
      <c r="F329" s="373"/>
      <c r="G329" s="347">
        <v>205.64750000000001</v>
      </c>
      <c r="H329" s="374"/>
      <c r="I329" s="348">
        <v>-2.4500000000000001E-2</v>
      </c>
      <c r="J329" s="348">
        <v>0.48509999999999998</v>
      </c>
      <c r="K329" s="348">
        <v>0.6542</v>
      </c>
      <c r="L329" s="348">
        <v>6.9999999999999999E-4</v>
      </c>
      <c r="M329" s="348">
        <v>-5.8453999999999997</v>
      </c>
      <c r="N329" s="350">
        <v>-3.5834000000000001</v>
      </c>
      <c r="O329" s="348">
        <v>-9.3899999999999997E-2</v>
      </c>
      <c r="P329" s="348">
        <v>8.1402999999999999</v>
      </c>
      <c r="Q329" s="348">
        <v>9.5612999999999992</v>
      </c>
      <c r="R329" s="348">
        <v>11.589</v>
      </c>
      <c r="S329" s="348">
        <v>0.93810000000000004</v>
      </c>
      <c r="T329" s="348">
        <v>8.3228000000000009</v>
      </c>
      <c r="U329" s="348">
        <v>-7.3570000000000002</v>
      </c>
      <c r="V329" s="348">
        <v>-1.4976</v>
      </c>
      <c r="W329" s="348">
        <v>0.93810000000000004</v>
      </c>
      <c r="X329" s="348">
        <v>11.535500000000001</v>
      </c>
      <c r="Y329" s="374"/>
      <c r="Z329" s="346">
        <v>83</v>
      </c>
      <c r="AA329" s="346">
        <v>187</v>
      </c>
      <c r="AB329" s="346">
        <v>137</v>
      </c>
      <c r="AC329" s="346">
        <v>208</v>
      </c>
      <c r="AD329" s="346">
        <v>213</v>
      </c>
      <c r="AE329" s="346">
        <v>169</v>
      </c>
      <c r="AF329" s="346">
        <v>66</v>
      </c>
      <c r="AG329" s="346">
        <v>82</v>
      </c>
      <c r="AH329" s="346">
        <v>38</v>
      </c>
      <c r="AI329" s="346">
        <v>15</v>
      </c>
      <c r="AJ329" s="346">
        <v>144</v>
      </c>
      <c r="AK329" s="346">
        <v>207</v>
      </c>
      <c r="AL329" s="346">
        <v>212</v>
      </c>
      <c r="AM329" s="346">
        <v>193</v>
      </c>
      <c r="AN329" s="346">
        <v>144</v>
      </c>
      <c r="AO329" s="373"/>
      <c r="AP329" s="348">
        <v>11.27</v>
      </c>
      <c r="AQ329" s="348">
        <v>10.79</v>
      </c>
      <c r="AR329" s="348">
        <v>7.33</v>
      </c>
      <c r="AS329" s="348">
        <v>3.01</v>
      </c>
      <c r="AT329" s="348">
        <v>-5.5</v>
      </c>
      <c r="AU329" s="351"/>
      <c r="AV329" s="346">
        <v>12</v>
      </c>
      <c r="AW329" s="346">
        <v>16</v>
      </c>
      <c r="AX329" s="346">
        <v>32</v>
      </c>
      <c r="AY329" s="346">
        <v>73</v>
      </c>
      <c r="AZ329" s="346">
        <v>188</v>
      </c>
      <c r="BA329" s="374"/>
      <c r="BB329" s="348">
        <v>12.0338884729911</v>
      </c>
      <c r="BC329" s="348">
        <v>0.99315003695214399</v>
      </c>
      <c r="BD329" s="348">
        <v>2.89932476706917E-2</v>
      </c>
      <c r="BE329" s="375">
        <v>7.7426120063252002E-2</v>
      </c>
      <c r="BF329" s="374"/>
      <c r="BG329" s="372">
        <v>0.47210000000000002</v>
      </c>
      <c r="BH329" s="373"/>
      <c r="BI329" s="348">
        <v>99.574200000000005</v>
      </c>
      <c r="BJ329" s="348" t="s">
        <v>430</v>
      </c>
      <c r="BK329" s="348" t="s">
        <v>430</v>
      </c>
      <c r="BL329" s="348">
        <v>0.42580000000000001</v>
      </c>
      <c r="BM329" s="373"/>
      <c r="BN329" s="372" t="s">
        <v>4344</v>
      </c>
      <c r="BO329" s="372" t="s">
        <v>4345</v>
      </c>
      <c r="BP329" s="372" t="s">
        <v>4346</v>
      </c>
      <c r="BQ329" s="372" t="s">
        <v>4326</v>
      </c>
      <c r="BR329" s="372" t="s">
        <v>1117</v>
      </c>
      <c r="BS329" s="373"/>
      <c r="BT329" s="354" t="s">
        <v>554</v>
      </c>
    </row>
    <row r="330" spans="1:72" s="428" customFormat="1" x14ac:dyDescent="0.25">
      <c r="A330" s="345" t="s">
        <v>5518</v>
      </c>
      <c r="B330" s="373"/>
      <c r="C330" s="719">
        <v>45037</v>
      </c>
      <c r="D330" s="373"/>
      <c r="E330" s="346">
        <v>731.16099999999994</v>
      </c>
      <c r="F330" s="373"/>
      <c r="G330" s="347">
        <v>19.719899999999999</v>
      </c>
      <c r="H330" s="374"/>
      <c r="I330" s="348">
        <v>5.9400000000000001E-2</v>
      </c>
      <c r="J330" s="348">
        <v>1.3277000000000001</v>
      </c>
      <c r="K330" s="348">
        <v>4.2916999999999996</v>
      </c>
      <c r="L330" s="348">
        <v>11.847899999999999</v>
      </c>
      <c r="M330" s="348">
        <v>11.7193</v>
      </c>
      <c r="N330" s="350">
        <v>0.80459999999999998</v>
      </c>
      <c r="O330" s="348">
        <v>0.95289999999999997</v>
      </c>
      <c r="P330" s="348">
        <v>18.119800000000001</v>
      </c>
      <c r="Q330" s="348" t="s">
        <v>430</v>
      </c>
      <c r="R330" s="348" t="s">
        <v>430</v>
      </c>
      <c r="S330" s="348">
        <v>2.2143000000000002</v>
      </c>
      <c r="T330" s="348">
        <v>26.770399999999999</v>
      </c>
      <c r="U330" s="348">
        <v>8.5067000000000004</v>
      </c>
      <c r="V330" s="348">
        <v>8.4398999999999997</v>
      </c>
      <c r="W330" s="348">
        <v>2.2143000000000002</v>
      </c>
      <c r="X330" s="348">
        <v>23.3293</v>
      </c>
      <c r="Y330" s="374"/>
      <c r="Z330" s="346">
        <v>37</v>
      </c>
      <c r="AA330" s="346">
        <v>27</v>
      </c>
      <c r="AB330" s="346">
        <v>23</v>
      </c>
      <c r="AC330" s="346">
        <v>20</v>
      </c>
      <c r="AD330" s="346">
        <v>24</v>
      </c>
      <c r="AE330" s="346">
        <v>103</v>
      </c>
      <c r="AF330" s="346">
        <v>51</v>
      </c>
      <c r="AG330" s="346">
        <v>26</v>
      </c>
      <c r="AH330" s="346" t="s">
        <v>430</v>
      </c>
      <c r="AI330" s="346" t="s">
        <v>430</v>
      </c>
      <c r="AJ330" s="346">
        <v>46</v>
      </c>
      <c r="AK330" s="346">
        <v>19</v>
      </c>
      <c r="AL330" s="346">
        <v>24</v>
      </c>
      <c r="AM330" s="346">
        <v>48</v>
      </c>
      <c r="AN330" s="346">
        <v>46</v>
      </c>
      <c r="AO330" s="373"/>
      <c r="AP330" s="348" t="s">
        <v>430</v>
      </c>
      <c r="AQ330" s="348" t="s">
        <v>430</v>
      </c>
      <c r="AR330" s="348" t="s">
        <v>430</v>
      </c>
      <c r="AS330" s="348">
        <v>10</v>
      </c>
      <c r="AT330" s="348">
        <v>20.170000000000002</v>
      </c>
      <c r="AU330" s="351"/>
      <c r="AV330" s="346" t="s">
        <v>430</v>
      </c>
      <c r="AW330" s="346" t="s">
        <v>430</v>
      </c>
      <c r="AX330" s="346" t="s">
        <v>430</v>
      </c>
      <c r="AY330" s="346">
        <v>24</v>
      </c>
      <c r="AZ330" s="346">
        <v>24</v>
      </c>
      <c r="BA330" s="374"/>
      <c r="BB330" s="348">
        <v>20.862740085978601</v>
      </c>
      <c r="BC330" s="348">
        <v>0.99583859640932904</v>
      </c>
      <c r="BD330" s="348">
        <v>5.83500325903865E-2</v>
      </c>
      <c r="BE330" s="375">
        <v>-5.2073299950580403E-2</v>
      </c>
      <c r="BF330" s="374"/>
      <c r="BG330" s="372">
        <v>0.1263</v>
      </c>
      <c r="BH330" s="373"/>
      <c r="BI330" s="348" t="s">
        <v>430</v>
      </c>
      <c r="BJ330" s="348">
        <v>5.5028499999999996</v>
      </c>
      <c r="BK330" s="348">
        <v>94.4803</v>
      </c>
      <c r="BL330" s="348">
        <v>1.685E-2</v>
      </c>
      <c r="BM330" s="373"/>
      <c r="BN330" s="372" t="s">
        <v>4518</v>
      </c>
      <c r="BO330" s="372" t="s">
        <v>4519</v>
      </c>
      <c r="BP330" s="372" t="s">
        <v>4520</v>
      </c>
      <c r="BQ330" s="372" t="s">
        <v>4521</v>
      </c>
      <c r="BR330" s="372" t="s">
        <v>4655</v>
      </c>
      <c r="BS330" s="373"/>
      <c r="BT330" s="354" t="s">
        <v>554</v>
      </c>
    </row>
    <row r="331" spans="1:72" s="428" customFormat="1" x14ac:dyDescent="0.25">
      <c r="A331" s="345" t="s">
        <v>5519</v>
      </c>
      <c r="B331" s="373"/>
      <c r="C331" s="719">
        <v>44648</v>
      </c>
      <c r="D331" s="373"/>
      <c r="E331" s="346">
        <v>724.03899999999999</v>
      </c>
      <c r="F331" s="373"/>
      <c r="G331" s="347">
        <v>21.8565</v>
      </c>
      <c r="H331" s="374"/>
      <c r="I331" s="348">
        <v>-0.28699999999999998</v>
      </c>
      <c r="J331" s="348">
        <v>0.80059999999999998</v>
      </c>
      <c r="K331" s="348">
        <v>2.1714000000000002</v>
      </c>
      <c r="L331" s="348">
        <v>7.0678000000000001</v>
      </c>
      <c r="M331" s="348">
        <v>4.9687999999999999</v>
      </c>
      <c r="N331" s="350">
        <v>7.3701999999999996</v>
      </c>
      <c r="O331" s="348">
        <v>5.8608000000000002</v>
      </c>
      <c r="P331" s="348">
        <v>20.192299999999999</v>
      </c>
      <c r="Q331" s="348" t="s">
        <v>430</v>
      </c>
      <c r="R331" s="348" t="s">
        <v>430</v>
      </c>
      <c r="S331" s="348">
        <v>2.2311000000000001</v>
      </c>
      <c r="T331" s="348">
        <v>20.0366</v>
      </c>
      <c r="U331" s="348">
        <v>4.3026</v>
      </c>
      <c r="V331" s="348">
        <v>12.9278</v>
      </c>
      <c r="W331" s="348">
        <v>2.2311000000000001</v>
      </c>
      <c r="X331" s="348">
        <v>19.921399999999998</v>
      </c>
      <c r="Y331" s="374"/>
      <c r="Z331" s="346">
        <v>145</v>
      </c>
      <c r="AA331" s="346">
        <v>99</v>
      </c>
      <c r="AB331" s="346">
        <v>44</v>
      </c>
      <c r="AC331" s="346">
        <v>38</v>
      </c>
      <c r="AD331" s="346">
        <v>59</v>
      </c>
      <c r="AE331" s="346">
        <v>25</v>
      </c>
      <c r="AF331" s="346">
        <v>10</v>
      </c>
      <c r="AG331" s="346">
        <v>12</v>
      </c>
      <c r="AH331" s="346" t="s">
        <v>430</v>
      </c>
      <c r="AI331" s="346" t="s">
        <v>430</v>
      </c>
      <c r="AJ331" s="346">
        <v>35</v>
      </c>
      <c r="AK331" s="346">
        <v>39</v>
      </c>
      <c r="AL331" s="346">
        <v>40</v>
      </c>
      <c r="AM331" s="346">
        <v>18</v>
      </c>
      <c r="AN331" s="346">
        <v>35</v>
      </c>
      <c r="AO331" s="373"/>
      <c r="AP331" s="348" t="s">
        <v>430</v>
      </c>
      <c r="AQ331" s="348" t="s">
        <v>430</v>
      </c>
      <c r="AR331" s="348" t="s">
        <v>430</v>
      </c>
      <c r="AS331" s="348">
        <v>12.78</v>
      </c>
      <c r="AT331" s="348">
        <v>14.19</v>
      </c>
      <c r="AU331" s="351"/>
      <c r="AV331" s="346" t="s">
        <v>430</v>
      </c>
      <c r="AW331" s="346" t="s">
        <v>430</v>
      </c>
      <c r="AX331" s="346" t="s">
        <v>430</v>
      </c>
      <c r="AY331" s="346">
        <v>11</v>
      </c>
      <c r="AZ331" s="346">
        <v>31</v>
      </c>
      <c r="BA331" s="374"/>
      <c r="BB331" s="348">
        <v>18.1158724257551</v>
      </c>
      <c r="BC331" s="348">
        <v>0.99473825917057701</v>
      </c>
      <c r="BD331" s="348">
        <v>7.2644699461680701E-2</v>
      </c>
      <c r="BE331" s="375">
        <v>-4.0998518521478997E-2</v>
      </c>
      <c r="BF331" s="374"/>
      <c r="BG331" s="372">
        <v>0.68089999999999995</v>
      </c>
      <c r="BH331" s="373"/>
      <c r="BI331" s="348">
        <v>5.1521499999999998</v>
      </c>
      <c r="BJ331" s="348">
        <v>94.929299999999998</v>
      </c>
      <c r="BK331" s="348" t="s">
        <v>430</v>
      </c>
      <c r="BL331" s="348">
        <v>-8.1449999999999995E-2</v>
      </c>
      <c r="BM331" s="373"/>
      <c r="BN331" s="372" t="s">
        <v>573</v>
      </c>
      <c r="BO331" s="372" t="s">
        <v>4659</v>
      </c>
      <c r="BP331" s="372" t="s">
        <v>4660</v>
      </c>
      <c r="BQ331" s="372" t="s">
        <v>4661</v>
      </c>
      <c r="BR331" s="372" t="s">
        <v>4662</v>
      </c>
      <c r="BS331" s="373"/>
      <c r="BT331" s="354" t="s">
        <v>4663</v>
      </c>
    </row>
    <row r="332" spans="1:72" s="428" customFormat="1" x14ac:dyDescent="0.25">
      <c r="A332" s="345" t="s">
        <v>5520</v>
      </c>
      <c r="B332" s="373"/>
      <c r="C332" s="719">
        <v>44630</v>
      </c>
      <c r="D332" s="373"/>
      <c r="E332" s="346">
        <v>713.274</v>
      </c>
      <c r="F332" s="373"/>
      <c r="G332" s="347">
        <v>20.406500000000001</v>
      </c>
      <c r="H332" s="374"/>
      <c r="I332" s="348">
        <v>0.1011</v>
      </c>
      <c r="J332" s="348">
        <v>1.3102</v>
      </c>
      <c r="K332" s="348">
        <v>5.3761000000000001</v>
      </c>
      <c r="L332" s="348">
        <v>14.1386</v>
      </c>
      <c r="M332" s="348">
        <v>12.919</v>
      </c>
      <c r="N332" s="350">
        <v>4.0071000000000003</v>
      </c>
      <c r="O332" s="348">
        <v>4.2374000000000001</v>
      </c>
      <c r="P332" s="348">
        <v>22.895199999999999</v>
      </c>
      <c r="Q332" s="348" t="s">
        <v>430</v>
      </c>
      <c r="R332" s="348" t="s">
        <v>430</v>
      </c>
      <c r="S332" s="348">
        <v>2.8776000000000002</v>
      </c>
      <c r="T332" s="348">
        <v>28.645399999999999</v>
      </c>
      <c r="U332" s="348">
        <v>11.5792</v>
      </c>
      <c r="V332" s="348">
        <v>14.3894</v>
      </c>
      <c r="W332" s="348">
        <v>2.8776000000000002</v>
      </c>
      <c r="X332" s="348">
        <v>17.802700000000002</v>
      </c>
      <c r="Y332" s="374"/>
      <c r="Z332" s="346">
        <v>28</v>
      </c>
      <c r="AA332" s="346">
        <v>32</v>
      </c>
      <c r="AB332" s="346">
        <v>13</v>
      </c>
      <c r="AC332" s="346">
        <v>12</v>
      </c>
      <c r="AD332" s="346">
        <v>12</v>
      </c>
      <c r="AE332" s="346">
        <v>63</v>
      </c>
      <c r="AF332" s="346">
        <v>19</v>
      </c>
      <c r="AG332" s="346">
        <v>7</v>
      </c>
      <c r="AH332" s="346" t="s">
        <v>430</v>
      </c>
      <c r="AI332" s="346" t="s">
        <v>430</v>
      </c>
      <c r="AJ332" s="346">
        <v>19</v>
      </c>
      <c r="AK332" s="346">
        <v>6</v>
      </c>
      <c r="AL332" s="346">
        <v>14</v>
      </c>
      <c r="AM332" s="346">
        <v>14</v>
      </c>
      <c r="AN332" s="346">
        <v>19</v>
      </c>
      <c r="AO332" s="373"/>
      <c r="AP332" s="348" t="s">
        <v>430</v>
      </c>
      <c r="AQ332" s="348" t="s">
        <v>430</v>
      </c>
      <c r="AR332" s="348" t="s">
        <v>430</v>
      </c>
      <c r="AS332" s="348">
        <v>13.36</v>
      </c>
      <c r="AT332" s="348">
        <v>25.52</v>
      </c>
      <c r="AU332" s="351"/>
      <c r="AV332" s="346" t="s">
        <v>430</v>
      </c>
      <c r="AW332" s="346" t="s">
        <v>430</v>
      </c>
      <c r="AX332" s="346" t="s">
        <v>430</v>
      </c>
      <c r="AY332" s="346">
        <v>8</v>
      </c>
      <c r="AZ332" s="346">
        <v>12</v>
      </c>
      <c r="BA332" s="374"/>
      <c r="BB332" s="348">
        <v>22.0495340018619</v>
      </c>
      <c r="BC332" s="348">
        <v>0.98881956723164199</v>
      </c>
      <c r="BD332" s="348">
        <v>7.2293034444394402E-2</v>
      </c>
      <c r="BE332" s="375">
        <v>-6.5654203841119002E-2</v>
      </c>
      <c r="BF332" s="374"/>
      <c r="BG332" s="372">
        <v>0.44040000000000001</v>
      </c>
      <c r="BH332" s="373"/>
      <c r="BI332" s="348" t="s">
        <v>430</v>
      </c>
      <c r="BJ332" s="348">
        <v>10.7371</v>
      </c>
      <c r="BK332" s="348">
        <v>89.4816</v>
      </c>
      <c r="BL332" s="348">
        <v>-0.21870000000000001</v>
      </c>
      <c r="BM332" s="373"/>
      <c r="BN332" s="372" t="s">
        <v>4665</v>
      </c>
      <c r="BO332" s="372" t="s">
        <v>4666</v>
      </c>
      <c r="BP332" s="372" t="s">
        <v>4667</v>
      </c>
      <c r="BQ332" s="372" t="s">
        <v>4668</v>
      </c>
      <c r="BR332" s="372" t="s">
        <v>4669</v>
      </c>
      <c r="BS332" s="373"/>
      <c r="BT332" s="354" t="s">
        <v>554</v>
      </c>
    </row>
    <row r="333" spans="1:72" s="428" customFormat="1" x14ac:dyDescent="0.25">
      <c r="A333" s="345" t="s">
        <v>5521</v>
      </c>
      <c r="B333" s="373"/>
      <c r="C333" s="719">
        <v>43714</v>
      </c>
      <c r="D333" s="373"/>
      <c r="E333" s="346">
        <v>676.83</v>
      </c>
      <c r="F333" s="373"/>
      <c r="G333" s="347">
        <v>21.404800000000002</v>
      </c>
      <c r="H333" s="374"/>
      <c r="I333" s="348">
        <v>-0.30370000000000003</v>
      </c>
      <c r="J333" s="348">
        <v>0.5756</v>
      </c>
      <c r="K333" s="348">
        <v>0.78159999999999996</v>
      </c>
      <c r="L333" s="348">
        <v>3.0697000000000001</v>
      </c>
      <c r="M333" s="348">
        <v>-3.8980000000000001</v>
      </c>
      <c r="N333" s="350">
        <v>1.2525999999999999</v>
      </c>
      <c r="O333" s="348">
        <v>5.3868999999999998</v>
      </c>
      <c r="P333" s="348">
        <v>9.2492999999999999</v>
      </c>
      <c r="Q333" s="348">
        <v>10.563499999999999</v>
      </c>
      <c r="R333" s="348" t="s">
        <v>430</v>
      </c>
      <c r="S333" s="348">
        <v>6.08E-2</v>
      </c>
      <c r="T333" s="348">
        <v>14.9498</v>
      </c>
      <c r="U333" s="348">
        <v>-3.0798999999999999</v>
      </c>
      <c r="V333" s="348">
        <v>5.6120000000000001</v>
      </c>
      <c r="W333" s="348">
        <v>6.08E-2</v>
      </c>
      <c r="X333" s="348">
        <v>11.727</v>
      </c>
      <c r="Y333" s="374"/>
      <c r="Z333" s="346">
        <v>160</v>
      </c>
      <c r="AA333" s="346">
        <v>150</v>
      </c>
      <c r="AB333" s="346">
        <v>116</v>
      </c>
      <c r="AC333" s="346">
        <v>126</v>
      </c>
      <c r="AD333" s="346">
        <v>172</v>
      </c>
      <c r="AE333" s="346">
        <v>90</v>
      </c>
      <c r="AF333" s="346">
        <v>12</v>
      </c>
      <c r="AG333" s="346">
        <v>70</v>
      </c>
      <c r="AH333" s="346">
        <v>22</v>
      </c>
      <c r="AI333" s="346" t="s">
        <v>430</v>
      </c>
      <c r="AJ333" s="346">
        <v>212</v>
      </c>
      <c r="AK333" s="346">
        <v>111</v>
      </c>
      <c r="AL333" s="346">
        <v>159</v>
      </c>
      <c r="AM333" s="346">
        <v>94</v>
      </c>
      <c r="AN333" s="346">
        <v>212</v>
      </c>
      <c r="AO333" s="373"/>
      <c r="AP333" s="348" t="s">
        <v>430</v>
      </c>
      <c r="AQ333" s="348" t="s">
        <v>430</v>
      </c>
      <c r="AR333" s="348">
        <v>10.06</v>
      </c>
      <c r="AS333" s="348">
        <v>8.09</v>
      </c>
      <c r="AT333" s="348">
        <v>2.42</v>
      </c>
      <c r="AU333" s="351"/>
      <c r="AV333" s="346" t="s">
        <v>430</v>
      </c>
      <c r="AW333" s="346" t="s">
        <v>430</v>
      </c>
      <c r="AX333" s="346">
        <v>21</v>
      </c>
      <c r="AY333" s="346">
        <v>45</v>
      </c>
      <c r="AZ333" s="346">
        <v>118</v>
      </c>
      <c r="BA333" s="374"/>
      <c r="BB333" s="348">
        <v>15.056512553800401</v>
      </c>
      <c r="BC333" s="348">
        <v>0.99791579833269795</v>
      </c>
      <c r="BD333" s="348">
        <v>2.7510074327004998E-2</v>
      </c>
      <c r="BE333" s="375">
        <v>-2.3255195199095299E-2</v>
      </c>
      <c r="BF333" s="374"/>
      <c r="BG333" s="372">
        <v>0.79549999999999998</v>
      </c>
      <c r="BH333" s="373"/>
      <c r="BI333" s="348">
        <v>75.377200000000002</v>
      </c>
      <c r="BJ333" s="348">
        <v>24.0809</v>
      </c>
      <c r="BK333" s="348" t="s">
        <v>430</v>
      </c>
      <c r="BL333" s="348">
        <v>0.54190000000000005</v>
      </c>
      <c r="BM333" s="373"/>
      <c r="BN333" s="372" t="s">
        <v>4671</v>
      </c>
      <c r="BO333" s="372" t="s">
        <v>4672</v>
      </c>
      <c r="BP333" s="372" t="s">
        <v>430</v>
      </c>
      <c r="BQ333" s="372" t="s">
        <v>430</v>
      </c>
      <c r="BR333" s="372" t="s">
        <v>430</v>
      </c>
      <c r="BS333" s="373"/>
      <c r="BT333" s="354" t="s">
        <v>547</v>
      </c>
    </row>
    <row r="334" spans="1:72" s="428" customFormat="1" x14ac:dyDescent="0.25">
      <c r="A334" s="345" t="s">
        <v>5522</v>
      </c>
      <c r="B334" s="373"/>
      <c r="C334" s="719">
        <v>45037</v>
      </c>
      <c r="D334" s="373"/>
      <c r="E334" s="346">
        <v>678.04600000000005</v>
      </c>
      <c r="F334" s="373"/>
      <c r="G334" s="347">
        <v>19.684200000000001</v>
      </c>
      <c r="H334" s="374"/>
      <c r="I334" s="348">
        <v>-0.40329999999999999</v>
      </c>
      <c r="J334" s="348">
        <v>0.9012</v>
      </c>
      <c r="K334" s="348">
        <v>1.7428999999999999</v>
      </c>
      <c r="L334" s="348">
        <v>5.9561000000000002</v>
      </c>
      <c r="M334" s="348">
        <v>5.0491000000000001</v>
      </c>
      <c r="N334" s="350">
        <v>5.0305999999999997</v>
      </c>
      <c r="O334" s="348">
        <v>3.8126000000000002</v>
      </c>
      <c r="P334" s="348">
        <v>19.068999999999999</v>
      </c>
      <c r="Q334" s="348" t="s">
        <v>430</v>
      </c>
      <c r="R334" s="348" t="s">
        <v>430</v>
      </c>
      <c r="S334" s="348">
        <v>1.2692000000000001</v>
      </c>
      <c r="T334" s="348">
        <v>18.701799999999999</v>
      </c>
      <c r="U334" s="348">
        <v>3.6114000000000002</v>
      </c>
      <c r="V334" s="348">
        <v>9.7035</v>
      </c>
      <c r="W334" s="348">
        <v>1.2692000000000001</v>
      </c>
      <c r="X334" s="348">
        <v>23.260300000000001</v>
      </c>
      <c r="Y334" s="374"/>
      <c r="Z334" s="346">
        <v>196</v>
      </c>
      <c r="AA334" s="346">
        <v>84</v>
      </c>
      <c r="AB334" s="346">
        <v>56</v>
      </c>
      <c r="AC334" s="346">
        <v>52</v>
      </c>
      <c r="AD334" s="346">
        <v>54</v>
      </c>
      <c r="AE334" s="346">
        <v>50</v>
      </c>
      <c r="AF334" s="346">
        <v>25</v>
      </c>
      <c r="AG334" s="346">
        <v>21</v>
      </c>
      <c r="AH334" s="346" t="s">
        <v>430</v>
      </c>
      <c r="AI334" s="346" t="s">
        <v>430</v>
      </c>
      <c r="AJ334" s="346">
        <v>87</v>
      </c>
      <c r="AK334" s="346">
        <v>71</v>
      </c>
      <c r="AL334" s="346">
        <v>69</v>
      </c>
      <c r="AM334" s="346">
        <v>35</v>
      </c>
      <c r="AN334" s="346">
        <v>87</v>
      </c>
      <c r="AO334" s="373"/>
      <c r="AP334" s="348" t="s">
        <v>430</v>
      </c>
      <c r="AQ334" s="348" t="s">
        <v>430</v>
      </c>
      <c r="AR334" s="348" t="s">
        <v>430</v>
      </c>
      <c r="AS334" s="348">
        <v>11.3</v>
      </c>
      <c r="AT334" s="348">
        <v>11.88</v>
      </c>
      <c r="AU334" s="351"/>
      <c r="AV334" s="346" t="s">
        <v>430</v>
      </c>
      <c r="AW334" s="346" t="s">
        <v>430</v>
      </c>
      <c r="AX334" s="346" t="s">
        <v>430</v>
      </c>
      <c r="AY334" s="346">
        <v>19</v>
      </c>
      <c r="AZ334" s="346">
        <v>41</v>
      </c>
      <c r="BA334" s="374"/>
      <c r="BB334" s="348">
        <v>17.491857104324001</v>
      </c>
      <c r="BC334" s="348">
        <v>0.99627734190466699</v>
      </c>
      <c r="BD334" s="348">
        <v>6.8327902076508795E-2</v>
      </c>
      <c r="BE334" s="375">
        <v>-4.42190910071871E-2</v>
      </c>
      <c r="BF334" s="374"/>
      <c r="BG334" s="372">
        <v>8.9099999999999999E-2</v>
      </c>
      <c r="BH334" s="373"/>
      <c r="BI334" s="348">
        <v>4.0814199999999996</v>
      </c>
      <c r="BJ334" s="348">
        <v>92.283799999999999</v>
      </c>
      <c r="BK334" s="348">
        <v>3.6652800000000001</v>
      </c>
      <c r="BL334" s="348">
        <v>-3.0499999999999999E-2</v>
      </c>
      <c r="BM334" s="373"/>
      <c r="BN334" s="372" t="s">
        <v>4507</v>
      </c>
      <c r="BO334" s="372" t="s">
        <v>934</v>
      </c>
      <c r="BP334" s="372" t="s">
        <v>4508</v>
      </c>
      <c r="BQ334" s="372" t="s">
        <v>4509</v>
      </c>
      <c r="BR334" s="372" t="s">
        <v>4510</v>
      </c>
      <c r="BS334" s="373"/>
      <c r="BT334" s="354" t="s">
        <v>554</v>
      </c>
    </row>
    <row r="335" spans="1:72" s="428" customFormat="1" x14ac:dyDescent="0.25">
      <c r="A335" s="345" t="s">
        <v>5523</v>
      </c>
      <c r="B335" s="373"/>
      <c r="C335" s="719">
        <v>44596</v>
      </c>
      <c r="D335" s="373"/>
      <c r="E335" s="346">
        <v>645.02</v>
      </c>
      <c r="F335" s="373"/>
      <c r="G335" s="347">
        <v>15.177099999999999</v>
      </c>
      <c r="H335" s="374"/>
      <c r="I335" s="348">
        <v>-0.30480000000000002</v>
      </c>
      <c r="J335" s="348">
        <v>0.57850000000000001</v>
      </c>
      <c r="K335" s="348">
        <v>0.78359999999999996</v>
      </c>
      <c r="L335" s="348">
        <v>3.0731000000000002</v>
      </c>
      <c r="M335" s="348">
        <v>-3.9016999999999999</v>
      </c>
      <c r="N335" s="350">
        <v>1.1874</v>
      </c>
      <c r="O335" s="348">
        <v>5.3567999999999998</v>
      </c>
      <c r="P335" s="348">
        <v>9.2327999999999992</v>
      </c>
      <c r="Q335" s="348" t="s">
        <v>430</v>
      </c>
      <c r="R335" s="348" t="s">
        <v>430</v>
      </c>
      <c r="S335" s="348">
        <v>6.3299999999999995E-2</v>
      </c>
      <c r="T335" s="348">
        <v>14.9946</v>
      </c>
      <c r="U335" s="348">
        <v>-3.0811999999999999</v>
      </c>
      <c r="V335" s="348">
        <v>5.6143999999999998</v>
      </c>
      <c r="W335" s="348">
        <v>6.3299999999999995E-2</v>
      </c>
      <c r="X335" s="348">
        <v>9.8368000000000002</v>
      </c>
      <c r="Y335" s="374"/>
      <c r="Z335" s="346">
        <v>165</v>
      </c>
      <c r="AA335" s="346">
        <v>145</v>
      </c>
      <c r="AB335" s="346">
        <v>113</v>
      </c>
      <c r="AC335" s="346">
        <v>125</v>
      </c>
      <c r="AD335" s="346">
        <v>173</v>
      </c>
      <c r="AE335" s="346">
        <v>94</v>
      </c>
      <c r="AF335" s="346">
        <v>14</v>
      </c>
      <c r="AG335" s="346">
        <v>71</v>
      </c>
      <c r="AH335" s="346" t="s">
        <v>430</v>
      </c>
      <c r="AI335" s="346" t="s">
        <v>430</v>
      </c>
      <c r="AJ335" s="346">
        <v>209</v>
      </c>
      <c r="AK335" s="346">
        <v>107</v>
      </c>
      <c r="AL335" s="346">
        <v>160</v>
      </c>
      <c r="AM335" s="346">
        <v>93</v>
      </c>
      <c r="AN335" s="346">
        <v>209</v>
      </c>
      <c r="AO335" s="373"/>
      <c r="AP335" s="348" t="s">
        <v>430</v>
      </c>
      <c r="AQ335" s="348" t="s">
        <v>430</v>
      </c>
      <c r="AR335" s="348" t="s">
        <v>430</v>
      </c>
      <c r="AS335" s="348">
        <v>8.08</v>
      </c>
      <c r="AT335" s="348">
        <v>2.4</v>
      </c>
      <c r="AU335" s="351"/>
      <c r="AV335" s="346" t="s">
        <v>430</v>
      </c>
      <c r="AW335" s="346" t="s">
        <v>430</v>
      </c>
      <c r="AX335" s="346" t="s">
        <v>430</v>
      </c>
      <c r="AY335" s="346">
        <v>46</v>
      </c>
      <c r="AZ335" s="346">
        <v>119</v>
      </c>
      <c r="BA335" s="374"/>
      <c r="BB335" s="348">
        <v>15.100662749385799</v>
      </c>
      <c r="BC335" s="348">
        <v>1.0008337594263099</v>
      </c>
      <c r="BD335" s="348">
        <v>2.72844521189296E-2</v>
      </c>
      <c r="BE335" s="375">
        <v>-2.6726825041616602E-2</v>
      </c>
      <c r="BF335" s="374"/>
      <c r="BG335" s="372">
        <v>7.0000000000000007E-2</v>
      </c>
      <c r="BH335" s="373"/>
      <c r="BI335" s="348">
        <v>75.539500000000004</v>
      </c>
      <c r="BJ335" s="348">
        <v>24.125699999999998</v>
      </c>
      <c r="BK335" s="348" t="s">
        <v>430</v>
      </c>
      <c r="BL335" s="348">
        <v>0.33479999999999999</v>
      </c>
      <c r="BM335" s="373"/>
      <c r="BN335" s="372" t="s">
        <v>4675</v>
      </c>
      <c r="BO335" s="372" t="s">
        <v>4676</v>
      </c>
      <c r="BP335" s="372" t="s">
        <v>430</v>
      </c>
      <c r="BQ335" s="372" t="s">
        <v>430</v>
      </c>
      <c r="BR335" s="372" t="s">
        <v>430</v>
      </c>
      <c r="BS335" s="373"/>
      <c r="BT335" s="354" t="s">
        <v>554</v>
      </c>
    </row>
    <row r="336" spans="1:72" s="428" customFormat="1" x14ac:dyDescent="0.25">
      <c r="A336" s="345" t="s">
        <v>5524</v>
      </c>
      <c r="B336" s="373"/>
      <c r="C336" s="719">
        <v>45350</v>
      </c>
      <c r="D336" s="373"/>
      <c r="E336" s="346">
        <v>612.66600000000005</v>
      </c>
      <c r="F336" s="373"/>
      <c r="G336" s="347">
        <v>10.2331</v>
      </c>
      <c r="H336" s="374"/>
      <c r="I336" s="348">
        <v>-0.29909999999999998</v>
      </c>
      <c r="J336" s="348">
        <v>0.94299999999999995</v>
      </c>
      <c r="K336" s="348">
        <v>-1.6313</v>
      </c>
      <c r="L336" s="348">
        <v>0.12620000000000001</v>
      </c>
      <c r="M336" s="348">
        <v>-1.6209</v>
      </c>
      <c r="N336" s="350">
        <v>-1.9601999999999999</v>
      </c>
      <c r="O336" s="348">
        <v>-8.4094999999999995</v>
      </c>
      <c r="P336" s="348" t="s">
        <v>430</v>
      </c>
      <c r="Q336" s="348" t="s">
        <v>430</v>
      </c>
      <c r="R336" s="348" t="s">
        <v>430</v>
      </c>
      <c r="S336" s="348">
        <v>-1.0597000000000001</v>
      </c>
      <c r="T336" s="348">
        <v>12.9008</v>
      </c>
      <c r="U336" s="348">
        <v>-1.8991</v>
      </c>
      <c r="V336" s="348">
        <v>2.1368999999999998</v>
      </c>
      <c r="W336" s="348">
        <v>-1.0597000000000001</v>
      </c>
      <c r="X336" s="348">
        <v>0.97250000000000003</v>
      </c>
      <c r="Y336" s="374"/>
      <c r="Z336" s="346">
        <v>150</v>
      </c>
      <c r="AA336" s="346">
        <v>68</v>
      </c>
      <c r="AB336" s="346">
        <v>235</v>
      </c>
      <c r="AC336" s="346">
        <v>186</v>
      </c>
      <c r="AD336" s="346">
        <v>152</v>
      </c>
      <c r="AE336" s="346">
        <v>144</v>
      </c>
      <c r="AF336" s="346">
        <v>128</v>
      </c>
      <c r="AG336" s="346" t="s">
        <v>430</v>
      </c>
      <c r="AH336" s="346" t="s">
        <v>430</v>
      </c>
      <c r="AI336" s="346" t="s">
        <v>430</v>
      </c>
      <c r="AJ336" s="346">
        <v>248</v>
      </c>
      <c r="AK336" s="346">
        <v>152</v>
      </c>
      <c r="AL336" s="346">
        <v>141</v>
      </c>
      <c r="AM336" s="346">
        <v>149</v>
      </c>
      <c r="AN336" s="346">
        <v>248</v>
      </c>
      <c r="AO336" s="373"/>
      <c r="AP336" s="348" t="s">
        <v>430</v>
      </c>
      <c r="AQ336" s="348" t="s">
        <v>430</v>
      </c>
      <c r="AR336" s="348" t="s">
        <v>430</v>
      </c>
      <c r="AS336" s="348" t="s">
        <v>430</v>
      </c>
      <c r="AT336" s="348">
        <v>-1.85</v>
      </c>
      <c r="AU336" s="351"/>
      <c r="AV336" s="346" t="s">
        <v>430</v>
      </c>
      <c r="AW336" s="346" t="s">
        <v>430</v>
      </c>
      <c r="AX336" s="346" t="s">
        <v>430</v>
      </c>
      <c r="AY336" s="346" t="s">
        <v>430</v>
      </c>
      <c r="AZ336" s="346">
        <v>154</v>
      </c>
      <c r="BA336" s="374"/>
      <c r="BB336" s="348">
        <v>20.513363521589</v>
      </c>
      <c r="BC336" s="348">
        <v>1.00143650040791</v>
      </c>
      <c r="BD336" s="348">
        <v>-7.99196241817169E-3</v>
      </c>
      <c r="BE336" s="375">
        <v>-6.5043457586961007E-2</v>
      </c>
      <c r="BF336" s="374"/>
      <c r="BG336" s="372">
        <v>0.25700000000000001</v>
      </c>
      <c r="BH336" s="373"/>
      <c r="BI336" s="348">
        <v>54.8842</v>
      </c>
      <c r="BJ336" s="348">
        <v>44.9985</v>
      </c>
      <c r="BK336" s="348" t="s">
        <v>430</v>
      </c>
      <c r="BL336" s="348">
        <v>0.1173</v>
      </c>
      <c r="BM336" s="373"/>
      <c r="BN336" s="372" t="s">
        <v>4678</v>
      </c>
      <c r="BO336" s="372" t="s">
        <v>4478</v>
      </c>
      <c r="BP336" s="372" t="s">
        <v>4479</v>
      </c>
      <c r="BQ336" s="372" t="s">
        <v>4480</v>
      </c>
      <c r="BR336" s="372" t="s">
        <v>4679</v>
      </c>
      <c r="BS336" s="373"/>
      <c r="BT336" s="354" t="s">
        <v>554</v>
      </c>
    </row>
    <row r="337" spans="1:72" s="428" customFormat="1" x14ac:dyDescent="0.25">
      <c r="A337" s="345" t="s">
        <v>5525</v>
      </c>
      <c r="B337" s="373"/>
      <c r="C337" s="719">
        <v>45642</v>
      </c>
      <c r="D337" s="373"/>
      <c r="E337" s="346">
        <v>630.07000000000005</v>
      </c>
      <c r="F337" s="373"/>
      <c r="G337" s="347">
        <v>12.8292</v>
      </c>
      <c r="H337" s="374"/>
      <c r="I337" s="348">
        <v>-2.3965000000000001</v>
      </c>
      <c r="J337" s="348">
        <v>-1.3207</v>
      </c>
      <c r="K337" s="348">
        <v>-2.2738</v>
      </c>
      <c r="L337" s="348">
        <v>4.6905999999999999</v>
      </c>
      <c r="M337" s="348">
        <v>12.547700000000001</v>
      </c>
      <c r="N337" s="350">
        <v>16.380500000000001</v>
      </c>
      <c r="O337" s="348" t="s">
        <v>430</v>
      </c>
      <c r="P337" s="348" t="s">
        <v>430</v>
      </c>
      <c r="Q337" s="348" t="s">
        <v>430</v>
      </c>
      <c r="R337" s="348" t="s">
        <v>430</v>
      </c>
      <c r="S337" s="348">
        <v>-0.8831</v>
      </c>
      <c r="T337" s="348">
        <v>26.991599999999998</v>
      </c>
      <c r="U337" s="348">
        <v>16.061399999999999</v>
      </c>
      <c r="V337" s="348">
        <v>30.416499999999999</v>
      </c>
      <c r="W337" s="348">
        <v>-0.8831</v>
      </c>
      <c r="X337" s="348">
        <v>17.069900000000001</v>
      </c>
      <c r="Y337" s="374"/>
      <c r="Z337" s="346">
        <v>229</v>
      </c>
      <c r="AA337" s="346">
        <v>258</v>
      </c>
      <c r="AB337" s="346">
        <v>245</v>
      </c>
      <c r="AC337" s="346">
        <v>64</v>
      </c>
      <c r="AD337" s="346">
        <v>15</v>
      </c>
      <c r="AE337" s="346">
        <v>5</v>
      </c>
      <c r="AF337" s="346" t="s">
        <v>430</v>
      </c>
      <c r="AG337" s="346" t="s">
        <v>430</v>
      </c>
      <c r="AH337" s="346" t="s">
        <v>430</v>
      </c>
      <c r="AI337" s="346" t="s">
        <v>430</v>
      </c>
      <c r="AJ337" s="346">
        <v>241</v>
      </c>
      <c r="AK337" s="346">
        <v>10</v>
      </c>
      <c r="AL337" s="346">
        <v>7</v>
      </c>
      <c r="AM337" s="346">
        <v>1</v>
      </c>
      <c r="AN337" s="346">
        <v>241</v>
      </c>
      <c r="AO337" s="373"/>
      <c r="AP337" s="348" t="s">
        <v>430</v>
      </c>
      <c r="AQ337" s="348" t="s">
        <v>430</v>
      </c>
      <c r="AR337" s="348" t="s">
        <v>430</v>
      </c>
      <c r="AS337" s="348" t="s">
        <v>430</v>
      </c>
      <c r="AT337" s="348">
        <v>27.35</v>
      </c>
      <c r="AU337" s="351"/>
      <c r="AV337" s="346" t="s">
        <v>430</v>
      </c>
      <c r="AW337" s="346" t="s">
        <v>430</v>
      </c>
      <c r="AX337" s="346" t="s">
        <v>430</v>
      </c>
      <c r="AY337" s="346" t="s">
        <v>430</v>
      </c>
      <c r="AZ337" s="346">
        <v>10</v>
      </c>
      <c r="BA337" s="374"/>
      <c r="BB337" s="348">
        <v>32.6805620386505</v>
      </c>
      <c r="BC337" s="348">
        <v>0.99769761640058297</v>
      </c>
      <c r="BD337" s="348">
        <v>3.8993761421583603E-2</v>
      </c>
      <c r="BE337" s="375">
        <v>-4.35154681902385E-2</v>
      </c>
      <c r="BF337" s="374"/>
      <c r="BG337" s="372">
        <v>0.113</v>
      </c>
      <c r="BH337" s="373"/>
      <c r="BI337" s="348">
        <v>16.066400000000002</v>
      </c>
      <c r="BJ337" s="348">
        <v>54.574800000000003</v>
      </c>
      <c r="BK337" s="348">
        <v>29.597300000000001</v>
      </c>
      <c r="BL337" s="348">
        <v>-0.23849999999999999</v>
      </c>
      <c r="BM337" s="373"/>
      <c r="BN337" s="372" t="s">
        <v>4681</v>
      </c>
      <c r="BO337" s="372" t="s">
        <v>4682</v>
      </c>
      <c r="BP337" s="372" t="s">
        <v>430</v>
      </c>
      <c r="BQ337" s="372" t="s">
        <v>430</v>
      </c>
      <c r="BR337" s="372" t="s">
        <v>430</v>
      </c>
      <c r="BS337" s="373"/>
      <c r="BT337" s="354" t="s">
        <v>547</v>
      </c>
    </row>
    <row r="338" spans="1:72" s="428" customFormat="1" x14ac:dyDescent="0.25">
      <c r="A338" s="345" t="s">
        <v>5526</v>
      </c>
      <c r="B338" s="373"/>
      <c r="C338" s="719">
        <v>45596</v>
      </c>
      <c r="D338" s="373"/>
      <c r="E338" s="346">
        <v>600.07100000000003</v>
      </c>
      <c r="F338" s="373"/>
      <c r="G338" s="347">
        <v>9.0411999999999999</v>
      </c>
      <c r="H338" s="374"/>
      <c r="I338" s="348">
        <v>-0.58830000000000005</v>
      </c>
      <c r="J338" s="348">
        <v>0.65349999999999997</v>
      </c>
      <c r="K338" s="348">
        <v>-3.2685</v>
      </c>
      <c r="L338" s="348">
        <v>-0.3054</v>
      </c>
      <c r="M338" s="348">
        <v>0.40310000000000001</v>
      </c>
      <c r="N338" s="350">
        <v>-4.1788999999999996</v>
      </c>
      <c r="O338" s="348" t="s">
        <v>430</v>
      </c>
      <c r="P338" s="348" t="s">
        <v>430</v>
      </c>
      <c r="Q338" s="348" t="s">
        <v>430</v>
      </c>
      <c r="R338" s="348" t="s">
        <v>430</v>
      </c>
      <c r="S338" s="348">
        <v>-0.83030000000000004</v>
      </c>
      <c r="T338" s="348">
        <v>12.9656</v>
      </c>
      <c r="U338" s="348">
        <v>8.3000000000000004E-2</v>
      </c>
      <c r="V338" s="348">
        <v>1.6528</v>
      </c>
      <c r="W338" s="348">
        <v>-0.83030000000000004</v>
      </c>
      <c r="X338" s="348">
        <v>-5.7342000000000004</v>
      </c>
      <c r="Y338" s="374"/>
      <c r="Z338" s="346">
        <v>215</v>
      </c>
      <c r="AA338" s="346">
        <v>127</v>
      </c>
      <c r="AB338" s="346">
        <v>256</v>
      </c>
      <c r="AC338" s="346">
        <v>218</v>
      </c>
      <c r="AD338" s="346">
        <v>118</v>
      </c>
      <c r="AE338" s="346">
        <v>183</v>
      </c>
      <c r="AF338" s="346" t="s">
        <v>430</v>
      </c>
      <c r="AG338" s="346" t="s">
        <v>430</v>
      </c>
      <c r="AH338" s="346" t="s">
        <v>430</v>
      </c>
      <c r="AI338" s="346" t="s">
        <v>430</v>
      </c>
      <c r="AJ338" s="346">
        <v>238</v>
      </c>
      <c r="AK338" s="346">
        <v>149</v>
      </c>
      <c r="AL338" s="346">
        <v>113</v>
      </c>
      <c r="AM338" s="346">
        <v>156</v>
      </c>
      <c r="AN338" s="346">
        <v>238</v>
      </c>
      <c r="AO338" s="373"/>
      <c r="AP338" s="348" t="s">
        <v>430</v>
      </c>
      <c r="AQ338" s="348" t="s">
        <v>430</v>
      </c>
      <c r="AR338" s="348" t="s">
        <v>430</v>
      </c>
      <c r="AS338" s="348" t="s">
        <v>430</v>
      </c>
      <c r="AT338" s="348">
        <v>-1.19</v>
      </c>
      <c r="AU338" s="351"/>
      <c r="AV338" s="346" t="s">
        <v>430</v>
      </c>
      <c r="AW338" s="346" t="s">
        <v>430</v>
      </c>
      <c r="AX338" s="346" t="s">
        <v>430</v>
      </c>
      <c r="AY338" s="346" t="s">
        <v>430</v>
      </c>
      <c r="AZ338" s="346">
        <v>147</v>
      </c>
      <c r="BA338" s="374"/>
      <c r="BB338" s="348">
        <v>22.6674842250689</v>
      </c>
      <c r="BC338" s="348">
        <v>0.99928949325739203</v>
      </c>
      <c r="BD338" s="348">
        <v>-2.5779166180439801E-2</v>
      </c>
      <c r="BE338" s="375">
        <v>-7.0059859223303905E-2</v>
      </c>
      <c r="BF338" s="374"/>
      <c r="BG338" s="372">
        <v>0.29799999999999999</v>
      </c>
      <c r="BH338" s="373"/>
      <c r="BI338" s="348">
        <v>43.674300000000002</v>
      </c>
      <c r="BJ338" s="348">
        <v>32.392200000000003</v>
      </c>
      <c r="BK338" s="348">
        <v>23.465499999999999</v>
      </c>
      <c r="BL338" s="348">
        <v>0.46800000000000003</v>
      </c>
      <c r="BM338" s="373"/>
      <c r="BN338" s="372" t="s">
        <v>4684</v>
      </c>
      <c r="BO338" s="372" t="s">
        <v>4685</v>
      </c>
      <c r="BP338" s="372" t="s">
        <v>4686</v>
      </c>
      <c r="BQ338" s="372" t="s">
        <v>4687</v>
      </c>
      <c r="BR338" s="372" t="s">
        <v>4688</v>
      </c>
      <c r="BS338" s="373"/>
      <c r="BT338" s="354" t="s">
        <v>4689</v>
      </c>
    </row>
    <row r="339" spans="1:72" s="428" customFormat="1" x14ac:dyDescent="0.25">
      <c r="A339" s="345" t="s">
        <v>5527</v>
      </c>
      <c r="B339" s="373"/>
      <c r="C339" s="719">
        <v>45239</v>
      </c>
      <c r="D339" s="373"/>
      <c r="E339" s="346">
        <v>584.78399999999999</v>
      </c>
      <c r="F339" s="373"/>
      <c r="G339" s="347">
        <v>14.205500000000001</v>
      </c>
      <c r="H339" s="374"/>
      <c r="I339" s="348">
        <v>-0.61570000000000003</v>
      </c>
      <c r="J339" s="348">
        <v>0.92859999999999998</v>
      </c>
      <c r="K339" s="348">
        <v>1.4106000000000001</v>
      </c>
      <c r="L339" s="348">
        <v>6.9112</v>
      </c>
      <c r="M339" s="348">
        <v>8.1615000000000002</v>
      </c>
      <c r="N339" s="350">
        <v>1.1376999999999999</v>
      </c>
      <c r="O339" s="348">
        <v>-5.3658000000000001</v>
      </c>
      <c r="P339" s="348" t="s">
        <v>430</v>
      </c>
      <c r="Q339" s="348" t="s">
        <v>430</v>
      </c>
      <c r="R339" s="348" t="s">
        <v>430</v>
      </c>
      <c r="S339" s="348">
        <v>0.55779999999999996</v>
      </c>
      <c r="T339" s="348">
        <v>21.328499999999998</v>
      </c>
      <c r="U339" s="348">
        <v>7.1037999999999997</v>
      </c>
      <c r="V339" s="348">
        <v>10.375999999999999</v>
      </c>
      <c r="W339" s="348">
        <v>0.55779999999999996</v>
      </c>
      <c r="X339" s="348">
        <v>13.9678</v>
      </c>
      <c r="Y339" s="374"/>
      <c r="Z339" s="346">
        <v>216</v>
      </c>
      <c r="AA339" s="346">
        <v>74</v>
      </c>
      <c r="AB339" s="346">
        <v>80</v>
      </c>
      <c r="AC339" s="346">
        <v>40</v>
      </c>
      <c r="AD339" s="346">
        <v>29</v>
      </c>
      <c r="AE339" s="346">
        <v>96</v>
      </c>
      <c r="AF339" s="346">
        <v>119</v>
      </c>
      <c r="AG339" s="346" t="s">
        <v>430</v>
      </c>
      <c r="AH339" s="346" t="s">
        <v>430</v>
      </c>
      <c r="AI339" s="346" t="s">
        <v>430</v>
      </c>
      <c r="AJ339" s="346">
        <v>179</v>
      </c>
      <c r="AK339" s="346">
        <v>33</v>
      </c>
      <c r="AL339" s="346">
        <v>30</v>
      </c>
      <c r="AM339" s="346">
        <v>23</v>
      </c>
      <c r="AN339" s="346">
        <v>179</v>
      </c>
      <c r="AO339" s="373"/>
      <c r="AP339" s="348" t="s">
        <v>430</v>
      </c>
      <c r="AQ339" s="348" t="s">
        <v>430</v>
      </c>
      <c r="AR339" s="348" t="s">
        <v>430</v>
      </c>
      <c r="AS339" s="348" t="s">
        <v>430</v>
      </c>
      <c r="AT339" s="348">
        <v>12.82</v>
      </c>
      <c r="AU339" s="351"/>
      <c r="AV339" s="346" t="s">
        <v>430</v>
      </c>
      <c r="AW339" s="346" t="s">
        <v>430</v>
      </c>
      <c r="AX339" s="346" t="s">
        <v>430</v>
      </c>
      <c r="AY339" s="346" t="s">
        <v>430</v>
      </c>
      <c r="AZ339" s="346">
        <v>34</v>
      </c>
      <c r="BA339" s="374"/>
      <c r="BB339" s="348">
        <v>23.0524787954209</v>
      </c>
      <c r="BC339" s="348">
        <v>0.99223680998209596</v>
      </c>
      <c r="BD339" s="348">
        <v>3.2581893054810997E-2</v>
      </c>
      <c r="BE339" s="375">
        <v>-0.118397937164796</v>
      </c>
      <c r="BF339" s="374"/>
      <c r="BG339" s="372">
        <v>0.55669999999999997</v>
      </c>
      <c r="BH339" s="373"/>
      <c r="BI339" s="348">
        <v>25.884799999999998</v>
      </c>
      <c r="BJ339" s="348">
        <v>48.654800000000002</v>
      </c>
      <c r="BK339" s="348">
        <v>25.321899999999999</v>
      </c>
      <c r="BL339" s="348">
        <v>0.13850000000000001</v>
      </c>
      <c r="BM339" s="373"/>
      <c r="BN339" s="372" t="s">
        <v>4691</v>
      </c>
      <c r="BO339" s="372" t="s">
        <v>516</v>
      </c>
      <c r="BP339" s="372" t="s">
        <v>4692</v>
      </c>
      <c r="BQ339" s="372" t="s">
        <v>4693</v>
      </c>
      <c r="BR339" s="372" t="s">
        <v>4694</v>
      </c>
      <c r="BS339" s="373"/>
      <c r="BT339" s="354" t="s">
        <v>554</v>
      </c>
    </row>
    <row r="340" spans="1:72" s="428" customFormat="1" ht="11" x14ac:dyDescent="0.3">
      <c r="A340" s="841" t="s">
        <v>5528</v>
      </c>
      <c r="B340" s="842"/>
      <c r="C340" s="843">
        <v>45092</v>
      </c>
      <c r="D340" s="842"/>
      <c r="E340" s="844">
        <v>582.24</v>
      </c>
      <c r="F340" s="842"/>
      <c r="G340" s="845">
        <v>14.586</v>
      </c>
      <c r="H340" s="847"/>
      <c r="I340" s="846">
        <v>-0.30080000000000001</v>
      </c>
      <c r="J340" s="846">
        <v>0.94820000000000004</v>
      </c>
      <c r="K340" s="846">
        <v>-1.5789</v>
      </c>
      <c r="L340" s="846">
        <v>0.1855</v>
      </c>
      <c r="M340" s="846">
        <v>-1.4924999999999999</v>
      </c>
      <c r="N340" s="848">
        <v>-1.7712000000000001</v>
      </c>
      <c r="O340" s="846">
        <v>-8.0266999999999999</v>
      </c>
      <c r="P340" s="846">
        <v>12.6881</v>
      </c>
      <c r="Q340" s="846" t="s">
        <v>430</v>
      </c>
      <c r="R340" s="846" t="s">
        <v>430</v>
      </c>
      <c r="S340" s="846">
        <v>-1.0381</v>
      </c>
      <c r="T340" s="846">
        <v>12.9909</v>
      </c>
      <c r="U340" s="846">
        <v>-1.7645</v>
      </c>
      <c r="V340" s="846">
        <v>2.3148</v>
      </c>
      <c r="W340" s="846">
        <v>-1.0381</v>
      </c>
      <c r="X340" s="846">
        <v>13.004</v>
      </c>
      <c r="Y340" s="847"/>
      <c r="Z340" s="844">
        <v>154</v>
      </c>
      <c r="AA340" s="844">
        <v>66</v>
      </c>
      <c r="AB340" s="844">
        <v>232</v>
      </c>
      <c r="AC340" s="844">
        <v>183</v>
      </c>
      <c r="AD340" s="844">
        <v>148</v>
      </c>
      <c r="AE340" s="844">
        <v>141</v>
      </c>
      <c r="AF340" s="844">
        <v>123</v>
      </c>
      <c r="AG340" s="844">
        <v>53</v>
      </c>
      <c r="AH340" s="844" t="s">
        <v>430</v>
      </c>
      <c r="AI340" s="844" t="s">
        <v>430</v>
      </c>
      <c r="AJ340" s="844">
        <v>245</v>
      </c>
      <c r="AK340" s="844">
        <v>146</v>
      </c>
      <c r="AL340" s="844">
        <v>132</v>
      </c>
      <c r="AM340" s="844">
        <v>146</v>
      </c>
      <c r="AN340" s="844">
        <v>245</v>
      </c>
      <c r="AO340" s="842"/>
      <c r="AP340" s="846" t="s">
        <v>430</v>
      </c>
      <c r="AQ340" s="846" t="s">
        <v>430</v>
      </c>
      <c r="AR340" s="846" t="s">
        <v>430</v>
      </c>
      <c r="AS340" s="846">
        <v>1.51</v>
      </c>
      <c r="AT340" s="846">
        <v>-1.6</v>
      </c>
      <c r="AU340" s="849"/>
      <c r="AV340" s="844" t="s">
        <v>430</v>
      </c>
      <c r="AW340" s="844" t="s">
        <v>430</v>
      </c>
      <c r="AX340" s="844" t="s">
        <v>430</v>
      </c>
      <c r="AY340" s="844">
        <v>88</v>
      </c>
      <c r="AZ340" s="844">
        <v>151</v>
      </c>
      <c r="BA340" s="847"/>
      <c r="BB340" s="846">
        <v>19.979559209946899</v>
      </c>
      <c r="BC340" s="846">
        <v>0.99295432793830296</v>
      </c>
      <c r="BD340" s="846">
        <v>3.51143137573088E-2</v>
      </c>
      <c r="BE340" s="852">
        <v>-5.4983013976600097E-2</v>
      </c>
      <c r="BF340" s="847"/>
      <c r="BG340" s="855">
        <v>0.54549999999999998</v>
      </c>
      <c r="BH340" s="842"/>
      <c r="BI340" s="846">
        <v>54.922199999999997</v>
      </c>
      <c r="BJ340" s="846">
        <v>45.03</v>
      </c>
      <c r="BK340" s="846" t="s">
        <v>430</v>
      </c>
      <c r="BL340" s="846">
        <v>4.7800000000000002E-2</v>
      </c>
      <c r="BM340" s="842"/>
      <c r="BN340" s="855" t="s">
        <v>4696</v>
      </c>
      <c r="BO340" s="855" t="s">
        <v>4697</v>
      </c>
      <c r="BP340" s="855" t="s">
        <v>4698</v>
      </c>
      <c r="BQ340" s="855" t="s">
        <v>4480</v>
      </c>
      <c r="BR340" s="855" t="s">
        <v>4679</v>
      </c>
      <c r="BS340" s="842"/>
      <c r="BT340" s="856" t="s">
        <v>554</v>
      </c>
    </row>
    <row r="341" spans="1:72" s="428" customFormat="1" x14ac:dyDescent="0.25">
      <c r="A341" s="345" t="s">
        <v>5529</v>
      </c>
      <c r="B341" s="373"/>
      <c r="C341" s="719">
        <v>44778</v>
      </c>
      <c r="D341" s="373"/>
      <c r="E341" s="346">
        <v>558.83600000000001</v>
      </c>
      <c r="F341" s="373"/>
      <c r="G341" s="347">
        <v>16.617899999999999</v>
      </c>
      <c r="H341" s="374"/>
      <c r="I341" s="348">
        <v>-0.2994</v>
      </c>
      <c r="J341" s="348">
        <v>0.94399999999999995</v>
      </c>
      <c r="K341" s="348">
        <v>-1.6221000000000001</v>
      </c>
      <c r="L341" s="348">
        <v>0.1452</v>
      </c>
      <c r="M341" s="348">
        <v>-1.53</v>
      </c>
      <c r="N341" s="350">
        <v>-1.8707</v>
      </c>
      <c r="O341" s="348">
        <v>-8.3706999999999994</v>
      </c>
      <c r="P341" s="348">
        <v>12.4686</v>
      </c>
      <c r="Q341" s="348" t="s">
        <v>430</v>
      </c>
      <c r="R341" s="348" t="s">
        <v>430</v>
      </c>
      <c r="S341" s="348">
        <v>-1.0586</v>
      </c>
      <c r="T341" s="348">
        <v>12.937099999999999</v>
      </c>
      <c r="U341" s="348">
        <v>-1.8035000000000001</v>
      </c>
      <c r="V341" s="348">
        <v>2.2231000000000001</v>
      </c>
      <c r="W341" s="348">
        <v>-1.0586</v>
      </c>
      <c r="X341" s="348">
        <v>13.728999999999999</v>
      </c>
      <c r="Y341" s="374"/>
      <c r="Z341" s="346">
        <v>152</v>
      </c>
      <c r="AA341" s="346">
        <v>67</v>
      </c>
      <c r="AB341" s="346">
        <v>234</v>
      </c>
      <c r="AC341" s="346">
        <v>185</v>
      </c>
      <c r="AD341" s="346">
        <v>149</v>
      </c>
      <c r="AE341" s="346">
        <v>143</v>
      </c>
      <c r="AF341" s="346">
        <v>125</v>
      </c>
      <c r="AG341" s="346">
        <v>55</v>
      </c>
      <c r="AH341" s="346" t="s">
        <v>430</v>
      </c>
      <c r="AI341" s="346" t="s">
        <v>430</v>
      </c>
      <c r="AJ341" s="346">
        <v>247</v>
      </c>
      <c r="AK341" s="346">
        <v>150</v>
      </c>
      <c r="AL341" s="346">
        <v>135</v>
      </c>
      <c r="AM341" s="346">
        <v>147</v>
      </c>
      <c r="AN341" s="346">
        <v>247</v>
      </c>
      <c r="AO341" s="373"/>
      <c r="AP341" s="348" t="s">
        <v>430</v>
      </c>
      <c r="AQ341" s="348" t="s">
        <v>430</v>
      </c>
      <c r="AR341" s="348" t="s">
        <v>430</v>
      </c>
      <c r="AS341" s="348">
        <v>1.1499999999999999</v>
      </c>
      <c r="AT341" s="348">
        <v>-1.72</v>
      </c>
      <c r="AU341" s="351"/>
      <c r="AV341" s="346" t="s">
        <v>430</v>
      </c>
      <c r="AW341" s="346" t="s">
        <v>430</v>
      </c>
      <c r="AX341" s="346" t="s">
        <v>430</v>
      </c>
      <c r="AY341" s="346">
        <v>95</v>
      </c>
      <c r="AZ341" s="346">
        <v>153</v>
      </c>
      <c r="BA341" s="374"/>
      <c r="BB341" s="348">
        <v>20.1159887654951</v>
      </c>
      <c r="BC341" s="348">
        <v>1.0000843431055799</v>
      </c>
      <c r="BD341" s="348">
        <v>3.4448888018867897E-2</v>
      </c>
      <c r="BE341" s="375">
        <v>-6.90105798924108E-2</v>
      </c>
      <c r="BF341" s="374"/>
      <c r="BG341" s="372">
        <v>0.30470000000000003</v>
      </c>
      <c r="BH341" s="373"/>
      <c r="BI341" s="348">
        <v>54.837000000000003</v>
      </c>
      <c r="BJ341" s="348">
        <v>44.959499999999998</v>
      </c>
      <c r="BK341" s="348" t="s">
        <v>430</v>
      </c>
      <c r="BL341" s="348">
        <v>0.20349999999999999</v>
      </c>
      <c r="BM341" s="373"/>
      <c r="BN341" s="372" t="s">
        <v>4700</v>
      </c>
      <c r="BO341" s="372" t="s">
        <v>4701</v>
      </c>
      <c r="BP341" s="372" t="s">
        <v>4479</v>
      </c>
      <c r="BQ341" s="372" t="s">
        <v>4624</v>
      </c>
      <c r="BR341" s="372" t="s">
        <v>4481</v>
      </c>
      <c r="BS341" s="373"/>
      <c r="BT341" s="354" t="s">
        <v>554</v>
      </c>
    </row>
    <row r="342" spans="1:72" s="428" customFormat="1" x14ac:dyDescent="0.25">
      <c r="A342" s="345" t="s">
        <v>5530</v>
      </c>
      <c r="B342" s="373"/>
      <c r="C342" s="719">
        <v>45555</v>
      </c>
      <c r="D342" s="373"/>
      <c r="E342" s="346">
        <v>540.53899999999999</v>
      </c>
      <c r="F342" s="373"/>
      <c r="G342" s="347">
        <v>8.7827999999999999</v>
      </c>
      <c r="H342" s="374"/>
      <c r="I342" s="348">
        <v>0.16650000000000001</v>
      </c>
      <c r="J342" s="348">
        <v>0.79649999999999999</v>
      </c>
      <c r="K342" s="348">
        <v>-6.1400000000000003E-2</v>
      </c>
      <c r="L342" s="348">
        <v>0.20419999999999999</v>
      </c>
      <c r="M342" s="348">
        <v>-5.6425000000000001</v>
      </c>
      <c r="N342" s="350">
        <v>-3.5556999999999999</v>
      </c>
      <c r="O342" s="348" t="s">
        <v>430</v>
      </c>
      <c r="P342" s="348" t="s">
        <v>430</v>
      </c>
      <c r="Q342" s="348" t="s">
        <v>430</v>
      </c>
      <c r="R342" s="348" t="s">
        <v>430</v>
      </c>
      <c r="S342" s="348">
        <v>2.2338</v>
      </c>
      <c r="T342" s="348">
        <v>10.1982</v>
      </c>
      <c r="U342" s="348">
        <v>-6.0793999999999997</v>
      </c>
      <c r="V342" s="348">
        <v>-1.0187999999999999</v>
      </c>
      <c r="W342" s="348">
        <v>2.2338</v>
      </c>
      <c r="X342" s="348">
        <v>-6.8860000000000001</v>
      </c>
      <c r="Y342" s="374"/>
      <c r="Z342" s="346">
        <v>22</v>
      </c>
      <c r="AA342" s="346">
        <v>101</v>
      </c>
      <c r="AB342" s="346">
        <v>206</v>
      </c>
      <c r="AC342" s="346">
        <v>181</v>
      </c>
      <c r="AD342" s="346">
        <v>193</v>
      </c>
      <c r="AE342" s="346">
        <v>166</v>
      </c>
      <c r="AF342" s="346" t="s">
        <v>430</v>
      </c>
      <c r="AG342" s="346" t="s">
        <v>430</v>
      </c>
      <c r="AH342" s="346" t="s">
        <v>430</v>
      </c>
      <c r="AI342" s="346" t="s">
        <v>430</v>
      </c>
      <c r="AJ342" s="346">
        <v>34</v>
      </c>
      <c r="AK342" s="346">
        <v>180</v>
      </c>
      <c r="AL342" s="346">
        <v>192</v>
      </c>
      <c r="AM342" s="346">
        <v>180</v>
      </c>
      <c r="AN342" s="346">
        <v>34</v>
      </c>
      <c r="AO342" s="373"/>
      <c r="AP342" s="348" t="s">
        <v>430</v>
      </c>
      <c r="AQ342" s="348" t="s">
        <v>430</v>
      </c>
      <c r="AR342" s="348" t="s">
        <v>430</v>
      </c>
      <c r="AS342" s="348" t="s">
        <v>430</v>
      </c>
      <c r="AT342" s="348">
        <v>-4.1900000000000004</v>
      </c>
      <c r="AU342" s="351"/>
      <c r="AV342" s="346" t="s">
        <v>430</v>
      </c>
      <c r="AW342" s="346" t="s">
        <v>430</v>
      </c>
      <c r="AX342" s="346" t="s">
        <v>430</v>
      </c>
      <c r="AY342" s="346" t="s">
        <v>430</v>
      </c>
      <c r="AZ342" s="346">
        <v>176</v>
      </c>
      <c r="BA342" s="374"/>
      <c r="BB342" s="348">
        <v>15.802229627782401</v>
      </c>
      <c r="BC342" s="348">
        <v>1.0001489819695499</v>
      </c>
      <c r="BD342" s="348">
        <v>-5.74964189570722E-2</v>
      </c>
      <c r="BE342" s="375">
        <v>-4.4419638142587897E-2</v>
      </c>
      <c r="BF342" s="374"/>
      <c r="BG342" s="372">
        <v>9.5899999999999999E-2</v>
      </c>
      <c r="BH342" s="373"/>
      <c r="BI342" s="348">
        <v>77.328500000000005</v>
      </c>
      <c r="BJ342" s="348">
        <v>19.662600000000001</v>
      </c>
      <c r="BK342" s="348">
        <v>2.6881400000000002</v>
      </c>
      <c r="BL342" s="348">
        <v>0.32075999999999999</v>
      </c>
      <c r="BM342" s="373"/>
      <c r="BN342" s="372" t="s">
        <v>4707</v>
      </c>
      <c r="BO342" s="372" t="s">
        <v>4708</v>
      </c>
      <c r="BP342" s="372" t="s">
        <v>4709</v>
      </c>
      <c r="BQ342" s="372" t="s">
        <v>3252</v>
      </c>
      <c r="BR342" s="372" t="s">
        <v>4710</v>
      </c>
      <c r="BS342" s="373"/>
      <c r="BT342" s="354" t="s">
        <v>554</v>
      </c>
    </row>
    <row r="343" spans="1:72" s="428" customFormat="1" x14ac:dyDescent="0.25">
      <c r="A343" s="345" t="s">
        <v>5531</v>
      </c>
      <c r="B343" s="373"/>
      <c r="C343" s="719">
        <v>44589</v>
      </c>
      <c r="D343" s="373"/>
      <c r="E343" s="346">
        <v>517.97</v>
      </c>
      <c r="F343" s="373"/>
      <c r="G343" s="347">
        <v>17.8247</v>
      </c>
      <c r="H343" s="374"/>
      <c r="I343" s="348">
        <v>-0.3528</v>
      </c>
      <c r="J343" s="348">
        <v>0.57269999999999999</v>
      </c>
      <c r="K343" s="348">
        <v>0.17419999999999999</v>
      </c>
      <c r="L343" s="348">
        <v>3.8565999999999998</v>
      </c>
      <c r="M343" s="348">
        <v>4.8110999999999997</v>
      </c>
      <c r="N343" s="350">
        <v>5.2213000000000003</v>
      </c>
      <c r="O343" s="348">
        <v>-0.71099999999999997</v>
      </c>
      <c r="P343" s="348">
        <v>18.015599999999999</v>
      </c>
      <c r="Q343" s="348" t="s">
        <v>430</v>
      </c>
      <c r="R343" s="348" t="s">
        <v>430</v>
      </c>
      <c r="S343" s="348">
        <v>0.37840000000000001</v>
      </c>
      <c r="T343" s="348">
        <v>19.220800000000001</v>
      </c>
      <c r="U343" s="348">
        <v>4.0391000000000004</v>
      </c>
      <c r="V343" s="348">
        <v>6.4688999999999997</v>
      </c>
      <c r="W343" s="348">
        <v>0.37840000000000001</v>
      </c>
      <c r="X343" s="348">
        <v>13.8179</v>
      </c>
      <c r="Y343" s="374"/>
      <c r="Z343" s="346">
        <v>185</v>
      </c>
      <c r="AA343" s="346">
        <v>154</v>
      </c>
      <c r="AB343" s="346">
        <v>192</v>
      </c>
      <c r="AC343" s="346">
        <v>83</v>
      </c>
      <c r="AD343" s="346">
        <v>67</v>
      </c>
      <c r="AE343" s="346">
        <v>35</v>
      </c>
      <c r="AF343" s="346">
        <v>84</v>
      </c>
      <c r="AG343" s="346">
        <v>32</v>
      </c>
      <c r="AH343" s="346" t="s">
        <v>430</v>
      </c>
      <c r="AI343" s="346" t="s">
        <v>430</v>
      </c>
      <c r="AJ343" s="346">
        <v>190</v>
      </c>
      <c r="AK343" s="346">
        <v>48</v>
      </c>
      <c r="AL343" s="346">
        <v>43</v>
      </c>
      <c r="AM343" s="346">
        <v>66</v>
      </c>
      <c r="AN343" s="346">
        <v>190</v>
      </c>
      <c r="AO343" s="373"/>
      <c r="AP343" s="348" t="s">
        <v>430</v>
      </c>
      <c r="AQ343" s="348" t="s">
        <v>430</v>
      </c>
      <c r="AR343" s="348" t="s">
        <v>430</v>
      </c>
      <c r="AS343" s="348">
        <v>9.67</v>
      </c>
      <c r="AT343" s="348">
        <v>10</v>
      </c>
      <c r="AU343" s="351"/>
      <c r="AV343" s="346" t="s">
        <v>430</v>
      </c>
      <c r="AW343" s="346" t="s">
        <v>430</v>
      </c>
      <c r="AX343" s="346" t="s">
        <v>430</v>
      </c>
      <c r="AY343" s="346">
        <v>31</v>
      </c>
      <c r="AZ343" s="346">
        <v>51</v>
      </c>
      <c r="BA343" s="374"/>
      <c r="BB343" s="348">
        <v>18.154842829144201</v>
      </c>
      <c r="BC343" s="348">
        <v>0.99344732680250503</v>
      </c>
      <c r="BD343" s="348">
        <v>5.8566187031725198E-2</v>
      </c>
      <c r="BE343" s="375">
        <v>-2.52001614514092E-2</v>
      </c>
      <c r="BF343" s="374"/>
      <c r="BG343" s="372">
        <v>0.82550000000000001</v>
      </c>
      <c r="BH343" s="373"/>
      <c r="BI343" s="348">
        <v>92.2547</v>
      </c>
      <c r="BJ343" s="348">
        <v>7.6049100000000003</v>
      </c>
      <c r="BK343" s="348" t="s">
        <v>430</v>
      </c>
      <c r="BL343" s="348">
        <v>0.14038999999999999</v>
      </c>
      <c r="BM343" s="373"/>
      <c r="BN343" s="372" t="s">
        <v>4489</v>
      </c>
      <c r="BO343" s="372" t="s">
        <v>4541</v>
      </c>
      <c r="BP343" s="372" t="s">
        <v>2924</v>
      </c>
      <c r="BQ343" s="372" t="s">
        <v>4492</v>
      </c>
      <c r="BR343" s="372" t="s">
        <v>4493</v>
      </c>
      <c r="BS343" s="373"/>
      <c r="BT343" s="354" t="s">
        <v>554</v>
      </c>
    </row>
    <row r="344" spans="1:72" s="428" customFormat="1" x14ac:dyDescent="0.25">
      <c r="A344" s="345" t="s">
        <v>5532</v>
      </c>
      <c r="B344" s="373"/>
      <c r="C344" s="719">
        <v>45545</v>
      </c>
      <c r="D344" s="373"/>
      <c r="E344" s="346">
        <v>519.78499999999997</v>
      </c>
      <c r="F344" s="373"/>
      <c r="G344" s="347">
        <v>9.8826000000000001</v>
      </c>
      <c r="H344" s="374"/>
      <c r="I344" s="348">
        <v>-6.9800000000000001E-2</v>
      </c>
      <c r="J344" s="348">
        <v>1.252</v>
      </c>
      <c r="K344" s="348">
        <v>2.6400999999999999</v>
      </c>
      <c r="L344" s="348">
        <v>7.5002000000000004</v>
      </c>
      <c r="M344" s="348">
        <v>7.5201000000000002</v>
      </c>
      <c r="N344" s="350">
        <v>1.4474</v>
      </c>
      <c r="O344" s="348" t="s">
        <v>430</v>
      </c>
      <c r="P344" s="348" t="s">
        <v>430</v>
      </c>
      <c r="Q344" s="348" t="s">
        <v>430</v>
      </c>
      <c r="R344" s="348" t="s">
        <v>430</v>
      </c>
      <c r="S344" s="348">
        <v>1.7607999999999999</v>
      </c>
      <c r="T344" s="348">
        <v>22.167300000000001</v>
      </c>
      <c r="U344" s="348">
        <v>4.7651000000000003</v>
      </c>
      <c r="V344" s="348">
        <v>5.9829999999999997</v>
      </c>
      <c r="W344" s="348">
        <v>1.7607999999999999</v>
      </c>
      <c r="X344" s="348">
        <v>-0.63749999999999996</v>
      </c>
      <c r="Y344" s="374"/>
      <c r="Z344" s="346">
        <v>92</v>
      </c>
      <c r="AA344" s="346">
        <v>39</v>
      </c>
      <c r="AB344" s="346">
        <v>36</v>
      </c>
      <c r="AC344" s="346">
        <v>35</v>
      </c>
      <c r="AD344" s="346">
        <v>31</v>
      </c>
      <c r="AE344" s="346">
        <v>84</v>
      </c>
      <c r="AF344" s="346" t="s">
        <v>430</v>
      </c>
      <c r="AG344" s="346" t="s">
        <v>430</v>
      </c>
      <c r="AH344" s="346" t="s">
        <v>430</v>
      </c>
      <c r="AI344" s="346" t="s">
        <v>430</v>
      </c>
      <c r="AJ344" s="346">
        <v>55</v>
      </c>
      <c r="AK344" s="346">
        <v>31</v>
      </c>
      <c r="AL344" s="346">
        <v>36</v>
      </c>
      <c r="AM344" s="346">
        <v>85</v>
      </c>
      <c r="AN344" s="346">
        <v>55</v>
      </c>
      <c r="AO344" s="373"/>
      <c r="AP344" s="348" t="s">
        <v>430</v>
      </c>
      <c r="AQ344" s="348" t="s">
        <v>430</v>
      </c>
      <c r="AR344" s="348" t="s">
        <v>430</v>
      </c>
      <c r="AS344" s="348" t="s">
        <v>430</v>
      </c>
      <c r="AT344" s="348">
        <v>13.17</v>
      </c>
      <c r="AU344" s="351"/>
      <c r="AV344" s="346" t="s">
        <v>430</v>
      </c>
      <c r="AW344" s="346" t="s">
        <v>430</v>
      </c>
      <c r="AX344" s="346" t="s">
        <v>430</v>
      </c>
      <c r="AY344" s="346" t="s">
        <v>430</v>
      </c>
      <c r="AZ344" s="346">
        <v>33</v>
      </c>
      <c r="BA344" s="374"/>
      <c r="BB344" s="348">
        <v>19.7042056213165</v>
      </c>
      <c r="BC344" s="348">
        <v>0.99477010460332405</v>
      </c>
      <c r="BD344" s="348">
        <v>-1.9911072365675599E-2</v>
      </c>
      <c r="BE344" s="375">
        <v>-4.4253255792843199E-2</v>
      </c>
      <c r="BF344" s="374"/>
      <c r="BG344" s="372">
        <v>0.15970000000000001</v>
      </c>
      <c r="BH344" s="373"/>
      <c r="BI344" s="348">
        <v>19.998000000000001</v>
      </c>
      <c r="BJ344" s="348">
        <v>29.615100000000002</v>
      </c>
      <c r="BK344" s="348">
        <v>50.058100000000003</v>
      </c>
      <c r="BL344" s="348">
        <v>0.32879999999999998</v>
      </c>
      <c r="BM344" s="373"/>
      <c r="BN344" s="372" t="s">
        <v>4713</v>
      </c>
      <c r="BO344" s="372" t="s">
        <v>668</v>
      </c>
      <c r="BP344" s="372" t="s">
        <v>4714</v>
      </c>
      <c r="BQ344" s="372" t="s">
        <v>4715</v>
      </c>
      <c r="BR344" s="372" t="s">
        <v>4716</v>
      </c>
      <c r="BS344" s="373"/>
      <c r="BT344" s="354" t="s">
        <v>554</v>
      </c>
    </row>
    <row r="345" spans="1:72" s="428" customFormat="1" x14ac:dyDescent="0.25">
      <c r="A345" s="345" t="s">
        <v>5533</v>
      </c>
      <c r="B345" s="373"/>
      <c r="C345" s="719">
        <v>44615</v>
      </c>
      <c r="D345" s="373"/>
      <c r="E345" s="346">
        <v>503.93400000000003</v>
      </c>
      <c r="F345" s="373"/>
      <c r="G345" s="347">
        <v>17.445599999999999</v>
      </c>
      <c r="H345" s="374"/>
      <c r="I345" s="348">
        <v>-0.15110000000000001</v>
      </c>
      <c r="J345" s="348">
        <v>0.5423</v>
      </c>
      <c r="K345" s="348">
        <v>0.55269999999999997</v>
      </c>
      <c r="L345" s="348">
        <v>3.0253999999999999</v>
      </c>
      <c r="M345" s="348">
        <v>2.3791000000000002</v>
      </c>
      <c r="N345" s="350">
        <v>4.4421999999999997</v>
      </c>
      <c r="O345" s="348">
        <v>1.4038999999999999</v>
      </c>
      <c r="P345" s="348">
        <v>15.4794</v>
      </c>
      <c r="Q345" s="348" t="s">
        <v>430</v>
      </c>
      <c r="R345" s="348" t="s">
        <v>430</v>
      </c>
      <c r="S345" s="348">
        <v>0.80549999999999999</v>
      </c>
      <c r="T345" s="348">
        <v>15.566700000000001</v>
      </c>
      <c r="U345" s="348">
        <v>1.4609000000000001</v>
      </c>
      <c r="V345" s="348">
        <v>4.9884000000000004</v>
      </c>
      <c r="W345" s="348">
        <v>0.80549999999999999</v>
      </c>
      <c r="X345" s="348">
        <v>13.500299999999999</v>
      </c>
      <c r="Y345" s="374"/>
      <c r="Z345" s="346">
        <v>122</v>
      </c>
      <c r="AA345" s="346">
        <v>173</v>
      </c>
      <c r="AB345" s="346">
        <v>168</v>
      </c>
      <c r="AC345" s="346">
        <v>130</v>
      </c>
      <c r="AD345" s="346">
        <v>95</v>
      </c>
      <c r="AE345" s="346">
        <v>61</v>
      </c>
      <c r="AF345" s="346">
        <v>44</v>
      </c>
      <c r="AG345" s="346">
        <v>42</v>
      </c>
      <c r="AH345" s="346" t="s">
        <v>430</v>
      </c>
      <c r="AI345" s="346" t="s">
        <v>430</v>
      </c>
      <c r="AJ345" s="346">
        <v>167</v>
      </c>
      <c r="AK345" s="346">
        <v>99</v>
      </c>
      <c r="AL345" s="346">
        <v>101</v>
      </c>
      <c r="AM345" s="346">
        <v>109</v>
      </c>
      <c r="AN345" s="346">
        <v>167</v>
      </c>
      <c r="AO345" s="373"/>
      <c r="AP345" s="348" t="s">
        <v>430</v>
      </c>
      <c r="AQ345" s="348" t="s">
        <v>430</v>
      </c>
      <c r="AR345" s="348" t="s">
        <v>430</v>
      </c>
      <c r="AS345" s="348">
        <v>8.68</v>
      </c>
      <c r="AT345" s="348">
        <v>6.36</v>
      </c>
      <c r="AU345" s="351"/>
      <c r="AV345" s="346" t="s">
        <v>430</v>
      </c>
      <c r="AW345" s="346" t="s">
        <v>430</v>
      </c>
      <c r="AX345" s="346" t="s">
        <v>430</v>
      </c>
      <c r="AY345" s="346">
        <v>43</v>
      </c>
      <c r="AZ345" s="346">
        <v>81</v>
      </c>
      <c r="BA345" s="374"/>
      <c r="BB345" s="348">
        <v>14.4358879887527</v>
      </c>
      <c r="BC345" s="348">
        <v>0.99610591908323698</v>
      </c>
      <c r="BD345" s="348">
        <v>6.0521723879583197E-2</v>
      </c>
      <c r="BE345" s="375">
        <v>-4.6812283148489099E-2</v>
      </c>
      <c r="BF345" s="374"/>
      <c r="BG345" s="372">
        <v>0.14169999999999999</v>
      </c>
      <c r="BH345" s="373"/>
      <c r="BI345" s="348">
        <v>94.940600000000003</v>
      </c>
      <c r="BJ345" s="348">
        <v>4.9725099999999998</v>
      </c>
      <c r="BK345" s="348" t="s">
        <v>430</v>
      </c>
      <c r="BL345" s="348">
        <v>8.6889999999999995E-2</v>
      </c>
      <c r="BM345" s="373"/>
      <c r="BN345" s="372" t="s">
        <v>4718</v>
      </c>
      <c r="BO345" s="372" t="s">
        <v>1724</v>
      </c>
      <c r="BP345" s="372" t="s">
        <v>4719</v>
      </c>
      <c r="BQ345" s="372" t="s">
        <v>4547</v>
      </c>
      <c r="BR345" s="372" t="s">
        <v>4720</v>
      </c>
      <c r="BS345" s="373"/>
      <c r="BT345" s="354" t="s">
        <v>554</v>
      </c>
    </row>
    <row r="346" spans="1:72" s="428" customFormat="1" x14ac:dyDescent="0.25">
      <c r="A346" s="345" t="s">
        <v>5534</v>
      </c>
      <c r="B346" s="373"/>
      <c r="C346" s="719">
        <v>44355</v>
      </c>
      <c r="D346" s="373"/>
      <c r="E346" s="346">
        <v>506.64299999999997</v>
      </c>
      <c r="F346" s="373"/>
      <c r="G346" s="347">
        <v>18.9099</v>
      </c>
      <c r="H346" s="374"/>
      <c r="I346" s="348">
        <v>-6.3E-3</v>
      </c>
      <c r="J346" s="348">
        <v>0.41149999999999998</v>
      </c>
      <c r="K346" s="348">
        <v>0.56369999999999998</v>
      </c>
      <c r="L346" s="348">
        <v>1.5062</v>
      </c>
      <c r="M346" s="348">
        <v>-1.1433</v>
      </c>
      <c r="N346" s="350">
        <v>3.6966000000000001</v>
      </c>
      <c r="O346" s="348">
        <v>2.8127</v>
      </c>
      <c r="P346" s="348">
        <v>13.261900000000001</v>
      </c>
      <c r="Q346" s="348">
        <v>13.4588</v>
      </c>
      <c r="R346" s="348" t="s">
        <v>430</v>
      </c>
      <c r="S346" s="348">
        <v>0.82909999999999995</v>
      </c>
      <c r="T346" s="348">
        <v>10.7163</v>
      </c>
      <c r="U346" s="348">
        <v>-1.7529999999999999</v>
      </c>
      <c r="V346" s="348">
        <v>3.8007</v>
      </c>
      <c r="W346" s="348">
        <v>0.82909999999999995</v>
      </c>
      <c r="X346" s="348">
        <v>13.287000000000001</v>
      </c>
      <c r="Y346" s="374"/>
      <c r="Z346" s="346">
        <v>60</v>
      </c>
      <c r="AA346" s="346">
        <v>209</v>
      </c>
      <c r="AB346" s="346">
        <v>165</v>
      </c>
      <c r="AC346" s="346">
        <v>165</v>
      </c>
      <c r="AD346" s="346">
        <v>142</v>
      </c>
      <c r="AE346" s="346">
        <v>68</v>
      </c>
      <c r="AF346" s="346">
        <v>32</v>
      </c>
      <c r="AG346" s="346">
        <v>49</v>
      </c>
      <c r="AH346" s="346">
        <v>12</v>
      </c>
      <c r="AI346" s="346" t="s">
        <v>430</v>
      </c>
      <c r="AJ346" s="346">
        <v>163</v>
      </c>
      <c r="AK346" s="346">
        <v>169</v>
      </c>
      <c r="AL346" s="346">
        <v>130</v>
      </c>
      <c r="AM346" s="346">
        <v>123</v>
      </c>
      <c r="AN346" s="346">
        <v>163</v>
      </c>
      <c r="AO346" s="373"/>
      <c r="AP346" s="348" t="s">
        <v>430</v>
      </c>
      <c r="AQ346" s="348" t="s">
        <v>430</v>
      </c>
      <c r="AR346" s="348">
        <v>11.98</v>
      </c>
      <c r="AS346" s="348">
        <v>7.5</v>
      </c>
      <c r="AT346" s="348">
        <v>1.95</v>
      </c>
      <c r="AU346" s="351"/>
      <c r="AV346" s="346" t="s">
        <v>430</v>
      </c>
      <c r="AW346" s="346" t="s">
        <v>430</v>
      </c>
      <c r="AX346" s="346">
        <v>19</v>
      </c>
      <c r="AY346" s="346">
        <v>49</v>
      </c>
      <c r="AZ346" s="346">
        <v>134</v>
      </c>
      <c r="BA346" s="374"/>
      <c r="BB346" s="348">
        <v>12.5292249934209</v>
      </c>
      <c r="BC346" s="348">
        <v>0.99720346424680895</v>
      </c>
      <c r="BD346" s="348">
        <v>5.7160476690803298E-2</v>
      </c>
      <c r="BE346" s="375">
        <v>-4.08732601092597E-2</v>
      </c>
      <c r="BF346" s="374"/>
      <c r="BG346" s="372">
        <v>8.3400000000000002E-2</v>
      </c>
      <c r="BH346" s="373"/>
      <c r="BI346" s="348">
        <v>99.762299999999996</v>
      </c>
      <c r="BJ346" s="348" t="s">
        <v>430</v>
      </c>
      <c r="BK346" s="348" t="s">
        <v>430</v>
      </c>
      <c r="BL346" s="348">
        <v>0.23769999999999999</v>
      </c>
      <c r="BM346" s="373"/>
      <c r="BN346" s="372" t="s">
        <v>4535</v>
      </c>
      <c r="BO346" s="372" t="s">
        <v>4536</v>
      </c>
      <c r="BP346" s="372" t="s">
        <v>4537</v>
      </c>
      <c r="BQ346" s="372" t="s">
        <v>4538</v>
      </c>
      <c r="BR346" s="372" t="s">
        <v>4539</v>
      </c>
      <c r="BS346" s="373"/>
      <c r="BT346" s="354" t="s">
        <v>554</v>
      </c>
    </row>
    <row r="347" spans="1:72" s="428" customFormat="1" x14ac:dyDescent="0.25">
      <c r="A347" s="345" t="s">
        <v>5535</v>
      </c>
      <c r="B347" s="373"/>
      <c r="C347" s="719">
        <v>45527</v>
      </c>
      <c r="D347" s="373"/>
      <c r="E347" s="346">
        <v>499.13799999999998</v>
      </c>
      <c r="F347" s="373"/>
      <c r="G347" s="347">
        <v>10.121</v>
      </c>
      <c r="H347" s="374"/>
      <c r="I347" s="348">
        <v>-0.1283</v>
      </c>
      <c r="J347" s="348">
        <v>0.80679999999999996</v>
      </c>
      <c r="K347" s="348">
        <v>1.7850999999999999</v>
      </c>
      <c r="L347" s="348">
        <v>4.7994000000000003</v>
      </c>
      <c r="M347" s="348">
        <v>2.0766</v>
      </c>
      <c r="N347" s="350">
        <v>0.48049999999999998</v>
      </c>
      <c r="O347" s="348" t="s">
        <v>430</v>
      </c>
      <c r="P347" s="348" t="s">
        <v>430</v>
      </c>
      <c r="Q347" s="348" t="s">
        <v>430</v>
      </c>
      <c r="R347" s="348" t="s">
        <v>430</v>
      </c>
      <c r="S347" s="348">
        <v>1.2909999999999999</v>
      </c>
      <c r="T347" s="348">
        <v>16.419</v>
      </c>
      <c r="U347" s="348">
        <v>0.2397</v>
      </c>
      <c r="V347" s="348">
        <v>4.4985999999999997</v>
      </c>
      <c r="W347" s="348">
        <v>1.2909999999999999</v>
      </c>
      <c r="X347" s="348">
        <v>0.63639999999999997</v>
      </c>
      <c r="Y347" s="374"/>
      <c r="Z347" s="346">
        <v>108</v>
      </c>
      <c r="AA347" s="346">
        <v>97</v>
      </c>
      <c r="AB347" s="346">
        <v>47</v>
      </c>
      <c r="AC347" s="346">
        <v>62</v>
      </c>
      <c r="AD347" s="346">
        <v>104</v>
      </c>
      <c r="AE347" s="346">
        <v>107</v>
      </c>
      <c r="AF347" s="346" t="s">
        <v>430</v>
      </c>
      <c r="AG347" s="346" t="s">
        <v>430</v>
      </c>
      <c r="AH347" s="346" t="s">
        <v>430</v>
      </c>
      <c r="AI347" s="346" t="s">
        <v>430</v>
      </c>
      <c r="AJ347" s="346">
        <v>79</v>
      </c>
      <c r="AK347" s="346">
        <v>91</v>
      </c>
      <c r="AL347" s="346">
        <v>111</v>
      </c>
      <c r="AM347" s="346">
        <v>116</v>
      </c>
      <c r="AN347" s="346">
        <v>79</v>
      </c>
      <c r="AO347" s="373"/>
      <c r="AP347" s="348" t="s">
        <v>430</v>
      </c>
      <c r="AQ347" s="348" t="s">
        <v>430</v>
      </c>
      <c r="AR347" s="348" t="s">
        <v>430</v>
      </c>
      <c r="AS347" s="348" t="s">
        <v>430</v>
      </c>
      <c r="AT347" s="348">
        <v>6.31</v>
      </c>
      <c r="AU347" s="351"/>
      <c r="AV347" s="346" t="s">
        <v>430</v>
      </c>
      <c r="AW347" s="346" t="s">
        <v>430</v>
      </c>
      <c r="AX347" s="346" t="s">
        <v>430</v>
      </c>
      <c r="AY347" s="346" t="s">
        <v>430</v>
      </c>
      <c r="AZ347" s="346">
        <v>82</v>
      </c>
      <c r="BA347" s="374"/>
      <c r="BB347" s="348">
        <v>16.5513968077138</v>
      </c>
      <c r="BC347" s="348">
        <v>0.99798571895119603</v>
      </c>
      <c r="BD347" s="348">
        <v>-2.4109646574197199E-2</v>
      </c>
      <c r="BE347" s="375">
        <v>-3.4331048685137797E-2</v>
      </c>
      <c r="BF347" s="374"/>
      <c r="BG347" s="372">
        <v>6.7400000000000002E-2</v>
      </c>
      <c r="BH347" s="373"/>
      <c r="BI347" s="348">
        <v>50.218200000000003</v>
      </c>
      <c r="BJ347" s="348">
        <v>25.1325</v>
      </c>
      <c r="BK347" s="348">
        <v>24.5595</v>
      </c>
      <c r="BL347" s="348">
        <v>8.9800000000000005E-2</v>
      </c>
      <c r="BM347" s="373"/>
      <c r="BN347" s="372" t="s">
        <v>4723</v>
      </c>
      <c r="BO347" s="372" t="s">
        <v>1282</v>
      </c>
      <c r="BP347" s="372" t="s">
        <v>4724</v>
      </c>
      <c r="BQ347" s="372" t="s">
        <v>4725</v>
      </c>
      <c r="BR347" s="372" t="s">
        <v>4726</v>
      </c>
      <c r="BS347" s="373"/>
      <c r="BT347" s="354" t="s">
        <v>554</v>
      </c>
    </row>
    <row r="348" spans="1:72" s="428" customFormat="1" x14ac:dyDescent="0.25">
      <c r="A348" s="345" t="s">
        <v>5536</v>
      </c>
      <c r="B348" s="373"/>
      <c r="C348" s="719">
        <v>43822</v>
      </c>
      <c r="D348" s="373"/>
      <c r="E348" s="346">
        <v>494.38</v>
      </c>
      <c r="F348" s="373"/>
      <c r="G348" s="347">
        <v>25.793900000000001</v>
      </c>
      <c r="H348" s="374"/>
      <c r="I348" s="348">
        <v>-0.35349999999999998</v>
      </c>
      <c r="J348" s="348">
        <v>0.57120000000000004</v>
      </c>
      <c r="K348" s="348">
        <v>0.1421</v>
      </c>
      <c r="L348" s="348">
        <v>3.8037999999999998</v>
      </c>
      <c r="M348" s="348">
        <v>4.6829999999999998</v>
      </c>
      <c r="N348" s="350">
        <v>5.0373000000000001</v>
      </c>
      <c r="O348" s="348">
        <v>-0.83740000000000003</v>
      </c>
      <c r="P348" s="348">
        <v>18.0138</v>
      </c>
      <c r="Q348" s="348">
        <v>13.4406</v>
      </c>
      <c r="R348" s="348" t="s">
        <v>430</v>
      </c>
      <c r="S348" s="348">
        <v>0.374</v>
      </c>
      <c r="T348" s="348">
        <v>19.168500000000002</v>
      </c>
      <c r="U348" s="348">
        <v>3.9045999999999998</v>
      </c>
      <c r="V348" s="348">
        <v>6.2689000000000004</v>
      </c>
      <c r="W348" s="348">
        <v>0.374</v>
      </c>
      <c r="X348" s="348">
        <v>15.521599999999999</v>
      </c>
      <c r="Y348" s="374"/>
      <c r="Z348" s="346">
        <v>188</v>
      </c>
      <c r="AA348" s="346">
        <v>159</v>
      </c>
      <c r="AB348" s="346">
        <v>199</v>
      </c>
      <c r="AC348" s="346">
        <v>92</v>
      </c>
      <c r="AD348" s="346">
        <v>77</v>
      </c>
      <c r="AE348" s="346">
        <v>49</v>
      </c>
      <c r="AF348" s="346">
        <v>88</v>
      </c>
      <c r="AG348" s="346">
        <v>33</v>
      </c>
      <c r="AH348" s="346">
        <v>13</v>
      </c>
      <c r="AI348" s="346" t="s">
        <v>430</v>
      </c>
      <c r="AJ348" s="346">
        <v>197</v>
      </c>
      <c r="AK348" s="346">
        <v>54</v>
      </c>
      <c r="AL348" s="346">
        <v>55</v>
      </c>
      <c r="AM348" s="346">
        <v>77</v>
      </c>
      <c r="AN348" s="346">
        <v>197</v>
      </c>
      <c r="AO348" s="373"/>
      <c r="AP348" s="348" t="s">
        <v>430</v>
      </c>
      <c r="AQ348" s="348" t="s">
        <v>430</v>
      </c>
      <c r="AR348" s="348">
        <v>13.7</v>
      </c>
      <c r="AS348" s="348">
        <v>9.59</v>
      </c>
      <c r="AT348" s="348">
        <v>9.75</v>
      </c>
      <c r="AU348" s="351"/>
      <c r="AV348" s="346" t="s">
        <v>430</v>
      </c>
      <c r="AW348" s="346" t="s">
        <v>430</v>
      </c>
      <c r="AX348" s="346">
        <v>11</v>
      </c>
      <c r="AY348" s="346">
        <v>34</v>
      </c>
      <c r="AZ348" s="346">
        <v>59</v>
      </c>
      <c r="BA348" s="374"/>
      <c r="BB348" s="348">
        <v>18.2057965114411</v>
      </c>
      <c r="BC348" s="348">
        <v>0.99624267499622399</v>
      </c>
      <c r="BD348" s="348">
        <v>5.8443693632319903E-2</v>
      </c>
      <c r="BE348" s="375">
        <v>-2.7508782223385299E-2</v>
      </c>
      <c r="BF348" s="374"/>
      <c r="BG348" s="372">
        <v>0.43219999999999997</v>
      </c>
      <c r="BH348" s="373"/>
      <c r="BI348" s="348">
        <v>92.256100000000004</v>
      </c>
      <c r="BJ348" s="348">
        <v>7.6050899999999997</v>
      </c>
      <c r="BK348" s="348" t="s">
        <v>430</v>
      </c>
      <c r="BL348" s="348">
        <v>0.13880999999999999</v>
      </c>
      <c r="BM348" s="373"/>
      <c r="BN348" s="372" t="s">
        <v>4489</v>
      </c>
      <c r="BO348" s="372" t="s">
        <v>4541</v>
      </c>
      <c r="BP348" s="372" t="s">
        <v>2924</v>
      </c>
      <c r="BQ348" s="372" t="s">
        <v>4492</v>
      </c>
      <c r="BR348" s="372" t="s">
        <v>4493</v>
      </c>
      <c r="BS348" s="373"/>
      <c r="BT348" s="354" t="s">
        <v>547</v>
      </c>
    </row>
    <row r="349" spans="1:72" s="428" customFormat="1" x14ac:dyDescent="0.25">
      <c r="A349" s="345" t="s">
        <v>5537</v>
      </c>
      <c r="B349" s="373"/>
      <c r="C349" s="719">
        <v>44623</v>
      </c>
      <c r="D349" s="373"/>
      <c r="E349" s="346">
        <v>471.78800000000001</v>
      </c>
      <c r="F349" s="373"/>
      <c r="G349" s="347">
        <v>16.404</v>
      </c>
      <c r="H349" s="374"/>
      <c r="I349" s="348">
        <v>-0.20019999999999999</v>
      </c>
      <c r="J349" s="348">
        <v>-0.157</v>
      </c>
      <c r="K349" s="348">
        <v>1.0074000000000001</v>
      </c>
      <c r="L349" s="348">
        <v>2.1585000000000001</v>
      </c>
      <c r="M349" s="348">
        <v>-4.7900999999999998</v>
      </c>
      <c r="N349" s="350">
        <v>-3.7826</v>
      </c>
      <c r="O349" s="348">
        <v>-2.5432000000000001</v>
      </c>
      <c r="P349" s="348">
        <v>9.7406000000000006</v>
      </c>
      <c r="Q349" s="348" t="s">
        <v>430</v>
      </c>
      <c r="R349" s="348" t="s">
        <v>430</v>
      </c>
      <c r="S349" s="348">
        <v>0.5554</v>
      </c>
      <c r="T349" s="348">
        <v>8.0419</v>
      </c>
      <c r="U349" s="348">
        <v>-5.7404000000000002</v>
      </c>
      <c r="V349" s="348">
        <v>-0.77010000000000001</v>
      </c>
      <c r="W349" s="348">
        <v>0.5554</v>
      </c>
      <c r="X349" s="348">
        <v>11.9846</v>
      </c>
      <c r="Y349" s="374"/>
      <c r="Z349" s="346">
        <v>135</v>
      </c>
      <c r="AA349" s="346">
        <v>246</v>
      </c>
      <c r="AB349" s="346">
        <v>98</v>
      </c>
      <c r="AC349" s="346">
        <v>145</v>
      </c>
      <c r="AD349" s="346">
        <v>185</v>
      </c>
      <c r="AE349" s="346">
        <v>179</v>
      </c>
      <c r="AF349" s="346">
        <v>111</v>
      </c>
      <c r="AG349" s="346">
        <v>66</v>
      </c>
      <c r="AH349" s="346" t="s">
        <v>430</v>
      </c>
      <c r="AI349" s="346" t="s">
        <v>430</v>
      </c>
      <c r="AJ349" s="346">
        <v>180</v>
      </c>
      <c r="AK349" s="346">
        <v>214</v>
      </c>
      <c r="AL349" s="346">
        <v>186</v>
      </c>
      <c r="AM349" s="346">
        <v>173</v>
      </c>
      <c r="AN349" s="346">
        <v>180</v>
      </c>
      <c r="AO349" s="373"/>
      <c r="AP349" s="348" t="s">
        <v>430</v>
      </c>
      <c r="AQ349" s="348" t="s">
        <v>430</v>
      </c>
      <c r="AR349" s="348" t="s">
        <v>430</v>
      </c>
      <c r="AS349" s="348">
        <v>2.2799999999999998</v>
      </c>
      <c r="AT349" s="348">
        <v>-4.1399999999999997</v>
      </c>
      <c r="AU349" s="351"/>
      <c r="AV349" s="346" t="s">
        <v>430</v>
      </c>
      <c r="AW349" s="346" t="s">
        <v>430</v>
      </c>
      <c r="AX349" s="346" t="s">
        <v>430</v>
      </c>
      <c r="AY349" s="346">
        <v>84</v>
      </c>
      <c r="AZ349" s="346">
        <v>174</v>
      </c>
      <c r="BA349" s="374"/>
      <c r="BB349" s="348">
        <v>12.353394732375101</v>
      </c>
      <c r="BC349" s="348">
        <v>0</v>
      </c>
      <c r="BD349" s="348">
        <v>3.7141382988497999E-2</v>
      </c>
      <c r="BE349" s="375" t="s">
        <v>430</v>
      </c>
      <c r="BF349" s="374"/>
      <c r="BG349" s="372" t="s">
        <v>430</v>
      </c>
      <c r="BH349" s="373"/>
      <c r="BI349" s="348">
        <v>83.811700000000002</v>
      </c>
      <c r="BJ349" s="348">
        <v>12.810700000000001</v>
      </c>
      <c r="BK349" s="348">
        <v>3.1498300000000001</v>
      </c>
      <c r="BL349" s="348">
        <v>0.22777</v>
      </c>
      <c r="BM349" s="373"/>
      <c r="BN349" s="372" t="s">
        <v>4729</v>
      </c>
      <c r="BO349" s="372" t="s">
        <v>4730</v>
      </c>
      <c r="BP349" s="372" t="s">
        <v>4731</v>
      </c>
      <c r="BQ349" s="372" t="s">
        <v>4732</v>
      </c>
      <c r="BR349" s="372" t="s">
        <v>4733</v>
      </c>
      <c r="BS349" s="373"/>
      <c r="BT349" s="354" t="s">
        <v>554</v>
      </c>
    </row>
    <row r="350" spans="1:72" s="428" customFormat="1" x14ac:dyDescent="0.25">
      <c r="A350" s="345" t="s">
        <v>5538</v>
      </c>
      <c r="B350" s="373"/>
      <c r="C350" s="719">
        <v>44287</v>
      </c>
      <c r="D350" s="373"/>
      <c r="E350" s="346">
        <v>483.577</v>
      </c>
      <c r="F350" s="373"/>
      <c r="G350" s="347">
        <v>26.064299999999999</v>
      </c>
      <c r="H350" s="374"/>
      <c r="I350" s="348">
        <v>-0.40350000000000003</v>
      </c>
      <c r="J350" s="348">
        <v>0.90080000000000005</v>
      </c>
      <c r="K350" s="348">
        <v>1.7421</v>
      </c>
      <c r="L350" s="348">
        <v>5.9671000000000003</v>
      </c>
      <c r="M350" s="348">
        <v>5.101</v>
      </c>
      <c r="N350" s="350">
        <v>5.0510000000000002</v>
      </c>
      <c r="O350" s="348">
        <v>3.7970999999999999</v>
      </c>
      <c r="P350" s="348">
        <v>19.3446</v>
      </c>
      <c r="Q350" s="348">
        <v>17.4697</v>
      </c>
      <c r="R350" s="348" t="s">
        <v>430</v>
      </c>
      <c r="S350" s="348">
        <v>1.2682</v>
      </c>
      <c r="T350" s="348">
        <v>18.7607</v>
      </c>
      <c r="U350" s="348">
        <v>3.6671</v>
      </c>
      <c r="V350" s="348">
        <v>9.7611000000000008</v>
      </c>
      <c r="W350" s="348">
        <v>1.2682</v>
      </c>
      <c r="X350" s="348">
        <v>19.839700000000001</v>
      </c>
      <c r="Y350" s="374"/>
      <c r="Z350" s="346">
        <v>198</v>
      </c>
      <c r="AA350" s="346">
        <v>87</v>
      </c>
      <c r="AB350" s="346">
        <v>58</v>
      </c>
      <c r="AC350" s="346">
        <v>48</v>
      </c>
      <c r="AD350" s="346">
        <v>50</v>
      </c>
      <c r="AE350" s="346">
        <v>45</v>
      </c>
      <c r="AF350" s="346">
        <v>26</v>
      </c>
      <c r="AG350" s="346">
        <v>15</v>
      </c>
      <c r="AH350" s="346">
        <v>3</v>
      </c>
      <c r="AI350" s="346" t="s">
        <v>430</v>
      </c>
      <c r="AJ350" s="346">
        <v>89</v>
      </c>
      <c r="AK350" s="346">
        <v>66</v>
      </c>
      <c r="AL350" s="346">
        <v>66</v>
      </c>
      <c r="AM350" s="346">
        <v>32</v>
      </c>
      <c r="AN350" s="346">
        <v>89</v>
      </c>
      <c r="AO350" s="373"/>
      <c r="AP350" s="348" t="s">
        <v>430</v>
      </c>
      <c r="AQ350" s="348" t="s">
        <v>430</v>
      </c>
      <c r="AR350" s="348">
        <v>17.14</v>
      </c>
      <c r="AS350" s="348">
        <v>11.39</v>
      </c>
      <c r="AT350" s="348">
        <v>11.95</v>
      </c>
      <c r="AU350" s="351"/>
      <c r="AV350" s="346" t="s">
        <v>430</v>
      </c>
      <c r="AW350" s="346" t="s">
        <v>430</v>
      </c>
      <c r="AX350" s="346">
        <v>5</v>
      </c>
      <c r="AY350" s="346">
        <v>15</v>
      </c>
      <c r="AZ350" s="346">
        <v>39</v>
      </c>
      <c r="BA350" s="374"/>
      <c r="BB350" s="348">
        <v>17.519206369147</v>
      </c>
      <c r="BC350" s="348">
        <v>0.99773975872844001</v>
      </c>
      <c r="BD350" s="348">
        <v>6.9472351100651794E-2</v>
      </c>
      <c r="BE350" s="375">
        <v>-2.4119827952834499E-2</v>
      </c>
      <c r="BF350" s="374"/>
      <c r="BG350" s="372">
        <v>0.1741</v>
      </c>
      <c r="BH350" s="373"/>
      <c r="BI350" s="348">
        <v>4.0778400000000001</v>
      </c>
      <c r="BJ350" s="348">
        <v>92.201899999999995</v>
      </c>
      <c r="BK350" s="348">
        <v>3.6613899999999999</v>
      </c>
      <c r="BL350" s="348">
        <v>5.8869999999999999E-2</v>
      </c>
      <c r="BM350" s="373"/>
      <c r="BN350" s="372" t="s">
        <v>928</v>
      </c>
      <c r="BO350" s="372" t="s">
        <v>4606</v>
      </c>
      <c r="BP350" s="372" t="s">
        <v>4508</v>
      </c>
      <c r="BQ350" s="372" t="s">
        <v>4608</v>
      </c>
      <c r="BR350" s="372" t="s">
        <v>4510</v>
      </c>
      <c r="BS350" s="373"/>
      <c r="BT350" s="354" t="s">
        <v>4620</v>
      </c>
    </row>
    <row r="351" spans="1:72" s="428" customFormat="1" x14ac:dyDescent="0.25">
      <c r="A351" s="345" t="s">
        <v>5539</v>
      </c>
      <c r="B351" s="373"/>
      <c r="C351" s="719">
        <v>44615</v>
      </c>
      <c r="D351" s="373"/>
      <c r="E351" s="346">
        <v>467.959</v>
      </c>
      <c r="F351" s="373"/>
      <c r="G351" s="347">
        <v>14.9741</v>
      </c>
      <c r="H351" s="374"/>
      <c r="I351" s="348">
        <v>-8.4099999999999994E-2</v>
      </c>
      <c r="J351" s="348">
        <v>0.49730000000000002</v>
      </c>
      <c r="K351" s="348">
        <v>0.56679999999999997</v>
      </c>
      <c r="L351" s="348">
        <v>0.69330000000000003</v>
      </c>
      <c r="M351" s="348">
        <v>-4.0571000000000002</v>
      </c>
      <c r="N351" s="350">
        <v>-2.1978</v>
      </c>
      <c r="O351" s="348">
        <v>-0.37119999999999997</v>
      </c>
      <c r="P351" s="348">
        <v>9.6257000000000001</v>
      </c>
      <c r="Q351" s="348" t="s">
        <v>430</v>
      </c>
      <c r="R351" s="348" t="s">
        <v>430</v>
      </c>
      <c r="S351" s="348">
        <v>0.82750000000000001</v>
      </c>
      <c r="T351" s="348">
        <v>10.1944</v>
      </c>
      <c r="U351" s="348">
        <v>-5.4725000000000001</v>
      </c>
      <c r="V351" s="348">
        <v>-0.21590000000000001</v>
      </c>
      <c r="W351" s="348">
        <v>0.82750000000000001</v>
      </c>
      <c r="X351" s="348">
        <v>9.6225000000000005</v>
      </c>
      <c r="Y351" s="374"/>
      <c r="Z351" s="346">
        <v>97</v>
      </c>
      <c r="AA351" s="346">
        <v>178</v>
      </c>
      <c r="AB351" s="346">
        <v>164</v>
      </c>
      <c r="AC351" s="346">
        <v>175</v>
      </c>
      <c r="AD351" s="346">
        <v>183</v>
      </c>
      <c r="AE351" s="346">
        <v>150</v>
      </c>
      <c r="AF351" s="346">
        <v>82</v>
      </c>
      <c r="AG351" s="346">
        <v>68</v>
      </c>
      <c r="AH351" s="346" t="s">
        <v>430</v>
      </c>
      <c r="AI351" s="346" t="s">
        <v>430</v>
      </c>
      <c r="AJ351" s="346">
        <v>164</v>
      </c>
      <c r="AK351" s="346">
        <v>182</v>
      </c>
      <c r="AL351" s="346">
        <v>183</v>
      </c>
      <c r="AM351" s="346">
        <v>168</v>
      </c>
      <c r="AN351" s="346">
        <v>164</v>
      </c>
      <c r="AO351" s="373"/>
      <c r="AP351" s="348" t="s">
        <v>430</v>
      </c>
      <c r="AQ351" s="348" t="s">
        <v>430</v>
      </c>
      <c r="AR351" s="348" t="s">
        <v>430</v>
      </c>
      <c r="AS351" s="348">
        <v>3.95</v>
      </c>
      <c r="AT351" s="348">
        <v>-3.01</v>
      </c>
      <c r="AU351" s="351"/>
      <c r="AV351" s="346" t="s">
        <v>430</v>
      </c>
      <c r="AW351" s="346" t="s">
        <v>430</v>
      </c>
      <c r="AX351" s="346" t="s">
        <v>430</v>
      </c>
      <c r="AY351" s="346">
        <v>63</v>
      </c>
      <c r="AZ351" s="346">
        <v>167</v>
      </c>
      <c r="BA351" s="374"/>
      <c r="BB351" s="348">
        <v>12.672189741205701</v>
      </c>
      <c r="BC351" s="348">
        <v>0.99767328149805401</v>
      </c>
      <c r="BD351" s="348">
        <v>3.60958186132148E-2</v>
      </c>
      <c r="BE351" s="375">
        <v>-3.1747516577165499E-2</v>
      </c>
      <c r="BF351" s="374"/>
      <c r="BG351" s="372">
        <v>0.1414</v>
      </c>
      <c r="BH351" s="373"/>
      <c r="BI351" s="348">
        <v>98.178899999999999</v>
      </c>
      <c r="BJ351" s="348">
        <v>1.3859399999999999</v>
      </c>
      <c r="BK351" s="348" t="s">
        <v>430</v>
      </c>
      <c r="BL351" s="348">
        <v>0.43515999999999999</v>
      </c>
      <c r="BM351" s="373"/>
      <c r="BN351" s="372" t="s">
        <v>4736</v>
      </c>
      <c r="BO351" s="372" t="s">
        <v>4737</v>
      </c>
      <c r="BP351" s="372" t="s">
        <v>1038</v>
      </c>
      <c r="BQ351" s="372" t="s">
        <v>4738</v>
      </c>
      <c r="BR351" s="372" t="s">
        <v>4739</v>
      </c>
      <c r="BS351" s="373"/>
      <c r="BT351" s="354" t="s">
        <v>554</v>
      </c>
    </row>
    <row r="352" spans="1:72" s="428" customFormat="1" x14ac:dyDescent="0.25">
      <c r="A352" s="345" t="s">
        <v>5540</v>
      </c>
      <c r="B352" s="373"/>
      <c r="C352" s="719">
        <v>45574</v>
      </c>
      <c r="D352" s="373"/>
      <c r="E352" s="346">
        <v>454.89699999999999</v>
      </c>
      <c r="F352" s="373"/>
      <c r="G352" s="347">
        <v>10.174899999999999</v>
      </c>
      <c r="H352" s="374"/>
      <c r="I352" s="348">
        <v>-0.24410000000000001</v>
      </c>
      <c r="J352" s="348">
        <v>0.70069999999999999</v>
      </c>
      <c r="K352" s="348">
        <v>1.1512</v>
      </c>
      <c r="L352" s="348">
        <v>3.3393999999999999</v>
      </c>
      <c r="M352" s="348">
        <v>0.47199999999999998</v>
      </c>
      <c r="N352" s="350">
        <v>1.4942</v>
      </c>
      <c r="O352" s="348" t="s">
        <v>430</v>
      </c>
      <c r="P352" s="348" t="s">
        <v>430</v>
      </c>
      <c r="Q352" s="348" t="s">
        <v>430</v>
      </c>
      <c r="R352" s="348" t="s">
        <v>430</v>
      </c>
      <c r="S352" s="348">
        <v>1.0558000000000001</v>
      </c>
      <c r="T352" s="348">
        <v>14.462300000000001</v>
      </c>
      <c r="U352" s="348">
        <v>-0.93179999999999996</v>
      </c>
      <c r="V352" s="348">
        <v>4.7565999999999997</v>
      </c>
      <c r="W352" s="348">
        <v>1.0558000000000001</v>
      </c>
      <c r="X352" s="348">
        <v>0.98599999999999999</v>
      </c>
      <c r="Y352" s="374"/>
      <c r="Z352" s="346">
        <v>142</v>
      </c>
      <c r="AA352" s="346">
        <v>115</v>
      </c>
      <c r="AB352" s="346">
        <v>95</v>
      </c>
      <c r="AC352" s="346">
        <v>113</v>
      </c>
      <c r="AD352" s="346">
        <v>114</v>
      </c>
      <c r="AE352" s="346">
        <v>82</v>
      </c>
      <c r="AF352" s="346" t="s">
        <v>430</v>
      </c>
      <c r="AG352" s="346" t="s">
        <v>430</v>
      </c>
      <c r="AH352" s="346" t="s">
        <v>430</v>
      </c>
      <c r="AI352" s="346" t="s">
        <v>430</v>
      </c>
      <c r="AJ352" s="346">
        <v>107</v>
      </c>
      <c r="AK352" s="346">
        <v>118</v>
      </c>
      <c r="AL352" s="346">
        <v>118</v>
      </c>
      <c r="AM352" s="346">
        <v>111</v>
      </c>
      <c r="AN352" s="346">
        <v>107</v>
      </c>
      <c r="AO352" s="373"/>
      <c r="AP352" s="348" t="s">
        <v>430</v>
      </c>
      <c r="AQ352" s="348" t="s">
        <v>430</v>
      </c>
      <c r="AR352" s="348" t="s">
        <v>430</v>
      </c>
      <c r="AS352" s="348" t="s">
        <v>430</v>
      </c>
      <c r="AT352" s="348">
        <v>4.3499999999999996</v>
      </c>
      <c r="AU352" s="351"/>
      <c r="AV352" s="346" t="s">
        <v>430</v>
      </c>
      <c r="AW352" s="346" t="s">
        <v>430</v>
      </c>
      <c r="AX352" s="346" t="s">
        <v>430</v>
      </c>
      <c r="AY352" s="346" t="s">
        <v>430</v>
      </c>
      <c r="AZ352" s="346">
        <v>95</v>
      </c>
      <c r="BA352" s="374"/>
      <c r="BB352" s="348">
        <v>16.389202299553599</v>
      </c>
      <c r="BC352" s="348">
        <v>0.999227686760358</v>
      </c>
      <c r="BD352" s="348">
        <v>-1.7062116586913801E-2</v>
      </c>
      <c r="BE352" s="375">
        <v>-2.7040056336935198E-2</v>
      </c>
      <c r="BF352" s="374"/>
      <c r="BG352" s="372">
        <v>3.5299999999999998E-2</v>
      </c>
      <c r="BH352" s="373"/>
      <c r="BI352" s="348">
        <v>51.197400000000002</v>
      </c>
      <c r="BJ352" s="348">
        <v>46.784999999999997</v>
      </c>
      <c r="BK352" s="348">
        <v>1.8308199999999999</v>
      </c>
      <c r="BL352" s="348">
        <v>0.18678</v>
      </c>
      <c r="BM352" s="373"/>
      <c r="BN352" s="372" t="s">
        <v>4741</v>
      </c>
      <c r="BO352" s="372" t="s">
        <v>4279</v>
      </c>
      <c r="BP352" s="372" t="s">
        <v>1517</v>
      </c>
      <c r="BQ352" s="372" t="s">
        <v>1044</v>
      </c>
      <c r="BR352" s="372" t="s">
        <v>4375</v>
      </c>
      <c r="BS352" s="373"/>
      <c r="BT352" s="354" t="s">
        <v>554</v>
      </c>
    </row>
    <row r="353" spans="1:72" s="428" customFormat="1" x14ac:dyDescent="0.25">
      <c r="A353" s="345" t="s">
        <v>5541</v>
      </c>
      <c r="B353" s="373"/>
      <c r="C353" s="719">
        <v>44777</v>
      </c>
      <c r="D353" s="373"/>
      <c r="E353" s="346">
        <v>430.69400000000002</v>
      </c>
      <c r="F353" s="373"/>
      <c r="G353" s="347">
        <v>14.7721</v>
      </c>
      <c r="H353" s="374"/>
      <c r="I353" s="348">
        <v>-9.9400000000000002E-2</v>
      </c>
      <c r="J353" s="348">
        <v>1.0368999999999999</v>
      </c>
      <c r="K353" s="348">
        <v>-0.23369999999999999</v>
      </c>
      <c r="L353" s="348">
        <v>4.8975999999999997</v>
      </c>
      <c r="M353" s="348">
        <v>2.2751000000000001</v>
      </c>
      <c r="N353" s="350">
        <v>-3.1095999999999999</v>
      </c>
      <c r="O353" s="348">
        <v>-1.1474</v>
      </c>
      <c r="P353" s="348">
        <v>11.641500000000001</v>
      </c>
      <c r="Q353" s="348" t="s">
        <v>430</v>
      </c>
      <c r="R353" s="348" t="s">
        <v>430</v>
      </c>
      <c r="S353" s="348">
        <v>0.99339999999999995</v>
      </c>
      <c r="T353" s="348">
        <v>16.546099999999999</v>
      </c>
      <c r="U353" s="348">
        <v>0.66849999999999998</v>
      </c>
      <c r="V353" s="348">
        <v>2.6781000000000001</v>
      </c>
      <c r="W353" s="348">
        <v>0.99339999999999995</v>
      </c>
      <c r="X353" s="348">
        <v>10.3797</v>
      </c>
      <c r="Y353" s="374"/>
      <c r="Z353" s="346">
        <v>103</v>
      </c>
      <c r="AA353" s="346">
        <v>56</v>
      </c>
      <c r="AB353" s="346">
        <v>216</v>
      </c>
      <c r="AC353" s="346">
        <v>60</v>
      </c>
      <c r="AD353" s="346">
        <v>101</v>
      </c>
      <c r="AE353" s="346">
        <v>153</v>
      </c>
      <c r="AF353" s="346">
        <v>96</v>
      </c>
      <c r="AG353" s="346">
        <v>60</v>
      </c>
      <c r="AH353" s="346" t="s">
        <v>430</v>
      </c>
      <c r="AI353" s="346" t="s">
        <v>430</v>
      </c>
      <c r="AJ353" s="346">
        <v>115</v>
      </c>
      <c r="AK353" s="346">
        <v>89</v>
      </c>
      <c r="AL353" s="346">
        <v>106</v>
      </c>
      <c r="AM353" s="346">
        <v>139</v>
      </c>
      <c r="AN353" s="346">
        <v>115</v>
      </c>
      <c r="AO353" s="373"/>
      <c r="AP353" s="348" t="s">
        <v>430</v>
      </c>
      <c r="AQ353" s="348" t="s">
        <v>430</v>
      </c>
      <c r="AR353" s="348" t="s">
        <v>430</v>
      </c>
      <c r="AS353" s="348">
        <v>5.1100000000000003</v>
      </c>
      <c r="AT353" s="348">
        <v>4.3099999999999996</v>
      </c>
      <c r="AU353" s="351"/>
      <c r="AV353" s="346" t="s">
        <v>430</v>
      </c>
      <c r="AW353" s="346" t="s">
        <v>430</v>
      </c>
      <c r="AX353" s="346" t="s">
        <v>430</v>
      </c>
      <c r="AY353" s="346">
        <v>58</v>
      </c>
      <c r="AZ353" s="346">
        <v>97</v>
      </c>
      <c r="BA353" s="374"/>
      <c r="BB353" s="348">
        <v>16.452081372563299</v>
      </c>
      <c r="BC353" s="348">
        <v>0.99960717035410396</v>
      </c>
      <c r="BD353" s="348">
        <v>3.7954823979555602E-2</v>
      </c>
      <c r="BE353" s="375">
        <v>-2.47754084477224E-2</v>
      </c>
      <c r="BF353" s="374"/>
      <c r="BG353" s="372">
        <v>9.98E-2</v>
      </c>
      <c r="BH353" s="373"/>
      <c r="BI353" s="348">
        <v>6.4772800000000004</v>
      </c>
      <c r="BJ353" s="348">
        <v>86.126999999999995</v>
      </c>
      <c r="BK353" s="348">
        <v>7.2513399999999999</v>
      </c>
      <c r="BL353" s="348">
        <v>0.14438000000000001</v>
      </c>
      <c r="BM353" s="373"/>
      <c r="BN353" s="372" t="s">
        <v>4743</v>
      </c>
      <c r="BO353" s="372" t="s">
        <v>4744</v>
      </c>
      <c r="BP353" s="372" t="s">
        <v>4745</v>
      </c>
      <c r="BQ353" s="372" t="s">
        <v>4746</v>
      </c>
      <c r="BR353" s="372" t="s">
        <v>4747</v>
      </c>
      <c r="BS353" s="373"/>
      <c r="BT353" s="354" t="s">
        <v>554</v>
      </c>
    </row>
    <row r="354" spans="1:72" s="428" customFormat="1" ht="11" x14ac:dyDescent="0.3">
      <c r="A354" s="841" t="s">
        <v>5542</v>
      </c>
      <c r="B354" s="842"/>
      <c r="C354" s="843">
        <v>45573</v>
      </c>
      <c r="D354" s="842"/>
      <c r="E354" s="844">
        <v>434.95100000000002</v>
      </c>
      <c r="F354" s="842"/>
      <c r="G354" s="845">
        <v>9.4779999999999998</v>
      </c>
      <c r="H354" s="847"/>
      <c r="I354" s="846">
        <v>-0.54559999999999997</v>
      </c>
      <c r="J354" s="846">
        <v>0.96940000000000004</v>
      </c>
      <c r="K354" s="846">
        <v>-1.7722</v>
      </c>
      <c r="L354" s="846">
        <v>2.6535000000000002</v>
      </c>
      <c r="M354" s="846">
        <v>2.3210999999999999</v>
      </c>
      <c r="N354" s="848">
        <v>0.1268</v>
      </c>
      <c r="O354" s="846" t="s">
        <v>430</v>
      </c>
      <c r="P354" s="846" t="s">
        <v>430</v>
      </c>
      <c r="Q354" s="846" t="s">
        <v>430</v>
      </c>
      <c r="R354" s="846" t="s">
        <v>430</v>
      </c>
      <c r="S354" s="846">
        <v>-0.78510000000000002</v>
      </c>
      <c r="T354" s="846">
        <v>15.15</v>
      </c>
      <c r="U354" s="846">
        <v>1.369</v>
      </c>
      <c r="V354" s="846">
        <v>6.7583000000000002</v>
      </c>
      <c r="W354" s="846">
        <v>-0.78510000000000002</v>
      </c>
      <c r="X354" s="846">
        <v>-2.9836999999999998</v>
      </c>
      <c r="Y354" s="847"/>
      <c r="Z354" s="844">
        <v>209</v>
      </c>
      <c r="AA354" s="844">
        <v>61</v>
      </c>
      <c r="AB354" s="844">
        <v>241</v>
      </c>
      <c r="AC354" s="844">
        <v>140</v>
      </c>
      <c r="AD354" s="844">
        <v>98</v>
      </c>
      <c r="AE354" s="844">
        <v>109</v>
      </c>
      <c r="AF354" s="844" t="s">
        <v>430</v>
      </c>
      <c r="AG354" s="844" t="s">
        <v>430</v>
      </c>
      <c r="AH354" s="844" t="s">
        <v>430</v>
      </c>
      <c r="AI354" s="844" t="s">
        <v>430</v>
      </c>
      <c r="AJ354" s="844">
        <v>236</v>
      </c>
      <c r="AK354" s="844">
        <v>105</v>
      </c>
      <c r="AL354" s="844">
        <v>102</v>
      </c>
      <c r="AM354" s="844">
        <v>63</v>
      </c>
      <c r="AN354" s="844">
        <v>236</v>
      </c>
      <c r="AO354" s="842"/>
      <c r="AP354" s="846" t="s">
        <v>430</v>
      </c>
      <c r="AQ354" s="846" t="s">
        <v>430</v>
      </c>
      <c r="AR354" s="846" t="s">
        <v>430</v>
      </c>
      <c r="AS354" s="846" t="s">
        <v>430</v>
      </c>
      <c r="AT354" s="846">
        <v>4.05</v>
      </c>
      <c r="AU354" s="849"/>
      <c r="AV354" s="844" t="s">
        <v>430</v>
      </c>
      <c r="AW354" s="844" t="s">
        <v>430</v>
      </c>
      <c r="AX354" s="844" t="s">
        <v>430</v>
      </c>
      <c r="AY354" s="844" t="s">
        <v>430</v>
      </c>
      <c r="AZ354" s="844">
        <v>103</v>
      </c>
      <c r="BA354" s="847"/>
      <c r="BB354" s="846">
        <v>22.913761277584701</v>
      </c>
      <c r="BC354" s="846">
        <v>0.99827275417526895</v>
      </c>
      <c r="BD354" s="846">
        <v>-2.6480561621731999E-2</v>
      </c>
      <c r="BE354" s="852">
        <v>-5.4499089074700698E-2</v>
      </c>
      <c r="BF354" s="847"/>
      <c r="BG354" s="855">
        <v>0.19550000000000001</v>
      </c>
      <c r="BH354" s="842"/>
      <c r="BI354" s="846">
        <v>3.6173500000000001</v>
      </c>
      <c r="BJ354" s="846">
        <v>94.115799999999993</v>
      </c>
      <c r="BK354" s="846">
        <v>2.3405499999999999</v>
      </c>
      <c r="BL354" s="846">
        <v>-7.3700000000000002E-2</v>
      </c>
      <c r="BM354" s="842"/>
      <c r="BN354" s="855" t="s">
        <v>4749</v>
      </c>
      <c r="BO354" s="855" t="s">
        <v>4750</v>
      </c>
      <c r="BP354" s="855" t="s">
        <v>4751</v>
      </c>
      <c r="BQ354" s="855" t="s">
        <v>4752</v>
      </c>
      <c r="BR354" s="855" t="s">
        <v>4753</v>
      </c>
      <c r="BS354" s="842"/>
      <c r="BT354" s="856" t="s">
        <v>554</v>
      </c>
    </row>
    <row r="355" spans="1:72" s="428" customFormat="1" x14ac:dyDescent="0.25">
      <c r="A355" s="345" t="s">
        <v>5543</v>
      </c>
      <c r="B355" s="373"/>
      <c r="C355" s="719">
        <v>44631</v>
      </c>
      <c r="D355" s="373"/>
      <c r="E355" s="346">
        <v>399.52</v>
      </c>
      <c r="F355" s="373"/>
      <c r="G355" s="347">
        <v>21.824200000000001</v>
      </c>
      <c r="H355" s="374"/>
      <c r="I355" s="348">
        <v>-0.40250000000000002</v>
      </c>
      <c r="J355" s="348">
        <v>0.89970000000000006</v>
      </c>
      <c r="K355" s="348">
        <v>1.7398</v>
      </c>
      <c r="L355" s="348">
        <v>5.9401000000000002</v>
      </c>
      <c r="M355" s="348">
        <v>5.0766</v>
      </c>
      <c r="N355" s="350">
        <v>4.9907000000000004</v>
      </c>
      <c r="O355" s="348">
        <v>3.7875000000000001</v>
      </c>
      <c r="P355" s="348">
        <v>19.1264</v>
      </c>
      <c r="Q355" s="348" t="s">
        <v>430</v>
      </c>
      <c r="R355" s="348" t="s">
        <v>430</v>
      </c>
      <c r="S355" s="348">
        <v>1.2672000000000001</v>
      </c>
      <c r="T355" s="348">
        <v>18.7227</v>
      </c>
      <c r="U355" s="348">
        <v>3.64</v>
      </c>
      <c r="V355" s="348">
        <v>9.7431999999999999</v>
      </c>
      <c r="W355" s="348">
        <v>1.2672000000000001</v>
      </c>
      <c r="X355" s="348">
        <v>19.6478</v>
      </c>
      <c r="Y355" s="374"/>
      <c r="Z355" s="346">
        <v>193</v>
      </c>
      <c r="AA355" s="346">
        <v>88</v>
      </c>
      <c r="AB355" s="346">
        <v>59</v>
      </c>
      <c r="AC355" s="346">
        <v>53</v>
      </c>
      <c r="AD355" s="346">
        <v>52</v>
      </c>
      <c r="AE355" s="346">
        <v>53</v>
      </c>
      <c r="AF355" s="346">
        <v>27</v>
      </c>
      <c r="AG355" s="346">
        <v>20</v>
      </c>
      <c r="AH355" s="346" t="s">
        <v>430</v>
      </c>
      <c r="AI355" s="346" t="s">
        <v>430</v>
      </c>
      <c r="AJ355" s="346">
        <v>90</v>
      </c>
      <c r="AK355" s="346">
        <v>69</v>
      </c>
      <c r="AL355" s="346">
        <v>67</v>
      </c>
      <c r="AM355" s="346">
        <v>34</v>
      </c>
      <c r="AN355" s="346">
        <v>90</v>
      </c>
      <c r="AO355" s="373"/>
      <c r="AP355" s="348" t="s">
        <v>430</v>
      </c>
      <c r="AQ355" s="348" t="s">
        <v>430</v>
      </c>
      <c r="AR355" s="348" t="s">
        <v>430</v>
      </c>
      <c r="AS355" s="348">
        <v>11.28</v>
      </c>
      <c r="AT355" s="348">
        <v>11.88</v>
      </c>
      <c r="AU355" s="351"/>
      <c r="AV355" s="346" t="s">
        <v>430</v>
      </c>
      <c r="AW355" s="346" t="s">
        <v>430</v>
      </c>
      <c r="AX355" s="346" t="s">
        <v>430</v>
      </c>
      <c r="AY355" s="346">
        <v>20</v>
      </c>
      <c r="AZ355" s="346">
        <v>41</v>
      </c>
      <c r="BA355" s="374"/>
      <c r="BB355" s="348">
        <v>17.484354484020699</v>
      </c>
      <c r="BC355" s="348">
        <v>0.99584008045580097</v>
      </c>
      <c r="BD355" s="348">
        <v>6.8707451970555694E-2</v>
      </c>
      <c r="BE355" s="375">
        <v>-3.7551577143740501E-2</v>
      </c>
      <c r="BF355" s="374"/>
      <c r="BG355" s="372">
        <v>0.19259999999999999</v>
      </c>
      <c r="BH355" s="373"/>
      <c r="BI355" s="348">
        <v>4.0738500000000002</v>
      </c>
      <c r="BJ355" s="348">
        <v>92.113799999999998</v>
      </c>
      <c r="BK355" s="348">
        <v>3.6580499999999998</v>
      </c>
      <c r="BL355" s="348">
        <v>0.15429999999999999</v>
      </c>
      <c r="BM355" s="373"/>
      <c r="BN355" s="372" t="s">
        <v>4755</v>
      </c>
      <c r="BO355" s="372" t="s">
        <v>4756</v>
      </c>
      <c r="BP355" s="372" t="s">
        <v>4607</v>
      </c>
      <c r="BQ355" s="372" t="s">
        <v>4608</v>
      </c>
      <c r="BR355" s="372" t="s">
        <v>4609</v>
      </c>
      <c r="BS355" s="373"/>
      <c r="BT355" s="354" t="s">
        <v>554</v>
      </c>
    </row>
    <row r="356" spans="1:72" s="428" customFormat="1" x14ac:dyDescent="0.25">
      <c r="A356" s="345" t="s">
        <v>5544</v>
      </c>
      <c r="B356" s="373"/>
      <c r="C356" s="719">
        <v>41275</v>
      </c>
      <c r="D356" s="373"/>
      <c r="E356" s="346">
        <v>389.36</v>
      </c>
      <c r="F356" s="373"/>
      <c r="G356" s="347">
        <v>206.44479999999999</v>
      </c>
      <c r="H356" s="374"/>
      <c r="I356" s="348">
        <v>8.9999999999999998E-4</v>
      </c>
      <c r="J356" s="348">
        <v>0.58789999999999998</v>
      </c>
      <c r="K356" s="348">
        <v>0.79330000000000001</v>
      </c>
      <c r="L356" s="348">
        <v>-0.54869999999999997</v>
      </c>
      <c r="M356" s="348">
        <v>-7.2961</v>
      </c>
      <c r="N356" s="350">
        <v>-5.9154</v>
      </c>
      <c r="O356" s="348">
        <v>-1.4400999999999999</v>
      </c>
      <c r="P356" s="348">
        <v>6.1882999999999999</v>
      </c>
      <c r="Q356" s="348">
        <v>8.6277000000000008</v>
      </c>
      <c r="R356" s="348">
        <v>11.5931</v>
      </c>
      <c r="S356" s="348">
        <v>0.96909999999999996</v>
      </c>
      <c r="T356" s="348">
        <v>7.7868000000000004</v>
      </c>
      <c r="U356" s="348">
        <v>-9.0799000000000003</v>
      </c>
      <c r="V356" s="348">
        <v>-3.3147000000000002</v>
      </c>
      <c r="W356" s="348">
        <v>0.96909999999999996</v>
      </c>
      <c r="X356" s="348">
        <v>11.4335</v>
      </c>
      <c r="Y356" s="374"/>
      <c r="Z356" s="346">
        <v>53</v>
      </c>
      <c r="AA356" s="346">
        <v>138</v>
      </c>
      <c r="AB356" s="346">
        <v>111</v>
      </c>
      <c r="AC356" s="346">
        <v>226</v>
      </c>
      <c r="AD356" s="346">
        <v>231</v>
      </c>
      <c r="AE356" s="346">
        <v>199</v>
      </c>
      <c r="AF356" s="346">
        <v>106</v>
      </c>
      <c r="AG356" s="346">
        <v>96</v>
      </c>
      <c r="AH356" s="346">
        <v>44</v>
      </c>
      <c r="AI356" s="346">
        <v>14</v>
      </c>
      <c r="AJ356" s="346">
        <v>125</v>
      </c>
      <c r="AK356" s="346">
        <v>223</v>
      </c>
      <c r="AL356" s="346">
        <v>230</v>
      </c>
      <c r="AM356" s="346">
        <v>215</v>
      </c>
      <c r="AN356" s="346">
        <v>125</v>
      </c>
      <c r="AO356" s="373"/>
      <c r="AP356" s="348">
        <v>10.71</v>
      </c>
      <c r="AQ356" s="348">
        <v>9.49</v>
      </c>
      <c r="AR356" s="348">
        <v>5.82</v>
      </c>
      <c r="AS356" s="348">
        <v>1.17</v>
      </c>
      <c r="AT356" s="348">
        <v>-7.75</v>
      </c>
      <c r="AU356" s="351"/>
      <c r="AV356" s="346">
        <v>17</v>
      </c>
      <c r="AW356" s="346">
        <v>22</v>
      </c>
      <c r="AX356" s="346">
        <v>43</v>
      </c>
      <c r="AY356" s="346">
        <v>94</v>
      </c>
      <c r="AZ356" s="346">
        <v>209</v>
      </c>
      <c r="BA356" s="374"/>
      <c r="BB356" s="348">
        <v>12.3236646471459</v>
      </c>
      <c r="BC356" s="348">
        <v>0.99731170725299201</v>
      </c>
      <c r="BD356" s="348">
        <v>1.7276302122987999E-2</v>
      </c>
      <c r="BE356" s="375">
        <v>-2.9129930242699002E-2</v>
      </c>
      <c r="BF356" s="374"/>
      <c r="BG356" s="372">
        <v>0.36649999999999999</v>
      </c>
      <c r="BH356" s="373"/>
      <c r="BI356" s="348">
        <v>99.755700000000004</v>
      </c>
      <c r="BJ356" s="348" t="s">
        <v>430</v>
      </c>
      <c r="BK356" s="348" t="s">
        <v>430</v>
      </c>
      <c r="BL356" s="348">
        <v>0.24429999999999999</v>
      </c>
      <c r="BM356" s="373"/>
      <c r="BN356" s="372" t="s">
        <v>4758</v>
      </c>
      <c r="BO356" s="372" t="s">
        <v>4759</v>
      </c>
      <c r="BP356" s="372" t="s">
        <v>4760</v>
      </c>
      <c r="BQ356" s="372" t="s">
        <v>4761</v>
      </c>
      <c r="BR356" s="372" t="s">
        <v>4762</v>
      </c>
      <c r="BS356" s="373"/>
      <c r="BT356" s="354" t="s">
        <v>4574</v>
      </c>
    </row>
    <row r="357" spans="1:72" s="428" customFormat="1" x14ac:dyDescent="0.25">
      <c r="A357" s="345" t="s">
        <v>5545</v>
      </c>
      <c r="B357" s="373"/>
      <c r="C357" s="719">
        <v>43936</v>
      </c>
      <c r="D357" s="373"/>
      <c r="E357" s="346">
        <v>388.08699999999999</v>
      </c>
      <c r="F357" s="373"/>
      <c r="G357" s="347">
        <v>28.464600000000001</v>
      </c>
      <c r="H357" s="374"/>
      <c r="I357" s="348">
        <v>-2.4199999999999999E-2</v>
      </c>
      <c r="J357" s="348">
        <v>0.49890000000000001</v>
      </c>
      <c r="K357" s="348">
        <v>0.67159999999999997</v>
      </c>
      <c r="L357" s="348">
        <v>1.8E-3</v>
      </c>
      <c r="M357" s="348">
        <v>-5.8178000000000001</v>
      </c>
      <c r="N357" s="350">
        <v>-3.5968</v>
      </c>
      <c r="O357" s="348">
        <v>-0.16650000000000001</v>
      </c>
      <c r="P357" s="348">
        <v>8.1560000000000006</v>
      </c>
      <c r="Q357" s="348">
        <v>9.6372999999999998</v>
      </c>
      <c r="R357" s="348" t="s">
        <v>430</v>
      </c>
      <c r="S357" s="348">
        <v>0.95479999999999998</v>
      </c>
      <c r="T357" s="348">
        <v>8.3407999999999998</v>
      </c>
      <c r="U357" s="348">
        <v>-7.3379000000000003</v>
      </c>
      <c r="V357" s="348">
        <v>-1.4970000000000001</v>
      </c>
      <c r="W357" s="348">
        <v>0.95479999999999998</v>
      </c>
      <c r="X357" s="348">
        <v>18.2043</v>
      </c>
      <c r="Y357" s="374"/>
      <c r="Z357" s="346">
        <v>80</v>
      </c>
      <c r="AA357" s="346">
        <v>176</v>
      </c>
      <c r="AB357" s="346">
        <v>131</v>
      </c>
      <c r="AC357" s="346">
        <v>207</v>
      </c>
      <c r="AD357" s="346">
        <v>208</v>
      </c>
      <c r="AE357" s="346">
        <v>171</v>
      </c>
      <c r="AF357" s="346">
        <v>72</v>
      </c>
      <c r="AG357" s="346">
        <v>81</v>
      </c>
      <c r="AH357" s="346">
        <v>31</v>
      </c>
      <c r="AI357" s="346" t="s">
        <v>430</v>
      </c>
      <c r="AJ357" s="346">
        <v>130</v>
      </c>
      <c r="AK357" s="346">
        <v>202</v>
      </c>
      <c r="AL357" s="346">
        <v>209</v>
      </c>
      <c r="AM357" s="346">
        <v>192</v>
      </c>
      <c r="AN357" s="346">
        <v>130</v>
      </c>
      <c r="AO357" s="373"/>
      <c r="AP357" s="348" t="s">
        <v>430</v>
      </c>
      <c r="AQ357" s="348" t="s">
        <v>430</v>
      </c>
      <c r="AR357" s="348">
        <v>7.35</v>
      </c>
      <c r="AS357" s="348">
        <v>2.98</v>
      </c>
      <c r="AT357" s="348">
        <v>-5.49</v>
      </c>
      <c r="AU357" s="351"/>
      <c r="AV357" s="346" t="s">
        <v>430</v>
      </c>
      <c r="AW357" s="346" t="s">
        <v>430</v>
      </c>
      <c r="AX357" s="346">
        <v>30</v>
      </c>
      <c r="AY357" s="346">
        <v>76</v>
      </c>
      <c r="AZ357" s="346">
        <v>187</v>
      </c>
      <c r="BA357" s="374"/>
      <c r="BB357" s="348">
        <v>12.0846769235546</v>
      </c>
      <c r="BC357" s="348">
        <v>0.99931536532750198</v>
      </c>
      <c r="BD357" s="348">
        <v>2.91808934711002E-2</v>
      </c>
      <c r="BE357" s="375">
        <v>-1.89953534123787E-2</v>
      </c>
      <c r="BF357" s="374"/>
      <c r="BG357" s="372">
        <v>0.1326</v>
      </c>
      <c r="BH357" s="373"/>
      <c r="BI357" s="348">
        <v>99.809100000000001</v>
      </c>
      <c r="BJ357" s="348" t="s">
        <v>430</v>
      </c>
      <c r="BK357" s="348" t="s">
        <v>430</v>
      </c>
      <c r="BL357" s="348">
        <v>0.19089999999999999</v>
      </c>
      <c r="BM357" s="373"/>
      <c r="BN357" s="372" t="s">
        <v>4764</v>
      </c>
      <c r="BO357" s="372" t="s">
        <v>4324</v>
      </c>
      <c r="BP357" s="372" t="s">
        <v>4325</v>
      </c>
      <c r="BQ357" s="372" t="s">
        <v>4326</v>
      </c>
      <c r="BR357" s="372" t="s">
        <v>4327</v>
      </c>
      <c r="BS357" s="373"/>
      <c r="BT357" s="354" t="s">
        <v>463</v>
      </c>
    </row>
    <row r="358" spans="1:72" s="428" customFormat="1" x14ac:dyDescent="0.25">
      <c r="A358" s="345" t="s">
        <v>5546</v>
      </c>
      <c r="B358" s="373"/>
      <c r="C358" s="719">
        <v>44791</v>
      </c>
      <c r="D358" s="373"/>
      <c r="E358" s="346">
        <v>418.84899999999999</v>
      </c>
      <c r="F358" s="373"/>
      <c r="G358" s="347">
        <v>10.1943</v>
      </c>
      <c r="H358" s="374"/>
      <c r="I358" s="348">
        <v>0.66359999999999997</v>
      </c>
      <c r="J358" s="348">
        <v>4.6502999999999997</v>
      </c>
      <c r="K358" s="348">
        <v>0.60099999999999998</v>
      </c>
      <c r="L358" s="348">
        <v>-9.1829999999999998</v>
      </c>
      <c r="M358" s="348">
        <v>-26.072500000000002</v>
      </c>
      <c r="N358" s="350">
        <v>-22.3019</v>
      </c>
      <c r="O358" s="348">
        <v>-12.772399999999999</v>
      </c>
      <c r="P358" s="348">
        <v>-0.75029999999999997</v>
      </c>
      <c r="Q358" s="348" t="s">
        <v>430</v>
      </c>
      <c r="R358" s="348" t="s">
        <v>430</v>
      </c>
      <c r="S358" s="348">
        <v>9.2765000000000004</v>
      </c>
      <c r="T358" s="348">
        <v>-0.58420000000000005</v>
      </c>
      <c r="U358" s="348">
        <v>-23.4041</v>
      </c>
      <c r="V358" s="348">
        <v>-13.189</v>
      </c>
      <c r="W358" s="348">
        <v>9.2765000000000004</v>
      </c>
      <c r="X358" s="348">
        <v>0.49309999999999998</v>
      </c>
      <c r="Y358" s="374"/>
      <c r="Z358" s="346">
        <v>1</v>
      </c>
      <c r="AA358" s="346">
        <v>2</v>
      </c>
      <c r="AB358" s="346">
        <v>156</v>
      </c>
      <c r="AC358" s="346">
        <v>248</v>
      </c>
      <c r="AD358" s="346">
        <v>243</v>
      </c>
      <c r="AE358" s="346">
        <v>217</v>
      </c>
      <c r="AF358" s="346">
        <v>133</v>
      </c>
      <c r="AG358" s="346">
        <v>99</v>
      </c>
      <c r="AH358" s="346" t="s">
        <v>430</v>
      </c>
      <c r="AI358" s="346" t="s">
        <v>430</v>
      </c>
      <c r="AJ358" s="346">
        <v>4</v>
      </c>
      <c r="AK358" s="346">
        <v>247</v>
      </c>
      <c r="AL358" s="346">
        <v>243</v>
      </c>
      <c r="AM358" s="346">
        <v>228</v>
      </c>
      <c r="AN358" s="346">
        <v>4</v>
      </c>
      <c r="AO358" s="373"/>
      <c r="AP358" s="348" t="s">
        <v>430</v>
      </c>
      <c r="AQ358" s="348" t="s">
        <v>430</v>
      </c>
      <c r="AR358" s="348" t="s">
        <v>430</v>
      </c>
      <c r="AS358" s="348">
        <v>-12.41</v>
      </c>
      <c r="AT358" s="348">
        <v>-24.77</v>
      </c>
      <c r="AU358" s="351"/>
      <c r="AV358" s="346" t="s">
        <v>430</v>
      </c>
      <c r="AW358" s="346" t="s">
        <v>430</v>
      </c>
      <c r="AX358" s="346" t="s">
        <v>430</v>
      </c>
      <c r="AY358" s="346">
        <v>100</v>
      </c>
      <c r="AZ358" s="346">
        <v>220</v>
      </c>
      <c r="BA358" s="374"/>
      <c r="BB358" s="348">
        <v>25.747695622627699</v>
      </c>
      <c r="BC358" s="348">
        <v>0.99695099252554498</v>
      </c>
      <c r="BD358" s="348">
        <v>-1.1601181802292099E-3</v>
      </c>
      <c r="BE358" s="375">
        <v>-3.5783503889599402E-2</v>
      </c>
      <c r="BF358" s="374"/>
      <c r="BG358" s="372">
        <v>0.2185</v>
      </c>
      <c r="BH358" s="373"/>
      <c r="BI358" s="348">
        <v>82.671099999999996</v>
      </c>
      <c r="BJ358" s="348">
        <v>17.161999999999999</v>
      </c>
      <c r="BK358" s="348" t="s">
        <v>430</v>
      </c>
      <c r="BL358" s="348">
        <v>0.16689999999999999</v>
      </c>
      <c r="BM358" s="373"/>
      <c r="BN358" s="372" t="s">
        <v>4766</v>
      </c>
      <c r="BO358" s="372" t="s">
        <v>4767</v>
      </c>
      <c r="BP358" s="372" t="s">
        <v>430</v>
      </c>
      <c r="BQ358" s="372" t="s">
        <v>430</v>
      </c>
      <c r="BR358" s="372" t="s">
        <v>430</v>
      </c>
      <c r="BS358" s="373"/>
      <c r="BT358" s="354" t="s">
        <v>554</v>
      </c>
    </row>
    <row r="359" spans="1:72" s="428" customFormat="1" x14ac:dyDescent="0.25">
      <c r="A359" s="345" t="s">
        <v>5547</v>
      </c>
      <c r="B359" s="373"/>
      <c r="C359" s="719">
        <v>45887</v>
      </c>
      <c r="D359" s="373"/>
      <c r="E359" s="346">
        <v>386.13299999999998</v>
      </c>
      <c r="F359" s="373"/>
      <c r="G359" s="347">
        <v>10.729900000000001</v>
      </c>
      <c r="H359" s="374"/>
      <c r="I359" s="348">
        <v>5.8700000000000002E-2</v>
      </c>
      <c r="J359" s="348">
        <v>1.3297000000000001</v>
      </c>
      <c r="K359" s="348">
        <v>4.3044000000000002</v>
      </c>
      <c r="L359" s="348">
        <v>11.859500000000001</v>
      </c>
      <c r="M359" s="348">
        <v>11.919</v>
      </c>
      <c r="N359" s="350" t="s">
        <v>430</v>
      </c>
      <c r="O359" s="348" t="s">
        <v>430</v>
      </c>
      <c r="P359" s="348" t="s">
        <v>430</v>
      </c>
      <c r="Q359" s="348" t="s">
        <v>430</v>
      </c>
      <c r="R359" s="348" t="s">
        <v>430</v>
      </c>
      <c r="S359" s="348">
        <v>2.2265000000000001</v>
      </c>
      <c r="T359" s="348">
        <v>26.9</v>
      </c>
      <c r="U359" s="348">
        <v>8.7034000000000002</v>
      </c>
      <c r="V359" s="348">
        <v>8.6132000000000009</v>
      </c>
      <c r="W359" s="348">
        <v>2.2265000000000001</v>
      </c>
      <c r="X359" s="348">
        <v>7.2990000000000004</v>
      </c>
      <c r="Y359" s="374"/>
      <c r="Z359" s="346">
        <v>41</v>
      </c>
      <c r="AA359" s="346">
        <v>24</v>
      </c>
      <c r="AB359" s="346">
        <v>19</v>
      </c>
      <c r="AC359" s="346">
        <v>15</v>
      </c>
      <c r="AD359" s="346">
        <v>17</v>
      </c>
      <c r="AE359" s="346" t="s">
        <v>430</v>
      </c>
      <c r="AF359" s="346" t="s">
        <v>430</v>
      </c>
      <c r="AG359" s="346" t="s">
        <v>430</v>
      </c>
      <c r="AH359" s="346" t="s">
        <v>430</v>
      </c>
      <c r="AI359" s="346" t="s">
        <v>430</v>
      </c>
      <c r="AJ359" s="346">
        <v>38</v>
      </c>
      <c r="AK359" s="346">
        <v>12</v>
      </c>
      <c r="AL359" s="346">
        <v>17</v>
      </c>
      <c r="AM359" s="346">
        <v>42</v>
      </c>
      <c r="AN359" s="346">
        <v>38</v>
      </c>
      <c r="AO359" s="373"/>
      <c r="AP359" s="348" t="s">
        <v>430</v>
      </c>
      <c r="AQ359" s="348" t="s">
        <v>430</v>
      </c>
      <c r="AR359" s="348" t="s">
        <v>430</v>
      </c>
      <c r="AS359" s="348" t="s">
        <v>430</v>
      </c>
      <c r="AT359" s="348" t="s">
        <v>430</v>
      </c>
      <c r="AU359" s="351"/>
      <c r="AV359" s="346" t="s">
        <v>430</v>
      </c>
      <c r="AW359" s="346" t="s">
        <v>430</v>
      </c>
      <c r="AX359" s="346" t="s">
        <v>430</v>
      </c>
      <c r="AY359" s="346" t="s">
        <v>430</v>
      </c>
      <c r="AZ359" s="346" t="s">
        <v>430</v>
      </c>
      <c r="BA359" s="374"/>
      <c r="BB359" s="348">
        <v>16.852704420805701</v>
      </c>
      <c r="BC359" s="348">
        <v>1.0037874039503201</v>
      </c>
      <c r="BD359" s="348">
        <v>4.1041243970352196E-3</v>
      </c>
      <c r="BE359" s="375">
        <v>-2.5787559423967401E-2</v>
      </c>
      <c r="BF359" s="374"/>
      <c r="BG359" s="372">
        <v>9.9099999999999994E-2</v>
      </c>
      <c r="BH359" s="373"/>
      <c r="BI359" s="348" t="s">
        <v>430</v>
      </c>
      <c r="BJ359" s="348">
        <v>5.5110900000000003</v>
      </c>
      <c r="BK359" s="348">
        <v>94.622600000000006</v>
      </c>
      <c r="BL359" s="348">
        <v>-0.13369</v>
      </c>
      <c r="BM359" s="373"/>
      <c r="BN359" s="372" t="s">
        <v>4973</v>
      </c>
      <c r="BO359" s="372" t="s">
        <v>2285</v>
      </c>
      <c r="BP359" s="372" t="s">
        <v>4570</v>
      </c>
      <c r="BQ359" s="372" t="s">
        <v>4571</v>
      </c>
      <c r="BR359" s="372" t="s">
        <v>4522</v>
      </c>
      <c r="BS359" s="373"/>
      <c r="BT359" s="354" t="s">
        <v>554</v>
      </c>
    </row>
    <row r="360" spans="1:72" s="428" customFormat="1" x14ac:dyDescent="0.25">
      <c r="A360" s="345" t="s">
        <v>5548</v>
      </c>
      <c r="B360" s="373"/>
      <c r="C360" s="719">
        <v>45222</v>
      </c>
      <c r="D360" s="373"/>
      <c r="E360" s="346">
        <v>369.584</v>
      </c>
      <c r="F360" s="373"/>
      <c r="G360" s="347">
        <v>13.979799999999999</v>
      </c>
      <c r="H360" s="374"/>
      <c r="I360" s="348">
        <v>-0.15</v>
      </c>
      <c r="J360" s="348">
        <v>0.66749999999999998</v>
      </c>
      <c r="K360" s="348">
        <v>1.2618</v>
      </c>
      <c r="L360" s="348">
        <v>3.1993999999999998</v>
      </c>
      <c r="M360" s="348">
        <v>-0.22770000000000001</v>
      </c>
      <c r="N360" s="350">
        <v>-0.41959999999999997</v>
      </c>
      <c r="O360" s="348">
        <v>0.68289999999999995</v>
      </c>
      <c r="P360" s="348" t="s">
        <v>430</v>
      </c>
      <c r="Q360" s="348" t="s">
        <v>430</v>
      </c>
      <c r="R360" s="348" t="s">
        <v>430</v>
      </c>
      <c r="S360" s="348">
        <v>1.0459000000000001</v>
      </c>
      <c r="T360" s="348">
        <v>14.162800000000001</v>
      </c>
      <c r="U360" s="348">
        <v>-1.9072</v>
      </c>
      <c r="V360" s="348">
        <v>2.7820999999999998</v>
      </c>
      <c r="W360" s="348">
        <v>1.0459000000000001</v>
      </c>
      <c r="X360" s="348">
        <v>13.049200000000001</v>
      </c>
      <c r="Y360" s="374"/>
      <c r="Z360" s="346">
        <v>119</v>
      </c>
      <c r="AA360" s="346">
        <v>126</v>
      </c>
      <c r="AB360" s="346">
        <v>86</v>
      </c>
      <c r="AC360" s="346">
        <v>117</v>
      </c>
      <c r="AD360" s="346">
        <v>124</v>
      </c>
      <c r="AE360" s="346">
        <v>125</v>
      </c>
      <c r="AF360" s="346">
        <v>58</v>
      </c>
      <c r="AG360" s="346" t="s">
        <v>430</v>
      </c>
      <c r="AH360" s="346" t="s">
        <v>430</v>
      </c>
      <c r="AI360" s="346" t="s">
        <v>430</v>
      </c>
      <c r="AJ360" s="346">
        <v>110</v>
      </c>
      <c r="AK360" s="346">
        <v>126</v>
      </c>
      <c r="AL360" s="346">
        <v>142</v>
      </c>
      <c r="AM360" s="346">
        <v>136</v>
      </c>
      <c r="AN360" s="346">
        <v>110</v>
      </c>
      <c r="AO360" s="373"/>
      <c r="AP360" s="348" t="s">
        <v>430</v>
      </c>
      <c r="AQ360" s="348" t="s">
        <v>430</v>
      </c>
      <c r="AR360" s="348" t="s">
        <v>430</v>
      </c>
      <c r="AS360" s="348" t="s">
        <v>430</v>
      </c>
      <c r="AT360" s="348">
        <v>2.73</v>
      </c>
      <c r="AU360" s="351"/>
      <c r="AV360" s="346" t="s">
        <v>430</v>
      </c>
      <c r="AW360" s="346" t="s">
        <v>430</v>
      </c>
      <c r="AX360" s="346" t="s">
        <v>430</v>
      </c>
      <c r="AY360" s="346" t="s">
        <v>430</v>
      </c>
      <c r="AZ360" s="346">
        <v>112</v>
      </c>
      <c r="BA360" s="374"/>
      <c r="BB360" s="348">
        <v>14.7863038568976</v>
      </c>
      <c r="BC360" s="348">
        <v>0.99572844321124099</v>
      </c>
      <c r="BD360" s="348">
        <v>3.7085125506527698E-2</v>
      </c>
      <c r="BE360" s="375">
        <v>-4.6743859356734502E-2</v>
      </c>
      <c r="BF360" s="374"/>
      <c r="BG360" s="372">
        <v>0.1016</v>
      </c>
      <c r="BH360" s="373"/>
      <c r="BI360" s="348">
        <v>65.211799999999997</v>
      </c>
      <c r="BJ360" s="348">
        <v>19.882999999999999</v>
      </c>
      <c r="BK360" s="348">
        <v>14.9063</v>
      </c>
      <c r="BL360" s="348">
        <v>-1.1000000000000001E-3</v>
      </c>
      <c r="BM360" s="373"/>
      <c r="BN360" s="372" t="s">
        <v>4769</v>
      </c>
      <c r="BO360" s="372" t="s">
        <v>4770</v>
      </c>
      <c r="BP360" s="372" t="s">
        <v>4771</v>
      </c>
      <c r="BQ360" s="372" t="s">
        <v>704</v>
      </c>
      <c r="BR360" s="372" t="s">
        <v>4772</v>
      </c>
      <c r="BS360" s="373"/>
      <c r="BT360" s="354" t="s">
        <v>4773</v>
      </c>
    </row>
    <row r="361" spans="1:72" s="428" customFormat="1" x14ac:dyDescent="0.25">
      <c r="A361" s="345" t="s">
        <v>5549</v>
      </c>
      <c r="B361" s="373"/>
      <c r="C361" s="719">
        <v>41275</v>
      </c>
      <c r="D361" s="373"/>
      <c r="E361" s="346">
        <v>365.78500000000003</v>
      </c>
      <c r="F361" s="373"/>
      <c r="G361" s="347">
        <v>144.0806</v>
      </c>
      <c r="H361" s="374"/>
      <c r="I361" s="348">
        <v>-2.5700000000000001E-2</v>
      </c>
      <c r="J361" s="348">
        <v>0.47389999999999999</v>
      </c>
      <c r="K361" s="348">
        <v>0.61439999999999995</v>
      </c>
      <c r="L361" s="348">
        <v>-8.0699999999999994E-2</v>
      </c>
      <c r="M361" s="348">
        <v>-5.9785000000000004</v>
      </c>
      <c r="N361" s="350">
        <v>-4.0251999999999999</v>
      </c>
      <c r="O361" s="348">
        <v>-0.37030000000000002</v>
      </c>
      <c r="P361" s="348">
        <v>7.9554</v>
      </c>
      <c r="Q361" s="348">
        <v>9.4992999999999999</v>
      </c>
      <c r="R361" s="348">
        <v>11.526899999999999</v>
      </c>
      <c r="S361" s="348">
        <v>0.92120000000000002</v>
      </c>
      <c r="T361" s="348">
        <v>8.2248000000000001</v>
      </c>
      <c r="U361" s="348">
        <v>-7.5186000000000002</v>
      </c>
      <c r="V361" s="348">
        <v>-1.8446</v>
      </c>
      <c r="W361" s="348">
        <v>0.92120000000000002</v>
      </c>
      <c r="X361" s="348">
        <v>11.4551</v>
      </c>
      <c r="Y361" s="374"/>
      <c r="Z361" s="346">
        <v>87</v>
      </c>
      <c r="AA361" s="346">
        <v>199</v>
      </c>
      <c r="AB361" s="346">
        <v>151</v>
      </c>
      <c r="AC361" s="346">
        <v>215</v>
      </c>
      <c r="AD361" s="346">
        <v>218</v>
      </c>
      <c r="AE361" s="346">
        <v>182</v>
      </c>
      <c r="AF361" s="346">
        <v>81</v>
      </c>
      <c r="AG361" s="346">
        <v>88</v>
      </c>
      <c r="AH361" s="346">
        <v>39</v>
      </c>
      <c r="AI361" s="346">
        <v>17</v>
      </c>
      <c r="AJ361" s="346">
        <v>153</v>
      </c>
      <c r="AK361" s="346">
        <v>213</v>
      </c>
      <c r="AL361" s="346">
        <v>219</v>
      </c>
      <c r="AM361" s="346">
        <v>204</v>
      </c>
      <c r="AN361" s="346">
        <v>153</v>
      </c>
      <c r="AO361" s="373"/>
      <c r="AP361" s="348">
        <v>11.21</v>
      </c>
      <c r="AQ361" s="348">
        <v>10.68</v>
      </c>
      <c r="AR361" s="348">
        <v>7.16</v>
      </c>
      <c r="AS361" s="348">
        <v>2.73</v>
      </c>
      <c r="AT361" s="348">
        <v>-5.88</v>
      </c>
      <c r="AU361" s="351"/>
      <c r="AV361" s="346">
        <v>13</v>
      </c>
      <c r="AW361" s="346">
        <v>17</v>
      </c>
      <c r="AX361" s="346">
        <v>38</v>
      </c>
      <c r="AY361" s="346">
        <v>83</v>
      </c>
      <c r="AZ361" s="346">
        <v>199</v>
      </c>
      <c r="BA361" s="374"/>
      <c r="BB361" s="348">
        <v>12.0709347116586</v>
      </c>
      <c r="BC361" s="348">
        <v>0.99819279586181398</v>
      </c>
      <c r="BD361" s="348">
        <v>2.79068382523079E-2</v>
      </c>
      <c r="BE361" s="375">
        <v>-3.4357926606825198E-2</v>
      </c>
      <c r="BF361" s="374"/>
      <c r="BG361" s="372">
        <v>0.23769999999999999</v>
      </c>
      <c r="BH361" s="373"/>
      <c r="BI361" s="348">
        <v>99.661000000000001</v>
      </c>
      <c r="BJ361" s="348" t="s">
        <v>430</v>
      </c>
      <c r="BK361" s="348" t="s">
        <v>430</v>
      </c>
      <c r="BL361" s="348">
        <v>0.33900000000000002</v>
      </c>
      <c r="BM361" s="373"/>
      <c r="BN361" s="372" t="s">
        <v>4775</v>
      </c>
      <c r="BO361" s="372" t="s">
        <v>4776</v>
      </c>
      <c r="BP361" s="372" t="s">
        <v>4346</v>
      </c>
      <c r="BQ361" s="372" t="s">
        <v>2231</v>
      </c>
      <c r="BR361" s="372" t="s">
        <v>4777</v>
      </c>
      <c r="BS361" s="373"/>
      <c r="BT361" s="354" t="s">
        <v>4773</v>
      </c>
    </row>
    <row r="362" spans="1:72" s="428" customFormat="1" x14ac:dyDescent="0.25">
      <c r="A362" s="345" t="s">
        <v>5550</v>
      </c>
      <c r="B362" s="373"/>
      <c r="C362" s="719">
        <v>45741</v>
      </c>
      <c r="D362" s="373"/>
      <c r="E362" s="346">
        <v>344.98599999999999</v>
      </c>
      <c r="F362" s="373"/>
      <c r="G362" s="347">
        <v>13.392200000000001</v>
      </c>
      <c r="H362" s="374"/>
      <c r="I362" s="348">
        <v>-0.5444</v>
      </c>
      <c r="J362" s="348">
        <v>1.8480000000000001</v>
      </c>
      <c r="K362" s="348">
        <v>-3.0183</v>
      </c>
      <c r="L362" s="348">
        <v>-4.9450000000000003</v>
      </c>
      <c r="M362" s="348">
        <v>-7.8826999999999998</v>
      </c>
      <c r="N362" s="350">
        <v>13.818300000000001</v>
      </c>
      <c r="O362" s="348" t="s">
        <v>430</v>
      </c>
      <c r="P362" s="348" t="s">
        <v>430</v>
      </c>
      <c r="Q362" s="348" t="s">
        <v>430</v>
      </c>
      <c r="R362" s="348" t="s">
        <v>430</v>
      </c>
      <c r="S362" s="348">
        <v>-2.0386000000000002</v>
      </c>
      <c r="T362" s="348">
        <v>6.4333999999999998</v>
      </c>
      <c r="U362" s="348">
        <v>-2.7599</v>
      </c>
      <c r="V362" s="348">
        <v>10.151300000000001</v>
      </c>
      <c r="W362" s="348">
        <v>-2.0386000000000002</v>
      </c>
      <c r="X362" s="348">
        <v>24.986699999999999</v>
      </c>
      <c r="Y362" s="374"/>
      <c r="Z362" s="346">
        <v>208</v>
      </c>
      <c r="AA362" s="346">
        <v>11</v>
      </c>
      <c r="AB362" s="346">
        <v>249</v>
      </c>
      <c r="AC362" s="346">
        <v>245</v>
      </c>
      <c r="AD362" s="346">
        <v>232</v>
      </c>
      <c r="AE362" s="346">
        <v>8</v>
      </c>
      <c r="AF362" s="346" t="s">
        <v>430</v>
      </c>
      <c r="AG362" s="346" t="s">
        <v>430</v>
      </c>
      <c r="AH362" s="346" t="s">
        <v>430</v>
      </c>
      <c r="AI362" s="346" t="s">
        <v>430</v>
      </c>
      <c r="AJ362" s="346">
        <v>257</v>
      </c>
      <c r="AK362" s="346">
        <v>236</v>
      </c>
      <c r="AL362" s="346">
        <v>153</v>
      </c>
      <c r="AM362" s="346">
        <v>26</v>
      </c>
      <c r="AN362" s="346">
        <v>257</v>
      </c>
      <c r="AO362" s="373"/>
      <c r="AP362" s="348" t="s">
        <v>430</v>
      </c>
      <c r="AQ362" s="348" t="s">
        <v>430</v>
      </c>
      <c r="AR362" s="348" t="s">
        <v>430</v>
      </c>
      <c r="AS362" s="348" t="s">
        <v>430</v>
      </c>
      <c r="AT362" s="348">
        <v>3.44</v>
      </c>
      <c r="AU362" s="351"/>
      <c r="AV362" s="346" t="s">
        <v>430</v>
      </c>
      <c r="AW362" s="346" t="s">
        <v>430</v>
      </c>
      <c r="AX362" s="346" t="s">
        <v>430</v>
      </c>
      <c r="AY362" s="346" t="s">
        <v>430</v>
      </c>
      <c r="AZ362" s="346">
        <v>105</v>
      </c>
      <c r="BA362" s="374"/>
      <c r="BB362" s="348">
        <v>19.997014608986401</v>
      </c>
      <c r="BC362" s="348">
        <v>0</v>
      </c>
      <c r="BD362" s="348">
        <v>7.2152820502735998E-2</v>
      </c>
      <c r="BE362" s="375" t="s">
        <v>430</v>
      </c>
      <c r="BF362" s="374"/>
      <c r="BG362" s="372" t="s">
        <v>430</v>
      </c>
      <c r="BH362" s="373"/>
      <c r="BI362" s="348">
        <v>75.742099999999994</v>
      </c>
      <c r="BJ362" s="348">
        <v>22.305700000000002</v>
      </c>
      <c r="BK362" s="348">
        <v>1.0055000000000001</v>
      </c>
      <c r="BL362" s="348">
        <v>0.94669999999999999</v>
      </c>
      <c r="BM362" s="373"/>
      <c r="BN362" s="372" t="s">
        <v>4779</v>
      </c>
      <c r="BO362" s="372" t="s">
        <v>4780</v>
      </c>
      <c r="BP362" s="372" t="s">
        <v>430</v>
      </c>
      <c r="BQ362" s="372" t="s">
        <v>430</v>
      </c>
      <c r="BR362" s="372" t="s">
        <v>430</v>
      </c>
      <c r="BS362" s="373"/>
      <c r="BT362" s="354" t="s">
        <v>4620</v>
      </c>
    </row>
    <row r="363" spans="1:72" s="428" customFormat="1" x14ac:dyDescent="0.25">
      <c r="A363" s="345" t="s">
        <v>5551</v>
      </c>
      <c r="B363" s="373"/>
      <c r="C363" s="719">
        <v>44287</v>
      </c>
      <c r="D363" s="373"/>
      <c r="E363" s="346">
        <v>342.37599999999998</v>
      </c>
      <c r="F363" s="373"/>
      <c r="G363" s="347">
        <v>23.4771</v>
      </c>
      <c r="H363" s="374"/>
      <c r="I363" s="348">
        <v>0.10059999999999999</v>
      </c>
      <c r="J363" s="348">
        <v>1.2991999999999999</v>
      </c>
      <c r="K363" s="348">
        <v>5.3578000000000001</v>
      </c>
      <c r="L363" s="348">
        <v>14.103300000000001</v>
      </c>
      <c r="M363" s="348">
        <v>12.875</v>
      </c>
      <c r="N363" s="350">
        <v>3.8805000000000001</v>
      </c>
      <c r="O363" s="348">
        <v>4.3162000000000003</v>
      </c>
      <c r="P363" s="348">
        <v>22.8658</v>
      </c>
      <c r="Q363" s="348">
        <v>12.5322</v>
      </c>
      <c r="R363" s="348" t="s">
        <v>430</v>
      </c>
      <c r="S363" s="348">
        <v>2.8696000000000002</v>
      </c>
      <c r="T363" s="348">
        <v>28.621200000000002</v>
      </c>
      <c r="U363" s="348">
        <v>11.5318</v>
      </c>
      <c r="V363" s="348">
        <v>14.2799</v>
      </c>
      <c r="W363" s="348">
        <v>2.8696000000000002</v>
      </c>
      <c r="X363" s="348">
        <v>17.496099999999998</v>
      </c>
      <c r="Y363" s="374"/>
      <c r="Z363" s="346">
        <v>29</v>
      </c>
      <c r="AA363" s="346">
        <v>34</v>
      </c>
      <c r="AB363" s="346">
        <v>14</v>
      </c>
      <c r="AC363" s="346">
        <v>13</v>
      </c>
      <c r="AD363" s="346">
        <v>13</v>
      </c>
      <c r="AE363" s="346">
        <v>64</v>
      </c>
      <c r="AF363" s="346">
        <v>17</v>
      </c>
      <c r="AG363" s="346">
        <v>8</v>
      </c>
      <c r="AH363" s="346">
        <v>19</v>
      </c>
      <c r="AI363" s="346" t="s">
        <v>430</v>
      </c>
      <c r="AJ363" s="346">
        <v>20</v>
      </c>
      <c r="AK363" s="346">
        <v>7</v>
      </c>
      <c r="AL363" s="346">
        <v>15</v>
      </c>
      <c r="AM363" s="346">
        <v>15</v>
      </c>
      <c r="AN363" s="346">
        <v>20</v>
      </c>
      <c r="AO363" s="373"/>
      <c r="AP363" s="348" t="s">
        <v>430</v>
      </c>
      <c r="AQ363" s="348" t="s">
        <v>430</v>
      </c>
      <c r="AR363" s="348">
        <v>18.190000000000001</v>
      </c>
      <c r="AS363" s="348">
        <v>13.39</v>
      </c>
      <c r="AT363" s="348">
        <v>25.41</v>
      </c>
      <c r="AU363" s="351"/>
      <c r="AV363" s="346" t="s">
        <v>430</v>
      </c>
      <c r="AW363" s="346" t="s">
        <v>430</v>
      </c>
      <c r="AX363" s="346">
        <v>2</v>
      </c>
      <c r="AY363" s="346">
        <v>7</v>
      </c>
      <c r="AZ363" s="346">
        <v>13</v>
      </c>
      <c r="BA363" s="374"/>
      <c r="BB363" s="348">
        <v>22.1480283288187</v>
      </c>
      <c r="BC363" s="348">
        <v>0.99324319536796601</v>
      </c>
      <c r="BD363" s="348">
        <v>7.1812534314442303E-2</v>
      </c>
      <c r="BE363" s="375">
        <v>-7.6600709015830701E-2</v>
      </c>
      <c r="BF363" s="374"/>
      <c r="BG363" s="372">
        <v>0.29849999999999999</v>
      </c>
      <c r="BH363" s="373"/>
      <c r="BI363" s="348" t="s">
        <v>430</v>
      </c>
      <c r="BJ363" s="348">
        <v>10.6957</v>
      </c>
      <c r="BK363" s="348">
        <v>89.135599999999997</v>
      </c>
      <c r="BL363" s="348">
        <v>0.16869999999999999</v>
      </c>
      <c r="BM363" s="373"/>
      <c r="BN363" s="372" t="s">
        <v>4782</v>
      </c>
      <c r="BO363" s="372" t="s">
        <v>1788</v>
      </c>
      <c r="BP363" s="372" t="s">
        <v>4783</v>
      </c>
      <c r="BQ363" s="372" t="s">
        <v>4236</v>
      </c>
      <c r="BR363" s="372" t="s">
        <v>4784</v>
      </c>
      <c r="BS363" s="373"/>
      <c r="BT363" s="354" t="s">
        <v>4620</v>
      </c>
    </row>
    <row r="364" spans="1:72" s="428" customFormat="1" x14ac:dyDescent="0.25">
      <c r="A364" s="345" t="s">
        <v>5552</v>
      </c>
      <c r="B364" s="373"/>
      <c r="C364" s="719">
        <v>44531</v>
      </c>
      <c r="D364" s="373"/>
      <c r="E364" s="346">
        <v>337.202</v>
      </c>
      <c r="F364" s="373"/>
      <c r="G364" s="347">
        <v>17.372199999999999</v>
      </c>
      <c r="H364" s="374"/>
      <c r="I364" s="348">
        <v>-0.24349999999999999</v>
      </c>
      <c r="J364" s="348">
        <v>0.7107</v>
      </c>
      <c r="K364" s="348">
        <v>1.1629</v>
      </c>
      <c r="L364" s="348">
        <v>3.3451</v>
      </c>
      <c r="M364" s="348">
        <v>0.4551</v>
      </c>
      <c r="N364" s="350">
        <v>1.4411</v>
      </c>
      <c r="O364" s="348">
        <v>1.8877999999999999</v>
      </c>
      <c r="P364" s="348">
        <v>14.5716</v>
      </c>
      <c r="Q364" s="348" t="s">
        <v>430</v>
      </c>
      <c r="R364" s="348" t="s">
        <v>430</v>
      </c>
      <c r="S364" s="348">
        <v>1.0629</v>
      </c>
      <c r="T364" s="348">
        <v>14.4565</v>
      </c>
      <c r="U364" s="348">
        <v>-0.97589999999999999</v>
      </c>
      <c r="V364" s="348">
        <v>4.7281000000000004</v>
      </c>
      <c r="W364" s="348">
        <v>1.0629</v>
      </c>
      <c r="X364" s="348">
        <v>12.6845</v>
      </c>
      <c r="Y364" s="374"/>
      <c r="Z364" s="346">
        <v>140</v>
      </c>
      <c r="AA364" s="346">
        <v>113</v>
      </c>
      <c r="AB364" s="346">
        <v>94</v>
      </c>
      <c r="AC364" s="346">
        <v>112</v>
      </c>
      <c r="AD364" s="346">
        <v>117</v>
      </c>
      <c r="AE364" s="346">
        <v>85</v>
      </c>
      <c r="AF364" s="346">
        <v>39</v>
      </c>
      <c r="AG364" s="346">
        <v>45</v>
      </c>
      <c r="AH364" s="346" t="s">
        <v>430</v>
      </c>
      <c r="AI364" s="346" t="s">
        <v>430</v>
      </c>
      <c r="AJ364" s="346">
        <v>104</v>
      </c>
      <c r="AK364" s="346">
        <v>119</v>
      </c>
      <c r="AL364" s="346">
        <v>121</v>
      </c>
      <c r="AM364" s="346">
        <v>113</v>
      </c>
      <c r="AN364" s="346">
        <v>104</v>
      </c>
      <c r="AO364" s="373"/>
      <c r="AP364" s="348" t="s">
        <v>430</v>
      </c>
      <c r="AQ364" s="348" t="s">
        <v>430</v>
      </c>
      <c r="AR364" s="348" t="s">
        <v>430</v>
      </c>
      <c r="AS364" s="348">
        <v>7.78</v>
      </c>
      <c r="AT364" s="348">
        <v>4.3099999999999996</v>
      </c>
      <c r="AU364" s="351"/>
      <c r="AV364" s="346" t="s">
        <v>430</v>
      </c>
      <c r="AW364" s="346" t="s">
        <v>430</v>
      </c>
      <c r="AX364" s="346" t="s">
        <v>430</v>
      </c>
      <c r="AY364" s="346">
        <v>47</v>
      </c>
      <c r="AZ364" s="346">
        <v>97</v>
      </c>
      <c r="BA364" s="374"/>
      <c r="BB364" s="348">
        <v>14.7446011098846</v>
      </c>
      <c r="BC364" s="348">
        <v>0.99828478965623602</v>
      </c>
      <c r="BD364" s="348">
        <v>5.7138388121221503E-2</v>
      </c>
      <c r="BE364" s="375">
        <v>-2.6103149113821399E-2</v>
      </c>
      <c r="BF364" s="374"/>
      <c r="BG364" s="372">
        <v>0.1265</v>
      </c>
      <c r="BH364" s="373"/>
      <c r="BI364" s="348">
        <v>51.151800000000001</v>
      </c>
      <c r="BJ364" s="348">
        <v>46.746600000000001</v>
      </c>
      <c r="BK364" s="348">
        <v>1.8294600000000001</v>
      </c>
      <c r="BL364" s="348">
        <v>0.27213999999999999</v>
      </c>
      <c r="BM364" s="373"/>
      <c r="BN364" s="372" t="s">
        <v>4786</v>
      </c>
      <c r="BO364" s="372" t="s">
        <v>4787</v>
      </c>
      <c r="BP364" s="372" t="s">
        <v>1517</v>
      </c>
      <c r="BQ364" s="372" t="s">
        <v>4788</v>
      </c>
      <c r="BR364" s="372" t="s">
        <v>4375</v>
      </c>
      <c r="BS364" s="373"/>
      <c r="BT364" s="354" t="s">
        <v>554</v>
      </c>
    </row>
    <row r="365" spans="1:72" s="428" customFormat="1" x14ac:dyDescent="0.25">
      <c r="A365" s="345" t="s">
        <v>5553</v>
      </c>
      <c r="B365" s="373"/>
      <c r="C365" s="719">
        <v>45813</v>
      </c>
      <c r="D365" s="373"/>
      <c r="E365" s="346">
        <v>321.07900000000001</v>
      </c>
      <c r="F365" s="373"/>
      <c r="G365" s="347">
        <v>9.8550000000000004</v>
      </c>
      <c r="H365" s="374"/>
      <c r="I365" s="348">
        <v>0.16569999999999999</v>
      </c>
      <c r="J365" s="348">
        <v>0.79569999999999996</v>
      </c>
      <c r="K365" s="348">
        <v>-8.4199999999999997E-2</v>
      </c>
      <c r="L365" s="348">
        <v>0.21859999999999999</v>
      </c>
      <c r="M365" s="348">
        <v>-5.6025</v>
      </c>
      <c r="N365" s="350">
        <v>-3.4996999999999998</v>
      </c>
      <c r="O365" s="348" t="s">
        <v>430</v>
      </c>
      <c r="P365" s="348" t="s">
        <v>430</v>
      </c>
      <c r="Q365" s="348" t="s">
        <v>430</v>
      </c>
      <c r="R365" s="348" t="s">
        <v>430</v>
      </c>
      <c r="S365" s="348">
        <v>2.2080000000000002</v>
      </c>
      <c r="T365" s="348">
        <v>10.197900000000001</v>
      </c>
      <c r="U365" s="348">
        <v>-6.0265000000000004</v>
      </c>
      <c r="V365" s="348">
        <v>-0.92490000000000006</v>
      </c>
      <c r="W365" s="348">
        <v>2.2080000000000002</v>
      </c>
      <c r="X365" s="348">
        <v>-1.3045</v>
      </c>
      <c r="Y365" s="374"/>
      <c r="Z365" s="346">
        <v>24</v>
      </c>
      <c r="AA365" s="346">
        <v>102</v>
      </c>
      <c r="AB365" s="346">
        <v>208</v>
      </c>
      <c r="AC365" s="346">
        <v>180</v>
      </c>
      <c r="AD365" s="346">
        <v>189</v>
      </c>
      <c r="AE365" s="346">
        <v>157</v>
      </c>
      <c r="AF365" s="346" t="s">
        <v>430</v>
      </c>
      <c r="AG365" s="346" t="s">
        <v>430</v>
      </c>
      <c r="AH365" s="346" t="s">
        <v>430</v>
      </c>
      <c r="AI365" s="346" t="s">
        <v>430</v>
      </c>
      <c r="AJ365" s="346">
        <v>48</v>
      </c>
      <c r="AK365" s="346">
        <v>181</v>
      </c>
      <c r="AL365" s="346">
        <v>189</v>
      </c>
      <c r="AM365" s="346">
        <v>177</v>
      </c>
      <c r="AN365" s="346">
        <v>48</v>
      </c>
      <c r="AO365" s="373"/>
      <c r="AP365" s="348" t="s">
        <v>430</v>
      </c>
      <c r="AQ365" s="348" t="s">
        <v>430</v>
      </c>
      <c r="AR365" s="348" t="s">
        <v>430</v>
      </c>
      <c r="AS365" s="348" t="s">
        <v>430</v>
      </c>
      <c r="AT365" s="348">
        <v>-4.1100000000000003</v>
      </c>
      <c r="AU365" s="351"/>
      <c r="AV365" s="346" t="s">
        <v>430</v>
      </c>
      <c r="AW365" s="346" t="s">
        <v>430</v>
      </c>
      <c r="AX365" s="346" t="s">
        <v>430</v>
      </c>
      <c r="AY365" s="346" t="s">
        <v>430</v>
      </c>
      <c r="AZ365" s="346">
        <v>172</v>
      </c>
      <c r="BA365" s="374"/>
      <c r="BB365" s="348">
        <v>11.912016016213901</v>
      </c>
      <c r="BC365" s="348">
        <v>0.999233870034542</v>
      </c>
      <c r="BD365" s="348">
        <v>-5.09926039272438E-2</v>
      </c>
      <c r="BE365" s="375">
        <v>-3.5566662579000097E-2</v>
      </c>
      <c r="BF365" s="374"/>
      <c r="BG365" s="372">
        <v>5.5500000000000001E-2</v>
      </c>
      <c r="BH365" s="373"/>
      <c r="BI365" s="348">
        <v>77.374899999999997</v>
      </c>
      <c r="BJ365" s="348">
        <v>19.676100000000002</v>
      </c>
      <c r="BK365" s="348">
        <v>2.6897700000000002</v>
      </c>
      <c r="BL365" s="348">
        <v>0.25923000000000002</v>
      </c>
      <c r="BM365" s="373"/>
      <c r="BN365" s="372" t="s">
        <v>4790</v>
      </c>
      <c r="BO365" s="372" t="s">
        <v>4791</v>
      </c>
      <c r="BP365" s="372" t="s">
        <v>4709</v>
      </c>
      <c r="BQ365" s="372" t="s">
        <v>4792</v>
      </c>
      <c r="BR365" s="372" t="s">
        <v>4793</v>
      </c>
      <c r="BS365" s="373"/>
      <c r="BT365" s="354" t="s">
        <v>4620</v>
      </c>
    </row>
    <row r="366" spans="1:72" s="428" customFormat="1" x14ac:dyDescent="0.25">
      <c r="A366" s="345" t="s">
        <v>5554</v>
      </c>
      <c r="B366" s="373"/>
      <c r="C366" s="719">
        <v>45286</v>
      </c>
      <c r="D366" s="373"/>
      <c r="E366" s="346">
        <v>314.45999999999998</v>
      </c>
      <c r="F366" s="373"/>
      <c r="G366" s="347">
        <v>11.2004</v>
      </c>
      <c r="H366" s="374"/>
      <c r="I366" s="348">
        <v>0.1646</v>
      </c>
      <c r="J366" s="348">
        <v>2.0026000000000002</v>
      </c>
      <c r="K366" s="348">
        <v>1.7163999999999999</v>
      </c>
      <c r="L366" s="348">
        <v>3.105</v>
      </c>
      <c r="M366" s="348">
        <v>1.9674</v>
      </c>
      <c r="N366" s="350">
        <v>-10.410399999999999</v>
      </c>
      <c r="O366" s="348">
        <v>-5.7980999999999998</v>
      </c>
      <c r="P366" s="348" t="s">
        <v>430</v>
      </c>
      <c r="Q366" s="348" t="s">
        <v>430</v>
      </c>
      <c r="R366" s="348" t="s">
        <v>430</v>
      </c>
      <c r="S366" s="348">
        <v>2.5133000000000001</v>
      </c>
      <c r="T366" s="348">
        <v>17.059799999999999</v>
      </c>
      <c r="U366" s="348">
        <v>-0.378</v>
      </c>
      <c r="V366" s="348">
        <v>-1.4985999999999999</v>
      </c>
      <c r="W366" s="348">
        <v>2.5133000000000001</v>
      </c>
      <c r="X366" s="348">
        <v>4.5347999999999997</v>
      </c>
      <c r="Y366" s="374"/>
      <c r="Z366" s="346">
        <v>25</v>
      </c>
      <c r="AA366" s="346">
        <v>10</v>
      </c>
      <c r="AB366" s="346">
        <v>68</v>
      </c>
      <c r="AC366" s="346">
        <v>121</v>
      </c>
      <c r="AD366" s="346">
        <v>106</v>
      </c>
      <c r="AE366" s="346">
        <v>208</v>
      </c>
      <c r="AF366" s="346">
        <v>122</v>
      </c>
      <c r="AG366" s="346" t="s">
        <v>430</v>
      </c>
      <c r="AH366" s="346" t="s">
        <v>430</v>
      </c>
      <c r="AI366" s="346" t="s">
        <v>430</v>
      </c>
      <c r="AJ366" s="346">
        <v>24</v>
      </c>
      <c r="AK366" s="346">
        <v>83</v>
      </c>
      <c r="AL366" s="346">
        <v>115</v>
      </c>
      <c r="AM366" s="346">
        <v>194</v>
      </c>
      <c r="AN366" s="346">
        <v>24</v>
      </c>
      <c r="AO366" s="373"/>
      <c r="AP366" s="348" t="s">
        <v>430</v>
      </c>
      <c r="AQ366" s="348" t="s">
        <v>430</v>
      </c>
      <c r="AR366" s="348" t="s">
        <v>430</v>
      </c>
      <c r="AS366" s="348" t="s">
        <v>430</v>
      </c>
      <c r="AT366" s="348">
        <v>1.6</v>
      </c>
      <c r="AU366" s="351"/>
      <c r="AV366" s="346" t="s">
        <v>430</v>
      </c>
      <c r="AW366" s="346" t="s">
        <v>430</v>
      </c>
      <c r="AX366" s="346" t="s">
        <v>430</v>
      </c>
      <c r="AY366" s="346" t="s">
        <v>430</v>
      </c>
      <c r="AZ366" s="346">
        <v>143</v>
      </c>
      <c r="BA366" s="374"/>
      <c r="BB366" s="348">
        <v>23.3608655308037</v>
      </c>
      <c r="BC366" s="348">
        <v>0.99672684174682502</v>
      </c>
      <c r="BD366" s="348">
        <v>2.6181102815791501E-3</v>
      </c>
      <c r="BE366" s="375">
        <v>-4.2397870910672597E-2</v>
      </c>
      <c r="BF366" s="374"/>
      <c r="BG366" s="372">
        <v>0.35189999999999999</v>
      </c>
      <c r="BH366" s="373"/>
      <c r="BI366" s="348" t="s">
        <v>430</v>
      </c>
      <c r="BJ366" s="348" t="s">
        <v>430</v>
      </c>
      <c r="BK366" s="348">
        <v>99.874899999999997</v>
      </c>
      <c r="BL366" s="348">
        <v>0.12509999999999999</v>
      </c>
      <c r="BM366" s="373"/>
      <c r="BN366" s="372" t="s">
        <v>4795</v>
      </c>
      <c r="BO366" s="372" t="s">
        <v>4796</v>
      </c>
      <c r="BP366" s="372" t="s">
        <v>1673</v>
      </c>
      <c r="BQ366" s="372" t="s">
        <v>1266</v>
      </c>
      <c r="BR366" s="372" t="s">
        <v>4797</v>
      </c>
      <c r="BS366" s="373"/>
      <c r="BT366" s="354" t="s">
        <v>554</v>
      </c>
    </row>
    <row r="367" spans="1:72" s="428" customFormat="1" x14ac:dyDescent="0.25">
      <c r="A367" s="345" t="s">
        <v>5555</v>
      </c>
      <c r="B367" s="373"/>
      <c r="C367" s="719">
        <v>45485</v>
      </c>
      <c r="D367" s="373"/>
      <c r="E367" s="346">
        <v>315.42599999999999</v>
      </c>
      <c r="F367" s="373"/>
      <c r="G367" s="347">
        <v>10.1967</v>
      </c>
      <c r="H367" s="374"/>
      <c r="I367" s="348">
        <v>-0.13420000000000001</v>
      </c>
      <c r="J367" s="348">
        <v>0.67530000000000001</v>
      </c>
      <c r="K367" s="348">
        <v>1.2150000000000001</v>
      </c>
      <c r="L367" s="348">
        <v>2.9097</v>
      </c>
      <c r="M367" s="348">
        <v>-0.8306</v>
      </c>
      <c r="N367" s="350">
        <v>-0.37419999999999998</v>
      </c>
      <c r="O367" s="348">
        <v>0.81899999999999995</v>
      </c>
      <c r="P367" s="348" t="s">
        <v>430</v>
      </c>
      <c r="Q367" s="348" t="s">
        <v>430</v>
      </c>
      <c r="R367" s="348" t="s">
        <v>430</v>
      </c>
      <c r="S367" s="348">
        <v>1.0845</v>
      </c>
      <c r="T367" s="348">
        <v>13.5503</v>
      </c>
      <c r="U367" s="348">
        <v>-2.3978000000000002</v>
      </c>
      <c r="V367" s="348">
        <v>2.5876999999999999</v>
      </c>
      <c r="W367" s="348">
        <v>1.0845</v>
      </c>
      <c r="X367" s="348">
        <v>0.97340000000000004</v>
      </c>
      <c r="Y367" s="374"/>
      <c r="Z367" s="346">
        <v>111</v>
      </c>
      <c r="AA367" s="346">
        <v>120</v>
      </c>
      <c r="AB367" s="346">
        <v>88</v>
      </c>
      <c r="AC367" s="346">
        <v>133</v>
      </c>
      <c r="AD367" s="346">
        <v>136</v>
      </c>
      <c r="AE367" s="346">
        <v>122</v>
      </c>
      <c r="AF367" s="346">
        <v>56</v>
      </c>
      <c r="AG367" s="346" t="s">
        <v>430</v>
      </c>
      <c r="AH367" s="346" t="s">
        <v>430</v>
      </c>
      <c r="AI367" s="346" t="s">
        <v>430</v>
      </c>
      <c r="AJ367" s="346">
        <v>98</v>
      </c>
      <c r="AK367" s="346">
        <v>133</v>
      </c>
      <c r="AL367" s="346">
        <v>148</v>
      </c>
      <c r="AM367" s="346">
        <v>142</v>
      </c>
      <c r="AN367" s="346">
        <v>98</v>
      </c>
      <c r="AO367" s="373"/>
      <c r="AP367" s="348" t="s">
        <v>430</v>
      </c>
      <c r="AQ367" s="348" t="s">
        <v>430</v>
      </c>
      <c r="AR367" s="348" t="s">
        <v>430</v>
      </c>
      <c r="AS367" s="348" t="s">
        <v>430</v>
      </c>
      <c r="AT367" s="348">
        <v>2.04</v>
      </c>
      <c r="AU367" s="351"/>
      <c r="AV367" s="346" t="s">
        <v>430</v>
      </c>
      <c r="AW367" s="346" t="s">
        <v>430</v>
      </c>
      <c r="AX367" s="346" t="s">
        <v>430</v>
      </c>
      <c r="AY367" s="346" t="s">
        <v>430</v>
      </c>
      <c r="AZ367" s="346">
        <v>129</v>
      </c>
      <c r="BA367" s="374"/>
      <c r="BB367" s="348">
        <v>14.5471388929412</v>
      </c>
      <c r="BC367" s="348">
        <v>0.995470260006172</v>
      </c>
      <c r="BD367" s="348">
        <v>-2.0616333854274901E-2</v>
      </c>
      <c r="BE367" s="375">
        <v>-1.8266669468722199E-2</v>
      </c>
      <c r="BF367" s="374"/>
      <c r="BG367" s="372">
        <v>0.1542</v>
      </c>
      <c r="BH367" s="373"/>
      <c r="BI367" s="348">
        <v>68.030699999999996</v>
      </c>
      <c r="BJ367" s="348">
        <v>20.7485</v>
      </c>
      <c r="BK367" s="348">
        <v>11.007999999999999</v>
      </c>
      <c r="BL367" s="348">
        <v>0.21279999999999999</v>
      </c>
      <c r="BM367" s="373"/>
      <c r="BN367" s="372" t="s">
        <v>4524</v>
      </c>
      <c r="BO367" s="372" t="s">
        <v>4641</v>
      </c>
      <c r="BP367" s="372" t="s">
        <v>4525</v>
      </c>
      <c r="BQ367" s="372" t="s">
        <v>1919</v>
      </c>
      <c r="BR367" s="372" t="s">
        <v>4526</v>
      </c>
      <c r="BS367" s="373"/>
      <c r="BT367" s="354" t="s">
        <v>4620</v>
      </c>
    </row>
    <row r="368" spans="1:72" s="428" customFormat="1" x14ac:dyDescent="0.25">
      <c r="A368" s="345" t="s">
        <v>5556</v>
      </c>
      <c r="B368" s="373"/>
      <c r="C368" s="719">
        <v>45072</v>
      </c>
      <c r="D368" s="373"/>
      <c r="E368" s="346">
        <v>304.84300000000002</v>
      </c>
      <c r="F368" s="373"/>
      <c r="G368" s="347">
        <v>12.718299999999999</v>
      </c>
      <c r="H368" s="374"/>
      <c r="I368" s="348">
        <v>1.6000000000000001E-3</v>
      </c>
      <c r="J368" s="348">
        <v>0.58919999999999995</v>
      </c>
      <c r="K368" s="348">
        <v>0.79569999999999996</v>
      </c>
      <c r="L368" s="348">
        <v>-0.52559999999999996</v>
      </c>
      <c r="M368" s="348">
        <v>-7.1935000000000002</v>
      </c>
      <c r="N368" s="350">
        <v>-5.9367000000000001</v>
      </c>
      <c r="O368" s="348">
        <v>-1.4319</v>
      </c>
      <c r="P368" s="348">
        <v>6.2342000000000004</v>
      </c>
      <c r="Q368" s="348" t="s">
        <v>430</v>
      </c>
      <c r="R368" s="348" t="s">
        <v>430</v>
      </c>
      <c r="S368" s="348">
        <v>0.97009999999999996</v>
      </c>
      <c r="T368" s="348">
        <v>7.7941000000000003</v>
      </c>
      <c r="U368" s="348">
        <v>-8.9787999999999997</v>
      </c>
      <c r="V368" s="348">
        <v>-3.3504999999999998</v>
      </c>
      <c r="W368" s="348">
        <v>0.97009999999999996</v>
      </c>
      <c r="X368" s="348">
        <v>7.9522000000000004</v>
      </c>
      <c r="Y368" s="374"/>
      <c r="Z368" s="346">
        <v>49</v>
      </c>
      <c r="AA368" s="346">
        <v>137</v>
      </c>
      <c r="AB368" s="346">
        <v>110</v>
      </c>
      <c r="AC368" s="346">
        <v>225</v>
      </c>
      <c r="AD368" s="346">
        <v>226</v>
      </c>
      <c r="AE368" s="346">
        <v>200</v>
      </c>
      <c r="AF368" s="346">
        <v>105</v>
      </c>
      <c r="AG368" s="346">
        <v>95</v>
      </c>
      <c r="AH368" s="346" t="s">
        <v>430</v>
      </c>
      <c r="AI368" s="346" t="s">
        <v>430</v>
      </c>
      <c r="AJ368" s="346">
        <v>124</v>
      </c>
      <c r="AK368" s="346">
        <v>222</v>
      </c>
      <c r="AL368" s="346">
        <v>226</v>
      </c>
      <c r="AM368" s="346">
        <v>217</v>
      </c>
      <c r="AN368" s="346">
        <v>124</v>
      </c>
      <c r="AO368" s="373"/>
      <c r="AP368" s="348" t="s">
        <v>430</v>
      </c>
      <c r="AQ368" s="348" t="s">
        <v>430</v>
      </c>
      <c r="AR368" s="348" t="s">
        <v>430</v>
      </c>
      <c r="AS368" s="348">
        <v>1.19</v>
      </c>
      <c r="AT368" s="348">
        <v>-7.71</v>
      </c>
      <c r="AU368" s="351"/>
      <c r="AV368" s="346" t="s">
        <v>430</v>
      </c>
      <c r="AW368" s="346" t="s">
        <v>430</v>
      </c>
      <c r="AX368" s="346" t="s">
        <v>430</v>
      </c>
      <c r="AY368" s="346">
        <v>93</v>
      </c>
      <c r="AZ368" s="346">
        <v>207</v>
      </c>
      <c r="BA368" s="374"/>
      <c r="BB368" s="348">
        <v>12.342928024996899</v>
      </c>
      <c r="BC368" s="348">
        <v>0.99891127475798802</v>
      </c>
      <c r="BD368" s="348">
        <v>1.76079874416901E-2</v>
      </c>
      <c r="BE368" s="375">
        <v>-2.5091360857138999E-2</v>
      </c>
      <c r="BF368" s="374"/>
      <c r="BG368" s="372">
        <v>5.4300000000000001E-2</v>
      </c>
      <c r="BH368" s="373"/>
      <c r="BI368" s="348">
        <v>99.552000000000007</v>
      </c>
      <c r="BJ368" s="348" t="s">
        <v>430</v>
      </c>
      <c r="BK368" s="348" t="s">
        <v>430</v>
      </c>
      <c r="BL368" s="348">
        <v>0.44800000000000001</v>
      </c>
      <c r="BM368" s="373"/>
      <c r="BN368" s="372" t="s">
        <v>4800</v>
      </c>
      <c r="BO368" s="372" t="s">
        <v>4801</v>
      </c>
      <c r="BP368" s="372" t="s">
        <v>4802</v>
      </c>
      <c r="BQ368" s="372" t="s">
        <v>4803</v>
      </c>
      <c r="BR368" s="372" t="s">
        <v>4487</v>
      </c>
      <c r="BS368" s="373"/>
      <c r="BT368" s="354" t="s">
        <v>4804</v>
      </c>
    </row>
    <row r="369" spans="1:72" s="428" customFormat="1" x14ac:dyDescent="0.25">
      <c r="A369" s="345" t="s">
        <v>5557</v>
      </c>
      <c r="B369" s="373"/>
      <c r="C369" s="719">
        <v>45037</v>
      </c>
      <c r="D369" s="373"/>
      <c r="E369" s="346">
        <v>319.279</v>
      </c>
      <c r="F369" s="373"/>
      <c r="G369" s="347">
        <v>15.6798</v>
      </c>
      <c r="H369" s="374"/>
      <c r="I369" s="348">
        <v>-0.1242</v>
      </c>
      <c r="J369" s="348">
        <v>0.69489999999999996</v>
      </c>
      <c r="K369" s="348">
        <v>1.2717000000000001</v>
      </c>
      <c r="L369" s="348">
        <v>2.6871</v>
      </c>
      <c r="M369" s="348">
        <v>-1.0482</v>
      </c>
      <c r="N369" s="350">
        <v>-0.71609999999999996</v>
      </c>
      <c r="O369" s="348">
        <v>0.21590000000000001</v>
      </c>
      <c r="P369" s="348">
        <v>11.496600000000001</v>
      </c>
      <c r="Q369" s="348" t="s">
        <v>430</v>
      </c>
      <c r="R369" s="348" t="s">
        <v>430</v>
      </c>
      <c r="S369" s="348">
        <v>1.0857000000000001</v>
      </c>
      <c r="T369" s="348">
        <v>13.196</v>
      </c>
      <c r="U369" s="348">
        <v>-2.6680000000000001</v>
      </c>
      <c r="V369" s="348">
        <v>2.1238999999999999</v>
      </c>
      <c r="W369" s="348">
        <v>1.0857000000000001</v>
      </c>
      <c r="X369" s="348">
        <v>14.9002</v>
      </c>
      <c r="Y369" s="374"/>
      <c r="Z369" s="346">
        <v>106</v>
      </c>
      <c r="AA369" s="346">
        <v>117</v>
      </c>
      <c r="AB369" s="346">
        <v>84</v>
      </c>
      <c r="AC369" s="346">
        <v>139</v>
      </c>
      <c r="AD369" s="346">
        <v>139</v>
      </c>
      <c r="AE369" s="346">
        <v>134</v>
      </c>
      <c r="AF369" s="346">
        <v>60</v>
      </c>
      <c r="AG369" s="346">
        <v>61</v>
      </c>
      <c r="AH369" s="346" t="s">
        <v>430</v>
      </c>
      <c r="AI369" s="346" t="s">
        <v>430</v>
      </c>
      <c r="AJ369" s="346">
        <v>96</v>
      </c>
      <c r="AK369" s="346">
        <v>139</v>
      </c>
      <c r="AL369" s="346">
        <v>150</v>
      </c>
      <c r="AM369" s="346">
        <v>150</v>
      </c>
      <c r="AN369" s="346">
        <v>96</v>
      </c>
      <c r="AO369" s="373"/>
      <c r="AP369" s="348" t="s">
        <v>430</v>
      </c>
      <c r="AQ369" s="348" t="s">
        <v>430</v>
      </c>
      <c r="AR369" s="348" t="s">
        <v>430</v>
      </c>
      <c r="AS369" s="348">
        <v>5.5</v>
      </c>
      <c r="AT369" s="348">
        <v>1.6</v>
      </c>
      <c r="AU369" s="351"/>
      <c r="AV369" s="346" t="s">
        <v>430</v>
      </c>
      <c r="AW369" s="346" t="s">
        <v>430</v>
      </c>
      <c r="AX369" s="346" t="s">
        <v>430</v>
      </c>
      <c r="AY369" s="346">
        <v>57</v>
      </c>
      <c r="AZ369" s="346">
        <v>143</v>
      </c>
      <c r="BA369" s="374"/>
      <c r="BB369" s="348">
        <v>13.7595717769088</v>
      </c>
      <c r="BC369" s="348">
        <v>0.99399333415094104</v>
      </c>
      <c r="BD369" s="348">
        <v>4.4373316445342703E-2</v>
      </c>
      <c r="BE369" s="375">
        <v>-4.42369310316829E-2</v>
      </c>
      <c r="BF369" s="374"/>
      <c r="BG369" s="372">
        <v>0.1358</v>
      </c>
      <c r="BH369" s="373"/>
      <c r="BI369" s="348">
        <v>71.469800000000006</v>
      </c>
      <c r="BJ369" s="348">
        <v>20.855599999999999</v>
      </c>
      <c r="BK369" s="348">
        <v>11.506399999999999</v>
      </c>
      <c r="BL369" s="348">
        <v>-3.8317999999999999</v>
      </c>
      <c r="BM369" s="373"/>
      <c r="BN369" s="372" t="s">
        <v>4806</v>
      </c>
      <c r="BO369" s="372" t="s">
        <v>3725</v>
      </c>
      <c r="BP369" s="372" t="s">
        <v>741</v>
      </c>
      <c r="BQ369" s="372" t="s">
        <v>1156</v>
      </c>
      <c r="BR369" s="372" t="s">
        <v>4807</v>
      </c>
      <c r="BS369" s="373"/>
      <c r="BT369" s="354" t="s">
        <v>554</v>
      </c>
    </row>
    <row r="370" spans="1:72" s="428" customFormat="1" x14ac:dyDescent="0.25">
      <c r="A370" s="345" t="s">
        <v>5558</v>
      </c>
      <c r="B370" s="373"/>
      <c r="C370" s="719">
        <v>44476</v>
      </c>
      <c r="D370" s="373"/>
      <c r="E370" s="346">
        <v>298.49799999999999</v>
      </c>
      <c r="F370" s="373"/>
      <c r="G370" s="347">
        <v>14.2522</v>
      </c>
      <c r="H370" s="374"/>
      <c r="I370" s="348">
        <v>-2.3900000000000001E-2</v>
      </c>
      <c r="J370" s="348">
        <v>0.50629999999999997</v>
      </c>
      <c r="K370" s="348">
        <v>0.68169999999999997</v>
      </c>
      <c r="L370" s="348">
        <v>5.4100000000000002E-2</v>
      </c>
      <c r="M370" s="348">
        <v>-5.7575000000000003</v>
      </c>
      <c r="N370" s="350">
        <v>-3.492</v>
      </c>
      <c r="O370" s="348">
        <v>-5.8200000000000002E-2</v>
      </c>
      <c r="P370" s="348">
        <v>8.1869999999999994</v>
      </c>
      <c r="Q370" s="348" t="s">
        <v>430</v>
      </c>
      <c r="R370" s="348" t="s">
        <v>430</v>
      </c>
      <c r="S370" s="348">
        <v>0.95840000000000003</v>
      </c>
      <c r="T370" s="348">
        <v>8.3793000000000006</v>
      </c>
      <c r="U370" s="348">
        <v>-7.2792000000000003</v>
      </c>
      <c r="V370" s="348">
        <v>-1.4166000000000001</v>
      </c>
      <c r="W370" s="348">
        <v>0.95840000000000003</v>
      </c>
      <c r="X370" s="348">
        <v>7.7020999999999997</v>
      </c>
      <c r="Y370" s="374"/>
      <c r="Z370" s="346">
        <v>77</v>
      </c>
      <c r="AA370" s="346">
        <v>175</v>
      </c>
      <c r="AB370" s="346">
        <v>127</v>
      </c>
      <c r="AC370" s="346">
        <v>193</v>
      </c>
      <c r="AD370" s="346">
        <v>197</v>
      </c>
      <c r="AE370" s="346">
        <v>156</v>
      </c>
      <c r="AF370" s="346">
        <v>62</v>
      </c>
      <c r="AG370" s="346">
        <v>78</v>
      </c>
      <c r="AH370" s="346" t="s">
        <v>430</v>
      </c>
      <c r="AI370" s="346" t="s">
        <v>430</v>
      </c>
      <c r="AJ370" s="346">
        <v>128</v>
      </c>
      <c r="AK370" s="346">
        <v>193</v>
      </c>
      <c r="AL370" s="346">
        <v>200</v>
      </c>
      <c r="AM370" s="346">
        <v>181</v>
      </c>
      <c r="AN370" s="346">
        <v>128</v>
      </c>
      <c r="AO370" s="373"/>
      <c r="AP370" s="348" t="s">
        <v>430</v>
      </c>
      <c r="AQ370" s="348" t="s">
        <v>430</v>
      </c>
      <c r="AR370" s="348" t="s">
        <v>430</v>
      </c>
      <c r="AS370" s="348">
        <v>3.05</v>
      </c>
      <c r="AT370" s="348">
        <v>-5.39</v>
      </c>
      <c r="AU370" s="351"/>
      <c r="AV370" s="346" t="s">
        <v>430</v>
      </c>
      <c r="AW370" s="346" t="s">
        <v>430</v>
      </c>
      <c r="AX370" s="346" t="s">
        <v>430</v>
      </c>
      <c r="AY370" s="346">
        <v>68</v>
      </c>
      <c r="AZ370" s="346">
        <v>178</v>
      </c>
      <c r="BA370" s="374"/>
      <c r="BB370" s="348">
        <v>12.0400623981085</v>
      </c>
      <c r="BC370" s="348">
        <v>0.995626613045278</v>
      </c>
      <c r="BD370" s="348">
        <v>2.9247586962732101E-2</v>
      </c>
      <c r="BE370" s="375">
        <v>-1.8122435214972501E-2</v>
      </c>
      <c r="BF370" s="374"/>
      <c r="BG370" s="372">
        <v>0.24049999999999999</v>
      </c>
      <c r="BH370" s="373"/>
      <c r="BI370" s="348">
        <v>99.821899999999999</v>
      </c>
      <c r="BJ370" s="348" t="s">
        <v>430</v>
      </c>
      <c r="BK370" s="348" t="s">
        <v>430</v>
      </c>
      <c r="BL370" s="348">
        <v>0.17810000000000001</v>
      </c>
      <c r="BM370" s="373"/>
      <c r="BN370" s="372" t="s">
        <v>4764</v>
      </c>
      <c r="BO370" s="372" t="s">
        <v>4324</v>
      </c>
      <c r="BP370" s="372" t="s">
        <v>4325</v>
      </c>
      <c r="BQ370" s="372" t="s">
        <v>4326</v>
      </c>
      <c r="BR370" s="372" t="s">
        <v>4327</v>
      </c>
      <c r="BS370" s="373"/>
      <c r="BT370" s="354" t="s">
        <v>554</v>
      </c>
    </row>
    <row r="371" spans="1:72" s="428" customFormat="1" x14ac:dyDescent="0.25">
      <c r="A371" s="345" t="s">
        <v>5559</v>
      </c>
      <c r="B371" s="373"/>
      <c r="C371" s="719">
        <v>45827</v>
      </c>
      <c r="D371" s="373"/>
      <c r="E371" s="346">
        <v>312.62</v>
      </c>
      <c r="F371" s="373"/>
      <c r="G371" s="347">
        <v>10.9655</v>
      </c>
      <c r="H371" s="374"/>
      <c r="I371" s="348">
        <v>-0.40329999999999999</v>
      </c>
      <c r="J371" s="348">
        <v>0.90359999999999996</v>
      </c>
      <c r="K371" s="348">
        <v>1.7330000000000001</v>
      </c>
      <c r="L371" s="348">
        <v>5.9611999999999998</v>
      </c>
      <c r="M371" s="348">
        <v>5.0667</v>
      </c>
      <c r="N371" s="350">
        <v>5.0435999999999996</v>
      </c>
      <c r="O371" s="348" t="s">
        <v>430</v>
      </c>
      <c r="P371" s="348" t="s">
        <v>430</v>
      </c>
      <c r="Q371" s="348" t="s">
        <v>430</v>
      </c>
      <c r="R371" s="348" t="s">
        <v>430</v>
      </c>
      <c r="S371" s="348">
        <v>1.2585999999999999</v>
      </c>
      <c r="T371" s="348">
        <v>18.818300000000001</v>
      </c>
      <c r="U371" s="348">
        <v>3.6309</v>
      </c>
      <c r="V371" s="348">
        <v>9.7471999999999994</v>
      </c>
      <c r="W371" s="348">
        <v>1.2585999999999999</v>
      </c>
      <c r="X371" s="348">
        <v>8.9611000000000001</v>
      </c>
      <c r="Y371" s="374"/>
      <c r="Z371" s="346">
        <v>196</v>
      </c>
      <c r="AA371" s="346">
        <v>80</v>
      </c>
      <c r="AB371" s="346">
        <v>63</v>
      </c>
      <c r="AC371" s="346">
        <v>50</v>
      </c>
      <c r="AD371" s="346">
        <v>53</v>
      </c>
      <c r="AE371" s="346">
        <v>46</v>
      </c>
      <c r="AF371" s="346" t="s">
        <v>430</v>
      </c>
      <c r="AG371" s="346" t="s">
        <v>430</v>
      </c>
      <c r="AH371" s="346" t="s">
        <v>430</v>
      </c>
      <c r="AI371" s="346" t="s">
        <v>430</v>
      </c>
      <c r="AJ371" s="346">
        <v>94</v>
      </c>
      <c r="AK371" s="346">
        <v>62</v>
      </c>
      <c r="AL371" s="346">
        <v>68</v>
      </c>
      <c r="AM371" s="346">
        <v>33</v>
      </c>
      <c r="AN371" s="346">
        <v>94</v>
      </c>
      <c r="AO371" s="373"/>
      <c r="AP371" s="348" t="s">
        <v>430</v>
      </c>
      <c r="AQ371" s="348" t="s">
        <v>430</v>
      </c>
      <c r="AR371" s="348" t="s">
        <v>430</v>
      </c>
      <c r="AS371" s="348" t="s">
        <v>430</v>
      </c>
      <c r="AT371" s="348">
        <v>11.9</v>
      </c>
      <c r="AU371" s="351"/>
      <c r="AV371" s="346" t="s">
        <v>430</v>
      </c>
      <c r="AW371" s="346" t="s">
        <v>430</v>
      </c>
      <c r="AX371" s="346" t="s">
        <v>430</v>
      </c>
      <c r="AY371" s="346" t="s">
        <v>430</v>
      </c>
      <c r="AZ371" s="346">
        <v>40</v>
      </c>
      <c r="BA371" s="374"/>
      <c r="BB371" s="348">
        <v>14.181914444464001</v>
      </c>
      <c r="BC371" s="348">
        <v>1.00178259806068</v>
      </c>
      <c r="BD371" s="348">
        <v>2.4895475948877102E-3</v>
      </c>
      <c r="BE371" s="375">
        <v>-3.3579118830998303E-2</v>
      </c>
      <c r="BF371" s="374"/>
      <c r="BG371" s="372">
        <v>0.12470000000000001</v>
      </c>
      <c r="BH371" s="373"/>
      <c r="BI371" s="348">
        <v>3.91839</v>
      </c>
      <c r="BJ371" s="348">
        <v>92.411500000000004</v>
      </c>
      <c r="BK371" s="348">
        <v>3.66031</v>
      </c>
      <c r="BL371" s="348">
        <v>9.7999999999999997E-3</v>
      </c>
      <c r="BM371" s="373"/>
      <c r="BN371" s="372" t="s">
        <v>1840</v>
      </c>
      <c r="BO371" s="372" t="s">
        <v>4810</v>
      </c>
      <c r="BP371" s="372" t="s">
        <v>4811</v>
      </c>
      <c r="BQ371" s="372" t="s">
        <v>4812</v>
      </c>
      <c r="BR371" s="372" t="s">
        <v>4609</v>
      </c>
      <c r="BS371" s="373"/>
      <c r="BT371" s="354" t="s">
        <v>4620</v>
      </c>
    </row>
    <row r="372" spans="1:72" s="428" customFormat="1" x14ac:dyDescent="0.25">
      <c r="A372" s="345" t="s">
        <v>5560</v>
      </c>
      <c r="B372" s="373"/>
      <c r="C372" s="719">
        <v>46141</v>
      </c>
      <c r="D372" s="373"/>
      <c r="E372" s="346">
        <v>297.33100000000002</v>
      </c>
      <c r="F372" s="373"/>
      <c r="G372" s="347">
        <v>10.2927</v>
      </c>
      <c r="H372" s="374"/>
      <c r="I372" s="348">
        <v>-0.47960000000000003</v>
      </c>
      <c r="J372" s="348">
        <v>-0.25490000000000002</v>
      </c>
      <c r="K372" s="348">
        <v>1.7075</v>
      </c>
      <c r="L372" s="348" t="s">
        <v>430</v>
      </c>
      <c r="M372" s="348" t="s">
        <v>430</v>
      </c>
      <c r="N372" s="350" t="s">
        <v>430</v>
      </c>
      <c r="O372" s="348" t="s">
        <v>430</v>
      </c>
      <c r="P372" s="348" t="s">
        <v>430</v>
      </c>
      <c r="Q372" s="348" t="s">
        <v>430</v>
      </c>
      <c r="R372" s="348" t="s">
        <v>430</v>
      </c>
      <c r="S372" s="348">
        <v>-2.4194</v>
      </c>
      <c r="T372" s="348" t="s">
        <v>430</v>
      </c>
      <c r="U372" s="348" t="s">
        <v>430</v>
      </c>
      <c r="V372" s="348" t="s">
        <v>430</v>
      </c>
      <c r="W372" s="348">
        <v>-2.4194</v>
      </c>
      <c r="X372" s="348">
        <v>2.927</v>
      </c>
      <c r="Y372" s="374"/>
      <c r="Z372" s="346">
        <v>205</v>
      </c>
      <c r="AA372" s="346">
        <v>250</v>
      </c>
      <c r="AB372" s="346">
        <v>69</v>
      </c>
      <c r="AC372" s="346" t="s">
        <v>430</v>
      </c>
      <c r="AD372" s="346" t="s">
        <v>430</v>
      </c>
      <c r="AE372" s="346" t="s">
        <v>430</v>
      </c>
      <c r="AF372" s="346" t="s">
        <v>430</v>
      </c>
      <c r="AG372" s="346" t="s">
        <v>430</v>
      </c>
      <c r="AH372" s="346" t="s">
        <v>430</v>
      </c>
      <c r="AI372" s="346" t="s">
        <v>430</v>
      </c>
      <c r="AJ372" s="346">
        <v>262</v>
      </c>
      <c r="AK372" s="346" t="s">
        <v>430</v>
      </c>
      <c r="AL372" s="346" t="s">
        <v>430</v>
      </c>
      <c r="AM372" s="346" t="s">
        <v>430</v>
      </c>
      <c r="AN372" s="346">
        <v>262</v>
      </c>
      <c r="AO372" s="373"/>
      <c r="AP372" s="348" t="s">
        <v>430</v>
      </c>
      <c r="AQ372" s="348" t="s">
        <v>430</v>
      </c>
      <c r="AR372" s="348" t="s">
        <v>430</v>
      </c>
      <c r="AS372" s="348" t="s">
        <v>430</v>
      </c>
      <c r="AT372" s="348" t="s">
        <v>430</v>
      </c>
      <c r="AU372" s="351"/>
      <c r="AV372" s="346" t="s">
        <v>430</v>
      </c>
      <c r="AW372" s="346" t="s">
        <v>430</v>
      </c>
      <c r="AX372" s="346" t="s">
        <v>430</v>
      </c>
      <c r="AY372" s="346" t="s">
        <v>430</v>
      </c>
      <c r="AZ372" s="346" t="s">
        <v>430</v>
      </c>
      <c r="BA372" s="374"/>
      <c r="BB372" s="348">
        <v>0.70141055023548304</v>
      </c>
      <c r="BC372" s="348">
        <v>0.95989071467866705</v>
      </c>
      <c r="BD372" s="348">
        <v>1.5872033256495699</v>
      </c>
      <c r="BE372" s="375">
        <v>1.1825290421243501E-2</v>
      </c>
      <c r="BF372" s="374"/>
      <c r="BG372" s="372">
        <v>0.11020000000000001</v>
      </c>
      <c r="BH372" s="373"/>
      <c r="BI372" s="348">
        <v>56.169499999999999</v>
      </c>
      <c r="BJ372" s="348">
        <v>20.940300000000001</v>
      </c>
      <c r="BK372" s="348">
        <v>23.099499999999999</v>
      </c>
      <c r="BL372" s="348">
        <v>-0.20930000000000001</v>
      </c>
      <c r="BM372" s="373"/>
      <c r="BN372" s="372" t="s">
        <v>4814</v>
      </c>
      <c r="BO372" s="372" t="s">
        <v>4815</v>
      </c>
      <c r="BP372" s="372" t="s">
        <v>4816</v>
      </c>
      <c r="BQ372" s="372" t="s">
        <v>4817</v>
      </c>
      <c r="BR372" s="372" t="s">
        <v>4818</v>
      </c>
      <c r="BS372" s="373"/>
      <c r="BT372" s="354" t="s">
        <v>4620</v>
      </c>
    </row>
    <row r="373" spans="1:72" s="428" customFormat="1" ht="11" x14ac:dyDescent="0.3">
      <c r="A373" s="841" t="s">
        <v>5561</v>
      </c>
      <c r="B373" s="842"/>
      <c r="C373" s="843">
        <v>45726</v>
      </c>
      <c r="D373" s="842"/>
      <c r="E373" s="844">
        <v>293.39</v>
      </c>
      <c r="F373" s="842"/>
      <c r="G373" s="845">
        <v>12.281000000000001</v>
      </c>
      <c r="H373" s="847"/>
      <c r="I373" s="846">
        <v>-8.9499999999999996E-2</v>
      </c>
      <c r="J373" s="846">
        <v>0.47449999999999998</v>
      </c>
      <c r="K373" s="846">
        <v>-1.8305</v>
      </c>
      <c r="L373" s="846">
        <v>-1.3178000000000001</v>
      </c>
      <c r="M373" s="846">
        <v>2.4868999999999999</v>
      </c>
      <c r="N373" s="848">
        <v>10.2325</v>
      </c>
      <c r="O373" s="846" t="s">
        <v>430</v>
      </c>
      <c r="P373" s="846" t="s">
        <v>430</v>
      </c>
      <c r="Q373" s="846" t="s">
        <v>430</v>
      </c>
      <c r="R373" s="846" t="s">
        <v>430</v>
      </c>
      <c r="S373" s="846">
        <v>0.30220000000000002</v>
      </c>
      <c r="T373" s="846">
        <v>7.7659000000000002</v>
      </c>
      <c r="U373" s="846">
        <v>3.6021999999999998</v>
      </c>
      <c r="V373" s="846">
        <v>9.6517999999999997</v>
      </c>
      <c r="W373" s="846">
        <v>0.30220000000000002</v>
      </c>
      <c r="X373" s="846">
        <v>16.430199999999999</v>
      </c>
      <c r="Y373" s="847"/>
      <c r="Z373" s="844">
        <v>100</v>
      </c>
      <c r="AA373" s="844">
        <v>198</v>
      </c>
      <c r="AB373" s="844">
        <v>243</v>
      </c>
      <c r="AC373" s="844">
        <v>231</v>
      </c>
      <c r="AD373" s="844">
        <v>94</v>
      </c>
      <c r="AE373" s="844">
        <v>22</v>
      </c>
      <c r="AF373" s="844" t="s">
        <v>430</v>
      </c>
      <c r="AG373" s="844" t="s">
        <v>430</v>
      </c>
      <c r="AH373" s="844" t="s">
        <v>430</v>
      </c>
      <c r="AI373" s="844" t="s">
        <v>430</v>
      </c>
      <c r="AJ373" s="844">
        <v>206</v>
      </c>
      <c r="AK373" s="844">
        <v>225</v>
      </c>
      <c r="AL373" s="844">
        <v>71</v>
      </c>
      <c r="AM373" s="844">
        <v>37</v>
      </c>
      <c r="AN373" s="844">
        <v>206</v>
      </c>
      <c r="AO373" s="842"/>
      <c r="AP373" s="846" t="s">
        <v>430</v>
      </c>
      <c r="AQ373" s="846" t="s">
        <v>430</v>
      </c>
      <c r="AR373" s="846" t="s">
        <v>430</v>
      </c>
      <c r="AS373" s="846" t="s">
        <v>430</v>
      </c>
      <c r="AT373" s="846">
        <v>7.76</v>
      </c>
      <c r="AU373" s="849"/>
      <c r="AV373" s="844" t="s">
        <v>430</v>
      </c>
      <c r="AW373" s="844" t="s">
        <v>430</v>
      </c>
      <c r="AX373" s="844" t="s">
        <v>430</v>
      </c>
      <c r="AY373" s="844" t="s">
        <v>430</v>
      </c>
      <c r="AZ373" s="844">
        <v>69</v>
      </c>
      <c r="BA373" s="847"/>
      <c r="BB373" s="846">
        <v>11.5976648219754</v>
      </c>
      <c r="BC373" s="846">
        <v>0.99103994628817305</v>
      </c>
      <c r="BD373" s="846">
        <v>5.80877098692274E-2</v>
      </c>
      <c r="BE373" s="852">
        <v>-7.0178415834240601E-2</v>
      </c>
      <c r="BF373" s="847"/>
      <c r="BG373" s="855">
        <v>0.36470000000000002</v>
      </c>
      <c r="BH373" s="842"/>
      <c r="BI373" s="846">
        <v>81.878399999999999</v>
      </c>
      <c r="BJ373" s="846">
        <v>18.068899999999999</v>
      </c>
      <c r="BK373" s="846" t="s">
        <v>430</v>
      </c>
      <c r="BL373" s="846">
        <v>5.2699999999999997E-2</v>
      </c>
      <c r="BM373" s="842"/>
      <c r="BN373" s="855" t="s">
        <v>4820</v>
      </c>
      <c r="BO373" s="855" t="s">
        <v>4821</v>
      </c>
      <c r="BP373" s="855" t="s">
        <v>4822</v>
      </c>
      <c r="BQ373" s="855" t="s">
        <v>4823</v>
      </c>
      <c r="BR373" s="855" t="s">
        <v>4824</v>
      </c>
      <c r="BS373" s="842"/>
      <c r="BT373" s="856" t="s">
        <v>554</v>
      </c>
    </row>
    <row r="374" spans="1:72" s="428" customFormat="1" x14ac:dyDescent="0.25">
      <c r="A374" s="345" t="s">
        <v>5562</v>
      </c>
      <c r="B374" s="373"/>
      <c r="C374" s="719">
        <v>45364</v>
      </c>
      <c r="D374" s="373"/>
      <c r="E374" s="346">
        <v>284.63200000000001</v>
      </c>
      <c r="F374" s="373"/>
      <c r="G374" s="347">
        <v>12.500400000000001</v>
      </c>
      <c r="H374" s="374"/>
      <c r="I374" s="348">
        <v>-0.24340000000000001</v>
      </c>
      <c r="J374" s="348">
        <v>0.70169999999999999</v>
      </c>
      <c r="K374" s="348">
        <v>1.1351</v>
      </c>
      <c r="L374" s="348">
        <v>3.3210000000000002</v>
      </c>
      <c r="M374" s="348">
        <v>0.46700000000000003</v>
      </c>
      <c r="N374" s="350">
        <v>1.4816</v>
      </c>
      <c r="O374" s="348">
        <v>1.8436999999999999</v>
      </c>
      <c r="P374" s="348" t="s">
        <v>430</v>
      </c>
      <c r="Q374" s="348" t="s">
        <v>430</v>
      </c>
      <c r="R374" s="348" t="s">
        <v>430</v>
      </c>
      <c r="S374" s="348">
        <v>1.0508999999999999</v>
      </c>
      <c r="T374" s="348">
        <v>14.434799999999999</v>
      </c>
      <c r="U374" s="348">
        <v>-0.95630000000000004</v>
      </c>
      <c r="V374" s="348">
        <v>4.7373000000000003</v>
      </c>
      <c r="W374" s="348">
        <v>1.0508999999999999</v>
      </c>
      <c r="X374" s="348">
        <v>9.9960000000000004</v>
      </c>
      <c r="Y374" s="374"/>
      <c r="Z374" s="346">
        <v>139</v>
      </c>
      <c r="AA374" s="346">
        <v>114</v>
      </c>
      <c r="AB374" s="346">
        <v>97</v>
      </c>
      <c r="AC374" s="346">
        <v>114</v>
      </c>
      <c r="AD374" s="346">
        <v>116</v>
      </c>
      <c r="AE374" s="346">
        <v>83</v>
      </c>
      <c r="AF374" s="346">
        <v>41</v>
      </c>
      <c r="AG374" s="346" t="s">
        <v>430</v>
      </c>
      <c r="AH374" s="346" t="s">
        <v>430</v>
      </c>
      <c r="AI374" s="346" t="s">
        <v>430</v>
      </c>
      <c r="AJ374" s="346">
        <v>108</v>
      </c>
      <c r="AK374" s="346">
        <v>121</v>
      </c>
      <c r="AL374" s="346">
        <v>119</v>
      </c>
      <c r="AM374" s="346">
        <v>112</v>
      </c>
      <c r="AN374" s="346">
        <v>108</v>
      </c>
      <c r="AO374" s="373"/>
      <c r="AP374" s="348" t="s">
        <v>430</v>
      </c>
      <c r="AQ374" s="348" t="s">
        <v>430</v>
      </c>
      <c r="AR374" s="348" t="s">
        <v>430</v>
      </c>
      <c r="AS374" s="348" t="s">
        <v>430</v>
      </c>
      <c r="AT374" s="348">
        <v>4.3099999999999996</v>
      </c>
      <c r="AU374" s="351"/>
      <c r="AV374" s="346" t="s">
        <v>430</v>
      </c>
      <c r="AW374" s="346" t="s">
        <v>430</v>
      </c>
      <c r="AX374" s="346" t="s">
        <v>430</v>
      </c>
      <c r="AY374" s="346" t="s">
        <v>430</v>
      </c>
      <c r="AZ374" s="346">
        <v>97</v>
      </c>
      <c r="BA374" s="374"/>
      <c r="BB374" s="348">
        <v>15.434953967733099</v>
      </c>
      <c r="BC374" s="348">
        <v>0.996901446182625</v>
      </c>
      <c r="BD374" s="348">
        <v>2.64019160633207E-2</v>
      </c>
      <c r="BE374" s="375">
        <v>-3.3352457446116299E-2</v>
      </c>
      <c r="BF374" s="374"/>
      <c r="BG374" s="372">
        <v>6.6500000000000004E-2</v>
      </c>
      <c r="BH374" s="373"/>
      <c r="BI374" s="348">
        <v>51.182000000000002</v>
      </c>
      <c r="BJ374" s="348">
        <v>46.766599999999997</v>
      </c>
      <c r="BK374" s="348">
        <v>1.82931</v>
      </c>
      <c r="BL374" s="348">
        <v>0.22209000000000001</v>
      </c>
      <c r="BM374" s="373"/>
      <c r="BN374" s="372" t="s">
        <v>4741</v>
      </c>
      <c r="BO374" s="372" t="s">
        <v>4787</v>
      </c>
      <c r="BP374" s="372" t="s">
        <v>1517</v>
      </c>
      <c r="BQ374" s="372" t="s">
        <v>1044</v>
      </c>
      <c r="BR374" s="372" t="s">
        <v>4375</v>
      </c>
      <c r="BS374" s="373"/>
      <c r="BT374" s="354" t="s">
        <v>554</v>
      </c>
    </row>
    <row r="375" spans="1:72" s="428" customFormat="1" x14ac:dyDescent="0.25">
      <c r="A375" s="345" t="s">
        <v>5563</v>
      </c>
      <c r="B375" s="373"/>
      <c r="C375" s="719">
        <v>44895</v>
      </c>
      <c r="D375" s="373"/>
      <c r="E375" s="346">
        <v>282.197</v>
      </c>
      <c r="F375" s="373"/>
      <c r="G375" s="347">
        <v>16.754100000000001</v>
      </c>
      <c r="H375" s="374"/>
      <c r="I375" s="348">
        <v>-0.34849999999999998</v>
      </c>
      <c r="J375" s="348">
        <v>0.58109999999999995</v>
      </c>
      <c r="K375" s="348">
        <v>0.2273</v>
      </c>
      <c r="L375" s="348">
        <v>3.8479000000000001</v>
      </c>
      <c r="M375" s="348">
        <v>4.7477999999999998</v>
      </c>
      <c r="N375" s="350">
        <v>5.1211000000000002</v>
      </c>
      <c r="O375" s="348">
        <v>-0.84040000000000004</v>
      </c>
      <c r="P375" s="348">
        <v>18.021599999999999</v>
      </c>
      <c r="Q375" s="348" t="s">
        <v>430</v>
      </c>
      <c r="R375" s="348" t="s">
        <v>430</v>
      </c>
      <c r="S375" s="348">
        <v>0.3997</v>
      </c>
      <c r="T375" s="348">
        <v>19.177600000000002</v>
      </c>
      <c r="U375" s="348">
        <v>3.9762</v>
      </c>
      <c r="V375" s="348">
        <v>6.3461999999999996</v>
      </c>
      <c r="W375" s="348">
        <v>0.3997</v>
      </c>
      <c r="X375" s="348">
        <v>15.288399999999999</v>
      </c>
      <c r="Y375" s="374"/>
      <c r="Z375" s="346">
        <v>176</v>
      </c>
      <c r="AA375" s="346">
        <v>142</v>
      </c>
      <c r="AB375" s="346">
        <v>183</v>
      </c>
      <c r="AC375" s="346">
        <v>84</v>
      </c>
      <c r="AD375" s="346">
        <v>71</v>
      </c>
      <c r="AE375" s="346">
        <v>40</v>
      </c>
      <c r="AF375" s="346">
        <v>89</v>
      </c>
      <c r="AG375" s="346">
        <v>31</v>
      </c>
      <c r="AH375" s="346" t="s">
        <v>430</v>
      </c>
      <c r="AI375" s="346" t="s">
        <v>430</v>
      </c>
      <c r="AJ375" s="346">
        <v>183</v>
      </c>
      <c r="AK375" s="346">
        <v>53</v>
      </c>
      <c r="AL375" s="346">
        <v>47</v>
      </c>
      <c r="AM375" s="346">
        <v>73</v>
      </c>
      <c r="AN375" s="346">
        <v>183</v>
      </c>
      <c r="AO375" s="373"/>
      <c r="AP375" s="348" t="s">
        <v>430</v>
      </c>
      <c r="AQ375" s="348" t="s">
        <v>430</v>
      </c>
      <c r="AR375" s="348" t="s">
        <v>430</v>
      </c>
      <c r="AS375" s="348">
        <v>9.6300000000000008</v>
      </c>
      <c r="AT375" s="348">
        <v>9.8800000000000008</v>
      </c>
      <c r="AU375" s="351"/>
      <c r="AV375" s="346" t="s">
        <v>430</v>
      </c>
      <c r="AW375" s="346" t="s">
        <v>430</v>
      </c>
      <c r="AX375" s="346" t="s">
        <v>430</v>
      </c>
      <c r="AY375" s="346">
        <v>32</v>
      </c>
      <c r="AZ375" s="346">
        <v>55</v>
      </c>
      <c r="BA375" s="374"/>
      <c r="BB375" s="348">
        <v>18.206694272724199</v>
      </c>
      <c r="BC375" s="348">
        <v>0.99627558702996399</v>
      </c>
      <c r="BD375" s="348">
        <v>5.8463247914882603E-2</v>
      </c>
      <c r="BE375" s="375">
        <v>-2.7136354616180899E-2</v>
      </c>
      <c r="BF375" s="374"/>
      <c r="BG375" s="372">
        <v>0.17829999999999999</v>
      </c>
      <c r="BH375" s="373"/>
      <c r="BI375" s="348">
        <v>92.020799999999994</v>
      </c>
      <c r="BJ375" s="348">
        <v>7.6154999999999999</v>
      </c>
      <c r="BK375" s="348" t="s">
        <v>430</v>
      </c>
      <c r="BL375" s="348">
        <v>0.36370000000000002</v>
      </c>
      <c r="BM375" s="373"/>
      <c r="BN375" s="372" t="s">
        <v>4827</v>
      </c>
      <c r="BO375" s="372" t="s">
        <v>4828</v>
      </c>
      <c r="BP375" s="372" t="s">
        <v>4491</v>
      </c>
      <c r="BQ375" s="372" t="s">
        <v>4829</v>
      </c>
      <c r="BR375" s="372" t="s">
        <v>4493</v>
      </c>
      <c r="BS375" s="373"/>
      <c r="BT375" s="354" t="s">
        <v>554</v>
      </c>
    </row>
    <row r="376" spans="1:72" s="428" customFormat="1" x14ac:dyDescent="0.25">
      <c r="A376" s="345" t="s">
        <v>5564</v>
      </c>
      <c r="B376" s="373"/>
      <c r="C376" s="719">
        <v>45887</v>
      </c>
      <c r="D376" s="373"/>
      <c r="E376" s="346">
        <v>279.23599999999999</v>
      </c>
      <c r="F376" s="373"/>
      <c r="G376" s="347">
        <v>10.86</v>
      </c>
      <c r="H376" s="374"/>
      <c r="I376" s="348">
        <v>-0.40350000000000003</v>
      </c>
      <c r="J376" s="348">
        <v>0.90310000000000001</v>
      </c>
      <c r="K376" s="348">
        <v>1.7511000000000001</v>
      </c>
      <c r="L376" s="348">
        <v>5.9646999999999997</v>
      </c>
      <c r="M376" s="348">
        <v>5.2122000000000002</v>
      </c>
      <c r="N376" s="350" t="s">
        <v>430</v>
      </c>
      <c r="O376" s="348" t="s">
        <v>430</v>
      </c>
      <c r="P376" s="348" t="s">
        <v>430</v>
      </c>
      <c r="Q376" s="348" t="s">
        <v>430</v>
      </c>
      <c r="R376" s="348" t="s">
        <v>430</v>
      </c>
      <c r="S376" s="348">
        <v>1.272</v>
      </c>
      <c r="T376" s="348">
        <v>18.895099999999999</v>
      </c>
      <c r="U376" s="348">
        <v>3.7694999999999999</v>
      </c>
      <c r="V376" s="348">
        <v>9.8600999999999992</v>
      </c>
      <c r="W376" s="348">
        <v>1.272</v>
      </c>
      <c r="X376" s="348">
        <v>8.6</v>
      </c>
      <c r="Y376" s="374"/>
      <c r="Z376" s="346">
        <v>198</v>
      </c>
      <c r="AA376" s="346">
        <v>81</v>
      </c>
      <c r="AB376" s="346">
        <v>53</v>
      </c>
      <c r="AC376" s="346">
        <v>49</v>
      </c>
      <c r="AD376" s="346">
        <v>44</v>
      </c>
      <c r="AE376" s="346" t="s">
        <v>430</v>
      </c>
      <c r="AF376" s="346" t="s">
        <v>430</v>
      </c>
      <c r="AG376" s="346" t="s">
        <v>430</v>
      </c>
      <c r="AH376" s="346" t="s">
        <v>430</v>
      </c>
      <c r="AI376" s="346" t="s">
        <v>430</v>
      </c>
      <c r="AJ376" s="346">
        <v>85</v>
      </c>
      <c r="AK376" s="346">
        <v>61</v>
      </c>
      <c r="AL376" s="346">
        <v>59</v>
      </c>
      <c r="AM376" s="346">
        <v>29</v>
      </c>
      <c r="AN376" s="346">
        <v>85</v>
      </c>
      <c r="AO376" s="373"/>
      <c r="AP376" s="348" t="s">
        <v>430</v>
      </c>
      <c r="AQ376" s="348" t="s">
        <v>430</v>
      </c>
      <c r="AR376" s="348" t="s">
        <v>430</v>
      </c>
      <c r="AS376" s="348" t="s">
        <v>430</v>
      </c>
      <c r="AT376" s="348" t="s">
        <v>430</v>
      </c>
      <c r="AU376" s="351"/>
      <c r="AV376" s="346" t="s">
        <v>430</v>
      </c>
      <c r="AW376" s="346" t="s">
        <v>430</v>
      </c>
      <c r="AX376" s="346" t="s">
        <v>430</v>
      </c>
      <c r="AY376" s="346" t="s">
        <v>430</v>
      </c>
      <c r="AZ376" s="346" t="s">
        <v>430</v>
      </c>
      <c r="BA376" s="374"/>
      <c r="BB376" s="348">
        <v>14.144348995376999</v>
      </c>
      <c r="BC376" s="348">
        <v>1.0034801309899299</v>
      </c>
      <c r="BD376" s="348">
        <v>1.4838504625985301E-2</v>
      </c>
      <c r="BE376" s="375">
        <v>-2.3751251818359201E-2</v>
      </c>
      <c r="BF376" s="374"/>
      <c r="BG376" s="372">
        <v>0.13400000000000001</v>
      </c>
      <c r="BH376" s="373"/>
      <c r="BI376" s="348">
        <v>4.0822200000000004</v>
      </c>
      <c r="BJ376" s="348">
        <v>92.296599999999998</v>
      </c>
      <c r="BK376" s="348">
        <v>3.6652999999999998</v>
      </c>
      <c r="BL376" s="348">
        <v>-4.4119999999999999E-2</v>
      </c>
      <c r="BM376" s="373"/>
      <c r="BN376" s="372" t="s">
        <v>4507</v>
      </c>
      <c r="BO376" s="372" t="s">
        <v>934</v>
      </c>
      <c r="BP376" s="372" t="s">
        <v>4508</v>
      </c>
      <c r="BQ376" s="372" t="s">
        <v>4509</v>
      </c>
      <c r="BR376" s="372" t="s">
        <v>4510</v>
      </c>
      <c r="BS376" s="373"/>
      <c r="BT376" s="354" t="s">
        <v>554</v>
      </c>
    </row>
    <row r="377" spans="1:72" s="428" customFormat="1" x14ac:dyDescent="0.25">
      <c r="A377" s="345" t="s">
        <v>5565</v>
      </c>
      <c r="B377" s="373"/>
      <c r="C377" s="719">
        <v>45497</v>
      </c>
      <c r="D377" s="373"/>
      <c r="E377" s="346">
        <v>277.64</v>
      </c>
      <c r="F377" s="373"/>
      <c r="G377" s="347">
        <v>9.1882000000000001</v>
      </c>
      <c r="H377" s="374"/>
      <c r="I377" s="348">
        <v>-0.55630000000000002</v>
      </c>
      <c r="J377" s="348">
        <v>-0.31459999999999999</v>
      </c>
      <c r="K377" s="348">
        <v>4.8654000000000002</v>
      </c>
      <c r="L377" s="348">
        <v>7.8654999999999999</v>
      </c>
      <c r="M377" s="348">
        <v>-0.45179999999999998</v>
      </c>
      <c r="N377" s="350">
        <v>-15.273199999999999</v>
      </c>
      <c r="O377" s="348" t="s">
        <v>430</v>
      </c>
      <c r="P377" s="348" t="s">
        <v>430</v>
      </c>
      <c r="Q377" s="348" t="s">
        <v>430</v>
      </c>
      <c r="R377" s="348" t="s">
        <v>430</v>
      </c>
      <c r="S377" s="348">
        <v>2.7199999999999998E-2</v>
      </c>
      <c r="T377" s="348">
        <v>23.007899999999999</v>
      </c>
      <c r="U377" s="348">
        <v>-6.9276</v>
      </c>
      <c r="V377" s="348">
        <v>-9.2433999999999994</v>
      </c>
      <c r="W377" s="348">
        <v>2.7199999999999998E-2</v>
      </c>
      <c r="X377" s="348">
        <v>-4.1898999999999997</v>
      </c>
      <c r="Y377" s="374"/>
      <c r="Z377" s="346">
        <v>213</v>
      </c>
      <c r="AA377" s="346">
        <v>252</v>
      </c>
      <c r="AB377" s="346">
        <v>16</v>
      </c>
      <c r="AC377" s="346">
        <v>33</v>
      </c>
      <c r="AD377" s="346">
        <v>127</v>
      </c>
      <c r="AE377" s="346">
        <v>212</v>
      </c>
      <c r="AF377" s="346" t="s">
        <v>430</v>
      </c>
      <c r="AG377" s="346" t="s">
        <v>430</v>
      </c>
      <c r="AH377" s="346" t="s">
        <v>430</v>
      </c>
      <c r="AI377" s="346" t="s">
        <v>430</v>
      </c>
      <c r="AJ377" s="346">
        <v>217</v>
      </c>
      <c r="AK377" s="346">
        <v>30</v>
      </c>
      <c r="AL377" s="346">
        <v>194</v>
      </c>
      <c r="AM377" s="346">
        <v>227</v>
      </c>
      <c r="AN377" s="346">
        <v>217</v>
      </c>
      <c r="AO377" s="373"/>
      <c r="AP377" s="348" t="s">
        <v>430</v>
      </c>
      <c r="AQ377" s="348" t="s">
        <v>430</v>
      </c>
      <c r="AR377" s="348" t="s">
        <v>430</v>
      </c>
      <c r="AS377" s="348" t="s">
        <v>430</v>
      </c>
      <c r="AT377" s="348">
        <v>-2.97</v>
      </c>
      <c r="AU377" s="351"/>
      <c r="AV377" s="346" t="s">
        <v>430</v>
      </c>
      <c r="AW377" s="346" t="s">
        <v>430</v>
      </c>
      <c r="AX377" s="346" t="s">
        <v>430</v>
      </c>
      <c r="AY377" s="346" t="s">
        <v>430</v>
      </c>
      <c r="AZ377" s="346">
        <v>166</v>
      </c>
      <c r="BA377" s="374"/>
      <c r="BB377" s="348">
        <v>22.048421680272401</v>
      </c>
      <c r="BC377" s="348">
        <v>0.999920339559078</v>
      </c>
      <c r="BD377" s="348">
        <v>-2.4060079779630501E-2</v>
      </c>
      <c r="BE377" s="375">
        <v>-6.0382830484727798E-2</v>
      </c>
      <c r="BF377" s="374"/>
      <c r="BG377" s="372">
        <v>0.161</v>
      </c>
      <c r="BH377" s="373"/>
      <c r="BI377" s="348">
        <v>42.401499999999999</v>
      </c>
      <c r="BJ377" s="348">
        <v>40.1051</v>
      </c>
      <c r="BK377" s="348">
        <v>17.886600000000001</v>
      </c>
      <c r="BL377" s="348">
        <v>-0.39319999999999999</v>
      </c>
      <c r="BM377" s="373"/>
      <c r="BN377" s="372" t="s">
        <v>4831</v>
      </c>
      <c r="BO377" s="372" t="s">
        <v>4832</v>
      </c>
      <c r="BP377" s="372" t="s">
        <v>4833</v>
      </c>
      <c r="BQ377" s="372" t="s">
        <v>4834</v>
      </c>
      <c r="BR377" s="372" t="s">
        <v>430</v>
      </c>
      <c r="BS377" s="373"/>
      <c r="BT377" s="354" t="s">
        <v>4620</v>
      </c>
    </row>
    <row r="378" spans="1:72" s="428" customFormat="1" x14ac:dyDescent="0.25">
      <c r="A378" s="345" t="s">
        <v>5566</v>
      </c>
      <c r="B378" s="373"/>
      <c r="C378" s="719">
        <v>45595</v>
      </c>
      <c r="D378" s="373"/>
      <c r="E378" s="346">
        <v>263.98899999999998</v>
      </c>
      <c r="F378" s="373"/>
      <c r="G378" s="347">
        <v>10.166399999999999</v>
      </c>
      <c r="H378" s="374"/>
      <c r="I378" s="348">
        <v>0.21390000000000001</v>
      </c>
      <c r="J378" s="348">
        <v>-0.33629999999999999</v>
      </c>
      <c r="K378" s="348">
        <v>1.7230000000000001</v>
      </c>
      <c r="L378" s="348">
        <v>3.5728</v>
      </c>
      <c r="M378" s="348">
        <v>-1.8819999999999999</v>
      </c>
      <c r="N378" s="350">
        <v>-0.83109999999999995</v>
      </c>
      <c r="O378" s="348" t="s">
        <v>430</v>
      </c>
      <c r="P378" s="348" t="s">
        <v>430</v>
      </c>
      <c r="Q378" s="348" t="s">
        <v>430</v>
      </c>
      <c r="R378" s="348" t="s">
        <v>430</v>
      </c>
      <c r="S378" s="348">
        <v>1.3731</v>
      </c>
      <c r="T378" s="348">
        <v>13.0555</v>
      </c>
      <c r="U378" s="348">
        <v>-4.9576000000000002</v>
      </c>
      <c r="V378" s="348">
        <v>-3.2204999999999999</v>
      </c>
      <c r="W378" s="348">
        <v>1.3731</v>
      </c>
      <c r="X378" s="348">
        <v>0.97</v>
      </c>
      <c r="Y378" s="374"/>
      <c r="Z378" s="346">
        <v>19</v>
      </c>
      <c r="AA378" s="346">
        <v>253</v>
      </c>
      <c r="AB378" s="346">
        <v>67</v>
      </c>
      <c r="AC378" s="346">
        <v>106</v>
      </c>
      <c r="AD378" s="346">
        <v>156</v>
      </c>
      <c r="AE378" s="346">
        <v>135</v>
      </c>
      <c r="AF378" s="346" t="s">
        <v>430</v>
      </c>
      <c r="AG378" s="346" t="s">
        <v>430</v>
      </c>
      <c r="AH378" s="346" t="s">
        <v>430</v>
      </c>
      <c r="AI378" s="346" t="s">
        <v>430</v>
      </c>
      <c r="AJ378" s="346">
        <v>71</v>
      </c>
      <c r="AK378" s="346">
        <v>144</v>
      </c>
      <c r="AL378" s="346">
        <v>180</v>
      </c>
      <c r="AM378" s="346">
        <v>209</v>
      </c>
      <c r="AN378" s="346">
        <v>71</v>
      </c>
      <c r="AO378" s="373"/>
      <c r="AP378" s="348" t="s">
        <v>430</v>
      </c>
      <c r="AQ378" s="348" t="s">
        <v>430</v>
      </c>
      <c r="AR378" s="348" t="s">
        <v>430</v>
      </c>
      <c r="AS378" s="348" t="s">
        <v>430</v>
      </c>
      <c r="AT378" s="348">
        <v>-2.1800000000000002</v>
      </c>
      <c r="AU378" s="351"/>
      <c r="AV378" s="346" t="s">
        <v>430</v>
      </c>
      <c r="AW378" s="346" t="s">
        <v>430</v>
      </c>
      <c r="AX378" s="346" t="s">
        <v>430</v>
      </c>
      <c r="AY378" s="346" t="s">
        <v>430</v>
      </c>
      <c r="AZ378" s="346">
        <v>162</v>
      </c>
      <c r="BA378" s="374"/>
      <c r="BB378" s="348">
        <v>14.486721295442401</v>
      </c>
      <c r="BC378" s="348">
        <v>0.99981286769576905</v>
      </c>
      <c r="BD378" s="348">
        <v>-5.6801080449746504E-3</v>
      </c>
      <c r="BE378" s="375">
        <v>-3.52094721595985E-2</v>
      </c>
      <c r="BF378" s="374"/>
      <c r="BG378" s="372">
        <v>0.04</v>
      </c>
      <c r="BH378" s="373"/>
      <c r="BI378" s="348">
        <v>94.910399999999996</v>
      </c>
      <c r="BJ378" s="348">
        <v>4.6747699999999996</v>
      </c>
      <c r="BK378" s="348" t="s">
        <v>430</v>
      </c>
      <c r="BL378" s="348">
        <v>0.41482999999999998</v>
      </c>
      <c r="BM378" s="373"/>
      <c r="BN378" s="372" t="s">
        <v>4836</v>
      </c>
      <c r="BO378" s="372" t="s">
        <v>4837</v>
      </c>
      <c r="BP378" s="372" t="s">
        <v>4838</v>
      </c>
      <c r="BQ378" s="372" t="s">
        <v>4839</v>
      </c>
      <c r="BR378" s="372" t="s">
        <v>4840</v>
      </c>
      <c r="BS378" s="373"/>
      <c r="BT378" s="354" t="s">
        <v>4620</v>
      </c>
    </row>
    <row r="379" spans="1:72" s="428" customFormat="1" x14ac:dyDescent="0.25">
      <c r="A379" s="345" t="s">
        <v>5567</v>
      </c>
      <c r="B379" s="373"/>
      <c r="C379" s="719">
        <v>45887</v>
      </c>
      <c r="D379" s="373"/>
      <c r="E379" s="346">
        <v>269.25799999999998</v>
      </c>
      <c r="F379" s="373"/>
      <c r="G379" s="347">
        <v>9.7469000000000001</v>
      </c>
      <c r="H379" s="374"/>
      <c r="I379" s="348">
        <v>-2.46E-2</v>
      </c>
      <c r="J379" s="348">
        <v>0.497</v>
      </c>
      <c r="K379" s="348">
        <v>0.67030000000000001</v>
      </c>
      <c r="L379" s="348">
        <v>0.04</v>
      </c>
      <c r="M379" s="348">
        <v>-5.6967999999999996</v>
      </c>
      <c r="N379" s="350" t="s">
        <v>430</v>
      </c>
      <c r="O379" s="348" t="s">
        <v>430</v>
      </c>
      <c r="P379" s="348" t="s">
        <v>430</v>
      </c>
      <c r="Q379" s="348" t="s">
        <v>430</v>
      </c>
      <c r="R379" s="348" t="s">
        <v>430</v>
      </c>
      <c r="S379" s="348">
        <v>0.95289999999999997</v>
      </c>
      <c r="T379" s="348">
        <v>8.4772999999999996</v>
      </c>
      <c r="U379" s="348">
        <v>-7.2226999999999997</v>
      </c>
      <c r="V379" s="348">
        <v>-1.4509000000000001</v>
      </c>
      <c r="W379" s="348">
        <v>0.95289999999999997</v>
      </c>
      <c r="X379" s="348">
        <v>-2.5310000000000001</v>
      </c>
      <c r="Y379" s="374"/>
      <c r="Z379" s="346">
        <v>84</v>
      </c>
      <c r="AA379" s="346">
        <v>179</v>
      </c>
      <c r="AB379" s="346">
        <v>132</v>
      </c>
      <c r="AC379" s="346">
        <v>197</v>
      </c>
      <c r="AD379" s="346">
        <v>195</v>
      </c>
      <c r="AE379" s="346" t="s">
        <v>430</v>
      </c>
      <c r="AF379" s="346" t="s">
        <v>430</v>
      </c>
      <c r="AG379" s="346" t="s">
        <v>430</v>
      </c>
      <c r="AH379" s="346" t="s">
        <v>430</v>
      </c>
      <c r="AI379" s="346" t="s">
        <v>430</v>
      </c>
      <c r="AJ379" s="346">
        <v>131</v>
      </c>
      <c r="AK379" s="346">
        <v>190</v>
      </c>
      <c r="AL379" s="346">
        <v>197</v>
      </c>
      <c r="AM379" s="346">
        <v>186</v>
      </c>
      <c r="AN379" s="346">
        <v>131</v>
      </c>
      <c r="AO379" s="373"/>
      <c r="AP379" s="348" t="s">
        <v>430</v>
      </c>
      <c r="AQ379" s="348" t="s">
        <v>430</v>
      </c>
      <c r="AR379" s="348" t="s">
        <v>430</v>
      </c>
      <c r="AS379" s="348" t="s">
        <v>430</v>
      </c>
      <c r="AT379" s="348" t="s">
        <v>430</v>
      </c>
      <c r="AU379" s="351"/>
      <c r="AV379" s="346" t="s">
        <v>430</v>
      </c>
      <c r="AW379" s="346" t="s">
        <v>430</v>
      </c>
      <c r="AX379" s="346" t="s">
        <v>430</v>
      </c>
      <c r="AY379" s="346" t="s">
        <v>430</v>
      </c>
      <c r="AZ379" s="346" t="s">
        <v>430</v>
      </c>
      <c r="BA379" s="374"/>
      <c r="BB379" s="348">
        <v>11.6681530089781</v>
      </c>
      <c r="BC379" s="348">
        <v>1.0008870517906701</v>
      </c>
      <c r="BD379" s="348">
        <v>-6.8432629560664093E-2</v>
      </c>
      <c r="BE379" s="375">
        <v>-9.8006983436835799E-3</v>
      </c>
      <c r="BF379" s="374"/>
      <c r="BG379" s="372">
        <v>0.10290000000000001</v>
      </c>
      <c r="BH379" s="373"/>
      <c r="BI379" s="348">
        <v>99.754300000000001</v>
      </c>
      <c r="BJ379" s="348" t="s">
        <v>430</v>
      </c>
      <c r="BK379" s="348" t="s">
        <v>430</v>
      </c>
      <c r="BL379" s="348">
        <v>0.2457</v>
      </c>
      <c r="BM379" s="373"/>
      <c r="BN379" s="372" t="s">
        <v>4323</v>
      </c>
      <c r="BO379" s="372" t="s">
        <v>4324</v>
      </c>
      <c r="BP379" s="372" t="s">
        <v>4325</v>
      </c>
      <c r="BQ379" s="372" t="s">
        <v>4464</v>
      </c>
      <c r="BR379" s="372" t="s">
        <v>4327</v>
      </c>
      <c r="BS379" s="373"/>
      <c r="BT379" s="354" t="s">
        <v>554</v>
      </c>
    </row>
    <row r="380" spans="1:72" s="428" customFormat="1" x14ac:dyDescent="0.25">
      <c r="A380" s="345" t="s">
        <v>5568</v>
      </c>
      <c r="B380" s="373"/>
      <c r="C380" s="719">
        <v>44610</v>
      </c>
      <c r="D380" s="373"/>
      <c r="E380" s="346">
        <v>256.166</v>
      </c>
      <c r="F380" s="373"/>
      <c r="G380" s="347">
        <v>17.863900000000001</v>
      </c>
      <c r="H380" s="374"/>
      <c r="I380" s="348">
        <v>-0.35199999999999998</v>
      </c>
      <c r="J380" s="348">
        <v>0.57140000000000002</v>
      </c>
      <c r="K380" s="348">
        <v>0.18279999999999999</v>
      </c>
      <c r="L380" s="348">
        <v>3.8212999999999999</v>
      </c>
      <c r="M380" s="348">
        <v>4.8209</v>
      </c>
      <c r="N380" s="350">
        <v>5.0867000000000004</v>
      </c>
      <c r="O380" s="348">
        <v>-1.0366</v>
      </c>
      <c r="P380" s="348">
        <v>17.840499999999999</v>
      </c>
      <c r="Q380" s="348" t="s">
        <v>430</v>
      </c>
      <c r="R380" s="348" t="s">
        <v>430</v>
      </c>
      <c r="S380" s="348">
        <v>0.3725</v>
      </c>
      <c r="T380" s="348">
        <v>19.221399999999999</v>
      </c>
      <c r="U380" s="348">
        <v>4.0311000000000003</v>
      </c>
      <c r="V380" s="348">
        <v>6.3510999999999997</v>
      </c>
      <c r="W380" s="348">
        <v>0.3725</v>
      </c>
      <c r="X380" s="348">
        <v>14.0671</v>
      </c>
      <c r="Y380" s="374"/>
      <c r="Z380" s="346">
        <v>183</v>
      </c>
      <c r="AA380" s="346">
        <v>158</v>
      </c>
      <c r="AB380" s="346">
        <v>188</v>
      </c>
      <c r="AC380" s="346">
        <v>89</v>
      </c>
      <c r="AD380" s="346">
        <v>65</v>
      </c>
      <c r="AE380" s="346">
        <v>42</v>
      </c>
      <c r="AF380" s="346">
        <v>93</v>
      </c>
      <c r="AG380" s="346">
        <v>38</v>
      </c>
      <c r="AH380" s="346" t="s">
        <v>430</v>
      </c>
      <c r="AI380" s="346" t="s">
        <v>430</v>
      </c>
      <c r="AJ380" s="346">
        <v>198</v>
      </c>
      <c r="AK380" s="346">
        <v>46</v>
      </c>
      <c r="AL380" s="346">
        <v>44</v>
      </c>
      <c r="AM380" s="346">
        <v>71</v>
      </c>
      <c r="AN380" s="346">
        <v>198</v>
      </c>
      <c r="AO380" s="373"/>
      <c r="AP380" s="348" t="s">
        <v>430</v>
      </c>
      <c r="AQ380" s="348" t="s">
        <v>430</v>
      </c>
      <c r="AR380" s="348" t="s">
        <v>430</v>
      </c>
      <c r="AS380" s="348">
        <v>9.4700000000000006</v>
      </c>
      <c r="AT380" s="348">
        <v>9.91</v>
      </c>
      <c r="AU380" s="351"/>
      <c r="AV380" s="346" t="s">
        <v>430</v>
      </c>
      <c r="AW380" s="346" t="s">
        <v>430</v>
      </c>
      <c r="AX380" s="346" t="s">
        <v>430</v>
      </c>
      <c r="AY380" s="346">
        <v>38</v>
      </c>
      <c r="AZ380" s="346">
        <v>54</v>
      </c>
      <c r="BA380" s="374"/>
      <c r="BB380" s="348">
        <v>18.289140981208998</v>
      </c>
      <c r="BC380" s="348">
        <v>1.0007949690715701</v>
      </c>
      <c r="BD380" s="348">
        <v>5.7583074848378497E-2</v>
      </c>
      <c r="BE380" s="375">
        <v>-4.3365474810971097E-2</v>
      </c>
      <c r="BF380" s="374"/>
      <c r="BG380" s="372">
        <v>0.1699</v>
      </c>
      <c r="BH380" s="373"/>
      <c r="BI380" s="348">
        <v>92.264399999999995</v>
      </c>
      <c r="BJ380" s="348">
        <v>7.6051599999999997</v>
      </c>
      <c r="BK380" s="348" t="s">
        <v>430</v>
      </c>
      <c r="BL380" s="348">
        <v>0.13044</v>
      </c>
      <c r="BM380" s="373"/>
      <c r="BN380" s="372" t="s">
        <v>4489</v>
      </c>
      <c r="BO380" s="372" t="s">
        <v>4541</v>
      </c>
      <c r="BP380" s="372" t="s">
        <v>2924</v>
      </c>
      <c r="BQ380" s="372" t="s">
        <v>4492</v>
      </c>
      <c r="BR380" s="372" t="s">
        <v>4493</v>
      </c>
      <c r="BS380" s="373"/>
      <c r="BT380" s="354" t="s">
        <v>554</v>
      </c>
    </row>
    <row r="381" spans="1:72" s="428" customFormat="1" x14ac:dyDescent="0.25">
      <c r="A381" s="345" t="s">
        <v>5569</v>
      </c>
      <c r="B381" s="373"/>
      <c r="C381" s="719">
        <v>44837</v>
      </c>
      <c r="D381" s="373"/>
      <c r="E381" s="346">
        <v>254.72800000000001</v>
      </c>
      <c r="F381" s="373"/>
      <c r="G381" s="347">
        <v>17.015499999999999</v>
      </c>
      <c r="H381" s="374"/>
      <c r="I381" s="348">
        <v>-6.4999999999999997E-3</v>
      </c>
      <c r="J381" s="348">
        <v>0.41249999999999998</v>
      </c>
      <c r="K381" s="348">
        <v>0.52759999999999996</v>
      </c>
      <c r="L381" s="348">
        <v>1.4736</v>
      </c>
      <c r="M381" s="348">
        <v>-1.1646000000000001</v>
      </c>
      <c r="N381" s="350">
        <v>3.6379999999999999</v>
      </c>
      <c r="O381" s="348">
        <v>2.8007</v>
      </c>
      <c r="P381" s="348">
        <v>13.2018</v>
      </c>
      <c r="Q381" s="348" t="s">
        <v>430</v>
      </c>
      <c r="R381" s="348" t="s">
        <v>430</v>
      </c>
      <c r="S381" s="348">
        <v>0.83199999999999996</v>
      </c>
      <c r="T381" s="348">
        <v>10.702999999999999</v>
      </c>
      <c r="U381" s="348">
        <v>-1.774</v>
      </c>
      <c r="V381" s="348">
        <v>3.7536999999999998</v>
      </c>
      <c r="W381" s="348">
        <v>0.83199999999999996</v>
      </c>
      <c r="X381" s="348">
        <v>15.0717</v>
      </c>
      <c r="Y381" s="374"/>
      <c r="Z381" s="346">
        <v>61</v>
      </c>
      <c r="AA381" s="346">
        <v>207</v>
      </c>
      <c r="AB381" s="346">
        <v>171</v>
      </c>
      <c r="AC381" s="346">
        <v>166</v>
      </c>
      <c r="AD381" s="346">
        <v>144</v>
      </c>
      <c r="AE381" s="346">
        <v>70</v>
      </c>
      <c r="AF381" s="346">
        <v>33</v>
      </c>
      <c r="AG381" s="346">
        <v>50</v>
      </c>
      <c r="AH381" s="346" t="s">
        <v>430</v>
      </c>
      <c r="AI381" s="346" t="s">
        <v>430</v>
      </c>
      <c r="AJ381" s="346">
        <v>162</v>
      </c>
      <c r="AK381" s="346">
        <v>170</v>
      </c>
      <c r="AL381" s="346">
        <v>133</v>
      </c>
      <c r="AM381" s="346">
        <v>124</v>
      </c>
      <c r="AN381" s="346">
        <v>162</v>
      </c>
      <c r="AO381" s="373"/>
      <c r="AP381" s="348" t="s">
        <v>430</v>
      </c>
      <c r="AQ381" s="348" t="s">
        <v>430</v>
      </c>
      <c r="AR381" s="348" t="s">
        <v>430</v>
      </c>
      <c r="AS381" s="348">
        <v>7.48</v>
      </c>
      <c r="AT381" s="348">
        <v>1.89</v>
      </c>
      <c r="AU381" s="351"/>
      <c r="AV381" s="346" t="s">
        <v>430</v>
      </c>
      <c r="AW381" s="346" t="s">
        <v>430</v>
      </c>
      <c r="AX381" s="346" t="s">
        <v>430</v>
      </c>
      <c r="AY381" s="346">
        <v>50</v>
      </c>
      <c r="AZ381" s="346">
        <v>137</v>
      </c>
      <c r="BA381" s="374"/>
      <c r="BB381" s="348">
        <v>12.541246113388899</v>
      </c>
      <c r="BC381" s="348">
        <v>0.99813621219267901</v>
      </c>
      <c r="BD381" s="348">
        <v>5.6785810298018803E-2</v>
      </c>
      <c r="BE381" s="375">
        <v>-4.5593027461621E-2</v>
      </c>
      <c r="BF381" s="374"/>
      <c r="BG381" s="372">
        <v>0.13239999999999999</v>
      </c>
      <c r="BH381" s="373"/>
      <c r="BI381" s="348">
        <v>99.843699999999998</v>
      </c>
      <c r="BJ381" s="348" t="s">
        <v>430</v>
      </c>
      <c r="BK381" s="348" t="s">
        <v>430</v>
      </c>
      <c r="BL381" s="348">
        <v>0.15629999999999999</v>
      </c>
      <c r="BM381" s="373"/>
      <c r="BN381" s="372" t="s">
        <v>4843</v>
      </c>
      <c r="BO381" s="372" t="s">
        <v>4536</v>
      </c>
      <c r="BP381" s="372" t="s">
        <v>4844</v>
      </c>
      <c r="BQ381" s="372" t="s">
        <v>4538</v>
      </c>
      <c r="BR381" s="372" t="s">
        <v>4539</v>
      </c>
      <c r="BS381" s="373"/>
      <c r="BT381" s="354" t="s">
        <v>554</v>
      </c>
    </row>
    <row r="382" spans="1:72" s="428" customFormat="1" x14ac:dyDescent="0.25">
      <c r="A382" s="345" t="s">
        <v>5570</v>
      </c>
      <c r="B382" s="373"/>
      <c r="C382" s="719">
        <v>44895</v>
      </c>
      <c r="D382" s="373"/>
      <c r="E382" s="346">
        <v>258.459</v>
      </c>
      <c r="F382" s="373"/>
      <c r="G382" s="347">
        <v>18.854199999999999</v>
      </c>
      <c r="H382" s="374"/>
      <c r="I382" s="348">
        <v>5.8400000000000001E-2</v>
      </c>
      <c r="J382" s="348">
        <v>1.3329</v>
      </c>
      <c r="K382" s="348">
        <v>4.2942</v>
      </c>
      <c r="L382" s="348">
        <v>11.8552</v>
      </c>
      <c r="M382" s="348">
        <v>11.8957</v>
      </c>
      <c r="N382" s="350">
        <v>1.0471999999999999</v>
      </c>
      <c r="O382" s="348">
        <v>1.1577</v>
      </c>
      <c r="P382" s="348">
        <v>18.512599999999999</v>
      </c>
      <c r="Q382" s="348" t="s">
        <v>430</v>
      </c>
      <c r="R382" s="348" t="s">
        <v>430</v>
      </c>
      <c r="S382" s="348">
        <v>2.2267999999999999</v>
      </c>
      <c r="T382" s="348">
        <v>26.8857</v>
      </c>
      <c r="U382" s="348">
        <v>8.6879000000000008</v>
      </c>
      <c r="V382" s="348">
        <v>8.6527999999999992</v>
      </c>
      <c r="W382" s="348">
        <v>2.2267999999999999</v>
      </c>
      <c r="X382" s="348">
        <v>19.1035</v>
      </c>
      <c r="Y382" s="374"/>
      <c r="Z382" s="346">
        <v>42</v>
      </c>
      <c r="AA382" s="346">
        <v>20</v>
      </c>
      <c r="AB382" s="346">
        <v>22</v>
      </c>
      <c r="AC382" s="346">
        <v>17</v>
      </c>
      <c r="AD382" s="346">
        <v>18</v>
      </c>
      <c r="AE382" s="346">
        <v>97</v>
      </c>
      <c r="AF382" s="346">
        <v>48</v>
      </c>
      <c r="AG382" s="346">
        <v>23</v>
      </c>
      <c r="AH382" s="346" t="s">
        <v>430</v>
      </c>
      <c r="AI382" s="346" t="s">
        <v>430</v>
      </c>
      <c r="AJ382" s="346">
        <v>37</v>
      </c>
      <c r="AK382" s="346">
        <v>13</v>
      </c>
      <c r="AL382" s="346">
        <v>18</v>
      </c>
      <c r="AM382" s="346">
        <v>41</v>
      </c>
      <c r="AN382" s="346">
        <v>37</v>
      </c>
      <c r="AO382" s="373"/>
      <c r="AP382" s="348" t="s">
        <v>430</v>
      </c>
      <c r="AQ382" s="348" t="s">
        <v>430</v>
      </c>
      <c r="AR382" s="348" t="s">
        <v>430</v>
      </c>
      <c r="AS382" s="348">
        <v>10.28</v>
      </c>
      <c r="AT382" s="348">
        <v>20.48</v>
      </c>
      <c r="AU382" s="351"/>
      <c r="AV382" s="346" t="s">
        <v>430</v>
      </c>
      <c r="AW382" s="346" t="s">
        <v>430</v>
      </c>
      <c r="AX382" s="346" t="s">
        <v>430</v>
      </c>
      <c r="AY382" s="346">
        <v>22</v>
      </c>
      <c r="AZ382" s="346">
        <v>18</v>
      </c>
      <c r="BA382" s="374"/>
      <c r="BB382" s="348">
        <v>20.908948578073002</v>
      </c>
      <c r="BC382" s="348">
        <v>0.99800901829377597</v>
      </c>
      <c r="BD382" s="348">
        <v>5.9406516607551002E-2</v>
      </c>
      <c r="BE382" s="375">
        <v>-3.00537420117186E-2</v>
      </c>
      <c r="BF382" s="374"/>
      <c r="BG382" s="372">
        <v>0.19489999999999999</v>
      </c>
      <c r="BH382" s="373"/>
      <c r="BI382" s="348" t="s">
        <v>430</v>
      </c>
      <c r="BJ382" s="348">
        <v>5.5033500000000002</v>
      </c>
      <c r="BK382" s="348">
        <v>94.425799999999995</v>
      </c>
      <c r="BL382" s="348">
        <v>7.0849999999999996E-2</v>
      </c>
      <c r="BM382" s="373"/>
      <c r="BN382" s="372" t="s">
        <v>4518</v>
      </c>
      <c r="BO382" s="372" t="s">
        <v>4653</v>
      </c>
      <c r="BP382" s="372" t="s">
        <v>4520</v>
      </c>
      <c r="BQ382" s="372" t="s">
        <v>4846</v>
      </c>
      <c r="BR382" s="372" t="s">
        <v>4655</v>
      </c>
      <c r="BS382" s="373"/>
      <c r="BT382" s="354" t="s">
        <v>554</v>
      </c>
    </row>
    <row r="383" spans="1:72" s="428" customFormat="1" x14ac:dyDescent="0.25">
      <c r="A383" s="345" t="s">
        <v>5571</v>
      </c>
      <c r="B383" s="373"/>
      <c r="C383" s="719">
        <v>44663</v>
      </c>
      <c r="D383" s="373"/>
      <c r="E383" s="346">
        <v>247.50200000000001</v>
      </c>
      <c r="F383" s="373"/>
      <c r="G383" s="347">
        <v>14.3202</v>
      </c>
      <c r="H383" s="374"/>
      <c r="I383" s="348">
        <v>-9.98E-2</v>
      </c>
      <c r="J383" s="348">
        <v>1.0315000000000001</v>
      </c>
      <c r="K383" s="348">
        <v>-0.23960000000000001</v>
      </c>
      <c r="L383" s="348">
        <v>4.8577000000000004</v>
      </c>
      <c r="M383" s="348">
        <v>2.1907999999999999</v>
      </c>
      <c r="N383" s="350">
        <v>-3.3157000000000001</v>
      </c>
      <c r="O383" s="348">
        <v>-1.2851999999999999</v>
      </c>
      <c r="P383" s="348">
        <v>11.4908</v>
      </c>
      <c r="Q383" s="348" t="s">
        <v>430</v>
      </c>
      <c r="R383" s="348" t="s">
        <v>430</v>
      </c>
      <c r="S383" s="348">
        <v>0.97870000000000001</v>
      </c>
      <c r="T383" s="348">
        <v>16.5106</v>
      </c>
      <c r="U383" s="348">
        <v>0.57240000000000002</v>
      </c>
      <c r="V383" s="348">
        <v>2.4929000000000001</v>
      </c>
      <c r="W383" s="348">
        <v>0.97870000000000001</v>
      </c>
      <c r="X383" s="348">
        <v>8.7881999999999998</v>
      </c>
      <c r="Y383" s="374"/>
      <c r="Z383" s="346">
        <v>104</v>
      </c>
      <c r="AA383" s="346">
        <v>59</v>
      </c>
      <c r="AB383" s="346">
        <v>217</v>
      </c>
      <c r="AC383" s="346">
        <v>61</v>
      </c>
      <c r="AD383" s="346">
        <v>102</v>
      </c>
      <c r="AE383" s="346">
        <v>154</v>
      </c>
      <c r="AF383" s="346">
        <v>99</v>
      </c>
      <c r="AG383" s="346">
        <v>62</v>
      </c>
      <c r="AH383" s="346" t="s">
        <v>430</v>
      </c>
      <c r="AI383" s="346" t="s">
        <v>430</v>
      </c>
      <c r="AJ383" s="346">
        <v>119</v>
      </c>
      <c r="AK383" s="346">
        <v>90</v>
      </c>
      <c r="AL383" s="346">
        <v>107</v>
      </c>
      <c r="AM383" s="346">
        <v>143</v>
      </c>
      <c r="AN383" s="346">
        <v>119</v>
      </c>
      <c r="AO383" s="373"/>
      <c r="AP383" s="348" t="s">
        <v>430</v>
      </c>
      <c r="AQ383" s="348" t="s">
        <v>430</v>
      </c>
      <c r="AR383" s="348" t="s">
        <v>430</v>
      </c>
      <c r="AS383" s="348">
        <v>4.95</v>
      </c>
      <c r="AT383" s="348">
        <v>4.1100000000000003</v>
      </c>
      <c r="AU383" s="351"/>
      <c r="AV383" s="346" t="s">
        <v>430</v>
      </c>
      <c r="AW383" s="346" t="s">
        <v>430</v>
      </c>
      <c r="AX383" s="346" t="s">
        <v>430</v>
      </c>
      <c r="AY383" s="346">
        <v>59</v>
      </c>
      <c r="AZ383" s="346">
        <v>101</v>
      </c>
      <c r="BA383" s="374"/>
      <c r="BB383" s="348">
        <v>16.455556542776598</v>
      </c>
      <c r="BC383" s="348">
        <v>0.99981412154334903</v>
      </c>
      <c r="BD383" s="348">
        <v>3.7165171711792303E-2</v>
      </c>
      <c r="BE383" s="375">
        <v>-3.7772084357219099E-2</v>
      </c>
      <c r="BF383" s="374"/>
      <c r="BG383" s="372">
        <v>7.46E-2</v>
      </c>
      <c r="BH383" s="373"/>
      <c r="BI383" s="348">
        <v>6.4803800000000003</v>
      </c>
      <c r="BJ383" s="348">
        <v>86.158199999999994</v>
      </c>
      <c r="BK383" s="348">
        <v>7.2548199999999996</v>
      </c>
      <c r="BL383" s="348">
        <v>0.1066</v>
      </c>
      <c r="BM383" s="373"/>
      <c r="BN383" s="372" t="s">
        <v>4848</v>
      </c>
      <c r="BO383" s="372" t="s">
        <v>4744</v>
      </c>
      <c r="BP383" s="372" t="s">
        <v>4745</v>
      </c>
      <c r="BQ383" s="372" t="s">
        <v>4849</v>
      </c>
      <c r="BR383" s="372" t="s">
        <v>4747</v>
      </c>
      <c r="BS383" s="373"/>
      <c r="BT383" s="354" t="s">
        <v>554</v>
      </c>
    </row>
    <row r="384" spans="1:72" s="428" customFormat="1" x14ac:dyDescent="0.25">
      <c r="A384" s="345" t="s">
        <v>5572</v>
      </c>
      <c r="B384" s="373"/>
      <c r="C384" s="719">
        <v>44616</v>
      </c>
      <c r="D384" s="373"/>
      <c r="E384" s="346">
        <v>248.529</v>
      </c>
      <c r="F384" s="373"/>
      <c r="G384" s="347">
        <v>15.0602</v>
      </c>
      <c r="H384" s="374"/>
      <c r="I384" s="348">
        <v>-8.1600000000000006E-2</v>
      </c>
      <c r="J384" s="348">
        <v>0.50649999999999995</v>
      </c>
      <c r="K384" s="348">
        <v>0.56889999999999996</v>
      </c>
      <c r="L384" s="348">
        <v>0.72699999999999998</v>
      </c>
      <c r="M384" s="348">
        <v>-3.9735999999999998</v>
      </c>
      <c r="N384" s="350">
        <v>-2.0175000000000001</v>
      </c>
      <c r="O384" s="348">
        <v>-0.1762</v>
      </c>
      <c r="P384" s="348">
        <v>9.8560999999999996</v>
      </c>
      <c r="Q384" s="348" t="s">
        <v>430</v>
      </c>
      <c r="R384" s="348" t="s">
        <v>430</v>
      </c>
      <c r="S384" s="348">
        <v>0.83899999999999997</v>
      </c>
      <c r="T384" s="348">
        <v>10.2544</v>
      </c>
      <c r="U384" s="348">
        <v>-5.3846999999999996</v>
      </c>
      <c r="V384" s="348">
        <v>-6.7699999999999996E-2</v>
      </c>
      <c r="W384" s="348">
        <v>0.83899999999999997</v>
      </c>
      <c r="X384" s="348">
        <v>9.7720000000000002</v>
      </c>
      <c r="Y384" s="374"/>
      <c r="Z384" s="346">
        <v>94</v>
      </c>
      <c r="AA384" s="346">
        <v>174</v>
      </c>
      <c r="AB384" s="346">
        <v>163</v>
      </c>
      <c r="AC384" s="346">
        <v>173</v>
      </c>
      <c r="AD384" s="346">
        <v>178</v>
      </c>
      <c r="AE384" s="346">
        <v>147</v>
      </c>
      <c r="AF384" s="346">
        <v>73</v>
      </c>
      <c r="AG384" s="346">
        <v>64</v>
      </c>
      <c r="AH384" s="346" t="s">
        <v>430</v>
      </c>
      <c r="AI384" s="346" t="s">
        <v>430</v>
      </c>
      <c r="AJ384" s="346">
        <v>159</v>
      </c>
      <c r="AK384" s="346">
        <v>177</v>
      </c>
      <c r="AL384" s="346">
        <v>181</v>
      </c>
      <c r="AM384" s="346">
        <v>165</v>
      </c>
      <c r="AN384" s="346">
        <v>159</v>
      </c>
      <c r="AO384" s="373"/>
      <c r="AP384" s="348" t="s">
        <v>430</v>
      </c>
      <c r="AQ384" s="348" t="s">
        <v>430</v>
      </c>
      <c r="AR384" s="348" t="s">
        <v>430</v>
      </c>
      <c r="AS384" s="348">
        <v>4.16</v>
      </c>
      <c r="AT384" s="348">
        <v>-2.84</v>
      </c>
      <c r="AU384" s="351"/>
      <c r="AV384" s="346" t="s">
        <v>430</v>
      </c>
      <c r="AW384" s="346" t="s">
        <v>430</v>
      </c>
      <c r="AX384" s="346" t="s">
        <v>430</v>
      </c>
      <c r="AY384" s="346">
        <v>61</v>
      </c>
      <c r="AZ384" s="346">
        <v>164</v>
      </c>
      <c r="BA384" s="374"/>
      <c r="BB384" s="348">
        <v>12.6845366712542</v>
      </c>
      <c r="BC384" s="348">
        <v>0.99864866724788204</v>
      </c>
      <c r="BD384" s="348">
        <v>3.7453003376415599E-2</v>
      </c>
      <c r="BE384" s="375">
        <v>-1.4564817102767399E-2</v>
      </c>
      <c r="BF384" s="374"/>
      <c r="BG384" s="372">
        <v>9.3200000000000005E-2</v>
      </c>
      <c r="BH384" s="373"/>
      <c r="BI384" s="348">
        <v>97.949399999999997</v>
      </c>
      <c r="BJ384" s="348">
        <v>1.3826400000000001</v>
      </c>
      <c r="BK384" s="348" t="s">
        <v>430</v>
      </c>
      <c r="BL384" s="348">
        <v>0.66796</v>
      </c>
      <c r="BM384" s="373"/>
      <c r="BN384" s="372" t="s">
        <v>4851</v>
      </c>
      <c r="BO384" s="372" t="s">
        <v>4852</v>
      </c>
      <c r="BP384" s="372" t="s">
        <v>481</v>
      </c>
      <c r="BQ384" s="372" t="s">
        <v>4853</v>
      </c>
      <c r="BR384" s="372" t="s">
        <v>1209</v>
      </c>
      <c r="BS384" s="373"/>
      <c r="BT384" s="354" t="s">
        <v>554</v>
      </c>
    </row>
    <row r="385" spans="1:72" s="428" customFormat="1" x14ac:dyDescent="0.25">
      <c r="A385" s="345" t="s">
        <v>5573</v>
      </c>
      <c r="B385" s="373"/>
      <c r="C385" s="719">
        <v>45638</v>
      </c>
      <c r="D385" s="373"/>
      <c r="E385" s="346">
        <v>231.07</v>
      </c>
      <c r="F385" s="373"/>
      <c r="G385" s="347">
        <v>10.126200000000001</v>
      </c>
      <c r="H385" s="374"/>
      <c r="I385" s="348">
        <v>-3.0599999999999999E-2</v>
      </c>
      <c r="J385" s="348">
        <v>0.73419999999999996</v>
      </c>
      <c r="K385" s="348">
        <v>-1.8246</v>
      </c>
      <c r="L385" s="348">
        <v>-0.28649999999999998</v>
      </c>
      <c r="M385" s="348">
        <v>-2.3067000000000002</v>
      </c>
      <c r="N385" s="350">
        <v>1.9358</v>
      </c>
      <c r="O385" s="348" t="s">
        <v>430</v>
      </c>
      <c r="P385" s="348" t="s">
        <v>430</v>
      </c>
      <c r="Q385" s="348" t="s">
        <v>430</v>
      </c>
      <c r="R385" s="348" t="s">
        <v>430</v>
      </c>
      <c r="S385" s="348">
        <v>-0.12620000000000001</v>
      </c>
      <c r="T385" s="348">
        <v>10.3529</v>
      </c>
      <c r="U385" s="348">
        <v>-4.6281999999999996</v>
      </c>
      <c r="V385" s="348">
        <v>3.2000999999999999</v>
      </c>
      <c r="W385" s="348">
        <v>-0.12620000000000001</v>
      </c>
      <c r="X385" s="348">
        <v>0.79100000000000004</v>
      </c>
      <c r="Y385" s="374"/>
      <c r="Z385" s="346">
        <v>89</v>
      </c>
      <c r="AA385" s="346">
        <v>106</v>
      </c>
      <c r="AB385" s="346">
        <v>242</v>
      </c>
      <c r="AC385" s="346">
        <v>217</v>
      </c>
      <c r="AD385" s="346">
        <v>158</v>
      </c>
      <c r="AE385" s="346">
        <v>79</v>
      </c>
      <c r="AF385" s="346" t="s">
        <v>430</v>
      </c>
      <c r="AG385" s="346" t="s">
        <v>430</v>
      </c>
      <c r="AH385" s="346" t="s">
        <v>430</v>
      </c>
      <c r="AI385" s="346" t="s">
        <v>430</v>
      </c>
      <c r="AJ385" s="346">
        <v>224</v>
      </c>
      <c r="AK385" s="346">
        <v>173</v>
      </c>
      <c r="AL385" s="346">
        <v>171</v>
      </c>
      <c r="AM385" s="346">
        <v>128</v>
      </c>
      <c r="AN385" s="346">
        <v>224</v>
      </c>
      <c r="AO385" s="373"/>
      <c r="AP385" s="348" t="s">
        <v>430</v>
      </c>
      <c r="AQ385" s="348" t="s">
        <v>430</v>
      </c>
      <c r="AR385" s="348" t="s">
        <v>430</v>
      </c>
      <c r="AS385" s="348" t="s">
        <v>430</v>
      </c>
      <c r="AT385" s="348">
        <v>-0.49</v>
      </c>
      <c r="AU385" s="351"/>
      <c r="AV385" s="346" t="s">
        <v>430</v>
      </c>
      <c r="AW385" s="346" t="s">
        <v>430</v>
      </c>
      <c r="AX385" s="346" t="s">
        <v>430</v>
      </c>
      <c r="AY385" s="346" t="s">
        <v>430</v>
      </c>
      <c r="AZ385" s="346">
        <v>146</v>
      </c>
      <c r="BA385" s="374"/>
      <c r="BB385" s="348">
        <v>15.977184907975101</v>
      </c>
      <c r="BC385" s="348">
        <v>0</v>
      </c>
      <c r="BD385" s="348">
        <v>-1.80238996129225E-2</v>
      </c>
      <c r="BE385" s="375" t="s">
        <v>430</v>
      </c>
      <c r="BF385" s="374"/>
      <c r="BG385" s="372" t="s">
        <v>430</v>
      </c>
      <c r="BH385" s="373"/>
      <c r="BI385" s="348">
        <v>95.152100000000004</v>
      </c>
      <c r="BJ385" s="348">
        <v>4.7234800000000003</v>
      </c>
      <c r="BK385" s="348" t="s">
        <v>430</v>
      </c>
      <c r="BL385" s="348">
        <v>0.12442</v>
      </c>
      <c r="BM385" s="373"/>
      <c r="BN385" s="372" t="s">
        <v>4855</v>
      </c>
      <c r="BO385" s="372" t="s">
        <v>4856</v>
      </c>
      <c r="BP385" s="372" t="s">
        <v>4857</v>
      </c>
      <c r="BQ385" s="372" t="s">
        <v>4858</v>
      </c>
      <c r="BR385" s="372" t="s">
        <v>4859</v>
      </c>
      <c r="BS385" s="373"/>
      <c r="BT385" s="354" t="s">
        <v>4620</v>
      </c>
    </row>
    <row r="386" spans="1:72" s="428" customFormat="1" x14ac:dyDescent="0.25">
      <c r="A386" s="345" t="s">
        <v>5574</v>
      </c>
      <c r="B386" s="373"/>
      <c r="C386" s="719">
        <v>45344</v>
      </c>
      <c r="D386" s="373"/>
      <c r="E386" s="346">
        <v>227.71799999999999</v>
      </c>
      <c r="F386" s="373"/>
      <c r="G386" s="347">
        <v>12.4268</v>
      </c>
      <c r="H386" s="374"/>
      <c r="I386" s="348">
        <v>-0.30330000000000001</v>
      </c>
      <c r="J386" s="348">
        <v>0.57630000000000003</v>
      </c>
      <c r="K386" s="348">
        <v>0.78510000000000002</v>
      </c>
      <c r="L386" s="348">
        <v>3.0636999999999999</v>
      </c>
      <c r="M386" s="348">
        <v>-3.9051</v>
      </c>
      <c r="N386" s="350">
        <v>1.1938</v>
      </c>
      <c r="O386" s="348">
        <v>5.2888999999999999</v>
      </c>
      <c r="P386" s="348" t="s">
        <v>430</v>
      </c>
      <c r="Q386" s="348" t="s">
        <v>430</v>
      </c>
      <c r="R386" s="348" t="s">
        <v>430</v>
      </c>
      <c r="S386" s="348">
        <v>6.6000000000000003E-2</v>
      </c>
      <c r="T386" s="348">
        <v>14.9374</v>
      </c>
      <c r="U386" s="348">
        <v>-3.0874999999999999</v>
      </c>
      <c r="V386" s="348">
        <v>5.6054000000000004</v>
      </c>
      <c r="W386" s="348">
        <v>6.6000000000000003E-2</v>
      </c>
      <c r="X386" s="348">
        <v>9.4867000000000008</v>
      </c>
      <c r="Y386" s="374"/>
      <c r="Z386" s="346">
        <v>157</v>
      </c>
      <c r="AA386" s="346">
        <v>148</v>
      </c>
      <c r="AB386" s="346">
        <v>112</v>
      </c>
      <c r="AC386" s="346">
        <v>127</v>
      </c>
      <c r="AD386" s="346">
        <v>174</v>
      </c>
      <c r="AE386" s="346">
        <v>93</v>
      </c>
      <c r="AF386" s="346">
        <v>16</v>
      </c>
      <c r="AG386" s="346" t="s">
        <v>430</v>
      </c>
      <c r="AH386" s="346" t="s">
        <v>430</v>
      </c>
      <c r="AI386" s="346" t="s">
        <v>430</v>
      </c>
      <c r="AJ386" s="346">
        <v>207</v>
      </c>
      <c r="AK386" s="346">
        <v>113</v>
      </c>
      <c r="AL386" s="346">
        <v>161</v>
      </c>
      <c r="AM386" s="346">
        <v>96</v>
      </c>
      <c r="AN386" s="346">
        <v>207</v>
      </c>
      <c r="AO386" s="373"/>
      <c r="AP386" s="348" t="s">
        <v>430</v>
      </c>
      <c r="AQ386" s="348" t="s">
        <v>430</v>
      </c>
      <c r="AR386" s="348" t="s">
        <v>430</v>
      </c>
      <c r="AS386" s="348" t="s">
        <v>430</v>
      </c>
      <c r="AT386" s="348">
        <v>2.4</v>
      </c>
      <c r="AU386" s="351"/>
      <c r="AV386" s="346" t="s">
        <v>430</v>
      </c>
      <c r="AW386" s="346" t="s">
        <v>430</v>
      </c>
      <c r="AX386" s="346" t="s">
        <v>430</v>
      </c>
      <c r="AY386" s="346" t="s">
        <v>430</v>
      </c>
      <c r="AZ386" s="346">
        <v>119</v>
      </c>
      <c r="BA386" s="374"/>
      <c r="BB386" s="348">
        <v>15.420027672809701</v>
      </c>
      <c r="BC386" s="348">
        <v>0.99685080461558195</v>
      </c>
      <c r="BD386" s="348">
        <v>2.9131925656804801E-2</v>
      </c>
      <c r="BE386" s="375">
        <v>-2.9455075980356502E-2</v>
      </c>
      <c r="BF386" s="374"/>
      <c r="BG386" s="372">
        <v>0.108</v>
      </c>
      <c r="BH386" s="373"/>
      <c r="BI386" s="348">
        <v>75.360900000000001</v>
      </c>
      <c r="BJ386" s="348">
        <v>24.0686</v>
      </c>
      <c r="BK386" s="348" t="s">
        <v>430</v>
      </c>
      <c r="BL386" s="348">
        <v>0.57050000000000001</v>
      </c>
      <c r="BM386" s="373"/>
      <c r="BN386" s="372" t="s">
        <v>4865</v>
      </c>
      <c r="BO386" s="372" t="s">
        <v>4866</v>
      </c>
      <c r="BP386" s="372" t="s">
        <v>2945</v>
      </c>
      <c r="BQ386" s="372" t="s">
        <v>430</v>
      </c>
      <c r="BR386" s="372" t="s">
        <v>430</v>
      </c>
      <c r="BS386" s="373"/>
      <c r="BT386" s="354" t="s">
        <v>554</v>
      </c>
    </row>
    <row r="387" spans="1:72" s="428" customFormat="1" x14ac:dyDescent="0.25">
      <c r="A387" s="345" t="s">
        <v>5575</v>
      </c>
      <c r="B387" s="373"/>
      <c r="C387" s="719">
        <v>44845</v>
      </c>
      <c r="D387" s="373"/>
      <c r="E387" s="346">
        <v>225.286</v>
      </c>
      <c r="F387" s="373"/>
      <c r="G387" s="347">
        <v>21.600100000000001</v>
      </c>
      <c r="H387" s="374"/>
      <c r="I387" s="348">
        <v>0.4572</v>
      </c>
      <c r="J387" s="348">
        <v>0.34660000000000002</v>
      </c>
      <c r="K387" s="348">
        <v>-0.16220000000000001</v>
      </c>
      <c r="L387" s="348">
        <v>1.9204000000000001</v>
      </c>
      <c r="M387" s="348">
        <v>-2.4104000000000001</v>
      </c>
      <c r="N387" s="350">
        <v>12.3536</v>
      </c>
      <c r="O387" s="348">
        <v>3.1057999999999999</v>
      </c>
      <c r="P387" s="348">
        <v>20.259499999999999</v>
      </c>
      <c r="Q387" s="348" t="s">
        <v>430</v>
      </c>
      <c r="R387" s="348" t="s">
        <v>430</v>
      </c>
      <c r="S387" s="348">
        <v>1.3474999999999999</v>
      </c>
      <c r="T387" s="348">
        <v>13.086</v>
      </c>
      <c r="U387" s="348">
        <v>-4.4835000000000003</v>
      </c>
      <c r="V387" s="348">
        <v>1.3157000000000001</v>
      </c>
      <c r="W387" s="348">
        <v>1.3474999999999999</v>
      </c>
      <c r="X387" s="348">
        <v>22.700800000000001</v>
      </c>
      <c r="Y387" s="374"/>
      <c r="Z387" s="346">
        <v>9</v>
      </c>
      <c r="AA387" s="346">
        <v>216</v>
      </c>
      <c r="AB387" s="346">
        <v>211</v>
      </c>
      <c r="AC387" s="346">
        <v>153</v>
      </c>
      <c r="AD387" s="346">
        <v>159</v>
      </c>
      <c r="AE387" s="346">
        <v>14</v>
      </c>
      <c r="AF387" s="346">
        <v>29</v>
      </c>
      <c r="AG387" s="346">
        <v>11</v>
      </c>
      <c r="AH387" s="346" t="s">
        <v>430</v>
      </c>
      <c r="AI387" s="346" t="s">
        <v>430</v>
      </c>
      <c r="AJ387" s="346">
        <v>76</v>
      </c>
      <c r="AK387" s="346">
        <v>140</v>
      </c>
      <c r="AL387" s="346">
        <v>169</v>
      </c>
      <c r="AM387" s="346">
        <v>158</v>
      </c>
      <c r="AN387" s="346">
        <v>76</v>
      </c>
      <c r="AO387" s="373"/>
      <c r="AP387" s="348" t="s">
        <v>430</v>
      </c>
      <c r="AQ387" s="348" t="s">
        <v>430</v>
      </c>
      <c r="AR387" s="348" t="s">
        <v>430</v>
      </c>
      <c r="AS387" s="348">
        <v>12.16</v>
      </c>
      <c r="AT387" s="348">
        <v>2</v>
      </c>
      <c r="AU387" s="351"/>
      <c r="AV387" s="346" t="s">
        <v>430</v>
      </c>
      <c r="AW387" s="346" t="s">
        <v>430</v>
      </c>
      <c r="AX387" s="346" t="s">
        <v>430</v>
      </c>
      <c r="AY387" s="346">
        <v>12</v>
      </c>
      <c r="AZ387" s="346">
        <v>132</v>
      </c>
      <c r="BA387" s="374"/>
      <c r="BB387" s="348">
        <v>19.673213551446398</v>
      </c>
      <c r="BC387" s="348">
        <v>0.99636298319922201</v>
      </c>
      <c r="BD387" s="348">
        <v>6.9429637017893397E-2</v>
      </c>
      <c r="BE387" s="375">
        <v>-3.6787642142244399E-2</v>
      </c>
      <c r="BF387" s="374"/>
      <c r="BG387" s="372">
        <v>0.1613</v>
      </c>
      <c r="BH387" s="373"/>
      <c r="BI387" s="348">
        <v>82.953900000000004</v>
      </c>
      <c r="BJ387" s="348">
        <v>13.066599999999999</v>
      </c>
      <c r="BK387" s="348">
        <v>3.84382</v>
      </c>
      <c r="BL387" s="348">
        <v>0.13568</v>
      </c>
      <c r="BM387" s="373"/>
      <c r="BN387" s="372" t="s">
        <v>4868</v>
      </c>
      <c r="BO387" s="372" t="s">
        <v>4869</v>
      </c>
      <c r="BP387" s="372" t="s">
        <v>4870</v>
      </c>
      <c r="BQ387" s="372" t="s">
        <v>4871</v>
      </c>
      <c r="BR387" s="372" t="s">
        <v>430</v>
      </c>
      <c r="BS387" s="373"/>
      <c r="BT387" s="354" t="s">
        <v>554</v>
      </c>
    </row>
    <row r="388" spans="1:72" s="428" customFormat="1" x14ac:dyDescent="0.25">
      <c r="A388" s="345" t="s">
        <v>5576</v>
      </c>
      <c r="B388" s="373"/>
      <c r="C388" s="719">
        <v>45483</v>
      </c>
      <c r="D388" s="373"/>
      <c r="E388" s="346">
        <v>224.11600000000001</v>
      </c>
      <c r="F388" s="373"/>
      <c r="G388" s="347">
        <v>10.3752</v>
      </c>
      <c r="H388" s="374"/>
      <c r="I388" s="348">
        <v>-1.2500000000000001E-2</v>
      </c>
      <c r="J388" s="348">
        <v>0.40450000000000003</v>
      </c>
      <c r="K388" s="348">
        <v>1.5395000000000001</v>
      </c>
      <c r="L388" s="348">
        <v>2.0798999999999999</v>
      </c>
      <c r="M388" s="348">
        <v>-4.0346000000000002</v>
      </c>
      <c r="N388" s="350">
        <v>-0.45860000000000001</v>
      </c>
      <c r="O388" s="348">
        <v>1.1836</v>
      </c>
      <c r="P388" s="348" t="s">
        <v>430</v>
      </c>
      <c r="Q388" s="348" t="s">
        <v>430</v>
      </c>
      <c r="R388" s="348" t="s">
        <v>430</v>
      </c>
      <c r="S388" s="348">
        <v>1.7296</v>
      </c>
      <c r="T388" s="348">
        <v>9.6791</v>
      </c>
      <c r="U388" s="348">
        <v>-4.9263000000000003</v>
      </c>
      <c r="V388" s="348">
        <v>0.8427</v>
      </c>
      <c r="W388" s="348">
        <v>1.7296</v>
      </c>
      <c r="X388" s="348">
        <v>1.8433999999999999</v>
      </c>
      <c r="Y388" s="374"/>
      <c r="Z388" s="346">
        <v>68</v>
      </c>
      <c r="AA388" s="346">
        <v>212</v>
      </c>
      <c r="AB388" s="346">
        <v>75</v>
      </c>
      <c r="AC388" s="346">
        <v>150</v>
      </c>
      <c r="AD388" s="346">
        <v>182</v>
      </c>
      <c r="AE388" s="346">
        <v>127</v>
      </c>
      <c r="AF388" s="346">
        <v>46</v>
      </c>
      <c r="AG388" s="346" t="s">
        <v>430</v>
      </c>
      <c r="AH388" s="346" t="s">
        <v>430</v>
      </c>
      <c r="AI388" s="346" t="s">
        <v>430</v>
      </c>
      <c r="AJ388" s="346">
        <v>58</v>
      </c>
      <c r="AK388" s="346">
        <v>187</v>
      </c>
      <c r="AL388" s="346">
        <v>179</v>
      </c>
      <c r="AM388" s="346">
        <v>163</v>
      </c>
      <c r="AN388" s="346">
        <v>58</v>
      </c>
      <c r="AO388" s="373"/>
      <c r="AP388" s="348" t="s">
        <v>430</v>
      </c>
      <c r="AQ388" s="348" t="s">
        <v>430</v>
      </c>
      <c r="AR388" s="348" t="s">
        <v>430</v>
      </c>
      <c r="AS388" s="348" t="s">
        <v>430</v>
      </c>
      <c r="AT388" s="348">
        <v>-1.96</v>
      </c>
      <c r="AU388" s="351"/>
      <c r="AV388" s="346" t="s">
        <v>430</v>
      </c>
      <c r="AW388" s="346" t="s">
        <v>430</v>
      </c>
      <c r="AX388" s="346" t="s">
        <v>430</v>
      </c>
      <c r="AY388" s="346" t="s">
        <v>430</v>
      </c>
      <c r="AZ388" s="346">
        <v>159</v>
      </c>
      <c r="BA388" s="374"/>
      <c r="BB388" s="348">
        <v>12.4647453459303</v>
      </c>
      <c r="BC388" s="348">
        <v>0.99870130284381897</v>
      </c>
      <c r="BD388" s="348">
        <v>-2.3415802991716101E-2</v>
      </c>
      <c r="BE388" s="375">
        <v>-4.3775524751843702E-2</v>
      </c>
      <c r="BF388" s="374"/>
      <c r="BG388" s="372">
        <v>5.0700000000000002E-2</v>
      </c>
      <c r="BH388" s="373"/>
      <c r="BI388" s="348">
        <v>96.777000000000001</v>
      </c>
      <c r="BJ388" s="348">
        <v>2.9106700000000001</v>
      </c>
      <c r="BK388" s="348" t="s">
        <v>430</v>
      </c>
      <c r="BL388" s="348">
        <v>0.31233</v>
      </c>
      <c r="BM388" s="373"/>
      <c r="BN388" s="372" t="s">
        <v>4873</v>
      </c>
      <c r="BO388" s="372" t="s">
        <v>4874</v>
      </c>
      <c r="BP388" s="372" t="s">
        <v>4875</v>
      </c>
      <c r="BQ388" s="372" t="s">
        <v>4876</v>
      </c>
      <c r="BR388" s="372" t="s">
        <v>4877</v>
      </c>
      <c r="BS388" s="373"/>
      <c r="BT388" s="354" t="s">
        <v>554</v>
      </c>
    </row>
    <row r="389" spans="1:72" s="428" customFormat="1" ht="11" x14ac:dyDescent="0.3">
      <c r="A389" s="841" t="s">
        <v>5577</v>
      </c>
      <c r="B389" s="842"/>
      <c r="C389" s="843">
        <v>45026</v>
      </c>
      <c r="D389" s="842"/>
      <c r="E389" s="844">
        <v>227.827</v>
      </c>
      <c r="F389" s="842"/>
      <c r="G389" s="845">
        <v>22.413</v>
      </c>
      <c r="H389" s="847"/>
      <c r="I389" s="846">
        <v>9.8299999999999998E-2</v>
      </c>
      <c r="J389" s="846">
        <v>1.3063</v>
      </c>
      <c r="K389" s="846">
        <v>5.3886000000000003</v>
      </c>
      <c r="L389" s="846">
        <v>14.177300000000001</v>
      </c>
      <c r="M389" s="846">
        <v>12.6791</v>
      </c>
      <c r="N389" s="848">
        <v>3.7399</v>
      </c>
      <c r="O389" s="846">
        <v>4.3128000000000002</v>
      </c>
      <c r="P389" s="846">
        <v>22.918199999999999</v>
      </c>
      <c r="Q389" s="846" t="s">
        <v>430</v>
      </c>
      <c r="R389" s="846" t="s">
        <v>430</v>
      </c>
      <c r="S389" s="846">
        <v>2.8874</v>
      </c>
      <c r="T389" s="846">
        <v>28.6846</v>
      </c>
      <c r="U389" s="846">
        <v>11.3468</v>
      </c>
      <c r="V389" s="846">
        <v>14.1075</v>
      </c>
      <c r="W389" s="846">
        <v>2.8874</v>
      </c>
      <c r="X389" s="846">
        <v>28.0077</v>
      </c>
      <c r="Y389" s="847"/>
      <c r="Z389" s="844">
        <v>30</v>
      </c>
      <c r="AA389" s="844">
        <v>33</v>
      </c>
      <c r="AB389" s="844">
        <v>12</v>
      </c>
      <c r="AC389" s="844">
        <v>11</v>
      </c>
      <c r="AD389" s="844">
        <v>14</v>
      </c>
      <c r="AE389" s="844">
        <v>67</v>
      </c>
      <c r="AF389" s="844">
        <v>18</v>
      </c>
      <c r="AG389" s="844">
        <v>6</v>
      </c>
      <c r="AH389" s="844" t="s">
        <v>430</v>
      </c>
      <c r="AI389" s="844" t="s">
        <v>430</v>
      </c>
      <c r="AJ389" s="844">
        <v>18</v>
      </c>
      <c r="AK389" s="844">
        <v>5</v>
      </c>
      <c r="AL389" s="844">
        <v>16</v>
      </c>
      <c r="AM389" s="844">
        <v>16</v>
      </c>
      <c r="AN389" s="844">
        <v>18</v>
      </c>
      <c r="AO389" s="842"/>
      <c r="AP389" s="846" t="s">
        <v>430</v>
      </c>
      <c r="AQ389" s="846" t="s">
        <v>430</v>
      </c>
      <c r="AR389" s="846" t="s">
        <v>430</v>
      </c>
      <c r="AS389" s="846">
        <v>13.35</v>
      </c>
      <c r="AT389" s="846">
        <v>25.12</v>
      </c>
      <c r="AU389" s="849"/>
      <c r="AV389" s="844" t="s">
        <v>430</v>
      </c>
      <c r="AW389" s="844" t="s">
        <v>430</v>
      </c>
      <c r="AX389" s="844" t="s">
        <v>430</v>
      </c>
      <c r="AY389" s="844">
        <v>9</v>
      </c>
      <c r="AZ389" s="844">
        <v>14</v>
      </c>
      <c r="BA389" s="847"/>
      <c r="BB389" s="846">
        <v>22.093958821694599</v>
      </c>
      <c r="BC389" s="846">
        <v>0.99082489508617899</v>
      </c>
      <c r="BD389" s="846">
        <v>7.2285166543471904E-2</v>
      </c>
      <c r="BE389" s="852">
        <v>-6.5982269808035898E-2</v>
      </c>
      <c r="BF389" s="847"/>
      <c r="BG389" s="855">
        <v>0.45629999999999998</v>
      </c>
      <c r="BH389" s="842"/>
      <c r="BI389" s="846" t="s">
        <v>430</v>
      </c>
      <c r="BJ389" s="846">
        <v>10.7319</v>
      </c>
      <c r="BK389" s="846">
        <v>89.437200000000004</v>
      </c>
      <c r="BL389" s="846">
        <v>-0.1691</v>
      </c>
      <c r="BM389" s="842"/>
      <c r="BN389" s="855" t="s">
        <v>4879</v>
      </c>
      <c r="BO389" s="855" t="s">
        <v>4666</v>
      </c>
      <c r="BP389" s="855" t="s">
        <v>4880</v>
      </c>
      <c r="BQ389" s="855" t="s">
        <v>4881</v>
      </c>
      <c r="BR389" s="855" t="s">
        <v>4669</v>
      </c>
      <c r="BS389" s="842"/>
      <c r="BT389" s="856" t="s">
        <v>554</v>
      </c>
    </row>
    <row r="390" spans="1:72" s="428" customFormat="1" x14ac:dyDescent="0.25">
      <c r="A390" s="345" t="s">
        <v>5578</v>
      </c>
      <c r="B390" s="373"/>
      <c r="C390" s="719">
        <v>45555</v>
      </c>
      <c r="D390" s="373"/>
      <c r="E390" s="346">
        <v>222.72</v>
      </c>
      <c r="F390" s="373"/>
      <c r="G390" s="347">
        <v>10.3531</v>
      </c>
      <c r="H390" s="374"/>
      <c r="I390" s="348">
        <v>-0.311</v>
      </c>
      <c r="J390" s="348">
        <v>0.55259999999999998</v>
      </c>
      <c r="K390" s="348">
        <v>0.2848</v>
      </c>
      <c r="L390" s="348">
        <v>4.0731999999999999</v>
      </c>
      <c r="M390" s="348">
        <v>-2.6553</v>
      </c>
      <c r="N390" s="350">
        <v>-0.65820000000000001</v>
      </c>
      <c r="O390" s="348" t="s">
        <v>430</v>
      </c>
      <c r="P390" s="348" t="s">
        <v>430</v>
      </c>
      <c r="Q390" s="348" t="s">
        <v>430</v>
      </c>
      <c r="R390" s="348" t="s">
        <v>430</v>
      </c>
      <c r="S390" s="348">
        <v>-5.7000000000000002E-2</v>
      </c>
      <c r="T390" s="348">
        <v>15.8246</v>
      </c>
      <c r="U390" s="348">
        <v>-2.7905000000000002</v>
      </c>
      <c r="V390" s="348">
        <v>5.3193000000000001</v>
      </c>
      <c r="W390" s="348">
        <v>-5.7000000000000002E-2</v>
      </c>
      <c r="X390" s="348">
        <v>1.9258</v>
      </c>
      <c r="Y390" s="374"/>
      <c r="Z390" s="346">
        <v>169</v>
      </c>
      <c r="AA390" s="346">
        <v>171</v>
      </c>
      <c r="AB390" s="346">
        <v>180</v>
      </c>
      <c r="AC390" s="346">
        <v>77</v>
      </c>
      <c r="AD390" s="346">
        <v>164</v>
      </c>
      <c r="AE390" s="346">
        <v>133</v>
      </c>
      <c r="AF390" s="346" t="s">
        <v>430</v>
      </c>
      <c r="AG390" s="346" t="s">
        <v>430</v>
      </c>
      <c r="AH390" s="346" t="s">
        <v>430</v>
      </c>
      <c r="AI390" s="346" t="s">
        <v>430</v>
      </c>
      <c r="AJ390" s="346">
        <v>220</v>
      </c>
      <c r="AK390" s="346">
        <v>95</v>
      </c>
      <c r="AL390" s="346">
        <v>154</v>
      </c>
      <c r="AM390" s="346">
        <v>102</v>
      </c>
      <c r="AN390" s="346">
        <v>220</v>
      </c>
      <c r="AO390" s="373"/>
      <c r="AP390" s="348" t="s">
        <v>430</v>
      </c>
      <c r="AQ390" s="348" t="s">
        <v>430</v>
      </c>
      <c r="AR390" s="348" t="s">
        <v>430</v>
      </c>
      <c r="AS390" s="348" t="s">
        <v>430</v>
      </c>
      <c r="AT390" s="348">
        <v>2.84</v>
      </c>
      <c r="AU390" s="351"/>
      <c r="AV390" s="346" t="s">
        <v>430</v>
      </c>
      <c r="AW390" s="346" t="s">
        <v>430</v>
      </c>
      <c r="AX390" s="346" t="s">
        <v>430</v>
      </c>
      <c r="AY390" s="346" t="s">
        <v>430</v>
      </c>
      <c r="AZ390" s="346">
        <v>111</v>
      </c>
      <c r="BA390" s="374"/>
      <c r="BB390" s="348">
        <v>17.0657121621085</v>
      </c>
      <c r="BC390" s="348">
        <v>0.99839881181454204</v>
      </c>
      <c r="BD390" s="348">
        <v>2.1320036618860802E-3</v>
      </c>
      <c r="BE390" s="375">
        <v>-4.73444472863171E-2</v>
      </c>
      <c r="BF390" s="374"/>
      <c r="BG390" s="372">
        <v>5.0099999999999999E-2</v>
      </c>
      <c r="BH390" s="373"/>
      <c r="BI390" s="348">
        <v>81.796899999999994</v>
      </c>
      <c r="BJ390" s="348">
        <v>16.122</v>
      </c>
      <c r="BK390" s="348">
        <v>1.8847499999999999</v>
      </c>
      <c r="BL390" s="348">
        <v>0.19635</v>
      </c>
      <c r="BM390" s="373"/>
      <c r="BN390" s="372" t="s">
        <v>4883</v>
      </c>
      <c r="BO390" s="372" t="s">
        <v>4884</v>
      </c>
      <c r="BP390" s="372" t="s">
        <v>430</v>
      </c>
      <c r="BQ390" s="372" t="s">
        <v>430</v>
      </c>
      <c r="BR390" s="372" t="s">
        <v>430</v>
      </c>
      <c r="BS390" s="373"/>
      <c r="BT390" s="354" t="s">
        <v>554</v>
      </c>
    </row>
    <row r="391" spans="1:72" s="428" customFormat="1" x14ac:dyDescent="0.25">
      <c r="A391" s="345" t="s">
        <v>5579</v>
      </c>
      <c r="B391" s="373"/>
      <c r="C391" s="719">
        <v>45589</v>
      </c>
      <c r="D391" s="373"/>
      <c r="E391" s="346">
        <v>222.125</v>
      </c>
      <c r="F391" s="373"/>
      <c r="G391" s="347">
        <v>11.3766</v>
      </c>
      <c r="H391" s="374"/>
      <c r="I391" s="348">
        <v>-0.1641</v>
      </c>
      <c r="J391" s="348">
        <v>0.21759999999999999</v>
      </c>
      <c r="K391" s="348">
        <v>-3.1852999999999998</v>
      </c>
      <c r="L391" s="348">
        <v>-2.7391999999999999</v>
      </c>
      <c r="M391" s="348">
        <v>1.2081</v>
      </c>
      <c r="N391" s="350">
        <v>12.664099999999999</v>
      </c>
      <c r="O391" s="348" t="s">
        <v>430</v>
      </c>
      <c r="P391" s="348" t="s">
        <v>430</v>
      </c>
      <c r="Q391" s="348" t="s">
        <v>430</v>
      </c>
      <c r="R391" s="348" t="s">
        <v>430</v>
      </c>
      <c r="S391" s="348">
        <v>-1.0438000000000001</v>
      </c>
      <c r="T391" s="348">
        <v>6.8094999999999999</v>
      </c>
      <c r="U391" s="348">
        <v>3.3128000000000002</v>
      </c>
      <c r="V391" s="348">
        <v>11.103899999999999</v>
      </c>
      <c r="W391" s="348">
        <v>-1.0438000000000001</v>
      </c>
      <c r="X391" s="348">
        <v>7.7584999999999997</v>
      </c>
      <c r="Y391" s="374"/>
      <c r="Z391" s="346">
        <v>124</v>
      </c>
      <c r="AA391" s="346">
        <v>223</v>
      </c>
      <c r="AB391" s="346">
        <v>252</v>
      </c>
      <c r="AC391" s="346">
        <v>234</v>
      </c>
      <c r="AD391" s="346">
        <v>107</v>
      </c>
      <c r="AE391" s="346">
        <v>12</v>
      </c>
      <c r="AF391" s="346" t="s">
        <v>430</v>
      </c>
      <c r="AG391" s="346" t="s">
        <v>430</v>
      </c>
      <c r="AH391" s="346" t="s">
        <v>430</v>
      </c>
      <c r="AI391" s="346" t="s">
        <v>430</v>
      </c>
      <c r="AJ391" s="346">
        <v>246</v>
      </c>
      <c r="AK391" s="346">
        <v>233</v>
      </c>
      <c r="AL391" s="346">
        <v>78</v>
      </c>
      <c r="AM391" s="346">
        <v>20</v>
      </c>
      <c r="AN391" s="346">
        <v>246</v>
      </c>
      <c r="AO391" s="373"/>
      <c r="AP391" s="348" t="s">
        <v>430</v>
      </c>
      <c r="AQ391" s="348" t="s">
        <v>430</v>
      </c>
      <c r="AR391" s="348" t="s">
        <v>430</v>
      </c>
      <c r="AS391" s="348" t="s">
        <v>430</v>
      </c>
      <c r="AT391" s="348">
        <v>8.1199999999999992</v>
      </c>
      <c r="AU391" s="351"/>
      <c r="AV391" s="346" t="s">
        <v>430</v>
      </c>
      <c r="AW391" s="346" t="s">
        <v>430</v>
      </c>
      <c r="AX391" s="346" t="s">
        <v>430</v>
      </c>
      <c r="AY391" s="346" t="s">
        <v>430</v>
      </c>
      <c r="AZ391" s="346">
        <v>66</v>
      </c>
      <c r="BA391" s="374"/>
      <c r="BB391" s="348">
        <v>16.3693095639413</v>
      </c>
      <c r="BC391" s="348">
        <v>0.99625763868111905</v>
      </c>
      <c r="BD391" s="348">
        <v>3.2890354154914099E-2</v>
      </c>
      <c r="BE391" s="375">
        <v>-2.28515588359131E-2</v>
      </c>
      <c r="BF391" s="374"/>
      <c r="BG391" s="372">
        <v>0.1656</v>
      </c>
      <c r="BH391" s="373"/>
      <c r="BI391" s="348">
        <v>64.775999999999996</v>
      </c>
      <c r="BJ391" s="348">
        <v>19.266200000000001</v>
      </c>
      <c r="BK391" s="348">
        <v>16.107299999999999</v>
      </c>
      <c r="BL391" s="348">
        <v>-0.14949999999999999</v>
      </c>
      <c r="BM391" s="373"/>
      <c r="BN391" s="372" t="s">
        <v>4886</v>
      </c>
      <c r="BO391" s="372" t="s">
        <v>4644</v>
      </c>
      <c r="BP391" s="372" t="s">
        <v>4887</v>
      </c>
      <c r="BQ391" s="372" t="s">
        <v>4888</v>
      </c>
      <c r="BR391" s="372" t="s">
        <v>4889</v>
      </c>
      <c r="BS391" s="373"/>
      <c r="BT391" s="354" t="s">
        <v>4620</v>
      </c>
    </row>
    <row r="392" spans="1:72" s="428" customFormat="1" x14ac:dyDescent="0.25">
      <c r="A392" s="345" t="s">
        <v>5580</v>
      </c>
      <c r="B392" s="373"/>
      <c r="C392" s="719">
        <v>45583</v>
      </c>
      <c r="D392" s="373"/>
      <c r="E392" s="346">
        <v>199.35499999999999</v>
      </c>
      <c r="F392" s="373"/>
      <c r="G392" s="347">
        <v>11.024100000000001</v>
      </c>
      <c r="H392" s="374"/>
      <c r="I392" s="348">
        <v>-8.9700000000000002E-2</v>
      </c>
      <c r="J392" s="348">
        <v>0.23089999999999999</v>
      </c>
      <c r="K392" s="348">
        <v>-3.3879999999999999</v>
      </c>
      <c r="L392" s="348">
        <v>-3.8792</v>
      </c>
      <c r="M392" s="348">
        <v>-0.46679999999999999</v>
      </c>
      <c r="N392" s="350">
        <v>13.607200000000001</v>
      </c>
      <c r="O392" s="348" t="s">
        <v>430</v>
      </c>
      <c r="P392" s="348" t="s">
        <v>430</v>
      </c>
      <c r="Q392" s="348" t="s">
        <v>430</v>
      </c>
      <c r="R392" s="348" t="s">
        <v>430</v>
      </c>
      <c r="S392" s="348">
        <v>-1.2053</v>
      </c>
      <c r="T392" s="348">
        <v>6.2870999999999997</v>
      </c>
      <c r="U392" s="348">
        <v>2.0230000000000001</v>
      </c>
      <c r="V392" s="348">
        <v>13.111800000000001</v>
      </c>
      <c r="W392" s="348">
        <v>-1.2053</v>
      </c>
      <c r="X392" s="348">
        <v>5.7549000000000001</v>
      </c>
      <c r="Y392" s="374"/>
      <c r="Z392" s="346">
        <v>101</v>
      </c>
      <c r="AA392" s="346">
        <v>221</v>
      </c>
      <c r="AB392" s="346">
        <v>258</v>
      </c>
      <c r="AC392" s="346">
        <v>241</v>
      </c>
      <c r="AD392" s="346">
        <v>128</v>
      </c>
      <c r="AE392" s="346">
        <v>9</v>
      </c>
      <c r="AF392" s="346" t="s">
        <v>430</v>
      </c>
      <c r="AG392" s="346" t="s">
        <v>430</v>
      </c>
      <c r="AH392" s="346" t="s">
        <v>430</v>
      </c>
      <c r="AI392" s="346" t="s">
        <v>430</v>
      </c>
      <c r="AJ392" s="346">
        <v>255</v>
      </c>
      <c r="AK392" s="346">
        <v>237</v>
      </c>
      <c r="AL392" s="346">
        <v>90</v>
      </c>
      <c r="AM392" s="346">
        <v>17</v>
      </c>
      <c r="AN392" s="346">
        <v>255</v>
      </c>
      <c r="AO392" s="373"/>
      <c r="AP392" s="348" t="s">
        <v>430</v>
      </c>
      <c r="AQ392" s="348" t="s">
        <v>430</v>
      </c>
      <c r="AR392" s="348" t="s">
        <v>430</v>
      </c>
      <c r="AS392" s="348" t="s">
        <v>430</v>
      </c>
      <c r="AT392" s="348">
        <v>7.99</v>
      </c>
      <c r="AU392" s="351"/>
      <c r="AV392" s="346" t="s">
        <v>430</v>
      </c>
      <c r="AW392" s="346" t="s">
        <v>430</v>
      </c>
      <c r="AX392" s="346" t="s">
        <v>430</v>
      </c>
      <c r="AY392" s="346" t="s">
        <v>430</v>
      </c>
      <c r="AZ392" s="346">
        <v>67</v>
      </c>
      <c r="BA392" s="374"/>
      <c r="BB392" s="348">
        <v>17.425642605593598</v>
      </c>
      <c r="BC392" s="348">
        <v>0.99655992081906197</v>
      </c>
      <c r="BD392" s="348">
        <v>3.7741372469864802E-2</v>
      </c>
      <c r="BE392" s="375">
        <v>-3.9978701973993301E-2</v>
      </c>
      <c r="BF392" s="374"/>
      <c r="BG392" s="372">
        <v>0.22359999999999999</v>
      </c>
      <c r="BH392" s="373"/>
      <c r="BI392" s="348">
        <v>79.722999999999999</v>
      </c>
      <c r="BJ392" s="348">
        <v>18.756799999999998</v>
      </c>
      <c r="BK392" s="348">
        <v>1.2229399999999999</v>
      </c>
      <c r="BL392" s="348">
        <v>0.29726000000000002</v>
      </c>
      <c r="BM392" s="373"/>
      <c r="BN392" s="372" t="s">
        <v>4891</v>
      </c>
      <c r="BO392" s="372" t="s">
        <v>4892</v>
      </c>
      <c r="BP392" s="372" t="s">
        <v>4893</v>
      </c>
      <c r="BQ392" s="372" t="s">
        <v>4894</v>
      </c>
      <c r="BR392" s="372" t="s">
        <v>4895</v>
      </c>
      <c r="BS392" s="373"/>
      <c r="BT392" s="354" t="s">
        <v>554</v>
      </c>
    </row>
    <row r="393" spans="1:72" s="428" customFormat="1" x14ac:dyDescent="0.25">
      <c r="A393" s="345" t="s">
        <v>5581</v>
      </c>
      <c r="B393" s="373"/>
      <c r="C393" s="719">
        <v>45887</v>
      </c>
      <c r="D393" s="373"/>
      <c r="E393" s="346">
        <v>214.38800000000001</v>
      </c>
      <c r="F393" s="373"/>
      <c r="G393" s="347">
        <v>10.7104</v>
      </c>
      <c r="H393" s="374"/>
      <c r="I393" s="348">
        <v>-0.34799999999999998</v>
      </c>
      <c r="J393" s="348">
        <v>0.57469999999999999</v>
      </c>
      <c r="K393" s="348">
        <v>0.19550000000000001</v>
      </c>
      <c r="L393" s="348">
        <v>3.8252000000000002</v>
      </c>
      <c r="M393" s="348">
        <v>4.8898000000000001</v>
      </c>
      <c r="N393" s="350" t="s">
        <v>430</v>
      </c>
      <c r="O393" s="348" t="s">
        <v>430</v>
      </c>
      <c r="P393" s="348" t="s">
        <v>430</v>
      </c>
      <c r="Q393" s="348" t="s">
        <v>430</v>
      </c>
      <c r="R393" s="348" t="s">
        <v>430</v>
      </c>
      <c r="S393" s="348">
        <v>0.37769999999999998</v>
      </c>
      <c r="T393" s="348">
        <v>19.365200000000002</v>
      </c>
      <c r="U393" s="348">
        <v>4.1097999999999999</v>
      </c>
      <c r="V393" s="348">
        <v>6.444</v>
      </c>
      <c r="W393" s="348">
        <v>0.37769999999999998</v>
      </c>
      <c r="X393" s="348">
        <v>7.1040000000000001</v>
      </c>
      <c r="Y393" s="374"/>
      <c r="Z393" s="346">
        <v>174</v>
      </c>
      <c r="AA393" s="346">
        <v>152</v>
      </c>
      <c r="AB393" s="346">
        <v>185</v>
      </c>
      <c r="AC393" s="346">
        <v>88</v>
      </c>
      <c r="AD393" s="346">
        <v>63</v>
      </c>
      <c r="AE393" s="346" t="s">
        <v>430</v>
      </c>
      <c r="AF393" s="346" t="s">
        <v>430</v>
      </c>
      <c r="AG393" s="346" t="s">
        <v>430</v>
      </c>
      <c r="AH393" s="346" t="s">
        <v>430</v>
      </c>
      <c r="AI393" s="346" t="s">
        <v>430</v>
      </c>
      <c r="AJ393" s="346">
        <v>193</v>
      </c>
      <c r="AK393" s="346">
        <v>42</v>
      </c>
      <c r="AL393" s="346">
        <v>42</v>
      </c>
      <c r="AM393" s="346">
        <v>68</v>
      </c>
      <c r="AN393" s="346">
        <v>193</v>
      </c>
      <c r="AO393" s="373"/>
      <c r="AP393" s="348" t="s">
        <v>430</v>
      </c>
      <c r="AQ393" s="348" t="s">
        <v>430</v>
      </c>
      <c r="AR393" s="348" t="s">
        <v>430</v>
      </c>
      <c r="AS393" s="348" t="s">
        <v>430</v>
      </c>
      <c r="AT393" s="348" t="s">
        <v>430</v>
      </c>
      <c r="AU393" s="351"/>
      <c r="AV393" s="346" t="s">
        <v>430</v>
      </c>
      <c r="AW393" s="346" t="s">
        <v>430</v>
      </c>
      <c r="AX393" s="346" t="s">
        <v>430</v>
      </c>
      <c r="AY393" s="346" t="s">
        <v>430</v>
      </c>
      <c r="AZ393" s="346" t="s">
        <v>430</v>
      </c>
      <c r="BA393" s="374"/>
      <c r="BB393" s="348">
        <v>13.1687316699734</v>
      </c>
      <c r="BC393" s="348">
        <v>1.0041912031974001</v>
      </c>
      <c r="BD393" s="348">
        <v>4.9785091991007401E-3</v>
      </c>
      <c r="BE393" s="375">
        <v>-1.9509722951651199E-2</v>
      </c>
      <c r="BF393" s="374"/>
      <c r="BG393" s="372">
        <v>0.1774</v>
      </c>
      <c r="BH393" s="373"/>
      <c r="BI393" s="348">
        <v>92.299000000000007</v>
      </c>
      <c r="BJ393" s="348">
        <v>7.6088899999999997</v>
      </c>
      <c r="BK393" s="348" t="s">
        <v>430</v>
      </c>
      <c r="BL393" s="348">
        <v>9.2109999999999997E-2</v>
      </c>
      <c r="BM393" s="373"/>
      <c r="BN393" s="372" t="s">
        <v>4489</v>
      </c>
      <c r="BO393" s="372" t="s">
        <v>4490</v>
      </c>
      <c r="BP393" s="372" t="s">
        <v>4491</v>
      </c>
      <c r="BQ393" s="372" t="s">
        <v>4492</v>
      </c>
      <c r="BR393" s="372" t="s">
        <v>4493</v>
      </c>
      <c r="BS393" s="373"/>
      <c r="BT393" s="354" t="s">
        <v>554</v>
      </c>
    </row>
    <row r="394" spans="1:72" s="428" customFormat="1" x14ac:dyDescent="0.25">
      <c r="A394" s="345" t="s">
        <v>5582</v>
      </c>
      <c r="B394" s="373"/>
      <c r="C394" s="719">
        <v>45540</v>
      </c>
      <c r="D394" s="373"/>
      <c r="E394" s="346">
        <v>198.5</v>
      </c>
      <c r="F394" s="373"/>
      <c r="G394" s="347">
        <v>8.9132999999999996</v>
      </c>
      <c r="H394" s="374"/>
      <c r="I394" s="348">
        <v>-0.58330000000000004</v>
      </c>
      <c r="J394" s="348">
        <v>0.75619999999999998</v>
      </c>
      <c r="K394" s="348">
        <v>0.34789999999999999</v>
      </c>
      <c r="L394" s="348">
        <v>3.9281999999999999</v>
      </c>
      <c r="M394" s="348">
        <v>4.8920000000000003</v>
      </c>
      <c r="N394" s="350">
        <v>2.3024</v>
      </c>
      <c r="O394" s="348" t="s">
        <v>430</v>
      </c>
      <c r="P394" s="348" t="s">
        <v>430</v>
      </c>
      <c r="Q394" s="348" t="s">
        <v>430</v>
      </c>
      <c r="R394" s="348" t="s">
        <v>430</v>
      </c>
      <c r="S394" s="348">
        <v>-0.22500000000000001</v>
      </c>
      <c r="T394" s="348">
        <v>18.682600000000001</v>
      </c>
      <c r="U394" s="348">
        <v>4.5412999999999997</v>
      </c>
      <c r="V394" s="348">
        <v>8.2355</v>
      </c>
      <c r="W394" s="348">
        <v>-0.22500000000000001</v>
      </c>
      <c r="X394" s="348">
        <v>-5.9966999999999997</v>
      </c>
      <c r="Y394" s="374"/>
      <c r="Z394" s="346">
        <v>214</v>
      </c>
      <c r="AA394" s="346">
        <v>104</v>
      </c>
      <c r="AB394" s="346">
        <v>176</v>
      </c>
      <c r="AC394" s="346">
        <v>80</v>
      </c>
      <c r="AD394" s="346">
        <v>62</v>
      </c>
      <c r="AE394" s="346">
        <v>74</v>
      </c>
      <c r="AF394" s="346" t="s">
        <v>430</v>
      </c>
      <c r="AG394" s="346" t="s">
        <v>430</v>
      </c>
      <c r="AH394" s="346" t="s">
        <v>430</v>
      </c>
      <c r="AI394" s="346" t="s">
        <v>430</v>
      </c>
      <c r="AJ394" s="346">
        <v>226</v>
      </c>
      <c r="AK394" s="346">
        <v>72</v>
      </c>
      <c r="AL394" s="346">
        <v>37</v>
      </c>
      <c r="AM394" s="346">
        <v>54</v>
      </c>
      <c r="AN394" s="346">
        <v>226</v>
      </c>
      <c r="AO394" s="373"/>
      <c r="AP394" s="348" t="s">
        <v>430</v>
      </c>
      <c r="AQ394" s="348" t="s">
        <v>430</v>
      </c>
      <c r="AR394" s="348" t="s">
        <v>430</v>
      </c>
      <c r="AS394" s="348" t="s">
        <v>430</v>
      </c>
      <c r="AT394" s="348">
        <v>7.63</v>
      </c>
      <c r="AU394" s="351"/>
      <c r="AV394" s="346" t="s">
        <v>430</v>
      </c>
      <c r="AW394" s="346" t="s">
        <v>430</v>
      </c>
      <c r="AX394" s="346" t="s">
        <v>430</v>
      </c>
      <c r="AY394" s="346" t="s">
        <v>430</v>
      </c>
      <c r="AZ394" s="346">
        <v>71</v>
      </c>
      <c r="BA394" s="374"/>
      <c r="BB394" s="348">
        <v>21.057507095133602</v>
      </c>
      <c r="BC394" s="348">
        <v>0.99583696299936897</v>
      </c>
      <c r="BD394" s="348">
        <v>-3.5336245392191698E-2</v>
      </c>
      <c r="BE394" s="375">
        <v>-8.8015576582787802E-2</v>
      </c>
      <c r="BF394" s="374"/>
      <c r="BG394" s="372">
        <v>0.28639999999999999</v>
      </c>
      <c r="BH394" s="373"/>
      <c r="BI394" s="348">
        <v>34.478999999999999</v>
      </c>
      <c r="BJ394" s="348">
        <v>65.408799999999999</v>
      </c>
      <c r="BK394" s="348" t="s">
        <v>430</v>
      </c>
      <c r="BL394" s="348">
        <v>0.11219999999999999</v>
      </c>
      <c r="BM394" s="373"/>
      <c r="BN394" s="372" t="s">
        <v>4897</v>
      </c>
      <c r="BO394" s="372" t="s">
        <v>4898</v>
      </c>
      <c r="BP394" s="372" t="s">
        <v>4899</v>
      </c>
      <c r="BQ394" s="372" t="s">
        <v>4900</v>
      </c>
      <c r="BR394" s="372" t="s">
        <v>4901</v>
      </c>
      <c r="BS394" s="373"/>
      <c r="BT394" s="354" t="s">
        <v>4620</v>
      </c>
    </row>
    <row r="395" spans="1:72" s="428" customFormat="1" x14ac:dyDescent="0.25">
      <c r="A395" s="345" t="s">
        <v>5583</v>
      </c>
      <c r="B395" s="373"/>
      <c r="C395" s="719">
        <v>45344</v>
      </c>
      <c r="D395" s="373"/>
      <c r="E395" s="346">
        <v>227.34399999999999</v>
      </c>
      <c r="F395" s="373"/>
      <c r="G395" s="347">
        <v>7.8742999999999999</v>
      </c>
      <c r="H395" s="374"/>
      <c r="I395" s="348">
        <v>0.66349999999999998</v>
      </c>
      <c r="J395" s="348">
        <v>4.6418999999999997</v>
      </c>
      <c r="K395" s="348">
        <v>0.61719999999999997</v>
      </c>
      <c r="L395" s="348">
        <v>-9.2268000000000008</v>
      </c>
      <c r="M395" s="348">
        <v>-26.074000000000002</v>
      </c>
      <c r="N395" s="350">
        <v>-22.2637</v>
      </c>
      <c r="O395" s="348">
        <v>-12.7216</v>
      </c>
      <c r="P395" s="348" t="s">
        <v>430</v>
      </c>
      <c r="Q395" s="348" t="s">
        <v>430</v>
      </c>
      <c r="R395" s="348" t="s">
        <v>430</v>
      </c>
      <c r="S395" s="348">
        <v>9.2788000000000004</v>
      </c>
      <c r="T395" s="348">
        <v>-0.64600000000000002</v>
      </c>
      <c r="U395" s="348">
        <v>-23.388300000000001</v>
      </c>
      <c r="V395" s="348">
        <v>-13.2117</v>
      </c>
      <c r="W395" s="348">
        <v>9.2788000000000004</v>
      </c>
      <c r="X395" s="348">
        <v>-9.4880999999999993</v>
      </c>
      <c r="Y395" s="374"/>
      <c r="Z395" s="346">
        <v>2</v>
      </c>
      <c r="AA395" s="346">
        <v>4</v>
      </c>
      <c r="AB395" s="346">
        <v>150</v>
      </c>
      <c r="AC395" s="346">
        <v>251</v>
      </c>
      <c r="AD395" s="346">
        <v>244</v>
      </c>
      <c r="AE395" s="346">
        <v>214</v>
      </c>
      <c r="AF395" s="346">
        <v>131</v>
      </c>
      <c r="AG395" s="346" t="s">
        <v>430</v>
      </c>
      <c r="AH395" s="346" t="s">
        <v>430</v>
      </c>
      <c r="AI395" s="346" t="s">
        <v>430</v>
      </c>
      <c r="AJ395" s="346">
        <v>1</v>
      </c>
      <c r="AK395" s="346">
        <v>250</v>
      </c>
      <c r="AL395" s="346">
        <v>242</v>
      </c>
      <c r="AM395" s="346">
        <v>231</v>
      </c>
      <c r="AN395" s="346">
        <v>1</v>
      </c>
      <c r="AO395" s="373"/>
      <c r="AP395" s="348" t="s">
        <v>430</v>
      </c>
      <c r="AQ395" s="348" t="s">
        <v>430</v>
      </c>
      <c r="AR395" s="348" t="s">
        <v>430</v>
      </c>
      <c r="AS395" s="348" t="s">
        <v>430</v>
      </c>
      <c r="AT395" s="348">
        <v>-24.78</v>
      </c>
      <c r="AU395" s="351"/>
      <c r="AV395" s="346" t="s">
        <v>430</v>
      </c>
      <c r="AW395" s="346" t="s">
        <v>430</v>
      </c>
      <c r="AX395" s="346" t="s">
        <v>430</v>
      </c>
      <c r="AY395" s="346" t="s">
        <v>430</v>
      </c>
      <c r="AZ395" s="346">
        <v>221</v>
      </c>
      <c r="BA395" s="374"/>
      <c r="BB395" s="348">
        <v>27.362538441671301</v>
      </c>
      <c r="BC395" s="348">
        <v>0.996914071339006</v>
      </c>
      <c r="BD395" s="348">
        <v>-3.42815376215709E-2</v>
      </c>
      <c r="BE395" s="375">
        <v>-3.0398481953516701E-2</v>
      </c>
      <c r="BF395" s="374"/>
      <c r="BG395" s="372">
        <v>0.1148</v>
      </c>
      <c r="BH395" s="373"/>
      <c r="BI395" s="348">
        <v>83.119600000000005</v>
      </c>
      <c r="BJ395" s="348">
        <v>17.255199999999999</v>
      </c>
      <c r="BK395" s="348" t="s">
        <v>430</v>
      </c>
      <c r="BL395" s="348">
        <v>-0.37480000000000002</v>
      </c>
      <c r="BM395" s="373"/>
      <c r="BN395" s="372" t="s">
        <v>4903</v>
      </c>
      <c r="BO395" s="372" t="s">
        <v>2945</v>
      </c>
      <c r="BP395" s="372" t="s">
        <v>4904</v>
      </c>
      <c r="BQ395" s="372" t="s">
        <v>430</v>
      </c>
      <c r="BR395" s="372" t="s">
        <v>430</v>
      </c>
      <c r="BS395" s="373"/>
      <c r="BT395" s="354" t="s">
        <v>554</v>
      </c>
    </row>
    <row r="396" spans="1:72" s="428" customFormat="1" x14ac:dyDescent="0.25">
      <c r="A396" s="345" t="s">
        <v>5584</v>
      </c>
      <c r="B396" s="373"/>
      <c r="C396" s="719">
        <v>45694</v>
      </c>
      <c r="D396" s="373"/>
      <c r="E396" s="346">
        <v>202.33</v>
      </c>
      <c r="F396" s="373"/>
      <c r="G396" s="347">
        <v>11.5466</v>
      </c>
      <c r="H396" s="374"/>
      <c r="I396" s="348">
        <v>-0.3039</v>
      </c>
      <c r="J396" s="348">
        <v>0.57579999999999998</v>
      </c>
      <c r="K396" s="348">
        <v>0.78290000000000004</v>
      </c>
      <c r="L396" s="348">
        <v>3.0606</v>
      </c>
      <c r="M396" s="348">
        <v>-3.7599</v>
      </c>
      <c r="N396" s="350">
        <v>1.3633</v>
      </c>
      <c r="O396" s="348" t="s">
        <v>430</v>
      </c>
      <c r="P396" s="348" t="s">
        <v>430</v>
      </c>
      <c r="Q396" s="348" t="s">
        <v>430</v>
      </c>
      <c r="R396" s="348" t="s">
        <v>430</v>
      </c>
      <c r="S396" s="348">
        <v>6.5000000000000002E-2</v>
      </c>
      <c r="T396" s="348">
        <v>15.0587</v>
      </c>
      <c r="U396" s="348">
        <v>-2.9396</v>
      </c>
      <c r="V396" s="348">
        <v>5.7846000000000002</v>
      </c>
      <c r="W396" s="348">
        <v>6.5000000000000002E-2</v>
      </c>
      <c r="X396" s="348">
        <v>10.514799999999999</v>
      </c>
      <c r="Y396" s="374"/>
      <c r="Z396" s="346">
        <v>162</v>
      </c>
      <c r="AA396" s="346">
        <v>149</v>
      </c>
      <c r="AB396" s="346">
        <v>115</v>
      </c>
      <c r="AC396" s="346">
        <v>128</v>
      </c>
      <c r="AD396" s="346">
        <v>169</v>
      </c>
      <c r="AE396" s="346">
        <v>88</v>
      </c>
      <c r="AF396" s="346" t="s">
        <v>430</v>
      </c>
      <c r="AG396" s="346" t="s">
        <v>430</v>
      </c>
      <c r="AH396" s="346" t="s">
        <v>430</v>
      </c>
      <c r="AI396" s="346" t="s">
        <v>430</v>
      </c>
      <c r="AJ396" s="346">
        <v>208</v>
      </c>
      <c r="AK396" s="346">
        <v>106</v>
      </c>
      <c r="AL396" s="346">
        <v>156</v>
      </c>
      <c r="AM396" s="346">
        <v>89</v>
      </c>
      <c r="AN396" s="346">
        <v>208</v>
      </c>
      <c r="AO396" s="373"/>
      <c r="AP396" s="348" t="s">
        <v>430</v>
      </c>
      <c r="AQ396" s="348" t="s">
        <v>430</v>
      </c>
      <c r="AR396" s="348" t="s">
        <v>430</v>
      </c>
      <c r="AS396" s="348" t="s">
        <v>430</v>
      </c>
      <c r="AT396" s="348">
        <v>2.63</v>
      </c>
      <c r="AU396" s="351"/>
      <c r="AV396" s="346" t="s">
        <v>430</v>
      </c>
      <c r="AW396" s="346" t="s">
        <v>430</v>
      </c>
      <c r="AX396" s="346" t="s">
        <v>430</v>
      </c>
      <c r="AY396" s="346" t="s">
        <v>430</v>
      </c>
      <c r="AZ396" s="346">
        <v>114</v>
      </c>
      <c r="BA396" s="374"/>
      <c r="BB396" s="348">
        <v>16.127730721384602</v>
      </c>
      <c r="BC396" s="348">
        <v>0.99960094978582903</v>
      </c>
      <c r="BD396" s="348">
        <v>4.0348539323391899E-2</v>
      </c>
      <c r="BE396" s="375">
        <v>-1.55581225239236E-2</v>
      </c>
      <c r="BF396" s="374"/>
      <c r="BG396" s="372">
        <v>0.10199999999999999</v>
      </c>
      <c r="BH396" s="373"/>
      <c r="BI396" s="348">
        <v>75.417299999999997</v>
      </c>
      <c r="BJ396" s="348">
        <v>24.086600000000001</v>
      </c>
      <c r="BK396" s="348" t="s">
        <v>430</v>
      </c>
      <c r="BL396" s="348">
        <v>0.49609999999999999</v>
      </c>
      <c r="BM396" s="373"/>
      <c r="BN396" s="372" t="s">
        <v>4906</v>
      </c>
      <c r="BO396" s="372" t="s">
        <v>4907</v>
      </c>
      <c r="BP396" s="372" t="s">
        <v>430</v>
      </c>
      <c r="BQ396" s="372" t="s">
        <v>430</v>
      </c>
      <c r="BR396" s="372" t="s">
        <v>430</v>
      </c>
      <c r="BS396" s="373"/>
      <c r="BT396" s="354" t="s">
        <v>4620</v>
      </c>
    </row>
    <row r="397" spans="1:72" s="428" customFormat="1" x14ac:dyDescent="0.25">
      <c r="A397" s="345" t="s">
        <v>5585</v>
      </c>
      <c r="B397" s="373"/>
      <c r="C397" s="719">
        <v>44592</v>
      </c>
      <c r="D397" s="373"/>
      <c r="E397" s="346">
        <v>195.678</v>
      </c>
      <c r="F397" s="373"/>
      <c r="G397" s="347">
        <v>13.938000000000001</v>
      </c>
      <c r="H397" s="374"/>
      <c r="I397" s="348">
        <v>1.4E-3</v>
      </c>
      <c r="J397" s="348">
        <v>0.59179999999999999</v>
      </c>
      <c r="K397" s="348">
        <v>0.80789999999999995</v>
      </c>
      <c r="L397" s="348">
        <v>-0.51600000000000001</v>
      </c>
      <c r="M397" s="348">
        <v>-7.1611000000000002</v>
      </c>
      <c r="N397" s="350">
        <v>-5.7911999999999999</v>
      </c>
      <c r="O397" s="348">
        <v>-1.3193999999999999</v>
      </c>
      <c r="P397" s="348">
        <v>6.3011999999999997</v>
      </c>
      <c r="Q397" s="348" t="s">
        <v>430</v>
      </c>
      <c r="R397" s="348" t="s">
        <v>430</v>
      </c>
      <c r="S397" s="348">
        <v>0.9788</v>
      </c>
      <c r="T397" s="348">
        <v>7.8242000000000003</v>
      </c>
      <c r="U397" s="348">
        <v>-8.9448000000000008</v>
      </c>
      <c r="V397" s="348">
        <v>-3.2090000000000001</v>
      </c>
      <c r="W397" s="348">
        <v>0.9788</v>
      </c>
      <c r="X397" s="348">
        <v>7.7332999999999998</v>
      </c>
      <c r="Y397" s="374"/>
      <c r="Z397" s="346">
        <v>50</v>
      </c>
      <c r="AA397" s="346">
        <v>132</v>
      </c>
      <c r="AB397" s="346">
        <v>104</v>
      </c>
      <c r="AC397" s="346">
        <v>222</v>
      </c>
      <c r="AD397" s="346">
        <v>223</v>
      </c>
      <c r="AE397" s="346">
        <v>192</v>
      </c>
      <c r="AF397" s="346">
        <v>100</v>
      </c>
      <c r="AG397" s="346">
        <v>93</v>
      </c>
      <c r="AH397" s="346" t="s">
        <v>430</v>
      </c>
      <c r="AI397" s="346" t="s">
        <v>430</v>
      </c>
      <c r="AJ397" s="346">
        <v>118</v>
      </c>
      <c r="AK397" s="346">
        <v>218</v>
      </c>
      <c r="AL397" s="346">
        <v>223</v>
      </c>
      <c r="AM397" s="346">
        <v>208</v>
      </c>
      <c r="AN397" s="346">
        <v>118</v>
      </c>
      <c r="AO397" s="373"/>
      <c r="AP397" s="348" t="s">
        <v>430</v>
      </c>
      <c r="AQ397" s="348" t="s">
        <v>430</v>
      </c>
      <c r="AR397" s="348" t="s">
        <v>430</v>
      </c>
      <c r="AS397" s="348">
        <v>1.31</v>
      </c>
      <c r="AT397" s="348">
        <v>-7.6</v>
      </c>
      <c r="AU397" s="351"/>
      <c r="AV397" s="346" t="s">
        <v>430</v>
      </c>
      <c r="AW397" s="346" t="s">
        <v>430</v>
      </c>
      <c r="AX397" s="346" t="s">
        <v>430</v>
      </c>
      <c r="AY397" s="346">
        <v>89</v>
      </c>
      <c r="AZ397" s="346">
        <v>202</v>
      </c>
      <c r="BA397" s="374"/>
      <c r="BB397" s="348">
        <v>12.3481092632732</v>
      </c>
      <c r="BC397" s="348">
        <v>0.99933742308944995</v>
      </c>
      <c r="BD397" s="348">
        <v>1.8019251922555001E-2</v>
      </c>
      <c r="BE397" s="375">
        <v>-2.0025212745630301E-2</v>
      </c>
      <c r="BF397" s="374"/>
      <c r="BG397" s="372">
        <v>8.1600000000000006E-2</v>
      </c>
      <c r="BH397" s="373"/>
      <c r="BI397" s="348">
        <v>99.6023</v>
      </c>
      <c r="BJ397" s="348" t="s">
        <v>430</v>
      </c>
      <c r="BK397" s="348" t="s">
        <v>430</v>
      </c>
      <c r="BL397" s="348">
        <v>0.3977</v>
      </c>
      <c r="BM397" s="373"/>
      <c r="BN397" s="372" t="s">
        <v>4483</v>
      </c>
      <c r="BO397" s="372" t="s">
        <v>4484</v>
      </c>
      <c r="BP397" s="372" t="s">
        <v>4485</v>
      </c>
      <c r="BQ397" s="372" t="s">
        <v>4486</v>
      </c>
      <c r="BR397" s="372" t="s">
        <v>4487</v>
      </c>
      <c r="BS397" s="373"/>
      <c r="BT397" s="354" t="s">
        <v>554</v>
      </c>
    </row>
    <row r="398" spans="1:72" s="428" customFormat="1" x14ac:dyDescent="0.25">
      <c r="A398" s="345" t="s">
        <v>5586</v>
      </c>
      <c r="B398" s="373"/>
      <c r="C398" s="719">
        <v>44130</v>
      </c>
      <c r="D398" s="373"/>
      <c r="E398" s="346">
        <v>192.80799999999999</v>
      </c>
      <c r="F398" s="373"/>
      <c r="G398" s="347">
        <v>24.154800000000002</v>
      </c>
      <c r="H398" s="374"/>
      <c r="I398" s="348" t="s">
        <v>430</v>
      </c>
      <c r="J398" s="348">
        <v>0.36820000000000003</v>
      </c>
      <c r="K398" s="348">
        <v>7.266</v>
      </c>
      <c r="L398" s="348">
        <v>14.242699999999999</v>
      </c>
      <c r="M398" s="348">
        <v>13.3002</v>
      </c>
      <c r="N398" s="350">
        <v>18.6066</v>
      </c>
      <c r="O398" s="348">
        <v>13.193300000000001</v>
      </c>
      <c r="P398" s="348">
        <v>20.9968</v>
      </c>
      <c r="Q398" s="348">
        <v>13.512600000000001</v>
      </c>
      <c r="R398" s="348" t="s">
        <v>430</v>
      </c>
      <c r="S398" s="348">
        <v>1.8596999999999999</v>
      </c>
      <c r="T398" s="348">
        <v>14.551600000000001</v>
      </c>
      <c r="U398" s="348">
        <v>12.6991</v>
      </c>
      <c r="V398" s="348">
        <v>20.205400000000001</v>
      </c>
      <c r="W398" s="348">
        <v>1.8596999999999999</v>
      </c>
      <c r="X398" s="348">
        <v>16.668099999999999</v>
      </c>
      <c r="Y398" s="374"/>
      <c r="Z398" s="346" t="s">
        <v>430</v>
      </c>
      <c r="AA398" s="346">
        <v>214</v>
      </c>
      <c r="AB398" s="346">
        <v>7</v>
      </c>
      <c r="AC398" s="346">
        <v>10</v>
      </c>
      <c r="AD398" s="346">
        <v>11</v>
      </c>
      <c r="AE398" s="346">
        <v>3</v>
      </c>
      <c r="AF398" s="346">
        <v>4</v>
      </c>
      <c r="AG398" s="346">
        <v>10</v>
      </c>
      <c r="AH398" s="346">
        <v>9</v>
      </c>
      <c r="AI398" s="346" t="s">
        <v>430</v>
      </c>
      <c r="AJ398" s="346">
        <v>53</v>
      </c>
      <c r="AK398" s="346">
        <v>117</v>
      </c>
      <c r="AL398" s="346">
        <v>12</v>
      </c>
      <c r="AM398" s="346">
        <v>7</v>
      </c>
      <c r="AN398" s="346">
        <v>53</v>
      </c>
      <c r="AO398" s="373"/>
      <c r="AP398" s="348" t="s">
        <v>430</v>
      </c>
      <c r="AQ398" s="348" t="s">
        <v>430</v>
      </c>
      <c r="AR398" s="348">
        <v>18.059999999999999</v>
      </c>
      <c r="AS398" s="348">
        <v>17.670000000000002</v>
      </c>
      <c r="AT398" s="348">
        <v>28.03</v>
      </c>
      <c r="AU398" s="351"/>
      <c r="AV398" s="346" t="s">
        <v>430</v>
      </c>
      <c r="AW398" s="346" t="s">
        <v>430</v>
      </c>
      <c r="AX398" s="346">
        <v>3</v>
      </c>
      <c r="AY398" s="346">
        <v>3</v>
      </c>
      <c r="AZ398" s="346">
        <v>9</v>
      </c>
      <c r="BA398" s="374"/>
      <c r="BB398" s="348">
        <v>10.9733366941336</v>
      </c>
      <c r="BC398" s="348">
        <v>0</v>
      </c>
      <c r="BD398" s="348">
        <v>0.11221097832061799</v>
      </c>
      <c r="BE398" s="375" t="s">
        <v>430</v>
      </c>
      <c r="BF398" s="374"/>
      <c r="BG398" s="372" t="s">
        <v>430</v>
      </c>
      <c r="BH398" s="373"/>
      <c r="BI398" s="348">
        <v>39.3658</v>
      </c>
      <c r="BJ398" s="348">
        <v>26.4604</v>
      </c>
      <c r="BK398" s="348">
        <v>4.5890399999999998</v>
      </c>
      <c r="BL398" s="348">
        <v>29.584759999999999</v>
      </c>
      <c r="BM398" s="373"/>
      <c r="BN398" s="372" t="s">
        <v>4910</v>
      </c>
      <c r="BO398" s="372" t="s">
        <v>4911</v>
      </c>
      <c r="BP398" s="372" t="s">
        <v>4912</v>
      </c>
      <c r="BQ398" s="372" t="s">
        <v>4913</v>
      </c>
      <c r="BR398" s="372" t="s">
        <v>4914</v>
      </c>
      <c r="BS398" s="373"/>
      <c r="BT398" s="354" t="s">
        <v>554</v>
      </c>
    </row>
    <row r="399" spans="1:72" s="428" customFormat="1" x14ac:dyDescent="0.25">
      <c r="A399" s="345" t="s">
        <v>5587</v>
      </c>
      <c r="B399" s="373"/>
      <c r="C399" s="719">
        <v>45987</v>
      </c>
      <c r="D399" s="373"/>
      <c r="E399" s="346">
        <v>183.749</v>
      </c>
      <c r="F399" s="373"/>
      <c r="G399" s="347">
        <v>9.4802999999999997</v>
      </c>
      <c r="H399" s="374"/>
      <c r="I399" s="348">
        <v>-1.1599999999999999E-2</v>
      </c>
      <c r="J399" s="348">
        <v>0.73</v>
      </c>
      <c r="K399" s="348">
        <v>1.5011000000000001</v>
      </c>
      <c r="L399" s="348">
        <v>1.6284000000000001</v>
      </c>
      <c r="M399" s="348">
        <v>-2.7890999999999999</v>
      </c>
      <c r="N399" s="350" t="s">
        <v>430</v>
      </c>
      <c r="O399" s="348" t="s">
        <v>430</v>
      </c>
      <c r="P399" s="348" t="s">
        <v>430</v>
      </c>
      <c r="Q399" s="348" t="s">
        <v>430</v>
      </c>
      <c r="R399" s="348" t="s">
        <v>430</v>
      </c>
      <c r="S399" s="348">
        <v>1.3675999999999999</v>
      </c>
      <c r="T399" s="348">
        <v>11.4765</v>
      </c>
      <c r="U399" s="348">
        <v>-4.6170999999999998</v>
      </c>
      <c r="V399" s="348" t="s">
        <v>430</v>
      </c>
      <c r="W399" s="348">
        <v>1.3675999999999999</v>
      </c>
      <c r="X399" s="348">
        <v>-5.1970000000000001</v>
      </c>
      <c r="Y399" s="374"/>
      <c r="Z399" s="346">
        <v>65</v>
      </c>
      <c r="AA399" s="346">
        <v>109</v>
      </c>
      <c r="AB399" s="346">
        <v>77</v>
      </c>
      <c r="AC399" s="346">
        <v>159</v>
      </c>
      <c r="AD399" s="346">
        <v>165</v>
      </c>
      <c r="AE399" s="346" t="s">
        <v>430</v>
      </c>
      <c r="AF399" s="346" t="s">
        <v>430</v>
      </c>
      <c r="AG399" s="346" t="s">
        <v>430</v>
      </c>
      <c r="AH399" s="346" t="s">
        <v>430</v>
      </c>
      <c r="AI399" s="346" t="s">
        <v>430</v>
      </c>
      <c r="AJ399" s="346">
        <v>74</v>
      </c>
      <c r="AK399" s="346">
        <v>163</v>
      </c>
      <c r="AL399" s="346">
        <v>170</v>
      </c>
      <c r="AM399" s="346" t="s">
        <v>430</v>
      </c>
      <c r="AN399" s="346">
        <v>74</v>
      </c>
      <c r="AO399" s="373"/>
      <c r="AP399" s="348" t="s">
        <v>430</v>
      </c>
      <c r="AQ399" s="348" t="s">
        <v>430</v>
      </c>
      <c r="AR399" s="348" t="s">
        <v>430</v>
      </c>
      <c r="AS399" s="348" t="s">
        <v>430</v>
      </c>
      <c r="AT399" s="348" t="s">
        <v>430</v>
      </c>
      <c r="AU399" s="351"/>
      <c r="AV399" s="346" t="s">
        <v>430</v>
      </c>
      <c r="AW399" s="346" t="s">
        <v>430</v>
      </c>
      <c r="AX399" s="346" t="s">
        <v>430</v>
      </c>
      <c r="AY399" s="346" t="s">
        <v>430</v>
      </c>
      <c r="AZ399" s="346" t="s">
        <v>430</v>
      </c>
      <c r="BA399" s="374"/>
      <c r="BB399" s="348">
        <v>15.5078001978284</v>
      </c>
      <c r="BC399" s="348">
        <v>1.00090138222122</v>
      </c>
      <c r="BD399" s="348">
        <v>-5.70581412269014E-2</v>
      </c>
      <c r="BE399" s="375">
        <v>5.3903498656370299E-2</v>
      </c>
      <c r="BF399" s="374"/>
      <c r="BG399" s="372">
        <v>0.1739</v>
      </c>
      <c r="BH399" s="373"/>
      <c r="BI399" s="348">
        <v>82.331400000000002</v>
      </c>
      <c r="BJ399" s="348">
        <v>11.1762</v>
      </c>
      <c r="BK399" s="348">
        <v>5.9254699999999998</v>
      </c>
      <c r="BL399" s="348">
        <v>0.56693000000000005</v>
      </c>
      <c r="BM399" s="373"/>
      <c r="BN399" s="372" t="s">
        <v>4916</v>
      </c>
      <c r="BO399" s="372" t="s">
        <v>2839</v>
      </c>
      <c r="BP399" s="372" t="s">
        <v>4917</v>
      </c>
      <c r="BQ399" s="372" t="s">
        <v>4918</v>
      </c>
      <c r="BR399" s="372" t="s">
        <v>1999</v>
      </c>
      <c r="BS399" s="373"/>
      <c r="BT399" s="354" t="s">
        <v>554</v>
      </c>
    </row>
    <row r="400" spans="1:72" s="428" customFormat="1" x14ac:dyDescent="0.25">
      <c r="A400" s="345" t="s">
        <v>5588</v>
      </c>
      <c r="B400" s="373"/>
      <c r="C400" s="719">
        <v>45898</v>
      </c>
      <c r="D400" s="373"/>
      <c r="E400" s="346">
        <v>193.512</v>
      </c>
      <c r="F400" s="373"/>
      <c r="G400" s="347">
        <v>9.5572999999999997</v>
      </c>
      <c r="H400" s="374"/>
      <c r="I400" s="348">
        <v>9.2200000000000004E-2</v>
      </c>
      <c r="J400" s="348">
        <v>1.3306</v>
      </c>
      <c r="K400" s="348">
        <v>0.61160000000000003</v>
      </c>
      <c r="L400" s="348">
        <v>0.93359999999999999</v>
      </c>
      <c r="M400" s="348">
        <v>-7.0528000000000004</v>
      </c>
      <c r="N400" s="350" t="s">
        <v>430</v>
      </c>
      <c r="O400" s="348" t="s">
        <v>430</v>
      </c>
      <c r="P400" s="348" t="s">
        <v>430</v>
      </c>
      <c r="Q400" s="348" t="s">
        <v>430</v>
      </c>
      <c r="R400" s="348" t="s">
        <v>430</v>
      </c>
      <c r="S400" s="348">
        <v>3.3679999999999999</v>
      </c>
      <c r="T400" s="348">
        <v>10.336</v>
      </c>
      <c r="U400" s="348">
        <v>-7.1295000000000002</v>
      </c>
      <c r="V400" s="348">
        <v>-3.2623000000000002</v>
      </c>
      <c r="W400" s="348">
        <v>3.3679999999999999</v>
      </c>
      <c r="X400" s="348">
        <v>-4.4269999999999996</v>
      </c>
      <c r="Y400" s="374"/>
      <c r="Z400" s="346">
        <v>31</v>
      </c>
      <c r="AA400" s="346">
        <v>22</v>
      </c>
      <c r="AB400" s="346">
        <v>152</v>
      </c>
      <c r="AC400" s="346">
        <v>171</v>
      </c>
      <c r="AD400" s="346">
        <v>221</v>
      </c>
      <c r="AE400" s="346" t="s">
        <v>430</v>
      </c>
      <c r="AF400" s="346" t="s">
        <v>430</v>
      </c>
      <c r="AG400" s="346" t="s">
        <v>430</v>
      </c>
      <c r="AH400" s="346" t="s">
        <v>430</v>
      </c>
      <c r="AI400" s="346" t="s">
        <v>430</v>
      </c>
      <c r="AJ400" s="346">
        <v>17</v>
      </c>
      <c r="AK400" s="346">
        <v>174</v>
      </c>
      <c r="AL400" s="346">
        <v>195</v>
      </c>
      <c r="AM400" s="346">
        <v>212</v>
      </c>
      <c r="AN400" s="346">
        <v>17</v>
      </c>
      <c r="AO400" s="373"/>
      <c r="AP400" s="348" t="s">
        <v>430</v>
      </c>
      <c r="AQ400" s="348" t="s">
        <v>430</v>
      </c>
      <c r="AR400" s="348" t="s">
        <v>430</v>
      </c>
      <c r="AS400" s="348" t="s">
        <v>430</v>
      </c>
      <c r="AT400" s="348" t="s">
        <v>430</v>
      </c>
      <c r="AU400" s="351"/>
      <c r="AV400" s="346" t="s">
        <v>430</v>
      </c>
      <c r="AW400" s="346" t="s">
        <v>430</v>
      </c>
      <c r="AX400" s="346" t="s">
        <v>430</v>
      </c>
      <c r="AY400" s="346" t="s">
        <v>430</v>
      </c>
      <c r="AZ400" s="346" t="s">
        <v>430</v>
      </c>
      <c r="BA400" s="374"/>
      <c r="BB400" s="348">
        <v>14.255937730812599</v>
      </c>
      <c r="BC400" s="348">
        <v>0.98275007055576402</v>
      </c>
      <c r="BD400" s="348">
        <v>-8.5584513394966893E-2</v>
      </c>
      <c r="BE400" s="375">
        <v>-9.4992667003791095E-2</v>
      </c>
      <c r="BF400" s="374"/>
      <c r="BG400" s="372">
        <v>0.34560000000000002</v>
      </c>
      <c r="BH400" s="373"/>
      <c r="BI400" s="348">
        <v>40.000599999999999</v>
      </c>
      <c r="BJ400" s="348">
        <v>26.3034</v>
      </c>
      <c r="BK400" s="348">
        <v>33.624699999999997</v>
      </c>
      <c r="BL400" s="348">
        <v>7.1300000000000002E-2</v>
      </c>
      <c r="BM400" s="373"/>
      <c r="BN400" s="372" t="s">
        <v>4920</v>
      </c>
      <c r="BO400" s="372" t="s">
        <v>4921</v>
      </c>
      <c r="BP400" s="372" t="s">
        <v>4922</v>
      </c>
      <c r="BQ400" s="372" t="s">
        <v>2312</v>
      </c>
      <c r="BR400" s="372" t="s">
        <v>4923</v>
      </c>
      <c r="BS400" s="373"/>
      <c r="BT400" s="354" t="s">
        <v>554</v>
      </c>
    </row>
    <row r="401" spans="1:72" s="428" customFormat="1" x14ac:dyDescent="0.25">
      <c r="A401" s="345" t="s">
        <v>5589</v>
      </c>
      <c r="B401" s="373"/>
      <c r="C401" s="719">
        <v>45408</v>
      </c>
      <c r="D401" s="373"/>
      <c r="E401" s="346">
        <v>198.41</v>
      </c>
      <c r="F401" s="373"/>
      <c r="G401" s="347">
        <v>15.097</v>
      </c>
      <c r="H401" s="374"/>
      <c r="I401" s="348">
        <v>2.1899999999999999E-2</v>
      </c>
      <c r="J401" s="348">
        <v>1.573</v>
      </c>
      <c r="K401" s="348">
        <v>8.0951000000000004</v>
      </c>
      <c r="L401" s="348">
        <v>16.990200000000002</v>
      </c>
      <c r="M401" s="348">
        <v>18.2956</v>
      </c>
      <c r="N401" s="350">
        <v>13.3238</v>
      </c>
      <c r="O401" s="348">
        <v>16.966899999999999</v>
      </c>
      <c r="P401" s="348" t="s">
        <v>430</v>
      </c>
      <c r="Q401" s="348" t="s">
        <v>430</v>
      </c>
      <c r="R401" s="348" t="s">
        <v>430</v>
      </c>
      <c r="S401" s="348">
        <v>2.5074999999999998</v>
      </c>
      <c r="T401" s="348">
        <v>23.208600000000001</v>
      </c>
      <c r="U401" s="348">
        <v>17.07</v>
      </c>
      <c r="V401" s="348">
        <v>18.9283</v>
      </c>
      <c r="W401" s="348">
        <v>2.5074999999999998</v>
      </c>
      <c r="X401" s="348">
        <v>20.368200000000002</v>
      </c>
      <c r="Y401" s="374"/>
      <c r="Z401" s="346">
        <v>44</v>
      </c>
      <c r="AA401" s="346">
        <v>16</v>
      </c>
      <c r="AB401" s="346">
        <v>4</v>
      </c>
      <c r="AC401" s="346">
        <v>1</v>
      </c>
      <c r="AD401" s="346">
        <v>4</v>
      </c>
      <c r="AE401" s="346">
        <v>10</v>
      </c>
      <c r="AF401" s="346">
        <v>3</v>
      </c>
      <c r="AG401" s="346" t="s">
        <v>430</v>
      </c>
      <c r="AH401" s="346" t="s">
        <v>430</v>
      </c>
      <c r="AI401" s="346" t="s">
        <v>430</v>
      </c>
      <c r="AJ401" s="346">
        <v>25</v>
      </c>
      <c r="AK401" s="346">
        <v>26</v>
      </c>
      <c r="AL401" s="346">
        <v>5</v>
      </c>
      <c r="AM401" s="346">
        <v>8</v>
      </c>
      <c r="AN401" s="346">
        <v>25</v>
      </c>
      <c r="AO401" s="373"/>
      <c r="AP401" s="348" t="s">
        <v>430</v>
      </c>
      <c r="AQ401" s="348" t="s">
        <v>430</v>
      </c>
      <c r="AR401" s="348" t="s">
        <v>430</v>
      </c>
      <c r="AS401" s="348" t="s">
        <v>430</v>
      </c>
      <c r="AT401" s="348">
        <v>33.22</v>
      </c>
      <c r="AU401" s="351"/>
      <c r="AV401" s="346" t="s">
        <v>430</v>
      </c>
      <c r="AW401" s="346" t="s">
        <v>430</v>
      </c>
      <c r="AX401" s="346" t="s">
        <v>430</v>
      </c>
      <c r="AY401" s="346" t="s">
        <v>430</v>
      </c>
      <c r="AZ401" s="346">
        <v>3</v>
      </c>
      <c r="BA401" s="374"/>
      <c r="BB401" s="348">
        <v>15.259588508906701</v>
      </c>
      <c r="BC401" s="348">
        <v>0.99564243747193204</v>
      </c>
      <c r="BD401" s="348">
        <v>7.8583382125146595E-2</v>
      </c>
      <c r="BE401" s="375">
        <v>-5.7696677647554297E-2</v>
      </c>
      <c r="BF401" s="374"/>
      <c r="BG401" s="372">
        <v>0.13800000000000001</v>
      </c>
      <c r="BH401" s="373"/>
      <c r="BI401" s="348" t="s">
        <v>430</v>
      </c>
      <c r="BJ401" s="348">
        <v>64.642899999999997</v>
      </c>
      <c r="BK401" s="348">
        <v>35.4208</v>
      </c>
      <c r="BL401" s="348">
        <v>-6.3700000000000007E-2</v>
      </c>
      <c r="BM401" s="373"/>
      <c r="BN401" s="372" t="s">
        <v>4925</v>
      </c>
      <c r="BO401" s="372" t="s">
        <v>4926</v>
      </c>
      <c r="BP401" s="372" t="s">
        <v>4927</v>
      </c>
      <c r="BQ401" s="372" t="s">
        <v>4928</v>
      </c>
      <c r="BR401" s="372" t="s">
        <v>430</v>
      </c>
      <c r="BS401" s="373"/>
      <c r="BT401" s="354" t="s">
        <v>4620</v>
      </c>
    </row>
    <row r="402" spans="1:72" s="428" customFormat="1" x14ac:dyDescent="0.25">
      <c r="A402" s="345" t="s">
        <v>5590</v>
      </c>
      <c r="B402" s="373"/>
      <c r="C402" s="719">
        <v>45436</v>
      </c>
      <c r="D402" s="373"/>
      <c r="E402" s="346">
        <v>180.851</v>
      </c>
      <c r="F402" s="373"/>
      <c r="G402" s="347">
        <v>11.895300000000001</v>
      </c>
      <c r="H402" s="374"/>
      <c r="I402" s="348">
        <v>-0.30420000000000003</v>
      </c>
      <c r="J402" s="348">
        <v>0.5766</v>
      </c>
      <c r="K402" s="348">
        <v>0.77769999999999995</v>
      </c>
      <c r="L402" s="348">
        <v>3.0815000000000001</v>
      </c>
      <c r="M402" s="348">
        <v>-3.8818000000000001</v>
      </c>
      <c r="N402" s="350">
        <v>1.2444</v>
      </c>
      <c r="O402" s="348">
        <v>5.4607999999999999</v>
      </c>
      <c r="P402" s="348" t="s">
        <v>430</v>
      </c>
      <c r="Q402" s="348" t="s">
        <v>430</v>
      </c>
      <c r="R402" s="348" t="s">
        <v>430</v>
      </c>
      <c r="S402" s="348">
        <v>6.1400000000000003E-2</v>
      </c>
      <c r="T402" s="348">
        <v>14.956</v>
      </c>
      <c r="U402" s="348">
        <v>-3.0600999999999998</v>
      </c>
      <c r="V402" s="348">
        <v>5.6440000000000001</v>
      </c>
      <c r="W402" s="348">
        <v>6.1400000000000003E-2</v>
      </c>
      <c r="X402" s="348">
        <v>8.4268000000000001</v>
      </c>
      <c r="Y402" s="374"/>
      <c r="Z402" s="346">
        <v>164</v>
      </c>
      <c r="AA402" s="346">
        <v>147</v>
      </c>
      <c r="AB402" s="346">
        <v>118</v>
      </c>
      <c r="AC402" s="346">
        <v>123</v>
      </c>
      <c r="AD402" s="346">
        <v>171</v>
      </c>
      <c r="AE402" s="346">
        <v>91</v>
      </c>
      <c r="AF402" s="346">
        <v>11</v>
      </c>
      <c r="AG402" s="346" t="s">
        <v>430</v>
      </c>
      <c r="AH402" s="346" t="s">
        <v>430</v>
      </c>
      <c r="AI402" s="346" t="s">
        <v>430</v>
      </c>
      <c r="AJ402" s="346">
        <v>211</v>
      </c>
      <c r="AK402" s="346">
        <v>109</v>
      </c>
      <c r="AL402" s="346">
        <v>158</v>
      </c>
      <c r="AM402" s="346">
        <v>92</v>
      </c>
      <c r="AN402" s="346">
        <v>211</v>
      </c>
      <c r="AO402" s="373"/>
      <c r="AP402" s="348" t="s">
        <v>430</v>
      </c>
      <c r="AQ402" s="348" t="s">
        <v>430</v>
      </c>
      <c r="AR402" s="348" t="s">
        <v>430</v>
      </c>
      <c r="AS402" s="348" t="s">
        <v>430</v>
      </c>
      <c r="AT402" s="348">
        <v>2.4500000000000002</v>
      </c>
      <c r="AU402" s="351"/>
      <c r="AV402" s="346" t="s">
        <v>430</v>
      </c>
      <c r="AW402" s="346" t="s">
        <v>430</v>
      </c>
      <c r="AX402" s="346" t="s">
        <v>430</v>
      </c>
      <c r="AY402" s="346" t="s">
        <v>430</v>
      </c>
      <c r="AZ402" s="346">
        <v>117</v>
      </c>
      <c r="BA402" s="374"/>
      <c r="BB402" s="348">
        <v>16.131871706803999</v>
      </c>
      <c r="BC402" s="348">
        <v>0.99658543977278402</v>
      </c>
      <c r="BD402" s="348">
        <v>1.65405222350553E-2</v>
      </c>
      <c r="BE402" s="375">
        <v>-1.50453244031019E-2</v>
      </c>
      <c r="BF402" s="374"/>
      <c r="BG402" s="372">
        <v>8.4400000000000003E-2</v>
      </c>
      <c r="BH402" s="373"/>
      <c r="BI402" s="348">
        <v>75.4726</v>
      </c>
      <c r="BJ402" s="348">
        <v>24.104199999999999</v>
      </c>
      <c r="BK402" s="348" t="s">
        <v>430</v>
      </c>
      <c r="BL402" s="348">
        <v>0.42320000000000002</v>
      </c>
      <c r="BM402" s="373"/>
      <c r="BN402" s="372" t="s">
        <v>4930</v>
      </c>
      <c r="BO402" s="372" t="s">
        <v>4931</v>
      </c>
      <c r="BP402" s="372" t="s">
        <v>430</v>
      </c>
      <c r="BQ402" s="372" t="s">
        <v>430</v>
      </c>
      <c r="BR402" s="372" t="s">
        <v>430</v>
      </c>
      <c r="BS402" s="373"/>
      <c r="BT402" s="354" t="s">
        <v>4773</v>
      </c>
    </row>
    <row r="403" spans="1:72" s="428" customFormat="1" x14ac:dyDescent="0.25">
      <c r="A403" s="345" t="s">
        <v>5591</v>
      </c>
      <c r="B403" s="373"/>
      <c r="C403" s="719">
        <v>43936</v>
      </c>
      <c r="D403" s="373"/>
      <c r="E403" s="346">
        <v>168.691</v>
      </c>
      <c r="F403" s="373"/>
      <c r="G403" s="347">
        <v>31.501799999999999</v>
      </c>
      <c r="H403" s="374"/>
      <c r="I403" s="348">
        <v>-0.36180000000000001</v>
      </c>
      <c r="J403" s="348">
        <v>0.55989999999999995</v>
      </c>
      <c r="K403" s="348">
        <v>7.8799999999999995E-2</v>
      </c>
      <c r="L403" s="348">
        <v>3.5973999999999999</v>
      </c>
      <c r="M403" s="348">
        <v>4.4821999999999997</v>
      </c>
      <c r="N403" s="350">
        <v>4.7576999999999998</v>
      </c>
      <c r="O403" s="348">
        <v>-1.1728000000000001</v>
      </c>
      <c r="P403" s="348">
        <v>17.678100000000001</v>
      </c>
      <c r="Q403" s="348">
        <v>13.1236</v>
      </c>
      <c r="R403" s="348" t="s">
        <v>430</v>
      </c>
      <c r="S403" s="348">
        <v>0.36320000000000002</v>
      </c>
      <c r="T403" s="348">
        <v>18.9268</v>
      </c>
      <c r="U403" s="348">
        <v>3.6989999999999998</v>
      </c>
      <c r="V403" s="348">
        <v>6.0255999999999998</v>
      </c>
      <c r="W403" s="348">
        <v>0.36320000000000002</v>
      </c>
      <c r="X403" s="348">
        <v>20.1358</v>
      </c>
      <c r="Y403" s="374"/>
      <c r="Z403" s="346">
        <v>189</v>
      </c>
      <c r="AA403" s="346">
        <v>167</v>
      </c>
      <c r="AB403" s="346">
        <v>201</v>
      </c>
      <c r="AC403" s="346">
        <v>103</v>
      </c>
      <c r="AD403" s="346">
        <v>81</v>
      </c>
      <c r="AE403" s="346">
        <v>57</v>
      </c>
      <c r="AF403" s="346">
        <v>98</v>
      </c>
      <c r="AG403" s="346">
        <v>41</v>
      </c>
      <c r="AH403" s="346">
        <v>17</v>
      </c>
      <c r="AI403" s="346" t="s">
        <v>430</v>
      </c>
      <c r="AJ403" s="346">
        <v>202</v>
      </c>
      <c r="AK403" s="346">
        <v>59</v>
      </c>
      <c r="AL403" s="346">
        <v>63</v>
      </c>
      <c r="AM403" s="346">
        <v>82</v>
      </c>
      <c r="AN403" s="346">
        <v>202</v>
      </c>
      <c r="AO403" s="373"/>
      <c r="AP403" s="348" t="s">
        <v>430</v>
      </c>
      <c r="AQ403" s="348" t="s">
        <v>430</v>
      </c>
      <c r="AR403" s="348">
        <v>13.35</v>
      </c>
      <c r="AS403" s="348">
        <v>9.24</v>
      </c>
      <c r="AT403" s="348">
        <v>9.3800000000000008</v>
      </c>
      <c r="AU403" s="351"/>
      <c r="AV403" s="346" t="s">
        <v>430</v>
      </c>
      <c r="AW403" s="346" t="s">
        <v>430</v>
      </c>
      <c r="AX403" s="346">
        <v>16</v>
      </c>
      <c r="AY403" s="346">
        <v>41</v>
      </c>
      <c r="AZ403" s="346">
        <v>64</v>
      </c>
      <c r="BA403" s="374"/>
      <c r="BB403" s="348">
        <v>18.248454707751499</v>
      </c>
      <c r="BC403" s="348">
        <v>0.99848226148953201</v>
      </c>
      <c r="BD403" s="348">
        <v>5.7032095747193201E-2</v>
      </c>
      <c r="BE403" s="375">
        <v>-5.3228939051942703E-2</v>
      </c>
      <c r="BF403" s="374"/>
      <c r="BG403" s="372">
        <v>0.2671</v>
      </c>
      <c r="BH403" s="373"/>
      <c r="BI403" s="348">
        <v>92.235399999999998</v>
      </c>
      <c r="BJ403" s="348">
        <v>7.6033600000000003</v>
      </c>
      <c r="BK403" s="348" t="s">
        <v>430</v>
      </c>
      <c r="BL403" s="348">
        <v>0.16123999999999999</v>
      </c>
      <c r="BM403" s="373"/>
      <c r="BN403" s="372" t="s">
        <v>4933</v>
      </c>
      <c r="BO403" s="372" t="s">
        <v>4541</v>
      </c>
      <c r="BP403" s="372" t="s">
        <v>2924</v>
      </c>
      <c r="BQ403" s="372" t="s">
        <v>4492</v>
      </c>
      <c r="BR403" s="372" t="s">
        <v>4493</v>
      </c>
      <c r="BS403" s="373"/>
      <c r="BT403" s="354" t="s">
        <v>463</v>
      </c>
    </row>
    <row r="404" spans="1:72" s="428" customFormat="1" x14ac:dyDescent="0.25">
      <c r="A404" s="345" t="s">
        <v>5592</v>
      </c>
      <c r="B404" s="373"/>
      <c r="C404" s="719">
        <v>45701</v>
      </c>
      <c r="D404" s="373"/>
      <c r="E404" s="346">
        <v>164.21199999999999</v>
      </c>
      <c r="F404" s="373"/>
      <c r="G404" s="347">
        <v>11.0708</v>
      </c>
      <c r="H404" s="374"/>
      <c r="I404" s="348">
        <v>-0.28999999999999998</v>
      </c>
      <c r="J404" s="348">
        <v>1.2307999999999999</v>
      </c>
      <c r="K404" s="348">
        <v>-0.52390000000000003</v>
      </c>
      <c r="L404" s="348">
        <v>3.698</v>
      </c>
      <c r="M404" s="348">
        <v>3.1991999999999998</v>
      </c>
      <c r="N404" s="350">
        <v>-0.17399999999999999</v>
      </c>
      <c r="O404" s="348" t="s">
        <v>430</v>
      </c>
      <c r="P404" s="348" t="s">
        <v>430</v>
      </c>
      <c r="Q404" s="348" t="s">
        <v>430</v>
      </c>
      <c r="R404" s="348" t="s">
        <v>430</v>
      </c>
      <c r="S404" s="348">
        <v>-0.35820000000000002</v>
      </c>
      <c r="T404" s="348">
        <v>16.619399999999999</v>
      </c>
      <c r="U404" s="348">
        <v>1.9655</v>
      </c>
      <c r="V404" s="348">
        <v>5.9832999999999998</v>
      </c>
      <c r="W404" s="348">
        <v>-0.35820000000000002</v>
      </c>
      <c r="X404" s="348">
        <v>7.4310999999999998</v>
      </c>
      <c r="Y404" s="374"/>
      <c r="Z404" s="346">
        <v>148</v>
      </c>
      <c r="AA404" s="346">
        <v>43</v>
      </c>
      <c r="AB404" s="346">
        <v>222</v>
      </c>
      <c r="AC404" s="346">
        <v>98</v>
      </c>
      <c r="AD404" s="346">
        <v>86</v>
      </c>
      <c r="AE404" s="346">
        <v>113</v>
      </c>
      <c r="AF404" s="346" t="s">
        <v>430</v>
      </c>
      <c r="AG404" s="346" t="s">
        <v>430</v>
      </c>
      <c r="AH404" s="346" t="s">
        <v>430</v>
      </c>
      <c r="AI404" s="346" t="s">
        <v>430</v>
      </c>
      <c r="AJ404" s="346">
        <v>228</v>
      </c>
      <c r="AK404" s="346">
        <v>86</v>
      </c>
      <c r="AL404" s="346">
        <v>91</v>
      </c>
      <c r="AM404" s="346">
        <v>84</v>
      </c>
      <c r="AN404" s="346">
        <v>228</v>
      </c>
      <c r="AO404" s="373"/>
      <c r="AP404" s="348" t="s">
        <v>430</v>
      </c>
      <c r="AQ404" s="348" t="s">
        <v>430</v>
      </c>
      <c r="AR404" s="348" t="s">
        <v>430</v>
      </c>
      <c r="AS404" s="348" t="s">
        <v>430</v>
      </c>
      <c r="AT404" s="348">
        <v>5.0599999999999996</v>
      </c>
      <c r="AU404" s="351"/>
      <c r="AV404" s="346" t="s">
        <v>430</v>
      </c>
      <c r="AW404" s="346" t="s">
        <v>430</v>
      </c>
      <c r="AX404" s="346" t="s">
        <v>430</v>
      </c>
      <c r="AY404" s="346" t="s">
        <v>430</v>
      </c>
      <c r="AZ404" s="346">
        <v>87</v>
      </c>
      <c r="BA404" s="374"/>
      <c r="BB404" s="348">
        <v>17.279868117253798</v>
      </c>
      <c r="BC404" s="348">
        <v>1.04269949811405</v>
      </c>
      <c r="BD404" s="348">
        <v>1.5230343312507499E-2</v>
      </c>
      <c r="BE404" s="375">
        <v>-0.22427890582384599</v>
      </c>
      <c r="BF404" s="374"/>
      <c r="BG404" s="372">
        <v>0.33239999999999997</v>
      </c>
      <c r="BH404" s="373"/>
      <c r="BI404" s="348">
        <v>33.022599999999997</v>
      </c>
      <c r="BJ404" s="348">
        <v>46.659500000000001</v>
      </c>
      <c r="BK404" s="348">
        <v>20.375299999999999</v>
      </c>
      <c r="BL404" s="348">
        <v>-5.74E-2</v>
      </c>
      <c r="BM404" s="373"/>
      <c r="BN404" s="372" t="s">
        <v>4935</v>
      </c>
      <c r="BO404" s="372" t="s">
        <v>4936</v>
      </c>
      <c r="BP404" s="372" t="s">
        <v>4937</v>
      </c>
      <c r="BQ404" s="372" t="s">
        <v>4938</v>
      </c>
      <c r="BR404" s="372" t="s">
        <v>4939</v>
      </c>
      <c r="BS404" s="373"/>
      <c r="BT404" s="354" t="s">
        <v>4620</v>
      </c>
    </row>
    <row r="405" spans="1:72" s="428" customFormat="1" x14ac:dyDescent="0.25">
      <c r="A405" s="345" t="s">
        <v>5593</v>
      </c>
      <c r="B405" s="373"/>
      <c r="C405" s="719">
        <v>45084</v>
      </c>
      <c r="D405" s="373"/>
      <c r="E405" s="346">
        <v>149.28899999999999</v>
      </c>
      <c r="F405" s="373"/>
      <c r="G405" s="347">
        <v>15.100099999999999</v>
      </c>
      <c r="H405" s="374"/>
      <c r="I405" s="348">
        <v>-6.0000000000000001E-3</v>
      </c>
      <c r="J405" s="348">
        <v>0.41160000000000002</v>
      </c>
      <c r="K405" s="348">
        <v>0.55940000000000001</v>
      </c>
      <c r="L405" s="348">
        <v>1.5174000000000001</v>
      </c>
      <c r="M405" s="348">
        <v>-1.1249</v>
      </c>
      <c r="N405" s="350">
        <v>3.7871999999999999</v>
      </c>
      <c r="O405" s="348">
        <v>2.7473000000000001</v>
      </c>
      <c r="P405" s="348">
        <v>13.136900000000001</v>
      </c>
      <c r="Q405" s="348" t="s">
        <v>430</v>
      </c>
      <c r="R405" s="348" t="s">
        <v>430</v>
      </c>
      <c r="S405" s="348">
        <v>0.84279999999999999</v>
      </c>
      <c r="T405" s="348">
        <v>10.744300000000001</v>
      </c>
      <c r="U405" s="348">
        <v>-1.7311000000000001</v>
      </c>
      <c r="V405" s="348">
        <v>3.8571</v>
      </c>
      <c r="W405" s="348">
        <v>0.84279999999999999</v>
      </c>
      <c r="X405" s="348">
        <v>14.1714</v>
      </c>
      <c r="Y405" s="374"/>
      <c r="Z405" s="346">
        <v>59</v>
      </c>
      <c r="AA405" s="346">
        <v>208</v>
      </c>
      <c r="AB405" s="346">
        <v>167</v>
      </c>
      <c r="AC405" s="346">
        <v>164</v>
      </c>
      <c r="AD405" s="346">
        <v>140</v>
      </c>
      <c r="AE405" s="346">
        <v>65</v>
      </c>
      <c r="AF405" s="346">
        <v>35</v>
      </c>
      <c r="AG405" s="346">
        <v>51</v>
      </c>
      <c r="AH405" s="346" t="s">
        <v>430</v>
      </c>
      <c r="AI405" s="346" t="s">
        <v>430</v>
      </c>
      <c r="AJ405" s="346">
        <v>158</v>
      </c>
      <c r="AK405" s="346">
        <v>168</v>
      </c>
      <c r="AL405" s="346">
        <v>127</v>
      </c>
      <c r="AM405" s="346">
        <v>121</v>
      </c>
      <c r="AN405" s="346">
        <v>158</v>
      </c>
      <c r="AO405" s="373"/>
      <c r="AP405" s="348" t="s">
        <v>430</v>
      </c>
      <c r="AQ405" s="348" t="s">
        <v>430</v>
      </c>
      <c r="AR405" s="348" t="s">
        <v>430</v>
      </c>
      <c r="AS405" s="348">
        <v>7.44</v>
      </c>
      <c r="AT405" s="348">
        <v>2.02</v>
      </c>
      <c r="AU405" s="351"/>
      <c r="AV405" s="346" t="s">
        <v>430</v>
      </c>
      <c r="AW405" s="346" t="s">
        <v>430</v>
      </c>
      <c r="AX405" s="346" t="s">
        <v>430</v>
      </c>
      <c r="AY405" s="346">
        <v>52</v>
      </c>
      <c r="AZ405" s="346">
        <v>130</v>
      </c>
      <c r="BA405" s="374"/>
      <c r="BB405" s="348">
        <v>12.5171409273911</v>
      </c>
      <c r="BC405" s="348">
        <v>0.99622736903036202</v>
      </c>
      <c r="BD405" s="348">
        <v>5.6337668277471699E-2</v>
      </c>
      <c r="BE405" s="375">
        <v>-5.11221750238149E-2</v>
      </c>
      <c r="BF405" s="374"/>
      <c r="BG405" s="372">
        <v>6.0100000000000001E-2</v>
      </c>
      <c r="BH405" s="373"/>
      <c r="BI405" s="348">
        <v>99.795400000000001</v>
      </c>
      <c r="BJ405" s="348" t="s">
        <v>430</v>
      </c>
      <c r="BK405" s="348" t="s">
        <v>430</v>
      </c>
      <c r="BL405" s="348">
        <v>0.2046</v>
      </c>
      <c r="BM405" s="373"/>
      <c r="BN405" s="372" t="s">
        <v>4535</v>
      </c>
      <c r="BO405" s="372" t="s">
        <v>4536</v>
      </c>
      <c r="BP405" s="372" t="s">
        <v>4537</v>
      </c>
      <c r="BQ405" s="372" t="s">
        <v>4538</v>
      </c>
      <c r="BR405" s="372" t="s">
        <v>4539</v>
      </c>
      <c r="BS405" s="373"/>
      <c r="BT405" s="354" t="s">
        <v>554</v>
      </c>
    </row>
    <row r="406" spans="1:72" s="428" customFormat="1" x14ac:dyDescent="0.25">
      <c r="A406" s="345" t="s">
        <v>5594</v>
      </c>
      <c r="B406" s="373"/>
      <c r="C406" s="719">
        <v>45707</v>
      </c>
      <c r="D406" s="373"/>
      <c r="E406" s="346">
        <v>141.71700000000001</v>
      </c>
      <c r="F406" s="373"/>
      <c r="G406" s="347">
        <v>10.615</v>
      </c>
      <c r="H406" s="374"/>
      <c r="I406" s="348">
        <v>0.24179999999999999</v>
      </c>
      <c r="J406" s="348">
        <v>0.95289999999999997</v>
      </c>
      <c r="K406" s="348">
        <v>0.33560000000000001</v>
      </c>
      <c r="L406" s="348">
        <v>0.17269999999999999</v>
      </c>
      <c r="M406" s="348">
        <v>-5.6334999999999997</v>
      </c>
      <c r="N406" s="350">
        <v>-1.7984</v>
      </c>
      <c r="O406" s="348" t="s">
        <v>430</v>
      </c>
      <c r="P406" s="348" t="s">
        <v>430</v>
      </c>
      <c r="Q406" s="348" t="s">
        <v>430</v>
      </c>
      <c r="R406" s="348" t="s">
        <v>430</v>
      </c>
      <c r="S406" s="348">
        <v>2.1705000000000001</v>
      </c>
      <c r="T406" s="348">
        <v>9.6601999999999997</v>
      </c>
      <c r="U406" s="348">
        <v>-5.6486000000000001</v>
      </c>
      <c r="V406" s="348">
        <v>-0.62070000000000003</v>
      </c>
      <c r="W406" s="348">
        <v>2.1705000000000001</v>
      </c>
      <c r="X406" s="348">
        <v>4.3465999999999996</v>
      </c>
      <c r="Y406" s="374"/>
      <c r="Z406" s="346">
        <v>17</v>
      </c>
      <c r="AA406" s="346">
        <v>64</v>
      </c>
      <c r="AB406" s="346">
        <v>178</v>
      </c>
      <c r="AC406" s="346">
        <v>184</v>
      </c>
      <c r="AD406" s="346">
        <v>192</v>
      </c>
      <c r="AE406" s="346">
        <v>142</v>
      </c>
      <c r="AF406" s="346" t="s">
        <v>430</v>
      </c>
      <c r="AG406" s="346" t="s">
        <v>430</v>
      </c>
      <c r="AH406" s="346" t="s">
        <v>430</v>
      </c>
      <c r="AI406" s="346" t="s">
        <v>430</v>
      </c>
      <c r="AJ406" s="346">
        <v>50</v>
      </c>
      <c r="AK406" s="346">
        <v>189</v>
      </c>
      <c r="AL406" s="346">
        <v>185</v>
      </c>
      <c r="AM406" s="346">
        <v>172</v>
      </c>
      <c r="AN406" s="346">
        <v>50</v>
      </c>
      <c r="AO406" s="373"/>
      <c r="AP406" s="348" t="s">
        <v>430</v>
      </c>
      <c r="AQ406" s="348" t="s">
        <v>430</v>
      </c>
      <c r="AR406" s="348" t="s">
        <v>430</v>
      </c>
      <c r="AS406" s="348" t="s">
        <v>430</v>
      </c>
      <c r="AT406" s="348">
        <v>-3.58</v>
      </c>
      <c r="AU406" s="351"/>
      <c r="AV406" s="346" t="s">
        <v>430</v>
      </c>
      <c r="AW406" s="346" t="s">
        <v>430</v>
      </c>
      <c r="AX406" s="346" t="s">
        <v>430</v>
      </c>
      <c r="AY406" s="346" t="s">
        <v>430</v>
      </c>
      <c r="AZ406" s="346">
        <v>170</v>
      </c>
      <c r="BA406" s="374"/>
      <c r="BB406" s="348">
        <v>11.8449265746639</v>
      </c>
      <c r="BC406" s="348">
        <v>0.99765065440867995</v>
      </c>
      <c r="BD406" s="348">
        <v>2.19969522900436E-2</v>
      </c>
      <c r="BE406" s="375">
        <v>-3.2665217295000798E-2</v>
      </c>
      <c r="BF406" s="374"/>
      <c r="BG406" s="372">
        <v>7.4200000000000002E-2</v>
      </c>
      <c r="BH406" s="373"/>
      <c r="BI406" s="348">
        <v>95.475999999999999</v>
      </c>
      <c r="BJ406" s="348">
        <v>3.9132400000000001</v>
      </c>
      <c r="BK406" s="348" t="s">
        <v>430</v>
      </c>
      <c r="BL406" s="348">
        <v>0.61075999999999997</v>
      </c>
      <c r="BM406" s="373"/>
      <c r="BN406" s="372" t="s">
        <v>4942</v>
      </c>
      <c r="BO406" s="372" t="s">
        <v>4943</v>
      </c>
      <c r="BP406" s="372" t="s">
        <v>4944</v>
      </c>
      <c r="BQ406" s="372" t="s">
        <v>4945</v>
      </c>
      <c r="BR406" s="372" t="s">
        <v>4946</v>
      </c>
      <c r="BS406" s="373"/>
      <c r="BT406" s="354" t="s">
        <v>554</v>
      </c>
    </row>
    <row r="407" spans="1:72" s="428" customFormat="1" x14ac:dyDescent="0.25">
      <c r="A407" s="345" t="s">
        <v>5595</v>
      </c>
      <c r="B407" s="373"/>
      <c r="C407" s="719">
        <v>41275</v>
      </c>
      <c r="D407" s="373"/>
      <c r="E407" s="346">
        <v>144.24</v>
      </c>
      <c r="F407" s="373"/>
      <c r="G407" s="347">
        <v>193.30690000000001</v>
      </c>
      <c r="H407" s="374"/>
      <c r="I407" s="348">
        <v>-0.14929999999999999</v>
      </c>
      <c r="J407" s="348">
        <v>0.55959999999999999</v>
      </c>
      <c r="K407" s="348">
        <v>0.70620000000000005</v>
      </c>
      <c r="L407" s="348">
        <v>3.1739000000000002</v>
      </c>
      <c r="M407" s="348">
        <v>2.6775000000000002</v>
      </c>
      <c r="N407" s="350">
        <v>4.6776999999999997</v>
      </c>
      <c r="O407" s="348">
        <v>1.5943000000000001</v>
      </c>
      <c r="P407" s="348">
        <v>15.368499999999999</v>
      </c>
      <c r="Q407" s="348">
        <v>12.9049</v>
      </c>
      <c r="R407" s="348">
        <v>12.387499999999999</v>
      </c>
      <c r="S407" s="348">
        <v>0.85119999999999996</v>
      </c>
      <c r="T407" s="348">
        <v>15.4511</v>
      </c>
      <c r="U407" s="348">
        <v>1.7599</v>
      </c>
      <c r="V407" s="348">
        <v>5.1680999999999999</v>
      </c>
      <c r="W407" s="348">
        <v>0.85119999999999996</v>
      </c>
      <c r="X407" s="348">
        <v>12.209300000000001</v>
      </c>
      <c r="Y407" s="374"/>
      <c r="Z407" s="346">
        <v>118</v>
      </c>
      <c r="AA407" s="346">
        <v>168</v>
      </c>
      <c r="AB407" s="346">
        <v>126</v>
      </c>
      <c r="AC407" s="346">
        <v>119</v>
      </c>
      <c r="AD407" s="346">
        <v>91</v>
      </c>
      <c r="AE407" s="346">
        <v>59</v>
      </c>
      <c r="AF407" s="346">
        <v>43</v>
      </c>
      <c r="AG407" s="346">
        <v>43</v>
      </c>
      <c r="AH407" s="346">
        <v>18</v>
      </c>
      <c r="AI407" s="346">
        <v>3</v>
      </c>
      <c r="AJ407" s="346">
        <v>157</v>
      </c>
      <c r="AK407" s="346">
        <v>100</v>
      </c>
      <c r="AL407" s="346">
        <v>94</v>
      </c>
      <c r="AM407" s="346">
        <v>106</v>
      </c>
      <c r="AN407" s="346">
        <v>157</v>
      </c>
      <c r="AO407" s="373"/>
      <c r="AP407" s="348">
        <v>13.84</v>
      </c>
      <c r="AQ407" s="348">
        <v>15.42</v>
      </c>
      <c r="AR407" s="348">
        <v>12.71</v>
      </c>
      <c r="AS407" s="348">
        <v>8.76</v>
      </c>
      <c r="AT407" s="348">
        <v>6.89</v>
      </c>
      <c r="AU407" s="351"/>
      <c r="AV407" s="346">
        <v>2</v>
      </c>
      <c r="AW407" s="346">
        <v>6</v>
      </c>
      <c r="AX407" s="346">
        <v>17</v>
      </c>
      <c r="AY407" s="346">
        <v>42</v>
      </c>
      <c r="AZ407" s="346">
        <v>79</v>
      </c>
      <c r="BA407" s="374"/>
      <c r="BB407" s="348">
        <v>14.2065120488147</v>
      </c>
      <c r="BC407" s="348">
        <v>0.97996053318783505</v>
      </c>
      <c r="BD407" s="348">
        <v>6.07136401700894E-2</v>
      </c>
      <c r="BE407" s="375">
        <v>-4.3048169079618101E-2</v>
      </c>
      <c r="BF407" s="374"/>
      <c r="BG407" s="372">
        <v>3.9472999999999998</v>
      </c>
      <c r="BH407" s="373"/>
      <c r="BI407" s="348">
        <v>93.6922</v>
      </c>
      <c r="BJ407" s="348">
        <v>4.8064</v>
      </c>
      <c r="BK407" s="348">
        <v>4.6599000000000002E-2</v>
      </c>
      <c r="BL407" s="348">
        <v>1.454801</v>
      </c>
      <c r="BM407" s="373"/>
      <c r="BN407" s="372" t="s">
        <v>4948</v>
      </c>
      <c r="BO407" s="372" t="s">
        <v>4949</v>
      </c>
      <c r="BP407" s="372" t="s">
        <v>4950</v>
      </c>
      <c r="BQ407" s="372" t="s">
        <v>1004</v>
      </c>
      <c r="BR407" s="372" t="s">
        <v>4951</v>
      </c>
      <c r="BS407" s="373"/>
      <c r="BT407" s="354" t="s">
        <v>554</v>
      </c>
    </row>
    <row r="408" spans="1:72" s="428" customFormat="1" x14ac:dyDescent="0.25">
      <c r="A408" s="345" t="s">
        <v>5596</v>
      </c>
      <c r="B408" s="373"/>
      <c r="C408" s="719">
        <v>45637</v>
      </c>
      <c r="D408" s="373"/>
      <c r="E408" s="346">
        <v>148.804</v>
      </c>
      <c r="F408" s="373"/>
      <c r="G408" s="347">
        <v>8.2745999999999995</v>
      </c>
      <c r="H408" s="374"/>
      <c r="I408" s="348">
        <v>-1.9300000000000001E-2</v>
      </c>
      <c r="J408" s="348">
        <v>2.2212000000000001</v>
      </c>
      <c r="K408" s="348">
        <v>4.5141999999999998</v>
      </c>
      <c r="L408" s="348">
        <v>2.1417000000000002</v>
      </c>
      <c r="M408" s="348">
        <v>-12.5464</v>
      </c>
      <c r="N408" s="350">
        <v>-8.9733000000000001</v>
      </c>
      <c r="O408" s="348" t="s">
        <v>430</v>
      </c>
      <c r="P408" s="348" t="s">
        <v>430</v>
      </c>
      <c r="Q408" s="348" t="s">
        <v>430</v>
      </c>
      <c r="R408" s="348" t="s">
        <v>430</v>
      </c>
      <c r="S408" s="348">
        <v>7.1311999999999998</v>
      </c>
      <c r="T408" s="348">
        <v>13.073399999999999</v>
      </c>
      <c r="U408" s="348">
        <v>-12.6912</v>
      </c>
      <c r="V408" s="348">
        <v>-5.2728999999999999</v>
      </c>
      <c r="W408" s="348">
        <v>7.1311999999999998</v>
      </c>
      <c r="X408" s="348">
        <v>-11.1995</v>
      </c>
      <c r="Y408" s="374"/>
      <c r="Z408" s="346">
        <v>73</v>
      </c>
      <c r="AA408" s="346">
        <v>9</v>
      </c>
      <c r="AB408" s="346">
        <v>17</v>
      </c>
      <c r="AC408" s="346">
        <v>146</v>
      </c>
      <c r="AD408" s="346">
        <v>239</v>
      </c>
      <c r="AE408" s="346">
        <v>207</v>
      </c>
      <c r="AF408" s="346" t="s">
        <v>430</v>
      </c>
      <c r="AG408" s="346" t="s">
        <v>430</v>
      </c>
      <c r="AH408" s="346" t="s">
        <v>430</v>
      </c>
      <c r="AI408" s="346" t="s">
        <v>430</v>
      </c>
      <c r="AJ408" s="346">
        <v>11</v>
      </c>
      <c r="AK408" s="346">
        <v>142</v>
      </c>
      <c r="AL408" s="346">
        <v>236</v>
      </c>
      <c r="AM408" s="346">
        <v>223</v>
      </c>
      <c r="AN408" s="346">
        <v>11</v>
      </c>
      <c r="AO408" s="373"/>
      <c r="AP408" s="348" t="s">
        <v>430</v>
      </c>
      <c r="AQ408" s="348" t="s">
        <v>430</v>
      </c>
      <c r="AR408" s="348" t="s">
        <v>430</v>
      </c>
      <c r="AS408" s="348" t="s">
        <v>430</v>
      </c>
      <c r="AT408" s="348">
        <v>-8.1</v>
      </c>
      <c r="AU408" s="351"/>
      <c r="AV408" s="346" t="s">
        <v>430</v>
      </c>
      <c r="AW408" s="346" t="s">
        <v>430</v>
      </c>
      <c r="AX408" s="346" t="s">
        <v>430</v>
      </c>
      <c r="AY408" s="346" t="s">
        <v>430</v>
      </c>
      <c r="AZ408" s="346">
        <v>211</v>
      </c>
      <c r="BA408" s="374"/>
      <c r="BB408" s="348">
        <v>22.366190149205</v>
      </c>
      <c r="BC408" s="348">
        <v>0.99836916910280604</v>
      </c>
      <c r="BD408" s="348">
        <v>-5.79648714669826E-2</v>
      </c>
      <c r="BE408" s="375">
        <v>-4.8180841531253897E-2</v>
      </c>
      <c r="BF408" s="374"/>
      <c r="BG408" s="372">
        <v>8.4199999999999997E-2</v>
      </c>
      <c r="BH408" s="373"/>
      <c r="BI408" s="348">
        <v>48.011699999999998</v>
      </c>
      <c r="BJ408" s="348">
        <v>40.632300000000001</v>
      </c>
      <c r="BK408" s="348">
        <v>11.3704</v>
      </c>
      <c r="BL408" s="348">
        <v>-1.44E-2</v>
      </c>
      <c r="BM408" s="373"/>
      <c r="BN408" s="372" t="s">
        <v>4953</v>
      </c>
      <c r="BO408" s="372" t="s">
        <v>4954</v>
      </c>
      <c r="BP408" s="372" t="s">
        <v>4955</v>
      </c>
      <c r="BQ408" s="372" t="s">
        <v>4956</v>
      </c>
      <c r="BR408" s="372" t="s">
        <v>4957</v>
      </c>
      <c r="BS408" s="373"/>
      <c r="BT408" s="354" t="s">
        <v>554</v>
      </c>
    </row>
    <row r="409" spans="1:72" s="428" customFormat="1" x14ac:dyDescent="0.25">
      <c r="A409" s="345" t="s">
        <v>5597</v>
      </c>
      <c r="B409" s="373"/>
      <c r="C409" s="719">
        <v>44909</v>
      </c>
      <c r="D409" s="373"/>
      <c r="E409" s="346">
        <v>141.09200000000001</v>
      </c>
      <c r="F409" s="373"/>
      <c r="G409" s="347">
        <v>20.125800000000002</v>
      </c>
      <c r="H409" s="374"/>
      <c r="I409" s="348">
        <v>7.4999999999999997E-3</v>
      </c>
      <c r="J409" s="348">
        <v>1.4047000000000001</v>
      </c>
      <c r="K409" s="348">
        <v>7.7168000000000001</v>
      </c>
      <c r="L409" s="348">
        <v>15.8446</v>
      </c>
      <c r="M409" s="348">
        <v>17.243600000000001</v>
      </c>
      <c r="N409" s="350">
        <v>15.258800000000001</v>
      </c>
      <c r="O409" s="348">
        <v>12.1373</v>
      </c>
      <c r="P409" s="348">
        <v>23.026900000000001</v>
      </c>
      <c r="Q409" s="348" t="s">
        <v>430</v>
      </c>
      <c r="R409" s="348" t="s">
        <v>430</v>
      </c>
      <c r="S409" s="348">
        <v>2.7623000000000002</v>
      </c>
      <c r="T409" s="348">
        <v>17.0397</v>
      </c>
      <c r="U409" s="348">
        <v>14.6097</v>
      </c>
      <c r="V409" s="348">
        <v>21.279900000000001</v>
      </c>
      <c r="W409" s="348">
        <v>2.7623000000000002</v>
      </c>
      <c r="X409" s="348">
        <v>21.515999999999998</v>
      </c>
      <c r="Y409" s="374"/>
      <c r="Z409" s="346">
        <v>46</v>
      </c>
      <c r="AA409" s="346">
        <v>18</v>
      </c>
      <c r="AB409" s="346">
        <v>6</v>
      </c>
      <c r="AC409" s="346">
        <v>7</v>
      </c>
      <c r="AD409" s="346">
        <v>7</v>
      </c>
      <c r="AE409" s="346">
        <v>7</v>
      </c>
      <c r="AF409" s="346">
        <v>6</v>
      </c>
      <c r="AG409" s="346">
        <v>5</v>
      </c>
      <c r="AH409" s="346" t="s">
        <v>430</v>
      </c>
      <c r="AI409" s="346" t="s">
        <v>430</v>
      </c>
      <c r="AJ409" s="346">
        <v>21</v>
      </c>
      <c r="AK409" s="346">
        <v>84</v>
      </c>
      <c r="AL409" s="346">
        <v>10</v>
      </c>
      <c r="AM409" s="346">
        <v>6</v>
      </c>
      <c r="AN409" s="346">
        <v>21</v>
      </c>
      <c r="AO409" s="373"/>
      <c r="AP409" s="348" t="s">
        <v>430</v>
      </c>
      <c r="AQ409" s="348" t="s">
        <v>430</v>
      </c>
      <c r="AR409" s="348" t="s">
        <v>430</v>
      </c>
      <c r="AS409" s="348">
        <v>17.260000000000002</v>
      </c>
      <c r="AT409" s="348">
        <v>30.51</v>
      </c>
      <c r="AU409" s="351"/>
      <c r="AV409" s="346" t="s">
        <v>430</v>
      </c>
      <c r="AW409" s="346" t="s">
        <v>430</v>
      </c>
      <c r="AX409" s="346" t="s">
        <v>430</v>
      </c>
      <c r="AY409" s="346">
        <v>4</v>
      </c>
      <c r="AZ409" s="346">
        <v>5</v>
      </c>
      <c r="BA409" s="374"/>
      <c r="BB409" s="348">
        <v>14.0125072493129</v>
      </c>
      <c r="BC409" s="348">
        <v>0.99264762463981604</v>
      </c>
      <c r="BD409" s="348">
        <v>0.104670195944974</v>
      </c>
      <c r="BE409" s="375">
        <v>-5.42009368657448E-2</v>
      </c>
      <c r="BF409" s="374"/>
      <c r="BG409" s="372">
        <v>0.18390000000000001</v>
      </c>
      <c r="BH409" s="373"/>
      <c r="BI409" s="348">
        <v>53.444400000000002</v>
      </c>
      <c r="BJ409" s="348">
        <v>37.898600000000002</v>
      </c>
      <c r="BK409" s="348">
        <v>8.6008999999999993</v>
      </c>
      <c r="BL409" s="348">
        <v>5.6099999999999997E-2</v>
      </c>
      <c r="BM409" s="373"/>
      <c r="BN409" s="372" t="s">
        <v>4959</v>
      </c>
      <c r="BO409" s="372" t="s">
        <v>4960</v>
      </c>
      <c r="BP409" s="372" t="s">
        <v>430</v>
      </c>
      <c r="BQ409" s="372" t="s">
        <v>430</v>
      </c>
      <c r="BR409" s="372" t="s">
        <v>430</v>
      </c>
      <c r="BS409" s="373"/>
      <c r="BT409" s="354" t="s">
        <v>554</v>
      </c>
    </row>
    <row r="410" spans="1:72" s="428" customFormat="1" x14ac:dyDescent="0.25">
      <c r="A410" s="345" t="s">
        <v>5598</v>
      </c>
      <c r="B410" s="373"/>
      <c r="C410" s="719">
        <v>46071</v>
      </c>
      <c r="D410" s="373"/>
      <c r="E410" s="346">
        <v>128.214</v>
      </c>
      <c r="F410" s="373"/>
      <c r="G410" s="347">
        <v>9.7964000000000002</v>
      </c>
      <c r="H410" s="374"/>
      <c r="I410" s="348">
        <v>0.21479999999999999</v>
      </c>
      <c r="J410" s="348">
        <v>-0.3367</v>
      </c>
      <c r="K410" s="348">
        <v>1.7248000000000001</v>
      </c>
      <c r="L410" s="348">
        <v>3.5867</v>
      </c>
      <c r="M410" s="348" t="s">
        <v>430</v>
      </c>
      <c r="N410" s="350" t="s">
        <v>430</v>
      </c>
      <c r="O410" s="348" t="s">
        <v>430</v>
      </c>
      <c r="P410" s="348" t="s">
        <v>430</v>
      </c>
      <c r="Q410" s="348" t="s">
        <v>430</v>
      </c>
      <c r="R410" s="348" t="s">
        <v>430</v>
      </c>
      <c r="S410" s="348">
        <v>1.3774</v>
      </c>
      <c r="T410" s="348">
        <v>13.0741</v>
      </c>
      <c r="U410" s="348" t="s">
        <v>430</v>
      </c>
      <c r="V410" s="348" t="s">
        <v>430</v>
      </c>
      <c r="W410" s="348">
        <v>1.3774</v>
      </c>
      <c r="X410" s="348">
        <v>-2.036</v>
      </c>
      <c r="Y410" s="374"/>
      <c r="Z410" s="346">
        <v>18</v>
      </c>
      <c r="AA410" s="346">
        <v>254</v>
      </c>
      <c r="AB410" s="346">
        <v>66</v>
      </c>
      <c r="AC410" s="346">
        <v>104</v>
      </c>
      <c r="AD410" s="346" t="s">
        <v>430</v>
      </c>
      <c r="AE410" s="346" t="s">
        <v>430</v>
      </c>
      <c r="AF410" s="346" t="s">
        <v>430</v>
      </c>
      <c r="AG410" s="346" t="s">
        <v>430</v>
      </c>
      <c r="AH410" s="346" t="s">
        <v>430</v>
      </c>
      <c r="AI410" s="346" t="s">
        <v>430</v>
      </c>
      <c r="AJ410" s="346">
        <v>70</v>
      </c>
      <c r="AK410" s="346">
        <v>141</v>
      </c>
      <c r="AL410" s="346" t="s">
        <v>430</v>
      </c>
      <c r="AM410" s="346" t="s">
        <v>430</v>
      </c>
      <c r="AN410" s="346">
        <v>70</v>
      </c>
      <c r="AO410" s="373"/>
      <c r="AP410" s="348" t="s">
        <v>430</v>
      </c>
      <c r="AQ410" s="348" t="s">
        <v>430</v>
      </c>
      <c r="AR410" s="348" t="s">
        <v>430</v>
      </c>
      <c r="AS410" s="348" t="s">
        <v>430</v>
      </c>
      <c r="AT410" s="348" t="s">
        <v>430</v>
      </c>
      <c r="AU410" s="351"/>
      <c r="AV410" s="346" t="s">
        <v>430</v>
      </c>
      <c r="AW410" s="346" t="s">
        <v>430</v>
      </c>
      <c r="AX410" s="346" t="s">
        <v>430</v>
      </c>
      <c r="AY410" s="346" t="s">
        <v>430</v>
      </c>
      <c r="AZ410" s="346" t="s">
        <v>430</v>
      </c>
      <c r="BA410" s="374"/>
      <c r="BB410" s="348">
        <v>7.4952596206053199</v>
      </c>
      <c r="BC410" s="348">
        <v>0.98445458677883502</v>
      </c>
      <c r="BD410" s="348">
        <v>0.238447440344984</v>
      </c>
      <c r="BE410" s="375">
        <v>-2.2604103365373902E-2</v>
      </c>
      <c r="BF410" s="374"/>
      <c r="BG410" s="372">
        <v>0.11459999999999999</v>
      </c>
      <c r="BH410" s="373"/>
      <c r="BI410" s="348">
        <v>94.478899999999996</v>
      </c>
      <c r="BJ410" s="348">
        <v>4.6552600000000002</v>
      </c>
      <c r="BK410" s="348" t="s">
        <v>430</v>
      </c>
      <c r="BL410" s="348">
        <v>0.86584000000000005</v>
      </c>
      <c r="BM410" s="373"/>
      <c r="BN410" s="372" t="s">
        <v>4962</v>
      </c>
      <c r="BO410" s="372" t="s">
        <v>4963</v>
      </c>
      <c r="BP410" s="372" t="s">
        <v>4964</v>
      </c>
      <c r="BQ410" s="372" t="s">
        <v>4965</v>
      </c>
      <c r="BR410" s="372" t="s">
        <v>4966</v>
      </c>
      <c r="BS410" s="373"/>
      <c r="BT410" s="354" t="s">
        <v>554</v>
      </c>
    </row>
    <row r="411" spans="1:72" s="428" customFormat="1" x14ac:dyDescent="0.25">
      <c r="A411" s="345" t="s">
        <v>5599</v>
      </c>
      <c r="B411" s="373"/>
      <c r="C411" s="719">
        <v>44476</v>
      </c>
      <c r="D411" s="373"/>
      <c r="E411" s="346">
        <v>123.76</v>
      </c>
      <c r="F411" s="373"/>
      <c r="G411" s="347">
        <v>14.426399999999999</v>
      </c>
      <c r="H411" s="374"/>
      <c r="I411" s="348">
        <v>0.24390000000000001</v>
      </c>
      <c r="J411" s="348">
        <v>1.0350999999999999</v>
      </c>
      <c r="K411" s="348">
        <v>0.44350000000000001</v>
      </c>
      <c r="L411" s="348">
        <v>0.25430000000000003</v>
      </c>
      <c r="M411" s="348">
        <v>-5.5374999999999996</v>
      </c>
      <c r="N411" s="350">
        <v>-1.6391</v>
      </c>
      <c r="O411" s="348">
        <v>-2.5327000000000002</v>
      </c>
      <c r="P411" s="348">
        <v>8.9907000000000004</v>
      </c>
      <c r="Q411" s="348" t="s">
        <v>430</v>
      </c>
      <c r="R411" s="348" t="s">
        <v>430</v>
      </c>
      <c r="S411" s="348">
        <v>2.2343999999999999</v>
      </c>
      <c r="T411" s="348">
        <v>9.7758000000000003</v>
      </c>
      <c r="U411" s="348">
        <v>-5.5635000000000003</v>
      </c>
      <c r="V411" s="348">
        <v>-0.4753</v>
      </c>
      <c r="W411" s="348">
        <v>2.2343999999999999</v>
      </c>
      <c r="X411" s="348">
        <v>7.9764999999999997</v>
      </c>
      <c r="Y411" s="374"/>
      <c r="Z411" s="346">
        <v>16</v>
      </c>
      <c r="AA411" s="346">
        <v>58</v>
      </c>
      <c r="AB411" s="346">
        <v>174</v>
      </c>
      <c r="AC411" s="346">
        <v>178</v>
      </c>
      <c r="AD411" s="346">
        <v>188</v>
      </c>
      <c r="AE411" s="346">
        <v>139</v>
      </c>
      <c r="AF411" s="346">
        <v>110</v>
      </c>
      <c r="AG411" s="346">
        <v>72</v>
      </c>
      <c r="AH411" s="346" t="s">
        <v>430</v>
      </c>
      <c r="AI411" s="346" t="s">
        <v>430</v>
      </c>
      <c r="AJ411" s="346">
        <v>33</v>
      </c>
      <c r="AK411" s="346">
        <v>185</v>
      </c>
      <c r="AL411" s="346">
        <v>184</v>
      </c>
      <c r="AM411" s="346">
        <v>170</v>
      </c>
      <c r="AN411" s="346">
        <v>33</v>
      </c>
      <c r="AO411" s="373"/>
      <c r="AP411" s="348" t="s">
        <v>430</v>
      </c>
      <c r="AQ411" s="348" t="s">
        <v>430</v>
      </c>
      <c r="AR411" s="348" t="s">
        <v>430</v>
      </c>
      <c r="AS411" s="348">
        <v>2.75</v>
      </c>
      <c r="AT411" s="348">
        <v>-3.35</v>
      </c>
      <c r="AU411" s="351"/>
      <c r="AV411" s="346" t="s">
        <v>430</v>
      </c>
      <c r="AW411" s="346" t="s">
        <v>430</v>
      </c>
      <c r="AX411" s="346" t="s">
        <v>430</v>
      </c>
      <c r="AY411" s="346">
        <v>82</v>
      </c>
      <c r="AZ411" s="346">
        <v>169</v>
      </c>
      <c r="BA411" s="374"/>
      <c r="BB411" s="348">
        <v>13.493371190144</v>
      </c>
      <c r="BC411" s="348">
        <v>0.99757361135811795</v>
      </c>
      <c r="BD411" s="348">
        <v>3.06116401278997E-2</v>
      </c>
      <c r="BE411" s="375">
        <v>-1.8123981595566399E-2</v>
      </c>
      <c r="BF411" s="374"/>
      <c r="BG411" s="372">
        <v>0.191</v>
      </c>
      <c r="BH411" s="373"/>
      <c r="BI411" s="348">
        <v>95.826700000000002</v>
      </c>
      <c r="BJ411" s="348">
        <v>3.92624</v>
      </c>
      <c r="BK411" s="348" t="s">
        <v>430</v>
      </c>
      <c r="BL411" s="348">
        <v>0.24706</v>
      </c>
      <c r="BM411" s="373"/>
      <c r="BN411" s="372" t="s">
        <v>4968</v>
      </c>
      <c r="BO411" s="372" t="s">
        <v>4969</v>
      </c>
      <c r="BP411" s="372" t="s">
        <v>4708</v>
      </c>
      <c r="BQ411" s="372" t="s">
        <v>4970</v>
      </c>
      <c r="BR411" s="372" t="s">
        <v>4971</v>
      </c>
      <c r="BS411" s="373"/>
      <c r="BT411" s="354" t="s">
        <v>554</v>
      </c>
    </row>
    <row r="412" spans="1:72" s="428" customFormat="1" x14ac:dyDescent="0.25">
      <c r="A412" s="345" t="s">
        <v>5600</v>
      </c>
      <c r="B412" s="373"/>
      <c r="C412" s="719">
        <v>45351</v>
      </c>
      <c r="D412" s="373"/>
      <c r="E412" s="346">
        <v>136.02699999999999</v>
      </c>
      <c r="F412" s="373"/>
      <c r="G412" s="347">
        <v>12.0783</v>
      </c>
      <c r="H412" s="374"/>
      <c r="I412" s="348">
        <v>6.3799999999999996E-2</v>
      </c>
      <c r="J412" s="348">
        <v>1.3323</v>
      </c>
      <c r="K412" s="348">
        <v>4.2869000000000002</v>
      </c>
      <c r="L412" s="348">
        <v>11.806100000000001</v>
      </c>
      <c r="M412" s="348">
        <v>11.808199999999999</v>
      </c>
      <c r="N412" s="350">
        <v>0.94440000000000002</v>
      </c>
      <c r="O412" s="348">
        <v>1.0363</v>
      </c>
      <c r="P412" s="348" t="s">
        <v>430</v>
      </c>
      <c r="Q412" s="348" t="s">
        <v>430</v>
      </c>
      <c r="R412" s="348" t="s">
        <v>430</v>
      </c>
      <c r="S412" s="348">
        <v>2.2147000000000001</v>
      </c>
      <c r="T412" s="348">
        <v>26.770399999999999</v>
      </c>
      <c r="U412" s="348">
        <v>8.5757999999999992</v>
      </c>
      <c r="V412" s="348">
        <v>8.6012000000000004</v>
      </c>
      <c r="W412" s="348">
        <v>2.2147000000000001</v>
      </c>
      <c r="X412" s="348">
        <v>8.2639999999999993</v>
      </c>
      <c r="Y412" s="374"/>
      <c r="Z412" s="346">
        <v>35</v>
      </c>
      <c r="AA412" s="346">
        <v>21</v>
      </c>
      <c r="AB412" s="346">
        <v>27</v>
      </c>
      <c r="AC412" s="346">
        <v>24</v>
      </c>
      <c r="AD412" s="346">
        <v>20</v>
      </c>
      <c r="AE412" s="346">
        <v>98</v>
      </c>
      <c r="AF412" s="346">
        <v>50</v>
      </c>
      <c r="AG412" s="346" t="s">
        <v>430</v>
      </c>
      <c r="AH412" s="346" t="s">
        <v>430</v>
      </c>
      <c r="AI412" s="346" t="s">
        <v>430</v>
      </c>
      <c r="AJ412" s="346">
        <v>45</v>
      </c>
      <c r="AK412" s="346">
        <v>19</v>
      </c>
      <c r="AL412" s="346">
        <v>20</v>
      </c>
      <c r="AM412" s="346">
        <v>43</v>
      </c>
      <c r="AN412" s="346">
        <v>45</v>
      </c>
      <c r="AO412" s="373"/>
      <c r="AP412" s="348" t="s">
        <v>430</v>
      </c>
      <c r="AQ412" s="348" t="s">
        <v>430</v>
      </c>
      <c r="AR412" s="348" t="s">
        <v>430</v>
      </c>
      <c r="AS412" s="348" t="s">
        <v>430</v>
      </c>
      <c r="AT412" s="348">
        <v>20.36</v>
      </c>
      <c r="AU412" s="351"/>
      <c r="AV412" s="346" t="s">
        <v>430</v>
      </c>
      <c r="AW412" s="346" t="s">
        <v>430</v>
      </c>
      <c r="AX412" s="346" t="s">
        <v>430</v>
      </c>
      <c r="AY412" s="346" t="s">
        <v>430</v>
      </c>
      <c r="AZ412" s="346">
        <v>19</v>
      </c>
      <c r="BA412" s="374"/>
      <c r="BB412" s="348">
        <v>22.139522459957099</v>
      </c>
      <c r="BC412" s="348">
        <v>0.99858316108527001</v>
      </c>
      <c r="BD412" s="348">
        <v>3.0876210234181699E-2</v>
      </c>
      <c r="BE412" s="375">
        <v>-5.09411160532885E-2</v>
      </c>
      <c r="BF412" s="374"/>
      <c r="BG412" s="372">
        <v>0.15959999999999999</v>
      </c>
      <c r="BH412" s="373"/>
      <c r="BI412" s="348" t="s">
        <v>430</v>
      </c>
      <c r="BJ412" s="348">
        <v>5.50854</v>
      </c>
      <c r="BK412" s="348">
        <v>94.646100000000004</v>
      </c>
      <c r="BL412" s="348">
        <v>-0.15464</v>
      </c>
      <c r="BM412" s="373"/>
      <c r="BN412" s="372" t="s">
        <v>4973</v>
      </c>
      <c r="BO412" s="372" t="s">
        <v>4974</v>
      </c>
      <c r="BP412" s="372" t="s">
        <v>4570</v>
      </c>
      <c r="BQ412" s="372" t="s">
        <v>4571</v>
      </c>
      <c r="BR412" s="372" t="s">
        <v>4522</v>
      </c>
      <c r="BS412" s="373"/>
      <c r="BT412" s="354" t="s">
        <v>4773</v>
      </c>
    </row>
    <row r="413" spans="1:72" s="428" customFormat="1" x14ac:dyDescent="0.25">
      <c r="A413" s="345" t="s">
        <v>5601</v>
      </c>
      <c r="B413" s="373"/>
      <c r="C413" s="719">
        <v>45847</v>
      </c>
      <c r="D413" s="373"/>
      <c r="E413" s="346">
        <v>115.738</v>
      </c>
      <c r="F413" s="373"/>
      <c r="G413" s="347">
        <v>9.6923999999999992</v>
      </c>
      <c r="H413" s="374"/>
      <c r="I413" s="348">
        <v>-0.29930000000000001</v>
      </c>
      <c r="J413" s="348">
        <v>0.94040000000000001</v>
      </c>
      <c r="K413" s="348">
        <v>-1.6658999999999999</v>
      </c>
      <c r="L413" s="348">
        <v>5.7799999999999997E-2</v>
      </c>
      <c r="M413" s="348">
        <v>-1.6458999999999999</v>
      </c>
      <c r="N413" s="350">
        <v>-1.996</v>
      </c>
      <c r="O413" s="348" t="s">
        <v>430</v>
      </c>
      <c r="P413" s="348" t="s">
        <v>430</v>
      </c>
      <c r="Q413" s="348" t="s">
        <v>430</v>
      </c>
      <c r="R413" s="348" t="s">
        <v>430</v>
      </c>
      <c r="S413" s="348">
        <v>-1.0717000000000001</v>
      </c>
      <c r="T413" s="348">
        <v>12.819100000000001</v>
      </c>
      <c r="U413" s="348">
        <v>-1.9246000000000001</v>
      </c>
      <c r="V413" s="348">
        <v>2.1025999999999998</v>
      </c>
      <c r="W413" s="348">
        <v>-1.0717000000000001</v>
      </c>
      <c r="X413" s="348">
        <v>-3.0190000000000001</v>
      </c>
      <c r="Y413" s="374"/>
      <c r="Z413" s="346">
        <v>151</v>
      </c>
      <c r="AA413" s="346">
        <v>72</v>
      </c>
      <c r="AB413" s="346">
        <v>240</v>
      </c>
      <c r="AC413" s="346">
        <v>192</v>
      </c>
      <c r="AD413" s="346">
        <v>153</v>
      </c>
      <c r="AE413" s="346">
        <v>145</v>
      </c>
      <c r="AF413" s="346" t="s">
        <v>430</v>
      </c>
      <c r="AG413" s="346" t="s">
        <v>430</v>
      </c>
      <c r="AH413" s="346" t="s">
        <v>430</v>
      </c>
      <c r="AI413" s="346" t="s">
        <v>430</v>
      </c>
      <c r="AJ413" s="346">
        <v>253</v>
      </c>
      <c r="AK413" s="346">
        <v>155</v>
      </c>
      <c r="AL413" s="346">
        <v>143</v>
      </c>
      <c r="AM413" s="346">
        <v>151</v>
      </c>
      <c r="AN413" s="346">
        <v>253</v>
      </c>
      <c r="AO413" s="373"/>
      <c r="AP413" s="348" t="s">
        <v>430</v>
      </c>
      <c r="AQ413" s="348" t="s">
        <v>430</v>
      </c>
      <c r="AR413" s="348" t="s">
        <v>430</v>
      </c>
      <c r="AS413" s="348" t="s">
        <v>430</v>
      </c>
      <c r="AT413" s="348">
        <v>-1.92</v>
      </c>
      <c r="AU413" s="351"/>
      <c r="AV413" s="346" t="s">
        <v>430</v>
      </c>
      <c r="AW413" s="346" t="s">
        <v>430</v>
      </c>
      <c r="AX413" s="346" t="s">
        <v>430</v>
      </c>
      <c r="AY413" s="346" t="s">
        <v>430</v>
      </c>
      <c r="AZ413" s="346">
        <v>157</v>
      </c>
      <c r="BA413" s="374"/>
      <c r="BB413" s="348">
        <v>13.5487966978793</v>
      </c>
      <c r="BC413" s="348">
        <v>1.0003265793267599</v>
      </c>
      <c r="BD413" s="348">
        <v>-4.0556442456243402E-2</v>
      </c>
      <c r="BE413" s="375">
        <v>-6.8125801060607394E-2</v>
      </c>
      <c r="BF413" s="374"/>
      <c r="BG413" s="372">
        <v>0.25530000000000003</v>
      </c>
      <c r="BH413" s="373"/>
      <c r="BI413" s="348">
        <v>55.082500000000003</v>
      </c>
      <c r="BJ413" s="348">
        <v>45.164000000000001</v>
      </c>
      <c r="BK413" s="348" t="s">
        <v>430</v>
      </c>
      <c r="BL413" s="348">
        <v>-0.2465</v>
      </c>
      <c r="BM413" s="373"/>
      <c r="BN413" s="372" t="s">
        <v>4976</v>
      </c>
      <c r="BO413" s="372" t="s">
        <v>4977</v>
      </c>
      <c r="BP413" s="372" t="s">
        <v>4978</v>
      </c>
      <c r="BQ413" s="372" t="s">
        <v>4979</v>
      </c>
      <c r="BR413" s="372" t="s">
        <v>4980</v>
      </c>
      <c r="BS413" s="373"/>
      <c r="BT413" s="354" t="s">
        <v>4620</v>
      </c>
    </row>
    <row r="414" spans="1:72" s="428" customFormat="1" x14ac:dyDescent="0.25">
      <c r="A414" s="345" t="s">
        <v>5602</v>
      </c>
      <c r="B414" s="373"/>
      <c r="C414" s="719">
        <v>45377</v>
      </c>
      <c r="D414" s="373"/>
      <c r="E414" s="346">
        <v>142.49199999999999</v>
      </c>
      <c r="F414" s="373"/>
      <c r="G414" s="347">
        <v>10.155099999999999</v>
      </c>
      <c r="H414" s="374"/>
      <c r="I414" s="348">
        <v>-0.9819</v>
      </c>
      <c r="J414" s="348">
        <v>-8.1699999999999995E-2</v>
      </c>
      <c r="K414" s="348">
        <v>10.71</v>
      </c>
      <c r="L414" s="348">
        <v>16.139299999999999</v>
      </c>
      <c r="M414" s="348">
        <v>6.0141999999999998</v>
      </c>
      <c r="N414" s="350">
        <v>-8.4672999999999998</v>
      </c>
      <c r="O414" s="348">
        <v>-10.3988</v>
      </c>
      <c r="P414" s="348" t="s">
        <v>430</v>
      </c>
      <c r="Q414" s="348" t="s">
        <v>430</v>
      </c>
      <c r="R414" s="348" t="s">
        <v>430</v>
      </c>
      <c r="S414" s="348">
        <v>9.2064000000000004</v>
      </c>
      <c r="T414" s="348">
        <v>38.956800000000001</v>
      </c>
      <c r="U414" s="348">
        <v>2.9918999999999998</v>
      </c>
      <c r="V414" s="348">
        <v>4.1047000000000002</v>
      </c>
      <c r="W414" s="348">
        <v>9.2064000000000004</v>
      </c>
      <c r="X414" s="348">
        <v>0.6694</v>
      </c>
      <c r="Y414" s="374"/>
      <c r="Z414" s="346">
        <v>221</v>
      </c>
      <c r="AA414" s="346">
        <v>244</v>
      </c>
      <c r="AB414" s="346">
        <v>3</v>
      </c>
      <c r="AC414" s="346">
        <v>4</v>
      </c>
      <c r="AD414" s="346">
        <v>35</v>
      </c>
      <c r="AE414" s="346">
        <v>205</v>
      </c>
      <c r="AF414" s="346">
        <v>129</v>
      </c>
      <c r="AG414" s="346" t="s">
        <v>430</v>
      </c>
      <c r="AH414" s="346" t="s">
        <v>430</v>
      </c>
      <c r="AI414" s="346" t="s">
        <v>430</v>
      </c>
      <c r="AJ414" s="346">
        <v>9</v>
      </c>
      <c r="AK414" s="346">
        <v>1</v>
      </c>
      <c r="AL414" s="346">
        <v>81</v>
      </c>
      <c r="AM414" s="346">
        <v>120</v>
      </c>
      <c r="AN414" s="346">
        <v>9</v>
      </c>
      <c r="AO414" s="373"/>
      <c r="AP414" s="348" t="s">
        <v>430</v>
      </c>
      <c r="AQ414" s="348" t="s">
        <v>430</v>
      </c>
      <c r="AR414" s="348" t="s">
        <v>430</v>
      </c>
      <c r="AS414" s="348" t="s">
        <v>430</v>
      </c>
      <c r="AT414" s="348">
        <v>16.14</v>
      </c>
      <c r="AU414" s="351"/>
      <c r="AV414" s="346" t="s">
        <v>430</v>
      </c>
      <c r="AW414" s="346" t="s">
        <v>430</v>
      </c>
      <c r="AX414" s="346" t="s">
        <v>430</v>
      </c>
      <c r="AY414" s="346" t="s">
        <v>430</v>
      </c>
      <c r="AZ414" s="346">
        <v>29</v>
      </c>
      <c r="BA414" s="374"/>
      <c r="BB414" s="348">
        <v>32.373732806092903</v>
      </c>
      <c r="BC414" s="348">
        <v>0.99777141000402303</v>
      </c>
      <c r="BD414" s="348">
        <v>-5.3223020048035899E-3</v>
      </c>
      <c r="BE414" s="375">
        <v>-3.7452299015377097E-2</v>
      </c>
      <c r="BF414" s="374"/>
      <c r="BG414" s="372">
        <v>0.1454</v>
      </c>
      <c r="BH414" s="373"/>
      <c r="BI414" s="348">
        <v>32.259900000000002</v>
      </c>
      <c r="BJ414" s="348">
        <v>52.975700000000003</v>
      </c>
      <c r="BK414" s="348">
        <v>14.748900000000001</v>
      </c>
      <c r="BL414" s="348">
        <v>1.55E-2</v>
      </c>
      <c r="BM414" s="373"/>
      <c r="BN414" s="372" t="s">
        <v>4982</v>
      </c>
      <c r="BO414" s="372" t="s">
        <v>4983</v>
      </c>
      <c r="BP414" s="372" t="s">
        <v>430</v>
      </c>
      <c r="BQ414" s="372" t="s">
        <v>430</v>
      </c>
      <c r="BR414" s="372" t="s">
        <v>430</v>
      </c>
      <c r="BS414" s="373"/>
      <c r="BT414" s="354" t="s">
        <v>554</v>
      </c>
    </row>
    <row r="415" spans="1:72" s="428" customFormat="1" x14ac:dyDescent="0.25">
      <c r="A415" s="345" t="s">
        <v>5603</v>
      </c>
      <c r="B415" s="373"/>
      <c r="C415" s="719">
        <v>45408</v>
      </c>
      <c r="D415" s="373"/>
      <c r="E415" s="346">
        <v>135.24</v>
      </c>
      <c r="F415" s="373"/>
      <c r="G415" s="347">
        <v>12.2</v>
      </c>
      <c r="H415" s="374"/>
      <c r="I415" s="348">
        <v>0.47020000000000001</v>
      </c>
      <c r="J415" s="348">
        <v>1.3254999999999999</v>
      </c>
      <c r="K415" s="348">
        <v>1.7837000000000001</v>
      </c>
      <c r="L415" s="348">
        <v>4.9878</v>
      </c>
      <c r="M415" s="348">
        <v>5.5618999999999996</v>
      </c>
      <c r="N415" s="350">
        <v>7.0636000000000001</v>
      </c>
      <c r="O415" s="348">
        <v>3.5760999999999998</v>
      </c>
      <c r="P415" s="348" t="s">
        <v>430</v>
      </c>
      <c r="Q415" s="348" t="s">
        <v>430</v>
      </c>
      <c r="R415" s="348" t="s">
        <v>430</v>
      </c>
      <c r="S415" s="348">
        <v>1.3727</v>
      </c>
      <c r="T415" s="348">
        <v>14.552899999999999</v>
      </c>
      <c r="U415" s="348">
        <v>2.931</v>
      </c>
      <c r="V415" s="348">
        <v>6.9349999999999996</v>
      </c>
      <c r="W415" s="348">
        <v>1.3727</v>
      </c>
      <c r="X415" s="348">
        <v>9.3621999999999996</v>
      </c>
      <c r="Y415" s="374"/>
      <c r="Z415" s="346">
        <v>7</v>
      </c>
      <c r="AA415" s="346">
        <v>31</v>
      </c>
      <c r="AB415" s="346">
        <v>48</v>
      </c>
      <c r="AC415" s="346">
        <v>59</v>
      </c>
      <c r="AD415" s="346">
        <v>38</v>
      </c>
      <c r="AE415" s="346">
        <v>27</v>
      </c>
      <c r="AF415" s="346">
        <v>28</v>
      </c>
      <c r="AG415" s="346" t="s">
        <v>430</v>
      </c>
      <c r="AH415" s="346" t="s">
        <v>430</v>
      </c>
      <c r="AI415" s="346" t="s">
        <v>430</v>
      </c>
      <c r="AJ415" s="346">
        <v>72</v>
      </c>
      <c r="AK415" s="346">
        <v>116</v>
      </c>
      <c r="AL415" s="346">
        <v>83</v>
      </c>
      <c r="AM415" s="346">
        <v>60</v>
      </c>
      <c r="AN415" s="346">
        <v>72</v>
      </c>
      <c r="AO415" s="373"/>
      <c r="AP415" s="348" t="s">
        <v>430</v>
      </c>
      <c r="AQ415" s="348" t="s">
        <v>430</v>
      </c>
      <c r="AR415" s="348" t="s">
        <v>430</v>
      </c>
      <c r="AS415" s="348" t="s">
        <v>430</v>
      </c>
      <c r="AT415" s="348">
        <v>10.08</v>
      </c>
      <c r="AU415" s="351"/>
      <c r="AV415" s="346" t="s">
        <v>430</v>
      </c>
      <c r="AW415" s="346" t="s">
        <v>430</v>
      </c>
      <c r="AX415" s="346" t="s">
        <v>430</v>
      </c>
      <c r="AY415" s="346" t="s">
        <v>430</v>
      </c>
      <c r="AZ415" s="346">
        <v>50</v>
      </c>
      <c r="BA415" s="374"/>
      <c r="BB415" s="348">
        <v>15.9711928197859</v>
      </c>
      <c r="BC415" s="348">
        <v>0.99843030883552997</v>
      </c>
      <c r="BD415" s="348">
        <v>2.2618125780114299E-2</v>
      </c>
      <c r="BE415" s="375">
        <v>-5.3561112147444599E-2</v>
      </c>
      <c r="BF415" s="374"/>
      <c r="BG415" s="372">
        <v>0.1273</v>
      </c>
      <c r="BH415" s="373"/>
      <c r="BI415" s="348">
        <v>50.322299999999998</v>
      </c>
      <c r="BJ415" s="348">
        <v>27.005800000000001</v>
      </c>
      <c r="BK415" s="348">
        <v>22.472000000000001</v>
      </c>
      <c r="BL415" s="348">
        <v>0.19989999999999999</v>
      </c>
      <c r="BM415" s="373"/>
      <c r="BN415" s="372" t="s">
        <v>4985</v>
      </c>
      <c r="BO415" s="372" t="s">
        <v>4986</v>
      </c>
      <c r="BP415" s="372" t="s">
        <v>4987</v>
      </c>
      <c r="BQ415" s="372" t="s">
        <v>4988</v>
      </c>
      <c r="BR415" s="372" t="s">
        <v>4989</v>
      </c>
      <c r="BS415" s="373"/>
      <c r="BT415" s="354" t="s">
        <v>4620</v>
      </c>
    </row>
    <row r="416" spans="1:72" s="428" customFormat="1" x14ac:dyDescent="0.25">
      <c r="A416" s="345" t="s">
        <v>5604</v>
      </c>
      <c r="B416" s="373"/>
      <c r="C416" s="719">
        <v>44806</v>
      </c>
      <c r="D416" s="373"/>
      <c r="E416" s="346">
        <v>122.691</v>
      </c>
      <c r="F416" s="373"/>
      <c r="G416" s="347">
        <v>15.5999</v>
      </c>
      <c r="H416" s="374"/>
      <c r="I416" s="348">
        <v>-0.29970000000000002</v>
      </c>
      <c r="J416" s="348">
        <v>0.94079999999999997</v>
      </c>
      <c r="K416" s="348">
        <v>-1.6443000000000001</v>
      </c>
      <c r="L416" s="348">
        <v>9.3700000000000006E-2</v>
      </c>
      <c r="M416" s="348">
        <v>-1.6052</v>
      </c>
      <c r="N416" s="350">
        <v>-2.0038999999999998</v>
      </c>
      <c r="O416" s="348">
        <v>-8.4059000000000008</v>
      </c>
      <c r="P416" s="348">
        <v>12.3043</v>
      </c>
      <c r="Q416" s="348" t="s">
        <v>430</v>
      </c>
      <c r="R416" s="348" t="s">
        <v>430</v>
      </c>
      <c r="S416" s="348">
        <v>-1.0636000000000001</v>
      </c>
      <c r="T416" s="348">
        <v>12.901999999999999</v>
      </c>
      <c r="U416" s="348">
        <v>-1.8843000000000001</v>
      </c>
      <c r="V416" s="348">
        <v>2.0935999999999999</v>
      </c>
      <c r="W416" s="348">
        <v>-1.0636000000000001</v>
      </c>
      <c r="X416" s="348">
        <v>12.172499999999999</v>
      </c>
      <c r="Y416" s="374"/>
      <c r="Z416" s="346">
        <v>153</v>
      </c>
      <c r="AA416" s="346">
        <v>70</v>
      </c>
      <c r="AB416" s="346">
        <v>237</v>
      </c>
      <c r="AC416" s="346">
        <v>188</v>
      </c>
      <c r="AD416" s="346">
        <v>151</v>
      </c>
      <c r="AE416" s="346">
        <v>146</v>
      </c>
      <c r="AF416" s="346">
        <v>127</v>
      </c>
      <c r="AG416" s="346">
        <v>56</v>
      </c>
      <c r="AH416" s="346" t="s">
        <v>430</v>
      </c>
      <c r="AI416" s="346" t="s">
        <v>430</v>
      </c>
      <c r="AJ416" s="346">
        <v>250</v>
      </c>
      <c r="AK416" s="346">
        <v>151</v>
      </c>
      <c r="AL416" s="346">
        <v>140</v>
      </c>
      <c r="AM416" s="346">
        <v>152</v>
      </c>
      <c r="AN416" s="346">
        <v>250</v>
      </c>
      <c r="AO416" s="373"/>
      <c r="AP416" s="348" t="s">
        <v>430</v>
      </c>
      <c r="AQ416" s="348" t="s">
        <v>430</v>
      </c>
      <c r="AR416" s="348" t="s">
        <v>430</v>
      </c>
      <c r="AS416" s="348">
        <v>0.99</v>
      </c>
      <c r="AT416" s="348">
        <v>-1.88</v>
      </c>
      <c r="AU416" s="351"/>
      <c r="AV416" s="346" t="s">
        <v>430</v>
      </c>
      <c r="AW416" s="346" t="s">
        <v>430</v>
      </c>
      <c r="AX416" s="346" t="s">
        <v>430</v>
      </c>
      <c r="AY416" s="346">
        <v>97</v>
      </c>
      <c r="AZ416" s="346">
        <v>155</v>
      </c>
      <c r="BA416" s="374"/>
      <c r="BB416" s="348">
        <v>20.0951608964995</v>
      </c>
      <c r="BC416" s="348">
        <v>0.99900445110020597</v>
      </c>
      <c r="BD416" s="348">
        <v>3.3837943514378598E-2</v>
      </c>
      <c r="BE416" s="375">
        <v>-8.1182313876379295E-2</v>
      </c>
      <c r="BF416" s="374"/>
      <c r="BG416" s="372">
        <v>0.30919999999999997</v>
      </c>
      <c r="BH416" s="373"/>
      <c r="BI416" s="348">
        <v>54.894799999999996</v>
      </c>
      <c r="BJ416" s="348">
        <v>45.007599999999996</v>
      </c>
      <c r="BK416" s="348" t="s">
        <v>430</v>
      </c>
      <c r="BL416" s="348">
        <v>9.7600000000000006E-2</v>
      </c>
      <c r="BM416" s="373"/>
      <c r="BN416" s="372" t="s">
        <v>4678</v>
      </c>
      <c r="BO416" s="372" t="s">
        <v>4478</v>
      </c>
      <c r="BP416" s="372" t="s">
        <v>4698</v>
      </c>
      <c r="BQ416" s="372" t="s">
        <v>4480</v>
      </c>
      <c r="BR416" s="372" t="s">
        <v>4679</v>
      </c>
      <c r="BS416" s="373"/>
      <c r="BT416" s="354" t="s">
        <v>554</v>
      </c>
    </row>
    <row r="417" spans="1:72" s="428" customFormat="1" x14ac:dyDescent="0.25">
      <c r="A417" s="345" t="s">
        <v>5605</v>
      </c>
      <c r="B417" s="373"/>
      <c r="C417" s="719">
        <v>45931</v>
      </c>
      <c r="D417" s="373"/>
      <c r="E417" s="889">
        <v>121.02</v>
      </c>
      <c r="F417" s="373"/>
      <c r="G417" s="347">
        <v>10.584300000000001</v>
      </c>
      <c r="H417" s="374"/>
      <c r="I417" s="348">
        <v>-0.34649999999999997</v>
      </c>
      <c r="J417" s="348">
        <v>0.57679999999999998</v>
      </c>
      <c r="K417" s="348">
        <v>0.1827</v>
      </c>
      <c r="L417" s="348">
        <v>3.8736000000000002</v>
      </c>
      <c r="M417" s="348">
        <v>4.7007000000000003</v>
      </c>
      <c r="N417" s="350" t="s">
        <v>430</v>
      </c>
      <c r="O417" s="348" t="s">
        <v>430</v>
      </c>
      <c r="P417" s="348" t="s">
        <v>430</v>
      </c>
      <c r="Q417" s="348" t="s">
        <v>430</v>
      </c>
      <c r="R417" s="348" t="s">
        <v>430</v>
      </c>
      <c r="S417" s="348">
        <v>0.38600000000000001</v>
      </c>
      <c r="T417" s="348">
        <v>19.226099999999999</v>
      </c>
      <c r="U417" s="348">
        <v>3.9215</v>
      </c>
      <c r="V417" s="348" t="s">
        <v>430</v>
      </c>
      <c r="W417" s="348">
        <v>0.38600000000000001</v>
      </c>
      <c r="X417" s="348">
        <v>5.843</v>
      </c>
      <c r="Y417" s="374"/>
      <c r="Z417" s="346">
        <v>173</v>
      </c>
      <c r="AA417" s="346">
        <v>146</v>
      </c>
      <c r="AB417" s="346">
        <v>189</v>
      </c>
      <c r="AC417" s="346">
        <v>81</v>
      </c>
      <c r="AD417" s="346">
        <v>74</v>
      </c>
      <c r="AE417" s="346" t="s">
        <v>430</v>
      </c>
      <c r="AF417" s="346" t="s">
        <v>430</v>
      </c>
      <c r="AG417" s="346" t="s">
        <v>430</v>
      </c>
      <c r="AH417" s="346" t="s">
        <v>430</v>
      </c>
      <c r="AI417" s="346" t="s">
        <v>430</v>
      </c>
      <c r="AJ417" s="346">
        <v>188</v>
      </c>
      <c r="AK417" s="346">
        <v>45</v>
      </c>
      <c r="AL417" s="346">
        <v>52</v>
      </c>
      <c r="AM417" s="346" t="s">
        <v>430</v>
      </c>
      <c r="AN417" s="346">
        <v>188</v>
      </c>
      <c r="AO417" s="373"/>
      <c r="AP417" s="348" t="s">
        <v>430</v>
      </c>
      <c r="AQ417" s="348" t="s">
        <v>430</v>
      </c>
      <c r="AR417" s="348" t="s">
        <v>430</v>
      </c>
      <c r="AS417" s="348" t="s">
        <v>430</v>
      </c>
      <c r="AT417" s="348" t="s">
        <v>430</v>
      </c>
      <c r="AU417" s="351"/>
      <c r="AV417" s="346" t="s">
        <v>430</v>
      </c>
      <c r="AW417" s="346" t="s">
        <v>430</v>
      </c>
      <c r="AX417" s="346" t="s">
        <v>430</v>
      </c>
      <c r="AY417" s="346" t="s">
        <v>430</v>
      </c>
      <c r="AZ417" s="346" t="s">
        <v>430</v>
      </c>
      <c r="BA417" s="374"/>
      <c r="BB417" s="348">
        <v>13.8172332298937</v>
      </c>
      <c r="BC417" s="348">
        <v>0.99348927970420797</v>
      </c>
      <c r="BD417" s="348">
        <v>2.9958102040369798E-3</v>
      </c>
      <c r="BE417" s="375">
        <v>-2.83472362831295E-2</v>
      </c>
      <c r="BF417" s="374"/>
      <c r="BG417" s="372">
        <v>0.1077</v>
      </c>
      <c r="BH417" s="373"/>
      <c r="BI417" s="348">
        <v>92.227800000000002</v>
      </c>
      <c r="BJ417" s="348">
        <v>7.6318999999999999</v>
      </c>
      <c r="BK417" s="348" t="s">
        <v>430</v>
      </c>
      <c r="BL417" s="348">
        <v>0.14030000000000001</v>
      </c>
      <c r="BM417" s="373"/>
      <c r="BN417" s="372" t="s">
        <v>4992</v>
      </c>
      <c r="BO417" s="372" t="s">
        <v>4993</v>
      </c>
      <c r="BP417" s="372" t="s">
        <v>840</v>
      </c>
      <c r="BQ417" s="372" t="s">
        <v>3803</v>
      </c>
      <c r="BR417" s="372" t="s">
        <v>4994</v>
      </c>
      <c r="BS417" s="373"/>
      <c r="BT417" s="354" t="s">
        <v>4620</v>
      </c>
    </row>
    <row r="418" spans="1:72" s="428" customFormat="1" x14ac:dyDescent="0.25">
      <c r="A418" s="345" t="s">
        <v>5606</v>
      </c>
      <c r="B418" s="373"/>
      <c r="C418" s="719">
        <v>45701</v>
      </c>
      <c r="D418" s="373"/>
      <c r="E418" s="346">
        <v>124.624</v>
      </c>
      <c r="F418" s="373"/>
      <c r="G418" s="347">
        <v>11.577500000000001</v>
      </c>
      <c r="H418" s="374"/>
      <c r="I418" s="348">
        <v>-0.46850000000000003</v>
      </c>
      <c r="J418" s="348">
        <v>0.41980000000000001</v>
      </c>
      <c r="K418" s="348">
        <v>-0.90980000000000005</v>
      </c>
      <c r="L418" s="348">
        <v>3.9544000000000001</v>
      </c>
      <c r="M418" s="348">
        <v>7.3920000000000003</v>
      </c>
      <c r="N418" s="350">
        <v>-6.3E-2</v>
      </c>
      <c r="O418" s="348" t="s">
        <v>430</v>
      </c>
      <c r="P418" s="348" t="s">
        <v>430</v>
      </c>
      <c r="Q418" s="348" t="s">
        <v>430</v>
      </c>
      <c r="R418" s="348" t="s">
        <v>430</v>
      </c>
      <c r="S418" s="348">
        <v>-0.13200000000000001</v>
      </c>
      <c r="T418" s="348">
        <v>18.245100000000001</v>
      </c>
      <c r="U418" s="348">
        <v>6.3414000000000001</v>
      </c>
      <c r="V418" s="348">
        <v>8.2748000000000008</v>
      </c>
      <c r="W418" s="348">
        <v>-0.13200000000000001</v>
      </c>
      <c r="X418" s="348">
        <v>10.8728</v>
      </c>
      <c r="Y418" s="374"/>
      <c r="Z418" s="346">
        <v>202</v>
      </c>
      <c r="AA418" s="346">
        <v>206</v>
      </c>
      <c r="AB418" s="346">
        <v>225</v>
      </c>
      <c r="AC418" s="346">
        <v>79</v>
      </c>
      <c r="AD418" s="346">
        <v>32</v>
      </c>
      <c r="AE418" s="346">
        <v>111</v>
      </c>
      <c r="AF418" s="346" t="s">
        <v>430</v>
      </c>
      <c r="AG418" s="346" t="s">
        <v>430</v>
      </c>
      <c r="AH418" s="346" t="s">
        <v>430</v>
      </c>
      <c r="AI418" s="346" t="s">
        <v>430</v>
      </c>
      <c r="AJ418" s="346">
        <v>225</v>
      </c>
      <c r="AK418" s="346">
        <v>77</v>
      </c>
      <c r="AL418" s="346">
        <v>32</v>
      </c>
      <c r="AM418" s="346">
        <v>53</v>
      </c>
      <c r="AN418" s="346">
        <v>225</v>
      </c>
      <c r="AO418" s="373"/>
      <c r="AP418" s="348" t="s">
        <v>430</v>
      </c>
      <c r="AQ418" s="348" t="s">
        <v>430</v>
      </c>
      <c r="AR418" s="348" t="s">
        <v>430</v>
      </c>
      <c r="AS418" s="348" t="s">
        <v>430</v>
      </c>
      <c r="AT418" s="348">
        <v>9.99</v>
      </c>
      <c r="AU418" s="351"/>
      <c r="AV418" s="346" t="s">
        <v>430</v>
      </c>
      <c r="AW418" s="346" t="s">
        <v>430</v>
      </c>
      <c r="AX418" s="346" t="s">
        <v>430</v>
      </c>
      <c r="AY418" s="346" t="s">
        <v>430</v>
      </c>
      <c r="AZ418" s="346">
        <v>52</v>
      </c>
      <c r="BA418" s="374"/>
      <c r="BB418" s="348">
        <v>18.318643953197</v>
      </c>
      <c r="BC418" s="348">
        <v>1.0285457003602101</v>
      </c>
      <c r="BD418" s="348">
        <v>2.9505297648176099E-2</v>
      </c>
      <c r="BE418" s="375">
        <v>-0.22346183425809599</v>
      </c>
      <c r="BF418" s="374"/>
      <c r="BG418" s="372">
        <v>9.3600000000000003E-2</v>
      </c>
      <c r="BH418" s="373"/>
      <c r="BI418" s="348">
        <v>4.8857299999999997</v>
      </c>
      <c r="BJ418" s="348">
        <v>67.868700000000004</v>
      </c>
      <c r="BK418" s="348">
        <v>27.881</v>
      </c>
      <c r="BL418" s="348">
        <v>-0.63543000000000005</v>
      </c>
      <c r="BM418" s="373"/>
      <c r="BN418" s="372" t="s">
        <v>4996</v>
      </c>
      <c r="BO418" s="372" t="s">
        <v>4997</v>
      </c>
      <c r="BP418" s="372" t="s">
        <v>4998</v>
      </c>
      <c r="BQ418" s="372" t="s">
        <v>4999</v>
      </c>
      <c r="BR418" s="372" t="s">
        <v>5000</v>
      </c>
      <c r="BS418" s="373"/>
      <c r="BT418" s="354" t="s">
        <v>554</v>
      </c>
    </row>
    <row r="419" spans="1:72" s="428" customFormat="1" ht="11" x14ac:dyDescent="0.3">
      <c r="A419" s="841" t="s">
        <v>5607</v>
      </c>
      <c r="B419" s="842"/>
      <c r="C419" s="843">
        <v>45450</v>
      </c>
      <c r="D419" s="842"/>
      <c r="E419" s="844">
        <v>115</v>
      </c>
      <c r="F419" s="842"/>
      <c r="G419" s="845">
        <v>10.8264</v>
      </c>
      <c r="H419" s="847"/>
      <c r="I419" s="846">
        <v>-1.29E-2</v>
      </c>
      <c r="J419" s="846">
        <v>0.45469999999999999</v>
      </c>
      <c r="K419" s="846">
        <v>1.6363000000000001</v>
      </c>
      <c r="L419" s="846">
        <v>2.2574000000000001</v>
      </c>
      <c r="M419" s="846">
        <v>-3.9258999999999999</v>
      </c>
      <c r="N419" s="848">
        <v>-0.33329999999999999</v>
      </c>
      <c r="O419" s="846">
        <v>1.1688000000000001</v>
      </c>
      <c r="P419" s="846" t="s">
        <v>430</v>
      </c>
      <c r="Q419" s="846" t="s">
        <v>430</v>
      </c>
      <c r="R419" s="846" t="s">
        <v>430</v>
      </c>
      <c r="S419" s="846">
        <v>1.8122</v>
      </c>
      <c r="T419" s="846">
        <v>9.8858999999999995</v>
      </c>
      <c r="U419" s="846">
        <v>-4.8152999999999997</v>
      </c>
      <c r="V419" s="846">
        <v>0.96899999999999997</v>
      </c>
      <c r="W419" s="846">
        <v>1.8122</v>
      </c>
      <c r="X419" s="846">
        <v>3.8407</v>
      </c>
      <c r="Y419" s="847"/>
      <c r="Z419" s="844">
        <v>70</v>
      </c>
      <c r="AA419" s="844">
        <v>202</v>
      </c>
      <c r="AB419" s="844">
        <v>72</v>
      </c>
      <c r="AC419" s="844">
        <v>142</v>
      </c>
      <c r="AD419" s="844">
        <v>176</v>
      </c>
      <c r="AE419" s="844">
        <v>120</v>
      </c>
      <c r="AF419" s="844">
        <v>47</v>
      </c>
      <c r="AG419" s="844" t="s">
        <v>430</v>
      </c>
      <c r="AH419" s="844" t="s">
        <v>430</v>
      </c>
      <c r="AI419" s="844" t="s">
        <v>430</v>
      </c>
      <c r="AJ419" s="844">
        <v>54</v>
      </c>
      <c r="AK419" s="844">
        <v>184</v>
      </c>
      <c r="AL419" s="844">
        <v>176</v>
      </c>
      <c r="AM419" s="844">
        <v>160</v>
      </c>
      <c r="AN419" s="844">
        <v>54</v>
      </c>
      <c r="AO419" s="842"/>
      <c r="AP419" s="846" t="s">
        <v>430</v>
      </c>
      <c r="AQ419" s="846" t="s">
        <v>430</v>
      </c>
      <c r="AR419" s="846" t="s">
        <v>430</v>
      </c>
      <c r="AS419" s="846" t="s">
        <v>430</v>
      </c>
      <c r="AT419" s="846">
        <v>-1.7</v>
      </c>
      <c r="AU419" s="849"/>
      <c r="AV419" s="844" t="s">
        <v>430</v>
      </c>
      <c r="AW419" s="844" t="s">
        <v>430</v>
      </c>
      <c r="AX419" s="844" t="s">
        <v>430</v>
      </c>
      <c r="AY419" s="844" t="s">
        <v>430</v>
      </c>
      <c r="AZ419" s="844">
        <v>152</v>
      </c>
      <c r="BA419" s="847"/>
      <c r="BB419" s="846">
        <v>12.6550174293513</v>
      </c>
      <c r="BC419" s="846">
        <v>1.0007963079767499</v>
      </c>
      <c r="BD419" s="846">
        <v>-8.3856943775057098E-3</v>
      </c>
      <c r="BE419" s="852">
        <v>-4.4261569397889597E-2</v>
      </c>
      <c r="BF419" s="847"/>
      <c r="BG419" s="855">
        <v>0.13239999999999999</v>
      </c>
      <c r="BH419" s="842"/>
      <c r="BI419" s="846">
        <v>97.207700000000003</v>
      </c>
      <c r="BJ419" s="846">
        <v>2.9253399999999998</v>
      </c>
      <c r="BK419" s="846" t="s">
        <v>430</v>
      </c>
      <c r="BL419" s="846">
        <v>-0.13303999999999999</v>
      </c>
      <c r="BM419" s="842"/>
      <c r="BN419" s="855" t="s">
        <v>5002</v>
      </c>
      <c r="BO419" s="855" t="s">
        <v>5003</v>
      </c>
      <c r="BP419" s="855" t="s">
        <v>5004</v>
      </c>
      <c r="BQ419" s="855" t="s">
        <v>5005</v>
      </c>
      <c r="BR419" s="855" t="s">
        <v>5006</v>
      </c>
      <c r="BS419" s="842"/>
      <c r="BT419" s="856" t="s">
        <v>554</v>
      </c>
    </row>
    <row r="420" spans="1:72" s="428" customFormat="1" x14ac:dyDescent="0.25">
      <c r="A420" s="345" t="s">
        <v>5608</v>
      </c>
      <c r="B420" s="373"/>
      <c r="C420" s="719">
        <v>45121</v>
      </c>
      <c r="D420" s="373"/>
      <c r="E420" s="346">
        <v>125.187</v>
      </c>
      <c r="F420" s="373"/>
      <c r="G420" s="347">
        <v>10.089600000000001</v>
      </c>
      <c r="H420" s="374"/>
      <c r="I420" s="348">
        <v>0.66249999999999998</v>
      </c>
      <c r="J420" s="348">
        <v>4.6410999999999998</v>
      </c>
      <c r="K420" s="348">
        <v>0.59519999999999995</v>
      </c>
      <c r="L420" s="348">
        <v>-9.2236999999999991</v>
      </c>
      <c r="M420" s="348">
        <v>-26.125699999999998</v>
      </c>
      <c r="N420" s="350">
        <v>-22.302800000000001</v>
      </c>
      <c r="O420" s="348">
        <v>-12.7964</v>
      </c>
      <c r="P420" s="348">
        <v>0.29699999999999999</v>
      </c>
      <c r="Q420" s="348" t="s">
        <v>430</v>
      </c>
      <c r="R420" s="348" t="s">
        <v>430</v>
      </c>
      <c r="S420" s="348">
        <v>9.2788000000000004</v>
      </c>
      <c r="T420" s="348">
        <v>-0.63029999999999997</v>
      </c>
      <c r="U420" s="348">
        <v>-23.447099999999999</v>
      </c>
      <c r="V420" s="348">
        <v>-13.2204</v>
      </c>
      <c r="W420" s="348">
        <v>9.2788000000000004</v>
      </c>
      <c r="X420" s="348">
        <v>0.29699999999999999</v>
      </c>
      <c r="Y420" s="374"/>
      <c r="Z420" s="346">
        <v>3</v>
      </c>
      <c r="AA420" s="346">
        <v>5</v>
      </c>
      <c r="AB420" s="346">
        <v>158</v>
      </c>
      <c r="AC420" s="346">
        <v>250</v>
      </c>
      <c r="AD420" s="346">
        <v>246</v>
      </c>
      <c r="AE420" s="346">
        <v>218</v>
      </c>
      <c r="AF420" s="346">
        <v>134</v>
      </c>
      <c r="AG420" s="346">
        <v>98</v>
      </c>
      <c r="AH420" s="346" t="s">
        <v>430</v>
      </c>
      <c r="AI420" s="346" t="s">
        <v>430</v>
      </c>
      <c r="AJ420" s="346">
        <v>1</v>
      </c>
      <c r="AK420" s="346">
        <v>249</v>
      </c>
      <c r="AL420" s="346">
        <v>245</v>
      </c>
      <c r="AM420" s="346">
        <v>232</v>
      </c>
      <c r="AN420" s="346">
        <v>1</v>
      </c>
      <c r="AO420" s="373"/>
      <c r="AP420" s="348" t="s">
        <v>430</v>
      </c>
      <c r="AQ420" s="348" t="s">
        <v>430</v>
      </c>
      <c r="AR420" s="348" t="s">
        <v>430</v>
      </c>
      <c r="AS420" s="348">
        <v>-12.44</v>
      </c>
      <c r="AT420" s="348">
        <v>-24.83</v>
      </c>
      <c r="AU420" s="351"/>
      <c r="AV420" s="346" t="s">
        <v>430</v>
      </c>
      <c r="AW420" s="346" t="s">
        <v>430</v>
      </c>
      <c r="AX420" s="346" t="s">
        <v>430</v>
      </c>
      <c r="AY420" s="346">
        <v>101</v>
      </c>
      <c r="AZ420" s="346">
        <v>223</v>
      </c>
      <c r="BA420" s="374"/>
      <c r="BB420" s="348">
        <v>25.811326033571099</v>
      </c>
      <c r="BC420" s="348">
        <v>0.99904993931380603</v>
      </c>
      <c r="BD420" s="348">
        <v>-6.0326150580487098E-3</v>
      </c>
      <c r="BE420" s="375">
        <v>5.7129080208709701E-2</v>
      </c>
      <c r="BF420" s="374"/>
      <c r="BG420" s="372">
        <v>0.1245</v>
      </c>
      <c r="BH420" s="373"/>
      <c r="BI420" s="348">
        <v>82.959299999999999</v>
      </c>
      <c r="BJ420" s="348">
        <v>17.2226</v>
      </c>
      <c r="BK420" s="348" t="s">
        <v>430</v>
      </c>
      <c r="BL420" s="348">
        <v>-0.18190000000000001</v>
      </c>
      <c r="BM420" s="373"/>
      <c r="BN420" s="372" t="s">
        <v>5008</v>
      </c>
      <c r="BO420" s="372" t="s">
        <v>5009</v>
      </c>
      <c r="BP420" s="372" t="s">
        <v>430</v>
      </c>
      <c r="BQ420" s="372" t="s">
        <v>430</v>
      </c>
      <c r="BR420" s="372" t="s">
        <v>430</v>
      </c>
      <c r="BS420" s="373"/>
      <c r="BT420" s="354" t="s">
        <v>4773</v>
      </c>
    </row>
    <row r="421" spans="1:72" s="428" customFormat="1" x14ac:dyDescent="0.25">
      <c r="A421" s="345" t="s">
        <v>5609</v>
      </c>
      <c r="B421" s="373"/>
      <c r="C421" s="719">
        <v>45615</v>
      </c>
      <c r="D421" s="373"/>
      <c r="E421" s="346">
        <v>114.14</v>
      </c>
      <c r="F421" s="373"/>
      <c r="G421" s="347">
        <v>14.5609</v>
      </c>
      <c r="H421" s="374"/>
      <c r="I421" s="348">
        <v>-1.5337000000000001</v>
      </c>
      <c r="J421" s="348">
        <v>-4.1200000000000001E-2</v>
      </c>
      <c r="K421" s="348">
        <v>-0.21310000000000001</v>
      </c>
      <c r="L421" s="348">
        <v>6.2474999999999996</v>
      </c>
      <c r="M421" s="348">
        <v>4.7455999999999996</v>
      </c>
      <c r="N421" s="350">
        <v>17.717099999999999</v>
      </c>
      <c r="O421" s="348" t="s">
        <v>430</v>
      </c>
      <c r="P421" s="348" t="s">
        <v>430</v>
      </c>
      <c r="Q421" s="348" t="s">
        <v>430</v>
      </c>
      <c r="R421" s="348" t="s">
        <v>430</v>
      </c>
      <c r="S421" s="348">
        <v>0.58020000000000005</v>
      </c>
      <c r="T421" s="348">
        <v>23.098099999999999</v>
      </c>
      <c r="U421" s="348">
        <v>7.1821000000000002</v>
      </c>
      <c r="V421" s="348">
        <v>23.4267</v>
      </c>
      <c r="W421" s="348">
        <v>0.58020000000000005</v>
      </c>
      <c r="X421" s="348">
        <v>25.491800000000001</v>
      </c>
      <c r="Y421" s="374"/>
      <c r="Z421" s="346">
        <v>226</v>
      </c>
      <c r="AA421" s="346">
        <v>236</v>
      </c>
      <c r="AB421" s="346">
        <v>214</v>
      </c>
      <c r="AC421" s="346">
        <v>44</v>
      </c>
      <c r="AD421" s="346">
        <v>72</v>
      </c>
      <c r="AE421" s="346">
        <v>4</v>
      </c>
      <c r="AF421" s="346" t="s">
        <v>430</v>
      </c>
      <c r="AG421" s="346" t="s">
        <v>430</v>
      </c>
      <c r="AH421" s="346" t="s">
        <v>430</v>
      </c>
      <c r="AI421" s="346" t="s">
        <v>430</v>
      </c>
      <c r="AJ421" s="346">
        <v>178</v>
      </c>
      <c r="AK421" s="346">
        <v>28</v>
      </c>
      <c r="AL421" s="346">
        <v>29</v>
      </c>
      <c r="AM421" s="346">
        <v>4</v>
      </c>
      <c r="AN421" s="346">
        <v>178</v>
      </c>
      <c r="AO421" s="373"/>
      <c r="AP421" s="348" t="s">
        <v>430</v>
      </c>
      <c r="AQ421" s="348" t="s">
        <v>430</v>
      </c>
      <c r="AR421" s="348" t="s">
        <v>430</v>
      </c>
      <c r="AS421" s="348" t="s">
        <v>430</v>
      </c>
      <c r="AT421" s="348">
        <v>20.81</v>
      </c>
      <c r="AU421" s="351"/>
      <c r="AV421" s="346" t="s">
        <v>430</v>
      </c>
      <c r="AW421" s="346" t="s">
        <v>430</v>
      </c>
      <c r="AX421" s="346" t="s">
        <v>430</v>
      </c>
      <c r="AY421" s="346" t="s">
        <v>430</v>
      </c>
      <c r="AZ421" s="346">
        <v>17</v>
      </c>
      <c r="BA421" s="374"/>
      <c r="BB421" s="348">
        <v>23.317234694828802</v>
      </c>
      <c r="BC421" s="348">
        <v>0.99173100386206703</v>
      </c>
      <c r="BD421" s="348">
        <v>5.3565228155085798E-2</v>
      </c>
      <c r="BE421" s="375">
        <v>-5.6721573014425701E-2</v>
      </c>
      <c r="BF421" s="374"/>
      <c r="BG421" s="372">
        <v>0.19550000000000001</v>
      </c>
      <c r="BH421" s="373"/>
      <c r="BI421" s="348">
        <v>1.7696499999999999</v>
      </c>
      <c r="BJ421" s="348">
        <v>82.642200000000003</v>
      </c>
      <c r="BK421" s="348">
        <v>15.4778</v>
      </c>
      <c r="BL421" s="348">
        <v>0.11035</v>
      </c>
      <c r="BM421" s="373"/>
      <c r="BN421" s="372" t="s">
        <v>5011</v>
      </c>
      <c r="BO421" s="372" t="s">
        <v>5012</v>
      </c>
      <c r="BP421" s="372" t="s">
        <v>5013</v>
      </c>
      <c r="BQ421" s="372" t="s">
        <v>5014</v>
      </c>
      <c r="BR421" s="372" t="s">
        <v>5015</v>
      </c>
      <c r="BS421" s="373"/>
      <c r="BT421" s="354" t="s">
        <v>547</v>
      </c>
    </row>
    <row r="422" spans="1:72" s="428" customFormat="1" x14ac:dyDescent="0.25">
      <c r="A422" s="345" t="s">
        <v>5610</v>
      </c>
      <c r="B422" s="373"/>
      <c r="C422" s="719">
        <v>41275</v>
      </c>
      <c r="D422" s="373"/>
      <c r="E422" s="346">
        <v>109.36</v>
      </c>
      <c r="F422" s="373"/>
      <c r="G422" s="347">
        <v>58.947400000000002</v>
      </c>
      <c r="H422" s="374"/>
      <c r="I422" s="348">
        <v>-0.3498</v>
      </c>
      <c r="J422" s="348">
        <v>0.57020000000000004</v>
      </c>
      <c r="K422" s="348">
        <v>0.17399999999999999</v>
      </c>
      <c r="L422" s="348">
        <v>4.1619000000000002</v>
      </c>
      <c r="M422" s="348">
        <v>5.0902000000000003</v>
      </c>
      <c r="N422" s="350">
        <v>5.3606999999999996</v>
      </c>
      <c r="O422" s="348">
        <v>-0.69479999999999997</v>
      </c>
      <c r="P422" s="348">
        <v>18.0411</v>
      </c>
      <c r="Q422" s="348">
        <v>13.5108</v>
      </c>
      <c r="R422" s="348">
        <v>13.3355</v>
      </c>
      <c r="S422" s="348">
        <v>0.37790000000000001</v>
      </c>
      <c r="T422" s="348">
        <v>19.511600000000001</v>
      </c>
      <c r="U422" s="348">
        <v>4.3144999999999998</v>
      </c>
      <c r="V422" s="348">
        <v>6.6353999999999997</v>
      </c>
      <c r="W422" s="348">
        <v>0.37790000000000001</v>
      </c>
      <c r="X422" s="348">
        <v>14.1953</v>
      </c>
      <c r="Y422" s="374"/>
      <c r="Z422" s="346">
        <v>178</v>
      </c>
      <c r="AA422" s="346">
        <v>162</v>
      </c>
      <c r="AB422" s="346">
        <v>193</v>
      </c>
      <c r="AC422" s="346">
        <v>75</v>
      </c>
      <c r="AD422" s="346">
        <v>51</v>
      </c>
      <c r="AE422" s="346">
        <v>33</v>
      </c>
      <c r="AF422" s="346">
        <v>83</v>
      </c>
      <c r="AG422" s="346">
        <v>30</v>
      </c>
      <c r="AH422" s="346">
        <v>10</v>
      </c>
      <c r="AI422" s="346">
        <v>1</v>
      </c>
      <c r="AJ422" s="346">
        <v>191</v>
      </c>
      <c r="AK422" s="346">
        <v>41</v>
      </c>
      <c r="AL422" s="346">
        <v>39</v>
      </c>
      <c r="AM422" s="346">
        <v>64</v>
      </c>
      <c r="AN422" s="346">
        <v>191</v>
      </c>
      <c r="AO422" s="373"/>
      <c r="AP422" s="348">
        <v>13.93</v>
      </c>
      <c r="AQ422" s="348">
        <v>15.71</v>
      </c>
      <c r="AR422" s="348">
        <v>13.76</v>
      </c>
      <c r="AS422" s="348">
        <v>9.7899999999999991</v>
      </c>
      <c r="AT422" s="348">
        <v>10.47</v>
      </c>
      <c r="AU422" s="351"/>
      <c r="AV422" s="346">
        <v>1</v>
      </c>
      <c r="AW422" s="346">
        <v>3</v>
      </c>
      <c r="AX422" s="346">
        <v>10</v>
      </c>
      <c r="AY422" s="346">
        <v>28</v>
      </c>
      <c r="AZ422" s="346">
        <v>48</v>
      </c>
      <c r="BA422" s="374"/>
      <c r="BB422" s="348">
        <v>18.206438978811299</v>
      </c>
      <c r="BC422" s="348">
        <v>0.99621242578393998</v>
      </c>
      <c r="BD422" s="348">
        <v>5.8564001195598597E-2</v>
      </c>
      <c r="BE422" s="375">
        <v>-2.5247719517418801E-2</v>
      </c>
      <c r="BF422" s="374"/>
      <c r="BG422" s="372">
        <v>0.4405</v>
      </c>
      <c r="BH422" s="373"/>
      <c r="BI422" s="348">
        <v>92.058499999999995</v>
      </c>
      <c r="BJ422" s="348">
        <v>7.5689399999999996</v>
      </c>
      <c r="BK422" s="348" t="s">
        <v>430</v>
      </c>
      <c r="BL422" s="348">
        <v>0.37256</v>
      </c>
      <c r="BM422" s="373"/>
      <c r="BN422" s="372" t="s">
        <v>5017</v>
      </c>
      <c r="BO422" s="372" t="s">
        <v>4473</v>
      </c>
      <c r="BP422" s="372" t="s">
        <v>5018</v>
      </c>
      <c r="BQ422" s="372" t="s">
        <v>5019</v>
      </c>
      <c r="BR422" s="372" t="s">
        <v>4493</v>
      </c>
      <c r="BS422" s="373"/>
      <c r="BT422" s="354" t="s">
        <v>554</v>
      </c>
    </row>
    <row r="423" spans="1:72" s="428" customFormat="1" x14ac:dyDescent="0.25">
      <c r="A423" s="345" t="s">
        <v>5611</v>
      </c>
      <c r="B423" s="373"/>
      <c r="C423" s="719">
        <v>45554</v>
      </c>
      <c r="D423" s="373"/>
      <c r="E423" s="346">
        <v>107.081</v>
      </c>
      <c r="F423" s="373"/>
      <c r="G423" s="347">
        <v>10.4946</v>
      </c>
      <c r="H423" s="374"/>
      <c r="I423" s="348">
        <v>-0.40620000000000001</v>
      </c>
      <c r="J423" s="348">
        <v>0.90090000000000003</v>
      </c>
      <c r="K423" s="348">
        <v>1.7342</v>
      </c>
      <c r="L423" s="348">
        <v>5.8552999999999997</v>
      </c>
      <c r="M423" s="348">
        <v>5.0016999999999996</v>
      </c>
      <c r="N423" s="350">
        <v>5.0426000000000002</v>
      </c>
      <c r="O423" s="348" t="s">
        <v>430</v>
      </c>
      <c r="P423" s="348" t="s">
        <v>430</v>
      </c>
      <c r="Q423" s="348" t="s">
        <v>430</v>
      </c>
      <c r="R423" s="348" t="s">
        <v>430</v>
      </c>
      <c r="S423" s="348">
        <v>1.2708999999999999</v>
      </c>
      <c r="T423" s="348">
        <v>18.6555</v>
      </c>
      <c r="U423" s="348">
        <v>3.5706000000000002</v>
      </c>
      <c r="V423" s="348">
        <v>9.6992999999999991</v>
      </c>
      <c r="W423" s="348">
        <v>1.2708999999999999</v>
      </c>
      <c r="X423" s="348">
        <v>2.6850999999999998</v>
      </c>
      <c r="Y423" s="374"/>
      <c r="Z423" s="346">
        <v>200</v>
      </c>
      <c r="AA423" s="346">
        <v>86</v>
      </c>
      <c r="AB423" s="346">
        <v>62</v>
      </c>
      <c r="AC423" s="346">
        <v>57</v>
      </c>
      <c r="AD423" s="346">
        <v>58</v>
      </c>
      <c r="AE423" s="346">
        <v>47</v>
      </c>
      <c r="AF423" s="346" t="s">
        <v>430</v>
      </c>
      <c r="AG423" s="346" t="s">
        <v>430</v>
      </c>
      <c r="AH423" s="346" t="s">
        <v>430</v>
      </c>
      <c r="AI423" s="346" t="s">
        <v>430</v>
      </c>
      <c r="AJ423" s="346">
        <v>86</v>
      </c>
      <c r="AK423" s="346">
        <v>74</v>
      </c>
      <c r="AL423" s="346">
        <v>74</v>
      </c>
      <c r="AM423" s="346">
        <v>36</v>
      </c>
      <c r="AN423" s="346">
        <v>86</v>
      </c>
      <c r="AO423" s="373"/>
      <c r="AP423" s="348" t="s">
        <v>430</v>
      </c>
      <c r="AQ423" s="348" t="s">
        <v>430</v>
      </c>
      <c r="AR423" s="348" t="s">
        <v>430</v>
      </c>
      <c r="AS423" s="348" t="s">
        <v>430</v>
      </c>
      <c r="AT423" s="348">
        <v>11.8</v>
      </c>
      <c r="AU423" s="351"/>
      <c r="AV423" s="346" t="s">
        <v>430</v>
      </c>
      <c r="AW423" s="346" t="s">
        <v>430</v>
      </c>
      <c r="AX423" s="346" t="s">
        <v>430</v>
      </c>
      <c r="AY423" s="346" t="s">
        <v>430</v>
      </c>
      <c r="AZ423" s="346">
        <v>44</v>
      </c>
      <c r="BA423" s="374"/>
      <c r="BB423" s="348">
        <v>19.561329080559201</v>
      </c>
      <c r="BC423" s="348">
        <v>0.992808171285401</v>
      </c>
      <c r="BD423" s="348">
        <v>-5.0133700703692699E-3</v>
      </c>
      <c r="BE423" s="375">
        <v>-5.18504594787925E-2</v>
      </c>
      <c r="BF423" s="374"/>
      <c r="BG423" s="372">
        <v>0.32390000000000002</v>
      </c>
      <c r="BH423" s="373"/>
      <c r="BI423" s="348">
        <v>4.0801699999999999</v>
      </c>
      <c r="BJ423" s="348">
        <v>92.254800000000003</v>
      </c>
      <c r="BK423" s="348">
        <v>3.6655199999999999</v>
      </c>
      <c r="BL423" s="348">
        <v>-4.8999999999999998E-4</v>
      </c>
      <c r="BM423" s="373"/>
      <c r="BN423" s="372" t="s">
        <v>4507</v>
      </c>
      <c r="BO423" s="372" t="s">
        <v>934</v>
      </c>
      <c r="BP423" s="372" t="s">
        <v>4508</v>
      </c>
      <c r="BQ423" s="372" t="s">
        <v>4509</v>
      </c>
      <c r="BR423" s="372" t="s">
        <v>4510</v>
      </c>
      <c r="BS423" s="373"/>
      <c r="BT423" s="354" t="s">
        <v>4620</v>
      </c>
    </row>
    <row r="424" spans="1:72" s="428" customFormat="1" ht="11" x14ac:dyDescent="0.3">
      <c r="A424" s="841" t="s">
        <v>5612</v>
      </c>
      <c r="B424" s="842"/>
      <c r="C424" s="843">
        <v>45152</v>
      </c>
      <c r="D424" s="842"/>
      <c r="E424" s="844">
        <v>100.32299999999999</v>
      </c>
      <c r="F424" s="842"/>
      <c r="G424" s="845">
        <v>16.564</v>
      </c>
      <c r="H424" s="847"/>
      <c r="I424" s="846">
        <v>-1.1636</v>
      </c>
      <c r="J424" s="846">
        <v>1.8100000000000002E-2</v>
      </c>
      <c r="K424" s="846">
        <v>0.89539999999999997</v>
      </c>
      <c r="L424" s="846">
        <v>2.1964000000000001</v>
      </c>
      <c r="M424" s="846">
        <v>-0.18079999999999999</v>
      </c>
      <c r="N424" s="848">
        <v>5.4829999999999997</v>
      </c>
      <c r="O424" s="846">
        <v>12.5069</v>
      </c>
      <c r="P424" s="846" t="s">
        <v>430</v>
      </c>
      <c r="Q424" s="846" t="s">
        <v>430</v>
      </c>
      <c r="R424" s="846" t="s">
        <v>430</v>
      </c>
      <c r="S424" s="846">
        <v>0.35749999999999998</v>
      </c>
      <c r="T424" s="846">
        <v>17.8932</v>
      </c>
      <c r="U424" s="846">
        <v>-0.64780000000000004</v>
      </c>
      <c r="V424" s="846">
        <v>8.0565999999999995</v>
      </c>
      <c r="W424" s="846">
        <v>0.35749999999999998</v>
      </c>
      <c r="X424" s="846">
        <v>18.842600000000001</v>
      </c>
      <c r="Y424" s="847"/>
      <c r="Z424" s="844">
        <v>225</v>
      </c>
      <c r="AA424" s="844">
        <v>232</v>
      </c>
      <c r="AB424" s="844">
        <v>101</v>
      </c>
      <c r="AC424" s="844">
        <v>143</v>
      </c>
      <c r="AD424" s="844">
        <v>123</v>
      </c>
      <c r="AE424" s="844">
        <v>31</v>
      </c>
      <c r="AF424" s="844">
        <v>5</v>
      </c>
      <c r="AG424" s="844" t="s">
        <v>430</v>
      </c>
      <c r="AH424" s="844" t="s">
        <v>430</v>
      </c>
      <c r="AI424" s="844" t="s">
        <v>430</v>
      </c>
      <c r="AJ424" s="844">
        <v>203</v>
      </c>
      <c r="AK424" s="844">
        <v>79</v>
      </c>
      <c r="AL424" s="844">
        <v>117</v>
      </c>
      <c r="AM424" s="844">
        <v>58</v>
      </c>
      <c r="AN424" s="844">
        <v>203</v>
      </c>
      <c r="AO424" s="842"/>
      <c r="AP424" s="846" t="s">
        <v>430</v>
      </c>
      <c r="AQ424" s="846" t="s">
        <v>430</v>
      </c>
      <c r="AR424" s="846" t="s">
        <v>430</v>
      </c>
      <c r="AS424" s="846">
        <v>13.99</v>
      </c>
      <c r="AT424" s="846">
        <v>5.27</v>
      </c>
      <c r="AU424" s="849"/>
      <c r="AV424" s="844" t="s">
        <v>430</v>
      </c>
      <c r="AW424" s="844" t="s">
        <v>430</v>
      </c>
      <c r="AX424" s="844" t="s">
        <v>430</v>
      </c>
      <c r="AY424" s="844">
        <v>5</v>
      </c>
      <c r="AZ424" s="844">
        <v>85</v>
      </c>
      <c r="BA424" s="847"/>
      <c r="BB424" s="846">
        <v>15.5707780075535</v>
      </c>
      <c r="BC424" s="846">
        <v>1.0016893446583299</v>
      </c>
      <c r="BD424" s="846">
        <v>7.1190136925831204E-2</v>
      </c>
      <c r="BE424" s="852">
        <v>-8.2434569191255094E-2</v>
      </c>
      <c r="BF424" s="847"/>
      <c r="BG424" s="855">
        <v>0.44550000000000001</v>
      </c>
      <c r="BH424" s="842"/>
      <c r="BI424" s="846">
        <v>60.173699999999997</v>
      </c>
      <c r="BJ424" s="846">
        <v>33.833100000000002</v>
      </c>
      <c r="BK424" s="846">
        <v>5.7741800000000003</v>
      </c>
      <c r="BL424" s="846">
        <v>0.21901999999999999</v>
      </c>
      <c r="BM424" s="842"/>
      <c r="BN424" s="855" t="s">
        <v>5022</v>
      </c>
      <c r="BO424" s="855" t="s">
        <v>5023</v>
      </c>
      <c r="BP424" s="855" t="s">
        <v>5024</v>
      </c>
      <c r="BQ424" s="855" t="s">
        <v>5025</v>
      </c>
      <c r="BR424" s="855" t="s">
        <v>2969</v>
      </c>
      <c r="BS424" s="842"/>
      <c r="BT424" s="856" t="s">
        <v>554</v>
      </c>
    </row>
    <row r="425" spans="1:72" s="428" customFormat="1" x14ac:dyDescent="0.25">
      <c r="A425" s="345" t="s">
        <v>5613</v>
      </c>
      <c r="B425" s="373"/>
      <c r="C425" s="719">
        <v>46162</v>
      </c>
      <c r="D425" s="373"/>
      <c r="E425" s="346">
        <v>105.101</v>
      </c>
      <c r="F425" s="373"/>
      <c r="G425" s="347">
        <v>9.6371000000000002</v>
      </c>
      <c r="H425" s="374"/>
      <c r="I425" s="348">
        <v>-2.3913000000000002</v>
      </c>
      <c r="J425" s="348">
        <v>-1.3057000000000001</v>
      </c>
      <c r="K425" s="348">
        <v>-2.3260000000000001</v>
      </c>
      <c r="L425" s="348" t="s">
        <v>430</v>
      </c>
      <c r="M425" s="348" t="s">
        <v>430</v>
      </c>
      <c r="N425" s="350" t="s">
        <v>430</v>
      </c>
      <c r="O425" s="348" t="s">
        <v>430</v>
      </c>
      <c r="P425" s="348" t="s">
        <v>430</v>
      </c>
      <c r="Q425" s="348" t="s">
        <v>430</v>
      </c>
      <c r="R425" s="348" t="s">
        <v>430</v>
      </c>
      <c r="S425" s="348">
        <v>-0.87119999999999997</v>
      </c>
      <c r="T425" s="348" t="s">
        <v>430</v>
      </c>
      <c r="U425" s="348" t="s">
        <v>430</v>
      </c>
      <c r="V425" s="348" t="s">
        <v>430</v>
      </c>
      <c r="W425" s="348">
        <v>-0.87119999999999997</v>
      </c>
      <c r="X425" s="348">
        <v>-3.629</v>
      </c>
      <c r="Y425" s="374"/>
      <c r="Z425" s="346">
        <v>227</v>
      </c>
      <c r="AA425" s="346">
        <v>256</v>
      </c>
      <c r="AB425" s="346">
        <v>247</v>
      </c>
      <c r="AC425" s="346" t="s">
        <v>430</v>
      </c>
      <c r="AD425" s="346" t="s">
        <v>430</v>
      </c>
      <c r="AE425" s="346" t="s">
        <v>430</v>
      </c>
      <c r="AF425" s="346" t="s">
        <v>430</v>
      </c>
      <c r="AG425" s="346" t="s">
        <v>430</v>
      </c>
      <c r="AH425" s="346" t="s">
        <v>430</v>
      </c>
      <c r="AI425" s="346" t="s">
        <v>430</v>
      </c>
      <c r="AJ425" s="346">
        <v>240</v>
      </c>
      <c r="AK425" s="346" t="s">
        <v>430</v>
      </c>
      <c r="AL425" s="346" t="s">
        <v>430</v>
      </c>
      <c r="AM425" s="346" t="s">
        <v>430</v>
      </c>
      <c r="AN425" s="346">
        <v>240</v>
      </c>
      <c r="AO425" s="373"/>
      <c r="AP425" s="348" t="s">
        <v>430</v>
      </c>
      <c r="AQ425" s="348" t="s">
        <v>430</v>
      </c>
      <c r="AR425" s="348" t="s">
        <v>430</v>
      </c>
      <c r="AS425" s="348" t="s">
        <v>430</v>
      </c>
      <c r="AT425" s="348" t="s">
        <v>430</v>
      </c>
      <c r="AU425" s="351"/>
      <c r="AV425" s="346" t="s">
        <v>430</v>
      </c>
      <c r="AW425" s="346" t="s">
        <v>430</v>
      </c>
      <c r="AX425" s="346" t="s">
        <v>430</v>
      </c>
      <c r="AY425" s="346" t="s">
        <v>430</v>
      </c>
      <c r="AZ425" s="346" t="s">
        <v>430</v>
      </c>
      <c r="BA425" s="374"/>
      <c r="BB425" s="348" t="s">
        <v>430</v>
      </c>
      <c r="BC425" s="348">
        <v>0</v>
      </c>
      <c r="BD425" s="348">
        <v>0</v>
      </c>
      <c r="BE425" s="375">
        <v>-2.7780840244205498</v>
      </c>
      <c r="BF425" s="374"/>
      <c r="BG425" s="372">
        <v>0.22320000000000001</v>
      </c>
      <c r="BH425" s="373"/>
      <c r="BI425" s="348">
        <v>16.077300000000001</v>
      </c>
      <c r="BJ425" s="348">
        <v>54.611699999999999</v>
      </c>
      <c r="BK425" s="348">
        <v>29.6174</v>
      </c>
      <c r="BL425" s="348">
        <v>-0.30640000000000001</v>
      </c>
      <c r="BM425" s="373"/>
      <c r="BN425" s="372" t="s">
        <v>5027</v>
      </c>
      <c r="BO425" s="372" t="s">
        <v>5028</v>
      </c>
      <c r="BP425" s="372" t="s">
        <v>430</v>
      </c>
      <c r="BQ425" s="372" t="s">
        <v>430</v>
      </c>
      <c r="BR425" s="372" t="s">
        <v>430</v>
      </c>
      <c r="BS425" s="373"/>
      <c r="BT425" s="354" t="s">
        <v>4620</v>
      </c>
    </row>
    <row r="426" spans="1:72" s="428" customFormat="1" x14ac:dyDescent="0.25">
      <c r="A426" s="345" t="s">
        <v>5614</v>
      </c>
      <c r="B426" s="373"/>
      <c r="C426" s="719">
        <v>45324</v>
      </c>
      <c r="D426" s="373"/>
      <c r="E426" s="346">
        <v>100.009</v>
      </c>
      <c r="F426" s="373"/>
      <c r="G426" s="347">
        <v>10.215</v>
      </c>
      <c r="H426" s="374"/>
      <c r="I426" s="348">
        <v>-8.8000000000000005E-3</v>
      </c>
      <c r="J426" s="348">
        <v>0.83609999999999995</v>
      </c>
      <c r="K426" s="348">
        <v>-1.0807</v>
      </c>
      <c r="L426" s="348">
        <v>-4.4371</v>
      </c>
      <c r="M426" s="348">
        <v>-9.8554999999999993</v>
      </c>
      <c r="N426" s="350">
        <v>-5.6142000000000003</v>
      </c>
      <c r="O426" s="348">
        <v>-5.5389999999999997</v>
      </c>
      <c r="P426" s="348" t="s">
        <v>430</v>
      </c>
      <c r="Q426" s="348" t="s">
        <v>430</v>
      </c>
      <c r="R426" s="348" t="s">
        <v>430</v>
      </c>
      <c r="S426" s="348">
        <v>1.0356000000000001</v>
      </c>
      <c r="T426" s="348">
        <v>3.6318999999999999</v>
      </c>
      <c r="U426" s="348">
        <v>-9.4045000000000005</v>
      </c>
      <c r="V426" s="348">
        <v>-3.3475999999999999</v>
      </c>
      <c r="W426" s="348">
        <v>1.0356000000000001</v>
      </c>
      <c r="X426" s="348">
        <v>0.87129999999999996</v>
      </c>
      <c r="Y426" s="374"/>
      <c r="Z426" s="346">
        <v>63</v>
      </c>
      <c r="AA426" s="346">
        <v>93</v>
      </c>
      <c r="AB426" s="346">
        <v>226</v>
      </c>
      <c r="AC426" s="346">
        <v>242</v>
      </c>
      <c r="AD426" s="346">
        <v>235</v>
      </c>
      <c r="AE426" s="346">
        <v>190</v>
      </c>
      <c r="AF426" s="346">
        <v>120</v>
      </c>
      <c r="AG426" s="346" t="s">
        <v>430</v>
      </c>
      <c r="AH426" s="346" t="s">
        <v>430</v>
      </c>
      <c r="AI426" s="346" t="s">
        <v>430</v>
      </c>
      <c r="AJ426" s="346">
        <v>112</v>
      </c>
      <c r="AK426" s="346">
        <v>244</v>
      </c>
      <c r="AL426" s="346">
        <v>232</v>
      </c>
      <c r="AM426" s="346">
        <v>216</v>
      </c>
      <c r="AN426" s="346">
        <v>112</v>
      </c>
      <c r="AO426" s="373"/>
      <c r="AP426" s="348" t="s">
        <v>430</v>
      </c>
      <c r="AQ426" s="348" t="s">
        <v>430</v>
      </c>
      <c r="AR426" s="348" t="s">
        <v>430</v>
      </c>
      <c r="AS426" s="348" t="s">
        <v>430</v>
      </c>
      <c r="AT426" s="348">
        <v>-9.9600000000000009</v>
      </c>
      <c r="AU426" s="351"/>
      <c r="AV426" s="346" t="s">
        <v>430</v>
      </c>
      <c r="AW426" s="346" t="s">
        <v>430</v>
      </c>
      <c r="AX426" s="346" t="s">
        <v>430</v>
      </c>
      <c r="AY426" s="346" t="s">
        <v>430</v>
      </c>
      <c r="AZ426" s="346">
        <v>213</v>
      </c>
      <c r="BA426" s="374"/>
      <c r="BB426" s="348">
        <v>13.293647862342601</v>
      </c>
      <c r="BC426" s="348">
        <v>0.99871310503062405</v>
      </c>
      <c r="BD426" s="348">
        <v>-2.8521638683107801E-2</v>
      </c>
      <c r="BE426" s="375">
        <v>-3.5558541071754997E-2</v>
      </c>
      <c r="BF426" s="374"/>
      <c r="BG426" s="372">
        <v>8.1500000000000003E-2</v>
      </c>
      <c r="BH426" s="373"/>
      <c r="BI426" s="348">
        <v>99.787099999999995</v>
      </c>
      <c r="BJ426" s="348" t="s">
        <v>430</v>
      </c>
      <c r="BK426" s="348" t="s">
        <v>430</v>
      </c>
      <c r="BL426" s="348">
        <v>0.21290000000000001</v>
      </c>
      <c r="BM426" s="373"/>
      <c r="BN426" s="372" t="s">
        <v>5030</v>
      </c>
      <c r="BO426" s="372" t="s">
        <v>4632</v>
      </c>
      <c r="BP426" s="372" t="s">
        <v>4633</v>
      </c>
      <c r="BQ426" s="372" t="s">
        <v>5031</v>
      </c>
      <c r="BR426" s="372" t="s">
        <v>4635</v>
      </c>
      <c r="BS426" s="373"/>
      <c r="BT426" s="354" t="s">
        <v>554</v>
      </c>
    </row>
    <row r="427" spans="1:72" s="428" customFormat="1" x14ac:dyDescent="0.25">
      <c r="A427" s="345" t="s">
        <v>5615</v>
      </c>
      <c r="B427" s="373"/>
      <c r="C427" s="719">
        <v>45709</v>
      </c>
      <c r="D427" s="373"/>
      <c r="E427" s="346">
        <v>114.416</v>
      </c>
      <c r="F427" s="373"/>
      <c r="G427" s="347">
        <v>7.2676999999999996</v>
      </c>
      <c r="H427" s="374"/>
      <c r="I427" s="348">
        <v>0.66069999999999995</v>
      </c>
      <c r="J427" s="348">
        <v>4.6345000000000001</v>
      </c>
      <c r="K427" s="348">
        <v>0.59660000000000002</v>
      </c>
      <c r="L427" s="348">
        <v>-9.2162000000000006</v>
      </c>
      <c r="M427" s="348">
        <v>-26.087900000000001</v>
      </c>
      <c r="N427" s="350">
        <v>-22.292999999999999</v>
      </c>
      <c r="O427" s="348" t="s">
        <v>430</v>
      </c>
      <c r="P427" s="348" t="s">
        <v>430</v>
      </c>
      <c r="Q427" s="348" t="s">
        <v>430</v>
      </c>
      <c r="R427" s="348" t="s">
        <v>430</v>
      </c>
      <c r="S427" s="348">
        <v>9.2591000000000001</v>
      </c>
      <c r="T427" s="348">
        <v>-0.62350000000000005</v>
      </c>
      <c r="U427" s="348">
        <v>-23.4221</v>
      </c>
      <c r="V427" s="348">
        <v>-13.203900000000001</v>
      </c>
      <c r="W427" s="348">
        <v>9.2591000000000001</v>
      </c>
      <c r="X427" s="348">
        <v>-20.420000000000002</v>
      </c>
      <c r="Y427" s="374"/>
      <c r="Z427" s="346">
        <v>5</v>
      </c>
      <c r="AA427" s="346">
        <v>6</v>
      </c>
      <c r="AB427" s="346">
        <v>157</v>
      </c>
      <c r="AC427" s="346">
        <v>249</v>
      </c>
      <c r="AD427" s="346">
        <v>245</v>
      </c>
      <c r="AE427" s="346">
        <v>215</v>
      </c>
      <c r="AF427" s="346" t="s">
        <v>430</v>
      </c>
      <c r="AG427" s="346" t="s">
        <v>430</v>
      </c>
      <c r="AH427" s="346" t="s">
        <v>430</v>
      </c>
      <c r="AI427" s="346" t="s">
        <v>430</v>
      </c>
      <c r="AJ427" s="346">
        <v>6</v>
      </c>
      <c r="AK427" s="346">
        <v>248</v>
      </c>
      <c r="AL427" s="346">
        <v>244</v>
      </c>
      <c r="AM427" s="346">
        <v>229</v>
      </c>
      <c r="AN427" s="346">
        <v>6</v>
      </c>
      <c r="AO427" s="373"/>
      <c r="AP427" s="348" t="s">
        <v>430</v>
      </c>
      <c r="AQ427" s="348" t="s">
        <v>430</v>
      </c>
      <c r="AR427" s="348" t="s">
        <v>430</v>
      </c>
      <c r="AS427" s="348" t="s">
        <v>430</v>
      </c>
      <c r="AT427" s="348">
        <v>-24.78</v>
      </c>
      <c r="AU427" s="351"/>
      <c r="AV427" s="346" t="s">
        <v>430</v>
      </c>
      <c r="AW427" s="346" t="s">
        <v>430</v>
      </c>
      <c r="AX427" s="346" t="s">
        <v>430</v>
      </c>
      <c r="AY427" s="346" t="s">
        <v>430</v>
      </c>
      <c r="AZ427" s="346">
        <v>221</v>
      </c>
      <c r="BA427" s="374"/>
      <c r="BB427" s="348">
        <v>29.052083661355901</v>
      </c>
      <c r="BC427" s="348">
        <v>0.99857913954740096</v>
      </c>
      <c r="BD427" s="348">
        <v>-4.7701012659254201E-2</v>
      </c>
      <c r="BE427" s="375">
        <v>-3.2873370135390302E-2</v>
      </c>
      <c r="BF427" s="374"/>
      <c r="BG427" s="372">
        <v>0.1164</v>
      </c>
      <c r="BH427" s="373"/>
      <c r="BI427" s="348">
        <v>82.921199999999999</v>
      </c>
      <c r="BJ427" s="348">
        <v>17.215699999999998</v>
      </c>
      <c r="BK427" s="348" t="s">
        <v>430</v>
      </c>
      <c r="BL427" s="348">
        <v>-0.13689999999999999</v>
      </c>
      <c r="BM427" s="373"/>
      <c r="BN427" s="372" t="s">
        <v>5033</v>
      </c>
      <c r="BO427" s="372" t="s">
        <v>5034</v>
      </c>
      <c r="BP427" s="372" t="s">
        <v>430</v>
      </c>
      <c r="BQ427" s="372" t="s">
        <v>430</v>
      </c>
      <c r="BR427" s="372" t="s">
        <v>430</v>
      </c>
      <c r="BS427" s="373"/>
      <c r="BT427" s="354" t="s">
        <v>4620</v>
      </c>
    </row>
    <row r="428" spans="1:72" s="428" customFormat="1" x14ac:dyDescent="0.25">
      <c r="A428" s="345" t="s">
        <v>5616</v>
      </c>
      <c r="B428" s="373"/>
      <c r="C428" s="719">
        <v>45408</v>
      </c>
      <c r="D428" s="373"/>
      <c r="E428" s="346">
        <v>98.53</v>
      </c>
      <c r="F428" s="373"/>
      <c r="G428" s="347">
        <v>12.187799999999999</v>
      </c>
      <c r="H428" s="374"/>
      <c r="I428" s="348">
        <v>0.45500000000000002</v>
      </c>
      <c r="J428" s="348">
        <v>0.3392</v>
      </c>
      <c r="K428" s="348">
        <v>-0.1646</v>
      </c>
      <c r="L428" s="348">
        <v>1.88</v>
      </c>
      <c r="M428" s="348">
        <v>-2.5849000000000002</v>
      </c>
      <c r="N428" s="350">
        <v>12.0923</v>
      </c>
      <c r="O428" s="348">
        <v>2.9618000000000002</v>
      </c>
      <c r="P428" s="348" t="s">
        <v>430</v>
      </c>
      <c r="Q428" s="348" t="s">
        <v>430</v>
      </c>
      <c r="R428" s="348" t="s">
        <v>430</v>
      </c>
      <c r="S428" s="348">
        <v>1.3436999999999999</v>
      </c>
      <c r="T428" s="348">
        <v>13.0426</v>
      </c>
      <c r="U428" s="348">
        <v>-4.6577000000000002</v>
      </c>
      <c r="V428" s="348">
        <v>1.0931999999999999</v>
      </c>
      <c r="W428" s="348">
        <v>1.3436999999999999</v>
      </c>
      <c r="X428" s="348">
        <v>9.3130000000000006</v>
      </c>
      <c r="Y428" s="374"/>
      <c r="Z428" s="346">
        <v>10</v>
      </c>
      <c r="AA428" s="346">
        <v>219</v>
      </c>
      <c r="AB428" s="346">
        <v>212</v>
      </c>
      <c r="AC428" s="346">
        <v>155</v>
      </c>
      <c r="AD428" s="346">
        <v>161</v>
      </c>
      <c r="AE428" s="346">
        <v>18</v>
      </c>
      <c r="AF428" s="346">
        <v>30</v>
      </c>
      <c r="AG428" s="346" t="s">
        <v>430</v>
      </c>
      <c r="AH428" s="346" t="s">
        <v>430</v>
      </c>
      <c r="AI428" s="346" t="s">
        <v>430</v>
      </c>
      <c r="AJ428" s="346">
        <v>78</v>
      </c>
      <c r="AK428" s="346">
        <v>145</v>
      </c>
      <c r="AL428" s="346">
        <v>172</v>
      </c>
      <c r="AM428" s="346">
        <v>159</v>
      </c>
      <c r="AN428" s="346">
        <v>78</v>
      </c>
      <c r="AO428" s="373"/>
      <c r="AP428" s="348" t="s">
        <v>430</v>
      </c>
      <c r="AQ428" s="348" t="s">
        <v>430</v>
      </c>
      <c r="AR428" s="348" t="s">
        <v>430</v>
      </c>
      <c r="AS428" s="348" t="s">
        <v>430</v>
      </c>
      <c r="AT428" s="348">
        <v>1.7</v>
      </c>
      <c r="AU428" s="351"/>
      <c r="AV428" s="346" t="s">
        <v>430</v>
      </c>
      <c r="AW428" s="346" t="s">
        <v>430</v>
      </c>
      <c r="AX428" s="346" t="s">
        <v>430</v>
      </c>
      <c r="AY428" s="346" t="s">
        <v>430</v>
      </c>
      <c r="AZ428" s="346">
        <v>142</v>
      </c>
      <c r="BA428" s="374"/>
      <c r="BB428" s="348">
        <v>21.3463867004597</v>
      </c>
      <c r="BC428" s="348">
        <v>0.99692626070964097</v>
      </c>
      <c r="BD428" s="348">
        <v>1.7518271069440899E-2</v>
      </c>
      <c r="BE428" s="375">
        <v>-4.6820036921058697E-2</v>
      </c>
      <c r="BF428" s="374"/>
      <c r="BG428" s="372">
        <v>0.1772</v>
      </c>
      <c r="BH428" s="373"/>
      <c r="BI428" s="348">
        <v>82.927300000000002</v>
      </c>
      <c r="BJ428" s="348">
        <v>13.040699999999999</v>
      </c>
      <c r="BK428" s="348">
        <v>3.8366500000000001</v>
      </c>
      <c r="BL428" s="348">
        <v>0.19535</v>
      </c>
      <c r="BM428" s="373"/>
      <c r="BN428" s="372" t="s">
        <v>5036</v>
      </c>
      <c r="BO428" s="372" t="s">
        <v>5037</v>
      </c>
      <c r="BP428" s="372" t="s">
        <v>5038</v>
      </c>
      <c r="BQ428" s="372" t="s">
        <v>5039</v>
      </c>
      <c r="BR428" s="372" t="s">
        <v>430</v>
      </c>
      <c r="BS428" s="373"/>
      <c r="BT428" s="354" t="s">
        <v>4620</v>
      </c>
    </row>
    <row r="429" spans="1:72" s="428" customFormat="1" x14ac:dyDescent="0.25">
      <c r="A429" s="345" t="s">
        <v>5617</v>
      </c>
      <c r="B429" s="373"/>
      <c r="C429" s="719">
        <v>45428</v>
      </c>
      <c r="D429" s="373"/>
      <c r="E429" s="346">
        <v>96.280799999999999</v>
      </c>
      <c r="F429" s="373"/>
      <c r="G429" s="347">
        <v>10.0451</v>
      </c>
      <c r="H429" s="374"/>
      <c r="I429" s="348">
        <v>-0.1908</v>
      </c>
      <c r="J429" s="348">
        <v>-6.4699999999999994E-2</v>
      </c>
      <c r="K429" s="348">
        <v>2.2059000000000002</v>
      </c>
      <c r="L429" s="348">
        <v>4.33</v>
      </c>
      <c r="M429" s="348">
        <v>-0.63800000000000001</v>
      </c>
      <c r="N429" s="350">
        <v>-0.2918</v>
      </c>
      <c r="O429" s="348">
        <v>-4.0350999999999999</v>
      </c>
      <c r="P429" s="348" t="s">
        <v>430</v>
      </c>
      <c r="Q429" s="348" t="s">
        <v>430</v>
      </c>
      <c r="R429" s="348" t="s">
        <v>430</v>
      </c>
      <c r="S429" s="348">
        <v>1.6999</v>
      </c>
      <c r="T429" s="348">
        <v>11.6221</v>
      </c>
      <c r="U429" s="348">
        <v>-1.2592000000000001</v>
      </c>
      <c r="V429" s="348">
        <v>2.8969</v>
      </c>
      <c r="W429" s="348">
        <v>1.6999</v>
      </c>
      <c r="X429" s="348">
        <v>0.2079</v>
      </c>
      <c r="Y429" s="374"/>
      <c r="Z429" s="346">
        <v>133</v>
      </c>
      <c r="AA429" s="346">
        <v>240</v>
      </c>
      <c r="AB429" s="346">
        <v>43</v>
      </c>
      <c r="AC429" s="346">
        <v>72</v>
      </c>
      <c r="AD429" s="346">
        <v>132</v>
      </c>
      <c r="AE429" s="346">
        <v>119</v>
      </c>
      <c r="AF429" s="346">
        <v>115</v>
      </c>
      <c r="AG429" s="346" t="s">
        <v>430</v>
      </c>
      <c r="AH429" s="346" t="s">
        <v>430</v>
      </c>
      <c r="AI429" s="346" t="s">
        <v>430</v>
      </c>
      <c r="AJ429" s="346">
        <v>62</v>
      </c>
      <c r="AK429" s="346">
        <v>160</v>
      </c>
      <c r="AL429" s="346">
        <v>124</v>
      </c>
      <c r="AM429" s="346">
        <v>133</v>
      </c>
      <c r="AN429" s="346">
        <v>62</v>
      </c>
      <c r="AO429" s="373"/>
      <c r="AP429" s="348" t="s">
        <v>430</v>
      </c>
      <c r="AQ429" s="348" t="s">
        <v>430</v>
      </c>
      <c r="AR429" s="348" t="s">
        <v>430</v>
      </c>
      <c r="AS429" s="348" t="s">
        <v>430</v>
      </c>
      <c r="AT429" s="348">
        <v>2.02</v>
      </c>
      <c r="AU429" s="351"/>
      <c r="AV429" s="346" t="s">
        <v>430</v>
      </c>
      <c r="AW429" s="346" t="s">
        <v>430</v>
      </c>
      <c r="AX429" s="346" t="s">
        <v>430</v>
      </c>
      <c r="AY429" s="346" t="s">
        <v>430</v>
      </c>
      <c r="AZ429" s="346">
        <v>130</v>
      </c>
      <c r="BA429" s="374"/>
      <c r="BB429" s="348">
        <v>14.3581272607932</v>
      </c>
      <c r="BC429" s="348">
        <v>0.99783594525714503</v>
      </c>
      <c r="BD429" s="348">
        <v>-2.4449232475563399E-2</v>
      </c>
      <c r="BE429" s="375">
        <v>2.2971798216826E-2</v>
      </c>
      <c r="BF429" s="374"/>
      <c r="BG429" s="372">
        <v>0.28699999999999998</v>
      </c>
      <c r="BH429" s="373"/>
      <c r="BI429" s="348">
        <v>83.724299999999999</v>
      </c>
      <c r="BJ429" s="348">
        <v>16.2258</v>
      </c>
      <c r="BK429" s="348" t="s">
        <v>430</v>
      </c>
      <c r="BL429" s="348">
        <v>4.99E-2</v>
      </c>
      <c r="BM429" s="373"/>
      <c r="BN429" s="372" t="s">
        <v>5041</v>
      </c>
      <c r="BO429" s="372" t="s">
        <v>5042</v>
      </c>
      <c r="BP429" s="372" t="s">
        <v>3778</v>
      </c>
      <c r="BQ429" s="372" t="s">
        <v>5043</v>
      </c>
      <c r="BR429" s="372" t="s">
        <v>5044</v>
      </c>
      <c r="BS429" s="373"/>
      <c r="BT429" s="354" t="s">
        <v>5045</v>
      </c>
    </row>
    <row r="430" spans="1:72" s="428" customFormat="1" x14ac:dyDescent="0.25">
      <c r="A430" s="345" t="s">
        <v>5618</v>
      </c>
      <c r="B430" s="373"/>
      <c r="C430" s="719">
        <v>45282</v>
      </c>
      <c r="D430" s="373"/>
      <c r="E430" s="346">
        <v>97.112499999999997</v>
      </c>
      <c r="F430" s="373"/>
      <c r="G430" s="347">
        <v>13.128500000000001</v>
      </c>
      <c r="H430" s="374"/>
      <c r="I430" s="348">
        <v>5.9400000000000001E-2</v>
      </c>
      <c r="J430" s="348">
        <v>1.3299000000000001</v>
      </c>
      <c r="K430" s="348">
        <v>4.2979000000000003</v>
      </c>
      <c r="L430" s="348">
        <v>11.858499999999999</v>
      </c>
      <c r="M430" s="348">
        <v>11.7509</v>
      </c>
      <c r="N430" s="350">
        <v>0.8891</v>
      </c>
      <c r="O430" s="348">
        <v>0.93930000000000002</v>
      </c>
      <c r="P430" s="348" t="s">
        <v>430</v>
      </c>
      <c r="Q430" s="348" t="s">
        <v>430</v>
      </c>
      <c r="R430" s="348" t="s">
        <v>430</v>
      </c>
      <c r="S430" s="348">
        <v>2.2158000000000002</v>
      </c>
      <c r="T430" s="348">
        <v>26.803799999999999</v>
      </c>
      <c r="U430" s="348">
        <v>8.5421999999999993</v>
      </c>
      <c r="V430" s="348">
        <v>8.5135000000000005</v>
      </c>
      <c r="W430" s="348">
        <v>2.2158000000000002</v>
      </c>
      <c r="X430" s="348">
        <v>11.1859</v>
      </c>
      <c r="Y430" s="374"/>
      <c r="Z430" s="346">
        <v>37</v>
      </c>
      <c r="AA430" s="346">
        <v>23</v>
      </c>
      <c r="AB430" s="346">
        <v>21</v>
      </c>
      <c r="AC430" s="346">
        <v>16</v>
      </c>
      <c r="AD430" s="346">
        <v>23</v>
      </c>
      <c r="AE430" s="346">
        <v>101</v>
      </c>
      <c r="AF430" s="346">
        <v>52</v>
      </c>
      <c r="AG430" s="346" t="s">
        <v>430</v>
      </c>
      <c r="AH430" s="346" t="s">
        <v>430</v>
      </c>
      <c r="AI430" s="346" t="s">
        <v>430</v>
      </c>
      <c r="AJ430" s="346">
        <v>41</v>
      </c>
      <c r="AK430" s="346">
        <v>14</v>
      </c>
      <c r="AL430" s="346">
        <v>23</v>
      </c>
      <c r="AM430" s="346">
        <v>45</v>
      </c>
      <c r="AN430" s="346">
        <v>41</v>
      </c>
      <c r="AO430" s="373"/>
      <c r="AP430" s="348" t="s">
        <v>430</v>
      </c>
      <c r="AQ430" s="348" t="s">
        <v>430</v>
      </c>
      <c r="AR430" s="348" t="s">
        <v>430</v>
      </c>
      <c r="AS430" s="348" t="s">
        <v>430</v>
      </c>
      <c r="AT430" s="348">
        <v>20.27</v>
      </c>
      <c r="AU430" s="351"/>
      <c r="AV430" s="346" t="s">
        <v>430</v>
      </c>
      <c r="AW430" s="346" t="s">
        <v>430</v>
      </c>
      <c r="AX430" s="346" t="s">
        <v>430</v>
      </c>
      <c r="AY430" s="346" t="s">
        <v>430</v>
      </c>
      <c r="AZ430" s="346">
        <v>21</v>
      </c>
      <c r="BA430" s="374"/>
      <c r="BB430" s="348">
        <v>22.1286922862494</v>
      </c>
      <c r="BC430" s="348">
        <v>0.99583800873321804</v>
      </c>
      <c r="BD430" s="348">
        <v>2.17198566176207E-2</v>
      </c>
      <c r="BE430" s="375">
        <v>-4.3895641885294399E-2</v>
      </c>
      <c r="BF430" s="374"/>
      <c r="BG430" s="372">
        <v>0.26269999999999999</v>
      </c>
      <c r="BH430" s="373"/>
      <c r="BI430" s="348" t="s">
        <v>430</v>
      </c>
      <c r="BJ430" s="348">
        <v>5.5062499999999996</v>
      </c>
      <c r="BK430" s="348">
        <v>94.548000000000002</v>
      </c>
      <c r="BL430" s="348">
        <v>-5.425E-2</v>
      </c>
      <c r="BM430" s="373"/>
      <c r="BN430" s="372" t="s">
        <v>4973</v>
      </c>
      <c r="BO430" s="372" t="s">
        <v>4974</v>
      </c>
      <c r="BP430" s="372" t="s">
        <v>4570</v>
      </c>
      <c r="BQ430" s="372" t="s">
        <v>4521</v>
      </c>
      <c r="BR430" s="372" t="s">
        <v>4522</v>
      </c>
      <c r="BS430" s="373"/>
      <c r="BT430" s="354" t="s">
        <v>554</v>
      </c>
    </row>
    <row r="431" spans="1:72" s="428" customFormat="1" x14ac:dyDescent="0.25">
      <c r="A431" s="345" t="s">
        <v>5619</v>
      </c>
      <c r="B431" s="373"/>
      <c r="C431" s="719">
        <v>45646</v>
      </c>
      <c r="D431" s="373"/>
      <c r="E431" s="346">
        <v>94.069199999999995</v>
      </c>
      <c r="F431" s="373"/>
      <c r="G431" s="347">
        <v>10.487399999999999</v>
      </c>
      <c r="H431" s="374"/>
      <c r="I431" s="348">
        <v>-0.13619999999999999</v>
      </c>
      <c r="J431" s="348">
        <v>0.67</v>
      </c>
      <c r="K431" s="348">
        <v>1.177</v>
      </c>
      <c r="L431" s="348">
        <v>2.7985000000000002</v>
      </c>
      <c r="M431" s="348">
        <v>-0.90429999999999999</v>
      </c>
      <c r="N431" s="350">
        <v>-0.63670000000000004</v>
      </c>
      <c r="O431" s="348" t="s">
        <v>430</v>
      </c>
      <c r="P431" s="348" t="s">
        <v>430</v>
      </c>
      <c r="Q431" s="348" t="s">
        <v>430</v>
      </c>
      <c r="R431" s="348" t="s">
        <v>430</v>
      </c>
      <c r="S431" s="348">
        <v>1.0589999999999999</v>
      </c>
      <c r="T431" s="348">
        <v>13.313599999999999</v>
      </c>
      <c r="U431" s="348">
        <v>-2.4773000000000001</v>
      </c>
      <c r="V431" s="348">
        <v>2.3620000000000001</v>
      </c>
      <c r="W431" s="348">
        <v>1.0589999999999999</v>
      </c>
      <c r="X431" s="348">
        <v>3.0779000000000001</v>
      </c>
      <c r="Y431" s="374"/>
      <c r="Z431" s="346">
        <v>113</v>
      </c>
      <c r="AA431" s="346">
        <v>124</v>
      </c>
      <c r="AB431" s="346">
        <v>93</v>
      </c>
      <c r="AC431" s="346">
        <v>138</v>
      </c>
      <c r="AD431" s="346">
        <v>137</v>
      </c>
      <c r="AE431" s="346">
        <v>132</v>
      </c>
      <c r="AF431" s="346" t="s">
        <v>430</v>
      </c>
      <c r="AG431" s="346" t="s">
        <v>430</v>
      </c>
      <c r="AH431" s="346" t="s">
        <v>430</v>
      </c>
      <c r="AI431" s="346" t="s">
        <v>430</v>
      </c>
      <c r="AJ431" s="346">
        <v>106</v>
      </c>
      <c r="AK431" s="346">
        <v>137</v>
      </c>
      <c r="AL431" s="346">
        <v>149</v>
      </c>
      <c r="AM431" s="346">
        <v>145</v>
      </c>
      <c r="AN431" s="346">
        <v>106</v>
      </c>
      <c r="AO431" s="373"/>
      <c r="AP431" s="348" t="s">
        <v>430</v>
      </c>
      <c r="AQ431" s="348" t="s">
        <v>430</v>
      </c>
      <c r="AR431" s="348" t="s">
        <v>430</v>
      </c>
      <c r="AS431" s="348" t="s">
        <v>430</v>
      </c>
      <c r="AT431" s="348">
        <v>1.8</v>
      </c>
      <c r="AU431" s="351"/>
      <c r="AV431" s="346" t="s">
        <v>430</v>
      </c>
      <c r="AW431" s="346" t="s">
        <v>430</v>
      </c>
      <c r="AX431" s="346" t="s">
        <v>430</v>
      </c>
      <c r="AY431" s="346" t="s">
        <v>430</v>
      </c>
      <c r="AZ431" s="346">
        <v>141</v>
      </c>
      <c r="BA431" s="374"/>
      <c r="BB431" s="348">
        <v>12.9787532711415</v>
      </c>
      <c r="BC431" s="348">
        <v>0.98693985690569197</v>
      </c>
      <c r="BD431" s="348">
        <v>2.3704722820655001E-3</v>
      </c>
      <c r="BE431" s="375">
        <v>-4.57762505450654E-2</v>
      </c>
      <c r="BF431" s="374"/>
      <c r="BG431" s="372">
        <v>0.26179999999999998</v>
      </c>
      <c r="BH431" s="373"/>
      <c r="BI431" s="348">
        <v>67.897099999999995</v>
      </c>
      <c r="BJ431" s="348">
        <v>20.6906</v>
      </c>
      <c r="BK431" s="348">
        <v>10.9701</v>
      </c>
      <c r="BL431" s="348">
        <v>0.44219999999999998</v>
      </c>
      <c r="BM431" s="373"/>
      <c r="BN431" s="372" t="s">
        <v>5048</v>
      </c>
      <c r="BO431" s="372" t="s">
        <v>5049</v>
      </c>
      <c r="BP431" s="372" t="s">
        <v>4248</v>
      </c>
      <c r="BQ431" s="372" t="s">
        <v>1147</v>
      </c>
      <c r="BR431" s="372" t="s">
        <v>5050</v>
      </c>
      <c r="BS431" s="373"/>
      <c r="BT431" s="354" t="s">
        <v>554</v>
      </c>
    </row>
    <row r="432" spans="1:72" s="428" customFormat="1" x14ac:dyDescent="0.25">
      <c r="A432" s="345" t="s">
        <v>5620</v>
      </c>
      <c r="B432" s="373"/>
      <c r="C432" s="719">
        <v>45741</v>
      </c>
      <c r="D432" s="373"/>
      <c r="E432" s="346">
        <v>90.468199999999996</v>
      </c>
      <c r="F432" s="373"/>
      <c r="G432" s="347">
        <v>10.0075</v>
      </c>
      <c r="H432" s="374"/>
      <c r="I432" s="348">
        <v>0.19120000000000001</v>
      </c>
      <c r="J432" s="348">
        <v>0.81899999999999995</v>
      </c>
      <c r="K432" s="348">
        <v>0.92679999999999996</v>
      </c>
      <c r="L432" s="348">
        <v>-0.89429999999999998</v>
      </c>
      <c r="M432" s="348">
        <v>-8.3277000000000001</v>
      </c>
      <c r="N432" s="350">
        <v>-4.6542000000000003</v>
      </c>
      <c r="O432" s="348" t="s">
        <v>430</v>
      </c>
      <c r="P432" s="348" t="s">
        <v>430</v>
      </c>
      <c r="Q432" s="348" t="s">
        <v>430</v>
      </c>
      <c r="R432" s="348" t="s">
        <v>430</v>
      </c>
      <c r="S432" s="348">
        <v>1.7445999999999999</v>
      </c>
      <c r="T432" s="348">
        <v>7.0560999999999998</v>
      </c>
      <c r="U432" s="348">
        <v>-9.6966999999999999</v>
      </c>
      <c r="V432" s="348">
        <v>-3.4081000000000001</v>
      </c>
      <c r="W432" s="348">
        <v>1.7445999999999999</v>
      </c>
      <c r="X432" s="348">
        <v>5.7299999999999997E-2</v>
      </c>
      <c r="Y432" s="374"/>
      <c r="Z432" s="346">
        <v>20</v>
      </c>
      <c r="AA432" s="346">
        <v>95</v>
      </c>
      <c r="AB432" s="346">
        <v>100</v>
      </c>
      <c r="AC432" s="346">
        <v>230</v>
      </c>
      <c r="AD432" s="346">
        <v>233</v>
      </c>
      <c r="AE432" s="346">
        <v>185</v>
      </c>
      <c r="AF432" s="346" t="s">
        <v>430</v>
      </c>
      <c r="AG432" s="346" t="s">
        <v>430</v>
      </c>
      <c r="AH432" s="346" t="s">
        <v>430</v>
      </c>
      <c r="AI432" s="346" t="s">
        <v>430</v>
      </c>
      <c r="AJ432" s="346">
        <v>57</v>
      </c>
      <c r="AK432" s="346">
        <v>231</v>
      </c>
      <c r="AL432" s="346">
        <v>234</v>
      </c>
      <c r="AM432" s="346">
        <v>218</v>
      </c>
      <c r="AN432" s="346">
        <v>57</v>
      </c>
      <c r="AO432" s="373"/>
      <c r="AP432" s="348" t="s">
        <v>430</v>
      </c>
      <c r="AQ432" s="348" t="s">
        <v>430</v>
      </c>
      <c r="AR432" s="348" t="s">
        <v>430</v>
      </c>
      <c r="AS432" s="348" t="s">
        <v>430</v>
      </c>
      <c r="AT432" s="348">
        <v>-8.2200000000000006</v>
      </c>
      <c r="AU432" s="351"/>
      <c r="AV432" s="346" t="s">
        <v>430</v>
      </c>
      <c r="AW432" s="346" t="s">
        <v>430</v>
      </c>
      <c r="AX432" s="346" t="s">
        <v>430</v>
      </c>
      <c r="AY432" s="346" t="s">
        <v>430</v>
      </c>
      <c r="AZ432" s="346">
        <v>212</v>
      </c>
      <c r="BA432" s="374"/>
      <c r="BB432" s="348">
        <v>13.654506021200801</v>
      </c>
      <c r="BC432" s="348">
        <v>0.99449577642986497</v>
      </c>
      <c r="BD432" s="348">
        <v>-1.77518125887671E-2</v>
      </c>
      <c r="BE432" s="375">
        <v>-3.5338374477101898E-2</v>
      </c>
      <c r="BF432" s="374"/>
      <c r="BG432" s="372">
        <v>8.4900000000000003E-2</v>
      </c>
      <c r="BH432" s="373"/>
      <c r="BI432" s="348">
        <v>99.850800000000007</v>
      </c>
      <c r="BJ432" s="348" t="s">
        <v>430</v>
      </c>
      <c r="BK432" s="348" t="s">
        <v>430</v>
      </c>
      <c r="BL432" s="348">
        <v>0.1492</v>
      </c>
      <c r="BM432" s="373"/>
      <c r="BN432" s="372" t="s">
        <v>5052</v>
      </c>
      <c r="BO432" s="372" t="s">
        <v>5053</v>
      </c>
      <c r="BP432" s="372" t="s">
        <v>5054</v>
      </c>
      <c r="BQ432" s="372" t="s">
        <v>5055</v>
      </c>
      <c r="BR432" s="372" t="s">
        <v>5056</v>
      </c>
      <c r="BS432" s="373"/>
      <c r="BT432" s="354" t="s">
        <v>554</v>
      </c>
    </row>
    <row r="433" spans="1:72" s="428" customFormat="1" x14ac:dyDescent="0.25">
      <c r="A433" s="345" t="s">
        <v>5621</v>
      </c>
      <c r="B433" s="373"/>
      <c r="C433" s="719">
        <v>41275</v>
      </c>
      <c r="D433" s="373"/>
      <c r="E433" s="346">
        <v>91.379099999999994</v>
      </c>
      <c r="F433" s="373"/>
      <c r="G433" s="347">
        <v>155.5514</v>
      </c>
      <c r="H433" s="374"/>
      <c r="I433" s="348">
        <v>-5.9999999999999995E-4</v>
      </c>
      <c r="J433" s="348">
        <v>0.5806</v>
      </c>
      <c r="K433" s="348">
        <v>0.76959999999999995</v>
      </c>
      <c r="L433" s="348">
        <v>-0.62180000000000002</v>
      </c>
      <c r="M433" s="348">
        <v>-7.2759999999999998</v>
      </c>
      <c r="N433" s="350">
        <v>-6.2304000000000004</v>
      </c>
      <c r="O433" s="348">
        <v>-1.6329</v>
      </c>
      <c r="P433" s="348">
        <v>6.0212000000000003</v>
      </c>
      <c r="Q433" s="348">
        <v>8.5747</v>
      </c>
      <c r="R433" s="348">
        <v>11.3261</v>
      </c>
      <c r="S433" s="348">
        <v>0.94169999999999998</v>
      </c>
      <c r="T433" s="348">
        <v>7.6578999999999997</v>
      </c>
      <c r="U433" s="348">
        <v>-9.0803999999999991</v>
      </c>
      <c r="V433" s="348">
        <v>-3.5198</v>
      </c>
      <c r="W433" s="348">
        <v>0.94169999999999998</v>
      </c>
      <c r="X433" s="348">
        <v>11.217499999999999</v>
      </c>
      <c r="Y433" s="374"/>
      <c r="Z433" s="346">
        <v>55</v>
      </c>
      <c r="AA433" s="346">
        <v>143</v>
      </c>
      <c r="AB433" s="346">
        <v>122</v>
      </c>
      <c r="AC433" s="346">
        <v>229</v>
      </c>
      <c r="AD433" s="346">
        <v>230</v>
      </c>
      <c r="AE433" s="346">
        <v>202</v>
      </c>
      <c r="AF433" s="346">
        <v>107</v>
      </c>
      <c r="AG433" s="346">
        <v>97</v>
      </c>
      <c r="AH433" s="346">
        <v>45</v>
      </c>
      <c r="AI433" s="346">
        <v>18</v>
      </c>
      <c r="AJ433" s="346">
        <v>140</v>
      </c>
      <c r="AK433" s="346">
        <v>229</v>
      </c>
      <c r="AL433" s="346">
        <v>231</v>
      </c>
      <c r="AM433" s="346">
        <v>220</v>
      </c>
      <c r="AN433" s="346">
        <v>140</v>
      </c>
      <c r="AO433" s="373"/>
      <c r="AP433" s="348">
        <v>10.57</v>
      </c>
      <c r="AQ433" s="348">
        <v>9.42</v>
      </c>
      <c r="AR433" s="348">
        <v>5.68</v>
      </c>
      <c r="AS433" s="348">
        <v>0.97</v>
      </c>
      <c r="AT433" s="348">
        <v>-7.92</v>
      </c>
      <c r="AU433" s="351"/>
      <c r="AV433" s="346">
        <v>18</v>
      </c>
      <c r="AW433" s="346">
        <v>23</v>
      </c>
      <c r="AX433" s="346">
        <v>45</v>
      </c>
      <c r="AY433" s="346">
        <v>98</v>
      </c>
      <c r="AZ433" s="346">
        <v>210</v>
      </c>
      <c r="BA433" s="374"/>
      <c r="BB433" s="348">
        <v>12.3329881496108</v>
      </c>
      <c r="BC433" s="348">
        <v>0.998085658758747</v>
      </c>
      <c r="BD433" s="348">
        <v>1.6235108674281799E-2</v>
      </c>
      <c r="BE433" s="375">
        <v>-4.1997711124174102E-2</v>
      </c>
      <c r="BF433" s="374"/>
      <c r="BG433" s="372">
        <v>0.2424</v>
      </c>
      <c r="BH433" s="373"/>
      <c r="BI433" s="348">
        <v>99.286699999999996</v>
      </c>
      <c r="BJ433" s="348" t="s">
        <v>430</v>
      </c>
      <c r="BK433" s="348" t="s">
        <v>430</v>
      </c>
      <c r="BL433" s="348">
        <v>0.71330000000000005</v>
      </c>
      <c r="BM433" s="373"/>
      <c r="BN433" s="372" t="s">
        <v>5058</v>
      </c>
      <c r="BO433" s="372" t="s">
        <v>5059</v>
      </c>
      <c r="BP433" s="372" t="s">
        <v>5060</v>
      </c>
      <c r="BQ433" s="372" t="s">
        <v>5061</v>
      </c>
      <c r="BR433" s="372" t="s">
        <v>4762</v>
      </c>
      <c r="BS433" s="373"/>
      <c r="BT433" s="354" t="s">
        <v>4773</v>
      </c>
    </row>
    <row r="434" spans="1:72" s="428" customFormat="1" x14ac:dyDescent="0.25">
      <c r="A434" s="345" t="s">
        <v>5622</v>
      </c>
      <c r="B434" s="373"/>
      <c r="C434" s="719">
        <v>44643</v>
      </c>
      <c r="D434" s="373"/>
      <c r="E434" s="346">
        <v>72.680000000000007</v>
      </c>
      <c r="F434" s="373"/>
      <c r="G434" s="347">
        <v>16.278400000000001</v>
      </c>
      <c r="H434" s="374"/>
      <c r="I434" s="348">
        <v>-0.2011</v>
      </c>
      <c r="J434" s="348">
        <v>-0.1668</v>
      </c>
      <c r="K434" s="348">
        <v>0.98009999999999997</v>
      </c>
      <c r="L434" s="348">
        <v>2.1377000000000002</v>
      </c>
      <c r="M434" s="348">
        <v>-4.8992000000000004</v>
      </c>
      <c r="N434" s="350">
        <v>-3.7873999999999999</v>
      </c>
      <c r="O434" s="348">
        <v>-2.5480999999999998</v>
      </c>
      <c r="P434" s="348">
        <v>9.6493000000000002</v>
      </c>
      <c r="Q434" s="348" t="s">
        <v>430</v>
      </c>
      <c r="R434" s="348" t="s">
        <v>430</v>
      </c>
      <c r="S434" s="348">
        <v>0.52429999999999999</v>
      </c>
      <c r="T434" s="348">
        <v>8.0056999999999992</v>
      </c>
      <c r="U434" s="348">
        <v>-5.8410000000000002</v>
      </c>
      <c r="V434" s="348">
        <v>-0.84970000000000001</v>
      </c>
      <c r="W434" s="348">
        <v>0.52429999999999999</v>
      </c>
      <c r="X434" s="348">
        <v>11.946099999999999</v>
      </c>
      <c r="Y434" s="374"/>
      <c r="Z434" s="346">
        <v>136</v>
      </c>
      <c r="AA434" s="346">
        <v>247</v>
      </c>
      <c r="AB434" s="346">
        <v>99</v>
      </c>
      <c r="AC434" s="346">
        <v>147</v>
      </c>
      <c r="AD434" s="346">
        <v>186</v>
      </c>
      <c r="AE434" s="346">
        <v>180</v>
      </c>
      <c r="AF434" s="346">
        <v>112</v>
      </c>
      <c r="AG434" s="346">
        <v>67</v>
      </c>
      <c r="AH434" s="346" t="s">
        <v>430</v>
      </c>
      <c r="AI434" s="346" t="s">
        <v>430</v>
      </c>
      <c r="AJ434" s="346">
        <v>182</v>
      </c>
      <c r="AK434" s="346">
        <v>215</v>
      </c>
      <c r="AL434" s="346">
        <v>187</v>
      </c>
      <c r="AM434" s="346">
        <v>176</v>
      </c>
      <c r="AN434" s="346">
        <v>182</v>
      </c>
      <c r="AO434" s="373"/>
      <c r="AP434" s="348" t="s">
        <v>430</v>
      </c>
      <c r="AQ434" s="348" t="s">
        <v>430</v>
      </c>
      <c r="AR434" s="348" t="s">
        <v>430</v>
      </c>
      <c r="AS434" s="348">
        <v>2.21</v>
      </c>
      <c r="AT434" s="348">
        <v>-4.2699999999999996</v>
      </c>
      <c r="AU434" s="351"/>
      <c r="AV434" s="346" t="s">
        <v>430</v>
      </c>
      <c r="AW434" s="346" t="s">
        <v>430</v>
      </c>
      <c r="AX434" s="346" t="s">
        <v>430</v>
      </c>
      <c r="AY434" s="346">
        <v>86</v>
      </c>
      <c r="AZ434" s="346">
        <v>177</v>
      </c>
      <c r="BA434" s="374"/>
      <c r="BB434" s="348">
        <v>12.342967350274501</v>
      </c>
      <c r="BC434" s="348">
        <v>0</v>
      </c>
      <c r="BD434" s="348">
        <v>3.6622840507017203E-2</v>
      </c>
      <c r="BE434" s="375" t="s">
        <v>430</v>
      </c>
      <c r="BF434" s="374"/>
      <c r="BG434" s="372" t="s">
        <v>430</v>
      </c>
      <c r="BH434" s="373"/>
      <c r="BI434" s="348">
        <v>83.491100000000003</v>
      </c>
      <c r="BJ434" s="348">
        <v>12.7628</v>
      </c>
      <c r="BK434" s="348">
        <v>3.1375700000000002</v>
      </c>
      <c r="BL434" s="348">
        <v>0.60853000000000002</v>
      </c>
      <c r="BM434" s="373"/>
      <c r="BN434" s="372" t="s">
        <v>5063</v>
      </c>
      <c r="BO434" s="372" t="s">
        <v>5064</v>
      </c>
      <c r="BP434" s="372" t="s">
        <v>5065</v>
      </c>
      <c r="BQ434" s="372" t="s">
        <v>5066</v>
      </c>
      <c r="BR434" s="372" t="s">
        <v>5067</v>
      </c>
      <c r="BS434" s="373"/>
      <c r="BT434" s="354" t="s">
        <v>547</v>
      </c>
    </row>
    <row r="435" spans="1:72" s="428" customFormat="1" x14ac:dyDescent="0.25">
      <c r="A435" s="345" t="s">
        <v>5623</v>
      </c>
      <c r="B435" s="373"/>
      <c r="C435" s="719">
        <v>45818</v>
      </c>
      <c r="D435" s="373"/>
      <c r="E435" s="346">
        <v>87.344200000000001</v>
      </c>
      <c r="F435" s="373"/>
      <c r="G435" s="347">
        <v>10.8025</v>
      </c>
      <c r="H435" s="374"/>
      <c r="I435" s="348">
        <v>-0.30359999999999998</v>
      </c>
      <c r="J435" s="348">
        <v>-8.0500000000000002E-2</v>
      </c>
      <c r="K435" s="348">
        <v>-0.21609999999999999</v>
      </c>
      <c r="L435" s="348">
        <v>1.7827</v>
      </c>
      <c r="M435" s="348">
        <v>2.3138000000000001</v>
      </c>
      <c r="N435" s="350">
        <v>6.9724000000000004</v>
      </c>
      <c r="O435" s="348" t="s">
        <v>430</v>
      </c>
      <c r="P435" s="348" t="s">
        <v>430</v>
      </c>
      <c r="Q435" s="348" t="s">
        <v>430</v>
      </c>
      <c r="R435" s="348" t="s">
        <v>430</v>
      </c>
      <c r="S435" s="348">
        <v>0.30640000000000001</v>
      </c>
      <c r="T435" s="348">
        <v>12.1685</v>
      </c>
      <c r="U435" s="348">
        <v>2.4146999999999998</v>
      </c>
      <c r="V435" s="348">
        <v>8.1785999999999994</v>
      </c>
      <c r="W435" s="348">
        <v>0.30640000000000001</v>
      </c>
      <c r="X435" s="348">
        <v>7.2789999999999999</v>
      </c>
      <c r="Y435" s="374"/>
      <c r="Z435" s="346">
        <v>159</v>
      </c>
      <c r="AA435" s="346">
        <v>243</v>
      </c>
      <c r="AB435" s="346">
        <v>215</v>
      </c>
      <c r="AC435" s="346">
        <v>156</v>
      </c>
      <c r="AD435" s="346">
        <v>99</v>
      </c>
      <c r="AE435" s="346">
        <v>29</v>
      </c>
      <c r="AF435" s="346" t="s">
        <v>430</v>
      </c>
      <c r="AG435" s="346" t="s">
        <v>430</v>
      </c>
      <c r="AH435" s="346" t="s">
        <v>430</v>
      </c>
      <c r="AI435" s="346" t="s">
        <v>430</v>
      </c>
      <c r="AJ435" s="346">
        <v>205</v>
      </c>
      <c r="AK435" s="346">
        <v>157</v>
      </c>
      <c r="AL435" s="346">
        <v>86</v>
      </c>
      <c r="AM435" s="346">
        <v>56</v>
      </c>
      <c r="AN435" s="346">
        <v>205</v>
      </c>
      <c r="AO435" s="373"/>
      <c r="AP435" s="348" t="s">
        <v>430</v>
      </c>
      <c r="AQ435" s="348" t="s">
        <v>430</v>
      </c>
      <c r="AR435" s="348" t="s">
        <v>430</v>
      </c>
      <c r="AS435" s="348" t="s">
        <v>430</v>
      </c>
      <c r="AT435" s="348">
        <v>7.27</v>
      </c>
      <c r="AU435" s="351"/>
      <c r="AV435" s="346" t="s">
        <v>430</v>
      </c>
      <c r="AW435" s="346" t="s">
        <v>430</v>
      </c>
      <c r="AX435" s="346" t="s">
        <v>430</v>
      </c>
      <c r="AY435" s="346" t="s">
        <v>430</v>
      </c>
      <c r="AZ435" s="346">
        <v>77</v>
      </c>
      <c r="BA435" s="374"/>
      <c r="BB435" s="348">
        <v>9.9743157428558806</v>
      </c>
      <c r="BC435" s="348">
        <v>0.99563906812246095</v>
      </c>
      <c r="BD435" s="348">
        <v>2.4035437961015298E-2</v>
      </c>
      <c r="BE435" s="375">
        <v>-3.7663130716422501E-2</v>
      </c>
      <c r="BF435" s="374"/>
      <c r="BG435" s="372">
        <v>9.1399999999999995E-2</v>
      </c>
      <c r="BH435" s="373"/>
      <c r="BI435" s="348">
        <v>97.280199999999994</v>
      </c>
      <c r="BJ435" s="348">
        <v>2.7418200000000001</v>
      </c>
      <c r="BK435" s="348" t="s">
        <v>430</v>
      </c>
      <c r="BL435" s="348">
        <v>-2.2020000000000001E-2</v>
      </c>
      <c r="BM435" s="373"/>
      <c r="BN435" s="372" t="s">
        <v>5069</v>
      </c>
      <c r="BO435" s="372" t="s">
        <v>5070</v>
      </c>
      <c r="BP435" s="372" t="s">
        <v>5071</v>
      </c>
      <c r="BQ435" s="372" t="s">
        <v>5072</v>
      </c>
      <c r="BR435" s="372" t="s">
        <v>5073</v>
      </c>
      <c r="BS435" s="373"/>
      <c r="BT435" s="354" t="s">
        <v>554</v>
      </c>
    </row>
    <row r="436" spans="1:72" s="428" customFormat="1" ht="11" x14ac:dyDescent="0.3">
      <c r="A436" s="841" t="s">
        <v>5624</v>
      </c>
      <c r="B436" s="842"/>
      <c r="C436" s="843">
        <v>45504</v>
      </c>
      <c r="D436" s="842"/>
      <c r="E436" s="844">
        <v>83.484899999999996</v>
      </c>
      <c r="F436" s="842"/>
      <c r="G436" s="845">
        <v>9.4149999999999991</v>
      </c>
      <c r="H436" s="847"/>
      <c r="I436" s="846">
        <v>-0.14849999999999999</v>
      </c>
      <c r="J436" s="846">
        <v>1.0302</v>
      </c>
      <c r="K436" s="846">
        <v>-1.2585</v>
      </c>
      <c r="L436" s="846">
        <v>-4.7450000000000001</v>
      </c>
      <c r="M436" s="846">
        <v>-0.92600000000000005</v>
      </c>
      <c r="N436" s="848">
        <v>5.3720999999999997</v>
      </c>
      <c r="O436" s="846" t="s">
        <v>430</v>
      </c>
      <c r="P436" s="846" t="s">
        <v>430</v>
      </c>
      <c r="Q436" s="846" t="s">
        <v>430</v>
      </c>
      <c r="R436" s="846" t="s">
        <v>430</v>
      </c>
      <c r="S436" s="846">
        <v>-0.83209999999999995</v>
      </c>
      <c r="T436" s="846">
        <v>5.4546999999999999</v>
      </c>
      <c r="U436" s="846">
        <v>1.1277999999999999</v>
      </c>
      <c r="V436" s="846">
        <v>5.8697999999999997</v>
      </c>
      <c r="W436" s="846">
        <v>-0.83209999999999995</v>
      </c>
      <c r="X436" s="846">
        <v>-3.0304000000000002</v>
      </c>
      <c r="Y436" s="847"/>
      <c r="Z436" s="844">
        <v>117</v>
      </c>
      <c r="AA436" s="844">
        <v>60</v>
      </c>
      <c r="AB436" s="844">
        <v>228</v>
      </c>
      <c r="AC436" s="844">
        <v>244</v>
      </c>
      <c r="AD436" s="844">
        <v>138</v>
      </c>
      <c r="AE436" s="844">
        <v>32</v>
      </c>
      <c r="AF436" s="844" t="s">
        <v>430</v>
      </c>
      <c r="AG436" s="844" t="s">
        <v>430</v>
      </c>
      <c r="AH436" s="844" t="s">
        <v>430</v>
      </c>
      <c r="AI436" s="844" t="s">
        <v>430</v>
      </c>
      <c r="AJ436" s="844">
        <v>239</v>
      </c>
      <c r="AK436" s="844">
        <v>240</v>
      </c>
      <c r="AL436" s="844">
        <v>104</v>
      </c>
      <c r="AM436" s="844">
        <v>88</v>
      </c>
      <c r="AN436" s="844">
        <v>239</v>
      </c>
      <c r="AO436" s="842"/>
      <c r="AP436" s="846" t="s">
        <v>430</v>
      </c>
      <c r="AQ436" s="846" t="s">
        <v>430</v>
      </c>
      <c r="AR436" s="846" t="s">
        <v>430</v>
      </c>
      <c r="AS436" s="846" t="s">
        <v>430</v>
      </c>
      <c r="AT436" s="846">
        <v>2.5099999999999998</v>
      </c>
      <c r="AU436" s="849"/>
      <c r="AV436" s="844" t="s">
        <v>430</v>
      </c>
      <c r="AW436" s="844" t="s">
        <v>430</v>
      </c>
      <c r="AX436" s="844" t="s">
        <v>430</v>
      </c>
      <c r="AY436" s="844" t="s">
        <v>430</v>
      </c>
      <c r="AZ436" s="844">
        <v>115</v>
      </c>
      <c r="BA436" s="847"/>
      <c r="BB436" s="846">
        <v>19.031918822617001</v>
      </c>
      <c r="BC436" s="846">
        <v>0.99916028514927602</v>
      </c>
      <c r="BD436" s="846">
        <v>-1.7379500524259201E-2</v>
      </c>
      <c r="BE436" s="852">
        <v>-4.1595833075334397E-2</v>
      </c>
      <c r="BF436" s="847"/>
      <c r="BG436" s="855">
        <v>0.124</v>
      </c>
      <c r="BH436" s="842"/>
      <c r="BI436" s="846">
        <v>73.019400000000005</v>
      </c>
      <c r="BJ436" s="846">
        <v>21.3154</v>
      </c>
      <c r="BK436" s="846">
        <v>5.53756</v>
      </c>
      <c r="BL436" s="846">
        <v>0.12764</v>
      </c>
      <c r="BM436" s="842"/>
      <c r="BN436" s="855" t="s">
        <v>5075</v>
      </c>
      <c r="BO436" s="855" t="s">
        <v>5076</v>
      </c>
      <c r="BP436" s="855" t="s">
        <v>5077</v>
      </c>
      <c r="BQ436" s="855" t="s">
        <v>5078</v>
      </c>
      <c r="BR436" s="855" t="s">
        <v>5079</v>
      </c>
      <c r="BS436" s="842"/>
      <c r="BT436" s="856" t="s">
        <v>554</v>
      </c>
    </row>
    <row r="437" spans="1:72" s="428" customFormat="1" x14ac:dyDescent="0.25">
      <c r="A437" s="345" t="s">
        <v>5625</v>
      </c>
      <c r="B437" s="373"/>
      <c r="C437" s="719">
        <v>46076</v>
      </c>
      <c r="D437" s="373"/>
      <c r="E437" s="346">
        <v>87.266900000000007</v>
      </c>
      <c r="F437" s="373"/>
      <c r="G437" s="347">
        <v>10.085800000000001</v>
      </c>
      <c r="H437" s="374"/>
      <c r="I437" s="348">
        <v>0.16189999999999999</v>
      </c>
      <c r="J437" s="348">
        <v>1.2753000000000001</v>
      </c>
      <c r="K437" s="348">
        <v>0.5403</v>
      </c>
      <c r="L437" s="348">
        <v>2.1616</v>
      </c>
      <c r="M437" s="348" t="s">
        <v>430</v>
      </c>
      <c r="N437" s="350" t="s">
        <v>430</v>
      </c>
      <c r="O437" s="348" t="s">
        <v>430</v>
      </c>
      <c r="P437" s="348" t="s">
        <v>430</v>
      </c>
      <c r="Q437" s="348" t="s">
        <v>430</v>
      </c>
      <c r="R437" s="348" t="s">
        <v>430</v>
      </c>
      <c r="S437" s="348">
        <v>1.9046000000000001</v>
      </c>
      <c r="T437" s="348">
        <v>11.5908</v>
      </c>
      <c r="U437" s="348" t="s">
        <v>430</v>
      </c>
      <c r="V437" s="348" t="s">
        <v>430</v>
      </c>
      <c r="W437" s="348">
        <v>1.9046000000000001</v>
      </c>
      <c r="X437" s="348">
        <v>0.85799999999999998</v>
      </c>
      <c r="Y437" s="374"/>
      <c r="Z437" s="346">
        <v>26</v>
      </c>
      <c r="AA437" s="346">
        <v>37</v>
      </c>
      <c r="AB437" s="346">
        <v>170</v>
      </c>
      <c r="AC437" s="346">
        <v>144</v>
      </c>
      <c r="AD437" s="346" t="s">
        <v>430</v>
      </c>
      <c r="AE437" s="346" t="s">
        <v>430</v>
      </c>
      <c r="AF437" s="346" t="s">
        <v>430</v>
      </c>
      <c r="AG437" s="346" t="s">
        <v>430</v>
      </c>
      <c r="AH437" s="346" t="s">
        <v>430</v>
      </c>
      <c r="AI437" s="346" t="s">
        <v>430</v>
      </c>
      <c r="AJ437" s="346">
        <v>52</v>
      </c>
      <c r="AK437" s="346">
        <v>162</v>
      </c>
      <c r="AL437" s="346" t="s">
        <v>430</v>
      </c>
      <c r="AM437" s="346" t="s">
        <v>430</v>
      </c>
      <c r="AN437" s="346">
        <v>52</v>
      </c>
      <c r="AO437" s="373"/>
      <c r="AP437" s="348" t="s">
        <v>430</v>
      </c>
      <c r="AQ437" s="348" t="s">
        <v>430</v>
      </c>
      <c r="AR437" s="348" t="s">
        <v>430</v>
      </c>
      <c r="AS437" s="348" t="s">
        <v>430</v>
      </c>
      <c r="AT437" s="348" t="s">
        <v>430</v>
      </c>
      <c r="AU437" s="351"/>
      <c r="AV437" s="346" t="s">
        <v>430</v>
      </c>
      <c r="AW437" s="346" t="s">
        <v>430</v>
      </c>
      <c r="AX437" s="346" t="s">
        <v>430</v>
      </c>
      <c r="AY437" s="346" t="s">
        <v>430</v>
      </c>
      <c r="AZ437" s="346" t="s">
        <v>430</v>
      </c>
      <c r="BA437" s="374"/>
      <c r="BB437" s="348">
        <v>10.1448759903928</v>
      </c>
      <c r="BC437" s="348">
        <v>0.99910368459114995</v>
      </c>
      <c r="BD437" s="348">
        <v>0.167476050024015</v>
      </c>
      <c r="BE437" s="375">
        <v>-5.8578375333036399E-2</v>
      </c>
      <c r="BF437" s="374"/>
      <c r="BG437" s="372">
        <v>8.5199999999999998E-2</v>
      </c>
      <c r="BH437" s="373"/>
      <c r="BI437" s="348">
        <v>54.879300000000001</v>
      </c>
      <c r="BJ437" s="348">
        <v>29.157900000000001</v>
      </c>
      <c r="BK437" s="348">
        <v>16.011700000000001</v>
      </c>
      <c r="BL437" s="348">
        <v>-4.8899999999999999E-2</v>
      </c>
      <c r="BM437" s="373"/>
      <c r="BN437" s="372" t="s">
        <v>5081</v>
      </c>
      <c r="BO437" s="372" t="s">
        <v>3178</v>
      </c>
      <c r="BP437" s="372" t="s">
        <v>5082</v>
      </c>
      <c r="BQ437" s="372" t="s">
        <v>5083</v>
      </c>
      <c r="BR437" s="372" t="s">
        <v>5084</v>
      </c>
      <c r="BS437" s="373"/>
      <c r="BT437" s="354" t="s">
        <v>554</v>
      </c>
    </row>
    <row r="438" spans="1:72" s="428" customFormat="1" x14ac:dyDescent="0.25">
      <c r="A438" s="345" t="s">
        <v>5626</v>
      </c>
      <c r="B438" s="373"/>
      <c r="C438" s="719">
        <v>45722</v>
      </c>
      <c r="D438" s="373"/>
      <c r="E438" s="346">
        <v>93.168899999999994</v>
      </c>
      <c r="F438" s="373"/>
      <c r="G438" s="347">
        <v>11.4781</v>
      </c>
      <c r="H438" s="374"/>
      <c r="I438" s="348">
        <v>-0.30919999999999997</v>
      </c>
      <c r="J438" s="348">
        <v>0.54749999999999999</v>
      </c>
      <c r="K438" s="348">
        <v>0.27429999999999999</v>
      </c>
      <c r="L438" s="348">
        <v>4.0777000000000001</v>
      </c>
      <c r="M438" s="348">
        <v>-2.6288999999999998</v>
      </c>
      <c r="N438" s="350">
        <v>-0.6079</v>
      </c>
      <c r="O438" s="348" t="s">
        <v>430</v>
      </c>
      <c r="P438" s="348" t="s">
        <v>430</v>
      </c>
      <c r="Q438" s="348" t="s">
        <v>430</v>
      </c>
      <c r="R438" s="348" t="s">
        <v>430</v>
      </c>
      <c r="S438" s="348">
        <v>-5.57E-2</v>
      </c>
      <c r="T438" s="348">
        <v>15.772</v>
      </c>
      <c r="U438" s="348">
        <v>-2.7534999999999998</v>
      </c>
      <c r="V438" s="348">
        <v>5.3983999999999996</v>
      </c>
      <c r="W438" s="348">
        <v>-5.57E-2</v>
      </c>
      <c r="X438" s="348">
        <v>10.654500000000001</v>
      </c>
      <c r="Y438" s="374"/>
      <c r="Z438" s="346">
        <v>167</v>
      </c>
      <c r="AA438" s="346">
        <v>172</v>
      </c>
      <c r="AB438" s="346">
        <v>181</v>
      </c>
      <c r="AC438" s="346">
        <v>76</v>
      </c>
      <c r="AD438" s="346">
        <v>163</v>
      </c>
      <c r="AE438" s="346">
        <v>131</v>
      </c>
      <c r="AF438" s="346" t="s">
        <v>430</v>
      </c>
      <c r="AG438" s="346" t="s">
        <v>430</v>
      </c>
      <c r="AH438" s="346" t="s">
        <v>430</v>
      </c>
      <c r="AI438" s="346" t="s">
        <v>430</v>
      </c>
      <c r="AJ438" s="346">
        <v>219</v>
      </c>
      <c r="AK438" s="346">
        <v>96</v>
      </c>
      <c r="AL438" s="346">
        <v>152</v>
      </c>
      <c r="AM438" s="346">
        <v>101</v>
      </c>
      <c r="AN438" s="346">
        <v>219</v>
      </c>
      <c r="AO438" s="373"/>
      <c r="AP438" s="348" t="s">
        <v>430</v>
      </c>
      <c r="AQ438" s="348" t="s">
        <v>430</v>
      </c>
      <c r="AR438" s="348" t="s">
        <v>430</v>
      </c>
      <c r="AS438" s="348" t="s">
        <v>430</v>
      </c>
      <c r="AT438" s="348">
        <v>2.87</v>
      </c>
      <c r="AU438" s="351"/>
      <c r="AV438" s="346" t="s">
        <v>430</v>
      </c>
      <c r="AW438" s="346" t="s">
        <v>430</v>
      </c>
      <c r="AX438" s="346" t="s">
        <v>430</v>
      </c>
      <c r="AY438" s="346" t="s">
        <v>430</v>
      </c>
      <c r="AZ438" s="346">
        <v>109</v>
      </c>
      <c r="BA438" s="374"/>
      <c r="BB438" s="348">
        <v>17.046591945051301</v>
      </c>
      <c r="BC438" s="348">
        <v>0.99563716014239301</v>
      </c>
      <c r="BD438" s="348">
        <v>3.6765864990400403E-2</v>
      </c>
      <c r="BE438" s="375">
        <v>-4.9466427913551297E-2</v>
      </c>
      <c r="BF438" s="374"/>
      <c r="BG438" s="372">
        <v>0.1205</v>
      </c>
      <c r="BH438" s="373"/>
      <c r="BI438" s="348">
        <v>81.868799999999993</v>
      </c>
      <c r="BJ438" s="348">
        <v>16.136199999999999</v>
      </c>
      <c r="BK438" s="348">
        <v>1.88649</v>
      </c>
      <c r="BL438" s="348">
        <v>0.10851</v>
      </c>
      <c r="BM438" s="373"/>
      <c r="BN438" s="372" t="s">
        <v>5086</v>
      </c>
      <c r="BO438" s="372" t="s">
        <v>5087</v>
      </c>
      <c r="BP438" s="372" t="s">
        <v>430</v>
      </c>
      <c r="BQ438" s="372" t="s">
        <v>430</v>
      </c>
      <c r="BR438" s="372" t="s">
        <v>430</v>
      </c>
      <c r="BS438" s="373"/>
      <c r="BT438" s="354" t="s">
        <v>554</v>
      </c>
    </row>
    <row r="439" spans="1:72" s="428" customFormat="1" x14ac:dyDescent="0.25">
      <c r="A439" s="345" t="s">
        <v>5627</v>
      </c>
      <c r="B439" s="373"/>
      <c r="C439" s="719">
        <v>45828</v>
      </c>
      <c r="D439" s="373"/>
      <c r="E439" s="346">
        <v>92.487200000000001</v>
      </c>
      <c r="F439" s="373"/>
      <c r="G439" s="347">
        <v>7.5251999999999999</v>
      </c>
      <c r="H439" s="374"/>
      <c r="I439" s="348">
        <v>0.66210000000000002</v>
      </c>
      <c r="J439" s="348">
        <v>4.6562000000000001</v>
      </c>
      <c r="K439" s="348">
        <v>0.75649999999999995</v>
      </c>
      <c r="L439" s="348">
        <v>-9.1302000000000003</v>
      </c>
      <c r="M439" s="348">
        <v>-25.9892</v>
      </c>
      <c r="N439" s="350">
        <v>-22.233000000000001</v>
      </c>
      <c r="O439" s="348" t="s">
        <v>430</v>
      </c>
      <c r="P439" s="348" t="s">
        <v>430</v>
      </c>
      <c r="Q439" s="348" t="s">
        <v>430</v>
      </c>
      <c r="R439" s="348" t="s">
        <v>430</v>
      </c>
      <c r="S439" s="348">
        <v>9.2698999999999998</v>
      </c>
      <c r="T439" s="348">
        <v>-0.56420000000000003</v>
      </c>
      <c r="U439" s="348">
        <v>-23.317900000000002</v>
      </c>
      <c r="V439" s="348">
        <v>-13.206200000000001</v>
      </c>
      <c r="W439" s="348">
        <v>9.2698999999999998</v>
      </c>
      <c r="X439" s="348">
        <v>-23.311699999999998</v>
      </c>
      <c r="Y439" s="374"/>
      <c r="Z439" s="346">
        <v>4</v>
      </c>
      <c r="AA439" s="346">
        <v>1</v>
      </c>
      <c r="AB439" s="346">
        <v>124</v>
      </c>
      <c r="AC439" s="346">
        <v>247</v>
      </c>
      <c r="AD439" s="346">
        <v>241</v>
      </c>
      <c r="AE439" s="346">
        <v>213</v>
      </c>
      <c r="AF439" s="346" t="s">
        <v>430</v>
      </c>
      <c r="AG439" s="346" t="s">
        <v>430</v>
      </c>
      <c r="AH439" s="346" t="s">
        <v>430</v>
      </c>
      <c r="AI439" s="346" t="s">
        <v>430</v>
      </c>
      <c r="AJ439" s="346">
        <v>5</v>
      </c>
      <c r="AK439" s="346">
        <v>246</v>
      </c>
      <c r="AL439" s="346">
        <v>240</v>
      </c>
      <c r="AM439" s="346">
        <v>230</v>
      </c>
      <c r="AN439" s="346">
        <v>5</v>
      </c>
      <c r="AO439" s="373"/>
      <c r="AP439" s="348" t="s">
        <v>430</v>
      </c>
      <c r="AQ439" s="348" t="s">
        <v>430</v>
      </c>
      <c r="AR439" s="348" t="s">
        <v>430</v>
      </c>
      <c r="AS439" s="348" t="s">
        <v>430</v>
      </c>
      <c r="AT439" s="348">
        <v>-24.63</v>
      </c>
      <c r="AU439" s="351"/>
      <c r="AV439" s="346" t="s">
        <v>430</v>
      </c>
      <c r="AW439" s="346" t="s">
        <v>430</v>
      </c>
      <c r="AX439" s="346" t="s">
        <v>430</v>
      </c>
      <c r="AY439" s="346" t="s">
        <v>430</v>
      </c>
      <c r="AZ439" s="346">
        <v>219</v>
      </c>
      <c r="BA439" s="374"/>
      <c r="BB439" s="348">
        <v>28.3106276145311</v>
      </c>
      <c r="BC439" s="348">
        <v>0.99466584216507903</v>
      </c>
      <c r="BD439" s="348">
        <v>-7.7988641286919097E-2</v>
      </c>
      <c r="BE439" s="375">
        <v>-3.14453061981399E-2</v>
      </c>
      <c r="BF439" s="374"/>
      <c r="BG439" s="372">
        <v>0.35560000000000003</v>
      </c>
      <c r="BH439" s="373"/>
      <c r="BI439" s="348">
        <v>82.813500000000005</v>
      </c>
      <c r="BJ439" s="348">
        <v>17.191400000000002</v>
      </c>
      <c r="BK439" s="348" t="s">
        <v>430</v>
      </c>
      <c r="BL439" s="348">
        <v>-4.8999999999999998E-3</v>
      </c>
      <c r="BM439" s="373"/>
      <c r="BN439" s="372" t="s">
        <v>5089</v>
      </c>
      <c r="BO439" s="372" t="s">
        <v>5090</v>
      </c>
      <c r="BP439" s="372" t="s">
        <v>430</v>
      </c>
      <c r="BQ439" s="372" t="s">
        <v>430</v>
      </c>
      <c r="BR439" s="372" t="s">
        <v>430</v>
      </c>
      <c r="BS439" s="373"/>
      <c r="BT439" s="354" t="s">
        <v>554</v>
      </c>
    </row>
    <row r="440" spans="1:72" s="428" customFormat="1" x14ac:dyDescent="0.25">
      <c r="A440" s="345" t="s">
        <v>5628</v>
      </c>
      <c r="B440" s="373"/>
      <c r="C440" s="719">
        <v>44799</v>
      </c>
      <c r="D440" s="373"/>
      <c r="E440" s="346">
        <v>79.55</v>
      </c>
      <c r="F440" s="373"/>
      <c r="G440" s="347">
        <v>19.408200000000001</v>
      </c>
      <c r="H440" s="374"/>
      <c r="I440" s="348">
        <v>0.26290000000000002</v>
      </c>
      <c r="J440" s="348">
        <v>1.0390999999999999</v>
      </c>
      <c r="K440" s="348">
        <v>0.57210000000000005</v>
      </c>
      <c r="L440" s="348">
        <v>3.5750000000000002</v>
      </c>
      <c r="M440" s="348">
        <v>5.4839000000000002</v>
      </c>
      <c r="N440" s="350">
        <v>10.7186</v>
      </c>
      <c r="O440" s="348">
        <v>3.9316</v>
      </c>
      <c r="P440" s="348">
        <v>19.6418</v>
      </c>
      <c r="Q440" s="348" t="s">
        <v>430</v>
      </c>
      <c r="R440" s="348" t="s">
        <v>430</v>
      </c>
      <c r="S440" s="348">
        <v>0.58620000000000005</v>
      </c>
      <c r="T440" s="348">
        <v>13.9072</v>
      </c>
      <c r="U440" s="348">
        <v>3.9445000000000001</v>
      </c>
      <c r="V440" s="348">
        <v>8.3143999999999991</v>
      </c>
      <c r="W440" s="348">
        <v>0.58620000000000005</v>
      </c>
      <c r="X440" s="348">
        <v>18.583500000000001</v>
      </c>
      <c r="Y440" s="374"/>
      <c r="Z440" s="346">
        <v>13</v>
      </c>
      <c r="AA440" s="346">
        <v>54</v>
      </c>
      <c r="AB440" s="346">
        <v>162</v>
      </c>
      <c r="AC440" s="346">
        <v>105</v>
      </c>
      <c r="AD440" s="346">
        <v>40</v>
      </c>
      <c r="AE440" s="346">
        <v>20</v>
      </c>
      <c r="AF440" s="346">
        <v>21</v>
      </c>
      <c r="AG440" s="346">
        <v>13</v>
      </c>
      <c r="AH440" s="346" t="s">
        <v>430</v>
      </c>
      <c r="AI440" s="346" t="s">
        <v>430</v>
      </c>
      <c r="AJ440" s="346">
        <v>177</v>
      </c>
      <c r="AK440" s="346">
        <v>131</v>
      </c>
      <c r="AL440" s="346">
        <v>51</v>
      </c>
      <c r="AM440" s="346">
        <v>52</v>
      </c>
      <c r="AN440" s="346">
        <v>177</v>
      </c>
      <c r="AO440" s="373"/>
      <c r="AP440" s="348" t="s">
        <v>430</v>
      </c>
      <c r="AQ440" s="348" t="s">
        <v>430</v>
      </c>
      <c r="AR440" s="348" t="s">
        <v>430</v>
      </c>
      <c r="AS440" s="348">
        <v>13</v>
      </c>
      <c r="AT440" s="348">
        <v>10.6</v>
      </c>
      <c r="AU440" s="351"/>
      <c r="AV440" s="346" t="s">
        <v>430</v>
      </c>
      <c r="AW440" s="346" t="s">
        <v>430</v>
      </c>
      <c r="AX440" s="346" t="s">
        <v>430</v>
      </c>
      <c r="AY440" s="346">
        <v>10</v>
      </c>
      <c r="AZ440" s="346">
        <v>47</v>
      </c>
      <c r="BA440" s="374"/>
      <c r="BB440" s="348">
        <v>15.736188756903401</v>
      </c>
      <c r="BC440" s="348">
        <v>0.99928566476320502</v>
      </c>
      <c r="BD440" s="348">
        <v>7.6121265318137205E-2</v>
      </c>
      <c r="BE440" s="375">
        <v>-3.74557035293226E-2</v>
      </c>
      <c r="BF440" s="374"/>
      <c r="BG440" s="372">
        <v>0.19450000000000001</v>
      </c>
      <c r="BH440" s="373"/>
      <c r="BI440" s="348">
        <v>69.898799999999994</v>
      </c>
      <c r="BJ440" s="348">
        <v>26.347799999999999</v>
      </c>
      <c r="BK440" s="348">
        <v>3.45736</v>
      </c>
      <c r="BL440" s="348">
        <v>0.29604000000000003</v>
      </c>
      <c r="BM440" s="373"/>
      <c r="BN440" s="372" t="s">
        <v>5092</v>
      </c>
      <c r="BO440" s="372" t="s">
        <v>5093</v>
      </c>
      <c r="BP440" s="372" t="s">
        <v>5094</v>
      </c>
      <c r="BQ440" s="372" t="s">
        <v>5095</v>
      </c>
      <c r="BR440" s="372" t="s">
        <v>5096</v>
      </c>
      <c r="BS440" s="373"/>
      <c r="BT440" s="354" t="s">
        <v>554</v>
      </c>
    </row>
    <row r="441" spans="1:72" s="428" customFormat="1" ht="11" x14ac:dyDescent="0.3">
      <c r="A441" s="841" t="s">
        <v>5629</v>
      </c>
      <c r="B441" s="842"/>
      <c r="C441" s="843">
        <v>45520</v>
      </c>
      <c r="D441" s="842"/>
      <c r="E441" s="844">
        <v>81.7196</v>
      </c>
      <c r="F441" s="842"/>
      <c r="G441" s="845">
        <v>11.055</v>
      </c>
      <c r="H441" s="847"/>
      <c r="I441" s="846">
        <v>-0.28860000000000002</v>
      </c>
      <c r="J441" s="846">
        <v>0.8024</v>
      </c>
      <c r="K441" s="846">
        <v>2.1625000000000001</v>
      </c>
      <c r="L441" s="846">
        <v>7.0391000000000004</v>
      </c>
      <c r="M441" s="846">
        <v>4.9359000000000002</v>
      </c>
      <c r="N441" s="848">
        <v>7.2884000000000002</v>
      </c>
      <c r="O441" s="846" t="s">
        <v>430</v>
      </c>
      <c r="P441" s="846" t="s">
        <v>430</v>
      </c>
      <c r="Q441" s="846" t="s">
        <v>430</v>
      </c>
      <c r="R441" s="846" t="s">
        <v>430</v>
      </c>
      <c r="S441" s="846">
        <v>2.2286000000000001</v>
      </c>
      <c r="T441" s="846">
        <v>20.019500000000001</v>
      </c>
      <c r="U441" s="846">
        <v>4.2629000000000001</v>
      </c>
      <c r="V441" s="846">
        <v>12.8522</v>
      </c>
      <c r="W441" s="846">
        <v>2.2286000000000001</v>
      </c>
      <c r="X441" s="846">
        <v>5.3769</v>
      </c>
      <c r="Y441" s="847"/>
      <c r="Z441" s="844">
        <v>146</v>
      </c>
      <c r="AA441" s="844">
        <v>98</v>
      </c>
      <c r="AB441" s="844">
        <v>45</v>
      </c>
      <c r="AC441" s="844">
        <v>39</v>
      </c>
      <c r="AD441" s="844">
        <v>61</v>
      </c>
      <c r="AE441" s="844">
        <v>26</v>
      </c>
      <c r="AF441" s="844" t="s">
        <v>430</v>
      </c>
      <c r="AG441" s="844" t="s">
        <v>430</v>
      </c>
      <c r="AH441" s="844" t="s">
        <v>430</v>
      </c>
      <c r="AI441" s="844" t="s">
        <v>430</v>
      </c>
      <c r="AJ441" s="844">
        <v>36</v>
      </c>
      <c r="AK441" s="844">
        <v>40</v>
      </c>
      <c r="AL441" s="844">
        <v>41</v>
      </c>
      <c r="AM441" s="844">
        <v>19</v>
      </c>
      <c r="AN441" s="844">
        <v>36</v>
      </c>
      <c r="AO441" s="842"/>
      <c r="AP441" s="846" t="s">
        <v>430</v>
      </c>
      <c r="AQ441" s="846" t="s">
        <v>430</v>
      </c>
      <c r="AR441" s="846" t="s">
        <v>430</v>
      </c>
      <c r="AS441" s="846" t="s">
        <v>430</v>
      </c>
      <c r="AT441" s="846">
        <v>14.12</v>
      </c>
      <c r="AU441" s="849"/>
      <c r="AV441" s="844" t="s">
        <v>430</v>
      </c>
      <c r="AW441" s="844" t="s">
        <v>430</v>
      </c>
      <c r="AX441" s="844" t="s">
        <v>430</v>
      </c>
      <c r="AY441" s="844" t="s">
        <v>430</v>
      </c>
      <c r="AZ441" s="844">
        <v>32</v>
      </c>
      <c r="BA441" s="847"/>
      <c r="BB441" s="846">
        <v>20.027436302471099</v>
      </c>
      <c r="BC441" s="846">
        <v>0.99822472687587904</v>
      </c>
      <c r="BD441" s="846">
        <v>7.11584480089266E-3</v>
      </c>
      <c r="BE441" s="852">
        <v>-4.82248789091538E-2</v>
      </c>
      <c r="BF441" s="847"/>
      <c r="BG441" s="855">
        <v>0.161</v>
      </c>
      <c r="BH441" s="842"/>
      <c r="BI441" s="846">
        <v>5.1524799999999997</v>
      </c>
      <c r="BJ441" s="846">
        <v>94.925600000000003</v>
      </c>
      <c r="BK441" s="846" t="s">
        <v>430</v>
      </c>
      <c r="BL441" s="846">
        <v>-7.8079999999999997E-2</v>
      </c>
      <c r="BM441" s="842"/>
      <c r="BN441" s="855" t="s">
        <v>573</v>
      </c>
      <c r="BO441" s="855" t="s">
        <v>4659</v>
      </c>
      <c r="BP441" s="855" t="s">
        <v>4660</v>
      </c>
      <c r="BQ441" s="855" t="s">
        <v>4661</v>
      </c>
      <c r="BR441" s="855" t="s">
        <v>4662</v>
      </c>
      <c r="BS441" s="842"/>
      <c r="BT441" s="856" t="s">
        <v>554</v>
      </c>
    </row>
    <row r="442" spans="1:72" s="428" customFormat="1" x14ac:dyDescent="0.25">
      <c r="A442" s="345" t="s">
        <v>5630</v>
      </c>
      <c r="B442" s="373"/>
      <c r="C442" s="719">
        <v>45910</v>
      </c>
      <c r="D442" s="373"/>
      <c r="E442" s="346">
        <v>80.226600000000005</v>
      </c>
      <c r="F442" s="373"/>
      <c r="G442" s="347">
        <v>10.206300000000001</v>
      </c>
      <c r="H442" s="374"/>
      <c r="I442" s="348">
        <v>-0.1507</v>
      </c>
      <c r="J442" s="348">
        <v>1.1586000000000001</v>
      </c>
      <c r="K442" s="348">
        <v>0.434</v>
      </c>
      <c r="L442" s="348">
        <v>3.3591000000000002</v>
      </c>
      <c r="M442" s="348">
        <v>5.9987000000000004</v>
      </c>
      <c r="N442" s="350" t="s">
        <v>430</v>
      </c>
      <c r="O442" s="348" t="s">
        <v>430</v>
      </c>
      <c r="P442" s="348" t="s">
        <v>430</v>
      </c>
      <c r="Q442" s="348" t="s">
        <v>430</v>
      </c>
      <c r="R442" s="348" t="s">
        <v>430</v>
      </c>
      <c r="S442" s="348">
        <v>1.6259999999999999</v>
      </c>
      <c r="T442" s="348">
        <v>18.1586</v>
      </c>
      <c r="U442" s="348">
        <v>5.0430999999999999</v>
      </c>
      <c r="V442" s="348">
        <v>5.9184000000000001</v>
      </c>
      <c r="W442" s="348">
        <v>1.6259999999999999</v>
      </c>
      <c r="X442" s="348">
        <v>2.0630000000000002</v>
      </c>
      <c r="Y442" s="374"/>
      <c r="Z442" s="346">
        <v>121</v>
      </c>
      <c r="AA442" s="346">
        <v>48</v>
      </c>
      <c r="AB442" s="346">
        <v>175</v>
      </c>
      <c r="AC442" s="346">
        <v>110</v>
      </c>
      <c r="AD442" s="346">
        <v>36</v>
      </c>
      <c r="AE442" s="346" t="s">
        <v>430</v>
      </c>
      <c r="AF442" s="346" t="s">
        <v>430</v>
      </c>
      <c r="AG442" s="346" t="s">
        <v>430</v>
      </c>
      <c r="AH442" s="346" t="s">
        <v>430</v>
      </c>
      <c r="AI442" s="346" t="s">
        <v>430</v>
      </c>
      <c r="AJ442" s="346">
        <v>67</v>
      </c>
      <c r="AK442" s="346">
        <v>78</v>
      </c>
      <c r="AL442" s="346">
        <v>33</v>
      </c>
      <c r="AM442" s="346">
        <v>87</v>
      </c>
      <c r="AN442" s="346">
        <v>67</v>
      </c>
      <c r="AO442" s="373"/>
      <c r="AP442" s="348" t="s">
        <v>430</v>
      </c>
      <c r="AQ442" s="348" t="s">
        <v>430</v>
      </c>
      <c r="AR442" s="348" t="s">
        <v>430</v>
      </c>
      <c r="AS442" s="348" t="s">
        <v>430</v>
      </c>
      <c r="AT442" s="348" t="s">
        <v>430</v>
      </c>
      <c r="AU442" s="351"/>
      <c r="AV442" s="346" t="s">
        <v>430</v>
      </c>
      <c r="AW442" s="346" t="s">
        <v>430</v>
      </c>
      <c r="AX442" s="346" t="s">
        <v>430</v>
      </c>
      <c r="AY442" s="346" t="s">
        <v>430</v>
      </c>
      <c r="AZ442" s="346" t="s">
        <v>430</v>
      </c>
      <c r="BA442" s="374"/>
      <c r="BB442" s="348">
        <v>13.8053936622586</v>
      </c>
      <c r="BC442" s="348">
        <v>1.00116518153776</v>
      </c>
      <c r="BD442" s="348">
        <v>-1.8025126812634198E-2</v>
      </c>
      <c r="BE442" s="375">
        <v>-2.7091125389740501E-2</v>
      </c>
      <c r="BF442" s="374"/>
      <c r="BG442" s="372">
        <v>0.10390000000000001</v>
      </c>
      <c r="BH442" s="373"/>
      <c r="BI442" s="348">
        <v>38.145899999999997</v>
      </c>
      <c r="BJ442" s="348">
        <v>35.413200000000003</v>
      </c>
      <c r="BK442" s="348">
        <v>26.693100000000001</v>
      </c>
      <c r="BL442" s="348">
        <v>-0.25219999999999998</v>
      </c>
      <c r="BM442" s="373"/>
      <c r="BN442" s="372" t="s">
        <v>5099</v>
      </c>
      <c r="BO442" s="372" t="s">
        <v>5100</v>
      </c>
      <c r="BP442" s="372" t="s">
        <v>5101</v>
      </c>
      <c r="BQ442" s="372" t="s">
        <v>5102</v>
      </c>
      <c r="BR442" s="372" t="s">
        <v>5103</v>
      </c>
      <c r="BS442" s="373"/>
      <c r="BT442" s="354" t="s">
        <v>4620</v>
      </c>
    </row>
    <row r="443" spans="1:72" s="428" customFormat="1" x14ac:dyDescent="0.25">
      <c r="A443" s="345" t="s">
        <v>5631</v>
      </c>
      <c r="B443" s="373"/>
      <c r="C443" s="719">
        <v>45877</v>
      </c>
      <c r="D443" s="373"/>
      <c r="E443" s="889">
        <v>75.36</v>
      </c>
      <c r="F443" s="373"/>
      <c r="G443" s="347">
        <v>10.796900000000001</v>
      </c>
      <c r="H443" s="374"/>
      <c r="I443" s="348">
        <v>-0.1452</v>
      </c>
      <c r="J443" s="348">
        <v>0.57099999999999995</v>
      </c>
      <c r="K443" s="348">
        <v>0.34570000000000001</v>
      </c>
      <c r="L443" s="348">
        <v>2.8237000000000001</v>
      </c>
      <c r="M443" s="348">
        <v>3.5009000000000001</v>
      </c>
      <c r="N443" s="350" t="s">
        <v>430</v>
      </c>
      <c r="O443" s="348" t="s">
        <v>430</v>
      </c>
      <c r="P443" s="348" t="s">
        <v>430</v>
      </c>
      <c r="Q443" s="348" t="s">
        <v>430</v>
      </c>
      <c r="R443" s="348" t="s">
        <v>430</v>
      </c>
      <c r="S443" s="348">
        <v>1.0057</v>
      </c>
      <c r="T443" s="348">
        <v>14.0357</v>
      </c>
      <c r="U443" s="348">
        <v>2.2967</v>
      </c>
      <c r="V443" s="348">
        <v>5.9984999999999999</v>
      </c>
      <c r="W443" s="348">
        <v>1.0057</v>
      </c>
      <c r="X443" s="348">
        <v>7.9690000000000003</v>
      </c>
      <c r="Y443" s="374"/>
      <c r="Z443" s="346">
        <v>115</v>
      </c>
      <c r="AA443" s="346">
        <v>160</v>
      </c>
      <c r="AB443" s="346">
        <v>177</v>
      </c>
      <c r="AC443" s="346">
        <v>137</v>
      </c>
      <c r="AD443" s="346">
        <v>84</v>
      </c>
      <c r="AE443" s="346" t="s">
        <v>430</v>
      </c>
      <c r="AF443" s="346" t="s">
        <v>430</v>
      </c>
      <c r="AG443" s="346" t="s">
        <v>430</v>
      </c>
      <c r="AH443" s="346" t="s">
        <v>430</v>
      </c>
      <c r="AI443" s="346" t="s">
        <v>430</v>
      </c>
      <c r="AJ443" s="346">
        <v>114</v>
      </c>
      <c r="AK443" s="346">
        <v>128</v>
      </c>
      <c r="AL443" s="346">
        <v>88</v>
      </c>
      <c r="AM443" s="346">
        <v>83</v>
      </c>
      <c r="AN443" s="346">
        <v>114</v>
      </c>
      <c r="AO443" s="373"/>
      <c r="AP443" s="348" t="s">
        <v>430</v>
      </c>
      <c r="AQ443" s="348" t="s">
        <v>430</v>
      </c>
      <c r="AR443" s="348" t="s">
        <v>430</v>
      </c>
      <c r="AS443" s="348" t="s">
        <v>430</v>
      </c>
      <c r="AT443" s="348">
        <v>6.98</v>
      </c>
      <c r="AU443" s="351"/>
      <c r="AV443" s="346" t="s">
        <v>430</v>
      </c>
      <c r="AW443" s="346" t="s">
        <v>430</v>
      </c>
      <c r="AX443" s="346" t="s">
        <v>430</v>
      </c>
      <c r="AY443" s="346" t="s">
        <v>430</v>
      </c>
      <c r="AZ443" s="346">
        <v>78</v>
      </c>
      <c r="BA443" s="374"/>
      <c r="BB443" s="348">
        <v>11.1866656673671</v>
      </c>
      <c r="BC443" s="348">
        <v>0</v>
      </c>
      <c r="BD443" s="348">
        <v>2.1174952429585801E-2</v>
      </c>
      <c r="BE443" s="375" t="s">
        <v>430</v>
      </c>
      <c r="BF443" s="374"/>
      <c r="BG443" s="372" t="s">
        <v>430</v>
      </c>
      <c r="BH443" s="373"/>
      <c r="BI443" s="348">
        <v>55.610100000000003</v>
      </c>
      <c r="BJ443" s="348">
        <v>34.377099999999999</v>
      </c>
      <c r="BK443" s="348">
        <v>9.8028899999999997</v>
      </c>
      <c r="BL443" s="348">
        <v>0.20991000000000001</v>
      </c>
      <c r="BM443" s="373"/>
      <c r="BN443" s="372" t="s">
        <v>5105</v>
      </c>
      <c r="BO443" s="372" t="s">
        <v>5106</v>
      </c>
      <c r="BP443" s="372" t="s">
        <v>5107</v>
      </c>
      <c r="BQ443" s="372" t="s">
        <v>5108</v>
      </c>
      <c r="BR443" s="372" t="s">
        <v>3450</v>
      </c>
      <c r="BS443" s="373"/>
      <c r="BT443" s="354" t="s">
        <v>5109</v>
      </c>
    </row>
    <row r="444" spans="1:72" s="428" customFormat="1" x14ac:dyDescent="0.25">
      <c r="A444" s="345" t="s">
        <v>5632</v>
      </c>
      <c r="B444" s="373"/>
      <c r="C444" s="719">
        <v>45877</v>
      </c>
      <c r="D444" s="373"/>
      <c r="E444" s="889">
        <v>73.87</v>
      </c>
      <c r="F444" s="373"/>
      <c r="G444" s="347">
        <v>10.7334</v>
      </c>
      <c r="H444" s="374"/>
      <c r="I444" s="348">
        <v>-0.33800000000000002</v>
      </c>
      <c r="J444" s="348">
        <v>1.1516</v>
      </c>
      <c r="K444" s="348">
        <v>1.7635000000000001</v>
      </c>
      <c r="L444" s="348">
        <v>4.3434999999999997</v>
      </c>
      <c r="M444" s="348">
        <v>2.7601</v>
      </c>
      <c r="N444" s="350" t="s">
        <v>430</v>
      </c>
      <c r="O444" s="348" t="s">
        <v>430</v>
      </c>
      <c r="P444" s="348" t="s">
        <v>430</v>
      </c>
      <c r="Q444" s="348" t="s">
        <v>430</v>
      </c>
      <c r="R444" s="348" t="s">
        <v>430</v>
      </c>
      <c r="S444" s="348">
        <v>0.38629999999999998</v>
      </c>
      <c r="T444" s="348">
        <v>17.109100000000002</v>
      </c>
      <c r="U444" s="348">
        <v>1.7045999999999999</v>
      </c>
      <c r="V444" s="348">
        <v>7.0236000000000001</v>
      </c>
      <c r="W444" s="348">
        <v>0.38629999999999998</v>
      </c>
      <c r="X444" s="348">
        <v>7.3339999999999996</v>
      </c>
      <c r="Y444" s="374"/>
      <c r="Z444" s="346">
        <v>171</v>
      </c>
      <c r="AA444" s="346">
        <v>49</v>
      </c>
      <c r="AB444" s="346">
        <v>49</v>
      </c>
      <c r="AC444" s="346">
        <v>70</v>
      </c>
      <c r="AD444" s="346">
        <v>90</v>
      </c>
      <c r="AE444" s="346" t="s">
        <v>430</v>
      </c>
      <c r="AF444" s="346" t="s">
        <v>430</v>
      </c>
      <c r="AG444" s="346" t="s">
        <v>430</v>
      </c>
      <c r="AH444" s="346" t="s">
        <v>430</v>
      </c>
      <c r="AI444" s="346" t="s">
        <v>430</v>
      </c>
      <c r="AJ444" s="346">
        <v>187</v>
      </c>
      <c r="AK444" s="346">
        <v>82</v>
      </c>
      <c r="AL444" s="346">
        <v>97</v>
      </c>
      <c r="AM444" s="346">
        <v>59</v>
      </c>
      <c r="AN444" s="346">
        <v>187</v>
      </c>
      <c r="AO444" s="373"/>
      <c r="AP444" s="348" t="s">
        <v>430</v>
      </c>
      <c r="AQ444" s="348" t="s">
        <v>430</v>
      </c>
      <c r="AR444" s="348" t="s">
        <v>430</v>
      </c>
      <c r="AS444" s="348" t="s">
        <v>430</v>
      </c>
      <c r="AT444" s="348">
        <v>7.64</v>
      </c>
      <c r="AU444" s="351"/>
      <c r="AV444" s="346" t="s">
        <v>430</v>
      </c>
      <c r="AW444" s="346" t="s">
        <v>430</v>
      </c>
      <c r="AX444" s="346" t="s">
        <v>430</v>
      </c>
      <c r="AY444" s="346" t="s">
        <v>430</v>
      </c>
      <c r="AZ444" s="346">
        <v>70</v>
      </c>
      <c r="BA444" s="374"/>
      <c r="BB444" s="348">
        <v>13.891591725219</v>
      </c>
      <c r="BC444" s="348">
        <v>0</v>
      </c>
      <c r="BD444" s="348">
        <v>7.8835666429983506E-3</v>
      </c>
      <c r="BE444" s="375" t="s">
        <v>430</v>
      </c>
      <c r="BF444" s="374"/>
      <c r="BG444" s="372" t="s">
        <v>430</v>
      </c>
      <c r="BH444" s="373"/>
      <c r="BI444" s="348">
        <v>30.441600000000001</v>
      </c>
      <c r="BJ444" s="348">
        <v>48.639299999999999</v>
      </c>
      <c r="BK444" s="348">
        <v>20.809899999999999</v>
      </c>
      <c r="BL444" s="348">
        <v>0.10920000000000001</v>
      </c>
      <c r="BM444" s="373"/>
      <c r="BN444" s="372" t="s">
        <v>5111</v>
      </c>
      <c r="BO444" s="372" t="s">
        <v>3392</v>
      </c>
      <c r="BP444" s="372" t="s">
        <v>5112</v>
      </c>
      <c r="BQ444" s="372" t="s">
        <v>2303</v>
      </c>
      <c r="BR444" s="372" t="s">
        <v>5113</v>
      </c>
      <c r="BS444" s="373"/>
      <c r="BT444" s="354" t="s">
        <v>5109</v>
      </c>
    </row>
    <row r="445" spans="1:72" s="428" customFormat="1" x14ac:dyDescent="0.25">
      <c r="A445" s="345" t="s">
        <v>5633</v>
      </c>
      <c r="B445" s="373"/>
      <c r="C445" s="719">
        <v>45624</v>
      </c>
      <c r="D445" s="373"/>
      <c r="E445" s="346">
        <v>74.338200000000001</v>
      </c>
      <c r="F445" s="373"/>
      <c r="G445" s="347">
        <v>9.7380999999999993</v>
      </c>
      <c r="H445" s="374"/>
      <c r="I445" s="348">
        <v>-0.19059999999999999</v>
      </c>
      <c r="J445" s="348">
        <v>-6.88E-2</v>
      </c>
      <c r="K445" s="348">
        <v>2.2168999999999999</v>
      </c>
      <c r="L445" s="348">
        <v>4.3091999999999997</v>
      </c>
      <c r="M445" s="348">
        <v>-0.65490000000000004</v>
      </c>
      <c r="N445" s="350">
        <v>-0.35199999999999998</v>
      </c>
      <c r="O445" s="348" t="s">
        <v>430</v>
      </c>
      <c r="P445" s="348" t="s">
        <v>430</v>
      </c>
      <c r="Q445" s="348" t="s">
        <v>430</v>
      </c>
      <c r="R445" s="348" t="s">
        <v>430</v>
      </c>
      <c r="S445" s="348">
        <v>1.6832</v>
      </c>
      <c r="T445" s="348">
        <v>11.621700000000001</v>
      </c>
      <c r="U445" s="348">
        <v>-1.2934000000000001</v>
      </c>
      <c r="V445" s="348">
        <v>2.831</v>
      </c>
      <c r="W445" s="348">
        <v>1.6832</v>
      </c>
      <c r="X445" s="348">
        <v>-1.6148</v>
      </c>
      <c r="Y445" s="374"/>
      <c r="Z445" s="346">
        <v>132</v>
      </c>
      <c r="AA445" s="346">
        <v>241</v>
      </c>
      <c r="AB445" s="346">
        <v>41</v>
      </c>
      <c r="AC445" s="346">
        <v>73</v>
      </c>
      <c r="AD445" s="346">
        <v>133</v>
      </c>
      <c r="AE445" s="346">
        <v>121</v>
      </c>
      <c r="AF445" s="346" t="s">
        <v>430</v>
      </c>
      <c r="AG445" s="346" t="s">
        <v>430</v>
      </c>
      <c r="AH445" s="346" t="s">
        <v>430</v>
      </c>
      <c r="AI445" s="346" t="s">
        <v>430</v>
      </c>
      <c r="AJ445" s="346">
        <v>65</v>
      </c>
      <c r="AK445" s="346">
        <v>161</v>
      </c>
      <c r="AL445" s="346">
        <v>125</v>
      </c>
      <c r="AM445" s="346">
        <v>134</v>
      </c>
      <c r="AN445" s="346">
        <v>65</v>
      </c>
      <c r="AO445" s="373"/>
      <c r="AP445" s="348" t="s">
        <v>430</v>
      </c>
      <c r="AQ445" s="348" t="s">
        <v>430</v>
      </c>
      <c r="AR445" s="348" t="s">
        <v>430</v>
      </c>
      <c r="AS445" s="348" t="s">
        <v>430</v>
      </c>
      <c r="AT445" s="348">
        <v>1.95</v>
      </c>
      <c r="AU445" s="351"/>
      <c r="AV445" s="346" t="s">
        <v>430</v>
      </c>
      <c r="AW445" s="346" t="s">
        <v>430</v>
      </c>
      <c r="AX445" s="346" t="s">
        <v>430</v>
      </c>
      <c r="AY445" s="346" t="s">
        <v>430</v>
      </c>
      <c r="AZ445" s="346">
        <v>134</v>
      </c>
      <c r="BA445" s="374"/>
      <c r="BB445" s="348">
        <v>13.1064327895267</v>
      </c>
      <c r="BC445" s="348">
        <v>0.998498458303819</v>
      </c>
      <c r="BD445" s="348">
        <v>-5.0458172132852398E-2</v>
      </c>
      <c r="BE445" s="375">
        <v>-5.2949617899814901E-2</v>
      </c>
      <c r="BF445" s="374"/>
      <c r="BG445" s="372">
        <v>0.10539999999999999</v>
      </c>
      <c r="BH445" s="373"/>
      <c r="BI445" s="348">
        <v>83.545299999999997</v>
      </c>
      <c r="BJ445" s="348">
        <v>16.2409</v>
      </c>
      <c r="BK445" s="348" t="s">
        <v>430</v>
      </c>
      <c r="BL445" s="348">
        <v>0.21379999999999999</v>
      </c>
      <c r="BM445" s="373"/>
      <c r="BN445" s="372" t="s">
        <v>5115</v>
      </c>
      <c r="BO445" s="372" t="s">
        <v>5116</v>
      </c>
      <c r="BP445" s="372" t="s">
        <v>5117</v>
      </c>
      <c r="BQ445" s="372" t="s">
        <v>5118</v>
      </c>
      <c r="BR445" s="372" t="s">
        <v>5119</v>
      </c>
      <c r="BS445" s="373"/>
      <c r="BT445" s="354" t="s">
        <v>554</v>
      </c>
    </row>
    <row r="446" spans="1:72" s="428" customFormat="1" x14ac:dyDescent="0.25">
      <c r="A446" s="345" t="s">
        <v>5634</v>
      </c>
      <c r="B446" s="373"/>
      <c r="C446" s="719">
        <v>45408</v>
      </c>
      <c r="D446" s="373"/>
      <c r="E446" s="346">
        <v>80.069999999999993</v>
      </c>
      <c r="F446" s="373"/>
      <c r="G446" s="347">
        <v>11.196099999999999</v>
      </c>
      <c r="H446" s="374"/>
      <c r="I446" s="348">
        <v>-0.11509999999999999</v>
      </c>
      <c r="J446" s="348">
        <v>0.3523</v>
      </c>
      <c r="K446" s="348">
        <v>0.71970000000000001</v>
      </c>
      <c r="L446" s="348">
        <v>4.5446</v>
      </c>
      <c r="M446" s="348">
        <v>5.2027999999999999</v>
      </c>
      <c r="N446" s="350">
        <v>1.4277</v>
      </c>
      <c r="O446" s="348">
        <v>-0.246</v>
      </c>
      <c r="P446" s="348" t="s">
        <v>430</v>
      </c>
      <c r="Q446" s="348" t="s">
        <v>430</v>
      </c>
      <c r="R446" s="348" t="s">
        <v>430</v>
      </c>
      <c r="S446" s="348">
        <v>-0.1249</v>
      </c>
      <c r="T446" s="348">
        <v>15.3215</v>
      </c>
      <c r="U446" s="348">
        <v>1.1245000000000001</v>
      </c>
      <c r="V446" s="348">
        <v>5.9764999999999997</v>
      </c>
      <c r="W446" s="348">
        <v>-0.1249</v>
      </c>
      <c r="X446" s="348">
        <v>5.2163000000000004</v>
      </c>
      <c r="Y446" s="374"/>
      <c r="Z446" s="346">
        <v>105</v>
      </c>
      <c r="AA446" s="346">
        <v>215</v>
      </c>
      <c r="AB446" s="346">
        <v>125</v>
      </c>
      <c r="AC446" s="346">
        <v>66</v>
      </c>
      <c r="AD446" s="346">
        <v>45</v>
      </c>
      <c r="AE446" s="346">
        <v>87</v>
      </c>
      <c r="AF446" s="346">
        <v>78</v>
      </c>
      <c r="AG446" s="346" t="s">
        <v>430</v>
      </c>
      <c r="AH446" s="346" t="s">
        <v>430</v>
      </c>
      <c r="AI446" s="346" t="s">
        <v>430</v>
      </c>
      <c r="AJ446" s="346">
        <v>223</v>
      </c>
      <c r="AK446" s="346">
        <v>103</v>
      </c>
      <c r="AL446" s="346">
        <v>105</v>
      </c>
      <c r="AM446" s="346">
        <v>86</v>
      </c>
      <c r="AN446" s="346">
        <v>223</v>
      </c>
      <c r="AO446" s="373"/>
      <c r="AP446" s="348" t="s">
        <v>430</v>
      </c>
      <c r="AQ446" s="348" t="s">
        <v>430</v>
      </c>
      <c r="AR446" s="348" t="s">
        <v>430</v>
      </c>
      <c r="AS446" s="348" t="s">
        <v>430</v>
      </c>
      <c r="AT446" s="348">
        <v>7.62</v>
      </c>
      <c r="AU446" s="351"/>
      <c r="AV446" s="346" t="s">
        <v>430</v>
      </c>
      <c r="AW446" s="346" t="s">
        <v>430</v>
      </c>
      <c r="AX446" s="346" t="s">
        <v>430</v>
      </c>
      <c r="AY446" s="346" t="s">
        <v>430</v>
      </c>
      <c r="AZ446" s="346">
        <v>72</v>
      </c>
      <c r="BA446" s="374"/>
      <c r="BB446" s="348">
        <v>17.847110234708602</v>
      </c>
      <c r="BC446" s="348">
        <v>1.0004147312629501</v>
      </c>
      <c r="BD446" s="348">
        <v>5.1607751894424802E-3</v>
      </c>
      <c r="BE446" s="375">
        <v>-3.7854302929441301E-2</v>
      </c>
      <c r="BF446" s="374"/>
      <c r="BG446" s="372">
        <v>0.19550000000000001</v>
      </c>
      <c r="BH446" s="373"/>
      <c r="BI446" s="348">
        <v>49.127600000000001</v>
      </c>
      <c r="BJ446" s="348">
        <v>30.811199999999999</v>
      </c>
      <c r="BK446" s="348">
        <v>20.006900000000002</v>
      </c>
      <c r="BL446" s="348">
        <v>5.4300000000000001E-2</v>
      </c>
      <c r="BM446" s="373"/>
      <c r="BN446" s="372" t="s">
        <v>5121</v>
      </c>
      <c r="BO446" s="372" t="s">
        <v>5122</v>
      </c>
      <c r="BP446" s="372" t="s">
        <v>5123</v>
      </c>
      <c r="BQ446" s="372" t="s">
        <v>5124</v>
      </c>
      <c r="BR446" s="372" t="s">
        <v>5125</v>
      </c>
      <c r="BS446" s="373"/>
      <c r="BT446" s="354" t="s">
        <v>4620</v>
      </c>
    </row>
    <row r="447" spans="1:72" s="428" customFormat="1" x14ac:dyDescent="0.25">
      <c r="A447" s="345" t="s">
        <v>5635</v>
      </c>
      <c r="B447" s="373"/>
      <c r="C447" s="719">
        <v>45589</v>
      </c>
      <c r="D447" s="373"/>
      <c r="E447" s="346">
        <v>72.702100000000002</v>
      </c>
      <c r="F447" s="373"/>
      <c r="G447" s="347">
        <v>10.029</v>
      </c>
      <c r="H447" s="374"/>
      <c r="I447" s="348">
        <v>-2.3900000000000001E-2</v>
      </c>
      <c r="J447" s="348">
        <v>0.4849</v>
      </c>
      <c r="K447" s="348">
        <v>0.65129999999999999</v>
      </c>
      <c r="L447" s="348">
        <v>-1.6E-2</v>
      </c>
      <c r="M447" s="348">
        <v>-5.8556999999999997</v>
      </c>
      <c r="N447" s="350">
        <v>-3.6229</v>
      </c>
      <c r="O447" s="348" t="s">
        <v>430</v>
      </c>
      <c r="P447" s="348" t="s">
        <v>430</v>
      </c>
      <c r="Q447" s="348" t="s">
        <v>430</v>
      </c>
      <c r="R447" s="348" t="s">
        <v>430</v>
      </c>
      <c r="S447" s="348">
        <v>0.94210000000000005</v>
      </c>
      <c r="T447" s="348">
        <v>8.2870000000000008</v>
      </c>
      <c r="U447" s="348">
        <v>-7.3414000000000001</v>
      </c>
      <c r="V447" s="348">
        <v>-1.5267999999999999</v>
      </c>
      <c r="W447" s="348">
        <v>0.94210000000000005</v>
      </c>
      <c r="X447" s="348">
        <v>0.16789999999999999</v>
      </c>
      <c r="Y447" s="374"/>
      <c r="Z447" s="346">
        <v>77</v>
      </c>
      <c r="AA447" s="346">
        <v>188</v>
      </c>
      <c r="AB447" s="346">
        <v>140</v>
      </c>
      <c r="AC447" s="346">
        <v>212</v>
      </c>
      <c r="AD447" s="346">
        <v>215</v>
      </c>
      <c r="AE447" s="346">
        <v>173</v>
      </c>
      <c r="AF447" s="346" t="s">
        <v>430</v>
      </c>
      <c r="AG447" s="346" t="s">
        <v>430</v>
      </c>
      <c r="AH447" s="346" t="s">
        <v>430</v>
      </c>
      <c r="AI447" s="346" t="s">
        <v>430</v>
      </c>
      <c r="AJ447" s="346">
        <v>139</v>
      </c>
      <c r="AK447" s="346">
        <v>211</v>
      </c>
      <c r="AL447" s="346">
        <v>210</v>
      </c>
      <c r="AM447" s="346">
        <v>195</v>
      </c>
      <c r="AN447" s="346">
        <v>139</v>
      </c>
      <c r="AO447" s="373"/>
      <c r="AP447" s="348" t="s">
        <v>430</v>
      </c>
      <c r="AQ447" s="348" t="s">
        <v>430</v>
      </c>
      <c r="AR447" s="348" t="s">
        <v>430</v>
      </c>
      <c r="AS447" s="348" t="s">
        <v>430</v>
      </c>
      <c r="AT447" s="348">
        <v>-5.56</v>
      </c>
      <c r="AU447" s="351"/>
      <c r="AV447" s="346" t="s">
        <v>430</v>
      </c>
      <c r="AW447" s="346" t="s">
        <v>430</v>
      </c>
      <c r="AX447" s="346" t="s">
        <v>430</v>
      </c>
      <c r="AY447" s="346" t="s">
        <v>430</v>
      </c>
      <c r="AZ447" s="346">
        <v>191</v>
      </c>
      <c r="BA447" s="374"/>
      <c r="BB447" s="348">
        <v>12.409801017563201</v>
      </c>
      <c r="BC447" s="348">
        <v>0.99812037668296505</v>
      </c>
      <c r="BD447" s="348">
        <v>-1.6466999961670101E-2</v>
      </c>
      <c r="BE447" s="375">
        <v>-2.3925233046668E-2</v>
      </c>
      <c r="BF447" s="374"/>
      <c r="BG447" s="372">
        <v>7.6300000000000007E-2</v>
      </c>
      <c r="BH447" s="373"/>
      <c r="BI447" s="348">
        <v>99.730599999999995</v>
      </c>
      <c r="BJ447" s="348" t="s">
        <v>430</v>
      </c>
      <c r="BK447" s="348" t="s">
        <v>430</v>
      </c>
      <c r="BL447" s="348">
        <v>0.26939999999999997</v>
      </c>
      <c r="BM447" s="373"/>
      <c r="BN447" s="372" t="s">
        <v>5127</v>
      </c>
      <c r="BO447" s="372" t="s">
        <v>4324</v>
      </c>
      <c r="BP447" s="372" t="s">
        <v>4325</v>
      </c>
      <c r="BQ447" s="372" t="s">
        <v>4464</v>
      </c>
      <c r="BR447" s="372" t="s">
        <v>4327</v>
      </c>
      <c r="BS447" s="373"/>
      <c r="BT447" s="354" t="s">
        <v>554</v>
      </c>
    </row>
    <row r="448" spans="1:72" s="428" customFormat="1" x14ac:dyDescent="0.25">
      <c r="A448" s="345" t="s">
        <v>5636</v>
      </c>
      <c r="B448" s="373"/>
      <c r="C448" s="719">
        <v>45624</v>
      </c>
      <c r="D448" s="373"/>
      <c r="E448" s="346">
        <v>75.062200000000004</v>
      </c>
      <c r="F448" s="373"/>
      <c r="G448" s="347">
        <v>11.056699999999999</v>
      </c>
      <c r="H448" s="374"/>
      <c r="I448" s="348">
        <v>-0.40350000000000003</v>
      </c>
      <c r="J448" s="348">
        <v>0.89700000000000002</v>
      </c>
      <c r="K448" s="348">
        <v>1.7343999999999999</v>
      </c>
      <c r="L448" s="348">
        <v>5.9264000000000001</v>
      </c>
      <c r="M448" s="348">
        <v>5.0347999999999997</v>
      </c>
      <c r="N448" s="350">
        <v>4.9101999999999997</v>
      </c>
      <c r="O448" s="348" t="s">
        <v>430</v>
      </c>
      <c r="P448" s="348" t="s">
        <v>430</v>
      </c>
      <c r="Q448" s="348" t="s">
        <v>430</v>
      </c>
      <c r="R448" s="348" t="s">
        <v>430</v>
      </c>
      <c r="S448" s="348">
        <v>1.2647999999999999</v>
      </c>
      <c r="T448" s="348">
        <v>18.709299999999999</v>
      </c>
      <c r="U448" s="348">
        <v>3.5891999999999999</v>
      </c>
      <c r="V448" s="348">
        <v>9.6318000000000001</v>
      </c>
      <c r="W448" s="348">
        <v>1.2647999999999999</v>
      </c>
      <c r="X448" s="348">
        <v>6.3559999999999999</v>
      </c>
      <c r="Y448" s="374"/>
      <c r="Z448" s="346">
        <v>198</v>
      </c>
      <c r="AA448" s="346">
        <v>90</v>
      </c>
      <c r="AB448" s="346">
        <v>61</v>
      </c>
      <c r="AC448" s="346">
        <v>54</v>
      </c>
      <c r="AD448" s="346">
        <v>56</v>
      </c>
      <c r="AE448" s="346">
        <v>55</v>
      </c>
      <c r="AF448" s="346" t="s">
        <v>430</v>
      </c>
      <c r="AG448" s="346" t="s">
        <v>430</v>
      </c>
      <c r="AH448" s="346" t="s">
        <v>430</v>
      </c>
      <c r="AI448" s="346" t="s">
        <v>430</v>
      </c>
      <c r="AJ448" s="346">
        <v>91</v>
      </c>
      <c r="AK448" s="346">
        <v>70</v>
      </c>
      <c r="AL448" s="346">
        <v>72</v>
      </c>
      <c r="AM448" s="346">
        <v>39</v>
      </c>
      <c r="AN448" s="346">
        <v>91</v>
      </c>
      <c r="AO448" s="373"/>
      <c r="AP448" s="348" t="s">
        <v>430</v>
      </c>
      <c r="AQ448" s="348" t="s">
        <v>430</v>
      </c>
      <c r="AR448" s="348" t="s">
        <v>430</v>
      </c>
      <c r="AS448" s="348" t="s">
        <v>430</v>
      </c>
      <c r="AT448" s="348">
        <v>11.8</v>
      </c>
      <c r="AU448" s="351"/>
      <c r="AV448" s="346" t="s">
        <v>430</v>
      </c>
      <c r="AW448" s="346" t="s">
        <v>430</v>
      </c>
      <c r="AX448" s="346" t="s">
        <v>430</v>
      </c>
      <c r="AY448" s="346" t="s">
        <v>430</v>
      </c>
      <c r="AZ448" s="346">
        <v>44</v>
      </c>
      <c r="BA448" s="374"/>
      <c r="BB448" s="348">
        <v>17.9361021069322</v>
      </c>
      <c r="BC448" s="348">
        <v>0.99774220780800804</v>
      </c>
      <c r="BD448" s="348">
        <v>-2.75334316463612E-3</v>
      </c>
      <c r="BE448" s="375">
        <v>-4.4213191870642099E-2</v>
      </c>
      <c r="BF448" s="374"/>
      <c r="BG448" s="372">
        <v>5.8400000000000001E-2</v>
      </c>
      <c r="BH448" s="373"/>
      <c r="BI448" s="348">
        <v>4.0791500000000003</v>
      </c>
      <c r="BJ448" s="348">
        <v>92.238</v>
      </c>
      <c r="BK448" s="348">
        <v>3.6645699999999999</v>
      </c>
      <c r="BL448" s="348">
        <v>1.8280000000000001E-2</v>
      </c>
      <c r="BM448" s="373"/>
      <c r="BN448" s="372" t="s">
        <v>928</v>
      </c>
      <c r="BO448" s="372" t="s">
        <v>934</v>
      </c>
      <c r="BP448" s="372" t="s">
        <v>4508</v>
      </c>
      <c r="BQ448" s="372" t="s">
        <v>4509</v>
      </c>
      <c r="BR448" s="372" t="s">
        <v>4510</v>
      </c>
      <c r="BS448" s="373"/>
      <c r="BT448" s="354" t="s">
        <v>554</v>
      </c>
    </row>
    <row r="449" spans="1:72" s="428" customFormat="1" x14ac:dyDescent="0.25">
      <c r="A449" s="345" t="s">
        <v>5637</v>
      </c>
      <c r="B449" s="373"/>
      <c r="C449" s="719">
        <v>45408</v>
      </c>
      <c r="D449" s="373"/>
      <c r="E449" s="346">
        <v>71.489999999999995</v>
      </c>
      <c r="F449" s="373"/>
      <c r="G449" s="347">
        <v>12.491099999999999</v>
      </c>
      <c r="H449" s="374"/>
      <c r="I449" s="348">
        <v>-0.51129999999999998</v>
      </c>
      <c r="J449" s="348">
        <v>0.29060000000000002</v>
      </c>
      <c r="K449" s="348">
        <v>0.77690000000000003</v>
      </c>
      <c r="L449" s="348">
        <v>1.2465999999999999</v>
      </c>
      <c r="M449" s="348">
        <v>-3.1968000000000001</v>
      </c>
      <c r="N449" s="350">
        <v>-0.98060000000000003</v>
      </c>
      <c r="O449" s="348">
        <v>6.1928000000000001</v>
      </c>
      <c r="P449" s="348" t="s">
        <v>430</v>
      </c>
      <c r="Q449" s="348" t="s">
        <v>430</v>
      </c>
      <c r="R449" s="348" t="s">
        <v>430</v>
      </c>
      <c r="S449" s="348">
        <v>2.5600000000000001E-2</v>
      </c>
      <c r="T449" s="348">
        <v>13.371</v>
      </c>
      <c r="U449" s="348">
        <v>-3.5347</v>
      </c>
      <c r="V449" s="348">
        <v>2.2160000000000002</v>
      </c>
      <c r="W449" s="348">
        <v>2.5600000000000001E-2</v>
      </c>
      <c r="X449" s="348">
        <v>10.529</v>
      </c>
      <c r="Y449" s="374"/>
      <c r="Z449" s="346">
        <v>207</v>
      </c>
      <c r="AA449" s="346">
        <v>220</v>
      </c>
      <c r="AB449" s="346">
        <v>120</v>
      </c>
      <c r="AC449" s="346">
        <v>170</v>
      </c>
      <c r="AD449" s="346">
        <v>168</v>
      </c>
      <c r="AE449" s="346">
        <v>136</v>
      </c>
      <c r="AF449" s="346">
        <v>9</v>
      </c>
      <c r="AG449" s="346" t="s">
        <v>430</v>
      </c>
      <c r="AH449" s="346" t="s">
        <v>430</v>
      </c>
      <c r="AI449" s="346" t="s">
        <v>430</v>
      </c>
      <c r="AJ449" s="346">
        <v>218</v>
      </c>
      <c r="AK449" s="346">
        <v>136</v>
      </c>
      <c r="AL449" s="346">
        <v>164</v>
      </c>
      <c r="AM449" s="346">
        <v>148</v>
      </c>
      <c r="AN449" s="346">
        <v>218</v>
      </c>
      <c r="AO449" s="373"/>
      <c r="AP449" s="348" t="s">
        <v>430</v>
      </c>
      <c r="AQ449" s="348" t="s">
        <v>430</v>
      </c>
      <c r="AR449" s="348" t="s">
        <v>430</v>
      </c>
      <c r="AS449" s="348" t="s">
        <v>430</v>
      </c>
      <c r="AT449" s="348">
        <v>-1.19</v>
      </c>
      <c r="AU449" s="351"/>
      <c r="AV449" s="346" t="s">
        <v>430</v>
      </c>
      <c r="AW449" s="346" t="s">
        <v>430</v>
      </c>
      <c r="AX449" s="346" t="s">
        <v>430</v>
      </c>
      <c r="AY449" s="346" t="s">
        <v>430</v>
      </c>
      <c r="AZ449" s="346">
        <v>147</v>
      </c>
      <c r="BA449" s="374"/>
      <c r="BB449" s="348">
        <v>14.726042559176401</v>
      </c>
      <c r="BC449" s="348">
        <v>0.99682795382784894</v>
      </c>
      <c r="BD449" s="348">
        <v>3.2517118595104803E-2</v>
      </c>
      <c r="BE449" s="375">
        <v>-6.8697460624930304E-2</v>
      </c>
      <c r="BF449" s="374"/>
      <c r="BG449" s="372">
        <v>0.1681</v>
      </c>
      <c r="BH449" s="373"/>
      <c r="BI449" s="348">
        <v>89.406800000000004</v>
      </c>
      <c r="BJ449" s="348">
        <v>9.5425299999999993</v>
      </c>
      <c r="BK449" s="348">
        <v>0.75112599999999996</v>
      </c>
      <c r="BL449" s="348">
        <v>0.29954399999999998</v>
      </c>
      <c r="BM449" s="373"/>
      <c r="BN449" s="372" t="s">
        <v>5130</v>
      </c>
      <c r="BO449" s="372" t="s">
        <v>5131</v>
      </c>
      <c r="BP449" s="372" t="s">
        <v>5132</v>
      </c>
      <c r="BQ449" s="372" t="s">
        <v>5133</v>
      </c>
      <c r="BR449" s="372" t="s">
        <v>5134</v>
      </c>
      <c r="BS449" s="373"/>
      <c r="BT449" s="354" t="s">
        <v>4620</v>
      </c>
    </row>
    <row r="450" spans="1:72" s="428" customFormat="1" x14ac:dyDescent="0.25">
      <c r="A450" s="345" t="s">
        <v>5638</v>
      </c>
      <c r="B450" s="373"/>
      <c r="C450" s="719">
        <v>45944</v>
      </c>
      <c r="D450" s="373"/>
      <c r="E450" s="346">
        <v>66.63</v>
      </c>
      <c r="F450" s="373"/>
      <c r="G450" s="347">
        <v>9.6170000000000009</v>
      </c>
      <c r="H450" s="374"/>
      <c r="I450" s="348">
        <v>-2.29E-2</v>
      </c>
      <c r="J450" s="348">
        <v>0.49109999999999998</v>
      </c>
      <c r="K450" s="348">
        <v>0.6794</v>
      </c>
      <c r="L450" s="348">
        <v>4.4699999999999997E-2</v>
      </c>
      <c r="M450" s="348">
        <v>-5.8182</v>
      </c>
      <c r="N450" s="350" t="s">
        <v>430</v>
      </c>
      <c r="O450" s="348" t="s">
        <v>430</v>
      </c>
      <c r="P450" s="348" t="s">
        <v>430</v>
      </c>
      <c r="Q450" s="348" t="s">
        <v>430</v>
      </c>
      <c r="R450" s="348" t="s">
        <v>430</v>
      </c>
      <c r="S450" s="348">
        <v>0.95099999999999996</v>
      </c>
      <c r="T450" s="348">
        <v>8.3740000000000006</v>
      </c>
      <c r="U450" s="348">
        <v>-7.3479999999999999</v>
      </c>
      <c r="V450" s="348" t="s">
        <v>430</v>
      </c>
      <c r="W450" s="348">
        <v>0.95099999999999996</v>
      </c>
      <c r="X450" s="348">
        <v>-3.83</v>
      </c>
      <c r="Y450" s="374"/>
      <c r="Z450" s="346">
        <v>74</v>
      </c>
      <c r="AA450" s="346">
        <v>183</v>
      </c>
      <c r="AB450" s="346">
        <v>129</v>
      </c>
      <c r="AC450" s="346">
        <v>194</v>
      </c>
      <c r="AD450" s="346">
        <v>209</v>
      </c>
      <c r="AE450" s="346" t="s">
        <v>430</v>
      </c>
      <c r="AF450" s="346" t="s">
        <v>430</v>
      </c>
      <c r="AG450" s="346" t="s">
        <v>430</v>
      </c>
      <c r="AH450" s="346" t="s">
        <v>430</v>
      </c>
      <c r="AI450" s="346" t="s">
        <v>430</v>
      </c>
      <c r="AJ450" s="346">
        <v>132</v>
      </c>
      <c r="AK450" s="346">
        <v>196</v>
      </c>
      <c r="AL450" s="346">
        <v>211</v>
      </c>
      <c r="AM450" s="346" t="s">
        <v>430</v>
      </c>
      <c r="AN450" s="346">
        <v>132</v>
      </c>
      <c r="AO450" s="373"/>
      <c r="AP450" s="348" t="s">
        <v>430</v>
      </c>
      <c r="AQ450" s="348" t="s">
        <v>430</v>
      </c>
      <c r="AR450" s="348" t="s">
        <v>430</v>
      </c>
      <c r="AS450" s="348" t="s">
        <v>430</v>
      </c>
      <c r="AT450" s="348" t="s">
        <v>430</v>
      </c>
      <c r="AU450" s="351"/>
      <c r="AV450" s="346" t="s">
        <v>430</v>
      </c>
      <c r="AW450" s="346" t="s">
        <v>430</v>
      </c>
      <c r="AX450" s="346" t="s">
        <v>430</v>
      </c>
      <c r="AY450" s="346" t="s">
        <v>430</v>
      </c>
      <c r="AZ450" s="346" t="s">
        <v>430</v>
      </c>
      <c r="BA450" s="374"/>
      <c r="BB450" s="348">
        <v>12.6719872904804</v>
      </c>
      <c r="BC450" s="348">
        <v>1.03145041714649</v>
      </c>
      <c r="BD450" s="348">
        <v>-6.5030589942418504E-2</v>
      </c>
      <c r="BE450" s="375">
        <v>0.18551760906047199</v>
      </c>
      <c r="BF450" s="374"/>
      <c r="BG450" s="372">
        <v>0.15840000000000001</v>
      </c>
      <c r="BH450" s="373"/>
      <c r="BI450" s="348">
        <v>99.775000000000006</v>
      </c>
      <c r="BJ450" s="348" t="s">
        <v>430</v>
      </c>
      <c r="BK450" s="348" t="s">
        <v>430</v>
      </c>
      <c r="BL450" s="348">
        <v>0.22500000000000001</v>
      </c>
      <c r="BM450" s="373"/>
      <c r="BN450" s="372" t="s">
        <v>5639</v>
      </c>
      <c r="BO450" s="372" t="s">
        <v>4324</v>
      </c>
      <c r="BP450" s="372" t="s">
        <v>4325</v>
      </c>
      <c r="BQ450" s="372" t="s">
        <v>4326</v>
      </c>
      <c r="BR450" s="372" t="s">
        <v>4327</v>
      </c>
      <c r="BS450" s="373"/>
      <c r="BT450" s="354" t="s">
        <v>554</v>
      </c>
    </row>
    <row r="451" spans="1:72" s="428" customFormat="1" x14ac:dyDescent="0.25">
      <c r="A451" s="345" t="s">
        <v>5640</v>
      </c>
      <c r="B451" s="373"/>
      <c r="C451" s="719">
        <v>45483</v>
      </c>
      <c r="D451" s="373"/>
      <c r="E451" s="346">
        <v>56.466999999999999</v>
      </c>
      <c r="F451" s="373"/>
      <c r="G451" s="347">
        <v>10.220000000000001</v>
      </c>
      <c r="H451" s="374"/>
      <c r="I451" s="348">
        <v>-0.15049999999999999</v>
      </c>
      <c r="J451" s="348">
        <v>0.66879999999999995</v>
      </c>
      <c r="K451" s="348">
        <v>1.2713000000000001</v>
      </c>
      <c r="L451" s="348">
        <v>3.1770999999999998</v>
      </c>
      <c r="M451" s="348">
        <v>-0.25669999999999998</v>
      </c>
      <c r="N451" s="350">
        <v>-0.47620000000000001</v>
      </c>
      <c r="O451" s="348">
        <v>0.60970000000000002</v>
      </c>
      <c r="P451" s="348" t="s">
        <v>430</v>
      </c>
      <c r="Q451" s="348" t="s">
        <v>430</v>
      </c>
      <c r="R451" s="348" t="s">
        <v>430</v>
      </c>
      <c r="S451" s="348">
        <v>1.0430999999999999</v>
      </c>
      <c r="T451" s="348">
        <v>14.114699999999999</v>
      </c>
      <c r="U451" s="348">
        <v>-1.9326000000000001</v>
      </c>
      <c r="V451" s="348">
        <v>2.7372999999999998</v>
      </c>
      <c r="W451" s="348">
        <v>1.0430999999999999</v>
      </c>
      <c r="X451" s="348">
        <v>1.085</v>
      </c>
      <c r="Y451" s="374"/>
      <c r="Z451" s="346">
        <v>120</v>
      </c>
      <c r="AA451" s="346">
        <v>125</v>
      </c>
      <c r="AB451" s="346">
        <v>85</v>
      </c>
      <c r="AC451" s="346">
        <v>118</v>
      </c>
      <c r="AD451" s="346">
        <v>125</v>
      </c>
      <c r="AE451" s="346">
        <v>129</v>
      </c>
      <c r="AF451" s="346">
        <v>59</v>
      </c>
      <c r="AG451" s="346" t="s">
        <v>430</v>
      </c>
      <c r="AH451" s="346" t="s">
        <v>430</v>
      </c>
      <c r="AI451" s="346" t="s">
        <v>430</v>
      </c>
      <c r="AJ451" s="346">
        <v>111</v>
      </c>
      <c r="AK451" s="346">
        <v>127</v>
      </c>
      <c r="AL451" s="346">
        <v>144</v>
      </c>
      <c r="AM451" s="346">
        <v>138</v>
      </c>
      <c r="AN451" s="346">
        <v>111</v>
      </c>
      <c r="AO451" s="373"/>
      <c r="AP451" s="348" t="s">
        <v>430</v>
      </c>
      <c r="AQ451" s="348" t="s">
        <v>430</v>
      </c>
      <c r="AR451" s="348" t="s">
        <v>430</v>
      </c>
      <c r="AS451" s="348" t="s">
        <v>430</v>
      </c>
      <c r="AT451" s="348">
        <v>2.66</v>
      </c>
      <c r="AU451" s="351"/>
      <c r="AV451" s="346" t="s">
        <v>430</v>
      </c>
      <c r="AW451" s="346" t="s">
        <v>430</v>
      </c>
      <c r="AX451" s="346" t="s">
        <v>430</v>
      </c>
      <c r="AY451" s="346" t="s">
        <v>430</v>
      </c>
      <c r="AZ451" s="346">
        <v>113</v>
      </c>
      <c r="BA451" s="374"/>
      <c r="BB451" s="348">
        <v>14.872811042387299</v>
      </c>
      <c r="BC451" s="348">
        <v>0.99866584919072598</v>
      </c>
      <c r="BD451" s="348">
        <v>-2.10730825277851E-2</v>
      </c>
      <c r="BE451" s="375">
        <v>-4.2441581477425702E-2</v>
      </c>
      <c r="BF451" s="374"/>
      <c r="BG451" s="372">
        <v>5.62E-2</v>
      </c>
      <c r="BH451" s="373"/>
      <c r="BI451" s="348">
        <v>65.268000000000001</v>
      </c>
      <c r="BJ451" s="348">
        <v>19.9102</v>
      </c>
      <c r="BK451" s="348">
        <v>14.928599999999999</v>
      </c>
      <c r="BL451" s="348">
        <v>-0.10680000000000001</v>
      </c>
      <c r="BM451" s="373"/>
      <c r="BN451" s="372" t="s">
        <v>5136</v>
      </c>
      <c r="BO451" s="372" t="s">
        <v>919</v>
      </c>
      <c r="BP451" s="372" t="s">
        <v>4771</v>
      </c>
      <c r="BQ451" s="372" t="s">
        <v>5137</v>
      </c>
      <c r="BR451" s="372" t="s">
        <v>4772</v>
      </c>
      <c r="BS451" s="373"/>
      <c r="BT451" s="354" t="s">
        <v>4620</v>
      </c>
    </row>
    <row r="452" spans="1:72" s="428" customFormat="1" x14ac:dyDescent="0.25">
      <c r="A452" s="345" t="s">
        <v>5641</v>
      </c>
      <c r="B452" s="373"/>
      <c r="C452" s="719">
        <v>45833</v>
      </c>
      <c r="D452" s="373"/>
      <c r="E452" s="346">
        <v>62.54</v>
      </c>
      <c r="F452" s="373"/>
      <c r="G452" s="347">
        <v>10.0547</v>
      </c>
      <c r="H452" s="374"/>
      <c r="I452" s="348">
        <v>-0.1341</v>
      </c>
      <c r="J452" s="348">
        <v>0.71519999999999995</v>
      </c>
      <c r="K452" s="348">
        <v>1.4294</v>
      </c>
      <c r="L452" s="348">
        <v>3.3679000000000001</v>
      </c>
      <c r="M452" s="348">
        <v>-0.1222</v>
      </c>
      <c r="N452" s="350">
        <v>-0.46329999999999999</v>
      </c>
      <c r="O452" s="348" t="s">
        <v>430</v>
      </c>
      <c r="P452" s="348" t="s">
        <v>430</v>
      </c>
      <c r="Q452" s="348" t="s">
        <v>430</v>
      </c>
      <c r="R452" s="348" t="s">
        <v>430</v>
      </c>
      <c r="S452" s="348">
        <v>1.0807</v>
      </c>
      <c r="T452" s="348">
        <v>14.248900000000001</v>
      </c>
      <c r="U452" s="348">
        <v>-1.8794999999999999</v>
      </c>
      <c r="V452" s="348">
        <v>2.5905999999999998</v>
      </c>
      <c r="W452" s="348">
        <v>1.0807</v>
      </c>
      <c r="X452" s="348">
        <v>0.51719999999999999</v>
      </c>
      <c r="Y452" s="374"/>
      <c r="Z452" s="346">
        <v>110</v>
      </c>
      <c r="AA452" s="346">
        <v>111</v>
      </c>
      <c r="AB452" s="346">
        <v>79</v>
      </c>
      <c r="AC452" s="346">
        <v>109</v>
      </c>
      <c r="AD452" s="346">
        <v>122</v>
      </c>
      <c r="AE452" s="346">
        <v>128</v>
      </c>
      <c r="AF452" s="346" t="s">
        <v>430</v>
      </c>
      <c r="AG452" s="346" t="s">
        <v>430</v>
      </c>
      <c r="AH452" s="346" t="s">
        <v>430</v>
      </c>
      <c r="AI452" s="346" t="s">
        <v>430</v>
      </c>
      <c r="AJ452" s="346">
        <v>100</v>
      </c>
      <c r="AK452" s="346">
        <v>123</v>
      </c>
      <c r="AL452" s="346">
        <v>139</v>
      </c>
      <c r="AM452" s="346">
        <v>140</v>
      </c>
      <c r="AN452" s="346">
        <v>100</v>
      </c>
      <c r="AO452" s="373"/>
      <c r="AP452" s="348" t="s">
        <v>430</v>
      </c>
      <c r="AQ452" s="348" t="s">
        <v>430</v>
      </c>
      <c r="AR452" s="348" t="s">
        <v>430</v>
      </c>
      <c r="AS452" s="348" t="s">
        <v>430</v>
      </c>
      <c r="AT452" s="348">
        <v>2.9</v>
      </c>
      <c r="AU452" s="351"/>
      <c r="AV452" s="346" t="s">
        <v>430</v>
      </c>
      <c r="AW452" s="346" t="s">
        <v>430</v>
      </c>
      <c r="AX452" s="346" t="s">
        <v>430</v>
      </c>
      <c r="AY452" s="346" t="s">
        <v>430</v>
      </c>
      <c r="AZ452" s="346">
        <v>108</v>
      </c>
      <c r="BA452" s="374"/>
      <c r="BB452" s="348">
        <v>12.3190261300673</v>
      </c>
      <c r="BC452" s="348">
        <v>0</v>
      </c>
      <c r="BD452" s="348">
        <v>-3.5088351296200901E-2</v>
      </c>
      <c r="BE452" s="375" t="s">
        <v>430</v>
      </c>
      <c r="BF452" s="374"/>
      <c r="BG452" s="372" t="s">
        <v>430</v>
      </c>
      <c r="BH452" s="373"/>
      <c r="BI452" s="348">
        <v>64.343699999999998</v>
      </c>
      <c r="BJ452" s="348">
        <v>18.754200000000001</v>
      </c>
      <c r="BK452" s="348">
        <v>16.693999999999999</v>
      </c>
      <c r="BL452" s="348">
        <v>0.20810000000000001</v>
      </c>
      <c r="BM452" s="373"/>
      <c r="BN452" s="372" t="s">
        <v>5139</v>
      </c>
      <c r="BO452" s="372" t="s">
        <v>1539</v>
      </c>
      <c r="BP452" s="372" t="s">
        <v>5140</v>
      </c>
      <c r="BQ452" s="372" t="s">
        <v>704</v>
      </c>
      <c r="BR452" s="372" t="s">
        <v>5141</v>
      </c>
      <c r="BS452" s="373"/>
      <c r="BT452" s="354" t="s">
        <v>547</v>
      </c>
    </row>
    <row r="453" spans="1:72" s="428" customFormat="1" x14ac:dyDescent="0.25">
      <c r="A453" s="345" t="s">
        <v>5642</v>
      </c>
      <c r="B453" s="373"/>
      <c r="C453" s="719">
        <v>45443</v>
      </c>
      <c r="D453" s="373"/>
      <c r="E453" s="346">
        <v>63.259</v>
      </c>
      <c r="F453" s="373"/>
      <c r="G453" s="347">
        <v>11.8598</v>
      </c>
      <c r="H453" s="374"/>
      <c r="I453" s="348">
        <v>-0.30349999999999999</v>
      </c>
      <c r="J453" s="348">
        <v>0.57240000000000002</v>
      </c>
      <c r="K453" s="348">
        <v>0.77580000000000005</v>
      </c>
      <c r="L453" s="348">
        <v>3.0785</v>
      </c>
      <c r="M453" s="348">
        <v>-3.9062000000000001</v>
      </c>
      <c r="N453" s="350">
        <v>1.2032</v>
      </c>
      <c r="O453" s="348">
        <v>5.3093000000000004</v>
      </c>
      <c r="P453" s="348" t="s">
        <v>430</v>
      </c>
      <c r="Q453" s="348" t="s">
        <v>430</v>
      </c>
      <c r="R453" s="348" t="s">
        <v>430</v>
      </c>
      <c r="S453" s="348">
        <v>5.91E-2</v>
      </c>
      <c r="T453" s="348">
        <v>14.939500000000001</v>
      </c>
      <c r="U453" s="348">
        <v>-3.0880000000000001</v>
      </c>
      <c r="V453" s="348">
        <v>5.6063000000000001</v>
      </c>
      <c r="W453" s="348">
        <v>5.91E-2</v>
      </c>
      <c r="X453" s="348">
        <v>8.3535000000000004</v>
      </c>
      <c r="Y453" s="374"/>
      <c r="Z453" s="346">
        <v>158</v>
      </c>
      <c r="AA453" s="346">
        <v>156</v>
      </c>
      <c r="AB453" s="346">
        <v>121</v>
      </c>
      <c r="AC453" s="346">
        <v>124</v>
      </c>
      <c r="AD453" s="346">
        <v>175</v>
      </c>
      <c r="AE453" s="346">
        <v>92</v>
      </c>
      <c r="AF453" s="346">
        <v>15</v>
      </c>
      <c r="AG453" s="346" t="s">
        <v>430</v>
      </c>
      <c r="AH453" s="346" t="s">
        <v>430</v>
      </c>
      <c r="AI453" s="346" t="s">
        <v>430</v>
      </c>
      <c r="AJ453" s="346">
        <v>213</v>
      </c>
      <c r="AK453" s="346">
        <v>112</v>
      </c>
      <c r="AL453" s="346">
        <v>162</v>
      </c>
      <c r="AM453" s="346">
        <v>95</v>
      </c>
      <c r="AN453" s="346">
        <v>213</v>
      </c>
      <c r="AO453" s="373"/>
      <c r="AP453" s="348" t="s">
        <v>430</v>
      </c>
      <c r="AQ453" s="348" t="s">
        <v>430</v>
      </c>
      <c r="AR453" s="348" t="s">
        <v>430</v>
      </c>
      <c r="AS453" s="348" t="s">
        <v>430</v>
      </c>
      <c r="AT453" s="348">
        <v>2.4</v>
      </c>
      <c r="AU453" s="351"/>
      <c r="AV453" s="346" t="s">
        <v>430</v>
      </c>
      <c r="AW453" s="346" t="s">
        <v>430</v>
      </c>
      <c r="AX453" s="346" t="s">
        <v>430</v>
      </c>
      <c r="AY453" s="346" t="s">
        <v>430</v>
      </c>
      <c r="AZ453" s="346">
        <v>119</v>
      </c>
      <c r="BA453" s="374"/>
      <c r="BB453" s="348">
        <v>16.150413128436199</v>
      </c>
      <c r="BC453" s="348">
        <v>0.99773395560749001</v>
      </c>
      <c r="BD453" s="348">
        <v>1.5951617738734498E-2</v>
      </c>
      <c r="BE453" s="375">
        <v>-2.4574537518928401E-2</v>
      </c>
      <c r="BF453" s="374"/>
      <c r="BG453" s="372">
        <v>8.3000000000000004E-2</v>
      </c>
      <c r="BH453" s="373"/>
      <c r="BI453" s="348">
        <v>76.157300000000006</v>
      </c>
      <c r="BJ453" s="348">
        <v>24.322900000000001</v>
      </c>
      <c r="BK453" s="348" t="s">
        <v>430</v>
      </c>
      <c r="BL453" s="348">
        <v>-0.48020000000000002</v>
      </c>
      <c r="BM453" s="373"/>
      <c r="BN453" s="372" t="s">
        <v>5143</v>
      </c>
      <c r="BO453" s="372" t="s">
        <v>5144</v>
      </c>
      <c r="BP453" s="372" t="s">
        <v>430</v>
      </c>
      <c r="BQ453" s="372" t="s">
        <v>430</v>
      </c>
      <c r="BR453" s="372" t="s">
        <v>430</v>
      </c>
      <c r="BS453" s="373"/>
      <c r="BT453" s="354" t="s">
        <v>554</v>
      </c>
    </row>
    <row r="454" spans="1:72" s="428" customFormat="1" ht="11" x14ac:dyDescent="0.3">
      <c r="A454" s="841" t="s">
        <v>5643</v>
      </c>
      <c r="B454" s="842"/>
      <c r="C454" s="843">
        <v>45684</v>
      </c>
      <c r="D454" s="842"/>
      <c r="E454" s="844">
        <v>64.724000000000004</v>
      </c>
      <c r="F454" s="842"/>
      <c r="G454" s="845">
        <v>11.763</v>
      </c>
      <c r="H454" s="847"/>
      <c r="I454" s="846">
        <v>5.9499999999999997E-2</v>
      </c>
      <c r="J454" s="846">
        <v>1.3266</v>
      </c>
      <c r="K454" s="846">
        <v>4.3097000000000003</v>
      </c>
      <c r="L454" s="846">
        <v>11.8262</v>
      </c>
      <c r="M454" s="846">
        <v>11.8156</v>
      </c>
      <c r="N454" s="848">
        <v>0.9093</v>
      </c>
      <c r="O454" s="846" t="s">
        <v>430</v>
      </c>
      <c r="P454" s="846" t="s">
        <v>430</v>
      </c>
      <c r="Q454" s="846" t="s">
        <v>430</v>
      </c>
      <c r="R454" s="846" t="s">
        <v>430</v>
      </c>
      <c r="S454" s="846">
        <v>2.2158000000000002</v>
      </c>
      <c r="T454" s="846">
        <v>26.797499999999999</v>
      </c>
      <c r="U454" s="846">
        <v>8.6150000000000002</v>
      </c>
      <c r="V454" s="846">
        <v>8.5648</v>
      </c>
      <c r="W454" s="846">
        <v>2.2158000000000002</v>
      </c>
      <c r="X454" s="846">
        <v>11.714700000000001</v>
      </c>
      <c r="Y454" s="847"/>
      <c r="Z454" s="844">
        <v>36</v>
      </c>
      <c r="AA454" s="844">
        <v>29</v>
      </c>
      <c r="AB454" s="844">
        <v>18</v>
      </c>
      <c r="AC454" s="844">
        <v>22</v>
      </c>
      <c r="AD454" s="844">
        <v>19</v>
      </c>
      <c r="AE454" s="844">
        <v>100</v>
      </c>
      <c r="AF454" s="844" t="s">
        <v>430</v>
      </c>
      <c r="AG454" s="844" t="s">
        <v>430</v>
      </c>
      <c r="AH454" s="844" t="s">
        <v>430</v>
      </c>
      <c r="AI454" s="844" t="s">
        <v>430</v>
      </c>
      <c r="AJ454" s="844">
        <v>41</v>
      </c>
      <c r="AK454" s="844">
        <v>15</v>
      </c>
      <c r="AL454" s="844">
        <v>19</v>
      </c>
      <c r="AM454" s="844">
        <v>44</v>
      </c>
      <c r="AN454" s="844">
        <v>41</v>
      </c>
      <c r="AO454" s="842"/>
      <c r="AP454" s="846" t="s">
        <v>430</v>
      </c>
      <c r="AQ454" s="846" t="s">
        <v>430</v>
      </c>
      <c r="AR454" s="846" t="s">
        <v>430</v>
      </c>
      <c r="AS454" s="846" t="s">
        <v>430</v>
      </c>
      <c r="AT454" s="846">
        <v>20.36</v>
      </c>
      <c r="AU454" s="849"/>
      <c r="AV454" s="844" t="s">
        <v>430</v>
      </c>
      <c r="AW454" s="844" t="s">
        <v>430</v>
      </c>
      <c r="AX454" s="844" t="s">
        <v>430</v>
      </c>
      <c r="AY454" s="844" t="s">
        <v>430</v>
      </c>
      <c r="AZ454" s="844">
        <v>19</v>
      </c>
      <c r="BA454" s="847"/>
      <c r="BB454" s="846">
        <v>17.9664895979904</v>
      </c>
      <c r="BC454" s="846">
        <v>0.99667367892094905</v>
      </c>
      <c r="BD454" s="846">
        <v>5.53394213565803E-2</v>
      </c>
      <c r="BE454" s="852">
        <v>-3.4604384792953802E-2</v>
      </c>
      <c r="BF454" s="847"/>
      <c r="BG454" s="855">
        <v>0.1133</v>
      </c>
      <c r="BH454" s="842"/>
      <c r="BI454" s="846" t="s">
        <v>430</v>
      </c>
      <c r="BJ454" s="846">
        <v>5.5107900000000001</v>
      </c>
      <c r="BK454" s="846">
        <v>94.618499999999997</v>
      </c>
      <c r="BL454" s="846">
        <v>-0.12928999999999999</v>
      </c>
      <c r="BM454" s="842"/>
      <c r="BN454" s="855" t="s">
        <v>4973</v>
      </c>
      <c r="BO454" s="855" t="s">
        <v>4974</v>
      </c>
      <c r="BP454" s="855" t="s">
        <v>4570</v>
      </c>
      <c r="BQ454" s="855" t="s">
        <v>4571</v>
      </c>
      <c r="BR454" s="855" t="s">
        <v>4522</v>
      </c>
      <c r="BS454" s="842"/>
      <c r="BT454" s="856" t="s">
        <v>554</v>
      </c>
    </row>
    <row r="455" spans="1:72" s="428" customFormat="1" x14ac:dyDescent="0.25">
      <c r="A455" s="345" t="s">
        <v>5644</v>
      </c>
      <c r="B455" s="373"/>
      <c r="C455" s="719">
        <v>44795</v>
      </c>
      <c r="D455" s="373"/>
      <c r="E455" s="346">
        <v>60.49</v>
      </c>
      <c r="F455" s="373"/>
      <c r="G455" s="347">
        <v>17.581199999999999</v>
      </c>
      <c r="H455" s="374"/>
      <c r="I455" s="348">
        <v>-0.16919999999999999</v>
      </c>
      <c r="J455" s="348">
        <v>8.14E-2</v>
      </c>
      <c r="K455" s="348">
        <v>-0.38640000000000002</v>
      </c>
      <c r="L455" s="348">
        <v>1.7365999999999999</v>
      </c>
      <c r="M455" s="348">
        <v>1.071</v>
      </c>
      <c r="N455" s="350">
        <v>2.2181000000000002</v>
      </c>
      <c r="O455" s="348">
        <v>-2.7536999999999998</v>
      </c>
      <c r="P455" s="348">
        <v>13.898</v>
      </c>
      <c r="Q455" s="348" t="s">
        <v>430</v>
      </c>
      <c r="R455" s="348" t="s">
        <v>430</v>
      </c>
      <c r="S455" s="348">
        <v>0.73170000000000002</v>
      </c>
      <c r="T455" s="348">
        <v>12.973699999999999</v>
      </c>
      <c r="U455" s="348">
        <v>0.27260000000000001</v>
      </c>
      <c r="V455" s="348">
        <v>5.1003999999999996</v>
      </c>
      <c r="W455" s="348">
        <v>0.73170000000000002</v>
      </c>
      <c r="X455" s="348">
        <v>15.5609</v>
      </c>
      <c r="Y455" s="374"/>
      <c r="Z455" s="346">
        <v>128</v>
      </c>
      <c r="AA455" s="346">
        <v>231</v>
      </c>
      <c r="AB455" s="346">
        <v>219</v>
      </c>
      <c r="AC455" s="346">
        <v>158</v>
      </c>
      <c r="AD455" s="346">
        <v>109</v>
      </c>
      <c r="AE455" s="346">
        <v>75</v>
      </c>
      <c r="AF455" s="346">
        <v>114</v>
      </c>
      <c r="AG455" s="346">
        <v>46</v>
      </c>
      <c r="AH455" s="346" t="s">
        <v>430</v>
      </c>
      <c r="AI455" s="346" t="s">
        <v>430</v>
      </c>
      <c r="AJ455" s="346">
        <v>169</v>
      </c>
      <c r="AK455" s="346">
        <v>148</v>
      </c>
      <c r="AL455" s="346">
        <v>109</v>
      </c>
      <c r="AM455" s="346">
        <v>108</v>
      </c>
      <c r="AN455" s="346">
        <v>169</v>
      </c>
      <c r="AO455" s="373"/>
      <c r="AP455" s="348" t="s">
        <v>430</v>
      </c>
      <c r="AQ455" s="348" t="s">
        <v>430</v>
      </c>
      <c r="AR455" s="348" t="s">
        <v>430</v>
      </c>
      <c r="AS455" s="348">
        <v>6.73</v>
      </c>
      <c r="AT455" s="348">
        <v>4.8899999999999997</v>
      </c>
      <c r="AU455" s="351"/>
      <c r="AV455" s="346" t="s">
        <v>430</v>
      </c>
      <c r="AW455" s="346" t="s">
        <v>430</v>
      </c>
      <c r="AX455" s="346" t="s">
        <v>430</v>
      </c>
      <c r="AY455" s="346">
        <v>54</v>
      </c>
      <c r="AZ455" s="346">
        <v>89</v>
      </c>
      <c r="BA455" s="374"/>
      <c r="BB455" s="348">
        <v>16.0799618053817</v>
      </c>
      <c r="BC455" s="348">
        <v>0</v>
      </c>
      <c r="BD455" s="348">
        <v>5.01816647705935E-2</v>
      </c>
      <c r="BE455" s="375" t="s">
        <v>430</v>
      </c>
      <c r="BF455" s="374"/>
      <c r="BG455" s="372" t="s">
        <v>430</v>
      </c>
      <c r="BH455" s="373"/>
      <c r="BI455" s="348">
        <v>58.8857</v>
      </c>
      <c r="BJ455" s="348">
        <v>38.732100000000003</v>
      </c>
      <c r="BK455" s="348">
        <v>2.0478700000000001</v>
      </c>
      <c r="BL455" s="348">
        <v>0.33433000000000002</v>
      </c>
      <c r="BM455" s="373"/>
      <c r="BN455" s="372" t="s">
        <v>5147</v>
      </c>
      <c r="BO455" s="372" t="s">
        <v>5148</v>
      </c>
      <c r="BP455" s="372" t="s">
        <v>5149</v>
      </c>
      <c r="BQ455" s="372" t="s">
        <v>5150</v>
      </c>
      <c r="BR455" s="372" t="s">
        <v>5151</v>
      </c>
      <c r="BS455" s="373"/>
      <c r="BT455" s="354" t="s">
        <v>547</v>
      </c>
    </row>
    <row r="456" spans="1:72" s="428" customFormat="1" ht="11" x14ac:dyDescent="0.3">
      <c r="A456" s="841" t="s">
        <v>5645</v>
      </c>
      <c r="B456" s="842"/>
      <c r="C456" s="843">
        <v>45649</v>
      </c>
      <c r="D456" s="842"/>
      <c r="E456" s="844">
        <v>62.297899999999998</v>
      </c>
      <c r="F456" s="842"/>
      <c r="G456" s="845">
        <v>11.135</v>
      </c>
      <c r="H456" s="847"/>
      <c r="I456" s="846">
        <v>0</v>
      </c>
      <c r="J456" s="846">
        <v>0.442</v>
      </c>
      <c r="K456" s="846">
        <v>0.57809999999999995</v>
      </c>
      <c r="L456" s="846">
        <v>1.5226</v>
      </c>
      <c r="M456" s="846">
        <v>-1.1539999999999999</v>
      </c>
      <c r="N456" s="848">
        <v>3.5718000000000001</v>
      </c>
      <c r="O456" s="846" t="s">
        <v>430</v>
      </c>
      <c r="P456" s="846" t="s">
        <v>430</v>
      </c>
      <c r="Q456" s="846" t="s">
        <v>430</v>
      </c>
      <c r="R456" s="846" t="s">
        <v>430</v>
      </c>
      <c r="S456" s="846">
        <v>0.87880000000000003</v>
      </c>
      <c r="T456" s="846">
        <v>10.773999999999999</v>
      </c>
      <c r="U456" s="846">
        <v>-1.7558</v>
      </c>
      <c r="V456" s="846">
        <v>3.7357999999999998</v>
      </c>
      <c r="W456" s="846">
        <v>0.87880000000000003</v>
      </c>
      <c r="X456" s="846">
        <v>7.1268000000000002</v>
      </c>
      <c r="Y456" s="847"/>
      <c r="Z456" s="844">
        <v>54</v>
      </c>
      <c r="AA456" s="844">
        <v>203</v>
      </c>
      <c r="AB456" s="844">
        <v>161</v>
      </c>
      <c r="AC456" s="844">
        <v>163</v>
      </c>
      <c r="AD456" s="844">
        <v>143</v>
      </c>
      <c r="AE456" s="844">
        <v>72</v>
      </c>
      <c r="AF456" s="844" t="s">
        <v>430</v>
      </c>
      <c r="AG456" s="844" t="s">
        <v>430</v>
      </c>
      <c r="AH456" s="844" t="s">
        <v>430</v>
      </c>
      <c r="AI456" s="844" t="s">
        <v>430</v>
      </c>
      <c r="AJ456" s="844">
        <v>155</v>
      </c>
      <c r="AK456" s="844">
        <v>166</v>
      </c>
      <c r="AL456" s="844">
        <v>131</v>
      </c>
      <c r="AM456" s="844">
        <v>125</v>
      </c>
      <c r="AN456" s="844">
        <v>155</v>
      </c>
      <c r="AO456" s="842"/>
      <c r="AP456" s="846" t="s">
        <v>430</v>
      </c>
      <c r="AQ456" s="846" t="s">
        <v>430</v>
      </c>
      <c r="AR456" s="846" t="s">
        <v>430</v>
      </c>
      <c r="AS456" s="846" t="s">
        <v>430</v>
      </c>
      <c r="AT456" s="846">
        <v>1.93</v>
      </c>
      <c r="AU456" s="849"/>
      <c r="AV456" s="844" t="s">
        <v>430</v>
      </c>
      <c r="AW456" s="844" t="s">
        <v>430</v>
      </c>
      <c r="AX456" s="844" t="s">
        <v>430</v>
      </c>
      <c r="AY456" s="844" t="s">
        <v>430</v>
      </c>
      <c r="AZ456" s="844">
        <v>136</v>
      </c>
      <c r="BA456" s="847"/>
      <c r="BB456" s="846">
        <v>11.433567811585201</v>
      </c>
      <c r="BC456" s="846">
        <v>0.98967306121407705</v>
      </c>
      <c r="BD456" s="846">
        <v>2.3778074961049799E-2</v>
      </c>
      <c r="BE456" s="852">
        <v>-7.1565657174898503E-2</v>
      </c>
      <c r="BF456" s="847"/>
      <c r="BG456" s="855">
        <v>0.21460000000000001</v>
      </c>
      <c r="BH456" s="842"/>
      <c r="BI456" s="846">
        <v>99.930300000000003</v>
      </c>
      <c r="BJ456" s="846" t="s">
        <v>430</v>
      </c>
      <c r="BK456" s="846" t="s">
        <v>430</v>
      </c>
      <c r="BL456" s="846">
        <v>6.9699999999999998E-2</v>
      </c>
      <c r="BM456" s="842"/>
      <c r="BN456" s="855" t="s">
        <v>5153</v>
      </c>
      <c r="BO456" s="855" t="s">
        <v>5154</v>
      </c>
      <c r="BP456" s="855" t="s">
        <v>4844</v>
      </c>
      <c r="BQ456" s="855" t="s">
        <v>5155</v>
      </c>
      <c r="BR456" s="855" t="s">
        <v>5156</v>
      </c>
      <c r="BS456" s="842"/>
      <c r="BT456" s="856" t="s">
        <v>554</v>
      </c>
    </row>
    <row r="457" spans="1:72" s="428" customFormat="1" x14ac:dyDescent="0.25">
      <c r="A457" s="345" t="s">
        <v>5646</v>
      </c>
      <c r="B457" s="373"/>
      <c r="C457" s="719">
        <v>45716</v>
      </c>
      <c r="D457" s="373"/>
      <c r="E457" s="346">
        <v>61.646500000000003</v>
      </c>
      <c r="F457" s="373"/>
      <c r="G457" s="347">
        <v>11.8353</v>
      </c>
      <c r="H457" s="374"/>
      <c r="I457" s="348">
        <v>-0.14430000000000001</v>
      </c>
      <c r="J457" s="348">
        <v>0.67800000000000005</v>
      </c>
      <c r="K457" s="348">
        <v>1.3009999999999999</v>
      </c>
      <c r="L457" s="348">
        <v>3.3054999999999999</v>
      </c>
      <c r="M457" s="348">
        <v>-7.4300000000000005E-2</v>
      </c>
      <c r="N457" s="350">
        <v>-0.20660000000000001</v>
      </c>
      <c r="O457" s="348" t="s">
        <v>430</v>
      </c>
      <c r="P457" s="348" t="s">
        <v>430</v>
      </c>
      <c r="Q457" s="348" t="s">
        <v>430</v>
      </c>
      <c r="R457" s="348" t="s">
        <v>430</v>
      </c>
      <c r="S457" s="348">
        <v>1.0648</v>
      </c>
      <c r="T457" s="348">
        <v>14.2415</v>
      </c>
      <c r="U457" s="348">
        <v>-1.7491000000000001</v>
      </c>
      <c r="V457" s="348">
        <v>2.9792000000000001</v>
      </c>
      <c r="W457" s="348">
        <v>1.0648</v>
      </c>
      <c r="X457" s="348">
        <v>13.0062</v>
      </c>
      <c r="Y457" s="374"/>
      <c r="Z457" s="346">
        <v>114</v>
      </c>
      <c r="AA457" s="346">
        <v>119</v>
      </c>
      <c r="AB457" s="346">
        <v>82</v>
      </c>
      <c r="AC457" s="346">
        <v>115</v>
      </c>
      <c r="AD457" s="346">
        <v>120</v>
      </c>
      <c r="AE457" s="346">
        <v>114</v>
      </c>
      <c r="AF457" s="346" t="s">
        <v>430</v>
      </c>
      <c r="AG457" s="346" t="s">
        <v>430</v>
      </c>
      <c r="AH457" s="346" t="s">
        <v>430</v>
      </c>
      <c r="AI457" s="346" t="s">
        <v>430</v>
      </c>
      <c r="AJ457" s="346">
        <v>103</v>
      </c>
      <c r="AK457" s="346">
        <v>124</v>
      </c>
      <c r="AL457" s="346">
        <v>129</v>
      </c>
      <c r="AM457" s="346">
        <v>129</v>
      </c>
      <c r="AN457" s="346">
        <v>103</v>
      </c>
      <c r="AO457" s="373"/>
      <c r="AP457" s="348" t="s">
        <v>430</v>
      </c>
      <c r="AQ457" s="348" t="s">
        <v>430</v>
      </c>
      <c r="AR457" s="348" t="s">
        <v>430</v>
      </c>
      <c r="AS457" s="348" t="s">
        <v>430</v>
      </c>
      <c r="AT457" s="348">
        <v>3.01</v>
      </c>
      <c r="AU457" s="351"/>
      <c r="AV457" s="346" t="s">
        <v>430</v>
      </c>
      <c r="AW457" s="346" t="s">
        <v>430</v>
      </c>
      <c r="AX457" s="346" t="s">
        <v>430</v>
      </c>
      <c r="AY457" s="346" t="s">
        <v>430</v>
      </c>
      <c r="AZ457" s="346">
        <v>106</v>
      </c>
      <c r="BA457" s="374"/>
      <c r="BB457" s="348">
        <v>12.9612233995349</v>
      </c>
      <c r="BC457" s="348">
        <v>0.99748207853634896</v>
      </c>
      <c r="BD457" s="348">
        <v>4.4889155463062401E-2</v>
      </c>
      <c r="BE457" s="375">
        <v>-2.6563799479786002E-2</v>
      </c>
      <c r="BF457" s="374"/>
      <c r="BG457" s="372">
        <v>5.4399999999999997E-2</v>
      </c>
      <c r="BH457" s="373"/>
      <c r="BI457" s="348">
        <v>65.059600000000003</v>
      </c>
      <c r="BJ457" s="348">
        <v>19.839300000000001</v>
      </c>
      <c r="BK457" s="348">
        <v>14.877599999999999</v>
      </c>
      <c r="BL457" s="348">
        <v>0.2235</v>
      </c>
      <c r="BM457" s="373"/>
      <c r="BN457" s="372" t="s">
        <v>5158</v>
      </c>
      <c r="BO457" s="372" t="s">
        <v>1579</v>
      </c>
      <c r="BP457" s="372" t="s">
        <v>5159</v>
      </c>
      <c r="BQ457" s="372" t="s">
        <v>5160</v>
      </c>
      <c r="BR457" s="372" t="s">
        <v>959</v>
      </c>
      <c r="BS457" s="373"/>
      <c r="BT457" s="354" t="s">
        <v>5647</v>
      </c>
    </row>
    <row r="458" spans="1:72" s="428" customFormat="1" x14ac:dyDescent="0.25">
      <c r="A458" s="345" t="s">
        <v>5648</v>
      </c>
      <c r="B458" s="373"/>
      <c r="C458" s="719">
        <v>45866</v>
      </c>
      <c r="D458" s="373"/>
      <c r="E458" s="346">
        <v>59.5655</v>
      </c>
      <c r="F458" s="373"/>
      <c r="G458" s="347">
        <v>10.1402</v>
      </c>
      <c r="H458" s="374"/>
      <c r="I458" s="348">
        <v>-1.18E-2</v>
      </c>
      <c r="J458" s="348">
        <v>0.40400000000000003</v>
      </c>
      <c r="K458" s="348">
        <v>1.5401</v>
      </c>
      <c r="L458" s="348">
        <v>2.0849000000000002</v>
      </c>
      <c r="M458" s="348">
        <v>-4.0326000000000004</v>
      </c>
      <c r="N458" s="350" t="s">
        <v>430</v>
      </c>
      <c r="O458" s="348" t="s">
        <v>430</v>
      </c>
      <c r="P458" s="348" t="s">
        <v>430</v>
      </c>
      <c r="Q458" s="348" t="s">
        <v>430</v>
      </c>
      <c r="R458" s="348" t="s">
        <v>430</v>
      </c>
      <c r="S458" s="348">
        <v>1.7275</v>
      </c>
      <c r="T458" s="348">
        <v>9.6770999999999994</v>
      </c>
      <c r="U458" s="348">
        <v>-4.9226000000000001</v>
      </c>
      <c r="V458" s="348">
        <v>0.86240000000000006</v>
      </c>
      <c r="W458" s="348">
        <v>1.7275</v>
      </c>
      <c r="X458" s="348">
        <v>1.4019999999999999</v>
      </c>
      <c r="Y458" s="374"/>
      <c r="Z458" s="346">
        <v>66</v>
      </c>
      <c r="AA458" s="346">
        <v>213</v>
      </c>
      <c r="AB458" s="346">
        <v>74</v>
      </c>
      <c r="AC458" s="346">
        <v>149</v>
      </c>
      <c r="AD458" s="346">
        <v>181</v>
      </c>
      <c r="AE458" s="346" t="s">
        <v>430</v>
      </c>
      <c r="AF458" s="346" t="s">
        <v>430</v>
      </c>
      <c r="AG458" s="346" t="s">
        <v>430</v>
      </c>
      <c r="AH458" s="346" t="s">
        <v>430</v>
      </c>
      <c r="AI458" s="346" t="s">
        <v>430</v>
      </c>
      <c r="AJ458" s="346">
        <v>59</v>
      </c>
      <c r="AK458" s="346">
        <v>188</v>
      </c>
      <c r="AL458" s="346">
        <v>178</v>
      </c>
      <c r="AM458" s="346">
        <v>162</v>
      </c>
      <c r="AN458" s="346">
        <v>59</v>
      </c>
      <c r="AO458" s="373"/>
      <c r="AP458" s="348" t="s">
        <v>430</v>
      </c>
      <c r="AQ458" s="348" t="s">
        <v>430</v>
      </c>
      <c r="AR458" s="348" t="s">
        <v>430</v>
      </c>
      <c r="AS458" s="348" t="s">
        <v>430</v>
      </c>
      <c r="AT458" s="348">
        <v>-1.95</v>
      </c>
      <c r="AU458" s="351"/>
      <c r="AV458" s="346" t="s">
        <v>430</v>
      </c>
      <c r="AW458" s="346" t="s">
        <v>430</v>
      </c>
      <c r="AX458" s="346" t="s">
        <v>430</v>
      </c>
      <c r="AY458" s="346" t="s">
        <v>430</v>
      </c>
      <c r="AZ458" s="346">
        <v>158</v>
      </c>
      <c r="BA458" s="374"/>
      <c r="BB458" s="348">
        <v>10.289427380262</v>
      </c>
      <c r="BC458" s="348">
        <v>0.99788923402335605</v>
      </c>
      <c r="BD458" s="348">
        <v>-3.3193838119461E-2</v>
      </c>
      <c r="BE458" s="375">
        <v>-4.1716838664728598E-2</v>
      </c>
      <c r="BF458" s="374"/>
      <c r="BG458" s="372">
        <v>5.0299999999999997E-2</v>
      </c>
      <c r="BH458" s="373"/>
      <c r="BI458" s="348">
        <v>96.736000000000004</v>
      </c>
      <c r="BJ458" s="348">
        <v>2.9108999999999998</v>
      </c>
      <c r="BK458" s="348" t="s">
        <v>430</v>
      </c>
      <c r="BL458" s="348">
        <v>0.35310000000000002</v>
      </c>
      <c r="BM458" s="373"/>
      <c r="BN458" s="372" t="s">
        <v>5162</v>
      </c>
      <c r="BO458" s="372" t="s">
        <v>4565</v>
      </c>
      <c r="BP458" s="372" t="s">
        <v>5163</v>
      </c>
      <c r="BQ458" s="372" t="s">
        <v>4876</v>
      </c>
      <c r="BR458" s="372" t="s">
        <v>4877</v>
      </c>
      <c r="BS458" s="373"/>
      <c r="BT458" s="354" t="s">
        <v>4620</v>
      </c>
    </row>
    <row r="459" spans="1:72" s="428" customFormat="1" x14ac:dyDescent="0.25">
      <c r="A459" s="345" t="s">
        <v>5649</v>
      </c>
      <c r="B459" s="373"/>
      <c r="C459" s="719">
        <v>45750</v>
      </c>
      <c r="D459" s="373"/>
      <c r="E459" s="346">
        <v>58.22</v>
      </c>
      <c r="F459" s="373"/>
      <c r="G459" s="347">
        <v>11.456899999999999</v>
      </c>
      <c r="H459" s="374"/>
      <c r="I459" s="348">
        <v>-0.16900000000000001</v>
      </c>
      <c r="J459" s="348">
        <v>8.2100000000000006E-2</v>
      </c>
      <c r="K459" s="348">
        <v>-0.38169999999999998</v>
      </c>
      <c r="L459" s="348">
        <v>1.7478</v>
      </c>
      <c r="M459" s="348">
        <v>0.997</v>
      </c>
      <c r="N459" s="350">
        <v>2.0223</v>
      </c>
      <c r="O459" s="348" t="s">
        <v>430</v>
      </c>
      <c r="P459" s="348" t="s">
        <v>430</v>
      </c>
      <c r="Q459" s="348" t="s">
        <v>430</v>
      </c>
      <c r="R459" s="348" t="s">
        <v>430</v>
      </c>
      <c r="S459" s="348">
        <v>0.73509999999999998</v>
      </c>
      <c r="T459" s="348">
        <v>12.984999999999999</v>
      </c>
      <c r="U459" s="348">
        <v>0.19939999999999999</v>
      </c>
      <c r="V459" s="348">
        <v>4.9474</v>
      </c>
      <c r="W459" s="348">
        <v>0.73509999999999998</v>
      </c>
      <c r="X459" s="348">
        <v>11.1653</v>
      </c>
      <c r="Y459" s="374"/>
      <c r="Z459" s="346">
        <v>127</v>
      </c>
      <c r="AA459" s="346">
        <v>230</v>
      </c>
      <c r="AB459" s="346">
        <v>218</v>
      </c>
      <c r="AC459" s="346">
        <v>157</v>
      </c>
      <c r="AD459" s="346">
        <v>110</v>
      </c>
      <c r="AE459" s="346">
        <v>76</v>
      </c>
      <c r="AF459" s="346" t="s">
        <v>430</v>
      </c>
      <c r="AG459" s="346" t="s">
        <v>430</v>
      </c>
      <c r="AH459" s="346" t="s">
        <v>430</v>
      </c>
      <c r="AI459" s="346" t="s">
        <v>430</v>
      </c>
      <c r="AJ459" s="346">
        <v>168</v>
      </c>
      <c r="AK459" s="346">
        <v>147</v>
      </c>
      <c r="AL459" s="346">
        <v>112</v>
      </c>
      <c r="AM459" s="346">
        <v>110</v>
      </c>
      <c r="AN459" s="346">
        <v>168</v>
      </c>
      <c r="AO459" s="373"/>
      <c r="AP459" s="348" t="s">
        <v>430</v>
      </c>
      <c r="AQ459" s="348" t="s">
        <v>430</v>
      </c>
      <c r="AR459" s="348" t="s">
        <v>430</v>
      </c>
      <c r="AS459" s="348" t="s">
        <v>430</v>
      </c>
      <c r="AT459" s="348">
        <v>4.7300000000000004</v>
      </c>
      <c r="AU459" s="351"/>
      <c r="AV459" s="346" t="s">
        <v>430</v>
      </c>
      <c r="AW459" s="346" t="s">
        <v>430</v>
      </c>
      <c r="AX459" s="346" t="s">
        <v>430</v>
      </c>
      <c r="AY459" s="346" t="s">
        <v>430</v>
      </c>
      <c r="AZ459" s="346">
        <v>91</v>
      </c>
      <c r="BA459" s="374"/>
      <c r="BB459" s="348">
        <v>14.0486229375086</v>
      </c>
      <c r="BC459" s="348">
        <v>0</v>
      </c>
      <c r="BD459" s="348">
        <v>3.3708785011358502E-2</v>
      </c>
      <c r="BE459" s="375" t="s">
        <v>430</v>
      </c>
      <c r="BF459" s="374"/>
      <c r="BG459" s="372" t="s">
        <v>430</v>
      </c>
      <c r="BH459" s="373"/>
      <c r="BI459" s="348">
        <v>58.960700000000003</v>
      </c>
      <c r="BJ459" s="348">
        <v>38.775599999999997</v>
      </c>
      <c r="BK459" s="348">
        <v>2.0501299999999998</v>
      </c>
      <c r="BL459" s="348">
        <v>0.21357000000000001</v>
      </c>
      <c r="BM459" s="373"/>
      <c r="BN459" s="372" t="s">
        <v>2448</v>
      </c>
      <c r="BO459" s="372" t="s">
        <v>5165</v>
      </c>
      <c r="BP459" s="372" t="s">
        <v>5166</v>
      </c>
      <c r="BQ459" s="372" t="s">
        <v>5167</v>
      </c>
      <c r="BR459" s="372" t="s">
        <v>5168</v>
      </c>
      <c r="BS459" s="373"/>
      <c r="BT459" s="354" t="s">
        <v>4620</v>
      </c>
    </row>
    <row r="460" spans="1:72" s="428" customFormat="1" x14ac:dyDescent="0.25">
      <c r="A460" s="345" t="s">
        <v>5650</v>
      </c>
      <c r="B460" s="373"/>
      <c r="C460" s="719">
        <v>45320</v>
      </c>
      <c r="D460" s="373"/>
      <c r="E460" s="346">
        <v>54.96</v>
      </c>
      <c r="F460" s="373"/>
      <c r="G460" s="347">
        <v>11.352</v>
      </c>
      <c r="H460" s="374"/>
      <c r="I460" s="348">
        <v>-2.29E-2</v>
      </c>
      <c r="J460" s="348">
        <v>0.49220000000000003</v>
      </c>
      <c r="K460" s="348">
        <v>0.68020000000000003</v>
      </c>
      <c r="L460" s="348">
        <v>-5.3E-3</v>
      </c>
      <c r="M460" s="348">
        <v>-5.8510999999999997</v>
      </c>
      <c r="N460" s="350">
        <v>-3.6938</v>
      </c>
      <c r="O460" s="348">
        <v>-0.2492</v>
      </c>
      <c r="P460" s="348" t="s">
        <v>430</v>
      </c>
      <c r="Q460" s="348" t="s">
        <v>430</v>
      </c>
      <c r="R460" s="348" t="s">
        <v>430</v>
      </c>
      <c r="S460" s="348">
        <v>0.94879999999999998</v>
      </c>
      <c r="T460" s="348">
        <v>8.3268000000000004</v>
      </c>
      <c r="U460" s="348">
        <v>-7.3933999999999997</v>
      </c>
      <c r="V460" s="348">
        <v>-1.5515000000000001</v>
      </c>
      <c r="W460" s="348">
        <v>0.94879999999999998</v>
      </c>
      <c r="X460" s="348">
        <v>5.2834000000000003</v>
      </c>
      <c r="Y460" s="374"/>
      <c r="Z460" s="346">
        <v>74</v>
      </c>
      <c r="AA460" s="346">
        <v>182</v>
      </c>
      <c r="AB460" s="346">
        <v>128</v>
      </c>
      <c r="AC460" s="346">
        <v>210</v>
      </c>
      <c r="AD460" s="346">
        <v>214</v>
      </c>
      <c r="AE460" s="346">
        <v>177</v>
      </c>
      <c r="AF460" s="346">
        <v>79</v>
      </c>
      <c r="AG460" s="346" t="s">
        <v>430</v>
      </c>
      <c r="AH460" s="346" t="s">
        <v>430</v>
      </c>
      <c r="AI460" s="346" t="s">
        <v>430</v>
      </c>
      <c r="AJ460" s="346">
        <v>133</v>
      </c>
      <c r="AK460" s="346">
        <v>206</v>
      </c>
      <c r="AL460" s="346">
        <v>216</v>
      </c>
      <c r="AM460" s="346">
        <v>197</v>
      </c>
      <c r="AN460" s="346">
        <v>133</v>
      </c>
      <c r="AO460" s="373"/>
      <c r="AP460" s="348" t="s">
        <v>430</v>
      </c>
      <c r="AQ460" s="348" t="s">
        <v>430</v>
      </c>
      <c r="AR460" s="348" t="s">
        <v>430</v>
      </c>
      <c r="AS460" s="348" t="s">
        <v>430</v>
      </c>
      <c r="AT460" s="348">
        <v>-5.58</v>
      </c>
      <c r="AU460" s="351"/>
      <c r="AV460" s="346" t="s">
        <v>430</v>
      </c>
      <c r="AW460" s="346" t="s">
        <v>430</v>
      </c>
      <c r="AX460" s="346" t="s">
        <v>430</v>
      </c>
      <c r="AY460" s="346" t="s">
        <v>430</v>
      </c>
      <c r="AZ460" s="346">
        <v>194</v>
      </c>
      <c r="BA460" s="374"/>
      <c r="BB460" s="348">
        <v>12.087924070524799</v>
      </c>
      <c r="BC460" s="348">
        <v>1.00131763935035</v>
      </c>
      <c r="BD460" s="348">
        <v>-9.32327641945283E-4</v>
      </c>
      <c r="BE460" s="375">
        <v>-2.3880400784813401E-2</v>
      </c>
      <c r="BF460" s="374"/>
      <c r="BG460" s="372">
        <v>0.13320000000000001</v>
      </c>
      <c r="BH460" s="373"/>
      <c r="BI460" s="348">
        <v>99.51</v>
      </c>
      <c r="BJ460" s="348" t="s">
        <v>430</v>
      </c>
      <c r="BK460" s="348" t="s">
        <v>430</v>
      </c>
      <c r="BL460" s="348">
        <v>0.49</v>
      </c>
      <c r="BM460" s="373"/>
      <c r="BN460" s="372" t="s">
        <v>5170</v>
      </c>
      <c r="BO460" s="372" t="s">
        <v>5171</v>
      </c>
      <c r="BP460" s="372" t="s">
        <v>5172</v>
      </c>
      <c r="BQ460" s="372" t="s">
        <v>5173</v>
      </c>
      <c r="BR460" s="372" t="s">
        <v>4286</v>
      </c>
      <c r="BS460" s="373"/>
      <c r="BT460" s="354" t="s">
        <v>5651</v>
      </c>
    </row>
    <row r="461" spans="1:72" s="428" customFormat="1" x14ac:dyDescent="0.25">
      <c r="A461" s="345" t="s">
        <v>5652</v>
      </c>
      <c r="B461" s="373"/>
      <c r="C461" s="719">
        <v>45349</v>
      </c>
      <c r="D461" s="373"/>
      <c r="E461" s="346">
        <v>54.218600000000002</v>
      </c>
      <c r="F461" s="373"/>
      <c r="G461" s="347">
        <v>10.850899999999999</v>
      </c>
      <c r="H461" s="374"/>
      <c r="I461" s="348">
        <v>1.8E-3</v>
      </c>
      <c r="J461" s="348">
        <v>0.59519999999999995</v>
      </c>
      <c r="K461" s="348">
        <v>0.81389999999999996</v>
      </c>
      <c r="L461" s="348">
        <v>-0.48420000000000002</v>
      </c>
      <c r="M461" s="348">
        <v>-6.9949000000000003</v>
      </c>
      <c r="N461" s="350">
        <v>-5.5499000000000001</v>
      </c>
      <c r="O461" s="348">
        <v>-1.1614</v>
      </c>
      <c r="P461" s="348" t="s">
        <v>430</v>
      </c>
      <c r="Q461" s="348" t="s">
        <v>430</v>
      </c>
      <c r="R461" s="348" t="s">
        <v>430</v>
      </c>
      <c r="S461" s="348">
        <v>0.98180000000000001</v>
      </c>
      <c r="T461" s="348">
        <v>7.8532999999999999</v>
      </c>
      <c r="U461" s="348">
        <v>-8.7760999999999996</v>
      </c>
      <c r="V461" s="348">
        <v>-2.9723000000000002</v>
      </c>
      <c r="W461" s="348">
        <v>0.98180000000000001</v>
      </c>
      <c r="X461" s="348">
        <v>3.4855</v>
      </c>
      <c r="Y461" s="374"/>
      <c r="Z461" s="346">
        <v>48</v>
      </c>
      <c r="AA461" s="346">
        <v>131</v>
      </c>
      <c r="AB461" s="346">
        <v>102</v>
      </c>
      <c r="AC461" s="346">
        <v>219</v>
      </c>
      <c r="AD461" s="346">
        <v>220</v>
      </c>
      <c r="AE461" s="346">
        <v>189</v>
      </c>
      <c r="AF461" s="346">
        <v>97</v>
      </c>
      <c r="AG461" s="346" t="s">
        <v>430</v>
      </c>
      <c r="AH461" s="346" t="s">
        <v>430</v>
      </c>
      <c r="AI461" s="346" t="s">
        <v>430</v>
      </c>
      <c r="AJ461" s="346">
        <v>116</v>
      </c>
      <c r="AK461" s="346">
        <v>217</v>
      </c>
      <c r="AL461" s="346">
        <v>221</v>
      </c>
      <c r="AM461" s="346">
        <v>206</v>
      </c>
      <c r="AN461" s="346">
        <v>116</v>
      </c>
      <c r="AO461" s="373"/>
      <c r="AP461" s="348" t="s">
        <v>430</v>
      </c>
      <c r="AQ461" s="348" t="s">
        <v>430</v>
      </c>
      <c r="AR461" s="348" t="s">
        <v>430</v>
      </c>
      <c r="AS461" s="348" t="s">
        <v>430</v>
      </c>
      <c r="AT461" s="348">
        <v>-7.32</v>
      </c>
      <c r="AU461" s="351"/>
      <c r="AV461" s="346" t="s">
        <v>430</v>
      </c>
      <c r="AW461" s="346" t="s">
        <v>430</v>
      </c>
      <c r="AX461" s="346" t="s">
        <v>430</v>
      </c>
      <c r="AY461" s="346" t="s">
        <v>430</v>
      </c>
      <c r="AZ461" s="346">
        <v>201</v>
      </c>
      <c r="BA461" s="374"/>
      <c r="BB461" s="348">
        <v>12.5506303303415</v>
      </c>
      <c r="BC461" s="348">
        <v>0.99632556388619298</v>
      </c>
      <c r="BD461" s="348">
        <v>-6.1684589857805899E-3</v>
      </c>
      <c r="BE461" s="375">
        <v>-1.04435288336099E-2</v>
      </c>
      <c r="BF461" s="374"/>
      <c r="BG461" s="372">
        <v>0.1158</v>
      </c>
      <c r="BH461" s="373"/>
      <c r="BI461" s="348">
        <v>99.597800000000007</v>
      </c>
      <c r="BJ461" s="348" t="s">
        <v>430</v>
      </c>
      <c r="BK461" s="348" t="s">
        <v>430</v>
      </c>
      <c r="BL461" s="348">
        <v>0.4022</v>
      </c>
      <c r="BM461" s="373"/>
      <c r="BN461" s="372" t="s">
        <v>4483</v>
      </c>
      <c r="BO461" s="372" t="s">
        <v>4484</v>
      </c>
      <c r="BP461" s="372" t="s">
        <v>4485</v>
      </c>
      <c r="BQ461" s="372" t="s">
        <v>4486</v>
      </c>
      <c r="BR461" s="372" t="s">
        <v>4487</v>
      </c>
      <c r="BS461" s="373"/>
      <c r="BT461" s="354" t="s">
        <v>4773</v>
      </c>
    </row>
    <row r="462" spans="1:72" s="428" customFormat="1" x14ac:dyDescent="0.25">
      <c r="A462" s="345" t="s">
        <v>5653</v>
      </c>
      <c r="B462" s="373"/>
      <c r="C462" s="719">
        <v>45692</v>
      </c>
      <c r="D462" s="373"/>
      <c r="E462" s="346">
        <v>56.0655</v>
      </c>
      <c r="F462" s="373"/>
      <c r="G462" s="347">
        <v>7.8689</v>
      </c>
      <c r="H462" s="374"/>
      <c r="I462" s="348">
        <v>-0.37219999999999998</v>
      </c>
      <c r="J462" s="348">
        <v>1.7956000000000001</v>
      </c>
      <c r="K462" s="348">
        <v>-3.0672999999999999</v>
      </c>
      <c r="L462" s="348">
        <v>-10.488099999999999</v>
      </c>
      <c r="M462" s="348">
        <v>-15.151</v>
      </c>
      <c r="N462" s="350">
        <v>-24.345500000000001</v>
      </c>
      <c r="O462" s="348" t="s">
        <v>430</v>
      </c>
      <c r="P462" s="348" t="s">
        <v>430</v>
      </c>
      <c r="Q462" s="348" t="s">
        <v>430</v>
      </c>
      <c r="R462" s="348" t="s">
        <v>430</v>
      </c>
      <c r="S462" s="348">
        <v>-0.45669999999999999</v>
      </c>
      <c r="T462" s="348">
        <v>3.758</v>
      </c>
      <c r="U462" s="348">
        <v>-18.101400000000002</v>
      </c>
      <c r="V462" s="348">
        <v>-16.986000000000001</v>
      </c>
      <c r="W462" s="348">
        <v>-0.45669999999999999</v>
      </c>
      <c r="X462" s="348">
        <v>-15.2948</v>
      </c>
      <c r="Y462" s="374"/>
      <c r="Z462" s="346">
        <v>190</v>
      </c>
      <c r="AA462" s="346">
        <v>12</v>
      </c>
      <c r="AB462" s="346">
        <v>250</v>
      </c>
      <c r="AC462" s="346">
        <v>254</v>
      </c>
      <c r="AD462" s="346">
        <v>240</v>
      </c>
      <c r="AE462" s="346">
        <v>220</v>
      </c>
      <c r="AF462" s="346" t="s">
        <v>430</v>
      </c>
      <c r="AG462" s="346" t="s">
        <v>430</v>
      </c>
      <c r="AH462" s="346" t="s">
        <v>430</v>
      </c>
      <c r="AI462" s="346" t="s">
        <v>430</v>
      </c>
      <c r="AJ462" s="346">
        <v>233</v>
      </c>
      <c r="AK462" s="346">
        <v>243</v>
      </c>
      <c r="AL462" s="346">
        <v>239</v>
      </c>
      <c r="AM462" s="346">
        <v>235</v>
      </c>
      <c r="AN462" s="346">
        <v>233</v>
      </c>
      <c r="AO462" s="373"/>
      <c r="AP462" s="348" t="s">
        <v>430</v>
      </c>
      <c r="AQ462" s="348" t="s">
        <v>430</v>
      </c>
      <c r="AR462" s="348" t="s">
        <v>430</v>
      </c>
      <c r="AS462" s="348" t="s">
        <v>430</v>
      </c>
      <c r="AT462" s="348">
        <v>-23.57</v>
      </c>
      <c r="AU462" s="351"/>
      <c r="AV462" s="346" t="s">
        <v>430</v>
      </c>
      <c r="AW462" s="346" t="s">
        <v>430</v>
      </c>
      <c r="AX462" s="346" t="s">
        <v>430</v>
      </c>
      <c r="AY462" s="346" t="s">
        <v>430</v>
      </c>
      <c r="AZ462" s="346">
        <v>218</v>
      </c>
      <c r="BA462" s="374"/>
      <c r="BB462" s="348">
        <v>21.447819398948099</v>
      </c>
      <c r="BC462" s="348">
        <v>0.99976641252238896</v>
      </c>
      <c r="BD462" s="348">
        <v>-5.1446668971828903E-2</v>
      </c>
      <c r="BE462" s="375">
        <v>-6.1384225512905101E-2</v>
      </c>
      <c r="BF462" s="374"/>
      <c r="BG462" s="372">
        <v>0.16980000000000001</v>
      </c>
      <c r="BH462" s="373"/>
      <c r="BI462" s="348">
        <v>35.566000000000003</v>
      </c>
      <c r="BJ462" s="348">
        <v>53.56</v>
      </c>
      <c r="BK462" s="348">
        <v>11.076499999999999</v>
      </c>
      <c r="BL462" s="348">
        <v>-0.20250000000000001</v>
      </c>
      <c r="BM462" s="373"/>
      <c r="BN462" s="372" t="s">
        <v>5177</v>
      </c>
      <c r="BO462" s="372" t="s">
        <v>5178</v>
      </c>
      <c r="BP462" s="372" t="s">
        <v>5179</v>
      </c>
      <c r="BQ462" s="372" t="s">
        <v>5180</v>
      </c>
      <c r="BR462" s="372" t="s">
        <v>5181</v>
      </c>
      <c r="BS462" s="373"/>
      <c r="BT462" s="354" t="s">
        <v>463</v>
      </c>
    </row>
    <row r="463" spans="1:72" s="428" customFormat="1" x14ac:dyDescent="0.25">
      <c r="A463" s="345" t="s">
        <v>5654</v>
      </c>
      <c r="B463" s="373"/>
      <c r="C463" s="719">
        <v>45408</v>
      </c>
      <c r="D463" s="373"/>
      <c r="E463" s="346">
        <v>66.099999999999994</v>
      </c>
      <c r="F463" s="373"/>
      <c r="G463" s="347">
        <v>9.2820999999999998</v>
      </c>
      <c r="H463" s="374"/>
      <c r="I463" s="348">
        <v>-0.98250000000000004</v>
      </c>
      <c r="J463" s="348">
        <v>-9.9000000000000005E-2</v>
      </c>
      <c r="K463" s="348">
        <v>10.7187</v>
      </c>
      <c r="L463" s="348">
        <v>16.098800000000001</v>
      </c>
      <c r="M463" s="348">
        <v>5.8779000000000003</v>
      </c>
      <c r="N463" s="350">
        <v>-8.4902999999999995</v>
      </c>
      <c r="O463" s="348">
        <v>-10.628</v>
      </c>
      <c r="P463" s="348" t="s">
        <v>430</v>
      </c>
      <c r="Q463" s="348" t="s">
        <v>430</v>
      </c>
      <c r="R463" s="348" t="s">
        <v>430</v>
      </c>
      <c r="S463" s="348">
        <v>9.2204999999999995</v>
      </c>
      <c r="T463" s="348">
        <v>38.947400000000002</v>
      </c>
      <c r="U463" s="348">
        <v>2.8464999999999998</v>
      </c>
      <c r="V463" s="348">
        <v>4.2804000000000002</v>
      </c>
      <c r="W463" s="348">
        <v>9.2204999999999995</v>
      </c>
      <c r="X463" s="348">
        <v>-3.2972999999999999</v>
      </c>
      <c r="Y463" s="374"/>
      <c r="Z463" s="346">
        <v>222</v>
      </c>
      <c r="AA463" s="346">
        <v>245</v>
      </c>
      <c r="AB463" s="346">
        <v>2</v>
      </c>
      <c r="AC463" s="346">
        <v>6</v>
      </c>
      <c r="AD463" s="346">
        <v>37</v>
      </c>
      <c r="AE463" s="346">
        <v>206</v>
      </c>
      <c r="AF463" s="346">
        <v>130</v>
      </c>
      <c r="AG463" s="346" t="s">
        <v>430</v>
      </c>
      <c r="AH463" s="346" t="s">
        <v>430</v>
      </c>
      <c r="AI463" s="346" t="s">
        <v>430</v>
      </c>
      <c r="AJ463" s="346">
        <v>8</v>
      </c>
      <c r="AK463" s="346">
        <v>2</v>
      </c>
      <c r="AL463" s="346">
        <v>84</v>
      </c>
      <c r="AM463" s="346">
        <v>118</v>
      </c>
      <c r="AN463" s="346">
        <v>8</v>
      </c>
      <c r="AO463" s="373"/>
      <c r="AP463" s="348" t="s">
        <v>430</v>
      </c>
      <c r="AQ463" s="348" t="s">
        <v>430</v>
      </c>
      <c r="AR463" s="348" t="s">
        <v>430</v>
      </c>
      <c r="AS463" s="348" t="s">
        <v>430</v>
      </c>
      <c r="AT463" s="348">
        <v>16.079999999999998</v>
      </c>
      <c r="AU463" s="351"/>
      <c r="AV463" s="346" t="s">
        <v>430</v>
      </c>
      <c r="AW463" s="346" t="s">
        <v>430</v>
      </c>
      <c r="AX463" s="346" t="s">
        <v>430</v>
      </c>
      <c r="AY463" s="346" t="s">
        <v>430</v>
      </c>
      <c r="AZ463" s="346">
        <v>30</v>
      </c>
      <c r="BA463" s="374"/>
      <c r="BB463" s="348">
        <v>32.8425331464518</v>
      </c>
      <c r="BC463" s="348">
        <v>0.99659346316601405</v>
      </c>
      <c r="BD463" s="348">
        <v>-1.10163453519566E-2</v>
      </c>
      <c r="BE463" s="375">
        <v>-6.3536773107808503E-2</v>
      </c>
      <c r="BF463" s="374"/>
      <c r="BG463" s="372">
        <v>0.71060000000000001</v>
      </c>
      <c r="BH463" s="373"/>
      <c r="BI463" s="348">
        <v>32.011899999999997</v>
      </c>
      <c r="BJ463" s="348">
        <v>53.468699999999998</v>
      </c>
      <c r="BK463" s="348">
        <v>14.545500000000001</v>
      </c>
      <c r="BL463" s="348">
        <v>-2.6100000000000002E-2</v>
      </c>
      <c r="BM463" s="373"/>
      <c r="BN463" s="372" t="s">
        <v>5183</v>
      </c>
      <c r="BO463" s="372" t="s">
        <v>5184</v>
      </c>
      <c r="BP463" s="372" t="s">
        <v>430</v>
      </c>
      <c r="BQ463" s="372" t="s">
        <v>430</v>
      </c>
      <c r="BR463" s="372" t="s">
        <v>430</v>
      </c>
      <c r="BS463" s="373"/>
      <c r="BT463" s="354" t="s">
        <v>4620</v>
      </c>
    </row>
    <row r="464" spans="1:72" s="428" customFormat="1" x14ac:dyDescent="0.25">
      <c r="A464" s="345" t="s">
        <v>5655</v>
      </c>
      <c r="B464" s="373"/>
      <c r="C464" s="719">
        <v>45593</v>
      </c>
      <c r="D464" s="373"/>
      <c r="E464" s="346">
        <v>51.546700000000001</v>
      </c>
      <c r="F464" s="373"/>
      <c r="G464" s="347">
        <v>10.4032</v>
      </c>
      <c r="H464" s="374"/>
      <c r="I464" s="348">
        <v>-0.1459</v>
      </c>
      <c r="J464" s="348">
        <v>0.67259999999999998</v>
      </c>
      <c r="K464" s="348">
        <v>1.2910999999999999</v>
      </c>
      <c r="L464" s="348">
        <v>3.2924000000000002</v>
      </c>
      <c r="M464" s="348">
        <v>-0.1037</v>
      </c>
      <c r="N464" s="350">
        <v>-0.2225</v>
      </c>
      <c r="O464" s="348" t="s">
        <v>430</v>
      </c>
      <c r="P464" s="348" t="s">
        <v>430</v>
      </c>
      <c r="Q464" s="348" t="s">
        <v>430</v>
      </c>
      <c r="R464" s="348" t="s">
        <v>430</v>
      </c>
      <c r="S464" s="348">
        <v>1.0608</v>
      </c>
      <c r="T464" s="348">
        <v>14.212899999999999</v>
      </c>
      <c r="U464" s="348">
        <v>-1.7741</v>
      </c>
      <c r="V464" s="348">
        <v>2.9388000000000001</v>
      </c>
      <c r="W464" s="348">
        <v>1.0608</v>
      </c>
      <c r="X464" s="348">
        <v>2.3315000000000001</v>
      </c>
      <c r="Y464" s="374"/>
      <c r="Z464" s="346">
        <v>116</v>
      </c>
      <c r="AA464" s="346">
        <v>123</v>
      </c>
      <c r="AB464" s="346">
        <v>83</v>
      </c>
      <c r="AC464" s="346">
        <v>116</v>
      </c>
      <c r="AD464" s="346">
        <v>121</v>
      </c>
      <c r="AE464" s="346">
        <v>116</v>
      </c>
      <c r="AF464" s="346" t="s">
        <v>430</v>
      </c>
      <c r="AG464" s="346" t="s">
        <v>430</v>
      </c>
      <c r="AH464" s="346" t="s">
        <v>430</v>
      </c>
      <c r="AI464" s="346" t="s">
        <v>430</v>
      </c>
      <c r="AJ464" s="346">
        <v>105</v>
      </c>
      <c r="AK464" s="346">
        <v>125</v>
      </c>
      <c r="AL464" s="346">
        <v>134</v>
      </c>
      <c r="AM464" s="346">
        <v>132</v>
      </c>
      <c r="AN464" s="346">
        <v>105</v>
      </c>
      <c r="AO464" s="373"/>
      <c r="AP464" s="348" t="s">
        <v>430</v>
      </c>
      <c r="AQ464" s="348" t="s">
        <v>430</v>
      </c>
      <c r="AR464" s="348" t="s">
        <v>430</v>
      </c>
      <c r="AS464" s="348" t="s">
        <v>430</v>
      </c>
      <c r="AT464" s="348">
        <v>2.96</v>
      </c>
      <c r="AU464" s="351"/>
      <c r="AV464" s="346" t="s">
        <v>430</v>
      </c>
      <c r="AW464" s="346" t="s">
        <v>430</v>
      </c>
      <c r="AX464" s="346" t="s">
        <v>430</v>
      </c>
      <c r="AY464" s="346" t="s">
        <v>430</v>
      </c>
      <c r="AZ464" s="346">
        <v>107</v>
      </c>
      <c r="BA464" s="374"/>
      <c r="BB464" s="348">
        <v>14.8273402606712</v>
      </c>
      <c r="BC464" s="348">
        <v>0.99550520755521799</v>
      </c>
      <c r="BD464" s="348">
        <v>-1.8591963478215799E-3</v>
      </c>
      <c r="BE464" s="375">
        <v>-2.5608944132167102E-2</v>
      </c>
      <c r="BF464" s="374"/>
      <c r="BG464" s="372">
        <v>6.1199999999999997E-2</v>
      </c>
      <c r="BH464" s="373"/>
      <c r="BI464" s="348">
        <v>65.071200000000005</v>
      </c>
      <c r="BJ464" s="348">
        <v>19.8447</v>
      </c>
      <c r="BK464" s="348">
        <v>14.8736</v>
      </c>
      <c r="BL464" s="348">
        <v>0.21049999999999999</v>
      </c>
      <c r="BM464" s="373"/>
      <c r="BN464" s="372" t="s">
        <v>5186</v>
      </c>
      <c r="BO464" s="372" t="s">
        <v>1579</v>
      </c>
      <c r="BP464" s="372" t="s">
        <v>5159</v>
      </c>
      <c r="BQ464" s="372" t="s">
        <v>5160</v>
      </c>
      <c r="BR464" s="372" t="s">
        <v>959</v>
      </c>
      <c r="BS464" s="373"/>
      <c r="BT464" s="354" t="s">
        <v>554</v>
      </c>
    </row>
    <row r="465" spans="1:72" s="428" customFormat="1" x14ac:dyDescent="0.25">
      <c r="A465" s="345" t="s">
        <v>5656</v>
      </c>
      <c r="B465" s="373"/>
      <c r="C465" s="719">
        <v>45615</v>
      </c>
      <c r="D465" s="373"/>
      <c r="E465" s="346">
        <v>52.13</v>
      </c>
      <c r="F465" s="373"/>
      <c r="G465" s="347">
        <v>9.3345000000000002</v>
      </c>
      <c r="H465" s="374"/>
      <c r="I465" s="348">
        <v>0.25669999999999998</v>
      </c>
      <c r="J465" s="348">
        <v>3.2258</v>
      </c>
      <c r="K465" s="348">
        <v>1.8039000000000001</v>
      </c>
      <c r="L465" s="348">
        <v>10.3291</v>
      </c>
      <c r="M465" s="348">
        <v>-5.6797000000000004</v>
      </c>
      <c r="N465" s="350">
        <v>-6.3788</v>
      </c>
      <c r="O465" s="348" t="s">
        <v>430</v>
      </c>
      <c r="P465" s="348" t="s">
        <v>430</v>
      </c>
      <c r="Q465" s="348" t="s">
        <v>430</v>
      </c>
      <c r="R465" s="348" t="s">
        <v>430</v>
      </c>
      <c r="S465" s="348">
        <v>5.181</v>
      </c>
      <c r="T465" s="348">
        <v>23.883500000000002</v>
      </c>
      <c r="U465" s="348">
        <v>-4.7111000000000001</v>
      </c>
      <c r="V465" s="348">
        <v>5.5914999999999999</v>
      </c>
      <c r="W465" s="348">
        <v>5.181</v>
      </c>
      <c r="X465" s="348">
        <v>-4.0762999999999998</v>
      </c>
      <c r="Y465" s="374"/>
      <c r="Z465" s="346">
        <v>15</v>
      </c>
      <c r="AA465" s="346">
        <v>8</v>
      </c>
      <c r="AB465" s="346">
        <v>46</v>
      </c>
      <c r="AC465" s="346">
        <v>27</v>
      </c>
      <c r="AD465" s="346">
        <v>194</v>
      </c>
      <c r="AE465" s="346">
        <v>203</v>
      </c>
      <c r="AF465" s="346" t="s">
        <v>430</v>
      </c>
      <c r="AG465" s="346" t="s">
        <v>430</v>
      </c>
      <c r="AH465" s="346" t="s">
        <v>430</v>
      </c>
      <c r="AI465" s="346" t="s">
        <v>430</v>
      </c>
      <c r="AJ465" s="346">
        <v>12</v>
      </c>
      <c r="AK465" s="346">
        <v>25</v>
      </c>
      <c r="AL465" s="346">
        <v>174</v>
      </c>
      <c r="AM465" s="346">
        <v>98</v>
      </c>
      <c r="AN465" s="346">
        <v>12</v>
      </c>
      <c r="AO465" s="373"/>
      <c r="AP465" s="348" t="s">
        <v>430</v>
      </c>
      <c r="AQ465" s="348" t="s">
        <v>430</v>
      </c>
      <c r="AR465" s="348" t="s">
        <v>430</v>
      </c>
      <c r="AS465" s="348" t="s">
        <v>430</v>
      </c>
      <c r="AT465" s="348">
        <v>5.15</v>
      </c>
      <c r="AU465" s="351"/>
      <c r="AV465" s="346" t="s">
        <v>430</v>
      </c>
      <c r="AW465" s="346" t="s">
        <v>430</v>
      </c>
      <c r="AX465" s="346" t="s">
        <v>430</v>
      </c>
      <c r="AY465" s="346" t="s">
        <v>430</v>
      </c>
      <c r="AZ465" s="346">
        <v>86</v>
      </c>
      <c r="BA465" s="374"/>
      <c r="BB465" s="348">
        <v>27.5161146242055</v>
      </c>
      <c r="BC465" s="348">
        <v>0.99357328523606703</v>
      </c>
      <c r="BD465" s="348">
        <v>-3.9117780974406602E-2</v>
      </c>
      <c r="BE465" s="375">
        <v>-5.7982404987581899E-2</v>
      </c>
      <c r="BF465" s="374"/>
      <c r="BG465" s="372">
        <v>0.2006</v>
      </c>
      <c r="BH465" s="373"/>
      <c r="BI465" s="348" t="s">
        <v>430</v>
      </c>
      <c r="BJ465" s="348">
        <v>73.671000000000006</v>
      </c>
      <c r="BK465" s="348">
        <v>26.0138</v>
      </c>
      <c r="BL465" s="348">
        <v>0.31519999999999998</v>
      </c>
      <c r="BM465" s="373"/>
      <c r="BN465" s="372" t="s">
        <v>5188</v>
      </c>
      <c r="BO465" s="372" t="s">
        <v>5189</v>
      </c>
      <c r="BP465" s="372" t="s">
        <v>5190</v>
      </c>
      <c r="BQ465" s="372" t="s">
        <v>5191</v>
      </c>
      <c r="BR465" s="372" t="s">
        <v>430</v>
      </c>
      <c r="BS465" s="373"/>
      <c r="BT465" s="354" t="s">
        <v>547</v>
      </c>
    </row>
    <row r="466" spans="1:72" s="428" customFormat="1" x14ac:dyDescent="0.25">
      <c r="A466" s="345" t="s">
        <v>5657</v>
      </c>
      <c r="B466" s="373"/>
      <c r="C466" s="719">
        <v>45630</v>
      </c>
      <c r="D466" s="373"/>
      <c r="E466" s="346">
        <v>58.945700000000002</v>
      </c>
      <c r="F466" s="373"/>
      <c r="G466" s="347">
        <v>8.3825000000000003</v>
      </c>
      <c r="H466" s="374"/>
      <c r="I466" s="348">
        <v>-0.96519999999999995</v>
      </c>
      <c r="J466" s="348">
        <v>-7.3899999999999993E-2</v>
      </c>
      <c r="K466" s="348">
        <v>10.7346</v>
      </c>
      <c r="L466" s="348">
        <v>16.101099999999999</v>
      </c>
      <c r="M466" s="348">
        <v>6.0418000000000003</v>
      </c>
      <c r="N466" s="350">
        <v>-8.3810000000000002</v>
      </c>
      <c r="O466" s="348" t="s">
        <v>430</v>
      </c>
      <c r="P466" s="348" t="s">
        <v>430</v>
      </c>
      <c r="Q466" s="348" t="s">
        <v>430</v>
      </c>
      <c r="R466" s="348" t="s">
        <v>430</v>
      </c>
      <c r="S466" s="348">
        <v>9.2239000000000004</v>
      </c>
      <c r="T466" s="348">
        <v>38.840600000000002</v>
      </c>
      <c r="U466" s="348">
        <v>3.0474999999999999</v>
      </c>
      <c r="V466" s="348">
        <v>4.1421000000000001</v>
      </c>
      <c r="W466" s="348">
        <v>9.2239000000000004</v>
      </c>
      <c r="X466" s="348">
        <v>-10.3573</v>
      </c>
      <c r="Y466" s="374"/>
      <c r="Z466" s="346">
        <v>220</v>
      </c>
      <c r="AA466" s="346">
        <v>242</v>
      </c>
      <c r="AB466" s="346">
        <v>1</v>
      </c>
      <c r="AC466" s="346">
        <v>5</v>
      </c>
      <c r="AD466" s="346">
        <v>34</v>
      </c>
      <c r="AE466" s="346">
        <v>204</v>
      </c>
      <c r="AF466" s="346" t="s">
        <v>430</v>
      </c>
      <c r="AG466" s="346" t="s">
        <v>430</v>
      </c>
      <c r="AH466" s="346" t="s">
        <v>430</v>
      </c>
      <c r="AI466" s="346" t="s">
        <v>430</v>
      </c>
      <c r="AJ466" s="346">
        <v>7</v>
      </c>
      <c r="AK466" s="346">
        <v>3</v>
      </c>
      <c r="AL466" s="346">
        <v>79</v>
      </c>
      <c r="AM466" s="346">
        <v>119</v>
      </c>
      <c r="AN466" s="346">
        <v>7</v>
      </c>
      <c r="AO466" s="373"/>
      <c r="AP466" s="348" t="s">
        <v>430</v>
      </c>
      <c r="AQ466" s="348" t="s">
        <v>430</v>
      </c>
      <c r="AR466" s="348" t="s">
        <v>430</v>
      </c>
      <c r="AS466" s="348" t="s">
        <v>430</v>
      </c>
      <c r="AT466" s="348">
        <v>16.23</v>
      </c>
      <c r="AU466" s="351"/>
      <c r="AV466" s="346" t="s">
        <v>430</v>
      </c>
      <c r="AW466" s="346" t="s">
        <v>430</v>
      </c>
      <c r="AX466" s="346" t="s">
        <v>430</v>
      </c>
      <c r="AY466" s="346" t="s">
        <v>430</v>
      </c>
      <c r="AZ466" s="346">
        <v>28</v>
      </c>
      <c r="BA466" s="374"/>
      <c r="BB466" s="348">
        <v>31.205228956976701</v>
      </c>
      <c r="BC466" s="348">
        <v>0.99648612189333197</v>
      </c>
      <c r="BD466" s="348">
        <v>-3.7827241172021402E-2</v>
      </c>
      <c r="BE466" s="375">
        <v>-4.2561301274410601E-2</v>
      </c>
      <c r="BF466" s="374"/>
      <c r="BG466" s="372">
        <v>0.1938</v>
      </c>
      <c r="BH466" s="373"/>
      <c r="BI466" s="348">
        <v>32.189900000000002</v>
      </c>
      <c r="BJ466" s="348">
        <v>52.861499999999999</v>
      </c>
      <c r="BK466" s="348">
        <v>14.717000000000001</v>
      </c>
      <c r="BL466" s="348">
        <v>0.2316</v>
      </c>
      <c r="BM466" s="373"/>
      <c r="BN466" s="372" t="s">
        <v>5193</v>
      </c>
      <c r="BO466" s="372" t="s">
        <v>5194</v>
      </c>
      <c r="BP466" s="372" t="s">
        <v>2614</v>
      </c>
      <c r="BQ466" s="372" t="s">
        <v>430</v>
      </c>
      <c r="BR466" s="372" t="s">
        <v>430</v>
      </c>
      <c r="BS466" s="373"/>
      <c r="BT466" s="354" t="s">
        <v>554</v>
      </c>
    </row>
    <row r="467" spans="1:72" s="428" customFormat="1" ht="11" x14ac:dyDescent="0.3">
      <c r="A467" s="841" t="s">
        <v>5658</v>
      </c>
      <c r="B467" s="842"/>
      <c r="C467" s="843">
        <v>45649</v>
      </c>
      <c r="D467" s="842"/>
      <c r="E467" s="844">
        <v>45.179600000000001</v>
      </c>
      <c r="F467" s="842"/>
      <c r="G467" s="845">
        <v>11.022</v>
      </c>
      <c r="H467" s="847"/>
      <c r="I467" s="846">
        <v>-0.154</v>
      </c>
      <c r="J467" s="846">
        <v>0.55649999999999999</v>
      </c>
      <c r="K467" s="846">
        <v>0.60240000000000005</v>
      </c>
      <c r="L467" s="846">
        <v>3.1442999999999999</v>
      </c>
      <c r="M467" s="846">
        <v>2.5874999999999999</v>
      </c>
      <c r="N467" s="848">
        <v>4.5532000000000004</v>
      </c>
      <c r="O467" s="846" t="s">
        <v>430</v>
      </c>
      <c r="P467" s="846" t="s">
        <v>430</v>
      </c>
      <c r="Q467" s="846" t="s">
        <v>430</v>
      </c>
      <c r="R467" s="846" t="s">
        <v>430</v>
      </c>
      <c r="S467" s="846">
        <v>0.83250000000000002</v>
      </c>
      <c r="T467" s="846">
        <v>15.7165</v>
      </c>
      <c r="U467" s="846">
        <v>1.679</v>
      </c>
      <c r="V467" s="846">
        <v>5.1516999999999999</v>
      </c>
      <c r="W467" s="846">
        <v>0.83250000000000002</v>
      </c>
      <c r="X467" s="846">
        <v>6.4294000000000002</v>
      </c>
      <c r="Y467" s="847"/>
      <c r="Z467" s="844">
        <v>123</v>
      </c>
      <c r="AA467" s="844">
        <v>169</v>
      </c>
      <c r="AB467" s="844">
        <v>155</v>
      </c>
      <c r="AC467" s="844">
        <v>120</v>
      </c>
      <c r="AD467" s="844">
        <v>92</v>
      </c>
      <c r="AE467" s="844">
        <v>60</v>
      </c>
      <c r="AF467" s="844" t="s">
        <v>430</v>
      </c>
      <c r="AG467" s="844" t="s">
        <v>430</v>
      </c>
      <c r="AH467" s="844" t="s">
        <v>430</v>
      </c>
      <c r="AI467" s="844" t="s">
        <v>430</v>
      </c>
      <c r="AJ467" s="844">
        <v>161</v>
      </c>
      <c r="AK467" s="844">
        <v>97</v>
      </c>
      <c r="AL467" s="844">
        <v>99</v>
      </c>
      <c r="AM467" s="844">
        <v>107</v>
      </c>
      <c r="AN467" s="844">
        <v>161</v>
      </c>
      <c r="AO467" s="842"/>
      <c r="AP467" s="846" t="s">
        <v>430</v>
      </c>
      <c r="AQ467" s="846" t="s">
        <v>430</v>
      </c>
      <c r="AR467" s="846" t="s">
        <v>430</v>
      </c>
      <c r="AS467" s="846" t="s">
        <v>430</v>
      </c>
      <c r="AT467" s="846">
        <v>6.71</v>
      </c>
      <c r="AU467" s="849"/>
      <c r="AV467" s="844" t="s">
        <v>430</v>
      </c>
      <c r="AW467" s="844" t="s">
        <v>430</v>
      </c>
      <c r="AX467" s="844" t="s">
        <v>430</v>
      </c>
      <c r="AY467" s="844" t="s">
        <v>430</v>
      </c>
      <c r="AZ467" s="844">
        <v>80</v>
      </c>
      <c r="BA467" s="847"/>
      <c r="BB467" s="846">
        <v>12.7330215314471</v>
      </c>
      <c r="BC467" s="846">
        <v>1.0014886400166001</v>
      </c>
      <c r="BD467" s="846">
        <v>2.4665880434794799E-2</v>
      </c>
      <c r="BE467" s="852">
        <v>-4.8572870746496501E-2</v>
      </c>
      <c r="BF467" s="847"/>
      <c r="BG467" s="855">
        <v>0.21060000000000001</v>
      </c>
      <c r="BH467" s="842"/>
      <c r="BI467" s="846">
        <v>94.851200000000006</v>
      </c>
      <c r="BJ467" s="846">
        <v>4.9716399999999998</v>
      </c>
      <c r="BK467" s="846" t="s">
        <v>430</v>
      </c>
      <c r="BL467" s="846">
        <v>0.17716000000000001</v>
      </c>
      <c r="BM467" s="842"/>
      <c r="BN467" s="855" t="s">
        <v>5196</v>
      </c>
      <c r="BO467" s="855" t="s">
        <v>5197</v>
      </c>
      <c r="BP467" s="855" t="s">
        <v>5198</v>
      </c>
      <c r="BQ467" s="855" t="s">
        <v>5199</v>
      </c>
      <c r="BR467" s="855" t="s">
        <v>4720</v>
      </c>
      <c r="BS467" s="842"/>
      <c r="BT467" s="856" t="s">
        <v>554</v>
      </c>
    </row>
    <row r="468" spans="1:72" s="428" customFormat="1" x14ac:dyDescent="0.25">
      <c r="A468" s="345" t="s">
        <v>5659</v>
      </c>
      <c r="B468" s="373"/>
      <c r="C468" s="719">
        <v>45630</v>
      </c>
      <c r="D468" s="373"/>
      <c r="E468" s="346">
        <v>44.683599999999998</v>
      </c>
      <c r="F468" s="373"/>
      <c r="G468" s="347">
        <v>11.4686</v>
      </c>
      <c r="H468" s="374"/>
      <c r="I468" s="348">
        <v>0.4572</v>
      </c>
      <c r="J468" s="348">
        <v>0.34029999999999999</v>
      </c>
      <c r="K468" s="348">
        <v>-0.16539999999999999</v>
      </c>
      <c r="L468" s="348">
        <v>2.0447000000000002</v>
      </c>
      <c r="M468" s="348">
        <v>-2.2675999999999998</v>
      </c>
      <c r="N468" s="350">
        <v>12.5321</v>
      </c>
      <c r="O468" s="348" t="s">
        <v>430</v>
      </c>
      <c r="P468" s="348" t="s">
        <v>430</v>
      </c>
      <c r="Q468" s="348" t="s">
        <v>430</v>
      </c>
      <c r="R468" s="348" t="s">
        <v>430</v>
      </c>
      <c r="S468" s="348">
        <v>1.3458000000000001</v>
      </c>
      <c r="T468" s="348">
        <v>13.215299999999999</v>
      </c>
      <c r="U468" s="348">
        <v>-4.3780999999999999</v>
      </c>
      <c r="V468" s="348">
        <v>1.5512999999999999</v>
      </c>
      <c r="W468" s="348">
        <v>1.3458000000000001</v>
      </c>
      <c r="X468" s="348">
        <v>8.8625000000000007</v>
      </c>
      <c r="Y468" s="374"/>
      <c r="Z468" s="346">
        <v>9</v>
      </c>
      <c r="AA468" s="346">
        <v>218</v>
      </c>
      <c r="AB468" s="346">
        <v>213</v>
      </c>
      <c r="AC468" s="346">
        <v>151</v>
      </c>
      <c r="AD468" s="346">
        <v>157</v>
      </c>
      <c r="AE468" s="346">
        <v>13</v>
      </c>
      <c r="AF468" s="346" t="s">
        <v>430</v>
      </c>
      <c r="AG468" s="346" t="s">
        <v>430</v>
      </c>
      <c r="AH468" s="346" t="s">
        <v>430</v>
      </c>
      <c r="AI468" s="346" t="s">
        <v>430</v>
      </c>
      <c r="AJ468" s="346">
        <v>77</v>
      </c>
      <c r="AK468" s="346">
        <v>138</v>
      </c>
      <c r="AL468" s="346">
        <v>168</v>
      </c>
      <c r="AM468" s="346">
        <v>157</v>
      </c>
      <c r="AN468" s="346">
        <v>77</v>
      </c>
      <c r="AO468" s="373"/>
      <c r="AP468" s="348" t="s">
        <v>430</v>
      </c>
      <c r="AQ468" s="348" t="s">
        <v>430</v>
      </c>
      <c r="AR468" s="348" t="s">
        <v>430</v>
      </c>
      <c r="AS468" s="348" t="s">
        <v>430</v>
      </c>
      <c r="AT468" s="348">
        <v>2.29</v>
      </c>
      <c r="AU468" s="351"/>
      <c r="AV468" s="346" t="s">
        <v>430</v>
      </c>
      <c r="AW468" s="346" t="s">
        <v>430</v>
      </c>
      <c r="AX468" s="346" t="s">
        <v>430</v>
      </c>
      <c r="AY468" s="346" t="s">
        <v>430</v>
      </c>
      <c r="AZ468" s="346">
        <v>124</v>
      </c>
      <c r="BA468" s="374"/>
      <c r="BB468" s="348">
        <v>20.7334636660621</v>
      </c>
      <c r="BC468" s="348">
        <v>0.99816207758325504</v>
      </c>
      <c r="BD468" s="348">
        <v>1.9074866613895802E-2</v>
      </c>
      <c r="BE468" s="375">
        <v>-2.6178259205084899E-2</v>
      </c>
      <c r="BF468" s="374"/>
      <c r="BG468" s="372">
        <v>0.16569999999999999</v>
      </c>
      <c r="BH468" s="373"/>
      <c r="BI468" s="348">
        <v>82.999600000000001</v>
      </c>
      <c r="BJ468" s="348">
        <v>13.0741</v>
      </c>
      <c r="BK468" s="348">
        <v>3.8458000000000001</v>
      </c>
      <c r="BL468" s="348">
        <v>8.0500000000000002E-2</v>
      </c>
      <c r="BM468" s="373"/>
      <c r="BN468" s="372" t="s">
        <v>5201</v>
      </c>
      <c r="BO468" s="372" t="s">
        <v>5202</v>
      </c>
      <c r="BP468" s="372" t="s">
        <v>4870</v>
      </c>
      <c r="BQ468" s="372" t="s">
        <v>5203</v>
      </c>
      <c r="BR468" s="372" t="s">
        <v>2614</v>
      </c>
      <c r="BS468" s="373"/>
      <c r="BT468" s="354" t="s">
        <v>554</v>
      </c>
    </row>
    <row r="469" spans="1:72" s="428" customFormat="1" x14ac:dyDescent="0.25">
      <c r="A469" s="345" t="s">
        <v>5660</v>
      </c>
      <c r="B469" s="373"/>
      <c r="C469" s="719">
        <v>45784</v>
      </c>
      <c r="D469" s="373"/>
      <c r="E469" s="346">
        <v>43.792700000000004</v>
      </c>
      <c r="F469" s="373"/>
      <c r="G469" s="347">
        <v>11.0306</v>
      </c>
      <c r="H469" s="374"/>
      <c r="I469" s="348">
        <v>-8.5999999999999993E-2</v>
      </c>
      <c r="J469" s="348">
        <v>1.2762</v>
      </c>
      <c r="K469" s="348">
        <v>0.31280000000000002</v>
      </c>
      <c r="L469" s="348">
        <v>2.9588999999999999</v>
      </c>
      <c r="M469" s="348">
        <v>5.4257999999999997</v>
      </c>
      <c r="N469" s="350">
        <v>-1.3451</v>
      </c>
      <c r="O469" s="348" t="s">
        <v>430</v>
      </c>
      <c r="P469" s="348" t="s">
        <v>430</v>
      </c>
      <c r="Q469" s="348" t="s">
        <v>430</v>
      </c>
      <c r="R469" s="348" t="s">
        <v>430</v>
      </c>
      <c r="S469" s="348">
        <v>1.6608000000000001</v>
      </c>
      <c r="T469" s="348">
        <v>17.571899999999999</v>
      </c>
      <c r="U469" s="348">
        <v>4.4436</v>
      </c>
      <c r="V469" s="348">
        <v>5.2859999999999996</v>
      </c>
      <c r="W469" s="348">
        <v>1.6608000000000001</v>
      </c>
      <c r="X469" s="348">
        <v>8.5785999999999998</v>
      </c>
      <c r="Y469" s="374"/>
      <c r="Z469" s="346">
        <v>98</v>
      </c>
      <c r="AA469" s="346">
        <v>36</v>
      </c>
      <c r="AB469" s="346">
        <v>179</v>
      </c>
      <c r="AC469" s="346">
        <v>131</v>
      </c>
      <c r="AD469" s="346">
        <v>41</v>
      </c>
      <c r="AE469" s="346">
        <v>137</v>
      </c>
      <c r="AF469" s="346" t="s">
        <v>430</v>
      </c>
      <c r="AG469" s="346" t="s">
        <v>430</v>
      </c>
      <c r="AH469" s="346" t="s">
        <v>430</v>
      </c>
      <c r="AI469" s="346" t="s">
        <v>430</v>
      </c>
      <c r="AJ469" s="346">
        <v>66</v>
      </c>
      <c r="AK469" s="346">
        <v>80</v>
      </c>
      <c r="AL469" s="346">
        <v>38</v>
      </c>
      <c r="AM469" s="346">
        <v>104</v>
      </c>
      <c r="AN469" s="346">
        <v>66</v>
      </c>
      <c r="AO469" s="373"/>
      <c r="AP469" s="348" t="s">
        <v>430</v>
      </c>
      <c r="AQ469" s="348" t="s">
        <v>430</v>
      </c>
      <c r="AR469" s="348" t="s">
        <v>430</v>
      </c>
      <c r="AS469" s="348" t="s">
        <v>430</v>
      </c>
      <c r="AT469" s="348">
        <v>7.54</v>
      </c>
      <c r="AU469" s="351"/>
      <c r="AV469" s="346" t="s">
        <v>430</v>
      </c>
      <c r="AW469" s="346" t="s">
        <v>430</v>
      </c>
      <c r="AX469" s="346" t="s">
        <v>430</v>
      </c>
      <c r="AY469" s="346" t="s">
        <v>430</v>
      </c>
      <c r="AZ469" s="346">
        <v>74</v>
      </c>
      <c r="BA469" s="374"/>
      <c r="BB469" s="348">
        <v>13.877382104888399</v>
      </c>
      <c r="BC469" s="348">
        <v>0.98662415276312798</v>
      </c>
      <c r="BD469" s="348">
        <v>-1.56811737816091E-2</v>
      </c>
      <c r="BE469" s="375">
        <v>-0.115789048596724</v>
      </c>
      <c r="BF469" s="374"/>
      <c r="BG469" s="372">
        <v>0.54610000000000003</v>
      </c>
      <c r="BH469" s="373"/>
      <c r="BI469" s="348">
        <v>38.608199999999997</v>
      </c>
      <c r="BJ469" s="348">
        <v>34.079900000000002</v>
      </c>
      <c r="BK469" s="348">
        <v>27.015899999999998</v>
      </c>
      <c r="BL469" s="348">
        <v>0.29599999999999999</v>
      </c>
      <c r="BM469" s="373"/>
      <c r="BN469" s="372" t="s">
        <v>5205</v>
      </c>
      <c r="BO469" s="372" t="s">
        <v>5206</v>
      </c>
      <c r="BP469" s="372" t="s">
        <v>5207</v>
      </c>
      <c r="BQ469" s="372" t="s">
        <v>5208</v>
      </c>
      <c r="BR469" s="372" t="s">
        <v>5209</v>
      </c>
      <c r="BS469" s="373"/>
      <c r="BT469" s="354" t="s">
        <v>554</v>
      </c>
    </row>
    <row r="470" spans="1:72" s="428" customFormat="1" x14ac:dyDescent="0.25">
      <c r="A470" s="345" t="s">
        <v>5661</v>
      </c>
      <c r="B470" s="373"/>
      <c r="C470" s="719">
        <v>46020</v>
      </c>
      <c r="D470" s="373"/>
      <c r="E470" s="889">
        <v>41.65</v>
      </c>
      <c r="F470" s="373"/>
      <c r="G470" s="347">
        <v>9.6934000000000005</v>
      </c>
      <c r="H470" s="374"/>
      <c r="I470" s="348">
        <v>5.2600000000000001E-2</v>
      </c>
      <c r="J470" s="348">
        <v>0.10639999999999999</v>
      </c>
      <c r="K470" s="348">
        <v>2.6962999999999999</v>
      </c>
      <c r="L470" s="348">
        <v>4.4490999999999996</v>
      </c>
      <c r="M470" s="348">
        <v>6.1899999999999997E-2</v>
      </c>
      <c r="N470" s="350" t="s">
        <v>430</v>
      </c>
      <c r="O470" s="348" t="s">
        <v>430</v>
      </c>
      <c r="P470" s="348" t="s">
        <v>430</v>
      </c>
      <c r="Q470" s="348" t="s">
        <v>430</v>
      </c>
      <c r="R470" s="348" t="s">
        <v>430</v>
      </c>
      <c r="S470" s="348">
        <v>2.3136999999999999</v>
      </c>
      <c r="T470" s="348">
        <v>16.045500000000001</v>
      </c>
      <c r="U470" s="348">
        <v>-3.8123999999999998</v>
      </c>
      <c r="V470" s="348" t="s">
        <v>430</v>
      </c>
      <c r="W470" s="348">
        <v>2.3136999999999999</v>
      </c>
      <c r="X470" s="348">
        <v>-3.0659999999999998</v>
      </c>
      <c r="Y470" s="374"/>
      <c r="Z470" s="346">
        <v>43</v>
      </c>
      <c r="AA470" s="346">
        <v>229</v>
      </c>
      <c r="AB470" s="346">
        <v>34</v>
      </c>
      <c r="AC470" s="346">
        <v>68</v>
      </c>
      <c r="AD470" s="346">
        <v>119</v>
      </c>
      <c r="AE470" s="346" t="s">
        <v>430</v>
      </c>
      <c r="AF470" s="346" t="s">
        <v>430</v>
      </c>
      <c r="AG470" s="346" t="s">
        <v>430</v>
      </c>
      <c r="AH470" s="346" t="s">
        <v>430</v>
      </c>
      <c r="AI470" s="346" t="s">
        <v>430</v>
      </c>
      <c r="AJ470" s="346">
        <v>29</v>
      </c>
      <c r="AK470" s="346">
        <v>94</v>
      </c>
      <c r="AL470" s="346">
        <v>166</v>
      </c>
      <c r="AM470" s="346" t="s">
        <v>430</v>
      </c>
      <c r="AN470" s="346">
        <v>29</v>
      </c>
      <c r="AO470" s="373"/>
      <c r="AP470" s="348" t="s">
        <v>430</v>
      </c>
      <c r="AQ470" s="348" t="s">
        <v>430</v>
      </c>
      <c r="AR470" s="348" t="s">
        <v>430</v>
      </c>
      <c r="AS470" s="348" t="s">
        <v>430</v>
      </c>
      <c r="AT470" s="348" t="s">
        <v>430</v>
      </c>
      <c r="AU470" s="351"/>
      <c r="AV470" s="346" t="s">
        <v>430</v>
      </c>
      <c r="AW470" s="346" t="s">
        <v>430</v>
      </c>
      <c r="AX470" s="346" t="s">
        <v>430</v>
      </c>
      <c r="AY470" s="346" t="s">
        <v>430</v>
      </c>
      <c r="AZ470" s="346" t="s">
        <v>430</v>
      </c>
      <c r="BA470" s="374"/>
      <c r="BB470" s="348">
        <v>19.5798798086816</v>
      </c>
      <c r="BC470" s="348">
        <v>0</v>
      </c>
      <c r="BD470" s="348">
        <v>-1.5603387414653801E-2</v>
      </c>
      <c r="BE470" s="375" t="s">
        <v>430</v>
      </c>
      <c r="BF470" s="374"/>
      <c r="BG470" s="372" t="s">
        <v>430</v>
      </c>
      <c r="BH470" s="373"/>
      <c r="BI470" s="348">
        <v>51.179000000000002</v>
      </c>
      <c r="BJ470" s="348">
        <v>27.377600000000001</v>
      </c>
      <c r="BK470" s="348">
        <v>21.275200000000002</v>
      </c>
      <c r="BL470" s="348">
        <v>0.16819999999999999</v>
      </c>
      <c r="BM470" s="373"/>
      <c r="BN470" s="372" t="s">
        <v>5211</v>
      </c>
      <c r="BO470" s="372" t="s">
        <v>5212</v>
      </c>
      <c r="BP470" s="372" t="s">
        <v>5213</v>
      </c>
      <c r="BQ470" s="372" t="s">
        <v>5214</v>
      </c>
      <c r="BR470" s="372" t="s">
        <v>5215</v>
      </c>
      <c r="BS470" s="373"/>
      <c r="BT470" s="354" t="s">
        <v>4620</v>
      </c>
    </row>
    <row r="471" spans="1:72" s="428" customFormat="1" x14ac:dyDescent="0.25">
      <c r="A471" s="345" t="s">
        <v>5662</v>
      </c>
      <c r="B471" s="373"/>
      <c r="C471" s="719">
        <v>45434</v>
      </c>
      <c r="D471" s="373"/>
      <c r="E471" s="346">
        <v>41.843600000000002</v>
      </c>
      <c r="F471" s="373"/>
      <c r="G471" s="347">
        <v>10.393000000000001</v>
      </c>
      <c r="H471" s="374"/>
      <c r="I471" s="348">
        <v>0.12039999999999999</v>
      </c>
      <c r="J471" s="348">
        <v>-0.77429999999999999</v>
      </c>
      <c r="K471" s="348">
        <v>2.3094000000000001</v>
      </c>
      <c r="L471" s="348">
        <v>4.4638</v>
      </c>
      <c r="M471" s="348">
        <v>-1.7117</v>
      </c>
      <c r="N471" s="350">
        <v>-5.8186999999999998</v>
      </c>
      <c r="O471" s="348">
        <v>-2.2995999999999999</v>
      </c>
      <c r="P471" s="348" t="s">
        <v>430</v>
      </c>
      <c r="Q471" s="348" t="s">
        <v>430</v>
      </c>
      <c r="R471" s="348" t="s">
        <v>430</v>
      </c>
      <c r="S471" s="348">
        <v>1.4544999999999999</v>
      </c>
      <c r="T471" s="348">
        <v>14.2666</v>
      </c>
      <c r="U471" s="348">
        <v>-4.8112000000000004</v>
      </c>
      <c r="V471" s="348">
        <v>-4.6146000000000003</v>
      </c>
      <c r="W471" s="348">
        <v>1.4544999999999999</v>
      </c>
      <c r="X471" s="348">
        <v>1.8085</v>
      </c>
      <c r="Y471" s="374"/>
      <c r="Z471" s="346">
        <v>27</v>
      </c>
      <c r="AA471" s="346">
        <v>255</v>
      </c>
      <c r="AB471" s="346">
        <v>39</v>
      </c>
      <c r="AC471" s="346">
        <v>67</v>
      </c>
      <c r="AD471" s="346">
        <v>155</v>
      </c>
      <c r="AE471" s="346">
        <v>196</v>
      </c>
      <c r="AF471" s="346">
        <v>108</v>
      </c>
      <c r="AG471" s="346" t="s">
        <v>430</v>
      </c>
      <c r="AH471" s="346" t="s">
        <v>430</v>
      </c>
      <c r="AI471" s="346" t="s">
        <v>430</v>
      </c>
      <c r="AJ471" s="346">
        <v>69</v>
      </c>
      <c r="AK471" s="346">
        <v>122</v>
      </c>
      <c r="AL471" s="346">
        <v>175</v>
      </c>
      <c r="AM471" s="346">
        <v>221</v>
      </c>
      <c r="AN471" s="346">
        <v>69</v>
      </c>
      <c r="AO471" s="373"/>
      <c r="AP471" s="348" t="s">
        <v>430</v>
      </c>
      <c r="AQ471" s="348" t="s">
        <v>430</v>
      </c>
      <c r="AR471" s="348" t="s">
        <v>430</v>
      </c>
      <c r="AS471" s="348" t="s">
        <v>430</v>
      </c>
      <c r="AT471" s="348">
        <v>-3.29</v>
      </c>
      <c r="AU471" s="351"/>
      <c r="AV471" s="346" t="s">
        <v>430</v>
      </c>
      <c r="AW471" s="346" t="s">
        <v>430</v>
      </c>
      <c r="AX471" s="346" t="s">
        <v>430</v>
      </c>
      <c r="AY471" s="346" t="s">
        <v>430</v>
      </c>
      <c r="AZ471" s="346">
        <v>168</v>
      </c>
      <c r="BA471" s="374"/>
      <c r="BB471" s="348">
        <v>16.661700857882899</v>
      </c>
      <c r="BC471" s="348">
        <v>0.99838470006581104</v>
      </c>
      <c r="BD471" s="348">
        <v>-2.08670571811434E-2</v>
      </c>
      <c r="BE471" s="375">
        <v>-4.5365025356396901E-2</v>
      </c>
      <c r="BF471" s="374"/>
      <c r="BG471" s="372">
        <v>4.6899999999999997E-2</v>
      </c>
      <c r="BH471" s="373"/>
      <c r="BI471" s="348">
        <v>79.515699999999995</v>
      </c>
      <c r="BJ471" s="348">
        <v>20.299800000000001</v>
      </c>
      <c r="BK471" s="348" t="s">
        <v>430</v>
      </c>
      <c r="BL471" s="348">
        <v>0.1845</v>
      </c>
      <c r="BM471" s="373"/>
      <c r="BN471" s="372" t="s">
        <v>5217</v>
      </c>
      <c r="BO471" s="372" t="s">
        <v>5218</v>
      </c>
      <c r="BP471" s="372" t="s">
        <v>5219</v>
      </c>
      <c r="BQ471" s="372" t="s">
        <v>5220</v>
      </c>
      <c r="BR471" s="372" t="s">
        <v>5221</v>
      </c>
      <c r="BS471" s="373"/>
      <c r="BT471" s="354" t="s">
        <v>463</v>
      </c>
    </row>
    <row r="472" spans="1:72" s="428" customFormat="1" ht="11" x14ac:dyDescent="0.3">
      <c r="A472" s="841" t="s">
        <v>5663</v>
      </c>
      <c r="B472" s="842"/>
      <c r="C472" s="843">
        <v>45775</v>
      </c>
      <c r="D472" s="842"/>
      <c r="E472" s="844">
        <v>39.5379</v>
      </c>
      <c r="F472" s="842"/>
      <c r="G472" s="845">
        <v>9.0690000000000008</v>
      </c>
      <c r="H472" s="847"/>
      <c r="I472" s="846">
        <v>7.7200000000000005E-2</v>
      </c>
      <c r="J472" s="846">
        <v>1.0474000000000001</v>
      </c>
      <c r="K472" s="846">
        <v>-1.6484000000000001</v>
      </c>
      <c r="L472" s="846">
        <v>-3.3361999999999998</v>
      </c>
      <c r="M472" s="846">
        <v>-11.409599999999999</v>
      </c>
      <c r="N472" s="848">
        <v>-11.651199999999999</v>
      </c>
      <c r="O472" s="846" t="s">
        <v>430</v>
      </c>
      <c r="P472" s="846" t="s">
        <v>430</v>
      </c>
      <c r="Q472" s="846" t="s">
        <v>430</v>
      </c>
      <c r="R472" s="846" t="s">
        <v>430</v>
      </c>
      <c r="S472" s="846">
        <v>0.67720000000000002</v>
      </c>
      <c r="T472" s="846">
        <v>4.8438999999999997</v>
      </c>
      <c r="U472" s="846">
        <v>-14.3545</v>
      </c>
      <c r="V472" s="846">
        <v>-6.6590999999999996</v>
      </c>
      <c r="W472" s="846">
        <v>0.67720000000000002</v>
      </c>
      <c r="X472" s="846">
        <v>-7.6738</v>
      </c>
      <c r="Y472" s="847"/>
      <c r="Z472" s="844">
        <v>33</v>
      </c>
      <c r="AA472" s="844">
        <v>51</v>
      </c>
      <c r="AB472" s="844">
        <v>239</v>
      </c>
      <c r="AC472" s="844">
        <v>239</v>
      </c>
      <c r="AD472" s="844">
        <v>238</v>
      </c>
      <c r="AE472" s="844">
        <v>210</v>
      </c>
      <c r="AF472" s="844" t="s">
        <v>430</v>
      </c>
      <c r="AG472" s="844" t="s">
        <v>430</v>
      </c>
      <c r="AH472" s="844" t="s">
        <v>430</v>
      </c>
      <c r="AI472" s="844" t="s">
        <v>430</v>
      </c>
      <c r="AJ472" s="844">
        <v>173</v>
      </c>
      <c r="AK472" s="844">
        <v>242</v>
      </c>
      <c r="AL472" s="844">
        <v>238</v>
      </c>
      <c r="AM472" s="844">
        <v>225</v>
      </c>
      <c r="AN472" s="844">
        <v>173</v>
      </c>
      <c r="AO472" s="842"/>
      <c r="AP472" s="846" t="s">
        <v>430</v>
      </c>
      <c r="AQ472" s="846" t="s">
        <v>430</v>
      </c>
      <c r="AR472" s="846" t="s">
        <v>430</v>
      </c>
      <c r="AS472" s="846" t="s">
        <v>430</v>
      </c>
      <c r="AT472" s="846">
        <v>-14.07</v>
      </c>
      <c r="AU472" s="849"/>
      <c r="AV472" s="844" t="s">
        <v>430</v>
      </c>
      <c r="AW472" s="844" t="s">
        <v>430</v>
      </c>
      <c r="AX472" s="844" t="s">
        <v>430</v>
      </c>
      <c r="AY472" s="844" t="s">
        <v>430</v>
      </c>
      <c r="AZ472" s="844">
        <v>217</v>
      </c>
      <c r="BA472" s="847"/>
      <c r="BB472" s="846">
        <v>13.0047510559525</v>
      </c>
      <c r="BC472" s="846">
        <v>0.99566356614902696</v>
      </c>
      <c r="BD472" s="846">
        <v>-9.5777516505103896E-2</v>
      </c>
      <c r="BE472" s="852">
        <v>-3.3568637369836098E-2</v>
      </c>
      <c r="BF472" s="847"/>
      <c r="BG472" s="855">
        <v>0.1215</v>
      </c>
      <c r="BH472" s="842"/>
      <c r="BI472" s="846">
        <v>99.593599999999995</v>
      </c>
      <c r="BJ472" s="846" t="s">
        <v>430</v>
      </c>
      <c r="BK472" s="846" t="s">
        <v>430</v>
      </c>
      <c r="BL472" s="846">
        <v>0.40639999999999998</v>
      </c>
      <c r="BM472" s="842"/>
      <c r="BN472" s="855" t="s">
        <v>5223</v>
      </c>
      <c r="BO472" s="855" t="s">
        <v>5224</v>
      </c>
      <c r="BP472" s="855" t="s">
        <v>5225</v>
      </c>
      <c r="BQ472" s="855" t="s">
        <v>5226</v>
      </c>
      <c r="BR472" s="855" t="s">
        <v>5227</v>
      </c>
      <c r="BS472" s="842"/>
      <c r="BT472" s="856" t="s">
        <v>554</v>
      </c>
    </row>
    <row r="473" spans="1:72" s="428" customFormat="1" x14ac:dyDescent="0.25">
      <c r="A473" s="345" t="s">
        <v>5664</v>
      </c>
      <c r="B473" s="373"/>
      <c r="C473" s="719">
        <v>45615</v>
      </c>
      <c r="D473" s="373"/>
      <c r="E473" s="346">
        <v>42.89</v>
      </c>
      <c r="F473" s="373"/>
      <c r="G473" s="347">
        <v>12.4191</v>
      </c>
      <c r="H473" s="374"/>
      <c r="I473" s="348">
        <v>1.4500000000000001E-2</v>
      </c>
      <c r="J473" s="348">
        <v>1.5719000000000001</v>
      </c>
      <c r="K473" s="348">
        <v>8.0777000000000001</v>
      </c>
      <c r="L473" s="348">
        <v>16.918700000000001</v>
      </c>
      <c r="M473" s="348">
        <v>18.1736</v>
      </c>
      <c r="N473" s="350">
        <v>13.3109</v>
      </c>
      <c r="O473" s="348" t="s">
        <v>430</v>
      </c>
      <c r="P473" s="348" t="s">
        <v>430</v>
      </c>
      <c r="Q473" s="348" t="s">
        <v>430</v>
      </c>
      <c r="R473" s="348" t="s">
        <v>430</v>
      </c>
      <c r="S473" s="348">
        <v>2.4940000000000002</v>
      </c>
      <c r="T473" s="348">
        <v>23.113800000000001</v>
      </c>
      <c r="U473" s="348">
        <v>16.947299999999998</v>
      </c>
      <c r="V473" s="348">
        <v>18.753299999999999</v>
      </c>
      <c r="W473" s="348">
        <v>2.4940000000000002</v>
      </c>
      <c r="X473" s="348">
        <v>13.988</v>
      </c>
      <c r="Y473" s="374"/>
      <c r="Z473" s="346">
        <v>45</v>
      </c>
      <c r="AA473" s="346">
        <v>17</v>
      </c>
      <c r="AB473" s="346">
        <v>5</v>
      </c>
      <c r="AC473" s="346">
        <v>2</v>
      </c>
      <c r="AD473" s="346">
        <v>5</v>
      </c>
      <c r="AE473" s="346">
        <v>11</v>
      </c>
      <c r="AF473" s="346" t="s">
        <v>430</v>
      </c>
      <c r="AG473" s="346" t="s">
        <v>430</v>
      </c>
      <c r="AH473" s="346" t="s">
        <v>430</v>
      </c>
      <c r="AI473" s="346" t="s">
        <v>430</v>
      </c>
      <c r="AJ473" s="346">
        <v>26</v>
      </c>
      <c r="AK473" s="346">
        <v>27</v>
      </c>
      <c r="AL473" s="346">
        <v>6</v>
      </c>
      <c r="AM473" s="346">
        <v>9</v>
      </c>
      <c r="AN473" s="346">
        <v>26</v>
      </c>
      <c r="AO473" s="373"/>
      <c r="AP473" s="348" t="s">
        <v>430</v>
      </c>
      <c r="AQ473" s="348" t="s">
        <v>430</v>
      </c>
      <c r="AR473" s="348" t="s">
        <v>430</v>
      </c>
      <c r="AS473" s="348" t="s">
        <v>430</v>
      </c>
      <c r="AT473" s="348">
        <v>33.03</v>
      </c>
      <c r="AU473" s="351"/>
      <c r="AV473" s="346" t="s">
        <v>430</v>
      </c>
      <c r="AW473" s="346" t="s">
        <v>430</v>
      </c>
      <c r="AX473" s="346" t="s">
        <v>430</v>
      </c>
      <c r="AY473" s="346" t="s">
        <v>430</v>
      </c>
      <c r="AZ473" s="346">
        <v>4</v>
      </c>
      <c r="BA473" s="374"/>
      <c r="BB473" s="348">
        <v>15.226308707166099</v>
      </c>
      <c r="BC473" s="348">
        <v>0.99561111134111102</v>
      </c>
      <c r="BD473" s="348">
        <v>3.4743528133882699E-2</v>
      </c>
      <c r="BE473" s="375">
        <v>-5.5362844315914997E-2</v>
      </c>
      <c r="BF473" s="374"/>
      <c r="BG473" s="372">
        <v>9.1600000000000001E-2</v>
      </c>
      <c r="BH473" s="373"/>
      <c r="BI473" s="348" t="s">
        <v>430</v>
      </c>
      <c r="BJ473" s="348">
        <v>64.270700000000005</v>
      </c>
      <c r="BK473" s="348">
        <v>36.022100000000002</v>
      </c>
      <c r="BL473" s="348">
        <v>-0.2928</v>
      </c>
      <c r="BM473" s="373"/>
      <c r="BN473" s="372" t="s">
        <v>5229</v>
      </c>
      <c r="BO473" s="372" t="s">
        <v>5230</v>
      </c>
      <c r="BP473" s="372" t="s">
        <v>4927</v>
      </c>
      <c r="BQ473" s="372" t="s">
        <v>5231</v>
      </c>
      <c r="BR473" s="372" t="s">
        <v>430</v>
      </c>
      <c r="BS473" s="373"/>
      <c r="BT473" s="354" t="s">
        <v>547</v>
      </c>
    </row>
    <row r="474" spans="1:72" s="428" customFormat="1" ht="11" x14ac:dyDescent="0.3">
      <c r="A474" s="841" t="s">
        <v>5665</v>
      </c>
      <c r="B474" s="842"/>
      <c r="C474" s="843">
        <v>45558</v>
      </c>
      <c r="D474" s="842"/>
      <c r="E474" s="844">
        <v>41.452599999999997</v>
      </c>
      <c r="F474" s="842"/>
      <c r="G474" s="845">
        <v>8.6530000000000005</v>
      </c>
      <c r="H474" s="847"/>
      <c r="I474" s="846">
        <v>-0.55169999999999997</v>
      </c>
      <c r="J474" s="846">
        <v>-0.28810000000000002</v>
      </c>
      <c r="K474" s="846">
        <v>4.9103000000000003</v>
      </c>
      <c r="L474" s="846">
        <v>7.9466000000000001</v>
      </c>
      <c r="M474" s="846">
        <v>-0.36849999999999999</v>
      </c>
      <c r="N474" s="848">
        <v>-15.2165</v>
      </c>
      <c r="O474" s="846" t="s">
        <v>430</v>
      </c>
      <c r="P474" s="846" t="s">
        <v>430</v>
      </c>
      <c r="Q474" s="846" t="s">
        <v>430</v>
      </c>
      <c r="R474" s="846" t="s">
        <v>430</v>
      </c>
      <c r="S474" s="846">
        <v>5.7799999999999997E-2</v>
      </c>
      <c r="T474" s="846">
        <v>23.0518</v>
      </c>
      <c r="U474" s="846">
        <v>-6.8167</v>
      </c>
      <c r="V474" s="846">
        <v>-9.1453000000000007</v>
      </c>
      <c r="W474" s="846">
        <v>5.7799999999999997E-2</v>
      </c>
      <c r="X474" s="846">
        <v>-7.6783000000000001</v>
      </c>
      <c r="Y474" s="847"/>
      <c r="Z474" s="844">
        <v>210</v>
      </c>
      <c r="AA474" s="844">
        <v>251</v>
      </c>
      <c r="AB474" s="844">
        <v>15</v>
      </c>
      <c r="AC474" s="844">
        <v>32</v>
      </c>
      <c r="AD474" s="844">
        <v>126</v>
      </c>
      <c r="AE474" s="844">
        <v>211</v>
      </c>
      <c r="AF474" s="844" t="s">
        <v>430</v>
      </c>
      <c r="AG474" s="844" t="s">
        <v>430</v>
      </c>
      <c r="AH474" s="844" t="s">
        <v>430</v>
      </c>
      <c r="AI474" s="844" t="s">
        <v>430</v>
      </c>
      <c r="AJ474" s="844">
        <v>215</v>
      </c>
      <c r="AK474" s="844">
        <v>29</v>
      </c>
      <c r="AL474" s="844">
        <v>193</v>
      </c>
      <c r="AM474" s="844">
        <v>226</v>
      </c>
      <c r="AN474" s="844">
        <v>215</v>
      </c>
      <c r="AO474" s="842"/>
      <c r="AP474" s="846" t="s">
        <v>430</v>
      </c>
      <c r="AQ474" s="846" t="s">
        <v>430</v>
      </c>
      <c r="AR474" s="846" t="s">
        <v>430</v>
      </c>
      <c r="AS474" s="846" t="s">
        <v>430</v>
      </c>
      <c r="AT474" s="846">
        <v>-2.82</v>
      </c>
      <c r="AU474" s="849"/>
      <c r="AV474" s="844" t="s">
        <v>430</v>
      </c>
      <c r="AW474" s="844" t="s">
        <v>430</v>
      </c>
      <c r="AX474" s="844" t="s">
        <v>430</v>
      </c>
      <c r="AY474" s="844" t="s">
        <v>430</v>
      </c>
      <c r="AZ474" s="844">
        <v>163</v>
      </c>
      <c r="BA474" s="847"/>
      <c r="BB474" s="846">
        <v>22.188784339433301</v>
      </c>
      <c r="BC474" s="846">
        <v>0.99999271720946104</v>
      </c>
      <c r="BD474" s="846">
        <v>-3.28825203452459E-2</v>
      </c>
      <c r="BE474" s="852">
        <v>-4.7598694596490999E-2</v>
      </c>
      <c r="BF474" s="847"/>
      <c r="BG474" s="855">
        <v>0.1512</v>
      </c>
      <c r="BH474" s="842"/>
      <c r="BI474" s="846">
        <v>40.6051</v>
      </c>
      <c r="BJ474" s="846">
        <v>41.7256</v>
      </c>
      <c r="BK474" s="846">
        <v>18.7621</v>
      </c>
      <c r="BL474" s="846">
        <v>-1.0928</v>
      </c>
      <c r="BM474" s="842"/>
      <c r="BN474" s="855" t="s">
        <v>5233</v>
      </c>
      <c r="BO474" s="855" t="s">
        <v>5234</v>
      </c>
      <c r="BP474" s="855" t="s">
        <v>5235</v>
      </c>
      <c r="BQ474" s="855" t="s">
        <v>5236</v>
      </c>
      <c r="BR474" s="855" t="s">
        <v>430</v>
      </c>
      <c r="BS474" s="842"/>
      <c r="BT474" s="856" t="s">
        <v>554</v>
      </c>
    </row>
    <row r="475" spans="1:72" s="428" customFormat="1" ht="11" x14ac:dyDescent="0.3">
      <c r="A475" s="841" t="s">
        <v>5666</v>
      </c>
      <c r="B475" s="842"/>
      <c r="C475" s="843">
        <v>45737</v>
      </c>
      <c r="D475" s="842"/>
      <c r="E475" s="844">
        <v>41.212000000000003</v>
      </c>
      <c r="F475" s="842"/>
      <c r="G475" s="845">
        <v>11.847</v>
      </c>
      <c r="H475" s="847"/>
      <c r="I475" s="846">
        <v>-0.40350000000000003</v>
      </c>
      <c r="J475" s="846">
        <v>0.91139999999999999</v>
      </c>
      <c r="K475" s="846">
        <v>1.7608999999999999</v>
      </c>
      <c r="L475" s="846">
        <v>5.9945000000000004</v>
      </c>
      <c r="M475" s="846">
        <v>5.0358999999999998</v>
      </c>
      <c r="N475" s="848">
        <v>4.9242999999999997</v>
      </c>
      <c r="O475" s="846" t="s">
        <v>430</v>
      </c>
      <c r="P475" s="846" t="s">
        <v>430</v>
      </c>
      <c r="Q475" s="846" t="s">
        <v>430</v>
      </c>
      <c r="R475" s="846" t="s">
        <v>430</v>
      </c>
      <c r="S475" s="846">
        <v>1.2824</v>
      </c>
      <c r="T475" s="846">
        <v>18.7669</v>
      </c>
      <c r="U475" s="846">
        <v>3.6030000000000002</v>
      </c>
      <c r="V475" s="846">
        <v>9.6334999999999997</v>
      </c>
      <c r="W475" s="846">
        <v>1.2824</v>
      </c>
      <c r="X475" s="846">
        <v>13.7379</v>
      </c>
      <c r="Y475" s="847"/>
      <c r="Z475" s="844">
        <v>198</v>
      </c>
      <c r="AA475" s="844">
        <v>77</v>
      </c>
      <c r="AB475" s="844">
        <v>51</v>
      </c>
      <c r="AC475" s="844">
        <v>47</v>
      </c>
      <c r="AD475" s="844">
        <v>55</v>
      </c>
      <c r="AE475" s="844">
        <v>54</v>
      </c>
      <c r="AF475" s="844" t="s">
        <v>430</v>
      </c>
      <c r="AG475" s="844" t="s">
        <v>430</v>
      </c>
      <c r="AH475" s="844" t="s">
        <v>430</v>
      </c>
      <c r="AI475" s="844" t="s">
        <v>430</v>
      </c>
      <c r="AJ475" s="844">
        <v>81</v>
      </c>
      <c r="AK475" s="844">
        <v>65</v>
      </c>
      <c r="AL475" s="844">
        <v>70</v>
      </c>
      <c r="AM475" s="844">
        <v>38</v>
      </c>
      <c r="AN475" s="844">
        <v>81</v>
      </c>
      <c r="AO475" s="842"/>
      <c r="AP475" s="846" t="s">
        <v>430</v>
      </c>
      <c r="AQ475" s="846" t="s">
        <v>430</v>
      </c>
      <c r="AR475" s="846" t="s">
        <v>430</v>
      </c>
      <c r="AS475" s="846" t="s">
        <v>430</v>
      </c>
      <c r="AT475" s="846">
        <v>11.85</v>
      </c>
      <c r="AU475" s="849"/>
      <c r="AV475" s="844" t="s">
        <v>430</v>
      </c>
      <c r="AW475" s="844" t="s">
        <v>430</v>
      </c>
      <c r="AX475" s="844" t="s">
        <v>430</v>
      </c>
      <c r="AY475" s="844" t="s">
        <v>430</v>
      </c>
      <c r="AZ475" s="844">
        <v>43</v>
      </c>
      <c r="BA475" s="847"/>
      <c r="BB475" s="846">
        <v>14.514479761207699</v>
      </c>
      <c r="BC475" s="846">
        <v>0.99627426327772395</v>
      </c>
      <c r="BD475" s="846">
        <v>5.63554068339586E-2</v>
      </c>
      <c r="BE475" s="852">
        <v>-4.7954098757057403E-2</v>
      </c>
      <c r="BF475" s="847"/>
      <c r="BG475" s="855">
        <v>0.93289999999999995</v>
      </c>
      <c r="BH475" s="842"/>
      <c r="BI475" s="846">
        <v>4.0959000000000003</v>
      </c>
      <c r="BJ475" s="846">
        <v>92.600899999999996</v>
      </c>
      <c r="BK475" s="846">
        <v>3.6762100000000002</v>
      </c>
      <c r="BL475" s="846">
        <v>-0.37301000000000001</v>
      </c>
      <c r="BM475" s="842"/>
      <c r="BN475" s="855" t="s">
        <v>5238</v>
      </c>
      <c r="BO475" s="855" t="s">
        <v>5239</v>
      </c>
      <c r="BP475" s="855" t="s">
        <v>1260</v>
      </c>
      <c r="BQ475" s="855" t="s">
        <v>5240</v>
      </c>
      <c r="BR475" s="855" t="s">
        <v>5241</v>
      </c>
      <c r="BS475" s="842"/>
      <c r="BT475" s="856" t="s">
        <v>554</v>
      </c>
    </row>
    <row r="476" spans="1:72" s="428" customFormat="1" x14ac:dyDescent="0.25">
      <c r="A476" s="345" t="s">
        <v>5667</v>
      </c>
      <c r="B476" s="373"/>
      <c r="C476" s="719">
        <v>45895</v>
      </c>
      <c r="D476" s="373"/>
      <c r="E476" s="346">
        <v>39.091299999999997</v>
      </c>
      <c r="F476" s="373"/>
      <c r="G476" s="347">
        <v>11.1317</v>
      </c>
      <c r="H476" s="374"/>
      <c r="I476" s="348">
        <v>0.26390000000000002</v>
      </c>
      <c r="J476" s="348">
        <v>1.042</v>
      </c>
      <c r="K476" s="348">
        <v>0.6028</v>
      </c>
      <c r="L476" s="348">
        <v>3.6682999999999999</v>
      </c>
      <c r="M476" s="348">
        <v>5.4987000000000004</v>
      </c>
      <c r="N476" s="350" t="s">
        <v>430</v>
      </c>
      <c r="O476" s="348" t="s">
        <v>430</v>
      </c>
      <c r="P476" s="348" t="s">
        <v>430</v>
      </c>
      <c r="Q476" s="348" t="s">
        <v>430</v>
      </c>
      <c r="R476" s="348" t="s">
        <v>430</v>
      </c>
      <c r="S476" s="348">
        <v>0.60099999999999998</v>
      </c>
      <c r="T476" s="348">
        <v>13.973699999999999</v>
      </c>
      <c r="U476" s="348">
        <v>3.9695</v>
      </c>
      <c r="V476" s="348">
        <v>8.4105000000000008</v>
      </c>
      <c r="W476" s="348">
        <v>0.60099999999999998</v>
      </c>
      <c r="X476" s="348">
        <v>11.317</v>
      </c>
      <c r="Y476" s="374"/>
      <c r="Z476" s="346">
        <v>12</v>
      </c>
      <c r="AA476" s="346">
        <v>53</v>
      </c>
      <c r="AB476" s="346">
        <v>154</v>
      </c>
      <c r="AC476" s="346">
        <v>100</v>
      </c>
      <c r="AD476" s="346">
        <v>39</v>
      </c>
      <c r="AE476" s="346" t="s">
        <v>430</v>
      </c>
      <c r="AF476" s="346" t="s">
        <v>430</v>
      </c>
      <c r="AG476" s="346" t="s">
        <v>430</v>
      </c>
      <c r="AH476" s="346" t="s">
        <v>430</v>
      </c>
      <c r="AI476" s="346" t="s">
        <v>430</v>
      </c>
      <c r="AJ476" s="346">
        <v>175</v>
      </c>
      <c r="AK476" s="346">
        <v>129</v>
      </c>
      <c r="AL476" s="346">
        <v>49</v>
      </c>
      <c r="AM476" s="346">
        <v>51</v>
      </c>
      <c r="AN476" s="346">
        <v>175</v>
      </c>
      <c r="AO476" s="373"/>
      <c r="AP476" s="348" t="s">
        <v>430</v>
      </c>
      <c r="AQ476" s="348" t="s">
        <v>430</v>
      </c>
      <c r="AR476" s="348" t="s">
        <v>430</v>
      </c>
      <c r="AS476" s="348" t="s">
        <v>430</v>
      </c>
      <c r="AT476" s="348" t="s">
        <v>430</v>
      </c>
      <c r="AU476" s="351"/>
      <c r="AV476" s="346" t="s">
        <v>430</v>
      </c>
      <c r="AW476" s="346" t="s">
        <v>430</v>
      </c>
      <c r="AX476" s="346" t="s">
        <v>430</v>
      </c>
      <c r="AY476" s="346" t="s">
        <v>430</v>
      </c>
      <c r="AZ476" s="346" t="s">
        <v>430</v>
      </c>
      <c r="BA476" s="374"/>
      <c r="BB476" s="348">
        <v>11.1474937758941</v>
      </c>
      <c r="BC476" s="348">
        <v>0.99978806990987601</v>
      </c>
      <c r="BD476" s="348">
        <v>1.3286702488207699E-2</v>
      </c>
      <c r="BE476" s="375">
        <v>-2.89011244266483E-2</v>
      </c>
      <c r="BF476" s="374"/>
      <c r="BG476" s="372">
        <v>9.2700000000000005E-2</v>
      </c>
      <c r="BH476" s="373"/>
      <c r="BI476" s="348">
        <v>69.7851</v>
      </c>
      <c r="BJ476" s="348">
        <v>26.317699999999999</v>
      </c>
      <c r="BK476" s="348">
        <v>3.4540099999999998</v>
      </c>
      <c r="BL476" s="348">
        <v>0.44318999999999997</v>
      </c>
      <c r="BM476" s="373"/>
      <c r="BN476" s="372" t="s">
        <v>2701</v>
      </c>
      <c r="BO476" s="372" t="s">
        <v>5243</v>
      </c>
      <c r="BP476" s="372" t="s">
        <v>5244</v>
      </c>
      <c r="BQ476" s="372" t="s">
        <v>3709</v>
      </c>
      <c r="BR476" s="372" t="s">
        <v>5245</v>
      </c>
      <c r="BS476" s="373"/>
      <c r="BT476" s="354" t="s">
        <v>554</v>
      </c>
    </row>
    <row r="477" spans="1:72" s="428" customFormat="1" x14ac:dyDescent="0.25">
      <c r="A477" s="345" t="s">
        <v>5668</v>
      </c>
      <c r="B477" s="373"/>
      <c r="C477" s="719">
        <v>45792</v>
      </c>
      <c r="D477" s="373"/>
      <c r="E477" s="346">
        <v>38.511400000000002</v>
      </c>
      <c r="F477" s="373"/>
      <c r="G477" s="347">
        <v>9.8209</v>
      </c>
      <c r="H477" s="374"/>
      <c r="I477" s="348">
        <v>-2.4400000000000002E-2</v>
      </c>
      <c r="J477" s="348">
        <v>0.47370000000000001</v>
      </c>
      <c r="K477" s="348">
        <v>0.62809999999999999</v>
      </c>
      <c r="L477" s="348">
        <v>-3.6600000000000001E-2</v>
      </c>
      <c r="M477" s="348">
        <v>-5.7034000000000002</v>
      </c>
      <c r="N477" s="350">
        <v>-3.9144999999999999</v>
      </c>
      <c r="O477" s="348" t="s">
        <v>430</v>
      </c>
      <c r="P477" s="348" t="s">
        <v>430</v>
      </c>
      <c r="Q477" s="348" t="s">
        <v>430</v>
      </c>
      <c r="R477" s="348" t="s">
        <v>430</v>
      </c>
      <c r="S477" s="348">
        <v>0.92490000000000006</v>
      </c>
      <c r="T477" s="348">
        <v>8.2885000000000009</v>
      </c>
      <c r="U477" s="348">
        <v>-7.1661000000000001</v>
      </c>
      <c r="V477" s="348">
        <v>-1.8342000000000001</v>
      </c>
      <c r="W477" s="348">
        <v>0.92490000000000006</v>
      </c>
      <c r="X477" s="348">
        <v>-1.5329999999999999</v>
      </c>
      <c r="Y477" s="374"/>
      <c r="Z477" s="346">
        <v>82</v>
      </c>
      <c r="AA477" s="346">
        <v>200</v>
      </c>
      <c r="AB477" s="346">
        <v>148</v>
      </c>
      <c r="AC477" s="346">
        <v>213</v>
      </c>
      <c r="AD477" s="346">
        <v>196</v>
      </c>
      <c r="AE477" s="346">
        <v>181</v>
      </c>
      <c r="AF477" s="346" t="s">
        <v>430</v>
      </c>
      <c r="AG477" s="346" t="s">
        <v>430</v>
      </c>
      <c r="AH477" s="346" t="s">
        <v>430</v>
      </c>
      <c r="AI477" s="346" t="s">
        <v>430</v>
      </c>
      <c r="AJ477" s="346">
        <v>151</v>
      </c>
      <c r="AK477" s="346">
        <v>210</v>
      </c>
      <c r="AL477" s="346">
        <v>196</v>
      </c>
      <c r="AM477" s="346">
        <v>203</v>
      </c>
      <c r="AN477" s="346">
        <v>151</v>
      </c>
      <c r="AO477" s="373"/>
      <c r="AP477" s="348" t="s">
        <v>430</v>
      </c>
      <c r="AQ477" s="348" t="s">
        <v>430</v>
      </c>
      <c r="AR477" s="348" t="s">
        <v>430</v>
      </c>
      <c r="AS477" s="348" t="s">
        <v>430</v>
      </c>
      <c r="AT477" s="348">
        <v>-5.65</v>
      </c>
      <c r="AU477" s="351"/>
      <c r="AV477" s="346" t="s">
        <v>430</v>
      </c>
      <c r="AW477" s="346" t="s">
        <v>430</v>
      </c>
      <c r="AX477" s="346" t="s">
        <v>430</v>
      </c>
      <c r="AY477" s="346" t="s">
        <v>430</v>
      </c>
      <c r="AZ477" s="346">
        <v>197</v>
      </c>
      <c r="BA477" s="374"/>
      <c r="BB477" s="348">
        <v>10.528635704101299</v>
      </c>
      <c r="BC477" s="348">
        <v>1.0161511288633001</v>
      </c>
      <c r="BD477" s="348">
        <v>-5.1017091596196398E-2</v>
      </c>
      <c r="BE477" s="375">
        <v>4.23527329316725E-2</v>
      </c>
      <c r="BF477" s="374"/>
      <c r="BG477" s="372">
        <v>0.44750000000000001</v>
      </c>
      <c r="BH477" s="373"/>
      <c r="BI477" s="348">
        <v>99.665899999999993</v>
      </c>
      <c r="BJ477" s="348" t="s">
        <v>430</v>
      </c>
      <c r="BK477" s="348" t="s">
        <v>430</v>
      </c>
      <c r="BL477" s="348">
        <v>0.33410000000000001</v>
      </c>
      <c r="BM477" s="373"/>
      <c r="BN477" s="372" t="s">
        <v>4468</v>
      </c>
      <c r="BO477" s="372" t="s">
        <v>4462</v>
      </c>
      <c r="BP477" s="372" t="s">
        <v>4463</v>
      </c>
      <c r="BQ477" s="372" t="s">
        <v>4464</v>
      </c>
      <c r="BR477" s="372" t="s">
        <v>4286</v>
      </c>
      <c r="BS477" s="373"/>
      <c r="BT477" s="354" t="s">
        <v>554</v>
      </c>
    </row>
    <row r="478" spans="1:72" s="428" customFormat="1" x14ac:dyDescent="0.25">
      <c r="A478" s="345" t="s">
        <v>5669</v>
      </c>
      <c r="B478" s="373"/>
      <c r="C478" s="719">
        <v>45728</v>
      </c>
      <c r="D478" s="373"/>
      <c r="E478" s="346">
        <v>39.72</v>
      </c>
      <c r="F478" s="373"/>
      <c r="G478" s="347">
        <v>11.940200000000001</v>
      </c>
      <c r="H478" s="374"/>
      <c r="I478" s="348">
        <v>-1.4200000000000001E-2</v>
      </c>
      <c r="J478" s="348">
        <v>1.2362</v>
      </c>
      <c r="K478" s="348">
        <v>3.9127999999999998</v>
      </c>
      <c r="L478" s="348">
        <v>9.7797999999999998</v>
      </c>
      <c r="M478" s="348">
        <v>10.3316</v>
      </c>
      <c r="N478" s="350">
        <v>-2.3105000000000002</v>
      </c>
      <c r="O478" s="348" t="s">
        <v>430</v>
      </c>
      <c r="P478" s="348" t="s">
        <v>430</v>
      </c>
      <c r="Q478" s="348" t="s">
        <v>430</v>
      </c>
      <c r="R478" s="348" t="s">
        <v>430</v>
      </c>
      <c r="S478" s="348">
        <v>2.4293999999999998</v>
      </c>
      <c r="T478" s="348">
        <v>26.0166</v>
      </c>
      <c r="U478" s="348">
        <v>7.8239000000000001</v>
      </c>
      <c r="V478" s="348">
        <v>6.492</v>
      </c>
      <c r="W478" s="348">
        <v>2.4293999999999998</v>
      </c>
      <c r="X478" s="348">
        <v>14.090400000000001</v>
      </c>
      <c r="Y478" s="374"/>
      <c r="Z478" s="346">
        <v>71</v>
      </c>
      <c r="AA478" s="346">
        <v>41</v>
      </c>
      <c r="AB478" s="346">
        <v>31</v>
      </c>
      <c r="AC478" s="346">
        <v>28</v>
      </c>
      <c r="AD478" s="346">
        <v>28</v>
      </c>
      <c r="AE478" s="346">
        <v>152</v>
      </c>
      <c r="AF478" s="346" t="s">
        <v>430</v>
      </c>
      <c r="AG478" s="346" t="s">
        <v>430</v>
      </c>
      <c r="AH478" s="346" t="s">
        <v>430</v>
      </c>
      <c r="AI478" s="346" t="s">
        <v>430</v>
      </c>
      <c r="AJ478" s="346">
        <v>27</v>
      </c>
      <c r="AK478" s="346">
        <v>24</v>
      </c>
      <c r="AL478" s="346">
        <v>28</v>
      </c>
      <c r="AM478" s="346">
        <v>65</v>
      </c>
      <c r="AN478" s="346">
        <v>27</v>
      </c>
      <c r="AO478" s="373"/>
      <c r="AP478" s="348" t="s">
        <v>430</v>
      </c>
      <c r="AQ478" s="348" t="s">
        <v>430</v>
      </c>
      <c r="AR478" s="348" t="s">
        <v>430</v>
      </c>
      <c r="AS478" s="348" t="s">
        <v>430</v>
      </c>
      <c r="AT478" s="348">
        <v>16.559999999999999</v>
      </c>
      <c r="AU478" s="351"/>
      <c r="AV478" s="346" t="s">
        <v>430</v>
      </c>
      <c r="AW478" s="346" t="s">
        <v>430</v>
      </c>
      <c r="AX478" s="346" t="s">
        <v>430</v>
      </c>
      <c r="AY478" s="346" t="s">
        <v>430</v>
      </c>
      <c r="AZ478" s="346">
        <v>27</v>
      </c>
      <c r="BA478" s="374"/>
      <c r="BB478" s="348">
        <v>18.598423062663699</v>
      </c>
      <c r="BC478" s="348">
        <v>0.98969852369955502</v>
      </c>
      <c r="BD478" s="348">
        <v>4.5209648828301002E-2</v>
      </c>
      <c r="BE478" s="375">
        <v>-9.5635458218380001E-2</v>
      </c>
      <c r="BF478" s="374"/>
      <c r="BG478" s="372">
        <v>0.35470000000000002</v>
      </c>
      <c r="BH478" s="373"/>
      <c r="BI478" s="348" t="s">
        <v>430</v>
      </c>
      <c r="BJ478" s="348">
        <v>1.0674300000000001</v>
      </c>
      <c r="BK478" s="348">
        <v>99.214399999999998</v>
      </c>
      <c r="BL478" s="348">
        <v>-0.28183000000000002</v>
      </c>
      <c r="BM478" s="373"/>
      <c r="BN478" s="372" t="s">
        <v>5248</v>
      </c>
      <c r="BO478" s="372" t="s">
        <v>5249</v>
      </c>
      <c r="BP478" s="372" t="s">
        <v>5250</v>
      </c>
      <c r="BQ478" s="372" t="s">
        <v>2413</v>
      </c>
      <c r="BR478" s="372" t="s">
        <v>1166</v>
      </c>
      <c r="BS478" s="373"/>
      <c r="BT478" s="354" t="s">
        <v>554</v>
      </c>
    </row>
    <row r="479" spans="1:72" s="428" customFormat="1" ht="11" x14ac:dyDescent="0.3">
      <c r="A479" s="841" t="s">
        <v>5670</v>
      </c>
      <c r="B479" s="842"/>
      <c r="C479" s="843">
        <v>45888</v>
      </c>
      <c r="D479" s="842"/>
      <c r="E479" s="844">
        <v>40.512799999999999</v>
      </c>
      <c r="F479" s="842"/>
      <c r="G479" s="845">
        <v>10.473000000000001</v>
      </c>
      <c r="H479" s="847"/>
      <c r="I479" s="846">
        <v>-0.61680000000000001</v>
      </c>
      <c r="J479" s="846">
        <v>0.92510000000000003</v>
      </c>
      <c r="K479" s="846">
        <v>1.3647</v>
      </c>
      <c r="L479" s="846">
        <v>6.7911000000000001</v>
      </c>
      <c r="M479" s="846">
        <v>8.1250999999999998</v>
      </c>
      <c r="N479" s="848" t="s">
        <v>430</v>
      </c>
      <c r="O479" s="846" t="s">
        <v>430</v>
      </c>
      <c r="P479" s="846" t="s">
        <v>430</v>
      </c>
      <c r="Q479" s="846" t="s">
        <v>430</v>
      </c>
      <c r="R479" s="846" t="s">
        <v>430</v>
      </c>
      <c r="S479" s="846">
        <v>0.54720000000000002</v>
      </c>
      <c r="T479" s="846">
        <v>21.1312</v>
      </c>
      <c r="U479" s="846">
        <v>7.0749000000000004</v>
      </c>
      <c r="V479" s="846">
        <v>10.230499999999999</v>
      </c>
      <c r="W479" s="846">
        <v>0.54720000000000002</v>
      </c>
      <c r="X479" s="846">
        <v>4.7300000000000004</v>
      </c>
      <c r="Y479" s="847"/>
      <c r="Z479" s="844">
        <v>217</v>
      </c>
      <c r="AA479" s="844">
        <v>76</v>
      </c>
      <c r="AB479" s="844">
        <v>81</v>
      </c>
      <c r="AC479" s="844">
        <v>43</v>
      </c>
      <c r="AD479" s="844">
        <v>30</v>
      </c>
      <c r="AE479" s="844" t="s">
        <v>430</v>
      </c>
      <c r="AF479" s="844" t="s">
        <v>430</v>
      </c>
      <c r="AG479" s="844" t="s">
        <v>430</v>
      </c>
      <c r="AH479" s="844" t="s">
        <v>430</v>
      </c>
      <c r="AI479" s="844" t="s">
        <v>430</v>
      </c>
      <c r="AJ479" s="844">
        <v>181</v>
      </c>
      <c r="AK479" s="844">
        <v>34</v>
      </c>
      <c r="AL479" s="844">
        <v>31</v>
      </c>
      <c r="AM479" s="844">
        <v>25</v>
      </c>
      <c r="AN479" s="844">
        <v>181</v>
      </c>
      <c r="AO479" s="842"/>
      <c r="AP479" s="846" t="s">
        <v>430</v>
      </c>
      <c r="AQ479" s="846" t="s">
        <v>430</v>
      </c>
      <c r="AR479" s="846" t="s">
        <v>430</v>
      </c>
      <c r="AS479" s="846" t="s">
        <v>430</v>
      </c>
      <c r="AT479" s="846" t="s">
        <v>430</v>
      </c>
      <c r="AU479" s="849"/>
      <c r="AV479" s="844" t="s">
        <v>430</v>
      </c>
      <c r="AW479" s="844" t="s">
        <v>430</v>
      </c>
      <c r="AX479" s="844" t="s">
        <v>430</v>
      </c>
      <c r="AY479" s="844" t="s">
        <v>430</v>
      </c>
      <c r="AZ479" s="844" t="s">
        <v>430</v>
      </c>
      <c r="BA479" s="847"/>
      <c r="BB479" s="846">
        <v>13.881266084273699</v>
      </c>
      <c r="BC479" s="846">
        <v>1.0049639472274201</v>
      </c>
      <c r="BD479" s="846">
        <v>-8.1808610623877796E-4</v>
      </c>
      <c r="BE479" s="852">
        <v>-8.5538703906850394E-2</v>
      </c>
      <c r="BF479" s="847"/>
      <c r="BG479" s="855">
        <v>0.2707</v>
      </c>
      <c r="BH479" s="842"/>
      <c r="BI479" s="846">
        <v>26.3355</v>
      </c>
      <c r="BJ479" s="846">
        <v>49.510599999999997</v>
      </c>
      <c r="BK479" s="846">
        <v>25.767600000000002</v>
      </c>
      <c r="BL479" s="846">
        <v>-1.6136999999999999</v>
      </c>
      <c r="BM479" s="842"/>
      <c r="BN479" s="855" t="s">
        <v>5252</v>
      </c>
      <c r="BO479" s="855" t="s">
        <v>5253</v>
      </c>
      <c r="BP479" s="855" t="s">
        <v>5254</v>
      </c>
      <c r="BQ479" s="855" t="s">
        <v>5255</v>
      </c>
      <c r="BR479" s="855" t="s">
        <v>5256</v>
      </c>
      <c r="BS479" s="842"/>
      <c r="BT479" s="856" t="s">
        <v>554</v>
      </c>
    </row>
    <row r="480" spans="1:72" s="428" customFormat="1" x14ac:dyDescent="0.25">
      <c r="A480" s="345" t="s">
        <v>5671</v>
      </c>
      <c r="B480" s="373"/>
      <c r="C480" s="719">
        <v>45855</v>
      </c>
      <c r="D480" s="373"/>
      <c r="E480" s="346">
        <v>42.280500000000004</v>
      </c>
      <c r="F480" s="373"/>
      <c r="G480" s="347">
        <v>10.012499999999999</v>
      </c>
      <c r="H480" s="374"/>
      <c r="I480" s="348">
        <v>-0.31059999999999999</v>
      </c>
      <c r="J480" s="348">
        <v>0.5554</v>
      </c>
      <c r="K480" s="348">
        <v>0.25230000000000002</v>
      </c>
      <c r="L480" s="348">
        <v>4</v>
      </c>
      <c r="M480" s="348">
        <v>-2.6088</v>
      </c>
      <c r="N480" s="350" t="s">
        <v>430</v>
      </c>
      <c r="O480" s="348" t="s">
        <v>430</v>
      </c>
      <c r="P480" s="348" t="s">
        <v>430</v>
      </c>
      <c r="Q480" s="348" t="s">
        <v>430</v>
      </c>
      <c r="R480" s="348" t="s">
        <v>430</v>
      </c>
      <c r="S480" s="348">
        <v>-8.5800000000000001E-2</v>
      </c>
      <c r="T480" s="348">
        <v>15.616400000000001</v>
      </c>
      <c r="U480" s="348">
        <v>-2.7307999999999999</v>
      </c>
      <c r="V480" s="348">
        <v>5.3116000000000003</v>
      </c>
      <c r="W480" s="348">
        <v>-8.5800000000000001E-2</v>
      </c>
      <c r="X480" s="348">
        <v>0.125</v>
      </c>
      <c r="Y480" s="374"/>
      <c r="Z480" s="346">
        <v>168</v>
      </c>
      <c r="AA480" s="346">
        <v>170</v>
      </c>
      <c r="AB480" s="346">
        <v>182</v>
      </c>
      <c r="AC480" s="346">
        <v>78</v>
      </c>
      <c r="AD480" s="346">
        <v>162</v>
      </c>
      <c r="AE480" s="346" t="s">
        <v>430</v>
      </c>
      <c r="AF480" s="346" t="s">
        <v>430</v>
      </c>
      <c r="AG480" s="346" t="s">
        <v>430</v>
      </c>
      <c r="AH480" s="346" t="s">
        <v>430</v>
      </c>
      <c r="AI480" s="346" t="s">
        <v>430</v>
      </c>
      <c r="AJ480" s="346">
        <v>222</v>
      </c>
      <c r="AK480" s="346">
        <v>98</v>
      </c>
      <c r="AL480" s="346">
        <v>151</v>
      </c>
      <c r="AM480" s="346">
        <v>103</v>
      </c>
      <c r="AN480" s="346">
        <v>222</v>
      </c>
      <c r="AO480" s="373"/>
      <c r="AP480" s="348" t="s">
        <v>430</v>
      </c>
      <c r="AQ480" s="348" t="s">
        <v>430</v>
      </c>
      <c r="AR480" s="348" t="s">
        <v>430</v>
      </c>
      <c r="AS480" s="348" t="s">
        <v>430</v>
      </c>
      <c r="AT480" s="348">
        <v>2.86</v>
      </c>
      <c r="AU480" s="351"/>
      <c r="AV480" s="346" t="s">
        <v>430</v>
      </c>
      <c r="AW480" s="346" t="s">
        <v>430</v>
      </c>
      <c r="AX480" s="346" t="s">
        <v>430</v>
      </c>
      <c r="AY480" s="346" t="s">
        <v>430</v>
      </c>
      <c r="AZ480" s="346">
        <v>110</v>
      </c>
      <c r="BA480" s="374"/>
      <c r="BB480" s="348">
        <v>16.015696176234801</v>
      </c>
      <c r="BC480" s="348">
        <v>0.987011138499577</v>
      </c>
      <c r="BD480" s="348">
        <v>3.1235252071056901E-3</v>
      </c>
      <c r="BE480" s="375">
        <v>-5.3437160335693797E-2</v>
      </c>
      <c r="BF480" s="374"/>
      <c r="BG480" s="372">
        <v>1.3774999999999999</v>
      </c>
      <c r="BH480" s="373"/>
      <c r="BI480" s="348">
        <v>81.886700000000005</v>
      </c>
      <c r="BJ480" s="348">
        <v>16.139700000000001</v>
      </c>
      <c r="BK480" s="348">
        <v>1.88642</v>
      </c>
      <c r="BL480" s="348">
        <v>8.7179999999999994E-2</v>
      </c>
      <c r="BM480" s="373"/>
      <c r="BN480" s="372" t="s">
        <v>5258</v>
      </c>
      <c r="BO480" s="372" t="s">
        <v>5259</v>
      </c>
      <c r="BP480" s="372" t="s">
        <v>430</v>
      </c>
      <c r="BQ480" s="372" t="s">
        <v>430</v>
      </c>
      <c r="BR480" s="372" t="s">
        <v>430</v>
      </c>
      <c r="BS480" s="373"/>
      <c r="BT480" s="354" t="s">
        <v>554</v>
      </c>
    </row>
    <row r="481" spans="1:72" s="428" customFormat="1" x14ac:dyDescent="0.25">
      <c r="A481" s="345" t="s">
        <v>5672</v>
      </c>
      <c r="B481" s="373"/>
      <c r="C481" s="719">
        <v>45594</v>
      </c>
      <c r="D481" s="373"/>
      <c r="E481" s="346">
        <v>37.683700000000002</v>
      </c>
      <c r="F481" s="373"/>
      <c r="G481" s="347">
        <v>11.2554</v>
      </c>
      <c r="H481" s="374"/>
      <c r="I481" s="348">
        <v>-0.16500000000000001</v>
      </c>
      <c r="J481" s="348">
        <v>0.20569999999999999</v>
      </c>
      <c r="K481" s="348">
        <v>-3.2376</v>
      </c>
      <c r="L481" s="348">
        <v>-2.8769</v>
      </c>
      <c r="M481" s="348">
        <v>0.89190000000000003</v>
      </c>
      <c r="N481" s="350">
        <v>12.174799999999999</v>
      </c>
      <c r="O481" s="348" t="s">
        <v>430</v>
      </c>
      <c r="P481" s="348" t="s">
        <v>430</v>
      </c>
      <c r="Q481" s="348" t="s">
        <v>430</v>
      </c>
      <c r="R481" s="348" t="s">
        <v>430</v>
      </c>
      <c r="S481" s="348">
        <v>-1.0758000000000001</v>
      </c>
      <c r="T481" s="348">
        <v>6.7084999999999999</v>
      </c>
      <c r="U481" s="348">
        <v>2.9668000000000001</v>
      </c>
      <c r="V481" s="348">
        <v>10.7194</v>
      </c>
      <c r="W481" s="348">
        <v>-1.0758000000000001</v>
      </c>
      <c r="X481" s="348">
        <v>7.1505999999999998</v>
      </c>
      <c r="Y481" s="374"/>
      <c r="Z481" s="346">
        <v>125</v>
      </c>
      <c r="AA481" s="346">
        <v>225</v>
      </c>
      <c r="AB481" s="346">
        <v>254</v>
      </c>
      <c r="AC481" s="346">
        <v>236</v>
      </c>
      <c r="AD481" s="346">
        <v>112</v>
      </c>
      <c r="AE481" s="346">
        <v>16</v>
      </c>
      <c r="AF481" s="346" t="s">
        <v>430</v>
      </c>
      <c r="AG481" s="346" t="s">
        <v>430</v>
      </c>
      <c r="AH481" s="346" t="s">
        <v>430</v>
      </c>
      <c r="AI481" s="346" t="s">
        <v>430</v>
      </c>
      <c r="AJ481" s="346">
        <v>254</v>
      </c>
      <c r="AK481" s="346">
        <v>235</v>
      </c>
      <c r="AL481" s="346">
        <v>82</v>
      </c>
      <c r="AM481" s="346">
        <v>22</v>
      </c>
      <c r="AN481" s="346">
        <v>254</v>
      </c>
      <c r="AO481" s="373"/>
      <c r="AP481" s="348" t="s">
        <v>430</v>
      </c>
      <c r="AQ481" s="348" t="s">
        <v>430</v>
      </c>
      <c r="AR481" s="348" t="s">
        <v>430</v>
      </c>
      <c r="AS481" s="348" t="s">
        <v>430</v>
      </c>
      <c r="AT481" s="348">
        <v>7.52</v>
      </c>
      <c r="AU481" s="351"/>
      <c r="AV481" s="346" t="s">
        <v>430</v>
      </c>
      <c r="AW481" s="346" t="s">
        <v>430</v>
      </c>
      <c r="AX481" s="346" t="s">
        <v>430</v>
      </c>
      <c r="AY481" s="346" t="s">
        <v>430</v>
      </c>
      <c r="AZ481" s="346">
        <v>75</v>
      </c>
      <c r="BA481" s="374"/>
      <c r="BB481" s="348">
        <v>16.438612878544902</v>
      </c>
      <c r="BC481" s="348">
        <v>1.0004626094039499</v>
      </c>
      <c r="BD481" s="348">
        <v>3.07649379631975E-2</v>
      </c>
      <c r="BE481" s="375">
        <v>-5.7879921827487503E-2</v>
      </c>
      <c r="BF481" s="374"/>
      <c r="BG481" s="372">
        <v>0.15970000000000001</v>
      </c>
      <c r="BH481" s="373"/>
      <c r="BI481" s="348">
        <v>64.849500000000006</v>
      </c>
      <c r="BJ481" s="348">
        <v>19.288599999999999</v>
      </c>
      <c r="BK481" s="348">
        <v>16.128299999999999</v>
      </c>
      <c r="BL481" s="348">
        <v>-0.26640000000000003</v>
      </c>
      <c r="BM481" s="373"/>
      <c r="BN481" s="372" t="s">
        <v>5261</v>
      </c>
      <c r="BO481" s="372" t="s">
        <v>5262</v>
      </c>
      <c r="BP481" s="372" t="s">
        <v>5263</v>
      </c>
      <c r="BQ481" s="372" t="s">
        <v>4184</v>
      </c>
      <c r="BR481" s="372" t="s">
        <v>4889</v>
      </c>
      <c r="BS481" s="373"/>
      <c r="BT481" s="354" t="s">
        <v>4620</v>
      </c>
    </row>
    <row r="482" spans="1:72" s="428" customFormat="1" x14ac:dyDescent="0.25">
      <c r="A482" s="345" t="s">
        <v>5673</v>
      </c>
      <c r="B482" s="373"/>
      <c r="C482" s="719">
        <v>46198</v>
      </c>
      <c r="D482" s="373"/>
      <c r="E482" s="889">
        <v>35.799999999999997</v>
      </c>
      <c r="F482" s="373"/>
      <c r="G482" s="347">
        <v>9.7866999999999997</v>
      </c>
      <c r="H482" s="374"/>
      <c r="I482" s="348">
        <v>-0.81279999999999997</v>
      </c>
      <c r="J482" s="348">
        <v>0.1699</v>
      </c>
      <c r="K482" s="348" t="s">
        <v>430</v>
      </c>
      <c r="L482" s="348" t="s">
        <v>430</v>
      </c>
      <c r="M482" s="348" t="s">
        <v>430</v>
      </c>
      <c r="N482" s="350" t="s">
        <v>430</v>
      </c>
      <c r="O482" s="348" t="s">
        <v>430</v>
      </c>
      <c r="P482" s="348" t="s">
        <v>430</v>
      </c>
      <c r="Q482" s="348" t="s">
        <v>430</v>
      </c>
      <c r="R482" s="348" t="s">
        <v>430</v>
      </c>
      <c r="S482" s="348">
        <v>-2.133</v>
      </c>
      <c r="T482" s="348" t="s">
        <v>430</v>
      </c>
      <c r="U482" s="348" t="s">
        <v>430</v>
      </c>
      <c r="V482" s="348" t="s">
        <v>430</v>
      </c>
      <c r="W482" s="348">
        <v>-2.133</v>
      </c>
      <c r="X482" s="348">
        <v>-2.133</v>
      </c>
      <c r="Y482" s="374"/>
      <c r="Z482" s="346">
        <v>219</v>
      </c>
      <c r="AA482" s="346">
        <v>226</v>
      </c>
      <c r="AB482" s="346" t="s">
        <v>430</v>
      </c>
      <c r="AC482" s="346" t="s">
        <v>430</v>
      </c>
      <c r="AD482" s="346" t="s">
        <v>430</v>
      </c>
      <c r="AE482" s="346" t="s">
        <v>430</v>
      </c>
      <c r="AF482" s="346" t="s">
        <v>430</v>
      </c>
      <c r="AG482" s="346" t="s">
        <v>430</v>
      </c>
      <c r="AH482" s="346" t="s">
        <v>430</v>
      </c>
      <c r="AI482" s="346" t="s">
        <v>430</v>
      </c>
      <c r="AJ482" s="346">
        <v>258</v>
      </c>
      <c r="AK482" s="346" t="s">
        <v>430</v>
      </c>
      <c r="AL482" s="346" t="s">
        <v>430</v>
      </c>
      <c r="AM482" s="346" t="s">
        <v>430</v>
      </c>
      <c r="AN482" s="346">
        <v>258</v>
      </c>
      <c r="AO482" s="373"/>
      <c r="AP482" s="348" t="s">
        <v>430</v>
      </c>
      <c r="AQ482" s="348" t="s">
        <v>430</v>
      </c>
      <c r="AR482" s="348" t="s">
        <v>430</v>
      </c>
      <c r="AS482" s="348" t="s">
        <v>430</v>
      </c>
      <c r="AT482" s="348" t="s">
        <v>430</v>
      </c>
      <c r="AU482" s="351"/>
      <c r="AV482" s="346" t="s">
        <v>430</v>
      </c>
      <c r="AW482" s="346" t="s">
        <v>430</v>
      </c>
      <c r="AX482" s="346" t="s">
        <v>430</v>
      </c>
      <c r="AY482" s="346" t="s">
        <v>430</v>
      </c>
      <c r="AZ482" s="346" t="s">
        <v>430</v>
      </c>
      <c r="BA482" s="374"/>
      <c r="BB482" s="348" t="s">
        <v>430</v>
      </c>
      <c r="BC482" s="348">
        <v>0</v>
      </c>
      <c r="BD482" s="348">
        <v>0</v>
      </c>
      <c r="BE482" s="375" t="s">
        <v>430</v>
      </c>
      <c r="BF482" s="374"/>
      <c r="BG482" s="372" t="s">
        <v>430</v>
      </c>
      <c r="BH482" s="373"/>
      <c r="BI482" s="348">
        <v>26.7468</v>
      </c>
      <c r="BJ482" s="348">
        <v>44.9437</v>
      </c>
      <c r="BK482" s="348">
        <v>28.064800000000002</v>
      </c>
      <c r="BL482" s="348">
        <v>0.2447</v>
      </c>
      <c r="BM482" s="373"/>
      <c r="BN482" s="372" t="s">
        <v>5265</v>
      </c>
      <c r="BO482" s="372" t="s">
        <v>5266</v>
      </c>
      <c r="BP482" s="372" t="s">
        <v>5267</v>
      </c>
      <c r="BQ482" s="372" t="s">
        <v>5268</v>
      </c>
      <c r="BR482" s="372" t="s">
        <v>5269</v>
      </c>
      <c r="BS482" s="373"/>
      <c r="BT482" s="354" t="s">
        <v>547</v>
      </c>
    </row>
    <row r="483" spans="1:72" s="428" customFormat="1" x14ac:dyDescent="0.25">
      <c r="A483" s="345" t="s">
        <v>5674</v>
      </c>
      <c r="B483" s="373"/>
      <c r="C483" s="719">
        <v>45589</v>
      </c>
      <c r="D483" s="373"/>
      <c r="E483" s="346">
        <v>36.542900000000003</v>
      </c>
      <c r="F483" s="373"/>
      <c r="G483" s="347">
        <v>10.5677</v>
      </c>
      <c r="H483" s="374"/>
      <c r="I483" s="348">
        <v>-0.2445</v>
      </c>
      <c r="J483" s="348">
        <v>0.69750000000000001</v>
      </c>
      <c r="K483" s="348">
        <v>1.1398999999999999</v>
      </c>
      <c r="L483" s="348">
        <v>3.3464999999999998</v>
      </c>
      <c r="M483" s="348">
        <v>0.47060000000000002</v>
      </c>
      <c r="N483" s="350">
        <v>1.4389000000000001</v>
      </c>
      <c r="O483" s="348" t="s">
        <v>430</v>
      </c>
      <c r="P483" s="348" t="s">
        <v>430</v>
      </c>
      <c r="Q483" s="348" t="s">
        <v>430</v>
      </c>
      <c r="R483" s="348" t="s">
        <v>430</v>
      </c>
      <c r="S483" s="348">
        <v>1.048</v>
      </c>
      <c r="T483" s="348">
        <v>14.4558</v>
      </c>
      <c r="U483" s="348">
        <v>-0.96709999999999996</v>
      </c>
      <c r="V483" s="348">
        <v>4.7126000000000001</v>
      </c>
      <c r="W483" s="348">
        <v>1.048</v>
      </c>
      <c r="X483" s="348">
        <v>3.2507999999999999</v>
      </c>
      <c r="Y483" s="374"/>
      <c r="Z483" s="346">
        <v>143</v>
      </c>
      <c r="AA483" s="346">
        <v>116</v>
      </c>
      <c r="AB483" s="346">
        <v>96</v>
      </c>
      <c r="AC483" s="346">
        <v>111</v>
      </c>
      <c r="AD483" s="346">
        <v>115</v>
      </c>
      <c r="AE483" s="346">
        <v>86</v>
      </c>
      <c r="AF483" s="346" t="s">
        <v>430</v>
      </c>
      <c r="AG483" s="346" t="s">
        <v>430</v>
      </c>
      <c r="AH483" s="346" t="s">
        <v>430</v>
      </c>
      <c r="AI483" s="346" t="s">
        <v>430</v>
      </c>
      <c r="AJ483" s="346">
        <v>109</v>
      </c>
      <c r="AK483" s="346">
        <v>120</v>
      </c>
      <c r="AL483" s="346">
        <v>120</v>
      </c>
      <c r="AM483" s="346">
        <v>114</v>
      </c>
      <c r="AN483" s="346">
        <v>109</v>
      </c>
      <c r="AO483" s="373"/>
      <c r="AP483" s="348" t="s">
        <v>430</v>
      </c>
      <c r="AQ483" s="348" t="s">
        <v>430</v>
      </c>
      <c r="AR483" s="348" t="s">
        <v>430</v>
      </c>
      <c r="AS483" s="348" t="s">
        <v>430</v>
      </c>
      <c r="AT483" s="348">
        <v>4.32</v>
      </c>
      <c r="AU483" s="351"/>
      <c r="AV483" s="346" t="s">
        <v>430</v>
      </c>
      <c r="AW483" s="346" t="s">
        <v>430</v>
      </c>
      <c r="AX483" s="346" t="s">
        <v>430</v>
      </c>
      <c r="AY483" s="346" t="s">
        <v>430</v>
      </c>
      <c r="AZ483" s="346">
        <v>96</v>
      </c>
      <c r="BA483" s="374"/>
      <c r="BB483" s="348">
        <v>15.481177753392499</v>
      </c>
      <c r="BC483" s="348">
        <v>0.99592206937262595</v>
      </c>
      <c r="BD483" s="348">
        <v>6.7425658824037402E-3</v>
      </c>
      <c r="BE483" s="375">
        <v>-3.5311558425877299E-2</v>
      </c>
      <c r="BF483" s="374"/>
      <c r="BG483" s="372">
        <v>7.8200000000000006E-2</v>
      </c>
      <c r="BH483" s="373"/>
      <c r="BI483" s="348">
        <v>51.2072</v>
      </c>
      <c r="BJ483" s="348">
        <v>46.804099999999998</v>
      </c>
      <c r="BK483" s="348">
        <v>1.8344400000000001</v>
      </c>
      <c r="BL483" s="348">
        <v>0.15426000000000001</v>
      </c>
      <c r="BM483" s="373"/>
      <c r="BN483" s="372" t="s">
        <v>4741</v>
      </c>
      <c r="BO483" s="372" t="s">
        <v>4279</v>
      </c>
      <c r="BP483" s="372" t="s">
        <v>5271</v>
      </c>
      <c r="BQ483" s="372" t="s">
        <v>1044</v>
      </c>
      <c r="BR483" s="372" t="s">
        <v>5272</v>
      </c>
      <c r="BS483" s="373"/>
      <c r="BT483" s="354" t="s">
        <v>554</v>
      </c>
    </row>
    <row r="484" spans="1:72" s="428" customFormat="1" x14ac:dyDescent="0.25">
      <c r="A484" s="345" t="s">
        <v>5675</v>
      </c>
      <c r="B484" s="373"/>
      <c r="C484" s="719">
        <v>45982</v>
      </c>
      <c r="D484" s="373"/>
      <c r="E484" s="346">
        <v>35.928600000000003</v>
      </c>
      <c r="F484" s="373"/>
      <c r="G484" s="347">
        <v>10.0969</v>
      </c>
      <c r="H484" s="374"/>
      <c r="I484" s="348">
        <v>-0.75490000000000002</v>
      </c>
      <c r="J484" s="348">
        <v>0.75039999999999996</v>
      </c>
      <c r="K484" s="348">
        <v>-1.4926999999999999</v>
      </c>
      <c r="L484" s="348">
        <v>2.0259999999999998</v>
      </c>
      <c r="M484" s="348">
        <v>5.4010999999999996</v>
      </c>
      <c r="N484" s="350" t="s">
        <v>430</v>
      </c>
      <c r="O484" s="348" t="s">
        <v>430</v>
      </c>
      <c r="P484" s="348" t="s">
        <v>430</v>
      </c>
      <c r="Q484" s="348" t="s">
        <v>430</v>
      </c>
      <c r="R484" s="348" t="s">
        <v>430</v>
      </c>
      <c r="S484" s="348">
        <v>-0.43780000000000002</v>
      </c>
      <c r="T484" s="348">
        <v>15.3009</v>
      </c>
      <c r="U484" s="348">
        <v>4.8898000000000001</v>
      </c>
      <c r="V484" s="348" t="s">
        <v>430</v>
      </c>
      <c r="W484" s="348">
        <v>-0.43780000000000002</v>
      </c>
      <c r="X484" s="348">
        <v>0.96899999999999997</v>
      </c>
      <c r="Y484" s="374"/>
      <c r="Z484" s="346">
        <v>218</v>
      </c>
      <c r="AA484" s="346">
        <v>105</v>
      </c>
      <c r="AB484" s="346">
        <v>230</v>
      </c>
      <c r="AC484" s="346">
        <v>152</v>
      </c>
      <c r="AD484" s="346">
        <v>42</v>
      </c>
      <c r="AE484" s="346" t="s">
        <v>430</v>
      </c>
      <c r="AF484" s="346" t="s">
        <v>430</v>
      </c>
      <c r="AG484" s="346" t="s">
        <v>430</v>
      </c>
      <c r="AH484" s="346" t="s">
        <v>430</v>
      </c>
      <c r="AI484" s="346" t="s">
        <v>430</v>
      </c>
      <c r="AJ484" s="346">
        <v>232</v>
      </c>
      <c r="AK484" s="346">
        <v>104</v>
      </c>
      <c r="AL484" s="346">
        <v>35</v>
      </c>
      <c r="AM484" s="346" t="s">
        <v>430</v>
      </c>
      <c r="AN484" s="346">
        <v>232</v>
      </c>
      <c r="AO484" s="373"/>
      <c r="AP484" s="348" t="s">
        <v>430</v>
      </c>
      <c r="AQ484" s="348" t="s">
        <v>430</v>
      </c>
      <c r="AR484" s="348" t="s">
        <v>430</v>
      </c>
      <c r="AS484" s="348" t="s">
        <v>430</v>
      </c>
      <c r="AT484" s="348" t="s">
        <v>430</v>
      </c>
      <c r="AU484" s="351"/>
      <c r="AV484" s="346" t="s">
        <v>430</v>
      </c>
      <c r="AW484" s="346" t="s">
        <v>430</v>
      </c>
      <c r="AX484" s="346" t="s">
        <v>430</v>
      </c>
      <c r="AY484" s="346" t="s">
        <v>430</v>
      </c>
      <c r="AZ484" s="346" t="s">
        <v>430</v>
      </c>
      <c r="BA484" s="374"/>
      <c r="BB484" s="348">
        <v>15.328966591850699</v>
      </c>
      <c r="BC484" s="348">
        <v>1.00221119297104</v>
      </c>
      <c r="BD484" s="348">
        <v>1.8949390821362998E-2</v>
      </c>
      <c r="BE484" s="375">
        <v>-8.7396882139722604E-2</v>
      </c>
      <c r="BF484" s="374"/>
      <c r="BG484" s="372">
        <v>0.27779999999999999</v>
      </c>
      <c r="BH484" s="373"/>
      <c r="BI484" s="348">
        <v>46.813899999999997</v>
      </c>
      <c r="BJ484" s="348">
        <v>34.751899999999999</v>
      </c>
      <c r="BK484" s="348">
        <v>17.557200000000002</v>
      </c>
      <c r="BL484" s="348">
        <v>0.877</v>
      </c>
      <c r="BM484" s="373"/>
      <c r="BN484" s="372" t="s">
        <v>5274</v>
      </c>
      <c r="BO484" s="372" t="s">
        <v>5275</v>
      </c>
      <c r="BP484" s="372" t="s">
        <v>5276</v>
      </c>
      <c r="BQ484" s="372" t="s">
        <v>5153</v>
      </c>
      <c r="BR484" s="372" t="s">
        <v>5277</v>
      </c>
      <c r="BS484" s="373"/>
      <c r="BT484" s="354" t="s">
        <v>554</v>
      </c>
    </row>
    <row r="485" spans="1:72" s="428" customFormat="1" x14ac:dyDescent="0.25">
      <c r="A485" s="345" t="s">
        <v>5676</v>
      </c>
      <c r="B485" s="373"/>
      <c r="C485" s="719">
        <v>45594</v>
      </c>
      <c r="D485" s="373"/>
      <c r="E485" s="346">
        <v>38.003399999999999</v>
      </c>
      <c r="F485" s="373"/>
      <c r="G485" s="347">
        <v>8.9634</v>
      </c>
      <c r="H485" s="374"/>
      <c r="I485" s="348">
        <v>-0.29139999999999999</v>
      </c>
      <c r="J485" s="348">
        <v>1.2276</v>
      </c>
      <c r="K485" s="348">
        <v>-0.5161</v>
      </c>
      <c r="L485" s="348">
        <v>3.6735000000000002</v>
      </c>
      <c r="M485" s="348">
        <v>2.9790999999999999</v>
      </c>
      <c r="N485" s="350">
        <v>-0.42659999999999998</v>
      </c>
      <c r="O485" s="348" t="s">
        <v>430</v>
      </c>
      <c r="P485" s="348" t="s">
        <v>430</v>
      </c>
      <c r="Q485" s="348" t="s">
        <v>430</v>
      </c>
      <c r="R485" s="348" t="s">
        <v>430</v>
      </c>
      <c r="S485" s="348">
        <v>-0.38009999999999999</v>
      </c>
      <c r="T485" s="348">
        <v>16.615300000000001</v>
      </c>
      <c r="U485" s="348">
        <v>1.732</v>
      </c>
      <c r="V485" s="348">
        <v>5.6992000000000003</v>
      </c>
      <c r="W485" s="348">
        <v>-0.38009999999999999</v>
      </c>
      <c r="X485" s="348">
        <v>-6.1910999999999996</v>
      </c>
      <c r="Y485" s="374"/>
      <c r="Z485" s="346">
        <v>149</v>
      </c>
      <c r="AA485" s="346">
        <v>45</v>
      </c>
      <c r="AB485" s="346">
        <v>221</v>
      </c>
      <c r="AC485" s="346">
        <v>99</v>
      </c>
      <c r="AD485" s="346">
        <v>88</v>
      </c>
      <c r="AE485" s="346">
        <v>126</v>
      </c>
      <c r="AF485" s="346" t="s">
        <v>430</v>
      </c>
      <c r="AG485" s="346" t="s">
        <v>430</v>
      </c>
      <c r="AH485" s="346" t="s">
        <v>430</v>
      </c>
      <c r="AI485" s="346" t="s">
        <v>430</v>
      </c>
      <c r="AJ485" s="346">
        <v>231</v>
      </c>
      <c r="AK485" s="346">
        <v>87</v>
      </c>
      <c r="AL485" s="346">
        <v>96</v>
      </c>
      <c r="AM485" s="346">
        <v>90</v>
      </c>
      <c r="AN485" s="346">
        <v>231</v>
      </c>
      <c r="AO485" s="373"/>
      <c r="AP485" s="348" t="s">
        <v>430</v>
      </c>
      <c r="AQ485" s="348" t="s">
        <v>430</v>
      </c>
      <c r="AR485" s="348" t="s">
        <v>430</v>
      </c>
      <c r="AS485" s="348" t="s">
        <v>430</v>
      </c>
      <c r="AT485" s="348">
        <v>4.7300000000000004</v>
      </c>
      <c r="AU485" s="351"/>
      <c r="AV485" s="346" t="s">
        <v>430</v>
      </c>
      <c r="AW485" s="346" t="s">
        <v>430</v>
      </c>
      <c r="AX485" s="346" t="s">
        <v>430</v>
      </c>
      <c r="AY485" s="346" t="s">
        <v>430</v>
      </c>
      <c r="AZ485" s="346">
        <v>91</v>
      </c>
      <c r="BA485" s="374"/>
      <c r="BB485" s="348">
        <v>22.998882210519799</v>
      </c>
      <c r="BC485" s="348">
        <v>1.0014169774972901</v>
      </c>
      <c r="BD485" s="348">
        <v>-2.2614587974090598E-2</v>
      </c>
      <c r="BE485" s="375">
        <v>-7.8661248043300699E-2</v>
      </c>
      <c r="BF485" s="374"/>
      <c r="BG485" s="372">
        <v>0.3221</v>
      </c>
      <c r="BH485" s="373"/>
      <c r="BI485" s="348">
        <v>32.966500000000003</v>
      </c>
      <c r="BJ485" s="348">
        <v>46.583399999999997</v>
      </c>
      <c r="BK485" s="348">
        <v>20.339600000000001</v>
      </c>
      <c r="BL485" s="348">
        <v>0.1105</v>
      </c>
      <c r="BM485" s="373"/>
      <c r="BN485" s="372" t="s">
        <v>5279</v>
      </c>
      <c r="BO485" s="372" t="s">
        <v>4637</v>
      </c>
      <c r="BP485" s="372" t="s">
        <v>4595</v>
      </c>
      <c r="BQ485" s="372" t="s">
        <v>4596</v>
      </c>
      <c r="BR485" s="372" t="s">
        <v>4597</v>
      </c>
      <c r="BS485" s="373"/>
      <c r="BT485" s="354" t="s">
        <v>4620</v>
      </c>
    </row>
    <row r="486" spans="1:72" s="428" customFormat="1" x14ac:dyDescent="0.25">
      <c r="A486" s="345" t="s">
        <v>5677</v>
      </c>
      <c r="B486" s="373"/>
      <c r="C486" s="719">
        <v>45630</v>
      </c>
      <c r="D486" s="373"/>
      <c r="E486" s="346">
        <v>32.487699999999997</v>
      </c>
      <c r="F486" s="373"/>
      <c r="G486" s="347">
        <v>9.3862000000000005</v>
      </c>
      <c r="H486" s="374"/>
      <c r="I486" s="348">
        <v>-0.20519999999999999</v>
      </c>
      <c r="J486" s="348">
        <v>-3.5099999999999999E-2</v>
      </c>
      <c r="K486" s="348">
        <v>-2.6438999999999999</v>
      </c>
      <c r="L486" s="348">
        <v>-2.4567000000000001</v>
      </c>
      <c r="M486" s="348">
        <v>4.8315999999999999</v>
      </c>
      <c r="N486" s="350">
        <v>-1.639</v>
      </c>
      <c r="O486" s="348" t="s">
        <v>430</v>
      </c>
      <c r="P486" s="348" t="s">
        <v>430</v>
      </c>
      <c r="Q486" s="348" t="s">
        <v>430</v>
      </c>
      <c r="R486" s="348" t="s">
        <v>430</v>
      </c>
      <c r="S486" s="348">
        <v>-2.7618999999999998</v>
      </c>
      <c r="T486" s="348">
        <v>10.2883</v>
      </c>
      <c r="U486" s="348">
        <v>2.2284000000000002</v>
      </c>
      <c r="V486" s="348">
        <v>1.6702999999999999</v>
      </c>
      <c r="W486" s="348">
        <v>-2.7618999999999998</v>
      </c>
      <c r="X486" s="348">
        <v>-3.8494000000000002</v>
      </c>
      <c r="Y486" s="374"/>
      <c r="Z486" s="346">
        <v>137</v>
      </c>
      <c r="AA486" s="346">
        <v>234</v>
      </c>
      <c r="AB486" s="346">
        <v>248</v>
      </c>
      <c r="AC486" s="346">
        <v>233</v>
      </c>
      <c r="AD486" s="346">
        <v>64</v>
      </c>
      <c r="AE486" s="346">
        <v>138</v>
      </c>
      <c r="AF486" s="346" t="s">
        <v>430</v>
      </c>
      <c r="AG486" s="346" t="s">
        <v>430</v>
      </c>
      <c r="AH486" s="346" t="s">
        <v>430</v>
      </c>
      <c r="AI486" s="346" t="s">
        <v>430</v>
      </c>
      <c r="AJ486" s="346">
        <v>263</v>
      </c>
      <c r="AK486" s="346">
        <v>176</v>
      </c>
      <c r="AL486" s="346">
        <v>89</v>
      </c>
      <c r="AM486" s="346">
        <v>155</v>
      </c>
      <c r="AN486" s="346">
        <v>263</v>
      </c>
      <c r="AO486" s="373"/>
      <c r="AP486" s="348" t="s">
        <v>430</v>
      </c>
      <c r="AQ486" s="348" t="s">
        <v>430</v>
      </c>
      <c r="AR486" s="348" t="s">
        <v>430</v>
      </c>
      <c r="AS486" s="348" t="s">
        <v>430</v>
      </c>
      <c r="AT486" s="348">
        <v>2.09</v>
      </c>
      <c r="AU486" s="351"/>
      <c r="AV486" s="346" t="s">
        <v>430</v>
      </c>
      <c r="AW486" s="346" t="s">
        <v>430</v>
      </c>
      <c r="AX486" s="346" t="s">
        <v>430</v>
      </c>
      <c r="AY486" s="346" t="s">
        <v>430</v>
      </c>
      <c r="AZ486" s="346">
        <v>126</v>
      </c>
      <c r="BA486" s="374"/>
      <c r="BB486" s="348">
        <v>19.470246843297399</v>
      </c>
      <c r="BC486" s="348">
        <v>0</v>
      </c>
      <c r="BD486" s="348">
        <v>-3.3591061702619801E-2</v>
      </c>
      <c r="BE486" s="375" t="s">
        <v>430</v>
      </c>
      <c r="BF486" s="374"/>
      <c r="BG486" s="372" t="s">
        <v>430</v>
      </c>
      <c r="BH486" s="373"/>
      <c r="BI486" s="348">
        <v>66.994100000000003</v>
      </c>
      <c r="BJ486" s="348">
        <v>15.373200000000001</v>
      </c>
      <c r="BK486" s="348">
        <v>17.406500000000001</v>
      </c>
      <c r="BL486" s="348">
        <v>0.22620000000000001</v>
      </c>
      <c r="BM486" s="373"/>
      <c r="BN486" s="372" t="s">
        <v>5281</v>
      </c>
      <c r="BO486" s="372" t="s">
        <v>5282</v>
      </c>
      <c r="BP486" s="372" t="s">
        <v>5283</v>
      </c>
      <c r="BQ486" s="372" t="s">
        <v>5284</v>
      </c>
      <c r="BR486" s="372" t="s">
        <v>5285</v>
      </c>
      <c r="BS486" s="373"/>
      <c r="BT486" s="354" t="s">
        <v>1948</v>
      </c>
    </row>
    <row r="487" spans="1:72" s="428" customFormat="1" x14ac:dyDescent="0.25">
      <c r="A487" s="345" t="s">
        <v>5678</v>
      </c>
      <c r="B487" s="373"/>
      <c r="C487" s="719">
        <v>45799</v>
      </c>
      <c r="D487" s="373"/>
      <c r="E487" s="346">
        <v>33.537700000000001</v>
      </c>
      <c r="F487" s="373"/>
      <c r="G487" s="347">
        <v>9.9030000000000005</v>
      </c>
      <c r="H487" s="374"/>
      <c r="I487" s="348">
        <v>-2.4199999999999999E-2</v>
      </c>
      <c r="J487" s="348">
        <v>0.48299999999999998</v>
      </c>
      <c r="K487" s="348">
        <v>0.64429999999999998</v>
      </c>
      <c r="L487" s="348">
        <v>2.2200000000000001E-2</v>
      </c>
      <c r="M487" s="348">
        <v>-5.8381999999999996</v>
      </c>
      <c r="N487" s="350">
        <v>-3.6644999999999999</v>
      </c>
      <c r="O487" s="348" t="s">
        <v>430</v>
      </c>
      <c r="P487" s="348" t="s">
        <v>430</v>
      </c>
      <c r="Q487" s="348" t="s">
        <v>430</v>
      </c>
      <c r="R487" s="348" t="s">
        <v>430</v>
      </c>
      <c r="S487" s="348">
        <v>0.93669999999999998</v>
      </c>
      <c r="T487" s="348">
        <v>8.3444000000000003</v>
      </c>
      <c r="U487" s="348">
        <v>-7.3593999999999999</v>
      </c>
      <c r="V487" s="348">
        <v>-1.5636000000000001</v>
      </c>
      <c r="W487" s="348">
        <v>0.93669999999999998</v>
      </c>
      <c r="X487" s="348">
        <v>-0.84350000000000003</v>
      </c>
      <c r="Y487" s="374"/>
      <c r="Z487" s="346">
        <v>80</v>
      </c>
      <c r="AA487" s="346">
        <v>193</v>
      </c>
      <c r="AB487" s="346">
        <v>143</v>
      </c>
      <c r="AC487" s="346">
        <v>203</v>
      </c>
      <c r="AD487" s="346">
        <v>211</v>
      </c>
      <c r="AE487" s="346">
        <v>175</v>
      </c>
      <c r="AF487" s="346" t="s">
        <v>430</v>
      </c>
      <c r="AG487" s="346" t="s">
        <v>430</v>
      </c>
      <c r="AH487" s="346" t="s">
        <v>430</v>
      </c>
      <c r="AI487" s="346" t="s">
        <v>430</v>
      </c>
      <c r="AJ487" s="346">
        <v>146</v>
      </c>
      <c r="AK487" s="346">
        <v>201</v>
      </c>
      <c r="AL487" s="346">
        <v>213</v>
      </c>
      <c r="AM487" s="346">
        <v>199</v>
      </c>
      <c r="AN487" s="346">
        <v>146</v>
      </c>
      <c r="AO487" s="373"/>
      <c r="AP487" s="348" t="s">
        <v>430</v>
      </c>
      <c r="AQ487" s="348" t="s">
        <v>430</v>
      </c>
      <c r="AR487" s="348" t="s">
        <v>430</v>
      </c>
      <c r="AS487" s="348" t="s">
        <v>430</v>
      </c>
      <c r="AT487" s="348">
        <v>-5.56</v>
      </c>
      <c r="AU487" s="351"/>
      <c r="AV487" s="346" t="s">
        <v>430</v>
      </c>
      <c r="AW487" s="346" t="s">
        <v>430</v>
      </c>
      <c r="AX487" s="346" t="s">
        <v>430</v>
      </c>
      <c r="AY487" s="346" t="s">
        <v>430</v>
      </c>
      <c r="AZ487" s="346">
        <v>191</v>
      </c>
      <c r="BA487" s="374"/>
      <c r="BB487" s="348">
        <v>10.7235752266057</v>
      </c>
      <c r="BC487" s="348">
        <v>0.99939296626894802</v>
      </c>
      <c r="BD487" s="348">
        <v>-5.5623874118516901E-2</v>
      </c>
      <c r="BE487" s="375">
        <v>-2.1583783519915498E-2</v>
      </c>
      <c r="BF487" s="374"/>
      <c r="BG487" s="372">
        <v>4.5199999999999997E-2</v>
      </c>
      <c r="BH487" s="373"/>
      <c r="BI487" s="348">
        <v>99.637</v>
      </c>
      <c r="BJ487" s="348" t="s">
        <v>430</v>
      </c>
      <c r="BK487" s="348" t="s">
        <v>430</v>
      </c>
      <c r="BL487" s="348">
        <v>0.36299999999999999</v>
      </c>
      <c r="BM487" s="373"/>
      <c r="BN487" s="372" t="s">
        <v>4468</v>
      </c>
      <c r="BO487" s="372" t="s">
        <v>4462</v>
      </c>
      <c r="BP487" s="372" t="s">
        <v>4463</v>
      </c>
      <c r="BQ487" s="372" t="s">
        <v>4464</v>
      </c>
      <c r="BR487" s="372" t="s">
        <v>4286</v>
      </c>
      <c r="BS487" s="373"/>
      <c r="BT487" s="354" t="s">
        <v>554</v>
      </c>
    </row>
    <row r="488" spans="1:72" s="428" customFormat="1" x14ac:dyDescent="0.25">
      <c r="A488" s="345" t="s">
        <v>5679</v>
      </c>
      <c r="B488" s="373"/>
      <c r="C488" s="719">
        <v>45792</v>
      </c>
      <c r="D488" s="373"/>
      <c r="E488" s="889">
        <v>32.950000000000003</v>
      </c>
      <c r="F488" s="373"/>
      <c r="G488" s="347">
        <v>11.027799999999999</v>
      </c>
      <c r="H488" s="374"/>
      <c r="I488" s="348">
        <v>-1.1305000000000001</v>
      </c>
      <c r="J488" s="348">
        <v>-1.6299999999999999E-2</v>
      </c>
      <c r="K488" s="348">
        <v>5.6485000000000003</v>
      </c>
      <c r="L488" s="348">
        <v>9.1428999999999991</v>
      </c>
      <c r="M488" s="348">
        <v>1.1278999999999999</v>
      </c>
      <c r="N488" s="350">
        <v>2.9001000000000001</v>
      </c>
      <c r="O488" s="348" t="s">
        <v>430</v>
      </c>
      <c r="P488" s="348" t="s">
        <v>430</v>
      </c>
      <c r="Q488" s="348" t="s">
        <v>430</v>
      </c>
      <c r="R488" s="348" t="s">
        <v>430</v>
      </c>
      <c r="S488" s="348">
        <v>4.5397999999999996</v>
      </c>
      <c r="T488" s="348">
        <v>22.0213</v>
      </c>
      <c r="U488" s="348">
        <v>-0.20899999999999999</v>
      </c>
      <c r="V488" s="348">
        <v>4.3350999999999997</v>
      </c>
      <c r="W488" s="348">
        <v>4.5397999999999996</v>
      </c>
      <c r="X488" s="348">
        <v>8.7225000000000001</v>
      </c>
      <c r="Y488" s="374"/>
      <c r="Z488" s="346">
        <v>224</v>
      </c>
      <c r="AA488" s="346">
        <v>233</v>
      </c>
      <c r="AB488" s="346">
        <v>11</v>
      </c>
      <c r="AC488" s="346">
        <v>29</v>
      </c>
      <c r="AD488" s="346">
        <v>108</v>
      </c>
      <c r="AE488" s="346">
        <v>73</v>
      </c>
      <c r="AF488" s="346" t="s">
        <v>430</v>
      </c>
      <c r="AG488" s="346" t="s">
        <v>430</v>
      </c>
      <c r="AH488" s="346" t="s">
        <v>430</v>
      </c>
      <c r="AI488" s="346" t="s">
        <v>430</v>
      </c>
      <c r="AJ488" s="346">
        <v>16</v>
      </c>
      <c r="AK488" s="346">
        <v>32</v>
      </c>
      <c r="AL488" s="346">
        <v>114</v>
      </c>
      <c r="AM488" s="346">
        <v>117</v>
      </c>
      <c r="AN488" s="346">
        <v>16</v>
      </c>
      <c r="AO488" s="373"/>
      <c r="AP488" s="348" t="s">
        <v>430</v>
      </c>
      <c r="AQ488" s="348" t="s">
        <v>430</v>
      </c>
      <c r="AR488" s="348" t="s">
        <v>430</v>
      </c>
      <c r="AS488" s="348" t="s">
        <v>430</v>
      </c>
      <c r="AT488" s="348">
        <v>7.81</v>
      </c>
      <c r="AU488" s="351"/>
      <c r="AV488" s="346" t="s">
        <v>430</v>
      </c>
      <c r="AW488" s="346" t="s">
        <v>430</v>
      </c>
      <c r="AX488" s="346" t="s">
        <v>430</v>
      </c>
      <c r="AY488" s="346" t="s">
        <v>430</v>
      </c>
      <c r="AZ488" s="346">
        <v>68</v>
      </c>
      <c r="BA488" s="374"/>
      <c r="BB488" s="348">
        <v>16.7723292851542</v>
      </c>
      <c r="BC488" s="348">
        <v>0.99939051108716603</v>
      </c>
      <c r="BD488" s="348">
        <v>1.85172049063188E-2</v>
      </c>
      <c r="BE488" s="375">
        <v>-4.4247470873786901E-2</v>
      </c>
      <c r="BF488" s="374"/>
      <c r="BG488" s="372">
        <v>0.33169999999999999</v>
      </c>
      <c r="BH488" s="373"/>
      <c r="BI488" s="348">
        <v>30.404299999999999</v>
      </c>
      <c r="BJ488" s="348">
        <v>59.5914</v>
      </c>
      <c r="BK488" s="348">
        <v>9.9982100000000003</v>
      </c>
      <c r="BL488" s="348">
        <v>6.0899999999999999E-3</v>
      </c>
      <c r="BM488" s="373"/>
      <c r="BN488" s="372" t="s">
        <v>5288</v>
      </c>
      <c r="BO488" s="372" t="s">
        <v>5289</v>
      </c>
      <c r="BP488" s="372" t="s">
        <v>5290</v>
      </c>
      <c r="BQ488" s="372" t="s">
        <v>5291</v>
      </c>
      <c r="BR488" s="372" t="s">
        <v>5292</v>
      </c>
      <c r="BS488" s="373"/>
      <c r="BT488" s="354" t="s">
        <v>4689</v>
      </c>
    </row>
    <row r="489" spans="1:72" s="428" customFormat="1" x14ac:dyDescent="0.25">
      <c r="A489" s="345" t="s">
        <v>5680</v>
      </c>
      <c r="B489" s="373"/>
      <c r="C489" s="719">
        <v>45716</v>
      </c>
      <c r="D489" s="373"/>
      <c r="E489" s="346">
        <v>34.5229</v>
      </c>
      <c r="F489" s="373"/>
      <c r="G489" s="347">
        <v>12.6699</v>
      </c>
      <c r="H489" s="374"/>
      <c r="I489" s="348">
        <v>-0.35310000000000002</v>
      </c>
      <c r="J489" s="348">
        <v>0.57069999999999999</v>
      </c>
      <c r="K489" s="348">
        <v>0.15809999999999999</v>
      </c>
      <c r="L489" s="348">
        <v>3.8115999999999999</v>
      </c>
      <c r="M489" s="348">
        <v>4.7705000000000002</v>
      </c>
      <c r="N489" s="350">
        <v>5.0754999999999999</v>
      </c>
      <c r="O489" s="348" t="s">
        <v>430</v>
      </c>
      <c r="P489" s="348" t="s">
        <v>430</v>
      </c>
      <c r="Q489" s="348" t="s">
        <v>430</v>
      </c>
      <c r="R489" s="348" t="s">
        <v>430</v>
      </c>
      <c r="S489" s="348">
        <v>0.36840000000000001</v>
      </c>
      <c r="T489" s="348">
        <v>19.2562</v>
      </c>
      <c r="U489" s="348">
        <v>3.9914000000000001</v>
      </c>
      <c r="V489" s="348">
        <v>6.3285999999999998</v>
      </c>
      <c r="W489" s="348">
        <v>0.36840000000000001</v>
      </c>
      <c r="X489" s="348">
        <v>18.734500000000001</v>
      </c>
      <c r="Y489" s="374"/>
      <c r="Z489" s="346">
        <v>187</v>
      </c>
      <c r="AA489" s="346">
        <v>161</v>
      </c>
      <c r="AB489" s="346">
        <v>197</v>
      </c>
      <c r="AC489" s="346">
        <v>91</v>
      </c>
      <c r="AD489" s="346">
        <v>69</v>
      </c>
      <c r="AE489" s="346">
        <v>43</v>
      </c>
      <c r="AF489" s="346" t="s">
        <v>430</v>
      </c>
      <c r="AG489" s="346" t="s">
        <v>430</v>
      </c>
      <c r="AH489" s="346" t="s">
        <v>430</v>
      </c>
      <c r="AI489" s="346" t="s">
        <v>430</v>
      </c>
      <c r="AJ489" s="346">
        <v>200</v>
      </c>
      <c r="AK489" s="346">
        <v>43</v>
      </c>
      <c r="AL489" s="346">
        <v>46</v>
      </c>
      <c r="AM489" s="346">
        <v>74</v>
      </c>
      <c r="AN489" s="346">
        <v>200</v>
      </c>
      <c r="AO489" s="373"/>
      <c r="AP489" s="348" t="s">
        <v>430</v>
      </c>
      <c r="AQ489" s="348" t="s">
        <v>430</v>
      </c>
      <c r="AR489" s="348" t="s">
        <v>430</v>
      </c>
      <c r="AS489" s="348" t="s">
        <v>430</v>
      </c>
      <c r="AT489" s="348">
        <v>9.8699999999999992</v>
      </c>
      <c r="AU489" s="351"/>
      <c r="AV489" s="346" t="s">
        <v>430</v>
      </c>
      <c r="AW489" s="346" t="s">
        <v>430</v>
      </c>
      <c r="AX489" s="346" t="s">
        <v>430</v>
      </c>
      <c r="AY489" s="346" t="s">
        <v>430</v>
      </c>
      <c r="AZ489" s="346">
        <v>56</v>
      </c>
      <c r="BA489" s="374"/>
      <c r="BB489" s="348">
        <v>13.446908184598801</v>
      </c>
      <c r="BC489" s="348">
        <v>0.99869394770697195</v>
      </c>
      <c r="BD489" s="348">
        <v>6.7382116878898196E-2</v>
      </c>
      <c r="BE489" s="375">
        <v>-3.3361982023195499E-2</v>
      </c>
      <c r="BF489" s="374"/>
      <c r="BG489" s="372">
        <v>8.4699999999999998E-2</v>
      </c>
      <c r="BH489" s="373"/>
      <c r="BI489" s="348">
        <v>92.129599999999996</v>
      </c>
      <c r="BJ489" s="348">
        <v>7.5742500000000001</v>
      </c>
      <c r="BK489" s="348" t="s">
        <v>430</v>
      </c>
      <c r="BL489" s="348">
        <v>0.29615000000000002</v>
      </c>
      <c r="BM489" s="373"/>
      <c r="BN489" s="372" t="s">
        <v>4472</v>
      </c>
      <c r="BO489" s="372" t="s">
        <v>4473</v>
      </c>
      <c r="BP489" s="372" t="s">
        <v>1527</v>
      </c>
      <c r="BQ489" s="372" t="s">
        <v>4474</v>
      </c>
      <c r="BR489" s="372" t="s">
        <v>5294</v>
      </c>
      <c r="BS489" s="373"/>
      <c r="BT489" s="354" t="s">
        <v>4620</v>
      </c>
    </row>
    <row r="490" spans="1:72" s="428" customFormat="1" x14ac:dyDescent="0.25">
      <c r="A490" s="345" t="s">
        <v>5681</v>
      </c>
      <c r="B490" s="373"/>
      <c r="C490" s="719">
        <v>46064</v>
      </c>
      <c r="D490" s="373"/>
      <c r="E490" s="346">
        <v>31.910799999999998</v>
      </c>
      <c r="F490" s="373"/>
      <c r="G490" s="347">
        <v>9.5835000000000008</v>
      </c>
      <c r="H490" s="374"/>
      <c r="I490" s="348">
        <v>-1.04E-2</v>
      </c>
      <c r="J490" s="348">
        <v>0.73160000000000003</v>
      </c>
      <c r="K490" s="348">
        <v>1.5018</v>
      </c>
      <c r="L490" s="348">
        <v>1.5868</v>
      </c>
      <c r="M490" s="348" t="s">
        <v>430</v>
      </c>
      <c r="N490" s="350" t="s">
        <v>430</v>
      </c>
      <c r="O490" s="348" t="s">
        <v>430</v>
      </c>
      <c r="P490" s="348" t="s">
        <v>430</v>
      </c>
      <c r="Q490" s="348" t="s">
        <v>430</v>
      </c>
      <c r="R490" s="348" t="s">
        <v>430</v>
      </c>
      <c r="S490" s="348">
        <v>1.3697999999999999</v>
      </c>
      <c r="T490" s="348">
        <v>11.399800000000001</v>
      </c>
      <c r="U490" s="348" t="s">
        <v>430</v>
      </c>
      <c r="V490" s="348" t="s">
        <v>430</v>
      </c>
      <c r="W490" s="348">
        <v>1.3697999999999999</v>
      </c>
      <c r="X490" s="348">
        <v>-4.165</v>
      </c>
      <c r="Y490" s="374"/>
      <c r="Z490" s="346">
        <v>64</v>
      </c>
      <c r="AA490" s="346">
        <v>108</v>
      </c>
      <c r="AB490" s="346">
        <v>76</v>
      </c>
      <c r="AC490" s="346">
        <v>161</v>
      </c>
      <c r="AD490" s="346" t="s">
        <v>430</v>
      </c>
      <c r="AE490" s="346" t="s">
        <v>430</v>
      </c>
      <c r="AF490" s="346" t="s">
        <v>430</v>
      </c>
      <c r="AG490" s="346" t="s">
        <v>430</v>
      </c>
      <c r="AH490" s="346" t="s">
        <v>430</v>
      </c>
      <c r="AI490" s="346" t="s">
        <v>430</v>
      </c>
      <c r="AJ490" s="346">
        <v>73</v>
      </c>
      <c r="AK490" s="346">
        <v>165</v>
      </c>
      <c r="AL490" s="346" t="s">
        <v>430</v>
      </c>
      <c r="AM490" s="346" t="s">
        <v>430</v>
      </c>
      <c r="AN490" s="346">
        <v>73</v>
      </c>
      <c r="AO490" s="373"/>
      <c r="AP490" s="348" t="s">
        <v>430</v>
      </c>
      <c r="AQ490" s="348" t="s">
        <v>430</v>
      </c>
      <c r="AR490" s="348" t="s">
        <v>430</v>
      </c>
      <c r="AS490" s="348" t="s">
        <v>430</v>
      </c>
      <c r="AT490" s="348" t="s">
        <v>430</v>
      </c>
      <c r="AU490" s="351"/>
      <c r="AV490" s="346" t="s">
        <v>430</v>
      </c>
      <c r="AW490" s="346" t="s">
        <v>430</v>
      </c>
      <c r="AX490" s="346" t="s">
        <v>430</v>
      </c>
      <c r="AY490" s="346" t="s">
        <v>430</v>
      </c>
      <c r="AZ490" s="346" t="s">
        <v>430</v>
      </c>
      <c r="BA490" s="374"/>
      <c r="BB490" s="348">
        <v>18.976805264821898</v>
      </c>
      <c r="BC490" s="348">
        <v>1.00067559805333</v>
      </c>
      <c r="BD490" s="348">
        <v>-4.4293728828988702E-2</v>
      </c>
      <c r="BE490" s="375">
        <v>5.86236736286413E-2</v>
      </c>
      <c r="BF490" s="374"/>
      <c r="BG490" s="372">
        <v>0.22259999999999999</v>
      </c>
      <c r="BH490" s="373"/>
      <c r="BI490" s="348">
        <v>82.580500000000001</v>
      </c>
      <c r="BJ490" s="348">
        <v>11.212</v>
      </c>
      <c r="BK490" s="348">
        <v>5.9447700000000001</v>
      </c>
      <c r="BL490" s="348">
        <v>0.26273000000000002</v>
      </c>
      <c r="BM490" s="373"/>
      <c r="BN490" s="372" t="s">
        <v>5296</v>
      </c>
      <c r="BO490" s="372" t="s">
        <v>5297</v>
      </c>
      <c r="BP490" s="372" t="s">
        <v>5298</v>
      </c>
      <c r="BQ490" s="372" t="s">
        <v>5299</v>
      </c>
      <c r="BR490" s="372" t="s">
        <v>5300</v>
      </c>
      <c r="BS490" s="373"/>
      <c r="BT490" s="354" t="s">
        <v>4620</v>
      </c>
    </row>
    <row r="491" spans="1:72" s="428" customFormat="1" x14ac:dyDescent="0.25">
      <c r="A491" s="345" t="s">
        <v>5682</v>
      </c>
      <c r="B491" s="373"/>
      <c r="C491" s="719">
        <v>46155</v>
      </c>
      <c r="D491" s="373"/>
      <c r="E491" s="346">
        <v>31.51</v>
      </c>
      <c r="F491" s="373"/>
      <c r="G491" s="347">
        <v>10.6266</v>
      </c>
      <c r="H491" s="374"/>
      <c r="I491" s="348">
        <v>-0.30120000000000002</v>
      </c>
      <c r="J491" s="348">
        <v>0.56969999999999998</v>
      </c>
      <c r="K491" s="348">
        <v>0.78339999999999999</v>
      </c>
      <c r="L491" s="348" t="s">
        <v>430</v>
      </c>
      <c r="M491" s="348" t="s">
        <v>430</v>
      </c>
      <c r="N491" s="350" t="s">
        <v>430</v>
      </c>
      <c r="O491" s="348" t="s">
        <v>430</v>
      </c>
      <c r="P491" s="348" t="s">
        <v>430</v>
      </c>
      <c r="Q491" s="348" t="s">
        <v>430</v>
      </c>
      <c r="R491" s="348" t="s">
        <v>430</v>
      </c>
      <c r="S491" s="348">
        <v>6.2100000000000002E-2</v>
      </c>
      <c r="T491" s="348" t="s">
        <v>430</v>
      </c>
      <c r="U491" s="348" t="s">
        <v>430</v>
      </c>
      <c r="V491" s="348" t="s">
        <v>430</v>
      </c>
      <c r="W491" s="348">
        <v>6.2100000000000002E-2</v>
      </c>
      <c r="X491" s="348">
        <v>6.266</v>
      </c>
      <c r="Y491" s="374"/>
      <c r="Z491" s="346">
        <v>155</v>
      </c>
      <c r="AA491" s="346">
        <v>163</v>
      </c>
      <c r="AB491" s="346">
        <v>114</v>
      </c>
      <c r="AC491" s="346" t="s">
        <v>430</v>
      </c>
      <c r="AD491" s="346" t="s">
        <v>430</v>
      </c>
      <c r="AE491" s="346" t="s">
        <v>430</v>
      </c>
      <c r="AF491" s="346" t="s">
        <v>430</v>
      </c>
      <c r="AG491" s="346" t="s">
        <v>430</v>
      </c>
      <c r="AH491" s="346" t="s">
        <v>430</v>
      </c>
      <c r="AI491" s="346" t="s">
        <v>430</v>
      </c>
      <c r="AJ491" s="346">
        <v>210</v>
      </c>
      <c r="AK491" s="346" t="s">
        <v>430</v>
      </c>
      <c r="AL491" s="346" t="s">
        <v>430</v>
      </c>
      <c r="AM491" s="346" t="s">
        <v>430</v>
      </c>
      <c r="AN491" s="346">
        <v>210</v>
      </c>
      <c r="AO491" s="373"/>
      <c r="AP491" s="348" t="s">
        <v>430</v>
      </c>
      <c r="AQ491" s="348" t="s">
        <v>430</v>
      </c>
      <c r="AR491" s="348" t="s">
        <v>430</v>
      </c>
      <c r="AS491" s="348" t="s">
        <v>430</v>
      </c>
      <c r="AT491" s="348" t="s">
        <v>430</v>
      </c>
      <c r="AU491" s="351"/>
      <c r="AV491" s="346" t="s">
        <v>430</v>
      </c>
      <c r="AW491" s="346" t="s">
        <v>430</v>
      </c>
      <c r="AX491" s="346" t="s">
        <v>430</v>
      </c>
      <c r="AY491" s="346" t="s">
        <v>430</v>
      </c>
      <c r="AZ491" s="346" t="s">
        <v>430</v>
      </c>
      <c r="BA491" s="374"/>
      <c r="BB491" s="348">
        <v>14.4522324614283</v>
      </c>
      <c r="BC491" s="348">
        <v>0.99855004567514305</v>
      </c>
      <c r="BD491" s="348">
        <v>0.225647027871509</v>
      </c>
      <c r="BE491" s="375">
        <v>-2.6037452684841301E-2</v>
      </c>
      <c r="BF491" s="374"/>
      <c r="BG491" s="372">
        <v>0.15040000000000001</v>
      </c>
      <c r="BH491" s="373"/>
      <c r="BI491" s="348">
        <v>74.994100000000003</v>
      </c>
      <c r="BJ491" s="348">
        <v>23.9514</v>
      </c>
      <c r="BK491" s="348" t="s">
        <v>430</v>
      </c>
      <c r="BL491" s="348">
        <v>1.0545</v>
      </c>
      <c r="BM491" s="373"/>
      <c r="BN491" s="372" t="s">
        <v>5302</v>
      </c>
      <c r="BO491" s="372" t="s">
        <v>5303</v>
      </c>
      <c r="BP491" s="372" t="s">
        <v>430</v>
      </c>
      <c r="BQ491" s="372" t="s">
        <v>430</v>
      </c>
      <c r="BR491" s="372" t="s">
        <v>430</v>
      </c>
      <c r="BS491" s="373"/>
      <c r="BT491" s="354" t="s">
        <v>554</v>
      </c>
    </row>
    <row r="492" spans="1:72" s="428" customFormat="1" x14ac:dyDescent="0.25">
      <c r="A492" s="345" t="s">
        <v>5683</v>
      </c>
      <c r="B492" s="373"/>
      <c r="C492" s="719">
        <v>44771</v>
      </c>
      <c r="D492" s="373"/>
      <c r="E492" s="346">
        <v>31.83</v>
      </c>
      <c r="F492" s="373"/>
      <c r="G492" s="347">
        <v>17.665800000000001</v>
      </c>
      <c r="H492" s="374"/>
      <c r="I492" s="348">
        <v>-1.0907</v>
      </c>
      <c r="J492" s="348">
        <v>0.1673</v>
      </c>
      <c r="K492" s="348">
        <v>2.3546999999999998</v>
      </c>
      <c r="L492" s="348">
        <v>1.4581999999999999</v>
      </c>
      <c r="M492" s="348">
        <v>-2.5529000000000002</v>
      </c>
      <c r="N492" s="350">
        <v>1.6537999999999999</v>
      </c>
      <c r="O492" s="348">
        <v>6.4386000000000001</v>
      </c>
      <c r="P492" s="348">
        <v>14.9168</v>
      </c>
      <c r="Q492" s="348" t="s">
        <v>430</v>
      </c>
      <c r="R492" s="348" t="s">
        <v>430</v>
      </c>
      <c r="S492" s="348">
        <v>0.67879999999999996</v>
      </c>
      <c r="T492" s="348">
        <v>15.448399999999999</v>
      </c>
      <c r="U492" s="348">
        <v>-3.9504999999999999</v>
      </c>
      <c r="V492" s="348">
        <v>2.7416</v>
      </c>
      <c r="W492" s="348">
        <v>0.67879999999999996</v>
      </c>
      <c r="X492" s="348">
        <v>15.4238</v>
      </c>
      <c r="Y492" s="374"/>
      <c r="Z492" s="346">
        <v>223</v>
      </c>
      <c r="AA492" s="346">
        <v>227</v>
      </c>
      <c r="AB492" s="346">
        <v>38</v>
      </c>
      <c r="AC492" s="346">
        <v>167</v>
      </c>
      <c r="AD492" s="346">
        <v>160</v>
      </c>
      <c r="AE492" s="346">
        <v>80</v>
      </c>
      <c r="AF492" s="346">
        <v>8</v>
      </c>
      <c r="AG492" s="346">
        <v>44</v>
      </c>
      <c r="AH492" s="346" t="s">
        <v>430</v>
      </c>
      <c r="AI492" s="346" t="s">
        <v>430</v>
      </c>
      <c r="AJ492" s="346">
        <v>172</v>
      </c>
      <c r="AK492" s="346">
        <v>101</v>
      </c>
      <c r="AL492" s="346">
        <v>167</v>
      </c>
      <c r="AM492" s="346">
        <v>137</v>
      </c>
      <c r="AN492" s="346">
        <v>172</v>
      </c>
      <c r="AO492" s="373"/>
      <c r="AP492" s="348" t="s">
        <v>430</v>
      </c>
      <c r="AQ492" s="348" t="s">
        <v>430</v>
      </c>
      <c r="AR492" s="348" t="s">
        <v>430</v>
      </c>
      <c r="AS492" s="348">
        <v>9.73</v>
      </c>
      <c r="AT492" s="348">
        <v>0.77</v>
      </c>
      <c r="AU492" s="351"/>
      <c r="AV492" s="346" t="s">
        <v>430</v>
      </c>
      <c r="AW492" s="346" t="s">
        <v>430</v>
      </c>
      <c r="AX492" s="346" t="s">
        <v>430</v>
      </c>
      <c r="AY492" s="346">
        <v>29</v>
      </c>
      <c r="AZ492" s="346">
        <v>145</v>
      </c>
      <c r="BA492" s="374"/>
      <c r="BB492" s="348">
        <v>14.6609123357008</v>
      </c>
      <c r="BC492" s="348">
        <v>0</v>
      </c>
      <c r="BD492" s="348">
        <v>6.4911205230029995E-2</v>
      </c>
      <c r="BE492" s="375" t="s">
        <v>430</v>
      </c>
      <c r="BF492" s="374"/>
      <c r="BG492" s="372" t="s">
        <v>430</v>
      </c>
      <c r="BH492" s="373"/>
      <c r="BI492" s="348">
        <v>66.007300000000001</v>
      </c>
      <c r="BJ492" s="348">
        <v>32.616900000000001</v>
      </c>
      <c r="BK492" s="348">
        <v>1.03688</v>
      </c>
      <c r="BL492" s="348">
        <v>0.33892</v>
      </c>
      <c r="BM492" s="373"/>
      <c r="BN492" s="372" t="s">
        <v>5305</v>
      </c>
      <c r="BO492" s="372" t="s">
        <v>5306</v>
      </c>
      <c r="BP492" s="372" t="s">
        <v>5307</v>
      </c>
      <c r="BQ492" s="372" t="s">
        <v>5308</v>
      </c>
      <c r="BR492" s="372" t="s">
        <v>5309</v>
      </c>
      <c r="BS492" s="373"/>
      <c r="BT492" s="354" t="s">
        <v>547</v>
      </c>
    </row>
    <row r="493" spans="1:72" s="428" customFormat="1" x14ac:dyDescent="0.25">
      <c r="A493" s="345" t="s">
        <v>5684</v>
      </c>
      <c r="B493" s="373"/>
      <c r="C493" s="719">
        <v>45789</v>
      </c>
      <c r="D493" s="373"/>
      <c r="E493" s="346">
        <v>31.563199999999998</v>
      </c>
      <c r="F493" s="373"/>
      <c r="G493" s="347">
        <v>11.4351</v>
      </c>
      <c r="H493" s="374"/>
      <c r="I493" s="348">
        <v>-0.32429999999999998</v>
      </c>
      <c r="J493" s="348">
        <v>0.59819999999999995</v>
      </c>
      <c r="K493" s="348">
        <v>0.16639999999999999</v>
      </c>
      <c r="L493" s="348">
        <v>3.7667999999999999</v>
      </c>
      <c r="M493" s="348">
        <v>4.1951000000000001</v>
      </c>
      <c r="N493" s="350">
        <v>4.3891</v>
      </c>
      <c r="O493" s="348" t="s">
        <v>430</v>
      </c>
      <c r="P493" s="348" t="s">
        <v>430</v>
      </c>
      <c r="Q493" s="348" t="s">
        <v>430</v>
      </c>
      <c r="R493" s="348" t="s">
        <v>430</v>
      </c>
      <c r="S493" s="348">
        <v>0.39510000000000001</v>
      </c>
      <c r="T493" s="348">
        <v>19.093299999999999</v>
      </c>
      <c r="U493" s="348">
        <v>3.4055</v>
      </c>
      <c r="V493" s="348">
        <v>5.5930999999999997</v>
      </c>
      <c r="W493" s="348">
        <v>0.39510000000000001</v>
      </c>
      <c r="X493" s="348">
        <v>12.0563</v>
      </c>
      <c r="Y493" s="374"/>
      <c r="Z493" s="346">
        <v>170</v>
      </c>
      <c r="AA493" s="346">
        <v>129</v>
      </c>
      <c r="AB493" s="346">
        <v>196</v>
      </c>
      <c r="AC493" s="346">
        <v>94</v>
      </c>
      <c r="AD493" s="346">
        <v>82</v>
      </c>
      <c r="AE493" s="346">
        <v>62</v>
      </c>
      <c r="AF493" s="346" t="s">
        <v>430</v>
      </c>
      <c r="AG493" s="346" t="s">
        <v>430</v>
      </c>
      <c r="AH493" s="346" t="s">
        <v>430</v>
      </c>
      <c r="AI493" s="346" t="s">
        <v>430</v>
      </c>
      <c r="AJ493" s="346">
        <v>185</v>
      </c>
      <c r="AK493" s="346">
        <v>56</v>
      </c>
      <c r="AL493" s="346">
        <v>76</v>
      </c>
      <c r="AM493" s="346">
        <v>97</v>
      </c>
      <c r="AN493" s="346">
        <v>185</v>
      </c>
      <c r="AO493" s="373"/>
      <c r="AP493" s="348" t="s">
        <v>430</v>
      </c>
      <c r="AQ493" s="348" t="s">
        <v>430</v>
      </c>
      <c r="AR493" s="348" t="s">
        <v>430</v>
      </c>
      <c r="AS493" s="348" t="s">
        <v>430</v>
      </c>
      <c r="AT493" s="348">
        <v>8.9600000000000009</v>
      </c>
      <c r="AU493" s="351"/>
      <c r="AV493" s="346" t="s">
        <v>430</v>
      </c>
      <c r="AW493" s="346" t="s">
        <v>430</v>
      </c>
      <c r="AX493" s="346" t="s">
        <v>430</v>
      </c>
      <c r="AY493" s="346" t="s">
        <v>430</v>
      </c>
      <c r="AZ493" s="346">
        <v>65</v>
      </c>
      <c r="BA493" s="374"/>
      <c r="BB493" s="348">
        <v>12.065896913885499</v>
      </c>
      <c r="BC493" s="348">
        <v>1.00454098942271</v>
      </c>
      <c r="BD493" s="348">
        <v>7.9645974726150308E-3</v>
      </c>
      <c r="BE493" s="375">
        <v>-8.5627751509094199E-2</v>
      </c>
      <c r="BF493" s="374"/>
      <c r="BG493" s="372">
        <v>0.29730000000000001</v>
      </c>
      <c r="BH493" s="373"/>
      <c r="BI493" s="348">
        <v>92.2226</v>
      </c>
      <c r="BJ493" s="348">
        <v>7.6023399999999999</v>
      </c>
      <c r="BK493" s="348" t="s">
        <v>430</v>
      </c>
      <c r="BL493" s="348">
        <v>0.17505999999999999</v>
      </c>
      <c r="BM493" s="373"/>
      <c r="BN493" s="372" t="s">
        <v>4933</v>
      </c>
      <c r="BO493" s="372" t="s">
        <v>4541</v>
      </c>
      <c r="BP493" s="372" t="s">
        <v>2924</v>
      </c>
      <c r="BQ493" s="372" t="s">
        <v>4492</v>
      </c>
      <c r="BR493" s="372" t="s">
        <v>4493</v>
      </c>
      <c r="BS493" s="373"/>
      <c r="BT493" s="354" t="s">
        <v>554</v>
      </c>
    </row>
    <row r="494" spans="1:72" s="428" customFormat="1" ht="11" x14ac:dyDescent="0.3">
      <c r="A494" s="841" t="s">
        <v>5685</v>
      </c>
      <c r="B494" s="842"/>
      <c r="C494" s="843">
        <v>46058</v>
      </c>
      <c r="D494" s="842"/>
      <c r="E494" s="844">
        <v>30.765699999999999</v>
      </c>
      <c r="F494" s="842"/>
      <c r="G494" s="845">
        <v>9.6419999999999995</v>
      </c>
      <c r="H494" s="847"/>
      <c r="I494" s="846">
        <v>-8.2900000000000001E-2</v>
      </c>
      <c r="J494" s="846">
        <v>0.21829999999999999</v>
      </c>
      <c r="K494" s="846">
        <v>-3.2705000000000002</v>
      </c>
      <c r="L494" s="846">
        <v>-3.8012999999999999</v>
      </c>
      <c r="M494" s="846" t="s">
        <v>430</v>
      </c>
      <c r="N494" s="848" t="s">
        <v>430</v>
      </c>
      <c r="O494" s="846" t="s">
        <v>430</v>
      </c>
      <c r="P494" s="846" t="s">
        <v>430</v>
      </c>
      <c r="Q494" s="846" t="s">
        <v>430</v>
      </c>
      <c r="R494" s="846" t="s">
        <v>430</v>
      </c>
      <c r="S494" s="846">
        <v>-1.2090000000000001</v>
      </c>
      <c r="T494" s="846">
        <v>6.2362000000000002</v>
      </c>
      <c r="U494" s="846" t="s">
        <v>430</v>
      </c>
      <c r="V494" s="846" t="s">
        <v>430</v>
      </c>
      <c r="W494" s="846">
        <v>-1.2090000000000001</v>
      </c>
      <c r="X494" s="846">
        <v>-3.58</v>
      </c>
      <c r="Y494" s="847"/>
      <c r="Z494" s="844">
        <v>95</v>
      </c>
      <c r="AA494" s="844">
        <v>222</v>
      </c>
      <c r="AB494" s="844">
        <v>257</v>
      </c>
      <c r="AC494" s="844">
        <v>240</v>
      </c>
      <c r="AD494" s="844" t="s">
        <v>430</v>
      </c>
      <c r="AE494" s="844" t="s">
        <v>430</v>
      </c>
      <c r="AF494" s="844" t="s">
        <v>430</v>
      </c>
      <c r="AG494" s="844" t="s">
        <v>430</v>
      </c>
      <c r="AH494" s="844" t="s">
        <v>430</v>
      </c>
      <c r="AI494" s="844" t="s">
        <v>430</v>
      </c>
      <c r="AJ494" s="844">
        <v>256</v>
      </c>
      <c r="AK494" s="844">
        <v>238</v>
      </c>
      <c r="AL494" s="844" t="s">
        <v>430</v>
      </c>
      <c r="AM494" s="844" t="s">
        <v>430</v>
      </c>
      <c r="AN494" s="844">
        <v>256</v>
      </c>
      <c r="AO494" s="842"/>
      <c r="AP494" s="846" t="s">
        <v>430</v>
      </c>
      <c r="AQ494" s="846" t="s">
        <v>430</v>
      </c>
      <c r="AR494" s="846" t="s">
        <v>430</v>
      </c>
      <c r="AS494" s="846" t="s">
        <v>430</v>
      </c>
      <c r="AT494" s="846" t="s">
        <v>430</v>
      </c>
      <c r="AU494" s="849"/>
      <c r="AV494" s="844" t="s">
        <v>430</v>
      </c>
      <c r="AW494" s="844" t="s">
        <v>430</v>
      </c>
      <c r="AX494" s="844" t="s">
        <v>430</v>
      </c>
      <c r="AY494" s="844" t="s">
        <v>430</v>
      </c>
      <c r="AZ494" s="844" t="s">
        <v>430</v>
      </c>
      <c r="BA494" s="847"/>
      <c r="BB494" s="846">
        <v>15.687384922540099</v>
      </c>
      <c r="BC494" s="846">
        <v>0.98486071848751799</v>
      </c>
      <c r="BD494" s="846">
        <v>-8.3551604046974495E-2</v>
      </c>
      <c r="BE494" s="852">
        <v>-9.9514729826805107E-2</v>
      </c>
      <c r="BF494" s="847"/>
      <c r="BG494" s="855">
        <v>0.2661</v>
      </c>
      <c r="BH494" s="842"/>
      <c r="BI494" s="846">
        <v>79.680999999999997</v>
      </c>
      <c r="BJ494" s="846">
        <v>18.7456</v>
      </c>
      <c r="BK494" s="846">
        <v>1.2222599999999999</v>
      </c>
      <c r="BL494" s="846">
        <v>0.35114000000000001</v>
      </c>
      <c r="BM494" s="842"/>
      <c r="BN494" s="855" t="s">
        <v>5312</v>
      </c>
      <c r="BO494" s="855" t="s">
        <v>4892</v>
      </c>
      <c r="BP494" s="855" t="s">
        <v>5313</v>
      </c>
      <c r="BQ494" s="855" t="s">
        <v>4894</v>
      </c>
      <c r="BR494" s="855" t="s">
        <v>4895</v>
      </c>
      <c r="BS494" s="842"/>
      <c r="BT494" s="856" t="s">
        <v>554</v>
      </c>
    </row>
    <row r="495" spans="1:72" s="428" customFormat="1" x14ac:dyDescent="0.25">
      <c r="A495" s="345" t="s">
        <v>5686</v>
      </c>
      <c r="B495" s="373"/>
      <c r="C495" s="719">
        <v>45169</v>
      </c>
      <c r="D495" s="373"/>
      <c r="E495" s="346">
        <v>31.624600000000001</v>
      </c>
      <c r="F495" s="373"/>
      <c r="G495" s="347">
        <v>9.7696000000000005</v>
      </c>
      <c r="H495" s="374"/>
      <c r="I495" s="348">
        <v>0.66359999999999997</v>
      </c>
      <c r="J495" s="348">
        <v>4.6433</v>
      </c>
      <c r="K495" s="348">
        <v>0.54859999999999998</v>
      </c>
      <c r="L495" s="348">
        <v>-9.3140000000000001</v>
      </c>
      <c r="M495" s="348">
        <v>-26.248799999999999</v>
      </c>
      <c r="N495" s="350">
        <v>-22.4801</v>
      </c>
      <c r="O495" s="348">
        <v>-12.8873</v>
      </c>
      <c r="P495" s="348" t="s">
        <v>430</v>
      </c>
      <c r="Q495" s="348" t="s">
        <v>430</v>
      </c>
      <c r="R495" s="348" t="s">
        <v>430</v>
      </c>
      <c r="S495" s="348">
        <v>9.2772000000000006</v>
      </c>
      <c r="T495" s="348">
        <v>-0.73970000000000002</v>
      </c>
      <c r="U495" s="348">
        <v>-23.580100000000002</v>
      </c>
      <c r="V495" s="348">
        <v>-13.4077</v>
      </c>
      <c r="W495" s="348">
        <v>9.2772000000000006</v>
      </c>
      <c r="X495" s="348">
        <v>-0.80700000000000005</v>
      </c>
      <c r="Y495" s="374"/>
      <c r="Z495" s="346">
        <v>1</v>
      </c>
      <c r="AA495" s="346">
        <v>3</v>
      </c>
      <c r="AB495" s="346">
        <v>169</v>
      </c>
      <c r="AC495" s="346">
        <v>253</v>
      </c>
      <c r="AD495" s="346">
        <v>247</v>
      </c>
      <c r="AE495" s="346">
        <v>219</v>
      </c>
      <c r="AF495" s="346">
        <v>135</v>
      </c>
      <c r="AG495" s="346" t="s">
        <v>430</v>
      </c>
      <c r="AH495" s="346" t="s">
        <v>430</v>
      </c>
      <c r="AI495" s="346" t="s">
        <v>430</v>
      </c>
      <c r="AJ495" s="346">
        <v>3</v>
      </c>
      <c r="AK495" s="346">
        <v>251</v>
      </c>
      <c r="AL495" s="346">
        <v>246</v>
      </c>
      <c r="AM495" s="346">
        <v>234</v>
      </c>
      <c r="AN495" s="346">
        <v>3</v>
      </c>
      <c r="AO495" s="373"/>
      <c r="AP495" s="348" t="s">
        <v>430</v>
      </c>
      <c r="AQ495" s="348" t="s">
        <v>430</v>
      </c>
      <c r="AR495" s="348" t="s">
        <v>430</v>
      </c>
      <c r="AS495" s="348" t="s">
        <v>430</v>
      </c>
      <c r="AT495" s="348">
        <v>-25.05</v>
      </c>
      <c r="AU495" s="351"/>
      <c r="AV495" s="346" t="s">
        <v>430</v>
      </c>
      <c r="AW495" s="346" t="s">
        <v>430</v>
      </c>
      <c r="AX495" s="346" t="s">
        <v>430</v>
      </c>
      <c r="AY495" s="346" t="s">
        <v>430</v>
      </c>
      <c r="AZ495" s="346">
        <v>225</v>
      </c>
      <c r="BA495" s="374"/>
      <c r="BB495" s="348">
        <v>26.398024744730801</v>
      </c>
      <c r="BC495" s="348">
        <v>1.0067875742378301</v>
      </c>
      <c r="BD495" s="348">
        <v>-1.6424737188339599E-2</v>
      </c>
      <c r="BE495" s="375">
        <v>2.00334388987033E-4</v>
      </c>
      <c r="BF495" s="374"/>
      <c r="BG495" s="372">
        <v>0.57969999999999999</v>
      </c>
      <c r="BH495" s="373"/>
      <c r="BI495" s="348">
        <v>79.767899999999997</v>
      </c>
      <c r="BJ495" s="348">
        <v>16.561399999999999</v>
      </c>
      <c r="BK495" s="348" t="s">
        <v>430</v>
      </c>
      <c r="BL495" s="348">
        <v>3.6707000000000001</v>
      </c>
      <c r="BM495" s="373"/>
      <c r="BN495" s="372" t="s">
        <v>5315</v>
      </c>
      <c r="BO495" s="372" t="s">
        <v>5316</v>
      </c>
      <c r="BP495" s="372" t="s">
        <v>2614</v>
      </c>
      <c r="BQ495" s="372" t="s">
        <v>430</v>
      </c>
      <c r="BR495" s="372" t="s">
        <v>430</v>
      </c>
      <c r="BS495" s="373"/>
      <c r="BT495" s="354" t="s">
        <v>554</v>
      </c>
    </row>
    <row r="496" spans="1:72" s="428" customFormat="1" x14ac:dyDescent="0.25">
      <c r="A496" s="345" t="s">
        <v>5687</v>
      </c>
      <c r="B496" s="373"/>
      <c r="C496" s="719">
        <v>45701</v>
      </c>
      <c r="D496" s="373"/>
      <c r="E496" s="346">
        <v>29.489899999999999</v>
      </c>
      <c r="F496" s="373"/>
      <c r="G496" s="347">
        <v>12.408099999999999</v>
      </c>
      <c r="H496" s="374"/>
      <c r="I496" s="348">
        <v>0.26100000000000001</v>
      </c>
      <c r="J496" s="348">
        <v>1.0382</v>
      </c>
      <c r="K496" s="348">
        <v>0.58199999999999996</v>
      </c>
      <c r="L496" s="348">
        <v>3.6158000000000001</v>
      </c>
      <c r="M496" s="348">
        <v>5.3148999999999997</v>
      </c>
      <c r="N496" s="350">
        <v>10.3825</v>
      </c>
      <c r="O496" s="348" t="s">
        <v>430</v>
      </c>
      <c r="P496" s="348" t="s">
        <v>430</v>
      </c>
      <c r="Q496" s="348" t="s">
        <v>430</v>
      </c>
      <c r="R496" s="348" t="s">
        <v>430</v>
      </c>
      <c r="S496" s="348">
        <v>0.6008</v>
      </c>
      <c r="T496" s="348">
        <v>13.9351</v>
      </c>
      <c r="U496" s="348">
        <v>3.7656999999999998</v>
      </c>
      <c r="V496" s="348">
        <v>8.0787999999999993</v>
      </c>
      <c r="W496" s="348">
        <v>0.6008</v>
      </c>
      <c r="X496" s="348">
        <v>16.420100000000001</v>
      </c>
      <c r="Y496" s="374"/>
      <c r="Z496" s="346">
        <v>14</v>
      </c>
      <c r="AA496" s="346">
        <v>55</v>
      </c>
      <c r="AB496" s="346">
        <v>160</v>
      </c>
      <c r="AC496" s="346">
        <v>102</v>
      </c>
      <c r="AD496" s="346">
        <v>43</v>
      </c>
      <c r="AE496" s="346">
        <v>21</v>
      </c>
      <c r="AF496" s="346" t="s">
        <v>430</v>
      </c>
      <c r="AG496" s="346" t="s">
        <v>430</v>
      </c>
      <c r="AH496" s="346" t="s">
        <v>430</v>
      </c>
      <c r="AI496" s="346" t="s">
        <v>430</v>
      </c>
      <c r="AJ496" s="346">
        <v>176</v>
      </c>
      <c r="AK496" s="346">
        <v>130</v>
      </c>
      <c r="AL496" s="346">
        <v>61</v>
      </c>
      <c r="AM496" s="346">
        <v>57</v>
      </c>
      <c r="AN496" s="346">
        <v>176</v>
      </c>
      <c r="AO496" s="373"/>
      <c r="AP496" s="348" t="s">
        <v>430</v>
      </c>
      <c r="AQ496" s="348" t="s">
        <v>430</v>
      </c>
      <c r="AR496" s="348" t="s">
        <v>430</v>
      </c>
      <c r="AS496" s="348" t="s">
        <v>430</v>
      </c>
      <c r="AT496" s="348">
        <v>10.3</v>
      </c>
      <c r="AU496" s="351"/>
      <c r="AV496" s="346" t="s">
        <v>430</v>
      </c>
      <c r="AW496" s="346" t="s">
        <v>430</v>
      </c>
      <c r="AX496" s="346" t="s">
        <v>430</v>
      </c>
      <c r="AY496" s="346" t="s">
        <v>430</v>
      </c>
      <c r="AZ496" s="346">
        <v>49</v>
      </c>
      <c r="BA496" s="374"/>
      <c r="BB496" s="348">
        <v>13.3033547086676</v>
      </c>
      <c r="BC496" s="348">
        <v>1.01390357173779</v>
      </c>
      <c r="BD496" s="348">
        <v>6.7074112172302594E-2</v>
      </c>
      <c r="BE496" s="375">
        <v>-0.19166722233536501</v>
      </c>
      <c r="BF496" s="374"/>
      <c r="BG496" s="372">
        <v>9.9599999999999994E-2</v>
      </c>
      <c r="BH496" s="373"/>
      <c r="BI496" s="348">
        <v>69.861999999999995</v>
      </c>
      <c r="BJ496" s="348">
        <v>26.3324</v>
      </c>
      <c r="BK496" s="348">
        <v>3.4578799999999998</v>
      </c>
      <c r="BL496" s="348">
        <v>0.34771999999999997</v>
      </c>
      <c r="BM496" s="373"/>
      <c r="BN496" s="372" t="s">
        <v>5318</v>
      </c>
      <c r="BO496" s="372" t="s">
        <v>5319</v>
      </c>
      <c r="BP496" s="372" t="s">
        <v>5320</v>
      </c>
      <c r="BQ496" s="372" t="s">
        <v>5095</v>
      </c>
      <c r="BR496" s="372" t="s">
        <v>5096</v>
      </c>
      <c r="BS496" s="373"/>
      <c r="BT496" s="354" t="s">
        <v>554</v>
      </c>
    </row>
    <row r="497" spans="1:72" s="428" customFormat="1" x14ac:dyDescent="0.25">
      <c r="A497" s="345" t="s">
        <v>5688</v>
      </c>
      <c r="B497" s="373"/>
      <c r="C497" s="719">
        <v>45784</v>
      </c>
      <c r="D497" s="373"/>
      <c r="E497" s="346">
        <v>28.710899999999999</v>
      </c>
      <c r="F497" s="373"/>
      <c r="G497" s="347">
        <v>10.7172</v>
      </c>
      <c r="H497" s="374"/>
      <c r="I497" s="348">
        <v>-0.1946</v>
      </c>
      <c r="J497" s="348">
        <v>0.72560000000000002</v>
      </c>
      <c r="K497" s="348">
        <v>1.2163999999999999</v>
      </c>
      <c r="L497" s="348">
        <v>0.8488</v>
      </c>
      <c r="M497" s="348">
        <v>-2.8965999999999998</v>
      </c>
      <c r="N497" s="350">
        <v>1.5569</v>
      </c>
      <c r="O497" s="348" t="s">
        <v>430</v>
      </c>
      <c r="P497" s="348" t="s">
        <v>430</v>
      </c>
      <c r="Q497" s="348" t="s">
        <v>430</v>
      </c>
      <c r="R497" s="348" t="s">
        <v>430</v>
      </c>
      <c r="S497" s="348">
        <v>2.0762999999999998</v>
      </c>
      <c r="T497" s="348">
        <v>7.7451999999999996</v>
      </c>
      <c r="U497" s="348">
        <v>-3.6292</v>
      </c>
      <c r="V497" s="348">
        <v>0.79469999999999996</v>
      </c>
      <c r="W497" s="348">
        <v>2.0762999999999998</v>
      </c>
      <c r="X497" s="348">
        <v>5.9840999999999998</v>
      </c>
      <c r="Y497" s="374"/>
      <c r="Z497" s="346">
        <v>134</v>
      </c>
      <c r="AA497" s="346">
        <v>110</v>
      </c>
      <c r="AB497" s="346">
        <v>87</v>
      </c>
      <c r="AC497" s="346">
        <v>172</v>
      </c>
      <c r="AD497" s="346">
        <v>167</v>
      </c>
      <c r="AE497" s="346">
        <v>81</v>
      </c>
      <c r="AF497" s="346" t="s">
        <v>430</v>
      </c>
      <c r="AG497" s="346" t="s">
        <v>430</v>
      </c>
      <c r="AH497" s="346" t="s">
        <v>430</v>
      </c>
      <c r="AI497" s="346" t="s">
        <v>430</v>
      </c>
      <c r="AJ497" s="346">
        <v>51</v>
      </c>
      <c r="AK497" s="346">
        <v>227</v>
      </c>
      <c r="AL497" s="346">
        <v>165</v>
      </c>
      <c r="AM497" s="346">
        <v>164</v>
      </c>
      <c r="AN497" s="346">
        <v>51</v>
      </c>
      <c r="AO497" s="373"/>
      <c r="AP497" s="348" t="s">
        <v>430</v>
      </c>
      <c r="AQ497" s="348" t="s">
        <v>430</v>
      </c>
      <c r="AR497" s="348" t="s">
        <v>430</v>
      </c>
      <c r="AS497" s="348" t="s">
        <v>430</v>
      </c>
      <c r="AT497" s="348">
        <v>-1.39</v>
      </c>
      <c r="AU497" s="351"/>
      <c r="AV497" s="346" t="s">
        <v>430</v>
      </c>
      <c r="AW497" s="346" t="s">
        <v>430</v>
      </c>
      <c r="AX497" s="346" t="s">
        <v>430</v>
      </c>
      <c r="AY497" s="346" t="s">
        <v>430</v>
      </c>
      <c r="AZ497" s="346">
        <v>149</v>
      </c>
      <c r="BA497" s="374"/>
      <c r="BB497" s="348">
        <v>10.155814934506299</v>
      </c>
      <c r="BC497" s="348">
        <v>0.99592844637547495</v>
      </c>
      <c r="BD497" s="348">
        <v>-1.6303983174994399E-2</v>
      </c>
      <c r="BE497" s="375">
        <v>-7.0379233337984501E-2</v>
      </c>
      <c r="BF497" s="374"/>
      <c r="BG497" s="372">
        <v>0.39479999999999998</v>
      </c>
      <c r="BH497" s="373"/>
      <c r="BI497" s="348">
        <v>80.409700000000001</v>
      </c>
      <c r="BJ497" s="348">
        <v>17.3216</v>
      </c>
      <c r="BK497" s="348">
        <v>1.99315</v>
      </c>
      <c r="BL497" s="348">
        <v>0.27555000000000002</v>
      </c>
      <c r="BM497" s="373"/>
      <c r="BN497" s="372" t="s">
        <v>5322</v>
      </c>
      <c r="BO497" s="372" t="s">
        <v>5323</v>
      </c>
      <c r="BP497" s="372" t="s">
        <v>4802</v>
      </c>
      <c r="BQ497" s="372" t="s">
        <v>5324</v>
      </c>
      <c r="BR497" s="372" t="s">
        <v>5325</v>
      </c>
      <c r="BS497" s="373"/>
      <c r="BT497" s="354" t="s">
        <v>554</v>
      </c>
    </row>
    <row r="498" spans="1:72" s="428" customFormat="1" x14ac:dyDescent="0.25">
      <c r="A498" s="345" t="s">
        <v>5689</v>
      </c>
      <c r="B498" s="373"/>
      <c r="C498" s="719">
        <v>45505</v>
      </c>
      <c r="D498" s="373"/>
      <c r="E498" s="346">
        <v>27.32</v>
      </c>
      <c r="F498" s="373"/>
      <c r="G498" s="347">
        <v>10.1904</v>
      </c>
      <c r="H498" s="374"/>
      <c r="I498" s="348">
        <v>-0.1255</v>
      </c>
      <c r="J498" s="348">
        <v>0.7903</v>
      </c>
      <c r="K498" s="348">
        <v>1.7443</v>
      </c>
      <c r="L498" s="348">
        <v>4.7210000000000001</v>
      </c>
      <c r="M498" s="348">
        <v>2.0162</v>
      </c>
      <c r="N498" s="350">
        <v>0.5645</v>
      </c>
      <c r="O498" s="348" t="s">
        <v>430</v>
      </c>
      <c r="P498" s="348" t="s">
        <v>430</v>
      </c>
      <c r="Q498" s="348" t="s">
        <v>430</v>
      </c>
      <c r="R498" s="348" t="s">
        <v>430</v>
      </c>
      <c r="S498" s="348">
        <v>1.264</v>
      </c>
      <c r="T498" s="348">
        <v>16.176300000000001</v>
      </c>
      <c r="U498" s="348">
        <v>0.24299999999999999</v>
      </c>
      <c r="V498" s="348">
        <v>4.5340999999999996</v>
      </c>
      <c r="W498" s="348">
        <v>1.264</v>
      </c>
      <c r="X498" s="348">
        <v>0.96879999999999999</v>
      </c>
      <c r="Y498" s="374"/>
      <c r="Z498" s="346">
        <v>107</v>
      </c>
      <c r="AA498" s="346">
        <v>103</v>
      </c>
      <c r="AB498" s="346">
        <v>55</v>
      </c>
      <c r="AC498" s="346">
        <v>63</v>
      </c>
      <c r="AD498" s="346">
        <v>105</v>
      </c>
      <c r="AE498" s="346">
        <v>106</v>
      </c>
      <c r="AF498" s="346" t="s">
        <v>430</v>
      </c>
      <c r="AG498" s="346" t="s">
        <v>430</v>
      </c>
      <c r="AH498" s="346" t="s">
        <v>430</v>
      </c>
      <c r="AI498" s="346" t="s">
        <v>430</v>
      </c>
      <c r="AJ498" s="346">
        <v>92</v>
      </c>
      <c r="AK498" s="346">
        <v>93</v>
      </c>
      <c r="AL498" s="346">
        <v>110</v>
      </c>
      <c r="AM498" s="346">
        <v>115</v>
      </c>
      <c r="AN498" s="346">
        <v>92</v>
      </c>
      <c r="AO498" s="373"/>
      <c r="AP498" s="348" t="s">
        <v>430</v>
      </c>
      <c r="AQ498" s="348" t="s">
        <v>430</v>
      </c>
      <c r="AR498" s="348" t="s">
        <v>430</v>
      </c>
      <c r="AS498" s="348" t="s">
        <v>430</v>
      </c>
      <c r="AT498" s="348">
        <v>6.27</v>
      </c>
      <c r="AU498" s="351"/>
      <c r="AV498" s="346" t="s">
        <v>430</v>
      </c>
      <c r="AW498" s="346" t="s">
        <v>430</v>
      </c>
      <c r="AX498" s="346" t="s">
        <v>430</v>
      </c>
      <c r="AY498" s="346" t="s">
        <v>430</v>
      </c>
      <c r="AZ498" s="346">
        <v>83</v>
      </c>
      <c r="BA498" s="374"/>
      <c r="BB498" s="348">
        <v>16.265998630641601</v>
      </c>
      <c r="BC498" s="348">
        <v>0.98370052820260701</v>
      </c>
      <c r="BD498" s="348">
        <v>-1.32865037729654E-2</v>
      </c>
      <c r="BE498" s="375">
        <v>-5.0328568601406103E-2</v>
      </c>
      <c r="BF498" s="374"/>
      <c r="BG498" s="372">
        <v>0.23619999999999999</v>
      </c>
      <c r="BH498" s="373"/>
      <c r="BI498" s="348">
        <v>49.557099999999998</v>
      </c>
      <c r="BJ498" s="348">
        <v>24.791799999999999</v>
      </c>
      <c r="BK498" s="348">
        <v>24.243300000000001</v>
      </c>
      <c r="BL498" s="348">
        <v>1.4077999999999999</v>
      </c>
      <c r="BM498" s="373"/>
      <c r="BN498" s="372" t="s">
        <v>5327</v>
      </c>
      <c r="BO498" s="372" t="s">
        <v>1253</v>
      </c>
      <c r="BP498" s="372" t="s">
        <v>859</v>
      </c>
      <c r="BQ498" s="372" t="s">
        <v>5328</v>
      </c>
      <c r="BR498" s="372" t="s">
        <v>5329</v>
      </c>
      <c r="BS498" s="373"/>
      <c r="BT498" s="354" t="s">
        <v>554</v>
      </c>
    </row>
    <row r="499" spans="1:72" s="428" customFormat="1" x14ac:dyDescent="0.25">
      <c r="A499" s="345" t="s">
        <v>5690</v>
      </c>
      <c r="B499" s="373"/>
      <c r="C499" s="719">
        <v>45834</v>
      </c>
      <c r="D499" s="373"/>
      <c r="E499" s="346">
        <v>28.151</v>
      </c>
      <c r="F499" s="373"/>
      <c r="G499" s="347">
        <v>9.3742000000000001</v>
      </c>
      <c r="H499" s="374"/>
      <c r="I499" s="348">
        <v>0.3286</v>
      </c>
      <c r="J499" s="348">
        <v>0.92700000000000005</v>
      </c>
      <c r="K499" s="348">
        <v>-0.59279999999999999</v>
      </c>
      <c r="L499" s="348">
        <v>-1.3647</v>
      </c>
      <c r="M499" s="348">
        <v>-9.2377000000000002</v>
      </c>
      <c r="N499" s="350">
        <v>-5.4744000000000002</v>
      </c>
      <c r="O499" s="348" t="s">
        <v>430</v>
      </c>
      <c r="P499" s="348" t="s">
        <v>430</v>
      </c>
      <c r="Q499" s="348" t="s">
        <v>430</v>
      </c>
      <c r="R499" s="348" t="s">
        <v>430</v>
      </c>
      <c r="S499" s="348">
        <v>0.64959999999999996</v>
      </c>
      <c r="T499" s="348">
        <v>7.0431999999999997</v>
      </c>
      <c r="U499" s="348">
        <v>-11.370200000000001</v>
      </c>
      <c r="V499" s="348">
        <v>-5.1569000000000003</v>
      </c>
      <c r="W499" s="348">
        <v>0.64959999999999996</v>
      </c>
      <c r="X499" s="348">
        <v>-5.9428000000000001</v>
      </c>
      <c r="Y499" s="374"/>
      <c r="Z499" s="346">
        <v>11</v>
      </c>
      <c r="AA499" s="346">
        <v>75</v>
      </c>
      <c r="AB499" s="346">
        <v>224</v>
      </c>
      <c r="AC499" s="346">
        <v>232</v>
      </c>
      <c r="AD499" s="346">
        <v>234</v>
      </c>
      <c r="AE499" s="346">
        <v>188</v>
      </c>
      <c r="AF499" s="346" t="s">
        <v>430</v>
      </c>
      <c r="AG499" s="346" t="s">
        <v>430</v>
      </c>
      <c r="AH499" s="346" t="s">
        <v>430</v>
      </c>
      <c r="AI499" s="346" t="s">
        <v>430</v>
      </c>
      <c r="AJ499" s="346">
        <v>174</v>
      </c>
      <c r="AK499" s="346">
        <v>232</v>
      </c>
      <c r="AL499" s="346">
        <v>235</v>
      </c>
      <c r="AM499" s="346">
        <v>222</v>
      </c>
      <c r="AN499" s="346">
        <v>174</v>
      </c>
      <c r="AO499" s="373"/>
      <c r="AP499" s="348" t="s">
        <v>430</v>
      </c>
      <c r="AQ499" s="348" t="s">
        <v>430</v>
      </c>
      <c r="AR499" s="348" t="s">
        <v>430</v>
      </c>
      <c r="AS499" s="348" t="s">
        <v>430</v>
      </c>
      <c r="AT499" s="348">
        <v>-10.119999999999999</v>
      </c>
      <c r="AU499" s="351"/>
      <c r="AV499" s="346" t="s">
        <v>430</v>
      </c>
      <c r="AW499" s="346" t="s">
        <v>430</v>
      </c>
      <c r="AX499" s="346" t="s">
        <v>430</v>
      </c>
      <c r="AY499" s="346" t="s">
        <v>430</v>
      </c>
      <c r="AZ499" s="346">
        <v>215</v>
      </c>
      <c r="BA499" s="374"/>
      <c r="BB499" s="348">
        <v>14.305778748391001</v>
      </c>
      <c r="BC499" s="348">
        <v>1.00342606057039</v>
      </c>
      <c r="BD499" s="348">
        <v>-5.8715726663839098E-2</v>
      </c>
      <c r="BE499" s="375">
        <v>-2.1852673957378999E-2</v>
      </c>
      <c r="BF499" s="374"/>
      <c r="BG499" s="372">
        <v>0.26379999999999998</v>
      </c>
      <c r="BH499" s="373"/>
      <c r="BI499" s="348">
        <v>99.594899999999996</v>
      </c>
      <c r="BJ499" s="348" t="s">
        <v>430</v>
      </c>
      <c r="BK499" s="348" t="s">
        <v>430</v>
      </c>
      <c r="BL499" s="348">
        <v>0.40510000000000002</v>
      </c>
      <c r="BM499" s="373"/>
      <c r="BN499" s="372" t="s">
        <v>5331</v>
      </c>
      <c r="BO499" s="372" t="s">
        <v>5332</v>
      </c>
      <c r="BP499" s="372" t="s">
        <v>5333</v>
      </c>
      <c r="BQ499" s="372" t="s">
        <v>5334</v>
      </c>
      <c r="BR499" s="372" t="s">
        <v>5335</v>
      </c>
      <c r="BS499" s="373"/>
      <c r="BT499" s="354" t="s">
        <v>554</v>
      </c>
    </row>
    <row r="500" spans="1:72" s="428" customFormat="1" x14ac:dyDescent="0.25">
      <c r="A500" s="345" t="s">
        <v>5691</v>
      </c>
      <c r="B500" s="373"/>
      <c r="C500" s="719">
        <v>45923</v>
      </c>
      <c r="D500" s="373"/>
      <c r="E500" s="346">
        <v>26.105899999999998</v>
      </c>
      <c r="F500" s="373"/>
      <c r="G500" s="347">
        <v>9.6678999999999995</v>
      </c>
      <c r="H500" s="374"/>
      <c r="I500" s="348">
        <v>-1.24E-2</v>
      </c>
      <c r="J500" s="348">
        <v>0.73350000000000004</v>
      </c>
      <c r="K500" s="348">
        <v>1.4863999999999999</v>
      </c>
      <c r="L500" s="348">
        <v>1.5941000000000001</v>
      </c>
      <c r="M500" s="348">
        <v>-2.8361999999999998</v>
      </c>
      <c r="N500" s="350" t="s">
        <v>430</v>
      </c>
      <c r="O500" s="348" t="s">
        <v>430</v>
      </c>
      <c r="P500" s="348" t="s">
        <v>430</v>
      </c>
      <c r="Q500" s="348" t="s">
        <v>430</v>
      </c>
      <c r="R500" s="348" t="s">
        <v>430</v>
      </c>
      <c r="S500" s="348">
        <v>1.3672</v>
      </c>
      <c r="T500" s="348">
        <v>11.453200000000001</v>
      </c>
      <c r="U500" s="348">
        <v>-4.6596000000000002</v>
      </c>
      <c r="V500" s="348">
        <v>-0.54420000000000002</v>
      </c>
      <c r="W500" s="348">
        <v>1.3672</v>
      </c>
      <c r="X500" s="348">
        <v>-3.3210000000000002</v>
      </c>
      <c r="Y500" s="374"/>
      <c r="Z500" s="346">
        <v>67</v>
      </c>
      <c r="AA500" s="346">
        <v>107</v>
      </c>
      <c r="AB500" s="346">
        <v>78</v>
      </c>
      <c r="AC500" s="346">
        <v>160</v>
      </c>
      <c r="AD500" s="346">
        <v>166</v>
      </c>
      <c r="AE500" s="346" t="s">
        <v>430</v>
      </c>
      <c r="AF500" s="346" t="s">
        <v>430</v>
      </c>
      <c r="AG500" s="346" t="s">
        <v>430</v>
      </c>
      <c r="AH500" s="346" t="s">
        <v>430</v>
      </c>
      <c r="AI500" s="346" t="s">
        <v>430</v>
      </c>
      <c r="AJ500" s="346">
        <v>75</v>
      </c>
      <c r="AK500" s="346">
        <v>164</v>
      </c>
      <c r="AL500" s="346">
        <v>173</v>
      </c>
      <c r="AM500" s="346">
        <v>171</v>
      </c>
      <c r="AN500" s="346">
        <v>75</v>
      </c>
      <c r="AO500" s="373"/>
      <c r="AP500" s="348" t="s">
        <v>430</v>
      </c>
      <c r="AQ500" s="348" t="s">
        <v>430</v>
      </c>
      <c r="AR500" s="348" t="s">
        <v>430</v>
      </c>
      <c r="AS500" s="348" t="s">
        <v>430</v>
      </c>
      <c r="AT500" s="348" t="s">
        <v>430</v>
      </c>
      <c r="AU500" s="351"/>
      <c r="AV500" s="346" t="s">
        <v>430</v>
      </c>
      <c r="AW500" s="346" t="s">
        <v>430</v>
      </c>
      <c r="AX500" s="346" t="s">
        <v>430</v>
      </c>
      <c r="AY500" s="346" t="s">
        <v>430</v>
      </c>
      <c r="AZ500" s="346" t="s">
        <v>430</v>
      </c>
      <c r="BA500" s="374"/>
      <c r="BB500" s="348">
        <v>13.670582441006101</v>
      </c>
      <c r="BC500" s="348">
        <v>1.00270926896823</v>
      </c>
      <c r="BD500" s="348">
        <v>-5.8192178643300202E-2</v>
      </c>
      <c r="BE500" s="375">
        <v>-2.18428530218437</v>
      </c>
      <c r="BF500" s="374"/>
      <c r="BG500" s="372">
        <v>4.7300000000000002E-2</v>
      </c>
      <c r="BH500" s="373"/>
      <c r="BI500" s="348">
        <v>82.718500000000006</v>
      </c>
      <c r="BJ500" s="348">
        <v>11.225899999999999</v>
      </c>
      <c r="BK500" s="348">
        <v>5.9555999999999996</v>
      </c>
      <c r="BL500" s="348">
        <v>0.1</v>
      </c>
      <c r="BM500" s="373"/>
      <c r="BN500" s="372" t="s">
        <v>5337</v>
      </c>
      <c r="BO500" s="372" t="s">
        <v>5338</v>
      </c>
      <c r="BP500" s="372" t="s">
        <v>5339</v>
      </c>
      <c r="BQ500" s="372" t="s">
        <v>5340</v>
      </c>
      <c r="BR500" s="372" t="s">
        <v>5341</v>
      </c>
      <c r="BS500" s="373"/>
      <c r="BT500" s="354" t="s">
        <v>4620</v>
      </c>
    </row>
    <row r="501" spans="1:72" s="428" customFormat="1" x14ac:dyDescent="0.25">
      <c r="A501" s="345" t="s">
        <v>5692</v>
      </c>
      <c r="B501" s="373"/>
      <c r="C501" s="719">
        <v>45859</v>
      </c>
      <c r="D501" s="373"/>
      <c r="E501" s="346">
        <v>26.390799999999999</v>
      </c>
      <c r="F501" s="373"/>
      <c r="G501" s="347">
        <v>9.6456999999999997</v>
      </c>
      <c r="H501" s="374"/>
      <c r="I501" s="348">
        <v>-2.3800000000000002E-2</v>
      </c>
      <c r="J501" s="348">
        <v>0.48020000000000002</v>
      </c>
      <c r="K501" s="348">
        <v>0.61439999999999995</v>
      </c>
      <c r="L501" s="348">
        <v>-6.3200000000000006E-2</v>
      </c>
      <c r="M501" s="348">
        <v>-5.9176000000000002</v>
      </c>
      <c r="N501" s="350" t="s">
        <v>430</v>
      </c>
      <c r="O501" s="348" t="s">
        <v>430</v>
      </c>
      <c r="P501" s="348" t="s">
        <v>430</v>
      </c>
      <c r="Q501" s="348" t="s">
        <v>430</v>
      </c>
      <c r="R501" s="348" t="s">
        <v>430</v>
      </c>
      <c r="S501" s="348">
        <v>0.92490000000000006</v>
      </c>
      <c r="T501" s="348">
        <v>8.2497000000000007</v>
      </c>
      <c r="U501" s="348">
        <v>-7.4451000000000001</v>
      </c>
      <c r="V501" s="348">
        <v>-1.7439</v>
      </c>
      <c r="W501" s="348">
        <v>0.92490000000000006</v>
      </c>
      <c r="X501" s="348">
        <v>-3.5430000000000001</v>
      </c>
      <c r="Y501" s="374"/>
      <c r="Z501" s="346">
        <v>76</v>
      </c>
      <c r="AA501" s="346">
        <v>197</v>
      </c>
      <c r="AB501" s="346">
        <v>151</v>
      </c>
      <c r="AC501" s="346">
        <v>214</v>
      </c>
      <c r="AD501" s="346">
        <v>217</v>
      </c>
      <c r="AE501" s="346" t="s">
        <v>430</v>
      </c>
      <c r="AF501" s="346" t="s">
        <v>430</v>
      </c>
      <c r="AG501" s="346" t="s">
        <v>430</v>
      </c>
      <c r="AH501" s="346" t="s">
        <v>430</v>
      </c>
      <c r="AI501" s="346" t="s">
        <v>430</v>
      </c>
      <c r="AJ501" s="346">
        <v>151</v>
      </c>
      <c r="AK501" s="346">
        <v>212</v>
      </c>
      <c r="AL501" s="346">
        <v>218</v>
      </c>
      <c r="AM501" s="346">
        <v>202</v>
      </c>
      <c r="AN501" s="346">
        <v>151</v>
      </c>
      <c r="AO501" s="373"/>
      <c r="AP501" s="348" t="s">
        <v>430</v>
      </c>
      <c r="AQ501" s="348" t="s">
        <v>430</v>
      </c>
      <c r="AR501" s="348" t="s">
        <v>430</v>
      </c>
      <c r="AS501" s="348" t="s">
        <v>430</v>
      </c>
      <c r="AT501" s="348">
        <v>-5.77</v>
      </c>
      <c r="AU501" s="351"/>
      <c r="AV501" s="346" t="s">
        <v>430</v>
      </c>
      <c r="AW501" s="346" t="s">
        <v>430</v>
      </c>
      <c r="AX501" s="346" t="s">
        <v>430</v>
      </c>
      <c r="AY501" s="346" t="s">
        <v>430</v>
      </c>
      <c r="AZ501" s="346">
        <v>198</v>
      </c>
      <c r="BA501" s="374"/>
      <c r="BB501" s="348">
        <v>11.4235287831716</v>
      </c>
      <c r="BC501" s="348">
        <v>0.99723931846916303</v>
      </c>
      <c r="BD501" s="348">
        <v>-5.0224177017900502E-2</v>
      </c>
      <c r="BE501" s="375">
        <v>-4.53074755852119E-2</v>
      </c>
      <c r="BF501" s="374"/>
      <c r="BG501" s="372">
        <v>4.8399999999999999E-2</v>
      </c>
      <c r="BH501" s="373"/>
      <c r="BI501" s="348">
        <v>99.536600000000007</v>
      </c>
      <c r="BJ501" s="348" t="s">
        <v>430</v>
      </c>
      <c r="BK501" s="348" t="s">
        <v>430</v>
      </c>
      <c r="BL501" s="348">
        <v>0.46339999999999998</v>
      </c>
      <c r="BM501" s="373"/>
      <c r="BN501" s="372" t="s">
        <v>4344</v>
      </c>
      <c r="BO501" s="372" t="s">
        <v>4345</v>
      </c>
      <c r="BP501" s="372" t="s">
        <v>4346</v>
      </c>
      <c r="BQ501" s="372" t="s">
        <v>2231</v>
      </c>
      <c r="BR501" s="372" t="s">
        <v>4286</v>
      </c>
      <c r="BS501" s="373"/>
      <c r="BT501" s="354" t="s">
        <v>554</v>
      </c>
    </row>
    <row r="502" spans="1:72" s="428" customFormat="1" x14ac:dyDescent="0.25">
      <c r="A502" s="345" t="s">
        <v>5693</v>
      </c>
      <c r="B502" s="373"/>
      <c r="C502" s="719">
        <v>45687</v>
      </c>
      <c r="D502" s="373"/>
      <c r="E502" s="346">
        <v>24.688300000000002</v>
      </c>
      <c r="F502" s="373"/>
      <c r="G502" s="347">
        <v>12.0153</v>
      </c>
      <c r="H502" s="374"/>
      <c r="I502" s="348">
        <v>-0.3029</v>
      </c>
      <c r="J502" s="348">
        <v>-3.8300000000000001E-2</v>
      </c>
      <c r="K502" s="348">
        <v>-0.1346</v>
      </c>
      <c r="L502" s="348">
        <v>1.8918999999999999</v>
      </c>
      <c r="M502" s="348">
        <v>2.3685</v>
      </c>
      <c r="N502" s="350">
        <v>6.9843000000000002</v>
      </c>
      <c r="O502" s="348" t="s">
        <v>430</v>
      </c>
      <c r="P502" s="348" t="s">
        <v>430</v>
      </c>
      <c r="Q502" s="348" t="s">
        <v>430</v>
      </c>
      <c r="R502" s="348" t="s">
        <v>430</v>
      </c>
      <c r="S502" s="348">
        <v>0.3483</v>
      </c>
      <c r="T502" s="348">
        <v>12.257899999999999</v>
      </c>
      <c r="U502" s="348">
        <v>2.4531999999999998</v>
      </c>
      <c r="V502" s="348">
        <v>8.1806000000000001</v>
      </c>
      <c r="W502" s="348">
        <v>0.3483</v>
      </c>
      <c r="X502" s="348">
        <v>13.423999999999999</v>
      </c>
      <c r="Y502" s="374"/>
      <c r="Z502" s="346">
        <v>156</v>
      </c>
      <c r="AA502" s="346">
        <v>235</v>
      </c>
      <c r="AB502" s="346">
        <v>210</v>
      </c>
      <c r="AC502" s="346">
        <v>154</v>
      </c>
      <c r="AD502" s="346">
        <v>96</v>
      </c>
      <c r="AE502" s="346">
        <v>28</v>
      </c>
      <c r="AF502" s="346" t="s">
        <v>430</v>
      </c>
      <c r="AG502" s="346" t="s">
        <v>430</v>
      </c>
      <c r="AH502" s="346" t="s">
        <v>430</v>
      </c>
      <c r="AI502" s="346" t="s">
        <v>430</v>
      </c>
      <c r="AJ502" s="346">
        <v>204</v>
      </c>
      <c r="AK502" s="346">
        <v>156</v>
      </c>
      <c r="AL502" s="346">
        <v>85</v>
      </c>
      <c r="AM502" s="346">
        <v>55</v>
      </c>
      <c r="AN502" s="346">
        <v>204</v>
      </c>
      <c r="AO502" s="373"/>
      <c r="AP502" s="348" t="s">
        <v>430</v>
      </c>
      <c r="AQ502" s="348" t="s">
        <v>430</v>
      </c>
      <c r="AR502" s="348" t="s">
        <v>430</v>
      </c>
      <c r="AS502" s="348" t="s">
        <v>430</v>
      </c>
      <c r="AT502" s="348">
        <v>7.38</v>
      </c>
      <c r="AU502" s="351"/>
      <c r="AV502" s="346" t="s">
        <v>430</v>
      </c>
      <c r="AW502" s="346" t="s">
        <v>430</v>
      </c>
      <c r="AX502" s="346" t="s">
        <v>430</v>
      </c>
      <c r="AY502" s="346" t="s">
        <v>430</v>
      </c>
      <c r="AZ502" s="346">
        <v>76</v>
      </c>
      <c r="BA502" s="374"/>
      <c r="BB502" s="348">
        <v>10.8072341864773</v>
      </c>
      <c r="BC502" s="348">
        <v>0.99407033653157495</v>
      </c>
      <c r="BD502" s="348">
        <v>8.3991600150241694E-2</v>
      </c>
      <c r="BE502" s="375">
        <v>-3.8262871478435503E-2</v>
      </c>
      <c r="BF502" s="374"/>
      <c r="BG502" s="372">
        <v>0.13270000000000001</v>
      </c>
      <c r="BH502" s="373"/>
      <c r="BI502" s="348">
        <v>97.019400000000005</v>
      </c>
      <c r="BJ502" s="348">
        <v>2.7350699999999999</v>
      </c>
      <c r="BK502" s="348" t="s">
        <v>430</v>
      </c>
      <c r="BL502" s="348">
        <v>0.24553</v>
      </c>
      <c r="BM502" s="373"/>
      <c r="BN502" s="372" t="s">
        <v>5344</v>
      </c>
      <c r="BO502" s="372" t="s">
        <v>5345</v>
      </c>
      <c r="BP502" s="372" t="s">
        <v>5346</v>
      </c>
      <c r="BQ502" s="372" t="s">
        <v>5347</v>
      </c>
      <c r="BR502" s="372" t="s">
        <v>5348</v>
      </c>
      <c r="BS502" s="373"/>
      <c r="BT502" s="354" t="s">
        <v>554</v>
      </c>
    </row>
    <row r="503" spans="1:72" s="428" customFormat="1" x14ac:dyDescent="0.25">
      <c r="A503" s="345" t="s">
        <v>5694</v>
      </c>
      <c r="B503" s="373"/>
      <c r="C503" s="719">
        <v>45817</v>
      </c>
      <c r="D503" s="373"/>
      <c r="E503" s="346">
        <v>25.3443</v>
      </c>
      <c r="F503" s="373"/>
      <c r="G503" s="347">
        <v>9.7041000000000004</v>
      </c>
      <c r="H503" s="374"/>
      <c r="I503" s="348">
        <v>0.16619999999999999</v>
      </c>
      <c r="J503" s="348">
        <v>0.79669999999999996</v>
      </c>
      <c r="K503" s="348">
        <v>-7.6200000000000004E-2</v>
      </c>
      <c r="L503" s="348">
        <v>0.2034</v>
      </c>
      <c r="M503" s="348">
        <v>-5.6214000000000004</v>
      </c>
      <c r="N503" s="350">
        <v>-3.5224000000000002</v>
      </c>
      <c r="O503" s="348" t="s">
        <v>430</v>
      </c>
      <c r="P503" s="348" t="s">
        <v>430</v>
      </c>
      <c r="Q503" s="348" t="s">
        <v>430</v>
      </c>
      <c r="R503" s="348" t="s">
        <v>430</v>
      </c>
      <c r="S503" s="348">
        <v>2.2162000000000002</v>
      </c>
      <c r="T503" s="348">
        <v>10.133699999999999</v>
      </c>
      <c r="U503" s="348">
        <v>-6.0472000000000001</v>
      </c>
      <c r="V503" s="348">
        <v>-0.93110000000000004</v>
      </c>
      <c r="W503" s="348">
        <v>2.2162000000000002</v>
      </c>
      <c r="X503" s="348">
        <v>-2.6903999999999999</v>
      </c>
      <c r="Y503" s="374"/>
      <c r="Z503" s="346">
        <v>23</v>
      </c>
      <c r="AA503" s="346">
        <v>100</v>
      </c>
      <c r="AB503" s="346">
        <v>207</v>
      </c>
      <c r="AC503" s="346">
        <v>182</v>
      </c>
      <c r="AD503" s="346">
        <v>191</v>
      </c>
      <c r="AE503" s="346">
        <v>160</v>
      </c>
      <c r="AF503" s="346" t="s">
        <v>430</v>
      </c>
      <c r="AG503" s="346" t="s">
        <v>430</v>
      </c>
      <c r="AH503" s="346" t="s">
        <v>430</v>
      </c>
      <c r="AI503" s="346" t="s">
        <v>430</v>
      </c>
      <c r="AJ503" s="346">
        <v>40</v>
      </c>
      <c r="AK503" s="346">
        <v>183</v>
      </c>
      <c r="AL503" s="346">
        <v>191</v>
      </c>
      <c r="AM503" s="346">
        <v>178</v>
      </c>
      <c r="AN503" s="346">
        <v>40</v>
      </c>
      <c r="AO503" s="373"/>
      <c r="AP503" s="348" t="s">
        <v>430</v>
      </c>
      <c r="AQ503" s="348" t="s">
        <v>430</v>
      </c>
      <c r="AR503" s="348" t="s">
        <v>430</v>
      </c>
      <c r="AS503" s="348" t="s">
        <v>430</v>
      </c>
      <c r="AT503" s="348">
        <v>-4.1399999999999997</v>
      </c>
      <c r="AU503" s="351"/>
      <c r="AV503" s="346" t="s">
        <v>430</v>
      </c>
      <c r="AW503" s="346" t="s">
        <v>430</v>
      </c>
      <c r="AX503" s="346" t="s">
        <v>430</v>
      </c>
      <c r="AY503" s="346" t="s">
        <v>430</v>
      </c>
      <c r="AZ503" s="346">
        <v>174</v>
      </c>
      <c r="BA503" s="374"/>
      <c r="BB503" s="348">
        <v>11.8655159036655</v>
      </c>
      <c r="BC503" s="348">
        <v>0.99533492399358403</v>
      </c>
      <c r="BD503" s="348">
        <v>-5.1601744833130202E-2</v>
      </c>
      <c r="BE503" s="375">
        <v>-4.2654625058429201E-2</v>
      </c>
      <c r="BF503" s="374"/>
      <c r="BG503" s="372">
        <v>6.8699999999999997E-2</v>
      </c>
      <c r="BH503" s="373"/>
      <c r="BI503" s="348">
        <v>77.322999999999993</v>
      </c>
      <c r="BJ503" s="348">
        <v>19.651499999999999</v>
      </c>
      <c r="BK503" s="348">
        <v>2.6878700000000002</v>
      </c>
      <c r="BL503" s="348">
        <v>0.33762999999999999</v>
      </c>
      <c r="BM503" s="373"/>
      <c r="BN503" s="372" t="s">
        <v>4707</v>
      </c>
      <c r="BO503" s="372" t="s">
        <v>4708</v>
      </c>
      <c r="BP503" s="372" t="s">
        <v>4709</v>
      </c>
      <c r="BQ503" s="372" t="s">
        <v>3252</v>
      </c>
      <c r="BR503" s="372" t="s">
        <v>4710</v>
      </c>
      <c r="BS503" s="373"/>
      <c r="BT503" s="354" t="s">
        <v>554</v>
      </c>
    </row>
    <row r="504" spans="1:72" s="428" customFormat="1" ht="11" x14ac:dyDescent="0.3">
      <c r="A504" s="841" t="s">
        <v>5695</v>
      </c>
      <c r="B504" s="842"/>
      <c r="C504" s="843">
        <v>46002</v>
      </c>
      <c r="D504" s="842"/>
      <c r="E504" s="844">
        <v>24.856300000000001</v>
      </c>
      <c r="F504" s="842"/>
      <c r="G504" s="845">
        <v>10.125</v>
      </c>
      <c r="H504" s="847"/>
      <c r="I504" s="846">
        <v>-0.28560000000000002</v>
      </c>
      <c r="J504" s="846">
        <v>1.2399</v>
      </c>
      <c r="K504" s="846">
        <v>-0.51100000000000001</v>
      </c>
      <c r="L504" s="846">
        <v>3.7079</v>
      </c>
      <c r="M504" s="846">
        <v>3.0428999999999999</v>
      </c>
      <c r="N504" s="848" t="s">
        <v>430</v>
      </c>
      <c r="O504" s="846" t="s">
        <v>430</v>
      </c>
      <c r="P504" s="846" t="s">
        <v>430</v>
      </c>
      <c r="Q504" s="846" t="s">
        <v>430</v>
      </c>
      <c r="R504" s="846" t="s">
        <v>430</v>
      </c>
      <c r="S504" s="846">
        <v>-0.34449999999999997</v>
      </c>
      <c r="T504" s="846">
        <v>16.660900000000002</v>
      </c>
      <c r="U504" s="846">
        <v>1.7793000000000001</v>
      </c>
      <c r="V504" s="846" t="s">
        <v>430</v>
      </c>
      <c r="W504" s="846">
        <v>-0.34449999999999997</v>
      </c>
      <c r="X504" s="846">
        <v>1.25</v>
      </c>
      <c r="Y504" s="847"/>
      <c r="Z504" s="844">
        <v>144</v>
      </c>
      <c r="AA504" s="844">
        <v>40</v>
      </c>
      <c r="AB504" s="844">
        <v>220</v>
      </c>
      <c r="AC504" s="844">
        <v>96</v>
      </c>
      <c r="AD504" s="844">
        <v>87</v>
      </c>
      <c r="AE504" s="844" t="s">
        <v>430</v>
      </c>
      <c r="AF504" s="844" t="s">
        <v>430</v>
      </c>
      <c r="AG504" s="844" t="s">
        <v>430</v>
      </c>
      <c r="AH504" s="844" t="s">
        <v>430</v>
      </c>
      <c r="AI504" s="844" t="s">
        <v>430</v>
      </c>
      <c r="AJ504" s="844">
        <v>227</v>
      </c>
      <c r="AK504" s="844">
        <v>85</v>
      </c>
      <c r="AL504" s="844">
        <v>93</v>
      </c>
      <c r="AM504" s="844" t="s">
        <v>430</v>
      </c>
      <c r="AN504" s="844">
        <v>227</v>
      </c>
      <c r="AO504" s="842"/>
      <c r="AP504" s="846" t="s">
        <v>430</v>
      </c>
      <c r="AQ504" s="846" t="s">
        <v>430</v>
      </c>
      <c r="AR504" s="846" t="s">
        <v>430</v>
      </c>
      <c r="AS504" s="846" t="s">
        <v>430</v>
      </c>
      <c r="AT504" s="846" t="s">
        <v>430</v>
      </c>
      <c r="AU504" s="849"/>
      <c r="AV504" s="844" t="s">
        <v>430</v>
      </c>
      <c r="AW504" s="844" t="s">
        <v>430</v>
      </c>
      <c r="AX504" s="844" t="s">
        <v>430</v>
      </c>
      <c r="AY504" s="844" t="s">
        <v>430</v>
      </c>
      <c r="AZ504" s="844" t="s">
        <v>430</v>
      </c>
      <c r="BA504" s="847"/>
      <c r="BB504" s="846">
        <v>16.7600441462912</v>
      </c>
      <c r="BC504" s="846">
        <v>1.0027621130564901</v>
      </c>
      <c r="BD504" s="846">
        <v>-8.6092048107108392E-3</v>
      </c>
      <c r="BE504" s="852">
        <v>-7.4245546332404794E-2</v>
      </c>
      <c r="BF504" s="847"/>
      <c r="BG504" s="855">
        <v>0.33579999999999999</v>
      </c>
      <c r="BH504" s="842"/>
      <c r="BI504" s="846">
        <v>33.134999999999998</v>
      </c>
      <c r="BJ504" s="846">
        <v>46.813200000000002</v>
      </c>
      <c r="BK504" s="846">
        <v>20.4422</v>
      </c>
      <c r="BL504" s="846">
        <v>-0.39040000000000002</v>
      </c>
      <c r="BM504" s="842"/>
      <c r="BN504" s="855" t="s">
        <v>5351</v>
      </c>
      <c r="BO504" s="855" t="s">
        <v>5352</v>
      </c>
      <c r="BP504" s="855" t="s">
        <v>5353</v>
      </c>
      <c r="BQ504" s="855" t="s">
        <v>5354</v>
      </c>
      <c r="BR504" s="855" t="s">
        <v>5355</v>
      </c>
      <c r="BS504" s="842"/>
      <c r="BT504" s="856" t="s">
        <v>554</v>
      </c>
    </row>
    <row r="505" spans="1:72" s="428" customFormat="1" x14ac:dyDescent="0.25">
      <c r="A505" s="345" t="s">
        <v>5696</v>
      </c>
      <c r="B505" s="373"/>
      <c r="C505" s="719">
        <v>45615</v>
      </c>
      <c r="D505" s="373"/>
      <c r="E505" s="346">
        <v>25.41</v>
      </c>
      <c r="F505" s="373"/>
      <c r="G505" s="347">
        <v>9.9260000000000002</v>
      </c>
      <c r="H505" s="374"/>
      <c r="I505" s="348">
        <v>-2.92E-2</v>
      </c>
      <c r="J505" s="348">
        <v>0.56230000000000002</v>
      </c>
      <c r="K505" s="348">
        <v>5.7126999999999999</v>
      </c>
      <c r="L505" s="348">
        <v>8.1463999999999999</v>
      </c>
      <c r="M505" s="348">
        <v>3.2399</v>
      </c>
      <c r="N505" s="350">
        <v>-5.9637000000000002</v>
      </c>
      <c r="O505" s="348" t="s">
        <v>430</v>
      </c>
      <c r="P505" s="348" t="s">
        <v>430</v>
      </c>
      <c r="Q505" s="348" t="s">
        <v>430</v>
      </c>
      <c r="R505" s="348" t="s">
        <v>430</v>
      </c>
      <c r="S505" s="348">
        <v>4.7653999999999996</v>
      </c>
      <c r="T505" s="348">
        <v>19.2212</v>
      </c>
      <c r="U505" s="348">
        <v>0.39650000000000002</v>
      </c>
      <c r="V505" s="348">
        <v>-0.83220000000000005</v>
      </c>
      <c r="W505" s="348">
        <v>4.7653999999999996</v>
      </c>
      <c r="X505" s="348">
        <v>-0.44779999999999998</v>
      </c>
      <c r="Y505" s="374"/>
      <c r="Z505" s="346">
        <v>88</v>
      </c>
      <c r="AA505" s="346">
        <v>165</v>
      </c>
      <c r="AB505" s="346">
        <v>10</v>
      </c>
      <c r="AC505" s="346">
        <v>31</v>
      </c>
      <c r="AD505" s="346">
        <v>85</v>
      </c>
      <c r="AE505" s="346">
        <v>201</v>
      </c>
      <c r="AF505" s="346" t="s">
        <v>430</v>
      </c>
      <c r="AG505" s="346" t="s">
        <v>430</v>
      </c>
      <c r="AH505" s="346" t="s">
        <v>430</v>
      </c>
      <c r="AI505" s="346" t="s">
        <v>430</v>
      </c>
      <c r="AJ505" s="346">
        <v>13</v>
      </c>
      <c r="AK505" s="346">
        <v>47</v>
      </c>
      <c r="AL505" s="346">
        <v>108</v>
      </c>
      <c r="AM505" s="346">
        <v>175</v>
      </c>
      <c r="AN505" s="346">
        <v>13</v>
      </c>
      <c r="AO505" s="373"/>
      <c r="AP505" s="348" t="s">
        <v>430</v>
      </c>
      <c r="AQ505" s="348" t="s">
        <v>430</v>
      </c>
      <c r="AR505" s="348" t="s">
        <v>430</v>
      </c>
      <c r="AS505" s="348" t="s">
        <v>430</v>
      </c>
      <c r="AT505" s="348">
        <v>4.0599999999999996</v>
      </c>
      <c r="AU505" s="351"/>
      <c r="AV505" s="346" t="s">
        <v>430</v>
      </c>
      <c r="AW505" s="346" t="s">
        <v>430</v>
      </c>
      <c r="AX505" s="346" t="s">
        <v>430</v>
      </c>
      <c r="AY505" s="346" t="s">
        <v>430</v>
      </c>
      <c r="AZ505" s="346">
        <v>102</v>
      </c>
      <c r="BA505" s="374"/>
      <c r="BB505" s="348">
        <v>17.506427000412401</v>
      </c>
      <c r="BC505" s="348">
        <v>0.99278809373333499</v>
      </c>
      <c r="BD505" s="348">
        <v>-4.9756027649011401E-2</v>
      </c>
      <c r="BE505" s="375">
        <v>-6.2316413769959403E-2</v>
      </c>
      <c r="BF505" s="374"/>
      <c r="BG505" s="372">
        <v>0.23469999999999999</v>
      </c>
      <c r="BH505" s="373"/>
      <c r="BI505" s="348">
        <v>6.9932499999999997</v>
      </c>
      <c r="BJ505" s="348">
        <v>90.903999999999996</v>
      </c>
      <c r="BK505" s="348">
        <v>1.9831799999999999</v>
      </c>
      <c r="BL505" s="348">
        <v>0.11957</v>
      </c>
      <c r="BM505" s="373"/>
      <c r="BN505" s="372" t="s">
        <v>5357</v>
      </c>
      <c r="BO505" s="372" t="s">
        <v>5358</v>
      </c>
      <c r="BP505" s="372" t="s">
        <v>5359</v>
      </c>
      <c r="BQ505" s="372" t="s">
        <v>5360</v>
      </c>
      <c r="BR505" s="372" t="s">
        <v>1185</v>
      </c>
      <c r="BS505" s="373"/>
      <c r="BT505" s="354" t="s">
        <v>547</v>
      </c>
    </row>
    <row r="506" spans="1:72" s="428" customFormat="1" x14ac:dyDescent="0.25">
      <c r="A506" s="345" t="s">
        <v>5697</v>
      </c>
      <c r="B506" s="373"/>
      <c r="C506" s="719">
        <v>45084</v>
      </c>
      <c r="D506" s="373"/>
      <c r="E506" s="346">
        <v>24.0045</v>
      </c>
      <c r="F506" s="373"/>
      <c r="G506" s="347">
        <v>14.456300000000001</v>
      </c>
      <c r="H506" s="374"/>
      <c r="I506" s="348">
        <v>-4.2900000000000001E-2</v>
      </c>
      <c r="J506" s="348">
        <v>1.6332</v>
      </c>
      <c r="K506" s="348">
        <v>4.0934999999999997</v>
      </c>
      <c r="L506" s="348">
        <v>7.1798000000000002</v>
      </c>
      <c r="M506" s="348">
        <v>2.2818000000000001</v>
      </c>
      <c r="N506" s="350">
        <v>-4.8658999999999999</v>
      </c>
      <c r="O506" s="348">
        <v>-5.2506000000000004</v>
      </c>
      <c r="P506" s="348">
        <v>12.188700000000001</v>
      </c>
      <c r="Q506" s="348" t="s">
        <v>430</v>
      </c>
      <c r="R506" s="348" t="s">
        <v>430</v>
      </c>
      <c r="S506" s="348">
        <v>4.7253999999999996</v>
      </c>
      <c r="T506" s="348">
        <v>20.941800000000001</v>
      </c>
      <c r="U506" s="348">
        <v>1.7504999999999999</v>
      </c>
      <c r="V506" s="348">
        <v>-0.2863</v>
      </c>
      <c r="W506" s="348">
        <v>4.7253999999999996</v>
      </c>
      <c r="X506" s="348">
        <v>12.582800000000001</v>
      </c>
      <c r="Y506" s="374"/>
      <c r="Z506" s="346">
        <v>90</v>
      </c>
      <c r="AA506" s="346">
        <v>14</v>
      </c>
      <c r="AB506" s="346">
        <v>30</v>
      </c>
      <c r="AC506" s="346">
        <v>37</v>
      </c>
      <c r="AD506" s="346">
        <v>100</v>
      </c>
      <c r="AE506" s="346">
        <v>187</v>
      </c>
      <c r="AF506" s="346">
        <v>118</v>
      </c>
      <c r="AG506" s="346">
        <v>58</v>
      </c>
      <c r="AH506" s="346" t="s">
        <v>430</v>
      </c>
      <c r="AI506" s="346" t="s">
        <v>430</v>
      </c>
      <c r="AJ506" s="346">
        <v>15</v>
      </c>
      <c r="AK506" s="346">
        <v>36</v>
      </c>
      <c r="AL506" s="346">
        <v>95</v>
      </c>
      <c r="AM506" s="346">
        <v>169</v>
      </c>
      <c r="AN506" s="346">
        <v>15</v>
      </c>
      <c r="AO506" s="373"/>
      <c r="AP506" s="348" t="s">
        <v>430</v>
      </c>
      <c r="AQ506" s="348" t="s">
        <v>430</v>
      </c>
      <c r="AR506" s="348" t="s">
        <v>430</v>
      </c>
      <c r="AS506" s="348">
        <v>3.54</v>
      </c>
      <c r="AT506" s="348">
        <v>4.54</v>
      </c>
      <c r="AU506" s="351"/>
      <c r="AV506" s="346" t="s">
        <v>430</v>
      </c>
      <c r="AW506" s="346" t="s">
        <v>430</v>
      </c>
      <c r="AX506" s="346" t="s">
        <v>430</v>
      </c>
      <c r="AY506" s="346">
        <v>64</v>
      </c>
      <c r="AZ506" s="346">
        <v>93</v>
      </c>
      <c r="BA506" s="374"/>
      <c r="BB506" s="348">
        <v>20.1539920011307</v>
      </c>
      <c r="BC506" s="348">
        <v>0</v>
      </c>
      <c r="BD506" s="348">
        <v>3.2019066536511903E-2</v>
      </c>
      <c r="BE506" s="375" t="s">
        <v>430</v>
      </c>
      <c r="BF506" s="374"/>
      <c r="BG506" s="372" t="s">
        <v>430</v>
      </c>
      <c r="BH506" s="373"/>
      <c r="BI506" s="348">
        <v>35.842300000000002</v>
      </c>
      <c r="BJ506" s="348">
        <v>59.982999999999997</v>
      </c>
      <c r="BK506" s="348">
        <v>3.9596</v>
      </c>
      <c r="BL506" s="348">
        <v>0.21510000000000001</v>
      </c>
      <c r="BM506" s="373"/>
      <c r="BN506" s="372" t="s">
        <v>5362</v>
      </c>
      <c r="BO506" s="372" t="s">
        <v>5363</v>
      </c>
      <c r="BP506" s="372" t="s">
        <v>5364</v>
      </c>
      <c r="BQ506" s="372" t="s">
        <v>5365</v>
      </c>
      <c r="BR506" s="372" t="s">
        <v>5366</v>
      </c>
      <c r="BS506" s="373"/>
      <c r="BT506" s="354" t="s">
        <v>554</v>
      </c>
    </row>
    <row r="507" spans="1:72" s="428" customFormat="1" ht="11" x14ac:dyDescent="0.3">
      <c r="A507" s="841" t="s">
        <v>5698</v>
      </c>
      <c r="B507" s="842"/>
      <c r="C507" s="843">
        <v>45705</v>
      </c>
      <c r="D507" s="842"/>
      <c r="E507" s="844">
        <v>23.2913</v>
      </c>
      <c r="F507" s="842"/>
      <c r="G507" s="845">
        <v>10.298999999999999</v>
      </c>
      <c r="H507" s="847"/>
      <c r="I507" s="846">
        <v>0</v>
      </c>
      <c r="J507" s="846">
        <v>0.5958</v>
      </c>
      <c r="K507" s="846">
        <v>0.8125</v>
      </c>
      <c r="L507" s="846">
        <v>-0.52159999999999995</v>
      </c>
      <c r="M507" s="846">
        <v>-7.2412999999999998</v>
      </c>
      <c r="N507" s="848">
        <v>-5.9108000000000001</v>
      </c>
      <c r="O507" s="846" t="s">
        <v>430</v>
      </c>
      <c r="P507" s="846" t="s">
        <v>430</v>
      </c>
      <c r="Q507" s="846" t="s">
        <v>430</v>
      </c>
      <c r="R507" s="846" t="s">
        <v>430</v>
      </c>
      <c r="S507" s="846">
        <v>0.98050000000000004</v>
      </c>
      <c r="T507" s="846">
        <v>7.7751999999999999</v>
      </c>
      <c r="U507" s="846">
        <v>-9.0274999999999999</v>
      </c>
      <c r="V507" s="846">
        <v>-3.3048999999999999</v>
      </c>
      <c r="W507" s="846">
        <v>0.98050000000000004</v>
      </c>
      <c r="X507" s="846">
        <v>2.1141999999999999</v>
      </c>
      <c r="Y507" s="847"/>
      <c r="Z507" s="844">
        <v>54</v>
      </c>
      <c r="AA507" s="844">
        <v>130</v>
      </c>
      <c r="AB507" s="844">
        <v>103</v>
      </c>
      <c r="AC507" s="844">
        <v>224</v>
      </c>
      <c r="AD507" s="844">
        <v>228</v>
      </c>
      <c r="AE507" s="844">
        <v>198</v>
      </c>
      <c r="AF507" s="844" t="s">
        <v>430</v>
      </c>
      <c r="AG507" s="844" t="s">
        <v>430</v>
      </c>
      <c r="AH507" s="844" t="s">
        <v>430</v>
      </c>
      <c r="AI507" s="844" t="s">
        <v>430</v>
      </c>
      <c r="AJ507" s="844">
        <v>117</v>
      </c>
      <c r="AK507" s="844">
        <v>224</v>
      </c>
      <c r="AL507" s="844">
        <v>228</v>
      </c>
      <c r="AM507" s="844">
        <v>214</v>
      </c>
      <c r="AN507" s="844">
        <v>117</v>
      </c>
      <c r="AO507" s="842"/>
      <c r="AP507" s="846" t="s">
        <v>430</v>
      </c>
      <c r="AQ507" s="846" t="s">
        <v>430</v>
      </c>
      <c r="AR507" s="846" t="s">
        <v>430</v>
      </c>
      <c r="AS507" s="846" t="s">
        <v>430</v>
      </c>
      <c r="AT507" s="846">
        <v>-7.71</v>
      </c>
      <c r="AU507" s="849"/>
      <c r="AV507" s="844" t="s">
        <v>430</v>
      </c>
      <c r="AW507" s="844" t="s">
        <v>430</v>
      </c>
      <c r="AX507" s="844" t="s">
        <v>430</v>
      </c>
      <c r="AY507" s="844" t="s">
        <v>430</v>
      </c>
      <c r="AZ507" s="844">
        <v>207</v>
      </c>
      <c r="BA507" s="847"/>
      <c r="BB507" s="846">
        <v>12.6796222636753</v>
      </c>
      <c r="BC507" s="846">
        <v>1.00334368866451</v>
      </c>
      <c r="BD507" s="846">
        <v>-1.3867674124979101E-3</v>
      </c>
      <c r="BE507" s="852">
        <v>-1.36292245358804E-2</v>
      </c>
      <c r="BF507" s="847"/>
      <c r="BG507" s="855">
        <v>0.16800000000000001</v>
      </c>
      <c r="BH507" s="842"/>
      <c r="BI507" s="846">
        <v>99.696799999999996</v>
      </c>
      <c r="BJ507" s="846" t="s">
        <v>430</v>
      </c>
      <c r="BK507" s="846" t="s">
        <v>430</v>
      </c>
      <c r="BL507" s="846">
        <v>0.30320000000000003</v>
      </c>
      <c r="BM507" s="842"/>
      <c r="BN507" s="855" t="s">
        <v>5368</v>
      </c>
      <c r="BO507" s="855" t="s">
        <v>4759</v>
      </c>
      <c r="BP507" s="855" t="s">
        <v>4760</v>
      </c>
      <c r="BQ507" s="855" t="s">
        <v>4486</v>
      </c>
      <c r="BR507" s="855" t="s">
        <v>4762</v>
      </c>
      <c r="BS507" s="842"/>
      <c r="BT507" s="856" t="s">
        <v>554</v>
      </c>
    </row>
    <row r="508" spans="1:72" s="428" customFormat="1" x14ac:dyDescent="0.25">
      <c r="A508" s="345" t="s">
        <v>5699</v>
      </c>
      <c r="B508" s="373"/>
      <c r="C508" s="719">
        <v>45580</v>
      </c>
      <c r="D508" s="373"/>
      <c r="E508" s="346">
        <v>22.1</v>
      </c>
      <c r="F508" s="373"/>
      <c r="G508" s="347">
        <v>8.0759000000000007</v>
      </c>
      <c r="H508" s="374"/>
      <c r="I508" s="348">
        <v>-0.30370000000000003</v>
      </c>
      <c r="J508" s="348">
        <v>0.95</v>
      </c>
      <c r="K508" s="348">
        <v>-1.583</v>
      </c>
      <c r="L508" s="348">
        <v>8.9200000000000002E-2</v>
      </c>
      <c r="M508" s="348">
        <v>-1.6657</v>
      </c>
      <c r="N508" s="350">
        <v>-2.2938999999999998</v>
      </c>
      <c r="O508" s="348" t="s">
        <v>430</v>
      </c>
      <c r="P508" s="348" t="s">
        <v>430</v>
      </c>
      <c r="Q508" s="348" t="s">
        <v>430</v>
      </c>
      <c r="R508" s="348" t="s">
        <v>430</v>
      </c>
      <c r="S508" s="348">
        <v>-1.0246</v>
      </c>
      <c r="T508" s="348">
        <v>12.851800000000001</v>
      </c>
      <c r="U508" s="348">
        <v>-1.9713000000000001</v>
      </c>
      <c r="V508" s="348">
        <v>1.8488</v>
      </c>
      <c r="W508" s="348">
        <v>-1.0246</v>
      </c>
      <c r="X508" s="348">
        <v>-11.491099999999999</v>
      </c>
      <c r="Y508" s="374"/>
      <c r="Z508" s="346">
        <v>160</v>
      </c>
      <c r="AA508" s="346">
        <v>65</v>
      </c>
      <c r="AB508" s="346">
        <v>233</v>
      </c>
      <c r="AC508" s="346">
        <v>189</v>
      </c>
      <c r="AD508" s="346">
        <v>154</v>
      </c>
      <c r="AE508" s="346">
        <v>151</v>
      </c>
      <c r="AF508" s="346" t="s">
        <v>430</v>
      </c>
      <c r="AG508" s="346" t="s">
        <v>430</v>
      </c>
      <c r="AH508" s="346" t="s">
        <v>430</v>
      </c>
      <c r="AI508" s="346" t="s">
        <v>430</v>
      </c>
      <c r="AJ508" s="346">
        <v>244</v>
      </c>
      <c r="AK508" s="346">
        <v>154</v>
      </c>
      <c r="AL508" s="346">
        <v>145</v>
      </c>
      <c r="AM508" s="346">
        <v>154</v>
      </c>
      <c r="AN508" s="346">
        <v>244</v>
      </c>
      <c r="AO508" s="373"/>
      <c r="AP508" s="348" t="s">
        <v>430</v>
      </c>
      <c r="AQ508" s="348" t="s">
        <v>430</v>
      </c>
      <c r="AR508" s="348" t="s">
        <v>430</v>
      </c>
      <c r="AS508" s="348" t="s">
        <v>430</v>
      </c>
      <c r="AT508" s="348">
        <v>-2.1</v>
      </c>
      <c r="AU508" s="351"/>
      <c r="AV508" s="346" t="s">
        <v>430</v>
      </c>
      <c r="AW508" s="346" t="s">
        <v>430</v>
      </c>
      <c r="AX508" s="346" t="s">
        <v>430</v>
      </c>
      <c r="AY508" s="346" t="s">
        <v>430</v>
      </c>
      <c r="AZ508" s="346">
        <v>161</v>
      </c>
      <c r="BA508" s="374"/>
      <c r="BB508" s="348">
        <v>21.428044141577999</v>
      </c>
      <c r="BC508" s="348">
        <v>0.99809553114021099</v>
      </c>
      <c r="BD508" s="348">
        <v>-5.8658550722754201E-2</v>
      </c>
      <c r="BE508" s="375">
        <v>-9.6120306174346706E-2</v>
      </c>
      <c r="BF508" s="374"/>
      <c r="BG508" s="372">
        <v>0.39500000000000002</v>
      </c>
      <c r="BH508" s="373"/>
      <c r="BI508" s="348">
        <v>54.995199999999997</v>
      </c>
      <c r="BJ508" s="348">
        <v>44.724299999999999</v>
      </c>
      <c r="BK508" s="348" t="s">
        <v>430</v>
      </c>
      <c r="BL508" s="348">
        <v>0.28050000000000003</v>
      </c>
      <c r="BM508" s="373"/>
      <c r="BN508" s="372" t="s">
        <v>5370</v>
      </c>
      <c r="BO508" s="372" t="s">
        <v>5371</v>
      </c>
      <c r="BP508" s="372" t="s">
        <v>5372</v>
      </c>
      <c r="BQ508" s="372" t="s">
        <v>5373</v>
      </c>
      <c r="BR508" s="372" t="s">
        <v>5374</v>
      </c>
      <c r="BS508" s="373"/>
      <c r="BT508" s="354" t="s">
        <v>5375</v>
      </c>
    </row>
    <row r="509" spans="1:72" s="428" customFormat="1" x14ac:dyDescent="0.25">
      <c r="A509" s="345" t="s">
        <v>5700</v>
      </c>
      <c r="B509" s="373"/>
      <c r="C509" s="719">
        <v>45828</v>
      </c>
      <c r="D509" s="373"/>
      <c r="E509" s="346">
        <v>23.239799999999999</v>
      </c>
      <c r="F509" s="373"/>
      <c r="G509" s="347">
        <v>11.726699999999999</v>
      </c>
      <c r="H509" s="374"/>
      <c r="I509" s="348">
        <v>-7.6700000000000004E-2</v>
      </c>
      <c r="J509" s="348">
        <v>1.1899</v>
      </c>
      <c r="K509" s="348">
        <v>6.9652000000000003</v>
      </c>
      <c r="L509" s="348">
        <v>14.367800000000001</v>
      </c>
      <c r="M509" s="348">
        <v>14.859500000000001</v>
      </c>
      <c r="N509" s="350">
        <v>12.1196</v>
      </c>
      <c r="O509" s="348" t="s">
        <v>430</v>
      </c>
      <c r="P509" s="348" t="s">
        <v>430</v>
      </c>
      <c r="Q509" s="348" t="s">
        <v>430</v>
      </c>
      <c r="R509" s="348" t="s">
        <v>430</v>
      </c>
      <c r="S509" s="348">
        <v>2.3003999999999998</v>
      </c>
      <c r="T509" s="348">
        <v>16.227900000000002</v>
      </c>
      <c r="U509" s="348">
        <v>12.860900000000001</v>
      </c>
      <c r="V509" s="348">
        <v>16.781199999999998</v>
      </c>
      <c r="W509" s="348">
        <v>2.3003999999999998</v>
      </c>
      <c r="X509" s="348">
        <v>16.031500000000001</v>
      </c>
      <c r="Y509" s="374"/>
      <c r="Z509" s="346">
        <v>93</v>
      </c>
      <c r="AA509" s="346">
        <v>47</v>
      </c>
      <c r="AB509" s="346">
        <v>9</v>
      </c>
      <c r="AC509" s="346">
        <v>9</v>
      </c>
      <c r="AD509" s="346">
        <v>10</v>
      </c>
      <c r="AE509" s="346">
        <v>17</v>
      </c>
      <c r="AF509" s="346" t="s">
        <v>430</v>
      </c>
      <c r="AG509" s="346" t="s">
        <v>430</v>
      </c>
      <c r="AH509" s="346" t="s">
        <v>430</v>
      </c>
      <c r="AI509" s="346" t="s">
        <v>430</v>
      </c>
      <c r="AJ509" s="346">
        <v>31</v>
      </c>
      <c r="AK509" s="346">
        <v>92</v>
      </c>
      <c r="AL509" s="346">
        <v>11</v>
      </c>
      <c r="AM509" s="346">
        <v>13</v>
      </c>
      <c r="AN509" s="346">
        <v>31</v>
      </c>
      <c r="AO509" s="373"/>
      <c r="AP509" s="348" t="s">
        <v>430</v>
      </c>
      <c r="AQ509" s="348" t="s">
        <v>430</v>
      </c>
      <c r="AR509" s="348" t="s">
        <v>430</v>
      </c>
      <c r="AS509" s="348" t="s">
        <v>430</v>
      </c>
      <c r="AT509" s="348">
        <v>24.8</v>
      </c>
      <c r="AU509" s="351"/>
      <c r="AV509" s="346" t="s">
        <v>430</v>
      </c>
      <c r="AW509" s="346" t="s">
        <v>430</v>
      </c>
      <c r="AX509" s="346" t="s">
        <v>430</v>
      </c>
      <c r="AY509" s="346" t="s">
        <v>430</v>
      </c>
      <c r="AZ509" s="346">
        <v>15</v>
      </c>
      <c r="BA509" s="374"/>
      <c r="BB509" s="348">
        <v>12.0191075791183</v>
      </c>
      <c r="BC509" s="348">
        <v>0.99761562872007903</v>
      </c>
      <c r="BD509" s="348">
        <v>4.6424392842654802E-2</v>
      </c>
      <c r="BE509" s="375">
        <v>-3.03092782178466E-2</v>
      </c>
      <c r="BF509" s="374"/>
      <c r="BG509" s="372">
        <v>0.1003</v>
      </c>
      <c r="BH509" s="373"/>
      <c r="BI509" s="348">
        <v>61.403500000000001</v>
      </c>
      <c r="BJ509" s="348">
        <v>36.810699999999997</v>
      </c>
      <c r="BK509" s="348">
        <v>1.7296800000000001</v>
      </c>
      <c r="BL509" s="348">
        <v>5.6120000000000003E-2</v>
      </c>
      <c r="BM509" s="373"/>
      <c r="BN509" s="372" t="s">
        <v>5377</v>
      </c>
      <c r="BO509" s="372" t="s">
        <v>5378</v>
      </c>
      <c r="BP509" s="372" t="s">
        <v>4960</v>
      </c>
      <c r="BQ509" s="372" t="s">
        <v>430</v>
      </c>
      <c r="BR509" s="372" t="s">
        <v>430</v>
      </c>
      <c r="BS509" s="373"/>
      <c r="BT509" s="354" t="s">
        <v>554</v>
      </c>
    </row>
    <row r="510" spans="1:72" s="428" customFormat="1" x14ac:dyDescent="0.25">
      <c r="A510" s="345" t="s">
        <v>5701</v>
      </c>
      <c r="B510" s="373"/>
      <c r="C510" s="719">
        <v>45541</v>
      </c>
      <c r="D510" s="373"/>
      <c r="E510" s="346">
        <v>22.2166</v>
      </c>
      <c r="F510" s="373"/>
      <c r="G510" s="347">
        <v>11.6348</v>
      </c>
      <c r="H510" s="374"/>
      <c r="I510" s="348">
        <v>-8.8400000000000006E-2</v>
      </c>
      <c r="J510" s="348">
        <v>1.2673000000000001</v>
      </c>
      <c r="K510" s="348">
        <v>7.2381000000000002</v>
      </c>
      <c r="L510" s="348">
        <v>16.6723</v>
      </c>
      <c r="M510" s="348">
        <v>17.814800000000002</v>
      </c>
      <c r="N510" s="350">
        <v>11.531000000000001</v>
      </c>
      <c r="O510" s="348" t="s">
        <v>430</v>
      </c>
      <c r="P510" s="348" t="s">
        <v>430</v>
      </c>
      <c r="Q510" s="348" t="s">
        <v>430</v>
      </c>
      <c r="R510" s="348" t="s">
        <v>430</v>
      </c>
      <c r="S510" s="348">
        <v>2.3199000000000001</v>
      </c>
      <c r="T510" s="348">
        <v>20.761800000000001</v>
      </c>
      <c r="U510" s="348">
        <v>15.242800000000001</v>
      </c>
      <c r="V510" s="348">
        <v>17.1281</v>
      </c>
      <c r="W510" s="348">
        <v>2.3199000000000001</v>
      </c>
      <c r="X510" s="348">
        <v>8.4929000000000006</v>
      </c>
      <c r="Y510" s="374"/>
      <c r="Z510" s="346">
        <v>99</v>
      </c>
      <c r="AA510" s="346">
        <v>38</v>
      </c>
      <c r="AB510" s="346">
        <v>8</v>
      </c>
      <c r="AC510" s="346">
        <v>3</v>
      </c>
      <c r="AD510" s="346">
        <v>6</v>
      </c>
      <c r="AE510" s="346">
        <v>19</v>
      </c>
      <c r="AF510" s="346" t="s">
        <v>430</v>
      </c>
      <c r="AG510" s="346" t="s">
        <v>430</v>
      </c>
      <c r="AH510" s="346" t="s">
        <v>430</v>
      </c>
      <c r="AI510" s="346" t="s">
        <v>430</v>
      </c>
      <c r="AJ510" s="346">
        <v>28</v>
      </c>
      <c r="AK510" s="346">
        <v>38</v>
      </c>
      <c r="AL510" s="346">
        <v>9</v>
      </c>
      <c r="AM510" s="346">
        <v>12</v>
      </c>
      <c r="AN510" s="346">
        <v>28</v>
      </c>
      <c r="AO510" s="373"/>
      <c r="AP510" s="348" t="s">
        <v>430</v>
      </c>
      <c r="AQ510" s="348" t="s">
        <v>430</v>
      </c>
      <c r="AR510" s="348" t="s">
        <v>430</v>
      </c>
      <c r="AS510" s="348" t="s">
        <v>430</v>
      </c>
      <c r="AT510" s="348">
        <v>29.11</v>
      </c>
      <c r="AU510" s="351"/>
      <c r="AV510" s="346" t="s">
        <v>430</v>
      </c>
      <c r="AW510" s="346" t="s">
        <v>430</v>
      </c>
      <c r="AX510" s="346" t="s">
        <v>430</v>
      </c>
      <c r="AY510" s="346" t="s">
        <v>430</v>
      </c>
      <c r="AZ510" s="346">
        <v>6</v>
      </c>
      <c r="BA510" s="374"/>
      <c r="BB510" s="348">
        <v>13.035321631494799</v>
      </c>
      <c r="BC510" s="348">
        <v>0.99863003206175704</v>
      </c>
      <c r="BD510" s="348">
        <v>1.6173177543592501E-2</v>
      </c>
      <c r="BE510" s="375">
        <v>-2.6454244526107701E-2</v>
      </c>
      <c r="BF510" s="374"/>
      <c r="BG510" s="372">
        <v>6.0900000000000003E-2</v>
      </c>
      <c r="BH510" s="373"/>
      <c r="BI510" s="348">
        <v>42.939</v>
      </c>
      <c r="BJ510" s="348">
        <v>28.532900000000001</v>
      </c>
      <c r="BK510" s="348">
        <v>28.556699999999999</v>
      </c>
      <c r="BL510" s="348">
        <v>-2.86E-2</v>
      </c>
      <c r="BM510" s="373"/>
      <c r="BN510" s="372" t="s">
        <v>2947</v>
      </c>
      <c r="BO510" s="372" t="s">
        <v>5380</v>
      </c>
      <c r="BP510" s="372" t="s">
        <v>5381</v>
      </c>
      <c r="BQ510" s="372" t="s">
        <v>2614</v>
      </c>
      <c r="BR510" s="372" t="s">
        <v>5184</v>
      </c>
      <c r="BS510" s="373"/>
      <c r="BT510" s="354" t="s">
        <v>4620</v>
      </c>
    </row>
    <row r="511" spans="1:72" s="428" customFormat="1" x14ac:dyDescent="0.25">
      <c r="A511" s="345" t="s">
        <v>5702</v>
      </c>
      <c r="B511" s="373"/>
      <c r="C511" s="719">
        <v>45531</v>
      </c>
      <c r="D511" s="373"/>
      <c r="E511" s="346">
        <v>22.056799999999999</v>
      </c>
      <c r="F511" s="373"/>
      <c r="G511" s="347">
        <v>11.3104</v>
      </c>
      <c r="H511" s="374"/>
      <c r="I511" s="348">
        <v>-0.30409999999999998</v>
      </c>
      <c r="J511" s="348">
        <v>0.57530000000000003</v>
      </c>
      <c r="K511" s="348">
        <v>0.75900000000000001</v>
      </c>
      <c r="L511" s="348">
        <v>3.0363000000000002</v>
      </c>
      <c r="M511" s="348">
        <v>-3.9521999999999999</v>
      </c>
      <c r="N511" s="350">
        <v>1.1492</v>
      </c>
      <c r="O511" s="348" t="s">
        <v>430</v>
      </c>
      <c r="P511" s="348" t="s">
        <v>430</v>
      </c>
      <c r="Q511" s="348" t="s">
        <v>430</v>
      </c>
      <c r="R511" s="348" t="s">
        <v>430</v>
      </c>
      <c r="S511" s="348">
        <v>3.8899999999999997E-2</v>
      </c>
      <c r="T511" s="348">
        <v>14.934900000000001</v>
      </c>
      <c r="U511" s="348">
        <v>-3.1345000000000001</v>
      </c>
      <c r="V511" s="348">
        <v>5.5724999999999998</v>
      </c>
      <c r="W511" s="348">
        <v>3.8899999999999997E-2</v>
      </c>
      <c r="X511" s="348">
        <v>6.7507999999999999</v>
      </c>
      <c r="Y511" s="374"/>
      <c r="Z511" s="346">
        <v>163</v>
      </c>
      <c r="AA511" s="346">
        <v>151</v>
      </c>
      <c r="AB511" s="346">
        <v>123</v>
      </c>
      <c r="AC511" s="346">
        <v>129</v>
      </c>
      <c r="AD511" s="346">
        <v>177</v>
      </c>
      <c r="AE511" s="346">
        <v>95</v>
      </c>
      <c r="AF511" s="346" t="s">
        <v>430</v>
      </c>
      <c r="AG511" s="346" t="s">
        <v>430</v>
      </c>
      <c r="AH511" s="346" t="s">
        <v>430</v>
      </c>
      <c r="AI511" s="346" t="s">
        <v>430</v>
      </c>
      <c r="AJ511" s="346">
        <v>216</v>
      </c>
      <c r="AK511" s="346">
        <v>114</v>
      </c>
      <c r="AL511" s="346">
        <v>163</v>
      </c>
      <c r="AM511" s="346">
        <v>99</v>
      </c>
      <c r="AN511" s="346">
        <v>216</v>
      </c>
      <c r="AO511" s="373"/>
      <c r="AP511" s="348" t="s">
        <v>430</v>
      </c>
      <c r="AQ511" s="348" t="s">
        <v>430</v>
      </c>
      <c r="AR511" s="348" t="s">
        <v>430</v>
      </c>
      <c r="AS511" s="348" t="s">
        <v>430</v>
      </c>
      <c r="AT511" s="348">
        <v>2.3199999999999998</v>
      </c>
      <c r="AU511" s="351"/>
      <c r="AV511" s="346" t="s">
        <v>430</v>
      </c>
      <c r="AW511" s="346" t="s">
        <v>430</v>
      </c>
      <c r="AX511" s="346" t="s">
        <v>430</v>
      </c>
      <c r="AY511" s="346" t="s">
        <v>430</v>
      </c>
      <c r="AZ511" s="346">
        <v>123</v>
      </c>
      <c r="BA511" s="374"/>
      <c r="BB511" s="348">
        <v>16.589498164420799</v>
      </c>
      <c r="BC511" s="348">
        <v>0.99895808507836903</v>
      </c>
      <c r="BD511" s="348">
        <v>8.5353026033084204E-3</v>
      </c>
      <c r="BE511" s="375">
        <v>-2.4191264008141498E-2</v>
      </c>
      <c r="BF511" s="374"/>
      <c r="BG511" s="372">
        <v>5.9700000000000003E-2</v>
      </c>
      <c r="BH511" s="373"/>
      <c r="BI511" s="348">
        <v>75.456900000000005</v>
      </c>
      <c r="BJ511" s="348">
        <v>24.099399999999999</v>
      </c>
      <c r="BK511" s="348" t="s">
        <v>430</v>
      </c>
      <c r="BL511" s="348">
        <v>0.44369999999999998</v>
      </c>
      <c r="BM511" s="373"/>
      <c r="BN511" s="372" t="s">
        <v>5383</v>
      </c>
      <c r="BO511" s="372" t="s">
        <v>5384</v>
      </c>
      <c r="BP511" s="372" t="s">
        <v>2614</v>
      </c>
      <c r="BQ511" s="372" t="s">
        <v>430</v>
      </c>
      <c r="BR511" s="372" t="s">
        <v>430</v>
      </c>
      <c r="BS511" s="373"/>
      <c r="BT511" s="354" t="s">
        <v>4620</v>
      </c>
    </row>
    <row r="512" spans="1:72" s="428" customFormat="1" x14ac:dyDescent="0.25">
      <c r="A512" s="345" t="s">
        <v>5703</v>
      </c>
      <c r="B512" s="373"/>
      <c r="C512" s="719">
        <v>45377</v>
      </c>
      <c r="D512" s="373"/>
      <c r="E512" s="346">
        <v>21.22</v>
      </c>
      <c r="F512" s="373"/>
      <c r="G512" s="347">
        <v>8.5692000000000004</v>
      </c>
      <c r="H512" s="374"/>
      <c r="I512" s="348">
        <v>0.65190000000000003</v>
      </c>
      <c r="J512" s="348">
        <v>4.5674999999999999</v>
      </c>
      <c r="K512" s="348">
        <v>0.56679999999999997</v>
      </c>
      <c r="L512" s="348">
        <v>-9.2438000000000002</v>
      </c>
      <c r="M512" s="348">
        <v>-26.0441</v>
      </c>
      <c r="N512" s="350">
        <v>-22.293900000000001</v>
      </c>
      <c r="O512" s="348">
        <v>-12.755599999999999</v>
      </c>
      <c r="P512" s="348" t="s">
        <v>430</v>
      </c>
      <c r="Q512" s="348" t="s">
        <v>430</v>
      </c>
      <c r="R512" s="348" t="s">
        <v>430</v>
      </c>
      <c r="S512" s="348">
        <v>9.1672999999999991</v>
      </c>
      <c r="T512" s="348">
        <v>-0.74250000000000005</v>
      </c>
      <c r="U512" s="348">
        <v>-23.3874</v>
      </c>
      <c r="V512" s="348">
        <v>-13.289099999999999</v>
      </c>
      <c r="W512" s="348">
        <v>9.1672999999999991</v>
      </c>
      <c r="X512" s="348">
        <v>-6.4744999999999999</v>
      </c>
      <c r="Y512" s="374"/>
      <c r="Z512" s="346">
        <v>6</v>
      </c>
      <c r="AA512" s="346">
        <v>7</v>
      </c>
      <c r="AB512" s="346">
        <v>164</v>
      </c>
      <c r="AC512" s="346">
        <v>252</v>
      </c>
      <c r="AD512" s="346">
        <v>242</v>
      </c>
      <c r="AE512" s="346">
        <v>216</v>
      </c>
      <c r="AF512" s="346">
        <v>132</v>
      </c>
      <c r="AG512" s="346" t="s">
        <v>430</v>
      </c>
      <c r="AH512" s="346" t="s">
        <v>430</v>
      </c>
      <c r="AI512" s="346" t="s">
        <v>430</v>
      </c>
      <c r="AJ512" s="346">
        <v>10</v>
      </c>
      <c r="AK512" s="346">
        <v>252</v>
      </c>
      <c r="AL512" s="346">
        <v>241</v>
      </c>
      <c r="AM512" s="346">
        <v>233</v>
      </c>
      <c r="AN512" s="346">
        <v>10</v>
      </c>
      <c r="AO512" s="373"/>
      <c r="AP512" s="348" t="s">
        <v>430</v>
      </c>
      <c r="AQ512" s="348" t="s">
        <v>430</v>
      </c>
      <c r="AR512" s="348" t="s">
        <v>430</v>
      </c>
      <c r="AS512" s="348" t="s">
        <v>430</v>
      </c>
      <c r="AT512" s="348">
        <v>-24.86</v>
      </c>
      <c r="AU512" s="351"/>
      <c r="AV512" s="346" t="s">
        <v>430</v>
      </c>
      <c r="AW512" s="346" t="s">
        <v>430</v>
      </c>
      <c r="AX512" s="346" t="s">
        <v>430</v>
      </c>
      <c r="AY512" s="346" t="s">
        <v>430</v>
      </c>
      <c r="AZ512" s="346">
        <v>224</v>
      </c>
      <c r="BA512" s="374"/>
      <c r="BB512" s="348">
        <v>26.847097833331802</v>
      </c>
      <c r="BC512" s="348">
        <v>0.99114303944364401</v>
      </c>
      <c r="BD512" s="348">
        <v>-2.14743827480188E-2</v>
      </c>
      <c r="BE512" s="375">
        <v>-4.1607130574049599E-2</v>
      </c>
      <c r="BF512" s="374"/>
      <c r="BG512" s="372">
        <v>0.23250000000000001</v>
      </c>
      <c r="BH512" s="373"/>
      <c r="BI512" s="348">
        <v>82.116799999999998</v>
      </c>
      <c r="BJ512" s="348">
        <v>17.047499999999999</v>
      </c>
      <c r="BK512" s="348" t="s">
        <v>430</v>
      </c>
      <c r="BL512" s="348">
        <v>0.8357</v>
      </c>
      <c r="BM512" s="373"/>
      <c r="BN512" s="372" t="s">
        <v>5386</v>
      </c>
      <c r="BO512" s="372" t="s">
        <v>5387</v>
      </c>
      <c r="BP512" s="372" t="s">
        <v>430</v>
      </c>
      <c r="BQ512" s="372" t="s">
        <v>430</v>
      </c>
      <c r="BR512" s="372" t="s">
        <v>430</v>
      </c>
      <c r="BS512" s="373"/>
      <c r="BT512" s="354" t="s">
        <v>554</v>
      </c>
    </row>
    <row r="513" spans="1:72" s="428" customFormat="1" x14ac:dyDescent="0.25">
      <c r="A513" s="345" t="s">
        <v>5704</v>
      </c>
      <c r="B513" s="373"/>
      <c r="C513" s="719">
        <v>45173</v>
      </c>
      <c r="D513" s="373"/>
      <c r="E513" s="346">
        <v>19.54</v>
      </c>
      <c r="F513" s="373"/>
      <c r="G513" s="347">
        <v>12.02</v>
      </c>
      <c r="H513" s="374"/>
      <c r="I513" s="348">
        <v>-8.0000000000000004E-4</v>
      </c>
      <c r="J513" s="348">
        <v>0.58320000000000005</v>
      </c>
      <c r="K513" s="348">
        <v>0.7772</v>
      </c>
      <c r="L513" s="348">
        <v>-0.59460000000000002</v>
      </c>
      <c r="M513" s="348">
        <v>-7.2702999999999998</v>
      </c>
      <c r="N513" s="350">
        <v>-5.8022999999999998</v>
      </c>
      <c r="O513" s="348">
        <v>-1.3414999999999999</v>
      </c>
      <c r="P513" s="348" t="s">
        <v>430</v>
      </c>
      <c r="Q513" s="348" t="s">
        <v>430</v>
      </c>
      <c r="R513" s="348" t="s">
        <v>430</v>
      </c>
      <c r="S513" s="348">
        <v>0.95750000000000002</v>
      </c>
      <c r="T513" s="348">
        <v>7.7022000000000004</v>
      </c>
      <c r="U513" s="348">
        <v>-9.0372000000000003</v>
      </c>
      <c r="V513" s="348">
        <v>-3.177</v>
      </c>
      <c r="W513" s="348">
        <v>0.95750000000000002</v>
      </c>
      <c r="X513" s="348">
        <v>6.6307999999999998</v>
      </c>
      <c r="Y513" s="374"/>
      <c r="Z513" s="346">
        <v>56</v>
      </c>
      <c r="AA513" s="346">
        <v>141</v>
      </c>
      <c r="AB513" s="346">
        <v>119</v>
      </c>
      <c r="AC513" s="346">
        <v>228</v>
      </c>
      <c r="AD513" s="346">
        <v>229</v>
      </c>
      <c r="AE513" s="346">
        <v>193</v>
      </c>
      <c r="AF513" s="346">
        <v>103</v>
      </c>
      <c r="AG513" s="346" t="s">
        <v>430</v>
      </c>
      <c r="AH513" s="346" t="s">
        <v>430</v>
      </c>
      <c r="AI513" s="346" t="s">
        <v>430</v>
      </c>
      <c r="AJ513" s="346">
        <v>129</v>
      </c>
      <c r="AK513" s="346">
        <v>228</v>
      </c>
      <c r="AL513" s="346">
        <v>229</v>
      </c>
      <c r="AM513" s="346">
        <v>207</v>
      </c>
      <c r="AN513" s="346">
        <v>129</v>
      </c>
      <c r="AO513" s="373"/>
      <c r="AP513" s="348" t="s">
        <v>430</v>
      </c>
      <c r="AQ513" s="348" t="s">
        <v>430</v>
      </c>
      <c r="AR513" s="348" t="s">
        <v>430</v>
      </c>
      <c r="AS513" s="348" t="s">
        <v>430</v>
      </c>
      <c r="AT513" s="348">
        <v>-7.67</v>
      </c>
      <c r="AU513" s="351"/>
      <c r="AV513" s="346" t="s">
        <v>430</v>
      </c>
      <c r="AW513" s="346" t="s">
        <v>430</v>
      </c>
      <c r="AX513" s="346" t="s">
        <v>430</v>
      </c>
      <c r="AY513" s="346" t="s">
        <v>430</v>
      </c>
      <c r="AZ513" s="346">
        <v>206</v>
      </c>
      <c r="BA513" s="374"/>
      <c r="BB513" s="348">
        <v>12.5220358627887</v>
      </c>
      <c r="BC513" s="348">
        <v>0.99676776323239202</v>
      </c>
      <c r="BD513" s="348">
        <v>4.9540361769699198E-3</v>
      </c>
      <c r="BE513" s="375">
        <v>-2.54998264263172E-2</v>
      </c>
      <c r="BF513" s="374"/>
      <c r="BG513" s="372">
        <v>0.1303</v>
      </c>
      <c r="BH513" s="373"/>
      <c r="BI513" s="348">
        <v>99.525000000000006</v>
      </c>
      <c r="BJ513" s="348" t="s">
        <v>430</v>
      </c>
      <c r="BK513" s="348" t="s">
        <v>430</v>
      </c>
      <c r="BL513" s="348">
        <v>0.47499999999999998</v>
      </c>
      <c r="BM513" s="373"/>
      <c r="BN513" s="372" t="s">
        <v>5389</v>
      </c>
      <c r="BO513" s="372" t="s">
        <v>4801</v>
      </c>
      <c r="BP513" s="372" t="s">
        <v>4802</v>
      </c>
      <c r="BQ513" s="372" t="s">
        <v>4803</v>
      </c>
      <c r="BR513" s="372" t="s">
        <v>4487</v>
      </c>
      <c r="BS513" s="373"/>
      <c r="BT513" s="354" t="s">
        <v>554</v>
      </c>
    </row>
    <row r="514" spans="1:72" s="428" customFormat="1" x14ac:dyDescent="0.25">
      <c r="A514" s="345" t="s">
        <v>5705</v>
      </c>
      <c r="B514" s="373"/>
      <c r="C514" s="719">
        <v>46119</v>
      </c>
      <c r="D514" s="373"/>
      <c r="E514" s="346">
        <v>19.029399999999999</v>
      </c>
      <c r="F514" s="373"/>
      <c r="G514" s="347">
        <v>11.154299999999999</v>
      </c>
      <c r="H514" s="374"/>
      <c r="I514" s="348">
        <v>-0.34839999999999999</v>
      </c>
      <c r="J514" s="348">
        <v>0.57250000000000001</v>
      </c>
      <c r="K514" s="348">
        <v>0.1517</v>
      </c>
      <c r="L514" s="348">
        <v>3.4874999999999998</v>
      </c>
      <c r="M514" s="348" t="s">
        <v>430</v>
      </c>
      <c r="N514" s="350" t="s">
        <v>430</v>
      </c>
      <c r="O514" s="348" t="s">
        <v>430</v>
      </c>
      <c r="P514" s="348" t="s">
        <v>430</v>
      </c>
      <c r="Q514" s="348" t="s">
        <v>430</v>
      </c>
      <c r="R514" s="348" t="s">
        <v>430</v>
      </c>
      <c r="S514" s="348">
        <v>0.3725</v>
      </c>
      <c r="T514" s="348" t="s">
        <v>430</v>
      </c>
      <c r="U514" s="348" t="s">
        <v>430</v>
      </c>
      <c r="V514" s="348" t="s">
        <v>430</v>
      </c>
      <c r="W514" s="348">
        <v>0.3725</v>
      </c>
      <c r="X514" s="348">
        <v>11.542999999999999</v>
      </c>
      <c r="Y514" s="374"/>
      <c r="Z514" s="346">
        <v>175</v>
      </c>
      <c r="AA514" s="346">
        <v>155</v>
      </c>
      <c r="AB514" s="346">
        <v>198</v>
      </c>
      <c r="AC514" s="346">
        <v>108</v>
      </c>
      <c r="AD514" s="346" t="s">
        <v>430</v>
      </c>
      <c r="AE514" s="346" t="s">
        <v>430</v>
      </c>
      <c r="AF514" s="346" t="s">
        <v>430</v>
      </c>
      <c r="AG514" s="346" t="s">
        <v>430</v>
      </c>
      <c r="AH514" s="346" t="s">
        <v>430</v>
      </c>
      <c r="AI514" s="346" t="s">
        <v>430</v>
      </c>
      <c r="AJ514" s="346">
        <v>198</v>
      </c>
      <c r="AK514" s="346" t="s">
        <v>430</v>
      </c>
      <c r="AL514" s="346" t="s">
        <v>430</v>
      </c>
      <c r="AM514" s="346" t="s">
        <v>430</v>
      </c>
      <c r="AN514" s="346">
        <v>198</v>
      </c>
      <c r="AO514" s="373"/>
      <c r="AP514" s="348" t="s">
        <v>430</v>
      </c>
      <c r="AQ514" s="348" t="s">
        <v>430</v>
      </c>
      <c r="AR514" s="348" t="s">
        <v>430</v>
      </c>
      <c r="AS514" s="348" t="s">
        <v>430</v>
      </c>
      <c r="AT514" s="348" t="s">
        <v>430</v>
      </c>
      <c r="AU514" s="351"/>
      <c r="AV514" s="346" t="s">
        <v>430</v>
      </c>
      <c r="AW514" s="346" t="s">
        <v>430</v>
      </c>
      <c r="AX514" s="346" t="s">
        <v>430</v>
      </c>
      <c r="AY514" s="346" t="s">
        <v>430</v>
      </c>
      <c r="AZ514" s="346" t="s">
        <v>430</v>
      </c>
      <c r="BA514" s="374"/>
      <c r="BB514" s="348">
        <v>6.6393075108804904</v>
      </c>
      <c r="BC514" s="348">
        <v>0.91841069893692096</v>
      </c>
      <c r="BD514" s="348">
        <v>0.106795925993405</v>
      </c>
      <c r="BE514" s="375">
        <v>-7.7659553465465297E-2</v>
      </c>
      <c r="BF514" s="374"/>
      <c r="BG514" s="372">
        <v>0.54969999999999997</v>
      </c>
      <c r="BH514" s="373"/>
      <c r="BI514" s="348">
        <v>91.909000000000006</v>
      </c>
      <c r="BJ514" s="348">
        <v>7.5705200000000001</v>
      </c>
      <c r="BK514" s="348" t="s">
        <v>430</v>
      </c>
      <c r="BL514" s="348">
        <v>0.52048000000000005</v>
      </c>
      <c r="BM514" s="373"/>
      <c r="BN514" s="372" t="s">
        <v>5391</v>
      </c>
      <c r="BO514" s="372" t="s">
        <v>5392</v>
      </c>
      <c r="BP514" s="372" t="s">
        <v>5393</v>
      </c>
      <c r="BQ514" s="372" t="s">
        <v>1834</v>
      </c>
      <c r="BR514" s="372" t="s">
        <v>5394</v>
      </c>
      <c r="BS514" s="373"/>
      <c r="BT514" s="354" t="s">
        <v>554</v>
      </c>
    </row>
    <row r="515" spans="1:72" s="428" customFormat="1" x14ac:dyDescent="0.25">
      <c r="A515" s="345" t="s">
        <v>5706</v>
      </c>
      <c r="B515" s="373"/>
      <c r="C515" s="719">
        <v>46119</v>
      </c>
      <c r="D515" s="373"/>
      <c r="E515" s="346">
        <v>17.920400000000001</v>
      </c>
      <c r="F515" s="373"/>
      <c r="G515" s="347">
        <v>10.4114</v>
      </c>
      <c r="H515" s="374"/>
      <c r="I515" s="348">
        <v>-2.5000000000000001E-2</v>
      </c>
      <c r="J515" s="348">
        <v>0.4874</v>
      </c>
      <c r="K515" s="348">
        <v>0.62239999999999995</v>
      </c>
      <c r="L515" s="348">
        <v>6.4399999999999999E-2</v>
      </c>
      <c r="M515" s="348" t="s">
        <v>430</v>
      </c>
      <c r="N515" s="350" t="s">
        <v>430</v>
      </c>
      <c r="O515" s="348" t="s">
        <v>430</v>
      </c>
      <c r="P515" s="348" t="s">
        <v>430</v>
      </c>
      <c r="Q515" s="348" t="s">
        <v>430</v>
      </c>
      <c r="R515" s="348" t="s">
        <v>430</v>
      </c>
      <c r="S515" s="348">
        <v>0.94240000000000002</v>
      </c>
      <c r="T515" s="348" t="s">
        <v>430</v>
      </c>
      <c r="U515" s="348" t="s">
        <v>430</v>
      </c>
      <c r="V515" s="348" t="s">
        <v>430</v>
      </c>
      <c r="W515" s="348">
        <v>0.94240000000000002</v>
      </c>
      <c r="X515" s="348">
        <v>4.1139999999999999</v>
      </c>
      <c r="Y515" s="374"/>
      <c r="Z515" s="346">
        <v>85</v>
      </c>
      <c r="AA515" s="346">
        <v>186</v>
      </c>
      <c r="AB515" s="346">
        <v>149</v>
      </c>
      <c r="AC515" s="346">
        <v>190</v>
      </c>
      <c r="AD515" s="346" t="s">
        <v>430</v>
      </c>
      <c r="AE515" s="346" t="s">
        <v>430</v>
      </c>
      <c r="AF515" s="346" t="s">
        <v>430</v>
      </c>
      <c r="AG515" s="346" t="s">
        <v>430</v>
      </c>
      <c r="AH515" s="346" t="s">
        <v>430</v>
      </c>
      <c r="AI515" s="346" t="s">
        <v>430</v>
      </c>
      <c r="AJ515" s="346">
        <v>138</v>
      </c>
      <c r="AK515" s="346" t="s">
        <v>430</v>
      </c>
      <c r="AL515" s="346" t="s">
        <v>430</v>
      </c>
      <c r="AM515" s="346" t="s">
        <v>430</v>
      </c>
      <c r="AN515" s="346">
        <v>138</v>
      </c>
      <c r="AO515" s="373"/>
      <c r="AP515" s="348" t="s">
        <v>430</v>
      </c>
      <c r="AQ515" s="348" t="s">
        <v>430</v>
      </c>
      <c r="AR515" s="348" t="s">
        <v>430</v>
      </c>
      <c r="AS515" s="348" t="s">
        <v>430</v>
      </c>
      <c r="AT515" s="348" t="s">
        <v>430</v>
      </c>
      <c r="AU515" s="351"/>
      <c r="AV515" s="346" t="s">
        <v>430</v>
      </c>
      <c r="AW515" s="346" t="s">
        <v>430</v>
      </c>
      <c r="AX515" s="346" t="s">
        <v>430</v>
      </c>
      <c r="AY515" s="346" t="s">
        <v>430</v>
      </c>
      <c r="AZ515" s="346" t="s">
        <v>430</v>
      </c>
      <c r="BA515" s="374"/>
      <c r="BB515" s="348">
        <v>6.8185685355523296</v>
      </c>
      <c r="BC515" s="348">
        <v>0.98026466932843903</v>
      </c>
      <c r="BD515" s="348">
        <v>-6.1272626467294901E-2</v>
      </c>
      <c r="BE515" s="375">
        <v>-7.6808442316409504E-3</v>
      </c>
      <c r="BF515" s="374"/>
      <c r="BG515" s="372">
        <v>0.1343</v>
      </c>
      <c r="BH515" s="373"/>
      <c r="BI515" s="348">
        <v>99.263300000000001</v>
      </c>
      <c r="BJ515" s="348" t="s">
        <v>430</v>
      </c>
      <c r="BK515" s="348" t="s">
        <v>430</v>
      </c>
      <c r="BL515" s="348">
        <v>0.73670000000000002</v>
      </c>
      <c r="BM515" s="373"/>
      <c r="BN515" s="372" t="s">
        <v>3738</v>
      </c>
      <c r="BO515" s="372" t="s">
        <v>5396</v>
      </c>
      <c r="BP515" s="372" t="s">
        <v>5397</v>
      </c>
      <c r="BQ515" s="372" t="s">
        <v>5398</v>
      </c>
      <c r="BR515" s="372" t="s">
        <v>4777</v>
      </c>
      <c r="BS515" s="373"/>
      <c r="BT515" s="354" t="s">
        <v>554</v>
      </c>
    </row>
    <row r="516" spans="1:72" s="428" customFormat="1" x14ac:dyDescent="0.25">
      <c r="A516" s="345" t="s">
        <v>5707</v>
      </c>
      <c r="B516" s="373"/>
      <c r="C516" s="719">
        <v>45967</v>
      </c>
      <c r="D516" s="373"/>
      <c r="E516" s="346">
        <v>18.45</v>
      </c>
      <c r="F516" s="373"/>
      <c r="G516" s="347">
        <v>9.3007000000000009</v>
      </c>
      <c r="H516" s="374"/>
      <c r="I516" s="348">
        <v>0</v>
      </c>
      <c r="J516" s="348">
        <v>0.58620000000000005</v>
      </c>
      <c r="K516" s="348">
        <v>0.79979999999999996</v>
      </c>
      <c r="L516" s="348">
        <v>-0.55279999999999996</v>
      </c>
      <c r="M516" s="348">
        <v>-7.2046000000000001</v>
      </c>
      <c r="N516" s="350" t="s">
        <v>430</v>
      </c>
      <c r="O516" s="348" t="s">
        <v>430</v>
      </c>
      <c r="P516" s="348" t="s">
        <v>430</v>
      </c>
      <c r="Q516" s="348" t="s">
        <v>430</v>
      </c>
      <c r="R516" s="348" t="s">
        <v>430</v>
      </c>
      <c r="S516" s="348">
        <v>0.96619999999999995</v>
      </c>
      <c r="T516" s="348">
        <v>7.7641999999999998</v>
      </c>
      <c r="U516" s="348">
        <v>-8.9898000000000007</v>
      </c>
      <c r="V516" s="348" t="s">
        <v>430</v>
      </c>
      <c r="W516" s="348">
        <v>0.96619999999999995</v>
      </c>
      <c r="X516" s="348">
        <v>-6.9930000000000003</v>
      </c>
      <c r="Y516" s="374"/>
      <c r="Z516" s="346">
        <v>54</v>
      </c>
      <c r="AA516" s="346">
        <v>139</v>
      </c>
      <c r="AB516" s="346">
        <v>109</v>
      </c>
      <c r="AC516" s="346">
        <v>227</v>
      </c>
      <c r="AD516" s="346">
        <v>227</v>
      </c>
      <c r="AE516" s="346" t="s">
        <v>430</v>
      </c>
      <c r="AF516" s="346" t="s">
        <v>430</v>
      </c>
      <c r="AG516" s="346" t="s">
        <v>430</v>
      </c>
      <c r="AH516" s="346" t="s">
        <v>430</v>
      </c>
      <c r="AI516" s="346" t="s">
        <v>430</v>
      </c>
      <c r="AJ516" s="346">
        <v>126</v>
      </c>
      <c r="AK516" s="346">
        <v>226</v>
      </c>
      <c r="AL516" s="346">
        <v>227</v>
      </c>
      <c r="AM516" s="346" t="s">
        <v>430</v>
      </c>
      <c r="AN516" s="346">
        <v>126</v>
      </c>
      <c r="AO516" s="373"/>
      <c r="AP516" s="348" t="s">
        <v>430</v>
      </c>
      <c r="AQ516" s="348" t="s">
        <v>430</v>
      </c>
      <c r="AR516" s="348" t="s">
        <v>430</v>
      </c>
      <c r="AS516" s="348" t="s">
        <v>430</v>
      </c>
      <c r="AT516" s="348" t="s">
        <v>430</v>
      </c>
      <c r="AU516" s="351"/>
      <c r="AV516" s="346" t="s">
        <v>430</v>
      </c>
      <c r="AW516" s="346" t="s">
        <v>430</v>
      </c>
      <c r="AX516" s="346" t="s">
        <v>430</v>
      </c>
      <c r="AY516" s="346" t="s">
        <v>430</v>
      </c>
      <c r="AZ516" s="346" t="s">
        <v>430</v>
      </c>
      <c r="BA516" s="374"/>
      <c r="BB516" s="348">
        <v>13.7480953025365</v>
      </c>
      <c r="BC516" s="348">
        <v>0.99758516397340102</v>
      </c>
      <c r="BD516" s="348">
        <v>-0.105746353365023</v>
      </c>
      <c r="BE516" s="375">
        <v>-2.2647929341272698E-2</v>
      </c>
      <c r="BF516" s="374"/>
      <c r="BG516" s="372">
        <v>0.18090000000000001</v>
      </c>
      <c r="BH516" s="373"/>
      <c r="BI516" s="348">
        <v>100.434</v>
      </c>
      <c r="BJ516" s="348" t="s">
        <v>430</v>
      </c>
      <c r="BK516" s="348" t="s">
        <v>430</v>
      </c>
      <c r="BL516" s="348">
        <v>-0.434</v>
      </c>
      <c r="BM516" s="373"/>
      <c r="BN516" s="372" t="s">
        <v>5708</v>
      </c>
      <c r="BO516" s="372" t="s">
        <v>5709</v>
      </c>
      <c r="BP516" s="372" t="s">
        <v>5710</v>
      </c>
      <c r="BQ516" s="372" t="s">
        <v>5711</v>
      </c>
      <c r="BR516" s="372" t="s">
        <v>5712</v>
      </c>
      <c r="BS516" s="373"/>
      <c r="BT516" s="354" t="s">
        <v>554</v>
      </c>
    </row>
    <row r="517" spans="1:72" s="428" customFormat="1" x14ac:dyDescent="0.25">
      <c r="A517" s="345" t="s">
        <v>5713</v>
      </c>
      <c r="B517" s="373"/>
      <c r="C517" s="719">
        <v>46155</v>
      </c>
      <c r="D517" s="373"/>
      <c r="E517" s="346">
        <v>17.21</v>
      </c>
      <c r="F517" s="373"/>
      <c r="G517" s="347">
        <v>10.121499999999999</v>
      </c>
      <c r="H517" s="374"/>
      <c r="I517" s="348">
        <v>2E-3</v>
      </c>
      <c r="J517" s="348">
        <v>0.59030000000000005</v>
      </c>
      <c r="K517" s="348">
        <v>0.80769999999999997</v>
      </c>
      <c r="L517" s="348" t="s">
        <v>430</v>
      </c>
      <c r="M517" s="348" t="s">
        <v>430</v>
      </c>
      <c r="N517" s="350" t="s">
        <v>430</v>
      </c>
      <c r="O517" s="348" t="s">
        <v>430</v>
      </c>
      <c r="P517" s="348" t="s">
        <v>430</v>
      </c>
      <c r="Q517" s="348" t="s">
        <v>430</v>
      </c>
      <c r="R517" s="348" t="s">
        <v>430</v>
      </c>
      <c r="S517" s="348">
        <v>0.97070000000000001</v>
      </c>
      <c r="T517" s="348" t="s">
        <v>430</v>
      </c>
      <c r="U517" s="348" t="s">
        <v>430</v>
      </c>
      <c r="V517" s="348" t="s">
        <v>430</v>
      </c>
      <c r="W517" s="348">
        <v>0.97070000000000001</v>
      </c>
      <c r="X517" s="348">
        <v>1.2150000000000001</v>
      </c>
      <c r="Y517" s="374"/>
      <c r="Z517" s="346">
        <v>47</v>
      </c>
      <c r="AA517" s="346">
        <v>135</v>
      </c>
      <c r="AB517" s="346">
        <v>105</v>
      </c>
      <c r="AC517" s="346" t="s">
        <v>430</v>
      </c>
      <c r="AD517" s="346" t="s">
        <v>430</v>
      </c>
      <c r="AE517" s="346" t="s">
        <v>430</v>
      </c>
      <c r="AF517" s="346" t="s">
        <v>430</v>
      </c>
      <c r="AG517" s="346" t="s">
        <v>430</v>
      </c>
      <c r="AH517" s="346" t="s">
        <v>430</v>
      </c>
      <c r="AI517" s="346" t="s">
        <v>430</v>
      </c>
      <c r="AJ517" s="346">
        <v>123</v>
      </c>
      <c r="AK517" s="346" t="s">
        <v>430</v>
      </c>
      <c r="AL517" s="346" t="s">
        <v>430</v>
      </c>
      <c r="AM517" s="346" t="s">
        <v>430</v>
      </c>
      <c r="AN517" s="346">
        <v>123</v>
      </c>
      <c r="AO517" s="373"/>
      <c r="AP517" s="348" t="s">
        <v>430</v>
      </c>
      <c r="AQ517" s="348" t="s">
        <v>430</v>
      </c>
      <c r="AR517" s="348" t="s">
        <v>430</v>
      </c>
      <c r="AS517" s="348" t="s">
        <v>430</v>
      </c>
      <c r="AT517" s="348" t="s">
        <v>430</v>
      </c>
      <c r="AU517" s="351"/>
      <c r="AV517" s="346" t="s">
        <v>430</v>
      </c>
      <c r="AW517" s="346" t="s">
        <v>430</v>
      </c>
      <c r="AX517" s="346" t="s">
        <v>430</v>
      </c>
      <c r="AY517" s="346" t="s">
        <v>430</v>
      </c>
      <c r="AZ517" s="346" t="s">
        <v>430</v>
      </c>
      <c r="BA517" s="374"/>
      <c r="BB517" s="348">
        <v>3.39715130366337</v>
      </c>
      <c r="BC517" s="348">
        <v>0.98180347182167604</v>
      </c>
      <c r="BD517" s="348">
        <v>0.30742128001577501</v>
      </c>
      <c r="BE517" s="375">
        <v>-1.1327280199318101E-2</v>
      </c>
      <c r="BF517" s="374"/>
      <c r="BG517" s="372">
        <v>0.1469</v>
      </c>
      <c r="BH517" s="373"/>
      <c r="BI517" s="348">
        <v>99.002099999999999</v>
      </c>
      <c r="BJ517" s="348" t="s">
        <v>430</v>
      </c>
      <c r="BK517" s="348" t="s">
        <v>430</v>
      </c>
      <c r="BL517" s="348">
        <v>0.99790000000000001</v>
      </c>
      <c r="BM517" s="373"/>
      <c r="BN517" s="372" t="s">
        <v>5400</v>
      </c>
      <c r="BO517" s="372" t="s">
        <v>5401</v>
      </c>
      <c r="BP517" s="372" t="s">
        <v>3444</v>
      </c>
      <c r="BQ517" s="372" t="s">
        <v>5402</v>
      </c>
      <c r="BR517" s="372" t="s">
        <v>5403</v>
      </c>
      <c r="BS517" s="373"/>
      <c r="BT517" s="354" t="s">
        <v>554</v>
      </c>
    </row>
    <row r="518" spans="1:72" s="428" customFormat="1" ht="11" x14ac:dyDescent="0.3">
      <c r="A518" s="841" t="s">
        <v>5714</v>
      </c>
      <c r="B518" s="842"/>
      <c r="C518" s="843">
        <v>45852</v>
      </c>
      <c r="D518" s="842"/>
      <c r="E518" s="844">
        <v>17.270600000000002</v>
      </c>
      <c r="F518" s="842"/>
      <c r="G518" s="845">
        <v>9.7349999999999994</v>
      </c>
      <c r="H518" s="847"/>
      <c r="I518" s="846">
        <v>0.1646</v>
      </c>
      <c r="J518" s="846">
        <v>0.84950000000000003</v>
      </c>
      <c r="K518" s="846">
        <v>2.0500000000000001E-2</v>
      </c>
      <c r="L518" s="846">
        <v>0.32979999999999998</v>
      </c>
      <c r="M518" s="846">
        <v>-5.4854000000000003</v>
      </c>
      <c r="N518" s="848">
        <v>-3.3746999999999998</v>
      </c>
      <c r="O518" s="846" t="s">
        <v>430</v>
      </c>
      <c r="P518" s="846" t="s">
        <v>430</v>
      </c>
      <c r="Q518" s="846" t="s">
        <v>430</v>
      </c>
      <c r="R518" s="846" t="s">
        <v>430</v>
      </c>
      <c r="S518" s="846">
        <v>2.3014000000000001</v>
      </c>
      <c r="T518" s="846">
        <v>10.3241</v>
      </c>
      <c r="U518" s="846">
        <v>-5.9057000000000004</v>
      </c>
      <c r="V518" s="846">
        <v>-0.77459999999999996</v>
      </c>
      <c r="W518" s="846">
        <v>2.3014000000000001</v>
      </c>
      <c r="X518" s="846">
        <v>-2.6358000000000001</v>
      </c>
      <c r="Y518" s="847"/>
      <c r="Z518" s="844">
        <v>25</v>
      </c>
      <c r="AA518" s="844">
        <v>92</v>
      </c>
      <c r="AB518" s="844">
        <v>203</v>
      </c>
      <c r="AC518" s="844">
        <v>176</v>
      </c>
      <c r="AD518" s="844">
        <v>187</v>
      </c>
      <c r="AE518" s="844">
        <v>155</v>
      </c>
      <c r="AF518" s="844" t="s">
        <v>430</v>
      </c>
      <c r="AG518" s="844" t="s">
        <v>430</v>
      </c>
      <c r="AH518" s="844" t="s">
        <v>430</v>
      </c>
      <c r="AI518" s="844" t="s">
        <v>430</v>
      </c>
      <c r="AJ518" s="844">
        <v>30</v>
      </c>
      <c r="AK518" s="844">
        <v>175</v>
      </c>
      <c r="AL518" s="844">
        <v>188</v>
      </c>
      <c r="AM518" s="844">
        <v>174</v>
      </c>
      <c r="AN518" s="844">
        <v>30</v>
      </c>
      <c r="AO518" s="842"/>
      <c r="AP518" s="846" t="s">
        <v>430</v>
      </c>
      <c r="AQ518" s="846" t="s">
        <v>430</v>
      </c>
      <c r="AR518" s="846" t="s">
        <v>430</v>
      </c>
      <c r="AS518" s="846" t="s">
        <v>430</v>
      </c>
      <c r="AT518" s="846">
        <v>-3.87</v>
      </c>
      <c r="AU518" s="849"/>
      <c r="AV518" s="844" t="s">
        <v>430</v>
      </c>
      <c r="AW518" s="844" t="s">
        <v>430</v>
      </c>
      <c r="AX518" s="844" t="s">
        <v>430</v>
      </c>
      <c r="AY518" s="844" t="s">
        <v>430</v>
      </c>
      <c r="AZ518" s="844">
        <v>171</v>
      </c>
      <c r="BA518" s="847"/>
      <c r="BB518" s="846">
        <v>12.395068126848299</v>
      </c>
      <c r="BC518" s="846">
        <v>0.99918765791139297</v>
      </c>
      <c r="BD518" s="846">
        <v>-5.4817324121744601E-2</v>
      </c>
      <c r="BE518" s="852">
        <v>-2.60481162762186E-2</v>
      </c>
      <c r="BF518" s="847"/>
      <c r="BG518" s="855">
        <v>0.13159999999999999</v>
      </c>
      <c r="BH518" s="842"/>
      <c r="BI518" s="846">
        <v>77.418099999999995</v>
      </c>
      <c r="BJ518" s="846">
        <v>19.6601</v>
      </c>
      <c r="BK518" s="846">
        <v>2.6914199999999999</v>
      </c>
      <c r="BL518" s="846">
        <v>0.23038</v>
      </c>
      <c r="BM518" s="842"/>
      <c r="BN518" s="855" t="s">
        <v>5405</v>
      </c>
      <c r="BO518" s="855" t="s">
        <v>4791</v>
      </c>
      <c r="BP518" s="855" t="s">
        <v>5406</v>
      </c>
      <c r="BQ518" s="855" t="s">
        <v>4792</v>
      </c>
      <c r="BR518" s="855" t="s">
        <v>4793</v>
      </c>
      <c r="BS518" s="842"/>
      <c r="BT518" s="856" t="s">
        <v>554</v>
      </c>
    </row>
    <row r="519" spans="1:72" s="428" customFormat="1" x14ac:dyDescent="0.25">
      <c r="A519" s="345" t="s">
        <v>5715</v>
      </c>
      <c r="B519" s="373"/>
      <c r="C519" s="719">
        <v>46002</v>
      </c>
      <c r="D519" s="373"/>
      <c r="E519" s="346">
        <v>16.5931</v>
      </c>
      <c r="F519" s="373"/>
      <c r="G519" s="347">
        <v>10.525499999999999</v>
      </c>
      <c r="H519" s="374"/>
      <c r="I519" s="348">
        <v>-0.4022</v>
      </c>
      <c r="J519" s="348">
        <v>0.90110000000000001</v>
      </c>
      <c r="K519" s="348">
        <v>1.7427999999999999</v>
      </c>
      <c r="L519" s="348">
        <v>5.9211999999999998</v>
      </c>
      <c r="M519" s="348">
        <v>4.9505999999999997</v>
      </c>
      <c r="N519" s="350" t="s">
        <v>430</v>
      </c>
      <c r="O519" s="348" t="s">
        <v>430</v>
      </c>
      <c r="P519" s="348" t="s">
        <v>430</v>
      </c>
      <c r="Q519" s="348" t="s">
        <v>430</v>
      </c>
      <c r="R519" s="348" t="s">
        <v>430</v>
      </c>
      <c r="S519" s="348">
        <v>1.2690999999999999</v>
      </c>
      <c r="T519" s="348">
        <v>18.629300000000001</v>
      </c>
      <c r="U519" s="348">
        <v>3.5158999999999998</v>
      </c>
      <c r="V519" s="348" t="s">
        <v>430</v>
      </c>
      <c r="W519" s="348">
        <v>1.2690999999999999</v>
      </c>
      <c r="X519" s="348">
        <v>5.2549999999999999</v>
      </c>
      <c r="Y519" s="374"/>
      <c r="Z519" s="346">
        <v>192</v>
      </c>
      <c r="AA519" s="346">
        <v>85</v>
      </c>
      <c r="AB519" s="346">
        <v>57</v>
      </c>
      <c r="AC519" s="346">
        <v>55</v>
      </c>
      <c r="AD519" s="346">
        <v>60</v>
      </c>
      <c r="AE519" s="346" t="s">
        <v>430</v>
      </c>
      <c r="AF519" s="346" t="s">
        <v>430</v>
      </c>
      <c r="AG519" s="346" t="s">
        <v>430</v>
      </c>
      <c r="AH519" s="346" t="s">
        <v>430</v>
      </c>
      <c r="AI519" s="346" t="s">
        <v>430</v>
      </c>
      <c r="AJ519" s="346">
        <v>88</v>
      </c>
      <c r="AK519" s="346">
        <v>75</v>
      </c>
      <c r="AL519" s="346">
        <v>75</v>
      </c>
      <c r="AM519" s="346" t="s">
        <v>430</v>
      </c>
      <c r="AN519" s="346">
        <v>88</v>
      </c>
      <c r="AO519" s="373"/>
      <c r="AP519" s="348" t="s">
        <v>430</v>
      </c>
      <c r="AQ519" s="348" t="s">
        <v>430</v>
      </c>
      <c r="AR519" s="348" t="s">
        <v>430</v>
      </c>
      <c r="AS519" s="348" t="s">
        <v>430</v>
      </c>
      <c r="AT519" s="348" t="s">
        <v>430</v>
      </c>
      <c r="AU519" s="351"/>
      <c r="AV519" s="346" t="s">
        <v>430</v>
      </c>
      <c r="AW519" s="346" t="s">
        <v>430</v>
      </c>
      <c r="AX519" s="346" t="s">
        <v>430</v>
      </c>
      <c r="AY519" s="346" t="s">
        <v>430</v>
      </c>
      <c r="AZ519" s="346" t="s">
        <v>430</v>
      </c>
      <c r="BA519" s="374"/>
      <c r="BB519" s="348">
        <v>16.720293462219701</v>
      </c>
      <c r="BC519" s="348">
        <v>0.99356747380464905</v>
      </c>
      <c r="BD519" s="348">
        <v>2.0270440164026099E-2</v>
      </c>
      <c r="BE519" s="375">
        <v>-5.0781823041846502E-2</v>
      </c>
      <c r="BF519" s="374"/>
      <c r="BG519" s="372">
        <v>0.1202</v>
      </c>
      <c r="BH519" s="373"/>
      <c r="BI519" s="348">
        <v>4.0764699999999996</v>
      </c>
      <c r="BJ519" s="348">
        <v>92.166600000000003</v>
      </c>
      <c r="BK519" s="348">
        <v>3.67197</v>
      </c>
      <c r="BL519" s="348">
        <v>8.4959999999999994E-2</v>
      </c>
      <c r="BM519" s="373"/>
      <c r="BN519" s="372" t="s">
        <v>928</v>
      </c>
      <c r="BO519" s="372" t="s">
        <v>4606</v>
      </c>
      <c r="BP519" s="372" t="s">
        <v>4607</v>
      </c>
      <c r="BQ519" s="372" t="s">
        <v>5408</v>
      </c>
      <c r="BR519" s="372" t="s">
        <v>4510</v>
      </c>
      <c r="BS519" s="373"/>
      <c r="BT519" s="354" t="s">
        <v>554</v>
      </c>
    </row>
    <row r="520" spans="1:72" s="428" customFormat="1" x14ac:dyDescent="0.25">
      <c r="A520" s="345" t="s">
        <v>5716</v>
      </c>
      <c r="B520" s="373"/>
      <c r="C520" s="719">
        <v>45974</v>
      </c>
      <c r="D520" s="373"/>
      <c r="E520" s="346">
        <v>15.751799999999999</v>
      </c>
      <c r="F520" s="373"/>
      <c r="G520" s="347">
        <v>10.325100000000001</v>
      </c>
      <c r="H520" s="374"/>
      <c r="I520" s="348">
        <v>-0.4032</v>
      </c>
      <c r="J520" s="348">
        <v>0.90200000000000002</v>
      </c>
      <c r="K520" s="348">
        <v>1.7311000000000001</v>
      </c>
      <c r="L520" s="348">
        <v>5.8940999999999999</v>
      </c>
      <c r="M520" s="348">
        <v>5.0034999999999998</v>
      </c>
      <c r="N520" s="350" t="s">
        <v>430</v>
      </c>
      <c r="O520" s="348" t="s">
        <v>430</v>
      </c>
      <c r="P520" s="348" t="s">
        <v>430</v>
      </c>
      <c r="Q520" s="348" t="s">
        <v>430</v>
      </c>
      <c r="R520" s="348" t="s">
        <v>430</v>
      </c>
      <c r="S520" s="348">
        <v>1.2632000000000001</v>
      </c>
      <c r="T520" s="348">
        <v>18.672499999999999</v>
      </c>
      <c r="U520" s="348">
        <v>3.5865999999999998</v>
      </c>
      <c r="V520" s="348" t="s">
        <v>430</v>
      </c>
      <c r="W520" s="348">
        <v>1.2632000000000001</v>
      </c>
      <c r="X520" s="348">
        <v>3.2509999999999999</v>
      </c>
      <c r="Y520" s="374"/>
      <c r="Z520" s="346">
        <v>195</v>
      </c>
      <c r="AA520" s="346">
        <v>83</v>
      </c>
      <c r="AB520" s="346">
        <v>65</v>
      </c>
      <c r="AC520" s="346">
        <v>56</v>
      </c>
      <c r="AD520" s="346">
        <v>57</v>
      </c>
      <c r="AE520" s="346" t="s">
        <v>430</v>
      </c>
      <c r="AF520" s="346" t="s">
        <v>430</v>
      </c>
      <c r="AG520" s="346" t="s">
        <v>430</v>
      </c>
      <c r="AH520" s="346" t="s">
        <v>430</v>
      </c>
      <c r="AI520" s="346" t="s">
        <v>430</v>
      </c>
      <c r="AJ520" s="346">
        <v>93</v>
      </c>
      <c r="AK520" s="346">
        <v>73</v>
      </c>
      <c r="AL520" s="346">
        <v>73</v>
      </c>
      <c r="AM520" s="346" t="s">
        <v>430</v>
      </c>
      <c r="AN520" s="346">
        <v>93</v>
      </c>
      <c r="AO520" s="373"/>
      <c r="AP520" s="348" t="s">
        <v>430</v>
      </c>
      <c r="AQ520" s="348" t="s">
        <v>430</v>
      </c>
      <c r="AR520" s="348" t="s">
        <v>430</v>
      </c>
      <c r="AS520" s="348" t="s">
        <v>430</v>
      </c>
      <c r="AT520" s="348" t="s">
        <v>430</v>
      </c>
      <c r="AU520" s="351"/>
      <c r="AV520" s="346" t="s">
        <v>430</v>
      </c>
      <c r="AW520" s="346" t="s">
        <v>430</v>
      </c>
      <c r="AX520" s="346" t="s">
        <v>430</v>
      </c>
      <c r="AY520" s="346" t="s">
        <v>430</v>
      </c>
      <c r="AZ520" s="346" t="s">
        <v>430</v>
      </c>
      <c r="BA520" s="374"/>
      <c r="BB520" s="348">
        <v>15.8157081454339</v>
      </c>
      <c r="BC520" s="348">
        <v>0.99646333994913905</v>
      </c>
      <c r="BD520" s="348">
        <v>2.49383435390715E-3</v>
      </c>
      <c r="BE520" s="375">
        <v>-4.54903717248097E-2</v>
      </c>
      <c r="BF520" s="374"/>
      <c r="BG520" s="372">
        <v>8.77E-2</v>
      </c>
      <c r="BH520" s="373"/>
      <c r="BI520" s="348">
        <v>4.0728900000000001</v>
      </c>
      <c r="BJ520" s="348">
        <v>92.1721</v>
      </c>
      <c r="BK520" s="348">
        <v>3.6553100000000001</v>
      </c>
      <c r="BL520" s="348">
        <v>9.9699999999999997E-2</v>
      </c>
      <c r="BM520" s="373"/>
      <c r="BN520" s="372" t="s">
        <v>4507</v>
      </c>
      <c r="BO520" s="372" t="s">
        <v>4606</v>
      </c>
      <c r="BP520" s="372" t="s">
        <v>4508</v>
      </c>
      <c r="BQ520" s="372" t="s">
        <v>4608</v>
      </c>
      <c r="BR520" s="372" t="s">
        <v>4510</v>
      </c>
      <c r="BS520" s="373"/>
      <c r="BT520" s="354" t="s">
        <v>554</v>
      </c>
    </row>
    <row r="521" spans="1:72" s="428" customFormat="1" x14ac:dyDescent="0.25">
      <c r="A521" s="345" t="s">
        <v>5717</v>
      </c>
      <c r="B521" s="373"/>
      <c r="C521" s="719">
        <v>46027</v>
      </c>
      <c r="D521" s="373"/>
      <c r="E521" s="346">
        <v>15.2036</v>
      </c>
      <c r="F521" s="373"/>
      <c r="G521" s="347">
        <v>9.6841000000000008</v>
      </c>
      <c r="H521" s="374"/>
      <c r="I521" s="348">
        <v>-0.13200000000000001</v>
      </c>
      <c r="J521" s="348">
        <v>0.67469999999999997</v>
      </c>
      <c r="K521" s="348">
        <v>1.1976</v>
      </c>
      <c r="L521" s="348">
        <v>2.8614999999999999</v>
      </c>
      <c r="M521" s="348">
        <v>-0.79290000000000005</v>
      </c>
      <c r="N521" s="350" t="s">
        <v>430</v>
      </c>
      <c r="O521" s="348" t="s">
        <v>430</v>
      </c>
      <c r="P521" s="348" t="s">
        <v>430</v>
      </c>
      <c r="Q521" s="348" t="s">
        <v>430</v>
      </c>
      <c r="R521" s="348" t="s">
        <v>430</v>
      </c>
      <c r="S521" s="348">
        <v>1.0770999999999999</v>
      </c>
      <c r="T521" s="348">
        <v>13.398300000000001</v>
      </c>
      <c r="U521" s="348" t="s">
        <v>430</v>
      </c>
      <c r="V521" s="348" t="s">
        <v>430</v>
      </c>
      <c r="W521" s="348">
        <v>1.0770999999999999</v>
      </c>
      <c r="X521" s="348">
        <v>-3.1229</v>
      </c>
      <c r="Y521" s="374"/>
      <c r="Z521" s="346">
        <v>109</v>
      </c>
      <c r="AA521" s="346">
        <v>121</v>
      </c>
      <c r="AB521" s="346">
        <v>92</v>
      </c>
      <c r="AC521" s="346">
        <v>135</v>
      </c>
      <c r="AD521" s="346">
        <v>135</v>
      </c>
      <c r="AE521" s="346" t="s">
        <v>430</v>
      </c>
      <c r="AF521" s="346" t="s">
        <v>430</v>
      </c>
      <c r="AG521" s="346" t="s">
        <v>430</v>
      </c>
      <c r="AH521" s="346" t="s">
        <v>430</v>
      </c>
      <c r="AI521" s="346" t="s">
        <v>430</v>
      </c>
      <c r="AJ521" s="346">
        <v>101</v>
      </c>
      <c r="AK521" s="346">
        <v>135</v>
      </c>
      <c r="AL521" s="346" t="s">
        <v>430</v>
      </c>
      <c r="AM521" s="346" t="s">
        <v>430</v>
      </c>
      <c r="AN521" s="346">
        <v>101</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v>15.9224333728896</v>
      </c>
      <c r="BC521" s="348">
        <v>0.99140894837681603</v>
      </c>
      <c r="BD521" s="348">
        <v>-3.1105562590315598E-2</v>
      </c>
      <c r="BE521" s="375">
        <v>-4.2020709751551602E-2</v>
      </c>
      <c r="BF521" s="374"/>
      <c r="BG521" s="372">
        <v>0.15659999999999999</v>
      </c>
      <c r="BH521" s="373"/>
      <c r="BI521" s="348">
        <v>67.952299999999994</v>
      </c>
      <c r="BJ521" s="348">
        <v>20.7746</v>
      </c>
      <c r="BK521" s="348">
        <v>11.020099999999999</v>
      </c>
      <c r="BL521" s="348">
        <v>0.253</v>
      </c>
      <c r="BM521" s="373"/>
      <c r="BN521" s="372" t="s">
        <v>5411</v>
      </c>
      <c r="BO521" s="372" t="s">
        <v>4641</v>
      </c>
      <c r="BP521" s="372" t="s">
        <v>4525</v>
      </c>
      <c r="BQ521" s="372" t="s">
        <v>1919</v>
      </c>
      <c r="BR521" s="372" t="s">
        <v>5050</v>
      </c>
      <c r="BS521" s="373"/>
      <c r="BT521" s="354" t="s">
        <v>554</v>
      </c>
    </row>
    <row r="522" spans="1:72" s="428" customFormat="1" x14ac:dyDescent="0.25">
      <c r="A522" s="345" t="s">
        <v>5718</v>
      </c>
      <c r="B522" s="373"/>
      <c r="C522" s="719">
        <v>46002</v>
      </c>
      <c r="D522" s="373"/>
      <c r="E522" s="346">
        <v>14.9961</v>
      </c>
      <c r="F522" s="373"/>
      <c r="G522" s="347">
        <v>11.119300000000001</v>
      </c>
      <c r="H522" s="374"/>
      <c r="I522" s="348">
        <v>8.1000000000000003E-2</v>
      </c>
      <c r="J522" s="348">
        <v>1.3444</v>
      </c>
      <c r="K522" s="348">
        <v>4.29</v>
      </c>
      <c r="L522" s="348">
        <v>11.7484</v>
      </c>
      <c r="M522" s="348">
        <v>11.678800000000001</v>
      </c>
      <c r="N522" s="350" t="s">
        <v>430</v>
      </c>
      <c r="O522" s="348" t="s">
        <v>430</v>
      </c>
      <c r="P522" s="348" t="s">
        <v>430</v>
      </c>
      <c r="Q522" s="348" t="s">
        <v>430</v>
      </c>
      <c r="R522" s="348" t="s">
        <v>430</v>
      </c>
      <c r="S522" s="348">
        <v>2.2361</v>
      </c>
      <c r="T522" s="348">
        <v>26.495100000000001</v>
      </c>
      <c r="U522" s="348">
        <v>8.4725000000000001</v>
      </c>
      <c r="V522" s="348" t="s">
        <v>430</v>
      </c>
      <c r="W522" s="348">
        <v>2.2361</v>
      </c>
      <c r="X522" s="348">
        <v>11.193</v>
      </c>
      <c r="Y522" s="374"/>
      <c r="Z522" s="346">
        <v>32</v>
      </c>
      <c r="AA522" s="346">
        <v>19</v>
      </c>
      <c r="AB522" s="346">
        <v>25</v>
      </c>
      <c r="AC522" s="346">
        <v>25</v>
      </c>
      <c r="AD522" s="346">
        <v>27</v>
      </c>
      <c r="AE522" s="346" t="s">
        <v>430</v>
      </c>
      <c r="AF522" s="346" t="s">
        <v>430</v>
      </c>
      <c r="AG522" s="346" t="s">
        <v>430</v>
      </c>
      <c r="AH522" s="346" t="s">
        <v>430</v>
      </c>
      <c r="AI522" s="346" t="s">
        <v>430</v>
      </c>
      <c r="AJ522" s="346">
        <v>32</v>
      </c>
      <c r="AK522" s="346">
        <v>22</v>
      </c>
      <c r="AL522" s="346">
        <v>27</v>
      </c>
      <c r="AM522" s="346" t="s">
        <v>430</v>
      </c>
      <c r="AN522" s="346">
        <v>32</v>
      </c>
      <c r="AO522" s="373"/>
      <c r="AP522" s="348" t="s">
        <v>430</v>
      </c>
      <c r="AQ522" s="348" t="s">
        <v>430</v>
      </c>
      <c r="AR522" s="348" t="s">
        <v>430</v>
      </c>
      <c r="AS522" s="348" t="s">
        <v>430</v>
      </c>
      <c r="AT522" s="348" t="s">
        <v>430</v>
      </c>
      <c r="AU522" s="351"/>
      <c r="AV522" s="346" t="s">
        <v>430</v>
      </c>
      <c r="AW522" s="346" t="s">
        <v>430</v>
      </c>
      <c r="AX522" s="346" t="s">
        <v>430</v>
      </c>
      <c r="AY522" s="346" t="s">
        <v>430</v>
      </c>
      <c r="AZ522" s="346" t="s">
        <v>430</v>
      </c>
      <c r="BA522" s="374"/>
      <c r="BB522" s="348">
        <v>18.6770878554413</v>
      </c>
      <c r="BC522" s="348">
        <v>1.0034088695541901</v>
      </c>
      <c r="BD522" s="348">
        <v>6.1476023814116203E-2</v>
      </c>
      <c r="BE522" s="375">
        <v>-4.9675364720313198E-2</v>
      </c>
      <c r="BF522" s="374"/>
      <c r="BG522" s="372">
        <v>0.25380000000000003</v>
      </c>
      <c r="BH522" s="373"/>
      <c r="BI522" s="348" t="s">
        <v>430</v>
      </c>
      <c r="BJ522" s="348">
        <v>5.5078199999999997</v>
      </c>
      <c r="BK522" s="348">
        <v>94.597800000000007</v>
      </c>
      <c r="BL522" s="348">
        <v>-0.10562000000000001</v>
      </c>
      <c r="BM522" s="373"/>
      <c r="BN522" s="372" t="s">
        <v>4973</v>
      </c>
      <c r="BO522" s="372" t="s">
        <v>4974</v>
      </c>
      <c r="BP522" s="372" t="s">
        <v>4570</v>
      </c>
      <c r="BQ522" s="372" t="s">
        <v>4571</v>
      </c>
      <c r="BR522" s="372" t="s">
        <v>4522</v>
      </c>
      <c r="BS522" s="373"/>
      <c r="BT522" s="354" t="s">
        <v>554</v>
      </c>
    </row>
    <row r="523" spans="1:72" s="428" customFormat="1" ht="11" x14ac:dyDescent="0.3">
      <c r="A523" s="841" t="s">
        <v>5719</v>
      </c>
      <c r="B523" s="842"/>
      <c r="C523" s="843">
        <v>45166</v>
      </c>
      <c r="D523" s="842"/>
      <c r="E523" s="844">
        <v>13.578799999999999</v>
      </c>
      <c r="F523" s="842"/>
      <c r="G523" s="845">
        <v>13.481</v>
      </c>
      <c r="H523" s="847"/>
      <c r="I523" s="846">
        <v>-4.4499999999999998E-2</v>
      </c>
      <c r="J523" s="846">
        <v>1.6436999999999999</v>
      </c>
      <c r="K523" s="846">
        <v>4.1727999999999996</v>
      </c>
      <c r="L523" s="846">
        <v>7.3071999999999999</v>
      </c>
      <c r="M523" s="846">
        <v>2.3536999999999999</v>
      </c>
      <c r="N523" s="848">
        <v>-4.7211999999999996</v>
      </c>
      <c r="O523" s="846">
        <v>-5.2079000000000004</v>
      </c>
      <c r="P523" s="846" t="s">
        <v>430</v>
      </c>
      <c r="Q523" s="846" t="s">
        <v>430</v>
      </c>
      <c r="R523" s="846" t="s">
        <v>430</v>
      </c>
      <c r="S523" s="846">
        <v>4.7393000000000001</v>
      </c>
      <c r="T523" s="846">
        <v>21.112200000000001</v>
      </c>
      <c r="U523" s="846">
        <v>1.8355999999999999</v>
      </c>
      <c r="V523" s="846">
        <v>-0.1555</v>
      </c>
      <c r="W523" s="846">
        <v>4.7393000000000001</v>
      </c>
      <c r="X523" s="846">
        <v>10.9086</v>
      </c>
      <c r="Y523" s="847"/>
      <c r="Z523" s="844">
        <v>91</v>
      </c>
      <c r="AA523" s="844">
        <v>13</v>
      </c>
      <c r="AB523" s="844">
        <v>29</v>
      </c>
      <c r="AC523" s="844">
        <v>36</v>
      </c>
      <c r="AD523" s="844">
        <v>97</v>
      </c>
      <c r="AE523" s="844">
        <v>186</v>
      </c>
      <c r="AF523" s="844">
        <v>117</v>
      </c>
      <c r="AG523" s="844" t="s">
        <v>430</v>
      </c>
      <c r="AH523" s="844" t="s">
        <v>430</v>
      </c>
      <c r="AI523" s="844" t="s">
        <v>430</v>
      </c>
      <c r="AJ523" s="844">
        <v>14</v>
      </c>
      <c r="AK523" s="844">
        <v>35</v>
      </c>
      <c r="AL523" s="844">
        <v>92</v>
      </c>
      <c r="AM523" s="844">
        <v>167</v>
      </c>
      <c r="AN523" s="844">
        <v>14</v>
      </c>
      <c r="AO523" s="842"/>
      <c r="AP523" s="846" t="s">
        <v>430</v>
      </c>
      <c r="AQ523" s="846" t="s">
        <v>430</v>
      </c>
      <c r="AR523" s="846" t="s">
        <v>430</v>
      </c>
      <c r="AS523" s="846" t="s">
        <v>430</v>
      </c>
      <c r="AT523" s="846">
        <v>4.7699999999999996</v>
      </c>
      <c r="AU523" s="849"/>
      <c r="AV523" s="844" t="s">
        <v>430</v>
      </c>
      <c r="AW523" s="844" t="s">
        <v>430</v>
      </c>
      <c r="AX523" s="844" t="s">
        <v>430</v>
      </c>
      <c r="AY523" s="844" t="s">
        <v>430</v>
      </c>
      <c r="AZ523" s="844">
        <v>90</v>
      </c>
      <c r="BA523" s="847"/>
      <c r="BB523" s="846">
        <v>20.792760303411701</v>
      </c>
      <c r="BC523" s="846">
        <v>0</v>
      </c>
      <c r="BD523" s="846">
        <v>2.2618643733468499E-2</v>
      </c>
      <c r="BE523" s="852" t="s">
        <v>430</v>
      </c>
      <c r="BF523" s="847"/>
      <c r="BG523" s="855" t="s">
        <v>430</v>
      </c>
      <c r="BH523" s="842"/>
      <c r="BI523" s="846">
        <v>36.070500000000003</v>
      </c>
      <c r="BJ523" s="846">
        <v>60.353700000000003</v>
      </c>
      <c r="BK523" s="846">
        <v>3.9839500000000001</v>
      </c>
      <c r="BL523" s="846">
        <v>-0.40815000000000001</v>
      </c>
      <c r="BM523" s="842"/>
      <c r="BN523" s="855" t="s">
        <v>5414</v>
      </c>
      <c r="BO523" s="855" t="s">
        <v>5415</v>
      </c>
      <c r="BP523" s="855" t="s">
        <v>5416</v>
      </c>
      <c r="BQ523" s="855" t="s">
        <v>5417</v>
      </c>
      <c r="BR523" s="855" t="s">
        <v>5418</v>
      </c>
      <c r="BS523" s="842"/>
      <c r="BT523" s="856" t="s">
        <v>554</v>
      </c>
    </row>
    <row r="524" spans="1:72" s="428" customFormat="1" x14ac:dyDescent="0.25">
      <c r="A524" s="345" t="s">
        <v>5720</v>
      </c>
      <c r="B524" s="373"/>
      <c r="C524" s="719">
        <v>46000</v>
      </c>
      <c r="D524" s="373"/>
      <c r="E524" s="346">
        <v>12.35</v>
      </c>
      <c r="F524" s="373"/>
      <c r="G524" s="347">
        <v>10.768800000000001</v>
      </c>
      <c r="H524" s="374"/>
      <c r="I524" s="348">
        <v>-0.24360000000000001</v>
      </c>
      <c r="J524" s="348">
        <v>1.0367999999999999</v>
      </c>
      <c r="K524" s="348">
        <v>2.5962000000000001</v>
      </c>
      <c r="L524" s="348">
        <v>7.7073999999999998</v>
      </c>
      <c r="M524" s="348">
        <v>6.9043999999999999</v>
      </c>
      <c r="N524" s="350" t="s">
        <v>430</v>
      </c>
      <c r="O524" s="348" t="s">
        <v>430</v>
      </c>
      <c r="P524" s="348" t="s">
        <v>430</v>
      </c>
      <c r="Q524" s="348" t="s">
        <v>430</v>
      </c>
      <c r="R524" s="348" t="s">
        <v>430</v>
      </c>
      <c r="S524" s="348">
        <v>1.579</v>
      </c>
      <c r="T524" s="348">
        <v>20.848400000000002</v>
      </c>
      <c r="U524" s="348">
        <v>4.9130000000000003</v>
      </c>
      <c r="V524" s="348" t="s">
        <v>430</v>
      </c>
      <c r="W524" s="348">
        <v>1.579</v>
      </c>
      <c r="X524" s="348">
        <v>7.6879999999999997</v>
      </c>
      <c r="Y524" s="374"/>
      <c r="Z524" s="346">
        <v>141</v>
      </c>
      <c r="AA524" s="346">
        <v>57</v>
      </c>
      <c r="AB524" s="346">
        <v>37</v>
      </c>
      <c r="AC524" s="346">
        <v>34</v>
      </c>
      <c r="AD524" s="346">
        <v>33</v>
      </c>
      <c r="AE524" s="346" t="s">
        <v>430</v>
      </c>
      <c r="AF524" s="346" t="s">
        <v>430</v>
      </c>
      <c r="AG524" s="346" t="s">
        <v>430</v>
      </c>
      <c r="AH524" s="346" t="s">
        <v>430</v>
      </c>
      <c r="AI524" s="346" t="s">
        <v>430</v>
      </c>
      <c r="AJ524" s="346">
        <v>68</v>
      </c>
      <c r="AK524" s="346">
        <v>37</v>
      </c>
      <c r="AL524" s="346">
        <v>34</v>
      </c>
      <c r="AM524" s="346" t="s">
        <v>430</v>
      </c>
      <c r="AN524" s="346">
        <v>68</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74"/>
      <c r="BB524" s="348">
        <v>16.9391320302589</v>
      </c>
      <c r="BC524" s="348">
        <v>0.98023391497744705</v>
      </c>
      <c r="BD524" s="348">
        <v>3.38965647428221E-2</v>
      </c>
      <c r="BE524" s="375">
        <v>-7.1446035086581303E-2</v>
      </c>
      <c r="BF524" s="374"/>
      <c r="BG524" s="372">
        <v>0.3619</v>
      </c>
      <c r="BH524" s="373"/>
      <c r="BI524" s="348">
        <v>2.66282</v>
      </c>
      <c r="BJ524" s="348">
        <v>62.109299999999998</v>
      </c>
      <c r="BK524" s="348">
        <v>34.485700000000001</v>
      </c>
      <c r="BL524" s="348">
        <v>0.74217999999999995</v>
      </c>
      <c r="BM524" s="373"/>
      <c r="BN524" s="372" t="s">
        <v>5374</v>
      </c>
      <c r="BO524" s="372" t="s">
        <v>5420</v>
      </c>
      <c r="BP524" s="372" t="s">
        <v>5421</v>
      </c>
      <c r="BQ524" s="372" t="s">
        <v>5422</v>
      </c>
      <c r="BR524" s="372" t="s">
        <v>5423</v>
      </c>
      <c r="BS524" s="373"/>
      <c r="BT524" s="354" t="s">
        <v>554</v>
      </c>
    </row>
    <row r="525" spans="1:72" s="428" customFormat="1" x14ac:dyDescent="0.25">
      <c r="A525" s="345" t="s">
        <v>5721</v>
      </c>
      <c r="B525" s="373"/>
      <c r="C525" s="719">
        <v>45630</v>
      </c>
      <c r="D525" s="373"/>
      <c r="E525" s="346">
        <v>12.671200000000001</v>
      </c>
      <c r="F525" s="373"/>
      <c r="G525" s="347">
        <v>9.4801000000000002</v>
      </c>
      <c r="H525" s="374"/>
      <c r="I525" s="348">
        <v>0.16689999999999999</v>
      </c>
      <c r="J525" s="348">
        <v>0.8135</v>
      </c>
      <c r="K525" s="348">
        <v>-8.6400000000000005E-2</v>
      </c>
      <c r="L525" s="348">
        <v>0.22620000000000001</v>
      </c>
      <c r="M525" s="348">
        <v>-5.6048999999999998</v>
      </c>
      <c r="N525" s="350">
        <v>-3.5388999999999999</v>
      </c>
      <c r="O525" s="348" t="s">
        <v>430</v>
      </c>
      <c r="P525" s="348" t="s">
        <v>430</v>
      </c>
      <c r="Q525" s="348" t="s">
        <v>430</v>
      </c>
      <c r="R525" s="348" t="s">
        <v>430</v>
      </c>
      <c r="S525" s="348">
        <v>2.2035999999999998</v>
      </c>
      <c r="T525" s="348">
        <v>10.2209</v>
      </c>
      <c r="U525" s="348">
        <v>-6.0408999999999997</v>
      </c>
      <c r="V525" s="348">
        <v>-0.9425</v>
      </c>
      <c r="W525" s="348">
        <v>2.2035999999999998</v>
      </c>
      <c r="X525" s="348">
        <v>-3.2544</v>
      </c>
      <c r="Y525" s="374"/>
      <c r="Z525" s="346">
        <v>21</v>
      </c>
      <c r="AA525" s="346">
        <v>96</v>
      </c>
      <c r="AB525" s="346">
        <v>209</v>
      </c>
      <c r="AC525" s="346">
        <v>179</v>
      </c>
      <c r="AD525" s="346">
        <v>190</v>
      </c>
      <c r="AE525" s="346">
        <v>164</v>
      </c>
      <c r="AF525" s="346" t="s">
        <v>430</v>
      </c>
      <c r="AG525" s="346" t="s">
        <v>430</v>
      </c>
      <c r="AH525" s="346" t="s">
        <v>430</v>
      </c>
      <c r="AI525" s="346" t="s">
        <v>430</v>
      </c>
      <c r="AJ525" s="346">
        <v>49</v>
      </c>
      <c r="AK525" s="346">
        <v>178</v>
      </c>
      <c r="AL525" s="346">
        <v>190</v>
      </c>
      <c r="AM525" s="346">
        <v>179</v>
      </c>
      <c r="AN525" s="346">
        <v>49</v>
      </c>
      <c r="AO525" s="373"/>
      <c r="AP525" s="348" t="s">
        <v>430</v>
      </c>
      <c r="AQ525" s="348" t="s">
        <v>430</v>
      </c>
      <c r="AR525" s="348" t="s">
        <v>430</v>
      </c>
      <c r="AS525" s="348" t="s">
        <v>430</v>
      </c>
      <c r="AT525" s="348">
        <v>-4.13</v>
      </c>
      <c r="AU525" s="351"/>
      <c r="AV525" s="346" t="s">
        <v>430</v>
      </c>
      <c r="AW525" s="346" t="s">
        <v>430</v>
      </c>
      <c r="AX525" s="346" t="s">
        <v>430</v>
      </c>
      <c r="AY525" s="346" t="s">
        <v>430</v>
      </c>
      <c r="AZ525" s="346">
        <v>173</v>
      </c>
      <c r="BA525" s="374"/>
      <c r="BB525" s="348">
        <v>14.637255364049199</v>
      </c>
      <c r="BC525" s="348">
        <v>1.00070970165849</v>
      </c>
      <c r="BD525" s="348">
        <v>-4.78174340807982E-2</v>
      </c>
      <c r="BE525" s="375">
        <v>-3.8424454678190202E-2</v>
      </c>
      <c r="BF525" s="374"/>
      <c r="BG525" s="372">
        <v>0.1239</v>
      </c>
      <c r="BH525" s="373"/>
      <c r="BI525" s="348">
        <v>77.4786</v>
      </c>
      <c r="BJ525" s="348">
        <v>19.710999999999999</v>
      </c>
      <c r="BK525" s="348">
        <v>2.69407</v>
      </c>
      <c r="BL525" s="348">
        <v>0.11633</v>
      </c>
      <c r="BM525" s="373"/>
      <c r="BN525" s="372" t="s">
        <v>5425</v>
      </c>
      <c r="BO525" s="372" t="s">
        <v>5426</v>
      </c>
      <c r="BP525" s="372" t="s">
        <v>5427</v>
      </c>
      <c r="BQ525" s="372" t="s">
        <v>4792</v>
      </c>
      <c r="BR525" s="372" t="s">
        <v>5428</v>
      </c>
      <c r="BS525" s="373"/>
      <c r="BT525" s="354" t="s">
        <v>4620</v>
      </c>
    </row>
    <row r="526" spans="1:72" s="428" customFormat="1" x14ac:dyDescent="0.25">
      <c r="A526" s="345" t="s">
        <v>5722</v>
      </c>
      <c r="B526" s="373"/>
      <c r="C526" s="719">
        <v>45600</v>
      </c>
      <c r="D526" s="373"/>
      <c r="E526" s="346">
        <v>10.220000000000001</v>
      </c>
      <c r="F526" s="373"/>
      <c r="G526" s="347">
        <v>11.0975</v>
      </c>
      <c r="H526" s="374"/>
      <c r="I526" s="348">
        <v>-0.40560000000000002</v>
      </c>
      <c r="J526" s="348">
        <v>0.8992</v>
      </c>
      <c r="K526" s="348">
        <v>1.6646000000000001</v>
      </c>
      <c r="L526" s="348">
        <v>5.7619999999999996</v>
      </c>
      <c r="M526" s="348">
        <v>4.8170000000000002</v>
      </c>
      <c r="N526" s="350">
        <v>4.7348999999999997</v>
      </c>
      <c r="O526" s="348" t="s">
        <v>430</v>
      </c>
      <c r="P526" s="348" t="s">
        <v>430</v>
      </c>
      <c r="Q526" s="348" t="s">
        <v>430</v>
      </c>
      <c r="R526" s="348" t="s">
        <v>430</v>
      </c>
      <c r="S526" s="348">
        <v>1.2149000000000001</v>
      </c>
      <c r="T526" s="348">
        <v>18.470600000000001</v>
      </c>
      <c r="U526" s="348">
        <v>3.3748999999999998</v>
      </c>
      <c r="V526" s="348">
        <v>9.3932000000000002</v>
      </c>
      <c r="W526" s="348">
        <v>1.2149000000000001</v>
      </c>
      <c r="X526" s="348">
        <v>6.3329000000000004</v>
      </c>
      <c r="Y526" s="374"/>
      <c r="Z526" s="346">
        <v>199</v>
      </c>
      <c r="AA526" s="346">
        <v>89</v>
      </c>
      <c r="AB526" s="346">
        <v>71</v>
      </c>
      <c r="AC526" s="346">
        <v>58</v>
      </c>
      <c r="AD526" s="346">
        <v>66</v>
      </c>
      <c r="AE526" s="346">
        <v>58</v>
      </c>
      <c r="AF526" s="346" t="s">
        <v>430</v>
      </c>
      <c r="AG526" s="346" t="s">
        <v>430</v>
      </c>
      <c r="AH526" s="346" t="s">
        <v>430</v>
      </c>
      <c r="AI526" s="346" t="s">
        <v>430</v>
      </c>
      <c r="AJ526" s="346">
        <v>95</v>
      </c>
      <c r="AK526" s="346">
        <v>76</v>
      </c>
      <c r="AL526" s="346">
        <v>77</v>
      </c>
      <c r="AM526" s="346">
        <v>40</v>
      </c>
      <c r="AN526" s="346">
        <v>95</v>
      </c>
      <c r="AO526" s="373"/>
      <c r="AP526" s="348" t="s">
        <v>430</v>
      </c>
      <c r="AQ526" s="348" t="s">
        <v>430</v>
      </c>
      <c r="AR526" s="348" t="s">
        <v>430</v>
      </c>
      <c r="AS526" s="348" t="s">
        <v>430</v>
      </c>
      <c r="AT526" s="348">
        <v>11.45</v>
      </c>
      <c r="AU526" s="351"/>
      <c r="AV526" s="346" t="s">
        <v>430</v>
      </c>
      <c r="AW526" s="346" t="s">
        <v>430</v>
      </c>
      <c r="AX526" s="346" t="s">
        <v>430</v>
      </c>
      <c r="AY526" s="346" t="s">
        <v>430</v>
      </c>
      <c r="AZ526" s="346">
        <v>46</v>
      </c>
      <c r="BA526" s="374"/>
      <c r="BB526" s="348">
        <v>18.584998227239399</v>
      </c>
      <c r="BC526" s="348">
        <v>0.99327768084730095</v>
      </c>
      <c r="BD526" s="348">
        <v>1.9578123707386499E-2</v>
      </c>
      <c r="BE526" s="375">
        <v>-5.3009658334431303E-2</v>
      </c>
      <c r="BF526" s="374"/>
      <c r="BG526" s="372">
        <v>0.1623</v>
      </c>
      <c r="BH526" s="373"/>
      <c r="BI526" s="348">
        <v>3.9076300000000002</v>
      </c>
      <c r="BJ526" s="348">
        <v>92.350899999999996</v>
      </c>
      <c r="BK526" s="348">
        <v>3.64811</v>
      </c>
      <c r="BL526" s="348">
        <v>9.3359999999999999E-2</v>
      </c>
      <c r="BM526" s="373"/>
      <c r="BN526" s="372" t="s">
        <v>5430</v>
      </c>
      <c r="BO526" s="372" t="s">
        <v>4810</v>
      </c>
      <c r="BP526" s="372" t="s">
        <v>4811</v>
      </c>
      <c r="BQ526" s="372" t="s">
        <v>5431</v>
      </c>
      <c r="BR526" s="372" t="s">
        <v>5432</v>
      </c>
      <c r="BS526" s="373"/>
      <c r="BT526" s="354" t="s">
        <v>5375</v>
      </c>
    </row>
    <row r="527" spans="1:72" s="428" customFormat="1" x14ac:dyDescent="0.25">
      <c r="A527" s="345" t="s">
        <v>5723</v>
      </c>
      <c r="B527" s="373"/>
      <c r="C527" s="719">
        <v>46121</v>
      </c>
      <c r="D527" s="373"/>
      <c r="E527" s="346">
        <v>11.48</v>
      </c>
      <c r="F527" s="373"/>
      <c r="G527" s="347">
        <v>11.319699999999999</v>
      </c>
      <c r="H527" s="374"/>
      <c r="I527" s="348">
        <v>-0.1711</v>
      </c>
      <c r="J527" s="348">
        <v>1.0949</v>
      </c>
      <c r="K527" s="348">
        <v>3</v>
      </c>
      <c r="L527" s="348">
        <v>8.8579000000000008</v>
      </c>
      <c r="M527" s="348" t="s">
        <v>430</v>
      </c>
      <c r="N527" s="350" t="s">
        <v>430</v>
      </c>
      <c r="O527" s="348" t="s">
        <v>430</v>
      </c>
      <c r="P527" s="348" t="s">
        <v>430</v>
      </c>
      <c r="Q527" s="348" t="s">
        <v>430</v>
      </c>
      <c r="R527" s="348" t="s">
        <v>430</v>
      </c>
      <c r="S527" s="348">
        <v>1.7199</v>
      </c>
      <c r="T527" s="348" t="s">
        <v>430</v>
      </c>
      <c r="U527" s="348" t="s">
        <v>430</v>
      </c>
      <c r="V527" s="348" t="s">
        <v>430</v>
      </c>
      <c r="W527" s="348">
        <v>1.7199</v>
      </c>
      <c r="X527" s="348">
        <v>13.196999999999999</v>
      </c>
      <c r="Y527" s="374"/>
      <c r="Z527" s="346">
        <v>129</v>
      </c>
      <c r="AA527" s="346">
        <v>50</v>
      </c>
      <c r="AB527" s="346">
        <v>33</v>
      </c>
      <c r="AC527" s="346">
        <v>30</v>
      </c>
      <c r="AD527" s="346" t="s">
        <v>430</v>
      </c>
      <c r="AE527" s="346" t="s">
        <v>430</v>
      </c>
      <c r="AF527" s="346" t="s">
        <v>430</v>
      </c>
      <c r="AG527" s="346" t="s">
        <v>430</v>
      </c>
      <c r="AH527" s="346" t="s">
        <v>430</v>
      </c>
      <c r="AI527" s="346" t="s">
        <v>430</v>
      </c>
      <c r="AJ527" s="346">
        <v>60</v>
      </c>
      <c r="AK527" s="346" t="s">
        <v>430</v>
      </c>
      <c r="AL527" s="346" t="s">
        <v>430</v>
      </c>
      <c r="AM527" s="346" t="s">
        <v>430</v>
      </c>
      <c r="AN527" s="346">
        <v>60</v>
      </c>
      <c r="AO527" s="373"/>
      <c r="AP527" s="348" t="s">
        <v>430</v>
      </c>
      <c r="AQ527" s="348" t="s">
        <v>430</v>
      </c>
      <c r="AR527" s="348" t="s">
        <v>430</v>
      </c>
      <c r="AS527" s="348" t="s">
        <v>430</v>
      </c>
      <c r="AT527" s="348" t="s">
        <v>430</v>
      </c>
      <c r="AU527" s="351"/>
      <c r="AV527" s="346" t="s">
        <v>430</v>
      </c>
      <c r="AW527" s="346" t="s">
        <v>430</v>
      </c>
      <c r="AX527" s="346" t="s">
        <v>430</v>
      </c>
      <c r="AY527" s="346" t="s">
        <v>430</v>
      </c>
      <c r="AZ527" s="346" t="s">
        <v>430</v>
      </c>
      <c r="BA527" s="374"/>
      <c r="BB527" s="348">
        <v>0.51558928531619996</v>
      </c>
      <c r="BC527" s="348">
        <v>1.0240858173685099</v>
      </c>
      <c r="BD527" s="348">
        <v>4.68886484241715</v>
      </c>
      <c r="BE527" s="375">
        <v>-9.8702413188372307E-2</v>
      </c>
      <c r="BF527" s="374"/>
      <c r="BG527" s="372">
        <v>0.1052</v>
      </c>
      <c r="BH527" s="373"/>
      <c r="BI527" s="348">
        <v>2.0192999999999999</v>
      </c>
      <c r="BJ527" s="348">
        <v>48.655000000000001</v>
      </c>
      <c r="BK527" s="348">
        <v>49.039700000000003</v>
      </c>
      <c r="BL527" s="348">
        <v>0.28599999999999998</v>
      </c>
      <c r="BM527" s="373"/>
      <c r="BN527" s="372" t="s">
        <v>1856</v>
      </c>
      <c r="BO527" s="372" t="s">
        <v>5724</v>
      </c>
      <c r="BP527" s="372" t="s">
        <v>5725</v>
      </c>
      <c r="BQ527" s="372" t="s">
        <v>5726</v>
      </c>
      <c r="BR527" s="372" t="s">
        <v>5727</v>
      </c>
      <c r="BS527" s="373"/>
      <c r="BT527" s="354" t="s">
        <v>554</v>
      </c>
    </row>
    <row r="528" spans="1:72" s="428" customFormat="1" x14ac:dyDescent="0.25">
      <c r="A528" s="345" t="s">
        <v>5728</v>
      </c>
      <c r="B528" s="373"/>
      <c r="C528" s="719">
        <v>45894</v>
      </c>
      <c r="D528" s="373"/>
      <c r="E528" s="346">
        <v>10.2287</v>
      </c>
      <c r="F528" s="373"/>
      <c r="G528" s="347">
        <v>10.631399999999999</v>
      </c>
      <c r="H528" s="374"/>
      <c r="I528" s="348">
        <v>-0.34960000000000002</v>
      </c>
      <c r="J528" s="348">
        <v>0.56950000000000001</v>
      </c>
      <c r="K528" s="348">
        <v>0.1875</v>
      </c>
      <c r="L528" s="348">
        <v>3.7058</v>
      </c>
      <c r="M528" s="348">
        <v>4.6582999999999997</v>
      </c>
      <c r="N528" s="350" t="s">
        <v>430</v>
      </c>
      <c r="O528" s="348" t="s">
        <v>430</v>
      </c>
      <c r="P528" s="348" t="s">
        <v>430</v>
      </c>
      <c r="Q528" s="348" t="s">
        <v>430</v>
      </c>
      <c r="R528" s="348" t="s">
        <v>430</v>
      </c>
      <c r="S528" s="348">
        <v>0.36530000000000001</v>
      </c>
      <c r="T528" s="348">
        <v>19.008700000000001</v>
      </c>
      <c r="U528" s="348">
        <v>3.8862000000000001</v>
      </c>
      <c r="V528" s="348">
        <v>6.1760000000000002</v>
      </c>
      <c r="W528" s="348">
        <v>0.36530000000000001</v>
      </c>
      <c r="X528" s="348">
        <v>6.3140000000000001</v>
      </c>
      <c r="Y528" s="374"/>
      <c r="Z528" s="346">
        <v>177</v>
      </c>
      <c r="AA528" s="346">
        <v>164</v>
      </c>
      <c r="AB528" s="346">
        <v>186</v>
      </c>
      <c r="AC528" s="346">
        <v>97</v>
      </c>
      <c r="AD528" s="346">
        <v>78</v>
      </c>
      <c r="AE528" s="346" t="s">
        <v>430</v>
      </c>
      <c r="AF528" s="346" t="s">
        <v>430</v>
      </c>
      <c r="AG528" s="346" t="s">
        <v>430</v>
      </c>
      <c r="AH528" s="346" t="s">
        <v>430</v>
      </c>
      <c r="AI528" s="346" t="s">
        <v>430</v>
      </c>
      <c r="AJ528" s="346">
        <v>201</v>
      </c>
      <c r="AK528" s="346">
        <v>58</v>
      </c>
      <c r="AL528" s="346">
        <v>56</v>
      </c>
      <c r="AM528" s="346">
        <v>81</v>
      </c>
      <c r="AN528" s="346">
        <v>201</v>
      </c>
      <c r="AO528" s="373"/>
      <c r="AP528" s="348" t="s">
        <v>430</v>
      </c>
      <c r="AQ528" s="348" t="s">
        <v>430</v>
      </c>
      <c r="AR528" s="348" t="s">
        <v>430</v>
      </c>
      <c r="AS528" s="348" t="s">
        <v>430</v>
      </c>
      <c r="AT528" s="348" t="s">
        <v>430</v>
      </c>
      <c r="AU528" s="351"/>
      <c r="AV528" s="346" t="s">
        <v>430</v>
      </c>
      <c r="AW528" s="346" t="s">
        <v>430</v>
      </c>
      <c r="AX528" s="346" t="s">
        <v>430</v>
      </c>
      <c r="AY528" s="346" t="s">
        <v>430</v>
      </c>
      <c r="AZ528" s="346" t="s">
        <v>430</v>
      </c>
      <c r="BA528" s="374"/>
      <c r="BB528" s="348">
        <v>13.072033504418499</v>
      </c>
      <c r="BC528" s="348">
        <v>0.99684960730658501</v>
      </c>
      <c r="BD528" s="348">
        <v>3.1564906206448399E-3</v>
      </c>
      <c r="BE528" s="375">
        <v>-4.3186677948683597E-2</v>
      </c>
      <c r="BF528" s="374"/>
      <c r="BG528" s="372">
        <v>0.12189999999999999</v>
      </c>
      <c r="BH528" s="373"/>
      <c r="BI528" s="348">
        <v>91.973399999999998</v>
      </c>
      <c r="BJ528" s="348">
        <v>7.5784000000000002</v>
      </c>
      <c r="BK528" s="348" t="s">
        <v>430</v>
      </c>
      <c r="BL528" s="348">
        <v>0.44819999999999999</v>
      </c>
      <c r="BM528" s="373"/>
      <c r="BN528" s="372" t="s">
        <v>5434</v>
      </c>
      <c r="BO528" s="372" t="s">
        <v>5435</v>
      </c>
      <c r="BP528" s="372" t="s">
        <v>5393</v>
      </c>
      <c r="BQ528" s="372" t="s">
        <v>5019</v>
      </c>
      <c r="BR528" s="372" t="s">
        <v>5394</v>
      </c>
      <c r="BS528" s="373"/>
      <c r="BT528" s="354" t="s">
        <v>554</v>
      </c>
    </row>
    <row r="529" spans="1:72" s="428" customFormat="1" x14ac:dyDescent="0.25">
      <c r="A529" s="345" t="s">
        <v>5729</v>
      </c>
      <c r="B529" s="373"/>
      <c r="C529" s="719">
        <v>45680</v>
      </c>
      <c r="D529" s="373"/>
      <c r="E529" s="346">
        <v>9.0106000000000002</v>
      </c>
      <c r="F529" s="373"/>
      <c r="G529" s="347">
        <v>10.2134</v>
      </c>
      <c r="H529" s="374"/>
      <c r="I529" s="348">
        <v>-0.19059999999999999</v>
      </c>
      <c r="J529" s="348">
        <v>-6.3600000000000004E-2</v>
      </c>
      <c r="K529" s="348">
        <v>2.2075999999999998</v>
      </c>
      <c r="L529" s="348">
        <v>4.3365</v>
      </c>
      <c r="M529" s="348">
        <v>-0.61309999999999998</v>
      </c>
      <c r="N529" s="350">
        <v>-0.25</v>
      </c>
      <c r="O529" s="348" t="s">
        <v>430</v>
      </c>
      <c r="P529" s="348" t="s">
        <v>430</v>
      </c>
      <c r="Q529" s="348" t="s">
        <v>430</v>
      </c>
      <c r="R529" s="348" t="s">
        <v>430</v>
      </c>
      <c r="S529" s="348">
        <v>1.7008000000000001</v>
      </c>
      <c r="T529" s="348">
        <v>11.663399999999999</v>
      </c>
      <c r="U529" s="348">
        <v>-1.2586999999999999</v>
      </c>
      <c r="V529" s="348">
        <v>2.9535</v>
      </c>
      <c r="W529" s="348">
        <v>1.7008000000000001</v>
      </c>
      <c r="X529" s="348">
        <v>1.4401999999999999</v>
      </c>
      <c r="Y529" s="374"/>
      <c r="Z529" s="346">
        <v>132</v>
      </c>
      <c r="AA529" s="346">
        <v>238</v>
      </c>
      <c r="AB529" s="346">
        <v>42</v>
      </c>
      <c r="AC529" s="346">
        <v>71</v>
      </c>
      <c r="AD529" s="346">
        <v>130</v>
      </c>
      <c r="AE529" s="346">
        <v>118</v>
      </c>
      <c r="AF529" s="346" t="s">
        <v>430</v>
      </c>
      <c r="AG529" s="346" t="s">
        <v>430</v>
      </c>
      <c r="AH529" s="346" t="s">
        <v>430</v>
      </c>
      <c r="AI529" s="346" t="s">
        <v>430</v>
      </c>
      <c r="AJ529" s="346">
        <v>61</v>
      </c>
      <c r="AK529" s="346">
        <v>159</v>
      </c>
      <c r="AL529" s="346">
        <v>123</v>
      </c>
      <c r="AM529" s="346">
        <v>131</v>
      </c>
      <c r="AN529" s="346">
        <v>61</v>
      </c>
      <c r="AO529" s="373"/>
      <c r="AP529" s="348" t="s">
        <v>430</v>
      </c>
      <c r="AQ529" s="348" t="s">
        <v>430</v>
      </c>
      <c r="AR529" s="348" t="s">
        <v>430</v>
      </c>
      <c r="AS529" s="348" t="s">
        <v>430</v>
      </c>
      <c r="AT529" s="348">
        <v>2.0699999999999998</v>
      </c>
      <c r="AU529" s="351"/>
      <c r="AV529" s="346" t="s">
        <v>430</v>
      </c>
      <c r="AW529" s="346" t="s">
        <v>430</v>
      </c>
      <c r="AX529" s="346" t="s">
        <v>430</v>
      </c>
      <c r="AY529" s="346" t="s">
        <v>430</v>
      </c>
      <c r="AZ529" s="346">
        <v>128</v>
      </c>
      <c r="BA529" s="374"/>
      <c r="BB529" s="348">
        <v>11.558864236039801</v>
      </c>
      <c r="BC529" s="348">
        <v>0.99852360037408905</v>
      </c>
      <c r="BD529" s="348">
        <v>-1.26451531495516E-3</v>
      </c>
      <c r="BE529" s="375">
        <v>-5.5514898210571102E-2</v>
      </c>
      <c r="BF529" s="374"/>
      <c r="BG529" s="372">
        <v>0.19439999999999999</v>
      </c>
      <c r="BH529" s="373"/>
      <c r="BI529" s="348">
        <v>83.720500000000001</v>
      </c>
      <c r="BJ529" s="348">
        <v>16.274899999999999</v>
      </c>
      <c r="BK529" s="348" t="s">
        <v>430</v>
      </c>
      <c r="BL529" s="348">
        <v>4.5999999999999999E-3</v>
      </c>
      <c r="BM529" s="373"/>
      <c r="BN529" s="372" t="s">
        <v>4583</v>
      </c>
      <c r="BO529" s="372" t="s">
        <v>5437</v>
      </c>
      <c r="BP529" s="372" t="s">
        <v>4585</v>
      </c>
      <c r="BQ529" s="372" t="s">
        <v>4586</v>
      </c>
      <c r="BR529" s="372" t="s">
        <v>4587</v>
      </c>
      <c r="BS529" s="373"/>
      <c r="BT529" s="354" t="s">
        <v>4620</v>
      </c>
    </row>
    <row r="530" spans="1:72" s="428" customFormat="1" x14ac:dyDescent="0.25">
      <c r="A530" s="345" t="s">
        <v>5730</v>
      </c>
      <c r="B530" s="373"/>
      <c r="C530" s="719">
        <v>46105</v>
      </c>
      <c r="D530" s="373"/>
      <c r="E530" s="346">
        <v>4.9131999999999998</v>
      </c>
      <c r="F530" s="373"/>
      <c r="G530" s="347">
        <v>9.9558</v>
      </c>
      <c r="H530" s="374"/>
      <c r="I530" s="348">
        <v>-0.46789999999999998</v>
      </c>
      <c r="J530" s="348">
        <v>1.5929</v>
      </c>
      <c r="K530" s="348">
        <v>-3.2393999999999998</v>
      </c>
      <c r="L530" s="348">
        <v>-5.1014999999999997</v>
      </c>
      <c r="M530" s="348" t="s">
        <v>430</v>
      </c>
      <c r="N530" s="350" t="s">
        <v>430</v>
      </c>
      <c r="O530" s="348" t="s">
        <v>430</v>
      </c>
      <c r="P530" s="348" t="s">
        <v>430</v>
      </c>
      <c r="Q530" s="348" t="s">
        <v>430</v>
      </c>
      <c r="R530" s="348" t="s">
        <v>430</v>
      </c>
      <c r="S530" s="348">
        <v>-2.4085000000000001</v>
      </c>
      <c r="T530" s="348">
        <v>5.8531000000000004</v>
      </c>
      <c r="U530" s="348" t="s">
        <v>430</v>
      </c>
      <c r="V530" s="348" t="s">
        <v>430</v>
      </c>
      <c r="W530" s="348">
        <v>-2.4085000000000001</v>
      </c>
      <c r="X530" s="348">
        <v>-0.442</v>
      </c>
      <c r="Y530" s="374"/>
      <c r="Z530" s="346">
        <v>201</v>
      </c>
      <c r="AA530" s="346">
        <v>15</v>
      </c>
      <c r="AB530" s="346">
        <v>255</v>
      </c>
      <c r="AC530" s="346">
        <v>246</v>
      </c>
      <c r="AD530" s="346" t="s">
        <v>430</v>
      </c>
      <c r="AE530" s="346" t="s">
        <v>430</v>
      </c>
      <c r="AF530" s="346" t="s">
        <v>430</v>
      </c>
      <c r="AG530" s="346" t="s">
        <v>430</v>
      </c>
      <c r="AH530" s="346" t="s">
        <v>430</v>
      </c>
      <c r="AI530" s="346" t="s">
        <v>430</v>
      </c>
      <c r="AJ530" s="346">
        <v>260</v>
      </c>
      <c r="AK530" s="346">
        <v>239</v>
      </c>
      <c r="AL530" s="346" t="s">
        <v>430</v>
      </c>
      <c r="AM530" s="346" t="s">
        <v>430</v>
      </c>
      <c r="AN530" s="346">
        <v>260</v>
      </c>
      <c r="AO530" s="373"/>
      <c r="AP530" s="348" t="s">
        <v>430</v>
      </c>
      <c r="AQ530" s="348" t="s">
        <v>430</v>
      </c>
      <c r="AR530" s="348" t="s">
        <v>430</v>
      </c>
      <c r="AS530" s="348" t="s">
        <v>430</v>
      </c>
      <c r="AT530" s="348" t="s">
        <v>430</v>
      </c>
      <c r="AU530" s="351"/>
      <c r="AV530" s="346" t="s">
        <v>430</v>
      </c>
      <c r="AW530" s="346" t="s">
        <v>430</v>
      </c>
      <c r="AX530" s="346" t="s">
        <v>430</v>
      </c>
      <c r="AY530" s="346" t="s">
        <v>430</v>
      </c>
      <c r="AZ530" s="346" t="s">
        <v>430</v>
      </c>
      <c r="BA530" s="374"/>
      <c r="BB530" s="348">
        <v>25.9225771430431</v>
      </c>
      <c r="BC530" s="348">
        <v>0.98279939061715105</v>
      </c>
      <c r="BD530" s="348">
        <v>-7.70770268851695E-2</v>
      </c>
      <c r="BE530" s="375">
        <v>-0.25527479734948</v>
      </c>
      <c r="BF530" s="374"/>
      <c r="BG530" s="372">
        <v>1.0772999999999999</v>
      </c>
      <c r="BH530" s="373"/>
      <c r="BI530" s="348">
        <v>77.191000000000003</v>
      </c>
      <c r="BJ530" s="348">
        <v>19.7698</v>
      </c>
      <c r="BK530" s="348">
        <v>1.80169</v>
      </c>
      <c r="BL530" s="348">
        <v>1.2375100000000001</v>
      </c>
      <c r="BM530" s="373"/>
      <c r="BN530" s="372" t="s">
        <v>5439</v>
      </c>
      <c r="BO530" s="372" t="s">
        <v>5440</v>
      </c>
      <c r="BP530" s="372" t="s">
        <v>430</v>
      </c>
      <c r="BQ530" s="372" t="s">
        <v>430</v>
      </c>
      <c r="BR530" s="372" t="s">
        <v>430</v>
      </c>
      <c r="BS530" s="373"/>
      <c r="BT530" s="354" t="s">
        <v>554</v>
      </c>
    </row>
    <row r="531" spans="1:72" s="428" customFormat="1" x14ac:dyDescent="0.25">
      <c r="A531" s="345" t="s">
        <v>5731</v>
      </c>
      <c r="B531" s="373"/>
      <c r="C531" s="719">
        <v>46167</v>
      </c>
      <c r="D531" s="373"/>
      <c r="E531" s="346">
        <v>5.2873999999999999</v>
      </c>
      <c r="F531" s="373"/>
      <c r="G531" s="347">
        <v>10.384499999999999</v>
      </c>
      <c r="H531" s="374"/>
      <c r="I531" s="348">
        <v>-0.30719999999999997</v>
      </c>
      <c r="J531" s="348">
        <v>0.56069999999999998</v>
      </c>
      <c r="K531" s="348">
        <v>0.1794</v>
      </c>
      <c r="L531" s="348" t="s">
        <v>430</v>
      </c>
      <c r="M531" s="348" t="s">
        <v>430</v>
      </c>
      <c r="N531" s="350" t="s">
        <v>430</v>
      </c>
      <c r="O531" s="348" t="s">
        <v>430</v>
      </c>
      <c r="P531" s="348" t="s">
        <v>430</v>
      </c>
      <c r="Q531" s="348" t="s">
        <v>430</v>
      </c>
      <c r="R531" s="348" t="s">
        <v>430</v>
      </c>
      <c r="S531" s="348">
        <v>-6.83E-2</v>
      </c>
      <c r="T531" s="348" t="s">
        <v>430</v>
      </c>
      <c r="U531" s="348" t="s">
        <v>430</v>
      </c>
      <c r="V531" s="348" t="s">
        <v>430</v>
      </c>
      <c r="W531" s="348">
        <v>-6.83E-2</v>
      </c>
      <c r="X531" s="348">
        <v>3.8450000000000002</v>
      </c>
      <c r="Y531" s="374"/>
      <c r="Z531" s="346">
        <v>166</v>
      </c>
      <c r="AA531" s="346">
        <v>166</v>
      </c>
      <c r="AB531" s="346">
        <v>190</v>
      </c>
      <c r="AC531" s="346" t="s">
        <v>430</v>
      </c>
      <c r="AD531" s="346" t="s">
        <v>430</v>
      </c>
      <c r="AE531" s="346" t="s">
        <v>430</v>
      </c>
      <c r="AF531" s="346" t="s">
        <v>430</v>
      </c>
      <c r="AG531" s="346" t="s">
        <v>430</v>
      </c>
      <c r="AH531" s="346" t="s">
        <v>430</v>
      </c>
      <c r="AI531" s="346" t="s">
        <v>430</v>
      </c>
      <c r="AJ531" s="346">
        <v>221</v>
      </c>
      <c r="AK531" s="346" t="s">
        <v>430</v>
      </c>
      <c r="AL531" s="346" t="s">
        <v>430</v>
      </c>
      <c r="AM531" s="346" t="s">
        <v>430</v>
      </c>
      <c r="AN531" s="346">
        <v>221</v>
      </c>
      <c r="AO531" s="373"/>
      <c r="AP531" s="348" t="s">
        <v>430</v>
      </c>
      <c r="AQ531" s="348" t="s">
        <v>430</v>
      </c>
      <c r="AR531" s="348" t="s">
        <v>430</v>
      </c>
      <c r="AS531" s="348" t="s">
        <v>430</v>
      </c>
      <c r="AT531" s="348" t="s">
        <v>430</v>
      </c>
      <c r="AU531" s="351"/>
      <c r="AV531" s="346" t="s">
        <v>430</v>
      </c>
      <c r="AW531" s="346" t="s">
        <v>430</v>
      </c>
      <c r="AX531" s="346" t="s">
        <v>430</v>
      </c>
      <c r="AY531" s="346" t="s">
        <v>430</v>
      </c>
      <c r="AZ531" s="346" t="s">
        <v>430</v>
      </c>
      <c r="BA531" s="374"/>
      <c r="BB531" s="348" t="s">
        <v>430</v>
      </c>
      <c r="BC531" s="348">
        <v>0</v>
      </c>
      <c r="BD531" s="348">
        <v>0</v>
      </c>
      <c r="BE531" s="375">
        <v>-0.27262030262054798</v>
      </c>
      <c r="BF531" s="374"/>
      <c r="BG531" s="372">
        <v>0.2394</v>
      </c>
      <c r="BH531" s="373"/>
      <c r="BI531" s="348">
        <v>81.573400000000007</v>
      </c>
      <c r="BJ531" s="348">
        <v>16.0778</v>
      </c>
      <c r="BK531" s="348">
        <v>1.8788</v>
      </c>
      <c r="BL531" s="348">
        <v>0.47</v>
      </c>
      <c r="BM531" s="373"/>
      <c r="BN531" s="372" t="s">
        <v>5442</v>
      </c>
      <c r="BO531" s="372" t="s">
        <v>5443</v>
      </c>
      <c r="BP531" s="372" t="s">
        <v>430</v>
      </c>
      <c r="BQ531" s="372" t="s">
        <v>430</v>
      </c>
      <c r="BR531" s="372" t="s">
        <v>430</v>
      </c>
      <c r="BS531" s="373"/>
      <c r="BT531" s="354" t="s">
        <v>554</v>
      </c>
    </row>
    <row r="532" spans="1:72" s="428" customFormat="1" x14ac:dyDescent="0.25">
      <c r="A532" s="345" t="s">
        <v>5732</v>
      </c>
      <c r="B532" s="373"/>
      <c r="C532" s="719">
        <v>46190</v>
      </c>
      <c r="D532" s="373"/>
      <c r="E532" s="346">
        <v>6.9493999999999998</v>
      </c>
      <c r="F532" s="373"/>
      <c r="G532" s="347">
        <v>10.3536</v>
      </c>
      <c r="H532" s="374"/>
      <c r="I532" s="348">
        <v>-1.6400000000000001E-2</v>
      </c>
      <c r="J532" s="348">
        <v>1.2310000000000001</v>
      </c>
      <c r="K532" s="348" t="s">
        <v>430</v>
      </c>
      <c r="L532" s="348" t="s">
        <v>430</v>
      </c>
      <c r="M532" s="348" t="s">
        <v>430</v>
      </c>
      <c r="N532" s="350" t="s">
        <v>430</v>
      </c>
      <c r="O532" s="348" t="s">
        <v>430</v>
      </c>
      <c r="P532" s="348" t="s">
        <v>430</v>
      </c>
      <c r="Q532" s="348" t="s">
        <v>430</v>
      </c>
      <c r="R532" s="348" t="s">
        <v>430</v>
      </c>
      <c r="S532" s="348">
        <v>2.5891000000000002</v>
      </c>
      <c r="T532" s="348" t="s">
        <v>430</v>
      </c>
      <c r="U532" s="348" t="s">
        <v>430</v>
      </c>
      <c r="V532" s="348" t="s">
        <v>430</v>
      </c>
      <c r="W532" s="348">
        <v>2.5891000000000002</v>
      </c>
      <c r="X532" s="348">
        <v>3.536</v>
      </c>
      <c r="Y532" s="374"/>
      <c r="Z532" s="346">
        <v>72</v>
      </c>
      <c r="AA532" s="346">
        <v>42</v>
      </c>
      <c r="AB532" s="346" t="s">
        <v>430</v>
      </c>
      <c r="AC532" s="346" t="s">
        <v>430</v>
      </c>
      <c r="AD532" s="346" t="s">
        <v>430</v>
      </c>
      <c r="AE532" s="346" t="s">
        <v>430</v>
      </c>
      <c r="AF532" s="346" t="s">
        <v>430</v>
      </c>
      <c r="AG532" s="346" t="s">
        <v>430</v>
      </c>
      <c r="AH532" s="346" t="s">
        <v>430</v>
      </c>
      <c r="AI532" s="346" t="s">
        <v>430</v>
      </c>
      <c r="AJ532" s="346">
        <v>23</v>
      </c>
      <c r="AK532" s="346" t="s">
        <v>430</v>
      </c>
      <c r="AL532" s="346" t="s">
        <v>430</v>
      </c>
      <c r="AM532" s="346" t="s">
        <v>430</v>
      </c>
      <c r="AN532" s="346">
        <v>23</v>
      </c>
      <c r="AO532" s="373"/>
      <c r="AP532" s="348" t="s">
        <v>430</v>
      </c>
      <c r="AQ532" s="348" t="s">
        <v>430</v>
      </c>
      <c r="AR532" s="348" t="s">
        <v>430</v>
      </c>
      <c r="AS532" s="348" t="s">
        <v>430</v>
      </c>
      <c r="AT532" s="348" t="s">
        <v>430</v>
      </c>
      <c r="AU532" s="351"/>
      <c r="AV532" s="346" t="s">
        <v>430</v>
      </c>
      <c r="AW532" s="346" t="s">
        <v>430</v>
      </c>
      <c r="AX532" s="346" t="s">
        <v>430</v>
      </c>
      <c r="AY532" s="346" t="s">
        <v>430</v>
      </c>
      <c r="AZ532" s="346" t="s">
        <v>430</v>
      </c>
      <c r="BA532" s="374"/>
      <c r="BB532" s="348" t="s">
        <v>430</v>
      </c>
      <c r="BC532" s="348">
        <v>0</v>
      </c>
      <c r="BD532" s="348">
        <v>0</v>
      </c>
      <c r="BE532" s="375" t="s">
        <v>430</v>
      </c>
      <c r="BF532" s="374"/>
      <c r="BG532" s="372">
        <v>0.69789999999999996</v>
      </c>
      <c r="BH532" s="373"/>
      <c r="BI532" s="348" t="s">
        <v>430</v>
      </c>
      <c r="BJ532" s="348">
        <v>1.0636099999999999</v>
      </c>
      <c r="BK532" s="348">
        <v>98.920199999999994</v>
      </c>
      <c r="BL532" s="348">
        <v>1.619E-2</v>
      </c>
      <c r="BM532" s="373"/>
      <c r="BN532" s="372" t="s">
        <v>5445</v>
      </c>
      <c r="BO532" s="372" t="s">
        <v>5446</v>
      </c>
      <c r="BP532" s="372" t="s">
        <v>5447</v>
      </c>
      <c r="BQ532" s="372" t="s">
        <v>5448</v>
      </c>
      <c r="BR532" s="372" t="s">
        <v>5449</v>
      </c>
      <c r="BS532" s="373"/>
      <c r="BT532" s="354" t="s">
        <v>554</v>
      </c>
    </row>
    <row r="533" spans="1:72" s="428" customFormat="1" x14ac:dyDescent="0.25">
      <c r="A533" s="345" t="s">
        <v>5733</v>
      </c>
      <c r="B533" s="373"/>
      <c r="C533" s="719">
        <v>41275</v>
      </c>
      <c r="D533" s="373"/>
      <c r="E533" s="346">
        <v>6.5618999999999996</v>
      </c>
      <c r="F533" s="373"/>
      <c r="G533" s="347">
        <v>48.86</v>
      </c>
      <c r="H533" s="374"/>
      <c r="I533" s="348">
        <v>-2.5600000000000001E-2</v>
      </c>
      <c r="J533" s="348">
        <v>0.46060000000000001</v>
      </c>
      <c r="K533" s="348">
        <v>0.60350000000000004</v>
      </c>
      <c r="L533" s="348">
        <v>-0.14710000000000001</v>
      </c>
      <c r="M533" s="348">
        <v>-6.1924999999999999</v>
      </c>
      <c r="N533" s="350">
        <v>-4.2718999999999996</v>
      </c>
      <c r="O533" s="348">
        <v>-0.75670000000000004</v>
      </c>
      <c r="P533" s="348">
        <v>7.3120000000000003</v>
      </c>
      <c r="Q533" s="348">
        <v>8.7789000000000001</v>
      </c>
      <c r="R533" s="348">
        <v>11.595700000000001</v>
      </c>
      <c r="S533" s="348">
        <v>0.90100000000000002</v>
      </c>
      <c r="T533" s="348">
        <v>7.9691000000000001</v>
      </c>
      <c r="U533" s="348">
        <v>-7.7225000000000001</v>
      </c>
      <c r="V533" s="348">
        <v>-2.0977000000000001</v>
      </c>
      <c r="W533" s="348">
        <v>0.90100000000000002</v>
      </c>
      <c r="X533" s="348">
        <v>11.523899999999999</v>
      </c>
      <c r="Y533" s="374"/>
      <c r="Z533" s="346">
        <v>86</v>
      </c>
      <c r="AA533" s="346">
        <v>201</v>
      </c>
      <c r="AB533" s="346">
        <v>153</v>
      </c>
      <c r="AC533" s="346">
        <v>216</v>
      </c>
      <c r="AD533" s="346">
        <v>219</v>
      </c>
      <c r="AE533" s="346">
        <v>184</v>
      </c>
      <c r="AF533" s="346">
        <v>86</v>
      </c>
      <c r="AG533" s="346">
        <v>89</v>
      </c>
      <c r="AH533" s="346">
        <v>41</v>
      </c>
      <c r="AI533" s="346">
        <v>13</v>
      </c>
      <c r="AJ533" s="346">
        <v>154</v>
      </c>
      <c r="AK533" s="346">
        <v>216</v>
      </c>
      <c r="AL533" s="346">
        <v>220</v>
      </c>
      <c r="AM533" s="346">
        <v>205</v>
      </c>
      <c r="AN533" s="346">
        <v>154</v>
      </c>
      <c r="AO533" s="373"/>
      <c r="AP533" s="348">
        <v>11</v>
      </c>
      <c r="AQ533" s="348">
        <v>10.24</v>
      </c>
      <c r="AR533" s="348">
        <v>6.58</v>
      </c>
      <c r="AS533" s="348">
        <v>2.25</v>
      </c>
      <c r="AT533" s="348">
        <v>-6.22</v>
      </c>
      <c r="AU533" s="351"/>
      <c r="AV533" s="346">
        <v>14</v>
      </c>
      <c r="AW533" s="346">
        <v>18</v>
      </c>
      <c r="AX533" s="346">
        <v>39</v>
      </c>
      <c r="AY533" s="346">
        <v>85</v>
      </c>
      <c r="AZ533" s="346">
        <v>200</v>
      </c>
      <c r="BA533" s="374"/>
      <c r="BB533" s="348">
        <v>11.9580571531882</v>
      </c>
      <c r="BC533" s="348">
        <v>0.98877572793692003</v>
      </c>
      <c r="BD533" s="348">
        <v>2.3818117662786801E-2</v>
      </c>
      <c r="BE533" s="375">
        <v>-8.2899008095196097E-2</v>
      </c>
      <c r="BF533" s="374"/>
      <c r="BG533" s="372">
        <v>1.0443</v>
      </c>
      <c r="BH533" s="373"/>
      <c r="BI533" s="348">
        <v>98.959400000000002</v>
      </c>
      <c r="BJ533" s="348" t="s">
        <v>430</v>
      </c>
      <c r="BK533" s="348" t="s">
        <v>430</v>
      </c>
      <c r="BL533" s="348">
        <v>1.0406</v>
      </c>
      <c r="BM533" s="373"/>
      <c r="BN533" s="372" t="s">
        <v>5451</v>
      </c>
      <c r="BO533" s="372" t="s">
        <v>2350</v>
      </c>
      <c r="BP533" s="372" t="s">
        <v>5452</v>
      </c>
      <c r="BQ533" s="372" t="s">
        <v>2231</v>
      </c>
      <c r="BR533" s="372" t="s">
        <v>5432</v>
      </c>
      <c r="BS533" s="373"/>
      <c r="BT533" s="354" t="s">
        <v>443</v>
      </c>
    </row>
    <row r="534" spans="1:72" s="428" customFormat="1" ht="11" x14ac:dyDescent="0.3">
      <c r="A534" s="841" t="s">
        <v>5734</v>
      </c>
      <c r="B534" s="842"/>
      <c r="C534" s="843">
        <v>46190</v>
      </c>
      <c r="D534" s="842"/>
      <c r="E534" s="844">
        <v>6.5829000000000004</v>
      </c>
      <c r="F534" s="842"/>
      <c r="G534" s="845">
        <v>10.179</v>
      </c>
      <c r="H534" s="847"/>
      <c r="I534" s="846">
        <v>-0.18629999999999999</v>
      </c>
      <c r="J534" s="846">
        <v>-5.8900000000000001E-2</v>
      </c>
      <c r="K534" s="846" t="s">
        <v>430</v>
      </c>
      <c r="L534" s="846" t="s">
        <v>430</v>
      </c>
      <c r="M534" s="846" t="s">
        <v>430</v>
      </c>
      <c r="N534" s="848" t="s">
        <v>430</v>
      </c>
      <c r="O534" s="846" t="s">
        <v>430</v>
      </c>
      <c r="P534" s="846" t="s">
        <v>430</v>
      </c>
      <c r="Q534" s="846" t="s">
        <v>430</v>
      </c>
      <c r="R534" s="846" t="s">
        <v>430</v>
      </c>
      <c r="S534" s="846">
        <v>1.6984999999999999</v>
      </c>
      <c r="T534" s="846" t="s">
        <v>430</v>
      </c>
      <c r="U534" s="846" t="s">
        <v>430</v>
      </c>
      <c r="V534" s="846" t="s">
        <v>430</v>
      </c>
      <c r="W534" s="846">
        <v>1.6984999999999999</v>
      </c>
      <c r="X534" s="846">
        <v>1.79</v>
      </c>
      <c r="Y534" s="847"/>
      <c r="Z534" s="844">
        <v>130</v>
      </c>
      <c r="AA534" s="844">
        <v>237</v>
      </c>
      <c r="AB534" s="844" t="s">
        <v>430</v>
      </c>
      <c r="AC534" s="844" t="s">
        <v>430</v>
      </c>
      <c r="AD534" s="844" t="s">
        <v>430</v>
      </c>
      <c r="AE534" s="844" t="s">
        <v>430</v>
      </c>
      <c r="AF534" s="844" t="s">
        <v>430</v>
      </c>
      <c r="AG534" s="844" t="s">
        <v>430</v>
      </c>
      <c r="AH534" s="844" t="s">
        <v>430</v>
      </c>
      <c r="AI534" s="844" t="s">
        <v>430</v>
      </c>
      <c r="AJ534" s="844">
        <v>63</v>
      </c>
      <c r="AK534" s="844" t="s">
        <v>430</v>
      </c>
      <c r="AL534" s="844" t="s">
        <v>430</v>
      </c>
      <c r="AM534" s="844" t="s">
        <v>430</v>
      </c>
      <c r="AN534" s="844">
        <v>63</v>
      </c>
      <c r="AO534" s="842"/>
      <c r="AP534" s="846" t="s">
        <v>430</v>
      </c>
      <c r="AQ534" s="846" t="s">
        <v>430</v>
      </c>
      <c r="AR534" s="846" t="s">
        <v>430</v>
      </c>
      <c r="AS534" s="846" t="s">
        <v>430</v>
      </c>
      <c r="AT534" s="846" t="s">
        <v>430</v>
      </c>
      <c r="AU534" s="849"/>
      <c r="AV534" s="844" t="s">
        <v>430</v>
      </c>
      <c r="AW534" s="844" t="s">
        <v>430</v>
      </c>
      <c r="AX534" s="844" t="s">
        <v>430</v>
      </c>
      <c r="AY534" s="844" t="s">
        <v>430</v>
      </c>
      <c r="AZ534" s="844" t="s">
        <v>430</v>
      </c>
      <c r="BA534" s="847"/>
      <c r="BB534" s="846" t="s">
        <v>430</v>
      </c>
      <c r="BC534" s="846">
        <v>0</v>
      </c>
      <c r="BD534" s="846">
        <v>0</v>
      </c>
      <c r="BE534" s="852" t="s">
        <v>430</v>
      </c>
      <c r="BF534" s="847"/>
      <c r="BG534" s="855">
        <v>0.36570000000000003</v>
      </c>
      <c r="BH534" s="842"/>
      <c r="BI534" s="846">
        <v>83.658500000000004</v>
      </c>
      <c r="BJ534" s="846">
        <v>16.266999999999999</v>
      </c>
      <c r="BK534" s="846" t="s">
        <v>430</v>
      </c>
      <c r="BL534" s="846">
        <v>7.4499999999999997E-2</v>
      </c>
      <c r="BM534" s="842"/>
      <c r="BN534" s="855" t="s">
        <v>4583</v>
      </c>
      <c r="BO534" s="855" t="s">
        <v>5454</v>
      </c>
      <c r="BP534" s="855" t="s">
        <v>5455</v>
      </c>
      <c r="BQ534" s="855" t="s">
        <v>4586</v>
      </c>
      <c r="BR534" s="855" t="s">
        <v>5456</v>
      </c>
      <c r="BS534" s="842"/>
      <c r="BT534" s="856" t="s">
        <v>554</v>
      </c>
    </row>
    <row r="535" spans="1:72" s="428" customFormat="1" x14ac:dyDescent="0.25">
      <c r="A535" s="345" t="s">
        <v>5735</v>
      </c>
      <c r="B535" s="373"/>
      <c r="C535" s="719">
        <v>46210</v>
      </c>
      <c r="D535" s="373"/>
      <c r="E535" s="346" t="s">
        <v>430</v>
      </c>
      <c r="F535" s="373"/>
      <c r="G535" s="347">
        <v>9.7867999999999995</v>
      </c>
      <c r="H535" s="374"/>
      <c r="I535" s="348">
        <v>0.45989999999999998</v>
      </c>
      <c r="J535" s="348">
        <v>0.34350000000000003</v>
      </c>
      <c r="K535" s="348" t="s">
        <v>430</v>
      </c>
      <c r="L535" s="348" t="s">
        <v>430</v>
      </c>
      <c r="M535" s="348" t="s">
        <v>430</v>
      </c>
      <c r="N535" s="350" t="s">
        <v>430</v>
      </c>
      <c r="O535" s="348" t="s">
        <v>430</v>
      </c>
      <c r="P535" s="348" t="s">
        <v>430</v>
      </c>
      <c r="Q535" s="348" t="s">
        <v>430</v>
      </c>
      <c r="R535" s="348" t="s">
        <v>430</v>
      </c>
      <c r="S535" s="348" t="s">
        <v>430</v>
      </c>
      <c r="T535" s="348" t="s">
        <v>430</v>
      </c>
      <c r="U535" s="348" t="s">
        <v>430</v>
      </c>
      <c r="V535" s="348" t="s">
        <v>430</v>
      </c>
      <c r="W535" s="348" t="s">
        <v>430</v>
      </c>
      <c r="X535" s="348">
        <v>-2.1320000000000001</v>
      </c>
      <c r="Y535" s="374"/>
      <c r="Z535" s="346">
        <v>8</v>
      </c>
      <c r="AA535" s="346">
        <v>217</v>
      </c>
      <c r="AB535" s="346" t="s">
        <v>430</v>
      </c>
      <c r="AC535" s="346" t="s">
        <v>430</v>
      </c>
      <c r="AD535" s="346" t="s">
        <v>430</v>
      </c>
      <c r="AE535" s="346" t="s">
        <v>430</v>
      </c>
      <c r="AF535" s="346" t="s">
        <v>430</v>
      </c>
      <c r="AG535" s="346" t="s">
        <v>430</v>
      </c>
      <c r="AH535" s="346" t="s">
        <v>430</v>
      </c>
      <c r="AI535" s="346" t="s">
        <v>430</v>
      </c>
      <c r="AJ535" s="346" t="s">
        <v>430</v>
      </c>
      <c r="AK535" s="346" t="s">
        <v>430</v>
      </c>
      <c r="AL535" s="346" t="s">
        <v>430</v>
      </c>
      <c r="AM535" s="346" t="s">
        <v>430</v>
      </c>
      <c r="AN535" s="346" t="s">
        <v>430</v>
      </c>
      <c r="AO535" s="373"/>
      <c r="AP535" s="348" t="s">
        <v>430</v>
      </c>
      <c r="AQ535" s="348" t="s">
        <v>430</v>
      </c>
      <c r="AR535" s="348" t="s">
        <v>430</v>
      </c>
      <c r="AS535" s="348" t="s">
        <v>430</v>
      </c>
      <c r="AT535" s="348" t="s">
        <v>430</v>
      </c>
      <c r="AU535" s="351"/>
      <c r="AV535" s="346" t="s">
        <v>430</v>
      </c>
      <c r="AW535" s="346" t="s">
        <v>430</v>
      </c>
      <c r="AX535" s="346" t="s">
        <v>430</v>
      </c>
      <c r="AY535" s="346" t="s">
        <v>430</v>
      </c>
      <c r="AZ535" s="346" t="s">
        <v>430</v>
      </c>
      <c r="BA535" s="374"/>
      <c r="BB535" s="348" t="s">
        <v>430</v>
      </c>
      <c r="BC535" s="348">
        <v>0</v>
      </c>
      <c r="BD535" s="348">
        <v>0</v>
      </c>
      <c r="BE535" s="375" t="s">
        <v>430</v>
      </c>
      <c r="BF535" s="374"/>
      <c r="BG535" s="372">
        <v>0.24610000000000001</v>
      </c>
      <c r="BH535" s="373"/>
      <c r="BI535" s="348" t="s">
        <v>430</v>
      </c>
      <c r="BJ535" s="348" t="s">
        <v>430</v>
      </c>
      <c r="BK535" s="348" t="s">
        <v>430</v>
      </c>
      <c r="BL535" s="348" t="s">
        <v>430</v>
      </c>
      <c r="BM535" s="373"/>
      <c r="BN535" s="372" t="s">
        <v>430</v>
      </c>
      <c r="BO535" s="372" t="s">
        <v>430</v>
      </c>
      <c r="BP535" s="372" t="s">
        <v>430</v>
      </c>
      <c r="BQ535" s="372" t="s">
        <v>430</v>
      </c>
      <c r="BR535" s="372" t="s">
        <v>430</v>
      </c>
      <c r="BS535" s="373"/>
      <c r="BT535" s="354" t="s">
        <v>554</v>
      </c>
    </row>
    <row r="536" spans="1:72" s="428" customFormat="1" x14ac:dyDescent="0.25">
      <c r="A536" s="345" t="s">
        <v>5736</v>
      </c>
      <c r="B536" s="373"/>
      <c r="C536" s="719" t="s">
        <v>430</v>
      </c>
      <c r="D536" s="373"/>
      <c r="E536" s="346" t="s">
        <v>430</v>
      </c>
      <c r="F536" s="373"/>
      <c r="G536" s="347" t="s">
        <v>430</v>
      </c>
      <c r="H536" s="374"/>
      <c r="I536" s="348" t="s">
        <v>430</v>
      </c>
      <c r="J536" s="348" t="s">
        <v>430</v>
      </c>
      <c r="K536" s="348" t="s">
        <v>430</v>
      </c>
      <c r="L536" s="348" t="s">
        <v>430</v>
      </c>
      <c r="M536" s="348" t="s">
        <v>430</v>
      </c>
      <c r="N536" s="350" t="s">
        <v>430</v>
      </c>
      <c r="O536" s="348" t="s">
        <v>430</v>
      </c>
      <c r="P536" s="348" t="s">
        <v>430</v>
      </c>
      <c r="Q536" s="348" t="s">
        <v>430</v>
      </c>
      <c r="R536" s="348" t="s">
        <v>430</v>
      </c>
      <c r="S536" s="348" t="s">
        <v>430</v>
      </c>
      <c r="T536" s="348" t="s">
        <v>430</v>
      </c>
      <c r="U536" s="348" t="s">
        <v>430</v>
      </c>
      <c r="V536" s="348" t="s">
        <v>430</v>
      </c>
      <c r="W536" s="348" t="s">
        <v>430</v>
      </c>
      <c r="X536" s="348" t="s">
        <v>430</v>
      </c>
      <c r="Y536" s="374"/>
      <c r="Z536" s="346" t="s">
        <v>430</v>
      </c>
      <c r="AA536" s="346" t="s">
        <v>430</v>
      </c>
      <c r="AB536" s="346" t="s">
        <v>430</v>
      </c>
      <c r="AC536" s="346" t="s">
        <v>430</v>
      </c>
      <c r="AD536" s="346" t="s">
        <v>430</v>
      </c>
      <c r="AE536" s="346" t="s">
        <v>430</v>
      </c>
      <c r="AF536" s="346" t="s">
        <v>430</v>
      </c>
      <c r="AG536" s="346" t="s">
        <v>430</v>
      </c>
      <c r="AH536" s="346" t="s">
        <v>430</v>
      </c>
      <c r="AI536" s="346" t="s">
        <v>430</v>
      </c>
      <c r="AJ536" s="346" t="s">
        <v>430</v>
      </c>
      <c r="AK536" s="346" t="s">
        <v>430</v>
      </c>
      <c r="AL536" s="346" t="s">
        <v>430</v>
      </c>
      <c r="AM536" s="346" t="s">
        <v>430</v>
      </c>
      <c r="AN536" s="346" t="s">
        <v>430</v>
      </c>
      <c r="AO536" s="373"/>
      <c r="AP536" s="348" t="s">
        <v>430</v>
      </c>
      <c r="AQ536" s="348" t="s">
        <v>430</v>
      </c>
      <c r="AR536" s="348" t="s">
        <v>430</v>
      </c>
      <c r="AS536" s="348" t="s">
        <v>430</v>
      </c>
      <c r="AT536" s="348" t="s">
        <v>430</v>
      </c>
      <c r="AU536" s="351"/>
      <c r="AV536" s="346" t="s">
        <v>430</v>
      </c>
      <c r="AW536" s="346" t="s">
        <v>430</v>
      </c>
      <c r="AX536" s="346" t="s">
        <v>430</v>
      </c>
      <c r="AY536" s="346" t="s">
        <v>430</v>
      </c>
      <c r="AZ536" s="346" t="s">
        <v>430</v>
      </c>
      <c r="BA536" s="374"/>
      <c r="BB536" s="348" t="s">
        <v>430</v>
      </c>
      <c r="BC536" s="348">
        <v>0</v>
      </c>
      <c r="BD536" s="348">
        <v>0</v>
      </c>
      <c r="BE536" s="375" t="s">
        <v>430</v>
      </c>
      <c r="BF536" s="374"/>
      <c r="BG536" s="372" t="s">
        <v>430</v>
      </c>
      <c r="BH536" s="373"/>
      <c r="BI536" s="348" t="s">
        <v>430</v>
      </c>
      <c r="BJ536" s="348" t="s">
        <v>430</v>
      </c>
      <c r="BK536" s="348" t="s">
        <v>430</v>
      </c>
      <c r="BL536" s="348" t="s">
        <v>430</v>
      </c>
      <c r="BM536" s="373"/>
      <c r="BN536" s="372" t="s">
        <v>430</v>
      </c>
      <c r="BO536" s="372" t="s">
        <v>430</v>
      </c>
      <c r="BP536" s="372" t="s">
        <v>430</v>
      </c>
      <c r="BQ536" s="372" t="s">
        <v>430</v>
      </c>
      <c r="BR536" s="372" t="s">
        <v>430</v>
      </c>
      <c r="BS536" s="373"/>
      <c r="BT536" s="354" t="s">
        <v>547</v>
      </c>
    </row>
    <row r="537" spans="1:72" x14ac:dyDescent="0.25">
      <c r="A537" s="36" t="s">
        <v>93</v>
      </c>
      <c r="B537" s="43"/>
      <c r="C537" s="720"/>
      <c r="D537" s="43"/>
      <c r="E537" s="51"/>
      <c r="F537" s="43"/>
      <c r="G537" s="55"/>
      <c r="H537" s="66"/>
      <c r="I537" s="59">
        <v>-0.1729</v>
      </c>
      <c r="J537" s="59">
        <v>0.77310000000000001</v>
      </c>
      <c r="K537" s="59">
        <v>1.0578000000000001</v>
      </c>
      <c r="L537" s="59">
        <v>3.1738</v>
      </c>
      <c r="M537" s="59">
        <v>0.23649999999999999</v>
      </c>
      <c r="N537" s="70">
        <v>0.504</v>
      </c>
      <c r="O537" s="59">
        <v>0.31490000000000001</v>
      </c>
      <c r="P537" s="59">
        <v>13.849</v>
      </c>
      <c r="Q537" s="59">
        <v>11.6396</v>
      </c>
      <c r="R537" s="59">
        <v>11.9345</v>
      </c>
      <c r="S537" s="59">
        <v>1.2061999999999999</v>
      </c>
      <c r="T537" s="59">
        <v>14.5692</v>
      </c>
      <c r="U537" s="59">
        <v>-0.77170000000000005</v>
      </c>
      <c r="V537" s="59">
        <v>3.9823</v>
      </c>
      <c r="W537" s="59">
        <v>1.2061999999999999</v>
      </c>
      <c r="X537" s="59">
        <v>7.6696999999999997</v>
      </c>
      <c r="Y537" s="66"/>
      <c r="Z537" s="51">
        <v>229</v>
      </c>
      <c r="AA537" s="51">
        <v>258</v>
      </c>
      <c r="AB537" s="51">
        <v>258</v>
      </c>
      <c r="AC537" s="51">
        <v>254</v>
      </c>
      <c r="AD537" s="51">
        <v>247</v>
      </c>
      <c r="AE537" s="51">
        <v>220</v>
      </c>
      <c r="AF537" s="51">
        <v>135</v>
      </c>
      <c r="AG537" s="51">
        <v>99</v>
      </c>
      <c r="AH537" s="51">
        <v>45</v>
      </c>
      <c r="AI537" s="51">
        <v>18</v>
      </c>
      <c r="AJ537" s="51">
        <v>263</v>
      </c>
      <c r="AK537" s="51">
        <v>252</v>
      </c>
      <c r="AL537" s="51">
        <v>246</v>
      </c>
      <c r="AM537" s="51">
        <v>235</v>
      </c>
      <c r="AN537" s="51">
        <v>263</v>
      </c>
      <c r="AO537" s="43"/>
      <c r="AP537" s="59">
        <v>11.6455555555556</v>
      </c>
      <c r="AQ537" s="59">
        <v>11.8013043478261</v>
      </c>
      <c r="AR537" s="59">
        <v>10.649333333333299</v>
      </c>
      <c r="AS537" s="59">
        <v>6.9531683168316798</v>
      </c>
      <c r="AT537" s="59">
        <v>3.9586222222222198</v>
      </c>
      <c r="AU537" s="78"/>
      <c r="AV537" s="51">
        <v>18</v>
      </c>
      <c r="AW537" s="51">
        <v>23</v>
      </c>
      <c r="AX537" s="51">
        <v>45</v>
      </c>
      <c r="AY537" s="51">
        <v>101</v>
      </c>
      <c r="AZ537" s="51">
        <v>225</v>
      </c>
      <c r="BA537" s="66"/>
      <c r="BB537" s="59"/>
      <c r="BC537" s="59"/>
      <c r="BD537" s="59"/>
      <c r="BE537" s="276"/>
      <c r="BF537" s="66"/>
      <c r="BG537" s="33"/>
      <c r="BH537" s="43"/>
      <c r="BI537" s="59"/>
      <c r="BJ537" s="59"/>
      <c r="BK537" s="59"/>
      <c r="BL537" s="59"/>
      <c r="BM537" s="43"/>
      <c r="BN537" s="84"/>
      <c r="BO537" s="84"/>
      <c r="BP537" s="84"/>
      <c r="BQ537" s="84"/>
      <c r="BR537" s="84"/>
      <c r="BS537" s="43"/>
      <c r="BT537" s="88"/>
    </row>
    <row r="538" spans="1:72" x14ac:dyDescent="0.25">
      <c r="A538" s="37" t="s">
        <v>94</v>
      </c>
      <c r="B538" s="44"/>
      <c r="C538" s="721"/>
      <c r="D538" s="44"/>
      <c r="E538" s="52"/>
      <c r="F538" s="44"/>
      <c r="G538" s="56"/>
      <c r="H538" s="67"/>
      <c r="I538" s="60">
        <v>0.66359999999999997</v>
      </c>
      <c r="J538" s="60">
        <v>4.6562000000000001</v>
      </c>
      <c r="K538" s="60">
        <v>10.7346</v>
      </c>
      <c r="L538" s="60">
        <v>16.990200000000002</v>
      </c>
      <c r="M538" s="60">
        <v>22.618300000000001</v>
      </c>
      <c r="N538" s="71">
        <v>44.255699999999997</v>
      </c>
      <c r="O538" s="60">
        <v>29.133700000000001</v>
      </c>
      <c r="P538" s="60">
        <v>30.5106</v>
      </c>
      <c r="Q538" s="60">
        <v>17.949100000000001</v>
      </c>
      <c r="R538" s="60">
        <v>13.3355</v>
      </c>
      <c r="S538" s="60">
        <v>9.2788000000000004</v>
      </c>
      <c r="T538" s="60">
        <v>38.956800000000001</v>
      </c>
      <c r="U538" s="60">
        <v>25.022400000000001</v>
      </c>
      <c r="V538" s="60">
        <v>30.416499999999999</v>
      </c>
      <c r="W538" s="60">
        <v>9.2788000000000004</v>
      </c>
      <c r="X538" s="60">
        <v>29.683</v>
      </c>
      <c r="Y538" s="67"/>
      <c r="Z538" s="52"/>
      <c r="AA538" s="52"/>
      <c r="AB538" s="52"/>
      <c r="AC538" s="52"/>
      <c r="AD538" s="52"/>
      <c r="AE538" s="52"/>
      <c r="AF538" s="52"/>
      <c r="AG538" s="52"/>
      <c r="AH538" s="52"/>
      <c r="AI538" s="52"/>
      <c r="AJ538" s="52"/>
      <c r="AK538" s="52"/>
      <c r="AL538" s="52"/>
      <c r="AM538" s="52"/>
      <c r="AN538" s="52"/>
      <c r="AO538" s="44"/>
      <c r="AP538" s="60">
        <v>13.93</v>
      </c>
      <c r="AQ538" s="60">
        <v>15.79</v>
      </c>
      <c r="AR538" s="60">
        <v>24.05</v>
      </c>
      <c r="AS538" s="60">
        <v>35.19</v>
      </c>
      <c r="AT538" s="60">
        <v>48.49</v>
      </c>
      <c r="AU538" s="79"/>
      <c r="AV538" s="52"/>
      <c r="AW538" s="52"/>
      <c r="AX538" s="52"/>
      <c r="AY538" s="52"/>
      <c r="AZ538" s="52"/>
      <c r="BA538" s="67"/>
      <c r="BB538" s="60"/>
      <c r="BC538" s="60"/>
      <c r="BD538" s="60"/>
      <c r="BE538" s="277"/>
      <c r="BF538" s="67"/>
      <c r="BG538" s="25"/>
      <c r="BH538" s="44"/>
      <c r="BI538" s="60"/>
      <c r="BJ538" s="60"/>
      <c r="BK538" s="60"/>
      <c r="BL538" s="60"/>
      <c r="BM538" s="44"/>
      <c r="BN538" s="85"/>
      <c r="BO538" s="85"/>
      <c r="BP538" s="85"/>
      <c r="BQ538" s="85"/>
      <c r="BR538" s="85"/>
      <c r="BS538" s="44"/>
      <c r="BT538" s="89"/>
    </row>
    <row r="539" spans="1:72" x14ac:dyDescent="0.25">
      <c r="A539" s="37" t="s">
        <v>95</v>
      </c>
      <c r="B539" s="44"/>
      <c r="C539" s="721"/>
      <c r="D539" s="44"/>
      <c r="E539" s="52"/>
      <c r="F539" s="44"/>
      <c r="G539" s="56"/>
      <c r="H539" s="67"/>
      <c r="I539" s="60">
        <v>-2.3965000000000001</v>
      </c>
      <c r="J539" s="60">
        <v>-1.3207</v>
      </c>
      <c r="K539" s="60">
        <v>-3.3879999999999999</v>
      </c>
      <c r="L539" s="60">
        <v>-10.488099999999999</v>
      </c>
      <c r="M539" s="60">
        <v>-26.248799999999999</v>
      </c>
      <c r="N539" s="71">
        <v>-24.345500000000001</v>
      </c>
      <c r="O539" s="60">
        <v>-12.8873</v>
      </c>
      <c r="P539" s="60">
        <v>-0.75029999999999997</v>
      </c>
      <c r="Q539" s="60">
        <v>8.5747</v>
      </c>
      <c r="R539" s="60">
        <v>11.3261</v>
      </c>
      <c r="S539" s="60">
        <v>-2.7618999999999998</v>
      </c>
      <c r="T539" s="60">
        <v>-0.74250000000000005</v>
      </c>
      <c r="U539" s="60">
        <v>-23.580100000000002</v>
      </c>
      <c r="V539" s="60">
        <v>-16.986000000000001</v>
      </c>
      <c r="W539" s="60">
        <v>-2.7618999999999998</v>
      </c>
      <c r="X539" s="60">
        <v>-23.311699999999998</v>
      </c>
      <c r="Y539" s="67"/>
      <c r="Z539" s="52"/>
      <c r="AA539" s="52"/>
      <c r="AB539" s="52"/>
      <c r="AC539" s="52"/>
      <c r="AD539" s="52"/>
      <c r="AE539" s="52"/>
      <c r="AF539" s="52"/>
      <c r="AG539" s="52"/>
      <c r="AH539" s="52"/>
      <c r="AI539" s="52"/>
      <c r="AJ539" s="52"/>
      <c r="AK539" s="52"/>
      <c r="AL539" s="52"/>
      <c r="AM539" s="52"/>
      <c r="AN539" s="52"/>
      <c r="AO539" s="44"/>
      <c r="AP539" s="60">
        <v>10.57</v>
      </c>
      <c r="AQ539" s="60">
        <v>9.42</v>
      </c>
      <c r="AR539" s="60">
        <v>5.68</v>
      </c>
      <c r="AS539" s="60">
        <v>-12.44</v>
      </c>
      <c r="AT539" s="60">
        <v>-25.05</v>
      </c>
      <c r="AU539" s="79"/>
      <c r="AV539" s="52"/>
      <c r="AW539" s="52"/>
      <c r="AX539" s="52"/>
      <c r="AY539" s="52"/>
      <c r="AZ539" s="52"/>
      <c r="BA539" s="67"/>
      <c r="BB539" s="60"/>
      <c r="BC539" s="60"/>
      <c r="BD539" s="60"/>
      <c r="BE539" s="277"/>
      <c r="BF539" s="67"/>
      <c r="BG539" s="25"/>
      <c r="BH539" s="44"/>
      <c r="BI539" s="60"/>
      <c r="BJ539" s="60"/>
      <c r="BK539" s="60"/>
      <c r="BL539" s="60"/>
      <c r="BM539" s="44"/>
      <c r="BN539" s="85"/>
      <c r="BO539" s="85"/>
      <c r="BP539" s="85"/>
      <c r="BQ539" s="85"/>
      <c r="BR539" s="85"/>
      <c r="BS539" s="44"/>
      <c r="BT539" s="89"/>
    </row>
    <row r="540" spans="1:72" x14ac:dyDescent="0.25">
      <c r="A540" s="38" t="s">
        <v>96</v>
      </c>
      <c r="B540" s="45"/>
      <c r="C540" s="722"/>
      <c r="D540" s="45"/>
      <c r="E540" s="53"/>
      <c r="F540" s="45"/>
      <c r="G540" s="57"/>
      <c r="H540" s="68"/>
      <c r="I540" s="61">
        <v>-0.1341</v>
      </c>
      <c r="J540" s="61">
        <v>0.59130000000000005</v>
      </c>
      <c r="K540" s="61">
        <v>0.67290000000000005</v>
      </c>
      <c r="L540" s="61">
        <v>3.0636999999999999</v>
      </c>
      <c r="M540" s="61">
        <v>-0.22770000000000001</v>
      </c>
      <c r="N540" s="72">
        <v>2.4750000000000001E-2</v>
      </c>
      <c r="O540" s="61">
        <v>-0.13289999999999999</v>
      </c>
      <c r="P540" s="61">
        <v>13.1694</v>
      </c>
      <c r="Q540" s="61">
        <v>10.168900000000001</v>
      </c>
      <c r="R540" s="61">
        <v>11.815300000000001</v>
      </c>
      <c r="S540" s="61">
        <v>0.94989999999999997</v>
      </c>
      <c r="T540" s="61">
        <v>13.565</v>
      </c>
      <c r="U540" s="61">
        <v>-1.7693000000000001</v>
      </c>
      <c r="V540" s="61">
        <v>2.9178000000000002</v>
      </c>
      <c r="W540" s="61">
        <v>0.94989999999999997</v>
      </c>
      <c r="X540" s="61">
        <v>8.75535</v>
      </c>
      <c r="Y540" s="68"/>
      <c r="Z540" s="53"/>
      <c r="AA540" s="53"/>
      <c r="AB540" s="53"/>
      <c r="AC540" s="53"/>
      <c r="AD540" s="53"/>
      <c r="AE540" s="53"/>
      <c r="AF540" s="53"/>
      <c r="AG540" s="53"/>
      <c r="AH540" s="53"/>
      <c r="AI540" s="53"/>
      <c r="AJ540" s="53"/>
      <c r="AK540" s="53"/>
      <c r="AL540" s="53"/>
      <c r="AM540" s="53"/>
      <c r="AN540" s="53"/>
      <c r="AO540" s="45"/>
      <c r="AP540" s="61">
        <v>11.4</v>
      </c>
      <c r="AQ540" s="61">
        <v>10.86</v>
      </c>
      <c r="AR540" s="61">
        <v>8.2799999999999994</v>
      </c>
      <c r="AS540" s="61">
        <v>7.47</v>
      </c>
      <c r="AT540" s="61">
        <v>2.66</v>
      </c>
      <c r="AU540" s="80"/>
      <c r="AV540" s="53"/>
      <c r="AW540" s="53"/>
      <c r="AX540" s="53"/>
      <c r="AY540" s="53"/>
      <c r="AZ540" s="53"/>
      <c r="BA540" s="68"/>
      <c r="BB540" s="61"/>
      <c r="BC540" s="61"/>
      <c r="BD540" s="61"/>
      <c r="BE540" s="279"/>
      <c r="BF540" s="68"/>
      <c r="BG540" s="27"/>
      <c r="BH540" s="45"/>
      <c r="BI540" s="61"/>
      <c r="BJ540" s="61"/>
      <c r="BK540" s="61"/>
      <c r="BL540" s="61"/>
      <c r="BM540" s="45"/>
      <c r="BN540" s="86"/>
      <c r="BO540" s="86"/>
      <c r="BP540" s="86"/>
      <c r="BQ540" s="86"/>
      <c r="BR540" s="86"/>
      <c r="BS540" s="45"/>
      <c r="BT540" s="90"/>
    </row>
    <row r="541" spans="1:72" ht="14.5" x14ac:dyDescent="0.25">
      <c r="A541" s="39" t="s">
        <v>91</v>
      </c>
      <c r="B541" s="40"/>
      <c r="C541" s="726"/>
      <c r="D541" s="40"/>
      <c r="E541" s="40"/>
      <c r="F541" s="40"/>
      <c r="G541" s="40"/>
      <c r="H541" s="69"/>
      <c r="I541" s="62"/>
      <c r="J541" s="62"/>
      <c r="K541" s="62"/>
      <c r="L541" s="62"/>
      <c r="M541" s="62"/>
      <c r="N541" s="73"/>
      <c r="O541" s="62"/>
      <c r="P541" s="62"/>
      <c r="Q541" s="62"/>
      <c r="R541" s="62"/>
      <c r="S541" s="62"/>
      <c r="T541" s="62"/>
      <c r="U541" s="62"/>
      <c r="V541" s="62"/>
      <c r="W541" s="62"/>
      <c r="X541" s="62"/>
      <c r="Y541" s="69"/>
      <c r="Z541" s="54"/>
      <c r="AA541" s="54"/>
      <c r="AB541" s="54"/>
      <c r="AC541" s="54"/>
      <c r="AD541" s="54"/>
      <c r="AE541" s="54"/>
      <c r="AF541" s="54"/>
      <c r="AG541" s="54"/>
      <c r="AH541" s="54"/>
      <c r="AI541" s="54"/>
      <c r="AJ541" s="54"/>
      <c r="AK541" s="54"/>
      <c r="AL541" s="54"/>
      <c r="AM541" s="54"/>
      <c r="AN541" s="54"/>
      <c r="AO541" s="69"/>
      <c r="AP541" s="245"/>
      <c r="AQ541" s="245"/>
      <c r="AR541" s="245"/>
      <c r="AS541" s="245"/>
      <c r="AT541" s="245"/>
      <c r="AU541" s="69"/>
      <c r="AV541" s="247"/>
      <c r="AW541" s="247"/>
      <c r="AX541" s="247"/>
      <c r="AY541" s="247"/>
      <c r="AZ541" s="247"/>
      <c r="BA541" s="40"/>
      <c r="BB541" s="245"/>
      <c r="BC541" s="245"/>
      <c r="BD541" s="245"/>
      <c r="BE541" s="245"/>
      <c r="BF541" s="69"/>
      <c r="BG541" s="40"/>
      <c r="BH541" s="40"/>
      <c r="BI541" s="245"/>
      <c r="BJ541" s="245"/>
      <c r="BK541" s="245"/>
      <c r="BL541" s="245"/>
      <c r="BM541" s="40"/>
      <c r="BN541" s="40"/>
      <c r="BO541" s="41"/>
    </row>
    <row r="542" spans="1:72" s="428" customFormat="1" x14ac:dyDescent="0.25">
      <c r="A542" s="481" t="s">
        <v>4387</v>
      </c>
      <c r="B542" s="401"/>
      <c r="C542" s="730"/>
      <c r="D542" s="401"/>
      <c r="E542" s="401"/>
      <c r="F542" s="401"/>
      <c r="G542" s="401"/>
      <c r="H542" s="406"/>
      <c r="I542" s="405" t="s">
        <v>430</v>
      </c>
      <c r="J542" s="405" t="s">
        <v>430</v>
      </c>
      <c r="K542" s="405" t="s">
        <v>430</v>
      </c>
      <c r="L542" s="405" t="s">
        <v>430</v>
      </c>
      <c r="M542" s="405" t="s">
        <v>430</v>
      </c>
      <c r="N542" s="407" t="s">
        <v>430</v>
      </c>
      <c r="O542" s="405" t="s">
        <v>430</v>
      </c>
      <c r="P542" s="405" t="s">
        <v>430</v>
      </c>
      <c r="Q542" s="405" t="s">
        <v>430</v>
      </c>
      <c r="R542" s="405" t="s">
        <v>430</v>
      </c>
      <c r="S542" s="405" t="s">
        <v>430</v>
      </c>
      <c r="T542" s="405" t="s">
        <v>430</v>
      </c>
      <c r="U542" s="405" t="s">
        <v>430</v>
      </c>
      <c r="V542" s="405" t="s">
        <v>430</v>
      </c>
      <c r="W542" s="405" t="s">
        <v>430</v>
      </c>
      <c r="X542" s="405" t="s">
        <v>430</v>
      </c>
      <c r="Y542" s="406"/>
      <c r="Z542" s="403"/>
      <c r="AA542" s="403"/>
      <c r="AB542" s="403"/>
      <c r="AC542" s="403"/>
      <c r="AD542" s="403"/>
      <c r="AE542" s="403"/>
      <c r="AF542" s="403"/>
      <c r="AG542" s="403"/>
      <c r="AH542" s="403"/>
      <c r="AI542" s="403"/>
      <c r="AJ542" s="403"/>
      <c r="AK542" s="403"/>
      <c r="AL542" s="403"/>
      <c r="AM542" s="403"/>
      <c r="AN542" s="403"/>
      <c r="AO542" s="406"/>
      <c r="AP542" s="405" t="s">
        <v>430</v>
      </c>
      <c r="AQ542" s="405" t="s">
        <v>430</v>
      </c>
      <c r="AR542" s="405" t="s">
        <v>430</v>
      </c>
      <c r="AS542" s="405" t="s">
        <v>430</v>
      </c>
      <c r="AT542" s="405" t="s">
        <v>430</v>
      </c>
      <c r="AU542" s="406"/>
      <c r="AV542" s="426"/>
      <c r="AW542" s="426"/>
      <c r="AX542" s="426"/>
      <c r="AY542" s="426"/>
      <c r="AZ542" s="426"/>
      <c r="BA542" s="401"/>
      <c r="BB542" s="410"/>
      <c r="BC542" s="410"/>
      <c r="BD542" s="410"/>
      <c r="BE542" s="410"/>
      <c r="BF542" s="406"/>
      <c r="BG542" s="401"/>
      <c r="BH542" s="401"/>
      <c r="BI542" s="410"/>
      <c r="BJ542" s="410"/>
      <c r="BK542" s="410"/>
      <c r="BL542" s="410"/>
      <c r="BM542" s="401"/>
      <c r="BN542" s="401"/>
      <c r="BO542" s="427"/>
    </row>
    <row r="543" spans="1:72" s="428" customFormat="1" x14ac:dyDescent="0.25">
      <c r="A543" s="345" t="s">
        <v>4388</v>
      </c>
      <c r="B543" s="372"/>
      <c r="C543" s="731"/>
      <c r="D543" s="372"/>
      <c r="E543" s="372"/>
      <c r="F543" s="372"/>
      <c r="G543" s="372"/>
      <c r="H543" s="374"/>
      <c r="I543" s="348" t="s">
        <v>430</v>
      </c>
      <c r="J543" s="348" t="s">
        <v>430</v>
      </c>
      <c r="K543" s="348" t="s">
        <v>430</v>
      </c>
      <c r="L543" s="348" t="s">
        <v>430</v>
      </c>
      <c r="M543" s="348" t="s">
        <v>430</v>
      </c>
      <c r="N543" s="350" t="s">
        <v>430</v>
      </c>
      <c r="O543" s="348" t="s">
        <v>430</v>
      </c>
      <c r="P543" s="348" t="s">
        <v>430</v>
      </c>
      <c r="Q543" s="348" t="s">
        <v>430</v>
      </c>
      <c r="R543" s="348" t="s">
        <v>430</v>
      </c>
      <c r="S543" s="348" t="s">
        <v>430</v>
      </c>
      <c r="T543" s="348" t="s">
        <v>430</v>
      </c>
      <c r="U543" s="348" t="s">
        <v>430</v>
      </c>
      <c r="V543" s="348" t="s">
        <v>430</v>
      </c>
      <c r="W543" s="348" t="s">
        <v>430</v>
      </c>
      <c r="X543" s="348" t="s">
        <v>430</v>
      </c>
      <c r="Y543" s="374"/>
      <c r="Z543" s="346"/>
      <c r="AA543" s="346"/>
      <c r="AB543" s="346"/>
      <c r="AC543" s="346"/>
      <c r="AD543" s="346"/>
      <c r="AE543" s="346"/>
      <c r="AF543" s="346"/>
      <c r="AG543" s="346"/>
      <c r="AH543" s="346"/>
      <c r="AI543" s="346"/>
      <c r="AJ543" s="346"/>
      <c r="AK543" s="346"/>
      <c r="AL543" s="346"/>
      <c r="AM543" s="346"/>
      <c r="AN543" s="346"/>
      <c r="AO543" s="374"/>
      <c r="AP543" s="348" t="s">
        <v>430</v>
      </c>
      <c r="AQ543" s="348" t="s">
        <v>430</v>
      </c>
      <c r="AR543" s="348" t="s">
        <v>430</v>
      </c>
      <c r="AS543" s="348" t="s">
        <v>430</v>
      </c>
      <c r="AT543" s="348" t="s">
        <v>430</v>
      </c>
      <c r="AU543" s="374"/>
      <c r="AV543" s="429"/>
      <c r="AW543" s="429"/>
      <c r="AX543" s="429"/>
      <c r="AY543" s="429"/>
      <c r="AZ543" s="429"/>
      <c r="BA543" s="372"/>
      <c r="BB543" s="375"/>
      <c r="BC543" s="375"/>
      <c r="BD543" s="375"/>
      <c r="BE543" s="375"/>
      <c r="BF543" s="374"/>
      <c r="BG543" s="372"/>
      <c r="BH543" s="372"/>
      <c r="BI543" s="375"/>
      <c r="BJ543" s="375"/>
      <c r="BK543" s="375"/>
      <c r="BL543" s="375"/>
      <c r="BM543" s="372"/>
      <c r="BN543" s="372"/>
      <c r="BO543" s="430"/>
    </row>
    <row r="544" spans="1:72" s="428" customFormat="1" x14ac:dyDescent="0.25">
      <c r="A544" s="345" t="s">
        <v>4389</v>
      </c>
      <c r="B544" s="372"/>
      <c r="C544" s="731"/>
      <c r="D544" s="372"/>
      <c r="E544" s="372"/>
      <c r="F544" s="372"/>
      <c r="G544" s="372"/>
      <c r="H544" s="374"/>
      <c r="I544" s="348" t="s">
        <v>430</v>
      </c>
      <c r="J544" s="348" t="s">
        <v>430</v>
      </c>
      <c r="K544" s="348" t="s">
        <v>430</v>
      </c>
      <c r="L544" s="348" t="s">
        <v>430</v>
      </c>
      <c r="M544" s="348" t="s">
        <v>430</v>
      </c>
      <c r="N544" s="350" t="s">
        <v>430</v>
      </c>
      <c r="O544" s="348" t="s">
        <v>430</v>
      </c>
      <c r="P544" s="348" t="s">
        <v>430</v>
      </c>
      <c r="Q544" s="348" t="s">
        <v>430</v>
      </c>
      <c r="R544" s="348" t="s">
        <v>430</v>
      </c>
      <c r="S544" s="348" t="s">
        <v>430</v>
      </c>
      <c r="T544" s="348" t="s">
        <v>430</v>
      </c>
      <c r="U544" s="348" t="s">
        <v>430</v>
      </c>
      <c r="V544" s="348" t="s">
        <v>430</v>
      </c>
      <c r="W544" s="348" t="s">
        <v>430</v>
      </c>
      <c r="X544" s="348" t="s">
        <v>430</v>
      </c>
      <c r="Y544" s="374"/>
      <c r="Z544" s="346"/>
      <c r="AA544" s="346"/>
      <c r="AB544" s="346"/>
      <c r="AC544" s="346"/>
      <c r="AD544" s="346"/>
      <c r="AE544" s="346"/>
      <c r="AF544" s="346"/>
      <c r="AG544" s="346"/>
      <c r="AH544" s="346"/>
      <c r="AI544" s="346"/>
      <c r="AJ544" s="346"/>
      <c r="AK544" s="346"/>
      <c r="AL544" s="346"/>
      <c r="AM544" s="346"/>
      <c r="AN544" s="346"/>
      <c r="AO544" s="374"/>
      <c r="AP544" s="348" t="s">
        <v>430</v>
      </c>
      <c r="AQ544" s="348" t="s">
        <v>430</v>
      </c>
      <c r="AR544" s="348" t="s">
        <v>430</v>
      </c>
      <c r="AS544" s="348" t="s">
        <v>430</v>
      </c>
      <c r="AT544" s="348" t="s">
        <v>430</v>
      </c>
      <c r="AU544" s="374"/>
      <c r="AV544" s="429"/>
      <c r="AW544" s="429"/>
      <c r="AX544" s="429"/>
      <c r="AY544" s="429"/>
      <c r="AZ544" s="429"/>
      <c r="BA544" s="372"/>
      <c r="BB544" s="375"/>
      <c r="BC544" s="375"/>
      <c r="BD544" s="375"/>
      <c r="BE544" s="375"/>
      <c r="BF544" s="374"/>
      <c r="BG544" s="372"/>
      <c r="BH544" s="372"/>
      <c r="BI544" s="375"/>
      <c r="BJ544" s="375"/>
      <c r="BK544" s="375"/>
      <c r="BL544" s="375"/>
      <c r="BM544" s="372"/>
      <c r="BN544" s="372"/>
      <c r="BO544" s="430"/>
    </row>
    <row r="545" spans="1:67" s="428" customFormat="1" x14ac:dyDescent="0.25">
      <c r="A545" s="345" t="s">
        <v>662</v>
      </c>
      <c r="B545" s="372"/>
      <c r="C545" s="731"/>
      <c r="D545" s="372"/>
      <c r="E545" s="372"/>
      <c r="F545" s="372"/>
      <c r="G545" s="372"/>
      <c r="H545" s="374"/>
      <c r="I545" s="348">
        <v>-0.12770000000000001</v>
      </c>
      <c r="J545" s="348">
        <v>0.70050000000000001</v>
      </c>
      <c r="K545" s="348">
        <v>1.2959000000000001</v>
      </c>
      <c r="L545" s="348">
        <v>2.7721</v>
      </c>
      <c r="M545" s="348">
        <v>-0.86599999999999999</v>
      </c>
      <c r="N545" s="350">
        <v>-0.37219999999999998</v>
      </c>
      <c r="O545" s="348">
        <v>0.60589999999999999</v>
      </c>
      <c r="P545" s="348">
        <v>12.1251</v>
      </c>
      <c r="Q545" s="348">
        <v>12.0046</v>
      </c>
      <c r="R545" s="348">
        <v>13.678699999999999</v>
      </c>
      <c r="S545" s="348">
        <v>1.0944</v>
      </c>
      <c r="T545" s="348">
        <v>13.3239</v>
      </c>
      <c r="U545" s="348">
        <v>-2.4782999999999999</v>
      </c>
      <c r="V545" s="348">
        <v>2.4199000000000002</v>
      </c>
      <c r="W545" s="348">
        <v>1.0944</v>
      </c>
      <c r="X545" s="348" t="s">
        <v>428</v>
      </c>
      <c r="Y545" s="374"/>
      <c r="Z545" s="346"/>
      <c r="AA545" s="346"/>
      <c r="AB545" s="346"/>
      <c r="AC545" s="346"/>
      <c r="AD545" s="346"/>
      <c r="AE545" s="346"/>
      <c r="AF545" s="346"/>
      <c r="AG545" s="346"/>
      <c r="AH545" s="346"/>
      <c r="AI545" s="346"/>
      <c r="AJ545" s="346"/>
      <c r="AK545" s="346"/>
      <c r="AL545" s="346"/>
      <c r="AM545" s="346"/>
      <c r="AN545" s="346"/>
      <c r="AO545" s="374"/>
      <c r="AP545" s="348">
        <v>13.74</v>
      </c>
      <c r="AQ545" s="348">
        <v>14.09</v>
      </c>
      <c r="AR545" s="348">
        <v>10.53</v>
      </c>
      <c r="AS545" s="348">
        <v>6.01</v>
      </c>
      <c r="AT545" s="348">
        <v>1.97</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4390</v>
      </c>
      <c r="B546" s="372"/>
      <c r="C546" s="731"/>
      <c r="D546" s="372"/>
      <c r="E546" s="372"/>
      <c r="F546" s="372"/>
      <c r="G546" s="372"/>
      <c r="H546" s="374"/>
      <c r="I546" s="348" t="s">
        <v>430</v>
      </c>
      <c r="J546" s="348" t="s">
        <v>430</v>
      </c>
      <c r="K546" s="348" t="s">
        <v>430</v>
      </c>
      <c r="L546" s="348" t="s">
        <v>430</v>
      </c>
      <c r="M546" s="348" t="s">
        <v>430</v>
      </c>
      <c r="N546" s="350" t="s">
        <v>430</v>
      </c>
      <c r="O546" s="348" t="s">
        <v>430</v>
      </c>
      <c r="P546" s="348" t="s">
        <v>430</v>
      </c>
      <c r="Q546" s="348" t="s">
        <v>430</v>
      </c>
      <c r="R546" s="348" t="s">
        <v>430</v>
      </c>
      <c r="S546" s="348" t="s">
        <v>430</v>
      </c>
      <c r="T546" s="348" t="s">
        <v>430</v>
      </c>
      <c r="U546" s="348" t="s">
        <v>430</v>
      </c>
      <c r="V546" s="348" t="s">
        <v>430</v>
      </c>
      <c r="W546" s="348" t="s">
        <v>430</v>
      </c>
      <c r="X546" s="348" t="s">
        <v>430</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t="s">
        <v>430</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4391</v>
      </c>
      <c r="B547" s="372"/>
      <c r="C547" s="731"/>
      <c r="D547" s="372"/>
      <c r="E547" s="372"/>
      <c r="F547" s="372"/>
      <c r="G547" s="372"/>
      <c r="H547" s="374"/>
      <c r="I547" s="348" t="s">
        <v>430</v>
      </c>
      <c r="J547" s="348" t="s">
        <v>430</v>
      </c>
      <c r="K547" s="348" t="s">
        <v>430</v>
      </c>
      <c r="L547" s="348" t="s">
        <v>430</v>
      </c>
      <c r="M547" s="348" t="s">
        <v>430</v>
      </c>
      <c r="N547" s="350" t="s">
        <v>430</v>
      </c>
      <c r="O547" s="348" t="s">
        <v>430</v>
      </c>
      <c r="P547" s="348" t="s">
        <v>430</v>
      </c>
      <c r="Q547" s="348" t="s">
        <v>430</v>
      </c>
      <c r="R547" s="348" t="s">
        <v>430</v>
      </c>
      <c r="S547" s="348" t="s">
        <v>430</v>
      </c>
      <c r="T547" s="348" t="s">
        <v>430</v>
      </c>
      <c r="U547" s="348" t="s">
        <v>430</v>
      </c>
      <c r="V547" s="348" t="s">
        <v>430</v>
      </c>
      <c r="W547" s="348" t="s">
        <v>430</v>
      </c>
      <c r="X547" s="348" t="s">
        <v>428</v>
      </c>
      <c r="Y547" s="374"/>
      <c r="Z547" s="346"/>
      <c r="AA547" s="346"/>
      <c r="AB547" s="346"/>
      <c r="AC547" s="346"/>
      <c r="AD547" s="346"/>
      <c r="AE547" s="346"/>
      <c r="AF547" s="346"/>
      <c r="AG547" s="346"/>
      <c r="AH547" s="346"/>
      <c r="AI547" s="346"/>
      <c r="AJ547" s="346"/>
      <c r="AK547" s="346"/>
      <c r="AL547" s="346"/>
      <c r="AM547" s="346"/>
      <c r="AN547" s="346"/>
      <c r="AO547" s="374"/>
      <c r="AP547" s="348" t="s">
        <v>430</v>
      </c>
      <c r="AQ547" s="348" t="s">
        <v>430</v>
      </c>
      <c r="AR547" s="348" t="s">
        <v>430</v>
      </c>
      <c r="AS547" s="348" t="s">
        <v>430</v>
      </c>
      <c r="AT547" s="348" t="s">
        <v>430</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4392</v>
      </c>
      <c r="B548" s="372"/>
      <c r="C548" s="731"/>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2487</v>
      </c>
      <c r="B549" s="372"/>
      <c r="C549" s="731"/>
      <c r="D549" s="372"/>
      <c r="E549" s="372"/>
      <c r="F549" s="372"/>
      <c r="G549" s="372"/>
      <c r="H549" s="374"/>
      <c r="I549" s="348">
        <v>-8.3500000000000005E-2</v>
      </c>
      <c r="J549" s="348">
        <v>1.2765</v>
      </c>
      <c r="K549" s="348">
        <v>7.2706999999999997</v>
      </c>
      <c r="L549" s="348">
        <v>16.776599999999998</v>
      </c>
      <c r="M549" s="348">
        <v>18.021799999999999</v>
      </c>
      <c r="N549" s="350">
        <v>11.920500000000001</v>
      </c>
      <c r="O549" s="348">
        <v>14.685</v>
      </c>
      <c r="P549" s="348">
        <v>24.992100000000001</v>
      </c>
      <c r="Q549" s="348">
        <v>14.6007</v>
      </c>
      <c r="R549" s="348">
        <v>12.8187</v>
      </c>
      <c r="S549" s="348">
        <v>2.3378000000000001</v>
      </c>
      <c r="T549" s="348">
        <v>20.885000000000002</v>
      </c>
      <c r="U549" s="348">
        <v>15.477399999999999</v>
      </c>
      <c r="V549" s="348">
        <v>17.452000000000002</v>
      </c>
      <c r="W549" s="348">
        <v>2.3378000000000001</v>
      </c>
      <c r="X549" s="348" t="s">
        <v>428</v>
      </c>
      <c r="Y549" s="374"/>
      <c r="Z549" s="346"/>
      <c r="AA549" s="346"/>
      <c r="AB549" s="346"/>
      <c r="AC549" s="346"/>
      <c r="AD549" s="346"/>
      <c r="AE549" s="346"/>
      <c r="AF549" s="346"/>
      <c r="AG549" s="346"/>
      <c r="AH549" s="346"/>
      <c r="AI549" s="346"/>
      <c r="AJ549" s="346"/>
      <c r="AK549" s="346"/>
      <c r="AL549" s="346"/>
      <c r="AM549" s="346"/>
      <c r="AN549" s="346"/>
      <c r="AO549" s="374"/>
      <c r="AP549" s="348">
        <v>18.09</v>
      </c>
      <c r="AQ549" s="348">
        <v>20.74</v>
      </c>
      <c r="AR549" s="348">
        <v>20.68</v>
      </c>
      <c r="AS549" s="348">
        <v>18.829999999999998</v>
      </c>
      <c r="AT549" s="348">
        <v>29.57</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4393</v>
      </c>
      <c r="B550" s="372"/>
      <c r="C550" s="731"/>
      <c r="D550" s="372"/>
      <c r="E550" s="372"/>
      <c r="F550" s="372"/>
      <c r="G550" s="372"/>
      <c r="H550" s="374"/>
      <c r="I550" s="348" t="s">
        <v>430</v>
      </c>
      <c r="J550" s="348" t="s">
        <v>430</v>
      </c>
      <c r="K550" s="348" t="s">
        <v>430</v>
      </c>
      <c r="L550" s="348" t="s">
        <v>430</v>
      </c>
      <c r="M550" s="348" t="s">
        <v>430</v>
      </c>
      <c r="N550" s="350" t="s">
        <v>430</v>
      </c>
      <c r="O550" s="348" t="s">
        <v>430</v>
      </c>
      <c r="P550" s="348" t="s">
        <v>430</v>
      </c>
      <c r="Q550" s="348" t="s">
        <v>430</v>
      </c>
      <c r="R550" s="348" t="s">
        <v>430</v>
      </c>
      <c r="S550" s="348" t="s">
        <v>430</v>
      </c>
      <c r="T550" s="348" t="s">
        <v>430</v>
      </c>
      <c r="U550" s="348" t="s">
        <v>430</v>
      </c>
      <c r="V550" s="348" t="s">
        <v>430</v>
      </c>
      <c r="W550" s="348" t="s">
        <v>430</v>
      </c>
      <c r="X550" s="348" t="s">
        <v>430</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t="s">
        <v>430</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2332</v>
      </c>
      <c r="B551" s="372"/>
      <c r="C551" s="731"/>
      <c r="D551" s="372"/>
      <c r="E551" s="372"/>
      <c r="F551" s="372"/>
      <c r="G551" s="372"/>
      <c r="H551" s="374"/>
      <c r="I551" s="348" t="s">
        <v>430</v>
      </c>
      <c r="J551" s="348" t="s">
        <v>430</v>
      </c>
      <c r="K551" s="348" t="s">
        <v>430</v>
      </c>
      <c r="L551" s="348" t="s">
        <v>430</v>
      </c>
      <c r="M551" s="348" t="s">
        <v>430</v>
      </c>
      <c r="N551" s="350" t="s">
        <v>430</v>
      </c>
      <c r="O551" s="348" t="s">
        <v>430</v>
      </c>
      <c r="P551" s="348" t="s">
        <v>430</v>
      </c>
      <c r="Q551" s="348" t="s">
        <v>430</v>
      </c>
      <c r="R551" s="348" t="s">
        <v>430</v>
      </c>
      <c r="S551" s="348" t="s">
        <v>430</v>
      </c>
      <c r="T551" s="348" t="s">
        <v>430</v>
      </c>
      <c r="U551" s="348" t="s">
        <v>430</v>
      </c>
      <c r="V551" s="348" t="s">
        <v>430</v>
      </c>
      <c r="W551" s="348" t="s">
        <v>430</v>
      </c>
      <c r="X551" s="348" t="s">
        <v>428</v>
      </c>
      <c r="Y551" s="374"/>
      <c r="Z551" s="346"/>
      <c r="AA551" s="346"/>
      <c r="AB551" s="346"/>
      <c r="AC551" s="346"/>
      <c r="AD551" s="346"/>
      <c r="AE551" s="346"/>
      <c r="AF551" s="346"/>
      <c r="AG551" s="346"/>
      <c r="AH551" s="346"/>
      <c r="AI551" s="346"/>
      <c r="AJ551" s="346"/>
      <c r="AK551" s="346"/>
      <c r="AL551" s="346"/>
      <c r="AM551" s="346"/>
      <c r="AN551" s="346"/>
      <c r="AO551" s="374"/>
      <c r="AP551" s="348" t="s">
        <v>430</v>
      </c>
      <c r="AQ551" s="348" t="s">
        <v>430</v>
      </c>
      <c r="AR551" s="348" t="s">
        <v>430</v>
      </c>
      <c r="AS551" s="348" t="s">
        <v>430</v>
      </c>
      <c r="AT551" s="348" t="s">
        <v>430</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4394</v>
      </c>
      <c r="B552" s="372"/>
      <c r="C552" s="731"/>
      <c r="D552" s="372"/>
      <c r="E552" s="372"/>
      <c r="F552" s="372"/>
      <c r="G552" s="372"/>
      <c r="H552" s="374"/>
      <c r="I552" s="348">
        <v>-1.09E-2</v>
      </c>
      <c r="J552" s="348">
        <v>0.72050000000000003</v>
      </c>
      <c r="K552" s="348">
        <v>1.3657999999999999</v>
      </c>
      <c r="L552" s="348">
        <v>1.2991999999999999</v>
      </c>
      <c r="M552" s="348">
        <v>-3.1440999999999999</v>
      </c>
      <c r="N552" s="350">
        <v>-4.6620999999999997</v>
      </c>
      <c r="O552" s="348" t="s">
        <v>430</v>
      </c>
      <c r="P552" s="348" t="s">
        <v>430</v>
      </c>
      <c r="Q552" s="348" t="s">
        <v>430</v>
      </c>
      <c r="R552" s="348" t="s">
        <v>430</v>
      </c>
      <c r="S552" s="348">
        <v>1.3196000000000001</v>
      </c>
      <c r="T552" s="348">
        <v>11.1282</v>
      </c>
      <c r="U552" s="348">
        <v>-4.9588999999999999</v>
      </c>
      <c r="V552" s="348">
        <v>-0.95130000000000003</v>
      </c>
      <c r="W552" s="348">
        <v>1.3196000000000001</v>
      </c>
      <c r="X552" s="348" t="s">
        <v>428</v>
      </c>
      <c r="Y552" s="374"/>
      <c r="Z552" s="346"/>
      <c r="AA552" s="346"/>
      <c r="AB552" s="346"/>
      <c r="AC552" s="346"/>
      <c r="AD552" s="346"/>
      <c r="AE552" s="346"/>
      <c r="AF552" s="346"/>
      <c r="AG552" s="346"/>
      <c r="AH552" s="346"/>
      <c r="AI552" s="346"/>
      <c r="AJ552" s="346"/>
      <c r="AK552" s="346"/>
      <c r="AL552" s="346"/>
      <c r="AM552" s="346"/>
      <c r="AN552" s="346"/>
      <c r="AO552" s="374"/>
      <c r="AP552" s="348" t="s">
        <v>430</v>
      </c>
      <c r="AQ552" s="348" t="s">
        <v>430</v>
      </c>
      <c r="AR552" s="348" t="s">
        <v>430</v>
      </c>
      <c r="AS552" s="348" t="s">
        <v>430</v>
      </c>
      <c r="AT552" s="348">
        <v>-2.5</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4395</v>
      </c>
      <c r="B553" s="372"/>
      <c r="C553" s="731"/>
      <c r="D553" s="372"/>
      <c r="E553" s="372"/>
      <c r="F553" s="372"/>
      <c r="G553" s="372"/>
      <c r="H553" s="374"/>
      <c r="I553" s="348">
        <v>-1.09E-2</v>
      </c>
      <c r="J553" s="348">
        <v>0.73640000000000005</v>
      </c>
      <c r="K553" s="348">
        <v>1.5326</v>
      </c>
      <c r="L553" s="348">
        <v>1.7055</v>
      </c>
      <c r="M553" s="348" t="s">
        <v>430</v>
      </c>
      <c r="N553" s="350" t="s">
        <v>430</v>
      </c>
      <c r="O553" s="348" t="s">
        <v>430</v>
      </c>
      <c r="P553" s="348" t="s">
        <v>430</v>
      </c>
      <c r="Q553" s="348" t="s">
        <v>430</v>
      </c>
      <c r="R553" s="348" t="s">
        <v>430</v>
      </c>
      <c r="S553" s="348">
        <v>1.3782000000000001</v>
      </c>
      <c r="T553" s="348">
        <v>11.5739</v>
      </c>
      <c r="U553" s="348" t="s">
        <v>430</v>
      </c>
      <c r="V553" s="348" t="s">
        <v>430</v>
      </c>
      <c r="W553" s="348">
        <v>1.3782000000000001</v>
      </c>
      <c r="X553" s="348" t="s">
        <v>428</v>
      </c>
      <c r="Y553" s="374"/>
      <c r="Z553" s="346"/>
      <c r="AA553" s="346"/>
      <c r="AB553" s="346"/>
      <c r="AC553" s="346"/>
      <c r="AD553" s="346"/>
      <c r="AE553" s="346"/>
      <c r="AF553" s="346"/>
      <c r="AG553" s="346"/>
      <c r="AH553" s="346"/>
      <c r="AI553" s="346"/>
      <c r="AJ553" s="346"/>
      <c r="AK553" s="346"/>
      <c r="AL553" s="346"/>
      <c r="AM553" s="346"/>
      <c r="AN553" s="346"/>
      <c r="AO553" s="374"/>
      <c r="AP553" s="348" t="s">
        <v>430</v>
      </c>
      <c r="AQ553" s="348" t="s">
        <v>430</v>
      </c>
      <c r="AR553" s="348" t="s">
        <v>430</v>
      </c>
      <c r="AS553" s="348" t="s">
        <v>430</v>
      </c>
      <c r="AT553" s="348" t="s">
        <v>430</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4396</v>
      </c>
      <c r="B554" s="372"/>
      <c r="C554" s="731"/>
      <c r="D554" s="372"/>
      <c r="E554" s="372"/>
      <c r="F554" s="372"/>
      <c r="G554" s="372"/>
      <c r="H554" s="374"/>
      <c r="I554" s="348">
        <v>-1.1313</v>
      </c>
      <c r="J554" s="348">
        <v>-1.01E-2</v>
      </c>
      <c r="K554" s="348">
        <v>5.7069000000000001</v>
      </c>
      <c r="L554" s="348">
        <v>9.3066999999999993</v>
      </c>
      <c r="M554" s="348">
        <v>1.4</v>
      </c>
      <c r="N554" s="350">
        <v>3.4521000000000002</v>
      </c>
      <c r="O554" s="348" t="s">
        <v>430</v>
      </c>
      <c r="P554" s="348" t="s">
        <v>430</v>
      </c>
      <c r="Q554" s="348" t="s">
        <v>430</v>
      </c>
      <c r="R554" s="348" t="s">
        <v>430</v>
      </c>
      <c r="S554" s="348">
        <v>4.5598000000000001</v>
      </c>
      <c r="T554" s="348">
        <v>22.249500000000001</v>
      </c>
      <c r="U554" s="348">
        <v>7.7899999999999997E-2</v>
      </c>
      <c r="V554" s="348">
        <v>4.7948000000000004</v>
      </c>
      <c r="W554" s="348">
        <v>4.5598000000000001</v>
      </c>
      <c r="X554" s="348" t="s">
        <v>428</v>
      </c>
      <c r="Y554" s="374"/>
      <c r="Z554" s="346"/>
      <c r="AA554" s="346"/>
      <c r="AB554" s="346"/>
      <c r="AC554" s="346"/>
      <c r="AD554" s="346"/>
      <c r="AE554" s="346"/>
      <c r="AF554" s="346"/>
      <c r="AG554" s="346"/>
      <c r="AH554" s="346"/>
      <c r="AI554" s="346"/>
      <c r="AJ554" s="346"/>
      <c r="AK554" s="346"/>
      <c r="AL554" s="346"/>
      <c r="AM554" s="346"/>
      <c r="AN554" s="346"/>
      <c r="AO554" s="374"/>
      <c r="AP554" s="348" t="s">
        <v>430</v>
      </c>
      <c r="AQ554" s="348" t="s">
        <v>430</v>
      </c>
      <c r="AR554" s="348" t="s">
        <v>430</v>
      </c>
      <c r="AS554" s="348" t="s">
        <v>430</v>
      </c>
      <c r="AT554" s="348">
        <v>8.39</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4397</v>
      </c>
      <c r="B555" s="372"/>
      <c r="C555" s="731"/>
      <c r="D555" s="372"/>
      <c r="E555" s="372"/>
      <c r="F555" s="372"/>
      <c r="G555" s="372"/>
      <c r="H555" s="374"/>
      <c r="I555" s="348" t="s">
        <v>430</v>
      </c>
      <c r="J555" s="348" t="s">
        <v>430</v>
      </c>
      <c r="K555" s="348" t="s">
        <v>430</v>
      </c>
      <c r="L555" s="348" t="s">
        <v>430</v>
      </c>
      <c r="M555" s="348" t="s">
        <v>430</v>
      </c>
      <c r="N555" s="350" t="s">
        <v>430</v>
      </c>
      <c r="O555" s="348" t="s">
        <v>430</v>
      </c>
      <c r="P555" s="348" t="s">
        <v>430</v>
      </c>
      <c r="Q555" s="348" t="s">
        <v>430</v>
      </c>
      <c r="R555" s="348" t="s">
        <v>430</v>
      </c>
      <c r="S555" s="348" t="s">
        <v>430</v>
      </c>
      <c r="T555" s="348" t="s">
        <v>430</v>
      </c>
      <c r="U555" s="348" t="s">
        <v>430</v>
      </c>
      <c r="V555" s="348" t="s">
        <v>430</v>
      </c>
      <c r="W555" s="348" t="s">
        <v>430</v>
      </c>
      <c r="X555" s="348" t="s">
        <v>430</v>
      </c>
      <c r="Y555" s="374"/>
      <c r="Z555" s="346"/>
      <c r="AA555" s="346"/>
      <c r="AB555" s="346"/>
      <c r="AC555" s="346"/>
      <c r="AD555" s="346"/>
      <c r="AE555" s="346"/>
      <c r="AF555" s="346"/>
      <c r="AG555" s="346"/>
      <c r="AH555" s="346"/>
      <c r="AI555" s="346"/>
      <c r="AJ555" s="346"/>
      <c r="AK555" s="346"/>
      <c r="AL555" s="346"/>
      <c r="AM555" s="346"/>
      <c r="AN555" s="346"/>
      <c r="AO555" s="374"/>
      <c r="AP555" s="348" t="s">
        <v>430</v>
      </c>
      <c r="AQ555" s="348" t="s">
        <v>430</v>
      </c>
      <c r="AR555" s="348" t="s">
        <v>430</v>
      </c>
      <c r="AS555" s="348" t="s">
        <v>430</v>
      </c>
      <c r="AT555" s="348" t="s">
        <v>430</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4398</v>
      </c>
      <c r="B556" s="372"/>
      <c r="C556" s="731"/>
      <c r="D556" s="372"/>
      <c r="E556" s="372"/>
      <c r="F556" s="372"/>
      <c r="G556" s="372"/>
      <c r="H556" s="374"/>
      <c r="I556" s="348" t="s">
        <v>430</v>
      </c>
      <c r="J556" s="348" t="s">
        <v>430</v>
      </c>
      <c r="K556" s="348" t="s">
        <v>430</v>
      </c>
      <c r="L556" s="348" t="s">
        <v>430</v>
      </c>
      <c r="M556" s="348" t="s">
        <v>430</v>
      </c>
      <c r="N556" s="350" t="s">
        <v>430</v>
      </c>
      <c r="O556" s="348" t="s">
        <v>430</v>
      </c>
      <c r="P556" s="348" t="s">
        <v>430</v>
      </c>
      <c r="Q556" s="348" t="s">
        <v>430</v>
      </c>
      <c r="R556" s="348" t="s">
        <v>430</v>
      </c>
      <c r="S556" s="348" t="s">
        <v>430</v>
      </c>
      <c r="T556" s="348" t="s">
        <v>430</v>
      </c>
      <c r="U556" s="348" t="s">
        <v>430</v>
      </c>
      <c r="V556" s="348" t="s">
        <v>430</v>
      </c>
      <c r="W556" s="348" t="s">
        <v>430</v>
      </c>
      <c r="X556" s="348" t="s">
        <v>430</v>
      </c>
      <c r="Y556" s="374"/>
      <c r="Z556" s="346"/>
      <c r="AA556" s="346"/>
      <c r="AB556" s="346"/>
      <c r="AC556" s="346"/>
      <c r="AD556" s="346"/>
      <c r="AE556" s="346"/>
      <c r="AF556" s="346"/>
      <c r="AG556" s="346"/>
      <c r="AH556" s="346"/>
      <c r="AI556" s="346"/>
      <c r="AJ556" s="346"/>
      <c r="AK556" s="346"/>
      <c r="AL556" s="346"/>
      <c r="AM556" s="346"/>
      <c r="AN556" s="346"/>
      <c r="AO556" s="374"/>
      <c r="AP556" s="348" t="s">
        <v>430</v>
      </c>
      <c r="AQ556" s="348" t="s">
        <v>430</v>
      </c>
      <c r="AR556" s="348" t="s">
        <v>430</v>
      </c>
      <c r="AS556" s="348" t="s">
        <v>430</v>
      </c>
      <c r="AT556" s="348" t="s">
        <v>430</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4399</v>
      </c>
      <c r="B557" s="372"/>
      <c r="C557" s="731"/>
      <c r="D557" s="372"/>
      <c r="E557" s="372"/>
      <c r="F557" s="372"/>
      <c r="G557" s="372"/>
      <c r="H557" s="374"/>
      <c r="I557" s="348" t="s">
        <v>430</v>
      </c>
      <c r="J557" s="348" t="s">
        <v>430</v>
      </c>
      <c r="K557" s="348" t="s">
        <v>430</v>
      </c>
      <c r="L557" s="348" t="s">
        <v>430</v>
      </c>
      <c r="M557" s="348" t="s">
        <v>430</v>
      </c>
      <c r="N557" s="350" t="s">
        <v>430</v>
      </c>
      <c r="O557" s="348" t="s">
        <v>430</v>
      </c>
      <c r="P557" s="348" t="s">
        <v>430</v>
      </c>
      <c r="Q557" s="348" t="s">
        <v>430</v>
      </c>
      <c r="R557" s="348" t="s">
        <v>430</v>
      </c>
      <c r="S557" s="348" t="s">
        <v>430</v>
      </c>
      <c r="T557" s="348" t="s">
        <v>430</v>
      </c>
      <c r="U557" s="348" t="s">
        <v>430</v>
      </c>
      <c r="V557" s="348" t="s">
        <v>430</v>
      </c>
      <c r="W557" s="348" t="s">
        <v>430</v>
      </c>
      <c r="X557" s="348" t="s">
        <v>430</v>
      </c>
      <c r="Y557" s="374"/>
      <c r="Z557" s="346"/>
      <c r="AA557" s="346"/>
      <c r="AB557" s="346"/>
      <c r="AC557" s="346"/>
      <c r="AD557" s="346"/>
      <c r="AE557" s="346"/>
      <c r="AF557" s="346"/>
      <c r="AG557" s="346"/>
      <c r="AH557" s="346"/>
      <c r="AI557" s="346"/>
      <c r="AJ557" s="346"/>
      <c r="AK557" s="346"/>
      <c r="AL557" s="346"/>
      <c r="AM557" s="346"/>
      <c r="AN557" s="346"/>
      <c r="AO557" s="374"/>
      <c r="AP557" s="348" t="s">
        <v>430</v>
      </c>
      <c r="AQ557" s="348" t="s">
        <v>430</v>
      </c>
      <c r="AR557" s="348" t="s">
        <v>430</v>
      </c>
      <c r="AS557" s="348" t="s">
        <v>430</v>
      </c>
      <c r="AT557" s="348" t="s">
        <v>430</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4400</v>
      </c>
      <c r="B558" s="372"/>
      <c r="C558" s="731"/>
      <c r="D558" s="372"/>
      <c r="E558" s="372"/>
      <c r="F558" s="372"/>
      <c r="G558" s="372"/>
      <c r="H558" s="374"/>
      <c r="I558" s="348" t="s">
        <v>430</v>
      </c>
      <c r="J558" s="348" t="s">
        <v>430</v>
      </c>
      <c r="K558" s="348" t="s">
        <v>430</v>
      </c>
      <c r="L558" s="348" t="s">
        <v>430</v>
      </c>
      <c r="M558" s="348" t="s">
        <v>430</v>
      </c>
      <c r="N558" s="350" t="s">
        <v>430</v>
      </c>
      <c r="O558" s="348" t="s">
        <v>430</v>
      </c>
      <c r="P558" s="348" t="s">
        <v>430</v>
      </c>
      <c r="Q558" s="348" t="s">
        <v>430</v>
      </c>
      <c r="R558" s="348" t="s">
        <v>430</v>
      </c>
      <c r="S558" s="348" t="s">
        <v>430</v>
      </c>
      <c r="T558" s="348" t="s">
        <v>430</v>
      </c>
      <c r="U558" s="348" t="s">
        <v>430</v>
      </c>
      <c r="V558" s="348" t="s">
        <v>430</v>
      </c>
      <c r="W558" s="348" t="s">
        <v>430</v>
      </c>
      <c r="X558" s="348" t="s">
        <v>430</v>
      </c>
      <c r="Y558" s="374"/>
      <c r="Z558" s="346"/>
      <c r="AA558" s="346"/>
      <c r="AB558" s="346"/>
      <c r="AC558" s="346"/>
      <c r="AD558" s="346"/>
      <c r="AE558" s="346"/>
      <c r="AF558" s="346"/>
      <c r="AG558" s="346"/>
      <c r="AH558" s="346"/>
      <c r="AI558" s="346"/>
      <c r="AJ558" s="346"/>
      <c r="AK558" s="346"/>
      <c r="AL558" s="346"/>
      <c r="AM558" s="346"/>
      <c r="AN558" s="346"/>
      <c r="AO558" s="374"/>
      <c r="AP558" s="348" t="s">
        <v>430</v>
      </c>
      <c r="AQ558" s="348" t="s">
        <v>430</v>
      </c>
      <c r="AR558" s="348" t="s">
        <v>430</v>
      </c>
      <c r="AS558" s="348" t="s">
        <v>430</v>
      </c>
      <c r="AT558" s="348" t="s">
        <v>430</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2489</v>
      </c>
      <c r="B559" s="372"/>
      <c r="C559" s="731"/>
      <c r="D559" s="372"/>
      <c r="E559" s="372"/>
      <c r="F559" s="372"/>
      <c r="G559" s="372"/>
      <c r="H559" s="374"/>
      <c r="I559" s="348">
        <v>-0.14119999999999999</v>
      </c>
      <c r="J559" s="348">
        <v>1.0428999999999999</v>
      </c>
      <c r="K559" s="348">
        <v>-1.2206999999999999</v>
      </c>
      <c r="L559" s="348">
        <v>-4.6032000000000002</v>
      </c>
      <c r="M559" s="348">
        <v>-0.69179999999999997</v>
      </c>
      <c r="N559" s="350">
        <v>5.8879999999999999</v>
      </c>
      <c r="O559" s="348">
        <v>-2.1459000000000001</v>
      </c>
      <c r="P559" s="348">
        <v>26.732500000000002</v>
      </c>
      <c r="Q559" s="348">
        <v>25.698799999999999</v>
      </c>
      <c r="R559" s="348">
        <v>15.094099999999999</v>
      </c>
      <c r="S559" s="348">
        <v>-0.80640000000000001</v>
      </c>
      <c r="T559" s="348">
        <v>5.6310000000000002</v>
      </c>
      <c r="U559" s="348">
        <v>1.393</v>
      </c>
      <c r="V559" s="348">
        <v>6.2724000000000002</v>
      </c>
      <c r="W559" s="348">
        <v>-0.80640000000000001</v>
      </c>
      <c r="X559" s="348">
        <v>-2.5493000000000001</v>
      </c>
      <c r="Y559" s="374"/>
      <c r="Z559" s="346"/>
      <c r="AA559" s="346"/>
      <c r="AB559" s="346"/>
      <c r="AC559" s="346"/>
      <c r="AD559" s="346"/>
      <c r="AE559" s="346"/>
      <c r="AF559" s="346"/>
      <c r="AG559" s="346"/>
      <c r="AH559" s="346"/>
      <c r="AI559" s="346"/>
      <c r="AJ559" s="346"/>
      <c r="AK559" s="346"/>
      <c r="AL559" s="346"/>
      <c r="AM559" s="346"/>
      <c r="AN559" s="346"/>
      <c r="AO559" s="374"/>
      <c r="AP559" s="348">
        <v>19.77</v>
      </c>
      <c r="AQ559" s="348">
        <v>26.09</v>
      </c>
      <c r="AR559" s="348">
        <v>22.73</v>
      </c>
      <c r="AS559" s="348">
        <v>11.05</v>
      </c>
      <c r="AT559" s="348">
        <v>3.03</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2490</v>
      </c>
      <c r="B560" s="372"/>
      <c r="C560" s="731"/>
      <c r="D560" s="372"/>
      <c r="E560" s="372"/>
      <c r="F560" s="372"/>
      <c r="G560" s="372"/>
      <c r="H560" s="374"/>
      <c r="I560" s="348" t="s">
        <v>430</v>
      </c>
      <c r="J560" s="348" t="s">
        <v>430</v>
      </c>
      <c r="K560" s="348" t="s">
        <v>430</v>
      </c>
      <c r="L560" s="348" t="s">
        <v>430</v>
      </c>
      <c r="M560" s="348" t="s">
        <v>430</v>
      </c>
      <c r="N560" s="350" t="s">
        <v>430</v>
      </c>
      <c r="O560" s="348" t="s">
        <v>430</v>
      </c>
      <c r="P560" s="348" t="s">
        <v>430</v>
      </c>
      <c r="Q560" s="348" t="s">
        <v>430</v>
      </c>
      <c r="R560" s="348" t="s">
        <v>430</v>
      </c>
      <c r="S560" s="348" t="s">
        <v>430</v>
      </c>
      <c r="T560" s="348" t="s">
        <v>430</v>
      </c>
      <c r="U560" s="348" t="s">
        <v>430</v>
      </c>
      <c r="V560" s="348" t="s">
        <v>430</v>
      </c>
      <c r="W560" s="348" t="s">
        <v>430</v>
      </c>
      <c r="X560" s="348" t="s">
        <v>430</v>
      </c>
      <c r="Y560" s="374"/>
      <c r="Z560" s="346"/>
      <c r="AA560" s="346"/>
      <c r="AB560" s="346"/>
      <c r="AC560" s="346"/>
      <c r="AD560" s="346"/>
      <c r="AE560" s="346"/>
      <c r="AF560" s="346"/>
      <c r="AG560" s="346"/>
      <c r="AH560" s="346"/>
      <c r="AI560" s="346"/>
      <c r="AJ560" s="346"/>
      <c r="AK560" s="346"/>
      <c r="AL560" s="346"/>
      <c r="AM560" s="346"/>
      <c r="AN560" s="346"/>
      <c r="AO560" s="374"/>
      <c r="AP560" s="348" t="s">
        <v>430</v>
      </c>
      <c r="AQ560" s="348" t="s">
        <v>430</v>
      </c>
      <c r="AR560" s="348" t="s">
        <v>430</v>
      </c>
      <c r="AS560" s="348" t="s">
        <v>430</v>
      </c>
      <c r="AT560" s="348" t="s">
        <v>430</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4401</v>
      </c>
      <c r="B561" s="372"/>
      <c r="C561" s="731"/>
      <c r="D561" s="372"/>
      <c r="E561" s="372"/>
      <c r="F561" s="372"/>
      <c r="G561" s="372"/>
      <c r="H561" s="374"/>
      <c r="I561" s="348" t="s">
        <v>430</v>
      </c>
      <c r="J561" s="348" t="s">
        <v>430</v>
      </c>
      <c r="K561" s="348" t="s">
        <v>430</v>
      </c>
      <c r="L561" s="348" t="s">
        <v>430</v>
      </c>
      <c r="M561" s="348" t="s">
        <v>430</v>
      </c>
      <c r="N561" s="350" t="s">
        <v>430</v>
      </c>
      <c r="O561" s="348" t="s">
        <v>430</v>
      </c>
      <c r="P561" s="348" t="s">
        <v>430</v>
      </c>
      <c r="Q561" s="348" t="s">
        <v>430</v>
      </c>
      <c r="R561" s="348" t="s">
        <v>430</v>
      </c>
      <c r="S561" s="348" t="s">
        <v>430</v>
      </c>
      <c r="T561" s="348" t="s">
        <v>430</v>
      </c>
      <c r="U561" s="348" t="s">
        <v>430</v>
      </c>
      <c r="V561" s="348" t="s">
        <v>430</v>
      </c>
      <c r="W561" s="348" t="s">
        <v>430</v>
      </c>
      <c r="X561" s="348" t="s">
        <v>430</v>
      </c>
      <c r="Y561" s="374"/>
      <c r="Z561" s="346"/>
      <c r="AA561" s="346"/>
      <c r="AB561" s="346"/>
      <c r="AC561" s="346"/>
      <c r="AD561" s="346"/>
      <c r="AE561" s="346"/>
      <c r="AF561" s="346"/>
      <c r="AG561" s="346"/>
      <c r="AH561" s="346"/>
      <c r="AI561" s="346"/>
      <c r="AJ561" s="346"/>
      <c r="AK561" s="346"/>
      <c r="AL561" s="346"/>
      <c r="AM561" s="346"/>
      <c r="AN561" s="346"/>
      <c r="AO561" s="374"/>
      <c r="AP561" s="348" t="s">
        <v>430</v>
      </c>
      <c r="AQ561" s="348" t="s">
        <v>430</v>
      </c>
      <c r="AR561" s="348" t="s">
        <v>430</v>
      </c>
      <c r="AS561" s="348" t="s">
        <v>430</v>
      </c>
      <c r="AT561" s="348" t="s">
        <v>430</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4402</v>
      </c>
      <c r="B562" s="372"/>
      <c r="C562" s="731"/>
      <c r="D562" s="372"/>
      <c r="E562" s="372"/>
      <c r="F562" s="372"/>
      <c r="G562" s="372"/>
      <c r="H562" s="374"/>
      <c r="I562" s="348">
        <v>-0.30309999999999998</v>
      </c>
      <c r="J562" s="348">
        <v>-7.4899999999999994E-2</v>
      </c>
      <c r="K562" s="348">
        <v>-0.17910000000000001</v>
      </c>
      <c r="L562" s="348">
        <v>1.8935999999999999</v>
      </c>
      <c r="M562" s="348">
        <v>2.5365000000000002</v>
      </c>
      <c r="N562" s="350">
        <v>7.4032999999999998</v>
      </c>
      <c r="O562" s="348" t="s">
        <v>430</v>
      </c>
      <c r="P562" s="348" t="s">
        <v>430</v>
      </c>
      <c r="Q562" s="348" t="s">
        <v>430</v>
      </c>
      <c r="R562" s="348" t="s">
        <v>430</v>
      </c>
      <c r="S562" s="348">
        <v>0.31830000000000003</v>
      </c>
      <c r="T562" s="348">
        <v>12.337</v>
      </c>
      <c r="U562" s="348">
        <v>2.6453000000000002</v>
      </c>
      <c r="V562" s="348">
        <v>8.5353999999999992</v>
      </c>
      <c r="W562" s="348">
        <v>0.31830000000000003</v>
      </c>
      <c r="X562" s="348" t="s">
        <v>428</v>
      </c>
      <c r="Y562" s="374"/>
      <c r="Z562" s="346"/>
      <c r="AA562" s="346"/>
      <c r="AB562" s="346"/>
      <c r="AC562" s="346"/>
      <c r="AD562" s="346"/>
      <c r="AE562" s="346"/>
      <c r="AF562" s="346"/>
      <c r="AG562" s="346"/>
      <c r="AH562" s="346"/>
      <c r="AI562" s="346"/>
      <c r="AJ562" s="346"/>
      <c r="AK562" s="346"/>
      <c r="AL562" s="346"/>
      <c r="AM562" s="346"/>
      <c r="AN562" s="346"/>
      <c r="AO562" s="374"/>
      <c r="AP562" s="348" t="s">
        <v>430</v>
      </c>
      <c r="AQ562" s="348" t="s">
        <v>430</v>
      </c>
      <c r="AR562" s="348" t="s">
        <v>430</v>
      </c>
      <c r="AS562" s="348" t="s">
        <v>430</v>
      </c>
      <c r="AT562" s="348">
        <v>7.73</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4403</v>
      </c>
      <c r="B563" s="372"/>
      <c r="C563" s="731"/>
      <c r="D563" s="372"/>
      <c r="E563" s="372"/>
      <c r="F563" s="372"/>
      <c r="G563" s="372"/>
      <c r="H563" s="374"/>
      <c r="I563" s="348">
        <v>1.9E-3</v>
      </c>
      <c r="J563" s="348">
        <v>0.59640000000000004</v>
      </c>
      <c r="K563" s="348">
        <v>0.82589999999999997</v>
      </c>
      <c r="L563" s="348">
        <v>-0.4541</v>
      </c>
      <c r="M563" s="348">
        <v>-7.0587</v>
      </c>
      <c r="N563" s="350">
        <v>-5.6006999999999998</v>
      </c>
      <c r="O563" s="348">
        <v>-1.0983000000000001</v>
      </c>
      <c r="P563" s="348">
        <v>6.5629999999999997</v>
      </c>
      <c r="Q563" s="348">
        <v>9.048</v>
      </c>
      <c r="R563" s="348">
        <v>12.0562</v>
      </c>
      <c r="S563" s="348">
        <v>0.98760000000000003</v>
      </c>
      <c r="T563" s="348">
        <v>7.9043999999999999</v>
      </c>
      <c r="U563" s="348">
        <v>-8.8363999999999994</v>
      </c>
      <c r="V563" s="348">
        <v>-3.0474999999999999</v>
      </c>
      <c r="W563" s="348">
        <v>0.98760000000000003</v>
      </c>
      <c r="X563" s="348">
        <v>2.3418000000000001</v>
      </c>
      <c r="Y563" s="374"/>
      <c r="Z563" s="346"/>
      <c r="AA563" s="346"/>
      <c r="AB563" s="346"/>
      <c r="AC563" s="346"/>
      <c r="AD563" s="346"/>
      <c r="AE563" s="346"/>
      <c r="AF563" s="346"/>
      <c r="AG563" s="346"/>
      <c r="AH563" s="346"/>
      <c r="AI563" s="346"/>
      <c r="AJ563" s="346"/>
      <c r="AK563" s="346"/>
      <c r="AL563" s="346"/>
      <c r="AM563" s="346"/>
      <c r="AN563" s="346"/>
      <c r="AO563" s="374"/>
      <c r="AP563" s="348">
        <v>11.18</v>
      </c>
      <c r="AQ563" s="348">
        <v>9.99</v>
      </c>
      <c r="AR563" s="348">
        <v>6.22</v>
      </c>
      <c r="AS563" s="348">
        <v>1.55</v>
      </c>
      <c r="AT563" s="348">
        <v>-7.4</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4404</v>
      </c>
      <c r="B564" s="372"/>
      <c r="C564" s="731"/>
      <c r="D564" s="372"/>
      <c r="E564" s="372"/>
      <c r="F564" s="372"/>
      <c r="G564" s="372"/>
      <c r="H564" s="374"/>
      <c r="I564" s="348" t="s">
        <v>430</v>
      </c>
      <c r="J564" s="348" t="s">
        <v>430</v>
      </c>
      <c r="K564" s="348" t="s">
        <v>430</v>
      </c>
      <c r="L564" s="348" t="s">
        <v>430</v>
      </c>
      <c r="M564" s="348" t="s">
        <v>430</v>
      </c>
      <c r="N564" s="350" t="s">
        <v>430</v>
      </c>
      <c r="O564" s="348" t="s">
        <v>430</v>
      </c>
      <c r="P564" s="348" t="s">
        <v>430</v>
      </c>
      <c r="Q564" s="348" t="s">
        <v>430</v>
      </c>
      <c r="R564" s="348" t="s">
        <v>430</v>
      </c>
      <c r="S564" s="348" t="s">
        <v>430</v>
      </c>
      <c r="T564" s="348" t="s">
        <v>430</v>
      </c>
      <c r="U564" s="348" t="s">
        <v>430</v>
      </c>
      <c r="V564" s="348" t="s">
        <v>430</v>
      </c>
      <c r="W564" s="348" t="s">
        <v>430</v>
      </c>
      <c r="X564" s="348" t="s">
        <v>430</v>
      </c>
      <c r="Y564" s="374"/>
      <c r="Z564" s="346"/>
      <c r="AA564" s="346"/>
      <c r="AB564" s="346"/>
      <c r="AC564" s="346"/>
      <c r="AD564" s="346"/>
      <c r="AE564" s="346"/>
      <c r="AF564" s="346"/>
      <c r="AG564" s="346"/>
      <c r="AH564" s="346"/>
      <c r="AI564" s="346"/>
      <c r="AJ564" s="346"/>
      <c r="AK564" s="346"/>
      <c r="AL564" s="346"/>
      <c r="AM564" s="346"/>
      <c r="AN564" s="346"/>
      <c r="AO564" s="374"/>
      <c r="AP564" s="348" t="s">
        <v>430</v>
      </c>
      <c r="AQ564" s="348" t="s">
        <v>430</v>
      </c>
      <c r="AR564" s="348" t="s">
        <v>430</v>
      </c>
      <c r="AS564" s="348" t="s">
        <v>430</v>
      </c>
      <c r="AT564" s="348" t="s">
        <v>430</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4405</v>
      </c>
      <c r="B565" s="372"/>
      <c r="C565" s="731"/>
      <c r="D565" s="372"/>
      <c r="E565" s="372"/>
      <c r="F565" s="372"/>
      <c r="G565" s="372"/>
      <c r="H565" s="374"/>
      <c r="I565" s="348" t="s">
        <v>430</v>
      </c>
      <c r="J565" s="348" t="s">
        <v>430</v>
      </c>
      <c r="K565" s="348" t="s">
        <v>430</v>
      </c>
      <c r="L565" s="348" t="s">
        <v>430</v>
      </c>
      <c r="M565" s="348" t="s">
        <v>430</v>
      </c>
      <c r="N565" s="350" t="s">
        <v>430</v>
      </c>
      <c r="O565" s="348" t="s">
        <v>430</v>
      </c>
      <c r="P565" s="348" t="s">
        <v>430</v>
      </c>
      <c r="Q565" s="348" t="s">
        <v>430</v>
      </c>
      <c r="R565" s="348" t="s">
        <v>430</v>
      </c>
      <c r="S565" s="348" t="s">
        <v>430</v>
      </c>
      <c r="T565" s="348" t="s">
        <v>430</v>
      </c>
      <c r="U565" s="348" t="s">
        <v>430</v>
      </c>
      <c r="V565" s="348" t="s">
        <v>430</v>
      </c>
      <c r="W565" s="348" t="s">
        <v>430</v>
      </c>
      <c r="X565" s="348" t="s">
        <v>430</v>
      </c>
      <c r="Y565" s="374"/>
      <c r="Z565" s="346"/>
      <c r="AA565" s="346"/>
      <c r="AB565" s="346"/>
      <c r="AC565" s="346"/>
      <c r="AD565" s="346"/>
      <c r="AE565" s="346"/>
      <c r="AF565" s="346"/>
      <c r="AG565" s="346"/>
      <c r="AH565" s="346"/>
      <c r="AI565" s="346"/>
      <c r="AJ565" s="346"/>
      <c r="AK565" s="346"/>
      <c r="AL565" s="346"/>
      <c r="AM565" s="346"/>
      <c r="AN565" s="346"/>
      <c r="AO565" s="374"/>
      <c r="AP565" s="348" t="s">
        <v>430</v>
      </c>
      <c r="AQ565" s="348" t="s">
        <v>430</v>
      </c>
      <c r="AR565" s="348" t="s">
        <v>430</v>
      </c>
      <c r="AS565" s="348" t="s">
        <v>430</v>
      </c>
      <c r="AT565" s="348" t="s">
        <v>430</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4406</v>
      </c>
      <c r="B566" s="372"/>
      <c r="C566" s="731"/>
      <c r="D566" s="372"/>
      <c r="E566" s="372"/>
      <c r="F566" s="372"/>
      <c r="G566" s="372"/>
      <c r="H566" s="374"/>
      <c r="I566" s="348" t="s">
        <v>430</v>
      </c>
      <c r="J566" s="348" t="s">
        <v>430</v>
      </c>
      <c r="K566" s="348" t="s">
        <v>430</v>
      </c>
      <c r="L566" s="348" t="s">
        <v>430</v>
      </c>
      <c r="M566" s="348" t="s">
        <v>430</v>
      </c>
      <c r="N566" s="350" t="s">
        <v>430</v>
      </c>
      <c r="O566" s="348" t="s">
        <v>430</v>
      </c>
      <c r="P566" s="348" t="s">
        <v>430</v>
      </c>
      <c r="Q566" s="348" t="s">
        <v>430</v>
      </c>
      <c r="R566" s="348" t="s">
        <v>430</v>
      </c>
      <c r="S566" s="348" t="s">
        <v>430</v>
      </c>
      <c r="T566" s="348" t="s">
        <v>430</v>
      </c>
      <c r="U566" s="348" t="s">
        <v>430</v>
      </c>
      <c r="V566" s="348" t="s">
        <v>430</v>
      </c>
      <c r="W566" s="348" t="s">
        <v>430</v>
      </c>
      <c r="X566" s="348" t="s">
        <v>430</v>
      </c>
      <c r="Y566" s="374"/>
      <c r="Z566" s="346"/>
      <c r="AA566" s="346"/>
      <c r="AB566" s="346"/>
      <c r="AC566" s="346"/>
      <c r="AD566" s="346"/>
      <c r="AE566" s="346"/>
      <c r="AF566" s="346"/>
      <c r="AG566" s="346"/>
      <c r="AH566" s="346"/>
      <c r="AI566" s="346"/>
      <c r="AJ566" s="346"/>
      <c r="AK566" s="346"/>
      <c r="AL566" s="346"/>
      <c r="AM566" s="346"/>
      <c r="AN566" s="346"/>
      <c r="AO566" s="374"/>
      <c r="AP566" s="348" t="s">
        <v>430</v>
      </c>
      <c r="AQ566" s="348" t="s">
        <v>430</v>
      </c>
      <c r="AR566" s="348" t="s">
        <v>430</v>
      </c>
      <c r="AS566" s="348" t="s">
        <v>430</v>
      </c>
      <c r="AT566" s="348" t="s">
        <v>430</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4407</v>
      </c>
      <c r="B567" s="372"/>
      <c r="C567" s="731"/>
      <c r="D567" s="372"/>
      <c r="E567" s="372"/>
      <c r="F567" s="372"/>
      <c r="G567" s="372"/>
      <c r="H567" s="374"/>
      <c r="I567" s="348" t="s">
        <v>430</v>
      </c>
      <c r="J567" s="348" t="s">
        <v>430</v>
      </c>
      <c r="K567" s="348" t="s">
        <v>430</v>
      </c>
      <c r="L567" s="348" t="s">
        <v>430</v>
      </c>
      <c r="M567" s="348" t="s">
        <v>430</v>
      </c>
      <c r="N567" s="350" t="s">
        <v>430</v>
      </c>
      <c r="O567" s="348" t="s">
        <v>430</v>
      </c>
      <c r="P567" s="348" t="s">
        <v>430</v>
      </c>
      <c r="Q567" s="348" t="s">
        <v>430</v>
      </c>
      <c r="R567" s="348" t="s">
        <v>430</v>
      </c>
      <c r="S567" s="348" t="s">
        <v>430</v>
      </c>
      <c r="T567" s="348" t="s">
        <v>430</v>
      </c>
      <c r="U567" s="348" t="s">
        <v>430</v>
      </c>
      <c r="V567" s="348" t="s">
        <v>430</v>
      </c>
      <c r="W567" s="348" t="s">
        <v>430</v>
      </c>
      <c r="X567" s="348" t="s">
        <v>430</v>
      </c>
      <c r="Y567" s="374"/>
      <c r="Z567" s="346"/>
      <c r="AA567" s="346"/>
      <c r="AB567" s="346"/>
      <c r="AC567" s="346"/>
      <c r="AD567" s="346"/>
      <c r="AE567" s="346"/>
      <c r="AF567" s="346"/>
      <c r="AG567" s="346"/>
      <c r="AH567" s="346"/>
      <c r="AI567" s="346"/>
      <c r="AJ567" s="346"/>
      <c r="AK567" s="346"/>
      <c r="AL567" s="346"/>
      <c r="AM567" s="346"/>
      <c r="AN567" s="346"/>
      <c r="AO567" s="374"/>
      <c r="AP567" s="348" t="s">
        <v>430</v>
      </c>
      <c r="AQ567" s="348" t="s">
        <v>430</v>
      </c>
      <c r="AR567" s="348" t="s">
        <v>430</v>
      </c>
      <c r="AS567" s="348" t="s">
        <v>430</v>
      </c>
      <c r="AT567" s="348" t="s">
        <v>430</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4408</v>
      </c>
      <c r="B568" s="372"/>
      <c r="C568" s="731"/>
      <c r="D568" s="372"/>
      <c r="E568" s="372"/>
      <c r="F568" s="372"/>
      <c r="G568" s="372"/>
      <c r="H568" s="374"/>
      <c r="I568" s="348">
        <v>-1.1599999999999999E-2</v>
      </c>
      <c r="J568" s="348">
        <v>0.41239999999999999</v>
      </c>
      <c r="K568" s="348">
        <v>1.5992999999999999</v>
      </c>
      <c r="L568" s="348">
        <v>2.2149999999999999</v>
      </c>
      <c r="M568" s="348">
        <v>-3.7911999999999999</v>
      </c>
      <c r="N568" s="350">
        <v>4.7500000000000001E-2</v>
      </c>
      <c r="O568" s="348">
        <v>1.7101999999999999</v>
      </c>
      <c r="P568" s="348">
        <v>11.833</v>
      </c>
      <c r="Q568" s="348">
        <v>11.546799999999999</v>
      </c>
      <c r="R568" s="348">
        <v>13.183199999999999</v>
      </c>
      <c r="S568" s="348">
        <v>1.7523</v>
      </c>
      <c r="T568" s="348">
        <v>9.8545999999999996</v>
      </c>
      <c r="U568" s="348">
        <v>-4.6684999999999999</v>
      </c>
      <c r="V568" s="348">
        <v>1.2384999999999999</v>
      </c>
      <c r="W568" s="348">
        <v>1.7523</v>
      </c>
      <c r="X568" s="348">
        <v>4.3765999999999998</v>
      </c>
      <c r="Y568" s="374"/>
      <c r="Z568" s="346"/>
      <c r="AA568" s="346"/>
      <c r="AB568" s="346"/>
      <c r="AC568" s="346"/>
      <c r="AD568" s="346"/>
      <c r="AE568" s="346"/>
      <c r="AF568" s="346"/>
      <c r="AG568" s="346"/>
      <c r="AH568" s="346"/>
      <c r="AI568" s="346"/>
      <c r="AJ568" s="346"/>
      <c r="AK568" s="346"/>
      <c r="AL568" s="346"/>
      <c r="AM568" s="346"/>
      <c r="AN568" s="346"/>
      <c r="AO568" s="374"/>
      <c r="AP568" s="348">
        <v>13.37</v>
      </c>
      <c r="AQ568" s="348">
        <v>13.26</v>
      </c>
      <c r="AR568" s="348">
        <v>10.41</v>
      </c>
      <c r="AS568" s="348">
        <v>5.48</v>
      </c>
      <c r="AT568" s="348">
        <v>-1.45</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4409</v>
      </c>
      <c r="B569" s="372"/>
      <c r="C569" s="731"/>
      <c r="D569" s="372"/>
      <c r="E569" s="372"/>
      <c r="F569" s="372"/>
      <c r="G569" s="372"/>
      <c r="H569" s="374"/>
      <c r="I569" s="348">
        <v>0.2462</v>
      </c>
      <c r="J569" s="348">
        <v>0.95789999999999997</v>
      </c>
      <c r="K569" s="348">
        <v>0.38300000000000001</v>
      </c>
      <c r="L569" s="348">
        <v>0.26129999999999998</v>
      </c>
      <c r="M569" s="348">
        <v>-5.4279999999999999</v>
      </c>
      <c r="N569" s="350">
        <v>-1.4040999999999999</v>
      </c>
      <c r="O569" s="348">
        <v>-2.3069999999999999</v>
      </c>
      <c r="P569" s="348">
        <v>9.2218999999999998</v>
      </c>
      <c r="Q569" s="348">
        <v>10.138999999999999</v>
      </c>
      <c r="R569" s="348">
        <v>11.358599999999999</v>
      </c>
      <c r="S569" s="348">
        <v>2.1798000000000002</v>
      </c>
      <c r="T569" s="348">
        <v>9.7962000000000007</v>
      </c>
      <c r="U569" s="348">
        <v>-5.4508000000000001</v>
      </c>
      <c r="V569" s="348">
        <v>-0.30120000000000002</v>
      </c>
      <c r="W569" s="348">
        <v>2.1798000000000002</v>
      </c>
      <c r="X569" s="348" t="s">
        <v>428</v>
      </c>
      <c r="Y569" s="374"/>
      <c r="Z569" s="346"/>
      <c r="AA569" s="346"/>
      <c r="AB569" s="346"/>
      <c r="AC569" s="346"/>
      <c r="AD569" s="346"/>
      <c r="AE569" s="346"/>
      <c r="AF569" s="346"/>
      <c r="AG569" s="346"/>
      <c r="AH569" s="346"/>
      <c r="AI569" s="346"/>
      <c r="AJ569" s="346"/>
      <c r="AK569" s="346"/>
      <c r="AL569" s="346"/>
      <c r="AM569" s="346"/>
      <c r="AN569" s="346"/>
      <c r="AO569" s="374"/>
      <c r="AP569" s="348">
        <v>11.59</v>
      </c>
      <c r="AQ569" s="348">
        <v>11.4</v>
      </c>
      <c r="AR569" s="348">
        <v>8.3000000000000007</v>
      </c>
      <c r="AS569" s="348">
        <v>2.99</v>
      </c>
      <c r="AT569" s="348">
        <v>-3.17</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982</v>
      </c>
      <c r="B570" s="372"/>
      <c r="C570" s="731"/>
      <c r="D570" s="372"/>
      <c r="E570" s="372"/>
      <c r="F570" s="372"/>
      <c r="G570" s="372"/>
      <c r="H570" s="374"/>
      <c r="I570" s="348">
        <v>-8.3199999999999996E-2</v>
      </c>
      <c r="J570" s="348">
        <v>0.50480000000000003</v>
      </c>
      <c r="K570" s="348">
        <v>0.58509999999999995</v>
      </c>
      <c r="L570" s="348">
        <v>0.77110000000000001</v>
      </c>
      <c r="M570" s="348">
        <v>-3.8967000000000001</v>
      </c>
      <c r="N570" s="350">
        <v>-1.8645</v>
      </c>
      <c r="O570" s="348">
        <v>-1.44E-2</v>
      </c>
      <c r="P570" s="348">
        <v>10.060700000000001</v>
      </c>
      <c r="Q570" s="348">
        <v>10.41</v>
      </c>
      <c r="R570" s="348">
        <v>12.4886</v>
      </c>
      <c r="S570" s="348">
        <v>0.84709999999999996</v>
      </c>
      <c r="T570" s="348">
        <v>10.3169</v>
      </c>
      <c r="U570" s="348">
        <v>-5.3034999999999997</v>
      </c>
      <c r="V570" s="348">
        <v>5.4600000000000003E-2</v>
      </c>
      <c r="W570" s="348">
        <v>0.84709999999999996</v>
      </c>
      <c r="X570" s="348" t="s">
        <v>428</v>
      </c>
      <c r="Y570" s="374"/>
      <c r="Z570" s="346"/>
      <c r="AA570" s="346"/>
      <c r="AB570" s="346"/>
      <c r="AC570" s="346"/>
      <c r="AD570" s="346"/>
      <c r="AE570" s="346"/>
      <c r="AF570" s="346"/>
      <c r="AG570" s="346"/>
      <c r="AH570" s="346"/>
      <c r="AI570" s="346"/>
      <c r="AJ570" s="346"/>
      <c r="AK570" s="346"/>
      <c r="AL570" s="346"/>
      <c r="AM570" s="346"/>
      <c r="AN570" s="346"/>
      <c r="AO570" s="374"/>
      <c r="AP570" s="348">
        <v>12.14</v>
      </c>
      <c r="AQ570" s="348">
        <v>11.88</v>
      </c>
      <c r="AR570" s="348">
        <v>8.5500000000000007</v>
      </c>
      <c r="AS570" s="348">
        <v>4.3499999999999996</v>
      </c>
      <c r="AT570" s="348">
        <v>-2.68</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4410</v>
      </c>
      <c r="B571" s="372"/>
      <c r="C571" s="731"/>
      <c r="D571" s="372"/>
      <c r="E571" s="372"/>
      <c r="F571" s="372"/>
      <c r="G571" s="372"/>
      <c r="H571" s="374"/>
      <c r="I571" s="348">
        <v>-0.58240000000000003</v>
      </c>
      <c r="J571" s="348">
        <v>0.76629999999999998</v>
      </c>
      <c r="K571" s="348">
        <v>0.49919999999999998</v>
      </c>
      <c r="L571" s="348">
        <v>4.1755000000000004</v>
      </c>
      <c r="M571" s="348">
        <v>5.4428000000000001</v>
      </c>
      <c r="N571" s="350">
        <v>3.4180999999999999</v>
      </c>
      <c r="O571" s="348">
        <v>-3.8475999999999999</v>
      </c>
      <c r="P571" s="348">
        <v>19.277100000000001</v>
      </c>
      <c r="Q571" s="348">
        <v>16.9574</v>
      </c>
      <c r="R571" s="348">
        <v>19.8187</v>
      </c>
      <c r="S571" s="348">
        <v>-0.19989999999999999</v>
      </c>
      <c r="T571" s="348">
        <v>18.984500000000001</v>
      </c>
      <c r="U571" s="348">
        <v>5.1151</v>
      </c>
      <c r="V571" s="348">
        <v>9.1437000000000008</v>
      </c>
      <c r="W571" s="348">
        <v>-0.19989999999999999</v>
      </c>
      <c r="X571" s="348" t="s">
        <v>428</v>
      </c>
      <c r="Y571" s="374"/>
      <c r="Z571" s="346"/>
      <c r="AA571" s="346"/>
      <c r="AB571" s="346"/>
      <c r="AC571" s="346"/>
      <c r="AD571" s="346"/>
      <c r="AE571" s="346"/>
      <c r="AF571" s="346"/>
      <c r="AG571" s="346"/>
      <c r="AH571" s="346"/>
      <c r="AI571" s="346"/>
      <c r="AJ571" s="346"/>
      <c r="AK571" s="346"/>
      <c r="AL571" s="346"/>
      <c r="AM571" s="346"/>
      <c r="AN571" s="346"/>
      <c r="AO571" s="374"/>
      <c r="AP571" s="348">
        <v>18.989999999999998</v>
      </c>
      <c r="AQ571" s="348">
        <v>19.91</v>
      </c>
      <c r="AR571" s="348">
        <v>15.91</v>
      </c>
      <c r="AS571" s="348">
        <v>7.91</v>
      </c>
      <c r="AT571" s="348">
        <v>8.8699999999999992</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4411</v>
      </c>
      <c r="B572" s="372"/>
      <c r="C572" s="731"/>
      <c r="D572" s="372"/>
      <c r="E572" s="372"/>
      <c r="F572" s="372"/>
      <c r="G572" s="372"/>
      <c r="H572" s="374"/>
      <c r="I572" s="348">
        <v>-0.29880000000000001</v>
      </c>
      <c r="J572" s="348">
        <v>0.94989999999999997</v>
      </c>
      <c r="K572" s="348">
        <v>-1.4184000000000001</v>
      </c>
      <c r="L572" s="348">
        <v>0.40539999999999998</v>
      </c>
      <c r="M572" s="348">
        <v>-1.2019</v>
      </c>
      <c r="N572" s="350">
        <v>-1.1878</v>
      </c>
      <c r="O572" s="348">
        <v>-7.7023999999999999</v>
      </c>
      <c r="P572" s="348">
        <v>13.349</v>
      </c>
      <c r="Q572" s="348">
        <v>11.834300000000001</v>
      </c>
      <c r="R572" s="348">
        <v>17.389800000000001</v>
      </c>
      <c r="S572" s="348">
        <v>-1.0455000000000001</v>
      </c>
      <c r="T572" s="348">
        <v>13.2432</v>
      </c>
      <c r="U572" s="348">
        <v>-1.4625999999999999</v>
      </c>
      <c r="V572" s="348">
        <v>2.8532000000000002</v>
      </c>
      <c r="W572" s="348">
        <v>-1.0455000000000001</v>
      </c>
      <c r="X572" s="348">
        <v>13.819000000000001</v>
      </c>
      <c r="Y572" s="374"/>
      <c r="Z572" s="346"/>
      <c r="AA572" s="346"/>
      <c r="AB572" s="346"/>
      <c r="AC572" s="346"/>
      <c r="AD572" s="346"/>
      <c r="AE572" s="346"/>
      <c r="AF572" s="346"/>
      <c r="AG572" s="346"/>
      <c r="AH572" s="346"/>
      <c r="AI572" s="346"/>
      <c r="AJ572" s="346"/>
      <c r="AK572" s="346"/>
      <c r="AL572" s="346"/>
      <c r="AM572" s="346"/>
      <c r="AN572" s="346"/>
      <c r="AO572" s="374"/>
      <c r="AP572" s="348">
        <v>15.35</v>
      </c>
      <c r="AQ572" s="348">
        <v>14.51</v>
      </c>
      <c r="AR572" s="348">
        <v>9.6300000000000008</v>
      </c>
      <c r="AS572" s="348">
        <v>1.93</v>
      </c>
      <c r="AT572" s="348">
        <v>-0.89</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2495</v>
      </c>
      <c r="B573" s="372"/>
      <c r="C573" s="731"/>
      <c r="D573" s="372"/>
      <c r="E573" s="372"/>
      <c r="F573" s="372"/>
      <c r="G573" s="372"/>
      <c r="H573" s="374"/>
      <c r="I573" s="348">
        <v>0.16739999999999999</v>
      </c>
      <c r="J573" s="348">
        <v>0.80489999999999995</v>
      </c>
      <c r="K573" s="348">
        <v>-1.95E-2</v>
      </c>
      <c r="L573" s="348">
        <v>0.34239999999999998</v>
      </c>
      <c r="M573" s="348">
        <v>-5.3861999999999997</v>
      </c>
      <c r="N573" s="350">
        <v>-3.0783999999999998</v>
      </c>
      <c r="O573" s="348">
        <v>-2.8725999999999998</v>
      </c>
      <c r="P573" s="348">
        <v>9.2423999999999999</v>
      </c>
      <c r="Q573" s="348">
        <v>9.7459000000000007</v>
      </c>
      <c r="R573" s="348">
        <v>12.427899999999999</v>
      </c>
      <c r="S573" s="348">
        <v>2.2404999999999999</v>
      </c>
      <c r="T573" s="348">
        <v>10.355499999999999</v>
      </c>
      <c r="U573" s="348">
        <v>-5.7975000000000003</v>
      </c>
      <c r="V573" s="348">
        <v>-0.56479999999999997</v>
      </c>
      <c r="W573" s="348">
        <v>2.2404999999999999</v>
      </c>
      <c r="X573" s="348">
        <v>-2.2601</v>
      </c>
      <c r="Y573" s="374"/>
      <c r="Z573" s="346"/>
      <c r="AA573" s="346"/>
      <c r="AB573" s="346"/>
      <c r="AC573" s="346"/>
      <c r="AD573" s="346"/>
      <c r="AE573" s="346"/>
      <c r="AF573" s="346"/>
      <c r="AG573" s="346"/>
      <c r="AH573" s="346"/>
      <c r="AI573" s="346"/>
      <c r="AJ573" s="346"/>
      <c r="AK573" s="346"/>
      <c r="AL573" s="346"/>
      <c r="AM573" s="346"/>
      <c r="AN573" s="346"/>
      <c r="AO573" s="374"/>
      <c r="AP573" s="348">
        <v>11.98</v>
      </c>
      <c r="AQ573" s="348">
        <v>11.12</v>
      </c>
      <c r="AR573" s="348">
        <v>7.8</v>
      </c>
      <c r="AS573" s="348">
        <v>2.5</v>
      </c>
      <c r="AT573" s="348">
        <v>-3.66</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4412</v>
      </c>
      <c r="B574" s="372"/>
      <c r="C574" s="731"/>
      <c r="D574" s="372"/>
      <c r="E574" s="372"/>
      <c r="F574" s="372"/>
      <c r="G574" s="372"/>
      <c r="H574" s="374"/>
      <c r="I574" s="348">
        <v>-2.3900000000000001E-2</v>
      </c>
      <c r="J574" s="348">
        <v>0.45879999999999999</v>
      </c>
      <c r="K574" s="348">
        <v>0.34849999999999998</v>
      </c>
      <c r="L574" s="348">
        <v>-0.51249999999999996</v>
      </c>
      <c r="M574" s="348">
        <v>-6.3110999999999997</v>
      </c>
      <c r="N574" s="350">
        <v>-4.5189000000000004</v>
      </c>
      <c r="O574" s="348">
        <v>-1.1035999999999999</v>
      </c>
      <c r="P574" s="348">
        <v>7.1364000000000001</v>
      </c>
      <c r="Q574" s="348">
        <v>8.6120999999999999</v>
      </c>
      <c r="R574" s="348">
        <v>10.907999999999999</v>
      </c>
      <c r="S574" s="348">
        <v>0.86739999999999995</v>
      </c>
      <c r="T574" s="348">
        <v>7.7977999999999996</v>
      </c>
      <c r="U574" s="348">
        <v>-7.8716999999999997</v>
      </c>
      <c r="V574" s="348">
        <v>-2.1873999999999998</v>
      </c>
      <c r="W574" s="348">
        <v>0.86739999999999995</v>
      </c>
      <c r="X574" s="348" t="s">
        <v>428</v>
      </c>
      <c r="Y574" s="374"/>
      <c r="Z574" s="346"/>
      <c r="AA574" s="346"/>
      <c r="AB574" s="346"/>
      <c r="AC574" s="346"/>
      <c r="AD574" s="346"/>
      <c r="AE574" s="346"/>
      <c r="AF574" s="346"/>
      <c r="AG574" s="346"/>
      <c r="AH574" s="346"/>
      <c r="AI574" s="346"/>
      <c r="AJ574" s="346"/>
      <c r="AK574" s="346"/>
      <c r="AL574" s="346"/>
      <c r="AM574" s="346"/>
      <c r="AN574" s="346"/>
      <c r="AO574" s="374"/>
      <c r="AP574" s="348">
        <v>10.42</v>
      </c>
      <c r="AQ574" s="348">
        <v>9.81</v>
      </c>
      <c r="AR574" s="348">
        <v>6.3</v>
      </c>
      <c r="AS574" s="348">
        <v>1.94</v>
      </c>
      <c r="AT574" s="348">
        <v>-6.56</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4413</v>
      </c>
      <c r="B575" s="372"/>
      <c r="C575" s="731"/>
      <c r="D575" s="372"/>
      <c r="E575" s="372"/>
      <c r="F575" s="372"/>
      <c r="G575" s="372"/>
      <c r="H575" s="374"/>
      <c r="I575" s="348">
        <v>-5.0000000000000001E-3</v>
      </c>
      <c r="J575" s="348">
        <v>0.41920000000000002</v>
      </c>
      <c r="K575" s="348">
        <v>0.56440000000000001</v>
      </c>
      <c r="L575" s="348">
        <v>1.5716000000000001</v>
      </c>
      <c r="M575" s="348">
        <v>-0.97529999999999994</v>
      </c>
      <c r="N575" s="350">
        <v>4.1578999999999997</v>
      </c>
      <c r="O575" s="348">
        <v>3.2951999999999999</v>
      </c>
      <c r="P575" s="348">
        <v>13.829700000000001</v>
      </c>
      <c r="Q575" s="348">
        <v>14.111499999999999</v>
      </c>
      <c r="R575" s="348">
        <v>13.454000000000001</v>
      </c>
      <c r="S575" s="348">
        <v>0.84789999999999999</v>
      </c>
      <c r="T575" s="348">
        <v>10.829000000000001</v>
      </c>
      <c r="U575" s="348">
        <v>-1.5659000000000001</v>
      </c>
      <c r="V575" s="348">
        <v>4.1383000000000001</v>
      </c>
      <c r="W575" s="348">
        <v>0.84789999999999999</v>
      </c>
      <c r="X575" s="348">
        <v>8.1432000000000002</v>
      </c>
      <c r="Y575" s="374"/>
      <c r="Z575" s="346"/>
      <c r="AA575" s="346"/>
      <c r="AB575" s="346"/>
      <c r="AC575" s="346"/>
      <c r="AD575" s="346"/>
      <c r="AE575" s="346"/>
      <c r="AF575" s="346"/>
      <c r="AG575" s="346"/>
      <c r="AH575" s="346"/>
      <c r="AI575" s="346"/>
      <c r="AJ575" s="346"/>
      <c r="AK575" s="346"/>
      <c r="AL575" s="346"/>
      <c r="AM575" s="346"/>
      <c r="AN575" s="346"/>
      <c r="AO575" s="374"/>
      <c r="AP575" s="348">
        <v>14.97</v>
      </c>
      <c r="AQ575" s="348">
        <v>16.45</v>
      </c>
      <c r="AR575" s="348">
        <v>12.59</v>
      </c>
      <c r="AS575" s="348">
        <v>8.02</v>
      </c>
      <c r="AT575" s="348">
        <v>2.34</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426</v>
      </c>
      <c r="B576" s="372"/>
      <c r="C576" s="731"/>
      <c r="D576" s="372"/>
      <c r="E576" s="372"/>
      <c r="F576" s="372"/>
      <c r="G576" s="372"/>
      <c r="H576" s="374"/>
      <c r="I576" s="348">
        <v>-2.3800000000000002E-2</v>
      </c>
      <c r="J576" s="348">
        <v>0.48820000000000002</v>
      </c>
      <c r="K576" s="348">
        <v>0.6623</v>
      </c>
      <c r="L576" s="348">
        <v>6.1100000000000002E-2</v>
      </c>
      <c r="M576" s="348">
        <v>-5.7176</v>
      </c>
      <c r="N576" s="350">
        <v>-3.4198</v>
      </c>
      <c r="O576" s="348">
        <v>5.91E-2</v>
      </c>
      <c r="P576" s="348">
        <v>8.4113000000000007</v>
      </c>
      <c r="Q576" s="348">
        <v>9.8932000000000002</v>
      </c>
      <c r="R576" s="348">
        <v>12.254300000000001</v>
      </c>
      <c r="S576" s="348">
        <v>0.94899999999999995</v>
      </c>
      <c r="T576" s="348">
        <v>8.4191000000000003</v>
      </c>
      <c r="U576" s="348">
        <v>-7.2321</v>
      </c>
      <c r="V576" s="348">
        <v>-1.3619000000000001</v>
      </c>
      <c r="W576" s="348">
        <v>0.94899999999999995</v>
      </c>
      <c r="X576" s="348">
        <v>10.0223</v>
      </c>
      <c r="Y576" s="374"/>
      <c r="Z576" s="346"/>
      <c r="AA576" s="346"/>
      <c r="AB576" s="346"/>
      <c r="AC576" s="346"/>
      <c r="AD576" s="346"/>
      <c r="AE576" s="346"/>
      <c r="AF576" s="346"/>
      <c r="AG576" s="346"/>
      <c r="AH576" s="346"/>
      <c r="AI576" s="346"/>
      <c r="AJ576" s="346"/>
      <c r="AK576" s="346"/>
      <c r="AL576" s="346"/>
      <c r="AM576" s="346"/>
      <c r="AN576" s="346"/>
      <c r="AO576" s="374"/>
      <c r="AP576" s="348">
        <v>11.79</v>
      </c>
      <c r="AQ576" s="348">
        <v>11.19</v>
      </c>
      <c r="AR576" s="348">
        <v>7.61</v>
      </c>
      <c r="AS576" s="348">
        <v>3.22</v>
      </c>
      <c r="AT576" s="348">
        <v>-5.33</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4414</v>
      </c>
      <c r="B577" s="372"/>
      <c r="C577" s="731"/>
      <c r="D577" s="372"/>
      <c r="E577" s="372"/>
      <c r="F577" s="372"/>
      <c r="G577" s="372"/>
      <c r="H577" s="374"/>
      <c r="I577" s="348">
        <v>-7.6E-3</v>
      </c>
      <c r="J577" s="348">
        <v>0.84309999999999996</v>
      </c>
      <c r="K577" s="348">
        <v>-0.96619999999999995</v>
      </c>
      <c r="L577" s="348">
        <v>-4.2927</v>
      </c>
      <c r="M577" s="348">
        <v>-9.6427999999999994</v>
      </c>
      <c r="N577" s="350">
        <v>-5.2275</v>
      </c>
      <c r="O577" s="348">
        <v>-5.1643999999999997</v>
      </c>
      <c r="P577" s="348">
        <v>7.4307999999999996</v>
      </c>
      <c r="Q577" s="348">
        <v>10.194900000000001</v>
      </c>
      <c r="R577" s="348">
        <v>14.6288</v>
      </c>
      <c r="S577" s="348">
        <v>1.0523</v>
      </c>
      <c r="T577" s="348">
        <v>3.8115000000000001</v>
      </c>
      <c r="U577" s="348">
        <v>-9.1790000000000003</v>
      </c>
      <c r="V577" s="348">
        <v>-3.0324</v>
      </c>
      <c r="W577" s="348">
        <v>1.0523</v>
      </c>
      <c r="X577" s="348" t="s">
        <v>428</v>
      </c>
      <c r="Y577" s="374"/>
      <c r="Z577" s="346"/>
      <c r="AA577" s="346"/>
      <c r="AB577" s="346"/>
      <c r="AC577" s="346"/>
      <c r="AD577" s="346"/>
      <c r="AE577" s="346"/>
      <c r="AF577" s="346"/>
      <c r="AG577" s="346"/>
      <c r="AH577" s="346"/>
      <c r="AI577" s="346"/>
      <c r="AJ577" s="346"/>
      <c r="AK577" s="346"/>
      <c r="AL577" s="346"/>
      <c r="AM577" s="346"/>
      <c r="AN577" s="346"/>
      <c r="AO577" s="374"/>
      <c r="AP577" s="348">
        <v>13.44</v>
      </c>
      <c r="AQ577" s="348">
        <v>11.63</v>
      </c>
      <c r="AR577" s="348">
        <v>6.23</v>
      </c>
      <c r="AS577" s="348">
        <v>-0.84</v>
      </c>
      <c r="AT577" s="348">
        <v>-9.52</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427</v>
      </c>
      <c r="B578" s="372"/>
      <c r="C578" s="731"/>
      <c r="D578" s="372"/>
      <c r="E578" s="372"/>
      <c r="F578" s="372"/>
      <c r="G578" s="372"/>
      <c r="H578" s="374"/>
      <c r="I578" s="348">
        <v>-0.1265</v>
      </c>
      <c r="J578" s="348">
        <v>0.81530000000000002</v>
      </c>
      <c r="K578" s="348">
        <v>1.8127</v>
      </c>
      <c r="L578" s="348">
        <v>4.8986999999999998</v>
      </c>
      <c r="M578" s="348">
        <v>2.2887</v>
      </c>
      <c r="N578" s="350">
        <v>0.88460000000000005</v>
      </c>
      <c r="O578" s="348">
        <v>1.6258999999999999</v>
      </c>
      <c r="P578" s="348">
        <v>14.826000000000001</v>
      </c>
      <c r="Q578" s="348">
        <v>13.748100000000001</v>
      </c>
      <c r="R578" s="348">
        <v>14.8271</v>
      </c>
      <c r="S578" s="348">
        <v>1.3045</v>
      </c>
      <c r="T578" s="348">
        <v>16.553999999999998</v>
      </c>
      <c r="U578" s="348">
        <v>0.46150000000000002</v>
      </c>
      <c r="V578" s="348">
        <v>4.8250999999999999</v>
      </c>
      <c r="W578" s="348">
        <v>1.3045</v>
      </c>
      <c r="X578" s="348" t="s">
        <v>428</v>
      </c>
      <c r="Y578" s="374"/>
      <c r="Z578" s="346"/>
      <c r="AA578" s="346"/>
      <c r="AB578" s="346"/>
      <c r="AC578" s="346"/>
      <c r="AD578" s="346"/>
      <c r="AE578" s="346"/>
      <c r="AF578" s="346"/>
      <c r="AG578" s="346"/>
      <c r="AH578" s="346"/>
      <c r="AI578" s="346"/>
      <c r="AJ578" s="346"/>
      <c r="AK578" s="346"/>
      <c r="AL578" s="346"/>
      <c r="AM578" s="346"/>
      <c r="AN578" s="346"/>
      <c r="AO578" s="374"/>
      <c r="AP578" s="348">
        <v>15.52</v>
      </c>
      <c r="AQ578" s="348">
        <v>16.87</v>
      </c>
      <c r="AR578" s="348">
        <v>12.92</v>
      </c>
      <c r="AS578" s="348">
        <v>7.94</v>
      </c>
      <c r="AT578" s="348">
        <v>6.74</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4415</v>
      </c>
      <c r="B579" s="372"/>
      <c r="C579" s="731"/>
      <c r="D579" s="372"/>
      <c r="E579" s="372"/>
      <c r="F579" s="372"/>
      <c r="G579" s="372"/>
      <c r="H579" s="374"/>
      <c r="I579" s="348">
        <v>0.47460000000000002</v>
      </c>
      <c r="J579" s="348">
        <v>1.3476999999999999</v>
      </c>
      <c r="K579" s="348">
        <v>1.8935</v>
      </c>
      <c r="L579" s="348">
        <v>5.21</v>
      </c>
      <c r="M579" s="348">
        <v>5.9603000000000002</v>
      </c>
      <c r="N579" s="350">
        <v>7.8295000000000003</v>
      </c>
      <c r="O579" s="348">
        <v>4.2377000000000002</v>
      </c>
      <c r="P579" s="348">
        <v>19.287600000000001</v>
      </c>
      <c r="Q579" s="348">
        <v>16.502099999999999</v>
      </c>
      <c r="R579" s="348">
        <v>14.813499999999999</v>
      </c>
      <c r="S579" s="348">
        <v>1.4473</v>
      </c>
      <c r="T579" s="348">
        <v>14.8179</v>
      </c>
      <c r="U579" s="348">
        <v>3.3441000000000001</v>
      </c>
      <c r="V579" s="348">
        <v>7.5270999999999999</v>
      </c>
      <c r="W579" s="348">
        <v>1.4473</v>
      </c>
      <c r="X579" s="348" t="s">
        <v>428</v>
      </c>
      <c r="Y579" s="374"/>
      <c r="Z579" s="346"/>
      <c r="AA579" s="346"/>
      <c r="AB579" s="346"/>
      <c r="AC579" s="346"/>
      <c r="AD579" s="346"/>
      <c r="AE579" s="346"/>
      <c r="AF579" s="346"/>
      <c r="AG579" s="346"/>
      <c r="AH579" s="346"/>
      <c r="AI579" s="346"/>
      <c r="AJ579" s="346"/>
      <c r="AK579" s="346"/>
      <c r="AL579" s="346"/>
      <c r="AM579" s="346"/>
      <c r="AN579" s="346"/>
      <c r="AO579" s="374"/>
      <c r="AP579" s="348">
        <v>17.72</v>
      </c>
      <c r="AQ579" s="348">
        <v>20.96</v>
      </c>
      <c r="AR579" s="348">
        <v>16.989999999999998</v>
      </c>
      <c r="AS579" s="348">
        <v>12.47</v>
      </c>
      <c r="AT579" s="348">
        <v>10.92</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4416</v>
      </c>
      <c r="B580" s="372"/>
      <c r="C580" s="731"/>
      <c r="D580" s="372"/>
      <c r="E580" s="372"/>
      <c r="F580" s="372"/>
      <c r="G580" s="372"/>
      <c r="H580" s="374"/>
      <c r="I580" s="348">
        <v>-0.1124</v>
      </c>
      <c r="J580" s="348">
        <v>0.3785</v>
      </c>
      <c r="K580" s="348">
        <v>0.77729999999999999</v>
      </c>
      <c r="L580" s="348">
        <v>4.6797000000000004</v>
      </c>
      <c r="M580" s="348">
        <v>5.5103999999999997</v>
      </c>
      <c r="N580" s="350">
        <v>2.0499999999999998</v>
      </c>
      <c r="O580" s="348">
        <v>0.29139999999999999</v>
      </c>
      <c r="P580" s="348">
        <v>17.0136</v>
      </c>
      <c r="Q580" s="348">
        <v>17.804600000000001</v>
      </c>
      <c r="R580" s="348">
        <v>15.8758</v>
      </c>
      <c r="S580" s="348">
        <v>-9.3299999999999994E-2</v>
      </c>
      <c r="T580" s="348">
        <v>15.489599999999999</v>
      </c>
      <c r="U580" s="348">
        <v>1.4480999999999999</v>
      </c>
      <c r="V580" s="348">
        <v>6.4661</v>
      </c>
      <c r="W580" s="348">
        <v>-9.3299999999999994E-2</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17.489999999999998</v>
      </c>
      <c r="AQ580" s="348">
        <v>19.91</v>
      </c>
      <c r="AR580" s="348">
        <v>15.59</v>
      </c>
      <c r="AS580" s="348">
        <v>8.83</v>
      </c>
      <c r="AT580" s="348">
        <v>8.26</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2497</v>
      </c>
      <c r="B581" s="372"/>
      <c r="C581" s="731"/>
      <c r="D581" s="372"/>
      <c r="E581" s="372"/>
      <c r="F581" s="372"/>
      <c r="G581" s="372"/>
      <c r="H581" s="374"/>
      <c r="I581" s="348">
        <v>0.1671</v>
      </c>
      <c r="J581" s="348">
        <v>1.2930999999999999</v>
      </c>
      <c r="K581" s="348">
        <v>0.60109999999999997</v>
      </c>
      <c r="L581" s="348">
        <v>2.3391000000000002</v>
      </c>
      <c r="M581" s="348">
        <v>-2.0198</v>
      </c>
      <c r="N581" s="350">
        <v>-2.8742999999999999</v>
      </c>
      <c r="O581" s="348">
        <v>-4.4668999999999999</v>
      </c>
      <c r="P581" s="348">
        <v>9.1251999999999995</v>
      </c>
      <c r="Q581" s="348">
        <v>8.4901</v>
      </c>
      <c r="R581" s="348">
        <v>13.2051</v>
      </c>
      <c r="S581" s="348">
        <v>1.9404999999999999</v>
      </c>
      <c r="T581" s="348">
        <v>11.864599999999999</v>
      </c>
      <c r="U581" s="348">
        <v>-2.6671</v>
      </c>
      <c r="V581" s="348">
        <v>0.80869999999999997</v>
      </c>
      <c r="W581" s="348">
        <v>1.9404999999999999</v>
      </c>
      <c r="X581" s="348" t="s">
        <v>428</v>
      </c>
      <c r="Y581" s="374"/>
      <c r="Z581" s="346"/>
      <c r="AA581" s="346"/>
      <c r="AB581" s="346"/>
      <c r="AC581" s="346"/>
      <c r="AD581" s="346"/>
      <c r="AE581" s="346"/>
      <c r="AF581" s="346"/>
      <c r="AG581" s="346"/>
      <c r="AH581" s="346"/>
      <c r="AI581" s="346"/>
      <c r="AJ581" s="346"/>
      <c r="AK581" s="346"/>
      <c r="AL581" s="346"/>
      <c r="AM581" s="346"/>
      <c r="AN581" s="346"/>
      <c r="AO581" s="374"/>
      <c r="AP581" s="348">
        <v>12.3</v>
      </c>
      <c r="AQ581" s="348">
        <v>11.38</v>
      </c>
      <c r="AR581" s="348">
        <v>6.76</v>
      </c>
      <c r="AS581" s="348">
        <v>1.99</v>
      </c>
      <c r="AT581" s="348">
        <v>0.53</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664</v>
      </c>
      <c r="B582" s="372"/>
      <c r="C582" s="731"/>
      <c r="D582" s="372"/>
      <c r="E582" s="372"/>
      <c r="F582" s="372"/>
      <c r="G582" s="372"/>
      <c r="H582" s="374"/>
      <c r="I582" s="348">
        <v>-0.1341</v>
      </c>
      <c r="J582" s="348">
        <v>0.68010000000000004</v>
      </c>
      <c r="K582" s="348">
        <v>1.2284999999999999</v>
      </c>
      <c r="L582" s="348">
        <v>2.9459</v>
      </c>
      <c r="M582" s="348">
        <v>-0.5746</v>
      </c>
      <c r="N582" s="350">
        <v>-7.1900000000000006E-2</v>
      </c>
      <c r="O582" s="348">
        <v>1.0156000000000001</v>
      </c>
      <c r="P582" s="348">
        <v>12.527699999999999</v>
      </c>
      <c r="Q582" s="348">
        <v>12.1816</v>
      </c>
      <c r="R582" s="348">
        <v>13.6541</v>
      </c>
      <c r="S582" s="348">
        <v>1.0894999999999999</v>
      </c>
      <c r="T582" s="348">
        <v>13.620900000000001</v>
      </c>
      <c r="U582" s="348">
        <v>-2.1482000000000001</v>
      </c>
      <c r="V582" s="348">
        <v>2.8761000000000001</v>
      </c>
      <c r="W582" s="348">
        <v>1.0894999999999999</v>
      </c>
      <c r="X582" s="348" t="s">
        <v>428</v>
      </c>
      <c r="Y582" s="374"/>
      <c r="Z582" s="346"/>
      <c r="AA582" s="346"/>
      <c r="AB582" s="346"/>
      <c r="AC582" s="346"/>
      <c r="AD582" s="346"/>
      <c r="AE582" s="346"/>
      <c r="AF582" s="346"/>
      <c r="AG582" s="346"/>
      <c r="AH582" s="346"/>
      <c r="AI582" s="346"/>
      <c r="AJ582" s="346"/>
      <c r="AK582" s="346"/>
      <c r="AL582" s="346"/>
      <c r="AM582" s="346"/>
      <c r="AN582" s="346"/>
      <c r="AO582" s="374"/>
      <c r="AP582" s="348">
        <v>13.8</v>
      </c>
      <c r="AQ582" s="348">
        <v>14.26</v>
      </c>
      <c r="AR582" s="348">
        <v>10.84</v>
      </c>
      <c r="AS582" s="348">
        <v>6.4</v>
      </c>
      <c r="AT582" s="348">
        <v>2.4500000000000002</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4417</v>
      </c>
      <c r="B583" s="372"/>
      <c r="C583" s="731"/>
      <c r="D583" s="372"/>
      <c r="E583" s="372"/>
      <c r="F583" s="372"/>
      <c r="G583" s="372"/>
      <c r="H583" s="374"/>
      <c r="I583" s="348">
        <v>-0.1641</v>
      </c>
      <c r="J583" s="348">
        <v>0.23780000000000001</v>
      </c>
      <c r="K583" s="348">
        <v>-3.117</v>
      </c>
      <c r="L583" s="348">
        <v>-2.5388000000000002</v>
      </c>
      <c r="M583" s="348">
        <v>1.3644000000000001</v>
      </c>
      <c r="N583" s="350">
        <v>13.024800000000001</v>
      </c>
      <c r="O583" s="348">
        <v>3.5167999999999999</v>
      </c>
      <c r="P583" s="348">
        <v>27.333200000000001</v>
      </c>
      <c r="Q583" s="348">
        <v>25.5579</v>
      </c>
      <c r="R583" s="348">
        <v>17.2316</v>
      </c>
      <c r="S583" s="348">
        <v>-1.0147999999999999</v>
      </c>
      <c r="T583" s="348">
        <v>7.1078999999999999</v>
      </c>
      <c r="U583" s="348">
        <v>3.4559000000000002</v>
      </c>
      <c r="V583" s="348">
        <v>11.426600000000001</v>
      </c>
      <c r="W583" s="348">
        <v>-1.0147999999999999</v>
      </c>
      <c r="X583" s="348" t="s">
        <v>428</v>
      </c>
      <c r="Y583" s="374"/>
      <c r="Z583" s="346"/>
      <c r="AA583" s="346"/>
      <c r="AB583" s="346"/>
      <c r="AC583" s="346"/>
      <c r="AD583" s="346"/>
      <c r="AE583" s="346"/>
      <c r="AF583" s="346"/>
      <c r="AG583" s="346"/>
      <c r="AH583" s="346"/>
      <c r="AI583" s="346"/>
      <c r="AJ583" s="346"/>
      <c r="AK583" s="346"/>
      <c r="AL583" s="346"/>
      <c r="AM583" s="346"/>
      <c r="AN583" s="346"/>
      <c r="AO583" s="374"/>
      <c r="AP583" s="348">
        <v>21.76</v>
      </c>
      <c r="AQ583" s="348">
        <v>28.76</v>
      </c>
      <c r="AR583" s="348">
        <v>23.93</v>
      </c>
      <c r="AS583" s="348">
        <v>14.25</v>
      </c>
      <c r="AT583" s="348">
        <v>8.56</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4418</v>
      </c>
      <c r="B584" s="372"/>
      <c r="C584" s="731"/>
      <c r="D584" s="372"/>
      <c r="E584" s="372"/>
      <c r="F584" s="372"/>
      <c r="G584" s="372"/>
      <c r="H584" s="374"/>
      <c r="I584" s="348">
        <v>-0.61460000000000004</v>
      </c>
      <c r="J584" s="348">
        <v>0.93589999999999995</v>
      </c>
      <c r="K584" s="348">
        <v>1.5311999999999999</v>
      </c>
      <c r="L584" s="348">
        <v>7.1062000000000003</v>
      </c>
      <c r="M584" s="348">
        <v>8.5870999999999995</v>
      </c>
      <c r="N584" s="350">
        <v>1.9668000000000001</v>
      </c>
      <c r="O584" s="348">
        <v>-4.3021000000000003</v>
      </c>
      <c r="P584" s="348">
        <v>19.003499999999999</v>
      </c>
      <c r="Q584" s="348">
        <v>14.4735</v>
      </c>
      <c r="R584" s="348">
        <v>20.722799999999999</v>
      </c>
      <c r="S584" s="348">
        <v>0.57540000000000002</v>
      </c>
      <c r="T584" s="348">
        <v>21.570499999999999</v>
      </c>
      <c r="U584" s="348">
        <v>7.5510999999999999</v>
      </c>
      <c r="V584" s="348">
        <v>11.0913</v>
      </c>
      <c r="W584" s="348">
        <v>0.57540000000000002</v>
      </c>
      <c r="X584" s="348">
        <v>5.8692000000000002</v>
      </c>
      <c r="Y584" s="374"/>
      <c r="Z584" s="346"/>
      <c r="AA584" s="346"/>
      <c r="AB584" s="346"/>
      <c r="AC584" s="346"/>
      <c r="AD584" s="346"/>
      <c r="AE584" s="346"/>
      <c r="AF584" s="346"/>
      <c r="AG584" s="346"/>
      <c r="AH584" s="346"/>
      <c r="AI584" s="346"/>
      <c r="AJ584" s="346"/>
      <c r="AK584" s="346"/>
      <c r="AL584" s="346"/>
      <c r="AM584" s="346"/>
      <c r="AN584" s="346"/>
      <c r="AO584" s="374"/>
      <c r="AP584" s="348">
        <v>20.420000000000002</v>
      </c>
      <c r="AQ584" s="348">
        <v>20.43</v>
      </c>
      <c r="AR584" s="348">
        <v>13.9</v>
      </c>
      <c r="AS584" s="348">
        <v>7.94</v>
      </c>
      <c r="AT584" s="348">
        <v>13.8</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4419</v>
      </c>
      <c r="B585" s="372"/>
      <c r="C585" s="731"/>
      <c r="D585" s="372"/>
      <c r="E585" s="372"/>
      <c r="F585" s="372"/>
      <c r="G585" s="372"/>
      <c r="H585" s="374"/>
      <c r="I585" s="348">
        <v>-0.1895</v>
      </c>
      <c r="J585" s="348">
        <v>-9.4799999999999995E-2</v>
      </c>
      <c r="K585" s="348">
        <v>2.1385999999999998</v>
      </c>
      <c r="L585" s="348">
        <v>4.1976000000000004</v>
      </c>
      <c r="M585" s="348">
        <v>-0.70320000000000005</v>
      </c>
      <c r="N585" s="350">
        <v>-0.49990000000000001</v>
      </c>
      <c r="O585" s="348">
        <v>-4.2771999999999997</v>
      </c>
      <c r="P585" s="348">
        <v>11.4237</v>
      </c>
      <c r="Q585" s="348">
        <v>10.803900000000001</v>
      </c>
      <c r="R585" s="348">
        <v>12.871499999999999</v>
      </c>
      <c r="S585" s="348">
        <v>1.6366000000000001</v>
      </c>
      <c r="T585" s="348">
        <v>11.5273</v>
      </c>
      <c r="U585" s="348">
        <v>-1.3057000000000001</v>
      </c>
      <c r="V585" s="348">
        <v>2.9685999999999999</v>
      </c>
      <c r="W585" s="348">
        <v>1.6366000000000001</v>
      </c>
      <c r="X585" s="348" t="s">
        <v>428</v>
      </c>
      <c r="Y585" s="374"/>
      <c r="Z585" s="346"/>
      <c r="AA585" s="346"/>
      <c r="AB585" s="346"/>
      <c r="AC585" s="346"/>
      <c r="AD585" s="346"/>
      <c r="AE585" s="346"/>
      <c r="AF585" s="346"/>
      <c r="AG585" s="346"/>
      <c r="AH585" s="346"/>
      <c r="AI585" s="346"/>
      <c r="AJ585" s="346"/>
      <c r="AK585" s="346"/>
      <c r="AL585" s="346"/>
      <c r="AM585" s="346"/>
      <c r="AN585" s="346"/>
      <c r="AO585" s="374"/>
      <c r="AP585" s="348">
        <v>11.93</v>
      </c>
      <c r="AQ585" s="348">
        <v>11.96</v>
      </c>
      <c r="AR585" s="348">
        <v>9.25</v>
      </c>
      <c r="AS585" s="348">
        <v>2.96</v>
      </c>
      <c r="AT585" s="348">
        <v>2</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4420</v>
      </c>
      <c r="B586" s="372"/>
      <c r="C586" s="731"/>
      <c r="D586" s="372"/>
      <c r="E586" s="372"/>
      <c r="F586" s="372"/>
      <c r="G586" s="372"/>
      <c r="H586" s="374"/>
      <c r="I586" s="348">
        <v>-0.18970000000000001</v>
      </c>
      <c r="J586" s="348">
        <v>-5.7200000000000001E-2</v>
      </c>
      <c r="K586" s="348">
        <v>2.3227000000000002</v>
      </c>
      <c r="L586" s="348">
        <v>4.5176999999999996</v>
      </c>
      <c r="M586" s="348">
        <v>-0.3115</v>
      </c>
      <c r="N586" s="350">
        <v>0.3836</v>
      </c>
      <c r="O586" s="348">
        <v>-3.4060000000000001</v>
      </c>
      <c r="P586" s="348">
        <v>12.5311</v>
      </c>
      <c r="Q586" s="348">
        <v>11.973000000000001</v>
      </c>
      <c r="R586" s="348">
        <v>14.2415</v>
      </c>
      <c r="S586" s="348">
        <v>1.7139</v>
      </c>
      <c r="T586" s="348">
        <v>11.8698</v>
      </c>
      <c r="U586" s="348">
        <v>-0.9163</v>
      </c>
      <c r="V586" s="348">
        <v>3.5019999999999998</v>
      </c>
      <c r="W586" s="348">
        <v>1.7139</v>
      </c>
      <c r="X586" s="348">
        <v>2.0398000000000001</v>
      </c>
      <c r="Y586" s="374"/>
      <c r="Z586" s="346"/>
      <c r="AA586" s="346"/>
      <c r="AB586" s="346"/>
      <c r="AC586" s="346"/>
      <c r="AD586" s="346"/>
      <c r="AE586" s="346"/>
      <c r="AF586" s="346"/>
      <c r="AG586" s="346"/>
      <c r="AH586" s="346"/>
      <c r="AI586" s="346"/>
      <c r="AJ586" s="346"/>
      <c r="AK586" s="346"/>
      <c r="AL586" s="346"/>
      <c r="AM586" s="346"/>
      <c r="AN586" s="346"/>
      <c r="AO586" s="374"/>
      <c r="AP586" s="348">
        <v>13.23</v>
      </c>
      <c r="AQ586" s="348">
        <v>13.2</v>
      </c>
      <c r="AR586" s="348">
        <v>10.38</v>
      </c>
      <c r="AS586" s="348">
        <v>3.92</v>
      </c>
      <c r="AT586" s="348">
        <v>2.78</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2498</v>
      </c>
      <c r="B587" s="372"/>
      <c r="C587" s="731"/>
      <c r="D587" s="372"/>
      <c r="E587" s="372"/>
      <c r="F587" s="372"/>
      <c r="G587" s="372"/>
      <c r="H587" s="374"/>
      <c r="I587" s="348">
        <v>0.45960000000000001</v>
      </c>
      <c r="J587" s="348">
        <v>0.35120000000000001</v>
      </c>
      <c r="K587" s="348">
        <v>-0.12670000000000001</v>
      </c>
      <c r="L587" s="348">
        <v>2.0089000000000001</v>
      </c>
      <c r="M587" s="348">
        <v>-2.3147000000000002</v>
      </c>
      <c r="N587" s="350">
        <v>12.8103</v>
      </c>
      <c r="O587" s="348">
        <v>3.4859</v>
      </c>
      <c r="P587" s="348">
        <v>20.826799999999999</v>
      </c>
      <c r="Q587" s="348">
        <v>21.848199999999999</v>
      </c>
      <c r="R587" s="348">
        <v>12.4344</v>
      </c>
      <c r="S587" s="348">
        <v>1.3658999999999999</v>
      </c>
      <c r="T587" s="348">
        <v>13.2234</v>
      </c>
      <c r="U587" s="348">
        <v>-4.3708</v>
      </c>
      <c r="V587" s="348">
        <v>1.5879000000000001</v>
      </c>
      <c r="W587" s="348">
        <v>1.3658999999999999</v>
      </c>
      <c r="X587" s="348" t="s">
        <v>428</v>
      </c>
      <c r="Y587" s="374"/>
      <c r="Z587" s="346"/>
      <c r="AA587" s="346"/>
      <c r="AB587" s="346"/>
      <c r="AC587" s="346"/>
      <c r="AD587" s="346"/>
      <c r="AE587" s="346"/>
      <c r="AF587" s="346"/>
      <c r="AG587" s="346"/>
      <c r="AH587" s="346"/>
      <c r="AI587" s="346"/>
      <c r="AJ587" s="346"/>
      <c r="AK587" s="346"/>
      <c r="AL587" s="346"/>
      <c r="AM587" s="346"/>
      <c r="AN587" s="346"/>
      <c r="AO587" s="374"/>
      <c r="AP587" s="348">
        <v>17.12</v>
      </c>
      <c r="AQ587" s="348">
        <v>22.51</v>
      </c>
      <c r="AR587" s="348">
        <v>20.420000000000002</v>
      </c>
      <c r="AS587" s="348">
        <v>12.66</v>
      </c>
      <c r="AT587" s="348">
        <v>2.2999999999999998</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4421</v>
      </c>
      <c r="B588" s="372"/>
      <c r="C588" s="731"/>
      <c r="D588" s="372"/>
      <c r="E588" s="372"/>
      <c r="F588" s="372"/>
      <c r="G588" s="372"/>
      <c r="H588" s="374"/>
      <c r="I588" s="348">
        <v>-0.30409999999999998</v>
      </c>
      <c r="J588" s="348">
        <v>0.58309999999999995</v>
      </c>
      <c r="K588" s="348">
        <v>0.80989999999999995</v>
      </c>
      <c r="L588" s="348">
        <v>3.1558000000000002</v>
      </c>
      <c r="M588" s="348">
        <v>-3.7252999999999998</v>
      </c>
      <c r="N588" s="350">
        <v>1.5072000000000001</v>
      </c>
      <c r="O588" s="348">
        <v>5.6223999999999998</v>
      </c>
      <c r="P588" s="348">
        <v>9.5508000000000006</v>
      </c>
      <c r="Q588" s="348">
        <v>10.858499999999999</v>
      </c>
      <c r="R588" s="348">
        <v>12.378500000000001</v>
      </c>
      <c r="S588" s="348">
        <v>7.5499999999999998E-2</v>
      </c>
      <c r="T588" s="348">
        <v>15.079000000000001</v>
      </c>
      <c r="U588" s="348">
        <v>-2.8959999999999999</v>
      </c>
      <c r="V588" s="348">
        <v>5.8944999999999999</v>
      </c>
      <c r="W588" s="348">
        <v>7.5499999999999998E-2</v>
      </c>
      <c r="X588" s="348" t="s">
        <v>428</v>
      </c>
      <c r="Y588" s="374"/>
      <c r="Z588" s="346"/>
      <c r="AA588" s="346"/>
      <c r="AB588" s="346"/>
      <c r="AC588" s="346"/>
      <c r="AD588" s="346"/>
      <c r="AE588" s="346"/>
      <c r="AF588" s="346"/>
      <c r="AG588" s="346"/>
      <c r="AH588" s="346"/>
      <c r="AI588" s="346"/>
      <c r="AJ588" s="346"/>
      <c r="AK588" s="346"/>
      <c r="AL588" s="346"/>
      <c r="AM588" s="346"/>
      <c r="AN588" s="346"/>
      <c r="AO588" s="374"/>
      <c r="AP588" s="348">
        <v>11.87</v>
      </c>
      <c r="AQ588" s="348">
        <v>12.62</v>
      </c>
      <c r="AR588" s="348">
        <v>10.36</v>
      </c>
      <c r="AS588" s="348">
        <v>8.3800000000000008</v>
      </c>
      <c r="AT588" s="348">
        <v>2.76</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4422</v>
      </c>
      <c r="B589" s="372"/>
      <c r="C589" s="731"/>
      <c r="D589" s="372"/>
      <c r="E589" s="372"/>
      <c r="F589" s="372"/>
      <c r="G589" s="372"/>
      <c r="H589" s="374"/>
      <c r="I589" s="348">
        <v>-2.3993000000000002</v>
      </c>
      <c r="J589" s="348">
        <v>-1.3109999999999999</v>
      </c>
      <c r="K589" s="348">
        <v>-2.2309000000000001</v>
      </c>
      <c r="L589" s="348">
        <v>4.8354999999999997</v>
      </c>
      <c r="M589" s="348">
        <v>12.8149</v>
      </c>
      <c r="N589" s="350">
        <v>16.900500000000001</v>
      </c>
      <c r="O589" s="348">
        <v>39.226199999999999</v>
      </c>
      <c r="P589" s="348">
        <v>57.384300000000003</v>
      </c>
      <c r="Q589" s="348">
        <v>28.2485</v>
      </c>
      <c r="R589" s="348" t="s">
        <v>430</v>
      </c>
      <c r="S589" s="348">
        <v>-0.86329999999999996</v>
      </c>
      <c r="T589" s="348">
        <v>27.222999999999999</v>
      </c>
      <c r="U589" s="348">
        <v>16.352</v>
      </c>
      <c r="V589" s="348">
        <v>30.924299999999999</v>
      </c>
      <c r="W589" s="348">
        <v>-0.86329999999999996</v>
      </c>
      <c r="X589" s="348" t="s">
        <v>428</v>
      </c>
      <c r="Y589" s="374"/>
      <c r="Z589" s="346"/>
      <c r="AA589" s="346"/>
      <c r="AB589" s="346"/>
      <c r="AC589" s="346"/>
      <c r="AD589" s="346"/>
      <c r="AE589" s="346"/>
      <c r="AF589" s="346"/>
      <c r="AG589" s="346"/>
      <c r="AH589" s="346"/>
      <c r="AI589" s="346"/>
      <c r="AJ589" s="346"/>
      <c r="AK589" s="346"/>
      <c r="AL589" s="346"/>
      <c r="AM589" s="346"/>
      <c r="AN589" s="346"/>
      <c r="AO589" s="374"/>
      <c r="AP589" s="348" t="s">
        <v>430</v>
      </c>
      <c r="AQ589" s="348">
        <v>36.46</v>
      </c>
      <c r="AR589" s="348">
        <v>40.81</v>
      </c>
      <c r="AS589" s="348">
        <v>39.68</v>
      </c>
      <c r="AT589" s="348">
        <v>27.98</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2499</v>
      </c>
      <c r="B590" s="372"/>
      <c r="C590" s="731"/>
      <c r="D590" s="372"/>
      <c r="E590" s="372"/>
      <c r="F590" s="372"/>
      <c r="G590" s="372"/>
      <c r="H590" s="374"/>
      <c r="I590" s="348">
        <v>-8.4400000000000003E-2</v>
      </c>
      <c r="J590" s="348">
        <v>0.47889999999999999</v>
      </c>
      <c r="K590" s="348">
        <v>-1.8246</v>
      </c>
      <c r="L590" s="348">
        <v>-1.2458</v>
      </c>
      <c r="M590" s="348">
        <v>2.6518999999999999</v>
      </c>
      <c r="N590" s="350">
        <v>11.0365</v>
      </c>
      <c r="O590" s="348">
        <v>3.0061</v>
      </c>
      <c r="P590" s="348">
        <v>18.1281</v>
      </c>
      <c r="Q590" s="348">
        <v>14.500400000000001</v>
      </c>
      <c r="R590" s="348">
        <v>15.100300000000001</v>
      </c>
      <c r="S590" s="348">
        <v>0.31659999999999999</v>
      </c>
      <c r="T590" s="348">
        <v>7.8685</v>
      </c>
      <c r="U590" s="348">
        <v>3.7896000000000001</v>
      </c>
      <c r="V590" s="348">
        <v>10.013199999999999</v>
      </c>
      <c r="W590" s="348">
        <v>0.31659999999999999</v>
      </c>
      <c r="X590" s="348">
        <v>17.588799999999999</v>
      </c>
      <c r="Y590" s="374"/>
      <c r="Z590" s="346"/>
      <c r="AA590" s="346"/>
      <c r="AB590" s="346"/>
      <c r="AC590" s="346"/>
      <c r="AD590" s="346"/>
      <c r="AE590" s="346"/>
      <c r="AF590" s="346"/>
      <c r="AG590" s="346"/>
      <c r="AH590" s="346"/>
      <c r="AI590" s="346"/>
      <c r="AJ590" s="346"/>
      <c r="AK590" s="346"/>
      <c r="AL590" s="346"/>
      <c r="AM590" s="346"/>
      <c r="AN590" s="346"/>
      <c r="AO590" s="374"/>
      <c r="AP590" s="348">
        <v>16.010000000000002</v>
      </c>
      <c r="AQ590" s="348">
        <v>18.36</v>
      </c>
      <c r="AR590" s="348">
        <v>14.22</v>
      </c>
      <c r="AS590" s="348">
        <v>11.02</v>
      </c>
      <c r="AT590" s="348">
        <v>8.26</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4423</v>
      </c>
      <c r="B591" s="372"/>
      <c r="C591" s="731"/>
      <c r="D591" s="372"/>
      <c r="E591" s="372"/>
      <c r="F591" s="372"/>
      <c r="G591" s="372"/>
      <c r="H591" s="374"/>
      <c r="I591" s="348">
        <v>-1.1657999999999999</v>
      </c>
      <c r="J591" s="348">
        <v>2.5000000000000001E-3</v>
      </c>
      <c r="K591" s="348">
        <v>0.89300000000000002</v>
      </c>
      <c r="L591" s="348">
        <v>2.2357999999999998</v>
      </c>
      <c r="M591" s="348">
        <v>0.3453</v>
      </c>
      <c r="N591" s="350">
        <v>6.1600999999999999</v>
      </c>
      <c r="O591" s="348">
        <v>13.2342</v>
      </c>
      <c r="P591" s="348">
        <v>18.7636</v>
      </c>
      <c r="Q591" s="348">
        <v>14.228999999999999</v>
      </c>
      <c r="R591" s="348">
        <v>15.2492</v>
      </c>
      <c r="S591" s="348">
        <v>0.34360000000000002</v>
      </c>
      <c r="T591" s="348">
        <v>17.968</v>
      </c>
      <c r="U591" s="348">
        <v>-0.1191</v>
      </c>
      <c r="V591" s="348">
        <v>8.7441999999999993</v>
      </c>
      <c r="W591" s="348">
        <v>0.34360000000000002</v>
      </c>
      <c r="X591" s="348">
        <v>19.941800000000001</v>
      </c>
      <c r="Y591" s="374"/>
      <c r="Z591" s="346"/>
      <c r="AA591" s="346"/>
      <c r="AB591" s="346"/>
      <c r="AC591" s="346"/>
      <c r="AD591" s="346"/>
      <c r="AE591" s="346"/>
      <c r="AF591" s="346"/>
      <c r="AG591" s="346"/>
      <c r="AH591" s="346"/>
      <c r="AI591" s="346"/>
      <c r="AJ591" s="346"/>
      <c r="AK591" s="346"/>
      <c r="AL591" s="346"/>
      <c r="AM591" s="346"/>
      <c r="AN591" s="346"/>
      <c r="AO591" s="374"/>
      <c r="AP591" s="348">
        <v>15.27</v>
      </c>
      <c r="AQ591" s="348">
        <v>17.46</v>
      </c>
      <c r="AR591" s="348">
        <v>17.13</v>
      </c>
      <c r="AS591" s="348">
        <v>14.84</v>
      </c>
      <c r="AT591" s="348">
        <v>6.07</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2502</v>
      </c>
      <c r="B592" s="372"/>
      <c r="C592" s="731"/>
      <c r="D592" s="372"/>
      <c r="E592" s="372"/>
      <c r="F592" s="372"/>
      <c r="G592" s="372"/>
      <c r="H592" s="374"/>
      <c r="I592" s="348">
        <v>-0.51190000000000002</v>
      </c>
      <c r="J592" s="348">
        <v>0.30009999999999998</v>
      </c>
      <c r="K592" s="348">
        <v>0.8387</v>
      </c>
      <c r="L592" s="348">
        <v>1.3959999999999999</v>
      </c>
      <c r="M592" s="348">
        <v>-2.8793000000000002</v>
      </c>
      <c r="N592" s="350">
        <v>-0.34389999999999998</v>
      </c>
      <c r="O592" s="348">
        <v>6.9916999999999998</v>
      </c>
      <c r="P592" s="348">
        <v>10.848800000000001</v>
      </c>
      <c r="Q592" s="348">
        <v>10.480600000000001</v>
      </c>
      <c r="R592" s="348">
        <v>13.889099999999999</v>
      </c>
      <c r="S592" s="348">
        <v>5.3499999999999999E-2</v>
      </c>
      <c r="T592" s="348">
        <v>13.559799999999999</v>
      </c>
      <c r="U592" s="348">
        <v>-3.1964000000000001</v>
      </c>
      <c r="V592" s="348">
        <v>2.7646999999999999</v>
      </c>
      <c r="W592" s="348">
        <v>5.3499999999999999E-2</v>
      </c>
      <c r="X592" s="348" t="s">
        <v>428</v>
      </c>
      <c r="Y592" s="374"/>
      <c r="Z592" s="346"/>
      <c r="AA592" s="346"/>
      <c r="AB592" s="346"/>
      <c r="AC592" s="346"/>
      <c r="AD592" s="346"/>
      <c r="AE592" s="346"/>
      <c r="AF592" s="346"/>
      <c r="AG592" s="346"/>
      <c r="AH592" s="346"/>
      <c r="AI592" s="346"/>
      <c r="AJ592" s="346"/>
      <c r="AK592" s="346"/>
      <c r="AL592" s="346"/>
      <c r="AM592" s="346"/>
      <c r="AN592" s="346"/>
      <c r="AO592" s="374"/>
      <c r="AP592" s="348">
        <v>12.81</v>
      </c>
      <c r="AQ592" s="348">
        <v>12.47</v>
      </c>
      <c r="AR592" s="348">
        <v>10.62</v>
      </c>
      <c r="AS592" s="348">
        <v>8.7899999999999991</v>
      </c>
      <c r="AT592" s="348">
        <v>-0.53</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2504</v>
      </c>
      <c r="B593" s="372"/>
      <c r="C593" s="731"/>
      <c r="D593" s="372"/>
      <c r="E593" s="372"/>
      <c r="F593" s="372"/>
      <c r="G593" s="372"/>
      <c r="H593" s="374"/>
      <c r="I593" s="348">
        <v>-8.5000000000000006E-2</v>
      </c>
      <c r="J593" s="348">
        <v>1.1884999999999999</v>
      </c>
      <c r="K593" s="348">
        <v>6.9923000000000002</v>
      </c>
      <c r="L593" s="348">
        <v>14.486000000000001</v>
      </c>
      <c r="M593" s="348">
        <v>15.0703</v>
      </c>
      <c r="N593" s="350">
        <v>12.539899999999999</v>
      </c>
      <c r="O593" s="348">
        <v>12.624700000000001</v>
      </c>
      <c r="P593" s="348">
        <v>22.880800000000001</v>
      </c>
      <c r="Q593" s="348">
        <v>13.6991</v>
      </c>
      <c r="R593" s="348">
        <v>10.8476</v>
      </c>
      <c r="S593" s="348">
        <v>2.3048000000000002</v>
      </c>
      <c r="T593" s="348">
        <v>16.371500000000001</v>
      </c>
      <c r="U593" s="348">
        <v>13.0962</v>
      </c>
      <c r="V593" s="348">
        <v>17.110800000000001</v>
      </c>
      <c r="W593" s="348">
        <v>2.3048000000000002</v>
      </c>
      <c r="X593" s="348" t="s">
        <v>428</v>
      </c>
      <c r="Y593" s="374"/>
      <c r="Z593" s="346"/>
      <c r="AA593" s="346"/>
      <c r="AB593" s="346"/>
      <c r="AC593" s="346"/>
      <c r="AD593" s="346"/>
      <c r="AE593" s="346"/>
      <c r="AF593" s="346"/>
      <c r="AG593" s="346"/>
      <c r="AH593" s="346"/>
      <c r="AI593" s="346"/>
      <c r="AJ593" s="346"/>
      <c r="AK593" s="346"/>
      <c r="AL593" s="346"/>
      <c r="AM593" s="346"/>
      <c r="AN593" s="346"/>
      <c r="AO593" s="374"/>
      <c r="AP593" s="348">
        <v>16.420000000000002</v>
      </c>
      <c r="AQ593" s="348">
        <v>19.11</v>
      </c>
      <c r="AR593" s="348">
        <v>19</v>
      </c>
      <c r="AS593" s="348">
        <v>17.16</v>
      </c>
      <c r="AT593" s="348">
        <v>25.23</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2508</v>
      </c>
      <c r="B594" s="372"/>
      <c r="C594" s="731"/>
      <c r="D594" s="372"/>
      <c r="E594" s="372"/>
      <c r="F594" s="372"/>
      <c r="G594" s="372"/>
      <c r="H594" s="374"/>
      <c r="I594" s="348">
        <v>0.21629999999999999</v>
      </c>
      <c r="J594" s="348">
        <v>-0.32950000000000002</v>
      </c>
      <c r="K594" s="348">
        <v>1.7668999999999999</v>
      </c>
      <c r="L594" s="348">
        <v>3.6924999999999999</v>
      </c>
      <c r="M594" s="348">
        <v>-1.6552</v>
      </c>
      <c r="N594" s="350">
        <v>-0.37469999999999998</v>
      </c>
      <c r="O594" s="348">
        <v>1.6632</v>
      </c>
      <c r="P594" s="348">
        <v>12.355499999999999</v>
      </c>
      <c r="Q594" s="348">
        <v>13.9114</v>
      </c>
      <c r="R594" s="348">
        <v>12.9861</v>
      </c>
      <c r="S594" s="348">
        <v>1.3967000000000001</v>
      </c>
      <c r="T594" s="348">
        <v>13.208500000000001</v>
      </c>
      <c r="U594" s="348">
        <v>-4.7186000000000003</v>
      </c>
      <c r="V594" s="348">
        <v>-2.8715000000000002</v>
      </c>
      <c r="W594" s="348">
        <v>1.3967000000000001</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13.43</v>
      </c>
      <c r="AQ594" s="348">
        <v>13.96</v>
      </c>
      <c r="AR594" s="348">
        <v>11.28</v>
      </c>
      <c r="AS594" s="348">
        <v>6.05</v>
      </c>
      <c r="AT594" s="348">
        <v>-1.73</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2509</v>
      </c>
      <c r="B595" s="372"/>
      <c r="C595" s="731"/>
      <c r="D595" s="372"/>
      <c r="E595" s="372"/>
      <c r="F595" s="372"/>
      <c r="G595" s="372"/>
      <c r="H595" s="374"/>
      <c r="I595" s="348">
        <v>-0.47949999999999998</v>
      </c>
      <c r="J595" s="348">
        <v>-0.2467</v>
      </c>
      <c r="K595" s="348">
        <v>1.7477</v>
      </c>
      <c r="L595" s="348">
        <v>6.9573</v>
      </c>
      <c r="M595" s="348">
        <v>19.632000000000001</v>
      </c>
      <c r="N595" s="350">
        <v>10.688000000000001</v>
      </c>
      <c r="O595" s="348">
        <v>8.2373999999999992</v>
      </c>
      <c r="P595" s="348">
        <v>49.063400000000001</v>
      </c>
      <c r="Q595" s="348">
        <v>54.916800000000002</v>
      </c>
      <c r="R595" s="348" t="s">
        <v>430</v>
      </c>
      <c r="S595" s="348">
        <v>-2.4060999999999999</v>
      </c>
      <c r="T595" s="348">
        <v>28.7804</v>
      </c>
      <c r="U595" s="348">
        <v>20.2973</v>
      </c>
      <c r="V595" s="348">
        <v>18.7606</v>
      </c>
      <c r="W595" s="348">
        <v>-2.4060999999999999</v>
      </c>
      <c r="X595" s="348" t="s">
        <v>428</v>
      </c>
      <c r="Y595" s="374"/>
      <c r="Z595" s="346"/>
      <c r="AA595" s="346"/>
      <c r="AB595" s="346"/>
      <c r="AC595" s="346"/>
      <c r="AD595" s="346"/>
      <c r="AE595" s="346"/>
      <c r="AF595" s="346"/>
      <c r="AG595" s="346"/>
      <c r="AH595" s="346"/>
      <c r="AI595" s="346"/>
      <c r="AJ595" s="346"/>
      <c r="AK595" s="346"/>
      <c r="AL595" s="346"/>
      <c r="AM595" s="346"/>
      <c r="AN595" s="346"/>
      <c r="AO595" s="374"/>
      <c r="AP595" s="348" t="s">
        <v>430</v>
      </c>
      <c r="AQ595" s="348">
        <v>51.99</v>
      </c>
      <c r="AR595" s="348">
        <v>49.76</v>
      </c>
      <c r="AS595" s="348">
        <v>33.24</v>
      </c>
      <c r="AT595" s="348">
        <v>29.29</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4424</v>
      </c>
      <c r="B596" s="372"/>
      <c r="C596" s="731"/>
      <c r="D596" s="372"/>
      <c r="E596" s="372"/>
      <c r="F596" s="372"/>
      <c r="G596" s="372"/>
      <c r="H596" s="374"/>
      <c r="I596" s="348">
        <v>-1.8499999999999999E-2</v>
      </c>
      <c r="J596" s="348">
        <v>2.2326000000000001</v>
      </c>
      <c r="K596" s="348">
        <v>4.5637999999999996</v>
      </c>
      <c r="L596" s="348">
        <v>2.2646999999999999</v>
      </c>
      <c r="M596" s="348">
        <v>-12.314399999999999</v>
      </c>
      <c r="N596" s="350">
        <v>-8.5065000000000008</v>
      </c>
      <c r="O596" s="348">
        <v>-2.2509999999999999</v>
      </c>
      <c r="P596" s="348">
        <v>11.5029</v>
      </c>
      <c r="Q596" s="348">
        <v>8.0542999999999996</v>
      </c>
      <c r="R596" s="348">
        <v>11.370699999999999</v>
      </c>
      <c r="S596" s="348">
        <v>7.1535000000000002</v>
      </c>
      <c r="T596" s="348">
        <v>13.234500000000001</v>
      </c>
      <c r="U596" s="348">
        <v>-12.4444</v>
      </c>
      <c r="V596" s="348">
        <v>-4.8856000000000002</v>
      </c>
      <c r="W596" s="348">
        <v>7.1535000000000002</v>
      </c>
      <c r="X596" s="348" t="s">
        <v>428</v>
      </c>
      <c r="Y596" s="374"/>
      <c r="Z596" s="346"/>
      <c r="AA596" s="346"/>
      <c r="AB596" s="346"/>
      <c r="AC596" s="346"/>
      <c r="AD596" s="346"/>
      <c r="AE596" s="346"/>
      <c r="AF596" s="346"/>
      <c r="AG596" s="346"/>
      <c r="AH596" s="346"/>
      <c r="AI596" s="346"/>
      <c r="AJ596" s="346"/>
      <c r="AK596" s="346"/>
      <c r="AL596" s="346"/>
      <c r="AM596" s="346"/>
      <c r="AN596" s="346"/>
      <c r="AO596" s="374"/>
      <c r="AP596" s="348">
        <v>12.63</v>
      </c>
      <c r="AQ596" s="348">
        <v>12.69</v>
      </c>
      <c r="AR596" s="348">
        <v>7.48</v>
      </c>
      <c r="AS596" s="348">
        <v>1.01</v>
      </c>
      <c r="AT596" s="348">
        <v>-7.61</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2511</v>
      </c>
      <c r="B597" s="372"/>
      <c r="C597" s="731"/>
      <c r="D597" s="372"/>
      <c r="E597" s="372"/>
      <c r="F597" s="372"/>
      <c r="G597" s="372"/>
      <c r="H597" s="374"/>
      <c r="I597" s="348">
        <v>0.26529999999999998</v>
      </c>
      <c r="J597" s="348">
        <v>1.0507</v>
      </c>
      <c r="K597" s="348">
        <v>0.63039999999999996</v>
      </c>
      <c r="L597" s="348">
        <v>3.7303000000000002</v>
      </c>
      <c r="M597" s="348">
        <v>5.6298000000000004</v>
      </c>
      <c r="N597" s="350">
        <v>11.132199999999999</v>
      </c>
      <c r="O597" s="348">
        <v>4.3333000000000004</v>
      </c>
      <c r="P597" s="348">
        <v>20.181100000000001</v>
      </c>
      <c r="Q597" s="348">
        <v>17.295500000000001</v>
      </c>
      <c r="R597" s="348">
        <v>14.600899999999999</v>
      </c>
      <c r="S597" s="348">
        <v>0.61399999999999999</v>
      </c>
      <c r="T597" s="348">
        <v>14.1197</v>
      </c>
      <c r="U597" s="348">
        <v>4.1067</v>
      </c>
      <c r="V597" s="348">
        <v>8.6649999999999991</v>
      </c>
      <c r="W597" s="348">
        <v>0.61399999999999999</v>
      </c>
      <c r="X597" s="348" t="s">
        <v>428</v>
      </c>
      <c r="Y597" s="374"/>
      <c r="Z597" s="346"/>
      <c r="AA597" s="346"/>
      <c r="AB597" s="346"/>
      <c r="AC597" s="346"/>
      <c r="AD597" s="346"/>
      <c r="AE597" s="346"/>
      <c r="AF597" s="346"/>
      <c r="AG597" s="346"/>
      <c r="AH597" s="346"/>
      <c r="AI597" s="346"/>
      <c r="AJ597" s="346"/>
      <c r="AK597" s="346"/>
      <c r="AL597" s="346"/>
      <c r="AM597" s="346"/>
      <c r="AN597" s="346"/>
      <c r="AO597" s="374"/>
      <c r="AP597" s="348">
        <v>17.46</v>
      </c>
      <c r="AQ597" s="348">
        <v>20.8</v>
      </c>
      <c r="AR597" s="348">
        <v>17.75</v>
      </c>
      <c r="AS597" s="348">
        <v>13.48</v>
      </c>
      <c r="AT597" s="348">
        <v>10.99</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4425</v>
      </c>
      <c r="B598" s="372"/>
      <c r="C598" s="731"/>
      <c r="D598" s="372"/>
      <c r="E598" s="372"/>
      <c r="F598" s="372"/>
      <c r="G598" s="372"/>
      <c r="H598" s="374"/>
      <c r="I598" s="348">
        <v>-0.371</v>
      </c>
      <c r="J598" s="348">
        <v>1.8063</v>
      </c>
      <c r="K598" s="348">
        <v>-3.0005000000000002</v>
      </c>
      <c r="L598" s="348">
        <v>-10.3568</v>
      </c>
      <c r="M598" s="348">
        <v>-14.918699999999999</v>
      </c>
      <c r="N598" s="350">
        <v>-23.8565</v>
      </c>
      <c r="O598" s="348">
        <v>-24.8993</v>
      </c>
      <c r="P598" s="348">
        <v>17.438199999999998</v>
      </c>
      <c r="Q598" s="348">
        <v>21.739799999999999</v>
      </c>
      <c r="R598" s="348" t="s">
        <v>430</v>
      </c>
      <c r="S598" s="348">
        <v>-0.42580000000000001</v>
      </c>
      <c r="T598" s="348">
        <v>3.9419</v>
      </c>
      <c r="U598" s="348">
        <v>-17.857600000000001</v>
      </c>
      <c r="V598" s="348">
        <v>-16.538900000000002</v>
      </c>
      <c r="W598" s="348">
        <v>-0.42580000000000001</v>
      </c>
      <c r="X598" s="348" t="s">
        <v>428</v>
      </c>
      <c r="Y598" s="374"/>
      <c r="Z598" s="346"/>
      <c r="AA598" s="346"/>
      <c r="AB598" s="346"/>
      <c r="AC598" s="346"/>
      <c r="AD598" s="346"/>
      <c r="AE598" s="346"/>
      <c r="AF598" s="346"/>
      <c r="AG598" s="346"/>
      <c r="AH598" s="346"/>
      <c r="AI598" s="346"/>
      <c r="AJ598" s="346"/>
      <c r="AK598" s="346"/>
      <c r="AL598" s="346"/>
      <c r="AM598" s="346"/>
      <c r="AN598" s="346"/>
      <c r="AO598" s="374"/>
      <c r="AP598" s="348" t="s">
        <v>430</v>
      </c>
      <c r="AQ598" s="348" t="s">
        <v>430</v>
      </c>
      <c r="AR598" s="348">
        <v>12.49</v>
      </c>
      <c r="AS598" s="348">
        <v>-10.65</v>
      </c>
      <c r="AT598" s="348">
        <v>-23.08</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4426</v>
      </c>
      <c r="B599" s="372"/>
      <c r="C599" s="731"/>
      <c r="D599" s="372"/>
      <c r="E599" s="372"/>
      <c r="F599" s="372"/>
      <c r="G599" s="372"/>
      <c r="H599" s="374"/>
      <c r="I599" s="348">
        <v>-0.55520000000000003</v>
      </c>
      <c r="J599" s="348">
        <v>-0.2999</v>
      </c>
      <c r="K599" s="348">
        <v>4.9322999999999997</v>
      </c>
      <c r="L599" s="348">
        <v>8.0200999999999993</v>
      </c>
      <c r="M599" s="348">
        <v>-0.15989999999999999</v>
      </c>
      <c r="N599" s="350">
        <v>-14.7117</v>
      </c>
      <c r="O599" s="348">
        <v>-3.0406</v>
      </c>
      <c r="P599" s="348">
        <v>11.7685</v>
      </c>
      <c r="Q599" s="348">
        <v>14.6404</v>
      </c>
      <c r="R599" s="348">
        <v>14.2158</v>
      </c>
      <c r="S599" s="348">
        <v>6.3899999999999998E-2</v>
      </c>
      <c r="T599" s="348">
        <v>23.198799999999999</v>
      </c>
      <c r="U599" s="348">
        <v>-6.6231999999999998</v>
      </c>
      <c r="V599" s="348">
        <v>-8.7863000000000007</v>
      </c>
      <c r="W599" s="348">
        <v>6.3899999999999998E-2</v>
      </c>
      <c r="X599" s="348">
        <v>-7.1176000000000004</v>
      </c>
      <c r="Y599" s="374"/>
      <c r="Z599" s="346"/>
      <c r="AA599" s="346"/>
      <c r="AB599" s="346"/>
      <c r="AC599" s="346"/>
      <c r="AD599" s="346"/>
      <c r="AE599" s="346"/>
      <c r="AF599" s="346"/>
      <c r="AG599" s="346"/>
      <c r="AH599" s="346"/>
      <c r="AI599" s="346"/>
      <c r="AJ599" s="346"/>
      <c r="AK599" s="346"/>
      <c r="AL599" s="346"/>
      <c r="AM599" s="346"/>
      <c r="AN599" s="346"/>
      <c r="AO599" s="374"/>
      <c r="AP599" s="348">
        <v>14.36</v>
      </c>
      <c r="AQ599" s="348">
        <v>15.09</v>
      </c>
      <c r="AR599" s="348">
        <v>8.9600000000000009</v>
      </c>
      <c r="AS599" s="348">
        <v>1.1200000000000001</v>
      </c>
      <c r="AT599" s="348">
        <v>-2.37</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2513</v>
      </c>
      <c r="B600" s="372"/>
      <c r="C600" s="731"/>
      <c r="D600" s="372"/>
      <c r="E600" s="372"/>
      <c r="F600" s="372"/>
      <c r="G600" s="372"/>
      <c r="H600" s="374"/>
      <c r="I600" s="348">
        <v>0.66710000000000003</v>
      </c>
      <c r="J600" s="348">
        <v>4.6719999999999997</v>
      </c>
      <c r="K600" s="348">
        <v>0.65329999999999999</v>
      </c>
      <c r="L600" s="348">
        <v>-9.1263000000000005</v>
      </c>
      <c r="M600" s="348">
        <v>-26.000800000000002</v>
      </c>
      <c r="N600" s="350">
        <v>-22.075800000000001</v>
      </c>
      <c r="O600" s="348">
        <v>-12.4849</v>
      </c>
      <c r="P600" s="348">
        <v>-0.3745</v>
      </c>
      <c r="Q600" s="348">
        <v>1.6127</v>
      </c>
      <c r="R600" s="348">
        <v>12.6342</v>
      </c>
      <c r="S600" s="348">
        <v>9.3375000000000004</v>
      </c>
      <c r="T600" s="348">
        <v>-0.5121</v>
      </c>
      <c r="U600" s="348">
        <v>-23.3081</v>
      </c>
      <c r="V600" s="348">
        <v>-13.010300000000001</v>
      </c>
      <c r="W600" s="348">
        <v>9.3375000000000004</v>
      </c>
      <c r="X600" s="348" t="s">
        <v>428</v>
      </c>
      <c r="Y600" s="374"/>
      <c r="Z600" s="346"/>
      <c r="AA600" s="346"/>
      <c r="AB600" s="346"/>
      <c r="AC600" s="346"/>
      <c r="AD600" s="346"/>
      <c r="AE600" s="346"/>
      <c r="AF600" s="346"/>
      <c r="AG600" s="346"/>
      <c r="AH600" s="346"/>
      <c r="AI600" s="346"/>
      <c r="AJ600" s="346"/>
      <c r="AK600" s="346"/>
      <c r="AL600" s="346"/>
      <c r="AM600" s="346"/>
      <c r="AN600" s="346"/>
      <c r="AO600" s="374"/>
      <c r="AP600" s="348">
        <v>9.73</v>
      </c>
      <c r="AQ600" s="348">
        <v>4.12</v>
      </c>
      <c r="AR600" s="348">
        <v>-4.09</v>
      </c>
      <c r="AS600" s="348">
        <v>-12.09</v>
      </c>
      <c r="AT600" s="348">
        <v>-24.56</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1214</v>
      </c>
      <c r="B601" s="372"/>
      <c r="C601" s="731"/>
      <c r="D601" s="372"/>
      <c r="E601" s="372"/>
      <c r="F601" s="372"/>
      <c r="G601" s="372"/>
      <c r="H601" s="374"/>
      <c r="I601" s="348">
        <v>-0.2437</v>
      </c>
      <c r="J601" s="348">
        <v>0.70720000000000005</v>
      </c>
      <c r="K601" s="348">
        <v>1.1791</v>
      </c>
      <c r="L601" s="348">
        <v>3.4174000000000002</v>
      </c>
      <c r="M601" s="348">
        <v>0.64459999999999995</v>
      </c>
      <c r="N601" s="350">
        <v>1.7921</v>
      </c>
      <c r="O601" s="348">
        <v>2.1930000000000001</v>
      </c>
      <c r="P601" s="348">
        <v>14.9259</v>
      </c>
      <c r="Q601" s="348">
        <v>14.184799999999999</v>
      </c>
      <c r="R601" s="348">
        <v>15.421099999999999</v>
      </c>
      <c r="S601" s="348">
        <v>1.0670999999999999</v>
      </c>
      <c r="T601" s="348">
        <v>14.571199999999999</v>
      </c>
      <c r="U601" s="348">
        <v>-0.77390000000000003</v>
      </c>
      <c r="V601" s="348">
        <v>5.0015999999999998</v>
      </c>
      <c r="W601" s="348">
        <v>1.0670999999999999</v>
      </c>
      <c r="X601" s="348" t="s">
        <v>428</v>
      </c>
      <c r="Y601" s="374"/>
      <c r="Z601" s="346"/>
      <c r="AA601" s="346"/>
      <c r="AB601" s="346"/>
      <c r="AC601" s="346"/>
      <c r="AD601" s="346"/>
      <c r="AE601" s="346"/>
      <c r="AF601" s="346"/>
      <c r="AG601" s="346"/>
      <c r="AH601" s="346"/>
      <c r="AI601" s="346"/>
      <c r="AJ601" s="346"/>
      <c r="AK601" s="346"/>
      <c r="AL601" s="346"/>
      <c r="AM601" s="346"/>
      <c r="AN601" s="346"/>
      <c r="AO601" s="374"/>
      <c r="AP601" s="348">
        <v>15.77</v>
      </c>
      <c r="AQ601" s="348">
        <v>16.78</v>
      </c>
      <c r="AR601" s="348">
        <v>13.08</v>
      </c>
      <c r="AS601" s="348">
        <v>8.1300000000000008</v>
      </c>
      <c r="AT601" s="348">
        <v>4.67</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4427</v>
      </c>
      <c r="B602" s="372"/>
      <c r="C602" s="731"/>
      <c r="D602" s="372"/>
      <c r="E602" s="372"/>
      <c r="F602" s="372"/>
      <c r="G602" s="372"/>
      <c r="H602" s="374"/>
      <c r="I602" s="348">
        <v>-0.4642</v>
      </c>
      <c r="J602" s="348">
        <v>0.66790000000000005</v>
      </c>
      <c r="K602" s="348">
        <v>3.3677000000000001</v>
      </c>
      <c r="L602" s="348">
        <v>13.970599999999999</v>
      </c>
      <c r="M602" s="348">
        <v>17.000299999999999</v>
      </c>
      <c r="N602" s="350">
        <v>3.129</v>
      </c>
      <c r="O602" s="348">
        <v>3.1213000000000002</v>
      </c>
      <c r="P602" s="348">
        <v>23.198799999999999</v>
      </c>
      <c r="Q602" s="348">
        <v>21.222899999999999</v>
      </c>
      <c r="R602" s="348">
        <v>20.181699999999999</v>
      </c>
      <c r="S602" s="348">
        <v>0.74380000000000002</v>
      </c>
      <c r="T602" s="348">
        <v>34.192100000000003</v>
      </c>
      <c r="U602" s="348">
        <v>12.532</v>
      </c>
      <c r="V602" s="348">
        <v>10.9222</v>
      </c>
      <c r="W602" s="348">
        <v>0.74380000000000002</v>
      </c>
      <c r="X602" s="348" t="s">
        <v>428</v>
      </c>
      <c r="Y602" s="374"/>
      <c r="Z602" s="346"/>
      <c r="AA602" s="346"/>
      <c r="AB602" s="346"/>
      <c r="AC602" s="346"/>
      <c r="AD602" s="346"/>
      <c r="AE602" s="346"/>
      <c r="AF602" s="346"/>
      <c r="AG602" s="346"/>
      <c r="AH602" s="346"/>
      <c r="AI602" s="346"/>
      <c r="AJ602" s="346"/>
      <c r="AK602" s="346"/>
      <c r="AL602" s="346"/>
      <c r="AM602" s="346"/>
      <c r="AN602" s="346"/>
      <c r="AO602" s="374"/>
      <c r="AP602" s="348">
        <v>23.41</v>
      </c>
      <c r="AQ602" s="348">
        <v>29.74</v>
      </c>
      <c r="AR602" s="348">
        <v>21.61</v>
      </c>
      <c r="AS602" s="348">
        <v>12.19</v>
      </c>
      <c r="AT602" s="348">
        <v>25.65</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1444</v>
      </c>
      <c r="B603" s="372"/>
      <c r="C603" s="731"/>
      <c r="D603" s="372"/>
      <c r="E603" s="372"/>
      <c r="F603" s="372"/>
      <c r="G603" s="372"/>
      <c r="H603" s="374"/>
      <c r="I603" s="348">
        <v>-0.4027</v>
      </c>
      <c r="J603" s="348">
        <v>0.90910000000000002</v>
      </c>
      <c r="K603" s="348">
        <v>1.7759</v>
      </c>
      <c r="L603" s="348">
        <v>6.0412999999999997</v>
      </c>
      <c r="M603" s="348">
        <v>5.2779999999999996</v>
      </c>
      <c r="N603" s="350">
        <v>5.4682000000000004</v>
      </c>
      <c r="O603" s="348">
        <v>4.2541000000000002</v>
      </c>
      <c r="P603" s="348">
        <v>19.711300000000001</v>
      </c>
      <c r="Q603" s="348">
        <v>17.837599999999998</v>
      </c>
      <c r="R603" s="348">
        <v>18.1797</v>
      </c>
      <c r="S603" s="348">
        <v>1.2864</v>
      </c>
      <c r="T603" s="348">
        <v>18.867899999999999</v>
      </c>
      <c r="U603" s="348">
        <v>3.8515999999999999</v>
      </c>
      <c r="V603" s="348">
        <v>10.068</v>
      </c>
      <c r="W603" s="348">
        <v>1.2864</v>
      </c>
      <c r="X603" s="348">
        <v>15.559799999999999</v>
      </c>
      <c r="Y603" s="374"/>
      <c r="Z603" s="346"/>
      <c r="AA603" s="346"/>
      <c r="AB603" s="346"/>
      <c r="AC603" s="346"/>
      <c r="AD603" s="346"/>
      <c r="AE603" s="346"/>
      <c r="AF603" s="346"/>
      <c r="AG603" s="346"/>
      <c r="AH603" s="346"/>
      <c r="AI603" s="346"/>
      <c r="AJ603" s="346"/>
      <c r="AK603" s="346"/>
      <c r="AL603" s="346"/>
      <c r="AM603" s="346"/>
      <c r="AN603" s="346"/>
      <c r="AO603" s="374"/>
      <c r="AP603" s="348">
        <v>19.22</v>
      </c>
      <c r="AQ603" s="348">
        <v>21.62</v>
      </c>
      <c r="AR603" s="348">
        <v>17.54</v>
      </c>
      <c r="AS603" s="348">
        <v>11.81</v>
      </c>
      <c r="AT603" s="348">
        <v>12.35</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4428</v>
      </c>
      <c r="B604" s="372"/>
      <c r="C604" s="731"/>
      <c r="D604" s="372"/>
      <c r="E604" s="372"/>
      <c r="F604" s="372"/>
      <c r="G604" s="372"/>
      <c r="H604" s="374"/>
      <c r="I604" s="348">
        <v>-0.28649999999999998</v>
      </c>
      <c r="J604" s="348">
        <v>0.80569999999999997</v>
      </c>
      <c r="K604" s="348">
        <v>2.1953</v>
      </c>
      <c r="L604" s="348">
        <v>7.1425999999999998</v>
      </c>
      <c r="M604" s="348">
        <v>5.1791999999999998</v>
      </c>
      <c r="N604" s="350">
        <v>7.7973999999999997</v>
      </c>
      <c r="O604" s="348">
        <v>6.2035999999999998</v>
      </c>
      <c r="P604" s="348">
        <v>20.8491</v>
      </c>
      <c r="Q604" s="348">
        <v>19.394100000000002</v>
      </c>
      <c r="R604" s="348">
        <v>18.677299999999999</v>
      </c>
      <c r="S604" s="348">
        <v>2.2435</v>
      </c>
      <c r="T604" s="348">
        <v>20.167400000000001</v>
      </c>
      <c r="U604" s="348">
        <v>4.5218999999999996</v>
      </c>
      <c r="V604" s="348">
        <v>13.22</v>
      </c>
      <c r="W604" s="348">
        <v>2.2435</v>
      </c>
      <c r="X604" s="348">
        <v>5.9676</v>
      </c>
      <c r="Y604" s="374"/>
      <c r="Z604" s="346"/>
      <c r="AA604" s="346"/>
      <c r="AB604" s="346"/>
      <c r="AC604" s="346"/>
      <c r="AD604" s="346"/>
      <c r="AE604" s="346"/>
      <c r="AF604" s="346"/>
      <c r="AG604" s="346"/>
      <c r="AH604" s="346"/>
      <c r="AI604" s="346"/>
      <c r="AJ604" s="346"/>
      <c r="AK604" s="346"/>
      <c r="AL604" s="346"/>
      <c r="AM604" s="346"/>
      <c r="AN604" s="346"/>
      <c r="AO604" s="374"/>
      <c r="AP604" s="348">
        <v>20.010000000000002</v>
      </c>
      <c r="AQ604" s="348">
        <v>23.15</v>
      </c>
      <c r="AR604" s="348">
        <v>19.32</v>
      </c>
      <c r="AS604" s="348">
        <v>13.21</v>
      </c>
      <c r="AT604" s="348">
        <v>14.63</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4429</v>
      </c>
      <c r="B605" s="372"/>
      <c r="C605" s="731"/>
      <c r="D605" s="372"/>
      <c r="E605" s="372"/>
      <c r="F605" s="372"/>
      <c r="G605" s="372"/>
      <c r="H605" s="374"/>
      <c r="I605" s="348">
        <v>-0.55179999999999996</v>
      </c>
      <c r="J605" s="348">
        <v>0.97770000000000001</v>
      </c>
      <c r="K605" s="348">
        <v>-1.675</v>
      </c>
      <c r="L605" s="348">
        <v>2.8285999999999998</v>
      </c>
      <c r="M605" s="348">
        <v>2.5819999999999999</v>
      </c>
      <c r="N605" s="350">
        <v>0.63929999999999998</v>
      </c>
      <c r="O605" s="348">
        <v>-1.8291999999999999</v>
      </c>
      <c r="P605" s="348">
        <v>19.9116</v>
      </c>
      <c r="Q605" s="348">
        <v>19.1144</v>
      </c>
      <c r="R605" s="348">
        <v>21.238299999999999</v>
      </c>
      <c r="S605" s="348">
        <v>-0.77729999999999999</v>
      </c>
      <c r="T605" s="348">
        <v>15.3642</v>
      </c>
      <c r="U605" s="348">
        <v>1.6429</v>
      </c>
      <c r="V605" s="348">
        <v>7.2370999999999999</v>
      </c>
      <c r="W605" s="348">
        <v>-0.77729999999999999</v>
      </c>
      <c r="X605" s="348">
        <v>-2.1795</v>
      </c>
      <c r="Y605" s="374"/>
      <c r="Z605" s="346"/>
      <c r="AA605" s="346"/>
      <c r="AB605" s="346"/>
      <c r="AC605" s="346"/>
      <c r="AD605" s="346"/>
      <c r="AE605" s="346"/>
      <c r="AF605" s="346"/>
      <c r="AG605" s="346"/>
      <c r="AH605" s="346"/>
      <c r="AI605" s="346"/>
      <c r="AJ605" s="346"/>
      <c r="AK605" s="346"/>
      <c r="AL605" s="346"/>
      <c r="AM605" s="346"/>
      <c r="AN605" s="346"/>
      <c r="AO605" s="374"/>
      <c r="AP605" s="348">
        <v>21.37</v>
      </c>
      <c r="AQ605" s="348">
        <v>22.66</v>
      </c>
      <c r="AR605" s="348">
        <v>15.96</v>
      </c>
      <c r="AS605" s="348">
        <v>7.44</v>
      </c>
      <c r="AT605" s="348">
        <v>4.66</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4430</v>
      </c>
      <c r="B606" s="372"/>
      <c r="C606" s="731"/>
      <c r="D606" s="372"/>
      <c r="E606" s="372"/>
      <c r="F606" s="372"/>
      <c r="G606" s="372"/>
      <c r="H606" s="374"/>
      <c r="I606" s="348">
        <v>-9.9099999999999994E-2</v>
      </c>
      <c r="J606" s="348">
        <v>1.0405</v>
      </c>
      <c r="K606" s="348">
        <v>-0.1454</v>
      </c>
      <c r="L606" s="348">
        <v>5.0345000000000004</v>
      </c>
      <c r="M606" s="348">
        <v>2.4483999999999999</v>
      </c>
      <c r="N606" s="350">
        <v>-2.7770000000000001</v>
      </c>
      <c r="O606" s="348">
        <v>-0.83240000000000003</v>
      </c>
      <c r="P606" s="348">
        <v>11.9673</v>
      </c>
      <c r="Q606" s="348">
        <v>8.7405000000000008</v>
      </c>
      <c r="R606" s="348">
        <v>14.331799999999999</v>
      </c>
      <c r="S606" s="348">
        <v>0.99950000000000006</v>
      </c>
      <c r="T606" s="348">
        <v>16.724699999999999</v>
      </c>
      <c r="U606" s="348">
        <v>0.85129999999999995</v>
      </c>
      <c r="V606" s="348">
        <v>2.9988999999999999</v>
      </c>
      <c r="W606" s="348">
        <v>0.99950000000000006</v>
      </c>
      <c r="X606" s="348" t="s">
        <v>428</v>
      </c>
      <c r="Y606" s="374"/>
      <c r="Z606" s="346"/>
      <c r="AA606" s="346"/>
      <c r="AB606" s="346"/>
      <c r="AC606" s="346"/>
      <c r="AD606" s="346"/>
      <c r="AE606" s="346"/>
      <c r="AF606" s="346"/>
      <c r="AG606" s="346"/>
      <c r="AH606" s="346"/>
      <c r="AI606" s="346"/>
      <c r="AJ606" s="346"/>
      <c r="AK606" s="346"/>
      <c r="AL606" s="346"/>
      <c r="AM606" s="346"/>
      <c r="AN606" s="346"/>
      <c r="AO606" s="374"/>
      <c r="AP606" s="348">
        <v>12.93</v>
      </c>
      <c r="AQ606" s="348">
        <v>12.59</v>
      </c>
      <c r="AR606" s="348">
        <v>9.15</v>
      </c>
      <c r="AS606" s="348">
        <v>5.46</v>
      </c>
      <c r="AT606" s="348">
        <v>4.75</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4431</v>
      </c>
      <c r="B607" s="372"/>
      <c r="C607" s="731"/>
      <c r="D607" s="372"/>
      <c r="E607" s="372"/>
      <c r="F607" s="372"/>
      <c r="G607" s="372"/>
      <c r="H607" s="374"/>
      <c r="I607" s="348">
        <v>-1.5327999999999999</v>
      </c>
      <c r="J607" s="348">
        <v>-2.9700000000000001E-2</v>
      </c>
      <c r="K607" s="348">
        <v>-0.1507</v>
      </c>
      <c r="L607" s="348">
        <v>6.4367000000000001</v>
      </c>
      <c r="M607" s="348">
        <v>5.1848999999999998</v>
      </c>
      <c r="N607" s="350">
        <v>18.852499999999999</v>
      </c>
      <c r="O607" s="348">
        <v>23.822800000000001</v>
      </c>
      <c r="P607" s="348">
        <v>30.383500000000002</v>
      </c>
      <c r="Q607" s="348">
        <v>21.574300000000001</v>
      </c>
      <c r="R607" s="348">
        <v>14.313000000000001</v>
      </c>
      <c r="S607" s="348">
        <v>0.61860000000000004</v>
      </c>
      <c r="T607" s="348">
        <v>23.3993</v>
      </c>
      <c r="U607" s="348">
        <v>7.6569000000000003</v>
      </c>
      <c r="V607" s="348">
        <v>24.264500000000002</v>
      </c>
      <c r="W607" s="348">
        <v>0.61860000000000004</v>
      </c>
      <c r="X607" s="348" t="s">
        <v>428</v>
      </c>
      <c r="Y607" s="374"/>
      <c r="Z607" s="346"/>
      <c r="AA607" s="346"/>
      <c r="AB607" s="346"/>
      <c r="AC607" s="346"/>
      <c r="AD607" s="346"/>
      <c r="AE607" s="346"/>
      <c r="AF607" s="346"/>
      <c r="AG607" s="346"/>
      <c r="AH607" s="346"/>
      <c r="AI607" s="346"/>
      <c r="AJ607" s="346"/>
      <c r="AK607" s="346"/>
      <c r="AL607" s="346"/>
      <c r="AM607" s="346"/>
      <c r="AN607" s="346"/>
      <c r="AO607" s="374"/>
      <c r="AP607" s="348">
        <v>18.559999999999999</v>
      </c>
      <c r="AQ607" s="348">
        <v>25.9</v>
      </c>
      <c r="AR607" s="348">
        <v>28.28</v>
      </c>
      <c r="AS607" s="348">
        <v>25.84</v>
      </c>
      <c r="AT607" s="348">
        <v>21.87</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4432</v>
      </c>
      <c r="B608" s="372"/>
      <c r="C608" s="731"/>
      <c r="D608" s="372"/>
      <c r="E608" s="372"/>
      <c r="F608" s="372"/>
      <c r="G608" s="372"/>
      <c r="H608" s="374"/>
      <c r="I608" s="348">
        <v>4.0399999999999998E-2</v>
      </c>
      <c r="J608" s="348">
        <v>1.6106</v>
      </c>
      <c r="K608" s="348">
        <v>8.1785999999999994</v>
      </c>
      <c r="L608" s="348">
        <v>17.166899999999998</v>
      </c>
      <c r="M608" s="348">
        <v>18.6325</v>
      </c>
      <c r="N608" s="350">
        <v>14.0418</v>
      </c>
      <c r="O608" s="348">
        <v>17.6889</v>
      </c>
      <c r="P608" s="348">
        <v>28.516200000000001</v>
      </c>
      <c r="Q608" s="348">
        <v>15.624599999999999</v>
      </c>
      <c r="R608" s="348">
        <v>19.421299999999999</v>
      </c>
      <c r="S608" s="348">
        <v>2.5531999999999999</v>
      </c>
      <c r="T608" s="348">
        <v>23.418500000000002</v>
      </c>
      <c r="U608" s="348">
        <v>17.428799999999999</v>
      </c>
      <c r="V608" s="348">
        <v>19.4514</v>
      </c>
      <c r="W608" s="348">
        <v>2.5531999999999999</v>
      </c>
      <c r="X608" s="348" t="s">
        <v>428</v>
      </c>
      <c r="Y608" s="374"/>
      <c r="Z608" s="346"/>
      <c r="AA608" s="346"/>
      <c r="AB608" s="346"/>
      <c r="AC608" s="346"/>
      <c r="AD608" s="346"/>
      <c r="AE608" s="346"/>
      <c r="AF608" s="346"/>
      <c r="AG608" s="346"/>
      <c r="AH608" s="346"/>
      <c r="AI608" s="346"/>
      <c r="AJ608" s="346"/>
      <c r="AK608" s="346"/>
      <c r="AL608" s="346"/>
      <c r="AM608" s="346"/>
      <c r="AN608" s="346"/>
      <c r="AO608" s="374"/>
      <c r="AP608" s="348">
        <v>21.02</v>
      </c>
      <c r="AQ608" s="348">
        <v>22.58</v>
      </c>
      <c r="AR608" s="348">
        <v>23.95</v>
      </c>
      <c r="AS608" s="348">
        <v>22.28</v>
      </c>
      <c r="AT608" s="348">
        <v>34</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4433</v>
      </c>
      <c r="B609" s="372"/>
      <c r="C609" s="731"/>
      <c r="D609" s="372"/>
      <c r="E609" s="372"/>
      <c r="F609" s="372"/>
      <c r="G609" s="372"/>
      <c r="H609" s="374"/>
      <c r="I609" s="348">
        <v>-2.7300000000000001E-2</v>
      </c>
      <c r="J609" s="348">
        <v>0.57530000000000003</v>
      </c>
      <c r="K609" s="348">
        <v>5.7836999999999996</v>
      </c>
      <c r="L609" s="348">
        <v>8.3143999999999991</v>
      </c>
      <c r="M609" s="348">
        <v>3.5419999999999998</v>
      </c>
      <c r="N609" s="350">
        <v>-5.3056999999999999</v>
      </c>
      <c r="O609" s="348">
        <v>0.5212</v>
      </c>
      <c r="P609" s="348">
        <v>16.005400000000002</v>
      </c>
      <c r="Q609" s="348">
        <v>14.5745</v>
      </c>
      <c r="R609" s="348">
        <v>15.8619</v>
      </c>
      <c r="S609" s="348">
        <v>4.7995999999999999</v>
      </c>
      <c r="T609" s="348">
        <v>19.458600000000001</v>
      </c>
      <c r="U609" s="348">
        <v>0.70940000000000003</v>
      </c>
      <c r="V609" s="348">
        <v>-0.43109999999999998</v>
      </c>
      <c r="W609" s="348">
        <v>4.7995999999999999</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16.29</v>
      </c>
      <c r="AQ609" s="348">
        <v>17.05</v>
      </c>
      <c r="AR609" s="348">
        <v>12.82</v>
      </c>
      <c r="AS609" s="348">
        <v>6.2</v>
      </c>
      <c r="AT609" s="348">
        <v>4.71</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4434</v>
      </c>
      <c r="B610" s="372"/>
      <c r="C610" s="731"/>
      <c r="D610" s="372"/>
      <c r="E610" s="372"/>
      <c r="F610" s="372"/>
      <c r="G610" s="372"/>
      <c r="H610" s="374"/>
      <c r="I610" s="348">
        <v>0.25609999999999999</v>
      </c>
      <c r="J610" s="348">
        <v>3.2441</v>
      </c>
      <c r="K610" s="348">
        <v>1.8267</v>
      </c>
      <c r="L610" s="348">
        <v>10.439299999999999</v>
      </c>
      <c r="M610" s="348">
        <v>-5.5583</v>
      </c>
      <c r="N610" s="350">
        <v>-6.0499000000000001</v>
      </c>
      <c r="O610" s="348">
        <v>-6.1547000000000001</v>
      </c>
      <c r="P610" s="348">
        <v>9.4840999999999998</v>
      </c>
      <c r="Q610" s="348">
        <v>11.103999999999999</v>
      </c>
      <c r="R610" s="348">
        <v>19.369299999999999</v>
      </c>
      <c r="S610" s="348">
        <v>5.1666999999999996</v>
      </c>
      <c r="T610" s="348">
        <v>24.082799999999999</v>
      </c>
      <c r="U610" s="348">
        <v>-4.5640000000000001</v>
      </c>
      <c r="V610" s="348">
        <v>5.9130000000000003</v>
      </c>
      <c r="W610" s="348">
        <v>5.1666999999999996</v>
      </c>
      <c r="X610" s="348" t="s">
        <v>428</v>
      </c>
      <c r="Y610" s="374"/>
      <c r="Z610" s="346"/>
      <c r="AA610" s="346"/>
      <c r="AB610" s="346"/>
      <c r="AC610" s="346"/>
      <c r="AD610" s="346"/>
      <c r="AE610" s="346"/>
      <c r="AF610" s="346"/>
      <c r="AG610" s="346"/>
      <c r="AH610" s="346"/>
      <c r="AI610" s="346"/>
      <c r="AJ610" s="346"/>
      <c r="AK610" s="346"/>
      <c r="AL610" s="346"/>
      <c r="AM610" s="346"/>
      <c r="AN610" s="346"/>
      <c r="AO610" s="374"/>
      <c r="AP610" s="348">
        <v>19.940000000000001</v>
      </c>
      <c r="AQ610" s="348">
        <v>19.190000000000001</v>
      </c>
      <c r="AR610" s="348">
        <v>8.23</v>
      </c>
      <c r="AS610" s="348">
        <v>0.73</v>
      </c>
      <c r="AT610" s="348">
        <v>5.51</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4435</v>
      </c>
      <c r="B611" s="372"/>
      <c r="C611" s="731"/>
      <c r="D611" s="372"/>
      <c r="E611" s="372"/>
      <c r="F611" s="372"/>
      <c r="G611" s="372"/>
      <c r="H611" s="374"/>
      <c r="I611" s="348">
        <v>-0.45029999999999998</v>
      </c>
      <c r="J611" s="348">
        <v>0.44840000000000002</v>
      </c>
      <c r="K611" s="348">
        <v>-0.84230000000000005</v>
      </c>
      <c r="L611" s="348">
        <v>4.1369999999999996</v>
      </c>
      <c r="M611" s="348">
        <v>7.6963999999999997</v>
      </c>
      <c r="N611" s="350">
        <v>0.44230000000000003</v>
      </c>
      <c r="O611" s="348">
        <v>-3.4308000000000001</v>
      </c>
      <c r="P611" s="348">
        <v>16.713699999999999</v>
      </c>
      <c r="Q611" s="348">
        <v>15.103199999999999</v>
      </c>
      <c r="R611" s="348">
        <v>18.5002</v>
      </c>
      <c r="S611" s="348">
        <v>-9.4899999999999998E-2</v>
      </c>
      <c r="T611" s="348">
        <v>18.500800000000002</v>
      </c>
      <c r="U611" s="348">
        <v>6.6738999999999997</v>
      </c>
      <c r="V611" s="348">
        <v>8.7391000000000005</v>
      </c>
      <c r="W611" s="348">
        <v>-9.4899999999999998E-2</v>
      </c>
      <c r="X611" s="348" t="s">
        <v>428</v>
      </c>
      <c r="Y611" s="374"/>
      <c r="Z611" s="346"/>
      <c r="AA611" s="346"/>
      <c r="AB611" s="346"/>
      <c r="AC611" s="346"/>
      <c r="AD611" s="346"/>
      <c r="AE611" s="346"/>
      <c r="AF611" s="346"/>
      <c r="AG611" s="346"/>
      <c r="AH611" s="346"/>
      <c r="AI611" s="346"/>
      <c r="AJ611" s="346"/>
      <c r="AK611" s="346"/>
      <c r="AL611" s="346"/>
      <c r="AM611" s="346"/>
      <c r="AN611" s="346"/>
      <c r="AO611" s="374"/>
      <c r="AP611" s="348">
        <v>18.21</v>
      </c>
      <c r="AQ611" s="348">
        <v>19.2</v>
      </c>
      <c r="AR611" s="348">
        <v>14.05</v>
      </c>
      <c r="AS611" s="348">
        <v>7.18</v>
      </c>
      <c r="AT611" s="348">
        <v>10.62</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4436</v>
      </c>
      <c r="B612" s="372"/>
      <c r="C612" s="731"/>
      <c r="D612" s="372"/>
      <c r="E612" s="372"/>
      <c r="F612" s="372"/>
      <c r="G612" s="372"/>
      <c r="H612" s="374"/>
      <c r="I612" s="348">
        <v>-0.24279999999999999</v>
      </c>
      <c r="J612" s="348">
        <v>1.0564</v>
      </c>
      <c r="K612" s="348">
        <v>2.6404000000000001</v>
      </c>
      <c r="L612" s="348">
        <v>7.9992999999999999</v>
      </c>
      <c r="M612" s="348">
        <v>7.4917999999999996</v>
      </c>
      <c r="N612" s="350">
        <v>3.9054000000000002</v>
      </c>
      <c r="O612" s="348">
        <v>3.2422</v>
      </c>
      <c r="P612" s="348">
        <v>19.385999999999999</v>
      </c>
      <c r="Q612" s="348">
        <v>17.148</v>
      </c>
      <c r="R612" s="348">
        <v>17.269500000000001</v>
      </c>
      <c r="S612" s="348">
        <v>1.611</v>
      </c>
      <c r="T612" s="348">
        <v>21.519400000000001</v>
      </c>
      <c r="U612" s="348">
        <v>5.4801000000000002</v>
      </c>
      <c r="V612" s="348">
        <v>9.5619999999999994</v>
      </c>
      <c r="W612" s="348">
        <v>1.611</v>
      </c>
      <c r="X612" s="348" t="s">
        <v>428</v>
      </c>
      <c r="Y612" s="374"/>
      <c r="Z612" s="346"/>
      <c r="AA612" s="346"/>
      <c r="AB612" s="346"/>
      <c r="AC612" s="346"/>
      <c r="AD612" s="346"/>
      <c r="AE612" s="346"/>
      <c r="AF612" s="346"/>
      <c r="AG612" s="346"/>
      <c r="AH612" s="346"/>
      <c r="AI612" s="346"/>
      <c r="AJ612" s="346"/>
      <c r="AK612" s="346"/>
      <c r="AL612" s="346"/>
      <c r="AM612" s="346"/>
      <c r="AN612" s="346"/>
      <c r="AO612" s="374"/>
      <c r="AP612" s="348">
        <v>18.760000000000002</v>
      </c>
      <c r="AQ612" s="348">
        <v>21.6</v>
      </c>
      <c r="AR612" s="348">
        <v>17.16</v>
      </c>
      <c r="AS612" s="348">
        <v>11.32</v>
      </c>
      <c r="AT612" s="348">
        <v>15.04</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4437</v>
      </c>
      <c r="B613" s="372"/>
      <c r="C613" s="731"/>
      <c r="D613" s="372"/>
      <c r="E613" s="372"/>
      <c r="F613" s="372"/>
      <c r="G613" s="372"/>
      <c r="H613" s="374"/>
      <c r="I613" s="348">
        <v>-0.16930000000000001</v>
      </c>
      <c r="J613" s="348">
        <v>1.1241000000000001</v>
      </c>
      <c r="K613" s="348">
        <v>3.0491000000000001</v>
      </c>
      <c r="L613" s="348">
        <v>8.9834999999999994</v>
      </c>
      <c r="M613" s="348" t="s">
        <v>430</v>
      </c>
      <c r="N613" s="350" t="s">
        <v>430</v>
      </c>
      <c r="O613" s="348" t="s">
        <v>430</v>
      </c>
      <c r="P613" s="348" t="s">
        <v>430</v>
      </c>
      <c r="Q613" s="348" t="s">
        <v>430</v>
      </c>
      <c r="R613" s="348" t="s">
        <v>430</v>
      </c>
      <c r="S613" s="348">
        <v>1.7605</v>
      </c>
      <c r="T613" s="348">
        <v>22.869</v>
      </c>
      <c r="U613" s="348" t="s">
        <v>430</v>
      </c>
      <c r="V613" s="348" t="s">
        <v>430</v>
      </c>
      <c r="W613" s="348">
        <v>1.7605</v>
      </c>
      <c r="X613" s="348" t="s">
        <v>428</v>
      </c>
      <c r="Y613" s="374"/>
      <c r="Z613" s="346"/>
      <c r="AA613" s="346"/>
      <c r="AB613" s="346"/>
      <c r="AC613" s="346"/>
      <c r="AD613" s="346"/>
      <c r="AE613" s="346"/>
      <c r="AF613" s="346"/>
      <c r="AG613" s="346"/>
      <c r="AH613" s="346"/>
      <c r="AI613" s="346"/>
      <c r="AJ613" s="346"/>
      <c r="AK613" s="346"/>
      <c r="AL613" s="346"/>
      <c r="AM613" s="346"/>
      <c r="AN613" s="346"/>
      <c r="AO613" s="374"/>
      <c r="AP613" s="348" t="s">
        <v>430</v>
      </c>
      <c r="AQ613" s="348" t="s">
        <v>430</v>
      </c>
      <c r="AR613" s="348" t="s">
        <v>430</v>
      </c>
      <c r="AS613" s="348" t="s">
        <v>430</v>
      </c>
      <c r="AT613" s="348" t="s">
        <v>430</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4438</v>
      </c>
      <c r="B614" s="372"/>
      <c r="C614" s="731"/>
      <c r="D614" s="372"/>
      <c r="E614" s="372"/>
      <c r="F614" s="372"/>
      <c r="G614" s="372"/>
      <c r="H614" s="374"/>
      <c r="I614" s="348">
        <v>-0.34939999999999999</v>
      </c>
      <c r="J614" s="348">
        <v>0.57930000000000004</v>
      </c>
      <c r="K614" s="348">
        <v>0.20630000000000001</v>
      </c>
      <c r="L614" s="348">
        <v>3.9344000000000001</v>
      </c>
      <c r="M614" s="348">
        <v>4.9435000000000002</v>
      </c>
      <c r="N614" s="350">
        <v>5.431</v>
      </c>
      <c r="O614" s="348">
        <v>-0.51439999999999997</v>
      </c>
      <c r="P614" s="348">
        <v>18.4407</v>
      </c>
      <c r="Q614" s="348">
        <v>13.849500000000001</v>
      </c>
      <c r="R614" s="348">
        <v>13.9594</v>
      </c>
      <c r="S614" s="348">
        <v>0.3911</v>
      </c>
      <c r="T614" s="348">
        <v>19.353000000000002</v>
      </c>
      <c r="U614" s="348">
        <v>4.1769999999999996</v>
      </c>
      <c r="V614" s="348">
        <v>6.6064999999999996</v>
      </c>
      <c r="W614" s="348">
        <v>0.3911</v>
      </c>
      <c r="X614" s="348">
        <v>15.2592</v>
      </c>
      <c r="Y614" s="374"/>
      <c r="Z614" s="346"/>
      <c r="AA614" s="346"/>
      <c r="AB614" s="346"/>
      <c r="AC614" s="346"/>
      <c r="AD614" s="346"/>
      <c r="AE614" s="346"/>
      <c r="AF614" s="346"/>
      <c r="AG614" s="346"/>
      <c r="AH614" s="346"/>
      <c r="AI614" s="346"/>
      <c r="AJ614" s="346"/>
      <c r="AK614" s="346"/>
      <c r="AL614" s="346"/>
      <c r="AM614" s="346"/>
      <c r="AN614" s="346"/>
      <c r="AO614" s="374"/>
      <c r="AP614" s="348">
        <v>14.44</v>
      </c>
      <c r="AQ614" s="348">
        <v>16.16</v>
      </c>
      <c r="AR614" s="348">
        <v>14.1</v>
      </c>
      <c r="AS614" s="348">
        <v>9.99</v>
      </c>
      <c r="AT614" s="348">
        <v>10.24</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4439</v>
      </c>
      <c r="B615" s="372"/>
      <c r="C615" s="731"/>
      <c r="D615" s="372"/>
      <c r="E615" s="372"/>
      <c r="F615" s="372"/>
      <c r="G615" s="372"/>
      <c r="H615" s="374"/>
      <c r="I615" s="348">
        <v>0.12239999999999999</v>
      </c>
      <c r="J615" s="348">
        <v>-0.76259999999999994</v>
      </c>
      <c r="K615" s="348">
        <v>2.3622000000000001</v>
      </c>
      <c r="L615" s="348">
        <v>4.6311</v>
      </c>
      <c r="M615" s="348">
        <v>-1.4316</v>
      </c>
      <c r="N615" s="350">
        <v>-5.3007999999999997</v>
      </c>
      <c r="O615" s="348">
        <v>-1.7871999999999999</v>
      </c>
      <c r="P615" s="348">
        <v>9.0451999999999995</v>
      </c>
      <c r="Q615" s="348">
        <v>11.813000000000001</v>
      </c>
      <c r="R615" s="348">
        <v>13.5174</v>
      </c>
      <c r="S615" s="348">
        <v>1.4815</v>
      </c>
      <c r="T615" s="348">
        <v>14.4514</v>
      </c>
      <c r="U615" s="348">
        <v>-4.5035999999999996</v>
      </c>
      <c r="V615" s="348">
        <v>-4.1867000000000001</v>
      </c>
      <c r="W615" s="348">
        <v>1.4815</v>
      </c>
      <c r="X615" s="348" t="s">
        <v>428</v>
      </c>
      <c r="Y615" s="374"/>
      <c r="Z615" s="346"/>
      <c r="AA615" s="346"/>
      <c r="AB615" s="346"/>
      <c r="AC615" s="346"/>
      <c r="AD615" s="346"/>
      <c r="AE615" s="346"/>
      <c r="AF615" s="346"/>
      <c r="AG615" s="346"/>
      <c r="AH615" s="346"/>
      <c r="AI615" s="346"/>
      <c r="AJ615" s="346"/>
      <c r="AK615" s="346"/>
      <c r="AL615" s="346"/>
      <c r="AM615" s="346"/>
      <c r="AN615" s="346"/>
      <c r="AO615" s="374"/>
      <c r="AP615" s="348">
        <v>12.9</v>
      </c>
      <c r="AQ615" s="348">
        <v>11.93</v>
      </c>
      <c r="AR615" s="348">
        <v>8.5</v>
      </c>
      <c r="AS615" s="348">
        <v>2.4900000000000002</v>
      </c>
      <c r="AT615" s="348">
        <v>-2.74</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4440</v>
      </c>
      <c r="B616" s="372"/>
      <c r="C616" s="731"/>
      <c r="D616" s="372"/>
      <c r="E616" s="372"/>
      <c r="F616" s="372"/>
      <c r="G616" s="372"/>
      <c r="H616" s="374"/>
      <c r="I616" s="348">
        <v>1.7000000000000001E-2</v>
      </c>
      <c r="J616" s="348">
        <v>1.4238</v>
      </c>
      <c r="K616" s="348">
        <v>7.7796000000000003</v>
      </c>
      <c r="L616" s="348">
        <v>16.025600000000001</v>
      </c>
      <c r="M616" s="348">
        <v>17.5837</v>
      </c>
      <c r="N616" s="350">
        <v>15.8886</v>
      </c>
      <c r="O616" s="348">
        <v>12.700699999999999</v>
      </c>
      <c r="P616" s="348">
        <v>23.929600000000001</v>
      </c>
      <c r="Q616" s="348">
        <v>13.032999999999999</v>
      </c>
      <c r="R616" s="348">
        <v>9.1613000000000007</v>
      </c>
      <c r="S616" s="348">
        <v>2.8067000000000002</v>
      </c>
      <c r="T616" s="348">
        <v>17.240100000000002</v>
      </c>
      <c r="U616" s="348">
        <v>14.962400000000001</v>
      </c>
      <c r="V616" s="348">
        <v>21.7927</v>
      </c>
      <c r="W616" s="348">
        <v>2.8067000000000002</v>
      </c>
      <c r="X616" s="348" t="s">
        <v>428</v>
      </c>
      <c r="Y616" s="374"/>
      <c r="Z616" s="346"/>
      <c r="AA616" s="346"/>
      <c r="AB616" s="346"/>
      <c r="AC616" s="346"/>
      <c r="AD616" s="346"/>
      <c r="AE616" s="346"/>
      <c r="AF616" s="346"/>
      <c r="AG616" s="346"/>
      <c r="AH616" s="346"/>
      <c r="AI616" s="346"/>
      <c r="AJ616" s="346"/>
      <c r="AK616" s="346"/>
      <c r="AL616" s="346"/>
      <c r="AM616" s="346"/>
      <c r="AN616" s="346"/>
      <c r="AO616" s="374"/>
      <c r="AP616" s="348">
        <v>15.37</v>
      </c>
      <c r="AQ616" s="348">
        <v>18.559999999999999</v>
      </c>
      <c r="AR616" s="348">
        <v>19.21</v>
      </c>
      <c r="AS616" s="348">
        <v>17.920000000000002</v>
      </c>
      <c r="AT616" s="348">
        <v>31.22</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4441</v>
      </c>
      <c r="B617" s="372"/>
      <c r="C617" s="731"/>
      <c r="D617" s="372"/>
      <c r="E617" s="372"/>
      <c r="F617" s="372"/>
      <c r="G617" s="372"/>
      <c r="H617" s="374"/>
      <c r="I617" s="348">
        <v>-0.31040000000000001</v>
      </c>
      <c r="J617" s="348">
        <v>0.56510000000000005</v>
      </c>
      <c r="K617" s="348">
        <v>0.33650000000000002</v>
      </c>
      <c r="L617" s="348">
        <v>4.2168999999999999</v>
      </c>
      <c r="M617" s="348">
        <v>-2.3658000000000001</v>
      </c>
      <c r="N617" s="350">
        <v>-5.1299999999999998E-2</v>
      </c>
      <c r="O617" s="348">
        <v>3.9954000000000001</v>
      </c>
      <c r="P617" s="348">
        <v>7.4859</v>
      </c>
      <c r="Q617" s="348">
        <v>9.0297000000000001</v>
      </c>
      <c r="R617" s="348">
        <v>10.6076</v>
      </c>
      <c r="S617" s="348">
        <v>-3.39E-2</v>
      </c>
      <c r="T617" s="348">
        <v>16.011600000000001</v>
      </c>
      <c r="U617" s="348">
        <v>-2.4731999999999998</v>
      </c>
      <c r="V617" s="348">
        <v>5.8512000000000004</v>
      </c>
      <c r="W617" s="348">
        <v>-3.39E-2</v>
      </c>
      <c r="X617" s="348" t="s">
        <v>428</v>
      </c>
      <c r="Y617" s="374"/>
      <c r="Z617" s="346"/>
      <c r="AA617" s="346"/>
      <c r="AB617" s="346"/>
      <c r="AC617" s="346"/>
      <c r="AD617" s="346"/>
      <c r="AE617" s="346"/>
      <c r="AF617" s="346"/>
      <c r="AG617" s="346"/>
      <c r="AH617" s="346"/>
      <c r="AI617" s="346"/>
      <c r="AJ617" s="346"/>
      <c r="AK617" s="346"/>
      <c r="AL617" s="346"/>
      <c r="AM617" s="346"/>
      <c r="AN617" s="346"/>
      <c r="AO617" s="374"/>
      <c r="AP617" s="348">
        <v>9.85</v>
      </c>
      <c r="AQ617" s="348">
        <v>10.46</v>
      </c>
      <c r="AR617" s="348">
        <v>8.64</v>
      </c>
      <c r="AS617" s="348">
        <v>6.47</v>
      </c>
      <c r="AT617" s="348">
        <v>3.47</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4442</v>
      </c>
      <c r="B618" s="372"/>
      <c r="C618" s="731"/>
      <c r="D618" s="372"/>
      <c r="E618" s="372"/>
      <c r="F618" s="372"/>
      <c r="G618" s="372"/>
      <c r="H618" s="374"/>
      <c r="I618" s="348">
        <v>-0.46429999999999999</v>
      </c>
      <c r="J618" s="348">
        <v>1.7643</v>
      </c>
      <c r="K618" s="348">
        <v>-2.5139999999999998</v>
      </c>
      <c r="L618" s="348">
        <v>-4.4669999999999996</v>
      </c>
      <c r="M618" s="348">
        <v>-6.7098000000000004</v>
      </c>
      <c r="N618" s="350">
        <v>15.7324</v>
      </c>
      <c r="O618" s="348">
        <v>6.9165000000000001</v>
      </c>
      <c r="P618" s="348">
        <v>24.689</v>
      </c>
      <c r="Q618" s="348">
        <v>28.963799999999999</v>
      </c>
      <c r="R618" s="348">
        <v>11.615</v>
      </c>
      <c r="S618" s="348">
        <v>-1.7042999999999999</v>
      </c>
      <c r="T618" s="348">
        <v>6.7458</v>
      </c>
      <c r="U618" s="348">
        <v>-1.4497</v>
      </c>
      <c r="V618" s="348">
        <v>11.733499999999999</v>
      </c>
      <c r="W618" s="348">
        <v>-1.7042999999999999</v>
      </c>
      <c r="X618" s="348" t="s">
        <v>428</v>
      </c>
      <c r="Y618" s="374"/>
      <c r="Z618" s="346"/>
      <c r="AA618" s="346"/>
      <c r="AB618" s="346"/>
      <c r="AC618" s="346"/>
      <c r="AD618" s="346"/>
      <c r="AE618" s="346"/>
      <c r="AF618" s="346"/>
      <c r="AG618" s="346"/>
      <c r="AH618" s="346"/>
      <c r="AI618" s="346"/>
      <c r="AJ618" s="346"/>
      <c r="AK618" s="346"/>
      <c r="AL618" s="346"/>
      <c r="AM618" s="346"/>
      <c r="AN618" s="346"/>
      <c r="AO618" s="374"/>
      <c r="AP618" s="348">
        <v>19.48</v>
      </c>
      <c r="AQ618" s="348">
        <v>28.82</v>
      </c>
      <c r="AR618" s="348">
        <v>26.07</v>
      </c>
      <c r="AS618" s="348">
        <v>15.38</v>
      </c>
      <c r="AT618" s="348">
        <v>5.33</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4443</v>
      </c>
      <c r="B619" s="372"/>
      <c r="C619" s="731"/>
      <c r="D619" s="372"/>
      <c r="E619" s="372"/>
      <c r="F619" s="372"/>
      <c r="G619" s="372"/>
      <c r="H619" s="374"/>
      <c r="I619" s="348">
        <v>-0.98150000000000004</v>
      </c>
      <c r="J619" s="348">
        <v>-6.8599999999999994E-2</v>
      </c>
      <c r="K619" s="348">
        <v>10.782500000000001</v>
      </c>
      <c r="L619" s="348">
        <v>16.273800000000001</v>
      </c>
      <c r="M619" s="348">
        <v>6.2771999999999997</v>
      </c>
      <c r="N619" s="350">
        <v>-8.0482999999999993</v>
      </c>
      <c r="O619" s="348">
        <v>-10.030799999999999</v>
      </c>
      <c r="P619" s="348">
        <v>19.175999999999998</v>
      </c>
      <c r="Q619" s="348">
        <v>18.281500000000001</v>
      </c>
      <c r="R619" s="348">
        <v>16.456700000000001</v>
      </c>
      <c r="S619" s="348">
        <v>9.2567000000000004</v>
      </c>
      <c r="T619" s="348">
        <v>39.208399999999997</v>
      </c>
      <c r="U619" s="348">
        <v>3.2593999999999999</v>
      </c>
      <c r="V619" s="348">
        <v>4.4996</v>
      </c>
      <c r="W619" s="348">
        <v>9.2567000000000004</v>
      </c>
      <c r="X619" s="348" t="s">
        <v>428</v>
      </c>
      <c r="Y619" s="374"/>
      <c r="Z619" s="346"/>
      <c r="AA619" s="346"/>
      <c r="AB619" s="346"/>
      <c r="AC619" s="346"/>
      <c r="AD619" s="346"/>
      <c r="AE619" s="346"/>
      <c r="AF619" s="346"/>
      <c r="AG619" s="346"/>
      <c r="AH619" s="346"/>
      <c r="AI619" s="346"/>
      <c r="AJ619" s="346"/>
      <c r="AK619" s="346"/>
      <c r="AL619" s="346"/>
      <c r="AM619" s="346"/>
      <c r="AN619" s="346"/>
      <c r="AO619" s="374"/>
      <c r="AP619" s="348">
        <v>18.309999999999999</v>
      </c>
      <c r="AQ619" s="348">
        <v>20.79</v>
      </c>
      <c r="AR619" s="348">
        <v>15.58</v>
      </c>
      <c r="AS619" s="348">
        <v>4.32</v>
      </c>
      <c r="AT619" s="348">
        <v>16.71</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1667</v>
      </c>
      <c r="B620" s="372"/>
      <c r="C620" s="731"/>
      <c r="D620" s="372"/>
      <c r="E620" s="372"/>
      <c r="F620" s="372"/>
      <c r="G620" s="372"/>
      <c r="H620" s="374"/>
      <c r="I620" s="348">
        <v>6.2799999999999995E-2</v>
      </c>
      <c r="J620" s="348">
        <v>1.3379000000000001</v>
      </c>
      <c r="K620" s="348">
        <v>4.3277000000000001</v>
      </c>
      <c r="L620" s="348">
        <v>11.938599999999999</v>
      </c>
      <c r="M620" s="348">
        <v>11.9969</v>
      </c>
      <c r="N620" s="350">
        <v>1.2988</v>
      </c>
      <c r="O620" s="348">
        <v>1.5186999999999999</v>
      </c>
      <c r="P620" s="348">
        <v>18.883800000000001</v>
      </c>
      <c r="Q620" s="348">
        <v>15.701499999999999</v>
      </c>
      <c r="R620" s="348">
        <v>15.4468</v>
      </c>
      <c r="S620" s="348">
        <v>2.234</v>
      </c>
      <c r="T620" s="348">
        <v>26.916799999999999</v>
      </c>
      <c r="U620" s="348">
        <v>8.7918000000000003</v>
      </c>
      <c r="V620" s="348">
        <v>8.8324999999999996</v>
      </c>
      <c r="W620" s="348">
        <v>2.234</v>
      </c>
      <c r="X620" s="348">
        <v>12.213100000000001</v>
      </c>
      <c r="Y620" s="374"/>
      <c r="Z620" s="346"/>
      <c r="AA620" s="346"/>
      <c r="AB620" s="346"/>
      <c r="AC620" s="346"/>
      <c r="AD620" s="346"/>
      <c r="AE620" s="346"/>
      <c r="AF620" s="346"/>
      <c r="AG620" s="346"/>
      <c r="AH620" s="346"/>
      <c r="AI620" s="346"/>
      <c r="AJ620" s="346"/>
      <c r="AK620" s="346"/>
      <c r="AL620" s="346"/>
      <c r="AM620" s="346"/>
      <c r="AN620" s="346"/>
      <c r="AO620" s="374"/>
      <c r="AP620" s="348">
        <v>17.93</v>
      </c>
      <c r="AQ620" s="348">
        <v>21.69</v>
      </c>
      <c r="AR620" s="348">
        <v>16.489999999999998</v>
      </c>
      <c r="AS620" s="348">
        <v>10.62</v>
      </c>
      <c r="AT620" s="348">
        <v>20.74</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345" t="s">
        <v>4444</v>
      </c>
      <c r="B621" s="372"/>
      <c r="C621" s="731"/>
      <c r="D621" s="372"/>
      <c r="E621" s="372"/>
      <c r="F621" s="372"/>
      <c r="G621" s="372"/>
      <c r="H621" s="374"/>
      <c r="I621" s="348">
        <v>0.1017</v>
      </c>
      <c r="J621" s="348">
        <v>1.3093999999999999</v>
      </c>
      <c r="K621" s="348">
        <v>5.4032999999999998</v>
      </c>
      <c r="L621" s="348">
        <v>14.231400000000001</v>
      </c>
      <c r="M621" s="348">
        <v>13.1798</v>
      </c>
      <c r="N621" s="350">
        <v>4.4363000000000001</v>
      </c>
      <c r="O621" s="348">
        <v>4.9728000000000003</v>
      </c>
      <c r="P621" s="348">
        <v>24.0395</v>
      </c>
      <c r="Q621" s="348">
        <v>13.4033</v>
      </c>
      <c r="R621" s="348">
        <v>12.6942</v>
      </c>
      <c r="S621" s="348">
        <v>2.8877999999999999</v>
      </c>
      <c r="T621" s="348">
        <v>28.7821</v>
      </c>
      <c r="U621" s="348">
        <v>11.854799999999999</v>
      </c>
      <c r="V621" s="348">
        <v>14.7247</v>
      </c>
      <c r="W621" s="348">
        <v>2.8877999999999999</v>
      </c>
      <c r="X621" s="348">
        <v>29.6282</v>
      </c>
      <c r="Y621" s="374"/>
      <c r="Z621" s="346"/>
      <c r="AA621" s="346"/>
      <c r="AB621" s="346"/>
      <c r="AC621" s="346"/>
      <c r="AD621" s="346"/>
      <c r="AE621" s="346"/>
      <c r="AF621" s="346"/>
      <c r="AG621" s="346"/>
      <c r="AH621" s="346"/>
      <c r="AI621" s="346"/>
      <c r="AJ621" s="346"/>
      <c r="AK621" s="346"/>
      <c r="AL621" s="346"/>
      <c r="AM621" s="346"/>
      <c r="AN621" s="346"/>
      <c r="AO621" s="374"/>
      <c r="AP621" s="348">
        <v>16.600000000000001</v>
      </c>
      <c r="AQ621" s="348">
        <v>21.75</v>
      </c>
      <c r="AR621" s="348">
        <v>19.170000000000002</v>
      </c>
      <c r="AS621" s="348">
        <v>14.16</v>
      </c>
      <c r="AT621" s="348">
        <v>26.05</v>
      </c>
      <c r="AU621" s="374"/>
      <c r="AV621" s="429"/>
      <c r="AW621" s="429"/>
      <c r="AX621" s="429"/>
      <c r="AY621" s="429"/>
      <c r="AZ621" s="429"/>
      <c r="BA621" s="372"/>
      <c r="BB621" s="375"/>
      <c r="BC621" s="375"/>
      <c r="BD621" s="375"/>
      <c r="BE621" s="375"/>
      <c r="BF621" s="374"/>
      <c r="BG621" s="372"/>
      <c r="BH621" s="372"/>
      <c r="BI621" s="375"/>
      <c r="BJ621" s="375"/>
      <c r="BK621" s="375"/>
      <c r="BL621" s="375"/>
      <c r="BM621" s="372"/>
      <c r="BN621" s="372"/>
      <c r="BO621" s="430"/>
    </row>
    <row r="622" spans="1:67" s="428" customFormat="1" x14ac:dyDescent="0.25">
      <c r="A622" s="345" t="s">
        <v>4445</v>
      </c>
      <c r="B622" s="372"/>
      <c r="C622" s="731"/>
      <c r="D622" s="372"/>
      <c r="E622" s="372"/>
      <c r="F622" s="372"/>
      <c r="G622" s="372"/>
      <c r="H622" s="374"/>
      <c r="I622" s="348">
        <v>2.01E-2</v>
      </c>
      <c r="J622" s="348">
        <v>1.2808999999999999</v>
      </c>
      <c r="K622" s="348">
        <v>4.2549000000000001</v>
      </c>
      <c r="L622" s="348">
        <v>10.2319</v>
      </c>
      <c r="M622" s="348">
        <v>10.889200000000001</v>
      </c>
      <c r="N622" s="350">
        <v>-1.4226000000000001</v>
      </c>
      <c r="O622" s="348">
        <v>-5.3014000000000001</v>
      </c>
      <c r="P622" s="348">
        <v>13.8217</v>
      </c>
      <c r="Q622" s="348">
        <v>12.1745</v>
      </c>
      <c r="R622" s="348">
        <v>17.6555</v>
      </c>
      <c r="S622" s="348">
        <v>2.4883999999999999</v>
      </c>
      <c r="T622" s="348">
        <v>26.590800000000002</v>
      </c>
      <c r="U622" s="348">
        <v>8.3977000000000004</v>
      </c>
      <c r="V622" s="348">
        <v>7.3689</v>
      </c>
      <c r="W622" s="348">
        <v>2.4883999999999999</v>
      </c>
      <c r="X622" s="348" t="s">
        <v>428</v>
      </c>
      <c r="Y622" s="374"/>
      <c r="Z622" s="346"/>
      <c r="AA622" s="346"/>
      <c r="AB622" s="346"/>
      <c r="AC622" s="346"/>
      <c r="AD622" s="346"/>
      <c r="AE622" s="346"/>
      <c r="AF622" s="346"/>
      <c r="AG622" s="346"/>
      <c r="AH622" s="346"/>
      <c r="AI622" s="346"/>
      <c r="AJ622" s="346"/>
      <c r="AK622" s="346"/>
      <c r="AL622" s="346"/>
      <c r="AM622" s="346"/>
      <c r="AN622" s="346"/>
      <c r="AO622" s="374"/>
      <c r="AP622" s="348">
        <v>17.440000000000001</v>
      </c>
      <c r="AQ622" s="348">
        <v>18.79</v>
      </c>
      <c r="AR622" s="348">
        <v>12.27</v>
      </c>
      <c r="AS622" s="348">
        <v>5.78</v>
      </c>
      <c r="AT622" s="348">
        <v>17.91</v>
      </c>
      <c r="AU622" s="374"/>
      <c r="AV622" s="429"/>
      <c r="AW622" s="429"/>
      <c r="AX622" s="429"/>
      <c r="AY622" s="429"/>
      <c r="AZ622" s="429"/>
      <c r="BA622" s="372"/>
      <c r="BB622" s="375"/>
      <c r="BC622" s="375"/>
      <c r="BD622" s="375"/>
      <c r="BE622" s="375"/>
      <c r="BF622" s="374"/>
      <c r="BG622" s="372"/>
      <c r="BH622" s="372"/>
      <c r="BI622" s="375"/>
      <c r="BJ622" s="375"/>
      <c r="BK622" s="375"/>
      <c r="BL622" s="375"/>
      <c r="BM622" s="372"/>
      <c r="BN622" s="372"/>
      <c r="BO622" s="430"/>
    </row>
    <row r="623" spans="1:67" s="428" customFormat="1" x14ac:dyDescent="0.25">
      <c r="A623" s="345" t="s">
        <v>4446</v>
      </c>
      <c r="B623" s="372"/>
      <c r="C623" s="731"/>
      <c r="D623" s="372"/>
      <c r="E623" s="372"/>
      <c r="F623" s="372"/>
      <c r="G623" s="372"/>
      <c r="H623" s="374"/>
      <c r="I623" s="348">
        <v>0.1016</v>
      </c>
      <c r="J623" s="348">
        <v>1.9410000000000001</v>
      </c>
      <c r="K623" s="348">
        <v>1.8046</v>
      </c>
      <c r="L623" s="348">
        <v>3.1783999999999999</v>
      </c>
      <c r="M623" s="348">
        <v>2.1036999999999999</v>
      </c>
      <c r="N623" s="350">
        <v>-10.176600000000001</v>
      </c>
      <c r="O623" s="348">
        <v>-5.3182</v>
      </c>
      <c r="P623" s="348">
        <v>13.094099999999999</v>
      </c>
      <c r="Q623" s="348">
        <v>12.7844</v>
      </c>
      <c r="R623" s="348">
        <v>16.0047</v>
      </c>
      <c r="S623" s="348">
        <v>2.423</v>
      </c>
      <c r="T623" s="348">
        <v>17.196899999999999</v>
      </c>
      <c r="U623" s="348">
        <v>-0.24129999999999999</v>
      </c>
      <c r="V623" s="348">
        <v>-1.1940999999999999</v>
      </c>
      <c r="W623" s="348">
        <v>2.423</v>
      </c>
      <c r="X623" s="348" t="s">
        <v>428</v>
      </c>
      <c r="Y623" s="374"/>
      <c r="Z623" s="346"/>
      <c r="AA623" s="346"/>
      <c r="AB623" s="346"/>
      <c r="AC623" s="346"/>
      <c r="AD623" s="346"/>
      <c r="AE623" s="346"/>
      <c r="AF623" s="346"/>
      <c r="AG623" s="346"/>
      <c r="AH623" s="346"/>
      <c r="AI623" s="346"/>
      <c r="AJ623" s="346"/>
      <c r="AK623" s="346"/>
      <c r="AL623" s="346"/>
      <c r="AM623" s="346"/>
      <c r="AN623" s="346"/>
      <c r="AO623" s="374"/>
      <c r="AP623" s="348">
        <v>17</v>
      </c>
      <c r="AQ623" s="348">
        <v>18.66</v>
      </c>
      <c r="AR623" s="348">
        <v>11.27</v>
      </c>
      <c r="AS623" s="348">
        <v>2.27</v>
      </c>
      <c r="AT623" s="348">
        <v>1.98</v>
      </c>
      <c r="AU623" s="374"/>
      <c r="AV623" s="429"/>
      <c r="AW623" s="429"/>
      <c r="AX623" s="429"/>
      <c r="AY623" s="429"/>
      <c r="AZ623" s="429"/>
      <c r="BA623" s="372"/>
      <c r="BB623" s="375"/>
      <c r="BC623" s="375"/>
      <c r="BD623" s="375"/>
      <c r="BE623" s="375"/>
      <c r="BF623" s="374"/>
      <c r="BG623" s="372"/>
      <c r="BH623" s="372"/>
      <c r="BI623" s="375"/>
      <c r="BJ623" s="375"/>
      <c r="BK623" s="375"/>
      <c r="BL623" s="375"/>
      <c r="BM623" s="372"/>
      <c r="BN623" s="372"/>
      <c r="BO623" s="430"/>
    </row>
    <row r="624" spans="1:67" s="428" customFormat="1" x14ac:dyDescent="0.25">
      <c r="A624" s="345" t="s">
        <v>4447</v>
      </c>
      <c r="B624" s="372"/>
      <c r="C624" s="731"/>
      <c r="D624" s="372"/>
      <c r="E624" s="372"/>
      <c r="F624" s="372"/>
      <c r="G624" s="372"/>
      <c r="H624" s="374"/>
      <c r="I624" s="348">
        <v>7.46E-2</v>
      </c>
      <c r="J624" s="348">
        <v>1.0557000000000001</v>
      </c>
      <c r="K624" s="348">
        <v>-1.6129</v>
      </c>
      <c r="L624" s="348">
        <v>-3.2313999999999998</v>
      </c>
      <c r="M624" s="348">
        <v>-11.233000000000001</v>
      </c>
      <c r="N624" s="350">
        <v>-11.3565</v>
      </c>
      <c r="O624" s="348">
        <v>-3.9131999999999998</v>
      </c>
      <c r="P624" s="348">
        <v>3.2671999999999999</v>
      </c>
      <c r="Q624" s="348">
        <v>7.8930999999999996</v>
      </c>
      <c r="R624" s="348">
        <v>12.724500000000001</v>
      </c>
      <c r="S624" s="348">
        <v>0.70520000000000005</v>
      </c>
      <c r="T624" s="348">
        <v>4.9972000000000003</v>
      </c>
      <c r="U624" s="348">
        <v>-14.174899999999999</v>
      </c>
      <c r="V624" s="348">
        <v>-6.4115000000000002</v>
      </c>
      <c r="W624" s="348">
        <v>0.70520000000000005</v>
      </c>
      <c r="X624" s="348">
        <v>-7.3752000000000004</v>
      </c>
      <c r="Y624" s="374"/>
      <c r="Z624" s="346"/>
      <c r="AA624" s="346"/>
      <c r="AB624" s="346"/>
      <c r="AC624" s="346"/>
      <c r="AD624" s="346"/>
      <c r="AE624" s="346"/>
      <c r="AF624" s="346"/>
      <c r="AG624" s="346"/>
      <c r="AH624" s="346"/>
      <c r="AI624" s="346"/>
      <c r="AJ624" s="346"/>
      <c r="AK624" s="346"/>
      <c r="AL624" s="346"/>
      <c r="AM624" s="346"/>
      <c r="AN624" s="346"/>
      <c r="AO624" s="374"/>
      <c r="AP624" s="348">
        <v>10.58</v>
      </c>
      <c r="AQ624" s="348">
        <v>8.06</v>
      </c>
      <c r="AR624" s="348">
        <v>3.58</v>
      </c>
      <c r="AS624" s="348">
        <v>-2.39</v>
      </c>
      <c r="AT624" s="348">
        <v>-13.75</v>
      </c>
      <c r="AU624" s="374"/>
      <c r="AV624" s="429"/>
      <c r="AW624" s="429"/>
      <c r="AX624" s="429"/>
      <c r="AY624" s="429"/>
      <c r="AZ624" s="429"/>
      <c r="BA624" s="372"/>
      <c r="BB624" s="375"/>
      <c r="BC624" s="375"/>
      <c r="BD624" s="375"/>
      <c r="BE624" s="375"/>
      <c r="BF624" s="374"/>
      <c r="BG624" s="372"/>
      <c r="BH624" s="372"/>
      <c r="BI624" s="375"/>
      <c r="BJ624" s="375"/>
      <c r="BK624" s="375"/>
      <c r="BL624" s="375"/>
      <c r="BM624" s="372"/>
      <c r="BN624" s="372"/>
      <c r="BO624" s="430"/>
    </row>
    <row r="625" spans="1:67" s="428" customFormat="1" x14ac:dyDescent="0.25">
      <c r="A625" s="345" t="s">
        <v>4448</v>
      </c>
      <c r="B625" s="372"/>
      <c r="C625" s="731"/>
      <c r="D625" s="372"/>
      <c r="E625" s="372"/>
      <c r="F625" s="372"/>
      <c r="G625" s="372"/>
      <c r="H625" s="374"/>
      <c r="I625" s="348">
        <v>0.33169999999999999</v>
      </c>
      <c r="J625" s="348">
        <v>0.9415</v>
      </c>
      <c r="K625" s="348">
        <v>-0.55979999999999996</v>
      </c>
      <c r="L625" s="348">
        <v>-1.2727999999999999</v>
      </c>
      <c r="M625" s="348">
        <v>-9.2436000000000007</v>
      </c>
      <c r="N625" s="350">
        <v>-5.1867999999999999</v>
      </c>
      <c r="O625" s="348">
        <v>0.33710000000000001</v>
      </c>
      <c r="P625" s="348">
        <v>6.8893000000000004</v>
      </c>
      <c r="Q625" s="348">
        <v>10.7973</v>
      </c>
      <c r="R625" s="348">
        <v>12.1066</v>
      </c>
      <c r="S625" s="348">
        <v>0.66520000000000001</v>
      </c>
      <c r="T625" s="348">
        <v>7.1722999999999999</v>
      </c>
      <c r="U625" s="348">
        <v>-11.3627</v>
      </c>
      <c r="V625" s="348">
        <v>-4.9356999999999998</v>
      </c>
      <c r="W625" s="348">
        <v>0.66520000000000001</v>
      </c>
      <c r="X625" s="348" t="s">
        <v>428</v>
      </c>
      <c r="Y625" s="374"/>
      <c r="Z625" s="346"/>
      <c r="AA625" s="346"/>
      <c r="AB625" s="346"/>
      <c r="AC625" s="346"/>
      <c r="AD625" s="346"/>
      <c r="AE625" s="346"/>
      <c r="AF625" s="346"/>
      <c r="AG625" s="346"/>
      <c r="AH625" s="346"/>
      <c r="AI625" s="346"/>
      <c r="AJ625" s="346"/>
      <c r="AK625" s="346"/>
      <c r="AL625" s="346"/>
      <c r="AM625" s="346"/>
      <c r="AN625" s="346"/>
      <c r="AO625" s="374"/>
      <c r="AP625" s="348">
        <v>11.93</v>
      </c>
      <c r="AQ625" s="348">
        <v>11.35</v>
      </c>
      <c r="AR625" s="348">
        <v>7.3</v>
      </c>
      <c r="AS625" s="348">
        <v>2.1800000000000002</v>
      </c>
      <c r="AT625" s="348">
        <v>-9.98</v>
      </c>
      <c r="AU625" s="374"/>
      <c r="AV625" s="429"/>
      <c r="AW625" s="429"/>
      <c r="AX625" s="429"/>
      <c r="AY625" s="429"/>
      <c r="AZ625" s="429"/>
      <c r="BA625" s="372"/>
      <c r="BB625" s="375"/>
      <c r="BC625" s="375"/>
      <c r="BD625" s="375"/>
      <c r="BE625" s="375"/>
      <c r="BF625" s="374"/>
      <c r="BG625" s="372"/>
      <c r="BH625" s="372"/>
      <c r="BI625" s="375"/>
      <c r="BJ625" s="375"/>
      <c r="BK625" s="375"/>
      <c r="BL625" s="375"/>
      <c r="BM625" s="372"/>
      <c r="BN625" s="372"/>
      <c r="BO625" s="430"/>
    </row>
    <row r="626" spans="1:67" s="428" customFormat="1" x14ac:dyDescent="0.25">
      <c r="A626" s="345" t="s">
        <v>4449</v>
      </c>
      <c r="B626" s="372"/>
      <c r="C626" s="731"/>
      <c r="D626" s="372"/>
      <c r="E626" s="372"/>
      <c r="F626" s="372"/>
      <c r="G626" s="372"/>
      <c r="H626" s="374"/>
      <c r="I626" s="348">
        <v>0.193</v>
      </c>
      <c r="J626" s="348">
        <v>0.83860000000000001</v>
      </c>
      <c r="K626" s="348">
        <v>0.97989999999999999</v>
      </c>
      <c r="L626" s="348">
        <v>-0.78600000000000003</v>
      </c>
      <c r="M626" s="348">
        <v>-8.1629000000000005</v>
      </c>
      <c r="N626" s="350">
        <v>-4.2788000000000004</v>
      </c>
      <c r="O626" s="348">
        <v>4.2599999999999999E-2</v>
      </c>
      <c r="P626" s="348">
        <v>7.7062999999999997</v>
      </c>
      <c r="Q626" s="348">
        <v>11.1175</v>
      </c>
      <c r="R626" s="348">
        <v>12.676600000000001</v>
      </c>
      <c r="S626" s="348">
        <v>1.7735000000000001</v>
      </c>
      <c r="T626" s="348">
        <v>7.2126999999999999</v>
      </c>
      <c r="U626" s="348">
        <v>-9.5206</v>
      </c>
      <c r="V626" s="348">
        <v>-3.1080999999999999</v>
      </c>
      <c r="W626" s="348">
        <v>1.7735000000000001</v>
      </c>
      <c r="X626" s="348" t="s">
        <v>428</v>
      </c>
      <c r="Y626" s="374"/>
      <c r="Z626" s="346"/>
      <c r="AA626" s="346"/>
      <c r="AB626" s="346"/>
      <c r="AC626" s="346"/>
      <c r="AD626" s="346"/>
      <c r="AE626" s="346"/>
      <c r="AF626" s="346"/>
      <c r="AG626" s="346"/>
      <c r="AH626" s="346"/>
      <c r="AI626" s="346"/>
      <c r="AJ626" s="346"/>
      <c r="AK626" s="346"/>
      <c r="AL626" s="346"/>
      <c r="AM626" s="346"/>
      <c r="AN626" s="346"/>
      <c r="AO626" s="374"/>
      <c r="AP626" s="348">
        <v>12.44</v>
      </c>
      <c r="AQ626" s="348">
        <v>11.9</v>
      </c>
      <c r="AR626" s="348">
        <v>7.76</v>
      </c>
      <c r="AS626" s="348">
        <v>2.12</v>
      </c>
      <c r="AT626" s="348">
        <v>-7.84</v>
      </c>
      <c r="AU626" s="374"/>
      <c r="AV626" s="429"/>
      <c r="AW626" s="429"/>
      <c r="AX626" s="429"/>
      <c r="AY626" s="429"/>
      <c r="AZ626" s="429"/>
      <c r="BA626" s="372"/>
      <c r="BB626" s="375"/>
      <c r="BC626" s="375"/>
      <c r="BD626" s="375"/>
      <c r="BE626" s="375"/>
      <c r="BF626" s="374"/>
      <c r="BG626" s="372"/>
      <c r="BH626" s="372"/>
      <c r="BI626" s="375"/>
      <c r="BJ626" s="375"/>
      <c r="BK626" s="375"/>
      <c r="BL626" s="375"/>
      <c r="BM626" s="372"/>
      <c r="BN626" s="372"/>
      <c r="BO626" s="430"/>
    </row>
    <row r="627" spans="1:67" s="428" customFormat="1" x14ac:dyDescent="0.25">
      <c r="A627" s="345" t="s">
        <v>4450</v>
      </c>
      <c r="B627" s="372"/>
      <c r="C627" s="731"/>
      <c r="D627" s="372"/>
      <c r="E627" s="372"/>
      <c r="F627" s="372"/>
      <c r="G627" s="372"/>
      <c r="H627" s="374"/>
      <c r="I627" s="348">
        <v>-0.7399</v>
      </c>
      <c r="J627" s="348">
        <v>0.77339999999999998</v>
      </c>
      <c r="K627" s="348">
        <v>-1.3463000000000001</v>
      </c>
      <c r="L627" s="348">
        <v>2.2724000000000002</v>
      </c>
      <c r="M627" s="348">
        <v>5.7999000000000001</v>
      </c>
      <c r="N627" s="350">
        <v>-0.21440000000000001</v>
      </c>
      <c r="O627" s="348">
        <v>-5.3925000000000001</v>
      </c>
      <c r="P627" s="348">
        <v>15.6968</v>
      </c>
      <c r="Q627" s="348">
        <v>13.124000000000001</v>
      </c>
      <c r="R627" s="348">
        <v>18.367799999999999</v>
      </c>
      <c r="S627" s="348">
        <v>-0.40789999999999998</v>
      </c>
      <c r="T627" s="348">
        <v>15.618499999999999</v>
      </c>
      <c r="U627" s="348">
        <v>5.3036000000000003</v>
      </c>
      <c r="V627" s="348">
        <v>4.5732999999999997</v>
      </c>
      <c r="W627" s="348">
        <v>-0.40789999999999998</v>
      </c>
      <c r="X627" s="348" t="s">
        <v>428</v>
      </c>
      <c r="Y627" s="374"/>
      <c r="Z627" s="346"/>
      <c r="AA627" s="346"/>
      <c r="AB627" s="346"/>
      <c r="AC627" s="346"/>
      <c r="AD627" s="346"/>
      <c r="AE627" s="346"/>
      <c r="AF627" s="346"/>
      <c r="AG627" s="346"/>
      <c r="AH627" s="346"/>
      <c r="AI627" s="346"/>
      <c r="AJ627" s="346"/>
      <c r="AK627" s="346"/>
      <c r="AL627" s="346"/>
      <c r="AM627" s="346"/>
      <c r="AN627" s="346"/>
      <c r="AO627" s="374"/>
      <c r="AP627" s="348">
        <v>17.57</v>
      </c>
      <c r="AQ627" s="348">
        <v>17.05</v>
      </c>
      <c r="AR627" s="348">
        <v>12.6</v>
      </c>
      <c r="AS627" s="348">
        <v>5.17</v>
      </c>
      <c r="AT627" s="348">
        <v>5.95</v>
      </c>
      <c r="AU627" s="374"/>
      <c r="AV627" s="429"/>
      <c r="AW627" s="429"/>
      <c r="AX627" s="429"/>
      <c r="AY627" s="429"/>
      <c r="AZ627" s="429"/>
      <c r="BA627" s="372"/>
      <c r="BB627" s="375"/>
      <c r="BC627" s="375"/>
      <c r="BD627" s="375"/>
      <c r="BE627" s="375"/>
      <c r="BF627" s="374"/>
      <c r="BG627" s="372"/>
      <c r="BH627" s="372"/>
      <c r="BI627" s="375"/>
      <c r="BJ627" s="375"/>
      <c r="BK627" s="375"/>
      <c r="BL627" s="375"/>
      <c r="BM627" s="372"/>
      <c r="BN627" s="372"/>
      <c r="BO627" s="430"/>
    </row>
    <row r="628" spans="1:67" s="428" customFormat="1" x14ac:dyDescent="0.25">
      <c r="A628" s="345" t="s">
        <v>4451</v>
      </c>
      <c r="B628" s="372"/>
      <c r="C628" s="731"/>
      <c r="D628" s="372"/>
      <c r="E628" s="372"/>
      <c r="F628" s="372"/>
      <c r="G628" s="372"/>
      <c r="H628" s="374"/>
      <c r="I628" s="348">
        <v>-0.14860000000000001</v>
      </c>
      <c r="J628" s="348">
        <v>0.67949999999999999</v>
      </c>
      <c r="K628" s="348">
        <v>1.3187</v>
      </c>
      <c r="L628" s="348">
        <v>3.3734000000000002</v>
      </c>
      <c r="M628" s="348">
        <v>6.7400000000000002E-2</v>
      </c>
      <c r="N628" s="350">
        <v>8.1100000000000005E-2</v>
      </c>
      <c r="O628" s="348">
        <v>1.1163000000000001</v>
      </c>
      <c r="P628" s="348">
        <v>12.8771</v>
      </c>
      <c r="Q628" s="348">
        <v>12.464</v>
      </c>
      <c r="R628" s="348">
        <v>13.831200000000001</v>
      </c>
      <c r="S628" s="348">
        <v>1.0744</v>
      </c>
      <c r="T628" s="348">
        <v>14.3695</v>
      </c>
      <c r="U628" s="348">
        <v>-1.5984</v>
      </c>
      <c r="V628" s="348">
        <v>3.2061999999999999</v>
      </c>
      <c r="W628" s="348">
        <v>1.0744</v>
      </c>
      <c r="X628" s="348" t="s">
        <v>428</v>
      </c>
      <c r="Y628" s="374"/>
      <c r="Z628" s="346"/>
      <c r="AA628" s="346"/>
      <c r="AB628" s="346"/>
      <c r="AC628" s="346"/>
      <c r="AD628" s="346"/>
      <c r="AE628" s="346"/>
      <c r="AF628" s="346"/>
      <c r="AG628" s="346"/>
      <c r="AH628" s="346"/>
      <c r="AI628" s="346"/>
      <c r="AJ628" s="346"/>
      <c r="AK628" s="346"/>
      <c r="AL628" s="346"/>
      <c r="AM628" s="346"/>
      <c r="AN628" s="346"/>
      <c r="AO628" s="374"/>
      <c r="AP628" s="348">
        <v>14.06</v>
      </c>
      <c r="AQ628" s="348">
        <v>14.64</v>
      </c>
      <c r="AR628" s="348">
        <v>11.17</v>
      </c>
      <c r="AS628" s="348">
        <v>6.63</v>
      </c>
      <c r="AT628" s="348">
        <v>3.3</v>
      </c>
      <c r="AU628" s="374"/>
      <c r="AV628" s="429"/>
      <c r="AW628" s="429"/>
      <c r="AX628" s="429"/>
      <c r="AY628" s="429"/>
      <c r="AZ628" s="429"/>
      <c r="BA628" s="372"/>
      <c r="BB628" s="375"/>
      <c r="BC628" s="375"/>
      <c r="BD628" s="375"/>
      <c r="BE628" s="375"/>
      <c r="BF628" s="374"/>
      <c r="BG628" s="372"/>
      <c r="BH628" s="372"/>
      <c r="BI628" s="375"/>
      <c r="BJ628" s="375"/>
      <c r="BK628" s="375"/>
      <c r="BL628" s="375"/>
      <c r="BM628" s="372"/>
      <c r="BN628" s="372"/>
      <c r="BO628" s="430"/>
    </row>
    <row r="629" spans="1:67" s="428" customFormat="1" x14ac:dyDescent="0.25">
      <c r="A629" s="345" t="s">
        <v>4452</v>
      </c>
      <c r="B629" s="372"/>
      <c r="C629" s="731"/>
      <c r="D629" s="372"/>
      <c r="E629" s="372"/>
      <c r="F629" s="372"/>
      <c r="G629" s="372"/>
      <c r="H629" s="374"/>
      <c r="I629" s="348">
        <v>-0.15010000000000001</v>
      </c>
      <c r="J629" s="348">
        <v>0.55059999999999998</v>
      </c>
      <c r="K629" s="348">
        <v>0.60799999999999998</v>
      </c>
      <c r="L629" s="348">
        <v>3.1861000000000002</v>
      </c>
      <c r="M629" s="348">
        <v>2.6913999999999998</v>
      </c>
      <c r="N629" s="350">
        <v>5.0152999999999999</v>
      </c>
      <c r="O629" s="348">
        <v>1.9382999999999999</v>
      </c>
      <c r="P629" s="348">
        <v>16.159500000000001</v>
      </c>
      <c r="Q629" s="348">
        <v>13.561</v>
      </c>
      <c r="R629" s="348">
        <v>13.3146</v>
      </c>
      <c r="S629" s="348">
        <v>0.82569999999999999</v>
      </c>
      <c r="T629" s="348">
        <v>15.7927</v>
      </c>
      <c r="U629" s="348">
        <v>1.7886</v>
      </c>
      <c r="V629" s="348">
        <v>5.4657</v>
      </c>
      <c r="W629" s="348">
        <v>0.82569999999999999</v>
      </c>
      <c r="X629" s="348">
        <v>7.0594999999999999</v>
      </c>
      <c r="Y629" s="374"/>
      <c r="Z629" s="346"/>
      <c r="AA629" s="346"/>
      <c r="AB629" s="346"/>
      <c r="AC629" s="346"/>
      <c r="AD629" s="346"/>
      <c r="AE629" s="346"/>
      <c r="AF629" s="346"/>
      <c r="AG629" s="346"/>
      <c r="AH629" s="346"/>
      <c r="AI629" s="346"/>
      <c r="AJ629" s="346"/>
      <c r="AK629" s="346"/>
      <c r="AL629" s="346"/>
      <c r="AM629" s="346"/>
      <c r="AN629" s="346"/>
      <c r="AO629" s="374"/>
      <c r="AP629" s="348">
        <v>14.55</v>
      </c>
      <c r="AQ629" s="348">
        <v>16.25</v>
      </c>
      <c r="AR629" s="348">
        <v>13.35</v>
      </c>
      <c r="AS629" s="348">
        <v>9.3000000000000007</v>
      </c>
      <c r="AT629" s="348">
        <v>7.01</v>
      </c>
      <c r="AU629" s="374"/>
      <c r="AV629" s="429"/>
      <c r="AW629" s="429"/>
      <c r="AX629" s="429"/>
      <c r="AY629" s="429"/>
      <c r="AZ629" s="429"/>
      <c r="BA629" s="372"/>
      <c r="BB629" s="375"/>
      <c r="BC629" s="375"/>
      <c r="BD629" s="375"/>
      <c r="BE629" s="375"/>
      <c r="BF629" s="374"/>
      <c r="BG629" s="372"/>
      <c r="BH629" s="372"/>
      <c r="BI629" s="375"/>
      <c r="BJ629" s="375"/>
      <c r="BK629" s="375"/>
      <c r="BL629" s="375"/>
      <c r="BM629" s="372"/>
      <c r="BN629" s="372"/>
      <c r="BO629" s="430"/>
    </row>
    <row r="630" spans="1:67" s="428" customFormat="1" x14ac:dyDescent="0.25">
      <c r="A630" s="345" t="s">
        <v>4453</v>
      </c>
      <c r="B630" s="372"/>
      <c r="C630" s="731"/>
      <c r="D630" s="372"/>
      <c r="E630" s="372"/>
      <c r="F630" s="372"/>
      <c r="G630" s="372"/>
      <c r="H630" s="374"/>
      <c r="I630" s="348">
        <v>-8.8200000000000001E-2</v>
      </c>
      <c r="J630" s="348">
        <v>0.24</v>
      </c>
      <c r="K630" s="348">
        <v>-3.2107000000000001</v>
      </c>
      <c r="L630" s="348">
        <v>-3.5767000000000002</v>
      </c>
      <c r="M630" s="348">
        <v>-0.22839999999999999</v>
      </c>
      <c r="N630" s="350">
        <v>14.159000000000001</v>
      </c>
      <c r="O630" s="348">
        <v>4.9138999999999999</v>
      </c>
      <c r="P630" s="348">
        <v>28.307200000000002</v>
      </c>
      <c r="Q630" s="348">
        <v>26.788799999999998</v>
      </c>
      <c r="R630" s="348">
        <v>17.925000000000001</v>
      </c>
      <c r="S630" s="348">
        <v>-1.1785000000000001</v>
      </c>
      <c r="T630" s="348">
        <v>6.6458000000000004</v>
      </c>
      <c r="U630" s="348">
        <v>2.2982</v>
      </c>
      <c r="V630" s="348">
        <v>13.5686</v>
      </c>
      <c r="W630" s="348">
        <v>-1.1785000000000001</v>
      </c>
      <c r="X630" s="348">
        <v>-3.1175000000000002</v>
      </c>
      <c r="Y630" s="374"/>
      <c r="Z630" s="346"/>
      <c r="AA630" s="346"/>
      <c r="AB630" s="346"/>
      <c r="AC630" s="346"/>
      <c r="AD630" s="346"/>
      <c r="AE630" s="346"/>
      <c r="AF630" s="346"/>
      <c r="AG630" s="346"/>
      <c r="AH630" s="346"/>
      <c r="AI630" s="346"/>
      <c r="AJ630" s="346"/>
      <c r="AK630" s="346"/>
      <c r="AL630" s="346"/>
      <c r="AM630" s="346"/>
      <c r="AN630" s="346"/>
      <c r="AO630" s="374"/>
      <c r="AP630" s="348">
        <v>22.21</v>
      </c>
      <c r="AQ630" s="348">
        <v>29.02</v>
      </c>
      <c r="AR630" s="348">
        <v>25.35</v>
      </c>
      <c r="AS630" s="348">
        <v>15.66</v>
      </c>
      <c r="AT630" s="348">
        <v>8.65</v>
      </c>
      <c r="AU630" s="374"/>
      <c r="AV630" s="429"/>
      <c r="AW630" s="429"/>
      <c r="AX630" s="429"/>
      <c r="AY630" s="429"/>
      <c r="AZ630" s="429"/>
      <c r="BA630" s="372"/>
      <c r="BB630" s="375"/>
      <c r="BC630" s="375"/>
      <c r="BD630" s="375"/>
      <c r="BE630" s="375"/>
      <c r="BF630" s="374"/>
      <c r="BG630" s="372"/>
      <c r="BH630" s="372"/>
      <c r="BI630" s="375"/>
      <c r="BJ630" s="375"/>
      <c r="BK630" s="375"/>
      <c r="BL630" s="375"/>
      <c r="BM630" s="372"/>
      <c r="BN630" s="372"/>
      <c r="BO630" s="430"/>
    </row>
    <row r="631" spans="1:67" s="428" customFormat="1" x14ac:dyDescent="0.25">
      <c r="A631" s="345" t="s">
        <v>4454</v>
      </c>
      <c r="B631" s="372"/>
      <c r="C631" s="731"/>
      <c r="D631" s="372"/>
      <c r="E631" s="372"/>
      <c r="F631" s="372"/>
      <c r="G631" s="372"/>
      <c r="H631" s="374"/>
      <c r="I631" s="348">
        <v>-6.7100000000000007E-2</v>
      </c>
      <c r="J631" s="348">
        <v>1.2566999999999999</v>
      </c>
      <c r="K631" s="348">
        <v>2.6981999999999999</v>
      </c>
      <c r="L631" s="348">
        <v>7.6978</v>
      </c>
      <c r="M631" s="348">
        <v>7.8677000000000001</v>
      </c>
      <c r="N631" s="350">
        <v>2.048</v>
      </c>
      <c r="O631" s="348">
        <v>1.4221999999999999</v>
      </c>
      <c r="P631" s="348">
        <v>17.8752</v>
      </c>
      <c r="Q631" s="348">
        <v>15.228300000000001</v>
      </c>
      <c r="R631" s="348">
        <v>14.8102</v>
      </c>
      <c r="S631" s="348">
        <v>1.7844</v>
      </c>
      <c r="T631" s="348">
        <v>22.459800000000001</v>
      </c>
      <c r="U631" s="348">
        <v>5.1104000000000003</v>
      </c>
      <c r="V631" s="348">
        <v>6.4653</v>
      </c>
      <c r="W631" s="348">
        <v>1.7844</v>
      </c>
      <c r="X631" s="348" t="s">
        <v>428</v>
      </c>
      <c r="Y631" s="374"/>
      <c r="Z631" s="346"/>
      <c r="AA631" s="346"/>
      <c r="AB631" s="346"/>
      <c r="AC631" s="346"/>
      <c r="AD631" s="346"/>
      <c r="AE631" s="346"/>
      <c r="AF631" s="346"/>
      <c r="AG631" s="346"/>
      <c r="AH631" s="346"/>
      <c r="AI631" s="346"/>
      <c r="AJ631" s="346"/>
      <c r="AK631" s="346"/>
      <c r="AL631" s="346"/>
      <c r="AM631" s="346"/>
      <c r="AN631" s="346"/>
      <c r="AO631" s="374"/>
      <c r="AP631" s="348">
        <v>16.95</v>
      </c>
      <c r="AQ631" s="348">
        <v>20.07</v>
      </c>
      <c r="AR631" s="348">
        <v>15.52</v>
      </c>
      <c r="AS631" s="348">
        <v>9.7899999999999991</v>
      </c>
      <c r="AT631" s="348">
        <v>13.89</v>
      </c>
      <c r="AU631" s="374"/>
      <c r="AV631" s="429"/>
      <c r="AW631" s="429"/>
      <c r="AX631" s="429"/>
      <c r="AY631" s="429"/>
      <c r="AZ631" s="429"/>
      <c r="BA631" s="372"/>
      <c r="BB631" s="375"/>
      <c r="BC631" s="375"/>
      <c r="BD631" s="375"/>
      <c r="BE631" s="375"/>
      <c r="BF631" s="374"/>
      <c r="BG631" s="372"/>
      <c r="BH631" s="372"/>
      <c r="BI631" s="375"/>
      <c r="BJ631" s="375"/>
      <c r="BK631" s="375"/>
      <c r="BL631" s="375"/>
      <c r="BM631" s="372"/>
      <c r="BN631" s="372"/>
      <c r="BO631" s="430"/>
    </row>
    <row r="632" spans="1:67" s="428" customFormat="1" x14ac:dyDescent="0.25">
      <c r="A632" s="345" t="s">
        <v>4455</v>
      </c>
      <c r="B632" s="372"/>
      <c r="C632" s="731"/>
      <c r="D632" s="372"/>
      <c r="E632" s="372"/>
      <c r="F632" s="372"/>
      <c r="G632" s="372"/>
      <c r="H632" s="374"/>
      <c r="I632" s="348">
        <v>1.44E-2</v>
      </c>
      <c r="J632" s="348">
        <v>1.2628999999999999</v>
      </c>
      <c r="K632" s="348">
        <v>0.71779999999999999</v>
      </c>
      <c r="L632" s="348">
        <v>1.1044</v>
      </c>
      <c r="M632" s="348">
        <v>-6.6318000000000001</v>
      </c>
      <c r="N632" s="350">
        <v>-8.6175999999999995</v>
      </c>
      <c r="O632" s="348">
        <v>-6.6609999999999996</v>
      </c>
      <c r="P632" s="348">
        <v>4.4291</v>
      </c>
      <c r="Q632" s="348">
        <v>9.3903999999999996</v>
      </c>
      <c r="R632" s="348">
        <v>15.886699999999999</v>
      </c>
      <c r="S632" s="348">
        <v>3.3111999999999999</v>
      </c>
      <c r="T632" s="348">
        <v>10.578900000000001</v>
      </c>
      <c r="U632" s="348">
        <v>-6.6935000000000002</v>
      </c>
      <c r="V632" s="348">
        <v>-2.5283000000000002</v>
      </c>
      <c r="W632" s="348">
        <v>3.3111999999999999</v>
      </c>
      <c r="X632" s="348" t="s">
        <v>428</v>
      </c>
      <c r="Y632" s="374"/>
      <c r="Z632" s="346"/>
      <c r="AA632" s="346"/>
      <c r="AB632" s="346"/>
      <c r="AC632" s="346"/>
      <c r="AD632" s="346"/>
      <c r="AE632" s="346"/>
      <c r="AF632" s="346"/>
      <c r="AG632" s="346"/>
      <c r="AH632" s="346"/>
      <c r="AI632" s="346"/>
      <c r="AJ632" s="346"/>
      <c r="AK632" s="346"/>
      <c r="AL632" s="346"/>
      <c r="AM632" s="346"/>
      <c r="AN632" s="346"/>
      <c r="AO632" s="374"/>
      <c r="AP632" s="348">
        <v>14.28</v>
      </c>
      <c r="AQ632" s="348">
        <v>12.54</v>
      </c>
      <c r="AR632" s="348">
        <v>4.9800000000000004</v>
      </c>
      <c r="AS632" s="348">
        <v>-2.58</v>
      </c>
      <c r="AT632" s="348">
        <v>-5.44</v>
      </c>
      <c r="AU632" s="374"/>
      <c r="AV632" s="429"/>
      <c r="AW632" s="429"/>
      <c r="AX632" s="429"/>
      <c r="AY632" s="429"/>
      <c r="AZ632" s="429"/>
      <c r="BA632" s="372"/>
      <c r="BB632" s="375"/>
      <c r="BC632" s="375"/>
      <c r="BD632" s="375"/>
      <c r="BE632" s="375"/>
      <c r="BF632" s="374"/>
      <c r="BG632" s="372"/>
      <c r="BH632" s="372"/>
      <c r="BI632" s="375"/>
      <c r="BJ632" s="375"/>
      <c r="BK632" s="375"/>
      <c r="BL632" s="375"/>
      <c r="BM632" s="372"/>
      <c r="BN632" s="372"/>
      <c r="BO632" s="430"/>
    </row>
    <row r="633" spans="1:67" s="428" customFormat="1" x14ac:dyDescent="0.25">
      <c r="A633" s="345" t="s">
        <v>4456</v>
      </c>
      <c r="B633" s="372"/>
      <c r="C633" s="731"/>
      <c r="D633" s="372"/>
      <c r="E633" s="372"/>
      <c r="F633" s="372"/>
      <c r="G633" s="372"/>
      <c r="H633" s="374"/>
      <c r="I633" s="348">
        <v>-0.1764</v>
      </c>
      <c r="J633" s="348">
        <v>0.75139999999999996</v>
      </c>
      <c r="K633" s="348">
        <v>1.3446</v>
      </c>
      <c r="L633" s="348">
        <v>1.0681</v>
      </c>
      <c r="M633" s="348">
        <v>-2.5695000000000001</v>
      </c>
      <c r="N633" s="350">
        <v>2.3028</v>
      </c>
      <c r="O633" s="348">
        <v>3.2439</v>
      </c>
      <c r="P633" s="348">
        <v>15.124499999999999</v>
      </c>
      <c r="Q633" s="348">
        <v>14.343400000000001</v>
      </c>
      <c r="R633" s="348">
        <v>14.9984</v>
      </c>
      <c r="S633" s="348">
        <v>2.1156999999999999</v>
      </c>
      <c r="T633" s="348">
        <v>8.0096000000000007</v>
      </c>
      <c r="U633" s="348">
        <v>-3.2835999999999999</v>
      </c>
      <c r="V633" s="348">
        <v>1.4435</v>
      </c>
      <c r="W633" s="348">
        <v>2.1156999999999999</v>
      </c>
      <c r="X633" s="348" t="s">
        <v>428</v>
      </c>
      <c r="Y633" s="374"/>
      <c r="Z633" s="346"/>
      <c r="AA633" s="346"/>
      <c r="AB633" s="346"/>
      <c r="AC633" s="346"/>
      <c r="AD633" s="346"/>
      <c r="AE633" s="346"/>
      <c r="AF633" s="346"/>
      <c r="AG633" s="346"/>
      <c r="AH633" s="346"/>
      <c r="AI633" s="346"/>
      <c r="AJ633" s="346"/>
      <c r="AK633" s="346"/>
      <c r="AL633" s="346"/>
      <c r="AM633" s="346"/>
      <c r="AN633" s="346"/>
      <c r="AO633" s="374"/>
      <c r="AP633" s="348">
        <v>15.66</v>
      </c>
      <c r="AQ633" s="348">
        <v>16</v>
      </c>
      <c r="AR633" s="348">
        <v>13.74</v>
      </c>
      <c r="AS633" s="348">
        <v>8.26</v>
      </c>
      <c r="AT633" s="348">
        <v>-0.59</v>
      </c>
      <c r="AU633" s="374"/>
      <c r="AV633" s="429"/>
      <c r="AW633" s="429"/>
      <c r="AX633" s="429"/>
      <c r="AY633" s="429"/>
      <c r="AZ633" s="429"/>
      <c r="BA633" s="372"/>
      <c r="BB633" s="375"/>
      <c r="BC633" s="375"/>
      <c r="BD633" s="375"/>
      <c r="BE633" s="375"/>
      <c r="BF633" s="374"/>
      <c r="BG633" s="372"/>
      <c r="BH633" s="372"/>
      <c r="BI633" s="375"/>
      <c r="BJ633" s="375"/>
      <c r="BK633" s="375"/>
      <c r="BL633" s="375"/>
      <c r="BM633" s="372"/>
      <c r="BN633" s="372"/>
      <c r="BO633" s="430"/>
    </row>
    <row r="634" spans="1:67" s="428" customFormat="1" x14ac:dyDescent="0.25">
      <c r="A634" s="345" t="s">
        <v>4457</v>
      </c>
      <c r="B634" s="372"/>
      <c r="C634" s="731"/>
      <c r="D634" s="372"/>
      <c r="E634" s="372"/>
      <c r="F634" s="372"/>
      <c r="G634" s="372"/>
      <c r="H634" s="374"/>
      <c r="I634" s="348">
        <v>-0.28970000000000001</v>
      </c>
      <c r="J634" s="348">
        <v>1.2351000000000001</v>
      </c>
      <c r="K634" s="348">
        <v>-0.29220000000000002</v>
      </c>
      <c r="L634" s="348">
        <v>3.9750000000000001</v>
      </c>
      <c r="M634" s="348">
        <v>3.3969999999999998</v>
      </c>
      <c r="N634" s="350">
        <v>0.41610000000000003</v>
      </c>
      <c r="O634" s="348">
        <v>-7.9151999999999996</v>
      </c>
      <c r="P634" s="348">
        <v>15.323</v>
      </c>
      <c r="Q634" s="348">
        <v>15.420500000000001</v>
      </c>
      <c r="R634" s="348">
        <v>19.349299999999999</v>
      </c>
      <c r="S634" s="348">
        <v>-0.35070000000000001</v>
      </c>
      <c r="T634" s="348">
        <v>16.983699999999999</v>
      </c>
      <c r="U634" s="348">
        <v>2.1633</v>
      </c>
      <c r="V634" s="348">
        <v>6.4907000000000004</v>
      </c>
      <c r="W634" s="348">
        <v>-0.35070000000000001</v>
      </c>
      <c r="X634" s="348">
        <v>1.8344</v>
      </c>
      <c r="Y634" s="374"/>
      <c r="Z634" s="346"/>
      <c r="AA634" s="346"/>
      <c r="AB634" s="346"/>
      <c r="AC634" s="346"/>
      <c r="AD634" s="346"/>
      <c r="AE634" s="346"/>
      <c r="AF634" s="346"/>
      <c r="AG634" s="346"/>
      <c r="AH634" s="346"/>
      <c r="AI634" s="346"/>
      <c r="AJ634" s="346"/>
      <c r="AK634" s="346"/>
      <c r="AL634" s="346"/>
      <c r="AM634" s="346"/>
      <c r="AN634" s="346"/>
      <c r="AO634" s="374"/>
      <c r="AP634" s="348">
        <v>18.239999999999998</v>
      </c>
      <c r="AQ634" s="348">
        <v>18.46</v>
      </c>
      <c r="AR634" s="348">
        <v>12.32</v>
      </c>
      <c r="AS634" s="348">
        <v>4.17</v>
      </c>
      <c r="AT634" s="348">
        <v>5.78</v>
      </c>
      <c r="AU634" s="374"/>
      <c r="AV634" s="429"/>
      <c r="AW634" s="429"/>
      <c r="AX634" s="429"/>
      <c r="AY634" s="429"/>
      <c r="AZ634" s="429"/>
      <c r="BA634" s="372"/>
      <c r="BB634" s="375"/>
      <c r="BC634" s="375"/>
      <c r="BD634" s="375"/>
      <c r="BE634" s="375"/>
      <c r="BF634" s="374"/>
      <c r="BG634" s="372"/>
      <c r="BH634" s="372"/>
      <c r="BI634" s="375"/>
      <c r="BJ634" s="375"/>
      <c r="BK634" s="375"/>
      <c r="BL634" s="375"/>
      <c r="BM634" s="372"/>
      <c r="BN634" s="372"/>
      <c r="BO634" s="430"/>
    </row>
    <row r="635" spans="1:67" s="428" customFormat="1" x14ac:dyDescent="0.25">
      <c r="A635" s="345" t="s">
        <v>4458</v>
      </c>
      <c r="B635" s="372"/>
      <c r="C635" s="731"/>
      <c r="D635" s="372"/>
      <c r="E635" s="372"/>
      <c r="F635" s="372"/>
      <c r="G635" s="372"/>
      <c r="H635" s="374"/>
      <c r="I635" s="348">
        <v>-0.57120000000000004</v>
      </c>
      <c r="J635" s="348">
        <v>0.67689999999999995</v>
      </c>
      <c r="K635" s="348">
        <v>-3.1497000000000002</v>
      </c>
      <c r="L635" s="348">
        <v>-0.1171</v>
      </c>
      <c r="M635" s="348">
        <v>0.63749999999999996</v>
      </c>
      <c r="N635" s="350">
        <v>-3.5918000000000001</v>
      </c>
      <c r="O635" s="348">
        <v>-8.3048000000000002</v>
      </c>
      <c r="P635" s="348">
        <v>14.671200000000001</v>
      </c>
      <c r="Q635" s="348">
        <v>12.554600000000001</v>
      </c>
      <c r="R635" s="348">
        <v>17.486899999999999</v>
      </c>
      <c r="S635" s="348">
        <v>-0.80220000000000002</v>
      </c>
      <c r="T635" s="348">
        <v>13.1561</v>
      </c>
      <c r="U635" s="348">
        <v>0.33789999999999998</v>
      </c>
      <c r="V635" s="348">
        <v>2.1877</v>
      </c>
      <c r="W635" s="348">
        <v>-0.80220000000000002</v>
      </c>
      <c r="X635" s="348" t="s">
        <v>428</v>
      </c>
      <c r="Y635" s="374"/>
      <c r="Z635" s="346"/>
      <c r="AA635" s="346"/>
      <c r="AB635" s="346"/>
      <c r="AC635" s="346"/>
      <c r="AD635" s="346"/>
      <c r="AE635" s="346"/>
      <c r="AF635" s="346"/>
      <c r="AG635" s="346"/>
      <c r="AH635" s="346"/>
      <c r="AI635" s="346"/>
      <c r="AJ635" s="346"/>
      <c r="AK635" s="346"/>
      <c r="AL635" s="346"/>
      <c r="AM635" s="346"/>
      <c r="AN635" s="346"/>
      <c r="AO635" s="374"/>
      <c r="AP635" s="348">
        <v>16.829999999999998</v>
      </c>
      <c r="AQ635" s="348">
        <v>16.059999999999999</v>
      </c>
      <c r="AR635" s="348">
        <v>10.92</v>
      </c>
      <c r="AS635" s="348">
        <v>2.35</v>
      </c>
      <c r="AT635" s="348">
        <v>-0.54</v>
      </c>
      <c r="AU635" s="374"/>
      <c r="AV635" s="429"/>
      <c r="AW635" s="429"/>
      <c r="AX635" s="429"/>
      <c r="AY635" s="429"/>
      <c r="AZ635" s="429"/>
      <c r="BA635" s="372"/>
      <c r="BB635" s="375"/>
      <c r="BC635" s="375"/>
      <c r="BD635" s="375"/>
      <c r="BE635" s="375"/>
      <c r="BF635" s="374"/>
      <c r="BG635" s="372"/>
      <c r="BH635" s="372"/>
      <c r="BI635" s="375"/>
      <c r="BJ635" s="375"/>
      <c r="BK635" s="375"/>
      <c r="BL635" s="375"/>
      <c r="BM635" s="372"/>
      <c r="BN635" s="372"/>
      <c r="BO635" s="430"/>
    </row>
    <row r="636" spans="1:67" s="428" customFormat="1" x14ac:dyDescent="0.25">
      <c r="A636" s="345" t="s">
        <v>4459</v>
      </c>
      <c r="B636" s="372"/>
      <c r="C636" s="731"/>
      <c r="D636" s="372"/>
      <c r="E636" s="372"/>
      <c r="F636" s="372"/>
      <c r="G636" s="372"/>
      <c r="H636" s="374"/>
      <c r="I636" s="348">
        <v>-0.1497</v>
      </c>
      <c r="J636" s="348">
        <v>1.1637</v>
      </c>
      <c r="K636" s="348">
        <v>0.48209999999999997</v>
      </c>
      <c r="L636" s="348">
        <v>3.4342999999999999</v>
      </c>
      <c r="M636" s="348">
        <v>6.1055999999999999</v>
      </c>
      <c r="N636" s="350">
        <v>-0.2742</v>
      </c>
      <c r="O636" s="348">
        <v>0.41570000000000001</v>
      </c>
      <c r="P636" s="348">
        <v>17.018699999999999</v>
      </c>
      <c r="Q636" s="348">
        <v>13.0467</v>
      </c>
      <c r="R636" s="348">
        <v>13.914899999999999</v>
      </c>
      <c r="S636" s="348">
        <v>1.6372</v>
      </c>
      <c r="T636" s="348">
        <v>18.286999999999999</v>
      </c>
      <c r="U636" s="348">
        <v>5.1559999999999997</v>
      </c>
      <c r="V636" s="348">
        <v>6.2317</v>
      </c>
      <c r="W636" s="348">
        <v>1.6372</v>
      </c>
      <c r="X636" s="348" t="s">
        <v>428</v>
      </c>
      <c r="Y636" s="374"/>
      <c r="Z636" s="346"/>
      <c r="AA636" s="346"/>
      <c r="AB636" s="346"/>
      <c r="AC636" s="346"/>
      <c r="AD636" s="346"/>
      <c r="AE636" s="346"/>
      <c r="AF636" s="346"/>
      <c r="AG636" s="346"/>
      <c r="AH636" s="346"/>
      <c r="AI636" s="346"/>
      <c r="AJ636" s="346"/>
      <c r="AK636" s="346"/>
      <c r="AL636" s="346"/>
      <c r="AM636" s="346"/>
      <c r="AN636" s="346"/>
      <c r="AO636" s="374"/>
      <c r="AP636" s="348">
        <v>15.13</v>
      </c>
      <c r="AQ636" s="348">
        <v>16.3</v>
      </c>
      <c r="AR636" s="348">
        <v>13.65</v>
      </c>
      <c r="AS636" s="348">
        <v>8.3800000000000008</v>
      </c>
      <c r="AT636" s="348">
        <v>8.99</v>
      </c>
      <c r="AU636" s="374"/>
      <c r="AV636" s="429"/>
      <c r="AW636" s="429"/>
      <c r="AX636" s="429"/>
      <c r="AY636" s="429"/>
      <c r="AZ636" s="429"/>
      <c r="BA636" s="372"/>
      <c r="BB636" s="375"/>
      <c r="BC636" s="375"/>
      <c r="BD636" s="375"/>
      <c r="BE636" s="375"/>
      <c r="BF636" s="374"/>
      <c r="BG636" s="372"/>
      <c r="BH636" s="372"/>
      <c r="BI636" s="375"/>
      <c r="BJ636" s="375"/>
      <c r="BK636" s="375"/>
      <c r="BL636" s="375"/>
      <c r="BM636" s="372"/>
      <c r="BN636" s="372"/>
      <c r="BO636" s="430"/>
    </row>
    <row r="637" spans="1:67" s="428" customFormat="1" x14ac:dyDescent="0.25">
      <c r="A637" s="495" t="s">
        <v>2520</v>
      </c>
      <c r="B637" s="431"/>
      <c r="C637" s="732"/>
      <c r="D637" s="431"/>
      <c r="E637" s="431"/>
      <c r="F637" s="431"/>
      <c r="G637" s="431"/>
      <c r="H637" s="432"/>
      <c r="I637" s="433" t="s">
        <v>430</v>
      </c>
      <c r="J637" s="433" t="s">
        <v>430</v>
      </c>
      <c r="K637" s="433" t="s">
        <v>430</v>
      </c>
      <c r="L637" s="433" t="s">
        <v>430</v>
      </c>
      <c r="M637" s="433" t="s">
        <v>430</v>
      </c>
      <c r="N637" s="434" t="s">
        <v>430</v>
      </c>
      <c r="O637" s="433" t="s">
        <v>430</v>
      </c>
      <c r="P637" s="433" t="s">
        <v>430</v>
      </c>
      <c r="Q637" s="433" t="s">
        <v>430</v>
      </c>
      <c r="R637" s="433" t="s">
        <v>430</v>
      </c>
      <c r="S637" s="433" t="s">
        <v>430</v>
      </c>
      <c r="T637" s="433" t="s">
        <v>430</v>
      </c>
      <c r="U637" s="433" t="s">
        <v>430</v>
      </c>
      <c r="V637" s="433" t="s">
        <v>430</v>
      </c>
      <c r="W637" s="433" t="s">
        <v>430</v>
      </c>
      <c r="X637" s="433" t="s">
        <v>430</v>
      </c>
      <c r="Y637" s="432"/>
      <c r="Z637" s="435"/>
      <c r="AA637" s="435"/>
      <c r="AB637" s="435"/>
      <c r="AC637" s="435"/>
      <c r="AD637" s="435"/>
      <c r="AE637" s="435"/>
      <c r="AF637" s="435"/>
      <c r="AG637" s="435"/>
      <c r="AH637" s="435"/>
      <c r="AI637" s="435"/>
      <c r="AJ637" s="435"/>
      <c r="AK637" s="435"/>
      <c r="AL637" s="435"/>
      <c r="AM637" s="435"/>
      <c r="AN637" s="435"/>
      <c r="AO637" s="432"/>
      <c r="AP637" s="433" t="s">
        <v>430</v>
      </c>
      <c r="AQ637" s="433" t="s">
        <v>430</v>
      </c>
      <c r="AR637" s="433" t="s">
        <v>430</v>
      </c>
      <c r="AS637" s="433" t="s">
        <v>430</v>
      </c>
      <c r="AT637" s="433" t="s">
        <v>430</v>
      </c>
      <c r="AU637" s="432"/>
      <c r="AV637" s="436"/>
      <c r="AW637" s="436"/>
      <c r="AX637" s="436"/>
      <c r="AY637" s="436"/>
      <c r="AZ637" s="436"/>
      <c r="BA637" s="431"/>
      <c r="BB637" s="437"/>
      <c r="BC637" s="437"/>
      <c r="BD637" s="437"/>
      <c r="BE637" s="437"/>
      <c r="BF637" s="417"/>
      <c r="BG637" s="431"/>
      <c r="BH637" s="431"/>
      <c r="BI637" s="437"/>
      <c r="BJ637" s="437"/>
      <c r="BK637" s="437"/>
      <c r="BL637" s="437"/>
      <c r="BM637" s="431"/>
      <c r="BN637" s="431"/>
      <c r="BO637" s="438"/>
    </row>
    <row r="641" spans="1:1" hidden="1" x14ac:dyDescent="0.25">
      <c r="A641" s="488" t="s">
        <v>179</v>
      </c>
    </row>
    <row r="642" spans="1:1" x14ac:dyDescent="0.25">
      <c r="A642" s="488" t="s">
        <v>10409</v>
      </c>
    </row>
    <row r="643" spans="1:1" x14ac:dyDescent="0.25">
      <c r="A643"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C4929-C3D6-47FC-84CE-DAEF6C1B389A}">
  <dimension ref="A1:BT39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166</v>
      </c>
    </row>
    <row r="4" spans="1:72" x14ac:dyDescent="0.25">
      <c r="A4" s="488" t="s">
        <v>425</v>
      </c>
    </row>
    <row r="5" spans="1:72" ht="33" x14ac:dyDescent="0.25">
      <c r="A5" s="1115" t="s">
        <v>167</v>
      </c>
      <c r="B5" s="1076"/>
      <c r="C5" s="1082" t="s">
        <v>44</v>
      </c>
      <c r="D5" s="1076"/>
      <c r="E5" s="1082" t="s">
        <v>45</v>
      </c>
      <c r="F5" s="1076"/>
      <c r="G5" s="1082" t="s">
        <v>46</v>
      </c>
      <c r="H5" s="1100"/>
      <c r="I5" s="824" t="s">
        <v>48</v>
      </c>
      <c r="J5" s="824" t="s">
        <v>49</v>
      </c>
      <c r="K5" s="824" t="s">
        <v>3</v>
      </c>
      <c r="L5" s="824" t="s">
        <v>50</v>
      </c>
      <c r="M5" s="824" t="s">
        <v>51</v>
      </c>
      <c r="N5" s="824" t="s">
        <v>4</v>
      </c>
      <c r="O5" s="824" t="s">
        <v>52</v>
      </c>
      <c r="P5" s="824" t="s">
        <v>53</v>
      </c>
      <c r="Q5" s="824" t="s">
        <v>54</v>
      </c>
      <c r="R5" s="824" t="s">
        <v>55</v>
      </c>
      <c r="S5" s="824" t="s">
        <v>421</v>
      </c>
      <c r="T5" s="824" t="s">
        <v>422</v>
      </c>
      <c r="U5" s="824" t="s">
        <v>423</v>
      </c>
      <c r="V5" s="824" t="s">
        <v>424</v>
      </c>
      <c r="W5" s="824" t="s">
        <v>11</v>
      </c>
      <c r="X5" s="824" t="s">
        <v>56</v>
      </c>
      <c r="Y5" s="821"/>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815" t="s">
        <v>55</v>
      </c>
      <c r="AQ5" s="824" t="s">
        <v>69</v>
      </c>
      <c r="AR5" s="824" t="s">
        <v>54</v>
      </c>
      <c r="AS5" s="824" t="s">
        <v>53</v>
      </c>
      <c r="AT5" s="819" t="s">
        <v>4</v>
      </c>
      <c r="AU5" s="820"/>
      <c r="AV5" s="246" t="s">
        <v>55</v>
      </c>
      <c r="AW5" s="240" t="s">
        <v>69</v>
      </c>
      <c r="AX5" s="240" t="s">
        <v>54</v>
      </c>
      <c r="AY5" s="240" t="s">
        <v>53</v>
      </c>
      <c r="AZ5" s="240" t="s">
        <v>4</v>
      </c>
      <c r="BA5" s="1100"/>
      <c r="BB5" s="1114" t="s">
        <v>76</v>
      </c>
      <c r="BC5" s="1099"/>
      <c r="BD5" s="1099"/>
      <c r="BE5" s="1111"/>
      <c r="BF5" s="1100"/>
      <c r="BG5" s="1082" t="s">
        <v>160</v>
      </c>
      <c r="BH5" s="1076"/>
      <c r="BI5" s="1060" t="s">
        <v>81</v>
      </c>
      <c r="BJ5" s="1099"/>
      <c r="BK5" s="1099"/>
      <c r="BL5" s="1099"/>
      <c r="BM5" s="1100"/>
      <c r="BN5" s="1100" t="s">
        <v>87</v>
      </c>
      <c r="BO5" s="1101"/>
      <c r="BP5" s="1101"/>
      <c r="BQ5" s="1101"/>
      <c r="BR5" s="1102"/>
      <c r="BS5" s="1076"/>
      <c r="BT5" s="1106" t="s">
        <v>88</v>
      </c>
    </row>
    <row r="6" spans="1:72" ht="14.5" x14ac:dyDescent="0.25">
      <c r="A6" s="111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817"/>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816"/>
      <c r="AV6" s="1070" t="s">
        <v>71</v>
      </c>
      <c r="AW6" s="1109"/>
      <c r="AX6" s="1109"/>
      <c r="AY6" s="1109"/>
      <c r="AZ6" s="1109"/>
      <c r="BA6" s="1103"/>
      <c r="BB6" s="822" t="s">
        <v>72</v>
      </c>
      <c r="BC6" s="822" t="s">
        <v>73</v>
      </c>
      <c r="BD6" s="822" t="s">
        <v>74</v>
      </c>
      <c r="BE6" s="327" t="s">
        <v>75</v>
      </c>
      <c r="BF6" s="1103"/>
      <c r="BG6" s="1113"/>
      <c r="BH6" s="1077"/>
      <c r="BI6" s="823" t="s">
        <v>77</v>
      </c>
      <c r="BJ6" s="822" t="s">
        <v>78</v>
      </c>
      <c r="BK6" s="822" t="s">
        <v>79</v>
      </c>
      <c r="BL6" s="327" t="s">
        <v>80</v>
      </c>
      <c r="BM6" s="1077"/>
      <c r="BN6" s="825" t="s">
        <v>82</v>
      </c>
      <c r="BO6" s="817" t="s">
        <v>83</v>
      </c>
      <c r="BP6" s="817" t="s">
        <v>84</v>
      </c>
      <c r="BQ6" s="817" t="s">
        <v>85</v>
      </c>
      <c r="BR6" s="818" t="s">
        <v>86</v>
      </c>
      <c r="BS6" s="1077"/>
      <c r="BT6" s="1107"/>
    </row>
    <row r="7" spans="1:72" ht="14.5" x14ac:dyDescent="0.25">
      <c r="A7" s="29" t="s">
        <v>165</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5775</v>
      </c>
      <c r="B8" s="402"/>
      <c r="C8" s="724">
        <v>42207</v>
      </c>
      <c r="D8" s="402"/>
      <c r="E8" s="403">
        <v>212696</v>
      </c>
      <c r="F8" s="402"/>
      <c r="G8" s="404">
        <v>258.8741</v>
      </c>
      <c r="H8" s="406"/>
      <c r="I8" s="405">
        <v>-2.3699999999999999E-2</v>
      </c>
      <c r="J8" s="405">
        <v>0.48630000000000001</v>
      </c>
      <c r="K8" s="405">
        <v>0.65920000000000001</v>
      </c>
      <c r="L8" s="405">
        <v>5.4899999999999997E-2</v>
      </c>
      <c r="M8" s="405">
        <v>-5.7305000000000001</v>
      </c>
      <c r="N8" s="407">
        <v>-3.4561000000000002</v>
      </c>
      <c r="O8" s="405">
        <v>1.11E-2</v>
      </c>
      <c r="P8" s="405">
        <v>8.3437999999999999</v>
      </c>
      <c r="Q8" s="405">
        <v>9.8226999999999993</v>
      </c>
      <c r="R8" s="405">
        <v>12.1548</v>
      </c>
      <c r="S8" s="405">
        <v>0.9456</v>
      </c>
      <c r="T8" s="405">
        <v>8.4109999999999996</v>
      </c>
      <c r="U8" s="405">
        <v>-7.2464000000000004</v>
      </c>
      <c r="V8" s="405">
        <v>-1.3898999999999999</v>
      </c>
      <c r="W8" s="405">
        <v>0.9456</v>
      </c>
      <c r="X8" s="405">
        <v>11.0282</v>
      </c>
      <c r="Y8" s="406"/>
      <c r="Z8" s="403">
        <v>69</v>
      </c>
      <c r="AA8" s="403">
        <v>173</v>
      </c>
      <c r="AB8" s="403">
        <v>127</v>
      </c>
      <c r="AC8" s="403">
        <v>171</v>
      </c>
      <c r="AD8" s="403">
        <v>177</v>
      </c>
      <c r="AE8" s="403">
        <v>166</v>
      </c>
      <c r="AF8" s="403">
        <v>94</v>
      </c>
      <c r="AG8" s="403">
        <v>104</v>
      </c>
      <c r="AH8" s="403">
        <v>51</v>
      </c>
      <c r="AI8" s="403">
        <v>16</v>
      </c>
      <c r="AJ8" s="403">
        <v>124</v>
      </c>
      <c r="AK8" s="403">
        <v>173</v>
      </c>
      <c r="AL8" s="403">
        <v>200</v>
      </c>
      <c r="AM8" s="403">
        <v>169</v>
      </c>
      <c r="AN8" s="403">
        <v>124</v>
      </c>
      <c r="AO8" s="402"/>
      <c r="AP8" s="405">
        <v>11.69</v>
      </c>
      <c r="AQ8" s="405">
        <v>11.1</v>
      </c>
      <c r="AR8" s="405">
        <v>7.55</v>
      </c>
      <c r="AS8" s="405">
        <v>3.16</v>
      </c>
      <c r="AT8" s="405">
        <v>-5.36</v>
      </c>
      <c r="AU8" s="408"/>
      <c r="AV8" s="403">
        <v>20</v>
      </c>
      <c r="AW8" s="403">
        <v>37</v>
      </c>
      <c r="AX8" s="403">
        <v>52</v>
      </c>
      <c r="AY8" s="403">
        <v>99</v>
      </c>
      <c r="AZ8" s="403">
        <v>173</v>
      </c>
      <c r="BA8" s="406"/>
      <c r="BB8" s="405">
        <v>12.0851623890235</v>
      </c>
      <c r="BC8" s="405">
        <v>0.99939747019768499</v>
      </c>
      <c r="BD8" s="405">
        <v>3.0392047297966102E-2</v>
      </c>
      <c r="BE8" s="410">
        <v>-4.3747305347577297E-3</v>
      </c>
      <c r="BF8" s="406"/>
      <c r="BG8" s="401">
        <v>7.0699999999999999E-2</v>
      </c>
      <c r="BH8" s="402"/>
      <c r="BI8" s="405">
        <v>99.658299999999997</v>
      </c>
      <c r="BJ8" s="405" t="s">
        <v>430</v>
      </c>
      <c r="BK8" s="405" t="s">
        <v>430</v>
      </c>
      <c r="BL8" s="405">
        <v>0.3417</v>
      </c>
      <c r="BM8" s="402"/>
      <c r="BN8" s="401" t="s">
        <v>4468</v>
      </c>
      <c r="BO8" s="401" t="s">
        <v>4462</v>
      </c>
      <c r="BP8" s="401" t="s">
        <v>4463</v>
      </c>
      <c r="BQ8" s="401" t="s">
        <v>4464</v>
      </c>
      <c r="BR8" s="401" t="s">
        <v>4286</v>
      </c>
      <c r="BS8" s="402"/>
      <c r="BT8" s="411" t="s">
        <v>554</v>
      </c>
    </row>
    <row r="9" spans="1:72" s="428" customFormat="1" x14ac:dyDescent="0.25">
      <c r="A9" s="345" t="s">
        <v>5776</v>
      </c>
      <c r="B9" s="373"/>
      <c r="C9" s="719">
        <v>41348</v>
      </c>
      <c r="D9" s="373"/>
      <c r="E9" s="346">
        <v>120996</v>
      </c>
      <c r="F9" s="373"/>
      <c r="G9" s="347">
        <v>859.2636</v>
      </c>
      <c r="H9" s="374"/>
      <c r="I9" s="348">
        <v>1.8E-3</v>
      </c>
      <c r="J9" s="348">
        <v>0.59370000000000001</v>
      </c>
      <c r="K9" s="348">
        <v>0.81779999999999997</v>
      </c>
      <c r="L9" s="348">
        <v>-0.47199999999999998</v>
      </c>
      <c r="M9" s="348">
        <v>-7.0827</v>
      </c>
      <c r="N9" s="350">
        <v>-5.6536</v>
      </c>
      <c r="O9" s="348">
        <v>-1.1579999999999999</v>
      </c>
      <c r="P9" s="348">
        <v>6.4870000000000001</v>
      </c>
      <c r="Q9" s="348">
        <v>8.9687000000000001</v>
      </c>
      <c r="R9" s="348">
        <v>11.9695</v>
      </c>
      <c r="S9" s="348">
        <v>0.98270000000000002</v>
      </c>
      <c r="T9" s="348">
        <v>7.8830999999999998</v>
      </c>
      <c r="U9" s="348">
        <v>-8.8617000000000008</v>
      </c>
      <c r="V9" s="348">
        <v>-3.0991</v>
      </c>
      <c r="W9" s="348">
        <v>0.98270000000000002</v>
      </c>
      <c r="X9" s="348">
        <v>12.2569</v>
      </c>
      <c r="Y9" s="374"/>
      <c r="Z9" s="346">
        <v>50</v>
      </c>
      <c r="AA9" s="346">
        <v>114</v>
      </c>
      <c r="AB9" s="346">
        <v>83</v>
      </c>
      <c r="AC9" s="346">
        <v>190</v>
      </c>
      <c r="AD9" s="346">
        <v>204</v>
      </c>
      <c r="AE9" s="346">
        <v>194</v>
      </c>
      <c r="AF9" s="346">
        <v>125</v>
      </c>
      <c r="AG9" s="346">
        <v>124</v>
      </c>
      <c r="AH9" s="346">
        <v>65</v>
      </c>
      <c r="AI9" s="346">
        <v>31</v>
      </c>
      <c r="AJ9" s="346">
        <v>105</v>
      </c>
      <c r="AK9" s="346">
        <v>192</v>
      </c>
      <c r="AL9" s="346">
        <v>222</v>
      </c>
      <c r="AM9" s="346">
        <v>193</v>
      </c>
      <c r="AN9" s="346">
        <v>105</v>
      </c>
      <c r="AO9" s="373"/>
      <c r="AP9" s="348">
        <v>11.1</v>
      </c>
      <c r="AQ9" s="348">
        <v>9.9</v>
      </c>
      <c r="AR9" s="348">
        <v>6.14</v>
      </c>
      <c r="AS9" s="348">
        <v>1.48</v>
      </c>
      <c r="AT9" s="348">
        <v>-7.46</v>
      </c>
      <c r="AU9" s="351"/>
      <c r="AV9" s="346">
        <v>35</v>
      </c>
      <c r="AW9" s="346">
        <v>55</v>
      </c>
      <c r="AX9" s="346">
        <v>69</v>
      </c>
      <c r="AY9" s="346">
        <v>117</v>
      </c>
      <c r="AZ9" s="346">
        <v>190</v>
      </c>
      <c r="BA9" s="374"/>
      <c r="BB9" s="348">
        <v>12.350492606152899</v>
      </c>
      <c r="BC9" s="348">
        <v>0.99953210860710595</v>
      </c>
      <c r="BD9" s="348">
        <v>1.9192989414611301E-2</v>
      </c>
      <c r="BE9" s="375">
        <v>-5.5332786434900104E-3</v>
      </c>
      <c r="BF9" s="374"/>
      <c r="BG9" s="372">
        <v>0.27479999999999999</v>
      </c>
      <c r="BH9" s="373"/>
      <c r="BI9" s="348">
        <v>99.615499999999997</v>
      </c>
      <c r="BJ9" s="348" t="s">
        <v>430</v>
      </c>
      <c r="BK9" s="348" t="s">
        <v>430</v>
      </c>
      <c r="BL9" s="348">
        <v>0.38450000000000001</v>
      </c>
      <c r="BM9" s="373"/>
      <c r="BN9" s="372" t="s">
        <v>4483</v>
      </c>
      <c r="BO9" s="372" t="s">
        <v>4484</v>
      </c>
      <c r="BP9" s="372" t="s">
        <v>4485</v>
      </c>
      <c r="BQ9" s="372" t="s">
        <v>4486</v>
      </c>
      <c r="BR9" s="372" t="s">
        <v>4487</v>
      </c>
      <c r="BS9" s="373"/>
      <c r="BT9" s="354" t="s">
        <v>554</v>
      </c>
    </row>
    <row r="10" spans="1:72" s="428" customFormat="1" x14ac:dyDescent="0.25">
      <c r="A10" s="345" t="s">
        <v>5777</v>
      </c>
      <c r="B10" s="373"/>
      <c r="C10" s="719">
        <v>42248</v>
      </c>
      <c r="D10" s="373"/>
      <c r="E10" s="346">
        <v>72029.2</v>
      </c>
      <c r="F10" s="373"/>
      <c r="G10" s="347">
        <v>266.57299999999998</v>
      </c>
      <c r="H10" s="374"/>
      <c r="I10" s="348">
        <v>-2.3699999999999999E-2</v>
      </c>
      <c r="J10" s="348">
        <v>0.4864</v>
      </c>
      <c r="K10" s="348">
        <v>0.65849999999999997</v>
      </c>
      <c r="L10" s="348">
        <v>5.3600000000000002E-2</v>
      </c>
      <c r="M10" s="348">
        <v>-5.7285000000000004</v>
      </c>
      <c r="N10" s="350">
        <v>-3.4317000000000002</v>
      </c>
      <c r="O10" s="348">
        <v>2.7300000000000001E-2</v>
      </c>
      <c r="P10" s="348">
        <v>8.3550000000000004</v>
      </c>
      <c r="Q10" s="348">
        <v>9.8340999999999994</v>
      </c>
      <c r="R10" s="348">
        <v>12.171900000000001</v>
      </c>
      <c r="S10" s="348">
        <v>0.9456</v>
      </c>
      <c r="T10" s="348">
        <v>8.4105000000000008</v>
      </c>
      <c r="U10" s="348">
        <v>-7.2445000000000004</v>
      </c>
      <c r="V10" s="348">
        <v>-1.3692</v>
      </c>
      <c r="W10" s="348">
        <v>0.9456</v>
      </c>
      <c r="X10" s="348">
        <v>12.226900000000001</v>
      </c>
      <c r="Y10" s="374"/>
      <c r="Z10" s="346">
        <v>69</v>
      </c>
      <c r="AA10" s="346">
        <v>172</v>
      </c>
      <c r="AB10" s="346">
        <v>129</v>
      </c>
      <c r="AC10" s="346">
        <v>172</v>
      </c>
      <c r="AD10" s="346">
        <v>176</v>
      </c>
      <c r="AE10" s="346">
        <v>162</v>
      </c>
      <c r="AF10" s="346">
        <v>90</v>
      </c>
      <c r="AG10" s="346">
        <v>100</v>
      </c>
      <c r="AH10" s="346">
        <v>46</v>
      </c>
      <c r="AI10" s="346">
        <v>14</v>
      </c>
      <c r="AJ10" s="346">
        <v>124</v>
      </c>
      <c r="AK10" s="346">
        <v>174</v>
      </c>
      <c r="AL10" s="346">
        <v>199</v>
      </c>
      <c r="AM10" s="346">
        <v>165</v>
      </c>
      <c r="AN10" s="346">
        <v>124</v>
      </c>
      <c r="AO10" s="373"/>
      <c r="AP10" s="348">
        <v>11.7</v>
      </c>
      <c r="AQ10" s="348">
        <v>11.11</v>
      </c>
      <c r="AR10" s="348">
        <v>7.56</v>
      </c>
      <c r="AS10" s="348">
        <v>3.18</v>
      </c>
      <c r="AT10" s="348">
        <v>-5.35</v>
      </c>
      <c r="AU10" s="351"/>
      <c r="AV10" s="346">
        <v>19</v>
      </c>
      <c r="AW10" s="346">
        <v>35</v>
      </c>
      <c r="AX10" s="346">
        <v>49</v>
      </c>
      <c r="AY10" s="346">
        <v>94</v>
      </c>
      <c r="AZ10" s="346">
        <v>169</v>
      </c>
      <c r="BA10" s="374"/>
      <c r="BB10" s="348">
        <v>12.084841987567501</v>
      </c>
      <c r="BC10" s="348">
        <v>0.99937040740038297</v>
      </c>
      <c r="BD10" s="348">
        <v>3.04684551495468E-2</v>
      </c>
      <c r="BE10" s="375">
        <v>-3.4510269501116199E-3</v>
      </c>
      <c r="BF10" s="374"/>
      <c r="BG10" s="372">
        <v>0.1055</v>
      </c>
      <c r="BH10" s="373"/>
      <c r="BI10" s="348">
        <v>99.693399999999997</v>
      </c>
      <c r="BJ10" s="348" t="s">
        <v>430</v>
      </c>
      <c r="BK10" s="348" t="s">
        <v>430</v>
      </c>
      <c r="BL10" s="348">
        <v>0.30659999999999998</v>
      </c>
      <c r="BM10" s="373"/>
      <c r="BN10" s="372" t="s">
        <v>4461</v>
      </c>
      <c r="BO10" s="372" t="s">
        <v>4462</v>
      </c>
      <c r="BP10" s="372" t="s">
        <v>4463</v>
      </c>
      <c r="BQ10" s="372" t="s">
        <v>4464</v>
      </c>
      <c r="BR10" s="372" t="s">
        <v>4327</v>
      </c>
      <c r="BS10" s="373"/>
      <c r="BT10" s="354" t="s">
        <v>554</v>
      </c>
    </row>
    <row r="11" spans="1:72" s="428" customFormat="1" x14ac:dyDescent="0.25">
      <c r="A11" s="345" t="s">
        <v>5778</v>
      </c>
      <c r="B11" s="373"/>
      <c r="C11" s="719">
        <v>37253</v>
      </c>
      <c r="D11" s="373"/>
      <c r="E11" s="346">
        <v>65415.9</v>
      </c>
      <c r="F11" s="373"/>
      <c r="G11" s="347">
        <v>273.9178</v>
      </c>
      <c r="H11" s="374"/>
      <c r="I11" s="348">
        <v>-2.3699999999999999E-2</v>
      </c>
      <c r="J11" s="348">
        <v>0.48649999999999999</v>
      </c>
      <c r="K11" s="348">
        <v>0.66039999999999999</v>
      </c>
      <c r="L11" s="348">
        <v>5.7200000000000001E-2</v>
      </c>
      <c r="M11" s="348">
        <v>-5.7220000000000004</v>
      </c>
      <c r="N11" s="350">
        <v>-3.4422999999999999</v>
      </c>
      <c r="O11" s="348">
        <v>2.3400000000000001E-2</v>
      </c>
      <c r="P11" s="348">
        <v>8.3582999999999998</v>
      </c>
      <c r="Q11" s="348">
        <v>9.8436000000000003</v>
      </c>
      <c r="R11" s="348">
        <v>12.139200000000001</v>
      </c>
      <c r="S11" s="348">
        <v>0.94620000000000004</v>
      </c>
      <c r="T11" s="348">
        <v>8.4136000000000006</v>
      </c>
      <c r="U11" s="348">
        <v>-7.2374999999999998</v>
      </c>
      <c r="V11" s="348">
        <v>-1.3787</v>
      </c>
      <c r="W11" s="348">
        <v>0.94620000000000004</v>
      </c>
      <c r="X11" s="348">
        <v>14.890599999999999</v>
      </c>
      <c r="Y11" s="374"/>
      <c r="Z11" s="346">
        <v>69</v>
      </c>
      <c r="AA11" s="346">
        <v>171</v>
      </c>
      <c r="AB11" s="346">
        <v>125</v>
      </c>
      <c r="AC11" s="346">
        <v>169</v>
      </c>
      <c r="AD11" s="346">
        <v>173</v>
      </c>
      <c r="AE11" s="346">
        <v>165</v>
      </c>
      <c r="AF11" s="346">
        <v>91</v>
      </c>
      <c r="AG11" s="346">
        <v>99</v>
      </c>
      <c r="AH11" s="346">
        <v>44</v>
      </c>
      <c r="AI11" s="346">
        <v>19</v>
      </c>
      <c r="AJ11" s="346">
        <v>123</v>
      </c>
      <c r="AK11" s="346">
        <v>171</v>
      </c>
      <c r="AL11" s="346">
        <v>196</v>
      </c>
      <c r="AM11" s="346">
        <v>168</v>
      </c>
      <c r="AN11" s="346">
        <v>123</v>
      </c>
      <c r="AO11" s="373"/>
      <c r="AP11" s="348">
        <v>11.71</v>
      </c>
      <c r="AQ11" s="348">
        <v>11.12</v>
      </c>
      <c r="AR11" s="348">
        <v>7.56</v>
      </c>
      <c r="AS11" s="348">
        <v>3.17</v>
      </c>
      <c r="AT11" s="348">
        <v>-5.35</v>
      </c>
      <c r="AU11" s="351"/>
      <c r="AV11" s="346">
        <v>17</v>
      </c>
      <c r="AW11" s="346">
        <v>33</v>
      </c>
      <c r="AX11" s="346">
        <v>49</v>
      </c>
      <c r="AY11" s="346">
        <v>96</v>
      </c>
      <c r="AZ11" s="346">
        <v>169</v>
      </c>
      <c r="BA11" s="374"/>
      <c r="BB11" s="348">
        <v>12.0833105853725</v>
      </c>
      <c r="BC11" s="348">
        <v>0.99924417141686395</v>
      </c>
      <c r="BD11" s="348">
        <v>3.04916258370144E-2</v>
      </c>
      <c r="BE11" s="375">
        <v>-3.1707616899708199E-3</v>
      </c>
      <c r="BF11" s="374"/>
      <c r="BG11" s="372">
        <v>0.22720000000000001</v>
      </c>
      <c r="BH11" s="373"/>
      <c r="BI11" s="348">
        <v>99.641999999999996</v>
      </c>
      <c r="BJ11" s="348" t="s">
        <v>430</v>
      </c>
      <c r="BK11" s="348" t="s">
        <v>430</v>
      </c>
      <c r="BL11" s="348">
        <v>0.35799999999999998</v>
      </c>
      <c r="BM11" s="373"/>
      <c r="BN11" s="372" t="s">
        <v>4468</v>
      </c>
      <c r="BO11" s="372" t="s">
        <v>4462</v>
      </c>
      <c r="BP11" s="372" t="s">
        <v>4463</v>
      </c>
      <c r="BQ11" s="372" t="s">
        <v>4464</v>
      </c>
      <c r="BR11" s="372" t="s">
        <v>4286</v>
      </c>
      <c r="BS11" s="373"/>
      <c r="BT11" s="354" t="s">
        <v>554</v>
      </c>
    </row>
    <row r="12" spans="1:72" s="428" customFormat="1" x14ac:dyDescent="0.25">
      <c r="A12" s="345" t="s">
        <v>5779</v>
      </c>
      <c r="B12" s="373"/>
      <c r="C12" s="719">
        <v>42248</v>
      </c>
      <c r="D12" s="373"/>
      <c r="E12" s="346">
        <v>56084.6</v>
      </c>
      <c r="F12" s="373"/>
      <c r="G12" s="347">
        <v>854.16279999999995</v>
      </c>
      <c r="H12" s="374"/>
      <c r="I12" s="348">
        <v>1.9E-3</v>
      </c>
      <c r="J12" s="348">
        <v>0.59419999999999995</v>
      </c>
      <c r="K12" s="348">
        <v>0.81879999999999997</v>
      </c>
      <c r="L12" s="348">
        <v>-0.46879999999999999</v>
      </c>
      <c r="M12" s="348">
        <v>-7.0789999999999997</v>
      </c>
      <c r="N12" s="350">
        <v>-5.6313000000000004</v>
      </c>
      <c r="O12" s="348">
        <v>-1.1443000000000001</v>
      </c>
      <c r="P12" s="348">
        <v>6.4966999999999997</v>
      </c>
      <c r="Q12" s="348">
        <v>8.9791000000000007</v>
      </c>
      <c r="R12" s="348">
        <v>11.9999</v>
      </c>
      <c r="S12" s="348">
        <v>0.98360000000000003</v>
      </c>
      <c r="T12" s="348">
        <v>7.8872</v>
      </c>
      <c r="U12" s="348">
        <v>-8.8582000000000001</v>
      </c>
      <c r="V12" s="348">
        <v>-3.0767000000000002</v>
      </c>
      <c r="W12" s="348">
        <v>0.98360000000000003</v>
      </c>
      <c r="X12" s="348">
        <v>11.914199999999999</v>
      </c>
      <c r="Y12" s="374"/>
      <c r="Z12" s="346">
        <v>49</v>
      </c>
      <c r="AA12" s="346">
        <v>112</v>
      </c>
      <c r="AB12" s="346">
        <v>82</v>
      </c>
      <c r="AC12" s="346">
        <v>188</v>
      </c>
      <c r="AD12" s="346">
        <v>200</v>
      </c>
      <c r="AE12" s="346">
        <v>189</v>
      </c>
      <c r="AF12" s="346">
        <v>121</v>
      </c>
      <c r="AG12" s="346">
        <v>123</v>
      </c>
      <c r="AH12" s="346">
        <v>63</v>
      </c>
      <c r="AI12" s="346">
        <v>26</v>
      </c>
      <c r="AJ12" s="346">
        <v>102</v>
      </c>
      <c r="AK12" s="346">
        <v>190</v>
      </c>
      <c r="AL12" s="346">
        <v>218</v>
      </c>
      <c r="AM12" s="346">
        <v>188</v>
      </c>
      <c r="AN12" s="346">
        <v>102</v>
      </c>
      <c r="AO12" s="373"/>
      <c r="AP12" s="348">
        <v>11.11</v>
      </c>
      <c r="AQ12" s="348">
        <v>9.91</v>
      </c>
      <c r="AR12" s="348">
        <v>6.15</v>
      </c>
      <c r="AS12" s="348">
        <v>1.49</v>
      </c>
      <c r="AT12" s="348">
        <v>-7.44</v>
      </c>
      <c r="AU12" s="351"/>
      <c r="AV12" s="346">
        <v>33</v>
      </c>
      <c r="AW12" s="346">
        <v>52</v>
      </c>
      <c r="AX12" s="346">
        <v>66</v>
      </c>
      <c r="AY12" s="346">
        <v>114</v>
      </c>
      <c r="AZ12" s="346">
        <v>187</v>
      </c>
      <c r="BA12" s="374"/>
      <c r="BB12" s="348">
        <v>12.3499350876712</v>
      </c>
      <c r="BC12" s="348">
        <v>0.99948641292491702</v>
      </c>
      <c r="BD12" s="348">
        <v>1.92555949679038E-2</v>
      </c>
      <c r="BE12" s="375">
        <v>-4.7597146988905504E-3</v>
      </c>
      <c r="BF12" s="374"/>
      <c r="BG12" s="372">
        <v>8.5000000000000006E-2</v>
      </c>
      <c r="BH12" s="373"/>
      <c r="BI12" s="348">
        <v>99.659599999999998</v>
      </c>
      <c r="BJ12" s="348" t="s">
        <v>430</v>
      </c>
      <c r="BK12" s="348" t="s">
        <v>430</v>
      </c>
      <c r="BL12" s="348">
        <v>0.34039999999999998</v>
      </c>
      <c r="BM12" s="373"/>
      <c r="BN12" s="372" t="s">
        <v>5780</v>
      </c>
      <c r="BO12" s="372" t="s">
        <v>4484</v>
      </c>
      <c r="BP12" s="372" t="s">
        <v>4485</v>
      </c>
      <c r="BQ12" s="372" t="s">
        <v>4486</v>
      </c>
      <c r="BR12" s="372" t="s">
        <v>4762</v>
      </c>
      <c r="BS12" s="373"/>
      <c r="BT12" s="354" t="s">
        <v>554</v>
      </c>
    </row>
    <row r="13" spans="1:72" s="428" customFormat="1" x14ac:dyDescent="0.25">
      <c r="A13" s="345" t="s">
        <v>5781</v>
      </c>
      <c r="B13" s="373"/>
      <c r="C13" s="719">
        <v>41353</v>
      </c>
      <c r="D13" s="373"/>
      <c r="E13" s="346">
        <v>42979.7</v>
      </c>
      <c r="F13" s="373"/>
      <c r="G13" s="347">
        <v>272.51639999999998</v>
      </c>
      <c r="H13" s="374"/>
      <c r="I13" s="348">
        <v>-2.3599999999999999E-2</v>
      </c>
      <c r="J13" s="348">
        <v>0.4869</v>
      </c>
      <c r="K13" s="348">
        <v>0.66039999999999999</v>
      </c>
      <c r="L13" s="348">
        <v>5.6899999999999999E-2</v>
      </c>
      <c r="M13" s="348">
        <v>-5.7225000000000001</v>
      </c>
      <c r="N13" s="350">
        <v>-3.4376000000000002</v>
      </c>
      <c r="O13" s="348">
        <v>3.3799999999999997E-2</v>
      </c>
      <c r="P13" s="348">
        <v>8.3720999999999997</v>
      </c>
      <c r="Q13" s="348">
        <v>9.8551000000000002</v>
      </c>
      <c r="R13" s="348">
        <v>12.152100000000001</v>
      </c>
      <c r="S13" s="348">
        <v>0.9466</v>
      </c>
      <c r="T13" s="348">
        <v>8.4135000000000009</v>
      </c>
      <c r="U13" s="348">
        <v>-7.2374999999999998</v>
      </c>
      <c r="V13" s="348">
        <v>-1.3767</v>
      </c>
      <c r="W13" s="348">
        <v>0.9466</v>
      </c>
      <c r="X13" s="348">
        <v>12.6822</v>
      </c>
      <c r="Y13" s="374"/>
      <c r="Z13" s="346">
        <v>68</v>
      </c>
      <c r="AA13" s="346">
        <v>170</v>
      </c>
      <c r="AB13" s="346">
        <v>125</v>
      </c>
      <c r="AC13" s="346">
        <v>170</v>
      </c>
      <c r="AD13" s="346">
        <v>174</v>
      </c>
      <c r="AE13" s="346">
        <v>164</v>
      </c>
      <c r="AF13" s="346">
        <v>89</v>
      </c>
      <c r="AG13" s="346">
        <v>95</v>
      </c>
      <c r="AH13" s="346">
        <v>41</v>
      </c>
      <c r="AI13" s="346">
        <v>17</v>
      </c>
      <c r="AJ13" s="346">
        <v>121</v>
      </c>
      <c r="AK13" s="346">
        <v>172</v>
      </c>
      <c r="AL13" s="346">
        <v>196</v>
      </c>
      <c r="AM13" s="346">
        <v>167</v>
      </c>
      <c r="AN13" s="346">
        <v>121</v>
      </c>
      <c r="AO13" s="373"/>
      <c r="AP13" s="348">
        <v>11.71</v>
      </c>
      <c r="AQ13" s="348">
        <v>11.13</v>
      </c>
      <c r="AR13" s="348">
        <v>7.58</v>
      </c>
      <c r="AS13" s="348">
        <v>3.18</v>
      </c>
      <c r="AT13" s="348">
        <v>-5.35</v>
      </c>
      <c r="AU13" s="351"/>
      <c r="AV13" s="346">
        <v>17</v>
      </c>
      <c r="AW13" s="346">
        <v>31</v>
      </c>
      <c r="AX13" s="346">
        <v>47</v>
      </c>
      <c r="AY13" s="346">
        <v>94</v>
      </c>
      <c r="AZ13" s="346">
        <v>169</v>
      </c>
      <c r="BA13" s="374"/>
      <c r="BB13" s="348">
        <v>12.085542196978301</v>
      </c>
      <c r="BC13" s="348">
        <v>0.99942885054460096</v>
      </c>
      <c r="BD13" s="348">
        <v>3.0573553681173E-2</v>
      </c>
      <c r="BE13" s="375">
        <v>-2.1812544286298799E-3</v>
      </c>
      <c r="BF13" s="374"/>
      <c r="BG13" s="372">
        <v>0.1409</v>
      </c>
      <c r="BH13" s="373"/>
      <c r="BI13" s="348">
        <v>99.655299999999997</v>
      </c>
      <c r="BJ13" s="348" t="s">
        <v>430</v>
      </c>
      <c r="BK13" s="348" t="s">
        <v>430</v>
      </c>
      <c r="BL13" s="348">
        <v>0.34470000000000001</v>
      </c>
      <c r="BM13" s="373"/>
      <c r="BN13" s="372" t="s">
        <v>4468</v>
      </c>
      <c r="BO13" s="372" t="s">
        <v>4462</v>
      </c>
      <c r="BP13" s="372" t="s">
        <v>4463</v>
      </c>
      <c r="BQ13" s="372" t="s">
        <v>4464</v>
      </c>
      <c r="BR13" s="372" t="s">
        <v>4286</v>
      </c>
      <c r="BS13" s="373"/>
      <c r="BT13" s="354" t="s">
        <v>554</v>
      </c>
    </row>
    <row r="14" spans="1:72" s="428" customFormat="1" x14ac:dyDescent="0.25">
      <c r="A14" s="345" t="s">
        <v>5782</v>
      </c>
      <c r="B14" s="373"/>
      <c r="C14" s="719">
        <v>37631</v>
      </c>
      <c r="D14" s="373"/>
      <c r="E14" s="346">
        <v>31436</v>
      </c>
      <c r="F14" s="373"/>
      <c r="G14" s="347">
        <v>886.43510000000003</v>
      </c>
      <c r="H14" s="374"/>
      <c r="I14" s="348">
        <v>1.9E-3</v>
      </c>
      <c r="J14" s="348">
        <v>0.59409999999999996</v>
      </c>
      <c r="K14" s="348">
        <v>0.81950000000000001</v>
      </c>
      <c r="L14" s="348">
        <v>-0.46629999999999999</v>
      </c>
      <c r="M14" s="348">
        <v>-7.0711000000000004</v>
      </c>
      <c r="N14" s="350">
        <v>-5.6337000000000002</v>
      </c>
      <c r="O14" s="348">
        <v>-1.1301000000000001</v>
      </c>
      <c r="P14" s="348">
        <v>6.5292000000000003</v>
      </c>
      <c r="Q14" s="348">
        <v>9.0137</v>
      </c>
      <c r="R14" s="348">
        <v>11.955</v>
      </c>
      <c r="S14" s="348">
        <v>0.98319999999999996</v>
      </c>
      <c r="T14" s="348">
        <v>7.8895999999999997</v>
      </c>
      <c r="U14" s="348">
        <v>-8.8492999999999995</v>
      </c>
      <c r="V14" s="348">
        <v>-3.0825999999999998</v>
      </c>
      <c r="W14" s="348">
        <v>0.98319999999999996</v>
      </c>
      <c r="X14" s="348">
        <v>15.404500000000001</v>
      </c>
      <c r="Y14" s="374"/>
      <c r="Z14" s="346">
        <v>49</v>
      </c>
      <c r="AA14" s="346">
        <v>113</v>
      </c>
      <c r="AB14" s="346">
        <v>80</v>
      </c>
      <c r="AC14" s="346">
        <v>187</v>
      </c>
      <c r="AD14" s="346">
        <v>198</v>
      </c>
      <c r="AE14" s="346">
        <v>190</v>
      </c>
      <c r="AF14" s="346">
        <v>118</v>
      </c>
      <c r="AG14" s="346">
        <v>119</v>
      </c>
      <c r="AH14" s="346">
        <v>60</v>
      </c>
      <c r="AI14" s="346">
        <v>32</v>
      </c>
      <c r="AJ14" s="346">
        <v>103</v>
      </c>
      <c r="AK14" s="346">
        <v>189</v>
      </c>
      <c r="AL14" s="346">
        <v>215</v>
      </c>
      <c r="AM14" s="346">
        <v>190</v>
      </c>
      <c r="AN14" s="346">
        <v>103</v>
      </c>
      <c r="AO14" s="373"/>
      <c r="AP14" s="348">
        <v>11.11</v>
      </c>
      <c r="AQ14" s="348">
        <v>9.94</v>
      </c>
      <c r="AR14" s="348">
        <v>6.18</v>
      </c>
      <c r="AS14" s="348">
        <v>1.51</v>
      </c>
      <c r="AT14" s="348">
        <v>-7.44</v>
      </c>
      <c r="AU14" s="351"/>
      <c r="AV14" s="346">
        <v>33</v>
      </c>
      <c r="AW14" s="346">
        <v>51</v>
      </c>
      <c r="AX14" s="346">
        <v>64</v>
      </c>
      <c r="AY14" s="346">
        <v>113</v>
      </c>
      <c r="AZ14" s="346">
        <v>187</v>
      </c>
      <c r="BA14" s="374"/>
      <c r="BB14" s="348">
        <v>12.3510850251475</v>
      </c>
      <c r="BC14" s="348">
        <v>0.99957910227688196</v>
      </c>
      <c r="BD14" s="348">
        <v>1.9484773663138701E-2</v>
      </c>
      <c r="BE14" s="375">
        <v>-1.9294611692872699E-3</v>
      </c>
      <c r="BF14" s="374"/>
      <c r="BG14" s="372">
        <v>1.0732999999999999</v>
      </c>
      <c r="BH14" s="373"/>
      <c r="BI14" s="348">
        <v>99.617900000000006</v>
      </c>
      <c r="BJ14" s="348" t="s">
        <v>430</v>
      </c>
      <c r="BK14" s="348" t="s">
        <v>430</v>
      </c>
      <c r="BL14" s="348">
        <v>0.3821</v>
      </c>
      <c r="BM14" s="373"/>
      <c r="BN14" s="372" t="s">
        <v>4483</v>
      </c>
      <c r="BO14" s="372" t="s">
        <v>4484</v>
      </c>
      <c r="BP14" s="372" t="s">
        <v>4485</v>
      </c>
      <c r="BQ14" s="372" t="s">
        <v>4486</v>
      </c>
      <c r="BR14" s="372" t="s">
        <v>4487</v>
      </c>
      <c r="BS14" s="373"/>
      <c r="BT14" s="354" t="s">
        <v>554</v>
      </c>
    </row>
    <row r="15" spans="1:72" s="428" customFormat="1" x14ac:dyDescent="0.25">
      <c r="A15" s="345" t="s">
        <v>5783</v>
      </c>
      <c r="B15" s="373"/>
      <c r="C15" s="719">
        <v>44594</v>
      </c>
      <c r="D15" s="373"/>
      <c r="E15" s="346">
        <v>29613.8</v>
      </c>
      <c r="F15" s="373"/>
      <c r="G15" s="347">
        <v>206.96950000000001</v>
      </c>
      <c r="H15" s="374"/>
      <c r="I15" s="348">
        <v>-0.99070000000000003</v>
      </c>
      <c r="J15" s="348">
        <v>-2.5596000000000001</v>
      </c>
      <c r="K15" s="348">
        <v>-12.4513</v>
      </c>
      <c r="L15" s="348">
        <v>-13.032299999999999</v>
      </c>
      <c r="M15" s="348">
        <v>-23.0426</v>
      </c>
      <c r="N15" s="350">
        <v>92.337299999999999</v>
      </c>
      <c r="O15" s="348">
        <v>51.813000000000002</v>
      </c>
      <c r="P15" s="348">
        <v>40.875300000000003</v>
      </c>
      <c r="Q15" s="348" t="s">
        <v>430</v>
      </c>
      <c r="R15" s="348" t="s">
        <v>430</v>
      </c>
      <c r="S15" s="348">
        <v>-3.1393</v>
      </c>
      <c r="T15" s="348">
        <v>-4.8952999999999998</v>
      </c>
      <c r="U15" s="348">
        <v>-5.1973000000000003</v>
      </c>
      <c r="V15" s="348">
        <v>51.8</v>
      </c>
      <c r="W15" s="348">
        <v>-3.1393</v>
      </c>
      <c r="X15" s="348">
        <v>31.443200000000001</v>
      </c>
      <c r="Y15" s="374"/>
      <c r="Z15" s="346">
        <v>209</v>
      </c>
      <c r="AA15" s="346">
        <v>258</v>
      </c>
      <c r="AB15" s="346">
        <v>265</v>
      </c>
      <c r="AC15" s="346">
        <v>263</v>
      </c>
      <c r="AD15" s="346">
        <v>235</v>
      </c>
      <c r="AE15" s="346">
        <v>11</v>
      </c>
      <c r="AF15" s="346">
        <v>10</v>
      </c>
      <c r="AG15" s="346">
        <v>8</v>
      </c>
      <c r="AH15" s="346" t="s">
        <v>430</v>
      </c>
      <c r="AI15" s="346" t="s">
        <v>430</v>
      </c>
      <c r="AJ15" s="346">
        <v>271</v>
      </c>
      <c r="AK15" s="346">
        <v>254</v>
      </c>
      <c r="AL15" s="346">
        <v>169</v>
      </c>
      <c r="AM15" s="346">
        <v>12</v>
      </c>
      <c r="AN15" s="346">
        <v>271</v>
      </c>
      <c r="AO15" s="373"/>
      <c r="AP15" s="348" t="s">
        <v>430</v>
      </c>
      <c r="AQ15" s="348" t="s">
        <v>430</v>
      </c>
      <c r="AR15" s="348" t="s">
        <v>430</v>
      </c>
      <c r="AS15" s="348">
        <v>55.59</v>
      </c>
      <c r="AT15" s="348">
        <v>28.09</v>
      </c>
      <c r="AU15" s="351"/>
      <c r="AV15" s="346" t="s">
        <v>430</v>
      </c>
      <c r="AW15" s="346" t="s">
        <v>430</v>
      </c>
      <c r="AX15" s="346" t="s">
        <v>430</v>
      </c>
      <c r="AY15" s="346">
        <v>8</v>
      </c>
      <c r="AZ15" s="346">
        <v>20</v>
      </c>
      <c r="BA15" s="374"/>
      <c r="BB15" s="348">
        <v>38.696261935544598</v>
      </c>
      <c r="BC15" s="348">
        <v>0</v>
      </c>
      <c r="BD15" s="348">
        <v>7.7174431891798595E-2</v>
      </c>
      <c r="BE15" s="375" t="s">
        <v>430</v>
      </c>
      <c r="BF15" s="374"/>
      <c r="BG15" s="372" t="s">
        <v>430</v>
      </c>
      <c r="BH15" s="373"/>
      <c r="BI15" s="348" t="s">
        <v>430</v>
      </c>
      <c r="BJ15" s="348" t="s">
        <v>430</v>
      </c>
      <c r="BK15" s="348" t="s">
        <v>430</v>
      </c>
      <c r="BL15" s="348" t="s">
        <v>430</v>
      </c>
      <c r="BM15" s="373"/>
      <c r="BN15" s="372" t="s">
        <v>5784</v>
      </c>
      <c r="BO15" s="372" t="s">
        <v>5785</v>
      </c>
      <c r="BP15" s="372" t="s">
        <v>430</v>
      </c>
      <c r="BQ15" s="372" t="s">
        <v>430</v>
      </c>
      <c r="BR15" s="372" t="s">
        <v>430</v>
      </c>
      <c r="BS15" s="373"/>
      <c r="BT15" s="354" t="s">
        <v>554</v>
      </c>
    </row>
    <row r="16" spans="1:72" s="428" customFormat="1" x14ac:dyDescent="0.25">
      <c r="A16" s="345" t="s">
        <v>5786</v>
      </c>
      <c r="B16" s="373"/>
      <c r="C16" s="719">
        <v>41906</v>
      </c>
      <c r="D16" s="373"/>
      <c r="E16" s="346">
        <v>27649.3</v>
      </c>
      <c r="F16" s="373"/>
      <c r="G16" s="347">
        <v>886.35</v>
      </c>
      <c r="H16" s="374"/>
      <c r="I16" s="348">
        <v>1.8E-3</v>
      </c>
      <c r="J16" s="348">
        <v>0.59350000000000003</v>
      </c>
      <c r="K16" s="348">
        <v>0.81699999999999995</v>
      </c>
      <c r="L16" s="348">
        <v>-0.47349999999999998</v>
      </c>
      <c r="M16" s="348">
        <v>-7.0793999999999997</v>
      </c>
      <c r="N16" s="350">
        <v>-5.6494999999999997</v>
      </c>
      <c r="O16" s="348">
        <v>-1.147</v>
      </c>
      <c r="P16" s="348">
        <v>6.5244999999999997</v>
      </c>
      <c r="Q16" s="348">
        <v>8.9914000000000005</v>
      </c>
      <c r="R16" s="348">
        <v>11.972</v>
      </c>
      <c r="S16" s="348">
        <v>0.9819</v>
      </c>
      <c r="T16" s="348">
        <v>7.8804999999999996</v>
      </c>
      <c r="U16" s="348">
        <v>-8.8581000000000003</v>
      </c>
      <c r="V16" s="348">
        <v>-3.0964999999999998</v>
      </c>
      <c r="W16" s="348">
        <v>0.9819</v>
      </c>
      <c r="X16" s="348">
        <v>10.651</v>
      </c>
      <c r="Y16" s="374"/>
      <c r="Z16" s="346">
        <v>50</v>
      </c>
      <c r="AA16" s="346">
        <v>115</v>
      </c>
      <c r="AB16" s="346">
        <v>86</v>
      </c>
      <c r="AC16" s="346">
        <v>191</v>
      </c>
      <c r="AD16" s="346">
        <v>201</v>
      </c>
      <c r="AE16" s="346">
        <v>192</v>
      </c>
      <c r="AF16" s="346">
        <v>123</v>
      </c>
      <c r="AG16" s="346">
        <v>120</v>
      </c>
      <c r="AH16" s="346">
        <v>61</v>
      </c>
      <c r="AI16" s="346">
        <v>30</v>
      </c>
      <c r="AJ16" s="346">
        <v>106</v>
      </c>
      <c r="AK16" s="346">
        <v>193</v>
      </c>
      <c r="AL16" s="346">
        <v>217</v>
      </c>
      <c r="AM16" s="346">
        <v>192</v>
      </c>
      <c r="AN16" s="346">
        <v>106</v>
      </c>
      <c r="AO16" s="373"/>
      <c r="AP16" s="348">
        <v>11.1</v>
      </c>
      <c r="AQ16" s="348">
        <v>9.91</v>
      </c>
      <c r="AR16" s="348">
        <v>6.17</v>
      </c>
      <c r="AS16" s="348">
        <v>1.49</v>
      </c>
      <c r="AT16" s="348">
        <v>-7.46</v>
      </c>
      <c r="AU16" s="351"/>
      <c r="AV16" s="346">
        <v>35</v>
      </c>
      <c r="AW16" s="346">
        <v>52</v>
      </c>
      <c r="AX16" s="346">
        <v>65</v>
      </c>
      <c r="AY16" s="346">
        <v>114</v>
      </c>
      <c r="AZ16" s="346">
        <v>190</v>
      </c>
      <c r="BA16" s="374"/>
      <c r="BB16" s="348">
        <v>12.352935813268999</v>
      </c>
      <c r="BC16" s="348">
        <v>0.99972718475019395</v>
      </c>
      <c r="BD16" s="348">
        <v>1.9436799619899799E-2</v>
      </c>
      <c r="BE16" s="375">
        <v>-2.5219573502286699E-3</v>
      </c>
      <c r="BF16" s="374"/>
      <c r="BG16" s="372">
        <v>8.1900000000000001E-2</v>
      </c>
      <c r="BH16" s="373"/>
      <c r="BI16" s="348">
        <v>99.608000000000004</v>
      </c>
      <c r="BJ16" s="348" t="s">
        <v>430</v>
      </c>
      <c r="BK16" s="348" t="s">
        <v>430</v>
      </c>
      <c r="BL16" s="348">
        <v>0.39200000000000002</v>
      </c>
      <c r="BM16" s="373"/>
      <c r="BN16" s="372" t="s">
        <v>4483</v>
      </c>
      <c r="BO16" s="372" t="s">
        <v>4484</v>
      </c>
      <c r="BP16" s="372" t="s">
        <v>4485</v>
      </c>
      <c r="BQ16" s="372" t="s">
        <v>4486</v>
      </c>
      <c r="BR16" s="372" t="s">
        <v>4487</v>
      </c>
      <c r="BS16" s="373"/>
      <c r="BT16" s="354" t="s">
        <v>554</v>
      </c>
    </row>
    <row r="17" spans="1:72" s="428" customFormat="1" x14ac:dyDescent="0.25">
      <c r="A17" s="345" t="s">
        <v>5787</v>
      </c>
      <c r="B17" s="373"/>
      <c r="C17" s="719">
        <v>41726</v>
      </c>
      <c r="D17" s="373"/>
      <c r="E17" s="346">
        <v>19733.900000000001</v>
      </c>
      <c r="F17" s="373"/>
      <c r="G17" s="347">
        <v>95.607600000000005</v>
      </c>
      <c r="H17" s="374"/>
      <c r="I17" s="348">
        <v>-0.41770000000000002</v>
      </c>
      <c r="J17" s="348">
        <v>6.5199999999999994E-2</v>
      </c>
      <c r="K17" s="348">
        <v>-2.0059999999999998</v>
      </c>
      <c r="L17" s="348">
        <v>-9.1875</v>
      </c>
      <c r="M17" s="348">
        <v>1.8335999999999999</v>
      </c>
      <c r="N17" s="350">
        <v>2.1604999999999999</v>
      </c>
      <c r="O17" s="348">
        <v>-3.4636999999999998</v>
      </c>
      <c r="P17" s="348">
        <v>29.035399999999999</v>
      </c>
      <c r="Q17" s="348">
        <v>29.545200000000001</v>
      </c>
      <c r="R17" s="348">
        <v>15.7484</v>
      </c>
      <c r="S17" s="348">
        <v>-1.5415000000000001</v>
      </c>
      <c r="T17" s="348">
        <v>-4.4618000000000002</v>
      </c>
      <c r="U17" s="348">
        <v>4.3415999999999997</v>
      </c>
      <c r="V17" s="348">
        <v>3.3371</v>
      </c>
      <c r="W17" s="348">
        <v>-1.5415000000000001</v>
      </c>
      <c r="X17" s="348">
        <v>14.8178</v>
      </c>
      <c r="Y17" s="374"/>
      <c r="Z17" s="346">
        <v>176</v>
      </c>
      <c r="AA17" s="346">
        <v>216</v>
      </c>
      <c r="AB17" s="346">
        <v>226</v>
      </c>
      <c r="AC17" s="346">
        <v>245</v>
      </c>
      <c r="AD17" s="346">
        <v>82</v>
      </c>
      <c r="AE17" s="346">
        <v>85</v>
      </c>
      <c r="AF17" s="346">
        <v>140</v>
      </c>
      <c r="AG17" s="346">
        <v>12</v>
      </c>
      <c r="AH17" s="346">
        <v>1</v>
      </c>
      <c r="AI17" s="346">
        <v>3</v>
      </c>
      <c r="AJ17" s="346">
        <v>240</v>
      </c>
      <c r="AK17" s="346">
        <v>247</v>
      </c>
      <c r="AL17" s="346">
        <v>38</v>
      </c>
      <c r="AM17" s="346">
        <v>117</v>
      </c>
      <c r="AN17" s="346">
        <v>240</v>
      </c>
      <c r="AO17" s="373"/>
      <c r="AP17" s="348">
        <v>20.52</v>
      </c>
      <c r="AQ17" s="348">
        <v>27.64</v>
      </c>
      <c r="AR17" s="348">
        <v>24.04</v>
      </c>
      <c r="AS17" s="348">
        <v>9.75</v>
      </c>
      <c r="AT17" s="348">
        <v>-1.61</v>
      </c>
      <c r="AU17" s="351"/>
      <c r="AV17" s="346">
        <v>2</v>
      </c>
      <c r="AW17" s="346">
        <v>3</v>
      </c>
      <c r="AX17" s="346">
        <v>5</v>
      </c>
      <c r="AY17" s="346">
        <v>46</v>
      </c>
      <c r="AZ17" s="346">
        <v>138</v>
      </c>
      <c r="BA17" s="374"/>
      <c r="BB17" s="348">
        <v>21.659796576177101</v>
      </c>
      <c r="BC17" s="348">
        <v>0.99678929783185999</v>
      </c>
      <c r="BD17" s="348">
        <v>8.6447483567929806E-2</v>
      </c>
      <c r="BE17" s="375">
        <v>-8.5391826141911799E-3</v>
      </c>
      <c r="BF17" s="374"/>
      <c r="BG17" s="372">
        <v>0.34289999999999998</v>
      </c>
      <c r="BH17" s="373"/>
      <c r="BI17" s="348">
        <v>86.604600000000005</v>
      </c>
      <c r="BJ17" s="348">
        <v>10.165100000000001</v>
      </c>
      <c r="BK17" s="348">
        <v>3.21645</v>
      </c>
      <c r="BL17" s="348">
        <v>1.3849999999999999E-2</v>
      </c>
      <c r="BM17" s="373"/>
      <c r="BN17" s="372" t="s">
        <v>5788</v>
      </c>
      <c r="BO17" s="372" t="s">
        <v>5789</v>
      </c>
      <c r="BP17" s="372" t="s">
        <v>5790</v>
      </c>
      <c r="BQ17" s="372" t="s">
        <v>5791</v>
      </c>
      <c r="BR17" s="372" t="s">
        <v>5792</v>
      </c>
      <c r="BS17" s="373"/>
      <c r="BT17" s="354" t="s">
        <v>554</v>
      </c>
    </row>
    <row r="18" spans="1:72" s="428" customFormat="1" x14ac:dyDescent="0.25">
      <c r="A18" s="345" t="s">
        <v>5793</v>
      </c>
      <c r="B18" s="373"/>
      <c r="C18" s="719">
        <v>40631</v>
      </c>
      <c r="D18" s="373"/>
      <c r="E18" s="346">
        <v>13985.7</v>
      </c>
      <c r="F18" s="373"/>
      <c r="G18" s="347">
        <v>277.41919999999999</v>
      </c>
      <c r="H18" s="374"/>
      <c r="I18" s="348" t="s">
        <v>430</v>
      </c>
      <c r="J18" s="348">
        <v>0.158</v>
      </c>
      <c r="K18" s="348">
        <v>0.32269999999999999</v>
      </c>
      <c r="L18" s="348">
        <v>15.801500000000001</v>
      </c>
      <c r="M18" s="348">
        <v>22.636199999999999</v>
      </c>
      <c r="N18" s="350">
        <v>44.445500000000003</v>
      </c>
      <c r="O18" s="348">
        <v>29.1248</v>
      </c>
      <c r="P18" s="348">
        <v>30.4147</v>
      </c>
      <c r="Q18" s="348">
        <v>20.817900000000002</v>
      </c>
      <c r="R18" s="348">
        <v>24.663</v>
      </c>
      <c r="S18" s="348">
        <v>-0.89200000000000002</v>
      </c>
      <c r="T18" s="348">
        <v>27.473199999999999</v>
      </c>
      <c r="U18" s="348">
        <v>25.302900000000001</v>
      </c>
      <c r="V18" s="348">
        <v>29.640499999999999</v>
      </c>
      <c r="W18" s="348">
        <v>-0.89200000000000002</v>
      </c>
      <c r="X18" s="348">
        <v>23.988099999999999</v>
      </c>
      <c r="Y18" s="374"/>
      <c r="Z18" s="346" t="s">
        <v>430</v>
      </c>
      <c r="AA18" s="346">
        <v>214</v>
      </c>
      <c r="AB18" s="346">
        <v>168</v>
      </c>
      <c r="AC18" s="346">
        <v>7</v>
      </c>
      <c r="AD18" s="346">
        <v>3</v>
      </c>
      <c r="AE18" s="346">
        <v>17</v>
      </c>
      <c r="AF18" s="346">
        <v>16</v>
      </c>
      <c r="AG18" s="346">
        <v>11</v>
      </c>
      <c r="AH18" s="346">
        <v>6</v>
      </c>
      <c r="AI18" s="346">
        <v>1</v>
      </c>
      <c r="AJ18" s="346">
        <v>228</v>
      </c>
      <c r="AK18" s="346">
        <v>9</v>
      </c>
      <c r="AL18" s="346">
        <v>2</v>
      </c>
      <c r="AM18" s="346">
        <v>19</v>
      </c>
      <c r="AN18" s="346">
        <v>228</v>
      </c>
      <c r="AO18" s="373"/>
      <c r="AP18" s="348">
        <v>25.55</v>
      </c>
      <c r="AQ18" s="348">
        <v>26.67</v>
      </c>
      <c r="AR18" s="348">
        <v>29.96</v>
      </c>
      <c r="AS18" s="348">
        <v>35.26</v>
      </c>
      <c r="AT18" s="348">
        <v>49.07</v>
      </c>
      <c r="AU18" s="351"/>
      <c r="AV18" s="346">
        <v>1</v>
      </c>
      <c r="AW18" s="346">
        <v>4</v>
      </c>
      <c r="AX18" s="346">
        <v>2</v>
      </c>
      <c r="AY18" s="346">
        <v>12</v>
      </c>
      <c r="AZ18" s="346">
        <v>2</v>
      </c>
      <c r="BA18" s="374"/>
      <c r="BB18" s="348">
        <v>17.7664078753896</v>
      </c>
      <c r="BC18" s="348">
        <v>0</v>
      </c>
      <c r="BD18" s="348">
        <v>0.10799389789542101</v>
      </c>
      <c r="BE18" s="375" t="s">
        <v>430</v>
      </c>
      <c r="BF18" s="374"/>
      <c r="BG18" s="372" t="s">
        <v>430</v>
      </c>
      <c r="BH18" s="373"/>
      <c r="BI18" s="348" t="s">
        <v>430</v>
      </c>
      <c r="BJ18" s="348" t="s">
        <v>430</v>
      </c>
      <c r="BK18" s="348" t="s">
        <v>430</v>
      </c>
      <c r="BL18" s="348" t="s">
        <v>430</v>
      </c>
      <c r="BM18" s="373"/>
      <c r="BN18" s="372" t="s">
        <v>4512</v>
      </c>
      <c r="BO18" s="372" t="s">
        <v>4513</v>
      </c>
      <c r="BP18" s="372" t="s">
        <v>4514</v>
      </c>
      <c r="BQ18" s="372" t="s">
        <v>2737</v>
      </c>
      <c r="BR18" s="372" t="s">
        <v>4516</v>
      </c>
      <c r="BS18" s="373"/>
      <c r="BT18" s="354" t="s">
        <v>554</v>
      </c>
    </row>
    <row r="19" spans="1:72" s="428" customFormat="1" x14ac:dyDescent="0.25">
      <c r="A19" s="345" t="s">
        <v>5794</v>
      </c>
      <c r="B19" s="373"/>
      <c r="C19" s="719">
        <v>44585</v>
      </c>
      <c r="D19" s="373"/>
      <c r="E19" s="346">
        <v>13655.9</v>
      </c>
      <c r="F19" s="373"/>
      <c r="G19" s="347">
        <v>215.96</v>
      </c>
      <c r="H19" s="374"/>
      <c r="I19" s="348">
        <v>-0.99570000000000003</v>
      </c>
      <c r="J19" s="348">
        <v>-2.5701000000000001</v>
      </c>
      <c r="K19" s="348">
        <v>-12.486700000000001</v>
      </c>
      <c r="L19" s="348">
        <v>-13.026899999999999</v>
      </c>
      <c r="M19" s="348">
        <v>-23.064599999999999</v>
      </c>
      <c r="N19" s="350">
        <v>93.012500000000003</v>
      </c>
      <c r="O19" s="348">
        <v>52.302300000000002</v>
      </c>
      <c r="P19" s="348">
        <v>41.251899999999999</v>
      </c>
      <c r="Q19" s="348" t="s">
        <v>430</v>
      </c>
      <c r="R19" s="348" t="s">
        <v>430</v>
      </c>
      <c r="S19" s="348">
        <v>-3.1474000000000002</v>
      </c>
      <c r="T19" s="348">
        <v>-7.0467000000000004</v>
      </c>
      <c r="U19" s="348">
        <v>-5.1501999999999999</v>
      </c>
      <c r="V19" s="348">
        <v>52.211399999999998</v>
      </c>
      <c r="W19" s="348">
        <v>-3.1474000000000002</v>
      </c>
      <c r="X19" s="348">
        <v>29.8477</v>
      </c>
      <c r="Y19" s="374"/>
      <c r="Z19" s="346">
        <v>212</v>
      </c>
      <c r="AA19" s="346">
        <v>260</v>
      </c>
      <c r="AB19" s="346">
        <v>267</v>
      </c>
      <c r="AC19" s="346">
        <v>262</v>
      </c>
      <c r="AD19" s="346">
        <v>237</v>
      </c>
      <c r="AE19" s="346">
        <v>3</v>
      </c>
      <c r="AF19" s="346">
        <v>1</v>
      </c>
      <c r="AG19" s="346">
        <v>1</v>
      </c>
      <c r="AH19" s="346" t="s">
        <v>430</v>
      </c>
      <c r="AI19" s="346" t="s">
        <v>430</v>
      </c>
      <c r="AJ19" s="346">
        <v>272</v>
      </c>
      <c r="AK19" s="346">
        <v>264</v>
      </c>
      <c r="AL19" s="346">
        <v>167</v>
      </c>
      <c r="AM19" s="346">
        <v>4</v>
      </c>
      <c r="AN19" s="346">
        <v>272</v>
      </c>
      <c r="AO19" s="373"/>
      <c r="AP19" s="348" t="s">
        <v>430</v>
      </c>
      <c r="AQ19" s="348" t="s">
        <v>430</v>
      </c>
      <c r="AR19" s="348" t="s">
        <v>430</v>
      </c>
      <c r="AS19" s="348">
        <v>56.07</v>
      </c>
      <c r="AT19" s="348">
        <v>28.45</v>
      </c>
      <c r="AU19" s="351"/>
      <c r="AV19" s="346" t="s">
        <v>430</v>
      </c>
      <c r="AW19" s="346" t="s">
        <v>430</v>
      </c>
      <c r="AX19" s="346" t="s">
        <v>430</v>
      </c>
      <c r="AY19" s="346">
        <v>2</v>
      </c>
      <c r="AZ19" s="346">
        <v>11</v>
      </c>
      <c r="BA19" s="374"/>
      <c r="BB19" s="348">
        <v>38.839810754790399</v>
      </c>
      <c r="BC19" s="348">
        <v>0</v>
      </c>
      <c r="BD19" s="348">
        <v>7.7572197994275699E-2</v>
      </c>
      <c r="BE19" s="375" t="s">
        <v>430</v>
      </c>
      <c r="BF19" s="374"/>
      <c r="BG19" s="372" t="s">
        <v>430</v>
      </c>
      <c r="BH19" s="373"/>
      <c r="BI19" s="348" t="s">
        <v>430</v>
      </c>
      <c r="BJ19" s="348" t="s">
        <v>430</v>
      </c>
      <c r="BK19" s="348" t="s">
        <v>430</v>
      </c>
      <c r="BL19" s="348" t="s">
        <v>430</v>
      </c>
      <c r="BM19" s="373"/>
      <c r="BN19" s="372" t="s">
        <v>5795</v>
      </c>
      <c r="BO19" s="372" t="s">
        <v>5796</v>
      </c>
      <c r="BP19" s="372" t="s">
        <v>430</v>
      </c>
      <c r="BQ19" s="372" t="s">
        <v>430</v>
      </c>
      <c r="BR19" s="372" t="s">
        <v>430</v>
      </c>
      <c r="BS19" s="373"/>
      <c r="BT19" s="354" t="s">
        <v>554</v>
      </c>
    </row>
    <row r="20" spans="1:72" s="428" customFormat="1" x14ac:dyDescent="0.25">
      <c r="A20" s="345" t="s">
        <v>5797</v>
      </c>
      <c r="B20" s="373"/>
      <c r="C20" s="719">
        <v>43063</v>
      </c>
      <c r="D20" s="373"/>
      <c r="E20" s="346">
        <v>10156</v>
      </c>
      <c r="F20" s="373"/>
      <c r="G20" s="347">
        <v>115.5534</v>
      </c>
      <c r="H20" s="374"/>
      <c r="I20" s="348">
        <v>-0.11700000000000001</v>
      </c>
      <c r="J20" s="348">
        <v>-0.22389999999999999</v>
      </c>
      <c r="K20" s="348">
        <v>-3.6827000000000001</v>
      </c>
      <c r="L20" s="348">
        <v>-6.8555999999999999</v>
      </c>
      <c r="M20" s="348">
        <v>-1.643</v>
      </c>
      <c r="N20" s="350">
        <v>4.6675000000000004</v>
      </c>
      <c r="O20" s="348">
        <v>-1.042</v>
      </c>
      <c r="P20" s="348">
        <v>19.4529</v>
      </c>
      <c r="Q20" s="348">
        <v>23.177499999999998</v>
      </c>
      <c r="R20" s="348" t="s">
        <v>430</v>
      </c>
      <c r="S20" s="348">
        <v>-2.5036</v>
      </c>
      <c r="T20" s="348">
        <v>1.4956</v>
      </c>
      <c r="U20" s="348">
        <v>-2.4460999999999999</v>
      </c>
      <c r="V20" s="348">
        <v>4.3407999999999998</v>
      </c>
      <c r="W20" s="348">
        <v>-2.5036</v>
      </c>
      <c r="X20" s="348">
        <v>14.4505</v>
      </c>
      <c r="Y20" s="374"/>
      <c r="Z20" s="346">
        <v>104</v>
      </c>
      <c r="AA20" s="346">
        <v>229</v>
      </c>
      <c r="AB20" s="346">
        <v>250</v>
      </c>
      <c r="AC20" s="346">
        <v>234</v>
      </c>
      <c r="AD20" s="346">
        <v>117</v>
      </c>
      <c r="AE20" s="346">
        <v>74</v>
      </c>
      <c r="AF20" s="346">
        <v>117</v>
      </c>
      <c r="AG20" s="346">
        <v>33</v>
      </c>
      <c r="AH20" s="346">
        <v>5</v>
      </c>
      <c r="AI20" s="346" t="s">
        <v>430</v>
      </c>
      <c r="AJ20" s="346">
        <v>254</v>
      </c>
      <c r="AK20" s="346">
        <v>235</v>
      </c>
      <c r="AL20" s="346">
        <v>112</v>
      </c>
      <c r="AM20" s="346">
        <v>108</v>
      </c>
      <c r="AN20" s="346">
        <v>254</v>
      </c>
      <c r="AO20" s="373"/>
      <c r="AP20" s="348" t="s">
        <v>430</v>
      </c>
      <c r="AQ20" s="348">
        <v>22.55</v>
      </c>
      <c r="AR20" s="348">
        <v>18.34</v>
      </c>
      <c r="AS20" s="348">
        <v>7.24</v>
      </c>
      <c r="AT20" s="348">
        <v>-2.29</v>
      </c>
      <c r="AU20" s="351"/>
      <c r="AV20" s="346" t="s">
        <v>430</v>
      </c>
      <c r="AW20" s="346">
        <v>5</v>
      </c>
      <c r="AX20" s="346">
        <v>9</v>
      </c>
      <c r="AY20" s="346">
        <v>64</v>
      </c>
      <c r="AZ20" s="346">
        <v>150</v>
      </c>
      <c r="BA20" s="374"/>
      <c r="BB20" s="348">
        <v>16.2802022811894</v>
      </c>
      <c r="BC20" s="348">
        <v>0</v>
      </c>
      <c r="BD20" s="348">
        <v>7.2358201840799302E-2</v>
      </c>
      <c r="BE20" s="375" t="s">
        <v>430</v>
      </c>
      <c r="BF20" s="374"/>
      <c r="BG20" s="372" t="s">
        <v>430</v>
      </c>
      <c r="BH20" s="373"/>
      <c r="BI20" s="348">
        <v>90.724500000000006</v>
      </c>
      <c r="BJ20" s="348">
        <v>7.6603700000000003</v>
      </c>
      <c r="BK20" s="348">
        <v>1.16699</v>
      </c>
      <c r="BL20" s="348">
        <v>0.44813999999999998</v>
      </c>
      <c r="BM20" s="373"/>
      <c r="BN20" s="372" t="s">
        <v>5798</v>
      </c>
      <c r="BO20" s="372" t="s">
        <v>5799</v>
      </c>
      <c r="BP20" s="372" t="s">
        <v>5800</v>
      </c>
      <c r="BQ20" s="372" t="s">
        <v>5801</v>
      </c>
      <c r="BR20" s="372" t="s">
        <v>1953</v>
      </c>
      <c r="BS20" s="373"/>
      <c r="BT20" s="354" t="s">
        <v>554</v>
      </c>
    </row>
    <row r="21" spans="1:72" s="428" customFormat="1" x14ac:dyDescent="0.25">
      <c r="A21" s="345" t="s">
        <v>5802</v>
      </c>
      <c r="B21" s="373"/>
      <c r="C21" s="719">
        <v>38134</v>
      </c>
      <c r="D21" s="373"/>
      <c r="E21" s="346">
        <v>8353.82</v>
      </c>
      <c r="F21" s="373"/>
      <c r="G21" s="347">
        <v>596.12860000000001</v>
      </c>
      <c r="H21" s="374"/>
      <c r="I21" s="348">
        <v>-0.3034</v>
      </c>
      <c r="J21" s="348">
        <v>0.57730000000000004</v>
      </c>
      <c r="K21" s="348">
        <v>0.78439999999999999</v>
      </c>
      <c r="L21" s="348">
        <v>3.0802</v>
      </c>
      <c r="M21" s="348">
        <v>-3.8691</v>
      </c>
      <c r="N21" s="350">
        <v>1.2538</v>
      </c>
      <c r="O21" s="348">
        <v>5.3836000000000004</v>
      </c>
      <c r="P21" s="348">
        <v>9.3133999999999997</v>
      </c>
      <c r="Q21" s="348">
        <v>10.617900000000001</v>
      </c>
      <c r="R21" s="348">
        <v>11.9785</v>
      </c>
      <c r="S21" s="348">
        <v>6.5799999999999997E-2</v>
      </c>
      <c r="T21" s="348">
        <v>14.982699999999999</v>
      </c>
      <c r="U21" s="348">
        <v>-3.0491999999999999</v>
      </c>
      <c r="V21" s="348">
        <v>5.6616999999999997</v>
      </c>
      <c r="W21" s="348">
        <v>6.5799999999999997E-2</v>
      </c>
      <c r="X21" s="348">
        <v>15.858000000000001</v>
      </c>
      <c r="Y21" s="374"/>
      <c r="Z21" s="346">
        <v>137</v>
      </c>
      <c r="AA21" s="346">
        <v>136</v>
      </c>
      <c r="AB21" s="346">
        <v>102</v>
      </c>
      <c r="AC21" s="346">
        <v>108</v>
      </c>
      <c r="AD21" s="346">
        <v>144</v>
      </c>
      <c r="AE21" s="346">
        <v>98</v>
      </c>
      <c r="AF21" s="346">
        <v>44</v>
      </c>
      <c r="AG21" s="346">
        <v>90</v>
      </c>
      <c r="AH21" s="346">
        <v>35</v>
      </c>
      <c r="AI21" s="346">
        <v>28</v>
      </c>
      <c r="AJ21" s="346">
        <v>190</v>
      </c>
      <c r="AK21" s="346">
        <v>98</v>
      </c>
      <c r="AL21" s="346">
        <v>133</v>
      </c>
      <c r="AM21" s="346">
        <v>98</v>
      </c>
      <c r="AN21" s="346">
        <v>190</v>
      </c>
      <c r="AO21" s="373"/>
      <c r="AP21" s="348">
        <v>11.51</v>
      </c>
      <c r="AQ21" s="348">
        <v>12.32</v>
      </c>
      <c r="AR21" s="348">
        <v>10.11</v>
      </c>
      <c r="AS21" s="348">
        <v>8.1199999999999992</v>
      </c>
      <c r="AT21" s="348">
        <v>2.4700000000000002</v>
      </c>
      <c r="AU21" s="351"/>
      <c r="AV21" s="346">
        <v>30</v>
      </c>
      <c r="AW21" s="346">
        <v>24</v>
      </c>
      <c r="AX21" s="346">
        <v>34</v>
      </c>
      <c r="AY21" s="346">
        <v>60</v>
      </c>
      <c r="AZ21" s="346">
        <v>110</v>
      </c>
      <c r="BA21" s="374"/>
      <c r="BB21" s="348">
        <v>15.0714441219791</v>
      </c>
      <c r="BC21" s="348">
        <v>0.99891083780249801</v>
      </c>
      <c r="BD21" s="348">
        <v>2.7850441639104901E-2</v>
      </c>
      <c r="BE21" s="375">
        <v>-1.8150799788606099E-2</v>
      </c>
      <c r="BF21" s="374"/>
      <c r="BG21" s="372">
        <v>0.35799999999999998</v>
      </c>
      <c r="BH21" s="373"/>
      <c r="BI21" s="348">
        <v>75.372699999999995</v>
      </c>
      <c r="BJ21" s="348">
        <v>24.072099999999999</v>
      </c>
      <c r="BK21" s="348" t="s">
        <v>430</v>
      </c>
      <c r="BL21" s="348">
        <v>0.55520000000000003</v>
      </c>
      <c r="BM21" s="373"/>
      <c r="BN21" s="372" t="s">
        <v>5803</v>
      </c>
      <c r="BO21" s="372" t="s">
        <v>5804</v>
      </c>
      <c r="BP21" s="372" t="s">
        <v>2614</v>
      </c>
      <c r="BQ21" s="372" t="s">
        <v>430</v>
      </c>
      <c r="BR21" s="372" t="s">
        <v>430</v>
      </c>
      <c r="BS21" s="373"/>
      <c r="BT21" s="354" t="s">
        <v>554</v>
      </c>
    </row>
    <row r="22" spans="1:72" s="428" customFormat="1" x14ac:dyDescent="0.25">
      <c r="A22" s="345" t="s">
        <v>5805</v>
      </c>
      <c r="B22" s="373"/>
      <c r="C22" s="719">
        <v>37673</v>
      </c>
      <c r="D22" s="373"/>
      <c r="E22" s="346">
        <v>8482.4699999999993</v>
      </c>
      <c r="F22" s="373"/>
      <c r="G22" s="347">
        <v>775.77919999999995</v>
      </c>
      <c r="H22" s="374"/>
      <c r="I22" s="348">
        <v>-0.3513</v>
      </c>
      <c r="J22" s="348">
        <v>0.57999999999999996</v>
      </c>
      <c r="K22" s="348">
        <v>0.21</v>
      </c>
      <c r="L22" s="348">
        <v>3.8978000000000002</v>
      </c>
      <c r="M22" s="348">
        <v>4.8512000000000004</v>
      </c>
      <c r="N22" s="350">
        <v>5.2872000000000003</v>
      </c>
      <c r="O22" s="348">
        <v>-0.67359999999999998</v>
      </c>
      <c r="P22" s="348">
        <v>18.229800000000001</v>
      </c>
      <c r="Q22" s="348">
        <v>13.6195</v>
      </c>
      <c r="R22" s="348">
        <v>13.570499999999999</v>
      </c>
      <c r="S22" s="348">
        <v>0.3891</v>
      </c>
      <c r="T22" s="348">
        <v>19.284700000000001</v>
      </c>
      <c r="U22" s="348">
        <v>4.0792000000000002</v>
      </c>
      <c r="V22" s="348">
        <v>6.4996999999999998</v>
      </c>
      <c r="W22" s="348">
        <v>0.3891</v>
      </c>
      <c r="X22" s="348">
        <v>18.788</v>
      </c>
      <c r="Y22" s="374"/>
      <c r="Z22" s="346">
        <v>157</v>
      </c>
      <c r="AA22" s="346">
        <v>128</v>
      </c>
      <c r="AB22" s="346">
        <v>174</v>
      </c>
      <c r="AC22" s="346">
        <v>72</v>
      </c>
      <c r="AD22" s="346">
        <v>60</v>
      </c>
      <c r="AE22" s="346">
        <v>67</v>
      </c>
      <c r="AF22" s="346">
        <v>115</v>
      </c>
      <c r="AG22" s="346">
        <v>42</v>
      </c>
      <c r="AH22" s="346">
        <v>20</v>
      </c>
      <c r="AI22" s="346">
        <v>9</v>
      </c>
      <c r="AJ22" s="346">
        <v>169</v>
      </c>
      <c r="AK22" s="346">
        <v>37</v>
      </c>
      <c r="AL22" s="346">
        <v>45</v>
      </c>
      <c r="AM22" s="346">
        <v>75</v>
      </c>
      <c r="AN22" s="346">
        <v>169</v>
      </c>
      <c r="AO22" s="373"/>
      <c r="AP22" s="348">
        <v>14.18</v>
      </c>
      <c r="AQ22" s="348">
        <v>15.91</v>
      </c>
      <c r="AR22" s="348">
        <v>13.89</v>
      </c>
      <c r="AS22" s="348">
        <v>9.81</v>
      </c>
      <c r="AT22" s="348">
        <v>10.08</v>
      </c>
      <c r="AU22" s="351"/>
      <c r="AV22" s="346">
        <v>9</v>
      </c>
      <c r="AW22" s="346">
        <v>17</v>
      </c>
      <c r="AX22" s="346">
        <v>23</v>
      </c>
      <c r="AY22" s="346">
        <v>44</v>
      </c>
      <c r="AZ22" s="346">
        <v>57</v>
      </c>
      <c r="BA22" s="374"/>
      <c r="BB22" s="348">
        <v>18.240527452873302</v>
      </c>
      <c r="BC22" s="348">
        <v>0.99815326918120595</v>
      </c>
      <c r="BD22" s="348">
        <v>5.9211756734567002E-2</v>
      </c>
      <c r="BE22" s="375">
        <v>-1.35624239814836E-2</v>
      </c>
      <c r="BF22" s="374"/>
      <c r="BG22" s="372">
        <v>0.45829999999999999</v>
      </c>
      <c r="BH22" s="373"/>
      <c r="BI22" s="348">
        <v>92.132000000000005</v>
      </c>
      <c r="BJ22" s="348">
        <v>7.5947300000000002</v>
      </c>
      <c r="BK22" s="348" t="s">
        <v>430</v>
      </c>
      <c r="BL22" s="348">
        <v>0.27327000000000001</v>
      </c>
      <c r="BM22" s="373"/>
      <c r="BN22" s="372" t="s">
        <v>4472</v>
      </c>
      <c r="BO22" s="372" t="s">
        <v>4473</v>
      </c>
      <c r="BP22" s="372" t="s">
        <v>1527</v>
      </c>
      <c r="BQ22" s="372" t="s">
        <v>4474</v>
      </c>
      <c r="BR22" s="372" t="s">
        <v>4475</v>
      </c>
      <c r="BS22" s="373"/>
      <c r="BT22" s="354" t="s">
        <v>554</v>
      </c>
    </row>
    <row r="23" spans="1:72" s="428" customFormat="1" x14ac:dyDescent="0.25">
      <c r="A23" s="345" t="s">
        <v>5806</v>
      </c>
      <c r="B23" s="373"/>
      <c r="C23" s="719">
        <v>44806</v>
      </c>
      <c r="D23" s="373"/>
      <c r="E23" s="346">
        <v>7542.44</v>
      </c>
      <c r="F23" s="373"/>
      <c r="G23" s="347">
        <v>207.0822</v>
      </c>
      <c r="H23" s="374"/>
      <c r="I23" s="348">
        <v>-0.98370000000000002</v>
      </c>
      <c r="J23" s="348">
        <v>-2.5398000000000001</v>
      </c>
      <c r="K23" s="348">
        <v>-12.3895</v>
      </c>
      <c r="L23" s="348">
        <v>-12.9968</v>
      </c>
      <c r="M23" s="348">
        <v>-23.1187</v>
      </c>
      <c r="N23" s="350">
        <v>92.143100000000004</v>
      </c>
      <c r="O23" s="348">
        <v>50.8992</v>
      </c>
      <c r="P23" s="348">
        <v>41.046599999999998</v>
      </c>
      <c r="Q23" s="348" t="s">
        <v>430</v>
      </c>
      <c r="R23" s="348" t="s">
        <v>430</v>
      </c>
      <c r="S23" s="348">
        <v>-3.1225999999999998</v>
      </c>
      <c r="T23" s="348">
        <v>-4.8933</v>
      </c>
      <c r="U23" s="348">
        <v>-5.3262999999999998</v>
      </c>
      <c r="V23" s="348">
        <v>51.634900000000002</v>
      </c>
      <c r="W23" s="348">
        <v>-3.1225999999999998</v>
      </c>
      <c r="X23" s="348">
        <v>42.969099999999997</v>
      </c>
      <c r="Y23" s="374"/>
      <c r="Z23" s="346">
        <v>203</v>
      </c>
      <c r="AA23" s="346">
        <v>251</v>
      </c>
      <c r="AB23" s="346">
        <v>261</v>
      </c>
      <c r="AC23" s="346">
        <v>260</v>
      </c>
      <c r="AD23" s="346">
        <v>239</v>
      </c>
      <c r="AE23" s="346">
        <v>13</v>
      </c>
      <c r="AF23" s="346">
        <v>11</v>
      </c>
      <c r="AG23" s="346">
        <v>7</v>
      </c>
      <c r="AH23" s="346" t="s">
        <v>430</v>
      </c>
      <c r="AI23" s="346" t="s">
        <v>430</v>
      </c>
      <c r="AJ23" s="346">
        <v>265</v>
      </c>
      <c r="AK23" s="346">
        <v>253</v>
      </c>
      <c r="AL23" s="346">
        <v>172</v>
      </c>
      <c r="AM23" s="346">
        <v>14</v>
      </c>
      <c r="AN23" s="346">
        <v>265</v>
      </c>
      <c r="AO23" s="373"/>
      <c r="AP23" s="348" t="s">
        <v>430</v>
      </c>
      <c r="AQ23" s="348" t="s">
        <v>430</v>
      </c>
      <c r="AR23" s="348" t="s">
        <v>430</v>
      </c>
      <c r="AS23" s="348">
        <v>55.67</v>
      </c>
      <c r="AT23" s="348">
        <v>27.91</v>
      </c>
      <c r="AU23" s="351"/>
      <c r="AV23" s="346" t="s">
        <v>430</v>
      </c>
      <c r="AW23" s="346" t="s">
        <v>430</v>
      </c>
      <c r="AX23" s="346" t="s">
        <v>430</v>
      </c>
      <c r="AY23" s="346">
        <v>7</v>
      </c>
      <c r="AZ23" s="346">
        <v>22</v>
      </c>
      <c r="BA23" s="374"/>
      <c r="BB23" s="348">
        <v>39.115836030423402</v>
      </c>
      <c r="BC23" s="348">
        <v>0</v>
      </c>
      <c r="BD23" s="348">
        <v>7.6803984418805205E-2</v>
      </c>
      <c r="BE23" s="375" t="s">
        <v>430</v>
      </c>
      <c r="BF23" s="374"/>
      <c r="BG23" s="372" t="s">
        <v>430</v>
      </c>
      <c r="BH23" s="373"/>
      <c r="BI23" s="348" t="s">
        <v>430</v>
      </c>
      <c r="BJ23" s="348" t="s">
        <v>430</v>
      </c>
      <c r="BK23" s="348" t="s">
        <v>430</v>
      </c>
      <c r="BL23" s="348" t="s">
        <v>430</v>
      </c>
      <c r="BM23" s="373"/>
      <c r="BN23" s="372" t="s">
        <v>5807</v>
      </c>
      <c r="BO23" s="372" t="s">
        <v>5808</v>
      </c>
      <c r="BP23" s="372" t="s">
        <v>430</v>
      </c>
      <c r="BQ23" s="372" t="s">
        <v>430</v>
      </c>
      <c r="BR23" s="372" t="s">
        <v>430</v>
      </c>
      <c r="BS23" s="373"/>
      <c r="BT23" s="354" t="s">
        <v>554</v>
      </c>
    </row>
    <row r="24" spans="1:72" s="428" customFormat="1" x14ac:dyDescent="0.25">
      <c r="A24" s="345" t="s">
        <v>5809</v>
      </c>
      <c r="B24" s="373"/>
      <c r="C24" s="719">
        <v>45476</v>
      </c>
      <c r="D24" s="373"/>
      <c r="E24" s="346">
        <v>5668.96</v>
      </c>
      <c r="F24" s="373"/>
      <c r="G24" s="347">
        <v>212.08709999999999</v>
      </c>
      <c r="H24" s="374"/>
      <c r="I24" s="348">
        <v>-0.98499999999999999</v>
      </c>
      <c r="J24" s="348">
        <v>-2.5419</v>
      </c>
      <c r="K24" s="348">
        <v>-12.3712</v>
      </c>
      <c r="L24" s="348">
        <v>-12.9125</v>
      </c>
      <c r="M24" s="348">
        <v>-22.888000000000002</v>
      </c>
      <c r="N24" s="350">
        <v>92.576899999999995</v>
      </c>
      <c r="O24" s="348">
        <v>52.040999999999997</v>
      </c>
      <c r="P24" s="348" t="s">
        <v>430</v>
      </c>
      <c r="Q24" s="348" t="s">
        <v>430</v>
      </c>
      <c r="R24" s="348" t="s">
        <v>430</v>
      </c>
      <c r="S24" s="348">
        <v>-3.1141999999999999</v>
      </c>
      <c r="T24" s="348">
        <v>-6.9878999999999998</v>
      </c>
      <c r="U24" s="348">
        <v>-5.0555000000000003</v>
      </c>
      <c r="V24" s="348">
        <v>52.009399999999999</v>
      </c>
      <c r="W24" s="348">
        <v>-3.1141999999999999</v>
      </c>
      <c r="X24" s="348">
        <v>52.829099999999997</v>
      </c>
      <c r="Y24" s="374"/>
      <c r="Z24" s="346">
        <v>206</v>
      </c>
      <c r="AA24" s="346">
        <v>253</v>
      </c>
      <c r="AB24" s="346">
        <v>259</v>
      </c>
      <c r="AC24" s="346">
        <v>253</v>
      </c>
      <c r="AD24" s="346">
        <v>229</v>
      </c>
      <c r="AE24" s="346">
        <v>7</v>
      </c>
      <c r="AF24" s="346">
        <v>7</v>
      </c>
      <c r="AG24" s="346" t="s">
        <v>430</v>
      </c>
      <c r="AH24" s="346" t="s">
        <v>430</v>
      </c>
      <c r="AI24" s="346" t="s">
        <v>430</v>
      </c>
      <c r="AJ24" s="346">
        <v>264</v>
      </c>
      <c r="AK24" s="346">
        <v>261</v>
      </c>
      <c r="AL24" s="346">
        <v>161</v>
      </c>
      <c r="AM24" s="346">
        <v>8</v>
      </c>
      <c r="AN24" s="346">
        <v>264</v>
      </c>
      <c r="AO24" s="373"/>
      <c r="AP24" s="348" t="s">
        <v>430</v>
      </c>
      <c r="AQ24" s="348" t="s">
        <v>430</v>
      </c>
      <c r="AR24" s="348" t="s">
        <v>430</v>
      </c>
      <c r="AS24" s="348" t="s">
        <v>430</v>
      </c>
      <c r="AT24" s="348">
        <v>28.42</v>
      </c>
      <c r="AU24" s="351"/>
      <c r="AV24" s="346" t="s">
        <v>430</v>
      </c>
      <c r="AW24" s="346" t="s">
        <v>430</v>
      </c>
      <c r="AX24" s="346" t="s">
        <v>430</v>
      </c>
      <c r="AY24" s="346" t="s">
        <v>430</v>
      </c>
      <c r="AZ24" s="346">
        <v>12</v>
      </c>
      <c r="BA24" s="374"/>
      <c r="BB24" s="348">
        <v>46.6934766122315</v>
      </c>
      <c r="BC24" s="348">
        <v>0</v>
      </c>
      <c r="BD24" s="348">
        <v>8.2459628789274694E-2</v>
      </c>
      <c r="BE24" s="375" t="s">
        <v>430</v>
      </c>
      <c r="BF24" s="374"/>
      <c r="BG24" s="372" t="s">
        <v>430</v>
      </c>
      <c r="BH24" s="373"/>
      <c r="BI24" s="348" t="s">
        <v>430</v>
      </c>
      <c r="BJ24" s="348" t="s">
        <v>430</v>
      </c>
      <c r="BK24" s="348" t="s">
        <v>430</v>
      </c>
      <c r="BL24" s="348" t="s">
        <v>430</v>
      </c>
      <c r="BM24" s="373"/>
      <c r="BN24" s="372" t="s">
        <v>5810</v>
      </c>
      <c r="BO24" s="372" t="s">
        <v>5811</v>
      </c>
      <c r="BP24" s="372" t="s">
        <v>430</v>
      </c>
      <c r="BQ24" s="372" t="s">
        <v>430</v>
      </c>
      <c r="BR24" s="372" t="s">
        <v>430</v>
      </c>
      <c r="BS24" s="373"/>
      <c r="BT24" s="354" t="s">
        <v>554</v>
      </c>
    </row>
    <row r="25" spans="1:72" s="428" customFormat="1" x14ac:dyDescent="0.25">
      <c r="A25" s="345" t="s">
        <v>5812</v>
      </c>
      <c r="B25" s="373"/>
      <c r="C25" s="719">
        <v>42347</v>
      </c>
      <c r="D25" s="373"/>
      <c r="E25" s="346">
        <v>5366.78</v>
      </c>
      <c r="F25" s="373"/>
      <c r="G25" s="347">
        <v>270.9599</v>
      </c>
      <c r="H25" s="374"/>
      <c r="I25" s="348">
        <v>-2.3699999999999999E-2</v>
      </c>
      <c r="J25" s="348">
        <v>0.48630000000000001</v>
      </c>
      <c r="K25" s="348">
        <v>0.65810000000000002</v>
      </c>
      <c r="L25" s="348">
        <v>4.9099999999999998E-2</v>
      </c>
      <c r="M25" s="348">
        <v>-5.7371999999999996</v>
      </c>
      <c r="N25" s="350">
        <v>-3.4624999999999999</v>
      </c>
      <c r="O25" s="348">
        <v>8.2000000000000007E-3</v>
      </c>
      <c r="P25" s="348">
        <v>8.3411000000000008</v>
      </c>
      <c r="Q25" s="348">
        <v>9.8257999999999992</v>
      </c>
      <c r="R25" s="348">
        <v>12.145200000000001</v>
      </c>
      <c r="S25" s="348">
        <v>0.94540000000000002</v>
      </c>
      <c r="T25" s="348">
        <v>8.4045000000000005</v>
      </c>
      <c r="U25" s="348">
        <v>-7.2527999999999997</v>
      </c>
      <c r="V25" s="348">
        <v>-1.3986000000000001</v>
      </c>
      <c r="W25" s="348">
        <v>0.94540000000000002</v>
      </c>
      <c r="X25" s="348">
        <v>12.7136</v>
      </c>
      <c r="Y25" s="374"/>
      <c r="Z25" s="346">
        <v>69</v>
      </c>
      <c r="AA25" s="346">
        <v>173</v>
      </c>
      <c r="AB25" s="346">
        <v>130</v>
      </c>
      <c r="AC25" s="346">
        <v>175</v>
      </c>
      <c r="AD25" s="346">
        <v>180</v>
      </c>
      <c r="AE25" s="346">
        <v>169</v>
      </c>
      <c r="AF25" s="346">
        <v>97</v>
      </c>
      <c r="AG25" s="346">
        <v>105</v>
      </c>
      <c r="AH25" s="346">
        <v>50</v>
      </c>
      <c r="AI25" s="346">
        <v>18</v>
      </c>
      <c r="AJ25" s="346">
        <v>126</v>
      </c>
      <c r="AK25" s="346">
        <v>177</v>
      </c>
      <c r="AL25" s="346">
        <v>204</v>
      </c>
      <c r="AM25" s="346">
        <v>172</v>
      </c>
      <c r="AN25" s="346">
        <v>126</v>
      </c>
      <c r="AO25" s="373"/>
      <c r="AP25" s="348">
        <v>11.69</v>
      </c>
      <c r="AQ25" s="348">
        <v>11.1</v>
      </c>
      <c r="AR25" s="348">
        <v>7.55</v>
      </c>
      <c r="AS25" s="348">
        <v>3.16</v>
      </c>
      <c r="AT25" s="348">
        <v>-5.37</v>
      </c>
      <c r="AU25" s="351"/>
      <c r="AV25" s="346">
        <v>20</v>
      </c>
      <c r="AW25" s="346">
        <v>37</v>
      </c>
      <c r="AX25" s="346">
        <v>52</v>
      </c>
      <c r="AY25" s="346">
        <v>99</v>
      </c>
      <c r="AZ25" s="346">
        <v>175</v>
      </c>
      <c r="BA25" s="374"/>
      <c r="BB25" s="348">
        <v>12.086074150918099</v>
      </c>
      <c r="BC25" s="348">
        <v>0.99947299071828699</v>
      </c>
      <c r="BD25" s="348">
        <v>3.0372471508052199E-2</v>
      </c>
      <c r="BE25" s="375">
        <v>-4.6117001223465702E-3</v>
      </c>
      <c r="BF25" s="374"/>
      <c r="BG25" s="372">
        <v>0.14419999999999999</v>
      </c>
      <c r="BH25" s="373"/>
      <c r="BI25" s="348">
        <v>99.660399999999996</v>
      </c>
      <c r="BJ25" s="348" t="s">
        <v>430</v>
      </c>
      <c r="BK25" s="348" t="s">
        <v>430</v>
      </c>
      <c r="BL25" s="348">
        <v>0.33960000000000001</v>
      </c>
      <c r="BM25" s="373"/>
      <c r="BN25" s="372" t="s">
        <v>4468</v>
      </c>
      <c r="BO25" s="372" t="s">
        <v>4462</v>
      </c>
      <c r="BP25" s="372" t="s">
        <v>4463</v>
      </c>
      <c r="BQ25" s="372" t="s">
        <v>4464</v>
      </c>
      <c r="BR25" s="372" t="s">
        <v>4286</v>
      </c>
      <c r="BS25" s="373"/>
      <c r="BT25" s="354" t="s">
        <v>554</v>
      </c>
    </row>
    <row r="26" spans="1:72" s="428" customFormat="1" x14ac:dyDescent="0.25">
      <c r="A26" s="345" t="s">
        <v>5813</v>
      </c>
      <c r="B26" s="373"/>
      <c r="C26" s="719">
        <v>45303</v>
      </c>
      <c r="D26" s="373"/>
      <c r="E26" s="346">
        <v>5202.13</v>
      </c>
      <c r="F26" s="373"/>
      <c r="G26" s="347">
        <v>21.0382</v>
      </c>
      <c r="H26" s="374"/>
      <c r="I26" s="348">
        <v>-0.97670000000000001</v>
      </c>
      <c r="J26" s="348">
        <v>-2.5206</v>
      </c>
      <c r="K26" s="348">
        <v>-12.3222</v>
      </c>
      <c r="L26" s="348">
        <v>-12.9221</v>
      </c>
      <c r="M26" s="348">
        <v>-24.458300000000001</v>
      </c>
      <c r="N26" s="350">
        <v>93.654200000000003</v>
      </c>
      <c r="O26" s="348">
        <v>51.971400000000003</v>
      </c>
      <c r="P26" s="348" t="s">
        <v>430</v>
      </c>
      <c r="Q26" s="348" t="s">
        <v>430</v>
      </c>
      <c r="R26" s="348" t="s">
        <v>430</v>
      </c>
      <c r="S26" s="348">
        <v>-3.1006999999999998</v>
      </c>
      <c r="T26" s="348">
        <v>-4.8643999999999998</v>
      </c>
      <c r="U26" s="348">
        <v>-7.1681999999999997</v>
      </c>
      <c r="V26" s="348">
        <v>54.479100000000003</v>
      </c>
      <c r="W26" s="348">
        <v>-3.1006999999999998</v>
      </c>
      <c r="X26" s="348">
        <v>53.967500000000001</v>
      </c>
      <c r="Y26" s="374"/>
      <c r="Z26" s="346">
        <v>199</v>
      </c>
      <c r="AA26" s="346">
        <v>247</v>
      </c>
      <c r="AB26" s="346">
        <v>255</v>
      </c>
      <c r="AC26" s="346">
        <v>255</v>
      </c>
      <c r="AD26" s="346">
        <v>240</v>
      </c>
      <c r="AE26" s="346">
        <v>2</v>
      </c>
      <c r="AF26" s="346">
        <v>8</v>
      </c>
      <c r="AG26" s="346" t="s">
        <v>430</v>
      </c>
      <c r="AH26" s="346" t="s">
        <v>430</v>
      </c>
      <c r="AI26" s="346" t="s">
        <v>430</v>
      </c>
      <c r="AJ26" s="346">
        <v>259</v>
      </c>
      <c r="AK26" s="346">
        <v>251</v>
      </c>
      <c r="AL26" s="346">
        <v>190</v>
      </c>
      <c r="AM26" s="346">
        <v>1</v>
      </c>
      <c r="AN26" s="346">
        <v>259</v>
      </c>
      <c r="AO26" s="373"/>
      <c r="AP26" s="348" t="s">
        <v>430</v>
      </c>
      <c r="AQ26" s="348" t="s">
        <v>430</v>
      </c>
      <c r="AR26" s="348" t="s">
        <v>430</v>
      </c>
      <c r="AS26" s="348" t="s">
        <v>430</v>
      </c>
      <c r="AT26" s="348">
        <v>29.17</v>
      </c>
      <c r="AU26" s="351"/>
      <c r="AV26" s="346" t="s">
        <v>430</v>
      </c>
      <c r="AW26" s="346" t="s">
        <v>430</v>
      </c>
      <c r="AX26" s="346" t="s">
        <v>430</v>
      </c>
      <c r="AY26" s="346" t="s">
        <v>430</v>
      </c>
      <c r="AZ26" s="346">
        <v>7</v>
      </c>
      <c r="BA26" s="374"/>
      <c r="BB26" s="348">
        <v>42.146445361230001</v>
      </c>
      <c r="BC26" s="348">
        <v>0</v>
      </c>
      <c r="BD26" s="348">
        <v>9.1165620898062197E-2</v>
      </c>
      <c r="BE26" s="375" t="s">
        <v>430</v>
      </c>
      <c r="BF26" s="374"/>
      <c r="BG26" s="372" t="s">
        <v>430</v>
      </c>
      <c r="BH26" s="373"/>
      <c r="BI26" s="348" t="s">
        <v>430</v>
      </c>
      <c r="BJ26" s="348" t="s">
        <v>430</v>
      </c>
      <c r="BK26" s="348" t="s">
        <v>430</v>
      </c>
      <c r="BL26" s="348" t="s">
        <v>430</v>
      </c>
      <c r="BM26" s="373"/>
      <c r="BN26" s="372" t="s">
        <v>5814</v>
      </c>
      <c r="BO26" s="372" t="s">
        <v>5815</v>
      </c>
      <c r="BP26" s="372" t="s">
        <v>430</v>
      </c>
      <c r="BQ26" s="372" t="s">
        <v>430</v>
      </c>
      <c r="BR26" s="372" t="s">
        <v>430</v>
      </c>
      <c r="BS26" s="373"/>
      <c r="BT26" s="354" t="s">
        <v>554</v>
      </c>
    </row>
    <row r="27" spans="1:72" s="428" customFormat="1" x14ac:dyDescent="0.25">
      <c r="A27" s="345" t="s">
        <v>5816</v>
      </c>
      <c r="B27" s="373"/>
      <c r="C27" s="719">
        <v>43423</v>
      </c>
      <c r="D27" s="373"/>
      <c r="E27" s="346">
        <v>5268.96</v>
      </c>
      <c r="F27" s="373"/>
      <c r="G27" s="347">
        <v>261.52760000000001</v>
      </c>
      <c r="H27" s="374"/>
      <c r="I27" s="348">
        <v>-2.3900000000000001E-2</v>
      </c>
      <c r="J27" s="348">
        <v>0.48580000000000001</v>
      </c>
      <c r="K27" s="348">
        <v>0.65900000000000003</v>
      </c>
      <c r="L27" s="348">
        <v>5.1700000000000003E-2</v>
      </c>
      <c r="M27" s="348">
        <v>-5.7339000000000002</v>
      </c>
      <c r="N27" s="350">
        <v>-3.4596</v>
      </c>
      <c r="O27" s="348">
        <v>1.0999999999999999E-2</v>
      </c>
      <c r="P27" s="348">
        <v>8.3438999999999997</v>
      </c>
      <c r="Q27" s="348">
        <v>9.8280999999999992</v>
      </c>
      <c r="R27" s="348" t="s">
        <v>430</v>
      </c>
      <c r="S27" s="348">
        <v>0.94469999999999998</v>
      </c>
      <c r="T27" s="348">
        <v>8.4075000000000006</v>
      </c>
      <c r="U27" s="348">
        <v>-7.2496</v>
      </c>
      <c r="V27" s="348">
        <v>-1.3956999999999999</v>
      </c>
      <c r="W27" s="348">
        <v>0.94469999999999998</v>
      </c>
      <c r="X27" s="348">
        <v>12.434799999999999</v>
      </c>
      <c r="Y27" s="374"/>
      <c r="Z27" s="346">
        <v>71</v>
      </c>
      <c r="AA27" s="346">
        <v>175</v>
      </c>
      <c r="AB27" s="346">
        <v>128</v>
      </c>
      <c r="AC27" s="346">
        <v>174</v>
      </c>
      <c r="AD27" s="346">
        <v>179</v>
      </c>
      <c r="AE27" s="346">
        <v>167</v>
      </c>
      <c r="AF27" s="346">
        <v>95</v>
      </c>
      <c r="AG27" s="346">
        <v>103</v>
      </c>
      <c r="AH27" s="346">
        <v>49</v>
      </c>
      <c r="AI27" s="346" t="s">
        <v>430</v>
      </c>
      <c r="AJ27" s="346">
        <v>129</v>
      </c>
      <c r="AK27" s="346">
        <v>175</v>
      </c>
      <c r="AL27" s="346">
        <v>203</v>
      </c>
      <c r="AM27" s="346">
        <v>171</v>
      </c>
      <c r="AN27" s="346">
        <v>129</v>
      </c>
      <c r="AO27" s="373"/>
      <c r="AP27" s="348" t="s">
        <v>430</v>
      </c>
      <c r="AQ27" s="348">
        <v>11.11</v>
      </c>
      <c r="AR27" s="348">
        <v>7.55</v>
      </c>
      <c r="AS27" s="348">
        <v>3.16</v>
      </c>
      <c r="AT27" s="348">
        <v>-5.37</v>
      </c>
      <c r="AU27" s="351"/>
      <c r="AV27" s="346" t="s">
        <v>430</v>
      </c>
      <c r="AW27" s="346">
        <v>35</v>
      </c>
      <c r="AX27" s="346">
        <v>52</v>
      </c>
      <c r="AY27" s="346">
        <v>99</v>
      </c>
      <c r="AZ27" s="346">
        <v>175</v>
      </c>
      <c r="BA27" s="374"/>
      <c r="BB27" s="348">
        <v>12.086019839315799</v>
      </c>
      <c r="BC27" s="348">
        <v>0.99946835368218401</v>
      </c>
      <c r="BD27" s="348">
        <v>3.0392818958832401E-2</v>
      </c>
      <c r="BE27" s="375">
        <v>-4.3657055312006903E-3</v>
      </c>
      <c r="BF27" s="374"/>
      <c r="BG27" s="372">
        <v>0.13189999999999999</v>
      </c>
      <c r="BH27" s="373"/>
      <c r="BI27" s="348">
        <v>99.648700000000005</v>
      </c>
      <c r="BJ27" s="348" t="s">
        <v>430</v>
      </c>
      <c r="BK27" s="348" t="s">
        <v>430</v>
      </c>
      <c r="BL27" s="348">
        <v>0.3513</v>
      </c>
      <c r="BM27" s="373"/>
      <c r="BN27" s="372" t="s">
        <v>4468</v>
      </c>
      <c r="BO27" s="372" t="s">
        <v>4462</v>
      </c>
      <c r="BP27" s="372" t="s">
        <v>4463</v>
      </c>
      <c r="BQ27" s="372" t="s">
        <v>4464</v>
      </c>
      <c r="BR27" s="372" t="s">
        <v>4286</v>
      </c>
      <c r="BS27" s="373"/>
      <c r="BT27" s="354" t="s">
        <v>554</v>
      </c>
    </row>
    <row r="28" spans="1:72" s="428" customFormat="1" ht="11" x14ac:dyDescent="0.3">
      <c r="A28" s="841" t="s">
        <v>5817</v>
      </c>
      <c r="B28" s="842"/>
      <c r="C28" s="843">
        <v>41977</v>
      </c>
      <c r="D28" s="842"/>
      <c r="E28" s="844">
        <v>4729.99</v>
      </c>
      <c r="F28" s="842"/>
      <c r="G28" s="845">
        <v>59.755899999999997</v>
      </c>
      <c r="H28" s="847"/>
      <c r="I28" s="846">
        <v>-0.30309999999999998</v>
      </c>
      <c r="J28" s="846">
        <v>0.57799999999999996</v>
      </c>
      <c r="K28" s="846">
        <v>0.78869999999999996</v>
      </c>
      <c r="L28" s="846">
        <v>3.0916000000000001</v>
      </c>
      <c r="M28" s="846">
        <v>-3.8448000000000002</v>
      </c>
      <c r="N28" s="848">
        <v>1.3073999999999999</v>
      </c>
      <c r="O28" s="846">
        <v>5.4208999999999996</v>
      </c>
      <c r="P28" s="846">
        <v>9.3371999999999993</v>
      </c>
      <c r="Q28" s="846">
        <v>10.6029</v>
      </c>
      <c r="R28" s="846">
        <v>11.974399999999999</v>
      </c>
      <c r="S28" s="846">
        <v>6.8199999999999997E-2</v>
      </c>
      <c r="T28" s="846">
        <v>14.9977</v>
      </c>
      <c r="U28" s="846">
        <v>-3.0234999999999999</v>
      </c>
      <c r="V28" s="846">
        <v>5.7061999999999999</v>
      </c>
      <c r="W28" s="846">
        <v>6.8199999999999997E-2</v>
      </c>
      <c r="X28" s="846">
        <v>10.468</v>
      </c>
      <c r="Y28" s="847"/>
      <c r="Z28" s="844">
        <v>134</v>
      </c>
      <c r="AA28" s="844">
        <v>133</v>
      </c>
      <c r="AB28" s="844">
        <v>97</v>
      </c>
      <c r="AC28" s="844">
        <v>102</v>
      </c>
      <c r="AD28" s="844">
        <v>140</v>
      </c>
      <c r="AE28" s="844">
        <v>91</v>
      </c>
      <c r="AF28" s="844">
        <v>39</v>
      </c>
      <c r="AG28" s="844">
        <v>87</v>
      </c>
      <c r="AH28" s="844">
        <v>37</v>
      </c>
      <c r="AI28" s="844">
        <v>29</v>
      </c>
      <c r="AJ28" s="844">
        <v>184</v>
      </c>
      <c r="AK28" s="844">
        <v>92</v>
      </c>
      <c r="AL28" s="844">
        <v>129</v>
      </c>
      <c r="AM28" s="844">
        <v>89</v>
      </c>
      <c r="AN28" s="844">
        <v>184</v>
      </c>
      <c r="AO28" s="842"/>
      <c r="AP28" s="846">
        <v>11.49</v>
      </c>
      <c r="AQ28" s="846">
        <v>12.31</v>
      </c>
      <c r="AR28" s="846">
        <v>10.11</v>
      </c>
      <c r="AS28" s="846">
        <v>8.16</v>
      </c>
      <c r="AT28" s="846">
        <v>2.52</v>
      </c>
      <c r="AU28" s="849"/>
      <c r="AV28" s="844">
        <v>31</v>
      </c>
      <c r="AW28" s="844">
        <v>25</v>
      </c>
      <c r="AX28" s="844">
        <v>34</v>
      </c>
      <c r="AY28" s="844">
        <v>56</v>
      </c>
      <c r="AZ28" s="844">
        <v>105</v>
      </c>
      <c r="BA28" s="847"/>
      <c r="BB28" s="846">
        <v>15.075333637981901</v>
      </c>
      <c r="BC28" s="846">
        <v>0.99916790569942304</v>
      </c>
      <c r="BD28" s="846">
        <v>2.7904890614814701E-2</v>
      </c>
      <c r="BE28" s="852">
        <v>-1.7334330620784901E-2</v>
      </c>
      <c r="BF28" s="847"/>
      <c r="BG28" s="855">
        <v>0.25509999999999999</v>
      </c>
      <c r="BH28" s="842"/>
      <c r="BI28" s="846">
        <v>75.333600000000004</v>
      </c>
      <c r="BJ28" s="846">
        <v>24.059899999999999</v>
      </c>
      <c r="BK28" s="846" t="s">
        <v>430</v>
      </c>
      <c r="BL28" s="846">
        <v>0.60650000000000004</v>
      </c>
      <c r="BM28" s="842"/>
      <c r="BN28" s="855" t="s">
        <v>5818</v>
      </c>
      <c r="BO28" s="855" t="s">
        <v>5819</v>
      </c>
      <c r="BP28" s="855" t="s">
        <v>430</v>
      </c>
      <c r="BQ28" s="855" t="s">
        <v>430</v>
      </c>
      <c r="BR28" s="855" t="s">
        <v>430</v>
      </c>
      <c r="BS28" s="842"/>
      <c r="BT28" s="856" t="s">
        <v>554</v>
      </c>
    </row>
    <row r="29" spans="1:72" s="428" customFormat="1" x14ac:dyDescent="0.25">
      <c r="A29" s="345" t="s">
        <v>5820</v>
      </c>
      <c r="B29" s="373"/>
      <c r="C29" s="719">
        <v>39380</v>
      </c>
      <c r="D29" s="373"/>
      <c r="E29" s="346">
        <v>4039.27</v>
      </c>
      <c r="F29" s="373"/>
      <c r="G29" s="347">
        <v>93.332300000000004</v>
      </c>
      <c r="H29" s="374"/>
      <c r="I29" s="348">
        <v>-0.46410000000000001</v>
      </c>
      <c r="J29" s="348">
        <v>1.7490000000000001</v>
      </c>
      <c r="K29" s="348">
        <v>-2.5344000000000002</v>
      </c>
      <c r="L29" s="348">
        <v>-4.6116000000000001</v>
      </c>
      <c r="M29" s="348">
        <v>-6.9633000000000003</v>
      </c>
      <c r="N29" s="350">
        <v>15.135400000000001</v>
      </c>
      <c r="O29" s="348">
        <v>6.3384</v>
      </c>
      <c r="P29" s="348">
        <v>24.0291</v>
      </c>
      <c r="Q29" s="348">
        <v>28.239000000000001</v>
      </c>
      <c r="R29" s="348">
        <v>10.974600000000001</v>
      </c>
      <c r="S29" s="348">
        <v>-1.7081999999999999</v>
      </c>
      <c r="T29" s="348">
        <v>6.5575999999999999</v>
      </c>
      <c r="U29" s="348">
        <v>-1.7402</v>
      </c>
      <c r="V29" s="348">
        <v>11.263</v>
      </c>
      <c r="W29" s="348">
        <v>-1.7081999999999999</v>
      </c>
      <c r="X29" s="348">
        <v>7.0724999999999998</v>
      </c>
      <c r="Y29" s="374"/>
      <c r="Z29" s="346">
        <v>180</v>
      </c>
      <c r="AA29" s="346">
        <v>24</v>
      </c>
      <c r="AB29" s="346">
        <v>235</v>
      </c>
      <c r="AC29" s="346">
        <v>225</v>
      </c>
      <c r="AD29" s="346">
        <v>194</v>
      </c>
      <c r="AE29" s="346">
        <v>29</v>
      </c>
      <c r="AF29" s="346">
        <v>30</v>
      </c>
      <c r="AG29" s="346">
        <v>19</v>
      </c>
      <c r="AH29" s="346">
        <v>2</v>
      </c>
      <c r="AI29" s="346">
        <v>38</v>
      </c>
      <c r="AJ29" s="346">
        <v>245</v>
      </c>
      <c r="AK29" s="346">
        <v>214</v>
      </c>
      <c r="AL29" s="346">
        <v>103</v>
      </c>
      <c r="AM29" s="346">
        <v>41</v>
      </c>
      <c r="AN29" s="346">
        <v>245</v>
      </c>
      <c r="AO29" s="373"/>
      <c r="AP29" s="348">
        <v>18.850000000000001</v>
      </c>
      <c r="AQ29" s="348">
        <v>28.05</v>
      </c>
      <c r="AR29" s="348">
        <v>25.33</v>
      </c>
      <c r="AS29" s="348">
        <v>14.75</v>
      </c>
      <c r="AT29" s="348">
        <v>4.74</v>
      </c>
      <c r="AU29" s="351"/>
      <c r="AV29" s="346">
        <v>3</v>
      </c>
      <c r="AW29" s="346">
        <v>1</v>
      </c>
      <c r="AX29" s="346">
        <v>3</v>
      </c>
      <c r="AY29" s="346">
        <v>22</v>
      </c>
      <c r="AZ29" s="346">
        <v>86</v>
      </c>
      <c r="BA29" s="374"/>
      <c r="BB29" s="348">
        <v>23.183674708629301</v>
      </c>
      <c r="BC29" s="348">
        <v>0.99837892133080297</v>
      </c>
      <c r="BD29" s="348">
        <v>7.5571845583045902E-2</v>
      </c>
      <c r="BE29" s="375">
        <v>-4.5516301851123799E-2</v>
      </c>
      <c r="BF29" s="374"/>
      <c r="BG29" s="372">
        <v>0.4118</v>
      </c>
      <c r="BH29" s="373"/>
      <c r="BI29" s="348">
        <v>77.333600000000004</v>
      </c>
      <c r="BJ29" s="348">
        <v>19.8066</v>
      </c>
      <c r="BK29" s="348">
        <v>1.8057399999999999</v>
      </c>
      <c r="BL29" s="348">
        <v>1.05406</v>
      </c>
      <c r="BM29" s="373"/>
      <c r="BN29" s="372" t="s">
        <v>5302</v>
      </c>
      <c r="BO29" s="372" t="s">
        <v>5303</v>
      </c>
      <c r="BP29" s="372" t="s">
        <v>2614</v>
      </c>
      <c r="BQ29" s="372" t="s">
        <v>430</v>
      </c>
      <c r="BR29" s="372" t="s">
        <v>430</v>
      </c>
      <c r="BS29" s="373"/>
      <c r="BT29" s="354" t="s">
        <v>554</v>
      </c>
    </row>
    <row r="30" spans="1:72" s="428" customFormat="1" x14ac:dyDescent="0.25">
      <c r="A30" s="345" t="s">
        <v>5821</v>
      </c>
      <c r="B30" s="373"/>
      <c r="C30" s="719">
        <v>43686</v>
      </c>
      <c r="D30" s="373"/>
      <c r="E30" s="346">
        <v>4135.33</v>
      </c>
      <c r="F30" s="373"/>
      <c r="G30" s="347">
        <v>28.180099999999999</v>
      </c>
      <c r="H30" s="374"/>
      <c r="I30" s="348">
        <v>-0.30990000000000001</v>
      </c>
      <c r="J30" s="348">
        <v>0.56059999999999999</v>
      </c>
      <c r="K30" s="348">
        <v>0.31830000000000003</v>
      </c>
      <c r="L30" s="348">
        <v>4.1778000000000004</v>
      </c>
      <c r="M30" s="348">
        <v>-2.4443999999999999</v>
      </c>
      <c r="N30" s="350">
        <v>-0.1973</v>
      </c>
      <c r="O30" s="348">
        <v>3.8107000000000002</v>
      </c>
      <c r="P30" s="348">
        <v>7.2937000000000003</v>
      </c>
      <c r="Q30" s="348">
        <v>8.8434000000000008</v>
      </c>
      <c r="R30" s="348" t="s">
        <v>430</v>
      </c>
      <c r="S30" s="348">
        <v>-4.0399999999999998E-2</v>
      </c>
      <c r="T30" s="348">
        <v>15.960800000000001</v>
      </c>
      <c r="U30" s="348">
        <v>-2.5577999999999999</v>
      </c>
      <c r="V30" s="348">
        <v>5.7125000000000004</v>
      </c>
      <c r="W30" s="348">
        <v>-4.0399999999999998E-2</v>
      </c>
      <c r="X30" s="348">
        <v>8.6347000000000005</v>
      </c>
      <c r="Y30" s="374"/>
      <c r="Z30" s="346">
        <v>141</v>
      </c>
      <c r="AA30" s="346">
        <v>149</v>
      </c>
      <c r="AB30" s="346">
        <v>169</v>
      </c>
      <c r="AC30" s="346">
        <v>60</v>
      </c>
      <c r="AD30" s="346">
        <v>126</v>
      </c>
      <c r="AE30" s="346">
        <v>118</v>
      </c>
      <c r="AF30" s="346">
        <v>58</v>
      </c>
      <c r="AG30" s="346">
        <v>112</v>
      </c>
      <c r="AH30" s="346">
        <v>68</v>
      </c>
      <c r="AI30" s="346" t="s">
        <v>430</v>
      </c>
      <c r="AJ30" s="346">
        <v>202</v>
      </c>
      <c r="AK30" s="346">
        <v>79</v>
      </c>
      <c r="AL30" s="346">
        <v>115</v>
      </c>
      <c r="AM30" s="346">
        <v>87</v>
      </c>
      <c r="AN30" s="346">
        <v>202</v>
      </c>
      <c r="AO30" s="373"/>
      <c r="AP30" s="348" t="s">
        <v>430</v>
      </c>
      <c r="AQ30" s="348">
        <v>10.220000000000001</v>
      </c>
      <c r="AR30" s="348">
        <v>8.44</v>
      </c>
      <c r="AS30" s="348">
        <v>6.28</v>
      </c>
      <c r="AT30" s="348">
        <v>3.3</v>
      </c>
      <c r="AU30" s="351"/>
      <c r="AV30" s="346" t="s">
        <v>430</v>
      </c>
      <c r="AW30" s="346">
        <v>50</v>
      </c>
      <c r="AX30" s="346">
        <v>42</v>
      </c>
      <c r="AY30" s="346">
        <v>70</v>
      </c>
      <c r="AZ30" s="346">
        <v>96</v>
      </c>
      <c r="BA30" s="374"/>
      <c r="BB30" s="348">
        <v>15.384297399466501</v>
      </c>
      <c r="BC30" s="348">
        <v>0.99927022162896195</v>
      </c>
      <c r="BD30" s="348">
        <v>1.7413499469821299E-2</v>
      </c>
      <c r="BE30" s="375">
        <v>-1.51546558150727E-2</v>
      </c>
      <c r="BF30" s="374"/>
      <c r="BG30" s="372">
        <v>0.58879999999999999</v>
      </c>
      <c r="BH30" s="373"/>
      <c r="BI30" s="348">
        <v>81.725800000000007</v>
      </c>
      <c r="BJ30" s="348">
        <v>16.108000000000001</v>
      </c>
      <c r="BK30" s="348">
        <v>1.8831199999999999</v>
      </c>
      <c r="BL30" s="348">
        <v>0.28308</v>
      </c>
      <c r="BM30" s="373"/>
      <c r="BN30" s="372" t="s">
        <v>5822</v>
      </c>
      <c r="BO30" s="372" t="s">
        <v>5823</v>
      </c>
      <c r="BP30" s="372" t="s">
        <v>430</v>
      </c>
      <c r="BQ30" s="372" t="s">
        <v>430</v>
      </c>
      <c r="BR30" s="372" t="s">
        <v>430</v>
      </c>
      <c r="BS30" s="373"/>
      <c r="BT30" s="354" t="s">
        <v>554</v>
      </c>
    </row>
    <row r="31" spans="1:72" s="428" customFormat="1" x14ac:dyDescent="0.25">
      <c r="A31" s="345" t="s">
        <v>5824</v>
      </c>
      <c r="B31" s="373"/>
      <c r="C31" s="719">
        <v>44322</v>
      </c>
      <c r="D31" s="373"/>
      <c r="E31" s="346">
        <v>4159.8999999999996</v>
      </c>
      <c r="F31" s="373"/>
      <c r="G31" s="347">
        <v>168.21039999999999</v>
      </c>
      <c r="H31" s="374"/>
      <c r="I31" s="348" t="s">
        <v>430</v>
      </c>
      <c r="J31" s="348">
        <v>2.6808999999999998</v>
      </c>
      <c r="K31" s="348">
        <v>4.6809000000000003</v>
      </c>
      <c r="L31" s="348">
        <v>14.7498</v>
      </c>
      <c r="M31" s="348">
        <v>21.6831</v>
      </c>
      <c r="N31" s="350">
        <v>33.570700000000002</v>
      </c>
      <c r="O31" s="348">
        <v>31.120200000000001</v>
      </c>
      <c r="P31" s="348">
        <v>36.893000000000001</v>
      </c>
      <c r="Q31" s="348">
        <v>25.9194</v>
      </c>
      <c r="R31" s="348" t="s">
        <v>430</v>
      </c>
      <c r="S31" s="348">
        <v>7.1619999999999999</v>
      </c>
      <c r="T31" s="348">
        <v>30.614899999999999</v>
      </c>
      <c r="U31" s="348">
        <v>20.348299999999998</v>
      </c>
      <c r="V31" s="348">
        <v>19.128699999999998</v>
      </c>
      <c r="W31" s="348">
        <v>7.1619999999999999</v>
      </c>
      <c r="X31" s="348">
        <v>27.001799999999999</v>
      </c>
      <c r="Y31" s="374"/>
      <c r="Z31" s="346" t="s">
        <v>430</v>
      </c>
      <c r="AA31" s="346">
        <v>14</v>
      </c>
      <c r="AB31" s="346">
        <v>18</v>
      </c>
      <c r="AC31" s="346">
        <v>8</v>
      </c>
      <c r="AD31" s="346">
        <v>4</v>
      </c>
      <c r="AE31" s="346">
        <v>20</v>
      </c>
      <c r="AF31" s="346">
        <v>14</v>
      </c>
      <c r="AG31" s="346">
        <v>10</v>
      </c>
      <c r="AH31" s="346">
        <v>4</v>
      </c>
      <c r="AI31" s="346" t="s">
        <v>430</v>
      </c>
      <c r="AJ31" s="346">
        <v>15</v>
      </c>
      <c r="AK31" s="346">
        <v>5</v>
      </c>
      <c r="AL31" s="346">
        <v>4</v>
      </c>
      <c r="AM31" s="346">
        <v>23</v>
      </c>
      <c r="AN31" s="346">
        <v>15</v>
      </c>
      <c r="AO31" s="373"/>
      <c r="AP31" s="348" t="s">
        <v>430</v>
      </c>
      <c r="AQ31" s="348" t="s">
        <v>430</v>
      </c>
      <c r="AR31" s="348">
        <v>37.770000000000003</v>
      </c>
      <c r="AS31" s="348">
        <v>38.26</v>
      </c>
      <c r="AT31" s="348">
        <v>41</v>
      </c>
      <c r="AU31" s="351"/>
      <c r="AV31" s="346" t="s">
        <v>430</v>
      </c>
      <c r="AW31" s="346" t="s">
        <v>430</v>
      </c>
      <c r="AX31" s="346">
        <v>1</v>
      </c>
      <c r="AY31" s="346">
        <v>11</v>
      </c>
      <c r="AZ31" s="346">
        <v>3</v>
      </c>
      <c r="BA31" s="374"/>
      <c r="BB31" s="348">
        <v>23.3826407213826</v>
      </c>
      <c r="BC31" s="348">
        <v>0</v>
      </c>
      <c r="BD31" s="348">
        <v>0.104724107823827</v>
      </c>
      <c r="BE31" s="375" t="s">
        <v>430</v>
      </c>
      <c r="BF31" s="374"/>
      <c r="BG31" s="372" t="s">
        <v>430</v>
      </c>
      <c r="BH31" s="373"/>
      <c r="BI31" s="348" t="s">
        <v>430</v>
      </c>
      <c r="BJ31" s="348" t="s">
        <v>430</v>
      </c>
      <c r="BK31" s="348" t="s">
        <v>430</v>
      </c>
      <c r="BL31" s="348" t="s">
        <v>430</v>
      </c>
      <c r="BM31" s="373"/>
      <c r="BN31" s="372" t="s">
        <v>5825</v>
      </c>
      <c r="BO31" s="372" t="s">
        <v>5826</v>
      </c>
      <c r="BP31" s="372" t="s">
        <v>5827</v>
      </c>
      <c r="BQ31" s="372" t="s">
        <v>5828</v>
      </c>
      <c r="BR31" s="372" t="s">
        <v>5829</v>
      </c>
      <c r="BS31" s="373"/>
      <c r="BT31" s="354" t="s">
        <v>554</v>
      </c>
    </row>
    <row r="32" spans="1:72" s="428" customFormat="1" x14ac:dyDescent="0.25">
      <c r="A32" s="345" t="s">
        <v>5830</v>
      </c>
      <c r="B32" s="373"/>
      <c r="C32" s="719">
        <v>42083</v>
      </c>
      <c r="D32" s="373"/>
      <c r="E32" s="346">
        <v>3700.46</v>
      </c>
      <c r="F32" s="373"/>
      <c r="G32" s="347">
        <v>591.4144</v>
      </c>
      <c r="H32" s="374"/>
      <c r="I32" s="348">
        <v>-0.3034</v>
      </c>
      <c r="J32" s="348">
        <v>0.57720000000000005</v>
      </c>
      <c r="K32" s="348">
        <v>0.7853</v>
      </c>
      <c r="L32" s="348">
        <v>3.0811999999999999</v>
      </c>
      <c r="M32" s="348">
        <v>-3.8672</v>
      </c>
      <c r="N32" s="350">
        <v>1.2594000000000001</v>
      </c>
      <c r="O32" s="348">
        <v>5.41</v>
      </c>
      <c r="P32" s="348">
        <v>9.3285</v>
      </c>
      <c r="Q32" s="348">
        <v>10.6257</v>
      </c>
      <c r="R32" s="348">
        <v>12.0113</v>
      </c>
      <c r="S32" s="348">
        <v>6.54E-2</v>
      </c>
      <c r="T32" s="348">
        <v>14.9861</v>
      </c>
      <c r="U32" s="348">
        <v>-3.0470999999999999</v>
      </c>
      <c r="V32" s="348">
        <v>5.6675000000000004</v>
      </c>
      <c r="W32" s="348">
        <v>6.54E-2</v>
      </c>
      <c r="X32" s="348">
        <v>10.8765</v>
      </c>
      <c r="Y32" s="374"/>
      <c r="Z32" s="346">
        <v>137</v>
      </c>
      <c r="AA32" s="346">
        <v>137</v>
      </c>
      <c r="AB32" s="346">
        <v>101</v>
      </c>
      <c r="AC32" s="346">
        <v>107</v>
      </c>
      <c r="AD32" s="346">
        <v>143</v>
      </c>
      <c r="AE32" s="346">
        <v>97</v>
      </c>
      <c r="AF32" s="346">
        <v>41</v>
      </c>
      <c r="AG32" s="346">
        <v>89</v>
      </c>
      <c r="AH32" s="346">
        <v>33</v>
      </c>
      <c r="AI32" s="346">
        <v>25</v>
      </c>
      <c r="AJ32" s="346">
        <v>192</v>
      </c>
      <c r="AK32" s="346">
        <v>96</v>
      </c>
      <c r="AL32" s="346">
        <v>132</v>
      </c>
      <c r="AM32" s="346">
        <v>97</v>
      </c>
      <c r="AN32" s="346">
        <v>192</v>
      </c>
      <c r="AO32" s="373"/>
      <c r="AP32" s="348">
        <v>11.53</v>
      </c>
      <c r="AQ32" s="348">
        <v>12.34</v>
      </c>
      <c r="AR32" s="348">
        <v>10.119999999999999</v>
      </c>
      <c r="AS32" s="348">
        <v>8.14</v>
      </c>
      <c r="AT32" s="348">
        <v>2.4700000000000002</v>
      </c>
      <c r="AU32" s="351"/>
      <c r="AV32" s="346">
        <v>29</v>
      </c>
      <c r="AW32" s="346">
        <v>23</v>
      </c>
      <c r="AX32" s="346">
        <v>32</v>
      </c>
      <c r="AY32" s="346">
        <v>59</v>
      </c>
      <c r="AZ32" s="346">
        <v>110</v>
      </c>
      <c r="BA32" s="374"/>
      <c r="BB32" s="348">
        <v>15.0749837510281</v>
      </c>
      <c r="BC32" s="348">
        <v>0.99914544129190797</v>
      </c>
      <c r="BD32" s="348">
        <v>2.7916736154211599E-2</v>
      </c>
      <c r="BE32" s="375">
        <v>-1.71556750375647E-2</v>
      </c>
      <c r="BF32" s="374"/>
      <c r="BG32" s="372">
        <v>0.62819999999999998</v>
      </c>
      <c r="BH32" s="373"/>
      <c r="BI32" s="348">
        <v>75.356200000000001</v>
      </c>
      <c r="BJ32" s="348">
        <v>24.0671</v>
      </c>
      <c r="BK32" s="348" t="s">
        <v>430</v>
      </c>
      <c r="BL32" s="348">
        <v>0.57669999999999999</v>
      </c>
      <c r="BM32" s="373"/>
      <c r="BN32" s="372" t="s">
        <v>5831</v>
      </c>
      <c r="BO32" s="372" t="s">
        <v>5832</v>
      </c>
      <c r="BP32" s="372" t="s">
        <v>430</v>
      </c>
      <c r="BQ32" s="372" t="s">
        <v>430</v>
      </c>
      <c r="BR32" s="372" t="s">
        <v>430</v>
      </c>
      <c r="BS32" s="373"/>
      <c r="BT32" s="354" t="s">
        <v>554</v>
      </c>
    </row>
    <row r="33" spans="1:72" s="428" customFormat="1" x14ac:dyDescent="0.25">
      <c r="A33" s="345" t="s">
        <v>5833</v>
      </c>
      <c r="B33" s="373"/>
      <c r="C33" s="719">
        <v>43496</v>
      </c>
      <c r="D33" s="373"/>
      <c r="E33" s="346">
        <v>3703.14</v>
      </c>
      <c r="F33" s="373"/>
      <c r="G33" s="347">
        <v>238.19159999999999</v>
      </c>
      <c r="H33" s="374"/>
      <c r="I33" s="348">
        <v>-0.38519999999999999</v>
      </c>
      <c r="J33" s="348">
        <v>0.94089999999999996</v>
      </c>
      <c r="K33" s="348">
        <v>1.7704</v>
      </c>
      <c r="L33" s="348">
        <v>5.9757999999999996</v>
      </c>
      <c r="M33" s="348">
        <v>5.1841999999999997</v>
      </c>
      <c r="N33" s="350">
        <v>5.3272000000000004</v>
      </c>
      <c r="O33" s="348">
        <v>4.0190999999999999</v>
      </c>
      <c r="P33" s="348">
        <v>19.4572</v>
      </c>
      <c r="Q33" s="348">
        <v>17.572500000000002</v>
      </c>
      <c r="R33" s="348" t="s">
        <v>430</v>
      </c>
      <c r="S33" s="348">
        <v>1.2991999999999999</v>
      </c>
      <c r="T33" s="348">
        <v>18.764099999999999</v>
      </c>
      <c r="U33" s="348">
        <v>3.7572999999999999</v>
      </c>
      <c r="V33" s="348">
        <v>9.9779999999999998</v>
      </c>
      <c r="W33" s="348">
        <v>1.2991999999999999</v>
      </c>
      <c r="X33" s="348">
        <v>20.2593</v>
      </c>
      <c r="Y33" s="374"/>
      <c r="Z33" s="346">
        <v>165</v>
      </c>
      <c r="AA33" s="346">
        <v>72</v>
      </c>
      <c r="AB33" s="346">
        <v>45</v>
      </c>
      <c r="AC33" s="346">
        <v>52</v>
      </c>
      <c r="AD33" s="346">
        <v>46</v>
      </c>
      <c r="AE33" s="346">
        <v>64</v>
      </c>
      <c r="AF33" s="346">
        <v>53</v>
      </c>
      <c r="AG33" s="346">
        <v>32</v>
      </c>
      <c r="AH33" s="346">
        <v>9</v>
      </c>
      <c r="AI33" s="346" t="s">
        <v>430</v>
      </c>
      <c r="AJ33" s="346">
        <v>75</v>
      </c>
      <c r="AK33" s="346">
        <v>58</v>
      </c>
      <c r="AL33" s="346">
        <v>57</v>
      </c>
      <c r="AM33" s="346">
        <v>52</v>
      </c>
      <c r="AN33" s="346">
        <v>75</v>
      </c>
      <c r="AO33" s="373"/>
      <c r="AP33" s="348" t="s">
        <v>430</v>
      </c>
      <c r="AQ33" s="348">
        <v>21.31</v>
      </c>
      <c r="AR33" s="348">
        <v>17.27</v>
      </c>
      <c r="AS33" s="348">
        <v>11.57</v>
      </c>
      <c r="AT33" s="348">
        <v>12.16</v>
      </c>
      <c r="AU33" s="351"/>
      <c r="AV33" s="346" t="s">
        <v>430</v>
      </c>
      <c r="AW33" s="346">
        <v>7</v>
      </c>
      <c r="AX33" s="346">
        <v>12</v>
      </c>
      <c r="AY33" s="346">
        <v>36</v>
      </c>
      <c r="AZ33" s="346">
        <v>48</v>
      </c>
      <c r="BA33" s="374"/>
      <c r="BB33" s="348">
        <v>17.503136641773999</v>
      </c>
      <c r="BC33" s="348">
        <v>0.99691960526388801</v>
      </c>
      <c r="BD33" s="348">
        <v>6.9934952908778103E-2</v>
      </c>
      <c r="BE33" s="375">
        <v>-1.61189498026422E-2</v>
      </c>
      <c r="BF33" s="374"/>
      <c r="BG33" s="372">
        <v>0.16669999999999999</v>
      </c>
      <c r="BH33" s="373"/>
      <c r="BI33" s="348">
        <v>4.0968799999999996</v>
      </c>
      <c r="BJ33" s="348">
        <v>92.119</v>
      </c>
      <c r="BK33" s="348">
        <v>3.6789299999999998</v>
      </c>
      <c r="BL33" s="348">
        <v>0.10519000000000001</v>
      </c>
      <c r="BM33" s="373"/>
      <c r="BN33" s="372" t="s">
        <v>5238</v>
      </c>
      <c r="BO33" s="372" t="s">
        <v>5239</v>
      </c>
      <c r="BP33" s="372" t="s">
        <v>5834</v>
      </c>
      <c r="BQ33" s="372" t="s">
        <v>5835</v>
      </c>
      <c r="BR33" s="372" t="s">
        <v>5241</v>
      </c>
      <c r="BS33" s="373"/>
      <c r="BT33" s="354" t="s">
        <v>554</v>
      </c>
    </row>
    <row r="34" spans="1:72" s="428" customFormat="1" x14ac:dyDescent="0.25">
      <c r="A34" s="345" t="s">
        <v>5836</v>
      </c>
      <c r="B34" s="373"/>
      <c r="C34" s="719">
        <v>44008</v>
      </c>
      <c r="D34" s="373"/>
      <c r="E34" s="346">
        <v>3872.69</v>
      </c>
      <c r="F34" s="373"/>
      <c r="G34" s="347">
        <v>31.882999999999999</v>
      </c>
      <c r="H34" s="374"/>
      <c r="I34" s="348">
        <v>0.66369999999999996</v>
      </c>
      <c r="J34" s="348">
        <v>4.6501000000000001</v>
      </c>
      <c r="K34" s="348">
        <v>0.62619999999999998</v>
      </c>
      <c r="L34" s="348">
        <v>-9.1660000000000004</v>
      </c>
      <c r="M34" s="348">
        <v>-26.048500000000001</v>
      </c>
      <c r="N34" s="350">
        <v>-22.1937</v>
      </c>
      <c r="O34" s="348">
        <v>-12.6663</v>
      </c>
      <c r="P34" s="348">
        <v>-0.60450000000000004</v>
      </c>
      <c r="Q34" s="348">
        <v>1.3536999999999999</v>
      </c>
      <c r="R34" s="348" t="s">
        <v>430</v>
      </c>
      <c r="S34" s="348">
        <v>9.3063000000000002</v>
      </c>
      <c r="T34" s="348">
        <v>-0.56669999999999998</v>
      </c>
      <c r="U34" s="348">
        <v>-23.3657</v>
      </c>
      <c r="V34" s="348">
        <v>-13.127000000000001</v>
      </c>
      <c r="W34" s="348">
        <v>9.3063000000000002</v>
      </c>
      <c r="X34" s="348">
        <v>13.241099999999999</v>
      </c>
      <c r="Y34" s="374"/>
      <c r="Z34" s="346">
        <v>9</v>
      </c>
      <c r="AA34" s="346">
        <v>8</v>
      </c>
      <c r="AB34" s="346">
        <v>143</v>
      </c>
      <c r="AC34" s="346">
        <v>242</v>
      </c>
      <c r="AD34" s="346">
        <v>249</v>
      </c>
      <c r="AE34" s="346">
        <v>215</v>
      </c>
      <c r="AF34" s="346">
        <v>167</v>
      </c>
      <c r="AG34" s="346">
        <v>136</v>
      </c>
      <c r="AH34" s="346">
        <v>78</v>
      </c>
      <c r="AI34" s="346" t="s">
        <v>430</v>
      </c>
      <c r="AJ34" s="346">
        <v>9</v>
      </c>
      <c r="AK34" s="346">
        <v>243</v>
      </c>
      <c r="AL34" s="346">
        <v>247</v>
      </c>
      <c r="AM34" s="346">
        <v>220</v>
      </c>
      <c r="AN34" s="346">
        <v>9</v>
      </c>
      <c r="AO34" s="373"/>
      <c r="AP34" s="348" t="s">
        <v>430</v>
      </c>
      <c r="AQ34" s="348" t="s">
        <v>430</v>
      </c>
      <c r="AR34" s="348">
        <v>-4.33</v>
      </c>
      <c r="AS34" s="348">
        <v>-12.29</v>
      </c>
      <c r="AT34" s="348">
        <v>-24.69</v>
      </c>
      <c r="AU34" s="351"/>
      <c r="AV34" s="346" t="s">
        <v>430</v>
      </c>
      <c r="AW34" s="346" t="s">
        <v>430</v>
      </c>
      <c r="AX34" s="346">
        <v>80</v>
      </c>
      <c r="AY34" s="346">
        <v>142</v>
      </c>
      <c r="AZ34" s="346">
        <v>218</v>
      </c>
      <c r="BA34" s="374"/>
      <c r="BB34" s="348">
        <v>25.7945476049698</v>
      </c>
      <c r="BC34" s="348">
        <v>0.99877263523274795</v>
      </c>
      <c r="BD34" s="348">
        <v>-5.741876624604E-4</v>
      </c>
      <c r="BE34" s="375">
        <v>-2.07348496530964E-2</v>
      </c>
      <c r="BF34" s="374"/>
      <c r="BG34" s="372">
        <v>8.3299999999999999E-2</v>
      </c>
      <c r="BH34" s="373"/>
      <c r="BI34" s="348">
        <v>82.758700000000005</v>
      </c>
      <c r="BJ34" s="348">
        <v>17.188400000000001</v>
      </c>
      <c r="BK34" s="348" t="s">
        <v>430</v>
      </c>
      <c r="BL34" s="348">
        <v>5.2900000000000003E-2</v>
      </c>
      <c r="BM34" s="373"/>
      <c r="BN34" s="372" t="s">
        <v>5837</v>
      </c>
      <c r="BO34" s="372" t="s">
        <v>5838</v>
      </c>
      <c r="BP34" s="372" t="s">
        <v>2945</v>
      </c>
      <c r="BQ34" s="372" t="s">
        <v>430</v>
      </c>
      <c r="BR34" s="372" t="s">
        <v>430</v>
      </c>
      <c r="BS34" s="373"/>
      <c r="BT34" s="354" t="s">
        <v>554</v>
      </c>
    </row>
    <row r="35" spans="1:72" s="428" customFormat="1" ht="11" x14ac:dyDescent="0.3">
      <c r="A35" s="841" t="s">
        <v>5839</v>
      </c>
      <c r="B35" s="842"/>
      <c r="C35" s="843">
        <v>44904</v>
      </c>
      <c r="D35" s="842"/>
      <c r="E35" s="844">
        <v>3367.32</v>
      </c>
      <c r="F35" s="842"/>
      <c r="G35" s="845">
        <v>20.989899999999999</v>
      </c>
      <c r="H35" s="847"/>
      <c r="I35" s="846">
        <v>-0.99339999999999995</v>
      </c>
      <c r="J35" s="846">
        <v>-2.5623999999999998</v>
      </c>
      <c r="K35" s="846">
        <v>-12.456</v>
      </c>
      <c r="L35" s="846">
        <v>-12.9815</v>
      </c>
      <c r="M35" s="846">
        <v>-23.045300000000001</v>
      </c>
      <c r="N35" s="848">
        <v>92.725399999999993</v>
      </c>
      <c r="O35" s="846">
        <v>52.150100000000002</v>
      </c>
      <c r="P35" s="846">
        <v>41.154400000000003</v>
      </c>
      <c r="Q35" s="846" t="s">
        <v>430</v>
      </c>
      <c r="R35" s="846" t="s">
        <v>430</v>
      </c>
      <c r="S35" s="846">
        <v>-3.1371000000000002</v>
      </c>
      <c r="T35" s="846">
        <v>-6.9992000000000001</v>
      </c>
      <c r="U35" s="846">
        <v>-5.1486999999999998</v>
      </c>
      <c r="V35" s="846">
        <v>52.072400000000002</v>
      </c>
      <c r="W35" s="846">
        <v>-3.1371000000000002</v>
      </c>
      <c r="X35" s="846">
        <v>37.7331</v>
      </c>
      <c r="Y35" s="847"/>
      <c r="Z35" s="844">
        <v>211</v>
      </c>
      <c r="AA35" s="844">
        <v>259</v>
      </c>
      <c r="AB35" s="844">
        <v>266</v>
      </c>
      <c r="AC35" s="844">
        <v>259</v>
      </c>
      <c r="AD35" s="844">
        <v>236</v>
      </c>
      <c r="AE35" s="844">
        <v>6</v>
      </c>
      <c r="AF35" s="844">
        <v>3</v>
      </c>
      <c r="AG35" s="844">
        <v>4</v>
      </c>
      <c r="AH35" s="844" t="s">
        <v>430</v>
      </c>
      <c r="AI35" s="844" t="s">
        <v>430</v>
      </c>
      <c r="AJ35" s="844">
        <v>269</v>
      </c>
      <c r="AK35" s="844">
        <v>262</v>
      </c>
      <c r="AL35" s="844">
        <v>166</v>
      </c>
      <c r="AM35" s="844">
        <v>7</v>
      </c>
      <c r="AN35" s="844">
        <v>269</v>
      </c>
      <c r="AO35" s="842"/>
      <c r="AP35" s="846" t="s">
        <v>430</v>
      </c>
      <c r="AQ35" s="846" t="s">
        <v>430</v>
      </c>
      <c r="AR35" s="846" t="s">
        <v>430</v>
      </c>
      <c r="AS35" s="846">
        <v>55.93</v>
      </c>
      <c r="AT35" s="846">
        <v>28.36</v>
      </c>
      <c r="AU35" s="849"/>
      <c r="AV35" s="844" t="s">
        <v>430</v>
      </c>
      <c r="AW35" s="844" t="s">
        <v>430</v>
      </c>
      <c r="AX35" s="844" t="s">
        <v>430</v>
      </c>
      <c r="AY35" s="844">
        <v>3</v>
      </c>
      <c r="AZ35" s="844">
        <v>15</v>
      </c>
      <c r="BA35" s="847"/>
      <c r="BB35" s="846">
        <v>38.780307261295398</v>
      </c>
      <c r="BC35" s="846">
        <v>0</v>
      </c>
      <c r="BD35" s="846">
        <v>7.7474771862262301E-2</v>
      </c>
      <c r="BE35" s="852" t="s">
        <v>430</v>
      </c>
      <c r="BF35" s="847"/>
      <c r="BG35" s="855" t="s">
        <v>430</v>
      </c>
      <c r="BH35" s="842"/>
      <c r="BI35" s="846" t="s">
        <v>430</v>
      </c>
      <c r="BJ35" s="846" t="s">
        <v>430</v>
      </c>
      <c r="BK35" s="846" t="s">
        <v>430</v>
      </c>
      <c r="BL35" s="846" t="s">
        <v>430</v>
      </c>
      <c r="BM35" s="842"/>
      <c r="BN35" s="855" t="s">
        <v>5840</v>
      </c>
      <c r="BO35" s="855" t="s">
        <v>5841</v>
      </c>
      <c r="BP35" s="855" t="s">
        <v>430</v>
      </c>
      <c r="BQ35" s="855" t="s">
        <v>430</v>
      </c>
      <c r="BR35" s="855" t="s">
        <v>430</v>
      </c>
      <c r="BS35" s="842"/>
      <c r="BT35" s="856" t="s">
        <v>554</v>
      </c>
    </row>
    <row r="36" spans="1:72" s="428" customFormat="1" ht="11" x14ac:dyDescent="0.3">
      <c r="A36" s="841" t="s">
        <v>5842</v>
      </c>
      <c r="B36" s="842"/>
      <c r="C36" s="843">
        <v>40211</v>
      </c>
      <c r="D36" s="842"/>
      <c r="E36" s="844">
        <v>3498.75</v>
      </c>
      <c r="F36" s="842"/>
      <c r="G36" s="845">
        <v>266.83350000000002</v>
      </c>
      <c r="H36" s="847"/>
      <c r="I36" s="846">
        <v>-2.3800000000000002E-2</v>
      </c>
      <c r="J36" s="846">
        <v>0.49980000000000002</v>
      </c>
      <c r="K36" s="846">
        <v>0.6784</v>
      </c>
      <c r="L36" s="846">
        <v>7.9200000000000007E-2</v>
      </c>
      <c r="M36" s="846">
        <v>-5.7031999999999998</v>
      </c>
      <c r="N36" s="848">
        <v>-3.4087000000000001</v>
      </c>
      <c r="O36" s="846">
        <v>3.5499999999999997E-2</v>
      </c>
      <c r="P36" s="846">
        <v>8.3719000000000001</v>
      </c>
      <c r="Q36" s="846">
        <v>9.7911000000000001</v>
      </c>
      <c r="R36" s="846">
        <v>12.085000000000001</v>
      </c>
      <c r="S36" s="846">
        <v>0.96460000000000001</v>
      </c>
      <c r="T36" s="846">
        <v>8.4367000000000001</v>
      </c>
      <c r="U36" s="846">
        <v>-7.2191000000000001</v>
      </c>
      <c r="V36" s="846">
        <v>-1.343</v>
      </c>
      <c r="W36" s="846">
        <v>0.96460000000000001</v>
      </c>
      <c r="X36" s="846">
        <v>11.420500000000001</v>
      </c>
      <c r="Y36" s="847"/>
      <c r="Z36" s="844">
        <v>70</v>
      </c>
      <c r="AA36" s="844">
        <v>159</v>
      </c>
      <c r="AB36" s="844">
        <v>116</v>
      </c>
      <c r="AC36" s="844">
        <v>166</v>
      </c>
      <c r="AD36" s="844">
        <v>169</v>
      </c>
      <c r="AE36" s="844">
        <v>159</v>
      </c>
      <c r="AF36" s="844">
        <v>88</v>
      </c>
      <c r="AG36" s="844">
        <v>96</v>
      </c>
      <c r="AH36" s="844">
        <v>53</v>
      </c>
      <c r="AI36" s="844">
        <v>23</v>
      </c>
      <c r="AJ36" s="844">
        <v>114</v>
      </c>
      <c r="AK36" s="844">
        <v>168</v>
      </c>
      <c r="AL36" s="844">
        <v>193</v>
      </c>
      <c r="AM36" s="844">
        <v>163</v>
      </c>
      <c r="AN36" s="844">
        <v>114</v>
      </c>
      <c r="AO36" s="842"/>
      <c r="AP36" s="846">
        <v>11.64</v>
      </c>
      <c r="AQ36" s="846">
        <v>11.07</v>
      </c>
      <c r="AR36" s="846">
        <v>7.54</v>
      </c>
      <c r="AS36" s="846">
        <v>3.19</v>
      </c>
      <c r="AT36" s="846">
        <v>-5.3</v>
      </c>
      <c r="AU36" s="849"/>
      <c r="AV36" s="844">
        <v>24</v>
      </c>
      <c r="AW36" s="844">
        <v>41</v>
      </c>
      <c r="AX36" s="844">
        <v>56</v>
      </c>
      <c r="AY36" s="844">
        <v>92</v>
      </c>
      <c r="AZ36" s="844">
        <v>166</v>
      </c>
      <c r="BA36" s="847"/>
      <c r="BB36" s="846">
        <v>12.0726578973574</v>
      </c>
      <c r="BC36" s="846">
        <v>0.99835601213625502</v>
      </c>
      <c r="BD36" s="846">
        <v>3.03521892691389E-2</v>
      </c>
      <c r="BE36" s="852">
        <v>-4.8486504439715396E-3</v>
      </c>
      <c r="BF36" s="847"/>
      <c r="BG36" s="855">
        <v>8.9599999999999999E-2</v>
      </c>
      <c r="BH36" s="842"/>
      <c r="BI36" s="846">
        <v>99.606999999999999</v>
      </c>
      <c r="BJ36" s="846" t="s">
        <v>430</v>
      </c>
      <c r="BK36" s="846" t="s">
        <v>430</v>
      </c>
      <c r="BL36" s="846">
        <v>0.39300000000000002</v>
      </c>
      <c r="BM36" s="842"/>
      <c r="BN36" s="855" t="s">
        <v>4580</v>
      </c>
      <c r="BO36" s="855" t="s">
        <v>4462</v>
      </c>
      <c r="BP36" s="855" t="s">
        <v>4463</v>
      </c>
      <c r="BQ36" s="855" t="s">
        <v>4464</v>
      </c>
      <c r="BR36" s="855" t="s">
        <v>4286</v>
      </c>
      <c r="BS36" s="842"/>
      <c r="BT36" s="856" t="s">
        <v>554</v>
      </c>
    </row>
    <row r="37" spans="1:72" s="428" customFormat="1" x14ac:dyDescent="0.25">
      <c r="A37" s="345" t="s">
        <v>5843</v>
      </c>
      <c r="B37" s="373"/>
      <c r="C37" s="719">
        <v>42919</v>
      </c>
      <c r="D37" s="373"/>
      <c r="E37" s="346">
        <v>3446.16</v>
      </c>
      <c r="F37" s="373"/>
      <c r="G37" s="347">
        <v>22.0535</v>
      </c>
      <c r="H37" s="374"/>
      <c r="I37" s="348">
        <v>-1.2699999999999999E-2</v>
      </c>
      <c r="J37" s="348">
        <v>0.4047</v>
      </c>
      <c r="K37" s="348">
        <v>1.5452999999999999</v>
      </c>
      <c r="L37" s="348">
        <v>2.1071</v>
      </c>
      <c r="M37" s="348">
        <v>-3.9912000000000001</v>
      </c>
      <c r="N37" s="350">
        <v>-0.3947</v>
      </c>
      <c r="O37" s="348">
        <v>1.2432000000000001</v>
      </c>
      <c r="P37" s="348">
        <v>11.309900000000001</v>
      </c>
      <c r="Q37" s="348">
        <v>11.020300000000001</v>
      </c>
      <c r="R37" s="348" t="s">
        <v>430</v>
      </c>
      <c r="S37" s="348">
        <v>1.7317</v>
      </c>
      <c r="T37" s="348">
        <v>9.7226999999999997</v>
      </c>
      <c r="U37" s="348">
        <v>-4.8840000000000003</v>
      </c>
      <c r="V37" s="348">
        <v>0.9032</v>
      </c>
      <c r="W37" s="348">
        <v>1.7317</v>
      </c>
      <c r="X37" s="348">
        <v>12.9991</v>
      </c>
      <c r="Y37" s="374"/>
      <c r="Z37" s="346">
        <v>65</v>
      </c>
      <c r="AA37" s="346">
        <v>197</v>
      </c>
      <c r="AB37" s="346">
        <v>64</v>
      </c>
      <c r="AC37" s="346">
        <v>124</v>
      </c>
      <c r="AD37" s="346">
        <v>151</v>
      </c>
      <c r="AE37" s="346">
        <v>127</v>
      </c>
      <c r="AF37" s="346">
        <v>78</v>
      </c>
      <c r="AG37" s="346">
        <v>71</v>
      </c>
      <c r="AH37" s="346">
        <v>28</v>
      </c>
      <c r="AI37" s="346" t="s">
        <v>430</v>
      </c>
      <c r="AJ37" s="346">
        <v>57</v>
      </c>
      <c r="AK37" s="346">
        <v>162</v>
      </c>
      <c r="AL37" s="346">
        <v>158</v>
      </c>
      <c r="AM37" s="346">
        <v>145</v>
      </c>
      <c r="AN37" s="346">
        <v>57</v>
      </c>
      <c r="AO37" s="373"/>
      <c r="AP37" s="348" t="s">
        <v>430</v>
      </c>
      <c r="AQ37" s="348">
        <v>12.7</v>
      </c>
      <c r="AR37" s="348">
        <v>9.8699999999999992</v>
      </c>
      <c r="AS37" s="348">
        <v>4.9800000000000004</v>
      </c>
      <c r="AT37" s="348">
        <v>-1.88</v>
      </c>
      <c r="AU37" s="351"/>
      <c r="AV37" s="346" t="s">
        <v>430</v>
      </c>
      <c r="AW37" s="346">
        <v>21</v>
      </c>
      <c r="AX37" s="346">
        <v>37</v>
      </c>
      <c r="AY37" s="346">
        <v>84</v>
      </c>
      <c r="AZ37" s="346">
        <v>144</v>
      </c>
      <c r="BA37" s="374"/>
      <c r="BB37" s="348">
        <v>12.1265762156223</v>
      </c>
      <c r="BC37" s="348">
        <v>0.99919026529800004</v>
      </c>
      <c r="BD37" s="348">
        <v>4.7451815307024497E-2</v>
      </c>
      <c r="BE37" s="375">
        <v>-3.9935777882628601E-2</v>
      </c>
      <c r="BF37" s="374"/>
      <c r="BG37" s="372">
        <v>0.30449999999999999</v>
      </c>
      <c r="BH37" s="373"/>
      <c r="BI37" s="348">
        <v>96.809399999999997</v>
      </c>
      <c r="BJ37" s="348">
        <v>2.91201</v>
      </c>
      <c r="BK37" s="348" t="s">
        <v>430</v>
      </c>
      <c r="BL37" s="348">
        <v>0.27859</v>
      </c>
      <c r="BM37" s="373"/>
      <c r="BN37" s="372" t="s">
        <v>5844</v>
      </c>
      <c r="BO37" s="372" t="s">
        <v>4874</v>
      </c>
      <c r="BP37" s="372" t="s">
        <v>4875</v>
      </c>
      <c r="BQ37" s="372" t="s">
        <v>5845</v>
      </c>
      <c r="BR37" s="372" t="s">
        <v>5846</v>
      </c>
      <c r="BS37" s="373"/>
      <c r="BT37" s="354" t="s">
        <v>554</v>
      </c>
    </row>
    <row r="38" spans="1:72" s="428" customFormat="1" x14ac:dyDescent="0.25">
      <c r="A38" s="345" t="s">
        <v>5847</v>
      </c>
      <c r="B38" s="373"/>
      <c r="C38" s="719">
        <v>40745</v>
      </c>
      <c r="D38" s="373"/>
      <c r="E38" s="346">
        <v>3256.72</v>
      </c>
      <c r="F38" s="373"/>
      <c r="G38" s="347">
        <v>28.188500000000001</v>
      </c>
      <c r="H38" s="374"/>
      <c r="I38" s="348">
        <v>-2.3400000000000001E-2</v>
      </c>
      <c r="J38" s="348">
        <v>0.48620000000000002</v>
      </c>
      <c r="K38" s="348">
        <v>0.66959999999999997</v>
      </c>
      <c r="L38" s="348">
        <v>6.2799999999999995E-2</v>
      </c>
      <c r="M38" s="348">
        <v>-5.7202999999999999</v>
      </c>
      <c r="N38" s="350">
        <v>-3.4051999999999998</v>
      </c>
      <c r="O38" s="348">
        <v>4.1000000000000002E-2</v>
      </c>
      <c r="P38" s="348">
        <v>8.3689</v>
      </c>
      <c r="Q38" s="348">
        <v>9.8546999999999993</v>
      </c>
      <c r="R38" s="348">
        <v>12.1091</v>
      </c>
      <c r="S38" s="348">
        <v>0.94540000000000002</v>
      </c>
      <c r="T38" s="348">
        <v>8.4193999999999996</v>
      </c>
      <c r="U38" s="348">
        <v>-7.2359</v>
      </c>
      <c r="V38" s="348">
        <v>-1.3408</v>
      </c>
      <c r="W38" s="348">
        <v>0.94540000000000002</v>
      </c>
      <c r="X38" s="348">
        <v>11.456200000000001</v>
      </c>
      <c r="Y38" s="374"/>
      <c r="Z38" s="346">
        <v>67</v>
      </c>
      <c r="AA38" s="346">
        <v>174</v>
      </c>
      <c r="AB38" s="346">
        <v>119</v>
      </c>
      <c r="AC38" s="346">
        <v>167</v>
      </c>
      <c r="AD38" s="346">
        <v>172</v>
      </c>
      <c r="AE38" s="346">
        <v>158</v>
      </c>
      <c r="AF38" s="346">
        <v>87</v>
      </c>
      <c r="AG38" s="346">
        <v>97</v>
      </c>
      <c r="AH38" s="346">
        <v>42</v>
      </c>
      <c r="AI38" s="346">
        <v>21</v>
      </c>
      <c r="AJ38" s="346">
        <v>126</v>
      </c>
      <c r="AK38" s="346">
        <v>169</v>
      </c>
      <c r="AL38" s="346">
        <v>195</v>
      </c>
      <c r="AM38" s="346">
        <v>162</v>
      </c>
      <c r="AN38" s="346">
        <v>126</v>
      </c>
      <c r="AO38" s="373"/>
      <c r="AP38" s="348">
        <v>11.69</v>
      </c>
      <c r="AQ38" s="348">
        <v>11.13</v>
      </c>
      <c r="AR38" s="348">
        <v>7.58</v>
      </c>
      <c r="AS38" s="348">
        <v>3.19</v>
      </c>
      <c r="AT38" s="348">
        <v>-5.31</v>
      </c>
      <c r="AU38" s="351"/>
      <c r="AV38" s="346">
        <v>20</v>
      </c>
      <c r="AW38" s="346">
        <v>31</v>
      </c>
      <c r="AX38" s="346">
        <v>47</v>
      </c>
      <c r="AY38" s="346">
        <v>92</v>
      </c>
      <c r="AZ38" s="346">
        <v>167</v>
      </c>
      <c r="BA38" s="374"/>
      <c r="BB38" s="348">
        <v>12.080050565900599</v>
      </c>
      <c r="BC38" s="348">
        <v>0.998972527124806</v>
      </c>
      <c r="BD38" s="348">
        <v>3.0557512334703101E-2</v>
      </c>
      <c r="BE38" s="375">
        <v>-2.37323052080257E-3</v>
      </c>
      <c r="BF38" s="374"/>
      <c r="BG38" s="372">
        <v>0.33339999999999997</v>
      </c>
      <c r="BH38" s="373"/>
      <c r="BI38" s="348">
        <v>99.656999999999996</v>
      </c>
      <c r="BJ38" s="348" t="s">
        <v>430</v>
      </c>
      <c r="BK38" s="348" t="s">
        <v>430</v>
      </c>
      <c r="BL38" s="348">
        <v>0.34300000000000003</v>
      </c>
      <c r="BM38" s="373"/>
      <c r="BN38" s="372" t="s">
        <v>4468</v>
      </c>
      <c r="BO38" s="372" t="s">
        <v>4462</v>
      </c>
      <c r="BP38" s="372" t="s">
        <v>4463</v>
      </c>
      <c r="BQ38" s="372" t="s">
        <v>4464</v>
      </c>
      <c r="BR38" s="372" t="s">
        <v>4286</v>
      </c>
      <c r="BS38" s="373"/>
      <c r="BT38" s="354" t="s">
        <v>554</v>
      </c>
    </row>
    <row r="39" spans="1:72" s="428" customFormat="1" x14ac:dyDescent="0.25">
      <c r="A39" s="345" t="s">
        <v>5848</v>
      </c>
      <c r="B39" s="373"/>
      <c r="C39" s="719">
        <v>44074</v>
      </c>
      <c r="D39" s="373"/>
      <c r="E39" s="346">
        <v>3160.05</v>
      </c>
      <c r="F39" s="373"/>
      <c r="G39" s="347">
        <v>59.555199999999999</v>
      </c>
      <c r="H39" s="374"/>
      <c r="I39" s="348">
        <v>-0.30330000000000001</v>
      </c>
      <c r="J39" s="348">
        <v>0.5776</v>
      </c>
      <c r="K39" s="348">
        <v>0.7863</v>
      </c>
      <c r="L39" s="348">
        <v>3.0895999999999999</v>
      </c>
      <c r="M39" s="348">
        <v>-3.8519999999999999</v>
      </c>
      <c r="N39" s="350">
        <v>1.2921</v>
      </c>
      <c r="O39" s="348">
        <v>5.4665999999999997</v>
      </c>
      <c r="P39" s="348">
        <v>9.3896999999999995</v>
      </c>
      <c r="Q39" s="348">
        <v>10.710599999999999</v>
      </c>
      <c r="R39" s="348" t="s">
        <v>430</v>
      </c>
      <c r="S39" s="348">
        <v>6.6199999999999995E-2</v>
      </c>
      <c r="T39" s="348">
        <v>14.997</v>
      </c>
      <c r="U39" s="348">
        <v>-3.0310999999999999</v>
      </c>
      <c r="V39" s="348">
        <v>5.6908000000000003</v>
      </c>
      <c r="W39" s="348">
        <v>6.6199999999999995E-2</v>
      </c>
      <c r="X39" s="348">
        <v>16.913</v>
      </c>
      <c r="Y39" s="374"/>
      <c r="Z39" s="346">
        <v>136</v>
      </c>
      <c r="AA39" s="346">
        <v>135</v>
      </c>
      <c r="AB39" s="346">
        <v>100</v>
      </c>
      <c r="AC39" s="346">
        <v>103</v>
      </c>
      <c r="AD39" s="346">
        <v>141</v>
      </c>
      <c r="AE39" s="346">
        <v>94</v>
      </c>
      <c r="AF39" s="346">
        <v>34</v>
      </c>
      <c r="AG39" s="346">
        <v>83</v>
      </c>
      <c r="AH39" s="346">
        <v>30</v>
      </c>
      <c r="AI39" s="346" t="s">
        <v>430</v>
      </c>
      <c r="AJ39" s="346">
        <v>189</v>
      </c>
      <c r="AK39" s="346">
        <v>94</v>
      </c>
      <c r="AL39" s="346">
        <v>130</v>
      </c>
      <c r="AM39" s="346">
        <v>95</v>
      </c>
      <c r="AN39" s="346">
        <v>189</v>
      </c>
      <c r="AO39" s="373"/>
      <c r="AP39" s="348" t="s">
        <v>430</v>
      </c>
      <c r="AQ39" s="348" t="s">
        <v>430</v>
      </c>
      <c r="AR39" s="348">
        <v>10.199999999999999</v>
      </c>
      <c r="AS39" s="348">
        <v>8.19</v>
      </c>
      <c r="AT39" s="348">
        <v>2.5</v>
      </c>
      <c r="AU39" s="351"/>
      <c r="AV39" s="346" t="s">
        <v>430</v>
      </c>
      <c r="AW39" s="346" t="s">
        <v>430</v>
      </c>
      <c r="AX39" s="346">
        <v>28</v>
      </c>
      <c r="AY39" s="346">
        <v>53</v>
      </c>
      <c r="AZ39" s="346">
        <v>108</v>
      </c>
      <c r="BA39" s="374"/>
      <c r="BB39" s="348">
        <v>15.076542846212201</v>
      </c>
      <c r="BC39" s="348">
        <v>0.99924864462946905</v>
      </c>
      <c r="BD39" s="348">
        <v>2.8224600859762899E-2</v>
      </c>
      <c r="BE39" s="375">
        <v>-1.25158564901089E-2</v>
      </c>
      <c r="BF39" s="374"/>
      <c r="BG39" s="372">
        <v>3.8100000000000002E-2</v>
      </c>
      <c r="BH39" s="373"/>
      <c r="BI39" s="348">
        <v>75.352199999999996</v>
      </c>
      <c r="BJ39" s="348">
        <v>24.065799999999999</v>
      </c>
      <c r="BK39" s="348" t="s">
        <v>430</v>
      </c>
      <c r="BL39" s="348">
        <v>0.58199999999999996</v>
      </c>
      <c r="BM39" s="373"/>
      <c r="BN39" s="372" t="s">
        <v>5831</v>
      </c>
      <c r="BO39" s="372" t="s">
        <v>5832</v>
      </c>
      <c r="BP39" s="372" t="s">
        <v>430</v>
      </c>
      <c r="BQ39" s="372" t="s">
        <v>430</v>
      </c>
      <c r="BR39" s="372" t="s">
        <v>430</v>
      </c>
      <c r="BS39" s="373"/>
      <c r="BT39" s="354" t="s">
        <v>554</v>
      </c>
    </row>
    <row r="40" spans="1:72" s="428" customFormat="1" x14ac:dyDescent="0.25">
      <c r="A40" s="345" t="s">
        <v>5849</v>
      </c>
      <c r="B40" s="373"/>
      <c r="C40" s="719">
        <v>43656</v>
      </c>
      <c r="D40" s="373"/>
      <c r="E40" s="346">
        <v>3063.21</v>
      </c>
      <c r="F40" s="373"/>
      <c r="G40" s="347">
        <v>59.122399999999999</v>
      </c>
      <c r="H40" s="374"/>
      <c r="I40" s="348">
        <v>-0.3034</v>
      </c>
      <c r="J40" s="348">
        <v>0.57840000000000003</v>
      </c>
      <c r="K40" s="348">
        <v>0.7883</v>
      </c>
      <c r="L40" s="348">
        <v>3.0937000000000001</v>
      </c>
      <c r="M40" s="348">
        <v>-3.8445999999999998</v>
      </c>
      <c r="N40" s="350">
        <v>1.3015000000000001</v>
      </c>
      <c r="O40" s="348">
        <v>5.4508999999999999</v>
      </c>
      <c r="P40" s="348">
        <v>9.3694000000000006</v>
      </c>
      <c r="Q40" s="348">
        <v>10.6698</v>
      </c>
      <c r="R40" s="348" t="s">
        <v>430</v>
      </c>
      <c r="S40" s="348">
        <v>6.7199999999999996E-2</v>
      </c>
      <c r="T40" s="348">
        <v>15.0024</v>
      </c>
      <c r="U40" s="348">
        <v>-3.0225</v>
      </c>
      <c r="V40" s="348">
        <v>5.7032999999999996</v>
      </c>
      <c r="W40" s="348">
        <v>6.7199999999999996E-2</v>
      </c>
      <c r="X40" s="348">
        <v>9.8594000000000008</v>
      </c>
      <c r="Y40" s="374"/>
      <c r="Z40" s="346">
        <v>137</v>
      </c>
      <c r="AA40" s="346">
        <v>131</v>
      </c>
      <c r="AB40" s="346">
        <v>98</v>
      </c>
      <c r="AC40" s="346">
        <v>100</v>
      </c>
      <c r="AD40" s="346">
        <v>139</v>
      </c>
      <c r="AE40" s="346">
        <v>92</v>
      </c>
      <c r="AF40" s="346">
        <v>36</v>
      </c>
      <c r="AG40" s="346">
        <v>84</v>
      </c>
      <c r="AH40" s="346">
        <v>31</v>
      </c>
      <c r="AI40" s="346" t="s">
        <v>430</v>
      </c>
      <c r="AJ40" s="346">
        <v>187</v>
      </c>
      <c r="AK40" s="346">
        <v>91</v>
      </c>
      <c r="AL40" s="346">
        <v>128</v>
      </c>
      <c r="AM40" s="346">
        <v>92</v>
      </c>
      <c r="AN40" s="346">
        <v>187</v>
      </c>
      <c r="AO40" s="373"/>
      <c r="AP40" s="348" t="s">
        <v>430</v>
      </c>
      <c r="AQ40" s="348">
        <v>12.41</v>
      </c>
      <c r="AR40" s="348">
        <v>10.16</v>
      </c>
      <c r="AS40" s="348">
        <v>8.18</v>
      </c>
      <c r="AT40" s="348">
        <v>2.52</v>
      </c>
      <c r="AU40" s="351"/>
      <c r="AV40" s="346" t="s">
        <v>430</v>
      </c>
      <c r="AW40" s="346">
        <v>22</v>
      </c>
      <c r="AX40" s="346">
        <v>29</v>
      </c>
      <c r="AY40" s="346">
        <v>54</v>
      </c>
      <c r="AZ40" s="346">
        <v>105</v>
      </c>
      <c r="BA40" s="374"/>
      <c r="BB40" s="348">
        <v>15.076978695329201</v>
      </c>
      <c r="BC40" s="348">
        <v>0.99927812611568601</v>
      </c>
      <c r="BD40" s="348">
        <v>2.8119029940730698E-2</v>
      </c>
      <c r="BE40" s="375">
        <v>-1.41081692556224E-2</v>
      </c>
      <c r="BF40" s="374"/>
      <c r="BG40" s="372">
        <v>0.39129999999999998</v>
      </c>
      <c r="BH40" s="373"/>
      <c r="BI40" s="348">
        <v>75.409800000000004</v>
      </c>
      <c r="BJ40" s="348">
        <v>24.085000000000001</v>
      </c>
      <c r="BK40" s="348" t="s">
        <v>430</v>
      </c>
      <c r="BL40" s="348">
        <v>0.50519999999999998</v>
      </c>
      <c r="BM40" s="373"/>
      <c r="BN40" s="372" t="s">
        <v>5850</v>
      </c>
      <c r="BO40" s="372" t="s">
        <v>5851</v>
      </c>
      <c r="BP40" s="372" t="s">
        <v>430</v>
      </c>
      <c r="BQ40" s="372" t="s">
        <v>430</v>
      </c>
      <c r="BR40" s="372" t="s">
        <v>430</v>
      </c>
      <c r="BS40" s="373"/>
      <c r="BT40" s="354" t="s">
        <v>554</v>
      </c>
    </row>
    <row r="41" spans="1:72" s="428" customFormat="1" x14ac:dyDescent="0.25">
      <c r="A41" s="345" t="s">
        <v>5852</v>
      </c>
      <c r="B41" s="373"/>
      <c r="C41" s="719">
        <v>42083</v>
      </c>
      <c r="D41" s="373"/>
      <c r="E41" s="346">
        <v>2977.6</v>
      </c>
      <c r="F41" s="373"/>
      <c r="G41" s="347">
        <v>769.14380000000006</v>
      </c>
      <c r="H41" s="374"/>
      <c r="I41" s="348">
        <v>-0.35039999999999999</v>
      </c>
      <c r="J41" s="348">
        <v>0.58250000000000002</v>
      </c>
      <c r="K41" s="348">
        <v>0.20230000000000001</v>
      </c>
      <c r="L41" s="348">
        <v>3.9704999999999999</v>
      </c>
      <c r="M41" s="348">
        <v>4.9108999999999998</v>
      </c>
      <c r="N41" s="350">
        <v>5.3533999999999997</v>
      </c>
      <c r="O41" s="348">
        <v>-0.61919999999999997</v>
      </c>
      <c r="P41" s="348">
        <v>18.297699999999999</v>
      </c>
      <c r="Q41" s="348">
        <v>13.674200000000001</v>
      </c>
      <c r="R41" s="348">
        <v>13.679</v>
      </c>
      <c r="S41" s="348">
        <v>0.39689999999999998</v>
      </c>
      <c r="T41" s="348">
        <v>19.373000000000001</v>
      </c>
      <c r="U41" s="348">
        <v>4.1410999999999998</v>
      </c>
      <c r="V41" s="348">
        <v>6.5571999999999999</v>
      </c>
      <c r="W41" s="348">
        <v>0.39689999999999998</v>
      </c>
      <c r="X41" s="348">
        <v>13.063000000000001</v>
      </c>
      <c r="Y41" s="374"/>
      <c r="Z41" s="346">
        <v>152</v>
      </c>
      <c r="AA41" s="346">
        <v>124</v>
      </c>
      <c r="AB41" s="346">
        <v>177</v>
      </c>
      <c r="AC41" s="346">
        <v>66</v>
      </c>
      <c r="AD41" s="346">
        <v>56</v>
      </c>
      <c r="AE41" s="346">
        <v>62</v>
      </c>
      <c r="AF41" s="346">
        <v>113</v>
      </c>
      <c r="AG41" s="346">
        <v>39</v>
      </c>
      <c r="AH41" s="346">
        <v>18</v>
      </c>
      <c r="AI41" s="346">
        <v>8</v>
      </c>
      <c r="AJ41" s="346">
        <v>166</v>
      </c>
      <c r="AK41" s="346">
        <v>34</v>
      </c>
      <c r="AL41" s="346">
        <v>42</v>
      </c>
      <c r="AM41" s="346">
        <v>71</v>
      </c>
      <c r="AN41" s="346">
        <v>166</v>
      </c>
      <c r="AO41" s="373"/>
      <c r="AP41" s="348">
        <v>14.22</v>
      </c>
      <c r="AQ41" s="348">
        <v>15.96</v>
      </c>
      <c r="AR41" s="348">
        <v>13.95</v>
      </c>
      <c r="AS41" s="348">
        <v>9.8800000000000008</v>
      </c>
      <c r="AT41" s="348">
        <v>10.19</v>
      </c>
      <c r="AU41" s="351"/>
      <c r="AV41" s="346">
        <v>8</v>
      </c>
      <c r="AW41" s="346">
        <v>16</v>
      </c>
      <c r="AX41" s="346">
        <v>20</v>
      </c>
      <c r="AY41" s="346">
        <v>42</v>
      </c>
      <c r="AZ41" s="346">
        <v>54</v>
      </c>
      <c r="BA41" s="374"/>
      <c r="BB41" s="348">
        <v>18.2535198038217</v>
      </c>
      <c r="BC41" s="348">
        <v>0.998864619043344</v>
      </c>
      <c r="BD41" s="348">
        <v>5.9434099085202398E-2</v>
      </c>
      <c r="BE41" s="375">
        <v>-9.5139765284204501E-3</v>
      </c>
      <c r="BF41" s="374"/>
      <c r="BG41" s="372">
        <v>0.14280000000000001</v>
      </c>
      <c r="BH41" s="373"/>
      <c r="BI41" s="348">
        <v>92.212599999999995</v>
      </c>
      <c r="BJ41" s="348">
        <v>7.6014900000000001</v>
      </c>
      <c r="BK41" s="348" t="s">
        <v>430</v>
      </c>
      <c r="BL41" s="348">
        <v>0.18590999999999999</v>
      </c>
      <c r="BM41" s="373"/>
      <c r="BN41" s="372" t="s">
        <v>4933</v>
      </c>
      <c r="BO41" s="372" t="s">
        <v>4541</v>
      </c>
      <c r="BP41" s="372" t="s">
        <v>2924</v>
      </c>
      <c r="BQ41" s="372" t="s">
        <v>4492</v>
      </c>
      <c r="BR41" s="372" t="s">
        <v>4493</v>
      </c>
      <c r="BS41" s="373"/>
      <c r="BT41" s="354" t="s">
        <v>554</v>
      </c>
    </row>
    <row r="42" spans="1:72" s="428" customFormat="1" x14ac:dyDescent="0.25">
      <c r="A42" s="345" t="s">
        <v>5853</v>
      </c>
      <c r="B42" s="373"/>
      <c r="C42" s="719">
        <v>44592</v>
      </c>
      <c r="D42" s="373"/>
      <c r="E42" s="346">
        <v>2748.56</v>
      </c>
      <c r="F42" s="373"/>
      <c r="G42" s="347">
        <v>216.04040000000001</v>
      </c>
      <c r="H42" s="374"/>
      <c r="I42" s="348">
        <v>-0.99139999999999995</v>
      </c>
      <c r="J42" s="348">
        <v>-2.5583</v>
      </c>
      <c r="K42" s="348">
        <v>-12.430199999999999</v>
      </c>
      <c r="L42" s="348">
        <v>-12.953200000000001</v>
      </c>
      <c r="M42" s="348">
        <v>-22.945900000000002</v>
      </c>
      <c r="N42" s="350">
        <v>92.885800000000003</v>
      </c>
      <c r="O42" s="348">
        <v>52.284599999999998</v>
      </c>
      <c r="P42" s="348">
        <v>41.236600000000003</v>
      </c>
      <c r="Q42" s="348" t="s">
        <v>430</v>
      </c>
      <c r="R42" s="348" t="s">
        <v>430</v>
      </c>
      <c r="S42" s="348">
        <v>-3.1318999999999999</v>
      </c>
      <c r="T42" s="348">
        <v>-4.7713999999999999</v>
      </c>
      <c r="U42" s="348">
        <v>-5.0617999999999999</v>
      </c>
      <c r="V42" s="348">
        <v>52.162500000000001</v>
      </c>
      <c r="W42" s="348">
        <v>-3.1318999999999999</v>
      </c>
      <c r="X42" s="348">
        <v>31.793600000000001</v>
      </c>
      <c r="Y42" s="374"/>
      <c r="Z42" s="346">
        <v>210</v>
      </c>
      <c r="AA42" s="346">
        <v>257</v>
      </c>
      <c r="AB42" s="346">
        <v>263</v>
      </c>
      <c r="AC42" s="346">
        <v>257</v>
      </c>
      <c r="AD42" s="346">
        <v>233</v>
      </c>
      <c r="AE42" s="346">
        <v>4</v>
      </c>
      <c r="AF42" s="346">
        <v>2</v>
      </c>
      <c r="AG42" s="346">
        <v>2</v>
      </c>
      <c r="AH42" s="346" t="s">
        <v>430</v>
      </c>
      <c r="AI42" s="346" t="s">
        <v>430</v>
      </c>
      <c r="AJ42" s="346">
        <v>268</v>
      </c>
      <c r="AK42" s="346">
        <v>248</v>
      </c>
      <c r="AL42" s="346">
        <v>162</v>
      </c>
      <c r="AM42" s="346">
        <v>5</v>
      </c>
      <c r="AN42" s="346">
        <v>268</v>
      </c>
      <c r="AO42" s="373"/>
      <c r="AP42" s="348" t="s">
        <v>430</v>
      </c>
      <c r="AQ42" s="348" t="s">
        <v>430</v>
      </c>
      <c r="AR42" s="348" t="s">
        <v>430</v>
      </c>
      <c r="AS42" s="348">
        <v>56.08</v>
      </c>
      <c r="AT42" s="348">
        <v>28.52</v>
      </c>
      <c r="AU42" s="351"/>
      <c r="AV42" s="346" t="s">
        <v>430</v>
      </c>
      <c r="AW42" s="346" t="s">
        <v>430</v>
      </c>
      <c r="AX42" s="346" t="s">
        <v>430</v>
      </c>
      <c r="AY42" s="346">
        <v>1</v>
      </c>
      <c r="AZ42" s="346">
        <v>10</v>
      </c>
      <c r="BA42" s="374"/>
      <c r="BB42" s="348">
        <v>38.764047280078003</v>
      </c>
      <c r="BC42" s="348">
        <v>0.97879508617445499</v>
      </c>
      <c r="BD42" s="348">
        <v>7.7116751737859604E-2</v>
      </c>
      <c r="BE42" s="375">
        <v>-0.30291526735421098</v>
      </c>
      <c r="BF42" s="374"/>
      <c r="BG42" s="372">
        <v>10.9176</v>
      </c>
      <c r="BH42" s="373"/>
      <c r="BI42" s="348" t="s">
        <v>430</v>
      </c>
      <c r="BJ42" s="348" t="s">
        <v>430</v>
      </c>
      <c r="BK42" s="348" t="s">
        <v>430</v>
      </c>
      <c r="BL42" s="348" t="s">
        <v>430</v>
      </c>
      <c r="BM42" s="373"/>
      <c r="BN42" s="372" t="s">
        <v>5854</v>
      </c>
      <c r="BO42" s="372" t="s">
        <v>5855</v>
      </c>
      <c r="BP42" s="372" t="s">
        <v>430</v>
      </c>
      <c r="BQ42" s="372" t="s">
        <v>430</v>
      </c>
      <c r="BR42" s="372" t="s">
        <v>430</v>
      </c>
      <c r="BS42" s="373"/>
      <c r="BT42" s="354" t="s">
        <v>554</v>
      </c>
    </row>
    <row r="43" spans="1:72" s="428" customFormat="1" x14ac:dyDescent="0.25">
      <c r="A43" s="345" t="s">
        <v>5856</v>
      </c>
      <c r="B43" s="373"/>
      <c r="C43" s="719">
        <v>43335</v>
      </c>
      <c r="D43" s="373"/>
      <c r="E43" s="346">
        <v>2677.72</v>
      </c>
      <c r="F43" s="373"/>
      <c r="G43" s="347">
        <v>75.715199999999996</v>
      </c>
      <c r="H43" s="374"/>
      <c r="I43" s="348">
        <v>-0.35070000000000001</v>
      </c>
      <c r="J43" s="348">
        <v>0.58089999999999997</v>
      </c>
      <c r="K43" s="348">
        <v>9.4299999999999995E-2</v>
      </c>
      <c r="L43" s="348">
        <v>3.7841</v>
      </c>
      <c r="M43" s="348">
        <v>4.7568000000000001</v>
      </c>
      <c r="N43" s="350">
        <v>5.2343999999999999</v>
      </c>
      <c r="O43" s="348">
        <v>-0.65100000000000002</v>
      </c>
      <c r="P43" s="348">
        <v>18.273299999999999</v>
      </c>
      <c r="Q43" s="348">
        <v>13.6838</v>
      </c>
      <c r="R43" s="348" t="s">
        <v>430</v>
      </c>
      <c r="S43" s="348">
        <v>0.39450000000000002</v>
      </c>
      <c r="T43" s="348">
        <v>19.168199999999999</v>
      </c>
      <c r="U43" s="348">
        <v>3.9887999999999999</v>
      </c>
      <c r="V43" s="348">
        <v>6.4211999999999998</v>
      </c>
      <c r="W43" s="348">
        <v>0.39450000000000002</v>
      </c>
      <c r="X43" s="348">
        <v>12.1442</v>
      </c>
      <c r="Y43" s="374"/>
      <c r="Z43" s="346">
        <v>153</v>
      </c>
      <c r="AA43" s="346">
        <v>126</v>
      </c>
      <c r="AB43" s="346">
        <v>183</v>
      </c>
      <c r="AC43" s="346">
        <v>78</v>
      </c>
      <c r="AD43" s="346">
        <v>66</v>
      </c>
      <c r="AE43" s="346">
        <v>69</v>
      </c>
      <c r="AF43" s="346">
        <v>114</v>
      </c>
      <c r="AG43" s="346">
        <v>41</v>
      </c>
      <c r="AH43" s="346">
        <v>17</v>
      </c>
      <c r="AI43" s="346" t="s">
        <v>430</v>
      </c>
      <c r="AJ43" s="346">
        <v>167</v>
      </c>
      <c r="AK43" s="346">
        <v>47</v>
      </c>
      <c r="AL43" s="346">
        <v>48</v>
      </c>
      <c r="AM43" s="346">
        <v>77</v>
      </c>
      <c r="AN43" s="346">
        <v>167</v>
      </c>
      <c r="AO43" s="373"/>
      <c r="AP43" s="348" t="s">
        <v>430</v>
      </c>
      <c r="AQ43" s="348">
        <v>15.98</v>
      </c>
      <c r="AR43" s="348">
        <v>13.92</v>
      </c>
      <c r="AS43" s="348">
        <v>9.81</v>
      </c>
      <c r="AT43" s="348">
        <v>9.8800000000000008</v>
      </c>
      <c r="AU43" s="351"/>
      <c r="AV43" s="346" t="s">
        <v>430</v>
      </c>
      <c r="AW43" s="346">
        <v>15</v>
      </c>
      <c r="AX43" s="346">
        <v>21</v>
      </c>
      <c r="AY43" s="346">
        <v>44</v>
      </c>
      <c r="AZ43" s="346">
        <v>61</v>
      </c>
      <c r="BA43" s="374"/>
      <c r="BB43" s="348">
        <v>18.253070703862502</v>
      </c>
      <c r="BC43" s="348">
        <v>0.99883684973047104</v>
      </c>
      <c r="BD43" s="348">
        <v>5.9345864348565897E-2</v>
      </c>
      <c r="BE43" s="375">
        <v>-1.11207981115928E-2</v>
      </c>
      <c r="BF43" s="374"/>
      <c r="BG43" s="372">
        <v>0.27200000000000002</v>
      </c>
      <c r="BH43" s="373"/>
      <c r="BI43" s="348">
        <v>92.24</v>
      </c>
      <c r="BJ43" s="348">
        <v>7.6037800000000004</v>
      </c>
      <c r="BK43" s="348" t="s">
        <v>430</v>
      </c>
      <c r="BL43" s="348">
        <v>0.15622</v>
      </c>
      <c r="BM43" s="373"/>
      <c r="BN43" s="372" t="s">
        <v>4933</v>
      </c>
      <c r="BO43" s="372" t="s">
        <v>4541</v>
      </c>
      <c r="BP43" s="372" t="s">
        <v>2924</v>
      </c>
      <c r="BQ43" s="372" t="s">
        <v>4492</v>
      </c>
      <c r="BR43" s="372" t="s">
        <v>4493</v>
      </c>
      <c r="BS43" s="373"/>
      <c r="BT43" s="354" t="s">
        <v>554</v>
      </c>
    </row>
    <row r="44" spans="1:72" s="428" customFormat="1" x14ac:dyDescent="0.25">
      <c r="A44" s="345" t="s">
        <v>5857</v>
      </c>
      <c r="B44" s="373"/>
      <c r="C44" s="719">
        <v>44972</v>
      </c>
      <c r="D44" s="373"/>
      <c r="E44" s="346">
        <v>2570.7600000000002</v>
      </c>
      <c r="F44" s="373"/>
      <c r="G44" s="347">
        <v>182.30680000000001</v>
      </c>
      <c r="H44" s="374"/>
      <c r="I44" s="348">
        <v>5.9299999999999999E-2</v>
      </c>
      <c r="J44" s="348">
        <v>1.3298000000000001</v>
      </c>
      <c r="K44" s="348">
        <v>4.2981999999999996</v>
      </c>
      <c r="L44" s="348">
        <v>11.860200000000001</v>
      </c>
      <c r="M44" s="348">
        <v>11.7803</v>
      </c>
      <c r="N44" s="350">
        <v>0.93400000000000005</v>
      </c>
      <c r="O44" s="348">
        <v>1.0998000000000001</v>
      </c>
      <c r="P44" s="348">
        <v>18.406500000000001</v>
      </c>
      <c r="Q44" s="348" t="s">
        <v>430</v>
      </c>
      <c r="R44" s="348" t="s">
        <v>430</v>
      </c>
      <c r="S44" s="348">
        <v>2.2191999999999998</v>
      </c>
      <c r="T44" s="348">
        <v>26.811199999999999</v>
      </c>
      <c r="U44" s="348">
        <v>8.5694999999999997</v>
      </c>
      <c r="V44" s="348">
        <v>8.5488999999999997</v>
      </c>
      <c r="W44" s="348">
        <v>2.2191999999999998</v>
      </c>
      <c r="X44" s="348">
        <v>22.463200000000001</v>
      </c>
      <c r="Y44" s="374"/>
      <c r="Z44" s="346">
        <v>41</v>
      </c>
      <c r="AA44" s="346">
        <v>33</v>
      </c>
      <c r="AB44" s="346">
        <v>22</v>
      </c>
      <c r="AC44" s="346">
        <v>17</v>
      </c>
      <c r="AD44" s="346">
        <v>22</v>
      </c>
      <c r="AE44" s="346">
        <v>103</v>
      </c>
      <c r="AF44" s="346">
        <v>79</v>
      </c>
      <c r="AG44" s="346">
        <v>36</v>
      </c>
      <c r="AH44" s="346" t="s">
        <v>430</v>
      </c>
      <c r="AI44" s="346" t="s">
        <v>430</v>
      </c>
      <c r="AJ44" s="346">
        <v>47</v>
      </c>
      <c r="AK44" s="346">
        <v>13</v>
      </c>
      <c r="AL44" s="346">
        <v>25</v>
      </c>
      <c r="AM44" s="346">
        <v>59</v>
      </c>
      <c r="AN44" s="346">
        <v>47</v>
      </c>
      <c r="AO44" s="373"/>
      <c r="AP44" s="348" t="s">
        <v>430</v>
      </c>
      <c r="AQ44" s="348" t="s">
        <v>430</v>
      </c>
      <c r="AR44" s="348" t="s">
        <v>430</v>
      </c>
      <c r="AS44" s="348">
        <v>10.19</v>
      </c>
      <c r="AT44" s="348">
        <v>20.3</v>
      </c>
      <c r="AU44" s="351"/>
      <c r="AV44" s="346" t="s">
        <v>430</v>
      </c>
      <c r="AW44" s="346" t="s">
        <v>430</v>
      </c>
      <c r="AX44" s="346" t="s">
        <v>430</v>
      </c>
      <c r="AY44" s="346">
        <v>39</v>
      </c>
      <c r="AZ44" s="346">
        <v>33</v>
      </c>
      <c r="BA44" s="374"/>
      <c r="BB44" s="348">
        <v>20.905683303588098</v>
      </c>
      <c r="BC44" s="348">
        <v>0.99789203453846398</v>
      </c>
      <c r="BD44" s="348">
        <v>5.9313576507356497E-2</v>
      </c>
      <c r="BE44" s="375">
        <v>-3.2041575423044297E-2</v>
      </c>
      <c r="BF44" s="374"/>
      <c r="BG44" s="372">
        <v>0.11600000000000001</v>
      </c>
      <c r="BH44" s="373"/>
      <c r="BI44" s="348" t="s">
        <v>430</v>
      </c>
      <c r="BJ44" s="348">
        <v>5.5029199999999996</v>
      </c>
      <c r="BK44" s="348">
        <v>94.484200000000001</v>
      </c>
      <c r="BL44" s="348">
        <v>1.2880000000000001E-2</v>
      </c>
      <c r="BM44" s="373"/>
      <c r="BN44" s="372" t="s">
        <v>4518</v>
      </c>
      <c r="BO44" s="372" t="s">
        <v>4519</v>
      </c>
      <c r="BP44" s="372" t="s">
        <v>4520</v>
      </c>
      <c r="BQ44" s="372" t="s">
        <v>4521</v>
      </c>
      <c r="BR44" s="372" t="s">
        <v>4655</v>
      </c>
      <c r="BS44" s="373"/>
      <c r="BT44" s="354" t="s">
        <v>554</v>
      </c>
    </row>
    <row r="45" spans="1:72" s="428" customFormat="1" x14ac:dyDescent="0.25">
      <c r="A45" s="345" t="s">
        <v>5858</v>
      </c>
      <c r="B45" s="373"/>
      <c r="C45" s="719">
        <v>43761</v>
      </c>
      <c r="D45" s="373"/>
      <c r="E45" s="346">
        <v>2509.2199999999998</v>
      </c>
      <c r="F45" s="373"/>
      <c r="G45" s="347">
        <v>59.0246</v>
      </c>
      <c r="H45" s="374"/>
      <c r="I45" s="348">
        <v>-0.3034</v>
      </c>
      <c r="J45" s="348">
        <v>0.57830000000000004</v>
      </c>
      <c r="K45" s="348">
        <v>0.78990000000000005</v>
      </c>
      <c r="L45" s="348">
        <v>3.0960000000000001</v>
      </c>
      <c r="M45" s="348">
        <v>-3.8405</v>
      </c>
      <c r="N45" s="350">
        <v>1.3143</v>
      </c>
      <c r="O45" s="348">
        <v>5.4325000000000001</v>
      </c>
      <c r="P45" s="348">
        <v>9.3537999999999997</v>
      </c>
      <c r="Q45" s="348">
        <v>10.648300000000001</v>
      </c>
      <c r="R45" s="348" t="s">
        <v>430</v>
      </c>
      <c r="S45" s="348">
        <v>6.7599999999999993E-2</v>
      </c>
      <c r="T45" s="348">
        <v>15.0055</v>
      </c>
      <c r="U45" s="348">
        <v>-3.0179999999999998</v>
      </c>
      <c r="V45" s="348">
        <v>5.7123999999999997</v>
      </c>
      <c r="W45" s="348">
        <v>6.7599999999999993E-2</v>
      </c>
      <c r="X45" s="348">
        <v>10.870699999999999</v>
      </c>
      <c r="Y45" s="374"/>
      <c r="Z45" s="346">
        <v>137</v>
      </c>
      <c r="AA45" s="346">
        <v>132</v>
      </c>
      <c r="AB45" s="346">
        <v>96</v>
      </c>
      <c r="AC45" s="346">
        <v>99</v>
      </c>
      <c r="AD45" s="346">
        <v>137</v>
      </c>
      <c r="AE45" s="346">
        <v>90</v>
      </c>
      <c r="AF45" s="346">
        <v>37</v>
      </c>
      <c r="AG45" s="346">
        <v>85</v>
      </c>
      <c r="AH45" s="346">
        <v>32</v>
      </c>
      <c r="AI45" s="346" t="s">
        <v>430</v>
      </c>
      <c r="AJ45" s="346">
        <v>185</v>
      </c>
      <c r="AK45" s="346">
        <v>90</v>
      </c>
      <c r="AL45" s="346">
        <v>126</v>
      </c>
      <c r="AM45" s="346">
        <v>88</v>
      </c>
      <c r="AN45" s="346">
        <v>185</v>
      </c>
      <c r="AO45" s="373"/>
      <c r="AP45" s="348" t="s">
        <v>430</v>
      </c>
      <c r="AQ45" s="348" t="s">
        <v>430</v>
      </c>
      <c r="AR45" s="348">
        <v>10.15</v>
      </c>
      <c r="AS45" s="348">
        <v>8.17</v>
      </c>
      <c r="AT45" s="348">
        <v>2.5299999999999998</v>
      </c>
      <c r="AU45" s="351"/>
      <c r="AV45" s="346" t="s">
        <v>430</v>
      </c>
      <c r="AW45" s="346" t="s">
        <v>430</v>
      </c>
      <c r="AX45" s="346">
        <v>30</v>
      </c>
      <c r="AY45" s="346">
        <v>55</v>
      </c>
      <c r="AZ45" s="346">
        <v>103</v>
      </c>
      <c r="BA45" s="374"/>
      <c r="BB45" s="348">
        <v>15.0785726016934</v>
      </c>
      <c r="BC45" s="348">
        <v>0.99938206727412104</v>
      </c>
      <c r="BD45" s="348">
        <v>2.8031078742329098E-2</v>
      </c>
      <c r="BE45" s="375">
        <v>-1.5435093852825999E-2</v>
      </c>
      <c r="BF45" s="374"/>
      <c r="BG45" s="372">
        <v>0.54859999999999998</v>
      </c>
      <c r="BH45" s="373"/>
      <c r="BI45" s="348">
        <v>75.371600000000001</v>
      </c>
      <c r="BJ45" s="348">
        <v>24.071999999999999</v>
      </c>
      <c r="BK45" s="348" t="s">
        <v>430</v>
      </c>
      <c r="BL45" s="348">
        <v>0.55640000000000001</v>
      </c>
      <c r="BM45" s="373"/>
      <c r="BN45" s="372" t="s">
        <v>5803</v>
      </c>
      <c r="BO45" s="372" t="s">
        <v>5804</v>
      </c>
      <c r="BP45" s="372" t="s">
        <v>430</v>
      </c>
      <c r="BQ45" s="372" t="s">
        <v>430</v>
      </c>
      <c r="BR45" s="372" t="s">
        <v>430</v>
      </c>
      <c r="BS45" s="373"/>
      <c r="BT45" s="354" t="s">
        <v>554</v>
      </c>
    </row>
    <row r="46" spans="1:72" s="428" customFormat="1" ht="11" x14ac:dyDescent="0.3">
      <c r="A46" s="841" t="s">
        <v>5859</v>
      </c>
      <c r="B46" s="842"/>
      <c r="C46" s="843">
        <v>39394</v>
      </c>
      <c r="D46" s="842"/>
      <c r="E46" s="844">
        <v>2433.5700000000002</v>
      </c>
      <c r="F46" s="842"/>
      <c r="G46" s="845">
        <v>83.643100000000004</v>
      </c>
      <c r="H46" s="847"/>
      <c r="I46" s="846">
        <v>-0.46410000000000001</v>
      </c>
      <c r="J46" s="846">
        <v>1.7490000000000001</v>
      </c>
      <c r="K46" s="846">
        <v>-2.5448</v>
      </c>
      <c r="L46" s="846">
        <v>-4.6295000000000002</v>
      </c>
      <c r="M46" s="846">
        <v>-6.9763000000000002</v>
      </c>
      <c r="N46" s="848">
        <v>15.1052</v>
      </c>
      <c r="O46" s="846">
        <v>6.3254999999999999</v>
      </c>
      <c r="P46" s="846">
        <v>24.0349</v>
      </c>
      <c r="Q46" s="846">
        <v>28.207999999999998</v>
      </c>
      <c r="R46" s="846">
        <v>10.707700000000001</v>
      </c>
      <c r="S46" s="846">
        <v>-1.7112000000000001</v>
      </c>
      <c r="T46" s="846">
        <v>6.5406000000000004</v>
      </c>
      <c r="U46" s="846">
        <v>-1.7542</v>
      </c>
      <c r="V46" s="846">
        <v>11.2399</v>
      </c>
      <c r="W46" s="846">
        <v>-1.7112000000000001</v>
      </c>
      <c r="X46" s="846">
        <v>5.9279999999999999</v>
      </c>
      <c r="Y46" s="847"/>
      <c r="Z46" s="844">
        <v>180</v>
      </c>
      <c r="AA46" s="844">
        <v>24</v>
      </c>
      <c r="AB46" s="844">
        <v>237</v>
      </c>
      <c r="AC46" s="844">
        <v>226</v>
      </c>
      <c r="AD46" s="844">
        <v>195</v>
      </c>
      <c r="AE46" s="844">
        <v>30</v>
      </c>
      <c r="AF46" s="844">
        <v>31</v>
      </c>
      <c r="AG46" s="844">
        <v>18</v>
      </c>
      <c r="AH46" s="844">
        <v>3</v>
      </c>
      <c r="AI46" s="844">
        <v>39</v>
      </c>
      <c r="AJ46" s="844">
        <v>246</v>
      </c>
      <c r="AK46" s="844">
        <v>215</v>
      </c>
      <c r="AL46" s="844">
        <v>104</v>
      </c>
      <c r="AM46" s="844">
        <v>42</v>
      </c>
      <c r="AN46" s="844">
        <v>246</v>
      </c>
      <c r="AO46" s="842"/>
      <c r="AP46" s="846">
        <v>18.78</v>
      </c>
      <c r="AQ46" s="846">
        <v>28.02</v>
      </c>
      <c r="AR46" s="846">
        <v>25.32</v>
      </c>
      <c r="AS46" s="846">
        <v>14.73</v>
      </c>
      <c r="AT46" s="846">
        <v>4.7</v>
      </c>
      <c r="AU46" s="849"/>
      <c r="AV46" s="844">
        <v>4</v>
      </c>
      <c r="AW46" s="844">
        <v>2</v>
      </c>
      <c r="AX46" s="844">
        <v>4</v>
      </c>
      <c r="AY46" s="844">
        <v>23</v>
      </c>
      <c r="AZ46" s="844">
        <v>87</v>
      </c>
      <c r="BA46" s="847"/>
      <c r="BB46" s="846">
        <v>23.1814308057807</v>
      </c>
      <c r="BC46" s="846">
        <v>0.998281930133604</v>
      </c>
      <c r="BD46" s="846">
        <v>7.5595779527249607E-2</v>
      </c>
      <c r="BE46" s="852">
        <v>-4.49564251039163E-2</v>
      </c>
      <c r="BF46" s="847"/>
      <c r="BG46" s="855">
        <v>1.5871</v>
      </c>
      <c r="BH46" s="842"/>
      <c r="BI46" s="846">
        <v>77.366200000000006</v>
      </c>
      <c r="BJ46" s="846">
        <v>19.815200000000001</v>
      </c>
      <c r="BK46" s="846">
        <v>1.80583</v>
      </c>
      <c r="BL46" s="846">
        <v>1.0127699999999999</v>
      </c>
      <c r="BM46" s="842"/>
      <c r="BN46" s="855" t="s">
        <v>5860</v>
      </c>
      <c r="BO46" s="855" t="s">
        <v>5861</v>
      </c>
      <c r="BP46" s="855" t="s">
        <v>430</v>
      </c>
      <c r="BQ46" s="855" t="s">
        <v>430</v>
      </c>
      <c r="BR46" s="855" t="s">
        <v>430</v>
      </c>
      <c r="BS46" s="842"/>
      <c r="BT46" s="856" t="s">
        <v>554</v>
      </c>
    </row>
    <row r="47" spans="1:72" s="428" customFormat="1" x14ac:dyDescent="0.25">
      <c r="A47" s="345" t="s">
        <v>5862</v>
      </c>
      <c r="B47" s="373"/>
      <c r="C47" s="719">
        <v>44064</v>
      </c>
      <c r="D47" s="373"/>
      <c r="E47" s="346">
        <v>2278.11</v>
      </c>
      <c r="F47" s="373"/>
      <c r="G47" s="347">
        <v>59.2697</v>
      </c>
      <c r="H47" s="374"/>
      <c r="I47" s="348">
        <v>-0.3034</v>
      </c>
      <c r="J47" s="348">
        <v>0.5776</v>
      </c>
      <c r="K47" s="348">
        <v>0.78659999999999997</v>
      </c>
      <c r="L47" s="348">
        <v>3.0884999999999998</v>
      </c>
      <c r="M47" s="348">
        <v>-3.8532000000000002</v>
      </c>
      <c r="N47" s="350">
        <v>1.2917000000000001</v>
      </c>
      <c r="O47" s="348">
        <v>5.4250999999999996</v>
      </c>
      <c r="P47" s="348">
        <v>9.3353999999999999</v>
      </c>
      <c r="Q47" s="348">
        <v>10.6219</v>
      </c>
      <c r="R47" s="348" t="s">
        <v>430</v>
      </c>
      <c r="S47" s="348">
        <v>6.5799999999999997E-2</v>
      </c>
      <c r="T47" s="348">
        <v>14.9955</v>
      </c>
      <c r="U47" s="348">
        <v>-3.0316000000000001</v>
      </c>
      <c r="V47" s="348">
        <v>5.6933999999999996</v>
      </c>
      <c r="W47" s="348">
        <v>6.5799999999999997E-2</v>
      </c>
      <c r="X47" s="348">
        <v>17.997</v>
      </c>
      <c r="Y47" s="374"/>
      <c r="Z47" s="346">
        <v>137</v>
      </c>
      <c r="AA47" s="346">
        <v>135</v>
      </c>
      <c r="AB47" s="346">
        <v>99</v>
      </c>
      <c r="AC47" s="346">
        <v>104</v>
      </c>
      <c r="AD47" s="346">
        <v>142</v>
      </c>
      <c r="AE47" s="346">
        <v>95</v>
      </c>
      <c r="AF47" s="346">
        <v>38</v>
      </c>
      <c r="AG47" s="346">
        <v>88</v>
      </c>
      <c r="AH47" s="346">
        <v>34</v>
      </c>
      <c r="AI47" s="346" t="s">
        <v>430</v>
      </c>
      <c r="AJ47" s="346">
        <v>190</v>
      </c>
      <c r="AK47" s="346">
        <v>95</v>
      </c>
      <c r="AL47" s="346">
        <v>131</v>
      </c>
      <c r="AM47" s="346">
        <v>94</v>
      </c>
      <c r="AN47" s="346">
        <v>190</v>
      </c>
      <c r="AO47" s="373"/>
      <c r="AP47" s="348" t="s">
        <v>430</v>
      </c>
      <c r="AQ47" s="348" t="s">
        <v>430</v>
      </c>
      <c r="AR47" s="348">
        <v>10.119999999999999</v>
      </c>
      <c r="AS47" s="348">
        <v>8.16</v>
      </c>
      <c r="AT47" s="348">
        <v>2.5</v>
      </c>
      <c r="AU47" s="351"/>
      <c r="AV47" s="346" t="s">
        <v>430</v>
      </c>
      <c r="AW47" s="346" t="s">
        <v>430</v>
      </c>
      <c r="AX47" s="346">
        <v>32</v>
      </c>
      <c r="AY47" s="346">
        <v>56</v>
      </c>
      <c r="AZ47" s="346">
        <v>108</v>
      </c>
      <c r="BA47" s="374"/>
      <c r="BB47" s="348">
        <v>15.0749164352296</v>
      </c>
      <c r="BC47" s="348">
        <v>0.99914110480846197</v>
      </c>
      <c r="BD47" s="348">
        <v>2.7930486335373199E-2</v>
      </c>
      <c r="BE47" s="375">
        <v>-1.6948370438618601E-2</v>
      </c>
      <c r="BF47" s="374"/>
      <c r="BG47" s="372">
        <v>5.57E-2</v>
      </c>
      <c r="BH47" s="373"/>
      <c r="BI47" s="348">
        <v>75.395700000000005</v>
      </c>
      <c r="BJ47" s="348">
        <v>24.079699999999999</v>
      </c>
      <c r="BK47" s="348" t="s">
        <v>430</v>
      </c>
      <c r="BL47" s="348">
        <v>0.52459999999999996</v>
      </c>
      <c r="BM47" s="373"/>
      <c r="BN47" s="372" t="s">
        <v>5863</v>
      </c>
      <c r="BO47" s="372" t="s">
        <v>5864</v>
      </c>
      <c r="BP47" s="372" t="s">
        <v>430</v>
      </c>
      <c r="BQ47" s="372" t="s">
        <v>430</v>
      </c>
      <c r="BR47" s="372" t="s">
        <v>430</v>
      </c>
      <c r="BS47" s="373"/>
      <c r="BT47" s="354" t="s">
        <v>554</v>
      </c>
    </row>
    <row r="48" spans="1:72" s="428" customFormat="1" x14ac:dyDescent="0.25">
      <c r="A48" s="345" t="s">
        <v>5865</v>
      </c>
      <c r="B48" s="373"/>
      <c r="C48" s="719">
        <v>42951</v>
      </c>
      <c r="D48" s="373"/>
      <c r="E48" s="346">
        <v>2289.36</v>
      </c>
      <c r="F48" s="373"/>
      <c r="G48" s="347">
        <v>77.499300000000005</v>
      </c>
      <c r="H48" s="374"/>
      <c r="I48" s="348">
        <v>-0.35099999999999998</v>
      </c>
      <c r="J48" s="348">
        <v>0.57620000000000005</v>
      </c>
      <c r="K48" s="348">
        <v>0.19539999999999999</v>
      </c>
      <c r="L48" s="348">
        <v>3.9599000000000002</v>
      </c>
      <c r="M48" s="348">
        <v>4.9364999999999997</v>
      </c>
      <c r="N48" s="350">
        <v>5.3864999999999998</v>
      </c>
      <c r="O48" s="348">
        <v>-0.54669999999999996</v>
      </c>
      <c r="P48" s="348">
        <v>18.359400000000001</v>
      </c>
      <c r="Q48" s="348">
        <v>13.7372</v>
      </c>
      <c r="R48" s="348" t="s">
        <v>430</v>
      </c>
      <c r="S48" s="348">
        <v>0.3861</v>
      </c>
      <c r="T48" s="348">
        <v>19.366299999999999</v>
      </c>
      <c r="U48" s="348">
        <v>4.1656000000000004</v>
      </c>
      <c r="V48" s="348">
        <v>6.5788000000000002</v>
      </c>
      <c r="W48" s="348">
        <v>0.3861</v>
      </c>
      <c r="X48" s="348">
        <v>11.981199999999999</v>
      </c>
      <c r="Y48" s="374"/>
      <c r="Z48" s="346">
        <v>156</v>
      </c>
      <c r="AA48" s="346">
        <v>138</v>
      </c>
      <c r="AB48" s="346">
        <v>180</v>
      </c>
      <c r="AC48" s="346">
        <v>67</v>
      </c>
      <c r="AD48" s="346">
        <v>54</v>
      </c>
      <c r="AE48" s="346">
        <v>61</v>
      </c>
      <c r="AF48" s="346">
        <v>110</v>
      </c>
      <c r="AG48" s="346">
        <v>37</v>
      </c>
      <c r="AH48" s="346">
        <v>15</v>
      </c>
      <c r="AI48" s="346" t="s">
        <v>430</v>
      </c>
      <c r="AJ48" s="346">
        <v>172</v>
      </c>
      <c r="AK48" s="346">
        <v>35</v>
      </c>
      <c r="AL48" s="346">
        <v>41</v>
      </c>
      <c r="AM48" s="346">
        <v>70</v>
      </c>
      <c r="AN48" s="346">
        <v>172</v>
      </c>
      <c r="AO48" s="373"/>
      <c r="AP48" s="348" t="s">
        <v>430</v>
      </c>
      <c r="AQ48" s="348">
        <v>16.05</v>
      </c>
      <c r="AR48" s="348">
        <v>14.01</v>
      </c>
      <c r="AS48" s="348">
        <v>9.9499999999999993</v>
      </c>
      <c r="AT48" s="348">
        <v>10.220000000000001</v>
      </c>
      <c r="AU48" s="351"/>
      <c r="AV48" s="346" t="s">
        <v>430</v>
      </c>
      <c r="AW48" s="346">
        <v>13</v>
      </c>
      <c r="AX48" s="346">
        <v>18</v>
      </c>
      <c r="AY48" s="346">
        <v>40</v>
      </c>
      <c r="AZ48" s="346">
        <v>53</v>
      </c>
      <c r="BA48" s="374"/>
      <c r="BB48" s="348">
        <v>18.250547918836801</v>
      </c>
      <c r="BC48" s="348">
        <v>0.99870047150647001</v>
      </c>
      <c r="BD48" s="348">
        <v>5.9679042492399199E-2</v>
      </c>
      <c r="BE48" s="375">
        <v>-5.0404099277210302E-3</v>
      </c>
      <c r="BF48" s="374"/>
      <c r="BG48" s="372">
        <v>0.13489999999999999</v>
      </c>
      <c r="BH48" s="373"/>
      <c r="BI48" s="348">
        <v>92.225700000000003</v>
      </c>
      <c r="BJ48" s="348">
        <v>7.6025700000000001</v>
      </c>
      <c r="BK48" s="348" t="s">
        <v>430</v>
      </c>
      <c r="BL48" s="348">
        <v>0.17172999999999999</v>
      </c>
      <c r="BM48" s="373"/>
      <c r="BN48" s="372" t="s">
        <v>4933</v>
      </c>
      <c r="BO48" s="372" t="s">
        <v>4541</v>
      </c>
      <c r="BP48" s="372" t="s">
        <v>2924</v>
      </c>
      <c r="BQ48" s="372" t="s">
        <v>4492</v>
      </c>
      <c r="BR48" s="372" t="s">
        <v>4493</v>
      </c>
      <c r="BS48" s="373"/>
      <c r="BT48" s="354" t="s">
        <v>554</v>
      </c>
    </row>
    <row r="49" spans="1:72" s="428" customFormat="1" x14ac:dyDescent="0.25">
      <c r="A49" s="345" t="s">
        <v>5866</v>
      </c>
      <c r="B49" s="373"/>
      <c r="C49" s="719">
        <v>44825</v>
      </c>
      <c r="D49" s="373"/>
      <c r="E49" s="346">
        <v>1834.33</v>
      </c>
      <c r="F49" s="373"/>
      <c r="G49" s="347">
        <v>215.1653</v>
      </c>
      <c r="H49" s="374"/>
      <c r="I49" s="348">
        <v>-0.98499999999999999</v>
      </c>
      <c r="J49" s="348">
        <v>-2.5421</v>
      </c>
      <c r="K49" s="348">
        <v>-12.354799999999999</v>
      </c>
      <c r="L49" s="348">
        <v>-12.8986</v>
      </c>
      <c r="M49" s="348">
        <v>-22.913399999999999</v>
      </c>
      <c r="N49" s="350">
        <v>92.544399999999996</v>
      </c>
      <c r="O49" s="348">
        <v>52.130699999999997</v>
      </c>
      <c r="P49" s="348">
        <v>41.212000000000003</v>
      </c>
      <c r="Q49" s="348" t="s">
        <v>430</v>
      </c>
      <c r="R49" s="348" t="s">
        <v>430</v>
      </c>
      <c r="S49" s="348">
        <v>-3.1139999999999999</v>
      </c>
      <c r="T49" s="348">
        <v>-6.9707999999999997</v>
      </c>
      <c r="U49" s="348">
        <v>-5.0726000000000004</v>
      </c>
      <c r="V49" s="348">
        <v>51.9636</v>
      </c>
      <c r="W49" s="348">
        <v>-3.1139999999999999</v>
      </c>
      <c r="X49" s="348">
        <v>41.114899999999999</v>
      </c>
      <c r="Y49" s="374"/>
      <c r="Z49" s="346">
        <v>206</v>
      </c>
      <c r="AA49" s="346">
        <v>254</v>
      </c>
      <c r="AB49" s="346">
        <v>257</v>
      </c>
      <c r="AC49" s="346">
        <v>251</v>
      </c>
      <c r="AD49" s="346">
        <v>230</v>
      </c>
      <c r="AE49" s="346">
        <v>8</v>
      </c>
      <c r="AF49" s="346">
        <v>4</v>
      </c>
      <c r="AG49" s="346">
        <v>3</v>
      </c>
      <c r="AH49" s="346" t="s">
        <v>430</v>
      </c>
      <c r="AI49" s="346" t="s">
        <v>430</v>
      </c>
      <c r="AJ49" s="346">
        <v>263</v>
      </c>
      <c r="AK49" s="346">
        <v>258</v>
      </c>
      <c r="AL49" s="346">
        <v>163</v>
      </c>
      <c r="AM49" s="346">
        <v>9</v>
      </c>
      <c r="AN49" s="346">
        <v>263</v>
      </c>
      <c r="AO49" s="373"/>
      <c r="AP49" s="348" t="s">
        <v>430</v>
      </c>
      <c r="AQ49" s="348" t="s">
        <v>430</v>
      </c>
      <c r="AR49" s="348" t="s">
        <v>430</v>
      </c>
      <c r="AS49" s="348">
        <v>55.68</v>
      </c>
      <c r="AT49" s="348">
        <v>28.39</v>
      </c>
      <c r="AU49" s="351"/>
      <c r="AV49" s="346" t="s">
        <v>430</v>
      </c>
      <c r="AW49" s="346" t="s">
        <v>430</v>
      </c>
      <c r="AX49" s="346" t="s">
        <v>430</v>
      </c>
      <c r="AY49" s="346">
        <v>6</v>
      </c>
      <c r="AZ49" s="346">
        <v>13</v>
      </c>
      <c r="BA49" s="374"/>
      <c r="BB49" s="348">
        <v>38.858040591684102</v>
      </c>
      <c r="BC49" s="348">
        <v>0</v>
      </c>
      <c r="BD49" s="348">
        <v>7.7522396015324693E-2</v>
      </c>
      <c r="BE49" s="375" t="s">
        <v>430</v>
      </c>
      <c r="BF49" s="374"/>
      <c r="BG49" s="372" t="s">
        <v>430</v>
      </c>
      <c r="BH49" s="373"/>
      <c r="BI49" s="348" t="s">
        <v>430</v>
      </c>
      <c r="BJ49" s="348" t="s">
        <v>430</v>
      </c>
      <c r="BK49" s="348" t="s">
        <v>430</v>
      </c>
      <c r="BL49" s="348" t="s">
        <v>430</v>
      </c>
      <c r="BM49" s="373"/>
      <c r="BN49" s="372" t="s">
        <v>5867</v>
      </c>
      <c r="BO49" s="372" t="s">
        <v>3859</v>
      </c>
      <c r="BP49" s="372" t="s">
        <v>430</v>
      </c>
      <c r="BQ49" s="372" t="s">
        <v>430</v>
      </c>
      <c r="BR49" s="372" t="s">
        <v>430</v>
      </c>
      <c r="BS49" s="373"/>
      <c r="BT49" s="354" t="s">
        <v>554</v>
      </c>
    </row>
    <row r="50" spans="1:72" s="428" customFormat="1" x14ac:dyDescent="0.25">
      <c r="A50" s="345" t="s">
        <v>5868</v>
      </c>
      <c r="B50" s="373"/>
      <c r="C50" s="719">
        <v>44629</v>
      </c>
      <c r="D50" s="373"/>
      <c r="E50" s="346">
        <v>1861.87</v>
      </c>
      <c r="F50" s="373"/>
      <c r="G50" s="347">
        <v>23.5532</v>
      </c>
      <c r="H50" s="374"/>
      <c r="I50" s="348">
        <v>-0.40210000000000001</v>
      </c>
      <c r="J50" s="348">
        <v>0.90910000000000002</v>
      </c>
      <c r="K50" s="348">
        <v>1.7764</v>
      </c>
      <c r="L50" s="348">
        <v>6.0462999999999996</v>
      </c>
      <c r="M50" s="348">
        <v>5.2717999999999998</v>
      </c>
      <c r="N50" s="350">
        <v>5.4382000000000001</v>
      </c>
      <c r="O50" s="348">
        <v>4.1917</v>
      </c>
      <c r="P50" s="348">
        <v>19.612200000000001</v>
      </c>
      <c r="Q50" s="348" t="s">
        <v>430</v>
      </c>
      <c r="R50" s="348" t="s">
        <v>430</v>
      </c>
      <c r="S50" s="348">
        <v>1.2884</v>
      </c>
      <c r="T50" s="348">
        <v>18.881699999999999</v>
      </c>
      <c r="U50" s="348">
        <v>3.8469000000000002</v>
      </c>
      <c r="V50" s="348">
        <v>10.0648</v>
      </c>
      <c r="W50" s="348">
        <v>1.2884</v>
      </c>
      <c r="X50" s="348">
        <v>20.5381</v>
      </c>
      <c r="Y50" s="374"/>
      <c r="Z50" s="346">
        <v>168</v>
      </c>
      <c r="AA50" s="346">
        <v>80</v>
      </c>
      <c r="AB50" s="346">
        <v>43</v>
      </c>
      <c r="AC50" s="346">
        <v>45</v>
      </c>
      <c r="AD50" s="346">
        <v>43</v>
      </c>
      <c r="AE50" s="346">
        <v>59</v>
      </c>
      <c r="AF50" s="346">
        <v>48</v>
      </c>
      <c r="AG50" s="346">
        <v>29</v>
      </c>
      <c r="AH50" s="346" t="s">
        <v>430</v>
      </c>
      <c r="AI50" s="346" t="s">
        <v>430</v>
      </c>
      <c r="AJ50" s="346">
        <v>77</v>
      </c>
      <c r="AK50" s="346">
        <v>51</v>
      </c>
      <c r="AL50" s="346">
        <v>52</v>
      </c>
      <c r="AM50" s="346">
        <v>50</v>
      </c>
      <c r="AN50" s="346">
        <v>77</v>
      </c>
      <c r="AO50" s="373"/>
      <c r="AP50" s="348" t="s">
        <v>430</v>
      </c>
      <c r="AQ50" s="348" t="s">
        <v>430</v>
      </c>
      <c r="AR50" s="348" t="s">
        <v>430</v>
      </c>
      <c r="AS50" s="348">
        <v>11.75</v>
      </c>
      <c r="AT50" s="348">
        <v>12.33</v>
      </c>
      <c r="AU50" s="351"/>
      <c r="AV50" s="346" t="s">
        <v>430</v>
      </c>
      <c r="AW50" s="346" t="s">
        <v>430</v>
      </c>
      <c r="AX50" s="346" t="s">
        <v>430</v>
      </c>
      <c r="AY50" s="346">
        <v>34</v>
      </c>
      <c r="AZ50" s="346">
        <v>45</v>
      </c>
      <c r="BA50" s="374"/>
      <c r="BB50" s="348">
        <v>17.546061281332701</v>
      </c>
      <c r="BC50" s="348">
        <v>0.99937327052631997</v>
      </c>
      <c r="BD50" s="348">
        <v>7.0471277988219394E-2</v>
      </c>
      <c r="BE50" s="375">
        <v>-6.7590627864730904E-3</v>
      </c>
      <c r="BF50" s="374"/>
      <c r="BG50" s="372">
        <v>6.2100000000000002E-2</v>
      </c>
      <c r="BH50" s="373"/>
      <c r="BI50" s="348">
        <v>4.0773599999999997</v>
      </c>
      <c r="BJ50" s="348">
        <v>92.190299999999993</v>
      </c>
      <c r="BK50" s="348">
        <v>3.6613899999999999</v>
      </c>
      <c r="BL50" s="348">
        <v>7.0949999999999999E-2</v>
      </c>
      <c r="BM50" s="373"/>
      <c r="BN50" s="372" t="s">
        <v>928</v>
      </c>
      <c r="BO50" s="372" t="s">
        <v>4606</v>
      </c>
      <c r="BP50" s="372" t="s">
        <v>4607</v>
      </c>
      <c r="BQ50" s="372" t="s">
        <v>4608</v>
      </c>
      <c r="BR50" s="372" t="s">
        <v>4510</v>
      </c>
      <c r="BS50" s="373"/>
      <c r="BT50" s="354" t="s">
        <v>554</v>
      </c>
    </row>
    <row r="51" spans="1:72" s="428" customFormat="1" x14ac:dyDescent="0.25">
      <c r="A51" s="345" t="s">
        <v>5869</v>
      </c>
      <c r="B51" s="373"/>
      <c r="C51" s="719">
        <v>45251</v>
      </c>
      <c r="D51" s="373"/>
      <c r="E51" s="346">
        <v>1656.52</v>
      </c>
      <c r="F51" s="373"/>
      <c r="G51" s="347">
        <v>216.16919999999999</v>
      </c>
      <c r="H51" s="374"/>
      <c r="I51" s="348">
        <v>-0.98360000000000003</v>
      </c>
      <c r="J51" s="348">
        <v>-2.5388999999999999</v>
      </c>
      <c r="K51" s="348">
        <v>-12.3529</v>
      </c>
      <c r="L51" s="348">
        <v>-12.904400000000001</v>
      </c>
      <c r="M51" s="348">
        <v>-22.945499999999999</v>
      </c>
      <c r="N51" s="350">
        <v>92.352699999999999</v>
      </c>
      <c r="O51" s="348">
        <v>51.894300000000001</v>
      </c>
      <c r="P51" s="348" t="s">
        <v>430</v>
      </c>
      <c r="Q51" s="348" t="s">
        <v>430</v>
      </c>
      <c r="R51" s="348" t="s">
        <v>430</v>
      </c>
      <c r="S51" s="348">
        <v>-3.1120999999999999</v>
      </c>
      <c r="T51" s="348">
        <v>-6.9874999999999998</v>
      </c>
      <c r="U51" s="348">
        <v>-5.1231</v>
      </c>
      <c r="V51" s="348">
        <v>51.865400000000001</v>
      </c>
      <c r="W51" s="348">
        <v>-3.1120999999999999</v>
      </c>
      <c r="X51" s="348">
        <v>48.884</v>
      </c>
      <c r="Y51" s="374"/>
      <c r="Z51" s="346">
        <v>202</v>
      </c>
      <c r="AA51" s="346">
        <v>249</v>
      </c>
      <c r="AB51" s="346">
        <v>256</v>
      </c>
      <c r="AC51" s="346">
        <v>252</v>
      </c>
      <c r="AD51" s="346">
        <v>232</v>
      </c>
      <c r="AE51" s="346">
        <v>10</v>
      </c>
      <c r="AF51" s="346">
        <v>9</v>
      </c>
      <c r="AG51" s="346" t="s">
        <v>430</v>
      </c>
      <c r="AH51" s="346" t="s">
        <v>430</v>
      </c>
      <c r="AI51" s="346" t="s">
        <v>430</v>
      </c>
      <c r="AJ51" s="346">
        <v>262</v>
      </c>
      <c r="AK51" s="346">
        <v>260</v>
      </c>
      <c r="AL51" s="346">
        <v>164</v>
      </c>
      <c r="AM51" s="346">
        <v>11</v>
      </c>
      <c r="AN51" s="346">
        <v>262</v>
      </c>
      <c r="AO51" s="373"/>
      <c r="AP51" s="348" t="s">
        <v>430</v>
      </c>
      <c r="AQ51" s="348" t="s">
        <v>430</v>
      </c>
      <c r="AR51" s="348" t="s">
        <v>430</v>
      </c>
      <c r="AS51" s="348" t="s">
        <v>430</v>
      </c>
      <c r="AT51" s="348">
        <v>28.27</v>
      </c>
      <c r="AU51" s="351"/>
      <c r="AV51" s="346" t="s">
        <v>430</v>
      </c>
      <c r="AW51" s="346" t="s">
        <v>430</v>
      </c>
      <c r="AX51" s="346" t="s">
        <v>430</v>
      </c>
      <c r="AY51" s="346" t="s">
        <v>430</v>
      </c>
      <c r="AZ51" s="346">
        <v>18</v>
      </c>
      <c r="BA51" s="374"/>
      <c r="BB51" s="348">
        <v>41.668806010689401</v>
      </c>
      <c r="BC51" s="348">
        <v>0</v>
      </c>
      <c r="BD51" s="348">
        <v>8.5580233129468303E-2</v>
      </c>
      <c r="BE51" s="375" t="s">
        <v>430</v>
      </c>
      <c r="BF51" s="374"/>
      <c r="BG51" s="372" t="s">
        <v>430</v>
      </c>
      <c r="BH51" s="373"/>
      <c r="BI51" s="348" t="s">
        <v>430</v>
      </c>
      <c r="BJ51" s="348" t="s">
        <v>430</v>
      </c>
      <c r="BK51" s="348" t="s">
        <v>430</v>
      </c>
      <c r="BL51" s="348" t="s">
        <v>430</v>
      </c>
      <c r="BM51" s="373"/>
      <c r="BN51" s="372" t="s">
        <v>5870</v>
      </c>
      <c r="BO51" s="372" t="s">
        <v>5871</v>
      </c>
      <c r="BP51" s="372" t="s">
        <v>430</v>
      </c>
      <c r="BQ51" s="372" t="s">
        <v>430</v>
      </c>
      <c r="BR51" s="372" t="s">
        <v>430</v>
      </c>
      <c r="BS51" s="373"/>
      <c r="BT51" s="354" t="s">
        <v>554</v>
      </c>
    </row>
    <row r="52" spans="1:72" s="428" customFormat="1" x14ac:dyDescent="0.25">
      <c r="A52" s="345" t="s">
        <v>5872</v>
      </c>
      <c r="B52" s="373"/>
      <c r="C52" s="719">
        <v>44379</v>
      </c>
      <c r="D52" s="373"/>
      <c r="E52" s="346">
        <v>1660.76</v>
      </c>
      <c r="F52" s="373"/>
      <c r="G52" s="347">
        <v>26.719200000000001</v>
      </c>
      <c r="H52" s="374"/>
      <c r="I52" s="348">
        <v>3.7000000000000002E-3</v>
      </c>
      <c r="J52" s="348">
        <v>1.4046000000000001</v>
      </c>
      <c r="K52" s="348">
        <v>7.7382999999999997</v>
      </c>
      <c r="L52" s="348">
        <v>15.9411</v>
      </c>
      <c r="M52" s="348">
        <v>17.4315</v>
      </c>
      <c r="N52" s="350">
        <v>15.613</v>
      </c>
      <c r="O52" s="348">
        <v>12.414199999999999</v>
      </c>
      <c r="P52" s="348">
        <v>23.605699999999999</v>
      </c>
      <c r="Q52" s="348">
        <v>12.766400000000001</v>
      </c>
      <c r="R52" s="348" t="s">
        <v>430</v>
      </c>
      <c r="S52" s="348">
        <v>2.7816000000000001</v>
      </c>
      <c r="T52" s="348">
        <v>17.142199999999999</v>
      </c>
      <c r="U52" s="348">
        <v>14.8043</v>
      </c>
      <c r="V52" s="348">
        <v>21.5581</v>
      </c>
      <c r="W52" s="348">
        <v>2.7816000000000001</v>
      </c>
      <c r="X52" s="348">
        <v>12.827500000000001</v>
      </c>
      <c r="Y52" s="374"/>
      <c r="Z52" s="346">
        <v>47</v>
      </c>
      <c r="AA52" s="346">
        <v>29</v>
      </c>
      <c r="AB52" s="346">
        <v>5</v>
      </c>
      <c r="AC52" s="346">
        <v>6</v>
      </c>
      <c r="AD52" s="346">
        <v>8</v>
      </c>
      <c r="AE52" s="346">
        <v>24</v>
      </c>
      <c r="AF52" s="346">
        <v>22</v>
      </c>
      <c r="AG52" s="346">
        <v>20</v>
      </c>
      <c r="AH52" s="346">
        <v>25</v>
      </c>
      <c r="AI52" s="346" t="s">
        <v>430</v>
      </c>
      <c r="AJ52" s="346">
        <v>25</v>
      </c>
      <c r="AK52" s="346">
        <v>66</v>
      </c>
      <c r="AL52" s="346">
        <v>10</v>
      </c>
      <c r="AM52" s="346">
        <v>22</v>
      </c>
      <c r="AN52" s="346">
        <v>25</v>
      </c>
      <c r="AO52" s="373"/>
      <c r="AP52" s="348" t="s">
        <v>430</v>
      </c>
      <c r="AQ52" s="348" t="s">
        <v>430</v>
      </c>
      <c r="AR52" s="348">
        <v>18.920000000000002</v>
      </c>
      <c r="AS52" s="348">
        <v>17.62</v>
      </c>
      <c r="AT52" s="348">
        <v>30.89</v>
      </c>
      <c r="AU52" s="351"/>
      <c r="AV52" s="346" t="s">
        <v>430</v>
      </c>
      <c r="AW52" s="346" t="s">
        <v>430</v>
      </c>
      <c r="AX52" s="346">
        <v>6</v>
      </c>
      <c r="AY52" s="346">
        <v>16</v>
      </c>
      <c r="AZ52" s="346">
        <v>4</v>
      </c>
      <c r="BA52" s="374"/>
      <c r="BB52" s="348">
        <v>14.0953894955618</v>
      </c>
      <c r="BC52" s="348">
        <v>0.99862612539865203</v>
      </c>
      <c r="BD52" s="348">
        <v>0.107109120203911</v>
      </c>
      <c r="BE52" s="375">
        <v>-2.0308055194450999E-2</v>
      </c>
      <c r="BF52" s="374"/>
      <c r="BG52" s="372">
        <v>5.2299999999999999E-2</v>
      </c>
      <c r="BH52" s="373"/>
      <c r="BI52" s="348">
        <v>53.415700000000001</v>
      </c>
      <c r="BJ52" s="348">
        <v>37.877000000000002</v>
      </c>
      <c r="BK52" s="348">
        <v>8.5960800000000006</v>
      </c>
      <c r="BL52" s="348">
        <v>0.11122</v>
      </c>
      <c r="BM52" s="373"/>
      <c r="BN52" s="372" t="s">
        <v>5873</v>
      </c>
      <c r="BO52" s="372" t="s">
        <v>5087</v>
      </c>
      <c r="BP52" s="372" t="s">
        <v>2614</v>
      </c>
      <c r="BQ52" s="372" t="s">
        <v>430</v>
      </c>
      <c r="BR52" s="372" t="s">
        <v>430</v>
      </c>
      <c r="BS52" s="373"/>
      <c r="BT52" s="354" t="s">
        <v>554</v>
      </c>
    </row>
    <row r="53" spans="1:72" s="428" customFormat="1" ht="11" x14ac:dyDescent="0.3">
      <c r="A53" s="841" t="s">
        <v>5874</v>
      </c>
      <c r="B53" s="842"/>
      <c r="C53" s="843">
        <v>45707</v>
      </c>
      <c r="D53" s="842"/>
      <c r="E53" s="844">
        <v>1715.81</v>
      </c>
      <c r="F53" s="842"/>
      <c r="G53" s="845">
        <v>29.76</v>
      </c>
      <c r="H53" s="847"/>
      <c r="I53" s="846">
        <v>-0.1108</v>
      </c>
      <c r="J53" s="846">
        <v>0.5847</v>
      </c>
      <c r="K53" s="846">
        <v>0.77200000000000002</v>
      </c>
      <c r="L53" s="846">
        <v>1.3728</v>
      </c>
      <c r="M53" s="846">
        <v>-2.8086000000000002</v>
      </c>
      <c r="N53" s="848">
        <v>-0.8165</v>
      </c>
      <c r="O53" s="846" t="s">
        <v>430</v>
      </c>
      <c r="P53" s="846" t="s">
        <v>430</v>
      </c>
      <c r="Q53" s="846" t="s">
        <v>430</v>
      </c>
      <c r="R53" s="846" t="s">
        <v>430</v>
      </c>
      <c r="S53" s="846">
        <v>1.0731999999999999</v>
      </c>
      <c r="T53" s="846">
        <v>11.0738</v>
      </c>
      <c r="U53" s="846">
        <v>-4.0278999999999998</v>
      </c>
      <c r="V53" s="846">
        <v>1.7226999999999999</v>
      </c>
      <c r="W53" s="846">
        <v>1.0731999999999999</v>
      </c>
      <c r="X53" s="846">
        <v>7.5941999999999998</v>
      </c>
      <c r="Y53" s="847"/>
      <c r="Z53" s="844">
        <v>101</v>
      </c>
      <c r="AA53" s="844">
        <v>123</v>
      </c>
      <c r="AB53" s="844">
        <v>108</v>
      </c>
      <c r="AC53" s="844">
        <v>136</v>
      </c>
      <c r="AD53" s="844">
        <v>131</v>
      </c>
      <c r="AE53" s="844">
        <v>140</v>
      </c>
      <c r="AF53" s="844" t="s">
        <v>430</v>
      </c>
      <c r="AG53" s="844" t="s">
        <v>430</v>
      </c>
      <c r="AH53" s="844" t="s">
        <v>430</v>
      </c>
      <c r="AI53" s="844" t="s">
        <v>430</v>
      </c>
      <c r="AJ53" s="844">
        <v>88</v>
      </c>
      <c r="AK53" s="844">
        <v>138</v>
      </c>
      <c r="AL53" s="844">
        <v>143</v>
      </c>
      <c r="AM53" s="844">
        <v>136</v>
      </c>
      <c r="AN53" s="844">
        <v>88</v>
      </c>
      <c r="AO53" s="842"/>
      <c r="AP53" s="846" t="s">
        <v>430</v>
      </c>
      <c r="AQ53" s="846" t="s">
        <v>430</v>
      </c>
      <c r="AR53" s="846" t="s">
        <v>430</v>
      </c>
      <c r="AS53" s="846" t="s">
        <v>430</v>
      </c>
      <c r="AT53" s="846">
        <v>-0.66</v>
      </c>
      <c r="AU53" s="849"/>
      <c r="AV53" s="844" t="s">
        <v>430</v>
      </c>
      <c r="AW53" s="844" t="s">
        <v>430</v>
      </c>
      <c r="AX53" s="844" t="s">
        <v>430</v>
      </c>
      <c r="AY53" s="844" t="s">
        <v>430</v>
      </c>
      <c r="AZ53" s="844">
        <v>132</v>
      </c>
      <c r="BA53" s="847"/>
      <c r="BB53" s="846">
        <v>12.2542054213088</v>
      </c>
      <c r="BC53" s="846">
        <v>0</v>
      </c>
      <c r="BD53" s="846">
        <v>3.4613444611686597E-2</v>
      </c>
      <c r="BE53" s="852" t="s">
        <v>430</v>
      </c>
      <c r="BF53" s="847"/>
      <c r="BG53" s="855" t="s">
        <v>430</v>
      </c>
      <c r="BH53" s="842"/>
      <c r="BI53" s="846">
        <v>80.736900000000006</v>
      </c>
      <c r="BJ53" s="846">
        <v>18.9863</v>
      </c>
      <c r="BK53" s="846" t="s">
        <v>430</v>
      </c>
      <c r="BL53" s="846">
        <v>0.27679999999999999</v>
      </c>
      <c r="BM53" s="842"/>
      <c r="BN53" s="855" t="s">
        <v>5875</v>
      </c>
      <c r="BO53" s="855" t="s">
        <v>1208</v>
      </c>
      <c r="BP53" s="855" t="s">
        <v>1539</v>
      </c>
      <c r="BQ53" s="855" t="s">
        <v>5876</v>
      </c>
      <c r="BR53" s="855" t="s">
        <v>3697</v>
      </c>
      <c r="BS53" s="842"/>
      <c r="BT53" s="856" t="s">
        <v>554</v>
      </c>
    </row>
    <row r="54" spans="1:72" s="428" customFormat="1" x14ac:dyDescent="0.25">
      <c r="A54" s="345" t="s">
        <v>5877</v>
      </c>
      <c r="B54" s="373"/>
      <c r="C54" s="719">
        <v>44055</v>
      </c>
      <c r="D54" s="373"/>
      <c r="E54" s="346">
        <v>1559.25</v>
      </c>
      <c r="F54" s="373"/>
      <c r="G54" s="347">
        <v>27.585999999999999</v>
      </c>
      <c r="H54" s="374"/>
      <c r="I54" s="348">
        <v>-0.19070000000000001</v>
      </c>
      <c r="J54" s="348">
        <v>-6.5199999999999994E-2</v>
      </c>
      <c r="K54" s="348">
        <v>2.1836000000000002</v>
      </c>
      <c r="L54" s="348">
        <v>4.3158000000000003</v>
      </c>
      <c r="M54" s="348">
        <v>-0.59640000000000004</v>
      </c>
      <c r="N54" s="350">
        <v>-0.1983</v>
      </c>
      <c r="O54" s="348">
        <v>-4.0233999999999996</v>
      </c>
      <c r="P54" s="348">
        <v>11.8431</v>
      </c>
      <c r="Q54" s="348">
        <v>11.3245</v>
      </c>
      <c r="R54" s="348" t="s">
        <v>430</v>
      </c>
      <c r="S54" s="348">
        <v>1.6932</v>
      </c>
      <c r="T54" s="348">
        <v>11.6327</v>
      </c>
      <c r="U54" s="348">
        <v>-1.2121999999999999</v>
      </c>
      <c r="V54" s="348">
        <v>2.9731999999999998</v>
      </c>
      <c r="W54" s="348">
        <v>1.6932</v>
      </c>
      <c r="X54" s="348">
        <v>15.454700000000001</v>
      </c>
      <c r="Y54" s="374"/>
      <c r="Z54" s="346">
        <v>119</v>
      </c>
      <c r="AA54" s="346">
        <v>225</v>
      </c>
      <c r="AB54" s="346">
        <v>33</v>
      </c>
      <c r="AC54" s="346">
        <v>59</v>
      </c>
      <c r="AD54" s="346">
        <v>100</v>
      </c>
      <c r="AE54" s="346">
        <v>119</v>
      </c>
      <c r="AF54" s="346">
        <v>142</v>
      </c>
      <c r="AG54" s="346">
        <v>64</v>
      </c>
      <c r="AH54" s="346">
        <v>27</v>
      </c>
      <c r="AI54" s="346" t="s">
        <v>430</v>
      </c>
      <c r="AJ54" s="346">
        <v>59</v>
      </c>
      <c r="AK54" s="346">
        <v>137</v>
      </c>
      <c r="AL54" s="346">
        <v>93</v>
      </c>
      <c r="AM54" s="346">
        <v>119</v>
      </c>
      <c r="AN54" s="346">
        <v>59</v>
      </c>
      <c r="AO54" s="373"/>
      <c r="AP54" s="348" t="s">
        <v>430</v>
      </c>
      <c r="AQ54" s="348" t="s">
        <v>430</v>
      </c>
      <c r="AR54" s="348">
        <v>9.68</v>
      </c>
      <c r="AS54" s="348">
        <v>3.24</v>
      </c>
      <c r="AT54" s="348">
        <v>2.08</v>
      </c>
      <c r="AU54" s="351"/>
      <c r="AV54" s="346" t="s">
        <v>430</v>
      </c>
      <c r="AW54" s="346" t="s">
        <v>430</v>
      </c>
      <c r="AX54" s="346">
        <v>38</v>
      </c>
      <c r="AY54" s="346">
        <v>91</v>
      </c>
      <c r="AZ54" s="346">
        <v>119</v>
      </c>
      <c r="BA54" s="374"/>
      <c r="BB54" s="348">
        <v>14.2455318488696</v>
      </c>
      <c r="BC54" s="348">
        <v>1.00117400918454</v>
      </c>
      <c r="BD54" s="348">
        <v>4.2896417178399801E-2</v>
      </c>
      <c r="BE54" s="375">
        <v>-5.4039584932955E-2</v>
      </c>
      <c r="BF54" s="374"/>
      <c r="BG54" s="372">
        <v>0.13639999999999999</v>
      </c>
      <c r="BH54" s="373"/>
      <c r="BI54" s="348">
        <v>83.655799999999999</v>
      </c>
      <c r="BJ54" s="348">
        <v>16.259899999999998</v>
      </c>
      <c r="BK54" s="348" t="s">
        <v>430</v>
      </c>
      <c r="BL54" s="348">
        <v>8.43E-2</v>
      </c>
      <c r="BM54" s="373"/>
      <c r="BN54" s="372" t="s">
        <v>5878</v>
      </c>
      <c r="BO54" s="372" t="s">
        <v>5879</v>
      </c>
      <c r="BP54" s="372" t="s">
        <v>5455</v>
      </c>
      <c r="BQ54" s="372" t="s">
        <v>4586</v>
      </c>
      <c r="BR54" s="372" t="s">
        <v>5456</v>
      </c>
      <c r="BS54" s="373"/>
      <c r="BT54" s="354" t="s">
        <v>554</v>
      </c>
    </row>
    <row r="55" spans="1:72" s="428" customFormat="1" x14ac:dyDescent="0.25">
      <c r="A55" s="345" t="s">
        <v>5880</v>
      </c>
      <c r="B55" s="373"/>
      <c r="C55" s="719">
        <v>44792</v>
      </c>
      <c r="D55" s="373"/>
      <c r="E55" s="346">
        <v>1400.61</v>
      </c>
      <c r="F55" s="373"/>
      <c r="G55" s="347">
        <v>208.4684</v>
      </c>
      <c r="H55" s="374"/>
      <c r="I55" s="348">
        <v>-1.0038</v>
      </c>
      <c r="J55" s="348">
        <v>-2.5891999999999999</v>
      </c>
      <c r="K55" s="348">
        <v>-12.566599999999999</v>
      </c>
      <c r="L55" s="348">
        <v>-13.0764</v>
      </c>
      <c r="M55" s="348">
        <v>-23.093699999999998</v>
      </c>
      <c r="N55" s="350">
        <v>92.780699999999996</v>
      </c>
      <c r="O55" s="348">
        <v>52.113399999999999</v>
      </c>
      <c r="P55" s="348">
        <v>41.080599999999997</v>
      </c>
      <c r="Q55" s="348" t="s">
        <v>430</v>
      </c>
      <c r="R55" s="348" t="s">
        <v>430</v>
      </c>
      <c r="S55" s="348">
        <v>-3.1707000000000001</v>
      </c>
      <c r="T55" s="348">
        <v>-4.8493000000000004</v>
      </c>
      <c r="U55" s="348">
        <v>-5.2156000000000002</v>
      </c>
      <c r="V55" s="348">
        <v>52.121000000000002</v>
      </c>
      <c r="W55" s="348">
        <v>-3.1707000000000001</v>
      </c>
      <c r="X55" s="348">
        <v>39.953400000000002</v>
      </c>
      <c r="Y55" s="374"/>
      <c r="Z55" s="346">
        <v>213</v>
      </c>
      <c r="AA55" s="346">
        <v>261</v>
      </c>
      <c r="AB55" s="346">
        <v>268</v>
      </c>
      <c r="AC55" s="346">
        <v>264</v>
      </c>
      <c r="AD55" s="346">
        <v>238</v>
      </c>
      <c r="AE55" s="346">
        <v>5</v>
      </c>
      <c r="AF55" s="346">
        <v>5</v>
      </c>
      <c r="AG55" s="346">
        <v>5</v>
      </c>
      <c r="AH55" s="346" t="s">
        <v>430</v>
      </c>
      <c r="AI55" s="346" t="s">
        <v>430</v>
      </c>
      <c r="AJ55" s="346">
        <v>273</v>
      </c>
      <c r="AK55" s="346">
        <v>249</v>
      </c>
      <c r="AL55" s="346">
        <v>170</v>
      </c>
      <c r="AM55" s="346">
        <v>6</v>
      </c>
      <c r="AN55" s="346">
        <v>273</v>
      </c>
      <c r="AO55" s="373"/>
      <c r="AP55" s="348" t="s">
        <v>430</v>
      </c>
      <c r="AQ55" s="348" t="s">
        <v>430</v>
      </c>
      <c r="AR55" s="348" t="s">
        <v>430</v>
      </c>
      <c r="AS55" s="348">
        <v>55.88</v>
      </c>
      <c r="AT55" s="348">
        <v>28.24</v>
      </c>
      <c r="AU55" s="351"/>
      <c r="AV55" s="346" t="s">
        <v>430</v>
      </c>
      <c r="AW55" s="346" t="s">
        <v>430</v>
      </c>
      <c r="AX55" s="346" t="s">
        <v>430</v>
      </c>
      <c r="AY55" s="346">
        <v>4</v>
      </c>
      <c r="AZ55" s="346">
        <v>19</v>
      </c>
      <c r="BA55" s="374"/>
      <c r="BB55" s="348">
        <v>38.772130448445203</v>
      </c>
      <c r="BC55" s="348">
        <v>0.97907863227842995</v>
      </c>
      <c r="BD55" s="348">
        <v>7.7390313289986398E-2</v>
      </c>
      <c r="BE55" s="375">
        <v>-0.29263909043986203</v>
      </c>
      <c r="BF55" s="374"/>
      <c r="BG55" s="372">
        <v>10.430400000000001</v>
      </c>
      <c r="BH55" s="373"/>
      <c r="BI55" s="348" t="s">
        <v>430</v>
      </c>
      <c r="BJ55" s="348" t="s">
        <v>430</v>
      </c>
      <c r="BK55" s="348" t="s">
        <v>430</v>
      </c>
      <c r="BL55" s="348" t="s">
        <v>430</v>
      </c>
      <c r="BM55" s="373"/>
      <c r="BN55" s="372" t="s">
        <v>5881</v>
      </c>
      <c r="BO55" s="372" t="s">
        <v>5882</v>
      </c>
      <c r="BP55" s="372" t="s">
        <v>430</v>
      </c>
      <c r="BQ55" s="372" t="s">
        <v>430</v>
      </c>
      <c r="BR55" s="372" t="s">
        <v>430</v>
      </c>
      <c r="BS55" s="373"/>
      <c r="BT55" s="354" t="s">
        <v>554</v>
      </c>
    </row>
    <row r="56" spans="1:72" s="428" customFormat="1" x14ac:dyDescent="0.25">
      <c r="A56" s="345" t="s">
        <v>5883</v>
      </c>
      <c r="B56" s="373"/>
      <c r="C56" s="719">
        <v>43854</v>
      </c>
      <c r="D56" s="373"/>
      <c r="E56" s="346">
        <v>1406.04</v>
      </c>
      <c r="F56" s="373"/>
      <c r="G56" s="347">
        <v>740.68150000000003</v>
      </c>
      <c r="H56" s="374"/>
      <c r="I56" s="348">
        <v>-0.35089999999999999</v>
      </c>
      <c r="J56" s="348">
        <v>0.58120000000000005</v>
      </c>
      <c r="K56" s="348">
        <v>0.19850000000000001</v>
      </c>
      <c r="L56" s="348">
        <v>3.8874</v>
      </c>
      <c r="M56" s="348">
        <v>4.8617999999999997</v>
      </c>
      <c r="N56" s="350">
        <v>5.3338000000000001</v>
      </c>
      <c r="O56" s="348">
        <v>-0.61080000000000001</v>
      </c>
      <c r="P56" s="348">
        <v>18.274899999999999</v>
      </c>
      <c r="Q56" s="348">
        <v>13.6502</v>
      </c>
      <c r="R56" s="348" t="s">
        <v>430</v>
      </c>
      <c r="S56" s="348">
        <v>0.3926</v>
      </c>
      <c r="T56" s="348">
        <v>19.2818</v>
      </c>
      <c r="U56" s="348">
        <v>4.0953999999999997</v>
      </c>
      <c r="V56" s="348">
        <v>6.53</v>
      </c>
      <c r="W56" s="348">
        <v>0.3926</v>
      </c>
      <c r="X56" s="348">
        <v>15.477</v>
      </c>
      <c r="Y56" s="374"/>
      <c r="Z56" s="346">
        <v>155</v>
      </c>
      <c r="AA56" s="346">
        <v>125</v>
      </c>
      <c r="AB56" s="346">
        <v>179</v>
      </c>
      <c r="AC56" s="346">
        <v>73</v>
      </c>
      <c r="AD56" s="346">
        <v>59</v>
      </c>
      <c r="AE56" s="346">
        <v>63</v>
      </c>
      <c r="AF56" s="346">
        <v>112</v>
      </c>
      <c r="AG56" s="346">
        <v>40</v>
      </c>
      <c r="AH56" s="346">
        <v>19</v>
      </c>
      <c r="AI56" s="346" t="s">
        <v>430</v>
      </c>
      <c r="AJ56" s="346">
        <v>168</v>
      </c>
      <c r="AK56" s="346">
        <v>38</v>
      </c>
      <c r="AL56" s="346">
        <v>44</v>
      </c>
      <c r="AM56" s="346">
        <v>74</v>
      </c>
      <c r="AN56" s="346">
        <v>168</v>
      </c>
      <c r="AO56" s="373"/>
      <c r="AP56" s="348" t="s">
        <v>430</v>
      </c>
      <c r="AQ56" s="348" t="s">
        <v>430</v>
      </c>
      <c r="AR56" s="348">
        <v>13.91</v>
      </c>
      <c r="AS56" s="348">
        <v>9.8699999999999992</v>
      </c>
      <c r="AT56" s="348">
        <v>10.1</v>
      </c>
      <c r="AU56" s="351"/>
      <c r="AV56" s="346" t="s">
        <v>430</v>
      </c>
      <c r="AW56" s="346" t="s">
        <v>430</v>
      </c>
      <c r="AX56" s="346">
        <v>22</v>
      </c>
      <c r="AY56" s="346">
        <v>43</v>
      </c>
      <c r="AZ56" s="346">
        <v>56</v>
      </c>
      <c r="BA56" s="374"/>
      <c r="BB56" s="348">
        <v>18.245517084874201</v>
      </c>
      <c r="BC56" s="348">
        <v>0.99842821469684595</v>
      </c>
      <c r="BD56" s="348">
        <v>5.9355668746350398E-2</v>
      </c>
      <c r="BE56" s="375">
        <v>-1.09424711888999E-2</v>
      </c>
      <c r="BF56" s="374"/>
      <c r="BG56" s="372">
        <v>0.31709999999999999</v>
      </c>
      <c r="BH56" s="373"/>
      <c r="BI56" s="348">
        <v>92.203299999999999</v>
      </c>
      <c r="BJ56" s="348">
        <v>7.6006299999999998</v>
      </c>
      <c r="BK56" s="348" t="s">
        <v>430</v>
      </c>
      <c r="BL56" s="348">
        <v>0.19606999999999999</v>
      </c>
      <c r="BM56" s="373"/>
      <c r="BN56" s="372" t="s">
        <v>4933</v>
      </c>
      <c r="BO56" s="372" t="s">
        <v>4541</v>
      </c>
      <c r="BP56" s="372" t="s">
        <v>2924</v>
      </c>
      <c r="BQ56" s="372" t="s">
        <v>4474</v>
      </c>
      <c r="BR56" s="372" t="s">
        <v>4493</v>
      </c>
      <c r="BS56" s="373"/>
      <c r="BT56" s="354" t="s">
        <v>554</v>
      </c>
    </row>
    <row r="57" spans="1:72" s="428" customFormat="1" x14ac:dyDescent="0.25">
      <c r="A57" s="345" t="s">
        <v>5884</v>
      </c>
      <c r="B57" s="373"/>
      <c r="C57" s="719">
        <v>44508</v>
      </c>
      <c r="D57" s="373"/>
      <c r="E57" s="346">
        <v>1368.67</v>
      </c>
      <c r="F57" s="373"/>
      <c r="G57" s="347">
        <v>339.96690000000001</v>
      </c>
      <c r="H57" s="374"/>
      <c r="I57" s="348">
        <v>-5.4999999999999997E-3</v>
      </c>
      <c r="J57" s="348">
        <v>0.43509999999999999</v>
      </c>
      <c r="K57" s="348">
        <v>0.59640000000000004</v>
      </c>
      <c r="L57" s="348">
        <v>1.5790999999999999</v>
      </c>
      <c r="M57" s="348">
        <v>-1.0175000000000001</v>
      </c>
      <c r="N57" s="350">
        <v>3.9485999999999999</v>
      </c>
      <c r="O57" s="348">
        <v>3.0379999999999998</v>
      </c>
      <c r="P57" s="348">
        <v>13.5177</v>
      </c>
      <c r="Q57" s="348" t="s">
        <v>430</v>
      </c>
      <c r="R57" s="348" t="s">
        <v>430</v>
      </c>
      <c r="S57" s="348">
        <v>0.85840000000000005</v>
      </c>
      <c r="T57" s="348">
        <v>10.8225</v>
      </c>
      <c r="U57" s="348">
        <v>-1.6162000000000001</v>
      </c>
      <c r="V57" s="348">
        <v>3.9746999999999999</v>
      </c>
      <c r="W57" s="348">
        <v>0.85840000000000005</v>
      </c>
      <c r="X57" s="348">
        <v>11.6866</v>
      </c>
      <c r="Y57" s="374"/>
      <c r="Z57" s="346">
        <v>56</v>
      </c>
      <c r="AA57" s="346">
        <v>187</v>
      </c>
      <c r="AB57" s="346">
        <v>148</v>
      </c>
      <c r="AC57" s="346">
        <v>133</v>
      </c>
      <c r="AD57" s="346">
        <v>104</v>
      </c>
      <c r="AE57" s="346">
        <v>76</v>
      </c>
      <c r="AF57" s="346">
        <v>63</v>
      </c>
      <c r="AG57" s="346">
        <v>54</v>
      </c>
      <c r="AH57" s="346" t="s">
        <v>430</v>
      </c>
      <c r="AI57" s="346" t="s">
        <v>430</v>
      </c>
      <c r="AJ57" s="346">
        <v>141</v>
      </c>
      <c r="AK57" s="346">
        <v>141</v>
      </c>
      <c r="AL57" s="346">
        <v>97</v>
      </c>
      <c r="AM57" s="346">
        <v>112</v>
      </c>
      <c r="AN57" s="346">
        <v>141</v>
      </c>
      <c r="AO57" s="373"/>
      <c r="AP57" s="348" t="s">
        <v>430</v>
      </c>
      <c r="AQ57" s="348" t="s">
        <v>430</v>
      </c>
      <c r="AR57" s="348" t="s">
        <v>430</v>
      </c>
      <c r="AS57" s="348">
        <v>7.76</v>
      </c>
      <c r="AT57" s="348">
        <v>2.21</v>
      </c>
      <c r="AU57" s="351"/>
      <c r="AV57" s="346" t="s">
        <v>430</v>
      </c>
      <c r="AW57" s="346" t="s">
        <v>430</v>
      </c>
      <c r="AX57" s="346" t="s">
        <v>430</v>
      </c>
      <c r="AY57" s="346">
        <v>62</v>
      </c>
      <c r="AZ57" s="346">
        <v>116</v>
      </c>
      <c r="BA57" s="374"/>
      <c r="BB57" s="348">
        <v>12.546010500005501</v>
      </c>
      <c r="BC57" s="348">
        <v>0.99853845281589104</v>
      </c>
      <c r="BD57" s="348">
        <v>5.8589899010887701E-2</v>
      </c>
      <c r="BE57" s="375">
        <v>-2.2993732107457102E-2</v>
      </c>
      <c r="BF57" s="374"/>
      <c r="BG57" s="372">
        <v>5.6000000000000001E-2</v>
      </c>
      <c r="BH57" s="373"/>
      <c r="BI57" s="348">
        <v>99.702200000000005</v>
      </c>
      <c r="BJ57" s="348" t="s">
        <v>430</v>
      </c>
      <c r="BK57" s="348" t="s">
        <v>430</v>
      </c>
      <c r="BL57" s="348">
        <v>0.29780000000000001</v>
      </c>
      <c r="BM57" s="373"/>
      <c r="BN57" s="372" t="s">
        <v>3155</v>
      </c>
      <c r="BO57" s="372" t="s">
        <v>5885</v>
      </c>
      <c r="BP57" s="372" t="s">
        <v>5886</v>
      </c>
      <c r="BQ57" s="372" t="s">
        <v>5887</v>
      </c>
      <c r="BR57" s="372" t="s">
        <v>4547</v>
      </c>
      <c r="BS57" s="373"/>
      <c r="BT57" s="354" t="s">
        <v>554</v>
      </c>
    </row>
    <row r="58" spans="1:72" s="428" customFormat="1" x14ac:dyDescent="0.25">
      <c r="A58" s="345" t="s">
        <v>5888</v>
      </c>
      <c r="B58" s="373"/>
      <c r="C58" s="719">
        <v>45525</v>
      </c>
      <c r="D58" s="373"/>
      <c r="E58" s="346">
        <v>1322.87</v>
      </c>
      <c r="F58" s="373"/>
      <c r="G58" s="347">
        <v>101.9371</v>
      </c>
      <c r="H58" s="374"/>
      <c r="I58" s="348">
        <v>-0.47989999999999999</v>
      </c>
      <c r="J58" s="348">
        <v>-0.25009999999999999</v>
      </c>
      <c r="K58" s="348">
        <v>1.6982999999999999</v>
      </c>
      <c r="L58" s="348">
        <v>6.8402000000000003</v>
      </c>
      <c r="M58" s="348">
        <v>19.367799999999999</v>
      </c>
      <c r="N58" s="350">
        <v>10.1723</v>
      </c>
      <c r="O58" s="348" t="s">
        <v>430</v>
      </c>
      <c r="P58" s="348" t="s">
        <v>430</v>
      </c>
      <c r="Q58" s="348" t="s">
        <v>430</v>
      </c>
      <c r="R58" s="348" t="s">
        <v>430</v>
      </c>
      <c r="S58" s="348">
        <v>-2.4116</v>
      </c>
      <c r="T58" s="348">
        <v>28.623000000000001</v>
      </c>
      <c r="U58" s="348">
        <v>20.011299999999999</v>
      </c>
      <c r="V58" s="348">
        <v>18.3706</v>
      </c>
      <c r="W58" s="348">
        <v>-2.4116</v>
      </c>
      <c r="X58" s="348">
        <v>15.6625</v>
      </c>
      <c r="Y58" s="374"/>
      <c r="Z58" s="346">
        <v>183</v>
      </c>
      <c r="AA58" s="346">
        <v>230</v>
      </c>
      <c r="AB58" s="346">
        <v>57</v>
      </c>
      <c r="AC58" s="346">
        <v>35</v>
      </c>
      <c r="AD58" s="346">
        <v>5</v>
      </c>
      <c r="AE58" s="346">
        <v>45</v>
      </c>
      <c r="AF58" s="346" t="s">
        <v>430</v>
      </c>
      <c r="AG58" s="346" t="s">
        <v>430</v>
      </c>
      <c r="AH58" s="346" t="s">
        <v>430</v>
      </c>
      <c r="AI58" s="346" t="s">
        <v>430</v>
      </c>
      <c r="AJ58" s="346">
        <v>252</v>
      </c>
      <c r="AK58" s="346">
        <v>6</v>
      </c>
      <c r="AL58" s="346">
        <v>5</v>
      </c>
      <c r="AM58" s="346">
        <v>24</v>
      </c>
      <c r="AN58" s="346">
        <v>252</v>
      </c>
      <c r="AO58" s="373"/>
      <c r="AP58" s="348" t="s">
        <v>430</v>
      </c>
      <c r="AQ58" s="348" t="s">
        <v>430</v>
      </c>
      <c r="AR58" s="348" t="s">
        <v>430</v>
      </c>
      <c r="AS58" s="348" t="s">
        <v>430</v>
      </c>
      <c r="AT58" s="348">
        <v>28.71</v>
      </c>
      <c r="AU58" s="351"/>
      <c r="AV58" s="346" t="s">
        <v>430</v>
      </c>
      <c r="AW58" s="346" t="s">
        <v>430</v>
      </c>
      <c r="AX58" s="346" t="s">
        <v>430</v>
      </c>
      <c r="AY58" s="346" t="s">
        <v>430</v>
      </c>
      <c r="AZ58" s="346">
        <v>8</v>
      </c>
      <c r="BA58" s="374"/>
      <c r="BB58" s="348">
        <v>33.707579947260903</v>
      </c>
      <c r="BC58" s="348">
        <v>0.99925997060795502</v>
      </c>
      <c r="BD58" s="348">
        <v>4.2141619082607301E-2</v>
      </c>
      <c r="BE58" s="375">
        <v>-3.5040105516571399E-2</v>
      </c>
      <c r="BF58" s="374"/>
      <c r="BG58" s="372">
        <v>7.7399999999999997E-2</v>
      </c>
      <c r="BH58" s="373"/>
      <c r="BI58" s="348">
        <v>56.075000000000003</v>
      </c>
      <c r="BJ58" s="348">
        <v>20.9101</v>
      </c>
      <c r="BK58" s="348">
        <v>23.066800000000001</v>
      </c>
      <c r="BL58" s="348">
        <v>-5.1900000000000002E-2</v>
      </c>
      <c r="BM58" s="373"/>
      <c r="BN58" s="372" t="s">
        <v>5889</v>
      </c>
      <c r="BO58" s="372" t="s">
        <v>3188</v>
      </c>
      <c r="BP58" s="372" t="s">
        <v>4497</v>
      </c>
      <c r="BQ58" s="372" t="s">
        <v>4590</v>
      </c>
      <c r="BR58" s="372" t="s">
        <v>4499</v>
      </c>
      <c r="BS58" s="373"/>
      <c r="BT58" s="354" t="s">
        <v>554</v>
      </c>
    </row>
    <row r="59" spans="1:72" s="428" customFormat="1" x14ac:dyDescent="0.25">
      <c r="A59" s="345" t="s">
        <v>5890</v>
      </c>
      <c r="B59" s="373"/>
      <c r="C59" s="719">
        <v>45035</v>
      </c>
      <c r="D59" s="373"/>
      <c r="E59" s="346">
        <v>1334.35</v>
      </c>
      <c r="F59" s="373"/>
      <c r="G59" s="347">
        <v>208.96789999999999</v>
      </c>
      <c r="H59" s="374"/>
      <c r="I59" s="348">
        <v>-0.98860000000000003</v>
      </c>
      <c r="J59" s="348">
        <v>-2.5573999999999999</v>
      </c>
      <c r="K59" s="348">
        <v>-12.438599999999999</v>
      </c>
      <c r="L59" s="348">
        <v>-13.022399999999999</v>
      </c>
      <c r="M59" s="348">
        <v>-22.504200000000001</v>
      </c>
      <c r="N59" s="350">
        <v>91.344499999999996</v>
      </c>
      <c r="O59" s="348">
        <v>50.890900000000002</v>
      </c>
      <c r="P59" s="348">
        <v>40.4131</v>
      </c>
      <c r="Q59" s="348" t="s">
        <v>430</v>
      </c>
      <c r="R59" s="348" t="s">
        <v>430</v>
      </c>
      <c r="S59" s="348">
        <v>-3.1381999999999999</v>
      </c>
      <c r="T59" s="348">
        <v>-4.8699000000000003</v>
      </c>
      <c r="U59" s="348">
        <v>-4.3289999999999997</v>
      </c>
      <c r="V59" s="348">
        <v>53.0792</v>
      </c>
      <c r="W59" s="348">
        <v>-3.1381999999999999</v>
      </c>
      <c r="X59" s="348">
        <v>37.299399999999999</v>
      </c>
      <c r="Y59" s="374"/>
      <c r="Z59" s="346">
        <v>207</v>
      </c>
      <c r="AA59" s="346">
        <v>256</v>
      </c>
      <c r="AB59" s="346">
        <v>264</v>
      </c>
      <c r="AC59" s="346">
        <v>261</v>
      </c>
      <c r="AD59" s="346">
        <v>226</v>
      </c>
      <c r="AE59" s="346">
        <v>15</v>
      </c>
      <c r="AF59" s="346">
        <v>12</v>
      </c>
      <c r="AG59" s="346">
        <v>9</v>
      </c>
      <c r="AH59" s="346" t="s">
        <v>430</v>
      </c>
      <c r="AI59" s="346" t="s">
        <v>430</v>
      </c>
      <c r="AJ59" s="346">
        <v>270</v>
      </c>
      <c r="AK59" s="346">
        <v>252</v>
      </c>
      <c r="AL59" s="346">
        <v>145</v>
      </c>
      <c r="AM59" s="346">
        <v>3</v>
      </c>
      <c r="AN59" s="346">
        <v>270</v>
      </c>
      <c r="AO59" s="373"/>
      <c r="AP59" s="348" t="s">
        <v>430</v>
      </c>
      <c r="AQ59" s="348" t="s">
        <v>430</v>
      </c>
      <c r="AR59" s="348" t="s">
        <v>430</v>
      </c>
      <c r="AS59" s="348">
        <v>55.18</v>
      </c>
      <c r="AT59" s="348">
        <v>27.8</v>
      </c>
      <c r="AU59" s="351"/>
      <c r="AV59" s="346" t="s">
        <v>430</v>
      </c>
      <c r="AW59" s="346" t="s">
        <v>430</v>
      </c>
      <c r="AX59" s="346" t="s">
        <v>430</v>
      </c>
      <c r="AY59" s="346">
        <v>9</v>
      </c>
      <c r="AZ59" s="346">
        <v>23</v>
      </c>
      <c r="BA59" s="374"/>
      <c r="BB59" s="348">
        <v>38.307325701252203</v>
      </c>
      <c r="BC59" s="348">
        <v>0</v>
      </c>
      <c r="BD59" s="348">
        <v>7.6956741304271201E-2</v>
      </c>
      <c r="BE59" s="375" t="s">
        <v>430</v>
      </c>
      <c r="BF59" s="374"/>
      <c r="BG59" s="372" t="s">
        <v>430</v>
      </c>
      <c r="BH59" s="373"/>
      <c r="BI59" s="348" t="s">
        <v>430</v>
      </c>
      <c r="BJ59" s="348" t="s">
        <v>430</v>
      </c>
      <c r="BK59" s="348" t="s">
        <v>430</v>
      </c>
      <c r="BL59" s="348" t="s">
        <v>430</v>
      </c>
      <c r="BM59" s="373"/>
      <c r="BN59" s="372" t="s">
        <v>5891</v>
      </c>
      <c r="BO59" s="372" t="s">
        <v>5892</v>
      </c>
      <c r="BP59" s="372" t="s">
        <v>430</v>
      </c>
      <c r="BQ59" s="372" t="s">
        <v>430</v>
      </c>
      <c r="BR59" s="372" t="s">
        <v>430</v>
      </c>
      <c r="BS59" s="373"/>
      <c r="BT59" s="354" t="s">
        <v>554</v>
      </c>
    </row>
    <row r="60" spans="1:72" s="428" customFormat="1" x14ac:dyDescent="0.25">
      <c r="A60" s="345" t="s">
        <v>5893</v>
      </c>
      <c r="B60" s="373"/>
      <c r="C60" s="719">
        <v>42919</v>
      </c>
      <c r="D60" s="373"/>
      <c r="E60" s="346">
        <v>917.846</v>
      </c>
      <c r="F60" s="373"/>
      <c r="G60" s="347">
        <v>266.12920000000003</v>
      </c>
      <c r="H60" s="374"/>
      <c r="I60" s="348">
        <v>-2.3699999999999999E-2</v>
      </c>
      <c r="J60" s="348">
        <v>0.48520000000000002</v>
      </c>
      <c r="K60" s="348">
        <v>0.65739999999999998</v>
      </c>
      <c r="L60" s="348">
        <v>4.6800000000000001E-2</v>
      </c>
      <c r="M60" s="348">
        <v>-5.7247000000000003</v>
      </c>
      <c r="N60" s="350">
        <v>-3.4613</v>
      </c>
      <c r="O60" s="348">
        <v>9.4999999999999998E-3</v>
      </c>
      <c r="P60" s="348">
        <v>8.3488000000000007</v>
      </c>
      <c r="Q60" s="348">
        <v>9.8320000000000007</v>
      </c>
      <c r="R60" s="348" t="s">
        <v>430</v>
      </c>
      <c r="S60" s="348">
        <v>0.94520000000000004</v>
      </c>
      <c r="T60" s="348">
        <v>8.3968000000000007</v>
      </c>
      <c r="U60" s="348">
        <v>-7.2393999999999998</v>
      </c>
      <c r="V60" s="348">
        <v>-1.3940999999999999</v>
      </c>
      <c r="W60" s="348">
        <v>0.94520000000000004</v>
      </c>
      <c r="X60" s="348">
        <v>12.052300000000001</v>
      </c>
      <c r="Y60" s="374"/>
      <c r="Z60" s="346">
        <v>69</v>
      </c>
      <c r="AA60" s="346">
        <v>176</v>
      </c>
      <c r="AB60" s="346">
        <v>131</v>
      </c>
      <c r="AC60" s="346">
        <v>176</v>
      </c>
      <c r="AD60" s="346">
        <v>175</v>
      </c>
      <c r="AE60" s="346">
        <v>168</v>
      </c>
      <c r="AF60" s="346">
        <v>96</v>
      </c>
      <c r="AG60" s="346">
        <v>101</v>
      </c>
      <c r="AH60" s="346">
        <v>47</v>
      </c>
      <c r="AI60" s="346" t="s">
        <v>430</v>
      </c>
      <c r="AJ60" s="346">
        <v>128</v>
      </c>
      <c r="AK60" s="346">
        <v>178</v>
      </c>
      <c r="AL60" s="346">
        <v>198</v>
      </c>
      <c r="AM60" s="346">
        <v>170</v>
      </c>
      <c r="AN60" s="346">
        <v>128</v>
      </c>
      <c r="AO60" s="373"/>
      <c r="AP60" s="348" t="s">
        <v>430</v>
      </c>
      <c r="AQ60" s="348">
        <v>11.1</v>
      </c>
      <c r="AR60" s="348">
        <v>7.55</v>
      </c>
      <c r="AS60" s="348">
        <v>3.16</v>
      </c>
      <c r="AT60" s="348">
        <v>-5.36</v>
      </c>
      <c r="AU60" s="351"/>
      <c r="AV60" s="346" t="s">
        <v>430</v>
      </c>
      <c r="AW60" s="346">
        <v>37</v>
      </c>
      <c r="AX60" s="346">
        <v>52</v>
      </c>
      <c r="AY60" s="346">
        <v>99</v>
      </c>
      <c r="AZ60" s="346">
        <v>173</v>
      </c>
      <c r="BA60" s="374"/>
      <c r="BB60" s="348">
        <v>12.0723899184988</v>
      </c>
      <c r="BC60" s="348">
        <v>0.99833768810174595</v>
      </c>
      <c r="BD60" s="348">
        <v>3.0451021892340099E-2</v>
      </c>
      <c r="BE60" s="375">
        <v>-3.65682366993136E-3</v>
      </c>
      <c r="BF60" s="374"/>
      <c r="BG60" s="372">
        <v>0.1152</v>
      </c>
      <c r="BH60" s="373"/>
      <c r="BI60" s="348">
        <v>99.653800000000004</v>
      </c>
      <c r="BJ60" s="348" t="s">
        <v>430</v>
      </c>
      <c r="BK60" s="348" t="s">
        <v>430</v>
      </c>
      <c r="BL60" s="348">
        <v>0.34620000000000001</v>
      </c>
      <c r="BM60" s="373"/>
      <c r="BN60" s="372" t="s">
        <v>4468</v>
      </c>
      <c r="BO60" s="372" t="s">
        <v>4462</v>
      </c>
      <c r="BP60" s="372" t="s">
        <v>4463</v>
      </c>
      <c r="BQ60" s="372" t="s">
        <v>4464</v>
      </c>
      <c r="BR60" s="372" t="s">
        <v>4286</v>
      </c>
      <c r="BS60" s="373"/>
      <c r="BT60" s="354" t="s">
        <v>554</v>
      </c>
    </row>
    <row r="61" spans="1:72" s="428" customFormat="1" x14ac:dyDescent="0.25">
      <c r="A61" s="345" t="s">
        <v>5894</v>
      </c>
      <c r="B61" s="373"/>
      <c r="C61" s="719">
        <v>45134</v>
      </c>
      <c r="D61" s="373"/>
      <c r="E61" s="346">
        <v>1166.3399999999999</v>
      </c>
      <c r="F61" s="373"/>
      <c r="G61" s="347">
        <v>84.461299999999994</v>
      </c>
      <c r="H61" s="374"/>
      <c r="I61" s="348">
        <v>-0.46279999999999999</v>
      </c>
      <c r="J61" s="348">
        <v>1.7521</v>
      </c>
      <c r="K61" s="348">
        <v>-2.5105</v>
      </c>
      <c r="L61" s="348">
        <v>-4.4889999999999999</v>
      </c>
      <c r="M61" s="348">
        <v>-6.76</v>
      </c>
      <c r="N61" s="350">
        <v>15.5875</v>
      </c>
      <c r="O61" s="348">
        <v>6.6675000000000004</v>
      </c>
      <c r="P61" s="348" t="s">
        <v>430</v>
      </c>
      <c r="Q61" s="348" t="s">
        <v>430</v>
      </c>
      <c r="R61" s="348" t="s">
        <v>430</v>
      </c>
      <c r="S61" s="348">
        <v>-1.6980999999999999</v>
      </c>
      <c r="T61" s="348">
        <v>6.7080000000000002</v>
      </c>
      <c r="U61" s="348">
        <v>-1.5105999999999999</v>
      </c>
      <c r="V61" s="348">
        <v>11.6228</v>
      </c>
      <c r="W61" s="348">
        <v>-1.6980999999999999</v>
      </c>
      <c r="X61" s="348">
        <v>22.7896</v>
      </c>
      <c r="Y61" s="374"/>
      <c r="Z61" s="346">
        <v>177</v>
      </c>
      <c r="AA61" s="346">
        <v>22</v>
      </c>
      <c r="AB61" s="346">
        <v>231</v>
      </c>
      <c r="AC61" s="346">
        <v>221</v>
      </c>
      <c r="AD61" s="346">
        <v>189</v>
      </c>
      <c r="AE61" s="346">
        <v>25</v>
      </c>
      <c r="AF61" s="346">
        <v>27</v>
      </c>
      <c r="AG61" s="346" t="s">
        <v>430</v>
      </c>
      <c r="AH61" s="346" t="s">
        <v>430</v>
      </c>
      <c r="AI61" s="346" t="s">
        <v>430</v>
      </c>
      <c r="AJ61" s="346">
        <v>241</v>
      </c>
      <c r="AK61" s="346">
        <v>209</v>
      </c>
      <c r="AL61" s="346">
        <v>95</v>
      </c>
      <c r="AM61" s="346">
        <v>36</v>
      </c>
      <c r="AN61" s="346">
        <v>241</v>
      </c>
      <c r="AO61" s="373"/>
      <c r="AP61" s="348" t="s">
        <v>430</v>
      </c>
      <c r="AQ61" s="348" t="s">
        <v>430</v>
      </c>
      <c r="AR61" s="348" t="s">
        <v>430</v>
      </c>
      <c r="AS61" s="348">
        <v>15.11</v>
      </c>
      <c r="AT61" s="348">
        <v>5.2</v>
      </c>
      <c r="AU61" s="351"/>
      <c r="AV61" s="346" t="s">
        <v>430</v>
      </c>
      <c r="AW61" s="346" t="s">
        <v>430</v>
      </c>
      <c r="AX61" s="346" t="s">
        <v>430</v>
      </c>
      <c r="AY61" s="346">
        <v>20</v>
      </c>
      <c r="AZ61" s="346">
        <v>80</v>
      </c>
      <c r="BA61" s="374"/>
      <c r="BB61" s="348">
        <v>23.5215965223301</v>
      </c>
      <c r="BC61" s="348">
        <v>0.998710037087991</v>
      </c>
      <c r="BD61" s="348">
        <v>6.6426480928664905E-2</v>
      </c>
      <c r="BE61" s="375">
        <v>-2.2888316795476302E-2</v>
      </c>
      <c r="BF61" s="374"/>
      <c r="BG61" s="372">
        <v>9.3799999999999994E-2</v>
      </c>
      <c r="BH61" s="373"/>
      <c r="BI61" s="348">
        <v>77.726699999999994</v>
      </c>
      <c r="BJ61" s="348">
        <v>19.907499999999999</v>
      </c>
      <c r="BK61" s="348">
        <v>1.8142400000000001</v>
      </c>
      <c r="BL61" s="348">
        <v>0.55156000000000005</v>
      </c>
      <c r="BM61" s="373"/>
      <c r="BN61" s="372" t="s">
        <v>5895</v>
      </c>
      <c r="BO61" s="372" t="s">
        <v>5896</v>
      </c>
      <c r="BP61" s="372" t="s">
        <v>430</v>
      </c>
      <c r="BQ61" s="372" t="s">
        <v>430</v>
      </c>
      <c r="BR61" s="372" t="s">
        <v>430</v>
      </c>
      <c r="BS61" s="373"/>
      <c r="BT61" s="354" t="s">
        <v>554</v>
      </c>
    </row>
    <row r="62" spans="1:72" s="428" customFormat="1" x14ac:dyDescent="0.25">
      <c r="A62" s="345" t="s">
        <v>5897</v>
      </c>
      <c r="B62" s="373"/>
      <c r="C62" s="719">
        <v>45736</v>
      </c>
      <c r="D62" s="373"/>
      <c r="E62" s="346">
        <v>1133.22</v>
      </c>
      <c r="F62" s="373"/>
      <c r="G62" s="347">
        <v>22.1493</v>
      </c>
      <c r="H62" s="374"/>
      <c r="I62" s="348" t="s">
        <v>430</v>
      </c>
      <c r="J62" s="348">
        <v>-1.6229</v>
      </c>
      <c r="K62" s="348">
        <v>-11.702299999999999</v>
      </c>
      <c r="L62" s="348">
        <v>-12.2814</v>
      </c>
      <c r="M62" s="348">
        <v>-22.488800000000001</v>
      </c>
      <c r="N62" s="350">
        <v>94.462199999999996</v>
      </c>
      <c r="O62" s="348" t="s">
        <v>430</v>
      </c>
      <c r="P62" s="348" t="s">
        <v>430</v>
      </c>
      <c r="Q62" s="348" t="s">
        <v>430</v>
      </c>
      <c r="R62" s="348" t="s">
        <v>430</v>
      </c>
      <c r="S62" s="348">
        <v>-2.2179000000000002</v>
      </c>
      <c r="T62" s="348">
        <v>-4.1683000000000003</v>
      </c>
      <c r="U62" s="348">
        <v>-4.4073000000000002</v>
      </c>
      <c r="V62" s="348">
        <v>53.343899999999998</v>
      </c>
      <c r="W62" s="348">
        <v>-2.2179000000000002</v>
      </c>
      <c r="X62" s="348">
        <v>81.322100000000006</v>
      </c>
      <c r="Y62" s="374"/>
      <c r="Z62" s="346" t="s">
        <v>430</v>
      </c>
      <c r="AA62" s="346">
        <v>242</v>
      </c>
      <c r="AB62" s="346">
        <v>252</v>
      </c>
      <c r="AC62" s="346">
        <v>248</v>
      </c>
      <c r="AD62" s="346">
        <v>225</v>
      </c>
      <c r="AE62" s="346">
        <v>1</v>
      </c>
      <c r="AF62" s="346" t="s">
        <v>430</v>
      </c>
      <c r="AG62" s="346" t="s">
        <v>430</v>
      </c>
      <c r="AH62" s="346" t="s">
        <v>430</v>
      </c>
      <c r="AI62" s="346" t="s">
        <v>430</v>
      </c>
      <c r="AJ62" s="346">
        <v>251</v>
      </c>
      <c r="AK62" s="346">
        <v>246</v>
      </c>
      <c r="AL62" s="346">
        <v>146</v>
      </c>
      <c r="AM62" s="346">
        <v>2</v>
      </c>
      <c r="AN62" s="346">
        <v>251</v>
      </c>
      <c r="AO62" s="373"/>
      <c r="AP62" s="348" t="s">
        <v>430</v>
      </c>
      <c r="AQ62" s="348" t="s">
        <v>430</v>
      </c>
      <c r="AR62" s="348" t="s">
        <v>430</v>
      </c>
      <c r="AS62" s="348" t="s">
        <v>430</v>
      </c>
      <c r="AT62" s="348">
        <v>30.54</v>
      </c>
      <c r="AU62" s="351"/>
      <c r="AV62" s="346" t="s">
        <v>430</v>
      </c>
      <c r="AW62" s="346" t="s">
        <v>430</v>
      </c>
      <c r="AX62" s="346" t="s">
        <v>430</v>
      </c>
      <c r="AY62" s="346" t="s">
        <v>430</v>
      </c>
      <c r="AZ62" s="346">
        <v>5</v>
      </c>
      <c r="BA62" s="374"/>
      <c r="BB62" s="348">
        <v>56.461494795668401</v>
      </c>
      <c r="BC62" s="348">
        <v>0</v>
      </c>
      <c r="BD62" s="348">
        <v>0.10796343904684901</v>
      </c>
      <c r="BE62" s="375" t="s">
        <v>430</v>
      </c>
      <c r="BF62" s="374"/>
      <c r="BG62" s="372" t="s">
        <v>430</v>
      </c>
      <c r="BH62" s="373"/>
      <c r="BI62" s="348" t="s">
        <v>430</v>
      </c>
      <c r="BJ62" s="348" t="s">
        <v>430</v>
      </c>
      <c r="BK62" s="348" t="s">
        <v>430</v>
      </c>
      <c r="BL62" s="348" t="s">
        <v>430</v>
      </c>
      <c r="BM62" s="373"/>
      <c r="BN62" s="372" t="s">
        <v>5898</v>
      </c>
      <c r="BO62" s="372" t="s">
        <v>5864</v>
      </c>
      <c r="BP62" s="372" t="s">
        <v>430</v>
      </c>
      <c r="BQ62" s="372" t="s">
        <v>430</v>
      </c>
      <c r="BR62" s="372" t="s">
        <v>430</v>
      </c>
      <c r="BS62" s="373"/>
      <c r="BT62" s="354" t="s">
        <v>554</v>
      </c>
    </row>
    <row r="63" spans="1:72" s="428" customFormat="1" x14ac:dyDescent="0.25">
      <c r="A63" s="345" t="s">
        <v>5899</v>
      </c>
      <c r="B63" s="373"/>
      <c r="C63" s="719">
        <v>45086</v>
      </c>
      <c r="D63" s="373"/>
      <c r="E63" s="346">
        <v>1119.1600000000001</v>
      </c>
      <c r="F63" s="373"/>
      <c r="G63" s="347">
        <v>210.70089999999999</v>
      </c>
      <c r="H63" s="374"/>
      <c r="I63" s="348">
        <v>-0.98440000000000005</v>
      </c>
      <c r="J63" s="348">
        <v>-2.5390000000000001</v>
      </c>
      <c r="K63" s="348">
        <v>-12.369400000000001</v>
      </c>
      <c r="L63" s="348">
        <v>-12.9415</v>
      </c>
      <c r="M63" s="348">
        <v>-22.958100000000002</v>
      </c>
      <c r="N63" s="350">
        <v>92.523799999999994</v>
      </c>
      <c r="O63" s="348">
        <v>52.085599999999999</v>
      </c>
      <c r="P63" s="348">
        <v>41.0657</v>
      </c>
      <c r="Q63" s="348" t="s">
        <v>430</v>
      </c>
      <c r="R63" s="348" t="s">
        <v>430</v>
      </c>
      <c r="S63" s="348">
        <v>-3.1099000000000001</v>
      </c>
      <c r="T63" s="348">
        <v>-7.0045999999999999</v>
      </c>
      <c r="U63" s="348">
        <v>-5.1280000000000001</v>
      </c>
      <c r="V63" s="348">
        <v>51.910499999999999</v>
      </c>
      <c r="W63" s="348">
        <v>-3.1099000000000001</v>
      </c>
      <c r="X63" s="348">
        <v>40.089300000000001</v>
      </c>
      <c r="Y63" s="374"/>
      <c r="Z63" s="346">
        <v>205</v>
      </c>
      <c r="AA63" s="346">
        <v>250</v>
      </c>
      <c r="AB63" s="346">
        <v>258</v>
      </c>
      <c r="AC63" s="346">
        <v>256</v>
      </c>
      <c r="AD63" s="346">
        <v>234</v>
      </c>
      <c r="AE63" s="346">
        <v>9</v>
      </c>
      <c r="AF63" s="346">
        <v>6</v>
      </c>
      <c r="AG63" s="346">
        <v>6</v>
      </c>
      <c r="AH63" s="346" t="s">
        <v>430</v>
      </c>
      <c r="AI63" s="346" t="s">
        <v>430</v>
      </c>
      <c r="AJ63" s="346">
        <v>261</v>
      </c>
      <c r="AK63" s="346">
        <v>263</v>
      </c>
      <c r="AL63" s="346">
        <v>165</v>
      </c>
      <c r="AM63" s="346">
        <v>10</v>
      </c>
      <c r="AN63" s="346">
        <v>261</v>
      </c>
      <c r="AO63" s="373"/>
      <c r="AP63" s="348" t="s">
        <v>430</v>
      </c>
      <c r="AQ63" s="348" t="s">
        <v>430</v>
      </c>
      <c r="AR63" s="348" t="s">
        <v>430</v>
      </c>
      <c r="AS63" s="348">
        <v>55.8</v>
      </c>
      <c r="AT63" s="348">
        <v>28.29</v>
      </c>
      <c r="AU63" s="351"/>
      <c r="AV63" s="346" t="s">
        <v>430</v>
      </c>
      <c r="AW63" s="346" t="s">
        <v>430</v>
      </c>
      <c r="AX63" s="346" t="s">
        <v>430</v>
      </c>
      <c r="AY63" s="346">
        <v>5</v>
      </c>
      <c r="AZ63" s="346">
        <v>16</v>
      </c>
      <c r="BA63" s="374"/>
      <c r="BB63" s="348">
        <v>38.6134655941392</v>
      </c>
      <c r="BC63" s="348">
        <v>0</v>
      </c>
      <c r="BD63" s="348">
        <v>7.7640605651320693E-2</v>
      </c>
      <c r="BE63" s="375" t="s">
        <v>430</v>
      </c>
      <c r="BF63" s="374"/>
      <c r="BG63" s="372" t="s">
        <v>430</v>
      </c>
      <c r="BH63" s="373"/>
      <c r="BI63" s="348" t="s">
        <v>430</v>
      </c>
      <c r="BJ63" s="348" t="s">
        <v>430</v>
      </c>
      <c r="BK63" s="348" t="s">
        <v>430</v>
      </c>
      <c r="BL63" s="348" t="s">
        <v>430</v>
      </c>
      <c r="BM63" s="373"/>
      <c r="BN63" s="372" t="s">
        <v>5807</v>
      </c>
      <c r="BO63" s="372" t="s">
        <v>5808</v>
      </c>
      <c r="BP63" s="372" t="s">
        <v>430</v>
      </c>
      <c r="BQ63" s="372" t="s">
        <v>430</v>
      </c>
      <c r="BR63" s="372" t="s">
        <v>430</v>
      </c>
      <c r="BS63" s="373"/>
      <c r="BT63" s="354" t="s">
        <v>554</v>
      </c>
    </row>
    <row r="64" spans="1:72" s="428" customFormat="1" x14ac:dyDescent="0.25">
      <c r="A64" s="345" t="s">
        <v>5900</v>
      </c>
      <c r="B64" s="373"/>
      <c r="C64" s="719">
        <v>44459</v>
      </c>
      <c r="D64" s="373"/>
      <c r="E64" s="346">
        <v>1131.72</v>
      </c>
      <c r="F64" s="373"/>
      <c r="G64" s="347">
        <v>67.115099999999998</v>
      </c>
      <c r="H64" s="374"/>
      <c r="I64" s="348" t="s">
        <v>430</v>
      </c>
      <c r="J64" s="348">
        <v>1.7927</v>
      </c>
      <c r="K64" s="348">
        <v>1.7994000000000001</v>
      </c>
      <c r="L64" s="348">
        <v>7.9561000000000002</v>
      </c>
      <c r="M64" s="348">
        <v>12.2003</v>
      </c>
      <c r="N64" s="350">
        <v>32.029000000000003</v>
      </c>
      <c r="O64" s="348">
        <v>22.990500000000001</v>
      </c>
      <c r="P64" s="348">
        <v>27.186</v>
      </c>
      <c r="Q64" s="348" t="s">
        <v>430</v>
      </c>
      <c r="R64" s="348" t="s">
        <v>430</v>
      </c>
      <c r="S64" s="348">
        <v>3.2267000000000001</v>
      </c>
      <c r="T64" s="348">
        <v>15.8467</v>
      </c>
      <c r="U64" s="348">
        <v>12.3028</v>
      </c>
      <c r="V64" s="348">
        <v>17.161000000000001</v>
      </c>
      <c r="W64" s="348">
        <v>3.2267000000000001</v>
      </c>
      <c r="X64" s="348">
        <v>20.432400000000001</v>
      </c>
      <c r="Y64" s="374"/>
      <c r="Z64" s="346" t="s">
        <v>430</v>
      </c>
      <c r="AA64" s="346">
        <v>19</v>
      </c>
      <c r="AB64" s="346">
        <v>41</v>
      </c>
      <c r="AC64" s="346">
        <v>29</v>
      </c>
      <c r="AD64" s="346">
        <v>18</v>
      </c>
      <c r="AE64" s="346">
        <v>21</v>
      </c>
      <c r="AF64" s="346">
        <v>18</v>
      </c>
      <c r="AG64" s="346">
        <v>14</v>
      </c>
      <c r="AH64" s="346" t="s">
        <v>430</v>
      </c>
      <c r="AI64" s="346" t="s">
        <v>430</v>
      </c>
      <c r="AJ64" s="346">
        <v>23</v>
      </c>
      <c r="AK64" s="346">
        <v>84</v>
      </c>
      <c r="AL64" s="346">
        <v>17</v>
      </c>
      <c r="AM64" s="346">
        <v>28</v>
      </c>
      <c r="AN64" s="346">
        <v>23</v>
      </c>
      <c r="AO64" s="373"/>
      <c r="AP64" s="348" t="s">
        <v>430</v>
      </c>
      <c r="AQ64" s="348" t="s">
        <v>430</v>
      </c>
      <c r="AR64" s="348" t="s">
        <v>430</v>
      </c>
      <c r="AS64" s="348">
        <v>28.02</v>
      </c>
      <c r="AT64" s="348">
        <v>27.21</v>
      </c>
      <c r="AU64" s="351"/>
      <c r="AV64" s="346" t="s">
        <v>430</v>
      </c>
      <c r="AW64" s="346" t="s">
        <v>430</v>
      </c>
      <c r="AX64" s="346" t="s">
        <v>430</v>
      </c>
      <c r="AY64" s="346">
        <v>13</v>
      </c>
      <c r="AZ64" s="346">
        <v>26</v>
      </c>
      <c r="BA64" s="374"/>
      <c r="BB64" s="348">
        <v>15.459330435480901</v>
      </c>
      <c r="BC64" s="348">
        <v>0</v>
      </c>
      <c r="BD64" s="348">
        <v>0.108684858579538</v>
      </c>
      <c r="BE64" s="375" t="s">
        <v>430</v>
      </c>
      <c r="BF64" s="374"/>
      <c r="BG64" s="372" t="s">
        <v>430</v>
      </c>
      <c r="BH64" s="373"/>
      <c r="BI64" s="348" t="s">
        <v>430</v>
      </c>
      <c r="BJ64" s="904">
        <v>0.37869999999999998</v>
      </c>
      <c r="BK64" s="348" t="s">
        <v>430</v>
      </c>
      <c r="BL64" s="904">
        <v>99.621300000000005</v>
      </c>
      <c r="BM64" s="373"/>
      <c r="BN64" s="372" t="s">
        <v>5901</v>
      </c>
      <c r="BO64" s="372" t="s">
        <v>5902</v>
      </c>
      <c r="BP64" s="372" t="s">
        <v>5903</v>
      </c>
      <c r="BQ64" s="372" t="s">
        <v>5904</v>
      </c>
      <c r="BR64" s="372" t="s">
        <v>5905</v>
      </c>
      <c r="BS64" s="373"/>
      <c r="BT64" s="354" t="s">
        <v>554</v>
      </c>
    </row>
    <row r="65" spans="1:72" s="428" customFormat="1" x14ac:dyDescent="0.25">
      <c r="A65" s="345" t="s">
        <v>5906</v>
      </c>
      <c r="B65" s="373"/>
      <c r="C65" s="719">
        <v>45880</v>
      </c>
      <c r="D65" s="373"/>
      <c r="E65" s="346">
        <v>1009.27</v>
      </c>
      <c r="F65" s="373"/>
      <c r="G65" s="347">
        <v>214.06489999999999</v>
      </c>
      <c r="H65" s="374"/>
      <c r="I65" s="348">
        <v>-0.9798</v>
      </c>
      <c r="J65" s="348">
        <v>-2.5304000000000002</v>
      </c>
      <c r="K65" s="348">
        <v>-12.3133</v>
      </c>
      <c r="L65" s="348">
        <v>-12.8779</v>
      </c>
      <c r="M65" s="348">
        <v>-22.817399999999999</v>
      </c>
      <c r="N65" s="350" t="s">
        <v>430</v>
      </c>
      <c r="O65" s="348" t="s">
        <v>430</v>
      </c>
      <c r="P65" s="348" t="s">
        <v>430</v>
      </c>
      <c r="Q65" s="348" t="s">
        <v>430</v>
      </c>
      <c r="R65" s="348" t="s">
        <v>430</v>
      </c>
      <c r="S65" s="348">
        <v>-3.1046</v>
      </c>
      <c r="T65" s="348">
        <v>-6.9854000000000003</v>
      </c>
      <c r="U65" s="348">
        <v>-5.0439999999999996</v>
      </c>
      <c r="V65" s="348">
        <v>51.4788</v>
      </c>
      <c r="W65" s="348">
        <v>-3.1046</v>
      </c>
      <c r="X65" s="348">
        <v>87.776200000000003</v>
      </c>
      <c r="Y65" s="374"/>
      <c r="Z65" s="346">
        <v>200</v>
      </c>
      <c r="AA65" s="346">
        <v>248</v>
      </c>
      <c r="AB65" s="346">
        <v>254</v>
      </c>
      <c r="AC65" s="346">
        <v>250</v>
      </c>
      <c r="AD65" s="346">
        <v>228</v>
      </c>
      <c r="AE65" s="346" t="s">
        <v>430</v>
      </c>
      <c r="AF65" s="346" t="s">
        <v>430</v>
      </c>
      <c r="AG65" s="346" t="s">
        <v>430</v>
      </c>
      <c r="AH65" s="346" t="s">
        <v>430</v>
      </c>
      <c r="AI65" s="346" t="s">
        <v>430</v>
      </c>
      <c r="AJ65" s="346">
        <v>260</v>
      </c>
      <c r="AK65" s="346">
        <v>259</v>
      </c>
      <c r="AL65" s="346">
        <v>160</v>
      </c>
      <c r="AM65" s="346">
        <v>15</v>
      </c>
      <c r="AN65" s="346">
        <v>260</v>
      </c>
      <c r="AO65" s="373"/>
      <c r="AP65" s="348" t="s">
        <v>430</v>
      </c>
      <c r="AQ65" s="348" t="s">
        <v>430</v>
      </c>
      <c r="AR65" s="348" t="s">
        <v>430</v>
      </c>
      <c r="AS65" s="348" t="s">
        <v>430</v>
      </c>
      <c r="AT65" s="348">
        <v>28.09</v>
      </c>
      <c r="AU65" s="351"/>
      <c r="AV65" s="346" t="s">
        <v>430</v>
      </c>
      <c r="AW65" s="346" t="s">
        <v>430</v>
      </c>
      <c r="AX65" s="346" t="s">
        <v>430</v>
      </c>
      <c r="AY65" s="346" t="s">
        <v>430</v>
      </c>
      <c r="AZ65" s="346">
        <v>20</v>
      </c>
      <c r="BA65" s="374"/>
      <c r="BB65" s="348">
        <v>65.212274526673298</v>
      </c>
      <c r="BC65" s="348">
        <v>0</v>
      </c>
      <c r="BD65" s="348">
        <v>0.103734086373066</v>
      </c>
      <c r="BE65" s="375" t="s">
        <v>430</v>
      </c>
      <c r="BF65" s="374"/>
      <c r="BG65" s="372" t="s">
        <v>430</v>
      </c>
      <c r="BH65" s="373"/>
      <c r="BI65" s="348" t="s">
        <v>430</v>
      </c>
      <c r="BJ65" s="348" t="s">
        <v>430</v>
      </c>
      <c r="BK65" s="348" t="s">
        <v>430</v>
      </c>
      <c r="BL65" s="348" t="s">
        <v>430</v>
      </c>
      <c r="BM65" s="373"/>
      <c r="BN65" s="372" t="s">
        <v>5907</v>
      </c>
      <c r="BO65" s="372" t="s">
        <v>5908</v>
      </c>
      <c r="BP65" s="372" t="s">
        <v>430</v>
      </c>
      <c r="BQ65" s="372" t="s">
        <v>430</v>
      </c>
      <c r="BR65" s="372" t="s">
        <v>430</v>
      </c>
      <c r="BS65" s="373"/>
      <c r="BT65" s="354" t="s">
        <v>554</v>
      </c>
    </row>
    <row r="66" spans="1:72" s="428" customFormat="1" x14ac:dyDescent="0.25">
      <c r="A66" s="345" t="s">
        <v>5909</v>
      </c>
      <c r="B66" s="373"/>
      <c r="C66" s="719">
        <v>45518</v>
      </c>
      <c r="D66" s="373"/>
      <c r="E66" s="346">
        <v>965.00699999999995</v>
      </c>
      <c r="F66" s="373"/>
      <c r="G66" s="347">
        <v>12.578099999999999</v>
      </c>
      <c r="H66" s="374"/>
      <c r="I66" s="348">
        <v>-0.32729999999999998</v>
      </c>
      <c r="J66" s="348">
        <v>2.3099999999999999E-2</v>
      </c>
      <c r="K66" s="348">
        <v>-3.1619999999999999</v>
      </c>
      <c r="L66" s="348">
        <v>-1.7842</v>
      </c>
      <c r="M66" s="348">
        <v>8.0657999999999994</v>
      </c>
      <c r="N66" s="350">
        <v>34.097700000000003</v>
      </c>
      <c r="O66" s="348" t="s">
        <v>430</v>
      </c>
      <c r="P66" s="348" t="s">
        <v>430</v>
      </c>
      <c r="Q66" s="348" t="s">
        <v>430</v>
      </c>
      <c r="R66" s="348" t="s">
        <v>430</v>
      </c>
      <c r="S66" s="348">
        <v>-3.7400000000000003E-2</v>
      </c>
      <c r="T66" s="348">
        <v>12.292400000000001</v>
      </c>
      <c r="U66" s="348">
        <v>12.237299999999999</v>
      </c>
      <c r="V66" s="348">
        <v>24.827300000000001</v>
      </c>
      <c r="W66" s="348">
        <v>-3.7400000000000003E-2</v>
      </c>
      <c r="X66" s="348">
        <v>20.066600000000001</v>
      </c>
      <c r="Y66" s="374"/>
      <c r="Z66" s="346">
        <v>145</v>
      </c>
      <c r="AA66" s="346">
        <v>219</v>
      </c>
      <c r="AB66" s="346">
        <v>243</v>
      </c>
      <c r="AC66" s="346">
        <v>209</v>
      </c>
      <c r="AD66" s="346">
        <v>29</v>
      </c>
      <c r="AE66" s="346">
        <v>19</v>
      </c>
      <c r="AF66" s="346" t="s">
        <v>430</v>
      </c>
      <c r="AG66" s="346" t="s">
        <v>430</v>
      </c>
      <c r="AH66" s="346" t="s">
        <v>430</v>
      </c>
      <c r="AI66" s="346" t="s">
        <v>430</v>
      </c>
      <c r="AJ66" s="346">
        <v>200</v>
      </c>
      <c r="AK66" s="346">
        <v>134</v>
      </c>
      <c r="AL66" s="346">
        <v>18</v>
      </c>
      <c r="AM66" s="346">
        <v>21</v>
      </c>
      <c r="AN66" s="346">
        <v>200</v>
      </c>
      <c r="AO66" s="373"/>
      <c r="AP66" s="348" t="s">
        <v>430</v>
      </c>
      <c r="AQ66" s="348" t="s">
        <v>430</v>
      </c>
      <c r="AR66" s="348" t="s">
        <v>430</v>
      </c>
      <c r="AS66" s="348" t="s">
        <v>430</v>
      </c>
      <c r="AT66" s="348">
        <v>25.56</v>
      </c>
      <c r="AU66" s="351"/>
      <c r="AV66" s="346" t="s">
        <v>430</v>
      </c>
      <c r="AW66" s="346" t="s">
        <v>430</v>
      </c>
      <c r="AX66" s="346" t="s">
        <v>430</v>
      </c>
      <c r="AY66" s="346" t="s">
        <v>430</v>
      </c>
      <c r="AZ66" s="346">
        <v>28</v>
      </c>
      <c r="BA66" s="374"/>
      <c r="BB66" s="348">
        <v>20.823055843670002</v>
      </c>
      <c r="BC66" s="348">
        <v>1.0011928636777001</v>
      </c>
      <c r="BD66" s="348">
        <v>5.7153947020843997E-2</v>
      </c>
      <c r="BE66" s="375">
        <v>-5.2592606467037201E-2</v>
      </c>
      <c r="BF66" s="374"/>
      <c r="BG66" s="372">
        <v>0.2472</v>
      </c>
      <c r="BH66" s="373"/>
      <c r="BI66" s="348">
        <v>70.217299999999994</v>
      </c>
      <c r="BJ66" s="348">
        <v>24.897099999999998</v>
      </c>
      <c r="BK66" s="348">
        <v>4.4839599999999997</v>
      </c>
      <c r="BL66" s="348">
        <v>0.40164</v>
      </c>
      <c r="BM66" s="373"/>
      <c r="BN66" s="372" t="s">
        <v>5910</v>
      </c>
      <c r="BO66" s="372" t="s">
        <v>5911</v>
      </c>
      <c r="BP66" s="372" t="s">
        <v>5912</v>
      </c>
      <c r="BQ66" s="372" t="s">
        <v>5913</v>
      </c>
      <c r="BR66" s="372" t="s">
        <v>5914</v>
      </c>
      <c r="BS66" s="373"/>
      <c r="BT66" s="354" t="s">
        <v>554</v>
      </c>
    </row>
    <row r="67" spans="1:72" s="428" customFormat="1" x14ac:dyDescent="0.25">
      <c r="A67" s="345" t="s">
        <v>5915</v>
      </c>
      <c r="B67" s="373"/>
      <c r="C67" s="719">
        <v>40246</v>
      </c>
      <c r="D67" s="373"/>
      <c r="E67" s="346">
        <v>1059.69</v>
      </c>
      <c r="F67" s="373"/>
      <c r="G67" s="347">
        <v>455.56220000000002</v>
      </c>
      <c r="H67" s="374"/>
      <c r="I67" s="348">
        <v>1.3995</v>
      </c>
      <c r="J67" s="348">
        <v>5.0171999999999999</v>
      </c>
      <c r="K67" s="348">
        <v>4.3048999999999999</v>
      </c>
      <c r="L67" s="348">
        <v>-0.99790000000000001</v>
      </c>
      <c r="M67" s="348">
        <v>-0.26819999999999999</v>
      </c>
      <c r="N67" s="350">
        <v>16.716799999999999</v>
      </c>
      <c r="O67" s="348">
        <v>29.961300000000001</v>
      </c>
      <c r="P67" s="348">
        <v>17.5791</v>
      </c>
      <c r="Q67" s="348">
        <v>5.3737000000000004</v>
      </c>
      <c r="R67" s="348">
        <v>7.5583</v>
      </c>
      <c r="S67" s="348">
        <v>11.4293</v>
      </c>
      <c r="T67" s="348">
        <v>4.1890999999999998</v>
      </c>
      <c r="U67" s="348">
        <v>5.2744</v>
      </c>
      <c r="V67" s="348">
        <v>1.825</v>
      </c>
      <c r="W67" s="348">
        <v>11.4293</v>
      </c>
      <c r="X67" s="348">
        <v>8.2822999999999993</v>
      </c>
      <c r="Y67" s="374"/>
      <c r="Z67" s="346">
        <v>4</v>
      </c>
      <c r="AA67" s="346">
        <v>1</v>
      </c>
      <c r="AB67" s="346">
        <v>21</v>
      </c>
      <c r="AC67" s="346">
        <v>203</v>
      </c>
      <c r="AD67" s="346">
        <v>97</v>
      </c>
      <c r="AE67" s="346">
        <v>22</v>
      </c>
      <c r="AF67" s="346">
        <v>15</v>
      </c>
      <c r="AG67" s="346">
        <v>49</v>
      </c>
      <c r="AH67" s="346">
        <v>73</v>
      </c>
      <c r="AI67" s="346">
        <v>41</v>
      </c>
      <c r="AJ67" s="346">
        <v>1</v>
      </c>
      <c r="AK67" s="346">
        <v>223</v>
      </c>
      <c r="AL67" s="346">
        <v>33</v>
      </c>
      <c r="AM67" s="346">
        <v>134</v>
      </c>
      <c r="AN67" s="346">
        <v>1</v>
      </c>
      <c r="AO67" s="373"/>
      <c r="AP67" s="348">
        <v>8.23</v>
      </c>
      <c r="AQ67" s="348">
        <v>11.01</v>
      </c>
      <c r="AR67" s="348">
        <v>16.309999999999999</v>
      </c>
      <c r="AS67" s="348">
        <v>24.46</v>
      </c>
      <c r="AT67" s="348">
        <v>6.63</v>
      </c>
      <c r="AU67" s="351"/>
      <c r="AV67" s="346">
        <v>41</v>
      </c>
      <c r="AW67" s="346">
        <v>47</v>
      </c>
      <c r="AX67" s="346">
        <v>13</v>
      </c>
      <c r="AY67" s="346">
        <v>14</v>
      </c>
      <c r="AZ67" s="346">
        <v>73</v>
      </c>
      <c r="BA67" s="374"/>
      <c r="BB67" s="348">
        <v>22.605961341620901</v>
      </c>
      <c r="BC67" s="348">
        <v>0</v>
      </c>
      <c r="BD67" s="348">
        <v>4.5036848893080302E-2</v>
      </c>
      <c r="BE67" s="375" t="s">
        <v>430</v>
      </c>
      <c r="BF67" s="374"/>
      <c r="BG67" s="372" t="s">
        <v>430</v>
      </c>
      <c r="BH67" s="373"/>
      <c r="BI67" s="348" t="s">
        <v>430</v>
      </c>
      <c r="BJ67" s="348" t="s">
        <v>430</v>
      </c>
      <c r="BK67" s="348" t="s">
        <v>430</v>
      </c>
      <c r="BL67" s="348" t="s">
        <v>430</v>
      </c>
      <c r="BM67" s="373"/>
      <c r="BN67" s="372" t="s">
        <v>5916</v>
      </c>
      <c r="BO67" s="372" t="s">
        <v>5917</v>
      </c>
      <c r="BP67" s="372" t="s">
        <v>3357</v>
      </c>
      <c r="BQ67" s="372" t="s">
        <v>5918</v>
      </c>
      <c r="BR67" s="372" t="s">
        <v>5919</v>
      </c>
      <c r="BS67" s="373"/>
      <c r="BT67" s="354" t="s">
        <v>554</v>
      </c>
    </row>
    <row r="68" spans="1:72" s="428" customFormat="1" x14ac:dyDescent="0.25">
      <c r="A68" s="345" t="s">
        <v>5920</v>
      </c>
      <c r="B68" s="373"/>
      <c r="C68" s="719">
        <v>45345</v>
      </c>
      <c r="D68" s="373"/>
      <c r="E68" s="346">
        <v>955.61900000000003</v>
      </c>
      <c r="F68" s="373"/>
      <c r="G68" s="347">
        <v>47.455199999999998</v>
      </c>
      <c r="H68" s="374"/>
      <c r="I68" s="348">
        <v>2.7000000000000001E-3</v>
      </c>
      <c r="J68" s="348">
        <v>1.2549999999999999</v>
      </c>
      <c r="K68" s="348">
        <v>4.0048000000000004</v>
      </c>
      <c r="L68" s="348">
        <v>9.8881999999999994</v>
      </c>
      <c r="M68" s="348">
        <v>10.414899999999999</v>
      </c>
      <c r="N68" s="350">
        <v>-2.1309999999999998</v>
      </c>
      <c r="O68" s="348">
        <v>-5.9950999999999999</v>
      </c>
      <c r="P68" s="348" t="s">
        <v>430</v>
      </c>
      <c r="Q68" s="348" t="s">
        <v>430</v>
      </c>
      <c r="R68" s="348" t="s">
        <v>430</v>
      </c>
      <c r="S68" s="348">
        <v>2.4497</v>
      </c>
      <c r="T68" s="348">
        <v>26.17</v>
      </c>
      <c r="U68" s="348">
        <v>7.9120999999999997</v>
      </c>
      <c r="V68" s="348">
        <v>6.6836000000000002</v>
      </c>
      <c r="W68" s="348">
        <v>2.4497</v>
      </c>
      <c r="X68" s="348">
        <v>2.3460999999999999</v>
      </c>
      <c r="Y68" s="374"/>
      <c r="Z68" s="346">
        <v>48</v>
      </c>
      <c r="AA68" s="346">
        <v>43</v>
      </c>
      <c r="AB68" s="346">
        <v>29</v>
      </c>
      <c r="AC68" s="346">
        <v>22</v>
      </c>
      <c r="AD68" s="346">
        <v>24</v>
      </c>
      <c r="AE68" s="346">
        <v>148</v>
      </c>
      <c r="AF68" s="346">
        <v>151</v>
      </c>
      <c r="AG68" s="346" t="s">
        <v>430</v>
      </c>
      <c r="AH68" s="346" t="s">
        <v>430</v>
      </c>
      <c r="AI68" s="346" t="s">
        <v>430</v>
      </c>
      <c r="AJ68" s="346">
        <v>29</v>
      </c>
      <c r="AK68" s="346">
        <v>17</v>
      </c>
      <c r="AL68" s="346">
        <v>27</v>
      </c>
      <c r="AM68" s="346">
        <v>69</v>
      </c>
      <c r="AN68" s="346">
        <v>29</v>
      </c>
      <c r="AO68" s="373"/>
      <c r="AP68" s="348" t="s">
        <v>430</v>
      </c>
      <c r="AQ68" s="348" t="s">
        <v>430</v>
      </c>
      <c r="AR68" s="348" t="s">
        <v>430</v>
      </c>
      <c r="AS68" s="348" t="s">
        <v>430</v>
      </c>
      <c r="AT68" s="348">
        <v>16.850000000000001</v>
      </c>
      <c r="AU68" s="351"/>
      <c r="AV68" s="346" t="s">
        <v>430</v>
      </c>
      <c r="AW68" s="346" t="s">
        <v>430</v>
      </c>
      <c r="AX68" s="346" t="s">
        <v>430</v>
      </c>
      <c r="AY68" s="346" t="s">
        <v>430</v>
      </c>
      <c r="AZ68" s="346">
        <v>36</v>
      </c>
      <c r="BA68" s="374"/>
      <c r="BB68" s="348">
        <v>24.1230331772285</v>
      </c>
      <c r="BC68" s="348">
        <v>1.0001064609253001</v>
      </c>
      <c r="BD68" s="348">
        <v>1.11895813013727E-2</v>
      </c>
      <c r="BE68" s="375">
        <v>-6.2148414490074397E-2</v>
      </c>
      <c r="BF68" s="374"/>
      <c r="BG68" s="372">
        <v>0.2286</v>
      </c>
      <c r="BH68" s="373"/>
      <c r="BI68" s="348" t="s">
        <v>430</v>
      </c>
      <c r="BJ68" s="348">
        <v>1.0638000000000001</v>
      </c>
      <c r="BK68" s="348">
        <v>98.882099999999994</v>
      </c>
      <c r="BL68" s="348">
        <v>5.4100000000000002E-2</v>
      </c>
      <c r="BM68" s="373"/>
      <c r="BN68" s="372" t="s">
        <v>5921</v>
      </c>
      <c r="BO68" s="372" t="s">
        <v>5922</v>
      </c>
      <c r="BP68" s="372" t="s">
        <v>5923</v>
      </c>
      <c r="BQ68" s="372" t="s">
        <v>5448</v>
      </c>
      <c r="BR68" s="372" t="s">
        <v>5924</v>
      </c>
      <c r="BS68" s="373"/>
      <c r="BT68" s="354" t="s">
        <v>554</v>
      </c>
    </row>
    <row r="69" spans="1:72" s="428" customFormat="1" x14ac:dyDescent="0.25">
      <c r="A69" s="345" t="s">
        <v>5925</v>
      </c>
      <c r="B69" s="373"/>
      <c r="C69" s="719">
        <v>40574</v>
      </c>
      <c r="D69" s="373"/>
      <c r="E69" s="346">
        <v>901.84</v>
      </c>
      <c r="F69" s="373"/>
      <c r="G69" s="347">
        <v>67.580299999999994</v>
      </c>
      <c r="H69" s="374"/>
      <c r="I69" s="348">
        <v>-0.40689999999999998</v>
      </c>
      <c r="J69" s="348">
        <v>0.8458</v>
      </c>
      <c r="K69" s="348">
        <v>1.4644999999999999</v>
      </c>
      <c r="L69" s="348">
        <v>6.1121999999999996</v>
      </c>
      <c r="M69" s="348">
        <v>4.9764999999999997</v>
      </c>
      <c r="N69" s="350">
        <v>5.6314000000000002</v>
      </c>
      <c r="O69" s="348">
        <v>4.7385000000000002</v>
      </c>
      <c r="P69" s="348">
        <v>20.261199999999999</v>
      </c>
      <c r="Q69" s="348">
        <v>18.276399999999999</v>
      </c>
      <c r="R69" s="348">
        <v>16.303699999999999</v>
      </c>
      <c r="S69" s="348">
        <v>1.4563999999999999</v>
      </c>
      <c r="T69" s="348">
        <v>19.200399999999998</v>
      </c>
      <c r="U69" s="348">
        <v>3.9056000000000002</v>
      </c>
      <c r="V69" s="348">
        <v>11.2682</v>
      </c>
      <c r="W69" s="348">
        <v>1.4563999999999999</v>
      </c>
      <c r="X69" s="348">
        <v>14.866899999999999</v>
      </c>
      <c r="Y69" s="374"/>
      <c r="Z69" s="346">
        <v>175</v>
      </c>
      <c r="AA69" s="346">
        <v>90</v>
      </c>
      <c r="AB69" s="346">
        <v>65</v>
      </c>
      <c r="AC69" s="346">
        <v>43</v>
      </c>
      <c r="AD69" s="346">
        <v>53</v>
      </c>
      <c r="AE69" s="346">
        <v>57</v>
      </c>
      <c r="AF69" s="346">
        <v>45</v>
      </c>
      <c r="AG69" s="346">
        <v>27</v>
      </c>
      <c r="AH69" s="346">
        <v>7</v>
      </c>
      <c r="AI69" s="346">
        <v>2</v>
      </c>
      <c r="AJ69" s="346">
        <v>63</v>
      </c>
      <c r="AK69" s="346">
        <v>44</v>
      </c>
      <c r="AL69" s="346">
        <v>51</v>
      </c>
      <c r="AM69" s="346">
        <v>40</v>
      </c>
      <c r="AN69" s="346">
        <v>63</v>
      </c>
      <c r="AO69" s="373"/>
      <c r="AP69" s="348">
        <v>18.53</v>
      </c>
      <c r="AQ69" s="348">
        <v>21.87</v>
      </c>
      <c r="AR69" s="348">
        <v>18.04</v>
      </c>
      <c r="AS69" s="348">
        <v>12.14</v>
      </c>
      <c r="AT69" s="348">
        <v>12.64</v>
      </c>
      <c r="AU69" s="351"/>
      <c r="AV69" s="346">
        <v>5</v>
      </c>
      <c r="AW69" s="346">
        <v>6</v>
      </c>
      <c r="AX69" s="346">
        <v>10</v>
      </c>
      <c r="AY69" s="346">
        <v>33</v>
      </c>
      <c r="AZ69" s="346">
        <v>42</v>
      </c>
      <c r="BA69" s="374"/>
      <c r="BB69" s="348">
        <v>18.363552524109899</v>
      </c>
      <c r="BC69" s="348">
        <v>0.99944134033728305</v>
      </c>
      <c r="BD69" s="348">
        <v>7.1029293314476799E-2</v>
      </c>
      <c r="BE69" s="375">
        <v>-5.2674581516858297E-3</v>
      </c>
      <c r="BF69" s="374"/>
      <c r="BG69" s="372">
        <v>0.34660000000000002</v>
      </c>
      <c r="BH69" s="373"/>
      <c r="BI69" s="348">
        <v>4.4008700000000003</v>
      </c>
      <c r="BJ69" s="348">
        <v>93.806399999999996</v>
      </c>
      <c r="BK69" s="348">
        <v>1.75309</v>
      </c>
      <c r="BL69" s="348">
        <v>3.9640000000000002E-2</v>
      </c>
      <c r="BM69" s="373"/>
      <c r="BN69" s="372" t="s">
        <v>5926</v>
      </c>
      <c r="BO69" s="372" t="s">
        <v>5927</v>
      </c>
      <c r="BP69" s="372" t="s">
        <v>5928</v>
      </c>
      <c r="BQ69" s="372" t="s">
        <v>5929</v>
      </c>
      <c r="BR69" s="372" t="s">
        <v>4316</v>
      </c>
      <c r="BS69" s="373"/>
      <c r="BT69" s="354" t="s">
        <v>554</v>
      </c>
    </row>
    <row r="70" spans="1:72" s="428" customFormat="1" x14ac:dyDescent="0.25">
      <c r="A70" s="345" t="s">
        <v>5930</v>
      </c>
      <c r="B70" s="373"/>
      <c r="C70" s="719">
        <v>42328</v>
      </c>
      <c r="D70" s="373"/>
      <c r="E70" s="346">
        <v>865.91800000000001</v>
      </c>
      <c r="F70" s="373"/>
      <c r="G70" s="347">
        <v>269.7285</v>
      </c>
      <c r="H70" s="374"/>
      <c r="I70" s="348">
        <v>-2.3800000000000002E-2</v>
      </c>
      <c r="J70" s="348">
        <v>0.48330000000000001</v>
      </c>
      <c r="K70" s="348">
        <v>0.65190000000000003</v>
      </c>
      <c r="L70" s="348">
        <v>3.4299999999999997E-2</v>
      </c>
      <c r="M70" s="348">
        <v>-5.7702</v>
      </c>
      <c r="N70" s="350">
        <v>-3.5061</v>
      </c>
      <c r="O70" s="348">
        <v>-2.3300000000000001E-2</v>
      </c>
      <c r="P70" s="348">
        <v>8.2622</v>
      </c>
      <c r="Q70" s="348">
        <v>9.7745999999999995</v>
      </c>
      <c r="R70" s="348">
        <v>12.1153</v>
      </c>
      <c r="S70" s="348">
        <v>0.93989999999999996</v>
      </c>
      <c r="T70" s="348">
        <v>8.3483000000000001</v>
      </c>
      <c r="U70" s="348">
        <v>-7.2904999999999998</v>
      </c>
      <c r="V70" s="348">
        <v>-1.4366000000000001</v>
      </c>
      <c r="W70" s="348">
        <v>0.93989999999999996</v>
      </c>
      <c r="X70" s="348">
        <v>12.2668</v>
      </c>
      <c r="Y70" s="374"/>
      <c r="Z70" s="346">
        <v>70</v>
      </c>
      <c r="AA70" s="346">
        <v>181</v>
      </c>
      <c r="AB70" s="346">
        <v>138</v>
      </c>
      <c r="AC70" s="346">
        <v>181</v>
      </c>
      <c r="AD70" s="346">
        <v>185</v>
      </c>
      <c r="AE70" s="346">
        <v>175</v>
      </c>
      <c r="AF70" s="346">
        <v>99</v>
      </c>
      <c r="AG70" s="346">
        <v>110</v>
      </c>
      <c r="AH70" s="346">
        <v>55</v>
      </c>
      <c r="AI70" s="346">
        <v>20</v>
      </c>
      <c r="AJ70" s="346">
        <v>135</v>
      </c>
      <c r="AK70" s="346">
        <v>186</v>
      </c>
      <c r="AL70" s="346">
        <v>210</v>
      </c>
      <c r="AM70" s="346">
        <v>177</v>
      </c>
      <c r="AN70" s="346">
        <v>135</v>
      </c>
      <c r="AO70" s="373"/>
      <c r="AP70" s="348">
        <v>11.66</v>
      </c>
      <c r="AQ70" s="348">
        <v>11.05</v>
      </c>
      <c r="AR70" s="348">
        <v>7.49</v>
      </c>
      <c r="AS70" s="348">
        <v>3.11</v>
      </c>
      <c r="AT70" s="348">
        <v>-5.43</v>
      </c>
      <c r="AU70" s="351"/>
      <c r="AV70" s="346">
        <v>23</v>
      </c>
      <c r="AW70" s="346">
        <v>45</v>
      </c>
      <c r="AX70" s="346">
        <v>60</v>
      </c>
      <c r="AY70" s="346">
        <v>103</v>
      </c>
      <c r="AZ70" s="346">
        <v>181</v>
      </c>
      <c r="BA70" s="374"/>
      <c r="BB70" s="348">
        <v>12.0670764008078</v>
      </c>
      <c r="BC70" s="348">
        <v>0.99788850557223197</v>
      </c>
      <c r="BD70" s="348">
        <v>2.9878424350566798E-2</v>
      </c>
      <c r="BE70" s="375">
        <v>-1.05611567724263E-2</v>
      </c>
      <c r="BF70" s="374"/>
      <c r="BG70" s="372">
        <v>0.11990000000000001</v>
      </c>
      <c r="BH70" s="373"/>
      <c r="BI70" s="348">
        <v>99.599199999999996</v>
      </c>
      <c r="BJ70" s="348" t="s">
        <v>430</v>
      </c>
      <c r="BK70" s="348" t="s">
        <v>430</v>
      </c>
      <c r="BL70" s="348">
        <v>0.40079999999999999</v>
      </c>
      <c r="BM70" s="373"/>
      <c r="BN70" s="372" t="s">
        <v>4461</v>
      </c>
      <c r="BO70" s="372" t="s">
        <v>4324</v>
      </c>
      <c r="BP70" s="372" t="s">
        <v>4346</v>
      </c>
      <c r="BQ70" s="372" t="s">
        <v>4464</v>
      </c>
      <c r="BR70" s="372" t="s">
        <v>1117</v>
      </c>
      <c r="BS70" s="373"/>
      <c r="BT70" s="354" t="s">
        <v>554</v>
      </c>
    </row>
    <row r="71" spans="1:72" s="428" customFormat="1" ht="11" x14ac:dyDescent="0.3">
      <c r="A71" s="841" t="s">
        <v>5931</v>
      </c>
      <c r="B71" s="842"/>
      <c r="C71" s="843">
        <v>44552</v>
      </c>
      <c r="D71" s="842"/>
      <c r="E71" s="844">
        <v>866.85199999999998</v>
      </c>
      <c r="F71" s="842"/>
      <c r="G71" s="845">
        <v>51.677500000000002</v>
      </c>
      <c r="H71" s="847"/>
      <c r="I71" s="846">
        <v>-0.61480000000000001</v>
      </c>
      <c r="J71" s="846">
        <v>0.93030000000000002</v>
      </c>
      <c r="K71" s="846">
        <v>1.3813</v>
      </c>
      <c r="L71" s="846">
        <v>6.8792</v>
      </c>
      <c r="M71" s="846">
        <v>8.2918000000000003</v>
      </c>
      <c r="N71" s="848">
        <v>1.3907</v>
      </c>
      <c r="O71" s="846">
        <v>-4.9325999999999999</v>
      </c>
      <c r="P71" s="846">
        <v>17.963999999999999</v>
      </c>
      <c r="Q71" s="846" t="s">
        <v>430</v>
      </c>
      <c r="R71" s="846" t="s">
        <v>430</v>
      </c>
      <c r="S71" s="846">
        <v>0.56340000000000001</v>
      </c>
      <c r="T71" s="846">
        <v>21.293299999999999</v>
      </c>
      <c r="U71" s="846">
        <v>7.2451999999999996</v>
      </c>
      <c r="V71" s="846">
        <v>10.6014</v>
      </c>
      <c r="W71" s="846">
        <v>0.56340000000000001</v>
      </c>
      <c r="X71" s="846">
        <v>10.245799999999999</v>
      </c>
      <c r="Y71" s="847"/>
      <c r="Z71" s="844">
        <v>193</v>
      </c>
      <c r="AA71" s="844">
        <v>74</v>
      </c>
      <c r="AB71" s="844">
        <v>68</v>
      </c>
      <c r="AC71" s="844">
        <v>33</v>
      </c>
      <c r="AD71" s="844">
        <v>27</v>
      </c>
      <c r="AE71" s="844">
        <v>87</v>
      </c>
      <c r="AF71" s="844">
        <v>144</v>
      </c>
      <c r="AG71" s="844">
        <v>44</v>
      </c>
      <c r="AH71" s="844" t="s">
        <v>430</v>
      </c>
      <c r="AI71" s="844" t="s">
        <v>430</v>
      </c>
      <c r="AJ71" s="844">
        <v>159</v>
      </c>
      <c r="AK71" s="844">
        <v>27</v>
      </c>
      <c r="AL71" s="844">
        <v>28</v>
      </c>
      <c r="AM71" s="844">
        <v>46</v>
      </c>
      <c r="AN71" s="844">
        <v>159</v>
      </c>
      <c r="AO71" s="842"/>
      <c r="AP71" s="846" t="s">
        <v>430</v>
      </c>
      <c r="AQ71" s="846" t="s">
        <v>430</v>
      </c>
      <c r="AR71" s="846" t="s">
        <v>430</v>
      </c>
      <c r="AS71" s="846">
        <v>7.11</v>
      </c>
      <c r="AT71" s="846">
        <v>13.07</v>
      </c>
      <c r="AU71" s="849"/>
      <c r="AV71" s="844" t="s">
        <v>430</v>
      </c>
      <c r="AW71" s="844" t="s">
        <v>430</v>
      </c>
      <c r="AX71" s="844" t="s">
        <v>430</v>
      </c>
      <c r="AY71" s="844">
        <v>66</v>
      </c>
      <c r="AZ71" s="844">
        <v>40</v>
      </c>
      <c r="BA71" s="847"/>
      <c r="BB71" s="846">
        <v>21.962947867808701</v>
      </c>
      <c r="BC71" s="846">
        <v>0.99589181885885303</v>
      </c>
      <c r="BD71" s="846">
        <v>5.6050708475373398E-2</v>
      </c>
      <c r="BE71" s="852">
        <v>-7.6076321197242197E-2</v>
      </c>
      <c r="BF71" s="847"/>
      <c r="BG71" s="855">
        <v>0.77239999999999998</v>
      </c>
      <c r="BH71" s="842"/>
      <c r="BI71" s="846">
        <v>25.881399999999999</v>
      </c>
      <c r="BJ71" s="846">
        <v>48.649000000000001</v>
      </c>
      <c r="BK71" s="846">
        <v>25.317699999999999</v>
      </c>
      <c r="BL71" s="846">
        <v>0.15190000000000001</v>
      </c>
      <c r="BM71" s="842"/>
      <c r="BN71" s="855" t="s">
        <v>4691</v>
      </c>
      <c r="BO71" s="855" t="s">
        <v>516</v>
      </c>
      <c r="BP71" s="855" t="s">
        <v>5932</v>
      </c>
      <c r="BQ71" s="855" t="s">
        <v>4693</v>
      </c>
      <c r="BR71" s="855" t="s">
        <v>4694</v>
      </c>
      <c r="BS71" s="842"/>
      <c r="BT71" s="856" t="s">
        <v>554</v>
      </c>
    </row>
    <row r="72" spans="1:72" s="428" customFormat="1" x14ac:dyDescent="0.25">
      <c r="A72" s="345" t="s">
        <v>5933</v>
      </c>
      <c r="B72" s="373"/>
      <c r="C72" s="719">
        <v>45740</v>
      </c>
      <c r="D72" s="373"/>
      <c r="E72" s="346">
        <v>802.25300000000004</v>
      </c>
      <c r="F72" s="373"/>
      <c r="G72" s="347">
        <v>48.304200000000002</v>
      </c>
      <c r="H72" s="374"/>
      <c r="I72" s="348">
        <v>-0.54169999999999996</v>
      </c>
      <c r="J72" s="348">
        <v>1.8481000000000001</v>
      </c>
      <c r="K72" s="348">
        <v>-3.0081000000000002</v>
      </c>
      <c r="L72" s="348">
        <v>-4.9356</v>
      </c>
      <c r="M72" s="348">
        <v>-7.8510999999999997</v>
      </c>
      <c r="N72" s="350">
        <v>14.0557</v>
      </c>
      <c r="O72" s="348" t="s">
        <v>430</v>
      </c>
      <c r="P72" s="348" t="s">
        <v>430</v>
      </c>
      <c r="Q72" s="348" t="s">
        <v>430</v>
      </c>
      <c r="R72" s="348" t="s">
        <v>430</v>
      </c>
      <c r="S72" s="348">
        <v>-2.0346000000000002</v>
      </c>
      <c r="T72" s="348">
        <v>6.4836999999999998</v>
      </c>
      <c r="U72" s="348">
        <v>-2.7183999999999999</v>
      </c>
      <c r="V72" s="348">
        <v>10.3302</v>
      </c>
      <c r="W72" s="348">
        <v>-2.0346000000000002</v>
      </c>
      <c r="X72" s="348">
        <v>23.8551</v>
      </c>
      <c r="Y72" s="374"/>
      <c r="Z72" s="346">
        <v>186</v>
      </c>
      <c r="AA72" s="346">
        <v>16</v>
      </c>
      <c r="AB72" s="346">
        <v>241</v>
      </c>
      <c r="AC72" s="346">
        <v>229</v>
      </c>
      <c r="AD72" s="346">
        <v>210</v>
      </c>
      <c r="AE72" s="346">
        <v>31</v>
      </c>
      <c r="AF72" s="346" t="s">
        <v>430</v>
      </c>
      <c r="AG72" s="346" t="s">
        <v>430</v>
      </c>
      <c r="AH72" s="346" t="s">
        <v>430</v>
      </c>
      <c r="AI72" s="346" t="s">
        <v>430</v>
      </c>
      <c r="AJ72" s="346">
        <v>249</v>
      </c>
      <c r="AK72" s="346">
        <v>217</v>
      </c>
      <c r="AL72" s="346">
        <v>120</v>
      </c>
      <c r="AM72" s="346">
        <v>48</v>
      </c>
      <c r="AN72" s="346">
        <v>249</v>
      </c>
      <c r="AO72" s="373"/>
      <c r="AP72" s="348" t="s">
        <v>430</v>
      </c>
      <c r="AQ72" s="348" t="s">
        <v>430</v>
      </c>
      <c r="AR72" s="348" t="s">
        <v>430</v>
      </c>
      <c r="AS72" s="348" t="s">
        <v>430</v>
      </c>
      <c r="AT72" s="348">
        <v>3.58</v>
      </c>
      <c r="AU72" s="351"/>
      <c r="AV72" s="346" t="s">
        <v>430</v>
      </c>
      <c r="AW72" s="346" t="s">
        <v>430</v>
      </c>
      <c r="AX72" s="346" t="s">
        <v>430</v>
      </c>
      <c r="AY72" s="346" t="s">
        <v>430</v>
      </c>
      <c r="AZ72" s="346">
        <v>94</v>
      </c>
      <c r="BA72" s="374"/>
      <c r="BB72" s="348">
        <v>20.090413079113901</v>
      </c>
      <c r="BC72" s="348">
        <v>0</v>
      </c>
      <c r="BD72" s="348">
        <v>7.3513535310109096E-2</v>
      </c>
      <c r="BE72" s="375" t="s">
        <v>430</v>
      </c>
      <c r="BF72" s="374"/>
      <c r="BG72" s="372" t="s">
        <v>430</v>
      </c>
      <c r="BH72" s="373"/>
      <c r="BI72" s="348">
        <v>75.489800000000002</v>
      </c>
      <c r="BJ72" s="348">
        <v>22.231300000000001</v>
      </c>
      <c r="BK72" s="348">
        <v>1.0021500000000001</v>
      </c>
      <c r="BL72" s="348">
        <v>1.2767500000000001</v>
      </c>
      <c r="BM72" s="373"/>
      <c r="BN72" s="372" t="s">
        <v>5934</v>
      </c>
      <c r="BO72" s="372" t="s">
        <v>5935</v>
      </c>
      <c r="BP72" s="372" t="s">
        <v>430</v>
      </c>
      <c r="BQ72" s="372" t="s">
        <v>430</v>
      </c>
      <c r="BR72" s="372" t="s">
        <v>430</v>
      </c>
      <c r="BS72" s="373"/>
      <c r="BT72" s="354" t="s">
        <v>554</v>
      </c>
    </row>
    <row r="73" spans="1:72" s="428" customFormat="1" x14ac:dyDescent="0.25">
      <c r="A73" s="345" t="s">
        <v>5936</v>
      </c>
      <c r="B73" s="373"/>
      <c r="C73" s="719">
        <v>45134</v>
      </c>
      <c r="D73" s="373"/>
      <c r="E73" s="346">
        <v>746.18600000000004</v>
      </c>
      <c r="F73" s="373"/>
      <c r="G73" s="347">
        <v>28.3231</v>
      </c>
      <c r="H73" s="374"/>
      <c r="I73" s="348">
        <v>-0.30969999999999998</v>
      </c>
      <c r="J73" s="348">
        <v>0.56059999999999999</v>
      </c>
      <c r="K73" s="348">
        <v>0.31659999999999999</v>
      </c>
      <c r="L73" s="348">
        <v>4.1711999999999998</v>
      </c>
      <c r="M73" s="348">
        <v>-2.4495</v>
      </c>
      <c r="N73" s="350">
        <v>-0.20610000000000001</v>
      </c>
      <c r="O73" s="348">
        <v>3.8157999999999999</v>
      </c>
      <c r="P73" s="348" t="s">
        <v>430</v>
      </c>
      <c r="Q73" s="348" t="s">
        <v>430</v>
      </c>
      <c r="R73" s="348" t="s">
        <v>430</v>
      </c>
      <c r="S73" s="348">
        <v>-4.0599999999999997E-2</v>
      </c>
      <c r="T73" s="348">
        <v>15.9467</v>
      </c>
      <c r="U73" s="348">
        <v>-2.5632999999999999</v>
      </c>
      <c r="V73" s="348">
        <v>5.7037000000000004</v>
      </c>
      <c r="W73" s="348">
        <v>-4.0599999999999997E-2</v>
      </c>
      <c r="X73" s="348">
        <v>6.6867999999999999</v>
      </c>
      <c r="Y73" s="374"/>
      <c r="Z73" s="346">
        <v>140</v>
      </c>
      <c r="AA73" s="346">
        <v>149</v>
      </c>
      <c r="AB73" s="346">
        <v>170</v>
      </c>
      <c r="AC73" s="346">
        <v>63</v>
      </c>
      <c r="AD73" s="346">
        <v>127</v>
      </c>
      <c r="AE73" s="346">
        <v>121</v>
      </c>
      <c r="AF73" s="346">
        <v>55</v>
      </c>
      <c r="AG73" s="346" t="s">
        <v>430</v>
      </c>
      <c r="AH73" s="346" t="s">
        <v>430</v>
      </c>
      <c r="AI73" s="346" t="s">
        <v>430</v>
      </c>
      <c r="AJ73" s="346">
        <v>203</v>
      </c>
      <c r="AK73" s="346">
        <v>82</v>
      </c>
      <c r="AL73" s="346">
        <v>116</v>
      </c>
      <c r="AM73" s="346">
        <v>91</v>
      </c>
      <c r="AN73" s="346">
        <v>203</v>
      </c>
      <c r="AO73" s="373"/>
      <c r="AP73" s="348" t="s">
        <v>430</v>
      </c>
      <c r="AQ73" s="348" t="s">
        <v>430</v>
      </c>
      <c r="AR73" s="348" t="s">
        <v>430</v>
      </c>
      <c r="AS73" s="348">
        <v>6.29</v>
      </c>
      <c r="AT73" s="348">
        <v>3.29</v>
      </c>
      <c r="AU73" s="351"/>
      <c r="AV73" s="346" t="s">
        <v>430</v>
      </c>
      <c r="AW73" s="346" t="s">
        <v>430</v>
      </c>
      <c r="AX73" s="346" t="s">
        <v>430</v>
      </c>
      <c r="AY73" s="346">
        <v>69</v>
      </c>
      <c r="AZ73" s="346">
        <v>98</v>
      </c>
      <c r="BA73" s="374"/>
      <c r="BB73" s="348">
        <v>15.7934926683303</v>
      </c>
      <c r="BC73" s="348">
        <v>0.99921923006255797</v>
      </c>
      <c r="BD73" s="348">
        <v>1.7373318713251901E-2</v>
      </c>
      <c r="BE73" s="375">
        <v>-1.30977116960183E-2</v>
      </c>
      <c r="BF73" s="374"/>
      <c r="BG73" s="372">
        <v>4.9000000000000002E-2</v>
      </c>
      <c r="BH73" s="373"/>
      <c r="BI73" s="348">
        <v>81.711299999999994</v>
      </c>
      <c r="BJ73" s="348">
        <v>16.105499999999999</v>
      </c>
      <c r="BK73" s="348">
        <v>1.8829899999999999</v>
      </c>
      <c r="BL73" s="348">
        <v>0.30020999999999998</v>
      </c>
      <c r="BM73" s="373"/>
      <c r="BN73" s="372" t="s">
        <v>5937</v>
      </c>
      <c r="BO73" s="372" t="s">
        <v>5134</v>
      </c>
      <c r="BP73" s="372" t="s">
        <v>430</v>
      </c>
      <c r="BQ73" s="372" t="s">
        <v>430</v>
      </c>
      <c r="BR73" s="372" t="s">
        <v>430</v>
      </c>
      <c r="BS73" s="373"/>
      <c r="BT73" s="354" t="s">
        <v>554</v>
      </c>
    </row>
    <row r="74" spans="1:72" s="428" customFormat="1" x14ac:dyDescent="0.25">
      <c r="A74" s="345" t="s">
        <v>5938</v>
      </c>
      <c r="B74" s="373"/>
      <c r="C74" s="719">
        <v>43854</v>
      </c>
      <c r="D74" s="373"/>
      <c r="E74" s="346">
        <v>780.01199999999994</v>
      </c>
      <c r="F74" s="373"/>
      <c r="G74" s="347">
        <v>23.842700000000001</v>
      </c>
      <c r="H74" s="374"/>
      <c r="I74" s="348">
        <v>-0.4027</v>
      </c>
      <c r="J74" s="348">
        <v>0.90610000000000002</v>
      </c>
      <c r="K74" s="348">
        <v>1.7718</v>
      </c>
      <c r="L74" s="348">
        <v>6.0307000000000004</v>
      </c>
      <c r="M74" s="348">
        <v>5.2587999999999999</v>
      </c>
      <c r="N74" s="350">
        <v>5.4044999999999996</v>
      </c>
      <c r="O74" s="348">
        <v>4.1463999999999999</v>
      </c>
      <c r="P74" s="348">
        <v>19.551400000000001</v>
      </c>
      <c r="Q74" s="348">
        <v>17.612400000000001</v>
      </c>
      <c r="R74" s="348" t="s">
        <v>430</v>
      </c>
      <c r="S74" s="348">
        <v>1.2837000000000001</v>
      </c>
      <c r="T74" s="348">
        <v>18.8599</v>
      </c>
      <c r="U74" s="348">
        <v>3.8376999999999999</v>
      </c>
      <c r="V74" s="348">
        <v>10.043100000000001</v>
      </c>
      <c r="W74" s="348">
        <v>1.2837000000000001</v>
      </c>
      <c r="X74" s="348">
        <v>21.513000000000002</v>
      </c>
      <c r="Y74" s="374"/>
      <c r="Z74" s="346">
        <v>170</v>
      </c>
      <c r="AA74" s="346">
        <v>81</v>
      </c>
      <c r="AB74" s="346">
        <v>44</v>
      </c>
      <c r="AC74" s="346">
        <v>46</v>
      </c>
      <c r="AD74" s="346">
        <v>44</v>
      </c>
      <c r="AE74" s="346">
        <v>60</v>
      </c>
      <c r="AF74" s="346">
        <v>50</v>
      </c>
      <c r="AG74" s="346">
        <v>31</v>
      </c>
      <c r="AH74" s="346">
        <v>8</v>
      </c>
      <c r="AI74" s="346" t="s">
        <v>430</v>
      </c>
      <c r="AJ74" s="346">
        <v>78</v>
      </c>
      <c r="AK74" s="346">
        <v>52</v>
      </c>
      <c r="AL74" s="346">
        <v>53</v>
      </c>
      <c r="AM74" s="346">
        <v>51</v>
      </c>
      <c r="AN74" s="346">
        <v>78</v>
      </c>
      <c r="AO74" s="373"/>
      <c r="AP74" s="348" t="s">
        <v>430</v>
      </c>
      <c r="AQ74" s="348" t="s">
        <v>430</v>
      </c>
      <c r="AR74" s="348">
        <v>17.36</v>
      </c>
      <c r="AS74" s="348">
        <v>11.7</v>
      </c>
      <c r="AT74" s="348">
        <v>12.29</v>
      </c>
      <c r="AU74" s="351"/>
      <c r="AV74" s="346" t="s">
        <v>430</v>
      </c>
      <c r="AW74" s="346" t="s">
        <v>430</v>
      </c>
      <c r="AX74" s="346">
        <v>11</v>
      </c>
      <c r="AY74" s="346">
        <v>35</v>
      </c>
      <c r="AZ74" s="346">
        <v>46</v>
      </c>
      <c r="BA74" s="374"/>
      <c r="BB74" s="348">
        <v>17.539280573727101</v>
      </c>
      <c r="BC74" s="348">
        <v>0.99898785280598101</v>
      </c>
      <c r="BD74" s="348">
        <v>7.0252160980619302E-2</v>
      </c>
      <c r="BE74" s="375">
        <v>-1.06005905772082E-2</v>
      </c>
      <c r="BF74" s="374"/>
      <c r="BG74" s="372">
        <v>0.23380000000000001</v>
      </c>
      <c r="BH74" s="373"/>
      <c r="BI74" s="348">
        <v>4.0766799999999996</v>
      </c>
      <c r="BJ74" s="348">
        <v>92.177700000000002</v>
      </c>
      <c r="BK74" s="348">
        <v>3.6600999999999999</v>
      </c>
      <c r="BL74" s="348">
        <v>8.5519999999999999E-2</v>
      </c>
      <c r="BM74" s="373"/>
      <c r="BN74" s="372" t="s">
        <v>928</v>
      </c>
      <c r="BO74" s="372" t="s">
        <v>4606</v>
      </c>
      <c r="BP74" s="372" t="s">
        <v>4607</v>
      </c>
      <c r="BQ74" s="372" t="s">
        <v>4608</v>
      </c>
      <c r="BR74" s="372" t="s">
        <v>4510</v>
      </c>
      <c r="BS74" s="373"/>
      <c r="BT74" s="354" t="s">
        <v>554</v>
      </c>
    </row>
    <row r="75" spans="1:72" s="428" customFormat="1" x14ac:dyDescent="0.25">
      <c r="A75" s="345" t="s">
        <v>5939</v>
      </c>
      <c r="B75" s="373"/>
      <c r="C75" s="719">
        <v>44413</v>
      </c>
      <c r="D75" s="373"/>
      <c r="E75" s="346">
        <v>762.06</v>
      </c>
      <c r="F75" s="373"/>
      <c r="G75" s="347">
        <v>51.957700000000003</v>
      </c>
      <c r="H75" s="374"/>
      <c r="I75" s="348">
        <v>0.24890000000000001</v>
      </c>
      <c r="J75" s="348">
        <v>-1.8483000000000001</v>
      </c>
      <c r="K75" s="348">
        <v>-2.2197</v>
      </c>
      <c r="L75" s="348">
        <v>0.43940000000000001</v>
      </c>
      <c r="M75" s="348">
        <v>-6.7496</v>
      </c>
      <c r="N75" s="350">
        <v>-13.9407</v>
      </c>
      <c r="O75" s="348">
        <v>-9.5370000000000008</v>
      </c>
      <c r="P75" s="348">
        <v>-1.9191</v>
      </c>
      <c r="Q75" s="348" t="s">
        <v>430</v>
      </c>
      <c r="R75" s="348" t="s">
        <v>430</v>
      </c>
      <c r="S75" s="348">
        <v>-0.71709999999999996</v>
      </c>
      <c r="T75" s="348">
        <v>6.7003000000000004</v>
      </c>
      <c r="U75" s="348">
        <v>-12.3569</v>
      </c>
      <c r="V75" s="348">
        <v>-10.9823</v>
      </c>
      <c r="W75" s="348">
        <v>-0.71709999999999996</v>
      </c>
      <c r="X75" s="348">
        <v>7.2526999999999999</v>
      </c>
      <c r="Y75" s="374"/>
      <c r="Z75" s="346">
        <v>24</v>
      </c>
      <c r="AA75" s="346">
        <v>244</v>
      </c>
      <c r="AB75" s="346">
        <v>228</v>
      </c>
      <c r="AC75" s="346">
        <v>154</v>
      </c>
      <c r="AD75" s="346">
        <v>188</v>
      </c>
      <c r="AE75" s="346">
        <v>204</v>
      </c>
      <c r="AF75" s="346">
        <v>157</v>
      </c>
      <c r="AG75" s="346">
        <v>139</v>
      </c>
      <c r="AH75" s="346" t="s">
        <v>430</v>
      </c>
      <c r="AI75" s="346" t="s">
        <v>430</v>
      </c>
      <c r="AJ75" s="346">
        <v>220</v>
      </c>
      <c r="AK75" s="346">
        <v>210</v>
      </c>
      <c r="AL75" s="346">
        <v>235</v>
      </c>
      <c r="AM75" s="346">
        <v>211</v>
      </c>
      <c r="AN75" s="346">
        <v>220</v>
      </c>
      <c r="AO75" s="373"/>
      <c r="AP75" s="348" t="s">
        <v>430</v>
      </c>
      <c r="AQ75" s="348" t="s">
        <v>430</v>
      </c>
      <c r="AR75" s="348">
        <v>1.38</v>
      </c>
      <c r="AS75" s="348">
        <v>-6.62</v>
      </c>
      <c r="AT75" s="348">
        <v>-14.36</v>
      </c>
      <c r="AU75" s="351"/>
      <c r="AV75" s="346" t="s">
        <v>430</v>
      </c>
      <c r="AW75" s="346" t="s">
        <v>430</v>
      </c>
      <c r="AX75" s="346">
        <v>76</v>
      </c>
      <c r="AY75" s="346">
        <v>136</v>
      </c>
      <c r="AZ75" s="346">
        <v>208</v>
      </c>
      <c r="BA75" s="374"/>
      <c r="BB75" s="348">
        <v>13.4725745782846</v>
      </c>
      <c r="BC75" s="348">
        <v>0.99711717398094202</v>
      </c>
      <c r="BD75" s="348">
        <v>-3.5681490432019999E-2</v>
      </c>
      <c r="BE75" s="375">
        <v>-1.7930382958325601E-2</v>
      </c>
      <c r="BF75" s="374"/>
      <c r="BG75" s="372">
        <v>5.7500000000000002E-2</v>
      </c>
      <c r="BH75" s="373"/>
      <c r="BI75" s="348">
        <v>79.479200000000006</v>
      </c>
      <c r="BJ75" s="348">
        <v>18.7576</v>
      </c>
      <c r="BK75" s="348">
        <v>0.78550500000000001</v>
      </c>
      <c r="BL75" s="348">
        <v>0.97769499999999998</v>
      </c>
      <c r="BM75" s="373"/>
      <c r="BN75" s="372" t="s">
        <v>5940</v>
      </c>
      <c r="BO75" s="372" t="s">
        <v>5941</v>
      </c>
      <c r="BP75" s="372" t="s">
        <v>5942</v>
      </c>
      <c r="BQ75" s="372" t="s">
        <v>5943</v>
      </c>
      <c r="BR75" s="372" t="s">
        <v>5944</v>
      </c>
      <c r="BS75" s="373"/>
      <c r="BT75" s="354" t="s">
        <v>554</v>
      </c>
    </row>
    <row r="76" spans="1:72" s="428" customFormat="1" x14ac:dyDescent="0.25">
      <c r="A76" s="345" t="s">
        <v>5945</v>
      </c>
      <c r="B76" s="373"/>
      <c r="C76" s="719">
        <v>42446</v>
      </c>
      <c r="D76" s="373"/>
      <c r="E76" s="346">
        <v>737.33299999999997</v>
      </c>
      <c r="F76" s="373"/>
      <c r="G76" s="347">
        <v>274.94200000000001</v>
      </c>
      <c r="H76" s="374"/>
      <c r="I76" s="348">
        <v>-8.3599999999999994E-2</v>
      </c>
      <c r="J76" s="348">
        <v>0.49669999999999997</v>
      </c>
      <c r="K76" s="348">
        <v>0.55640000000000001</v>
      </c>
      <c r="L76" s="348">
        <v>0.74909999999999999</v>
      </c>
      <c r="M76" s="348">
        <v>-4.0067000000000004</v>
      </c>
      <c r="N76" s="350">
        <v>-2.13</v>
      </c>
      <c r="O76" s="348">
        <v>-0.27500000000000002</v>
      </c>
      <c r="P76" s="348">
        <v>9.7060999999999993</v>
      </c>
      <c r="Q76" s="348">
        <v>10.099399999999999</v>
      </c>
      <c r="R76" s="348">
        <v>12.1557</v>
      </c>
      <c r="S76" s="348">
        <v>0.83420000000000005</v>
      </c>
      <c r="T76" s="348">
        <v>10.2271</v>
      </c>
      <c r="U76" s="348">
        <v>-5.4286000000000003</v>
      </c>
      <c r="V76" s="348">
        <v>-0.156</v>
      </c>
      <c r="W76" s="348">
        <v>0.83420000000000005</v>
      </c>
      <c r="X76" s="348">
        <v>13.2433</v>
      </c>
      <c r="Y76" s="374"/>
      <c r="Z76" s="346">
        <v>82</v>
      </c>
      <c r="AA76" s="346">
        <v>161</v>
      </c>
      <c r="AB76" s="346">
        <v>153</v>
      </c>
      <c r="AC76" s="346">
        <v>146</v>
      </c>
      <c r="AD76" s="346">
        <v>152</v>
      </c>
      <c r="AE76" s="346">
        <v>147</v>
      </c>
      <c r="AF76" s="346">
        <v>106</v>
      </c>
      <c r="AG76" s="346">
        <v>78</v>
      </c>
      <c r="AH76" s="346">
        <v>38</v>
      </c>
      <c r="AI76" s="346">
        <v>15</v>
      </c>
      <c r="AJ76" s="346">
        <v>146</v>
      </c>
      <c r="AK76" s="346">
        <v>152</v>
      </c>
      <c r="AL76" s="346">
        <v>173</v>
      </c>
      <c r="AM76" s="346">
        <v>148</v>
      </c>
      <c r="AN76" s="346">
        <v>146</v>
      </c>
      <c r="AO76" s="373"/>
      <c r="AP76" s="348">
        <v>11.8</v>
      </c>
      <c r="AQ76" s="348">
        <v>11.53</v>
      </c>
      <c r="AR76" s="348">
        <v>8.23</v>
      </c>
      <c r="AS76" s="348">
        <v>4.0599999999999996</v>
      </c>
      <c r="AT76" s="348">
        <v>-2.91</v>
      </c>
      <c r="AU76" s="351"/>
      <c r="AV76" s="346">
        <v>16</v>
      </c>
      <c r="AW76" s="346">
        <v>27</v>
      </c>
      <c r="AX76" s="346">
        <v>44</v>
      </c>
      <c r="AY76" s="346">
        <v>86</v>
      </c>
      <c r="AZ76" s="346">
        <v>152</v>
      </c>
      <c r="BA76" s="374"/>
      <c r="BB76" s="348">
        <v>12.675502032912201</v>
      </c>
      <c r="BC76" s="348">
        <v>0.99792544894495205</v>
      </c>
      <c r="BD76" s="348">
        <v>3.6564943325881803E-2</v>
      </c>
      <c r="BE76" s="375">
        <v>-2.5805203492669401E-2</v>
      </c>
      <c r="BF76" s="374"/>
      <c r="BG76" s="372">
        <v>9.8599999999999993E-2</v>
      </c>
      <c r="BH76" s="373"/>
      <c r="BI76" s="348">
        <v>98.251300000000001</v>
      </c>
      <c r="BJ76" s="348">
        <v>1.38686</v>
      </c>
      <c r="BK76" s="348" t="s">
        <v>430</v>
      </c>
      <c r="BL76" s="348">
        <v>0.36183999999999999</v>
      </c>
      <c r="BM76" s="373"/>
      <c r="BN76" s="372" t="s">
        <v>5946</v>
      </c>
      <c r="BO76" s="372" t="s">
        <v>4557</v>
      </c>
      <c r="BP76" s="372" t="s">
        <v>3484</v>
      </c>
      <c r="BQ76" s="372" t="s">
        <v>5947</v>
      </c>
      <c r="BR76" s="372" t="s">
        <v>4739</v>
      </c>
      <c r="BS76" s="373"/>
      <c r="BT76" s="354" t="s">
        <v>554</v>
      </c>
    </row>
    <row r="77" spans="1:72" s="428" customFormat="1" x14ac:dyDescent="0.25">
      <c r="A77" s="345" t="s">
        <v>5948</v>
      </c>
      <c r="B77" s="373"/>
      <c r="C77" s="719">
        <v>45540</v>
      </c>
      <c r="D77" s="373"/>
      <c r="E77" s="346">
        <v>696.67899999999997</v>
      </c>
      <c r="F77" s="373"/>
      <c r="G77" s="347">
        <v>87.293400000000005</v>
      </c>
      <c r="H77" s="374"/>
      <c r="I77" s="348">
        <v>7.3700000000000002E-2</v>
      </c>
      <c r="J77" s="348">
        <v>1.0479000000000001</v>
      </c>
      <c r="K77" s="348">
        <v>-1.6282000000000001</v>
      </c>
      <c r="L77" s="348">
        <v>-3.2847</v>
      </c>
      <c r="M77" s="348">
        <v>-11.315899999999999</v>
      </c>
      <c r="N77" s="350">
        <v>-11.452999999999999</v>
      </c>
      <c r="O77" s="348" t="s">
        <v>430</v>
      </c>
      <c r="P77" s="348" t="s">
        <v>430</v>
      </c>
      <c r="Q77" s="348" t="s">
        <v>430</v>
      </c>
      <c r="R77" s="348" t="s">
        <v>430</v>
      </c>
      <c r="S77" s="348">
        <v>0.69550000000000001</v>
      </c>
      <c r="T77" s="348">
        <v>4.9206000000000003</v>
      </c>
      <c r="U77" s="348">
        <v>-14.2593</v>
      </c>
      <c r="V77" s="348">
        <v>-6.4964000000000004</v>
      </c>
      <c r="W77" s="348">
        <v>0.69550000000000001</v>
      </c>
      <c r="X77" s="348">
        <v>-5.4528999999999996</v>
      </c>
      <c r="Y77" s="374"/>
      <c r="Z77" s="346">
        <v>37</v>
      </c>
      <c r="AA77" s="346">
        <v>59</v>
      </c>
      <c r="AB77" s="346">
        <v>220</v>
      </c>
      <c r="AC77" s="346">
        <v>214</v>
      </c>
      <c r="AD77" s="346">
        <v>219</v>
      </c>
      <c r="AE77" s="346">
        <v>203</v>
      </c>
      <c r="AF77" s="346" t="s">
        <v>430</v>
      </c>
      <c r="AG77" s="346" t="s">
        <v>430</v>
      </c>
      <c r="AH77" s="346" t="s">
        <v>430</v>
      </c>
      <c r="AI77" s="346" t="s">
        <v>430</v>
      </c>
      <c r="AJ77" s="346">
        <v>154</v>
      </c>
      <c r="AK77" s="346">
        <v>221</v>
      </c>
      <c r="AL77" s="346">
        <v>237</v>
      </c>
      <c r="AM77" s="346">
        <v>209</v>
      </c>
      <c r="AN77" s="346">
        <v>154</v>
      </c>
      <c r="AO77" s="373"/>
      <c r="AP77" s="348" t="s">
        <v>430</v>
      </c>
      <c r="AQ77" s="348" t="s">
        <v>430</v>
      </c>
      <c r="AR77" s="348" t="s">
        <v>430</v>
      </c>
      <c r="AS77" s="348" t="s">
        <v>430</v>
      </c>
      <c r="AT77" s="348">
        <v>-13.89</v>
      </c>
      <c r="AU77" s="351"/>
      <c r="AV77" s="346" t="s">
        <v>430</v>
      </c>
      <c r="AW77" s="346" t="s">
        <v>430</v>
      </c>
      <c r="AX77" s="346" t="s">
        <v>430</v>
      </c>
      <c r="AY77" s="346" t="s">
        <v>430</v>
      </c>
      <c r="AZ77" s="346">
        <v>207</v>
      </c>
      <c r="BA77" s="374"/>
      <c r="BB77" s="348">
        <v>13.709184377963799</v>
      </c>
      <c r="BC77" s="348">
        <v>0.99921681161362297</v>
      </c>
      <c r="BD77" s="348">
        <v>-6.6151579203759997E-2</v>
      </c>
      <c r="BE77" s="375">
        <v>-1.13976751193201E-2</v>
      </c>
      <c r="BF77" s="374"/>
      <c r="BG77" s="372">
        <v>6.5600000000000006E-2</v>
      </c>
      <c r="BH77" s="373"/>
      <c r="BI77" s="348">
        <v>99.495000000000005</v>
      </c>
      <c r="BJ77" s="348" t="s">
        <v>430</v>
      </c>
      <c r="BK77" s="348" t="s">
        <v>430</v>
      </c>
      <c r="BL77" s="348">
        <v>0.505</v>
      </c>
      <c r="BM77" s="373"/>
      <c r="BN77" s="372" t="s">
        <v>5949</v>
      </c>
      <c r="BO77" s="372" t="s">
        <v>5950</v>
      </c>
      <c r="BP77" s="372" t="s">
        <v>2450</v>
      </c>
      <c r="BQ77" s="372" t="s">
        <v>5951</v>
      </c>
      <c r="BR77" s="372" t="s">
        <v>5952</v>
      </c>
      <c r="BS77" s="373"/>
      <c r="BT77" s="354" t="s">
        <v>554</v>
      </c>
    </row>
    <row r="78" spans="1:72" s="428" customFormat="1" x14ac:dyDescent="0.25">
      <c r="A78" s="345" t="s">
        <v>5953</v>
      </c>
      <c r="B78" s="373"/>
      <c r="C78" s="719">
        <v>42338</v>
      </c>
      <c r="D78" s="373"/>
      <c r="E78" s="346">
        <v>718.24099999999999</v>
      </c>
      <c r="F78" s="373"/>
      <c r="G78" s="347">
        <v>870.80370000000005</v>
      </c>
      <c r="H78" s="374"/>
      <c r="I78" s="348">
        <v>1.6000000000000001E-3</v>
      </c>
      <c r="J78" s="348">
        <v>0.59199999999999997</v>
      </c>
      <c r="K78" s="348">
        <v>0.81710000000000005</v>
      </c>
      <c r="L78" s="348">
        <v>-0.48709999999999998</v>
      </c>
      <c r="M78" s="348">
        <v>-7.0995999999999997</v>
      </c>
      <c r="N78" s="350">
        <v>-5.7137000000000002</v>
      </c>
      <c r="O78" s="348">
        <v>-1.2216</v>
      </c>
      <c r="P78" s="348">
        <v>6.4176000000000002</v>
      </c>
      <c r="Q78" s="348">
        <v>8.9138000000000002</v>
      </c>
      <c r="R78" s="348">
        <v>11.952400000000001</v>
      </c>
      <c r="S78" s="348">
        <v>0.96740000000000004</v>
      </c>
      <c r="T78" s="348">
        <v>7.8673000000000002</v>
      </c>
      <c r="U78" s="348">
        <v>-8.8835999999999995</v>
      </c>
      <c r="V78" s="348">
        <v>-3.1396999999999999</v>
      </c>
      <c r="W78" s="348">
        <v>0.96740000000000004</v>
      </c>
      <c r="X78" s="348">
        <v>11.980399999999999</v>
      </c>
      <c r="Y78" s="374"/>
      <c r="Z78" s="346">
        <v>51</v>
      </c>
      <c r="AA78" s="346">
        <v>117</v>
      </c>
      <c r="AB78" s="346">
        <v>85</v>
      </c>
      <c r="AC78" s="346">
        <v>196</v>
      </c>
      <c r="AD78" s="346">
        <v>207</v>
      </c>
      <c r="AE78" s="346">
        <v>196</v>
      </c>
      <c r="AF78" s="346">
        <v>128</v>
      </c>
      <c r="AG78" s="346">
        <v>126</v>
      </c>
      <c r="AH78" s="346">
        <v>66</v>
      </c>
      <c r="AI78" s="346">
        <v>33</v>
      </c>
      <c r="AJ78" s="346">
        <v>113</v>
      </c>
      <c r="AK78" s="346">
        <v>197</v>
      </c>
      <c r="AL78" s="346">
        <v>224</v>
      </c>
      <c r="AM78" s="346">
        <v>196</v>
      </c>
      <c r="AN78" s="346">
        <v>113</v>
      </c>
      <c r="AO78" s="373"/>
      <c r="AP78" s="348">
        <v>11.06</v>
      </c>
      <c r="AQ78" s="348">
        <v>9.84</v>
      </c>
      <c r="AR78" s="348">
        <v>6.08</v>
      </c>
      <c r="AS78" s="348">
        <v>1.42</v>
      </c>
      <c r="AT78" s="348">
        <v>-7.5</v>
      </c>
      <c r="AU78" s="351"/>
      <c r="AV78" s="346">
        <v>38</v>
      </c>
      <c r="AW78" s="346">
        <v>57</v>
      </c>
      <c r="AX78" s="346">
        <v>70</v>
      </c>
      <c r="AY78" s="346">
        <v>121</v>
      </c>
      <c r="AZ78" s="346">
        <v>194</v>
      </c>
      <c r="BA78" s="374"/>
      <c r="BB78" s="348">
        <v>12.3404933896618</v>
      </c>
      <c r="BC78" s="348">
        <v>0.99871686302570795</v>
      </c>
      <c r="BD78" s="348">
        <v>1.8739673273863298E-2</v>
      </c>
      <c r="BE78" s="375">
        <v>-1.1121486628495599E-2</v>
      </c>
      <c r="BF78" s="374"/>
      <c r="BG78" s="372">
        <v>8.1100000000000005E-2</v>
      </c>
      <c r="BH78" s="373"/>
      <c r="BI78" s="348">
        <v>99.383499999999998</v>
      </c>
      <c r="BJ78" s="348" t="s">
        <v>430</v>
      </c>
      <c r="BK78" s="348" t="s">
        <v>430</v>
      </c>
      <c r="BL78" s="348">
        <v>0.61650000000000005</v>
      </c>
      <c r="BM78" s="373"/>
      <c r="BN78" s="372" t="s">
        <v>5954</v>
      </c>
      <c r="BO78" s="372" t="s">
        <v>3796</v>
      </c>
      <c r="BP78" s="372" t="s">
        <v>4485</v>
      </c>
      <c r="BQ78" s="372" t="s">
        <v>5955</v>
      </c>
      <c r="BR78" s="372" t="s">
        <v>5956</v>
      </c>
      <c r="BS78" s="373"/>
      <c r="BT78" s="354" t="s">
        <v>554</v>
      </c>
    </row>
    <row r="79" spans="1:72" s="428" customFormat="1" x14ac:dyDescent="0.25">
      <c r="A79" s="345" t="s">
        <v>5957</v>
      </c>
      <c r="B79" s="373"/>
      <c r="C79" s="719">
        <v>43466</v>
      </c>
      <c r="D79" s="373"/>
      <c r="E79" s="346">
        <v>716.42</v>
      </c>
      <c r="F79" s="373"/>
      <c r="G79" s="347">
        <v>261.7079</v>
      </c>
      <c r="H79" s="374"/>
      <c r="I79" s="348">
        <v>-2.4E-2</v>
      </c>
      <c r="J79" s="348">
        <v>0.4849</v>
      </c>
      <c r="K79" s="348">
        <v>0.65380000000000005</v>
      </c>
      <c r="L79" s="348">
        <v>2.7099999999999999E-2</v>
      </c>
      <c r="M79" s="348">
        <v>-5.8301999999999996</v>
      </c>
      <c r="N79" s="350">
        <v>-3.5001000000000002</v>
      </c>
      <c r="O79" s="348">
        <v>-2.9399999999999999E-2</v>
      </c>
      <c r="P79" s="348">
        <v>8.2893000000000008</v>
      </c>
      <c r="Q79" s="348">
        <v>9.7820999999999998</v>
      </c>
      <c r="R79" s="348" t="s">
        <v>430</v>
      </c>
      <c r="S79" s="348">
        <v>0.94269999999999998</v>
      </c>
      <c r="T79" s="348">
        <v>8.3777000000000008</v>
      </c>
      <c r="U79" s="348">
        <v>-7.3373999999999997</v>
      </c>
      <c r="V79" s="348">
        <v>-1.4426000000000001</v>
      </c>
      <c r="W79" s="348">
        <v>0.94269999999999998</v>
      </c>
      <c r="X79" s="348">
        <v>12.3002</v>
      </c>
      <c r="Y79" s="374"/>
      <c r="Z79" s="346">
        <v>72</v>
      </c>
      <c r="AA79" s="346">
        <v>177</v>
      </c>
      <c r="AB79" s="346">
        <v>134</v>
      </c>
      <c r="AC79" s="346">
        <v>183</v>
      </c>
      <c r="AD79" s="346">
        <v>187</v>
      </c>
      <c r="AE79" s="346">
        <v>174</v>
      </c>
      <c r="AF79" s="346">
        <v>100</v>
      </c>
      <c r="AG79" s="346">
        <v>108</v>
      </c>
      <c r="AH79" s="346">
        <v>54</v>
      </c>
      <c r="AI79" s="346" t="s">
        <v>430</v>
      </c>
      <c r="AJ79" s="346">
        <v>131</v>
      </c>
      <c r="AK79" s="346">
        <v>184</v>
      </c>
      <c r="AL79" s="346">
        <v>211</v>
      </c>
      <c r="AM79" s="346">
        <v>178</v>
      </c>
      <c r="AN79" s="346">
        <v>131</v>
      </c>
      <c r="AO79" s="373"/>
      <c r="AP79" s="348" t="s">
        <v>430</v>
      </c>
      <c r="AQ79" s="348">
        <v>11.07</v>
      </c>
      <c r="AR79" s="348">
        <v>7.5</v>
      </c>
      <c r="AS79" s="348">
        <v>3.11</v>
      </c>
      <c r="AT79" s="348">
        <v>-5.45</v>
      </c>
      <c r="AU79" s="351"/>
      <c r="AV79" s="346" t="s">
        <v>430</v>
      </c>
      <c r="AW79" s="346">
        <v>41</v>
      </c>
      <c r="AX79" s="346">
        <v>59</v>
      </c>
      <c r="AY79" s="346">
        <v>103</v>
      </c>
      <c r="AZ79" s="346">
        <v>183</v>
      </c>
      <c r="BA79" s="374"/>
      <c r="BB79" s="348">
        <v>12.0664054360428</v>
      </c>
      <c r="BC79" s="348">
        <v>0.99780821012703202</v>
      </c>
      <c r="BD79" s="348">
        <v>3.0049024164201001E-2</v>
      </c>
      <c r="BE79" s="375">
        <v>-8.4928164195193796E-3</v>
      </c>
      <c r="BF79" s="374"/>
      <c r="BG79" s="372">
        <v>0.15090000000000001</v>
      </c>
      <c r="BH79" s="373"/>
      <c r="BI79" s="348">
        <v>99.637799999999999</v>
      </c>
      <c r="BJ79" s="348" t="s">
        <v>430</v>
      </c>
      <c r="BK79" s="348" t="s">
        <v>430</v>
      </c>
      <c r="BL79" s="348">
        <v>0.36220000000000002</v>
      </c>
      <c r="BM79" s="373"/>
      <c r="BN79" s="372" t="s">
        <v>4468</v>
      </c>
      <c r="BO79" s="372" t="s">
        <v>4462</v>
      </c>
      <c r="BP79" s="372" t="s">
        <v>4463</v>
      </c>
      <c r="BQ79" s="372" t="s">
        <v>4464</v>
      </c>
      <c r="BR79" s="372" t="s">
        <v>4286</v>
      </c>
      <c r="BS79" s="373"/>
      <c r="BT79" s="354" t="s">
        <v>554</v>
      </c>
    </row>
    <row r="80" spans="1:72" s="428" customFormat="1" x14ac:dyDescent="0.25">
      <c r="A80" s="345" t="s">
        <v>5958</v>
      </c>
      <c r="B80" s="373"/>
      <c r="C80" s="719">
        <v>44123</v>
      </c>
      <c r="D80" s="373"/>
      <c r="E80" s="346">
        <v>673.10299999999995</v>
      </c>
      <c r="F80" s="373"/>
      <c r="G80" s="347">
        <v>284.92149999999998</v>
      </c>
      <c r="H80" s="374"/>
      <c r="I80" s="348">
        <v>-0.31009999999999999</v>
      </c>
      <c r="J80" s="348">
        <v>0.56120000000000003</v>
      </c>
      <c r="K80" s="348">
        <v>0.3236</v>
      </c>
      <c r="L80" s="348">
        <v>4.1775000000000002</v>
      </c>
      <c r="M80" s="348">
        <v>-2.4409999999999998</v>
      </c>
      <c r="N80" s="350">
        <v>-0.1961</v>
      </c>
      <c r="O80" s="348">
        <v>3.8119000000000001</v>
      </c>
      <c r="P80" s="348">
        <v>7.2843999999999998</v>
      </c>
      <c r="Q80" s="348">
        <v>8.7819000000000003</v>
      </c>
      <c r="R80" s="348" t="s">
        <v>430</v>
      </c>
      <c r="S80" s="348">
        <v>-4.0099999999999997E-2</v>
      </c>
      <c r="T80" s="348">
        <v>15.96</v>
      </c>
      <c r="U80" s="348">
        <v>-2.5547</v>
      </c>
      <c r="V80" s="348">
        <v>5.7167000000000003</v>
      </c>
      <c r="W80" s="348">
        <v>-4.0099999999999997E-2</v>
      </c>
      <c r="X80" s="348">
        <v>13.9879</v>
      </c>
      <c r="Y80" s="374"/>
      <c r="Z80" s="346">
        <v>143</v>
      </c>
      <c r="AA80" s="346">
        <v>146</v>
      </c>
      <c r="AB80" s="346">
        <v>167</v>
      </c>
      <c r="AC80" s="346">
        <v>61</v>
      </c>
      <c r="AD80" s="346">
        <v>125</v>
      </c>
      <c r="AE80" s="346">
        <v>117</v>
      </c>
      <c r="AF80" s="346">
        <v>57</v>
      </c>
      <c r="AG80" s="346">
        <v>113</v>
      </c>
      <c r="AH80" s="346">
        <v>70</v>
      </c>
      <c r="AI80" s="346" t="s">
        <v>430</v>
      </c>
      <c r="AJ80" s="346">
        <v>201</v>
      </c>
      <c r="AK80" s="346">
        <v>80</v>
      </c>
      <c r="AL80" s="346">
        <v>114</v>
      </c>
      <c r="AM80" s="346">
        <v>86</v>
      </c>
      <c r="AN80" s="346">
        <v>201</v>
      </c>
      <c r="AO80" s="373"/>
      <c r="AP80" s="348" t="s">
        <v>430</v>
      </c>
      <c r="AQ80" s="348" t="s">
        <v>430</v>
      </c>
      <c r="AR80" s="348">
        <v>8.42</v>
      </c>
      <c r="AS80" s="348">
        <v>6.28</v>
      </c>
      <c r="AT80" s="348">
        <v>3.3</v>
      </c>
      <c r="AU80" s="351"/>
      <c r="AV80" s="346" t="s">
        <v>430</v>
      </c>
      <c r="AW80" s="346" t="s">
        <v>430</v>
      </c>
      <c r="AX80" s="346">
        <v>43</v>
      </c>
      <c r="AY80" s="346">
        <v>70</v>
      </c>
      <c r="AZ80" s="346">
        <v>96</v>
      </c>
      <c r="BA80" s="374"/>
      <c r="BB80" s="348">
        <v>15.387136618819801</v>
      </c>
      <c r="BC80" s="348">
        <v>0.99945463854318095</v>
      </c>
      <c r="BD80" s="348">
        <v>1.73566919952803E-2</v>
      </c>
      <c r="BE80" s="375">
        <v>-1.60315566071699E-2</v>
      </c>
      <c r="BF80" s="374"/>
      <c r="BG80" s="372">
        <v>0.1084</v>
      </c>
      <c r="BH80" s="373"/>
      <c r="BI80" s="348">
        <v>81.787999999999997</v>
      </c>
      <c r="BJ80" s="348">
        <v>16.1203</v>
      </c>
      <c r="BK80" s="348">
        <v>1.88456</v>
      </c>
      <c r="BL80" s="348">
        <v>0.20713999999999999</v>
      </c>
      <c r="BM80" s="373"/>
      <c r="BN80" s="372" t="s">
        <v>5959</v>
      </c>
      <c r="BO80" s="372" t="s">
        <v>5960</v>
      </c>
      <c r="BP80" s="372" t="s">
        <v>430</v>
      </c>
      <c r="BQ80" s="372" t="s">
        <v>430</v>
      </c>
      <c r="BR80" s="372" t="s">
        <v>430</v>
      </c>
      <c r="BS80" s="373"/>
      <c r="BT80" s="354" t="s">
        <v>554</v>
      </c>
    </row>
    <row r="81" spans="1:72" s="428" customFormat="1" x14ac:dyDescent="0.25">
      <c r="A81" s="345" t="s">
        <v>5961</v>
      </c>
      <c r="B81" s="373"/>
      <c r="C81" s="719">
        <v>45336</v>
      </c>
      <c r="D81" s="373"/>
      <c r="E81" s="346">
        <v>668.82399999999996</v>
      </c>
      <c r="F81" s="373"/>
      <c r="G81" s="347">
        <v>63.040700000000001</v>
      </c>
      <c r="H81" s="374"/>
      <c r="I81" s="348">
        <v>-0.40589999999999998</v>
      </c>
      <c r="J81" s="348">
        <v>0.84719999999999995</v>
      </c>
      <c r="K81" s="348">
        <v>1.4532</v>
      </c>
      <c r="L81" s="348">
        <v>6.0481999999999996</v>
      </c>
      <c r="M81" s="348">
        <v>4.8970000000000002</v>
      </c>
      <c r="N81" s="350">
        <v>5.4889000000000001</v>
      </c>
      <c r="O81" s="348">
        <v>4.5510999999999999</v>
      </c>
      <c r="P81" s="348" t="s">
        <v>430</v>
      </c>
      <c r="Q81" s="348" t="s">
        <v>430</v>
      </c>
      <c r="R81" s="348" t="s">
        <v>430</v>
      </c>
      <c r="S81" s="348">
        <v>1.4561999999999999</v>
      </c>
      <c r="T81" s="348">
        <v>19.101600000000001</v>
      </c>
      <c r="U81" s="348">
        <v>3.8203999999999998</v>
      </c>
      <c r="V81" s="348">
        <v>11.1654</v>
      </c>
      <c r="W81" s="348">
        <v>1.4561999999999999</v>
      </c>
      <c r="X81" s="348">
        <v>11.6084</v>
      </c>
      <c r="Y81" s="374"/>
      <c r="Z81" s="346">
        <v>174</v>
      </c>
      <c r="AA81" s="346">
        <v>89</v>
      </c>
      <c r="AB81" s="346">
        <v>66</v>
      </c>
      <c r="AC81" s="346">
        <v>44</v>
      </c>
      <c r="AD81" s="346">
        <v>57</v>
      </c>
      <c r="AE81" s="346">
        <v>58</v>
      </c>
      <c r="AF81" s="346">
        <v>47</v>
      </c>
      <c r="AG81" s="346" t="s">
        <v>430</v>
      </c>
      <c r="AH81" s="346" t="s">
        <v>430</v>
      </c>
      <c r="AI81" s="346" t="s">
        <v>430</v>
      </c>
      <c r="AJ81" s="346">
        <v>64</v>
      </c>
      <c r="AK81" s="346">
        <v>49</v>
      </c>
      <c r="AL81" s="346">
        <v>54</v>
      </c>
      <c r="AM81" s="346">
        <v>43</v>
      </c>
      <c r="AN81" s="346">
        <v>64</v>
      </c>
      <c r="AO81" s="373"/>
      <c r="AP81" s="348" t="s">
        <v>430</v>
      </c>
      <c r="AQ81" s="348" t="s">
        <v>430</v>
      </c>
      <c r="AR81" s="348" t="s">
        <v>430</v>
      </c>
      <c r="AS81" s="348" t="s">
        <v>430</v>
      </c>
      <c r="AT81" s="348">
        <v>12.47</v>
      </c>
      <c r="AU81" s="351"/>
      <c r="AV81" s="346" t="s">
        <v>430</v>
      </c>
      <c r="AW81" s="346" t="s">
        <v>430</v>
      </c>
      <c r="AX81" s="346" t="s">
        <v>430</v>
      </c>
      <c r="AY81" s="346" t="s">
        <v>430</v>
      </c>
      <c r="AZ81" s="346">
        <v>44</v>
      </c>
      <c r="BA81" s="374"/>
      <c r="BB81" s="348">
        <v>19.139203279831399</v>
      </c>
      <c r="BC81" s="348">
        <v>0.98772428221965802</v>
      </c>
      <c r="BD81" s="348">
        <v>3.2095421408354502E-2</v>
      </c>
      <c r="BE81" s="375">
        <v>3.3720150652162703E-2</v>
      </c>
      <c r="BF81" s="374"/>
      <c r="BG81" s="372">
        <v>0.15740000000000001</v>
      </c>
      <c r="BH81" s="373"/>
      <c r="BI81" s="348">
        <v>4.3641199999999998</v>
      </c>
      <c r="BJ81" s="348">
        <v>93.653599999999997</v>
      </c>
      <c r="BK81" s="348">
        <v>1.76494</v>
      </c>
      <c r="BL81" s="348">
        <v>0.21734000000000001</v>
      </c>
      <c r="BM81" s="373"/>
      <c r="BN81" s="372" t="s">
        <v>5926</v>
      </c>
      <c r="BO81" s="372" t="s">
        <v>2095</v>
      </c>
      <c r="BP81" s="372" t="s">
        <v>5962</v>
      </c>
      <c r="BQ81" s="372" t="s">
        <v>5963</v>
      </c>
      <c r="BR81" s="372" t="s">
        <v>4316</v>
      </c>
      <c r="BS81" s="373"/>
      <c r="BT81" s="354" t="s">
        <v>554</v>
      </c>
    </row>
    <row r="82" spans="1:72" s="428" customFormat="1" x14ac:dyDescent="0.25">
      <c r="A82" s="345" t="s">
        <v>5964</v>
      </c>
      <c r="B82" s="373"/>
      <c r="C82" s="719">
        <v>44777</v>
      </c>
      <c r="D82" s="373"/>
      <c r="E82" s="346">
        <v>616.24900000000002</v>
      </c>
      <c r="F82" s="373"/>
      <c r="G82" s="347">
        <v>31.086600000000001</v>
      </c>
      <c r="H82" s="374"/>
      <c r="I82" s="348">
        <v>-0.29920000000000002</v>
      </c>
      <c r="J82" s="348">
        <v>0.94359999999999999</v>
      </c>
      <c r="K82" s="348">
        <v>-1.6026</v>
      </c>
      <c r="L82" s="348">
        <v>0.16139999999999999</v>
      </c>
      <c r="M82" s="348">
        <v>-1.5005999999999999</v>
      </c>
      <c r="N82" s="350">
        <v>-1.7835000000000001</v>
      </c>
      <c r="O82" s="348">
        <v>-8.3036999999999992</v>
      </c>
      <c r="P82" s="348">
        <v>12.674200000000001</v>
      </c>
      <c r="Q82" s="348" t="s">
        <v>430</v>
      </c>
      <c r="R82" s="348" t="s">
        <v>430</v>
      </c>
      <c r="S82" s="348">
        <v>-1.0564</v>
      </c>
      <c r="T82" s="348">
        <v>12.955500000000001</v>
      </c>
      <c r="U82" s="348">
        <v>-1.7695000000000001</v>
      </c>
      <c r="V82" s="348">
        <v>2.2942</v>
      </c>
      <c r="W82" s="348">
        <v>-1.0564</v>
      </c>
      <c r="X82" s="348">
        <v>14.29</v>
      </c>
      <c r="Y82" s="374"/>
      <c r="Z82" s="346">
        <v>129</v>
      </c>
      <c r="AA82" s="346">
        <v>68</v>
      </c>
      <c r="AB82" s="346">
        <v>217</v>
      </c>
      <c r="AC82" s="346">
        <v>161</v>
      </c>
      <c r="AD82" s="346">
        <v>113</v>
      </c>
      <c r="AE82" s="346">
        <v>143</v>
      </c>
      <c r="AF82" s="346">
        <v>154</v>
      </c>
      <c r="AG82" s="346">
        <v>58</v>
      </c>
      <c r="AH82" s="346" t="s">
        <v>430</v>
      </c>
      <c r="AI82" s="346" t="s">
        <v>430</v>
      </c>
      <c r="AJ82" s="346">
        <v>234</v>
      </c>
      <c r="AK82" s="346">
        <v>124</v>
      </c>
      <c r="AL82" s="346">
        <v>107</v>
      </c>
      <c r="AM82" s="346">
        <v>126</v>
      </c>
      <c r="AN82" s="346">
        <v>234</v>
      </c>
      <c r="AO82" s="373"/>
      <c r="AP82" s="348" t="s">
        <v>430</v>
      </c>
      <c r="AQ82" s="348" t="s">
        <v>430</v>
      </c>
      <c r="AR82" s="348" t="s">
        <v>430</v>
      </c>
      <c r="AS82" s="348">
        <v>1.26</v>
      </c>
      <c r="AT82" s="348">
        <v>-1.65</v>
      </c>
      <c r="AU82" s="351"/>
      <c r="AV82" s="346" t="s">
        <v>430</v>
      </c>
      <c r="AW82" s="346" t="s">
        <v>430</v>
      </c>
      <c r="AX82" s="346" t="s">
        <v>430</v>
      </c>
      <c r="AY82" s="346">
        <v>125</v>
      </c>
      <c r="AZ82" s="346">
        <v>139</v>
      </c>
      <c r="BA82" s="374"/>
      <c r="BB82" s="348">
        <v>20.183647175880299</v>
      </c>
      <c r="BC82" s="348">
        <v>1.0034583524098499</v>
      </c>
      <c r="BD82" s="348">
        <v>3.5175564584044798E-2</v>
      </c>
      <c r="BE82" s="375">
        <v>-5.45835638516943E-2</v>
      </c>
      <c r="BF82" s="374"/>
      <c r="BG82" s="372">
        <v>0.45729999999999998</v>
      </c>
      <c r="BH82" s="373"/>
      <c r="BI82" s="348">
        <v>54.857199999999999</v>
      </c>
      <c r="BJ82" s="348">
        <v>44.976799999999997</v>
      </c>
      <c r="BK82" s="348" t="s">
        <v>430</v>
      </c>
      <c r="BL82" s="348">
        <v>0.16600000000000001</v>
      </c>
      <c r="BM82" s="373"/>
      <c r="BN82" s="372" t="s">
        <v>4477</v>
      </c>
      <c r="BO82" s="372" t="s">
        <v>4701</v>
      </c>
      <c r="BP82" s="372" t="s">
        <v>4479</v>
      </c>
      <c r="BQ82" s="372" t="s">
        <v>4624</v>
      </c>
      <c r="BR82" s="372" t="s">
        <v>4481</v>
      </c>
      <c r="BS82" s="373"/>
      <c r="BT82" s="354" t="s">
        <v>554</v>
      </c>
    </row>
    <row r="83" spans="1:72" s="428" customFormat="1" x14ac:dyDescent="0.25">
      <c r="A83" s="345" t="s">
        <v>5965</v>
      </c>
      <c r="B83" s="373"/>
      <c r="C83" s="719">
        <v>42347</v>
      </c>
      <c r="D83" s="373"/>
      <c r="E83" s="346">
        <v>540.35799999999995</v>
      </c>
      <c r="F83" s="373"/>
      <c r="G83" s="347">
        <v>87.459299999999999</v>
      </c>
      <c r="H83" s="374"/>
      <c r="I83" s="348">
        <v>1.8E-3</v>
      </c>
      <c r="J83" s="348">
        <v>0.59370000000000001</v>
      </c>
      <c r="K83" s="348">
        <v>0.81899999999999995</v>
      </c>
      <c r="L83" s="348">
        <v>-0.47120000000000001</v>
      </c>
      <c r="M83" s="348">
        <v>-7.0819999999999999</v>
      </c>
      <c r="N83" s="350">
        <v>-5.6496000000000004</v>
      </c>
      <c r="O83" s="348">
        <v>-1.1537999999999999</v>
      </c>
      <c r="P83" s="348">
        <v>6.4973999999999998</v>
      </c>
      <c r="Q83" s="348">
        <v>8.9835999999999991</v>
      </c>
      <c r="R83" s="348">
        <v>11.986800000000001</v>
      </c>
      <c r="S83" s="348">
        <v>0.98280000000000001</v>
      </c>
      <c r="T83" s="348">
        <v>7.8838999999999997</v>
      </c>
      <c r="U83" s="348">
        <v>-8.8602000000000007</v>
      </c>
      <c r="V83" s="348">
        <v>-3.0943000000000001</v>
      </c>
      <c r="W83" s="348">
        <v>0.98280000000000001</v>
      </c>
      <c r="X83" s="348">
        <v>12.5326</v>
      </c>
      <c r="Y83" s="374"/>
      <c r="Z83" s="346">
        <v>50</v>
      </c>
      <c r="AA83" s="346">
        <v>114</v>
      </c>
      <c r="AB83" s="346">
        <v>81</v>
      </c>
      <c r="AC83" s="346">
        <v>189</v>
      </c>
      <c r="AD83" s="346">
        <v>203</v>
      </c>
      <c r="AE83" s="346">
        <v>193</v>
      </c>
      <c r="AF83" s="346">
        <v>124</v>
      </c>
      <c r="AG83" s="346">
        <v>122</v>
      </c>
      <c r="AH83" s="346">
        <v>62</v>
      </c>
      <c r="AI83" s="346">
        <v>27</v>
      </c>
      <c r="AJ83" s="346">
        <v>104</v>
      </c>
      <c r="AK83" s="346">
        <v>191</v>
      </c>
      <c r="AL83" s="346">
        <v>220</v>
      </c>
      <c r="AM83" s="346">
        <v>191</v>
      </c>
      <c r="AN83" s="346">
        <v>104</v>
      </c>
      <c r="AO83" s="373"/>
      <c r="AP83" s="348">
        <v>11.1</v>
      </c>
      <c r="AQ83" s="348">
        <v>9.91</v>
      </c>
      <c r="AR83" s="348">
        <v>6.15</v>
      </c>
      <c r="AS83" s="348">
        <v>1.48</v>
      </c>
      <c r="AT83" s="348">
        <v>-7.46</v>
      </c>
      <c r="AU83" s="351"/>
      <c r="AV83" s="346">
        <v>35</v>
      </c>
      <c r="AW83" s="346">
        <v>52</v>
      </c>
      <c r="AX83" s="346">
        <v>66</v>
      </c>
      <c r="AY83" s="346">
        <v>117</v>
      </c>
      <c r="AZ83" s="346">
        <v>190</v>
      </c>
      <c r="BA83" s="374"/>
      <c r="BB83" s="348">
        <v>12.354006738961999</v>
      </c>
      <c r="BC83" s="348">
        <v>0.99981606543718005</v>
      </c>
      <c r="BD83" s="348">
        <v>1.9256395917547801E-2</v>
      </c>
      <c r="BE83" s="375">
        <v>-4.7514209644132499E-3</v>
      </c>
      <c r="BF83" s="374"/>
      <c r="BG83" s="372">
        <v>0.55630000000000002</v>
      </c>
      <c r="BH83" s="373"/>
      <c r="BI83" s="348">
        <v>99.623699999999999</v>
      </c>
      <c r="BJ83" s="348" t="s">
        <v>430</v>
      </c>
      <c r="BK83" s="348" t="s">
        <v>430</v>
      </c>
      <c r="BL83" s="348">
        <v>0.37630000000000002</v>
      </c>
      <c r="BM83" s="373"/>
      <c r="BN83" s="372" t="s">
        <v>5966</v>
      </c>
      <c r="BO83" s="372" t="s">
        <v>4484</v>
      </c>
      <c r="BP83" s="372" t="s">
        <v>4485</v>
      </c>
      <c r="BQ83" s="372" t="s">
        <v>4486</v>
      </c>
      <c r="BR83" s="372" t="s">
        <v>4487</v>
      </c>
      <c r="BS83" s="373"/>
      <c r="BT83" s="354" t="s">
        <v>554</v>
      </c>
    </row>
    <row r="84" spans="1:72" s="428" customFormat="1" x14ac:dyDescent="0.25">
      <c r="A84" s="345" t="s">
        <v>5967</v>
      </c>
      <c r="B84" s="373"/>
      <c r="C84" s="719">
        <v>44060</v>
      </c>
      <c r="D84" s="373"/>
      <c r="E84" s="346">
        <v>564.65599999999995</v>
      </c>
      <c r="F84" s="373"/>
      <c r="G84" s="347">
        <v>31.895499999999998</v>
      </c>
      <c r="H84" s="374"/>
      <c r="I84" s="348">
        <v>0.66500000000000004</v>
      </c>
      <c r="J84" s="348">
        <v>4.6608999999999998</v>
      </c>
      <c r="K84" s="348">
        <v>0.67520000000000002</v>
      </c>
      <c r="L84" s="348">
        <v>-9.0992999999999995</v>
      </c>
      <c r="M84" s="348">
        <v>-25.970400000000001</v>
      </c>
      <c r="N84" s="350">
        <v>-22.074400000000001</v>
      </c>
      <c r="O84" s="348">
        <v>-12.589700000000001</v>
      </c>
      <c r="P84" s="348">
        <v>-0.5242</v>
      </c>
      <c r="Q84" s="348">
        <v>1.4208000000000001</v>
      </c>
      <c r="R84" s="348" t="s">
        <v>430</v>
      </c>
      <c r="S84" s="348">
        <v>9.3325999999999993</v>
      </c>
      <c r="T84" s="348">
        <v>-0.4849</v>
      </c>
      <c r="U84" s="348">
        <v>-23.282599999999999</v>
      </c>
      <c r="V84" s="348">
        <v>-13.0069</v>
      </c>
      <c r="W84" s="348">
        <v>9.3325999999999993</v>
      </c>
      <c r="X84" s="348">
        <v>9.9014000000000006</v>
      </c>
      <c r="Y84" s="374"/>
      <c r="Z84" s="346">
        <v>5</v>
      </c>
      <c r="AA84" s="346">
        <v>2</v>
      </c>
      <c r="AB84" s="346">
        <v>118</v>
      </c>
      <c r="AC84" s="346">
        <v>238</v>
      </c>
      <c r="AD84" s="346">
        <v>244</v>
      </c>
      <c r="AE84" s="346">
        <v>211</v>
      </c>
      <c r="AF84" s="346">
        <v>164</v>
      </c>
      <c r="AG84" s="346">
        <v>134</v>
      </c>
      <c r="AH84" s="346">
        <v>76</v>
      </c>
      <c r="AI84" s="346" t="s">
        <v>430</v>
      </c>
      <c r="AJ84" s="346">
        <v>3</v>
      </c>
      <c r="AK84" s="346">
        <v>239</v>
      </c>
      <c r="AL84" s="346">
        <v>242</v>
      </c>
      <c r="AM84" s="346">
        <v>216</v>
      </c>
      <c r="AN84" s="346">
        <v>3</v>
      </c>
      <c r="AO84" s="373"/>
      <c r="AP84" s="348" t="s">
        <v>430</v>
      </c>
      <c r="AQ84" s="348" t="s">
        <v>430</v>
      </c>
      <c r="AR84" s="348">
        <v>-4.25</v>
      </c>
      <c r="AS84" s="348">
        <v>-12.19</v>
      </c>
      <c r="AT84" s="348">
        <v>-24.53</v>
      </c>
      <c r="AU84" s="351"/>
      <c r="AV84" s="346" t="s">
        <v>430</v>
      </c>
      <c r="AW84" s="346" t="s">
        <v>430</v>
      </c>
      <c r="AX84" s="346">
        <v>79</v>
      </c>
      <c r="AY84" s="346">
        <v>140</v>
      </c>
      <c r="AZ84" s="346">
        <v>213</v>
      </c>
      <c r="BA84" s="374"/>
      <c r="BB84" s="348">
        <v>25.8011044320662</v>
      </c>
      <c r="BC84" s="348">
        <v>0.99902604948657003</v>
      </c>
      <c r="BD84" s="348">
        <v>-3.0653865552986501E-4</v>
      </c>
      <c r="BE84" s="375">
        <v>-1.38344775786587E-2</v>
      </c>
      <c r="BF84" s="374"/>
      <c r="BG84" s="372">
        <v>7.17E-2</v>
      </c>
      <c r="BH84" s="373"/>
      <c r="BI84" s="348">
        <v>82.823400000000007</v>
      </c>
      <c r="BJ84" s="348">
        <v>17.167899999999999</v>
      </c>
      <c r="BK84" s="348" t="s">
        <v>430</v>
      </c>
      <c r="BL84" s="348">
        <v>8.6999999999999994E-3</v>
      </c>
      <c r="BM84" s="373"/>
      <c r="BN84" s="372" t="s">
        <v>5968</v>
      </c>
      <c r="BO84" s="372" t="s">
        <v>5969</v>
      </c>
      <c r="BP84" s="372" t="s">
        <v>430</v>
      </c>
      <c r="BQ84" s="372" t="s">
        <v>430</v>
      </c>
      <c r="BR84" s="372" t="s">
        <v>430</v>
      </c>
      <c r="BS84" s="373"/>
      <c r="BT84" s="354" t="s">
        <v>554</v>
      </c>
    </row>
    <row r="85" spans="1:72" s="428" customFormat="1" x14ac:dyDescent="0.25">
      <c r="A85" s="345" t="s">
        <v>5970</v>
      </c>
      <c r="B85" s="373"/>
      <c r="C85" s="719">
        <v>45568</v>
      </c>
      <c r="D85" s="373"/>
      <c r="E85" s="346">
        <v>526.12599999999998</v>
      </c>
      <c r="F85" s="373"/>
      <c r="G85" s="347">
        <v>12.622299999999999</v>
      </c>
      <c r="H85" s="374"/>
      <c r="I85" s="348">
        <v>-0.32769999999999999</v>
      </c>
      <c r="J85" s="348">
        <v>2.3800000000000002E-2</v>
      </c>
      <c r="K85" s="348">
        <v>-2.8717999999999999</v>
      </c>
      <c r="L85" s="348">
        <v>-1.5298</v>
      </c>
      <c r="M85" s="348">
        <v>8.3598999999999997</v>
      </c>
      <c r="N85" s="350">
        <v>34.477200000000003</v>
      </c>
      <c r="O85" s="348" t="s">
        <v>430</v>
      </c>
      <c r="P85" s="348" t="s">
        <v>430</v>
      </c>
      <c r="Q85" s="348" t="s">
        <v>430</v>
      </c>
      <c r="R85" s="348" t="s">
        <v>430</v>
      </c>
      <c r="S85" s="348">
        <v>-3.56E-2</v>
      </c>
      <c r="T85" s="348">
        <v>12.5875</v>
      </c>
      <c r="U85" s="348">
        <v>12.5464</v>
      </c>
      <c r="V85" s="348">
        <v>25.156700000000001</v>
      </c>
      <c r="W85" s="348">
        <v>-3.56E-2</v>
      </c>
      <c r="X85" s="348">
        <v>12.9694</v>
      </c>
      <c r="Y85" s="374"/>
      <c r="Z85" s="346">
        <v>146</v>
      </c>
      <c r="AA85" s="346">
        <v>218</v>
      </c>
      <c r="AB85" s="346">
        <v>240</v>
      </c>
      <c r="AC85" s="346">
        <v>206</v>
      </c>
      <c r="AD85" s="346">
        <v>25</v>
      </c>
      <c r="AE85" s="346">
        <v>18</v>
      </c>
      <c r="AF85" s="346" t="s">
        <v>430</v>
      </c>
      <c r="AG85" s="346" t="s">
        <v>430</v>
      </c>
      <c r="AH85" s="346" t="s">
        <v>430</v>
      </c>
      <c r="AI85" s="346" t="s">
        <v>430</v>
      </c>
      <c r="AJ85" s="346">
        <v>198</v>
      </c>
      <c r="AK85" s="346">
        <v>131</v>
      </c>
      <c r="AL85" s="346">
        <v>15</v>
      </c>
      <c r="AM85" s="346">
        <v>20</v>
      </c>
      <c r="AN85" s="346">
        <v>198</v>
      </c>
      <c r="AO85" s="373"/>
      <c r="AP85" s="348" t="s">
        <v>430</v>
      </c>
      <c r="AQ85" s="348" t="s">
        <v>430</v>
      </c>
      <c r="AR85" s="348" t="s">
        <v>430</v>
      </c>
      <c r="AS85" s="348" t="s">
        <v>430</v>
      </c>
      <c r="AT85" s="348">
        <v>26.21</v>
      </c>
      <c r="AU85" s="351"/>
      <c r="AV85" s="346" t="s">
        <v>430</v>
      </c>
      <c r="AW85" s="346" t="s">
        <v>430</v>
      </c>
      <c r="AX85" s="346" t="s">
        <v>430</v>
      </c>
      <c r="AY85" s="346" t="s">
        <v>430</v>
      </c>
      <c r="AZ85" s="346">
        <v>27</v>
      </c>
      <c r="BA85" s="374"/>
      <c r="BB85" s="348">
        <v>21.612631833281199</v>
      </c>
      <c r="BC85" s="348">
        <v>0.999902916538703</v>
      </c>
      <c r="BD85" s="348">
        <v>4.50403718369514E-2</v>
      </c>
      <c r="BE85" s="375">
        <v>-3.4832260011824497E-2</v>
      </c>
      <c r="BF85" s="374"/>
      <c r="BG85" s="372">
        <v>9.7000000000000003E-2</v>
      </c>
      <c r="BH85" s="373"/>
      <c r="BI85" s="348">
        <v>70.2393</v>
      </c>
      <c r="BJ85" s="348">
        <v>24.905100000000001</v>
      </c>
      <c r="BK85" s="348">
        <v>4.48529</v>
      </c>
      <c r="BL85" s="348">
        <v>0.37030999999999997</v>
      </c>
      <c r="BM85" s="373"/>
      <c r="BN85" s="372" t="s">
        <v>5971</v>
      </c>
      <c r="BO85" s="372" t="s">
        <v>5911</v>
      </c>
      <c r="BP85" s="372" t="s">
        <v>5912</v>
      </c>
      <c r="BQ85" s="372" t="s">
        <v>5913</v>
      </c>
      <c r="BR85" s="372" t="s">
        <v>5914</v>
      </c>
      <c r="BS85" s="373"/>
      <c r="BT85" s="354" t="s">
        <v>554</v>
      </c>
    </row>
    <row r="86" spans="1:72" s="428" customFormat="1" x14ac:dyDescent="0.25">
      <c r="A86" s="345" t="s">
        <v>5972</v>
      </c>
      <c r="B86" s="373"/>
      <c r="C86" s="719">
        <v>44881</v>
      </c>
      <c r="D86" s="373"/>
      <c r="E86" s="346">
        <v>491.70400000000001</v>
      </c>
      <c r="F86" s="373"/>
      <c r="G86" s="347">
        <v>28.424900000000001</v>
      </c>
      <c r="H86" s="374"/>
      <c r="I86" s="348">
        <v>-0.31</v>
      </c>
      <c r="J86" s="348">
        <v>0.56069999999999998</v>
      </c>
      <c r="K86" s="348">
        <v>0.31830000000000003</v>
      </c>
      <c r="L86" s="348">
        <v>4.1723999999999997</v>
      </c>
      <c r="M86" s="348">
        <v>-2.4512999999999998</v>
      </c>
      <c r="N86" s="350">
        <v>-0.2054</v>
      </c>
      <c r="O86" s="348">
        <v>3.8138000000000001</v>
      </c>
      <c r="P86" s="348">
        <v>7.2842000000000002</v>
      </c>
      <c r="Q86" s="348" t="s">
        <v>430</v>
      </c>
      <c r="R86" s="348" t="s">
        <v>430</v>
      </c>
      <c r="S86" s="348">
        <v>-4.2599999999999999E-2</v>
      </c>
      <c r="T86" s="348">
        <v>15.9542</v>
      </c>
      <c r="U86" s="348">
        <v>-2.5647000000000002</v>
      </c>
      <c r="V86" s="348">
        <v>5.7057000000000002</v>
      </c>
      <c r="W86" s="348">
        <v>-4.2599999999999999E-2</v>
      </c>
      <c r="X86" s="348">
        <v>7.7058</v>
      </c>
      <c r="Y86" s="374"/>
      <c r="Z86" s="346">
        <v>142</v>
      </c>
      <c r="AA86" s="346">
        <v>148</v>
      </c>
      <c r="AB86" s="346">
        <v>169</v>
      </c>
      <c r="AC86" s="346">
        <v>62</v>
      </c>
      <c r="AD86" s="346">
        <v>128</v>
      </c>
      <c r="AE86" s="346">
        <v>120</v>
      </c>
      <c r="AF86" s="346">
        <v>56</v>
      </c>
      <c r="AG86" s="346">
        <v>114</v>
      </c>
      <c r="AH86" s="346" t="s">
        <v>430</v>
      </c>
      <c r="AI86" s="346" t="s">
        <v>430</v>
      </c>
      <c r="AJ86" s="346">
        <v>204</v>
      </c>
      <c r="AK86" s="346">
        <v>81</v>
      </c>
      <c r="AL86" s="346">
        <v>117</v>
      </c>
      <c r="AM86" s="346">
        <v>90</v>
      </c>
      <c r="AN86" s="346">
        <v>204</v>
      </c>
      <c r="AO86" s="373"/>
      <c r="AP86" s="348" t="s">
        <v>430</v>
      </c>
      <c r="AQ86" s="348" t="s">
        <v>430</v>
      </c>
      <c r="AR86" s="348" t="s">
        <v>430</v>
      </c>
      <c r="AS86" s="348">
        <v>6.28</v>
      </c>
      <c r="AT86" s="348">
        <v>3.29</v>
      </c>
      <c r="AU86" s="351"/>
      <c r="AV86" s="346" t="s">
        <v>430</v>
      </c>
      <c r="AW86" s="346" t="s">
        <v>430</v>
      </c>
      <c r="AX86" s="346" t="s">
        <v>430</v>
      </c>
      <c r="AY86" s="346">
        <v>70</v>
      </c>
      <c r="AZ86" s="346">
        <v>98</v>
      </c>
      <c r="BA86" s="374"/>
      <c r="BB86" s="348">
        <v>15.380782666406899</v>
      </c>
      <c r="BC86" s="348">
        <v>0.99904191561441202</v>
      </c>
      <c r="BD86" s="348">
        <v>1.73573846014334E-2</v>
      </c>
      <c r="BE86" s="375">
        <v>-1.6014281204003701E-2</v>
      </c>
      <c r="BF86" s="374"/>
      <c r="BG86" s="372">
        <v>4.2299999999999997E-2</v>
      </c>
      <c r="BH86" s="373"/>
      <c r="BI86" s="348">
        <v>81.749499999999998</v>
      </c>
      <c r="BJ86" s="348">
        <v>16.116299999999999</v>
      </c>
      <c r="BK86" s="348">
        <v>1.8834900000000001</v>
      </c>
      <c r="BL86" s="348">
        <v>0.25070999999999999</v>
      </c>
      <c r="BM86" s="373"/>
      <c r="BN86" s="372" t="s">
        <v>5973</v>
      </c>
      <c r="BO86" s="372" t="s">
        <v>5974</v>
      </c>
      <c r="BP86" s="372" t="s">
        <v>430</v>
      </c>
      <c r="BQ86" s="372" t="s">
        <v>430</v>
      </c>
      <c r="BR86" s="372" t="s">
        <v>430</v>
      </c>
      <c r="BS86" s="373"/>
      <c r="BT86" s="354" t="s">
        <v>554</v>
      </c>
    </row>
    <row r="87" spans="1:72" s="428" customFormat="1" x14ac:dyDescent="0.25">
      <c r="A87" s="345" t="s">
        <v>5975</v>
      </c>
      <c r="B87" s="373"/>
      <c r="C87" s="719">
        <v>45434</v>
      </c>
      <c r="D87" s="373"/>
      <c r="E87" s="346">
        <v>471.51600000000002</v>
      </c>
      <c r="F87" s="373"/>
      <c r="G87" s="347">
        <v>50.700099999999999</v>
      </c>
      <c r="H87" s="374"/>
      <c r="I87" s="348">
        <v>-0.4672</v>
      </c>
      <c r="J87" s="348">
        <v>0.4239</v>
      </c>
      <c r="K87" s="348">
        <v>-0.94679999999999997</v>
      </c>
      <c r="L87" s="348">
        <v>3.9495</v>
      </c>
      <c r="M87" s="348">
        <v>7.3848000000000003</v>
      </c>
      <c r="N87" s="350">
        <v>-0.14360000000000001</v>
      </c>
      <c r="O87" s="348">
        <v>-3.9611000000000001</v>
      </c>
      <c r="P87" s="348" t="s">
        <v>430</v>
      </c>
      <c r="Q87" s="348" t="s">
        <v>430</v>
      </c>
      <c r="R87" s="348" t="s">
        <v>430</v>
      </c>
      <c r="S87" s="348">
        <v>-0.12959999999999999</v>
      </c>
      <c r="T87" s="348">
        <v>18.265599999999999</v>
      </c>
      <c r="U87" s="348">
        <v>6.3445999999999998</v>
      </c>
      <c r="V87" s="348">
        <v>8.1915999999999993</v>
      </c>
      <c r="W87" s="348">
        <v>-0.12959999999999999</v>
      </c>
      <c r="X87" s="348">
        <v>1.8117000000000001</v>
      </c>
      <c r="Y87" s="374"/>
      <c r="Z87" s="346">
        <v>182</v>
      </c>
      <c r="AA87" s="346">
        <v>192</v>
      </c>
      <c r="AB87" s="346">
        <v>200</v>
      </c>
      <c r="AC87" s="346">
        <v>68</v>
      </c>
      <c r="AD87" s="346">
        <v>31</v>
      </c>
      <c r="AE87" s="346">
        <v>115</v>
      </c>
      <c r="AF87" s="346">
        <v>141</v>
      </c>
      <c r="AG87" s="346" t="s">
        <v>430</v>
      </c>
      <c r="AH87" s="346" t="s">
        <v>430</v>
      </c>
      <c r="AI87" s="346" t="s">
        <v>430</v>
      </c>
      <c r="AJ87" s="346">
        <v>207</v>
      </c>
      <c r="AK87" s="346">
        <v>61</v>
      </c>
      <c r="AL87" s="346">
        <v>32</v>
      </c>
      <c r="AM87" s="346">
        <v>66</v>
      </c>
      <c r="AN87" s="346">
        <v>207</v>
      </c>
      <c r="AO87" s="373"/>
      <c r="AP87" s="348" t="s">
        <v>430</v>
      </c>
      <c r="AQ87" s="348" t="s">
        <v>430</v>
      </c>
      <c r="AR87" s="348" t="s">
        <v>430</v>
      </c>
      <c r="AS87" s="348" t="s">
        <v>430</v>
      </c>
      <c r="AT87" s="348">
        <v>9.89</v>
      </c>
      <c r="AU87" s="351"/>
      <c r="AV87" s="346" t="s">
        <v>430</v>
      </c>
      <c r="AW87" s="346" t="s">
        <v>430</v>
      </c>
      <c r="AX87" s="346" t="s">
        <v>430</v>
      </c>
      <c r="AY87" s="346" t="s">
        <v>430</v>
      </c>
      <c r="AZ87" s="346">
        <v>60</v>
      </c>
      <c r="BA87" s="374"/>
      <c r="BB87" s="348">
        <v>21.856086278481499</v>
      </c>
      <c r="BC87" s="348">
        <v>0.99938080568486898</v>
      </c>
      <c r="BD87" s="348">
        <v>-1.6535653797284399E-2</v>
      </c>
      <c r="BE87" s="375">
        <v>-4.9173120588403299E-2</v>
      </c>
      <c r="BF87" s="374"/>
      <c r="BG87" s="372">
        <v>0.11219999999999999</v>
      </c>
      <c r="BH87" s="373"/>
      <c r="BI87" s="348">
        <v>4.8506299999999998</v>
      </c>
      <c r="BJ87" s="348">
        <v>67.384100000000004</v>
      </c>
      <c r="BK87" s="348">
        <v>27.685199999999998</v>
      </c>
      <c r="BL87" s="348">
        <v>8.0070000000000002E-2</v>
      </c>
      <c r="BM87" s="373"/>
      <c r="BN87" s="372" t="s">
        <v>5976</v>
      </c>
      <c r="BO87" s="372" t="s">
        <v>5977</v>
      </c>
      <c r="BP87" s="372" t="s">
        <v>5978</v>
      </c>
      <c r="BQ87" s="372" t="s">
        <v>5979</v>
      </c>
      <c r="BR87" s="372" t="s">
        <v>5980</v>
      </c>
      <c r="BS87" s="373"/>
      <c r="BT87" s="354" t="s">
        <v>554</v>
      </c>
    </row>
    <row r="88" spans="1:72" s="428" customFormat="1" x14ac:dyDescent="0.25">
      <c r="A88" s="345" t="s">
        <v>5981</v>
      </c>
      <c r="B88" s="373"/>
      <c r="C88" s="719">
        <v>44929</v>
      </c>
      <c r="D88" s="373"/>
      <c r="E88" s="346">
        <v>446.178</v>
      </c>
      <c r="F88" s="373"/>
      <c r="G88" s="347">
        <v>58.94</v>
      </c>
      <c r="H88" s="374"/>
      <c r="I88" s="348">
        <v>-0.30330000000000001</v>
      </c>
      <c r="J88" s="348">
        <v>0.5776</v>
      </c>
      <c r="K88" s="348">
        <v>0.79020000000000001</v>
      </c>
      <c r="L88" s="348">
        <v>3.0825</v>
      </c>
      <c r="M88" s="348">
        <v>-3.8441000000000001</v>
      </c>
      <c r="N88" s="350">
        <v>1.3002</v>
      </c>
      <c r="O88" s="348">
        <v>5.4204999999999997</v>
      </c>
      <c r="P88" s="348">
        <v>9.3495000000000008</v>
      </c>
      <c r="Q88" s="348" t="s">
        <v>430</v>
      </c>
      <c r="R88" s="348" t="s">
        <v>430</v>
      </c>
      <c r="S88" s="348">
        <v>6.7100000000000007E-2</v>
      </c>
      <c r="T88" s="348">
        <v>14.9838</v>
      </c>
      <c r="U88" s="348">
        <v>-3.0222000000000002</v>
      </c>
      <c r="V88" s="348">
        <v>5.7</v>
      </c>
      <c r="W88" s="348">
        <v>6.7100000000000007E-2</v>
      </c>
      <c r="X88" s="348">
        <v>9.0578000000000003</v>
      </c>
      <c r="Y88" s="374"/>
      <c r="Z88" s="346">
        <v>136</v>
      </c>
      <c r="AA88" s="346">
        <v>135</v>
      </c>
      <c r="AB88" s="346">
        <v>95</v>
      </c>
      <c r="AC88" s="346">
        <v>105</v>
      </c>
      <c r="AD88" s="346">
        <v>138</v>
      </c>
      <c r="AE88" s="346">
        <v>93</v>
      </c>
      <c r="AF88" s="346">
        <v>40</v>
      </c>
      <c r="AG88" s="346">
        <v>86</v>
      </c>
      <c r="AH88" s="346" t="s">
        <v>430</v>
      </c>
      <c r="AI88" s="346" t="s">
        <v>430</v>
      </c>
      <c r="AJ88" s="346">
        <v>188</v>
      </c>
      <c r="AK88" s="346">
        <v>97</v>
      </c>
      <c r="AL88" s="346">
        <v>127</v>
      </c>
      <c r="AM88" s="346">
        <v>93</v>
      </c>
      <c r="AN88" s="346">
        <v>188</v>
      </c>
      <c r="AO88" s="373"/>
      <c r="AP88" s="348" t="s">
        <v>430</v>
      </c>
      <c r="AQ88" s="348" t="s">
        <v>430</v>
      </c>
      <c r="AR88" s="348" t="s">
        <v>430</v>
      </c>
      <c r="AS88" s="348">
        <v>8.16</v>
      </c>
      <c r="AT88" s="348">
        <v>2.5099999999999998</v>
      </c>
      <c r="AU88" s="351"/>
      <c r="AV88" s="346" t="s">
        <v>430</v>
      </c>
      <c r="AW88" s="346" t="s">
        <v>430</v>
      </c>
      <c r="AX88" s="346" t="s">
        <v>430</v>
      </c>
      <c r="AY88" s="346">
        <v>56</v>
      </c>
      <c r="AZ88" s="346">
        <v>107</v>
      </c>
      <c r="BA88" s="374"/>
      <c r="BB88" s="348">
        <v>15.0808122951212</v>
      </c>
      <c r="BC88" s="348">
        <v>0.99953127860720803</v>
      </c>
      <c r="BD88" s="348">
        <v>2.8003361525313301E-2</v>
      </c>
      <c r="BE88" s="375">
        <v>-1.5855721440951001E-2</v>
      </c>
      <c r="BF88" s="374"/>
      <c r="BG88" s="372">
        <v>4.6699999999999998E-2</v>
      </c>
      <c r="BH88" s="373"/>
      <c r="BI88" s="348">
        <v>75.292100000000005</v>
      </c>
      <c r="BJ88" s="348">
        <v>24.043199999999999</v>
      </c>
      <c r="BK88" s="348" t="s">
        <v>430</v>
      </c>
      <c r="BL88" s="348">
        <v>0.66469999999999996</v>
      </c>
      <c r="BM88" s="373"/>
      <c r="BN88" s="372" t="s">
        <v>5982</v>
      </c>
      <c r="BO88" s="372" t="s">
        <v>5983</v>
      </c>
      <c r="BP88" s="372" t="s">
        <v>430</v>
      </c>
      <c r="BQ88" s="372" t="s">
        <v>430</v>
      </c>
      <c r="BR88" s="372" t="s">
        <v>430</v>
      </c>
      <c r="BS88" s="373"/>
      <c r="BT88" s="354" t="s">
        <v>554</v>
      </c>
    </row>
    <row r="89" spans="1:72" s="428" customFormat="1" x14ac:dyDescent="0.25">
      <c r="A89" s="345" t="s">
        <v>5984</v>
      </c>
      <c r="B89" s="373"/>
      <c r="C89" s="719">
        <v>44581</v>
      </c>
      <c r="D89" s="373"/>
      <c r="E89" s="346">
        <v>450.67399999999998</v>
      </c>
      <c r="F89" s="373"/>
      <c r="G89" s="347">
        <v>276.35090000000002</v>
      </c>
      <c r="H89" s="374"/>
      <c r="I89" s="348">
        <v>0.45650000000000002</v>
      </c>
      <c r="J89" s="348">
        <v>0.34510000000000002</v>
      </c>
      <c r="K89" s="348">
        <v>-0.14080000000000001</v>
      </c>
      <c r="L89" s="348">
        <v>1.9511000000000001</v>
      </c>
      <c r="M89" s="348">
        <v>-2.4180000000000001</v>
      </c>
      <c r="N89" s="350">
        <v>12.476100000000001</v>
      </c>
      <c r="O89" s="348">
        <v>3.2039</v>
      </c>
      <c r="P89" s="348">
        <v>20.500499999999999</v>
      </c>
      <c r="Q89" s="348" t="s">
        <v>430</v>
      </c>
      <c r="R89" s="348" t="s">
        <v>430</v>
      </c>
      <c r="S89" s="348">
        <v>1.3547</v>
      </c>
      <c r="T89" s="348">
        <v>13.138400000000001</v>
      </c>
      <c r="U89" s="348">
        <v>-4.4771000000000001</v>
      </c>
      <c r="V89" s="348">
        <v>1.3686</v>
      </c>
      <c r="W89" s="348">
        <v>1.3547</v>
      </c>
      <c r="X89" s="348">
        <v>21.356400000000001</v>
      </c>
      <c r="Y89" s="374"/>
      <c r="Z89" s="346">
        <v>13</v>
      </c>
      <c r="AA89" s="346">
        <v>200</v>
      </c>
      <c r="AB89" s="346">
        <v>192</v>
      </c>
      <c r="AC89" s="346">
        <v>128</v>
      </c>
      <c r="AD89" s="346">
        <v>123</v>
      </c>
      <c r="AE89" s="346">
        <v>36</v>
      </c>
      <c r="AF89" s="346">
        <v>61</v>
      </c>
      <c r="AG89" s="346">
        <v>26</v>
      </c>
      <c r="AH89" s="346" t="s">
        <v>430</v>
      </c>
      <c r="AI89" s="346" t="s">
        <v>430</v>
      </c>
      <c r="AJ89" s="346">
        <v>71</v>
      </c>
      <c r="AK89" s="346">
        <v>117</v>
      </c>
      <c r="AL89" s="346">
        <v>148</v>
      </c>
      <c r="AM89" s="346">
        <v>140</v>
      </c>
      <c r="AN89" s="346">
        <v>71</v>
      </c>
      <c r="AO89" s="373"/>
      <c r="AP89" s="348" t="s">
        <v>430</v>
      </c>
      <c r="AQ89" s="348" t="s">
        <v>430</v>
      </c>
      <c r="AR89" s="348" t="s">
        <v>430</v>
      </c>
      <c r="AS89" s="348">
        <v>12.35</v>
      </c>
      <c r="AT89" s="348">
        <v>2.0499999999999998</v>
      </c>
      <c r="AU89" s="351"/>
      <c r="AV89" s="346" t="s">
        <v>430</v>
      </c>
      <c r="AW89" s="346" t="s">
        <v>430</v>
      </c>
      <c r="AX89" s="346" t="s">
        <v>430</v>
      </c>
      <c r="AY89" s="346">
        <v>30</v>
      </c>
      <c r="AZ89" s="346">
        <v>121</v>
      </c>
      <c r="BA89" s="374"/>
      <c r="BB89" s="348">
        <v>19.7199857763481</v>
      </c>
      <c r="BC89" s="348">
        <v>0.99877562896608796</v>
      </c>
      <c r="BD89" s="348">
        <v>7.0186027526999498E-2</v>
      </c>
      <c r="BE89" s="375">
        <v>-2.20208050145583E-2</v>
      </c>
      <c r="BF89" s="374"/>
      <c r="BG89" s="372">
        <v>6.8000000000000005E-2</v>
      </c>
      <c r="BH89" s="373"/>
      <c r="BI89" s="348">
        <v>82.839799999999997</v>
      </c>
      <c r="BJ89" s="348">
        <v>13.0495</v>
      </c>
      <c r="BK89" s="348">
        <v>3.83867</v>
      </c>
      <c r="BL89" s="348">
        <v>0.27202999999999999</v>
      </c>
      <c r="BM89" s="373"/>
      <c r="BN89" s="372" t="s">
        <v>5985</v>
      </c>
      <c r="BO89" s="372" t="s">
        <v>5986</v>
      </c>
      <c r="BP89" s="372" t="s">
        <v>5038</v>
      </c>
      <c r="BQ89" s="372" t="s">
        <v>5987</v>
      </c>
      <c r="BR89" s="372" t="s">
        <v>2614</v>
      </c>
      <c r="BS89" s="373"/>
      <c r="BT89" s="354" t="s">
        <v>554</v>
      </c>
    </row>
    <row r="90" spans="1:72" s="428" customFormat="1" x14ac:dyDescent="0.25">
      <c r="A90" s="345" t="s">
        <v>5988</v>
      </c>
      <c r="B90" s="373"/>
      <c r="C90" s="719">
        <v>45219</v>
      </c>
      <c r="D90" s="373"/>
      <c r="E90" s="346">
        <v>419.81</v>
      </c>
      <c r="F90" s="373"/>
      <c r="G90" s="347">
        <v>26.134499999999999</v>
      </c>
      <c r="H90" s="374"/>
      <c r="I90" s="348">
        <v>-0.58320000000000005</v>
      </c>
      <c r="J90" s="348">
        <v>0.75839999999999996</v>
      </c>
      <c r="K90" s="348">
        <v>0.35870000000000002</v>
      </c>
      <c r="L90" s="348">
        <v>3.9491999999999998</v>
      </c>
      <c r="M90" s="348">
        <v>5.0190000000000001</v>
      </c>
      <c r="N90" s="350">
        <v>2.5396999999999998</v>
      </c>
      <c r="O90" s="348">
        <v>-4.6166999999999998</v>
      </c>
      <c r="P90" s="348" t="s">
        <v>430</v>
      </c>
      <c r="Q90" s="348" t="s">
        <v>430</v>
      </c>
      <c r="R90" s="348" t="s">
        <v>430</v>
      </c>
      <c r="S90" s="348">
        <v>-0.21759999999999999</v>
      </c>
      <c r="T90" s="348">
        <v>18.703099999999999</v>
      </c>
      <c r="U90" s="348">
        <v>4.6711</v>
      </c>
      <c r="V90" s="348">
        <v>8.4400999999999993</v>
      </c>
      <c r="W90" s="348">
        <v>-0.21759999999999999</v>
      </c>
      <c r="X90" s="348">
        <v>16.7713</v>
      </c>
      <c r="Y90" s="374"/>
      <c r="Z90" s="346">
        <v>191</v>
      </c>
      <c r="AA90" s="346">
        <v>102</v>
      </c>
      <c r="AB90" s="346">
        <v>165</v>
      </c>
      <c r="AC90" s="346">
        <v>69</v>
      </c>
      <c r="AD90" s="346">
        <v>52</v>
      </c>
      <c r="AE90" s="346">
        <v>83</v>
      </c>
      <c r="AF90" s="346">
        <v>143</v>
      </c>
      <c r="AG90" s="346" t="s">
        <v>430</v>
      </c>
      <c r="AH90" s="346" t="s">
        <v>430</v>
      </c>
      <c r="AI90" s="346" t="s">
        <v>430</v>
      </c>
      <c r="AJ90" s="346">
        <v>208</v>
      </c>
      <c r="AK90" s="346">
        <v>59</v>
      </c>
      <c r="AL90" s="346">
        <v>36</v>
      </c>
      <c r="AM90" s="346">
        <v>61</v>
      </c>
      <c r="AN90" s="346">
        <v>208</v>
      </c>
      <c r="AO90" s="373"/>
      <c r="AP90" s="348" t="s">
        <v>430</v>
      </c>
      <c r="AQ90" s="348" t="s">
        <v>430</v>
      </c>
      <c r="AR90" s="348" t="s">
        <v>430</v>
      </c>
      <c r="AS90" s="348" t="s">
        <v>430</v>
      </c>
      <c r="AT90" s="348">
        <v>7.89</v>
      </c>
      <c r="AU90" s="351"/>
      <c r="AV90" s="346" t="s">
        <v>430</v>
      </c>
      <c r="AW90" s="346" t="s">
        <v>430</v>
      </c>
      <c r="AX90" s="346" t="s">
        <v>430</v>
      </c>
      <c r="AY90" s="346" t="s">
        <v>430</v>
      </c>
      <c r="AZ90" s="346">
        <v>65</v>
      </c>
      <c r="BA90" s="374"/>
      <c r="BB90" s="348">
        <v>21.495358563202199</v>
      </c>
      <c r="BC90" s="348">
        <v>0.99914567465743997</v>
      </c>
      <c r="BD90" s="348">
        <v>3.9727643533187799E-2</v>
      </c>
      <c r="BE90" s="375">
        <v>-6.3077764326490496E-2</v>
      </c>
      <c r="BF90" s="374"/>
      <c r="BG90" s="372">
        <v>0.21210000000000001</v>
      </c>
      <c r="BH90" s="373"/>
      <c r="BI90" s="348">
        <v>34.438000000000002</v>
      </c>
      <c r="BJ90" s="348">
        <v>65.360600000000005</v>
      </c>
      <c r="BK90" s="348" t="s">
        <v>430</v>
      </c>
      <c r="BL90" s="348">
        <v>0.2014</v>
      </c>
      <c r="BM90" s="373"/>
      <c r="BN90" s="372" t="s">
        <v>4897</v>
      </c>
      <c r="BO90" s="372" t="s">
        <v>5989</v>
      </c>
      <c r="BP90" s="372" t="s">
        <v>5990</v>
      </c>
      <c r="BQ90" s="372" t="s">
        <v>5991</v>
      </c>
      <c r="BR90" s="372" t="s">
        <v>4901</v>
      </c>
      <c r="BS90" s="373"/>
      <c r="BT90" s="354" t="s">
        <v>554</v>
      </c>
    </row>
    <row r="91" spans="1:72" s="428" customFormat="1" x14ac:dyDescent="0.25">
      <c r="A91" s="345" t="s">
        <v>5992</v>
      </c>
      <c r="B91" s="373"/>
      <c r="C91" s="719">
        <v>44790</v>
      </c>
      <c r="D91" s="373"/>
      <c r="E91" s="346">
        <v>422.47500000000002</v>
      </c>
      <c r="F91" s="373"/>
      <c r="G91" s="347">
        <v>95.902799999999999</v>
      </c>
      <c r="H91" s="374"/>
      <c r="I91" s="348">
        <v>-7.1199999999999999E-2</v>
      </c>
      <c r="J91" s="348">
        <v>5.33E-2</v>
      </c>
      <c r="K91" s="348">
        <v>-1.0302</v>
      </c>
      <c r="L91" s="348">
        <v>1.1987000000000001</v>
      </c>
      <c r="M91" s="348">
        <v>0.98550000000000004</v>
      </c>
      <c r="N91" s="350">
        <v>0.71619999999999995</v>
      </c>
      <c r="O91" s="348">
        <v>0.32150000000000001</v>
      </c>
      <c r="P91" s="348">
        <v>17.27</v>
      </c>
      <c r="Q91" s="348" t="s">
        <v>430</v>
      </c>
      <c r="R91" s="348" t="s">
        <v>430</v>
      </c>
      <c r="S91" s="348">
        <v>-0.65859999999999996</v>
      </c>
      <c r="T91" s="348">
        <v>9.1264000000000003</v>
      </c>
      <c r="U91" s="348">
        <v>-2.8572000000000002</v>
      </c>
      <c r="V91" s="348">
        <v>3.6951999999999998</v>
      </c>
      <c r="W91" s="348">
        <v>-0.65859999999999996</v>
      </c>
      <c r="X91" s="348">
        <v>17.494800000000001</v>
      </c>
      <c r="Y91" s="374"/>
      <c r="Z91" s="346">
        <v>80</v>
      </c>
      <c r="AA91" s="346">
        <v>217</v>
      </c>
      <c r="AB91" s="346">
        <v>203</v>
      </c>
      <c r="AC91" s="346">
        <v>142</v>
      </c>
      <c r="AD91" s="346">
        <v>86</v>
      </c>
      <c r="AE91" s="346">
        <v>105</v>
      </c>
      <c r="AF91" s="346">
        <v>82</v>
      </c>
      <c r="AG91" s="346">
        <v>50</v>
      </c>
      <c r="AH91" s="346" t="s">
        <v>430</v>
      </c>
      <c r="AI91" s="346" t="s">
        <v>430</v>
      </c>
      <c r="AJ91" s="346">
        <v>217</v>
      </c>
      <c r="AK91" s="346">
        <v>165</v>
      </c>
      <c r="AL91" s="346">
        <v>122</v>
      </c>
      <c r="AM91" s="346">
        <v>115</v>
      </c>
      <c r="AN91" s="346">
        <v>217</v>
      </c>
      <c r="AO91" s="373"/>
      <c r="AP91" s="348" t="s">
        <v>430</v>
      </c>
      <c r="AQ91" s="348" t="s">
        <v>430</v>
      </c>
      <c r="AR91" s="348" t="s">
        <v>430</v>
      </c>
      <c r="AS91" s="348">
        <v>7.52</v>
      </c>
      <c r="AT91" s="348">
        <v>0.9</v>
      </c>
      <c r="AU91" s="351"/>
      <c r="AV91" s="346" t="s">
        <v>430</v>
      </c>
      <c r="AW91" s="346" t="s">
        <v>430</v>
      </c>
      <c r="AX91" s="346" t="s">
        <v>430</v>
      </c>
      <c r="AY91" s="346">
        <v>63</v>
      </c>
      <c r="AZ91" s="346">
        <v>127</v>
      </c>
      <c r="BA91" s="374"/>
      <c r="BB91" s="348">
        <v>15.286655488379701</v>
      </c>
      <c r="BC91" s="348">
        <v>0.99894556311958904</v>
      </c>
      <c r="BD91" s="348">
        <v>6.6181082980890801E-2</v>
      </c>
      <c r="BE91" s="375">
        <v>-4.3982501461222998E-2</v>
      </c>
      <c r="BF91" s="374"/>
      <c r="BG91" s="372">
        <v>5.7704000000000004</v>
      </c>
      <c r="BH91" s="373"/>
      <c r="BI91" s="348">
        <v>90.944699999999997</v>
      </c>
      <c r="BJ91" s="348">
        <v>9.0177700000000005</v>
      </c>
      <c r="BK91" s="348" t="s">
        <v>430</v>
      </c>
      <c r="BL91" s="348">
        <v>3.7530000000000001E-2</v>
      </c>
      <c r="BM91" s="373"/>
      <c r="BN91" s="372" t="s">
        <v>5993</v>
      </c>
      <c r="BO91" s="372" t="s">
        <v>5994</v>
      </c>
      <c r="BP91" s="372" t="s">
        <v>5995</v>
      </c>
      <c r="BQ91" s="372" t="s">
        <v>5996</v>
      </c>
      <c r="BR91" s="372" t="s">
        <v>5997</v>
      </c>
      <c r="BS91" s="373"/>
      <c r="BT91" s="354" t="s">
        <v>554</v>
      </c>
    </row>
    <row r="92" spans="1:72" s="428" customFormat="1" x14ac:dyDescent="0.25">
      <c r="A92" s="345" t="s">
        <v>5998</v>
      </c>
      <c r="B92" s="373"/>
      <c r="C92" s="719">
        <v>44407</v>
      </c>
      <c r="D92" s="373"/>
      <c r="E92" s="346">
        <v>418.37599999999998</v>
      </c>
      <c r="F92" s="373"/>
      <c r="G92" s="347">
        <v>27.585899999999999</v>
      </c>
      <c r="H92" s="374"/>
      <c r="I92" s="348">
        <v>-0.51</v>
      </c>
      <c r="J92" s="348">
        <v>0.29699999999999999</v>
      </c>
      <c r="K92" s="348">
        <v>0.82310000000000005</v>
      </c>
      <c r="L92" s="348">
        <v>1.3599000000000001</v>
      </c>
      <c r="M92" s="348">
        <v>-2.9499</v>
      </c>
      <c r="N92" s="350">
        <v>-0.52580000000000005</v>
      </c>
      <c r="O92" s="348">
        <v>6.8288000000000002</v>
      </c>
      <c r="P92" s="348">
        <v>10.6698</v>
      </c>
      <c r="Q92" s="348" t="s">
        <v>430</v>
      </c>
      <c r="R92" s="348" t="s">
        <v>430</v>
      </c>
      <c r="S92" s="348">
        <v>4.9299999999999997E-2</v>
      </c>
      <c r="T92" s="348">
        <v>13.5138</v>
      </c>
      <c r="U92" s="348">
        <v>-3.2719</v>
      </c>
      <c r="V92" s="348">
        <v>2.5966999999999998</v>
      </c>
      <c r="W92" s="348">
        <v>4.9299999999999997E-2</v>
      </c>
      <c r="X92" s="348">
        <v>10.9495</v>
      </c>
      <c r="Y92" s="374"/>
      <c r="Z92" s="346">
        <v>185</v>
      </c>
      <c r="AA92" s="346">
        <v>203</v>
      </c>
      <c r="AB92" s="346">
        <v>79</v>
      </c>
      <c r="AC92" s="346">
        <v>138</v>
      </c>
      <c r="AD92" s="346">
        <v>133</v>
      </c>
      <c r="AE92" s="346">
        <v>131</v>
      </c>
      <c r="AF92" s="346">
        <v>26</v>
      </c>
      <c r="AG92" s="346">
        <v>74</v>
      </c>
      <c r="AH92" s="346" t="s">
        <v>430</v>
      </c>
      <c r="AI92" s="346" t="s">
        <v>430</v>
      </c>
      <c r="AJ92" s="346">
        <v>194</v>
      </c>
      <c r="AK92" s="346">
        <v>110</v>
      </c>
      <c r="AL92" s="346">
        <v>137</v>
      </c>
      <c r="AM92" s="346">
        <v>122</v>
      </c>
      <c r="AN92" s="346">
        <v>194</v>
      </c>
      <c r="AO92" s="373"/>
      <c r="AP92" s="348" t="s">
        <v>430</v>
      </c>
      <c r="AQ92" s="348" t="s">
        <v>430</v>
      </c>
      <c r="AR92" s="348">
        <v>10.46</v>
      </c>
      <c r="AS92" s="348">
        <v>8.6</v>
      </c>
      <c r="AT92" s="348">
        <v>-0.72</v>
      </c>
      <c r="AU92" s="351"/>
      <c r="AV92" s="346" t="s">
        <v>430</v>
      </c>
      <c r="AW92" s="346" t="s">
        <v>430</v>
      </c>
      <c r="AX92" s="346">
        <v>27</v>
      </c>
      <c r="AY92" s="346">
        <v>51</v>
      </c>
      <c r="AZ92" s="346">
        <v>133</v>
      </c>
      <c r="BA92" s="374"/>
      <c r="BB92" s="348">
        <v>14.237027107471301</v>
      </c>
      <c r="BC92" s="348">
        <v>0.99960691432987203</v>
      </c>
      <c r="BD92" s="348">
        <v>3.8042184282152697E-2</v>
      </c>
      <c r="BE92" s="375">
        <v>-1.10503461680505E-2</v>
      </c>
      <c r="BF92" s="374"/>
      <c r="BG92" s="372">
        <v>6.6199999999999995E-2</v>
      </c>
      <c r="BH92" s="373"/>
      <c r="BI92" s="348">
        <v>89.676299999999998</v>
      </c>
      <c r="BJ92" s="348">
        <v>9.4036399999999993</v>
      </c>
      <c r="BK92" s="348">
        <v>0.53710199999999997</v>
      </c>
      <c r="BL92" s="348">
        <v>0.38295800000000002</v>
      </c>
      <c r="BM92" s="373"/>
      <c r="BN92" s="372" t="s">
        <v>5999</v>
      </c>
      <c r="BO92" s="372" t="s">
        <v>6000</v>
      </c>
      <c r="BP92" s="372" t="s">
        <v>6001</v>
      </c>
      <c r="BQ92" s="372" t="s">
        <v>6002</v>
      </c>
      <c r="BR92" s="372" t="s">
        <v>6003</v>
      </c>
      <c r="BS92" s="373"/>
      <c r="BT92" s="354" t="s">
        <v>554</v>
      </c>
    </row>
    <row r="93" spans="1:72" s="428" customFormat="1" x14ac:dyDescent="0.25">
      <c r="A93" s="345" t="s">
        <v>6004</v>
      </c>
      <c r="B93" s="373"/>
      <c r="C93" s="719">
        <v>45310</v>
      </c>
      <c r="D93" s="373"/>
      <c r="E93" s="346">
        <v>413.53500000000003</v>
      </c>
      <c r="F93" s="373"/>
      <c r="G93" s="347">
        <v>58.522100000000002</v>
      </c>
      <c r="H93" s="374"/>
      <c r="I93" s="348">
        <v>-0.30309999999999998</v>
      </c>
      <c r="J93" s="348">
        <v>0.57799999999999996</v>
      </c>
      <c r="K93" s="348">
        <v>0.7883</v>
      </c>
      <c r="L93" s="348">
        <v>3.093</v>
      </c>
      <c r="M93" s="348">
        <v>-3.8388</v>
      </c>
      <c r="N93" s="350">
        <v>1.3261000000000001</v>
      </c>
      <c r="O93" s="348">
        <v>5.4650999999999996</v>
      </c>
      <c r="P93" s="348" t="s">
        <v>430</v>
      </c>
      <c r="Q93" s="348" t="s">
        <v>430</v>
      </c>
      <c r="R93" s="348" t="s">
        <v>430</v>
      </c>
      <c r="S93" s="348">
        <v>6.7500000000000004E-2</v>
      </c>
      <c r="T93" s="348">
        <v>14.997199999999999</v>
      </c>
      <c r="U93" s="348">
        <v>-3.0163000000000002</v>
      </c>
      <c r="V93" s="348">
        <v>5.7190000000000003</v>
      </c>
      <c r="W93" s="348">
        <v>6.7500000000000004E-2</v>
      </c>
      <c r="X93" s="348">
        <v>10.4391</v>
      </c>
      <c r="Y93" s="374"/>
      <c r="Z93" s="346">
        <v>134</v>
      </c>
      <c r="AA93" s="346">
        <v>133</v>
      </c>
      <c r="AB93" s="346">
        <v>98</v>
      </c>
      <c r="AC93" s="346">
        <v>101</v>
      </c>
      <c r="AD93" s="346">
        <v>136</v>
      </c>
      <c r="AE93" s="346">
        <v>89</v>
      </c>
      <c r="AF93" s="346">
        <v>35</v>
      </c>
      <c r="AG93" s="346" t="s">
        <v>430</v>
      </c>
      <c r="AH93" s="346" t="s">
        <v>430</v>
      </c>
      <c r="AI93" s="346" t="s">
        <v>430</v>
      </c>
      <c r="AJ93" s="346">
        <v>186</v>
      </c>
      <c r="AK93" s="346">
        <v>93</v>
      </c>
      <c r="AL93" s="346">
        <v>125</v>
      </c>
      <c r="AM93" s="346">
        <v>85</v>
      </c>
      <c r="AN93" s="346">
        <v>186</v>
      </c>
      <c r="AO93" s="373"/>
      <c r="AP93" s="348" t="s">
        <v>430</v>
      </c>
      <c r="AQ93" s="348" t="s">
        <v>430</v>
      </c>
      <c r="AR93" s="348" t="s">
        <v>430</v>
      </c>
      <c r="AS93" s="348" t="s">
        <v>430</v>
      </c>
      <c r="AT93" s="348">
        <v>2.5299999999999998</v>
      </c>
      <c r="AU93" s="351"/>
      <c r="AV93" s="346" t="s">
        <v>430</v>
      </c>
      <c r="AW93" s="346" t="s">
        <v>430</v>
      </c>
      <c r="AX93" s="346" t="s">
        <v>430</v>
      </c>
      <c r="AY93" s="346" t="s">
        <v>430</v>
      </c>
      <c r="AZ93" s="346">
        <v>103</v>
      </c>
      <c r="BA93" s="374"/>
      <c r="BB93" s="348">
        <v>15.1796497026066</v>
      </c>
      <c r="BC93" s="348">
        <v>0.999112790892553</v>
      </c>
      <c r="BD93" s="348">
        <v>2.9647625745760499E-2</v>
      </c>
      <c r="BE93" s="375">
        <v>-1.3141589912019001E-2</v>
      </c>
      <c r="BF93" s="374"/>
      <c r="BG93" s="372">
        <v>4.9799999999999997E-2</v>
      </c>
      <c r="BH93" s="373"/>
      <c r="BI93" s="348">
        <v>75.349599999999995</v>
      </c>
      <c r="BJ93" s="348">
        <v>24.061499999999999</v>
      </c>
      <c r="BK93" s="348" t="s">
        <v>430</v>
      </c>
      <c r="BL93" s="348">
        <v>0.58889999999999998</v>
      </c>
      <c r="BM93" s="373"/>
      <c r="BN93" s="372" t="s">
        <v>6005</v>
      </c>
      <c r="BO93" s="372" t="s">
        <v>6006</v>
      </c>
      <c r="BP93" s="372" t="s">
        <v>430</v>
      </c>
      <c r="BQ93" s="372" t="s">
        <v>430</v>
      </c>
      <c r="BR93" s="372" t="s">
        <v>430</v>
      </c>
      <c r="BS93" s="373"/>
      <c r="BT93" s="354" t="s">
        <v>554</v>
      </c>
    </row>
    <row r="94" spans="1:72" s="428" customFormat="1" x14ac:dyDescent="0.25">
      <c r="A94" s="345" t="s">
        <v>6007</v>
      </c>
      <c r="B94" s="373"/>
      <c r="C94" s="719">
        <v>45559</v>
      </c>
      <c r="D94" s="373"/>
      <c r="E94" s="346">
        <v>396.95</v>
      </c>
      <c r="F94" s="373"/>
      <c r="G94" s="347">
        <v>53.034799999999997</v>
      </c>
      <c r="H94" s="374"/>
      <c r="I94" s="348">
        <v>-0.29070000000000001</v>
      </c>
      <c r="J94" s="348">
        <v>1.2257</v>
      </c>
      <c r="K94" s="348">
        <v>-0.50149999999999995</v>
      </c>
      <c r="L94" s="348">
        <v>3.6816</v>
      </c>
      <c r="M94" s="348">
        <v>3.0026000000000002</v>
      </c>
      <c r="N94" s="350">
        <v>-0.5131</v>
      </c>
      <c r="O94" s="348" t="s">
        <v>430</v>
      </c>
      <c r="P94" s="348" t="s">
        <v>430</v>
      </c>
      <c r="Q94" s="348" t="s">
        <v>430</v>
      </c>
      <c r="R94" s="348" t="s">
        <v>430</v>
      </c>
      <c r="S94" s="348">
        <v>-0.36820000000000003</v>
      </c>
      <c r="T94" s="348">
        <v>16.6343</v>
      </c>
      <c r="U94" s="348">
        <v>1.7554000000000001</v>
      </c>
      <c r="V94" s="348">
        <v>5.5872999999999999</v>
      </c>
      <c r="W94" s="348">
        <v>-0.36820000000000003</v>
      </c>
      <c r="X94" s="348">
        <v>-9.9967000000000006</v>
      </c>
      <c r="Y94" s="374"/>
      <c r="Z94" s="346">
        <v>127</v>
      </c>
      <c r="AA94" s="346">
        <v>46</v>
      </c>
      <c r="AB94" s="346">
        <v>198</v>
      </c>
      <c r="AC94" s="346">
        <v>81</v>
      </c>
      <c r="AD94" s="346">
        <v>71</v>
      </c>
      <c r="AE94" s="346">
        <v>130</v>
      </c>
      <c r="AF94" s="346" t="s">
        <v>430</v>
      </c>
      <c r="AG94" s="346" t="s">
        <v>430</v>
      </c>
      <c r="AH94" s="346" t="s">
        <v>430</v>
      </c>
      <c r="AI94" s="346" t="s">
        <v>430</v>
      </c>
      <c r="AJ94" s="346">
        <v>209</v>
      </c>
      <c r="AK94" s="346">
        <v>68</v>
      </c>
      <c r="AL94" s="346">
        <v>73</v>
      </c>
      <c r="AM94" s="346">
        <v>101</v>
      </c>
      <c r="AN94" s="346">
        <v>209</v>
      </c>
      <c r="AO94" s="373"/>
      <c r="AP94" s="348" t="s">
        <v>430</v>
      </c>
      <c r="AQ94" s="348" t="s">
        <v>430</v>
      </c>
      <c r="AR94" s="348" t="s">
        <v>430</v>
      </c>
      <c r="AS94" s="348" t="s">
        <v>430</v>
      </c>
      <c r="AT94" s="348">
        <v>4.63</v>
      </c>
      <c r="AU94" s="351"/>
      <c r="AV94" s="346" t="s">
        <v>430</v>
      </c>
      <c r="AW94" s="346" t="s">
        <v>430</v>
      </c>
      <c r="AX94" s="346" t="s">
        <v>430</v>
      </c>
      <c r="AY94" s="346" t="s">
        <v>430</v>
      </c>
      <c r="AZ94" s="346">
        <v>88</v>
      </c>
      <c r="BA94" s="374"/>
      <c r="BB94" s="348">
        <v>24.253776316581899</v>
      </c>
      <c r="BC94" s="348">
        <v>1.00242748995402</v>
      </c>
      <c r="BD94" s="348">
        <v>-4.5381431275505799E-2</v>
      </c>
      <c r="BE94" s="375">
        <v>-8.3156053686715498E-2</v>
      </c>
      <c r="BF94" s="374"/>
      <c r="BG94" s="372">
        <v>0.42420000000000002</v>
      </c>
      <c r="BH94" s="373"/>
      <c r="BI94" s="348">
        <v>32.967399999999998</v>
      </c>
      <c r="BJ94" s="348">
        <v>46.576099999999997</v>
      </c>
      <c r="BK94" s="348">
        <v>20.348700000000001</v>
      </c>
      <c r="BL94" s="348">
        <v>0.10780000000000001</v>
      </c>
      <c r="BM94" s="373"/>
      <c r="BN94" s="372" t="s">
        <v>6008</v>
      </c>
      <c r="BO94" s="372" t="s">
        <v>6009</v>
      </c>
      <c r="BP94" s="372" t="s">
        <v>6010</v>
      </c>
      <c r="BQ94" s="372" t="s">
        <v>4596</v>
      </c>
      <c r="BR94" s="372" t="s">
        <v>4597</v>
      </c>
      <c r="BS94" s="373"/>
      <c r="BT94" s="354" t="s">
        <v>554</v>
      </c>
    </row>
    <row r="95" spans="1:72" s="428" customFormat="1" x14ac:dyDescent="0.25">
      <c r="A95" s="345" t="s">
        <v>6011</v>
      </c>
      <c r="B95" s="373"/>
      <c r="C95" s="719">
        <v>43229</v>
      </c>
      <c r="D95" s="373"/>
      <c r="E95" s="346">
        <v>360.70699999999999</v>
      </c>
      <c r="F95" s="373"/>
      <c r="G95" s="347">
        <v>39.233600000000003</v>
      </c>
      <c r="H95" s="374"/>
      <c r="I95" s="348">
        <v>-0.1235</v>
      </c>
      <c r="J95" s="348">
        <v>0.6976</v>
      </c>
      <c r="K95" s="348">
        <v>1.2694000000000001</v>
      </c>
      <c r="L95" s="348">
        <v>2.6880000000000002</v>
      </c>
      <c r="M95" s="348">
        <v>-1.0182</v>
      </c>
      <c r="N95" s="350">
        <v>-0.69030000000000002</v>
      </c>
      <c r="O95" s="348">
        <v>0.27829999999999999</v>
      </c>
      <c r="P95" s="348">
        <v>11.7502</v>
      </c>
      <c r="Q95" s="348">
        <v>11.6426</v>
      </c>
      <c r="R95" s="348" t="s">
        <v>430</v>
      </c>
      <c r="S95" s="348">
        <v>1.0826</v>
      </c>
      <c r="T95" s="348">
        <v>13.216200000000001</v>
      </c>
      <c r="U95" s="348">
        <v>-2.6413000000000002</v>
      </c>
      <c r="V95" s="348">
        <v>2.1597</v>
      </c>
      <c r="W95" s="348">
        <v>1.0826</v>
      </c>
      <c r="X95" s="348">
        <v>12.504200000000001</v>
      </c>
      <c r="Y95" s="374"/>
      <c r="Z95" s="346">
        <v>106</v>
      </c>
      <c r="AA95" s="346">
        <v>105</v>
      </c>
      <c r="AB95" s="346">
        <v>71</v>
      </c>
      <c r="AC95" s="346">
        <v>116</v>
      </c>
      <c r="AD95" s="346">
        <v>105</v>
      </c>
      <c r="AE95" s="346">
        <v>136</v>
      </c>
      <c r="AF95" s="346">
        <v>83</v>
      </c>
      <c r="AG95" s="346">
        <v>66</v>
      </c>
      <c r="AH95" s="346">
        <v>26</v>
      </c>
      <c r="AI95" s="346" t="s">
        <v>430</v>
      </c>
      <c r="AJ95" s="346">
        <v>86</v>
      </c>
      <c r="AK95" s="346">
        <v>114</v>
      </c>
      <c r="AL95" s="346">
        <v>119</v>
      </c>
      <c r="AM95" s="346">
        <v>131</v>
      </c>
      <c r="AN95" s="346">
        <v>86</v>
      </c>
      <c r="AO95" s="373"/>
      <c r="AP95" s="348" t="s">
        <v>430</v>
      </c>
      <c r="AQ95" s="348">
        <v>13.69</v>
      </c>
      <c r="AR95" s="348">
        <v>10.15</v>
      </c>
      <c r="AS95" s="348">
        <v>5.66</v>
      </c>
      <c r="AT95" s="348">
        <v>1.64</v>
      </c>
      <c r="AU95" s="351"/>
      <c r="AV95" s="346" t="s">
        <v>430</v>
      </c>
      <c r="AW95" s="346">
        <v>19</v>
      </c>
      <c r="AX95" s="346">
        <v>30</v>
      </c>
      <c r="AY95" s="346">
        <v>77</v>
      </c>
      <c r="AZ95" s="346">
        <v>126</v>
      </c>
      <c r="BA95" s="374"/>
      <c r="BB95" s="348">
        <v>13.828975907685001</v>
      </c>
      <c r="BC95" s="348">
        <v>0.99903641725860404</v>
      </c>
      <c r="BD95" s="348">
        <v>4.56067401398976E-2</v>
      </c>
      <c r="BE95" s="375">
        <v>-2.74223924109093E-2</v>
      </c>
      <c r="BF95" s="374"/>
      <c r="BG95" s="372">
        <v>0.183</v>
      </c>
      <c r="BH95" s="373"/>
      <c r="BI95" s="348">
        <v>68.672499999999999</v>
      </c>
      <c r="BJ95" s="348">
        <v>20.016200000000001</v>
      </c>
      <c r="BK95" s="348">
        <v>11.053800000000001</v>
      </c>
      <c r="BL95" s="348">
        <v>0.25750000000000001</v>
      </c>
      <c r="BM95" s="373"/>
      <c r="BN95" s="372" t="s">
        <v>6012</v>
      </c>
      <c r="BO95" s="372" t="s">
        <v>6013</v>
      </c>
      <c r="BP95" s="372" t="s">
        <v>6014</v>
      </c>
      <c r="BQ95" s="372" t="s">
        <v>6015</v>
      </c>
      <c r="BR95" s="372" t="s">
        <v>6016</v>
      </c>
      <c r="BS95" s="373"/>
      <c r="BT95" s="354" t="s">
        <v>554</v>
      </c>
    </row>
    <row r="96" spans="1:72" s="428" customFormat="1" x14ac:dyDescent="0.25">
      <c r="A96" s="345" t="s">
        <v>6017</v>
      </c>
      <c r="B96" s="373"/>
      <c r="C96" s="719">
        <v>46079</v>
      </c>
      <c r="D96" s="373"/>
      <c r="E96" s="889">
        <v>352.62</v>
      </c>
      <c r="F96" s="373"/>
      <c r="G96" s="347">
        <v>172.90889999999999</v>
      </c>
      <c r="H96" s="374"/>
      <c r="I96" s="348">
        <v>-0.34389999999999998</v>
      </c>
      <c r="J96" s="348">
        <v>0.26219999999999999</v>
      </c>
      <c r="K96" s="348">
        <v>2.0472000000000001</v>
      </c>
      <c r="L96" s="348">
        <v>3.5146000000000002</v>
      </c>
      <c r="M96" s="348" t="s">
        <v>430</v>
      </c>
      <c r="N96" s="350" t="s">
        <v>430</v>
      </c>
      <c r="O96" s="348" t="s">
        <v>430</v>
      </c>
      <c r="P96" s="348" t="s">
        <v>430</v>
      </c>
      <c r="Q96" s="348" t="s">
        <v>430</v>
      </c>
      <c r="R96" s="348" t="s">
        <v>430</v>
      </c>
      <c r="S96" s="348">
        <v>0.46179999999999999</v>
      </c>
      <c r="T96" s="348">
        <v>14.61</v>
      </c>
      <c r="U96" s="348" t="s">
        <v>430</v>
      </c>
      <c r="V96" s="348" t="s">
        <v>430</v>
      </c>
      <c r="W96" s="348">
        <v>0.46179999999999999</v>
      </c>
      <c r="X96" s="348">
        <v>-5.2324999999999999</v>
      </c>
      <c r="Y96" s="374"/>
      <c r="Z96" s="346">
        <v>149</v>
      </c>
      <c r="AA96" s="346">
        <v>205</v>
      </c>
      <c r="AB96" s="346">
        <v>36</v>
      </c>
      <c r="AC96" s="346">
        <v>92</v>
      </c>
      <c r="AD96" s="346" t="s">
        <v>430</v>
      </c>
      <c r="AE96" s="346" t="s">
        <v>430</v>
      </c>
      <c r="AF96" s="346" t="s">
        <v>430</v>
      </c>
      <c r="AG96" s="346" t="s">
        <v>430</v>
      </c>
      <c r="AH96" s="346" t="s">
        <v>430</v>
      </c>
      <c r="AI96" s="346" t="s">
        <v>430</v>
      </c>
      <c r="AJ96" s="346">
        <v>163</v>
      </c>
      <c r="AK96" s="346">
        <v>102</v>
      </c>
      <c r="AL96" s="346" t="s">
        <v>430</v>
      </c>
      <c r="AM96" s="346" t="s">
        <v>430</v>
      </c>
      <c r="AN96" s="346">
        <v>163</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14.416269159750501</v>
      </c>
      <c r="BC96" s="348">
        <v>0</v>
      </c>
      <c r="BD96" s="348">
        <v>6.6683769342587101E-2</v>
      </c>
      <c r="BE96" s="375" t="s">
        <v>430</v>
      </c>
      <c r="BF96" s="374"/>
      <c r="BG96" s="372" t="s">
        <v>430</v>
      </c>
      <c r="BH96" s="373"/>
      <c r="BI96" s="348">
        <v>84.144000000000005</v>
      </c>
      <c r="BJ96" s="348">
        <v>15.3239</v>
      </c>
      <c r="BK96" s="348" t="s">
        <v>430</v>
      </c>
      <c r="BL96" s="348">
        <v>0.53210000000000002</v>
      </c>
      <c r="BM96" s="373"/>
      <c r="BN96" s="372" t="s">
        <v>6018</v>
      </c>
      <c r="BO96" s="372" t="s">
        <v>6019</v>
      </c>
      <c r="BP96" s="372" t="s">
        <v>430</v>
      </c>
      <c r="BQ96" s="372" t="s">
        <v>430</v>
      </c>
      <c r="BR96" s="372" t="s">
        <v>430</v>
      </c>
      <c r="BS96" s="373"/>
      <c r="BT96" s="354" t="s">
        <v>554</v>
      </c>
    </row>
    <row r="97" spans="1:72" s="428" customFormat="1" x14ac:dyDescent="0.25">
      <c r="A97" s="345" t="s">
        <v>6020</v>
      </c>
      <c r="B97" s="373"/>
      <c r="C97" s="719">
        <v>44536</v>
      </c>
      <c r="D97" s="373"/>
      <c r="E97" s="346">
        <v>378.60700000000003</v>
      </c>
      <c r="F97" s="373"/>
      <c r="G97" s="347">
        <v>19.9499</v>
      </c>
      <c r="H97" s="374"/>
      <c r="I97" s="348">
        <v>2.0722</v>
      </c>
      <c r="J97" s="348">
        <v>3.153</v>
      </c>
      <c r="K97" s="348">
        <v>5.7206000000000001</v>
      </c>
      <c r="L97" s="348">
        <v>-1.7811999999999999</v>
      </c>
      <c r="M97" s="348">
        <v>-12.1165</v>
      </c>
      <c r="N97" s="350">
        <v>0.36370000000000002</v>
      </c>
      <c r="O97" s="348">
        <v>24.0655</v>
      </c>
      <c r="P97" s="348">
        <v>10.489000000000001</v>
      </c>
      <c r="Q97" s="348" t="s">
        <v>430</v>
      </c>
      <c r="R97" s="348" t="s">
        <v>430</v>
      </c>
      <c r="S97" s="348">
        <v>10.021100000000001</v>
      </c>
      <c r="T97" s="348">
        <v>5.9851000000000001</v>
      </c>
      <c r="U97" s="348">
        <v>-6.4649999999999999</v>
      </c>
      <c r="V97" s="348">
        <v>-19.289000000000001</v>
      </c>
      <c r="W97" s="348">
        <v>10.021100000000001</v>
      </c>
      <c r="X97" s="348">
        <v>1.7012</v>
      </c>
      <c r="Y97" s="374"/>
      <c r="Z97" s="346">
        <v>1</v>
      </c>
      <c r="AA97" s="346">
        <v>13</v>
      </c>
      <c r="AB97" s="346">
        <v>14</v>
      </c>
      <c r="AC97" s="346">
        <v>208</v>
      </c>
      <c r="AD97" s="346">
        <v>220</v>
      </c>
      <c r="AE97" s="346">
        <v>108</v>
      </c>
      <c r="AF97" s="346">
        <v>17</v>
      </c>
      <c r="AG97" s="346">
        <v>75</v>
      </c>
      <c r="AH97" s="346" t="s">
        <v>430</v>
      </c>
      <c r="AI97" s="346" t="s">
        <v>430</v>
      </c>
      <c r="AJ97" s="346">
        <v>2</v>
      </c>
      <c r="AK97" s="346">
        <v>220</v>
      </c>
      <c r="AL97" s="346">
        <v>186</v>
      </c>
      <c r="AM97" s="346">
        <v>223</v>
      </c>
      <c r="AN97" s="346">
        <v>2</v>
      </c>
      <c r="AO97" s="373"/>
      <c r="AP97" s="348" t="s">
        <v>430</v>
      </c>
      <c r="AQ97" s="348" t="s">
        <v>430</v>
      </c>
      <c r="AR97" s="348" t="s">
        <v>430</v>
      </c>
      <c r="AS97" s="348">
        <v>14.07</v>
      </c>
      <c r="AT97" s="348">
        <v>-10.54</v>
      </c>
      <c r="AU97" s="351"/>
      <c r="AV97" s="346" t="s">
        <v>430</v>
      </c>
      <c r="AW97" s="346" t="s">
        <v>430</v>
      </c>
      <c r="AX97" s="346" t="s">
        <v>430</v>
      </c>
      <c r="AY97" s="346">
        <v>25</v>
      </c>
      <c r="AZ97" s="346">
        <v>205</v>
      </c>
      <c r="BA97" s="374"/>
      <c r="BB97" s="348">
        <v>31.9490398395813</v>
      </c>
      <c r="BC97" s="348">
        <v>0</v>
      </c>
      <c r="BD97" s="348">
        <v>2.3582423958221899E-2</v>
      </c>
      <c r="BE97" s="375" t="s">
        <v>430</v>
      </c>
      <c r="BF97" s="374"/>
      <c r="BG97" s="372" t="s">
        <v>430</v>
      </c>
      <c r="BH97" s="373"/>
      <c r="BI97" s="348" t="s">
        <v>430</v>
      </c>
      <c r="BJ97" s="348" t="s">
        <v>430</v>
      </c>
      <c r="BK97" s="348" t="s">
        <v>430</v>
      </c>
      <c r="BL97" s="348" t="s">
        <v>430</v>
      </c>
      <c r="BM97" s="373"/>
      <c r="BN97" s="372" t="s">
        <v>6021</v>
      </c>
      <c r="BO97" s="372" t="s">
        <v>6022</v>
      </c>
      <c r="BP97" s="372" t="s">
        <v>6023</v>
      </c>
      <c r="BQ97" s="372" t="s">
        <v>6024</v>
      </c>
      <c r="BR97" s="372" t="s">
        <v>6025</v>
      </c>
      <c r="BS97" s="373"/>
      <c r="BT97" s="354" t="s">
        <v>554</v>
      </c>
    </row>
    <row r="98" spans="1:72" s="428" customFormat="1" x14ac:dyDescent="0.25">
      <c r="A98" s="345" t="s">
        <v>6026</v>
      </c>
      <c r="B98" s="373"/>
      <c r="C98" s="719">
        <v>41355</v>
      </c>
      <c r="D98" s="373"/>
      <c r="E98" s="346">
        <v>348.63299999999998</v>
      </c>
      <c r="F98" s="373"/>
      <c r="G98" s="347">
        <v>266.17509999999999</v>
      </c>
      <c r="H98" s="374"/>
      <c r="I98" s="348">
        <v>-8.4699999999999998E-2</v>
      </c>
      <c r="J98" s="348">
        <v>0.49280000000000002</v>
      </c>
      <c r="K98" s="348">
        <v>0.54420000000000002</v>
      </c>
      <c r="L98" s="348">
        <v>0.64190000000000003</v>
      </c>
      <c r="M98" s="348">
        <v>-4.1364000000000001</v>
      </c>
      <c r="N98" s="350">
        <v>-2.3626999999999998</v>
      </c>
      <c r="O98" s="348">
        <v>-0.52180000000000004</v>
      </c>
      <c r="P98" s="348">
        <v>9.4780999999999995</v>
      </c>
      <c r="Q98" s="348">
        <v>9.8302999999999994</v>
      </c>
      <c r="R98" s="348">
        <v>11.627000000000001</v>
      </c>
      <c r="S98" s="348">
        <v>0.82210000000000005</v>
      </c>
      <c r="T98" s="348">
        <v>10.1379</v>
      </c>
      <c r="U98" s="348">
        <v>-5.5591999999999997</v>
      </c>
      <c r="V98" s="348">
        <v>-0.34970000000000001</v>
      </c>
      <c r="W98" s="348">
        <v>0.82210000000000005</v>
      </c>
      <c r="X98" s="348">
        <v>12.4932</v>
      </c>
      <c r="Y98" s="374"/>
      <c r="Z98" s="346">
        <v>86</v>
      </c>
      <c r="AA98" s="346">
        <v>166</v>
      </c>
      <c r="AB98" s="346">
        <v>157</v>
      </c>
      <c r="AC98" s="346">
        <v>149</v>
      </c>
      <c r="AD98" s="346">
        <v>154</v>
      </c>
      <c r="AE98" s="346">
        <v>152</v>
      </c>
      <c r="AF98" s="346">
        <v>109</v>
      </c>
      <c r="AG98" s="346">
        <v>82</v>
      </c>
      <c r="AH98" s="346">
        <v>48</v>
      </c>
      <c r="AI98" s="346">
        <v>37</v>
      </c>
      <c r="AJ98" s="346">
        <v>151</v>
      </c>
      <c r="AK98" s="346">
        <v>154</v>
      </c>
      <c r="AL98" s="346">
        <v>175</v>
      </c>
      <c r="AM98" s="346">
        <v>150</v>
      </c>
      <c r="AN98" s="346">
        <v>151</v>
      </c>
      <c r="AO98" s="373"/>
      <c r="AP98" s="348">
        <v>11.38</v>
      </c>
      <c r="AQ98" s="348">
        <v>11.21</v>
      </c>
      <c r="AR98" s="348">
        <v>7.97</v>
      </c>
      <c r="AS98" s="348">
        <v>3.8</v>
      </c>
      <c r="AT98" s="348">
        <v>-3.18</v>
      </c>
      <c r="AU98" s="351"/>
      <c r="AV98" s="346">
        <v>32</v>
      </c>
      <c r="AW98" s="346">
        <v>30</v>
      </c>
      <c r="AX98" s="346">
        <v>46</v>
      </c>
      <c r="AY98" s="346">
        <v>89</v>
      </c>
      <c r="AZ98" s="346">
        <v>156</v>
      </c>
      <c r="BA98" s="374"/>
      <c r="BB98" s="348">
        <v>12.676916098208601</v>
      </c>
      <c r="BC98" s="348">
        <v>0.99805142048505302</v>
      </c>
      <c r="BD98" s="348">
        <v>3.51962532494507E-2</v>
      </c>
      <c r="BE98" s="375">
        <v>-4.3166031557582897E-2</v>
      </c>
      <c r="BF98" s="374"/>
      <c r="BG98" s="372">
        <v>0.1782</v>
      </c>
      <c r="BH98" s="373"/>
      <c r="BI98" s="348">
        <v>98.204400000000007</v>
      </c>
      <c r="BJ98" s="348">
        <v>1.3867799999999999</v>
      </c>
      <c r="BK98" s="348" t="s">
        <v>430</v>
      </c>
      <c r="BL98" s="348">
        <v>0.40882000000000002</v>
      </c>
      <c r="BM98" s="373"/>
      <c r="BN98" s="372" t="s">
        <v>6027</v>
      </c>
      <c r="BO98" s="372" t="s">
        <v>4737</v>
      </c>
      <c r="BP98" s="372" t="s">
        <v>1539</v>
      </c>
      <c r="BQ98" s="372" t="s">
        <v>4738</v>
      </c>
      <c r="BR98" s="372" t="s">
        <v>4739</v>
      </c>
      <c r="BS98" s="373"/>
      <c r="BT98" s="354" t="s">
        <v>554</v>
      </c>
    </row>
    <row r="99" spans="1:72" s="428" customFormat="1" x14ac:dyDescent="0.25">
      <c r="A99" s="345" t="s">
        <v>6028</v>
      </c>
      <c r="B99" s="373"/>
      <c r="C99" s="719">
        <v>45573</v>
      </c>
      <c r="D99" s="373"/>
      <c r="E99" s="346">
        <v>341.77699999999999</v>
      </c>
      <c r="F99" s="373"/>
      <c r="G99" s="347">
        <v>92.724599999999995</v>
      </c>
      <c r="H99" s="374"/>
      <c r="I99" s="348">
        <v>-0.48139999999999999</v>
      </c>
      <c r="J99" s="348">
        <v>-0.2576</v>
      </c>
      <c r="K99" s="348">
        <v>1.6771</v>
      </c>
      <c r="L99" s="348">
        <v>6.7850999999999999</v>
      </c>
      <c r="M99" s="348">
        <v>19.311299999999999</v>
      </c>
      <c r="N99" s="350">
        <v>10.0884</v>
      </c>
      <c r="O99" s="348" t="s">
        <v>430</v>
      </c>
      <c r="P99" s="348" t="s">
        <v>430</v>
      </c>
      <c r="Q99" s="348" t="s">
        <v>430</v>
      </c>
      <c r="R99" s="348" t="s">
        <v>430</v>
      </c>
      <c r="S99" s="348">
        <v>-2.4337</v>
      </c>
      <c r="T99" s="348">
        <v>28.566299999999998</v>
      </c>
      <c r="U99" s="348">
        <v>19.952500000000001</v>
      </c>
      <c r="V99" s="348">
        <v>18.287199999999999</v>
      </c>
      <c r="W99" s="348">
        <v>-2.4337</v>
      </c>
      <c r="X99" s="348">
        <v>22.023099999999999</v>
      </c>
      <c r="Y99" s="374"/>
      <c r="Z99" s="346">
        <v>184</v>
      </c>
      <c r="AA99" s="346">
        <v>231</v>
      </c>
      <c r="AB99" s="346">
        <v>58</v>
      </c>
      <c r="AC99" s="346">
        <v>36</v>
      </c>
      <c r="AD99" s="346">
        <v>6</v>
      </c>
      <c r="AE99" s="346">
        <v>46</v>
      </c>
      <c r="AF99" s="346" t="s">
        <v>430</v>
      </c>
      <c r="AG99" s="346" t="s">
        <v>430</v>
      </c>
      <c r="AH99" s="346" t="s">
        <v>430</v>
      </c>
      <c r="AI99" s="346" t="s">
        <v>430</v>
      </c>
      <c r="AJ99" s="346">
        <v>253</v>
      </c>
      <c r="AK99" s="346">
        <v>7</v>
      </c>
      <c r="AL99" s="346">
        <v>6</v>
      </c>
      <c r="AM99" s="346">
        <v>25</v>
      </c>
      <c r="AN99" s="346">
        <v>253</v>
      </c>
      <c r="AO99" s="373"/>
      <c r="AP99" s="348" t="s">
        <v>430</v>
      </c>
      <c r="AQ99" s="348" t="s">
        <v>430</v>
      </c>
      <c r="AR99" s="348" t="s">
        <v>430</v>
      </c>
      <c r="AS99" s="348" t="s">
        <v>430</v>
      </c>
      <c r="AT99" s="348">
        <v>28.59</v>
      </c>
      <c r="AU99" s="351"/>
      <c r="AV99" s="346" t="s">
        <v>430</v>
      </c>
      <c r="AW99" s="346" t="s">
        <v>430</v>
      </c>
      <c r="AX99" s="346" t="s">
        <v>430</v>
      </c>
      <c r="AY99" s="346" t="s">
        <v>430</v>
      </c>
      <c r="AZ99" s="346">
        <v>9</v>
      </c>
      <c r="BA99" s="374"/>
      <c r="BB99" s="348">
        <v>34.446513134342602</v>
      </c>
      <c r="BC99" s="348">
        <v>0.99783618662375795</v>
      </c>
      <c r="BD99" s="348">
        <v>4.3724869537678901E-2</v>
      </c>
      <c r="BE99" s="375">
        <v>-5.1518295609085399E-2</v>
      </c>
      <c r="BF99" s="374"/>
      <c r="BG99" s="372">
        <v>8.8700000000000001E-2</v>
      </c>
      <c r="BH99" s="373"/>
      <c r="BI99" s="348">
        <v>56.153500000000001</v>
      </c>
      <c r="BJ99" s="348">
        <v>20.935099999999998</v>
      </c>
      <c r="BK99" s="348">
        <v>23.0946</v>
      </c>
      <c r="BL99" s="348">
        <v>-0.1832</v>
      </c>
      <c r="BM99" s="373"/>
      <c r="BN99" s="372" t="s">
        <v>6029</v>
      </c>
      <c r="BO99" s="372" t="s">
        <v>4815</v>
      </c>
      <c r="BP99" s="372" t="s">
        <v>6030</v>
      </c>
      <c r="BQ99" s="372" t="s">
        <v>4498</v>
      </c>
      <c r="BR99" s="372" t="s">
        <v>4818</v>
      </c>
      <c r="BS99" s="373"/>
      <c r="BT99" s="354" t="s">
        <v>554</v>
      </c>
    </row>
    <row r="100" spans="1:72" s="428" customFormat="1" x14ac:dyDescent="0.25">
      <c r="A100" s="345" t="s">
        <v>6031</v>
      </c>
      <c r="B100" s="373"/>
      <c r="C100" s="719">
        <v>44138</v>
      </c>
      <c r="D100" s="373"/>
      <c r="E100" s="346">
        <v>332.25</v>
      </c>
      <c r="F100" s="373"/>
      <c r="G100" s="347">
        <v>593.65279999999996</v>
      </c>
      <c r="H100" s="374"/>
      <c r="I100" s="348">
        <v>-0.30349999999999999</v>
      </c>
      <c r="J100" s="348">
        <v>0.57730000000000004</v>
      </c>
      <c r="K100" s="348">
        <v>0.78249999999999997</v>
      </c>
      <c r="L100" s="348">
        <v>3.0762</v>
      </c>
      <c r="M100" s="348">
        <v>-3.8912</v>
      </c>
      <c r="N100" s="350">
        <v>1.2302999999999999</v>
      </c>
      <c r="O100" s="348">
        <v>5.4016999999999999</v>
      </c>
      <c r="P100" s="348">
        <v>9.3071000000000002</v>
      </c>
      <c r="Q100" s="348">
        <v>10.6153</v>
      </c>
      <c r="R100" s="348" t="s">
        <v>430</v>
      </c>
      <c r="S100" s="348">
        <v>6.4399999999999999E-2</v>
      </c>
      <c r="T100" s="348">
        <v>14.971500000000001</v>
      </c>
      <c r="U100" s="348">
        <v>-3.0724999999999998</v>
      </c>
      <c r="V100" s="348">
        <v>5.6306000000000003</v>
      </c>
      <c r="W100" s="348">
        <v>6.4399999999999999E-2</v>
      </c>
      <c r="X100" s="348">
        <v>16.383099999999999</v>
      </c>
      <c r="Y100" s="374"/>
      <c r="Z100" s="346">
        <v>138</v>
      </c>
      <c r="AA100" s="346">
        <v>136</v>
      </c>
      <c r="AB100" s="346">
        <v>103</v>
      </c>
      <c r="AC100" s="346">
        <v>109</v>
      </c>
      <c r="AD100" s="346">
        <v>146</v>
      </c>
      <c r="AE100" s="346">
        <v>99</v>
      </c>
      <c r="AF100" s="346">
        <v>42</v>
      </c>
      <c r="AG100" s="346">
        <v>91</v>
      </c>
      <c r="AH100" s="346">
        <v>36</v>
      </c>
      <c r="AI100" s="346" t="s">
        <v>430</v>
      </c>
      <c r="AJ100" s="346">
        <v>193</v>
      </c>
      <c r="AK100" s="346">
        <v>99</v>
      </c>
      <c r="AL100" s="346">
        <v>135</v>
      </c>
      <c r="AM100" s="346">
        <v>99</v>
      </c>
      <c r="AN100" s="346">
        <v>193</v>
      </c>
      <c r="AO100" s="373"/>
      <c r="AP100" s="348" t="s">
        <v>430</v>
      </c>
      <c r="AQ100" s="348" t="s">
        <v>430</v>
      </c>
      <c r="AR100" s="348">
        <v>10.1</v>
      </c>
      <c r="AS100" s="348">
        <v>8.1199999999999992</v>
      </c>
      <c r="AT100" s="348">
        <v>2.4300000000000002</v>
      </c>
      <c r="AU100" s="351"/>
      <c r="AV100" s="346" t="s">
        <v>430</v>
      </c>
      <c r="AW100" s="346" t="s">
        <v>430</v>
      </c>
      <c r="AX100" s="346">
        <v>36</v>
      </c>
      <c r="AY100" s="346">
        <v>60</v>
      </c>
      <c r="AZ100" s="346">
        <v>113</v>
      </c>
      <c r="BA100" s="374"/>
      <c r="BB100" s="348">
        <v>15.0675876944099</v>
      </c>
      <c r="BC100" s="348">
        <v>0.99865342470764895</v>
      </c>
      <c r="BD100" s="348">
        <v>2.7815707997618001E-2</v>
      </c>
      <c r="BE100" s="375">
        <v>-1.8668711816900298E-2</v>
      </c>
      <c r="BF100" s="374"/>
      <c r="BG100" s="372">
        <v>0.1318</v>
      </c>
      <c r="BH100" s="373"/>
      <c r="BI100" s="348">
        <v>75.372900000000001</v>
      </c>
      <c r="BJ100" s="348">
        <v>24.072399999999998</v>
      </c>
      <c r="BK100" s="348" t="s">
        <v>430</v>
      </c>
      <c r="BL100" s="348">
        <v>0.55469999999999997</v>
      </c>
      <c r="BM100" s="373"/>
      <c r="BN100" s="372" t="s">
        <v>5895</v>
      </c>
      <c r="BO100" s="372" t="s">
        <v>5896</v>
      </c>
      <c r="BP100" s="372" t="s">
        <v>430</v>
      </c>
      <c r="BQ100" s="372" t="s">
        <v>430</v>
      </c>
      <c r="BR100" s="372" t="s">
        <v>430</v>
      </c>
      <c r="BS100" s="373"/>
      <c r="BT100" s="354" t="s">
        <v>554</v>
      </c>
    </row>
    <row r="101" spans="1:72" s="428" customFormat="1" x14ac:dyDescent="0.25">
      <c r="A101" s="345" t="s">
        <v>6032</v>
      </c>
      <c r="B101" s="373"/>
      <c r="C101" s="719">
        <v>45968</v>
      </c>
      <c r="D101" s="373"/>
      <c r="E101" s="346">
        <v>305.26100000000002</v>
      </c>
      <c r="F101" s="373"/>
      <c r="G101" s="347">
        <v>39.500599999999999</v>
      </c>
      <c r="H101" s="374"/>
      <c r="I101" s="348">
        <v>-9.0800000000000006E-2</v>
      </c>
      <c r="J101" s="348">
        <v>1.3101</v>
      </c>
      <c r="K101" s="348">
        <v>-1.4235</v>
      </c>
      <c r="L101" s="348">
        <v>3.0821999999999998</v>
      </c>
      <c r="M101" s="348">
        <v>14.988099999999999</v>
      </c>
      <c r="N101" s="350" t="s">
        <v>430</v>
      </c>
      <c r="O101" s="348" t="s">
        <v>430</v>
      </c>
      <c r="P101" s="348" t="s">
        <v>430</v>
      </c>
      <c r="Q101" s="348" t="s">
        <v>430</v>
      </c>
      <c r="R101" s="348" t="s">
        <v>430</v>
      </c>
      <c r="S101" s="348">
        <v>-0.99209999999999998</v>
      </c>
      <c r="T101" s="348">
        <v>12.9389</v>
      </c>
      <c r="U101" s="348">
        <v>11.8028</v>
      </c>
      <c r="V101" s="348" t="s">
        <v>430</v>
      </c>
      <c r="W101" s="348">
        <v>-0.99209999999999998</v>
      </c>
      <c r="X101" s="348">
        <v>10.3668</v>
      </c>
      <c r="Y101" s="374"/>
      <c r="Z101" s="346">
        <v>95</v>
      </c>
      <c r="AA101" s="346">
        <v>38</v>
      </c>
      <c r="AB101" s="346">
        <v>211</v>
      </c>
      <c r="AC101" s="346">
        <v>106</v>
      </c>
      <c r="AD101" s="346">
        <v>10</v>
      </c>
      <c r="AE101" s="346" t="s">
        <v>430</v>
      </c>
      <c r="AF101" s="346" t="s">
        <v>430</v>
      </c>
      <c r="AG101" s="346" t="s">
        <v>430</v>
      </c>
      <c r="AH101" s="346" t="s">
        <v>430</v>
      </c>
      <c r="AI101" s="346" t="s">
        <v>430</v>
      </c>
      <c r="AJ101" s="346">
        <v>229</v>
      </c>
      <c r="AK101" s="346">
        <v>126</v>
      </c>
      <c r="AL101" s="346">
        <v>19</v>
      </c>
      <c r="AM101" s="346" t="s">
        <v>430</v>
      </c>
      <c r="AN101" s="346">
        <v>229</v>
      </c>
      <c r="AO101" s="373"/>
      <c r="AP101" s="348" t="s">
        <v>430</v>
      </c>
      <c r="AQ101" s="348" t="s">
        <v>430</v>
      </c>
      <c r="AR101" s="348" t="s">
        <v>430</v>
      </c>
      <c r="AS101" s="348" t="s">
        <v>430</v>
      </c>
      <c r="AT101" s="348" t="s">
        <v>430</v>
      </c>
      <c r="AU101" s="351"/>
      <c r="AV101" s="346" t="s">
        <v>430</v>
      </c>
      <c r="AW101" s="346" t="s">
        <v>430</v>
      </c>
      <c r="AX101" s="346" t="s">
        <v>430</v>
      </c>
      <c r="AY101" s="346" t="s">
        <v>430</v>
      </c>
      <c r="AZ101" s="346" t="s">
        <v>430</v>
      </c>
      <c r="BA101" s="374"/>
      <c r="BB101" s="348">
        <v>14.268610722872999</v>
      </c>
      <c r="BC101" s="348">
        <v>0.99851017484919102</v>
      </c>
      <c r="BD101" s="348">
        <v>4.8803064389315802E-2</v>
      </c>
      <c r="BE101" s="375">
        <v>-1.3085649389800599E-2</v>
      </c>
      <c r="BF101" s="374"/>
      <c r="BG101" s="372">
        <v>3.9300000000000002E-2</v>
      </c>
      <c r="BH101" s="373"/>
      <c r="BI101" s="348">
        <v>67.247</v>
      </c>
      <c r="BJ101" s="348">
        <v>26.849599999999999</v>
      </c>
      <c r="BK101" s="348">
        <v>5.85623</v>
      </c>
      <c r="BL101" s="348">
        <v>4.7169999999999997E-2</v>
      </c>
      <c r="BM101" s="373"/>
      <c r="BN101" s="372" t="s">
        <v>6033</v>
      </c>
      <c r="BO101" s="372" t="s">
        <v>6034</v>
      </c>
      <c r="BP101" s="372" t="s">
        <v>6035</v>
      </c>
      <c r="BQ101" s="372" t="s">
        <v>6036</v>
      </c>
      <c r="BR101" s="372" t="s">
        <v>6037</v>
      </c>
      <c r="BS101" s="373"/>
      <c r="BT101" s="354" t="s">
        <v>554</v>
      </c>
    </row>
    <row r="102" spans="1:72" s="428" customFormat="1" x14ac:dyDescent="0.25">
      <c r="A102" s="345" t="s">
        <v>6038</v>
      </c>
      <c r="B102" s="373"/>
      <c r="C102" s="719">
        <v>45127</v>
      </c>
      <c r="D102" s="373"/>
      <c r="E102" s="346">
        <v>315.85300000000001</v>
      </c>
      <c r="F102" s="373"/>
      <c r="G102" s="347">
        <v>586.59550000000002</v>
      </c>
      <c r="H102" s="374"/>
      <c r="I102" s="348">
        <v>-0.30320000000000003</v>
      </c>
      <c r="J102" s="348">
        <v>0.57889999999999997</v>
      </c>
      <c r="K102" s="348">
        <v>0.79190000000000005</v>
      </c>
      <c r="L102" s="348">
        <v>3.1009000000000002</v>
      </c>
      <c r="M102" s="348">
        <v>-3.8140000000000001</v>
      </c>
      <c r="N102" s="350">
        <v>1.3607</v>
      </c>
      <c r="O102" s="348">
        <v>5.4846000000000004</v>
      </c>
      <c r="P102" s="348" t="s">
        <v>430</v>
      </c>
      <c r="Q102" s="348" t="s">
        <v>430</v>
      </c>
      <c r="R102" s="348" t="s">
        <v>430</v>
      </c>
      <c r="S102" s="348">
        <v>6.9099999999999995E-2</v>
      </c>
      <c r="T102" s="348">
        <v>15.013299999999999</v>
      </c>
      <c r="U102" s="348">
        <v>-2.9891999999999999</v>
      </c>
      <c r="V102" s="348">
        <v>5.7539999999999996</v>
      </c>
      <c r="W102" s="348">
        <v>6.9099999999999995E-2</v>
      </c>
      <c r="X102" s="348">
        <v>8.3183000000000007</v>
      </c>
      <c r="Y102" s="374"/>
      <c r="Z102" s="346">
        <v>135</v>
      </c>
      <c r="AA102" s="346">
        <v>129</v>
      </c>
      <c r="AB102" s="346">
        <v>94</v>
      </c>
      <c r="AC102" s="346">
        <v>97</v>
      </c>
      <c r="AD102" s="346">
        <v>135</v>
      </c>
      <c r="AE102" s="346">
        <v>88</v>
      </c>
      <c r="AF102" s="346">
        <v>33</v>
      </c>
      <c r="AG102" s="346" t="s">
        <v>430</v>
      </c>
      <c r="AH102" s="346" t="s">
        <v>430</v>
      </c>
      <c r="AI102" s="346" t="s">
        <v>430</v>
      </c>
      <c r="AJ102" s="346">
        <v>183</v>
      </c>
      <c r="AK102" s="346">
        <v>89</v>
      </c>
      <c r="AL102" s="346">
        <v>124</v>
      </c>
      <c r="AM102" s="346">
        <v>83</v>
      </c>
      <c r="AN102" s="346">
        <v>183</v>
      </c>
      <c r="AO102" s="373"/>
      <c r="AP102" s="348" t="s">
        <v>430</v>
      </c>
      <c r="AQ102" s="348" t="s">
        <v>430</v>
      </c>
      <c r="AR102" s="348" t="s">
        <v>430</v>
      </c>
      <c r="AS102" s="348">
        <v>8.23</v>
      </c>
      <c r="AT102" s="348">
        <v>2.58</v>
      </c>
      <c r="AU102" s="351"/>
      <c r="AV102" s="346" t="s">
        <v>430</v>
      </c>
      <c r="AW102" s="346" t="s">
        <v>430</v>
      </c>
      <c r="AX102" s="346" t="s">
        <v>430</v>
      </c>
      <c r="AY102" s="346">
        <v>52</v>
      </c>
      <c r="AZ102" s="346">
        <v>102</v>
      </c>
      <c r="BA102" s="374"/>
      <c r="BB102" s="348">
        <v>15.421857712997699</v>
      </c>
      <c r="BC102" s="348">
        <v>0.99943966824850505</v>
      </c>
      <c r="BD102" s="348">
        <v>3.0422453428257099E-2</v>
      </c>
      <c r="BE102" s="375">
        <v>-1.08567729217234E-2</v>
      </c>
      <c r="BF102" s="374"/>
      <c r="BG102" s="372">
        <v>3.8199999999999998E-2</v>
      </c>
      <c r="BH102" s="373"/>
      <c r="BI102" s="348">
        <v>75.371099999999998</v>
      </c>
      <c r="BJ102" s="348">
        <v>24.0718</v>
      </c>
      <c r="BK102" s="348" t="s">
        <v>430</v>
      </c>
      <c r="BL102" s="348">
        <v>0.55710000000000004</v>
      </c>
      <c r="BM102" s="373"/>
      <c r="BN102" s="372" t="s">
        <v>5803</v>
      </c>
      <c r="BO102" s="372" t="s">
        <v>5804</v>
      </c>
      <c r="BP102" s="372" t="s">
        <v>430</v>
      </c>
      <c r="BQ102" s="372" t="s">
        <v>430</v>
      </c>
      <c r="BR102" s="372" t="s">
        <v>430</v>
      </c>
      <c r="BS102" s="373"/>
      <c r="BT102" s="354" t="s">
        <v>554</v>
      </c>
    </row>
    <row r="103" spans="1:72" s="428" customFormat="1" x14ac:dyDescent="0.25">
      <c r="A103" s="345" t="s">
        <v>6039</v>
      </c>
      <c r="B103" s="373"/>
      <c r="C103" s="719">
        <v>45798</v>
      </c>
      <c r="D103" s="373"/>
      <c r="E103" s="346">
        <v>307.52499999999998</v>
      </c>
      <c r="F103" s="373"/>
      <c r="G103" s="347">
        <v>21.220199999999998</v>
      </c>
      <c r="H103" s="374"/>
      <c r="I103" s="348">
        <v>-0.98409999999999997</v>
      </c>
      <c r="J103" s="348">
        <v>-2.5407000000000002</v>
      </c>
      <c r="K103" s="348">
        <v>-12.3849</v>
      </c>
      <c r="L103" s="348">
        <v>-12.9613</v>
      </c>
      <c r="M103" s="348">
        <v>-22.945</v>
      </c>
      <c r="N103" s="350">
        <v>91.516099999999994</v>
      </c>
      <c r="O103" s="348" t="s">
        <v>430</v>
      </c>
      <c r="P103" s="348" t="s">
        <v>430</v>
      </c>
      <c r="Q103" s="348" t="s">
        <v>430</v>
      </c>
      <c r="R103" s="348" t="s">
        <v>430</v>
      </c>
      <c r="S103" s="348">
        <v>-3.1248999999999998</v>
      </c>
      <c r="T103" s="348">
        <v>-4.8528000000000002</v>
      </c>
      <c r="U103" s="348">
        <v>-5.1849999999999996</v>
      </c>
      <c r="V103" s="348">
        <v>51.447499999999998</v>
      </c>
      <c r="W103" s="348">
        <v>-3.1248999999999998</v>
      </c>
      <c r="X103" s="348">
        <v>96.3566</v>
      </c>
      <c r="Y103" s="374"/>
      <c r="Z103" s="346">
        <v>204</v>
      </c>
      <c r="AA103" s="346">
        <v>252</v>
      </c>
      <c r="AB103" s="346">
        <v>260</v>
      </c>
      <c r="AC103" s="346">
        <v>258</v>
      </c>
      <c r="AD103" s="346">
        <v>231</v>
      </c>
      <c r="AE103" s="346">
        <v>14</v>
      </c>
      <c r="AF103" s="346" t="s">
        <v>430</v>
      </c>
      <c r="AG103" s="346" t="s">
        <v>430</v>
      </c>
      <c r="AH103" s="346" t="s">
        <v>430</v>
      </c>
      <c r="AI103" s="346" t="s">
        <v>430</v>
      </c>
      <c r="AJ103" s="346">
        <v>267</v>
      </c>
      <c r="AK103" s="346">
        <v>250</v>
      </c>
      <c r="AL103" s="346">
        <v>168</v>
      </c>
      <c r="AM103" s="346">
        <v>16</v>
      </c>
      <c r="AN103" s="346">
        <v>267</v>
      </c>
      <c r="AO103" s="373"/>
      <c r="AP103" s="348" t="s">
        <v>430</v>
      </c>
      <c r="AQ103" s="348" t="s">
        <v>430</v>
      </c>
      <c r="AR103" s="348" t="s">
        <v>430</v>
      </c>
      <c r="AS103" s="348" t="s">
        <v>430</v>
      </c>
      <c r="AT103" s="348">
        <v>28.39</v>
      </c>
      <c r="AU103" s="351"/>
      <c r="AV103" s="346" t="s">
        <v>430</v>
      </c>
      <c r="AW103" s="346" t="s">
        <v>430</v>
      </c>
      <c r="AX103" s="346" t="s">
        <v>430</v>
      </c>
      <c r="AY103" s="346" t="s">
        <v>430</v>
      </c>
      <c r="AZ103" s="346">
        <v>13</v>
      </c>
      <c r="BA103" s="374"/>
      <c r="BB103" s="348">
        <v>59.470158070589399</v>
      </c>
      <c r="BC103" s="348">
        <v>0</v>
      </c>
      <c r="BD103" s="348">
        <v>0.104080543484091</v>
      </c>
      <c r="BE103" s="375" t="s">
        <v>430</v>
      </c>
      <c r="BF103" s="374"/>
      <c r="BG103" s="372" t="s">
        <v>430</v>
      </c>
      <c r="BH103" s="373"/>
      <c r="BI103" s="348" t="s">
        <v>430</v>
      </c>
      <c r="BJ103" s="348" t="s">
        <v>430</v>
      </c>
      <c r="BK103" s="348" t="s">
        <v>430</v>
      </c>
      <c r="BL103" s="348" t="s">
        <v>430</v>
      </c>
      <c r="BM103" s="373"/>
      <c r="BN103" s="372" t="s">
        <v>6040</v>
      </c>
      <c r="BO103" s="372" t="s">
        <v>6041</v>
      </c>
      <c r="BP103" s="372" t="s">
        <v>430</v>
      </c>
      <c r="BQ103" s="372" t="s">
        <v>430</v>
      </c>
      <c r="BR103" s="372" t="s">
        <v>430</v>
      </c>
      <c r="BS103" s="373"/>
      <c r="BT103" s="354" t="s">
        <v>554</v>
      </c>
    </row>
    <row r="104" spans="1:72" s="428" customFormat="1" x14ac:dyDescent="0.25">
      <c r="A104" s="345" t="s">
        <v>6042</v>
      </c>
      <c r="B104" s="373"/>
      <c r="C104" s="719">
        <v>45198</v>
      </c>
      <c r="D104" s="373"/>
      <c r="E104" s="346">
        <v>300.16000000000003</v>
      </c>
      <c r="F104" s="373"/>
      <c r="G104" s="347">
        <v>23.733799999999999</v>
      </c>
      <c r="H104" s="374"/>
      <c r="I104" s="348">
        <v>-0.1346</v>
      </c>
      <c r="J104" s="348">
        <v>0.67789999999999995</v>
      </c>
      <c r="K104" s="348">
        <v>1.2033</v>
      </c>
      <c r="L104" s="348">
        <v>2.8845000000000001</v>
      </c>
      <c r="M104" s="348">
        <v>-0.68</v>
      </c>
      <c r="N104" s="350">
        <v>-0.24340000000000001</v>
      </c>
      <c r="O104" s="348">
        <v>0.84160000000000001</v>
      </c>
      <c r="P104" s="348" t="s">
        <v>430</v>
      </c>
      <c r="Q104" s="348" t="s">
        <v>430</v>
      </c>
      <c r="R104" s="348" t="s">
        <v>430</v>
      </c>
      <c r="S104" s="348">
        <v>1.0831</v>
      </c>
      <c r="T104" s="348">
        <v>13.5426</v>
      </c>
      <c r="U104" s="348">
        <v>-2.2587999999999999</v>
      </c>
      <c r="V104" s="348">
        <v>2.7303999999999999</v>
      </c>
      <c r="W104" s="348">
        <v>1.0831</v>
      </c>
      <c r="X104" s="348">
        <v>11.920400000000001</v>
      </c>
      <c r="Y104" s="374"/>
      <c r="Z104" s="346">
        <v>109</v>
      </c>
      <c r="AA104" s="346">
        <v>109</v>
      </c>
      <c r="AB104" s="346">
        <v>74</v>
      </c>
      <c r="AC104" s="346">
        <v>114</v>
      </c>
      <c r="AD104" s="346">
        <v>101</v>
      </c>
      <c r="AE104" s="346">
        <v>122</v>
      </c>
      <c r="AF104" s="346">
        <v>81</v>
      </c>
      <c r="AG104" s="346" t="s">
        <v>430</v>
      </c>
      <c r="AH104" s="346" t="s">
        <v>430</v>
      </c>
      <c r="AI104" s="346" t="s">
        <v>430</v>
      </c>
      <c r="AJ104" s="346">
        <v>85</v>
      </c>
      <c r="AK104" s="346">
        <v>109</v>
      </c>
      <c r="AL104" s="346">
        <v>111</v>
      </c>
      <c r="AM104" s="346">
        <v>120</v>
      </c>
      <c r="AN104" s="346">
        <v>85</v>
      </c>
      <c r="AO104" s="373"/>
      <c r="AP104" s="348" t="s">
        <v>430</v>
      </c>
      <c r="AQ104" s="348" t="s">
        <v>430</v>
      </c>
      <c r="AR104" s="348" t="s">
        <v>430</v>
      </c>
      <c r="AS104" s="348" t="s">
        <v>430</v>
      </c>
      <c r="AT104" s="348">
        <v>2.2400000000000002</v>
      </c>
      <c r="AU104" s="351"/>
      <c r="AV104" s="346" t="s">
        <v>430</v>
      </c>
      <c r="AW104" s="346" t="s">
        <v>430</v>
      </c>
      <c r="AX104" s="346" t="s">
        <v>430</v>
      </c>
      <c r="AY104" s="346" t="s">
        <v>430</v>
      </c>
      <c r="AZ104" s="346">
        <v>115</v>
      </c>
      <c r="BA104" s="374"/>
      <c r="BB104" s="348">
        <v>14.352575895615001</v>
      </c>
      <c r="BC104" s="348">
        <v>0.998110441941922</v>
      </c>
      <c r="BD104" s="348">
        <v>3.9974526045216598E-2</v>
      </c>
      <c r="BE104" s="375">
        <v>-1.7098831874386499E-2</v>
      </c>
      <c r="BF104" s="374"/>
      <c r="BG104" s="372">
        <v>3.1099999999999999E-2</v>
      </c>
      <c r="BH104" s="373"/>
      <c r="BI104" s="348">
        <v>68.000600000000006</v>
      </c>
      <c r="BJ104" s="348">
        <v>20.743099999999998</v>
      </c>
      <c r="BK104" s="348">
        <v>11.0061</v>
      </c>
      <c r="BL104" s="348">
        <v>0.25019999999999998</v>
      </c>
      <c r="BM104" s="373"/>
      <c r="BN104" s="372" t="s">
        <v>4640</v>
      </c>
      <c r="BO104" s="372" t="s">
        <v>4641</v>
      </c>
      <c r="BP104" s="372" t="s">
        <v>4525</v>
      </c>
      <c r="BQ104" s="372" t="s">
        <v>1919</v>
      </c>
      <c r="BR104" s="372" t="s">
        <v>4526</v>
      </c>
      <c r="BS104" s="373"/>
      <c r="BT104" s="354" t="s">
        <v>554</v>
      </c>
    </row>
    <row r="105" spans="1:72" s="428" customFormat="1" x14ac:dyDescent="0.25">
      <c r="A105" s="345" t="s">
        <v>6043</v>
      </c>
      <c r="B105" s="373"/>
      <c r="C105" s="719">
        <v>46087</v>
      </c>
      <c r="D105" s="373"/>
      <c r="E105" s="346">
        <v>293.27199999999999</v>
      </c>
      <c r="F105" s="373"/>
      <c r="G105" s="347">
        <v>17.298500000000001</v>
      </c>
      <c r="H105" s="374"/>
      <c r="I105" s="348">
        <v>-0.34389999999999998</v>
      </c>
      <c r="J105" s="348">
        <v>0.26140000000000002</v>
      </c>
      <c r="K105" s="348">
        <v>2.044</v>
      </c>
      <c r="L105" s="348">
        <v>3.5019999999999998</v>
      </c>
      <c r="M105" s="348" t="s">
        <v>430</v>
      </c>
      <c r="N105" s="350" t="s">
        <v>430</v>
      </c>
      <c r="O105" s="348" t="s">
        <v>430</v>
      </c>
      <c r="P105" s="348" t="s">
        <v>430</v>
      </c>
      <c r="Q105" s="348" t="s">
        <v>430</v>
      </c>
      <c r="R105" s="348" t="s">
        <v>430</v>
      </c>
      <c r="S105" s="348">
        <v>0.4617</v>
      </c>
      <c r="T105" s="348">
        <v>14.5778</v>
      </c>
      <c r="U105" s="348" t="s">
        <v>430</v>
      </c>
      <c r="V105" s="348" t="s">
        <v>430</v>
      </c>
      <c r="W105" s="348">
        <v>0.4617</v>
      </c>
      <c r="X105" s="348">
        <v>0.2863</v>
      </c>
      <c r="Y105" s="374"/>
      <c r="Z105" s="346">
        <v>149</v>
      </c>
      <c r="AA105" s="346">
        <v>207</v>
      </c>
      <c r="AB105" s="346">
        <v>37</v>
      </c>
      <c r="AC105" s="346">
        <v>94</v>
      </c>
      <c r="AD105" s="346" t="s">
        <v>430</v>
      </c>
      <c r="AE105" s="346" t="s">
        <v>430</v>
      </c>
      <c r="AF105" s="346" t="s">
        <v>430</v>
      </c>
      <c r="AG105" s="346" t="s">
        <v>430</v>
      </c>
      <c r="AH105" s="346" t="s">
        <v>430</v>
      </c>
      <c r="AI105" s="346" t="s">
        <v>430</v>
      </c>
      <c r="AJ105" s="346">
        <v>164</v>
      </c>
      <c r="AK105" s="346">
        <v>103</v>
      </c>
      <c r="AL105" s="346" t="s">
        <v>430</v>
      </c>
      <c r="AM105" s="346" t="s">
        <v>430</v>
      </c>
      <c r="AN105" s="346">
        <v>164</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74"/>
      <c r="BB105" s="348">
        <v>14.3913039711656</v>
      </c>
      <c r="BC105" s="348">
        <v>0</v>
      </c>
      <c r="BD105" s="348">
        <v>6.6529062024037397E-2</v>
      </c>
      <c r="BE105" s="375" t="s">
        <v>430</v>
      </c>
      <c r="BF105" s="374"/>
      <c r="BG105" s="372" t="s">
        <v>430</v>
      </c>
      <c r="BH105" s="373"/>
      <c r="BI105" s="348">
        <v>83.994799999999998</v>
      </c>
      <c r="BJ105" s="348">
        <v>15.2965</v>
      </c>
      <c r="BK105" s="348" t="s">
        <v>430</v>
      </c>
      <c r="BL105" s="348">
        <v>0.7087</v>
      </c>
      <c r="BM105" s="373"/>
      <c r="BN105" s="372" t="s">
        <v>6044</v>
      </c>
      <c r="BO105" s="372" t="s">
        <v>6045</v>
      </c>
      <c r="BP105" s="372" t="s">
        <v>430</v>
      </c>
      <c r="BQ105" s="372" t="s">
        <v>430</v>
      </c>
      <c r="BR105" s="372" t="s">
        <v>430</v>
      </c>
      <c r="BS105" s="373"/>
      <c r="BT105" s="354" t="s">
        <v>554</v>
      </c>
    </row>
    <row r="106" spans="1:72" s="428" customFormat="1" x14ac:dyDescent="0.25">
      <c r="A106" s="345" t="s">
        <v>6046</v>
      </c>
      <c r="B106" s="373"/>
      <c r="C106" s="719">
        <v>45492</v>
      </c>
      <c r="D106" s="373"/>
      <c r="E106" s="346">
        <v>305.36</v>
      </c>
      <c r="F106" s="373"/>
      <c r="G106" s="347">
        <v>11.356</v>
      </c>
      <c r="H106" s="374"/>
      <c r="I106" s="348">
        <v>8.2000000000000003E-2</v>
      </c>
      <c r="J106" s="348">
        <v>1.4137</v>
      </c>
      <c r="K106" s="348">
        <v>-0.9637</v>
      </c>
      <c r="L106" s="348">
        <v>-0.50639999999999996</v>
      </c>
      <c r="M106" s="348">
        <v>-4.5442</v>
      </c>
      <c r="N106" s="350">
        <v>-4.8616000000000001</v>
      </c>
      <c r="O106" s="348" t="s">
        <v>430</v>
      </c>
      <c r="P106" s="348" t="s">
        <v>430</v>
      </c>
      <c r="Q106" s="348" t="s">
        <v>430</v>
      </c>
      <c r="R106" s="348" t="s">
        <v>430</v>
      </c>
      <c r="S106" s="348">
        <v>1.4281999999999999</v>
      </c>
      <c r="T106" s="348">
        <v>3.7873999999999999</v>
      </c>
      <c r="U106" s="348">
        <v>-8.3231999999999999</v>
      </c>
      <c r="V106" s="348">
        <v>-0.61519999999999997</v>
      </c>
      <c r="W106" s="348">
        <v>1.4281999999999999</v>
      </c>
      <c r="X106" s="348">
        <v>-5.6064999999999996</v>
      </c>
      <c r="Y106" s="374"/>
      <c r="Z106" s="346">
        <v>36</v>
      </c>
      <c r="AA106" s="346">
        <v>28</v>
      </c>
      <c r="AB106" s="346">
        <v>201</v>
      </c>
      <c r="AC106" s="346">
        <v>198</v>
      </c>
      <c r="AD106" s="346">
        <v>159</v>
      </c>
      <c r="AE106" s="346">
        <v>181</v>
      </c>
      <c r="AF106" s="346" t="s">
        <v>430</v>
      </c>
      <c r="AG106" s="346" t="s">
        <v>430</v>
      </c>
      <c r="AH106" s="346" t="s">
        <v>430</v>
      </c>
      <c r="AI106" s="346" t="s">
        <v>430</v>
      </c>
      <c r="AJ106" s="346">
        <v>65</v>
      </c>
      <c r="AK106" s="346">
        <v>224</v>
      </c>
      <c r="AL106" s="346">
        <v>212</v>
      </c>
      <c r="AM106" s="346">
        <v>153</v>
      </c>
      <c r="AN106" s="346">
        <v>65</v>
      </c>
      <c r="AO106" s="373"/>
      <c r="AP106" s="348" t="s">
        <v>430</v>
      </c>
      <c r="AQ106" s="348" t="s">
        <v>430</v>
      </c>
      <c r="AR106" s="348" t="s">
        <v>430</v>
      </c>
      <c r="AS106" s="348" t="s">
        <v>430</v>
      </c>
      <c r="AT106" s="348">
        <v>-4.82</v>
      </c>
      <c r="AU106" s="351"/>
      <c r="AV106" s="346" t="s">
        <v>430</v>
      </c>
      <c r="AW106" s="346" t="s">
        <v>430</v>
      </c>
      <c r="AX106" s="346" t="s">
        <v>430</v>
      </c>
      <c r="AY106" s="346" t="s">
        <v>430</v>
      </c>
      <c r="AZ106" s="346">
        <v>165</v>
      </c>
      <c r="BA106" s="374"/>
      <c r="BB106" s="348">
        <v>17.227965339039802</v>
      </c>
      <c r="BC106" s="348">
        <v>0.99802410167074596</v>
      </c>
      <c r="BD106" s="348">
        <v>-5.3846703773879602E-2</v>
      </c>
      <c r="BE106" s="375">
        <v>-3.42309404588639E-2</v>
      </c>
      <c r="BF106" s="374"/>
      <c r="BG106" s="372">
        <v>4.2200000000000001E-2</v>
      </c>
      <c r="BH106" s="373"/>
      <c r="BI106" s="348">
        <v>74.694199999999995</v>
      </c>
      <c r="BJ106" s="348">
        <v>16.853899999999999</v>
      </c>
      <c r="BK106" s="348">
        <v>8.3900600000000001</v>
      </c>
      <c r="BL106" s="348">
        <v>6.1839999999999999E-2</v>
      </c>
      <c r="BM106" s="373"/>
      <c r="BN106" s="372" t="s">
        <v>6047</v>
      </c>
      <c r="BO106" s="372" t="s">
        <v>6048</v>
      </c>
      <c r="BP106" s="372" t="s">
        <v>6049</v>
      </c>
      <c r="BQ106" s="372" t="s">
        <v>4960</v>
      </c>
      <c r="BR106" s="372" t="s">
        <v>430</v>
      </c>
      <c r="BS106" s="373"/>
      <c r="BT106" s="354" t="s">
        <v>554</v>
      </c>
    </row>
    <row r="107" spans="1:72" s="428" customFormat="1" x14ac:dyDescent="0.25">
      <c r="A107" s="345" t="s">
        <v>6050</v>
      </c>
      <c r="B107" s="373"/>
      <c r="C107" s="719">
        <v>45366</v>
      </c>
      <c r="D107" s="373"/>
      <c r="E107" s="346">
        <v>263.08999999999997</v>
      </c>
      <c r="F107" s="373"/>
      <c r="G107" s="347">
        <v>90.453999999999994</v>
      </c>
      <c r="H107" s="374"/>
      <c r="I107" s="348">
        <v>-0.9798</v>
      </c>
      <c r="J107" s="348">
        <v>-5.2600000000000001E-2</v>
      </c>
      <c r="K107" s="348">
        <v>10.766999999999999</v>
      </c>
      <c r="L107" s="348">
        <v>16.178599999999999</v>
      </c>
      <c r="M107" s="348">
        <v>6.0907</v>
      </c>
      <c r="N107" s="350">
        <v>-8.3800000000000008</v>
      </c>
      <c r="O107" s="348">
        <v>-10.342700000000001</v>
      </c>
      <c r="P107" s="348" t="s">
        <v>430</v>
      </c>
      <c r="Q107" s="348" t="s">
        <v>430</v>
      </c>
      <c r="R107" s="348" t="s">
        <v>430</v>
      </c>
      <c r="S107" s="348">
        <v>9.2619000000000007</v>
      </c>
      <c r="T107" s="348">
        <v>39.076300000000003</v>
      </c>
      <c r="U107" s="348">
        <v>3.0609999999999999</v>
      </c>
      <c r="V107" s="348">
        <v>4.2140000000000004</v>
      </c>
      <c r="W107" s="348">
        <v>9.2619000000000007</v>
      </c>
      <c r="X107" s="348">
        <v>3.3753000000000002</v>
      </c>
      <c r="Y107" s="374"/>
      <c r="Z107" s="346">
        <v>200</v>
      </c>
      <c r="AA107" s="346">
        <v>224</v>
      </c>
      <c r="AB107" s="346">
        <v>1</v>
      </c>
      <c r="AC107" s="346">
        <v>2</v>
      </c>
      <c r="AD107" s="346">
        <v>34</v>
      </c>
      <c r="AE107" s="346">
        <v>200</v>
      </c>
      <c r="AF107" s="346">
        <v>158</v>
      </c>
      <c r="AG107" s="346" t="s">
        <v>430</v>
      </c>
      <c r="AH107" s="346" t="s">
        <v>430</v>
      </c>
      <c r="AI107" s="346" t="s">
        <v>430</v>
      </c>
      <c r="AJ107" s="346">
        <v>13</v>
      </c>
      <c r="AK107" s="346">
        <v>1</v>
      </c>
      <c r="AL107" s="346">
        <v>66</v>
      </c>
      <c r="AM107" s="346">
        <v>109</v>
      </c>
      <c r="AN107" s="346">
        <v>13</v>
      </c>
      <c r="AO107" s="373"/>
      <c r="AP107" s="348" t="s">
        <v>430</v>
      </c>
      <c r="AQ107" s="348" t="s">
        <v>430</v>
      </c>
      <c r="AR107" s="348" t="s">
        <v>430</v>
      </c>
      <c r="AS107" s="348" t="s">
        <v>430</v>
      </c>
      <c r="AT107" s="348">
        <v>16.32</v>
      </c>
      <c r="AU107" s="351"/>
      <c r="AV107" s="346" t="s">
        <v>430</v>
      </c>
      <c r="AW107" s="346" t="s">
        <v>430</v>
      </c>
      <c r="AX107" s="346" t="s">
        <v>430</v>
      </c>
      <c r="AY107" s="346" t="s">
        <v>430</v>
      </c>
      <c r="AZ107" s="346">
        <v>37</v>
      </c>
      <c r="BA107" s="374"/>
      <c r="BB107" s="348">
        <v>32.772163428769701</v>
      </c>
      <c r="BC107" s="348">
        <v>0.99557279705866497</v>
      </c>
      <c r="BD107" s="348">
        <v>7.76993560275345E-3</v>
      </c>
      <c r="BE107" s="375">
        <v>-6.0550174266077797E-2</v>
      </c>
      <c r="BF107" s="374"/>
      <c r="BG107" s="372">
        <v>4.36E-2</v>
      </c>
      <c r="BH107" s="373"/>
      <c r="BI107" s="348">
        <v>32.2776</v>
      </c>
      <c r="BJ107" s="348">
        <v>53.0045</v>
      </c>
      <c r="BK107" s="348">
        <v>14.757099999999999</v>
      </c>
      <c r="BL107" s="348">
        <v>-3.9199999999999999E-2</v>
      </c>
      <c r="BM107" s="373"/>
      <c r="BN107" s="372" t="s">
        <v>6051</v>
      </c>
      <c r="BO107" s="372" t="s">
        <v>6052</v>
      </c>
      <c r="BP107" s="372" t="s">
        <v>430</v>
      </c>
      <c r="BQ107" s="372" t="s">
        <v>430</v>
      </c>
      <c r="BR107" s="372" t="s">
        <v>430</v>
      </c>
      <c r="BS107" s="373"/>
      <c r="BT107" s="354" t="s">
        <v>554</v>
      </c>
    </row>
    <row r="108" spans="1:72" s="428" customFormat="1" x14ac:dyDescent="0.25">
      <c r="A108" s="345" t="s">
        <v>6053</v>
      </c>
      <c r="B108" s="373"/>
      <c r="C108" s="719">
        <v>45511</v>
      </c>
      <c r="D108" s="373"/>
      <c r="E108" s="346">
        <v>283.67200000000003</v>
      </c>
      <c r="F108" s="373"/>
      <c r="G108" s="347">
        <v>31.355</v>
      </c>
      <c r="H108" s="374"/>
      <c r="I108" s="348">
        <v>0.32090000000000002</v>
      </c>
      <c r="J108" s="348">
        <v>1.1654</v>
      </c>
      <c r="K108" s="348">
        <v>0.3659</v>
      </c>
      <c r="L108" s="348">
        <v>6.3475999999999999</v>
      </c>
      <c r="M108" s="348">
        <v>2.6705999999999999</v>
      </c>
      <c r="N108" s="350">
        <v>6.024</v>
      </c>
      <c r="O108" s="348" t="s">
        <v>430</v>
      </c>
      <c r="P108" s="348" t="s">
        <v>430</v>
      </c>
      <c r="Q108" s="348" t="s">
        <v>430</v>
      </c>
      <c r="R108" s="348" t="s">
        <v>430</v>
      </c>
      <c r="S108" s="348">
        <v>0.86270000000000002</v>
      </c>
      <c r="T108" s="348">
        <v>19.177499999999998</v>
      </c>
      <c r="U108" s="348">
        <v>-0.43630000000000002</v>
      </c>
      <c r="V108" s="348">
        <v>2.3169</v>
      </c>
      <c r="W108" s="348">
        <v>0.86270000000000002</v>
      </c>
      <c r="X108" s="348">
        <v>-1.2706999999999999</v>
      </c>
      <c r="Y108" s="374"/>
      <c r="Z108" s="346">
        <v>18</v>
      </c>
      <c r="AA108" s="346">
        <v>54</v>
      </c>
      <c r="AB108" s="346">
        <v>164</v>
      </c>
      <c r="AC108" s="346">
        <v>39</v>
      </c>
      <c r="AD108" s="346">
        <v>74</v>
      </c>
      <c r="AE108" s="346">
        <v>54</v>
      </c>
      <c r="AF108" s="346" t="s">
        <v>430</v>
      </c>
      <c r="AG108" s="346" t="s">
        <v>430</v>
      </c>
      <c r="AH108" s="346" t="s">
        <v>430</v>
      </c>
      <c r="AI108" s="346" t="s">
        <v>430</v>
      </c>
      <c r="AJ108" s="346">
        <v>140</v>
      </c>
      <c r="AK108" s="346">
        <v>45</v>
      </c>
      <c r="AL108" s="346">
        <v>90</v>
      </c>
      <c r="AM108" s="346">
        <v>125</v>
      </c>
      <c r="AN108" s="346">
        <v>140</v>
      </c>
      <c r="AO108" s="373"/>
      <c r="AP108" s="348" t="s">
        <v>430</v>
      </c>
      <c r="AQ108" s="348" t="s">
        <v>430</v>
      </c>
      <c r="AR108" s="348" t="s">
        <v>430</v>
      </c>
      <c r="AS108" s="348" t="s">
        <v>430</v>
      </c>
      <c r="AT108" s="348">
        <v>7.29</v>
      </c>
      <c r="AU108" s="351"/>
      <c r="AV108" s="346" t="s">
        <v>430</v>
      </c>
      <c r="AW108" s="346" t="s">
        <v>430</v>
      </c>
      <c r="AX108" s="346" t="s">
        <v>430</v>
      </c>
      <c r="AY108" s="346" t="s">
        <v>430</v>
      </c>
      <c r="AZ108" s="346">
        <v>71</v>
      </c>
      <c r="BA108" s="374"/>
      <c r="BB108" s="348">
        <v>20.3448144817973</v>
      </c>
      <c r="BC108" s="348">
        <v>0.99992609979903602</v>
      </c>
      <c r="BD108" s="348">
        <v>-2.4960474769547498E-2</v>
      </c>
      <c r="BE108" s="375">
        <v>-4.9007156340666498E-2</v>
      </c>
      <c r="BF108" s="374"/>
      <c r="BG108" s="372">
        <v>8.2799999999999999E-2</v>
      </c>
      <c r="BH108" s="373"/>
      <c r="BI108" s="348">
        <v>50.4024</v>
      </c>
      <c r="BJ108" s="348">
        <v>20.587</v>
      </c>
      <c r="BK108" s="348">
        <v>28.941600000000001</v>
      </c>
      <c r="BL108" s="348">
        <v>6.9000000000000006E-2</v>
      </c>
      <c r="BM108" s="373"/>
      <c r="BN108" s="372" t="s">
        <v>6054</v>
      </c>
      <c r="BO108" s="372" t="s">
        <v>6055</v>
      </c>
      <c r="BP108" s="372" t="s">
        <v>6056</v>
      </c>
      <c r="BQ108" s="372" t="s">
        <v>6057</v>
      </c>
      <c r="BR108" s="372" t="s">
        <v>6058</v>
      </c>
      <c r="BS108" s="373"/>
      <c r="BT108" s="354" t="s">
        <v>554</v>
      </c>
    </row>
    <row r="109" spans="1:72" s="428" customFormat="1" x14ac:dyDescent="0.25">
      <c r="A109" s="345" t="s">
        <v>6059</v>
      </c>
      <c r="B109" s="373"/>
      <c r="C109" s="719">
        <v>42569</v>
      </c>
      <c r="D109" s="373"/>
      <c r="E109" s="346">
        <v>270.31200000000001</v>
      </c>
      <c r="F109" s="373"/>
      <c r="G109" s="347">
        <v>77.733199999999997</v>
      </c>
      <c r="H109" s="374"/>
      <c r="I109" s="348">
        <v>1.8E-3</v>
      </c>
      <c r="J109" s="348">
        <v>0.59319999999999995</v>
      </c>
      <c r="K109" s="348">
        <v>0.81730000000000003</v>
      </c>
      <c r="L109" s="348">
        <v>-0.47489999999999999</v>
      </c>
      <c r="M109" s="348">
        <v>-7.0797999999999996</v>
      </c>
      <c r="N109" s="350">
        <v>-5.6016000000000004</v>
      </c>
      <c r="O109" s="348">
        <v>-1.1403000000000001</v>
      </c>
      <c r="P109" s="348">
        <v>6.5030000000000001</v>
      </c>
      <c r="Q109" s="348">
        <v>8.9732000000000003</v>
      </c>
      <c r="R109" s="348" t="s">
        <v>430</v>
      </c>
      <c r="S109" s="348">
        <v>0.98160000000000003</v>
      </c>
      <c r="T109" s="348">
        <v>7.8795000000000002</v>
      </c>
      <c r="U109" s="348">
        <v>-8.8587000000000007</v>
      </c>
      <c r="V109" s="348">
        <v>-3.0474000000000001</v>
      </c>
      <c r="W109" s="348">
        <v>0.98160000000000003</v>
      </c>
      <c r="X109" s="348">
        <v>10.8683</v>
      </c>
      <c r="Y109" s="374"/>
      <c r="Z109" s="346">
        <v>50</v>
      </c>
      <c r="AA109" s="346">
        <v>116</v>
      </c>
      <c r="AB109" s="346">
        <v>84</v>
      </c>
      <c r="AC109" s="346">
        <v>192</v>
      </c>
      <c r="AD109" s="346">
        <v>202</v>
      </c>
      <c r="AE109" s="346">
        <v>187</v>
      </c>
      <c r="AF109" s="346">
        <v>120</v>
      </c>
      <c r="AG109" s="346">
        <v>121</v>
      </c>
      <c r="AH109" s="346">
        <v>64</v>
      </c>
      <c r="AI109" s="346" t="s">
        <v>430</v>
      </c>
      <c r="AJ109" s="346">
        <v>108</v>
      </c>
      <c r="AK109" s="346">
        <v>194</v>
      </c>
      <c r="AL109" s="346">
        <v>219</v>
      </c>
      <c r="AM109" s="346">
        <v>184</v>
      </c>
      <c r="AN109" s="346">
        <v>108</v>
      </c>
      <c r="AO109" s="373"/>
      <c r="AP109" s="348">
        <v>10.52</v>
      </c>
      <c r="AQ109" s="348">
        <v>9.9</v>
      </c>
      <c r="AR109" s="348">
        <v>6.15</v>
      </c>
      <c r="AS109" s="348">
        <v>1.49</v>
      </c>
      <c r="AT109" s="348">
        <v>-7.42</v>
      </c>
      <c r="AU109" s="351"/>
      <c r="AV109" s="346">
        <v>40</v>
      </c>
      <c r="AW109" s="346">
        <v>55</v>
      </c>
      <c r="AX109" s="346">
        <v>66</v>
      </c>
      <c r="AY109" s="346">
        <v>114</v>
      </c>
      <c r="AZ109" s="346">
        <v>185</v>
      </c>
      <c r="BA109" s="374"/>
      <c r="BB109" s="348">
        <v>12.3466359367825</v>
      </c>
      <c r="BC109" s="348">
        <v>0.99921475158769402</v>
      </c>
      <c r="BD109" s="348">
        <v>1.92796816252289E-2</v>
      </c>
      <c r="BE109" s="375">
        <v>-4.4599232134452903E-3</v>
      </c>
      <c r="BF109" s="374"/>
      <c r="BG109" s="372">
        <v>1.6376999999999999</v>
      </c>
      <c r="BH109" s="373"/>
      <c r="BI109" s="348">
        <v>99.608500000000006</v>
      </c>
      <c r="BJ109" s="348" t="s">
        <v>430</v>
      </c>
      <c r="BK109" s="348" t="s">
        <v>430</v>
      </c>
      <c r="BL109" s="348">
        <v>0.39150000000000001</v>
      </c>
      <c r="BM109" s="373"/>
      <c r="BN109" s="372" t="s">
        <v>4483</v>
      </c>
      <c r="BO109" s="372" t="s">
        <v>4484</v>
      </c>
      <c r="BP109" s="372" t="s">
        <v>4485</v>
      </c>
      <c r="BQ109" s="372" t="s">
        <v>4486</v>
      </c>
      <c r="BR109" s="372" t="s">
        <v>4487</v>
      </c>
      <c r="BS109" s="373"/>
      <c r="BT109" s="354" t="s">
        <v>554</v>
      </c>
    </row>
    <row r="110" spans="1:72" s="428" customFormat="1" x14ac:dyDescent="0.25">
      <c r="A110" s="345" t="s">
        <v>6060</v>
      </c>
      <c r="B110" s="373"/>
      <c r="C110" s="719">
        <v>44778</v>
      </c>
      <c r="D110" s="373"/>
      <c r="E110" s="346">
        <v>250.28399999999999</v>
      </c>
      <c r="F110" s="373"/>
      <c r="G110" s="347">
        <v>73.366299999999995</v>
      </c>
      <c r="H110" s="374"/>
      <c r="I110" s="348">
        <v>-0.35149999999999998</v>
      </c>
      <c r="J110" s="348">
        <v>0.57340000000000002</v>
      </c>
      <c r="K110" s="348">
        <v>0.1913</v>
      </c>
      <c r="L110" s="348">
        <v>3.8647</v>
      </c>
      <c r="M110" s="348">
        <v>4.7996999999999996</v>
      </c>
      <c r="N110" s="350">
        <v>5.1646000000000001</v>
      </c>
      <c r="O110" s="348">
        <v>-0.75449999999999995</v>
      </c>
      <c r="P110" s="348">
        <v>18.149699999999999</v>
      </c>
      <c r="Q110" s="348" t="s">
        <v>430</v>
      </c>
      <c r="R110" s="348" t="s">
        <v>430</v>
      </c>
      <c r="S110" s="348">
        <v>0.38090000000000002</v>
      </c>
      <c r="T110" s="348">
        <v>19.2502</v>
      </c>
      <c r="U110" s="348">
        <v>4.0266999999999999</v>
      </c>
      <c r="V110" s="348">
        <v>6.4028</v>
      </c>
      <c r="W110" s="348">
        <v>0.38090000000000002</v>
      </c>
      <c r="X110" s="348">
        <v>15.346399999999999</v>
      </c>
      <c r="Y110" s="374"/>
      <c r="Z110" s="346">
        <v>158</v>
      </c>
      <c r="AA110" s="346">
        <v>143</v>
      </c>
      <c r="AB110" s="346">
        <v>181</v>
      </c>
      <c r="AC110" s="346">
        <v>75</v>
      </c>
      <c r="AD110" s="346">
        <v>64</v>
      </c>
      <c r="AE110" s="346">
        <v>71</v>
      </c>
      <c r="AF110" s="346">
        <v>116</v>
      </c>
      <c r="AG110" s="346">
        <v>43</v>
      </c>
      <c r="AH110" s="346" t="s">
        <v>430</v>
      </c>
      <c r="AI110" s="346" t="s">
        <v>430</v>
      </c>
      <c r="AJ110" s="346">
        <v>175</v>
      </c>
      <c r="AK110" s="346">
        <v>40</v>
      </c>
      <c r="AL110" s="346">
        <v>46</v>
      </c>
      <c r="AM110" s="346">
        <v>78</v>
      </c>
      <c r="AN110" s="346">
        <v>175</v>
      </c>
      <c r="AO110" s="373"/>
      <c r="AP110" s="348" t="s">
        <v>430</v>
      </c>
      <c r="AQ110" s="348" t="s">
        <v>430</v>
      </c>
      <c r="AR110" s="348" t="s">
        <v>430</v>
      </c>
      <c r="AS110" s="348">
        <v>9.7200000000000006</v>
      </c>
      <c r="AT110" s="348">
        <v>9.9499999999999993</v>
      </c>
      <c r="AU110" s="351"/>
      <c r="AV110" s="346" t="s">
        <v>430</v>
      </c>
      <c r="AW110" s="346" t="s">
        <v>430</v>
      </c>
      <c r="AX110" s="346" t="s">
        <v>430</v>
      </c>
      <c r="AY110" s="346">
        <v>47</v>
      </c>
      <c r="AZ110" s="346">
        <v>58</v>
      </c>
      <c r="BA110" s="374"/>
      <c r="BB110" s="348">
        <v>18.253206517340601</v>
      </c>
      <c r="BC110" s="348">
        <v>0.99884915016527798</v>
      </c>
      <c r="BD110" s="348">
        <v>5.8864910891094198E-2</v>
      </c>
      <c r="BE110" s="375">
        <v>-1.99051577694274E-2</v>
      </c>
      <c r="BF110" s="374"/>
      <c r="BG110" s="372">
        <v>7.2099999999999997E-2</v>
      </c>
      <c r="BH110" s="373"/>
      <c r="BI110" s="348">
        <v>92.278999999999996</v>
      </c>
      <c r="BJ110" s="348">
        <v>7.6066599999999998</v>
      </c>
      <c r="BK110" s="348" t="s">
        <v>430</v>
      </c>
      <c r="BL110" s="348">
        <v>0.11434</v>
      </c>
      <c r="BM110" s="373"/>
      <c r="BN110" s="372" t="s">
        <v>4489</v>
      </c>
      <c r="BO110" s="372" t="s">
        <v>4541</v>
      </c>
      <c r="BP110" s="372" t="s">
        <v>4491</v>
      </c>
      <c r="BQ110" s="372" t="s">
        <v>4492</v>
      </c>
      <c r="BR110" s="372" t="s">
        <v>4493</v>
      </c>
      <c r="BS110" s="373"/>
      <c r="BT110" s="354" t="s">
        <v>554</v>
      </c>
    </row>
    <row r="111" spans="1:72" s="428" customFormat="1" x14ac:dyDescent="0.25">
      <c r="A111" s="345" t="s">
        <v>6061</v>
      </c>
      <c r="B111" s="373"/>
      <c r="C111" s="719">
        <v>45874</v>
      </c>
      <c r="D111" s="373"/>
      <c r="E111" s="346">
        <v>266.02100000000002</v>
      </c>
      <c r="F111" s="373"/>
      <c r="G111" s="347">
        <v>11.834899999999999</v>
      </c>
      <c r="H111" s="374"/>
      <c r="I111" s="348">
        <v>-0.1628</v>
      </c>
      <c r="J111" s="348">
        <v>1.4861</v>
      </c>
      <c r="K111" s="348">
        <v>-1.7598</v>
      </c>
      <c r="L111" s="348">
        <v>2.9765999999999999</v>
      </c>
      <c r="M111" s="348">
        <v>25.445399999999999</v>
      </c>
      <c r="N111" s="350" t="s">
        <v>430</v>
      </c>
      <c r="O111" s="348" t="s">
        <v>430</v>
      </c>
      <c r="P111" s="348" t="s">
        <v>430</v>
      </c>
      <c r="Q111" s="348" t="s">
        <v>430</v>
      </c>
      <c r="R111" s="348" t="s">
        <v>430</v>
      </c>
      <c r="S111" s="348">
        <v>-2.8938999999999999</v>
      </c>
      <c r="T111" s="348">
        <v>17.766100000000002</v>
      </c>
      <c r="U111" s="348">
        <v>21.208300000000001</v>
      </c>
      <c r="V111" s="348">
        <v>17.795400000000001</v>
      </c>
      <c r="W111" s="348">
        <v>-2.8938999999999999</v>
      </c>
      <c r="X111" s="348">
        <v>18.349</v>
      </c>
      <c r="Y111" s="374"/>
      <c r="Z111" s="346">
        <v>113</v>
      </c>
      <c r="AA111" s="346">
        <v>27</v>
      </c>
      <c r="AB111" s="346">
        <v>222</v>
      </c>
      <c r="AC111" s="346">
        <v>113</v>
      </c>
      <c r="AD111" s="346">
        <v>2</v>
      </c>
      <c r="AE111" s="346" t="s">
        <v>430</v>
      </c>
      <c r="AF111" s="346" t="s">
        <v>430</v>
      </c>
      <c r="AG111" s="346" t="s">
        <v>430</v>
      </c>
      <c r="AH111" s="346" t="s">
        <v>430</v>
      </c>
      <c r="AI111" s="346" t="s">
        <v>430</v>
      </c>
      <c r="AJ111" s="346">
        <v>256</v>
      </c>
      <c r="AK111" s="346">
        <v>63</v>
      </c>
      <c r="AL111" s="346">
        <v>3</v>
      </c>
      <c r="AM111" s="346">
        <v>26</v>
      </c>
      <c r="AN111" s="346">
        <v>256</v>
      </c>
      <c r="AO111" s="373"/>
      <c r="AP111" s="348" t="s">
        <v>430</v>
      </c>
      <c r="AQ111" s="348" t="s">
        <v>430</v>
      </c>
      <c r="AR111" s="348" t="s">
        <v>430</v>
      </c>
      <c r="AS111" s="348" t="s">
        <v>430</v>
      </c>
      <c r="AT111" s="348">
        <v>27.76</v>
      </c>
      <c r="AU111" s="351"/>
      <c r="AV111" s="346" t="s">
        <v>430</v>
      </c>
      <c r="AW111" s="346" t="s">
        <v>430</v>
      </c>
      <c r="AX111" s="346" t="s">
        <v>430</v>
      </c>
      <c r="AY111" s="346" t="s">
        <v>430</v>
      </c>
      <c r="AZ111" s="346">
        <v>24</v>
      </c>
      <c r="BA111" s="374"/>
      <c r="BB111" s="348">
        <v>16.998249455368899</v>
      </c>
      <c r="BC111" s="348">
        <v>0.99899151791023699</v>
      </c>
      <c r="BD111" s="348">
        <v>7.7694254816262007E-2</v>
      </c>
      <c r="BE111" s="375">
        <v>-3.8483779335400897E-2</v>
      </c>
      <c r="BF111" s="374"/>
      <c r="BG111" s="372">
        <v>5.9299999999999999E-2</v>
      </c>
      <c r="BH111" s="373"/>
      <c r="BI111" s="348">
        <v>66.440600000000003</v>
      </c>
      <c r="BJ111" s="348">
        <v>33.576799999999999</v>
      </c>
      <c r="BK111" s="348" t="s">
        <v>430</v>
      </c>
      <c r="BL111" s="348">
        <v>-1.7399999999999999E-2</v>
      </c>
      <c r="BM111" s="373"/>
      <c r="BN111" s="372" t="s">
        <v>6062</v>
      </c>
      <c r="BO111" s="372" t="s">
        <v>6063</v>
      </c>
      <c r="BP111" s="372" t="s">
        <v>6064</v>
      </c>
      <c r="BQ111" s="372" t="s">
        <v>430</v>
      </c>
      <c r="BR111" s="372" t="s">
        <v>430</v>
      </c>
      <c r="BS111" s="373"/>
      <c r="BT111" s="354" t="s">
        <v>554</v>
      </c>
    </row>
    <row r="112" spans="1:72" s="428" customFormat="1" x14ac:dyDescent="0.25">
      <c r="A112" s="345" t="s">
        <v>6065</v>
      </c>
      <c r="B112" s="373"/>
      <c r="C112" s="719">
        <v>45455</v>
      </c>
      <c r="D112" s="373"/>
      <c r="E112" s="346">
        <v>259.16000000000003</v>
      </c>
      <c r="F112" s="373"/>
      <c r="G112" s="347">
        <v>11.5863</v>
      </c>
      <c r="H112" s="374"/>
      <c r="I112" s="348">
        <v>-0.40060000000000001</v>
      </c>
      <c r="J112" s="348">
        <v>0.91890000000000005</v>
      </c>
      <c r="K112" s="348">
        <v>1.8245</v>
      </c>
      <c r="L112" s="348">
        <v>6.2046999999999999</v>
      </c>
      <c r="M112" s="348">
        <v>5.6189999999999998</v>
      </c>
      <c r="N112" s="350">
        <v>5.9802999999999997</v>
      </c>
      <c r="O112" s="348">
        <v>4.7095000000000002</v>
      </c>
      <c r="P112" s="348" t="s">
        <v>430</v>
      </c>
      <c r="Q112" s="348" t="s">
        <v>430</v>
      </c>
      <c r="R112" s="348" t="s">
        <v>430</v>
      </c>
      <c r="S112" s="348">
        <v>1.3169</v>
      </c>
      <c r="T112" s="348">
        <v>19.095199999999998</v>
      </c>
      <c r="U112" s="348">
        <v>4.2121000000000004</v>
      </c>
      <c r="V112" s="348">
        <v>10.5616</v>
      </c>
      <c r="W112" s="348">
        <v>1.3169</v>
      </c>
      <c r="X112" s="348">
        <v>7.2901999999999996</v>
      </c>
      <c r="Y112" s="374"/>
      <c r="Z112" s="346">
        <v>166</v>
      </c>
      <c r="AA112" s="346">
        <v>76</v>
      </c>
      <c r="AB112" s="346">
        <v>39</v>
      </c>
      <c r="AC112" s="346">
        <v>41</v>
      </c>
      <c r="AD112" s="346">
        <v>36</v>
      </c>
      <c r="AE112" s="346">
        <v>55</v>
      </c>
      <c r="AF112" s="346">
        <v>46</v>
      </c>
      <c r="AG112" s="346" t="s">
        <v>430</v>
      </c>
      <c r="AH112" s="346" t="s">
        <v>430</v>
      </c>
      <c r="AI112" s="346" t="s">
        <v>430</v>
      </c>
      <c r="AJ112" s="346">
        <v>73</v>
      </c>
      <c r="AK112" s="346">
        <v>50</v>
      </c>
      <c r="AL112" s="346">
        <v>40</v>
      </c>
      <c r="AM112" s="346">
        <v>47</v>
      </c>
      <c r="AN112" s="346">
        <v>73</v>
      </c>
      <c r="AO112" s="373"/>
      <c r="AP112" s="348" t="s">
        <v>430</v>
      </c>
      <c r="AQ112" s="348" t="s">
        <v>430</v>
      </c>
      <c r="AR112" s="348" t="s">
        <v>430</v>
      </c>
      <c r="AS112" s="348" t="s">
        <v>430</v>
      </c>
      <c r="AT112" s="348">
        <v>12.98</v>
      </c>
      <c r="AU112" s="351"/>
      <c r="AV112" s="346" t="s">
        <v>430</v>
      </c>
      <c r="AW112" s="346" t="s">
        <v>430</v>
      </c>
      <c r="AX112" s="346" t="s">
        <v>430</v>
      </c>
      <c r="AY112" s="346" t="s">
        <v>430</v>
      </c>
      <c r="AZ112" s="346">
        <v>41</v>
      </c>
      <c r="BA112" s="374"/>
      <c r="BB112" s="348">
        <v>18.599194716377902</v>
      </c>
      <c r="BC112" s="348">
        <v>1.00805059613347</v>
      </c>
      <c r="BD112" s="348">
        <v>1.4857105294355801E-2</v>
      </c>
      <c r="BE112" s="375">
        <v>0.10958062332721701</v>
      </c>
      <c r="BF112" s="374"/>
      <c r="BG112" s="372">
        <v>6.1899999999999997E-2</v>
      </c>
      <c r="BH112" s="373"/>
      <c r="BI112" s="348">
        <v>4.0767199999999999</v>
      </c>
      <c r="BJ112" s="348">
        <v>92.169600000000003</v>
      </c>
      <c r="BK112" s="348">
        <v>3.6604199999999998</v>
      </c>
      <c r="BL112" s="348">
        <v>9.3259999999999996E-2</v>
      </c>
      <c r="BM112" s="373"/>
      <c r="BN112" s="372" t="s">
        <v>928</v>
      </c>
      <c r="BO112" s="372" t="s">
        <v>4606</v>
      </c>
      <c r="BP112" s="372" t="s">
        <v>4508</v>
      </c>
      <c r="BQ112" s="372" t="s">
        <v>4608</v>
      </c>
      <c r="BR112" s="372" t="s">
        <v>4609</v>
      </c>
      <c r="BS112" s="373"/>
      <c r="BT112" s="354" t="s">
        <v>554</v>
      </c>
    </row>
    <row r="113" spans="1:72" s="428" customFormat="1" x14ac:dyDescent="0.25">
      <c r="A113" s="345" t="s">
        <v>6066</v>
      </c>
      <c r="B113" s="373"/>
      <c r="C113" s="719">
        <v>44592</v>
      </c>
      <c r="D113" s="373"/>
      <c r="E113" s="346">
        <v>253.09399999999999</v>
      </c>
      <c r="F113" s="373"/>
      <c r="G113" s="347">
        <v>162.1977</v>
      </c>
      <c r="H113" s="374"/>
      <c r="I113" s="348">
        <v>0.26379999999999998</v>
      </c>
      <c r="J113" s="348">
        <v>1.0410999999999999</v>
      </c>
      <c r="K113" s="348">
        <v>0.57499999999999996</v>
      </c>
      <c r="L113" s="348">
        <v>3.6000999999999999</v>
      </c>
      <c r="M113" s="348">
        <v>5.3487999999999998</v>
      </c>
      <c r="N113" s="350">
        <v>10.518800000000001</v>
      </c>
      <c r="O113" s="348">
        <v>3.8090999999999999</v>
      </c>
      <c r="P113" s="348">
        <v>19.5669</v>
      </c>
      <c r="Q113" s="348" t="s">
        <v>430</v>
      </c>
      <c r="R113" s="348" t="s">
        <v>430</v>
      </c>
      <c r="S113" s="348">
        <v>0.59340000000000004</v>
      </c>
      <c r="T113" s="348">
        <v>13.947900000000001</v>
      </c>
      <c r="U113" s="348">
        <v>3.8062999999999998</v>
      </c>
      <c r="V113" s="348">
        <v>8.2015999999999991</v>
      </c>
      <c r="W113" s="348">
        <v>0.59340000000000004</v>
      </c>
      <c r="X113" s="348">
        <v>17.524100000000001</v>
      </c>
      <c r="Y113" s="374"/>
      <c r="Z113" s="346">
        <v>22</v>
      </c>
      <c r="AA113" s="346">
        <v>61</v>
      </c>
      <c r="AB113" s="346">
        <v>150</v>
      </c>
      <c r="AC113" s="346">
        <v>88</v>
      </c>
      <c r="AD113" s="346">
        <v>41</v>
      </c>
      <c r="AE113" s="346">
        <v>43</v>
      </c>
      <c r="AF113" s="346">
        <v>59</v>
      </c>
      <c r="AG113" s="346">
        <v>30</v>
      </c>
      <c r="AH113" s="346" t="s">
        <v>430</v>
      </c>
      <c r="AI113" s="346" t="s">
        <v>430</v>
      </c>
      <c r="AJ113" s="346">
        <v>158</v>
      </c>
      <c r="AK113" s="346">
        <v>107</v>
      </c>
      <c r="AL113" s="346">
        <v>55</v>
      </c>
      <c r="AM113" s="346">
        <v>65</v>
      </c>
      <c r="AN113" s="346">
        <v>158</v>
      </c>
      <c r="AO113" s="373"/>
      <c r="AP113" s="348" t="s">
        <v>430</v>
      </c>
      <c r="AQ113" s="348" t="s">
        <v>430</v>
      </c>
      <c r="AR113" s="348" t="s">
        <v>430</v>
      </c>
      <c r="AS113" s="348">
        <v>12.89</v>
      </c>
      <c r="AT113" s="348">
        <v>10.39</v>
      </c>
      <c r="AU113" s="351"/>
      <c r="AV113" s="346" t="s">
        <v>430</v>
      </c>
      <c r="AW113" s="346" t="s">
        <v>430</v>
      </c>
      <c r="AX113" s="346" t="s">
        <v>430</v>
      </c>
      <c r="AY113" s="346">
        <v>27</v>
      </c>
      <c r="AZ113" s="346">
        <v>51</v>
      </c>
      <c r="BA113" s="374"/>
      <c r="BB113" s="348">
        <v>15.7371327904612</v>
      </c>
      <c r="BC113" s="348">
        <v>0.99941830978795099</v>
      </c>
      <c r="BD113" s="348">
        <v>7.5749905751014798E-2</v>
      </c>
      <c r="BE113" s="375">
        <v>-4.3391952750931002E-2</v>
      </c>
      <c r="BF113" s="374"/>
      <c r="BG113" s="372">
        <v>5.0700000000000002E-2</v>
      </c>
      <c r="BH113" s="373"/>
      <c r="BI113" s="348">
        <v>69.970799999999997</v>
      </c>
      <c r="BJ113" s="348">
        <v>26.378</v>
      </c>
      <c r="BK113" s="348">
        <v>3.4566400000000002</v>
      </c>
      <c r="BL113" s="348">
        <v>0.19456000000000001</v>
      </c>
      <c r="BM113" s="373"/>
      <c r="BN113" s="372" t="s">
        <v>6067</v>
      </c>
      <c r="BO113" s="372" t="s">
        <v>6068</v>
      </c>
      <c r="BP113" s="372" t="s">
        <v>6069</v>
      </c>
      <c r="BQ113" s="372" t="s">
        <v>6070</v>
      </c>
      <c r="BR113" s="372" t="s">
        <v>6071</v>
      </c>
      <c r="BS113" s="373"/>
      <c r="BT113" s="354" t="s">
        <v>554</v>
      </c>
    </row>
    <row r="114" spans="1:72" s="428" customFormat="1" x14ac:dyDescent="0.25">
      <c r="A114" s="345" t="s">
        <v>6072</v>
      </c>
      <c r="B114" s="373"/>
      <c r="C114" s="719">
        <v>45996</v>
      </c>
      <c r="D114" s="373"/>
      <c r="E114" s="346">
        <v>251.72200000000001</v>
      </c>
      <c r="F114" s="373"/>
      <c r="G114" s="347">
        <v>217.20189999999999</v>
      </c>
      <c r="H114" s="374"/>
      <c r="I114" s="348">
        <v>-0.96850000000000003</v>
      </c>
      <c r="J114" s="348">
        <v>-2.5001000000000002</v>
      </c>
      <c r="K114" s="348">
        <v>-12.168900000000001</v>
      </c>
      <c r="L114" s="348">
        <v>-12.7105</v>
      </c>
      <c r="M114" s="348">
        <v>-22.478100000000001</v>
      </c>
      <c r="N114" s="350" t="s">
        <v>430</v>
      </c>
      <c r="O114" s="348" t="s">
        <v>430</v>
      </c>
      <c r="P114" s="348" t="s">
        <v>430</v>
      </c>
      <c r="Q114" s="348" t="s">
        <v>430</v>
      </c>
      <c r="R114" s="348" t="s">
        <v>430</v>
      </c>
      <c r="S114" s="348">
        <v>-3.0646</v>
      </c>
      <c r="T114" s="348">
        <v>-6.8792</v>
      </c>
      <c r="U114" s="348">
        <v>-4.7256</v>
      </c>
      <c r="V114" s="348" t="s">
        <v>430</v>
      </c>
      <c r="W114" s="348">
        <v>-3.0646</v>
      </c>
      <c r="X114" s="348">
        <v>21.784099999999999</v>
      </c>
      <c r="Y114" s="374"/>
      <c r="Z114" s="346">
        <v>198</v>
      </c>
      <c r="AA114" s="346">
        <v>246</v>
      </c>
      <c r="AB114" s="346">
        <v>253</v>
      </c>
      <c r="AC114" s="346">
        <v>249</v>
      </c>
      <c r="AD114" s="346">
        <v>224</v>
      </c>
      <c r="AE114" s="346" t="s">
        <v>430</v>
      </c>
      <c r="AF114" s="346" t="s">
        <v>430</v>
      </c>
      <c r="AG114" s="346" t="s">
        <v>430</v>
      </c>
      <c r="AH114" s="346" t="s">
        <v>430</v>
      </c>
      <c r="AI114" s="346" t="s">
        <v>430</v>
      </c>
      <c r="AJ114" s="346">
        <v>258</v>
      </c>
      <c r="AK114" s="346">
        <v>256</v>
      </c>
      <c r="AL114" s="346">
        <v>152</v>
      </c>
      <c r="AM114" s="346" t="s">
        <v>430</v>
      </c>
      <c r="AN114" s="346">
        <v>258</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71.053514379666893</v>
      </c>
      <c r="BC114" s="348">
        <v>0</v>
      </c>
      <c r="BD114" s="348">
        <v>3.9781782273949899E-2</v>
      </c>
      <c r="BE114" s="375" t="s">
        <v>430</v>
      </c>
      <c r="BF114" s="374"/>
      <c r="BG114" s="372" t="s">
        <v>430</v>
      </c>
      <c r="BH114" s="373"/>
      <c r="BI114" s="348" t="s">
        <v>430</v>
      </c>
      <c r="BJ114" s="348" t="s">
        <v>430</v>
      </c>
      <c r="BK114" s="348" t="s">
        <v>430</v>
      </c>
      <c r="BL114" s="348" t="s">
        <v>430</v>
      </c>
      <c r="BM114" s="373"/>
      <c r="BN114" s="372" t="s">
        <v>6073</v>
      </c>
      <c r="BO114" s="372" t="s">
        <v>6074</v>
      </c>
      <c r="BP114" s="372" t="s">
        <v>430</v>
      </c>
      <c r="BQ114" s="372" t="s">
        <v>430</v>
      </c>
      <c r="BR114" s="372" t="s">
        <v>430</v>
      </c>
      <c r="BS114" s="373"/>
      <c r="BT114" s="354" t="s">
        <v>554</v>
      </c>
    </row>
    <row r="115" spans="1:72" s="428" customFormat="1" x14ac:dyDescent="0.25">
      <c r="A115" s="345" t="s">
        <v>6075</v>
      </c>
      <c r="B115" s="373"/>
      <c r="C115" s="719">
        <v>45366</v>
      </c>
      <c r="D115" s="373"/>
      <c r="E115" s="346">
        <v>249.98</v>
      </c>
      <c r="F115" s="373"/>
      <c r="G115" s="347">
        <v>18.1782</v>
      </c>
      <c r="H115" s="374"/>
      <c r="I115" s="348">
        <v>5.8900000000000001E-2</v>
      </c>
      <c r="J115" s="348">
        <v>1.3278000000000001</v>
      </c>
      <c r="K115" s="348">
        <v>4.2914000000000003</v>
      </c>
      <c r="L115" s="348">
        <v>11.8376</v>
      </c>
      <c r="M115" s="348">
        <v>11.762</v>
      </c>
      <c r="N115" s="350">
        <v>0.98209999999999997</v>
      </c>
      <c r="O115" s="348">
        <v>1.0233000000000001</v>
      </c>
      <c r="P115" s="348" t="s">
        <v>430</v>
      </c>
      <c r="Q115" s="348" t="s">
        <v>430</v>
      </c>
      <c r="R115" s="348" t="s">
        <v>430</v>
      </c>
      <c r="S115" s="348">
        <v>2.2241</v>
      </c>
      <c r="T115" s="348">
        <v>26.771000000000001</v>
      </c>
      <c r="U115" s="348">
        <v>8.5538000000000007</v>
      </c>
      <c r="V115" s="348">
        <v>8.5167999999999999</v>
      </c>
      <c r="W115" s="348">
        <v>2.2241</v>
      </c>
      <c r="X115" s="348">
        <v>12.1548</v>
      </c>
      <c r="Y115" s="374"/>
      <c r="Z115" s="346">
        <v>43</v>
      </c>
      <c r="AA115" s="346">
        <v>36</v>
      </c>
      <c r="AB115" s="346">
        <v>26</v>
      </c>
      <c r="AC115" s="346">
        <v>19</v>
      </c>
      <c r="AD115" s="346">
        <v>23</v>
      </c>
      <c r="AE115" s="346">
        <v>102</v>
      </c>
      <c r="AF115" s="346">
        <v>80</v>
      </c>
      <c r="AG115" s="346" t="s">
        <v>430</v>
      </c>
      <c r="AH115" s="346" t="s">
        <v>430</v>
      </c>
      <c r="AI115" s="346" t="s">
        <v>430</v>
      </c>
      <c r="AJ115" s="346">
        <v>39</v>
      </c>
      <c r="AK115" s="346">
        <v>15</v>
      </c>
      <c r="AL115" s="346">
        <v>26</v>
      </c>
      <c r="AM115" s="346">
        <v>60</v>
      </c>
      <c r="AN115" s="346">
        <v>39</v>
      </c>
      <c r="AO115" s="373"/>
      <c r="AP115" s="348" t="s">
        <v>430</v>
      </c>
      <c r="AQ115" s="348" t="s">
        <v>430</v>
      </c>
      <c r="AR115" s="348" t="s">
        <v>430</v>
      </c>
      <c r="AS115" s="348" t="s">
        <v>430</v>
      </c>
      <c r="AT115" s="348">
        <v>20.29</v>
      </c>
      <c r="AU115" s="351"/>
      <c r="AV115" s="346" t="s">
        <v>430</v>
      </c>
      <c r="AW115" s="346" t="s">
        <v>430</v>
      </c>
      <c r="AX115" s="346" t="s">
        <v>430</v>
      </c>
      <c r="AY115" s="346" t="s">
        <v>430</v>
      </c>
      <c r="AZ115" s="346">
        <v>34</v>
      </c>
      <c r="BA115" s="374"/>
      <c r="BB115" s="348">
        <v>22.158891710432702</v>
      </c>
      <c r="BC115" s="348">
        <v>0.99941506852666395</v>
      </c>
      <c r="BD115" s="348">
        <v>3.1909613591084601E-2</v>
      </c>
      <c r="BE115" s="375">
        <v>-2.80559182904206E-2</v>
      </c>
      <c r="BF115" s="374"/>
      <c r="BG115" s="372">
        <v>0.2145</v>
      </c>
      <c r="BH115" s="373"/>
      <c r="BI115" s="348" t="s">
        <v>430</v>
      </c>
      <c r="BJ115" s="348">
        <v>5.5011900000000002</v>
      </c>
      <c r="BK115" s="348">
        <v>94.451700000000002</v>
      </c>
      <c r="BL115" s="348">
        <v>4.7109999999999999E-2</v>
      </c>
      <c r="BM115" s="373"/>
      <c r="BN115" s="372" t="s">
        <v>4518</v>
      </c>
      <c r="BO115" s="372" t="s">
        <v>4519</v>
      </c>
      <c r="BP115" s="372" t="s">
        <v>4520</v>
      </c>
      <c r="BQ115" s="372" t="s">
        <v>4521</v>
      </c>
      <c r="BR115" s="372" t="s">
        <v>4655</v>
      </c>
      <c r="BS115" s="373"/>
      <c r="BT115" s="354" t="s">
        <v>554</v>
      </c>
    </row>
    <row r="116" spans="1:72" s="428" customFormat="1" x14ac:dyDescent="0.25">
      <c r="A116" s="345" t="s">
        <v>6076</v>
      </c>
      <c r="B116" s="373"/>
      <c r="C116" s="719">
        <v>45723</v>
      </c>
      <c r="D116" s="373"/>
      <c r="E116" s="346">
        <v>242.36</v>
      </c>
      <c r="F116" s="373"/>
      <c r="G116" s="347">
        <v>54.193800000000003</v>
      </c>
      <c r="H116" s="374"/>
      <c r="I116" s="348">
        <v>-2.3967999999999998</v>
      </c>
      <c r="J116" s="348">
        <v>-1.3178000000000001</v>
      </c>
      <c r="K116" s="348">
        <v>-2.2764000000000002</v>
      </c>
      <c r="L116" s="348">
        <v>4.6890999999999998</v>
      </c>
      <c r="M116" s="348">
        <v>12.548500000000001</v>
      </c>
      <c r="N116" s="350">
        <v>16.351600000000001</v>
      </c>
      <c r="O116" s="348" t="s">
        <v>430</v>
      </c>
      <c r="P116" s="348" t="s">
        <v>430</v>
      </c>
      <c r="Q116" s="348" t="s">
        <v>430</v>
      </c>
      <c r="R116" s="348" t="s">
        <v>430</v>
      </c>
      <c r="S116" s="348">
        <v>-0.88300000000000001</v>
      </c>
      <c r="T116" s="348">
        <v>27.0184</v>
      </c>
      <c r="U116" s="348">
        <v>16.063300000000002</v>
      </c>
      <c r="V116" s="348">
        <v>30.4495</v>
      </c>
      <c r="W116" s="348">
        <v>-0.88300000000000001</v>
      </c>
      <c r="X116" s="348">
        <v>52.101900000000001</v>
      </c>
      <c r="Y116" s="374"/>
      <c r="Z116" s="346">
        <v>217</v>
      </c>
      <c r="AA116" s="346">
        <v>240</v>
      </c>
      <c r="AB116" s="346">
        <v>230</v>
      </c>
      <c r="AC116" s="346">
        <v>58</v>
      </c>
      <c r="AD116" s="346">
        <v>15</v>
      </c>
      <c r="AE116" s="346">
        <v>23</v>
      </c>
      <c r="AF116" s="346" t="s">
        <v>430</v>
      </c>
      <c r="AG116" s="346" t="s">
        <v>430</v>
      </c>
      <c r="AH116" s="346" t="s">
        <v>430</v>
      </c>
      <c r="AI116" s="346" t="s">
        <v>430</v>
      </c>
      <c r="AJ116" s="346">
        <v>227</v>
      </c>
      <c r="AK116" s="346">
        <v>11</v>
      </c>
      <c r="AL116" s="346">
        <v>7</v>
      </c>
      <c r="AM116" s="346">
        <v>18</v>
      </c>
      <c r="AN116" s="346">
        <v>227</v>
      </c>
      <c r="AO116" s="373"/>
      <c r="AP116" s="348" t="s">
        <v>430</v>
      </c>
      <c r="AQ116" s="348" t="s">
        <v>430</v>
      </c>
      <c r="AR116" s="348" t="s">
        <v>430</v>
      </c>
      <c r="AS116" s="348" t="s">
        <v>430</v>
      </c>
      <c r="AT116" s="348">
        <v>27.35</v>
      </c>
      <c r="AU116" s="351"/>
      <c r="AV116" s="346" t="s">
        <v>430</v>
      </c>
      <c r="AW116" s="346" t="s">
        <v>430</v>
      </c>
      <c r="AX116" s="346" t="s">
        <v>430</v>
      </c>
      <c r="AY116" s="346" t="s">
        <v>430</v>
      </c>
      <c r="AZ116" s="346">
        <v>25</v>
      </c>
      <c r="BA116" s="374"/>
      <c r="BB116" s="348">
        <v>27.547952093872301</v>
      </c>
      <c r="BC116" s="348">
        <v>0.99939023795732196</v>
      </c>
      <c r="BD116" s="348">
        <v>0.13589731794753601</v>
      </c>
      <c r="BE116" s="375">
        <v>-3.6421691210081403E-2</v>
      </c>
      <c r="BF116" s="374"/>
      <c r="BG116" s="372">
        <v>5.7000000000000002E-2</v>
      </c>
      <c r="BH116" s="373"/>
      <c r="BI116" s="348">
        <v>16.021000000000001</v>
      </c>
      <c r="BJ116" s="348">
        <v>54.421300000000002</v>
      </c>
      <c r="BK116" s="348">
        <v>29.514299999999999</v>
      </c>
      <c r="BL116" s="348">
        <v>4.3400000000000001E-2</v>
      </c>
      <c r="BM116" s="373"/>
      <c r="BN116" s="372" t="s">
        <v>6077</v>
      </c>
      <c r="BO116" s="372" t="s">
        <v>6078</v>
      </c>
      <c r="BP116" s="372" t="s">
        <v>430</v>
      </c>
      <c r="BQ116" s="372" t="s">
        <v>430</v>
      </c>
      <c r="BR116" s="372" t="s">
        <v>430</v>
      </c>
      <c r="BS116" s="373"/>
      <c r="BT116" s="354" t="s">
        <v>554</v>
      </c>
    </row>
    <row r="117" spans="1:72" s="428" customFormat="1" x14ac:dyDescent="0.25">
      <c r="A117" s="345" t="s">
        <v>6079</v>
      </c>
      <c r="B117" s="373"/>
      <c r="C117" s="719">
        <v>44553</v>
      </c>
      <c r="D117" s="373"/>
      <c r="E117" s="346">
        <v>223.28</v>
      </c>
      <c r="F117" s="373"/>
      <c r="G117" s="347">
        <v>253.32089999999999</v>
      </c>
      <c r="H117" s="374"/>
      <c r="I117" s="348">
        <v>-2.3800000000000002E-2</v>
      </c>
      <c r="J117" s="348">
        <v>0.49530000000000002</v>
      </c>
      <c r="K117" s="348">
        <v>0.67730000000000001</v>
      </c>
      <c r="L117" s="348">
        <v>6.13E-2</v>
      </c>
      <c r="M117" s="348">
        <v>-5.7176</v>
      </c>
      <c r="N117" s="350">
        <v>-3.4255</v>
      </c>
      <c r="O117" s="348">
        <v>1.6299999999999999E-2</v>
      </c>
      <c r="P117" s="348">
        <v>8.3633000000000006</v>
      </c>
      <c r="Q117" s="348" t="s">
        <v>430</v>
      </c>
      <c r="R117" s="348" t="s">
        <v>430</v>
      </c>
      <c r="S117" s="348">
        <v>0.95409999999999995</v>
      </c>
      <c r="T117" s="348">
        <v>8.4137000000000004</v>
      </c>
      <c r="U117" s="348">
        <v>-7.2343000000000002</v>
      </c>
      <c r="V117" s="348">
        <v>-1.3662000000000001</v>
      </c>
      <c r="W117" s="348">
        <v>0.95409999999999995</v>
      </c>
      <c r="X117" s="348">
        <v>9.0297999999999998</v>
      </c>
      <c r="Y117" s="374"/>
      <c r="Z117" s="346">
        <v>70</v>
      </c>
      <c r="AA117" s="346">
        <v>163</v>
      </c>
      <c r="AB117" s="346">
        <v>117</v>
      </c>
      <c r="AC117" s="346">
        <v>168</v>
      </c>
      <c r="AD117" s="346">
        <v>171</v>
      </c>
      <c r="AE117" s="346">
        <v>161</v>
      </c>
      <c r="AF117" s="346">
        <v>92</v>
      </c>
      <c r="AG117" s="346">
        <v>98</v>
      </c>
      <c r="AH117" s="346" t="s">
        <v>430</v>
      </c>
      <c r="AI117" s="346" t="s">
        <v>430</v>
      </c>
      <c r="AJ117" s="346">
        <v>118</v>
      </c>
      <c r="AK117" s="346">
        <v>170</v>
      </c>
      <c r="AL117" s="346">
        <v>194</v>
      </c>
      <c r="AM117" s="346">
        <v>164</v>
      </c>
      <c r="AN117" s="346">
        <v>118</v>
      </c>
      <c r="AO117" s="373"/>
      <c r="AP117" s="348" t="s">
        <v>430</v>
      </c>
      <c r="AQ117" s="348" t="s">
        <v>430</v>
      </c>
      <c r="AR117" s="348" t="s">
        <v>430</v>
      </c>
      <c r="AS117" s="348">
        <v>3.17</v>
      </c>
      <c r="AT117" s="348">
        <v>-5.32</v>
      </c>
      <c r="AU117" s="351"/>
      <c r="AV117" s="346" t="s">
        <v>430</v>
      </c>
      <c r="AW117" s="346" t="s">
        <v>430</v>
      </c>
      <c r="AX117" s="346" t="s">
        <v>430</v>
      </c>
      <c r="AY117" s="346">
        <v>96</v>
      </c>
      <c r="AZ117" s="346">
        <v>168</v>
      </c>
      <c r="BA117" s="374"/>
      <c r="BB117" s="348">
        <v>12.075866612350101</v>
      </c>
      <c r="BC117" s="348">
        <v>0.99862554283382599</v>
      </c>
      <c r="BD117" s="348">
        <v>3.0495951579461299E-2</v>
      </c>
      <c r="BE117" s="375">
        <v>-3.11544064719654E-3</v>
      </c>
      <c r="BF117" s="374"/>
      <c r="BG117" s="372">
        <v>6.9500000000000006E-2</v>
      </c>
      <c r="BH117" s="373"/>
      <c r="BI117" s="348">
        <v>99.564599999999999</v>
      </c>
      <c r="BJ117" s="348" t="s">
        <v>430</v>
      </c>
      <c r="BK117" s="348" t="s">
        <v>430</v>
      </c>
      <c r="BL117" s="348">
        <v>0.43540000000000001</v>
      </c>
      <c r="BM117" s="373"/>
      <c r="BN117" s="372" t="s">
        <v>4344</v>
      </c>
      <c r="BO117" s="372" t="s">
        <v>4345</v>
      </c>
      <c r="BP117" s="372" t="s">
        <v>4346</v>
      </c>
      <c r="BQ117" s="372" t="s">
        <v>4464</v>
      </c>
      <c r="BR117" s="372" t="s">
        <v>4286</v>
      </c>
      <c r="BS117" s="373"/>
      <c r="BT117" s="354" t="s">
        <v>554</v>
      </c>
    </row>
    <row r="118" spans="1:72" s="428" customFormat="1" ht="11" x14ac:dyDescent="0.3">
      <c r="A118" s="841" t="s">
        <v>6080</v>
      </c>
      <c r="B118" s="842"/>
      <c r="C118" s="843">
        <v>44257</v>
      </c>
      <c r="D118" s="842"/>
      <c r="E118" s="844">
        <v>300.95499999999998</v>
      </c>
      <c r="F118" s="842"/>
      <c r="G118" s="845">
        <v>31.877199999999998</v>
      </c>
      <c r="H118" s="847"/>
      <c r="I118" s="846">
        <v>0.66379999999999995</v>
      </c>
      <c r="J118" s="846">
        <v>4.6516000000000002</v>
      </c>
      <c r="K118" s="846">
        <v>0.68479999999999996</v>
      </c>
      <c r="L118" s="846">
        <v>-8.9527000000000001</v>
      </c>
      <c r="M118" s="846">
        <v>-25.842099999999999</v>
      </c>
      <c r="N118" s="848">
        <v>-21.843900000000001</v>
      </c>
      <c r="O118" s="846">
        <v>-12.421200000000001</v>
      </c>
      <c r="P118" s="846">
        <v>-0.39369999999999999</v>
      </c>
      <c r="Q118" s="846">
        <v>1.544</v>
      </c>
      <c r="R118" s="846" t="s">
        <v>430</v>
      </c>
      <c r="S118" s="846">
        <v>9.3107000000000006</v>
      </c>
      <c r="T118" s="846">
        <v>-0.32769999999999999</v>
      </c>
      <c r="U118" s="846">
        <v>-23.147500000000001</v>
      </c>
      <c r="V118" s="846">
        <v>-12.7644</v>
      </c>
      <c r="W118" s="846">
        <v>9.3107000000000006</v>
      </c>
      <c r="X118" s="846">
        <v>4.3372000000000002</v>
      </c>
      <c r="Y118" s="847"/>
      <c r="Z118" s="844">
        <v>8</v>
      </c>
      <c r="AA118" s="844">
        <v>6</v>
      </c>
      <c r="AB118" s="844">
        <v>114</v>
      </c>
      <c r="AC118" s="844">
        <v>236</v>
      </c>
      <c r="AD118" s="844">
        <v>242</v>
      </c>
      <c r="AE118" s="844">
        <v>207</v>
      </c>
      <c r="AF118" s="844">
        <v>160</v>
      </c>
      <c r="AG118" s="844">
        <v>132</v>
      </c>
      <c r="AH118" s="844">
        <v>75</v>
      </c>
      <c r="AI118" s="844" t="s">
        <v>430</v>
      </c>
      <c r="AJ118" s="844">
        <v>7</v>
      </c>
      <c r="AK118" s="844">
        <v>237</v>
      </c>
      <c r="AL118" s="844">
        <v>240</v>
      </c>
      <c r="AM118" s="844">
        <v>213</v>
      </c>
      <c r="AN118" s="844">
        <v>7</v>
      </c>
      <c r="AO118" s="842"/>
      <c r="AP118" s="846" t="s">
        <v>430</v>
      </c>
      <c r="AQ118" s="846" t="s">
        <v>430</v>
      </c>
      <c r="AR118" s="846">
        <v>-4.09</v>
      </c>
      <c r="AS118" s="846">
        <v>-11.99</v>
      </c>
      <c r="AT118" s="846">
        <v>-24.24</v>
      </c>
      <c r="AU118" s="849"/>
      <c r="AV118" s="844" t="s">
        <v>430</v>
      </c>
      <c r="AW118" s="844" t="s">
        <v>430</v>
      </c>
      <c r="AX118" s="844">
        <v>78</v>
      </c>
      <c r="AY118" s="844">
        <v>138</v>
      </c>
      <c r="AZ118" s="844">
        <v>211</v>
      </c>
      <c r="BA118" s="847"/>
      <c r="BB118" s="846">
        <v>25.803154655733501</v>
      </c>
      <c r="BC118" s="846">
        <v>0.99909737817511002</v>
      </c>
      <c r="BD118" s="846">
        <v>1.4982120225234301E-4</v>
      </c>
      <c r="BE118" s="852">
        <v>-2.06000512847426E-3</v>
      </c>
      <c r="BF118" s="847"/>
      <c r="BG118" s="855">
        <v>0.14019999999999999</v>
      </c>
      <c r="BH118" s="842"/>
      <c r="BI118" s="846">
        <v>82.781899999999993</v>
      </c>
      <c r="BJ118" s="846">
        <v>17.186800000000002</v>
      </c>
      <c r="BK118" s="846" t="s">
        <v>430</v>
      </c>
      <c r="BL118" s="846">
        <v>3.1300000000000001E-2</v>
      </c>
      <c r="BM118" s="842"/>
      <c r="BN118" s="855" t="s">
        <v>6081</v>
      </c>
      <c r="BO118" s="855" t="s">
        <v>6082</v>
      </c>
      <c r="BP118" s="855" t="s">
        <v>430</v>
      </c>
      <c r="BQ118" s="855" t="s">
        <v>430</v>
      </c>
      <c r="BR118" s="855" t="s">
        <v>430</v>
      </c>
      <c r="BS118" s="842"/>
      <c r="BT118" s="856" t="s">
        <v>554</v>
      </c>
    </row>
    <row r="119" spans="1:72" s="428" customFormat="1" ht="11" x14ac:dyDescent="0.3">
      <c r="A119" s="841" t="s">
        <v>6083</v>
      </c>
      <c r="B119" s="842"/>
      <c r="C119" s="843">
        <v>44643</v>
      </c>
      <c r="D119" s="842"/>
      <c r="E119" s="844">
        <v>260.85399999999998</v>
      </c>
      <c r="F119" s="842"/>
      <c r="G119" s="845">
        <v>21.0152</v>
      </c>
      <c r="H119" s="847"/>
      <c r="I119" s="846">
        <v>-1.1900000000000001E-2</v>
      </c>
      <c r="J119" s="846">
        <v>0.44829999999999998</v>
      </c>
      <c r="K119" s="846">
        <v>1.6277999999999999</v>
      </c>
      <c r="L119" s="846">
        <v>2.2742</v>
      </c>
      <c r="M119" s="846">
        <v>-3.7549999999999999</v>
      </c>
      <c r="N119" s="848">
        <v>8.6E-3</v>
      </c>
      <c r="O119" s="846">
        <v>1.599</v>
      </c>
      <c r="P119" s="846">
        <v>11.688499999999999</v>
      </c>
      <c r="Q119" s="846" t="s">
        <v>430</v>
      </c>
      <c r="R119" s="846" t="s">
        <v>430</v>
      </c>
      <c r="S119" s="846">
        <v>1.8025</v>
      </c>
      <c r="T119" s="846">
        <v>9.9126999999999992</v>
      </c>
      <c r="U119" s="846">
        <v>-4.6363000000000003</v>
      </c>
      <c r="V119" s="846">
        <v>1.2498</v>
      </c>
      <c r="W119" s="846">
        <v>1.8025</v>
      </c>
      <c r="X119" s="846">
        <v>12.617800000000001</v>
      </c>
      <c r="Y119" s="847"/>
      <c r="Z119" s="844">
        <v>61</v>
      </c>
      <c r="AA119" s="844">
        <v>184</v>
      </c>
      <c r="AB119" s="844">
        <v>61</v>
      </c>
      <c r="AC119" s="844">
        <v>119</v>
      </c>
      <c r="AD119" s="844">
        <v>134</v>
      </c>
      <c r="AE119" s="844">
        <v>111</v>
      </c>
      <c r="AF119" s="844">
        <v>70</v>
      </c>
      <c r="AG119" s="844">
        <v>67</v>
      </c>
      <c r="AH119" s="844" t="s">
        <v>430</v>
      </c>
      <c r="AI119" s="844" t="s">
        <v>430</v>
      </c>
      <c r="AJ119" s="844">
        <v>54</v>
      </c>
      <c r="AK119" s="844">
        <v>159</v>
      </c>
      <c r="AL119" s="844">
        <v>150</v>
      </c>
      <c r="AM119" s="844">
        <v>141</v>
      </c>
      <c r="AN119" s="844">
        <v>54</v>
      </c>
      <c r="AO119" s="842"/>
      <c r="AP119" s="846" t="s">
        <v>430</v>
      </c>
      <c r="AQ119" s="846" t="s">
        <v>430</v>
      </c>
      <c r="AR119" s="846" t="s">
        <v>430</v>
      </c>
      <c r="AS119" s="846">
        <v>5.37</v>
      </c>
      <c r="AT119" s="846">
        <v>-1.4</v>
      </c>
      <c r="AU119" s="849"/>
      <c r="AV119" s="844" t="s">
        <v>430</v>
      </c>
      <c r="AW119" s="844" t="s">
        <v>430</v>
      </c>
      <c r="AX119" s="844" t="s">
        <v>430</v>
      </c>
      <c r="AY119" s="844">
        <v>80</v>
      </c>
      <c r="AZ119" s="844">
        <v>136</v>
      </c>
      <c r="BA119" s="847"/>
      <c r="BB119" s="846">
        <v>12.109257709609601</v>
      </c>
      <c r="BC119" s="846">
        <v>0.99775294092861799</v>
      </c>
      <c r="BD119" s="846">
        <v>4.98614605608758E-2</v>
      </c>
      <c r="BE119" s="852">
        <v>-1.0693362858362599E-2</v>
      </c>
      <c r="BF119" s="847"/>
      <c r="BG119" s="855">
        <v>0.126</v>
      </c>
      <c r="BH119" s="842"/>
      <c r="BI119" s="846">
        <v>96.773600000000002</v>
      </c>
      <c r="BJ119" s="846">
        <v>2.9123000000000001</v>
      </c>
      <c r="BK119" s="846" t="s">
        <v>430</v>
      </c>
      <c r="BL119" s="846">
        <v>0.31409999999999999</v>
      </c>
      <c r="BM119" s="842"/>
      <c r="BN119" s="855" t="s">
        <v>4873</v>
      </c>
      <c r="BO119" s="855" t="s">
        <v>4874</v>
      </c>
      <c r="BP119" s="855" t="s">
        <v>4875</v>
      </c>
      <c r="BQ119" s="855" t="s">
        <v>4876</v>
      </c>
      <c r="BR119" s="855" t="s">
        <v>4877</v>
      </c>
      <c r="BS119" s="842"/>
      <c r="BT119" s="856" t="s">
        <v>554</v>
      </c>
    </row>
    <row r="120" spans="1:72" s="428" customFormat="1" x14ac:dyDescent="0.25">
      <c r="A120" s="345" t="s">
        <v>6084</v>
      </c>
      <c r="B120" s="373"/>
      <c r="C120" s="719">
        <v>44334</v>
      </c>
      <c r="D120" s="373"/>
      <c r="E120" s="346">
        <v>231.53100000000001</v>
      </c>
      <c r="F120" s="373"/>
      <c r="G120" s="347">
        <v>169.2054</v>
      </c>
      <c r="H120" s="374"/>
      <c r="I120" s="348">
        <v>-8.9499999999999996E-2</v>
      </c>
      <c r="J120" s="348">
        <v>1.1798999999999999</v>
      </c>
      <c r="K120" s="348">
        <v>6.9698000000000002</v>
      </c>
      <c r="L120" s="348">
        <v>14.445</v>
      </c>
      <c r="M120" s="348">
        <v>14.988799999999999</v>
      </c>
      <c r="N120" s="350">
        <v>12.416</v>
      </c>
      <c r="O120" s="348">
        <v>12.466100000000001</v>
      </c>
      <c r="P120" s="348">
        <v>22.700700000000001</v>
      </c>
      <c r="Q120" s="348">
        <v>13.540900000000001</v>
      </c>
      <c r="R120" s="348" t="s">
        <v>430</v>
      </c>
      <c r="S120" s="348">
        <v>2.2927</v>
      </c>
      <c r="T120" s="348">
        <v>16.322600000000001</v>
      </c>
      <c r="U120" s="348">
        <v>13.009499999999999</v>
      </c>
      <c r="V120" s="348">
        <v>16.977399999999999</v>
      </c>
      <c r="W120" s="348">
        <v>2.2927</v>
      </c>
      <c r="X120" s="348">
        <v>14.8286</v>
      </c>
      <c r="Y120" s="374"/>
      <c r="Z120" s="346">
        <v>92</v>
      </c>
      <c r="AA120" s="346">
        <v>49</v>
      </c>
      <c r="AB120" s="346">
        <v>8</v>
      </c>
      <c r="AC120" s="346">
        <v>10</v>
      </c>
      <c r="AD120" s="346">
        <v>9</v>
      </c>
      <c r="AE120" s="346">
        <v>37</v>
      </c>
      <c r="AF120" s="346">
        <v>21</v>
      </c>
      <c r="AG120" s="346">
        <v>22</v>
      </c>
      <c r="AH120" s="346">
        <v>21</v>
      </c>
      <c r="AI120" s="346" t="s">
        <v>430</v>
      </c>
      <c r="AJ120" s="346">
        <v>35</v>
      </c>
      <c r="AK120" s="346">
        <v>71</v>
      </c>
      <c r="AL120" s="346">
        <v>11</v>
      </c>
      <c r="AM120" s="346">
        <v>29</v>
      </c>
      <c r="AN120" s="346">
        <v>35</v>
      </c>
      <c r="AO120" s="373"/>
      <c r="AP120" s="348" t="s">
        <v>430</v>
      </c>
      <c r="AQ120" s="348" t="s">
        <v>430</v>
      </c>
      <c r="AR120" s="348">
        <v>18.829999999999998</v>
      </c>
      <c r="AS120" s="348">
        <v>17</v>
      </c>
      <c r="AT120" s="348">
        <v>25.07</v>
      </c>
      <c r="AU120" s="351"/>
      <c r="AV120" s="346" t="s">
        <v>430</v>
      </c>
      <c r="AW120" s="346" t="s">
        <v>430</v>
      </c>
      <c r="AX120" s="346">
        <v>7</v>
      </c>
      <c r="AY120" s="346">
        <v>17</v>
      </c>
      <c r="AZ120" s="346">
        <v>29</v>
      </c>
      <c r="BA120" s="374"/>
      <c r="BB120" s="348">
        <v>13.181301731561099</v>
      </c>
      <c r="BC120" s="348">
        <v>0.99926983975695405</v>
      </c>
      <c r="BD120" s="348">
        <v>0.107631894128077</v>
      </c>
      <c r="BE120" s="375">
        <v>-1.1491785294452699E-2</v>
      </c>
      <c r="BF120" s="374"/>
      <c r="BG120" s="372">
        <v>3.5900000000000001E-2</v>
      </c>
      <c r="BH120" s="373"/>
      <c r="BI120" s="348">
        <v>61.386600000000001</v>
      </c>
      <c r="BJ120" s="348">
        <v>36.811</v>
      </c>
      <c r="BK120" s="348">
        <v>1.72902</v>
      </c>
      <c r="BL120" s="348">
        <v>7.3380000000000001E-2</v>
      </c>
      <c r="BM120" s="373"/>
      <c r="BN120" s="372" t="s">
        <v>6085</v>
      </c>
      <c r="BO120" s="372" t="s">
        <v>5378</v>
      </c>
      <c r="BP120" s="372" t="s">
        <v>6086</v>
      </c>
      <c r="BQ120" s="372" t="s">
        <v>430</v>
      </c>
      <c r="BR120" s="372" t="s">
        <v>430</v>
      </c>
      <c r="BS120" s="373"/>
      <c r="BT120" s="354" t="s">
        <v>554</v>
      </c>
    </row>
    <row r="121" spans="1:72" s="428" customFormat="1" x14ac:dyDescent="0.25">
      <c r="A121" s="345" t="s">
        <v>6087</v>
      </c>
      <c r="B121" s="373"/>
      <c r="C121" s="719">
        <v>44573</v>
      </c>
      <c r="D121" s="373"/>
      <c r="E121" s="346">
        <v>218.93</v>
      </c>
      <c r="F121" s="373"/>
      <c r="G121" s="347">
        <v>27.6798</v>
      </c>
      <c r="H121" s="374"/>
      <c r="I121" s="348">
        <v>0.45689999999999997</v>
      </c>
      <c r="J121" s="348">
        <v>0.34549999999999997</v>
      </c>
      <c r="K121" s="348">
        <v>-0.14030000000000001</v>
      </c>
      <c r="L121" s="348">
        <v>1.9593</v>
      </c>
      <c r="M121" s="348">
        <v>-2.3971</v>
      </c>
      <c r="N121" s="350">
        <v>12.5511</v>
      </c>
      <c r="O121" s="348">
        <v>3.2863000000000002</v>
      </c>
      <c r="P121" s="348">
        <v>20.5823</v>
      </c>
      <c r="Q121" s="348" t="s">
        <v>430</v>
      </c>
      <c r="R121" s="348" t="s">
        <v>430</v>
      </c>
      <c r="S121" s="348">
        <v>1.3559000000000001</v>
      </c>
      <c r="T121" s="348">
        <v>13.157500000000001</v>
      </c>
      <c r="U121" s="348">
        <v>-4.4579000000000004</v>
      </c>
      <c r="V121" s="348">
        <v>1.4395</v>
      </c>
      <c r="W121" s="348">
        <v>1.3559000000000001</v>
      </c>
      <c r="X121" s="348">
        <v>21.1309</v>
      </c>
      <c r="Y121" s="374"/>
      <c r="Z121" s="346">
        <v>12</v>
      </c>
      <c r="AA121" s="346">
        <v>199</v>
      </c>
      <c r="AB121" s="346">
        <v>191</v>
      </c>
      <c r="AC121" s="346">
        <v>127</v>
      </c>
      <c r="AD121" s="346">
        <v>122</v>
      </c>
      <c r="AE121" s="346">
        <v>34</v>
      </c>
      <c r="AF121" s="346">
        <v>60</v>
      </c>
      <c r="AG121" s="346">
        <v>25</v>
      </c>
      <c r="AH121" s="346" t="s">
        <v>430</v>
      </c>
      <c r="AI121" s="346" t="s">
        <v>430</v>
      </c>
      <c r="AJ121" s="346">
        <v>70</v>
      </c>
      <c r="AK121" s="346">
        <v>115</v>
      </c>
      <c r="AL121" s="346">
        <v>147</v>
      </c>
      <c r="AM121" s="346">
        <v>139</v>
      </c>
      <c r="AN121" s="346">
        <v>70</v>
      </c>
      <c r="AO121" s="373"/>
      <c r="AP121" s="348" t="s">
        <v>430</v>
      </c>
      <c r="AQ121" s="348" t="s">
        <v>430</v>
      </c>
      <c r="AR121" s="348" t="s">
        <v>430</v>
      </c>
      <c r="AS121" s="348">
        <v>12.43</v>
      </c>
      <c r="AT121" s="348">
        <v>2.11</v>
      </c>
      <c r="AU121" s="351"/>
      <c r="AV121" s="346" t="s">
        <v>430</v>
      </c>
      <c r="AW121" s="346" t="s">
        <v>430</v>
      </c>
      <c r="AX121" s="346" t="s">
        <v>430</v>
      </c>
      <c r="AY121" s="346">
        <v>28</v>
      </c>
      <c r="AZ121" s="346">
        <v>118</v>
      </c>
      <c r="BA121" s="374"/>
      <c r="BB121" s="348">
        <v>19.7269369357718</v>
      </c>
      <c r="BC121" s="348">
        <v>0.99912655061305899</v>
      </c>
      <c r="BD121" s="348">
        <v>7.0461598935845707E-2</v>
      </c>
      <c r="BE121" s="375">
        <v>-1.6590782633713899E-2</v>
      </c>
      <c r="BF121" s="374"/>
      <c r="BG121" s="372">
        <v>5.5399999999999998E-2</v>
      </c>
      <c r="BH121" s="373"/>
      <c r="BI121" s="348">
        <v>82.885300000000001</v>
      </c>
      <c r="BJ121" s="348">
        <v>13.0557</v>
      </c>
      <c r="BK121" s="348">
        <v>3.8451300000000002</v>
      </c>
      <c r="BL121" s="348">
        <v>0.21387</v>
      </c>
      <c r="BM121" s="373"/>
      <c r="BN121" s="372" t="s">
        <v>6088</v>
      </c>
      <c r="BO121" s="372" t="s">
        <v>6089</v>
      </c>
      <c r="BP121" s="372" t="s">
        <v>4870</v>
      </c>
      <c r="BQ121" s="372" t="s">
        <v>5960</v>
      </c>
      <c r="BR121" s="372" t="s">
        <v>430</v>
      </c>
      <c r="BS121" s="373"/>
      <c r="BT121" s="354" t="s">
        <v>554</v>
      </c>
    </row>
    <row r="122" spans="1:72" s="428" customFormat="1" x14ac:dyDescent="0.25">
      <c r="A122" s="345" t="s">
        <v>6090</v>
      </c>
      <c r="B122" s="373"/>
      <c r="C122" s="719">
        <v>44890</v>
      </c>
      <c r="D122" s="373"/>
      <c r="E122" s="346">
        <v>219.31800000000001</v>
      </c>
      <c r="F122" s="373"/>
      <c r="G122" s="347">
        <v>32.467500000000001</v>
      </c>
      <c r="H122" s="374"/>
      <c r="I122" s="348">
        <v>-1.1635</v>
      </c>
      <c r="J122" s="348">
        <v>-5.9999999999999995E-4</v>
      </c>
      <c r="K122" s="348">
        <v>0.87619999999999998</v>
      </c>
      <c r="L122" s="348">
        <v>2.1816</v>
      </c>
      <c r="M122" s="348">
        <v>0.24390000000000001</v>
      </c>
      <c r="N122" s="350">
        <v>5.9381000000000004</v>
      </c>
      <c r="O122" s="348">
        <v>12.9696</v>
      </c>
      <c r="P122" s="348">
        <v>18.485900000000001</v>
      </c>
      <c r="Q122" s="348" t="s">
        <v>430</v>
      </c>
      <c r="R122" s="348" t="s">
        <v>430</v>
      </c>
      <c r="S122" s="348">
        <v>0.33589999999999998</v>
      </c>
      <c r="T122" s="348">
        <v>17.895600000000002</v>
      </c>
      <c r="U122" s="348">
        <v>-0.2286</v>
      </c>
      <c r="V122" s="348">
        <v>8.5709999999999997</v>
      </c>
      <c r="W122" s="348">
        <v>0.33589999999999998</v>
      </c>
      <c r="X122" s="348">
        <v>19.347000000000001</v>
      </c>
      <c r="Y122" s="374"/>
      <c r="Z122" s="346">
        <v>214</v>
      </c>
      <c r="AA122" s="346">
        <v>221</v>
      </c>
      <c r="AB122" s="346">
        <v>78</v>
      </c>
      <c r="AC122" s="346">
        <v>122</v>
      </c>
      <c r="AD122" s="346">
        <v>94</v>
      </c>
      <c r="AE122" s="346">
        <v>56</v>
      </c>
      <c r="AF122" s="346">
        <v>20</v>
      </c>
      <c r="AG122" s="346">
        <v>35</v>
      </c>
      <c r="AH122" s="346" t="s">
        <v>430</v>
      </c>
      <c r="AI122" s="346" t="s">
        <v>430</v>
      </c>
      <c r="AJ122" s="346">
        <v>178</v>
      </c>
      <c r="AK122" s="346">
        <v>62</v>
      </c>
      <c r="AL122" s="346">
        <v>87</v>
      </c>
      <c r="AM122" s="346">
        <v>58</v>
      </c>
      <c r="AN122" s="346">
        <v>178</v>
      </c>
      <c r="AO122" s="373"/>
      <c r="AP122" s="348" t="s">
        <v>430</v>
      </c>
      <c r="AQ122" s="348" t="s">
        <v>430</v>
      </c>
      <c r="AR122" s="348" t="s">
        <v>430</v>
      </c>
      <c r="AS122" s="348">
        <v>14.57</v>
      </c>
      <c r="AT122" s="348">
        <v>5.85</v>
      </c>
      <c r="AU122" s="351"/>
      <c r="AV122" s="346" t="s">
        <v>430</v>
      </c>
      <c r="AW122" s="346" t="s">
        <v>430</v>
      </c>
      <c r="AX122" s="346" t="s">
        <v>430</v>
      </c>
      <c r="AY122" s="346">
        <v>24</v>
      </c>
      <c r="AZ122" s="346">
        <v>78</v>
      </c>
      <c r="BA122" s="374"/>
      <c r="BB122" s="348">
        <v>15.468183117797899</v>
      </c>
      <c r="BC122" s="348">
        <v>0.99783415258174102</v>
      </c>
      <c r="BD122" s="348">
        <v>7.7612736113662303E-2</v>
      </c>
      <c r="BE122" s="375">
        <v>-2.0127971214228602E-2</v>
      </c>
      <c r="BF122" s="374"/>
      <c r="BG122" s="372">
        <v>5.1700000000000003E-2</v>
      </c>
      <c r="BH122" s="373"/>
      <c r="BI122" s="348">
        <v>60.1922</v>
      </c>
      <c r="BJ122" s="348">
        <v>33.843499999999999</v>
      </c>
      <c r="BK122" s="348">
        <v>5.7758200000000004</v>
      </c>
      <c r="BL122" s="348">
        <v>0.18848000000000001</v>
      </c>
      <c r="BM122" s="373"/>
      <c r="BN122" s="372" t="s">
        <v>6091</v>
      </c>
      <c r="BO122" s="372" t="s">
        <v>6092</v>
      </c>
      <c r="BP122" s="372" t="s">
        <v>6093</v>
      </c>
      <c r="BQ122" s="372" t="s">
        <v>5025</v>
      </c>
      <c r="BR122" s="372" t="s">
        <v>5882</v>
      </c>
      <c r="BS122" s="373"/>
      <c r="BT122" s="354" t="s">
        <v>554</v>
      </c>
    </row>
    <row r="123" spans="1:72" s="428" customFormat="1" ht="11" x14ac:dyDescent="0.3">
      <c r="A123" s="841" t="s">
        <v>6094</v>
      </c>
      <c r="B123" s="842"/>
      <c r="C123" s="843">
        <v>44589</v>
      </c>
      <c r="D123" s="842"/>
      <c r="E123" s="844">
        <v>205.86600000000001</v>
      </c>
      <c r="F123" s="842"/>
      <c r="G123" s="845">
        <v>18.354299999999999</v>
      </c>
      <c r="H123" s="847"/>
      <c r="I123" s="846">
        <v>-0.2868</v>
      </c>
      <c r="J123" s="846">
        <v>0.80130000000000001</v>
      </c>
      <c r="K123" s="846">
        <v>2.1720999999999999</v>
      </c>
      <c r="L123" s="846">
        <v>7.0696000000000003</v>
      </c>
      <c r="M123" s="846">
        <v>5.0822000000000003</v>
      </c>
      <c r="N123" s="848">
        <v>7.6097999999999999</v>
      </c>
      <c r="O123" s="846">
        <v>6.0229999999999997</v>
      </c>
      <c r="P123" s="846">
        <v>20.625800000000002</v>
      </c>
      <c r="Q123" s="846" t="s">
        <v>430</v>
      </c>
      <c r="R123" s="846" t="s">
        <v>430</v>
      </c>
      <c r="S123" s="846">
        <v>2.2336</v>
      </c>
      <c r="T123" s="846">
        <v>20.078099999999999</v>
      </c>
      <c r="U123" s="846">
        <v>4.4234</v>
      </c>
      <c r="V123" s="846">
        <v>13.0983</v>
      </c>
      <c r="W123" s="846">
        <v>2.2336</v>
      </c>
      <c r="X123" s="846">
        <v>19.526499999999999</v>
      </c>
      <c r="Y123" s="847"/>
      <c r="Z123" s="844">
        <v>126</v>
      </c>
      <c r="AA123" s="844">
        <v>97</v>
      </c>
      <c r="AB123" s="844">
        <v>34</v>
      </c>
      <c r="AC123" s="844">
        <v>31</v>
      </c>
      <c r="AD123" s="844">
        <v>51</v>
      </c>
      <c r="AE123" s="844">
        <v>48</v>
      </c>
      <c r="AF123" s="844">
        <v>32</v>
      </c>
      <c r="AG123" s="844">
        <v>24</v>
      </c>
      <c r="AH123" s="844" t="s">
        <v>430</v>
      </c>
      <c r="AI123" s="844" t="s">
        <v>430</v>
      </c>
      <c r="AJ123" s="844">
        <v>38</v>
      </c>
      <c r="AK123" s="844">
        <v>32</v>
      </c>
      <c r="AL123" s="844">
        <v>37</v>
      </c>
      <c r="AM123" s="844">
        <v>33</v>
      </c>
      <c r="AN123" s="844">
        <v>38</v>
      </c>
      <c r="AO123" s="842"/>
      <c r="AP123" s="846" t="s">
        <v>430</v>
      </c>
      <c r="AQ123" s="846" t="s">
        <v>430</v>
      </c>
      <c r="AR123" s="846" t="s">
        <v>430</v>
      </c>
      <c r="AS123" s="846">
        <v>13.01</v>
      </c>
      <c r="AT123" s="846">
        <v>14.41</v>
      </c>
      <c r="AU123" s="849"/>
      <c r="AV123" s="844" t="s">
        <v>430</v>
      </c>
      <c r="AW123" s="844" t="s">
        <v>430</v>
      </c>
      <c r="AX123" s="844" t="s">
        <v>430</v>
      </c>
      <c r="AY123" s="844">
        <v>26</v>
      </c>
      <c r="AZ123" s="844">
        <v>39</v>
      </c>
      <c r="BA123" s="847"/>
      <c r="BB123" s="846">
        <v>18.1857263646063</v>
      </c>
      <c r="BC123" s="846">
        <v>0.998609450484647</v>
      </c>
      <c r="BD123" s="846">
        <v>7.4124173871120205E-2</v>
      </c>
      <c r="BE123" s="852">
        <v>-1.4299757458996301E-2</v>
      </c>
      <c r="BF123" s="847"/>
      <c r="BG123" s="855">
        <v>0.17580000000000001</v>
      </c>
      <c r="BH123" s="842"/>
      <c r="BI123" s="846">
        <v>5.1456900000000001</v>
      </c>
      <c r="BJ123" s="846">
        <v>94.812700000000007</v>
      </c>
      <c r="BK123" s="846" t="s">
        <v>430</v>
      </c>
      <c r="BL123" s="846">
        <v>4.1610000000000001E-2</v>
      </c>
      <c r="BM123" s="842"/>
      <c r="BN123" s="855" t="s">
        <v>6095</v>
      </c>
      <c r="BO123" s="855" t="s">
        <v>6096</v>
      </c>
      <c r="BP123" s="855" t="s">
        <v>6097</v>
      </c>
      <c r="BQ123" s="855" t="s">
        <v>3121</v>
      </c>
      <c r="BR123" s="855" t="s">
        <v>4662</v>
      </c>
      <c r="BS123" s="842"/>
      <c r="BT123" s="856" t="s">
        <v>554</v>
      </c>
    </row>
    <row r="124" spans="1:72" s="428" customFormat="1" x14ac:dyDescent="0.25">
      <c r="A124" s="345" t="s">
        <v>6098</v>
      </c>
      <c r="B124" s="373"/>
      <c r="C124" s="719">
        <v>41732</v>
      </c>
      <c r="D124" s="373"/>
      <c r="E124" s="346">
        <v>198.57499999999999</v>
      </c>
      <c r="F124" s="373"/>
      <c r="G124" s="347">
        <v>129.76779999999999</v>
      </c>
      <c r="H124" s="374"/>
      <c r="I124" s="348">
        <v>0.21410000000000001</v>
      </c>
      <c r="J124" s="348">
        <v>-0.33350000000000002</v>
      </c>
      <c r="K124" s="348">
        <v>1.7334000000000001</v>
      </c>
      <c r="L124" s="348">
        <v>3.6008</v>
      </c>
      <c r="M124" s="348">
        <v>-1.8078000000000001</v>
      </c>
      <c r="N124" s="350">
        <v>-0.6986</v>
      </c>
      <c r="O124" s="348">
        <v>1.3268</v>
      </c>
      <c r="P124" s="348">
        <v>11.9567</v>
      </c>
      <c r="Q124" s="348">
        <v>13.4908</v>
      </c>
      <c r="R124" s="348">
        <v>12.660500000000001</v>
      </c>
      <c r="S124" s="348">
        <v>1.3781000000000001</v>
      </c>
      <c r="T124" s="348">
        <v>13.088699999999999</v>
      </c>
      <c r="U124" s="348">
        <v>-4.8764000000000003</v>
      </c>
      <c r="V124" s="348">
        <v>-3.1131000000000002</v>
      </c>
      <c r="W124" s="348">
        <v>1.3781000000000001</v>
      </c>
      <c r="X124" s="348">
        <v>13.7285</v>
      </c>
      <c r="Y124" s="374"/>
      <c r="Z124" s="346">
        <v>29</v>
      </c>
      <c r="AA124" s="346">
        <v>236</v>
      </c>
      <c r="AB124" s="346">
        <v>54</v>
      </c>
      <c r="AC124" s="346">
        <v>87</v>
      </c>
      <c r="AD124" s="346">
        <v>120</v>
      </c>
      <c r="AE124" s="346">
        <v>137</v>
      </c>
      <c r="AF124" s="346">
        <v>76</v>
      </c>
      <c r="AG124" s="346">
        <v>62</v>
      </c>
      <c r="AH124" s="346">
        <v>22</v>
      </c>
      <c r="AI124" s="346">
        <v>11</v>
      </c>
      <c r="AJ124" s="346">
        <v>68</v>
      </c>
      <c r="AK124" s="346">
        <v>120</v>
      </c>
      <c r="AL124" s="346">
        <v>157</v>
      </c>
      <c r="AM124" s="346">
        <v>195</v>
      </c>
      <c r="AN124" s="346">
        <v>68</v>
      </c>
      <c r="AO124" s="373"/>
      <c r="AP124" s="348">
        <v>13.02</v>
      </c>
      <c r="AQ124" s="348">
        <v>13.51</v>
      </c>
      <c r="AR124" s="348">
        <v>10.86</v>
      </c>
      <c r="AS124" s="348">
        <v>5.68</v>
      </c>
      <c r="AT124" s="348">
        <v>-2.04</v>
      </c>
      <c r="AU124" s="351"/>
      <c r="AV124" s="346">
        <v>11</v>
      </c>
      <c r="AW124" s="346">
        <v>20</v>
      </c>
      <c r="AX124" s="346">
        <v>26</v>
      </c>
      <c r="AY124" s="346">
        <v>76</v>
      </c>
      <c r="AZ124" s="346">
        <v>148</v>
      </c>
      <c r="BA124" s="374"/>
      <c r="BB124" s="348">
        <v>14.2067704295564</v>
      </c>
      <c r="BC124" s="348">
        <v>0.99810814873627896</v>
      </c>
      <c r="BD124" s="348">
        <v>4.3307059249645598E-2</v>
      </c>
      <c r="BE124" s="375">
        <v>-2.93051828466789E-2</v>
      </c>
      <c r="BF124" s="374"/>
      <c r="BG124" s="372">
        <v>0.12429999999999999</v>
      </c>
      <c r="BH124" s="373"/>
      <c r="BI124" s="348">
        <v>94.8874</v>
      </c>
      <c r="BJ124" s="348">
        <v>4.67408</v>
      </c>
      <c r="BK124" s="348" t="s">
        <v>430</v>
      </c>
      <c r="BL124" s="348">
        <v>0.43852000000000002</v>
      </c>
      <c r="BM124" s="373"/>
      <c r="BN124" s="372" t="s">
        <v>6099</v>
      </c>
      <c r="BO124" s="372" t="s">
        <v>4837</v>
      </c>
      <c r="BP124" s="372" t="s">
        <v>4838</v>
      </c>
      <c r="BQ124" s="372" t="s">
        <v>4839</v>
      </c>
      <c r="BR124" s="372" t="s">
        <v>4840</v>
      </c>
      <c r="BS124" s="373"/>
      <c r="BT124" s="354" t="s">
        <v>554</v>
      </c>
    </row>
    <row r="125" spans="1:72" s="428" customFormat="1" x14ac:dyDescent="0.25">
      <c r="A125" s="345" t="s">
        <v>6100</v>
      </c>
      <c r="B125" s="373"/>
      <c r="C125" s="719">
        <v>45310</v>
      </c>
      <c r="D125" s="373"/>
      <c r="E125" s="346">
        <v>194.54300000000001</v>
      </c>
      <c r="F125" s="373"/>
      <c r="G125" s="347">
        <v>247.43109999999999</v>
      </c>
      <c r="H125" s="374"/>
      <c r="I125" s="348">
        <v>-2.3900000000000001E-2</v>
      </c>
      <c r="J125" s="348">
        <v>0.48470000000000002</v>
      </c>
      <c r="K125" s="348">
        <v>0.65349999999999997</v>
      </c>
      <c r="L125" s="348">
        <v>3.4700000000000002E-2</v>
      </c>
      <c r="M125" s="348">
        <v>-5.7504999999999997</v>
      </c>
      <c r="N125" s="350">
        <v>-3.4722</v>
      </c>
      <c r="O125" s="348">
        <v>-6.1999999999999998E-3</v>
      </c>
      <c r="P125" s="348" t="s">
        <v>430</v>
      </c>
      <c r="Q125" s="348" t="s">
        <v>430</v>
      </c>
      <c r="R125" s="348" t="s">
        <v>430</v>
      </c>
      <c r="S125" s="348">
        <v>0.94230000000000003</v>
      </c>
      <c r="T125" s="348">
        <v>8.3757999999999999</v>
      </c>
      <c r="U125" s="348">
        <v>-7.2713000000000001</v>
      </c>
      <c r="V125" s="348">
        <v>-1.4363999999999999</v>
      </c>
      <c r="W125" s="348">
        <v>0.94230000000000003</v>
      </c>
      <c r="X125" s="348">
        <v>5.5627000000000004</v>
      </c>
      <c r="Y125" s="374"/>
      <c r="Z125" s="346">
        <v>71</v>
      </c>
      <c r="AA125" s="346">
        <v>178</v>
      </c>
      <c r="AB125" s="346">
        <v>135</v>
      </c>
      <c r="AC125" s="346">
        <v>180</v>
      </c>
      <c r="AD125" s="346">
        <v>183</v>
      </c>
      <c r="AE125" s="346">
        <v>170</v>
      </c>
      <c r="AF125" s="346">
        <v>98</v>
      </c>
      <c r="AG125" s="346" t="s">
        <v>430</v>
      </c>
      <c r="AH125" s="346" t="s">
        <v>430</v>
      </c>
      <c r="AI125" s="346" t="s">
        <v>430</v>
      </c>
      <c r="AJ125" s="346">
        <v>132</v>
      </c>
      <c r="AK125" s="346">
        <v>185</v>
      </c>
      <c r="AL125" s="346">
        <v>207</v>
      </c>
      <c r="AM125" s="346">
        <v>176</v>
      </c>
      <c r="AN125" s="346">
        <v>132</v>
      </c>
      <c r="AO125" s="373"/>
      <c r="AP125" s="348" t="s">
        <v>430</v>
      </c>
      <c r="AQ125" s="348" t="s">
        <v>430</v>
      </c>
      <c r="AR125" s="348" t="s">
        <v>430</v>
      </c>
      <c r="AS125" s="348" t="s">
        <v>430</v>
      </c>
      <c r="AT125" s="348">
        <v>-5.4</v>
      </c>
      <c r="AU125" s="351"/>
      <c r="AV125" s="346" t="s">
        <v>430</v>
      </c>
      <c r="AW125" s="346" t="s">
        <v>430</v>
      </c>
      <c r="AX125" s="346" t="s">
        <v>430</v>
      </c>
      <c r="AY125" s="346" t="s">
        <v>430</v>
      </c>
      <c r="AZ125" s="346">
        <v>180</v>
      </c>
      <c r="BA125" s="374"/>
      <c r="BB125" s="348">
        <v>12.059950171894</v>
      </c>
      <c r="BC125" s="348">
        <v>0.99904485849729696</v>
      </c>
      <c r="BD125" s="348">
        <v>4.8648339017539802E-4</v>
      </c>
      <c r="BE125" s="375">
        <v>-6.7149064185071496E-3</v>
      </c>
      <c r="BF125" s="374"/>
      <c r="BG125" s="372">
        <v>3.6200000000000003E-2</v>
      </c>
      <c r="BH125" s="373"/>
      <c r="BI125" s="348">
        <v>99.569900000000004</v>
      </c>
      <c r="BJ125" s="348" t="s">
        <v>430</v>
      </c>
      <c r="BK125" s="348" t="s">
        <v>430</v>
      </c>
      <c r="BL125" s="348">
        <v>0.43009999999999998</v>
      </c>
      <c r="BM125" s="373"/>
      <c r="BN125" s="372" t="s">
        <v>4344</v>
      </c>
      <c r="BO125" s="372" t="s">
        <v>4345</v>
      </c>
      <c r="BP125" s="372" t="s">
        <v>4346</v>
      </c>
      <c r="BQ125" s="372" t="s">
        <v>4347</v>
      </c>
      <c r="BR125" s="372" t="s">
        <v>4286</v>
      </c>
      <c r="BS125" s="373"/>
      <c r="BT125" s="354" t="s">
        <v>554</v>
      </c>
    </row>
    <row r="126" spans="1:72" s="428" customFormat="1" x14ac:dyDescent="0.25">
      <c r="A126" s="345" t="s">
        <v>6101</v>
      </c>
      <c r="B126" s="373"/>
      <c r="C126" s="719">
        <v>40450</v>
      </c>
      <c r="D126" s="373"/>
      <c r="E126" s="346">
        <v>187.00399999999999</v>
      </c>
      <c r="F126" s="373"/>
      <c r="G126" s="347">
        <v>963.41049999999996</v>
      </c>
      <c r="H126" s="374"/>
      <c r="I126" s="348">
        <v>-7.0999999999999994E-2</v>
      </c>
      <c r="J126" s="348">
        <v>5.33E-2</v>
      </c>
      <c r="K126" s="348">
        <v>-1.0277000000000001</v>
      </c>
      <c r="L126" s="348">
        <v>1.2016</v>
      </c>
      <c r="M126" s="348">
        <v>0.98319999999999996</v>
      </c>
      <c r="N126" s="350">
        <v>0.47460000000000002</v>
      </c>
      <c r="O126" s="348">
        <v>-3.5000000000000003E-2</v>
      </c>
      <c r="P126" s="348">
        <v>16.7316</v>
      </c>
      <c r="Q126" s="348">
        <v>15.873799999999999</v>
      </c>
      <c r="R126" s="348">
        <v>12.488099999999999</v>
      </c>
      <c r="S126" s="348">
        <v>-0.65759999999999996</v>
      </c>
      <c r="T126" s="348">
        <v>9.1073000000000004</v>
      </c>
      <c r="U126" s="348">
        <v>-2.855</v>
      </c>
      <c r="V126" s="348">
        <v>3.5600999999999998</v>
      </c>
      <c r="W126" s="348">
        <v>-0.65759999999999996</v>
      </c>
      <c r="X126" s="348">
        <v>6.1833</v>
      </c>
      <c r="Y126" s="374"/>
      <c r="Z126" s="346">
        <v>79</v>
      </c>
      <c r="AA126" s="346">
        <v>217</v>
      </c>
      <c r="AB126" s="346">
        <v>202</v>
      </c>
      <c r="AC126" s="346">
        <v>141</v>
      </c>
      <c r="AD126" s="346">
        <v>87</v>
      </c>
      <c r="AE126" s="346">
        <v>107</v>
      </c>
      <c r="AF126" s="346">
        <v>101</v>
      </c>
      <c r="AG126" s="346">
        <v>51</v>
      </c>
      <c r="AH126" s="346">
        <v>10</v>
      </c>
      <c r="AI126" s="346">
        <v>13</v>
      </c>
      <c r="AJ126" s="346">
        <v>216</v>
      </c>
      <c r="AK126" s="346">
        <v>166</v>
      </c>
      <c r="AL126" s="346">
        <v>121</v>
      </c>
      <c r="AM126" s="346">
        <v>116</v>
      </c>
      <c r="AN126" s="346">
        <v>216</v>
      </c>
      <c r="AO126" s="373"/>
      <c r="AP126" s="348">
        <v>14.92</v>
      </c>
      <c r="AQ126" s="348">
        <v>16.79</v>
      </c>
      <c r="AR126" s="348">
        <v>13.63</v>
      </c>
      <c r="AS126" s="348">
        <v>7.13</v>
      </c>
      <c r="AT126" s="348">
        <v>0.81</v>
      </c>
      <c r="AU126" s="351"/>
      <c r="AV126" s="346">
        <v>7</v>
      </c>
      <c r="AW126" s="346">
        <v>12</v>
      </c>
      <c r="AX126" s="346">
        <v>24</v>
      </c>
      <c r="AY126" s="346">
        <v>65</v>
      </c>
      <c r="AZ126" s="346">
        <v>128</v>
      </c>
      <c r="BA126" s="374"/>
      <c r="BB126" s="348">
        <v>15.240521004171301</v>
      </c>
      <c r="BC126" s="348">
        <v>0.99592192081976305</v>
      </c>
      <c r="BD126" s="348">
        <v>6.3776669652471404E-2</v>
      </c>
      <c r="BE126" s="375">
        <v>-8.0484905926478098E-2</v>
      </c>
      <c r="BF126" s="374"/>
      <c r="BG126" s="372">
        <v>0.16339999999999999</v>
      </c>
      <c r="BH126" s="373"/>
      <c r="BI126" s="348">
        <v>90.809700000000007</v>
      </c>
      <c r="BJ126" s="348">
        <v>9.0039599999999993</v>
      </c>
      <c r="BK126" s="348" t="s">
        <v>430</v>
      </c>
      <c r="BL126" s="348">
        <v>0.18634000000000001</v>
      </c>
      <c r="BM126" s="373"/>
      <c r="BN126" s="372" t="s">
        <v>6102</v>
      </c>
      <c r="BO126" s="372" t="s">
        <v>6103</v>
      </c>
      <c r="BP126" s="372" t="s">
        <v>6104</v>
      </c>
      <c r="BQ126" s="372" t="s">
        <v>6105</v>
      </c>
      <c r="BR126" s="372" t="s">
        <v>6106</v>
      </c>
      <c r="BS126" s="373"/>
      <c r="BT126" s="354" t="s">
        <v>554</v>
      </c>
    </row>
    <row r="127" spans="1:72" s="428" customFormat="1" x14ac:dyDescent="0.25">
      <c r="A127" s="345" t="s">
        <v>6107</v>
      </c>
      <c r="B127" s="373"/>
      <c r="C127" s="719">
        <v>44553</v>
      </c>
      <c r="D127" s="373"/>
      <c r="E127" s="346">
        <v>174.78</v>
      </c>
      <c r="F127" s="373"/>
      <c r="G127" s="347">
        <v>119.1024</v>
      </c>
      <c r="H127" s="374"/>
      <c r="I127" s="348" t="s">
        <v>430</v>
      </c>
      <c r="J127" s="348">
        <v>-2.3824000000000001</v>
      </c>
      <c r="K127" s="348">
        <v>7.9600000000000004E-2</v>
      </c>
      <c r="L127" s="348">
        <v>15.9735</v>
      </c>
      <c r="M127" s="348">
        <v>29.799399999999999</v>
      </c>
      <c r="N127" s="350">
        <v>59.5105</v>
      </c>
      <c r="O127" s="348">
        <v>35.402900000000002</v>
      </c>
      <c r="P127" s="348">
        <v>28.4346</v>
      </c>
      <c r="Q127" s="348" t="s">
        <v>430</v>
      </c>
      <c r="R127" s="348" t="s">
        <v>430</v>
      </c>
      <c r="S127" s="348">
        <v>-2.9306000000000001</v>
      </c>
      <c r="T127" s="348">
        <v>30.7379</v>
      </c>
      <c r="U127" s="348">
        <v>37.722499999999997</v>
      </c>
      <c r="V127" s="348">
        <v>39.1629</v>
      </c>
      <c r="W127" s="348">
        <v>-2.9306000000000001</v>
      </c>
      <c r="X127" s="348">
        <v>14.100199999999999</v>
      </c>
      <c r="Y127" s="374"/>
      <c r="Z127" s="346" t="s">
        <v>430</v>
      </c>
      <c r="AA127" s="346">
        <v>245</v>
      </c>
      <c r="AB127" s="346">
        <v>184</v>
      </c>
      <c r="AC127" s="346">
        <v>5</v>
      </c>
      <c r="AD127" s="346">
        <v>1</v>
      </c>
      <c r="AE127" s="346">
        <v>16</v>
      </c>
      <c r="AF127" s="346">
        <v>13</v>
      </c>
      <c r="AG127" s="346">
        <v>13</v>
      </c>
      <c r="AH127" s="346" t="s">
        <v>430</v>
      </c>
      <c r="AI127" s="346" t="s">
        <v>430</v>
      </c>
      <c r="AJ127" s="346">
        <v>257</v>
      </c>
      <c r="AK127" s="346">
        <v>4</v>
      </c>
      <c r="AL127" s="346">
        <v>1</v>
      </c>
      <c r="AM127" s="346">
        <v>17</v>
      </c>
      <c r="AN127" s="346">
        <v>257</v>
      </c>
      <c r="AO127" s="373"/>
      <c r="AP127" s="348" t="s">
        <v>430</v>
      </c>
      <c r="AQ127" s="348" t="s">
        <v>430</v>
      </c>
      <c r="AR127" s="348" t="s">
        <v>430</v>
      </c>
      <c r="AS127" s="348">
        <v>38.979999999999997</v>
      </c>
      <c r="AT127" s="348">
        <v>65.650000000000006</v>
      </c>
      <c r="AU127" s="351"/>
      <c r="AV127" s="346" t="s">
        <v>430</v>
      </c>
      <c r="AW127" s="346" t="s">
        <v>430</v>
      </c>
      <c r="AX127" s="346" t="s">
        <v>430</v>
      </c>
      <c r="AY127" s="346">
        <v>10</v>
      </c>
      <c r="AZ127" s="346">
        <v>1</v>
      </c>
      <c r="BA127" s="374"/>
      <c r="BB127" s="348">
        <v>18.286812550637698</v>
      </c>
      <c r="BC127" s="348">
        <v>0</v>
      </c>
      <c r="BD127" s="348">
        <v>9.7144977118745104E-2</v>
      </c>
      <c r="BE127" s="375" t="s">
        <v>430</v>
      </c>
      <c r="BF127" s="374"/>
      <c r="BG127" s="372" t="s">
        <v>430</v>
      </c>
      <c r="BH127" s="373"/>
      <c r="BI127" s="348" t="s">
        <v>430</v>
      </c>
      <c r="BJ127" s="348" t="s">
        <v>430</v>
      </c>
      <c r="BK127" s="348" t="s">
        <v>430</v>
      </c>
      <c r="BL127" s="348" t="s">
        <v>430</v>
      </c>
      <c r="BM127" s="373"/>
      <c r="BN127" s="372" t="s">
        <v>6108</v>
      </c>
      <c r="BO127" s="372" t="s">
        <v>6109</v>
      </c>
      <c r="BP127" s="372" t="s">
        <v>6110</v>
      </c>
      <c r="BQ127" s="372" t="s">
        <v>6111</v>
      </c>
      <c r="BR127" s="372" t="s">
        <v>6112</v>
      </c>
      <c r="BS127" s="373"/>
      <c r="BT127" s="354" t="s">
        <v>554</v>
      </c>
    </row>
    <row r="128" spans="1:72" s="428" customFormat="1" x14ac:dyDescent="0.25">
      <c r="A128" s="345" t="s">
        <v>6113</v>
      </c>
      <c r="B128" s="373"/>
      <c r="C128" s="719">
        <v>42538</v>
      </c>
      <c r="D128" s="373"/>
      <c r="E128" s="346">
        <v>180.529</v>
      </c>
      <c r="F128" s="373"/>
      <c r="G128" s="347">
        <v>13.7296</v>
      </c>
      <c r="H128" s="374"/>
      <c r="I128" s="348">
        <v>-8.0000000000000002E-3</v>
      </c>
      <c r="J128" s="348">
        <v>0.83650000000000002</v>
      </c>
      <c r="K128" s="348">
        <v>-1.0671999999999999</v>
      </c>
      <c r="L128" s="348">
        <v>-4.4259000000000004</v>
      </c>
      <c r="M128" s="348">
        <v>-9.8112999999999992</v>
      </c>
      <c r="N128" s="350">
        <v>-5.56</v>
      </c>
      <c r="O128" s="348">
        <v>-5.4696999999999996</v>
      </c>
      <c r="P128" s="348">
        <v>7.0570000000000004</v>
      </c>
      <c r="Q128" s="348">
        <v>9.8504000000000005</v>
      </c>
      <c r="R128" s="348">
        <v>13.8912</v>
      </c>
      <c r="S128" s="348">
        <v>1.0406</v>
      </c>
      <c r="T128" s="348">
        <v>3.6579999999999999</v>
      </c>
      <c r="U128" s="348">
        <v>-9.3575999999999997</v>
      </c>
      <c r="V128" s="348">
        <v>-3.2915999999999999</v>
      </c>
      <c r="W128" s="348">
        <v>1.0406</v>
      </c>
      <c r="X128" s="348">
        <v>14.106999999999999</v>
      </c>
      <c r="Y128" s="374"/>
      <c r="Z128" s="346">
        <v>58</v>
      </c>
      <c r="AA128" s="346">
        <v>93</v>
      </c>
      <c r="AB128" s="346">
        <v>206</v>
      </c>
      <c r="AC128" s="346">
        <v>219</v>
      </c>
      <c r="AD128" s="346">
        <v>216</v>
      </c>
      <c r="AE128" s="346">
        <v>186</v>
      </c>
      <c r="AF128" s="346">
        <v>150</v>
      </c>
      <c r="AG128" s="346">
        <v>117</v>
      </c>
      <c r="AH128" s="346">
        <v>43</v>
      </c>
      <c r="AI128" s="346">
        <v>7</v>
      </c>
      <c r="AJ128" s="346">
        <v>94</v>
      </c>
      <c r="AK128" s="346">
        <v>228</v>
      </c>
      <c r="AL128" s="346">
        <v>229</v>
      </c>
      <c r="AM128" s="346">
        <v>201</v>
      </c>
      <c r="AN128" s="346">
        <v>94</v>
      </c>
      <c r="AO128" s="373"/>
      <c r="AP128" s="348">
        <v>12.77</v>
      </c>
      <c r="AQ128" s="348">
        <v>11.12</v>
      </c>
      <c r="AR128" s="348">
        <v>5.85</v>
      </c>
      <c r="AS128" s="348">
        <v>-1.2</v>
      </c>
      <c r="AT128" s="348">
        <v>-9.9</v>
      </c>
      <c r="AU128" s="351"/>
      <c r="AV128" s="346">
        <v>14</v>
      </c>
      <c r="AW128" s="346">
        <v>33</v>
      </c>
      <c r="AX128" s="346">
        <v>73</v>
      </c>
      <c r="AY128" s="346">
        <v>133</v>
      </c>
      <c r="AZ128" s="346">
        <v>202</v>
      </c>
      <c r="BA128" s="374"/>
      <c r="BB128" s="348">
        <v>13.6421301825645</v>
      </c>
      <c r="BC128" s="348">
        <v>0.99814715454925196</v>
      </c>
      <c r="BD128" s="348">
        <v>2.2822779702001601E-2</v>
      </c>
      <c r="BE128" s="375">
        <v>-2.99013287744209E-2</v>
      </c>
      <c r="BF128" s="374"/>
      <c r="BG128" s="372">
        <v>0.51270000000000004</v>
      </c>
      <c r="BH128" s="373"/>
      <c r="BI128" s="348">
        <v>99.673900000000003</v>
      </c>
      <c r="BJ128" s="348" t="s">
        <v>430</v>
      </c>
      <c r="BK128" s="348" t="s">
        <v>430</v>
      </c>
      <c r="BL128" s="348">
        <v>0.3261</v>
      </c>
      <c r="BM128" s="373"/>
      <c r="BN128" s="372" t="s">
        <v>6114</v>
      </c>
      <c r="BO128" s="372" t="s">
        <v>6115</v>
      </c>
      <c r="BP128" s="372" t="s">
        <v>6116</v>
      </c>
      <c r="BQ128" s="372" t="s">
        <v>4634</v>
      </c>
      <c r="BR128" s="372" t="s">
        <v>6117</v>
      </c>
      <c r="BS128" s="373"/>
      <c r="BT128" s="354" t="s">
        <v>554</v>
      </c>
    </row>
    <row r="129" spans="1:72" s="428" customFormat="1" x14ac:dyDescent="0.25">
      <c r="A129" s="345" t="s">
        <v>6118</v>
      </c>
      <c r="B129" s="373"/>
      <c r="C129" s="719">
        <v>45786</v>
      </c>
      <c r="D129" s="373"/>
      <c r="E129" s="346">
        <v>180.512</v>
      </c>
      <c r="F129" s="373"/>
      <c r="G129" s="347">
        <v>328.93490000000003</v>
      </c>
      <c r="H129" s="374"/>
      <c r="I129" s="348">
        <v>-4.5999999999999999E-3</v>
      </c>
      <c r="J129" s="348">
        <v>0.41820000000000002</v>
      </c>
      <c r="K129" s="348">
        <v>0.58599999999999997</v>
      </c>
      <c r="L129" s="348">
        <v>1.2673000000000001</v>
      </c>
      <c r="M129" s="348">
        <v>-1.2981</v>
      </c>
      <c r="N129" s="350">
        <v>3.7267000000000001</v>
      </c>
      <c r="O129" s="348" t="s">
        <v>430</v>
      </c>
      <c r="P129" s="348" t="s">
        <v>430</v>
      </c>
      <c r="Q129" s="348" t="s">
        <v>430</v>
      </c>
      <c r="R129" s="348" t="s">
        <v>430</v>
      </c>
      <c r="S129" s="348">
        <v>0.85589999999999999</v>
      </c>
      <c r="T129" s="348">
        <v>10.491899999999999</v>
      </c>
      <c r="U129" s="348">
        <v>-1.8914</v>
      </c>
      <c r="V129" s="348">
        <v>3.7454999999999998</v>
      </c>
      <c r="W129" s="348">
        <v>0.85589999999999999</v>
      </c>
      <c r="X129" s="348">
        <v>8.8123000000000005</v>
      </c>
      <c r="Y129" s="374"/>
      <c r="Z129" s="346">
        <v>54</v>
      </c>
      <c r="AA129" s="346">
        <v>193</v>
      </c>
      <c r="AB129" s="346">
        <v>149</v>
      </c>
      <c r="AC129" s="346">
        <v>140</v>
      </c>
      <c r="AD129" s="346">
        <v>108</v>
      </c>
      <c r="AE129" s="346">
        <v>79</v>
      </c>
      <c r="AF129" s="346" t="s">
        <v>430</v>
      </c>
      <c r="AG129" s="346" t="s">
        <v>430</v>
      </c>
      <c r="AH129" s="346" t="s">
        <v>430</v>
      </c>
      <c r="AI129" s="346" t="s">
        <v>430</v>
      </c>
      <c r="AJ129" s="346">
        <v>142</v>
      </c>
      <c r="AK129" s="346">
        <v>144</v>
      </c>
      <c r="AL129" s="346">
        <v>110</v>
      </c>
      <c r="AM129" s="346">
        <v>114</v>
      </c>
      <c r="AN129" s="346">
        <v>142</v>
      </c>
      <c r="AO129" s="373"/>
      <c r="AP129" s="348" t="s">
        <v>430</v>
      </c>
      <c r="AQ129" s="348" t="s">
        <v>430</v>
      </c>
      <c r="AR129" s="348" t="s">
        <v>430</v>
      </c>
      <c r="AS129" s="348" t="s">
        <v>430</v>
      </c>
      <c r="AT129" s="348">
        <v>1.76</v>
      </c>
      <c r="AU129" s="351"/>
      <c r="AV129" s="346" t="s">
        <v>430</v>
      </c>
      <c r="AW129" s="346" t="s">
        <v>430</v>
      </c>
      <c r="AX129" s="346" t="s">
        <v>430</v>
      </c>
      <c r="AY129" s="346" t="s">
        <v>430</v>
      </c>
      <c r="AZ129" s="346">
        <v>124</v>
      </c>
      <c r="BA129" s="374"/>
      <c r="BB129" s="348">
        <v>10.340376669831199</v>
      </c>
      <c r="BC129" s="348">
        <v>0.99908245181547894</v>
      </c>
      <c r="BD129" s="348">
        <v>-4.29325577112944E-3</v>
      </c>
      <c r="BE129" s="375">
        <v>-3.0384149395810901E-2</v>
      </c>
      <c r="BF129" s="374"/>
      <c r="BG129" s="372">
        <v>0.28289999999999998</v>
      </c>
      <c r="BH129" s="373"/>
      <c r="BI129" s="348">
        <v>99.764300000000006</v>
      </c>
      <c r="BJ129" s="348" t="s">
        <v>430</v>
      </c>
      <c r="BK129" s="348" t="s">
        <v>430</v>
      </c>
      <c r="BL129" s="348">
        <v>0.23569999999999999</v>
      </c>
      <c r="BM129" s="373"/>
      <c r="BN129" s="372" t="s">
        <v>4535</v>
      </c>
      <c r="BO129" s="372" t="s">
        <v>4536</v>
      </c>
      <c r="BP129" s="372" t="s">
        <v>4537</v>
      </c>
      <c r="BQ129" s="372" t="s">
        <v>4538</v>
      </c>
      <c r="BR129" s="372" t="s">
        <v>4539</v>
      </c>
      <c r="BS129" s="373"/>
      <c r="BT129" s="354" t="s">
        <v>554</v>
      </c>
    </row>
    <row r="130" spans="1:72" s="428" customFormat="1" x14ac:dyDescent="0.25">
      <c r="A130" s="345" t="s">
        <v>6119</v>
      </c>
      <c r="B130" s="373"/>
      <c r="C130" s="719">
        <v>45483</v>
      </c>
      <c r="D130" s="373"/>
      <c r="E130" s="346">
        <v>173.60300000000001</v>
      </c>
      <c r="F130" s="373"/>
      <c r="G130" s="347">
        <v>31.467099999999999</v>
      </c>
      <c r="H130" s="374"/>
      <c r="I130" s="348">
        <v>0.32169999999999999</v>
      </c>
      <c r="J130" s="348">
        <v>1.1674</v>
      </c>
      <c r="K130" s="348">
        <v>0.3851</v>
      </c>
      <c r="L130" s="348">
        <v>6.3979999999999997</v>
      </c>
      <c r="M130" s="348">
        <v>2.6917</v>
      </c>
      <c r="N130" s="350">
        <v>6.1919000000000004</v>
      </c>
      <c r="O130" s="348">
        <v>-2.6113</v>
      </c>
      <c r="P130" s="348" t="s">
        <v>430</v>
      </c>
      <c r="Q130" s="348" t="s">
        <v>430</v>
      </c>
      <c r="R130" s="348" t="s">
        <v>430</v>
      </c>
      <c r="S130" s="348">
        <v>0.87029999999999996</v>
      </c>
      <c r="T130" s="348">
        <v>19.2288</v>
      </c>
      <c r="U130" s="348">
        <v>-0.40989999999999999</v>
      </c>
      <c r="V130" s="348">
        <v>2.3809999999999998</v>
      </c>
      <c r="W130" s="348">
        <v>0.87029999999999996</v>
      </c>
      <c r="X130" s="348">
        <v>-2.5670000000000002</v>
      </c>
      <c r="Y130" s="374"/>
      <c r="Z130" s="346">
        <v>16</v>
      </c>
      <c r="AA130" s="346">
        <v>52</v>
      </c>
      <c r="AB130" s="346">
        <v>161</v>
      </c>
      <c r="AC130" s="346">
        <v>37</v>
      </c>
      <c r="AD130" s="346">
        <v>72</v>
      </c>
      <c r="AE130" s="346">
        <v>52</v>
      </c>
      <c r="AF130" s="346">
        <v>134</v>
      </c>
      <c r="AG130" s="346" t="s">
        <v>430</v>
      </c>
      <c r="AH130" s="346" t="s">
        <v>430</v>
      </c>
      <c r="AI130" s="346" t="s">
        <v>430</v>
      </c>
      <c r="AJ130" s="346">
        <v>138</v>
      </c>
      <c r="AK130" s="346">
        <v>41</v>
      </c>
      <c r="AL130" s="346">
        <v>88</v>
      </c>
      <c r="AM130" s="346">
        <v>123</v>
      </c>
      <c r="AN130" s="346">
        <v>138</v>
      </c>
      <c r="AO130" s="373"/>
      <c r="AP130" s="348" t="s">
        <v>430</v>
      </c>
      <c r="AQ130" s="348" t="s">
        <v>430</v>
      </c>
      <c r="AR130" s="348" t="s">
        <v>430</v>
      </c>
      <c r="AS130" s="348" t="s">
        <v>430</v>
      </c>
      <c r="AT130" s="348">
        <v>7.39</v>
      </c>
      <c r="AU130" s="351"/>
      <c r="AV130" s="346" t="s">
        <v>430</v>
      </c>
      <c r="AW130" s="346" t="s">
        <v>430</v>
      </c>
      <c r="AX130" s="346" t="s">
        <v>430</v>
      </c>
      <c r="AY130" s="346" t="s">
        <v>430</v>
      </c>
      <c r="AZ130" s="346">
        <v>69</v>
      </c>
      <c r="BA130" s="374"/>
      <c r="BB130" s="348">
        <v>19.888658749369799</v>
      </c>
      <c r="BC130" s="348">
        <v>0.99934559539355705</v>
      </c>
      <c r="BD130" s="348">
        <v>-2.59406267042884E-2</v>
      </c>
      <c r="BE130" s="375">
        <v>-3.8131271395665703E-2</v>
      </c>
      <c r="BF130" s="374"/>
      <c r="BG130" s="372">
        <v>3.7699999999999997E-2</v>
      </c>
      <c r="BH130" s="373"/>
      <c r="BI130" s="348">
        <v>50.310600000000001</v>
      </c>
      <c r="BJ130" s="348">
        <v>20.549600000000002</v>
      </c>
      <c r="BK130" s="348">
        <v>28.889600000000002</v>
      </c>
      <c r="BL130" s="348">
        <v>0.25019999999999998</v>
      </c>
      <c r="BM130" s="373"/>
      <c r="BN130" s="372" t="s">
        <v>6120</v>
      </c>
      <c r="BO130" s="372" t="s">
        <v>6121</v>
      </c>
      <c r="BP130" s="372" t="s">
        <v>6122</v>
      </c>
      <c r="BQ130" s="372" t="s">
        <v>6123</v>
      </c>
      <c r="BR130" s="372" t="s">
        <v>6124</v>
      </c>
      <c r="BS130" s="373"/>
      <c r="BT130" s="354" t="s">
        <v>554</v>
      </c>
    </row>
    <row r="131" spans="1:72" s="428" customFormat="1" x14ac:dyDescent="0.25">
      <c r="A131" s="345" t="s">
        <v>6125</v>
      </c>
      <c r="B131" s="373"/>
      <c r="C131" s="719">
        <v>44795</v>
      </c>
      <c r="D131" s="373"/>
      <c r="E131" s="346">
        <v>167.05</v>
      </c>
      <c r="F131" s="373"/>
      <c r="G131" s="347">
        <v>113.7116</v>
      </c>
      <c r="H131" s="374"/>
      <c r="I131" s="348">
        <v>-8.9599999999999999E-2</v>
      </c>
      <c r="J131" s="348">
        <v>0.877</v>
      </c>
      <c r="K131" s="348">
        <v>-3.1661999999999999</v>
      </c>
      <c r="L131" s="348">
        <v>-2.9998</v>
      </c>
      <c r="M131" s="348">
        <v>-4.1570999999999998</v>
      </c>
      <c r="N131" s="350">
        <v>6.9927000000000001</v>
      </c>
      <c r="O131" s="348">
        <v>1.8241000000000001</v>
      </c>
      <c r="P131" s="348">
        <v>26.708400000000001</v>
      </c>
      <c r="Q131" s="348" t="s">
        <v>430</v>
      </c>
      <c r="R131" s="348" t="s">
        <v>430</v>
      </c>
      <c r="S131" s="348">
        <v>-0.61550000000000005</v>
      </c>
      <c r="T131" s="348">
        <v>7.5190000000000001</v>
      </c>
      <c r="U131" s="348">
        <v>-2.871</v>
      </c>
      <c r="V131" s="348">
        <v>7.1208</v>
      </c>
      <c r="W131" s="348">
        <v>-0.61550000000000005</v>
      </c>
      <c r="X131" s="348">
        <v>30.271599999999999</v>
      </c>
      <c r="Y131" s="374"/>
      <c r="Z131" s="346">
        <v>93</v>
      </c>
      <c r="AA131" s="346">
        <v>87</v>
      </c>
      <c r="AB131" s="346">
        <v>244</v>
      </c>
      <c r="AC131" s="346">
        <v>213</v>
      </c>
      <c r="AD131" s="346">
        <v>156</v>
      </c>
      <c r="AE131" s="346">
        <v>51</v>
      </c>
      <c r="AF131" s="346">
        <v>69</v>
      </c>
      <c r="AG131" s="346">
        <v>15</v>
      </c>
      <c r="AH131" s="346" t="s">
        <v>430</v>
      </c>
      <c r="AI131" s="346" t="s">
        <v>430</v>
      </c>
      <c r="AJ131" s="346">
        <v>214</v>
      </c>
      <c r="AK131" s="346">
        <v>204</v>
      </c>
      <c r="AL131" s="346">
        <v>123</v>
      </c>
      <c r="AM131" s="346">
        <v>68</v>
      </c>
      <c r="AN131" s="346">
        <v>214</v>
      </c>
      <c r="AO131" s="373"/>
      <c r="AP131" s="348" t="s">
        <v>430</v>
      </c>
      <c r="AQ131" s="348" t="s">
        <v>430</v>
      </c>
      <c r="AR131" s="348" t="s">
        <v>430</v>
      </c>
      <c r="AS131" s="348">
        <v>12.2</v>
      </c>
      <c r="AT131" s="348">
        <v>2.0099999999999998</v>
      </c>
      <c r="AU131" s="351"/>
      <c r="AV131" s="346" t="s">
        <v>430</v>
      </c>
      <c r="AW131" s="346" t="s">
        <v>430</v>
      </c>
      <c r="AX131" s="346" t="s">
        <v>430</v>
      </c>
      <c r="AY131" s="346">
        <v>31</v>
      </c>
      <c r="AZ131" s="346">
        <v>122</v>
      </c>
      <c r="BA131" s="374"/>
      <c r="BB131" s="348">
        <v>20.579980464243199</v>
      </c>
      <c r="BC131" s="348">
        <v>0</v>
      </c>
      <c r="BD131" s="348">
        <v>8.7702939130277796E-2</v>
      </c>
      <c r="BE131" s="375" t="s">
        <v>430</v>
      </c>
      <c r="BF131" s="374"/>
      <c r="BG131" s="372" t="s">
        <v>430</v>
      </c>
      <c r="BH131" s="373"/>
      <c r="BI131" s="348">
        <v>75.292199999999994</v>
      </c>
      <c r="BJ131" s="348">
        <v>19.719200000000001</v>
      </c>
      <c r="BK131" s="348">
        <v>4.6111599999999999</v>
      </c>
      <c r="BL131" s="348">
        <v>0.37744</v>
      </c>
      <c r="BM131" s="373"/>
      <c r="BN131" s="372" t="s">
        <v>6126</v>
      </c>
      <c r="BO131" s="372" t="s">
        <v>4550</v>
      </c>
      <c r="BP131" s="372" t="s">
        <v>4551</v>
      </c>
      <c r="BQ131" s="372" t="s">
        <v>4552</v>
      </c>
      <c r="BR131" s="372" t="s">
        <v>4553</v>
      </c>
      <c r="BS131" s="373"/>
      <c r="BT131" s="354" t="s">
        <v>554</v>
      </c>
    </row>
    <row r="132" spans="1:72" s="428" customFormat="1" x14ac:dyDescent="0.25">
      <c r="A132" s="345" t="s">
        <v>6127</v>
      </c>
      <c r="B132" s="373"/>
      <c r="C132" s="719">
        <v>41506</v>
      </c>
      <c r="D132" s="373"/>
      <c r="E132" s="346">
        <v>159.886</v>
      </c>
      <c r="F132" s="373"/>
      <c r="G132" s="347">
        <v>27.9984</v>
      </c>
      <c r="H132" s="374"/>
      <c r="I132" s="348">
        <v>-8.4599999999999995E-2</v>
      </c>
      <c r="J132" s="348">
        <v>0.49349999999999999</v>
      </c>
      <c r="K132" s="348">
        <v>0.52380000000000004</v>
      </c>
      <c r="L132" s="348">
        <v>0.62250000000000005</v>
      </c>
      <c r="M132" s="348">
        <v>-4.1498999999999997</v>
      </c>
      <c r="N132" s="350">
        <v>-2.3561000000000001</v>
      </c>
      <c r="O132" s="348">
        <v>-0.50529999999999997</v>
      </c>
      <c r="P132" s="348">
        <v>9.5126000000000008</v>
      </c>
      <c r="Q132" s="348">
        <v>9.8679000000000006</v>
      </c>
      <c r="R132" s="348">
        <v>11.949199999999999</v>
      </c>
      <c r="S132" s="348">
        <v>0.82169999999999999</v>
      </c>
      <c r="T132" s="348">
        <v>10.1311</v>
      </c>
      <c r="U132" s="348">
        <v>-5.5735000000000001</v>
      </c>
      <c r="V132" s="348">
        <v>-0.35089999999999999</v>
      </c>
      <c r="W132" s="348">
        <v>0.82169999999999999</v>
      </c>
      <c r="X132" s="348">
        <v>13.764200000000001</v>
      </c>
      <c r="Y132" s="374"/>
      <c r="Z132" s="346">
        <v>85</v>
      </c>
      <c r="AA132" s="346">
        <v>165</v>
      </c>
      <c r="AB132" s="346">
        <v>160</v>
      </c>
      <c r="AC132" s="346">
        <v>150</v>
      </c>
      <c r="AD132" s="346">
        <v>155</v>
      </c>
      <c r="AE132" s="346">
        <v>151</v>
      </c>
      <c r="AF132" s="346">
        <v>108</v>
      </c>
      <c r="AG132" s="346">
        <v>81</v>
      </c>
      <c r="AH132" s="346">
        <v>40</v>
      </c>
      <c r="AI132" s="346">
        <v>34</v>
      </c>
      <c r="AJ132" s="346">
        <v>152</v>
      </c>
      <c r="AK132" s="346">
        <v>155</v>
      </c>
      <c r="AL132" s="346">
        <v>176</v>
      </c>
      <c r="AM132" s="346">
        <v>151</v>
      </c>
      <c r="AN132" s="346">
        <v>152</v>
      </c>
      <c r="AO132" s="373"/>
      <c r="AP132" s="348">
        <v>11.6</v>
      </c>
      <c r="AQ132" s="348">
        <v>11.3</v>
      </c>
      <c r="AR132" s="348">
        <v>8</v>
      </c>
      <c r="AS132" s="348">
        <v>3.82</v>
      </c>
      <c r="AT132" s="348">
        <v>-3.2</v>
      </c>
      <c r="AU132" s="351"/>
      <c r="AV132" s="346">
        <v>27</v>
      </c>
      <c r="AW132" s="346">
        <v>28</v>
      </c>
      <c r="AX132" s="346">
        <v>45</v>
      </c>
      <c r="AY132" s="346">
        <v>88</v>
      </c>
      <c r="AZ132" s="346">
        <v>157</v>
      </c>
      <c r="BA132" s="374"/>
      <c r="BB132" s="348">
        <v>12.691399570937</v>
      </c>
      <c r="BC132" s="348">
        <v>0.99919164224624701</v>
      </c>
      <c r="BD132" s="348">
        <v>3.5373175683130503E-2</v>
      </c>
      <c r="BE132" s="375">
        <v>-4.0969926578715399E-2</v>
      </c>
      <c r="BF132" s="374"/>
      <c r="BG132" s="372">
        <v>0.44280000000000003</v>
      </c>
      <c r="BH132" s="373"/>
      <c r="BI132" s="348">
        <v>98.234899999999996</v>
      </c>
      <c r="BJ132" s="348">
        <v>1.3855</v>
      </c>
      <c r="BK132" s="348" t="s">
        <v>430</v>
      </c>
      <c r="BL132" s="348">
        <v>0.37959999999999999</v>
      </c>
      <c r="BM132" s="373"/>
      <c r="BN132" s="372" t="s">
        <v>6128</v>
      </c>
      <c r="BO132" s="372" t="s">
        <v>6129</v>
      </c>
      <c r="BP132" s="372" t="s">
        <v>1539</v>
      </c>
      <c r="BQ132" s="372" t="s">
        <v>4559</v>
      </c>
      <c r="BR132" s="372" t="s">
        <v>4739</v>
      </c>
      <c r="BS132" s="373"/>
      <c r="BT132" s="354" t="s">
        <v>554</v>
      </c>
    </row>
    <row r="133" spans="1:72" s="428" customFormat="1" x14ac:dyDescent="0.25">
      <c r="A133" s="345" t="s">
        <v>6130</v>
      </c>
      <c r="B133" s="373"/>
      <c r="C133" s="719">
        <v>44972</v>
      </c>
      <c r="D133" s="373"/>
      <c r="E133" s="346">
        <v>156.83000000000001</v>
      </c>
      <c r="F133" s="373"/>
      <c r="G133" s="347">
        <v>23.332000000000001</v>
      </c>
      <c r="H133" s="374"/>
      <c r="I133" s="348">
        <v>-0.40250000000000002</v>
      </c>
      <c r="J133" s="348">
        <v>0.90469999999999995</v>
      </c>
      <c r="K133" s="348">
        <v>1.7563</v>
      </c>
      <c r="L133" s="348">
        <v>5.9881000000000002</v>
      </c>
      <c r="M133" s="348">
        <v>5.1582999999999997</v>
      </c>
      <c r="N133" s="350">
        <v>5.2328000000000001</v>
      </c>
      <c r="O133" s="348">
        <v>4.0340999999999996</v>
      </c>
      <c r="P133" s="348">
        <v>19.433499999999999</v>
      </c>
      <c r="Q133" s="348" t="s">
        <v>430</v>
      </c>
      <c r="R133" s="348" t="s">
        <v>430</v>
      </c>
      <c r="S133" s="348">
        <v>1.2769999999999999</v>
      </c>
      <c r="T133" s="348">
        <v>18.797799999999999</v>
      </c>
      <c r="U133" s="348">
        <v>3.7277</v>
      </c>
      <c r="V133" s="348">
        <v>9.8849999999999998</v>
      </c>
      <c r="W133" s="348">
        <v>1.2769999999999999</v>
      </c>
      <c r="X133" s="348">
        <v>22.724699999999999</v>
      </c>
      <c r="Y133" s="374"/>
      <c r="Z133" s="346">
        <v>169</v>
      </c>
      <c r="AA133" s="346">
        <v>82</v>
      </c>
      <c r="AB133" s="346">
        <v>48</v>
      </c>
      <c r="AC133" s="346">
        <v>49</v>
      </c>
      <c r="AD133" s="346">
        <v>48</v>
      </c>
      <c r="AE133" s="346">
        <v>70</v>
      </c>
      <c r="AF133" s="346">
        <v>52</v>
      </c>
      <c r="AG133" s="346">
        <v>34</v>
      </c>
      <c r="AH133" s="346" t="s">
        <v>430</v>
      </c>
      <c r="AI133" s="346" t="s">
        <v>430</v>
      </c>
      <c r="AJ133" s="346">
        <v>81</v>
      </c>
      <c r="AK133" s="346">
        <v>56</v>
      </c>
      <c r="AL133" s="346">
        <v>60</v>
      </c>
      <c r="AM133" s="346">
        <v>55</v>
      </c>
      <c r="AN133" s="346">
        <v>81</v>
      </c>
      <c r="AO133" s="373"/>
      <c r="AP133" s="348" t="s">
        <v>430</v>
      </c>
      <c r="AQ133" s="348" t="s">
        <v>430</v>
      </c>
      <c r="AR133" s="348" t="s">
        <v>430</v>
      </c>
      <c r="AS133" s="348">
        <v>11.56</v>
      </c>
      <c r="AT133" s="348">
        <v>12.09</v>
      </c>
      <c r="AU133" s="351"/>
      <c r="AV133" s="346" t="s">
        <v>430</v>
      </c>
      <c r="AW133" s="346" t="s">
        <v>430</v>
      </c>
      <c r="AX133" s="346" t="s">
        <v>430</v>
      </c>
      <c r="AY133" s="346">
        <v>37</v>
      </c>
      <c r="AZ133" s="346">
        <v>50</v>
      </c>
      <c r="BA133" s="374"/>
      <c r="BB133" s="348">
        <v>17.537921211476899</v>
      </c>
      <c r="BC133" s="348">
        <v>0.99891139094575798</v>
      </c>
      <c r="BD133" s="348">
        <v>6.9782593289992603E-2</v>
      </c>
      <c r="BE133" s="375">
        <v>-1.8836208866227701E-2</v>
      </c>
      <c r="BF133" s="374"/>
      <c r="BG133" s="372">
        <v>5.0099999999999999E-2</v>
      </c>
      <c r="BH133" s="373"/>
      <c r="BI133" s="348">
        <v>4.0775499999999996</v>
      </c>
      <c r="BJ133" s="348">
        <v>92.187899999999999</v>
      </c>
      <c r="BK133" s="348">
        <v>3.6618200000000001</v>
      </c>
      <c r="BL133" s="348">
        <v>7.2730000000000003E-2</v>
      </c>
      <c r="BM133" s="373"/>
      <c r="BN133" s="372" t="s">
        <v>928</v>
      </c>
      <c r="BO133" s="372" t="s">
        <v>4606</v>
      </c>
      <c r="BP133" s="372" t="s">
        <v>4607</v>
      </c>
      <c r="BQ133" s="372" t="s">
        <v>4608</v>
      </c>
      <c r="BR133" s="372" t="s">
        <v>4510</v>
      </c>
      <c r="BS133" s="373"/>
      <c r="BT133" s="354" t="s">
        <v>554</v>
      </c>
    </row>
    <row r="134" spans="1:72" s="428" customFormat="1" x14ac:dyDescent="0.25">
      <c r="A134" s="345" t="s">
        <v>6131</v>
      </c>
      <c r="B134" s="373"/>
      <c r="C134" s="719">
        <v>45455</v>
      </c>
      <c r="D134" s="373"/>
      <c r="E134" s="346">
        <v>161.25</v>
      </c>
      <c r="F134" s="373"/>
      <c r="G134" s="347">
        <v>10.533200000000001</v>
      </c>
      <c r="H134" s="374"/>
      <c r="I134" s="348">
        <v>-8.2500000000000004E-2</v>
      </c>
      <c r="J134" s="348">
        <v>0.50760000000000005</v>
      </c>
      <c r="K134" s="348">
        <v>0.60750000000000004</v>
      </c>
      <c r="L134" s="348">
        <v>0.78849999999999998</v>
      </c>
      <c r="M134" s="348">
        <v>-3.9091</v>
      </c>
      <c r="N134" s="350">
        <v>-1.92</v>
      </c>
      <c r="O134" s="348">
        <v>-8.72E-2</v>
      </c>
      <c r="P134" s="348" t="s">
        <v>430</v>
      </c>
      <c r="Q134" s="348" t="s">
        <v>430</v>
      </c>
      <c r="R134" s="348" t="s">
        <v>430</v>
      </c>
      <c r="S134" s="348">
        <v>0.85019999999999996</v>
      </c>
      <c r="T134" s="348">
        <v>10.328799999999999</v>
      </c>
      <c r="U134" s="348">
        <v>-5.3230000000000004</v>
      </c>
      <c r="V134" s="348">
        <v>2.47E-2</v>
      </c>
      <c r="W134" s="348">
        <v>0.85019999999999996</v>
      </c>
      <c r="X134" s="348">
        <v>2.5152999999999999</v>
      </c>
      <c r="Y134" s="374"/>
      <c r="Z134" s="346">
        <v>81</v>
      </c>
      <c r="AA134" s="346">
        <v>157</v>
      </c>
      <c r="AB134" s="346">
        <v>146</v>
      </c>
      <c r="AC134" s="346">
        <v>145</v>
      </c>
      <c r="AD134" s="346">
        <v>147</v>
      </c>
      <c r="AE134" s="346">
        <v>145</v>
      </c>
      <c r="AF134" s="346">
        <v>105</v>
      </c>
      <c r="AG134" s="346" t="s">
        <v>430</v>
      </c>
      <c r="AH134" s="346" t="s">
        <v>430</v>
      </c>
      <c r="AI134" s="346" t="s">
        <v>430</v>
      </c>
      <c r="AJ134" s="346">
        <v>144</v>
      </c>
      <c r="AK134" s="346">
        <v>147</v>
      </c>
      <c r="AL134" s="346">
        <v>171</v>
      </c>
      <c r="AM134" s="346">
        <v>146</v>
      </c>
      <c r="AN134" s="346">
        <v>144</v>
      </c>
      <c r="AO134" s="373"/>
      <c r="AP134" s="348" t="s">
        <v>430</v>
      </c>
      <c r="AQ134" s="348" t="s">
        <v>430</v>
      </c>
      <c r="AR134" s="348" t="s">
        <v>430</v>
      </c>
      <c r="AS134" s="348" t="s">
        <v>430</v>
      </c>
      <c r="AT134" s="348">
        <v>-2.7</v>
      </c>
      <c r="AU134" s="351"/>
      <c r="AV134" s="346" t="s">
        <v>430</v>
      </c>
      <c r="AW134" s="346" t="s">
        <v>430</v>
      </c>
      <c r="AX134" s="346" t="s">
        <v>430</v>
      </c>
      <c r="AY134" s="346" t="s">
        <v>430</v>
      </c>
      <c r="AZ134" s="346">
        <v>151</v>
      </c>
      <c r="BA134" s="374"/>
      <c r="BB134" s="348">
        <v>13.3247116175186</v>
      </c>
      <c r="BC134" s="348">
        <v>1.0110089253321299</v>
      </c>
      <c r="BD134" s="348">
        <v>-1.2987966827666E-2</v>
      </c>
      <c r="BE134" s="375">
        <v>3.28869151014256E-2</v>
      </c>
      <c r="BF134" s="374"/>
      <c r="BG134" s="372">
        <v>3.3099999999999997E-2</v>
      </c>
      <c r="BH134" s="373"/>
      <c r="BI134" s="348">
        <v>98.250200000000007</v>
      </c>
      <c r="BJ134" s="348">
        <v>1.3859999999999999</v>
      </c>
      <c r="BK134" s="348" t="s">
        <v>430</v>
      </c>
      <c r="BL134" s="348">
        <v>0.36380000000000001</v>
      </c>
      <c r="BM134" s="373"/>
      <c r="BN134" s="372" t="s">
        <v>6128</v>
      </c>
      <c r="BO134" s="372" t="s">
        <v>6129</v>
      </c>
      <c r="BP134" s="372" t="s">
        <v>1539</v>
      </c>
      <c r="BQ134" s="372" t="s">
        <v>4559</v>
      </c>
      <c r="BR134" s="372" t="s">
        <v>4560</v>
      </c>
      <c r="BS134" s="373"/>
      <c r="BT134" s="354" t="s">
        <v>554</v>
      </c>
    </row>
    <row r="135" spans="1:72" s="428" customFormat="1" x14ac:dyDescent="0.25">
      <c r="A135" s="345" t="s">
        <v>6132</v>
      </c>
      <c r="B135" s="373"/>
      <c r="C135" s="719">
        <v>44651</v>
      </c>
      <c r="D135" s="373"/>
      <c r="E135" s="346">
        <v>162.97999999999999</v>
      </c>
      <c r="F135" s="373"/>
      <c r="G135" s="347">
        <v>85.432599999999994</v>
      </c>
      <c r="H135" s="374"/>
      <c r="I135" s="348">
        <v>-1.9199999999999998E-2</v>
      </c>
      <c r="J135" s="348">
        <v>2.2328999999999999</v>
      </c>
      <c r="K135" s="348">
        <v>4.5336999999999996</v>
      </c>
      <c r="L135" s="348">
        <v>2.1981000000000002</v>
      </c>
      <c r="M135" s="348">
        <v>-12.376300000000001</v>
      </c>
      <c r="N135" s="350">
        <v>-8.7426999999999992</v>
      </c>
      <c r="O135" s="348">
        <v>-2.7341000000000002</v>
      </c>
      <c r="P135" s="348">
        <v>10.989800000000001</v>
      </c>
      <c r="Q135" s="348" t="s">
        <v>430</v>
      </c>
      <c r="R135" s="348" t="s">
        <v>430</v>
      </c>
      <c r="S135" s="348">
        <v>7.1445999999999996</v>
      </c>
      <c r="T135" s="348">
        <v>13.1388</v>
      </c>
      <c r="U135" s="348">
        <v>-12.43</v>
      </c>
      <c r="V135" s="348">
        <v>-4.9714</v>
      </c>
      <c r="W135" s="348">
        <v>7.1445999999999996</v>
      </c>
      <c r="X135" s="348">
        <v>6.9673999999999996</v>
      </c>
      <c r="Y135" s="374"/>
      <c r="Z135" s="346">
        <v>66</v>
      </c>
      <c r="AA135" s="346">
        <v>15</v>
      </c>
      <c r="AB135" s="346">
        <v>19</v>
      </c>
      <c r="AC135" s="346">
        <v>120</v>
      </c>
      <c r="AD135" s="346">
        <v>221</v>
      </c>
      <c r="AE135" s="346">
        <v>201</v>
      </c>
      <c r="AF135" s="346">
        <v>135</v>
      </c>
      <c r="AG135" s="346">
        <v>73</v>
      </c>
      <c r="AH135" s="346" t="s">
        <v>430</v>
      </c>
      <c r="AI135" s="346" t="s">
        <v>430</v>
      </c>
      <c r="AJ135" s="346">
        <v>16</v>
      </c>
      <c r="AK135" s="346">
        <v>116</v>
      </c>
      <c r="AL135" s="346">
        <v>236</v>
      </c>
      <c r="AM135" s="346">
        <v>206</v>
      </c>
      <c r="AN135" s="346">
        <v>16</v>
      </c>
      <c r="AO135" s="373"/>
      <c r="AP135" s="348" t="s">
        <v>430</v>
      </c>
      <c r="AQ135" s="348" t="s">
        <v>430</v>
      </c>
      <c r="AR135" s="348" t="s">
        <v>430</v>
      </c>
      <c r="AS135" s="348">
        <v>0.56999999999999995</v>
      </c>
      <c r="AT135" s="348">
        <v>-7.78</v>
      </c>
      <c r="AU135" s="351"/>
      <c r="AV135" s="346" t="s">
        <v>430</v>
      </c>
      <c r="AW135" s="346" t="s">
        <v>430</v>
      </c>
      <c r="AX135" s="346" t="s">
        <v>430</v>
      </c>
      <c r="AY135" s="346">
        <v>129</v>
      </c>
      <c r="AZ135" s="346">
        <v>197</v>
      </c>
      <c r="BA135" s="374"/>
      <c r="BB135" s="348">
        <v>19.965835553499701</v>
      </c>
      <c r="BC135" s="348">
        <v>0.99698319756824305</v>
      </c>
      <c r="BD135" s="348">
        <v>3.4404195737584103E-2</v>
      </c>
      <c r="BE135" s="375">
        <v>-4.0705877637927303E-2</v>
      </c>
      <c r="BF135" s="374"/>
      <c r="BG135" s="372">
        <v>0.57320000000000004</v>
      </c>
      <c r="BH135" s="373"/>
      <c r="BI135" s="348">
        <v>47.990600000000001</v>
      </c>
      <c r="BJ135" s="348">
        <v>40.557699999999997</v>
      </c>
      <c r="BK135" s="348">
        <v>11.354699999999999</v>
      </c>
      <c r="BL135" s="348">
        <v>9.7000000000000003E-2</v>
      </c>
      <c r="BM135" s="373"/>
      <c r="BN135" s="372" t="s">
        <v>6133</v>
      </c>
      <c r="BO135" s="372" t="s">
        <v>6134</v>
      </c>
      <c r="BP135" s="372" t="s">
        <v>6135</v>
      </c>
      <c r="BQ135" s="372" t="s">
        <v>6136</v>
      </c>
      <c r="BR135" s="372" t="s">
        <v>6137</v>
      </c>
      <c r="BS135" s="373"/>
      <c r="BT135" s="354" t="s">
        <v>554</v>
      </c>
    </row>
    <row r="136" spans="1:72" s="428" customFormat="1" x14ac:dyDescent="0.25">
      <c r="A136" s="345" t="s">
        <v>6138</v>
      </c>
      <c r="B136" s="373"/>
      <c r="C136" s="719">
        <v>45903</v>
      </c>
      <c r="D136" s="373"/>
      <c r="E136" s="889">
        <v>151.97</v>
      </c>
      <c r="F136" s="373"/>
      <c r="G136" s="347">
        <v>16.573399999999999</v>
      </c>
      <c r="H136" s="374"/>
      <c r="I136" s="348">
        <v>-0.2462</v>
      </c>
      <c r="J136" s="348">
        <v>0.69510000000000005</v>
      </c>
      <c r="K136" s="348">
        <v>1.0973999999999999</v>
      </c>
      <c r="L136" s="348">
        <v>3.1101000000000001</v>
      </c>
      <c r="M136" s="348">
        <v>9.4799999999999995E-2</v>
      </c>
      <c r="N136" s="350" t="s">
        <v>430</v>
      </c>
      <c r="O136" s="348" t="s">
        <v>430</v>
      </c>
      <c r="P136" s="348" t="s">
        <v>430</v>
      </c>
      <c r="Q136" s="348" t="s">
        <v>430</v>
      </c>
      <c r="R136" s="348" t="s">
        <v>430</v>
      </c>
      <c r="S136" s="348">
        <v>1.0270999999999999</v>
      </c>
      <c r="T136" s="348">
        <v>14.1686</v>
      </c>
      <c r="U136" s="348">
        <v>-1.3623000000000001</v>
      </c>
      <c r="V136" s="348">
        <v>4.0925000000000002</v>
      </c>
      <c r="W136" s="348">
        <v>1.0270999999999999</v>
      </c>
      <c r="X136" s="348">
        <v>3.1812999999999998</v>
      </c>
      <c r="Y136" s="374"/>
      <c r="Z136" s="346">
        <v>125</v>
      </c>
      <c r="AA136" s="346">
        <v>107</v>
      </c>
      <c r="AB136" s="346">
        <v>75</v>
      </c>
      <c r="AC136" s="346">
        <v>96</v>
      </c>
      <c r="AD136" s="346">
        <v>95</v>
      </c>
      <c r="AE136" s="346" t="s">
        <v>430</v>
      </c>
      <c r="AF136" s="346" t="s">
        <v>430</v>
      </c>
      <c r="AG136" s="346" t="s">
        <v>430</v>
      </c>
      <c r="AH136" s="346" t="s">
        <v>430</v>
      </c>
      <c r="AI136" s="346" t="s">
        <v>430</v>
      </c>
      <c r="AJ136" s="346">
        <v>97</v>
      </c>
      <c r="AK136" s="346">
        <v>105</v>
      </c>
      <c r="AL136" s="346">
        <v>94</v>
      </c>
      <c r="AM136" s="346">
        <v>110</v>
      </c>
      <c r="AN136" s="346">
        <v>97</v>
      </c>
      <c r="AO136" s="373"/>
      <c r="AP136" s="348" t="s">
        <v>430</v>
      </c>
      <c r="AQ136" s="348" t="s">
        <v>430</v>
      </c>
      <c r="AR136" s="348" t="s">
        <v>430</v>
      </c>
      <c r="AS136" s="348" t="s">
        <v>430</v>
      </c>
      <c r="AT136" s="348" t="s">
        <v>430</v>
      </c>
      <c r="AU136" s="351"/>
      <c r="AV136" s="346" t="s">
        <v>430</v>
      </c>
      <c r="AW136" s="346" t="s">
        <v>430</v>
      </c>
      <c r="AX136" s="346" t="s">
        <v>430</v>
      </c>
      <c r="AY136" s="346" t="s">
        <v>430</v>
      </c>
      <c r="AZ136" s="346" t="s">
        <v>430</v>
      </c>
      <c r="BA136" s="374"/>
      <c r="BB136" s="348">
        <v>12.5484885142493</v>
      </c>
      <c r="BC136" s="348">
        <v>0.99764396808394395</v>
      </c>
      <c r="BD136" s="348">
        <v>-2.31000661698329E-2</v>
      </c>
      <c r="BE136" s="375">
        <v>-9.2623665627676599E-2</v>
      </c>
      <c r="BF136" s="374"/>
      <c r="BG136" s="372">
        <v>6.4500000000000002E-2</v>
      </c>
      <c r="BH136" s="373"/>
      <c r="BI136" s="348">
        <v>51.155500000000004</v>
      </c>
      <c r="BJ136" s="348">
        <v>46.733699999999999</v>
      </c>
      <c r="BK136" s="348">
        <v>1.82942</v>
      </c>
      <c r="BL136" s="348">
        <v>0.28138000000000002</v>
      </c>
      <c r="BM136" s="373"/>
      <c r="BN136" s="372" t="s">
        <v>4786</v>
      </c>
      <c r="BO136" s="372" t="s">
        <v>4787</v>
      </c>
      <c r="BP136" s="372" t="s">
        <v>1517</v>
      </c>
      <c r="BQ136" s="372" t="s">
        <v>4788</v>
      </c>
      <c r="BR136" s="372" t="s">
        <v>4375</v>
      </c>
      <c r="BS136" s="373"/>
      <c r="BT136" s="354" t="s">
        <v>554</v>
      </c>
    </row>
    <row r="137" spans="1:72" s="428" customFormat="1" x14ac:dyDescent="0.25">
      <c r="A137" s="345" t="s">
        <v>6139</v>
      </c>
      <c r="B137" s="373"/>
      <c r="C137" s="719">
        <v>42173</v>
      </c>
      <c r="D137" s="373"/>
      <c r="E137" s="346">
        <v>144.929</v>
      </c>
      <c r="F137" s="373"/>
      <c r="G137" s="347">
        <v>140.90199999999999</v>
      </c>
      <c r="H137" s="374"/>
      <c r="I137" s="348">
        <v>-8.2000000000000007E-3</v>
      </c>
      <c r="J137" s="348">
        <v>0.8357</v>
      </c>
      <c r="K137" s="348">
        <v>-1.0738000000000001</v>
      </c>
      <c r="L137" s="348">
        <v>-4.4398999999999997</v>
      </c>
      <c r="M137" s="348">
        <v>-9.8249999999999993</v>
      </c>
      <c r="N137" s="350">
        <v>-5.5575999999999999</v>
      </c>
      <c r="O137" s="348">
        <v>-5.4610000000000003</v>
      </c>
      <c r="P137" s="348">
        <v>7.0236999999999998</v>
      </c>
      <c r="Q137" s="348">
        <v>9.7475000000000005</v>
      </c>
      <c r="R137" s="348">
        <v>14.0215</v>
      </c>
      <c r="S137" s="348">
        <v>1.0334000000000001</v>
      </c>
      <c r="T137" s="348">
        <v>3.6334</v>
      </c>
      <c r="U137" s="348">
        <v>-9.3726000000000003</v>
      </c>
      <c r="V137" s="348">
        <v>-3.2892999999999999</v>
      </c>
      <c r="W137" s="348">
        <v>1.0334000000000001</v>
      </c>
      <c r="X137" s="348">
        <v>12.7682</v>
      </c>
      <c r="Y137" s="374"/>
      <c r="Z137" s="346">
        <v>59</v>
      </c>
      <c r="AA137" s="346">
        <v>94</v>
      </c>
      <c r="AB137" s="346">
        <v>207</v>
      </c>
      <c r="AC137" s="346">
        <v>220</v>
      </c>
      <c r="AD137" s="346">
        <v>217</v>
      </c>
      <c r="AE137" s="346">
        <v>185</v>
      </c>
      <c r="AF137" s="346">
        <v>149</v>
      </c>
      <c r="AG137" s="346">
        <v>118</v>
      </c>
      <c r="AH137" s="346">
        <v>58</v>
      </c>
      <c r="AI137" s="346">
        <v>6</v>
      </c>
      <c r="AJ137" s="346">
        <v>95</v>
      </c>
      <c r="AK137" s="346">
        <v>229</v>
      </c>
      <c r="AL137" s="346">
        <v>230</v>
      </c>
      <c r="AM137" s="346">
        <v>200</v>
      </c>
      <c r="AN137" s="346">
        <v>95</v>
      </c>
      <c r="AO137" s="373"/>
      <c r="AP137" s="348">
        <v>12.82</v>
      </c>
      <c r="AQ137" s="348">
        <v>11.07</v>
      </c>
      <c r="AR137" s="348">
        <v>5.8</v>
      </c>
      <c r="AS137" s="348">
        <v>-1.21</v>
      </c>
      <c r="AT137" s="348">
        <v>-9.92</v>
      </c>
      <c r="AU137" s="351"/>
      <c r="AV137" s="346">
        <v>13</v>
      </c>
      <c r="AW137" s="346">
        <v>41</v>
      </c>
      <c r="AX137" s="346">
        <v>74</v>
      </c>
      <c r="AY137" s="346">
        <v>134</v>
      </c>
      <c r="AZ137" s="346">
        <v>203</v>
      </c>
      <c r="BA137" s="374"/>
      <c r="BB137" s="348">
        <v>13.6283663304668</v>
      </c>
      <c r="BC137" s="348">
        <v>0.99713695531294699</v>
      </c>
      <c r="BD137" s="348">
        <v>2.26342373361735E-2</v>
      </c>
      <c r="BE137" s="375">
        <v>-3.24396094689159E-2</v>
      </c>
      <c r="BF137" s="374"/>
      <c r="BG137" s="372">
        <v>0.26540000000000002</v>
      </c>
      <c r="BH137" s="373"/>
      <c r="BI137" s="348">
        <v>99.337500000000006</v>
      </c>
      <c r="BJ137" s="348" t="s">
        <v>430</v>
      </c>
      <c r="BK137" s="348" t="s">
        <v>430</v>
      </c>
      <c r="BL137" s="348">
        <v>0.66249999999999998</v>
      </c>
      <c r="BM137" s="373"/>
      <c r="BN137" s="372" t="s">
        <v>6140</v>
      </c>
      <c r="BO137" s="372" t="s">
        <v>6141</v>
      </c>
      <c r="BP137" s="372" t="s">
        <v>6142</v>
      </c>
      <c r="BQ137" s="372" t="s">
        <v>6143</v>
      </c>
      <c r="BR137" s="372" t="s">
        <v>6144</v>
      </c>
      <c r="BS137" s="373"/>
      <c r="BT137" s="354" t="s">
        <v>554</v>
      </c>
    </row>
    <row r="138" spans="1:72" s="428" customFormat="1" x14ac:dyDescent="0.25">
      <c r="A138" s="345" t="s">
        <v>6145</v>
      </c>
      <c r="B138" s="373"/>
      <c r="C138" s="719">
        <v>45114</v>
      </c>
      <c r="D138" s="373"/>
      <c r="E138" s="346">
        <v>162.37100000000001</v>
      </c>
      <c r="F138" s="373"/>
      <c r="G138" s="347">
        <v>30.440200000000001</v>
      </c>
      <c r="H138" s="374"/>
      <c r="I138" s="348">
        <v>0.66339999999999999</v>
      </c>
      <c r="J138" s="348">
        <v>4.6486999999999998</v>
      </c>
      <c r="K138" s="348">
        <v>0.77429999999999999</v>
      </c>
      <c r="L138" s="348">
        <v>-9.0533999999999999</v>
      </c>
      <c r="M138" s="348">
        <v>-25.923500000000001</v>
      </c>
      <c r="N138" s="350">
        <v>-21.942599999999999</v>
      </c>
      <c r="O138" s="348">
        <v>-12.518700000000001</v>
      </c>
      <c r="P138" s="348">
        <v>-0.51749999999999996</v>
      </c>
      <c r="Q138" s="348" t="s">
        <v>430</v>
      </c>
      <c r="R138" s="348" t="s">
        <v>430</v>
      </c>
      <c r="S138" s="348">
        <v>9.2997999999999994</v>
      </c>
      <c r="T138" s="348">
        <v>-0.4461</v>
      </c>
      <c r="U138" s="348">
        <v>-23.235900000000001</v>
      </c>
      <c r="V138" s="348">
        <v>-12.8552</v>
      </c>
      <c r="W138" s="348">
        <v>9.2997999999999994</v>
      </c>
      <c r="X138" s="348">
        <v>1.0237000000000001</v>
      </c>
      <c r="Y138" s="374"/>
      <c r="Z138" s="346">
        <v>10</v>
      </c>
      <c r="AA138" s="346">
        <v>10</v>
      </c>
      <c r="AB138" s="346">
        <v>106</v>
      </c>
      <c r="AC138" s="346">
        <v>237</v>
      </c>
      <c r="AD138" s="346">
        <v>243</v>
      </c>
      <c r="AE138" s="346">
        <v>208</v>
      </c>
      <c r="AF138" s="346">
        <v>161</v>
      </c>
      <c r="AG138" s="346">
        <v>133</v>
      </c>
      <c r="AH138" s="346" t="s">
        <v>430</v>
      </c>
      <c r="AI138" s="346" t="s">
        <v>430</v>
      </c>
      <c r="AJ138" s="346">
        <v>12</v>
      </c>
      <c r="AK138" s="346">
        <v>238</v>
      </c>
      <c r="AL138" s="346">
        <v>241</v>
      </c>
      <c r="AM138" s="346">
        <v>214</v>
      </c>
      <c r="AN138" s="346">
        <v>12</v>
      </c>
      <c r="AO138" s="373"/>
      <c r="AP138" s="348" t="s">
        <v>430</v>
      </c>
      <c r="AQ138" s="348" t="s">
        <v>430</v>
      </c>
      <c r="AR138" s="348" t="s">
        <v>430</v>
      </c>
      <c r="AS138" s="348">
        <v>-12.12</v>
      </c>
      <c r="AT138" s="348">
        <v>-24.37</v>
      </c>
      <c r="AU138" s="351"/>
      <c r="AV138" s="346" t="s">
        <v>430</v>
      </c>
      <c r="AW138" s="346" t="s">
        <v>430</v>
      </c>
      <c r="AX138" s="346" t="s">
        <v>430</v>
      </c>
      <c r="AY138" s="346">
        <v>139</v>
      </c>
      <c r="AZ138" s="346">
        <v>212</v>
      </c>
      <c r="BA138" s="374"/>
      <c r="BB138" s="348">
        <v>25.759399570995502</v>
      </c>
      <c r="BC138" s="348">
        <v>0.99975400341062504</v>
      </c>
      <c r="BD138" s="348">
        <v>-8.7391267428461993E-3</v>
      </c>
      <c r="BE138" s="375">
        <v>-1.21257886496248E-2</v>
      </c>
      <c r="BF138" s="374"/>
      <c r="BG138" s="372">
        <v>0.1709</v>
      </c>
      <c r="BH138" s="373"/>
      <c r="BI138" s="348">
        <v>82.760199999999998</v>
      </c>
      <c r="BJ138" s="348">
        <v>17.180399999999999</v>
      </c>
      <c r="BK138" s="348" t="s">
        <v>430</v>
      </c>
      <c r="BL138" s="348">
        <v>5.9400000000000001E-2</v>
      </c>
      <c r="BM138" s="373"/>
      <c r="BN138" s="372" t="s">
        <v>6146</v>
      </c>
      <c r="BO138" s="372" t="s">
        <v>4960</v>
      </c>
      <c r="BP138" s="372" t="s">
        <v>430</v>
      </c>
      <c r="BQ138" s="372" t="s">
        <v>430</v>
      </c>
      <c r="BR138" s="372" t="s">
        <v>430</v>
      </c>
      <c r="BS138" s="373"/>
      <c r="BT138" s="354" t="s">
        <v>554</v>
      </c>
    </row>
    <row r="139" spans="1:72" s="428" customFormat="1" x14ac:dyDescent="0.25">
      <c r="A139" s="345" t="s">
        <v>6147</v>
      </c>
      <c r="B139" s="373"/>
      <c r="C139" s="719">
        <v>45693</v>
      </c>
      <c r="D139" s="373"/>
      <c r="E139" s="346">
        <v>148.31399999999999</v>
      </c>
      <c r="F139" s="373"/>
      <c r="G139" s="347">
        <v>28.924299999999999</v>
      </c>
      <c r="H139" s="374"/>
      <c r="I139" s="348">
        <v>-0.37230000000000002</v>
      </c>
      <c r="J139" s="348">
        <v>1.7977000000000001</v>
      </c>
      <c r="K139" s="348">
        <v>-3.0482</v>
      </c>
      <c r="L139" s="348">
        <v>-10.489599999999999</v>
      </c>
      <c r="M139" s="348">
        <v>-15.1327</v>
      </c>
      <c r="N139" s="350">
        <v>-24.2224</v>
      </c>
      <c r="O139" s="348" t="s">
        <v>430</v>
      </c>
      <c r="P139" s="348" t="s">
        <v>430</v>
      </c>
      <c r="Q139" s="348" t="s">
        <v>430</v>
      </c>
      <c r="R139" s="348" t="s">
        <v>430</v>
      </c>
      <c r="S139" s="348">
        <v>-0.45019999999999999</v>
      </c>
      <c r="T139" s="348">
        <v>3.7662</v>
      </c>
      <c r="U139" s="348">
        <v>-18.081399999999999</v>
      </c>
      <c r="V139" s="348">
        <v>-16.8536</v>
      </c>
      <c r="W139" s="348">
        <v>-0.45019999999999999</v>
      </c>
      <c r="X139" s="348">
        <v>-15.740500000000001</v>
      </c>
      <c r="Y139" s="374"/>
      <c r="Z139" s="346">
        <v>161</v>
      </c>
      <c r="AA139" s="346">
        <v>18</v>
      </c>
      <c r="AB139" s="346">
        <v>242</v>
      </c>
      <c r="AC139" s="346">
        <v>246</v>
      </c>
      <c r="AD139" s="346">
        <v>223</v>
      </c>
      <c r="AE139" s="346">
        <v>216</v>
      </c>
      <c r="AF139" s="346" t="s">
        <v>430</v>
      </c>
      <c r="AG139" s="346" t="s">
        <v>430</v>
      </c>
      <c r="AH139" s="346" t="s">
        <v>430</v>
      </c>
      <c r="AI139" s="346" t="s">
        <v>430</v>
      </c>
      <c r="AJ139" s="346">
        <v>212</v>
      </c>
      <c r="AK139" s="346">
        <v>225</v>
      </c>
      <c r="AL139" s="346">
        <v>238</v>
      </c>
      <c r="AM139" s="346">
        <v>222</v>
      </c>
      <c r="AN139" s="346">
        <v>212</v>
      </c>
      <c r="AO139" s="373"/>
      <c r="AP139" s="348" t="s">
        <v>430</v>
      </c>
      <c r="AQ139" s="348" t="s">
        <v>430</v>
      </c>
      <c r="AR139" s="348" t="s">
        <v>430</v>
      </c>
      <c r="AS139" s="348" t="s">
        <v>430</v>
      </c>
      <c r="AT139" s="348">
        <v>-23.47</v>
      </c>
      <c r="AU139" s="351"/>
      <c r="AV139" s="346" t="s">
        <v>430</v>
      </c>
      <c r="AW139" s="346" t="s">
        <v>430</v>
      </c>
      <c r="AX139" s="346" t="s">
        <v>430</v>
      </c>
      <c r="AY139" s="346" t="s">
        <v>430</v>
      </c>
      <c r="AZ139" s="346">
        <v>209</v>
      </c>
      <c r="BA139" s="374"/>
      <c r="BB139" s="348">
        <v>21.400034016450899</v>
      </c>
      <c r="BC139" s="348">
        <v>0.99756474043735099</v>
      </c>
      <c r="BD139" s="348">
        <v>-5.0681794722644301E-2</v>
      </c>
      <c r="BE139" s="375">
        <v>-4.48522464098913E-2</v>
      </c>
      <c r="BF139" s="374"/>
      <c r="BG139" s="372">
        <v>5.6599999999999998E-2</v>
      </c>
      <c r="BH139" s="373"/>
      <c r="BI139" s="348">
        <v>35.534199999999998</v>
      </c>
      <c r="BJ139" s="348">
        <v>53.512300000000003</v>
      </c>
      <c r="BK139" s="348">
        <v>11.066800000000001</v>
      </c>
      <c r="BL139" s="348">
        <v>-0.1133</v>
      </c>
      <c r="BM139" s="373"/>
      <c r="BN139" s="372" t="s">
        <v>6148</v>
      </c>
      <c r="BO139" s="372" t="s">
        <v>6149</v>
      </c>
      <c r="BP139" s="372" t="s">
        <v>6150</v>
      </c>
      <c r="BQ139" s="372" t="s">
        <v>6151</v>
      </c>
      <c r="BR139" s="372" t="s">
        <v>6152</v>
      </c>
      <c r="BS139" s="373"/>
      <c r="BT139" s="354" t="s">
        <v>554</v>
      </c>
    </row>
    <row r="140" spans="1:72" s="428" customFormat="1" x14ac:dyDescent="0.25">
      <c r="A140" s="345" t="s">
        <v>6153</v>
      </c>
      <c r="B140" s="373"/>
      <c r="C140" s="719">
        <v>44280</v>
      </c>
      <c r="D140" s="373"/>
      <c r="E140" s="346">
        <v>143.13399999999999</v>
      </c>
      <c r="F140" s="373"/>
      <c r="G140" s="347">
        <v>316.24200000000002</v>
      </c>
      <c r="H140" s="374"/>
      <c r="I140" s="348">
        <v>0.66369999999999996</v>
      </c>
      <c r="J140" s="348">
        <v>4.6515000000000004</v>
      </c>
      <c r="K140" s="348">
        <v>0.63119999999999998</v>
      </c>
      <c r="L140" s="348">
        <v>-9.1783000000000001</v>
      </c>
      <c r="M140" s="348">
        <v>-26.034700000000001</v>
      </c>
      <c r="N140" s="350">
        <v>-22.186</v>
      </c>
      <c r="O140" s="348">
        <v>-12.6737</v>
      </c>
      <c r="P140" s="348">
        <v>-0.62360000000000004</v>
      </c>
      <c r="Q140" s="348">
        <v>1.3649</v>
      </c>
      <c r="R140" s="348" t="s">
        <v>430</v>
      </c>
      <c r="S140" s="348">
        <v>9.3055000000000003</v>
      </c>
      <c r="T140" s="348">
        <v>-0.58430000000000004</v>
      </c>
      <c r="U140" s="348">
        <v>-23.3523</v>
      </c>
      <c r="V140" s="348">
        <v>-13.1158</v>
      </c>
      <c r="W140" s="348">
        <v>9.3055000000000003</v>
      </c>
      <c r="X140" s="348">
        <v>3.9434</v>
      </c>
      <c r="Y140" s="374"/>
      <c r="Z140" s="346">
        <v>9</v>
      </c>
      <c r="AA140" s="346">
        <v>7</v>
      </c>
      <c r="AB140" s="346">
        <v>142</v>
      </c>
      <c r="AC140" s="346">
        <v>243</v>
      </c>
      <c r="AD140" s="346">
        <v>248</v>
      </c>
      <c r="AE140" s="346">
        <v>213</v>
      </c>
      <c r="AF140" s="346">
        <v>168</v>
      </c>
      <c r="AG140" s="346">
        <v>138</v>
      </c>
      <c r="AH140" s="346">
        <v>77</v>
      </c>
      <c r="AI140" s="346" t="s">
        <v>430</v>
      </c>
      <c r="AJ140" s="346">
        <v>10</v>
      </c>
      <c r="AK140" s="346">
        <v>245</v>
      </c>
      <c r="AL140" s="346">
        <v>246</v>
      </c>
      <c r="AM140" s="346">
        <v>219</v>
      </c>
      <c r="AN140" s="346">
        <v>10</v>
      </c>
      <c r="AO140" s="373"/>
      <c r="AP140" s="348" t="s">
        <v>430</v>
      </c>
      <c r="AQ140" s="348" t="s">
        <v>430</v>
      </c>
      <c r="AR140" s="348">
        <v>-4.33</v>
      </c>
      <c r="AS140" s="348">
        <v>-12.29</v>
      </c>
      <c r="AT140" s="348">
        <v>-24.68</v>
      </c>
      <c r="AU140" s="351"/>
      <c r="AV140" s="346" t="s">
        <v>430</v>
      </c>
      <c r="AW140" s="346" t="s">
        <v>430</v>
      </c>
      <c r="AX140" s="346">
        <v>80</v>
      </c>
      <c r="AY140" s="346">
        <v>142</v>
      </c>
      <c r="AZ140" s="346">
        <v>217</v>
      </c>
      <c r="BA140" s="374"/>
      <c r="BB140" s="348">
        <v>25.777034187390999</v>
      </c>
      <c r="BC140" s="348">
        <v>0.99809404012255898</v>
      </c>
      <c r="BD140" s="348">
        <v>-6.5443382435529502E-4</v>
      </c>
      <c r="BE140" s="375">
        <v>-2.2789276827543899E-2</v>
      </c>
      <c r="BF140" s="374"/>
      <c r="BG140" s="372">
        <v>8.1000000000000003E-2</v>
      </c>
      <c r="BH140" s="373"/>
      <c r="BI140" s="348">
        <v>82.800899999999999</v>
      </c>
      <c r="BJ140" s="348">
        <v>17.189</v>
      </c>
      <c r="BK140" s="348" t="s">
        <v>430</v>
      </c>
      <c r="BL140" s="348">
        <v>1.01E-2</v>
      </c>
      <c r="BM140" s="373"/>
      <c r="BN140" s="372" t="s">
        <v>5968</v>
      </c>
      <c r="BO140" s="372" t="s">
        <v>5969</v>
      </c>
      <c r="BP140" s="372" t="s">
        <v>430</v>
      </c>
      <c r="BQ140" s="372" t="s">
        <v>430</v>
      </c>
      <c r="BR140" s="372" t="s">
        <v>430</v>
      </c>
      <c r="BS140" s="373"/>
      <c r="BT140" s="354" t="s">
        <v>554</v>
      </c>
    </row>
    <row r="141" spans="1:72" s="428" customFormat="1" x14ac:dyDescent="0.25">
      <c r="A141" s="345" t="s">
        <v>6154</v>
      </c>
      <c r="B141" s="373"/>
      <c r="C141" s="719">
        <v>45145</v>
      </c>
      <c r="D141" s="373"/>
      <c r="E141" s="346">
        <v>138.749</v>
      </c>
      <c r="F141" s="373"/>
      <c r="G141" s="347">
        <v>20.713899999999999</v>
      </c>
      <c r="H141" s="374"/>
      <c r="I141" s="348">
        <v>0.1663</v>
      </c>
      <c r="J141" s="348">
        <v>0.79710000000000003</v>
      </c>
      <c r="K141" s="348">
        <v>-6.3700000000000007E-2</v>
      </c>
      <c r="L141" s="348">
        <v>0.24729999999999999</v>
      </c>
      <c r="M141" s="348">
        <v>-5.5376000000000003</v>
      </c>
      <c r="N141" s="350">
        <v>-3.3984000000000001</v>
      </c>
      <c r="O141" s="348">
        <v>-3.1892</v>
      </c>
      <c r="P141" s="348" t="s">
        <v>430</v>
      </c>
      <c r="Q141" s="348" t="s">
        <v>430</v>
      </c>
      <c r="R141" s="348" t="s">
        <v>430</v>
      </c>
      <c r="S141" s="348">
        <v>2.2206999999999999</v>
      </c>
      <c r="T141" s="348">
        <v>10.2372</v>
      </c>
      <c r="U141" s="348">
        <v>-5.9604999999999997</v>
      </c>
      <c r="V141" s="348">
        <v>-0.83540000000000003</v>
      </c>
      <c r="W141" s="348">
        <v>2.2206999999999999</v>
      </c>
      <c r="X141" s="348">
        <v>8.9818999999999996</v>
      </c>
      <c r="Y141" s="374"/>
      <c r="Z141" s="346">
        <v>33</v>
      </c>
      <c r="AA141" s="346">
        <v>100</v>
      </c>
      <c r="AB141" s="346">
        <v>187</v>
      </c>
      <c r="AC141" s="346">
        <v>158</v>
      </c>
      <c r="AD141" s="346">
        <v>164</v>
      </c>
      <c r="AE141" s="346">
        <v>157</v>
      </c>
      <c r="AF141" s="346">
        <v>138</v>
      </c>
      <c r="AG141" s="346" t="s">
        <v>430</v>
      </c>
      <c r="AH141" s="346" t="s">
        <v>430</v>
      </c>
      <c r="AI141" s="346" t="s">
        <v>430</v>
      </c>
      <c r="AJ141" s="346">
        <v>43</v>
      </c>
      <c r="AK141" s="346">
        <v>150</v>
      </c>
      <c r="AL141" s="346">
        <v>183</v>
      </c>
      <c r="AM141" s="346">
        <v>157</v>
      </c>
      <c r="AN141" s="346">
        <v>43</v>
      </c>
      <c r="AO141" s="373"/>
      <c r="AP141" s="348" t="s">
        <v>430</v>
      </c>
      <c r="AQ141" s="348" t="s">
        <v>430</v>
      </c>
      <c r="AR141" s="348" t="s">
        <v>430</v>
      </c>
      <c r="AS141" s="348">
        <v>2.14</v>
      </c>
      <c r="AT141" s="348">
        <v>-4</v>
      </c>
      <c r="AU141" s="351"/>
      <c r="AV141" s="346" t="s">
        <v>430</v>
      </c>
      <c r="AW141" s="346" t="s">
        <v>430</v>
      </c>
      <c r="AX141" s="346" t="s">
        <v>430</v>
      </c>
      <c r="AY141" s="346">
        <v>111</v>
      </c>
      <c r="AZ141" s="346">
        <v>161</v>
      </c>
      <c r="BA141" s="374"/>
      <c r="BB141" s="348">
        <v>14.999420962264001</v>
      </c>
      <c r="BC141" s="348">
        <v>0.99870738112351898</v>
      </c>
      <c r="BD141" s="348">
        <v>2.5315365879439802E-2</v>
      </c>
      <c r="BE141" s="375">
        <v>-2.9089620210795301E-2</v>
      </c>
      <c r="BF141" s="374"/>
      <c r="BG141" s="372">
        <v>4.8899999999999999E-2</v>
      </c>
      <c r="BH141" s="373"/>
      <c r="BI141" s="348">
        <v>77.382300000000001</v>
      </c>
      <c r="BJ141" s="348">
        <v>19.674600000000002</v>
      </c>
      <c r="BK141" s="348">
        <v>2.6895099999999998</v>
      </c>
      <c r="BL141" s="348">
        <v>0.25358999999999998</v>
      </c>
      <c r="BM141" s="373"/>
      <c r="BN141" s="372" t="s">
        <v>5405</v>
      </c>
      <c r="BO141" s="372" t="s">
        <v>4791</v>
      </c>
      <c r="BP141" s="372" t="s">
        <v>4709</v>
      </c>
      <c r="BQ141" s="372" t="s">
        <v>4792</v>
      </c>
      <c r="BR141" s="372" t="s">
        <v>4793</v>
      </c>
      <c r="BS141" s="373"/>
      <c r="BT141" s="354" t="s">
        <v>554</v>
      </c>
    </row>
    <row r="142" spans="1:72" s="428" customFormat="1" x14ac:dyDescent="0.25">
      <c r="A142" s="345" t="s">
        <v>6155</v>
      </c>
      <c r="B142" s="373"/>
      <c r="C142" s="719">
        <v>44910</v>
      </c>
      <c r="D142" s="373"/>
      <c r="E142" s="346">
        <v>133.16800000000001</v>
      </c>
      <c r="F142" s="373"/>
      <c r="G142" s="347">
        <v>99.923199999999994</v>
      </c>
      <c r="H142" s="374"/>
      <c r="I142" s="348">
        <v>-8.5199999999999998E-2</v>
      </c>
      <c r="J142" s="348">
        <v>0.4728</v>
      </c>
      <c r="K142" s="348">
        <v>-1.9545999999999999</v>
      </c>
      <c r="L142" s="348">
        <v>-1.4629000000000001</v>
      </c>
      <c r="M142" s="348">
        <v>2.3511000000000002</v>
      </c>
      <c r="N142" s="350">
        <v>10.551399999999999</v>
      </c>
      <c r="O142" s="348">
        <v>2.6070000000000002</v>
      </c>
      <c r="P142" s="348">
        <v>17.690200000000001</v>
      </c>
      <c r="Q142" s="348" t="s">
        <v>430</v>
      </c>
      <c r="R142" s="348" t="s">
        <v>430</v>
      </c>
      <c r="S142" s="348">
        <v>0.3009</v>
      </c>
      <c r="T142" s="348">
        <v>7.6124999999999998</v>
      </c>
      <c r="U142" s="348">
        <v>3.4722</v>
      </c>
      <c r="V142" s="348">
        <v>9.6046999999999993</v>
      </c>
      <c r="W142" s="348">
        <v>0.3009</v>
      </c>
      <c r="X142" s="348">
        <v>14.8543</v>
      </c>
      <c r="Y142" s="374"/>
      <c r="Z142" s="346">
        <v>88</v>
      </c>
      <c r="AA142" s="346">
        <v>183</v>
      </c>
      <c r="AB142" s="346">
        <v>225</v>
      </c>
      <c r="AC142" s="346">
        <v>205</v>
      </c>
      <c r="AD142" s="346">
        <v>78</v>
      </c>
      <c r="AE142" s="346">
        <v>42</v>
      </c>
      <c r="AF142" s="346">
        <v>65</v>
      </c>
      <c r="AG142" s="346">
        <v>48</v>
      </c>
      <c r="AH142" s="346" t="s">
        <v>430</v>
      </c>
      <c r="AI142" s="346" t="s">
        <v>430</v>
      </c>
      <c r="AJ142" s="346">
        <v>180</v>
      </c>
      <c r="AK142" s="346">
        <v>203</v>
      </c>
      <c r="AL142" s="346">
        <v>63</v>
      </c>
      <c r="AM142" s="346">
        <v>57</v>
      </c>
      <c r="AN142" s="346">
        <v>180</v>
      </c>
      <c r="AO142" s="373"/>
      <c r="AP142" s="348" t="s">
        <v>430</v>
      </c>
      <c r="AQ142" s="348" t="s">
        <v>430</v>
      </c>
      <c r="AR142" s="348" t="s">
        <v>430</v>
      </c>
      <c r="AS142" s="348">
        <v>10.57</v>
      </c>
      <c r="AT142" s="348">
        <v>7.63</v>
      </c>
      <c r="AU142" s="351"/>
      <c r="AV142" s="346" t="s">
        <v>430</v>
      </c>
      <c r="AW142" s="346" t="s">
        <v>430</v>
      </c>
      <c r="AX142" s="346" t="s">
        <v>430</v>
      </c>
      <c r="AY142" s="346">
        <v>38</v>
      </c>
      <c r="AZ142" s="346">
        <v>67</v>
      </c>
      <c r="BA142" s="374"/>
      <c r="BB142" s="348">
        <v>15.430915201993001</v>
      </c>
      <c r="BC142" s="348">
        <v>0.99964321286795799</v>
      </c>
      <c r="BD142" s="348">
        <v>6.4234538755071596E-2</v>
      </c>
      <c r="BE142" s="375">
        <v>-3.0963288121775401E-2</v>
      </c>
      <c r="BF142" s="374"/>
      <c r="BG142" s="372">
        <v>8.3400000000000002E-2</v>
      </c>
      <c r="BH142" s="373"/>
      <c r="BI142" s="348">
        <v>81.779799999999994</v>
      </c>
      <c r="BJ142" s="348">
        <v>18.046500000000002</v>
      </c>
      <c r="BK142" s="348" t="s">
        <v>430</v>
      </c>
      <c r="BL142" s="348">
        <v>0.17369999999999999</v>
      </c>
      <c r="BM142" s="373"/>
      <c r="BN142" s="372" t="s">
        <v>6156</v>
      </c>
      <c r="BO142" s="372" t="s">
        <v>6157</v>
      </c>
      <c r="BP142" s="372" t="s">
        <v>6158</v>
      </c>
      <c r="BQ142" s="372" t="s">
        <v>6159</v>
      </c>
      <c r="BR142" s="372" t="s">
        <v>6160</v>
      </c>
      <c r="BS142" s="373"/>
      <c r="BT142" s="354" t="s">
        <v>554</v>
      </c>
    </row>
    <row r="143" spans="1:72" s="428" customFormat="1" x14ac:dyDescent="0.25">
      <c r="A143" s="345" t="s">
        <v>6161</v>
      </c>
      <c r="B143" s="373"/>
      <c r="C143" s="719">
        <v>45000</v>
      </c>
      <c r="D143" s="373"/>
      <c r="E143" s="346">
        <v>143.27099999999999</v>
      </c>
      <c r="F143" s="373"/>
      <c r="G143" s="347">
        <v>84.751499999999993</v>
      </c>
      <c r="H143" s="374"/>
      <c r="I143" s="348">
        <v>-0.46410000000000001</v>
      </c>
      <c r="J143" s="348">
        <v>1.7508999999999999</v>
      </c>
      <c r="K143" s="348">
        <v>-2.5261999999999998</v>
      </c>
      <c r="L143" s="348">
        <v>-4.5967000000000002</v>
      </c>
      <c r="M143" s="348">
        <v>-6.9199000000000002</v>
      </c>
      <c r="N143" s="350">
        <v>15.244999999999999</v>
      </c>
      <c r="O143" s="348">
        <v>6.4420999999999999</v>
      </c>
      <c r="P143" s="348">
        <v>24.228000000000002</v>
      </c>
      <c r="Q143" s="348" t="s">
        <v>430</v>
      </c>
      <c r="R143" s="348" t="s">
        <v>430</v>
      </c>
      <c r="S143" s="348">
        <v>-1.7037</v>
      </c>
      <c r="T143" s="348">
        <v>6.5834000000000001</v>
      </c>
      <c r="U143" s="348">
        <v>-1.6892</v>
      </c>
      <c r="V143" s="348">
        <v>11.3485</v>
      </c>
      <c r="W143" s="348">
        <v>-1.7037</v>
      </c>
      <c r="X143" s="348">
        <v>28.801400000000001</v>
      </c>
      <c r="Y143" s="374"/>
      <c r="Z143" s="346">
        <v>180</v>
      </c>
      <c r="AA143" s="346">
        <v>23</v>
      </c>
      <c r="AB143" s="346">
        <v>233</v>
      </c>
      <c r="AC143" s="346">
        <v>224</v>
      </c>
      <c r="AD143" s="346">
        <v>193</v>
      </c>
      <c r="AE143" s="346">
        <v>28</v>
      </c>
      <c r="AF143" s="346">
        <v>29</v>
      </c>
      <c r="AG143" s="346">
        <v>17</v>
      </c>
      <c r="AH143" s="346" t="s">
        <v>430</v>
      </c>
      <c r="AI143" s="346" t="s">
        <v>430</v>
      </c>
      <c r="AJ143" s="346">
        <v>243</v>
      </c>
      <c r="AK143" s="346">
        <v>213</v>
      </c>
      <c r="AL143" s="346">
        <v>100</v>
      </c>
      <c r="AM143" s="346">
        <v>39</v>
      </c>
      <c r="AN143" s="346">
        <v>243</v>
      </c>
      <c r="AO143" s="373"/>
      <c r="AP143" s="348" t="s">
        <v>430</v>
      </c>
      <c r="AQ143" s="348" t="s">
        <v>430</v>
      </c>
      <c r="AR143" s="348" t="s">
        <v>430</v>
      </c>
      <c r="AS143" s="348">
        <v>14.89</v>
      </c>
      <c r="AT143" s="348">
        <v>4.84</v>
      </c>
      <c r="AU143" s="351"/>
      <c r="AV143" s="346" t="s">
        <v>430</v>
      </c>
      <c r="AW143" s="346" t="s">
        <v>430</v>
      </c>
      <c r="AX143" s="346" t="s">
        <v>430</v>
      </c>
      <c r="AY143" s="346">
        <v>21</v>
      </c>
      <c r="AZ143" s="346">
        <v>85</v>
      </c>
      <c r="BA143" s="374"/>
      <c r="BB143" s="348">
        <v>23.191318191066401</v>
      </c>
      <c r="BC143" s="348">
        <v>0.99869921401987305</v>
      </c>
      <c r="BD143" s="348">
        <v>7.6133688675167593E-2</v>
      </c>
      <c r="BE143" s="375">
        <v>-3.2485464619121503E-2</v>
      </c>
      <c r="BF143" s="374"/>
      <c r="BG143" s="372">
        <v>0.1363</v>
      </c>
      <c r="BH143" s="373"/>
      <c r="BI143" s="348">
        <v>77.358999999999995</v>
      </c>
      <c r="BJ143" s="348">
        <v>19.813300000000002</v>
      </c>
      <c r="BK143" s="348">
        <v>1.80568</v>
      </c>
      <c r="BL143" s="348">
        <v>1.0220199999999999</v>
      </c>
      <c r="BM143" s="373"/>
      <c r="BN143" s="372" t="s">
        <v>6162</v>
      </c>
      <c r="BO143" s="372" t="s">
        <v>6163</v>
      </c>
      <c r="BP143" s="372" t="s">
        <v>430</v>
      </c>
      <c r="BQ143" s="372" t="s">
        <v>430</v>
      </c>
      <c r="BR143" s="372" t="s">
        <v>430</v>
      </c>
      <c r="BS143" s="373"/>
      <c r="BT143" s="354" t="s">
        <v>554</v>
      </c>
    </row>
    <row r="144" spans="1:72" s="428" customFormat="1" x14ac:dyDescent="0.25">
      <c r="A144" s="345" t="s">
        <v>6164</v>
      </c>
      <c r="B144" s="373"/>
      <c r="C144" s="719">
        <v>46066</v>
      </c>
      <c r="D144" s="373"/>
      <c r="E144" s="346">
        <v>140.50899999999999</v>
      </c>
      <c r="F144" s="373"/>
      <c r="G144" s="347">
        <v>77.483999999999995</v>
      </c>
      <c r="H144" s="374"/>
      <c r="I144" s="348">
        <v>-0.30170000000000002</v>
      </c>
      <c r="J144" s="348">
        <v>0.20849999999999999</v>
      </c>
      <c r="K144" s="348">
        <v>1.6545000000000001</v>
      </c>
      <c r="L144" s="348">
        <v>8.6796000000000006</v>
      </c>
      <c r="M144" s="348" t="s">
        <v>430</v>
      </c>
      <c r="N144" s="350" t="s">
        <v>430</v>
      </c>
      <c r="O144" s="348" t="s">
        <v>430</v>
      </c>
      <c r="P144" s="348" t="s">
        <v>430</v>
      </c>
      <c r="Q144" s="348" t="s">
        <v>430</v>
      </c>
      <c r="R144" s="348" t="s">
        <v>430</v>
      </c>
      <c r="S144" s="348">
        <v>-2.0270000000000001</v>
      </c>
      <c r="T144" s="348">
        <v>31.373999999999999</v>
      </c>
      <c r="U144" s="348" t="s">
        <v>430</v>
      </c>
      <c r="V144" s="348" t="s">
        <v>430</v>
      </c>
      <c r="W144" s="348">
        <v>-2.0270000000000001</v>
      </c>
      <c r="X144" s="348">
        <v>15.721</v>
      </c>
      <c r="Y144" s="374"/>
      <c r="Z144" s="346">
        <v>132</v>
      </c>
      <c r="AA144" s="346">
        <v>213</v>
      </c>
      <c r="AB144" s="346">
        <v>59</v>
      </c>
      <c r="AC144" s="346">
        <v>28</v>
      </c>
      <c r="AD144" s="346" t="s">
        <v>430</v>
      </c>
      <c r="AE144" s="346" t="s">
        <v>430</v>
      </c>
      <c r="AF144" s="346" t="s">
        <v>430</v>
      </c>
      <c r="AG144" s="346" t="s">
        <v>430</v>
      </c>
      <c r="AH144" s="346" t="s">
        <v>430</v>
      </c>
      <c r="AI144" s="346" t="s">
        <v>430</v>
      </c>
      <c r="AJ144" s="346">
        <v>248</v>
      </c>
      <c r="AK144" s="346">
        <v>3</v>
      </c>
      <c r="AL144" s="346" t="s">
        <v>430</v>
      </c>
      <c r="AM144" s="346" t="s">
        <v>430</v>
      </c>
      <c r="AN144" s="346">
        <v>248</v>
      </c>
      <c r="AO144" s="373"/>
      <c r="AP144" s="348" t="s">
        <v>430</v>
      </c>
      <c r="AQ144" s="348" t="s">
        <v>430</v>
      </c>
      <c r="AR144" s="348" t="s">
        <v>430</v>
      </c>
      <c r="AS144" s="348" t="s">
        <v>430</v>
      </c>
      <c r="AT144" s="348" t="s">
        <v>430</v>
      </c>
      <c r="AU144" s="351"/>
      <c r="AV144" s="346" t="s">
        <v>430</v>
      </c>
      <c r="AW144" s="346" t="s">
        <v>430</v>
      </c>
      <c r="AX144" s="346" t="s">
        <v>430</v>
      </c>
      <c r="AY144" s="346" t="s">
        <v>430</v>
      </c>
      <c r="AZ144" s="346" t="s">
        <v>430</v>
      </c>
      <c r="BA144" s="374"/>
      <c r="BB144" s="348">
        <v>17.872030646743699</v>
      </c>
      <c r="BC144" s="348">
        <v>0</v>
      </c>
      <c r="BD144" s="348">
        <v>0.14340809292571499</v>
      </c>
      <c r="BE144" s="375" t="s">
        <v>430</v>
      </c>
      <c r="BF144" s="374"/>
      <c r="BG144" s="372" t="s">
        <v>430</v>
      </c>
      <c r="BH144" s="373"/>
      <c r="BI144" s="348">
        <v>62.648600000000002</v>
      </c>
      <c r="BJ144" s="348">
        <v>13.1533</v>
      </c>
      <c r="BK144" s="348">
        <v>24.2121</v>
      </c>
      <c r="BL144" s="348">
        <v>-1.4E-2</v>
      </c>
      <c r="BM144" s="373"/>
      <c r="BN144" s="372" t="s">
        <v>6165</v>
      </c>
      <c r="BO144" s="372" t="s">
        <v>6166</v>
      </c>
      <c r="BP144" s="372" t="s">
        <v>6167</v>
      </c>
      <c r="BQ144" s="372" t="s">
        <v>6168</v>
      </c>
      <c r="BR144" s="372" t="s">
        <v>2320</v>
      </c>
      <c r="BS144" s="373"/>
      <c r="BT144" s="354" t="s">
        <v>554</v>
      </c>
    </row>
    <row r="145" spans="1:72" s="428" customFormat="1" x14ac:dyDescent="0.25">
      <c r="A145" s="345" t="s">
        <v>6169</v>
      </c>
      <c r="B145" s="373"/>
      <c r="C145" s="719">
        <v>45779</v>
      </c>
      <c r="D145" s="373"/>
      <c r="E145" s="346">
        <v>130.69</v>
      </c>
      <c r="F145" s="373"/>
      <c r="G145" s="347">
        <v>33.0002</v>
      </c>
      <c r="H145" s="374"/>
      <c r="I145" s="348">
        <v>-5.1999999999999998E-3</v>
      </c>
      <c r="J145" s="348">
        <v>0.42820000000000003</v>
      </c>
      <c r="K145" s="348">
        <v>0.55059999999999998</v>
      </c>
      <c r="L145" s="348">
        <v>1.5387999999999999</v>
      </c>
      <c r="M145" s="348">
        <v>-1.0495000000000001</v>
      </c>
      <c r="N145" s="350">
        <v>3.9481000000000002</v>
      </c>
      <c r="O145" s="348" t="s">
        <v>430</v>
      </c>
      <c r="P145" s="348" t="s">
        <v>430</v>
      </c>
      <c r="Q145" s="348" t="s">
        <v>430</v>
      </c>
      <c r="R145" s="348" t="s">
        <v>430</v>
      </c>
      <c r="S145" s="348">
        <v>0.85360000000000003</v>
      </c>
      <c r="T145" s="348">
        <v>10.785399999999999</v>
      </c>
      <c r="U145" s="348">
        <v>-1.6455</v>
      </c>
      <c r="V145" s="348">
        <v>3.9965999999999999</v>
      </c>
      <c r="W145" s="348">
        <v>0.85360000000000003</v>
      </c>
      <c r="X145" s="348">
        <v>8.0090000000000003</v>
      </c>
      <c r="Y145" s="374"/>
      <c r="Z145" s="346">
        <v>55</v>
      </c>
      <c r="AA145" s="346">
        <v>190</v>
      </c>
      <c r="AB145" s="346">
        <v>156</v>
      </c>
      <c r="AC145" s="346">
        <v>134</v>
      </c>
      <c r="AD145" s="346">
        <v>106</v>
      </c>
      <c r="AE145" s="346">
        <v>77</v>
      </c>
      <c r="AF145" s="346" t="s">
        <v>430</v>
      </c>
      <c r="AG145" s="346" t="s">
        <v>430</v>
      </c>
      <c r="AH145" s="346" t="s">
        <v>430</v>
      </c>
      <c r="AI145" s="346" t="s">
        <v>430</v>
      </c>
      <c r="AJ145" s="346">
        <v>143</v>
      </c>
      <c r="AK145" s="346">
        <v>142</v>
      </c>
      <c r="AL145" s="346">
        <v>98</v>
      </c>
      <c r="AM145" s="346">
        <v>111</v>
      </c>
      <c r="AN145" s="346">
        <v>143</v>
      </c>
      <c r="AO145" s="373"/>
      <c r="AP145" s="348" t="s">
        <v>430</v>
      </c>
      <c r="AQ145" s="348" t="s">
        <v>430</v>
      </c>
      <c r="AR145" s="348" t="s">
        <v>430</v>
      </c>
      <c r="AS145" s="348" t="s">
        <v>430</v>
      </c>
      <c r="AT145" s="348">
        <v>2.16</v>
      </c>
      <c r="AU145" s="351"/>
      <c r="AV145" s="346" t="s">
        <v>430</v>
      </c>
      <c r="AW145" s="346" t="s">
        <v>430</v>
      </c>
      <c r="AX145" s="346" t="s">
        <v>430</v>
      </c>
      <c r="AY145" s="346" t="s">
        <v>430</v>
      </c>
      <c r="AZ145" s="346">
        <v>117</v>
      </c>
      <c r="BA145" s="374"/>
      <c r="BB145" s="348">
        <v>10.3243658883534</v>
      </c>
      <c r="BC145" s="348">
        <v>0.99796719007538603</v>
      </c>
      <c r="BD145" s="348">
        <v>-3.0614746525211701E-3</v>
      </c>
      <c r="BE145" s="375">
        <v>-1.7613690920922999E-2</v>
      </c>
      <c r="BF145" s="374"/>
      <c r="BG145" s="372">
        <v>4.4299999999999999E-2</v>
      </c>
      <c r="BH145" s="373"/>
      <c r="BI145" s="348">
        <v>99.762</v>
      </c>
      <c r="BJ145" s="348" t="s">
        <v>430</v>
      </c>
      <c r="BK145" s="348" t="s">
        <v>430</v>
      </c>
      <c r="BL145" s="348">
        <v>0.23799999999999999</v>
      </c>
      <c r="BM145" s="373"/>
      <c r="BN145" s="372" t="s">
        <v>4535</v>
      </c>
      <c r="BO145" s="372" t="s">
        <v>4536</v>
      </c>
      <c r="BP145" s="372" t="s">
        <v>4537</v>
      </c>
      <c r="BQ145" s="372" t="s">
        <v>4538</v>
      </c>
      <c r="BR145" s="372" t="s">
        <v>4539</v>
      </c>
      <c r="BS145" s="373"/>
      <c r="BT145" s="354" t="s">
        <v>554</v>
      </c>
    </row>
    <row r="146" spans="1:72" s="428" customFormat="1" x14ac:dyDescent="0.25">
      <c r="A146" s="345" t="s">
        <v>6170</v>
      </c>
      <c r="B146" s="373"/>
      <c r="C146" s="719">
        <v>44602</v>
      </c>
      <c r="D146" s="373"/>
      <c r="E146" s="346">
        <v>126.11</v>
      </c>
      <c r="F146" s="373"/>
      <c r="G146" s="347">
        <v>61.7988</v>
      </c>
      <c r="H146" s="374"/>
      <c r="I146" s="348">
        <v>-0.29930000000000001</v>
      </c>
      <c r="J146" s="348">
        <v>0.94259999999999999</v>
      </c>
      <c r="K146" s="348">
        <v>-1.6275999999999999</v>
      </c>
      <c r="L146" s="348">
        <v>0.1384</v>
      </c>
      <c r="M146" s="348">
        <v>-1.5162</v>
      </c>
      <c r="N146" s="350">
        <v>-1.9955000000000001</v>
      </c>
      <c r="O146" s="348">
        <v>-8.3569999999999993</v>
      </c>
      <c r="P146" s="348">
        <v>12.674899999999999</v>
      </c>
      <c r="Q146" s="348" t="s">
        <v>430</v>
      </c>
      <c r="R146" s="348" t="s">
        <v>430</v>
      </c>
      <c r="S146" s="348">
        <v>-1.0588</v>
      </c>
      <c r="T146" s="348">
        <v>12.931699999999999</v>
      </c>
      <c r="U146" s="348">
        <v>-1.7843</v>
      </c>
      <c r="V146" s="348">
        <v>2.0607000000000002</v>
      </c>
      <c r="W146" s="348">
        <v>-1.0588</v>
      </c>
      <c r="X146" s="348">
        <v>10.035</v>
      </c>
      <c r="Y146" s="374"/>
      <c r="Z146" s="346">
        <v>130</v>
      </c>
      <c r="AA146" s="346">
        <v>70</v>
      </c>
      <c r="AB146" s="346">
        <v>219</v>
      </c>
      <c r="AC146" s="346">
        <v>163</v>
      </c>
      <c r="AD146" s="346">
        <v>114</v>
      </c>
      <c r="AE146" s="346">
        <v>146</v>
      </c>
      <c r="AF146" s="346">
        <v>155</v>
      </c>
      <c r="AG146" s="346">
        <v>57</v>
      </c>
      <c r="AH146" s="346" t="s">
        <v>430</v>
      </c>
      <c r="AI146" s="346" t="s">
        <v>430</v>
      </c>
      <c r="AJ146" s="346">
        <v>236</v>
      </c>
      <c r="AK146" s="346">
        <v>127</v>
      </c>
      <c r="AL146" s="346">
        <v>108</v>
      </c>
      <c r="AM146" s="346">
        <v>132</v>
      </c>
      <c r="AN146" s="346">
        <v>236</v>
      </c>
      <c r="AO146" s="373"/>
      <c r="AP146" s="348" t="s">
        <v>430</v>
      </c>
      <c r="AQ146" s="348" t="s">
        <v>430</v>
      </c>
      <c r="AR146" s="348" t="s">
        <v>430</v>
      </c>
      <c r="AS146" s="348">
        <v>1.1499999999999999</v>
      </c>
      <c r="AT146" s="348">
        <v>-1.88</v>
      </c>
      <c r="AU146" s="351"/>
      <c r="AV146" s="346" t="s">
        <v>430</v>
      </c>
      <c r="AW146" s="346" t="s">
        <v>430</v>
      </c>
      <c r="AX146" s="346" t="s">
        <v>430</v>
      </c>
      <c r="AY146" s="346">
        <v>126</v>
      </c>
      <c r="AZ146" s="346">
        <v>144</v>
      </c>
      <c r="BA146" s="374"/>
      <c r="BB146" s="348">
        <v>20.132617182891199</v>
      </c>
      <c r="BC146" s="348">
        <v>1.00087707519916</v>
      </c>
      <c r="BD146" s="348">
        <v>3.51811513483518E-2</v>
      </c>
      <c r="BE146" s="375">
        <v>-5.4299370361772702E-2</v>
      </c>
      <c r="BF146" s="374"/>
      <c r="BG146" s="372">
        <v>0.28860000000000002</v>
      </c>
      <c r="BH146" s="373"/>
      <c r="BI146" s="348">
        <v>54.901699999999998</v>
      </c>
      <c r="BJ146" s="348">
        <v>44.973799999999997</v>
      </c>
      <c r="BK146" s="348" t="s">
        <v>430</v>
      </c>
      <c r="BL146" s="348">
        <v>0.1245</v>
      </c>
      <c r="BM146" s="373"/>
      <c r="BN146" s="372" t="s">
        <v>5370</v>
      </c>
      <c r="BO146" s="372" t="s">
        <v>4697</v>
      </c>
      <c r="BP146" s="372" t="s">
        <v>4698</v>
      </c>
      <c r="BQ146" s="372" t="s">
        <v>4480</v>
      </c>
      <c r="BR146" s="372" t="s">
        <v>4679</v>
      </c>
      <c r="BS146" s="373"/>
      <c r="BT146" s="354" t="s">
        <v>554</v>
      </c>
    </row>
    <row r="147" spans="1:72" s="428" customFormat="1" x14ac:dyDescent="0.25">
      <c r="A147" s="345" t="s">
        <v>6171</v>
      </c>
      <c r="B147" s="373"/>
      <c r="C147" s="719">
        <v>45009</v>
      </c>
      <c r="D147" s="373"/>
      <c r="E147" s="346">
        <v>127.608</v>
      </c>
      <c r="F147" s="373"/>
      <c r="G147" s="347">
        <v>80</v>
      </c>
      <c r="H147" s="374"/>
      <c r="I147" s="348">
        <v>1.8E-3</v>
      </c>
      <c r="J147" s="348">
        <v>0.59319999999999995</v>
      </c>
      <c r="K147" s="348">
        <v>0.81669999999999998</v>
      </c>
      <c r="L147" s="348">
        <v>-0.47539999999999999</v>
      </c>
      <c r="M147" s="348">
        <v>-7.0747</v>
      </c>
      <c r="N147" s="350">
        <v>-5.6359000000000004</v>
      </c>
      <c r="O147" s="348">
        <v>-1.1466000000000001</v>
      </c>
      <c r="P147" s="348">
        <v>6.4555999999999996</v>
      </c>
      <c r="Q147" s="348" t="s">
        <v>430</v>
      </c>
      <c r="R147" s="348" t="s">
        <v>430</v>
      </c>
      <c r="S147" s="348">
        <v>0.98170000000000002</v>
      </c>
      <c r="T147" s="348">
        <v>7.8746</v>
      </c>
      <c r="U147" s="348">
        <v>-8.8495000000000008</v>
      </c>
      <c r="V147" s="348">
        <v>-3.0798000000000001</v>
      </c>
      <c r="W147" s="348">
        <v>0.98170000000000002</v>
      </c>
      <c r="X147" s="348">
        <v>10.471</v>
      </c>
      <c r="Y147" s="374"/>
      <c r="Z147" s="346">
        <v>50</v>
      </c>
      <c r="AA147" s="346">
        <v>116</v>
      </c>
      <c r="AB147" s="346">
        <v>87</v>
      </c>
      <c r="AC147" s="346">
        <v>193</v>
      </c>
      <c r="AD147" s="346">
        <v>199</v>
      </c>
      <c r="AE147" s="346">
        <v>191</v>
      </c>
      <c r="AF147" s="346">
        <v>122</v>
      </c>
      <c r="AG147" s="346">
        <v>125</v>
      </c>
      <c r="AH147" s="346" t="s">
        <v>430</v>
      </c>
      <c r="AI147" s="346" t="s">
        <v>430</v>
      </c>
      <c r="AJ147" s="346">
        <v>107</v>
      </c>
      <c r="AK147" s="346">
        <v>195</v>
      </c>
      <c r="AL147" s="346">
        <v>216</v>
      </c>
      <c r="AM147" s="346">
        <v>189</v>
      </c>
      <c r="AN147" s="346">
        <v>107</v>
      </c>
      <c r="AO147" s="373"/>
      <c r="AP147" s="348" t="s">
        <v>430</v>
      </c>
      <c r="AQ147" s="348" t="s">
        <v>430</v>
      </c>
      <c r="AR147" s="348" t="s">
        <v>430</v>
      </c>
      <c r="AS147" s="348">
        <v>1.47</v>
      </c>
      <c r="AT147" s="348">
        <v>-7.44</v>
      </c>
      <c r="AU147" s="351"/>
      <c r="AV147" s="346" t="s">
        <v>430</v>
      </c>
      <c r="AW147" s="346" t="s">
        <v>430</v>
      </c>
      <c r="AX147" s="346" t="s">
        <v>430</v>
      </c>
      <c r="AY147" s="346">
        <v>119</v>
      </c>
      <c r="AZ147" s="346">
        <v>187</v>
      </c>
      <c r="BA147" s="374"/>
      <c r="BB147" s="348">
        <v>12.3326909761472</v>
      </c>
      <c r="BC147" s="348">
        <v>0.99808920904393295</v>
      </c>
      <c r="BD147" s="348">
        <v>1.8972253954701299E-2</v>
      </c>
      <c r="BE147" s="375">
        <v>-8.2470304850812692E-3</v>
      </c>
      <c r="BF147" s="374"/>
      <c r="BG147" s="372">
        <v>5.0200000000000002E-2</v>
      </c>
      <c r="BH147" s="373"/>
      <c r="BI147" s="348">
        <v>99.602099999999993</v>
      </c>
      <c r="BJ147" s="348" t="s">
        <v>430</v>
      </c>
      <c r="BK147" s="348" t="s">
        <v>430</v>
      </c>
      <c r="BL147" s="348">
        <v>0.39789999999999998</v>
      </c>
      <c r="BM147" s="373"/>
      <c r="BN147" s="372" t="s">
        <v>4483</v>
      </c>
      <c r="BO147" s="372" t="s">
        <v>4484</v>
      </c>
      <c r="BP147" s="372" t="s">
        <v>4485</v>
      </c>
      <c r="BQ147" s="372" t="s">
        <v>4486</v>
      </c>
      <c r="BR147" s="372" t="s">
        <v>4487</v>
      </c>
      <c r="BS147" s="373"/>
      <c r="BT147" s="354" t="s">
        <v>554</v>
      </c>
    </row>
    <row r="148" spans="1:72" s="428" customFormat="1" x14ac:dyDescent="0.25">
      <c r="A148" s="345" t="s">
        <v>6172</v>
      </c>
      <c r="B148" s="373"/>
      <c r="C148" s="719">
        <v>43676</v>
      </c>
      <c r="D148" s="373"/>
      <c r="E148" s="346">
        <v>145.74299999999999</v>
      </c>
      <c r="F148" s="373"/>
      <c r="G148" s="347">
        <v>91.521000000000001</v>
      </c>
      <c r="H148" s="374"/>
      <c r="I148" s="348">
        <v>-0.37380000000000002</v>
      </c>
      <c r="J148" s="348">
        <v>0.43430000000000002</v>
      </c>
      <c r="K148" s="348">
        <v>0.65580000000000005</v>
      </c>
      <c r="L148" s="348">
        <v>3.5931999999999999</v>
      </c>
      <c r="M148" s="348">
        <v>0.69799999999999995</v>
      </c>
      <c r="N148" s="350">
        <v>2.5798000000000001</v>
      </c>
      <c r="O148" s="348">
        <v>2.3007</v>
      </c>
      <c r="P148" s="348">
        <v>17.728400000000001</v>
      </c>
      <c r="Q148" s="348">
        <v>15.299899999999999</v>
      </c>
      <c r="R148" s="348" t="s">
        <v>430</v>
      </c>
      <c r="S148" s="348">
        <v>0.99550000000000005</v>
      </c>
      <c r="T148" s="348">
        <v>16.168800000000001</v>
      </c>
      <c r="U148" s="348">
        <v>0.1003</v>
      </c>
      <c r="V148" s="348">
        <v>5.1961000000000004</v>
      </c>
      <c r="W148" s="348">
        <v>0.99550000000000005</v>
      </c>
      <c r="X148" s="348">
        <v>17.5366</v>
      </c>
      <c r="Y148" s="374"/>
      <c r="Z148" s="346">
        <v>163</v>
      </c>
      <c r="AA148" s="346">
        <v>188</v>
      </c>
      <c r="AB148" s="346">
        <v>132</v>
      </c>
      <c r="AC148" s="346">
        <v>89</v>
      </c>
      <c r="AD148" s="346">
        <v>90</v>
      </c>
      <c r="AE148" s="346">
        <v>82</v>
      </c>
      <c r="AF148" s="346">
        <v>68</v>
      </c>
      <c r="AG148" s="346">
        <v>47</v>
      </c>
      <c r="AH148" s="346">
        <v>13</v>
      </c>
      <c r="AI148" s="346" t="s">
        <v>430</v>
      </c>
      <c r="AJ148" s="346">
        <v>100</v>
      </c>
      <c r="AK148" s="346">
        <v>78</v>
      </c>
      <c r="AL148" s="346">
        <v>85</v>
      </c>
      <c r="AM148" s="346">
        <v>105</v>
      </c>
      <c r="AN148" s="346">
        <v>100</v>
      </c>
      <c r="AO148" s="373"/>
      <c r="AP148" s="348" t="s">
        <v>430</v>
      </c>
      <c r="AQ148" s="348">
        <v>17.39</v>
      </c>
      <c r="AR148" s="348">
        <v>14.63</v>
      </c>
      <c r="AS148" s="348">
        <v>9.5399999999999991</v>
      </c>
      <c r="AT148" s="348">
        <v>5.83</v>
      </c>
      <c r="AU148" s="351"/>
      <c r="AV148" s="346" t="s">
        <v>430</v>
      </c>
      <c r="AW148" s="346">
        <v>11</v>
      </c>
      <c r="AX148" s="346">
        <v>17</v>
      </c>
      <c r="AY148" s="346">
        <v>50</v>
      </c>
      <c r="AZ148" s="346">
        <v>79</v>
      </c>
      <c r="BA148" s="374"/>
      <c r="BB148" s="348">
        <v>16.313193604025098</v>
      </c>
      <c r="BC148" s="348">
        <v>0.99699738179986297</v>
      </c>
      <c r="BD148" s="348">
        <v>6.3049931781282695E-2</v>
      </c>
      <c r="BE148" s="375">
        <v>-2.53816421306956E-2</v>
      </c>
      <c r="BF148" s="374"/>
      <c r="BG148" s="372">
        <v>0.73319999999999996</v>
      </c>
      <c r="BH148" s="373"/>
      <c r="BI148" s="348">
        <v>60.715800000000002</v>
      </c>
      <c r="BJ148" s="348">
        <v>39.022799999999997</v>
      </c>
      <c r="BK148" s="348" t="s">
        <v>430</v>
      </c>
      <c r="BL148" s="348">
        <v>0.26140000000000002</v>
      </c>
      <c r="BM148" s="373"/>
      <c r="BN148" s="372" t="s">
        <v>6173</v>
      </c>
      <c r="BO148" s="372" t="s">
        <v>1015</v>
      </c>
      <c r="BP148" s="372" t="s">
        <v>6174</v>
      </c>
      <c r="BQ148" s="372" t="s">
        <v>6175</v>
      </c>
      <c r="BR148" s="372" t="s">
        <v>6176</v>
      </c>
      <c r="BS148" s="373"/>
      <c r="BT148" s="354" t="s">
        <v>554</v>
      </c>
    </row>
    <row r="149" spans="1:72" s="428" customFormat="1" x14ac:dyDescent="0.25">
      <c r="A149" s="345" t="s">
        <v>6177</v>
      </c>
      <c r="B149" s="373"/>
      <c r="C149" s="719">
        <v>42555</v>
      </c>
      <c r="D149" s="373"/>
      <c r="E149" s="346">
        <v>111.096</v>
      </c>
      <c r="F149" s="373"/>
      <c r="G149" s="347">
        <v>19.360399999999998</v>
      </c>
      <c r="H149" s="374"/>
      <c r="I149" s="348">
        <v>-6.7100000000000007E-2</v>
      </c>
      <c r="J149" s="348">
        <v>1.7447999999999999</v>
      </c>
      <c r="K149" s="348">
        <v>3.2526999999999999</v>
      </c>
      <c r="L149" s="348">
        <v>9.1692</v>
      </c>
      <c r="M149" s="348">
        <v>6.0914000000000001</v>
      </c>
      <c r="N149" s="350">
        <v>8.4779999999999998</v>
      </c>
      <c r="O149" s="348">
        <v>4.1481000000000003</v>
      </c>
      <c r="P149" s="348">
        <v>19.7087</v>
      </c>
      <c r="Q149" s="348">
        <v>14.9758</v>
      </c>
      <c r="R149" s="348">
        <v>14.100300000000001</v>
      </c>
      <c r="S149" s="348">
        <v>2.2202000000000002</v>
      </c>
      <c r="T149" s="348">
        <v>24.516200000000001</v>
      </c>
      <c r="U149" s="348">
        <v>4.7601000000000004</v>
      </c>
      <c r="V149" s="348">
        <v>13.0931</v>
      </c>
      <c r="W149" s="348">
        <v>2.2202000000000002</v>
      </c>
      <c r="X149" s="348">
        <v>14.3065</v>
      </c>
      <c r="Y149" s="374"/>
      <c r="Z149" s="346">
        <v>78</v>
      </c>
      <c r="AA149" s="346">
        <v>25</v>
      </c>
      <c r="AB149" s="346">
        <v>30</v>
      </c>
      <c r="AC149" s="346">
        <v>25</v>
      </c>
      <c r="AD149" s="346">
        <v>33</v>
      </c>
      <c r="AE149" s="346">
        <v>47</v>
      </c>
      <c r="AF149" s="346">
        <v>49</v>
      </c>
      <c r="AG149" s="346">
        <v>28</v>
      </c>
      <c r="AH149" s="346">
        <v>14</v>
      </c>
      <c r="AI149" s="346">
        <v>4</v>
      </c>
      <c r="AJ149" s="346">
        <v>46</v>
      </c>
      <c r="AK149" s="346">
        <v>20</v>
      </c>
      <c r="AL149" s="346">
        <v>35</v>
      </c>
      <c r="AM149" s="346">
        <v>34</v>
      </c>
      <c r="AN149" s="346">
        <v>46</v>
      </c>
      <c r="AO149" s="373"/>
      <c r="AP149" s="348">
        <v>15.44</v>
      </c>
      <c r="AQ149" s="348">
        <v>18.12</v>
      </c>
      <c r="AR149" s="348">
        <v>16.079999999999998</v>
      </c>
      <c r="AS149" s="348">
        <v>12.41</v>
      </c>
      <c r="AT149" s="348">
        <v>17.2</v>
      </c>
      <c r="AU149" s="351"/>
      <c r="AV149" s="346">
        <v>6</v>
      </c>
      <c r="AW149" s="346">
        <v>8</v>
      </c>
      <c r="AX149" s="346">
        <v>14</v>
      </c>
      <c r="AY149" s="346">
        <v>29</v>
      </c>
      <c r="AZ149" s="346">
        <v>35</v>
      </c>
      <c r="BA149" s="374"/>
      <c r="BB149" s="348">
        <v>19.262395108136101</v>
      </c>
      <c r="BC149" s="348">
        <v>0</v>
      </c>
      <c r="BD149" s="348">
        <v>6.4699636571215205E-2</v>
      </c>
      <c r="BE149" s="375" t="s">
        <v>430</v>
      </c>
      <c r="BF149" s="374"/>
      <c r="BG149" s="372" t="s">
        <v>430</v>
      </c>
      <c r="BH149" s="373"/>
      <c r="BI149" s="348">
        <v>2.3615599999999999</v>
      </c>
      <c r="BJ149" s="348">
        <v>97.604399999999998</v>
      </c>
      <c r="BK149" s="348" t="s">
        <v>430</v>
      </c>
      <c r="BL149" s="348">
        <v>3.4040000000000001E-2</v>
      </c>
      <c r="BM149" s="373"/>
      <c r="BN149" s="372" t="s">
        <v>6178</v>
      </c>
      <c r="BO149" s="372" t="s">
        <v>6179</v>
      </c>
      <c r="BP149" s="372" t="s">
        <v>6180</v>
      </c>
      <c r="BQ149" s="372" t="s">
        <v>6181</v>
      </c>
      <c r="BR149" s="372" t="s">
        <v>1703</v>
      </c>
      <c r="BS149" s="373"/>
      <c r="BT149" s="354" t="s">
        <v>554</v>
      </c>
    </row>
    <row r="150" spans="1:72" s="428" customFormat="1" x14ac:dyDescent="0.25">
      <c r="A150" s="345" t="s">
        <v>6182</v>
      </c>
      <c r="B150" s="373"/>
      <c r="C150" s="719">
        <v>43452</v>
      </c>
      <c r="D150" s="373"/>
      <c r="E150" s="346">
        <v>105.078</v>
      </c>
      <c r="F150" s="373"/>
      <c r="G150" s="347">
        <v>75.558499999999995</v>
      </c>
      <c r="H150" s="374"/>
      <c r="I150" s="348">
        <v>-0.3508</v>
      </c>
      <c r="J150" s="348">
        <v>0.57779999999999998</v>
      </c>
      <c r="K150" s="348">
        <v>0.2099</v>
      </c>
      <c r="L150" s="348">
        <v>3.9218999999999999</v>
      </c>
      <c r="M150" s="348">
        <v>4.8930999999999996</v>
      </c>
      <c r="N150" s="350">
        <v>5.3239000000000001</v>
      </c>
      <c r="O150" s="348">
        <v>-0.60580000000000001</v>
      </c>
      <c r="P150" s="348">
        <v>18.346</v>
      </c>
      <c r="Q150" s="348">
        <v>13.724299999999999</v>
      </c>
      <c r="R150" s="348" t="s">
        <v>430</v>
      </c>
      <c r="S150" s="348">
        <v>0.3886</v>
      </c>
      <c r="T150" s="348">
        <v>19.322700000000001</v>
      </c>
      <c r="U150" s="348">
        <v>4.1243999999999996</v>
      </c>
      <c r="V150" s="348">
        <v>6.5334000000000003</v>
      </c>
      <c r="W150" s="348">
        <v>0.3886</v>
      </c>
      <c r="X150" s="348">
        <v>13.9001</v>
      </c>
      <c r="Y150" s="374"/>
      <c r="Z150" s="346">
        <v>154</v>
      </c>
      <c r="AA150" s="346">
        <v>134</v>
      </c>
      <c r="AB150" s="346">
        <v>175</v>
      </c>
      <c r="AC150" s="346">
        <v>71</v>
      </c>
      <c r="AD150" s="346">
        <v>58</v>
      </c>
      <c r="AE150" s="346">
        <v>65</v>
      </c>
      <c r="AF150" s="346">
        <v>111</v>
      </c>
      <c r="AG150" s="346">
        <v>38</v>
      </c>
      <c r="AH150" s="346">
        <v>16</v>
      </c>
      <c r="AI150" s="346" t="s">
        <v>430</v>
      </c>
      <c r="AJ150" s="346">
        <v>170</v>
      </c>
      <c r="AK150" s="346">
        <v>36</v>
      </c>
      <c r="AL150" s="346">
        <v>43</v>
      </c>
      <c r="AM150" s="346">
        <v>73</v>
      </c>
      <c r="AN150" s="346">
        <v>170</v>
      </c>
      <c r="AO150" s="373"/>
      <c r="AP150" s="348" t="s">
        <v>430</v>
      </c>
      <c r="AQ150" s="348">
        <v>16</v>
      </c>
      <c r="AR150" s="348">
        <v>13.98</v>
      </c>
      <c r="AS150" s="348">
        <v>9.9</v>
      </c>
      <c r="AT150" s="348">
        <v>10.14</v>
      </c>
      <c r="AU150" s="351"/>
      <c r="AV150" s="346" t="s">
        <v>430</v>
      </c>
      <c r="AW150" s="346">
        <v>14</v>
      </c>
      <c r="AX150" s="346">
        <v>19</v>
      </c>
      <c r="AY150" s="346">
        <v>41</v>
      </c>
      <c r="AZ150" s="346">
        <v>55</v>
      </c>
      <c r="BA150" s="374"/>
      <c r="BB150" s="348">
        <v>18.2270551505664</v>
      </c>
      <c r="BC150" s="348">
        <v>0.99740858927769005</v>
      </c>
      <c r="BD150" s="348">
        <v>5.96885001620997E-2</v>
      </c>
      <c r="BE150" s="375">
        <v>-4.8546132425790799E-3</v>
      </c>
      <c r="BF150" s="374"/>
      <c r="BG150" s="372">
        <v>0.43120000000000003</v>
      </c>
      <c r="BH150" s="373"/>
      <c r="BI150" s="348">
        <v>92.200500000000005</v>
      </c>
      <c r="BJ150" s="348">
        <v>7.5987400000000003</v>
      </c>
      <c r="BK150" s="348" t="s">
        <v>430</v>
      </c>
      <c r="BL150" s="348">
        <v>0.20075999999999999</v>
      </c>
      <c r="BM150" s="373"/>
      <c r="BN150" s="372" t="s">
        <v>4933</v>
      </c>
      <c r="BO150" s="372" t="s">
        <v>4541</v>
      </c>
      <c r="BP150" s="372" t="s">
        <v>2924</v>
      </c>
      <c r="BQ150" s="372" t="s">
        <v>4492</v>
      </c>
      <c r="BR150" s="372" t="s">
        <v>4493</v>
      </c>
      <c r="BS150" s="373"/>
      <c r="BT150" s="354" t="s">
        <v>554</v>
      </c>
    </row>
    <row r="151" spans="1:72" s="428" customFormat="1" x14ac:dyDescent="0.25">
      <c r="A151" s="345" t="s">
        <v>6183</v>
      </c>
      <c r="B151" s="373"/>
      <c r="C151" s="719">
        <v>45219</v>
      </c>
      <c r="D151" s="373"/>
      <c r="E151" s="346">
        <v>106.524</v>
      </c>
      <c r="F151" s="373"/>
      <c r="G151" s="347">
        <v>30.407800000000002</v>
      </c>
      <c r="H151" s="374"/>
      <c r="I151" s="348">
        <v>0.66469999999999996</v>
      </c>
      <c r="J151" s="348">
        <v>4.6577999999999999</v>
      </c>
      <c r="K151" s="348">
        <v>0.66669999999999996</v>
      </c>
      <c r="L151" s="348">
        <v>-9.1083999999999996</v>
      </c>
      <c r="M151" s="348">
        <v>-25.9892</v>
      </c>
      <c r="N151" s="350">
        <v>-22.071000000000002</v>
      </c>
      <c r="O151" s="348">
        <v>-12.5505</v>
      </c>
      <c r="P151" s="348" t="s">
        <v>430</v>
      </c>
      <c r="Q151" s="348" t="s">
        <v>430</v>
      </c>
      <c r="R151" s="348" t="s">
        <v>430</v>
      </c>
      <c r="S151" s="348">
        <v>9.3314000000000004</v>
      </c>
      <c r="T151" s="348">
        <v>-0.49709999999999999</v>
      </c>
      <c r="U151" s="348">
        <v>-23.298999999999999</v>
      </c>
      <c r="V151" s="348">
        <v>-13.009</v>
      </c>
      <c r="W151" s="348">
        <v>9.3314000000000004</v>
      </c>
      <c r="X151" s="348">
        <v>-1.2446999999999999</v>
      </c>
      <c r="Y151" s="374"/>
      <c r="Z151" s="346">
        <v>6</v>
      </c>
      <c r="AA151" s="346">
        <v>4</v>
      </c>
      <c r="AB151" s="346">
        <v>121</v>
      </c>
      <c r="AC151" s="346">
        <v>239</v>
      </c>
      <c r="AD151" s="346">
        <v>245</v>
      </c>
      <c r="AE151" s="346">
        <v>210</v>
      </c>
      <c r="AF151" s="346">
        <v>162</v>
      </c>
      <c r="AG151" s="346" t="s">
        <v>430</v>
      </c>
      <c r="AH151" s="346" t="s">
        <v>430</v>
      </c>
      <c r="AI151" s="346" t="s">
        <v>430</v>
      </c>
      <c r="AJ151" s="346">
        <v>4</v>
      </c>
      <c r="AK151" s="346">
        <v>240</v>
      </c>
      <c r="AL151" s="346">
        <v>243</v>
      </c>
      <c r="AM151" s="346">
        <v>217</v>
      </c>
      <c r="AN151" s="346">
        <v>4</v>
      </c>
      <c r="AO151" s="373"/>
      <c r="AP151" s="348" t="s">
        <v>430</v>
      </c>
      <c r="AQ151" s="348" t="s">
        <v>430</v>
      </c>
      <c r="AR151" s="348" t="s">
        <v>430</v>
      </c>
      <c r="AS151" s="348" t="s">
        <v>430</v>
      </c>
      <c r="AT151" s="348">
        <v>-24.55</v>
      </c>
      <c r="AU151" s="351"/>
      <c r="AV151" s="346" t="s">
        <v>430</v>
      </c>
      <c r="AW151" s="346" t="s">
        <v>430</v>
      </c>
      <c r="AX151" s="346" t="s">
        <v>430</v>
      </c>
      <c r="AY151" s="346" t="s">
        <v>430</v>
      </c>
      <c r="AZ151" s="346">
        <v>215</v>
      </c>
      <c r="BA151" s="374"/>
      <c r="BB151" s="348">
        <v>26.812591367249901</v>
      </c>
      <c r="BC151" s="348">
        <v>0.99918133965712497</v>
      </c>
      <c r="BD151" s="348">
        <v>-1.34037880197034E-2</v>
      </c>
      <c r="BE151" s="375">
        <v>-8.1252041806647596E-3</v>
      </c>
      <c r="BF151" s="374"/>
      <c r="BG151" s="372">
        <v>5.1400000000000001E-2</v>
      </c>
      <c r="BH151" s="373"/>
      <c r="BI151" s="348">
        <v>82.823599999999999</v>
      </c>
      <c r="BJ151" s="348">
        <v>17.193200000000001</v>
      </c>
      <c r="BK151" s="348" t="s">
        <v>430</v>
      </c>
      <c r="BL151" s="348">
        <v>-1.6799999999999999E-2</v>
      </c>
      <c r="BM151" s="373"/>
      <c r="BN151" s="372" t="s">
        <v>6184</v>
      </c>
      <c r="BO151" s="372" t="s">
        <v>6064</v>
      </c>
      <c r="BP151" s="372" t="s">
        <v>430</v>
      </c>
      <c r="BQ151" s="372" t="s">
        <v>430</v>
      </c>
      <c r="BR151" s="372" t="s">
        <v>430</v>
      </c>
      <c r="BS151" s="373"/>
      <c r="BT151" s="354" t="s">
        <v>554</v>
      </c>
    </row>
    <row r="152" spans="1:72" s="428" customFormat="1" x14ac:dyDescent="0.25">
      <c r="A152" s="345" t="s">
        <v>6185</v>
      </c>
      <c r="B152" s="373"/>
      <c r="C152" s="719">
        <v>44845</v>
      </c>
      <c r="D152" s="373"/>
      <c r="E152" s="346">
        <v>100.9</v>
      </c>
      <c r="F152" s="373"/>
      <c r="G152" s="347">
        <v>30.813700000000001</v>
      </c>
      <c r="H152" s="374"/>
      <c r="I152" s="348">
        <v>-0.29930000000000001</v>
      </c>
      <c r="J152" s="348">
        <v>0.94479999999999997</v>
      </c>
      <c r="K152" s="348">
        <v>-1.5817000000000001</v>
      </c>
      <c r="L152" s="348">
        <v>0.18529999999999999</v>
      </c>
      <c r="M152" s="348">
        <v>-1.4879</v>
      </c>
      <c r="N152" s="350">
        <v>-1.7</v>
      </c>
      <c r="O152" s="348">
        <v>-8.1584000000000003</v>
      </c>
      <c r="P152" s="348">
        <v>12.747400000000001</v>
      </c>
      <c r="Q152" s="348" t="s">
        <v>430</v>
      </c>
      <c r="R152" s="348" t="s">
        <v>430</v>
      </c>
      <c r="S152" s="348">
        <v>-1.0558000000000001</v>
      </c>
      <c r="T152" s="348">
        <v>12.98</v>
      </c>
      <c r="U152" s="348">
        <v>-1.7602</v>
      </c>
      <c r="V152" s="348">
        <v>2.3769</v>
      </c>
      <c r="W152" s="348">
        <v>-1.0558000000000001</v>
      </c>
      <c r="X152" s="348">
        <v>13.655200000000001</v>
      </c>
      <c r="Y152" s="374"/>
      <c r="Z152" s="346">
        <v>130</v>
      </c>
      <c r="AA152" s="346">
        <v>67</v>
      </c>
      <c r="AB152" s="346">
        <v>215</v>
      </c>
      <c r="AC152" s="346">
        <v>160</v>
      </c>
      <c r="AD152" s="346">
        <v>111</v>
      </c>
      <c r="AE152" s="346">
        <v>142</v>
      </c>
      <c r="AF152" s="346">
        <v>152</v>
      </c>
      <c r="AG152" s="346">
        <v>56</v>
      </c>
      <c r="AH152" s="346" t="s">
        <v>430</v>
      </c>
      <c r="AI152" s="346" t="s">
        <v>430</v>
      </c>
      <c r="AJ152" s="346">
        <v>233</v>
      </c>
      <c r="AK152" s="346">
        <v>123</v>
      </c>
      <c r="AL152" s="346">
        <v>105</v>
      </c>
      <c r="AM152" s="346">
        <v>124</v>
      </c>
      <c r="AN152" s="346">
        <v>233</v>
      </c>
      <c r="AO152" s="373"/>
      <c r="AP152" s="348" t="s">
        <v>430</v>
      </c>
      <c r="AQ152" s="348" t="s">
        <v>430</v>
      </c>
      <c r="AR152" s="348" t="s">
        <v>430</v>
      </c>
      <c r="AS152" s="348">
        <v>1.36</v>
      </c>
      <c r="AT152" s="348">
        <v>-1.55</v>
      </c>
      <c r="AU152" s="351"/>
      <c r="AV152" s="346" t="s">
        <v>430</v>
      </c>
      <c r="AW152" s="346" t="s">
        <v>430</v>
      </c>
      <c r="AX152" s="346" t="s">
        <v>430</v>
      </c>
      <c r="AY152" s="346">
        <v>122</v>
      </c>
      <c r="AZ152" s="346">
        <v>137</v>
      </c>
      <c r="BA152" s="374"/>
      <c r="BB152" s="348">
        <v>20.135763573386502</v>
      </c>
      <c r="BC152" s="348">
        <v>1.00109895381267</v>
      </c>
      <c r="BD152" s="348">
        <v>3.5438238041877797E-2</v>
      </c>
      <c r="BE152" s="375">
        <v>-4.91810935431619E-2</v>
      </c>
      <c r="BF152" s="374"/>
      <c r="BG152" s="372">
        <v>0.17879999999999999</v>
      </c>
      <c r="BH152" s="373"/>
      <c r="BI152" s="348">
        <v>54.866599999999998</v>
      </c>
      <c r="BJ152" s="348">
        <v>44.997999999999998</v>
      </c>
      <c r="BK152" s="348" t="s">
        <v>430</v>
      </c>
      <c r="BL152" s="348">
        <v>0.13539999999999999</v>
      </c>
      <c r="BM152" s="373"/>
      <c r="BN152" s="372" t="s">
        <v>4678</v>
      </c>
      <c r="BO152" s="372" t="s">
        <v>4478</v>
      </c>
      <c r="BP152" s="372" t="s">
        <v>4479</v>
      </c>
      <c r="BQ152" s="372" t="s">
        <v>4624</v>
      </c>
      <c r="BR152" s="372" t="s">
        <v>4481</v>
      </c>
      <c r="BS152" s="373"/>
      <c r="BT152" s="354" t="s">
        <v>554</v>
      </c>
    </row>
    <row r="153" spans="1:72" s="428" customFormat="1" x14ac:dyDescent="0.25">
      <c r="A153" s="345" t="s">
        <v>6186</v>
      </c>
      <c r="B153" s="373"/>
      <c r="C153" s="719">
        <v>44152</v>
      </c>
      <c r="D153" s="373"/>
      <c r="E153" s="346">
        <v>100.3</v>
      </c>
      <c r="F153" s="373"/>
      <c r="G153" s="347">
        <v>41.53</v>
      </c>
      <c r="H153" s="374"/>
      <c r="I153" s="348">
        <v>-5.3400000000000003E-2</v>
      </c>
      <c r="J153" s="348">
        <v>0.66320000000000001</v>
      </c>
      <c r="K153" s="348">
        <v>1.3985000000000001</v>
      </c>
      <c r="L153" s="348">
        <v>0.56030000000000002</v>
      </c>
      <c r="M153" s="348">
        <v>-5.6432000000000002</v>
      </c>
      <c r="N153" s="350">
        <v>-3.1286999999999998</v>
      </c>
      <c r="O153" s="348">
        <v>0.1542</v>
      </c>
      <c r="P153" s="348">
        <v>9.6199999999999992</v>
      </c>
      <c r="Q153" s="348">
        <v>8.8850999999999996</v>
      </c>
      <c r="R153" s="348" t="s">
        <v>430</v>
      </c>
      <c r="S153" s="348">
        <v>1.5883</v>
      </c>
      <c r="T153" s="348">
        <v>9.8381000000000007</v>
      </c>
      <c r="U153" s="348">
        <v>-6.4180000000000001</v>
      </c>
      <c r="V153" s="348">
        <v>-1.0293000000000001</v>
      </c>
      <c r="W153" s="348">
        <v>1.5883</v>
      </c>
      <c r="X153" s="348">
        <v>11.5672</v>
      </c>
      <c r="Y153" s="374"/>
      <c r="Z153" s="346">
        <v>76</v>
      </c>
      <c r="AA153" s="346">
        <v>110</v>
      </c>
      <c r="AB153" s="346">
        <v>67</v>
      </c>
      <c r="AC153" s="346">
        <v>152</v>
      </c>
      <c r="AD153" s="346">
        <v>168</v>
      </c>
      <c r="AE153" s="346">
        <v>154</v>
      </c>
      <c r="AF153" s="346">
        <v>86</v>
      </c>
      <c r="AG153" s="346">
        <v>80</v>
      </c>
      <c r="AH153" s="346">
        <v>67</v>
      </c>
      <c r="AI153" s="346" t="s">
        <v>430</v>
      </c>
      <c r="AJ153" s="346">
        <v>60</v>
      </c>
      <c r="AK153" s="346">
        <v>160</v>
      </c>
      <c r="AL153" s="346">
        <v>185</v>
      </c>
      <c r="AM153" s="346">
        <v>159</v>
      </c>
      <c r="AN153" s="346">
        <v>60</v>
      </c>
      <c r="AO153" s="373"/>
      <c r="AP153" s="348" t="s">
        <v>430</v>
      </c>
      <c r="AQ153" s="348" t="s">
        <v>430</v>
      </c>
      <c r="AR153" s="348">
        <v>7.46</v>
      </c>
      <c r="AS153" s="348">
        <v>3.67</v>
      </c>
      <c r="AT153" s="348">
        <v>-4.09</v>
      </c>
      <c r="AU153" s="351"/>
      <c r="AV153" s="346" t="s">
        <v>430</v>
      </c>
      <c r="AW153" s="346" t="s">
        <v>430</v>
      </c>
      <c r="AX153" s="346">
        <v>62</v>
      </c>
      <c r="AY153" s="346">
        <v>90</v>
      </c>
      <c r="AZ153" s="346">
        <v>163</v>
      </c>
      <c r="BA153" s="374"/>
      <c r="BB153" s="348">
        <v>12.6650554398545</v>
      </c>
      <c r="BC153" s="348">
        <v>0.99721991643635599</v>
      </c>
      <c r="BD153" s="348">
        <v>3.5040959517949798E-2</v>
      </c>
      <c r="BE153" s="375">
        <v>-4.9924670129861598E-2</v>
      </c>
      <c r="BF153" s="374"/>
      <c r="BG153" s="372">
        <v>7.0000000000000007E-2</v>
      </c>
      <c r="BH153" s="373"/>
      <c r="BI153" s="348">
        <v>98.849400000000003</v>
      </c>
      <c r="BJ153" s="348">
        <v>0.88805599999999996</v>
      </c>
      <c r="BK153" s="348" t="s">
        <v>430</v>
      </c>
      <c r="BL153" s="348">
        <v>0.262544</v>
      </c>
      <c r="BM153" s="373"/>
      <c r="BN153" s="372" t="s">
        <v>6187</v>
      </c>
      <c r="BO153" s="372" t="s">
        <v>6188</v>
      </c>
      <c r="BP153" s="372" t="s">
        <v>580</v>
      </c>
      <c r="BQ153" s="372" t="s">
        <v>6189</v>
      </c>
      <c r="BR153" s="372" t="s">
        <v>6190</v>
      </c>
      <c r="BS153" s="373"/>
      <c r="BT153" s="354" t="s">
        <v>554</v>
      </c>
    </row>
    <row r="154" spans="1:72" s="428" customFormat="1" x14ac:dyDescent="0.25">
      <c r="A154" s="345" t="s">
        <v>6191</v>
      </c>
      <c r="B154" s="373"/>
      <c r="C154" s="719">
        <v>44553</v>
      </c>
      <c r="D154" s="373"/>
      <c r="E154" s="346">
        <v>99.061400000000006</v>
      </c>
      <c r="F154" s="373"/>
      <c r="G154" s="347">
        <v>24.855699999999999</v>
      </c>
      <c r="H154" s="374"/>
      <c r="I154" s="348">
        <v>-9.9699999999999997E-2</v>
      </c>
      <c r="J154" s="348">
        <v>1.0337000000000001</v>
      </c>
      <c r="K154" s="348">
        <v>-0.22070000000000001</v>
      </c>
      <c r="L154" s="348">
        <v>4.8958000000000004</v>
      </c>
      <c r="M154" s="348">
        <v>2.2976999999999999</v>
      </c>
      <c r="N154" s="350">
        <v>-3.0897000000000001</v>
      </c>
      <c r="O154" s="348">
        <v>-1.1341000000000001</v>
      </c>
      <c r="P154" s="348">
        <v>11.651199999999999</v>
      </c>
      <c r="Q154" s="348" t="s">
        <v>430</v>
      </c>
      <c r="R154" s="348" t="s">
        <v>430</v>
      </c>
      <c r="S154" s="348">
        <v>0.98499999999999999</v>
      </c>
      <c r="T154" s="348">
        <v>16.547000000000001</v>
      </c>
      <c r="U154" s="348">
        <v>0.69</v>
      </c>
      <c r="V154" s="348">
        <v>2.7084999999999999</v>
      </c>
      <c r="W154" s="348">
        <v>0.98499999999999999</v>
      </c>
      <c r="X154" s="348">
        <v>8.1959</v>
      </c>
      <c r="Y154" s="374"/>
      <c r="Z154" s="346">
        <v>99</v>
      </c>
      <c r="AA154" s="346">
        <v>63</v>
      </c>
      <c r="AB154" s="346">
        <v>194</v>
      </c>
      <c r="AC154" s="346">
        <v>55</v>
      </c>
      <c r="AD154" s="346">
        <v>79</v>
      </c>
      <c r="AE154" s="346">
        <v>153</v>
      </c>
      <c r="AF154" s="346">
        <v>119</v>
      </c>
      <c r="AG154" s="346">
        <v>68</v>
      </c>
      <c r="AH154" s="346" t="s">
        <v>430</v>
      </c>
      <c r="AI154" s="346" t="s">
        <v>430</v>
      </c>
      <c r="AJ154" s="346">
        <v>101</v>
      </c>
      <c r="AK154" s="346">
        <v>69</v>
      </c>
      <c r="AL154" s="346">
        <v>80</v>
      </c>
      <c r="AM154" s="346">
        <v>121</v>
      </c>
      <c r="AN154" s="346">
        <v>101</v>
      </c>
      <c r="AO154" s="373"/>
      <c r="AP154" s="348" t="s">
        <v>430</v>
      </c>
      <c r="AQ154" s="348" t="s">
        <v>430</v>
      </c>
      <c r="AR154" s="348" t="s">
        <v>430</v>
      </c>
      <c r="AS154" s="348">
        <v>5.12</v>
      </c>
      <c r="AT154" s="348">
        <v>4.3499999999999996</v>
      </c>
      <c r="AU154" s="351"/>
      <c r="AV154" s="346" t="s">
        <v>430</v>
      </c>
      <c r="AW154" s="346" t="s">
        <v>430</v>
      </c>
      <c r="AX154" s="346" t="s">
        <v>430</v>
      </c>
      <c r="AY154" s="346">
        <v>81</v>
      </c>
      <c r="AZ154" s="346">
        <v>91</v>
      </c>
      <c r="BA154" s="374"/>
      <c r="BB154" s="348">
        <v>16.455944854111799</v>
      </c>
      <c r="BC154" s="348">
        <v>0.99984471653678197</v>
      </c>
      <c r="BD154" s="348">
        <v>3.7980160947915197E-2</v>
      </c>
      <c r="BE154" s="375">
        <v>-2.4366105193392999E-2</v>
      </c>
      <c r="BF154" s="374"/>
      <c r="BG154" s="372">
        <v>8.6999999999999994E-2</v>
      </c>
      <c r="BH154" s="373"/>
      <c r="BI154" s="348">
        <v>6.4721700000000002</v>
      </c>
      <c r="BJ154" s="348">
        <v>86.055899999999994</v>
      </c>
      <c r="BK154" s="348">
        <v>7.2474499999999997</v>
      </c>
      <c r="BL154" s="348">
        <v>0.22448000000000001</v>
      </c>
      <c r="BM154" s="373"/>
      <c r="BN154" s="372" t="s">
        <v>4743</v>
      </c>
      <c r="BO154" s="372" t="s">
        <v>6192</v>
      </c>
      <c r="BP154" s="372" t="s">
        <v>6193</v>
      </c>
      <c r="BQ154" s="372" t="s">
        <v>6194</v>
      </c>
      <c r="BR154" s="372" t="s">
        <v>6195</v>
      </c>
      <c r="BS154" s="373"/>
      <c r="BT154" s="354" t="s">
        <v>554</v>
      </c>
    </row>
    <row r="155" spans="1:72" s="428" customFormat="1" x14ac:dyDescent="0.25">
      <c r="A155" s="345" t="s">
        <v>6196</v>
      </c>
      <c r="B155" s="373"/>
      <c r="C155" s="719">
        <v>40707</v>
      </c>
      <c r="D155" s="373"/>
      <c r="E155" s="346">
        <v>92.31</v>
      </c>
      <c r="F155" s="373"/>
      <c r="G155" s="347">
        <v>2757.6086</v>
      </c>
      <c r="H155" s="374"/>
      <c r="I155" s="348">
        <v>-2.3900000000000001E-2</v>
      </c>
      <c r="J155" s="348">
        <v>0.48970000000000002</v>
      </c>
      <c r="K155" s="348">
        <v>0.66749999999999998</v>
      </c>
      <c r="L155" s="348">
        <v>4.3299999999999998E-2</v>
      </c>
      <c r="M155" s="348">
        <v>-5.7472000000000003</v>
      </c>
      <c r="N155" s="350">
        <v>-3.4910999999999999</v>
      </c>
      <c r="O155" s="348">
        <v>-3.8600000000000002E-2</v>
      </c>
      <c r="P155" s="348">
        <v>8.2867999999999995</v>
      </c>
      <c r="Q155" s="348">
        <v>9.7730999999999995</v>
      </c>
      <c r="R155" s="348">
        <v>12.103400000000001</v>
      </c>
      <c r="S155" s="348">
        <v>0.9466</v>
      </c>
      <c r="T155" s="348">
        <v>8.3935999999999993</v>
      </c>
      <c r="U155" s="348">
        <v>-7.2648999999999999</v>
      </c>
      <c r="V155" s="348">
        <v>-1.4116</v>
      </c>
      <c r="W155" s="348">
        <v>0.9466</v>
      </c>
      <c r="X155" s="348">
        <v>11.351699999999999</v>
      </c>
      <c r="Y155" s="374"/>
      <c r="Z155" s="346">
        <v>71</v>
      </c>
      <c r="AA155" s="346">
        <v>168</v>
      </c>
      <c r="AB155" s="346">
        <v>120</v>
      </c>
      <c r="AC155" s="346">
        <v>179</v>
      </c>
      <c r="AD155" s="346">
        <v>181</v>
      </c>
      <c r="AE155" s="346">
        <v>172</v>
      </c>
      <c r="AF155" s="346">
        <v>104</v>
      </c>
      <c r="AG155" s="346">
        <v>109</v>
      </c>
      <c r="AH155" s="346">
        <v>56</v>
      </c>
      <c r="AI155" s="346">
        <v>22</v>
      </c>
      <c r="AJ155" s="346">
        <v>121</v>
      </c>
      <c r="AK155" s="346">
        <v>180</v>
      </c>
      <c r="AL155" s="346">
        <v>205</v>
      </c>
      <c r="AM155" s="346">
        <v>174</v>
      </c>
      <c r="AN155" s="346">
        <v>121</v>
      </c>
      <c r="AO155" s="373"/>
      <c r="AP155" s="348">
        <v>11.64</v>
      </c>
      <c r="AQ155" s="348">
        <v>11.04</v>
      </c>
      <c r="AR155" s="348">
        <v>7.49</v>
      </c>
      <c r="AS155" s="348">
        <v>3.11</v>
      </c>
      <c r="AT155" s="348">
        <v>-5.38</v>
      </c>
      <c r="AU155" s="351"/>
      <c r="AV155" s="346">
        <v>24</v>
      </c>
      <c r="AW155" s="346">
        <v>46</v>
      </c>
      <c r="AX155" s="346">
        <v>60</v>
      </c>
      <c r="AY155" s="346">
        <v>103</v>
      </c>
      <c r="AZ155" s="346">
        <v>177</v>
      </c>
      <c r="BA155" s="374"/>
      <c r="BB155" s="348">
        <v>12.0853709085481</v>
      </c>
      <c r="BC155" s="348">
        <v>0.99941060729573505</v>
      </c>
      <c r="BD155" s="348">
        <v>3.0032188467519799E-2</v>
      </c>
      <c r="BE155" s="375">
        <v>-8.7223062170130906E-3</v>
      </c>
      <c r="BF155" s="374"/>
      <c r="BG155" s="372">
        <v>0.54339999999999999</v>
      </c>
      <c r="BH155" s="373"/>
      <c r="BI155" s="348">
        <v>99.572500000000005</v>
      </c>
      <c r="BJ155" s="348" t="s">
        <v>430</v>
      </c>
      <c r="BK155" s="348" t="s">
        <v>430</v>
      </c>
      <c r="BL155" s="348">
        <v>0.42749999999999999</v>
      </c>
      <c r="BM155" s="373"/>
      <c r="BN155" s="372" t="s">
        <v>4622</v>
      </c>
      <c r="BO155" s="372" t="s">
        <v>4345</v>
      </c>
      <c r="BP155" s="372" t="s">
        <v>4346</v>
      </c>
      <c r="BQ155" s="372" t="s">
        <v>4347</v>
      </c>
      <c r="BR155" s="372" t="s">
        <v>4286</v>
      </c>
      <c r="BS155" s="373"/>
      <c r="BT155" s="354" t="s">
        <v>554</v>
      </c>
    </row>
    <row r="156" spans="1:72" s="428" customFormat="1" ht="11" x14ac:dyDescent="0.3">
      <c r="A156" s="841" t="s">
        <v>6197</v>
      </c>
      <c r="B156" s="842"/>
      <c r="C156" s="843">
        <v>45973</v>
      </c>
      <c r="D156" s="842"/>
      <c r="E156" s="844">
        <v>91.676400000000001</v>
      </c>
      <c r="F156" s="842"/>
      <c r="G156" s="845">
        <v>30.327999999999999</v>
      </c>
      <c r="H156" s="847"/>
      <c r="I156" s="846">
        <v>1.4111</v>
      </c>
      <c r="J156" s="846">
        <v>3.3005</v>
      </c>
      <c r="K156" s="846">
        <v>2.2694000000000001</v>
      </c>
      <c r="L156" s="846">
        <v>9.7568000000000001</v>
      </c>
      <c r="M156" s="846">
        <v>5.5290999999999997</v>
      </c>
      <c r="N156" s="848" t="s">
        <v>430</v>
      </c>
      <c r="O156" s="846" t="s">
        <v>430</v>
      </c>
      <c r="P156" s="846" t="s">
        <v>430</v>
      </c>
      <c r="Q156" s="846" t="s">
        <v>430</v>
      </c>
      <c r="R156" s="846" t="s">
        <v>430</v>
      </c>
      <c r="S156" s="846">
        <v>2.3523000000000001</v>
      </c>
      <c r="T156" s="846">
        <v>21.545400000000001</v>
      </c>
      <c r="U156" s="846">
        <v>4.3346999999999998</v>
      </c>
      <c r="V156" s="846" t="s">
        <v>430</v>
      </c>
      <c r="W156" s="846">
        <v>2.3523000000000001</v>
      </c>
      <c r="X156" s="846">
        <v>2.9464000000000001</v>
      </c>
      <c r="Y156" s="847"/>
      <c r="Z156" s="844">
        <v>2</v>
      </c>
      <c r="AA156" s="844">
        <v>11</v>
      </c>
      <c r="AB156" s="844">
        <v>31</v>
      </c>
      <c r="AC156" s="844">
        <v>23</v>
      </c>
      <c r="AD156" s="844">
        <v>37</v>
      </c>
      <c r="AE156" s="844" t="s">
        <v>430</v>
      </c>
      <c r="AF156" s="844" t="s">
        <v>430</v>
      </c>
      <c r="AG156" s="844" t="s">
        <v>430</v>
      </c>
      <c r="AH156" s="844" t="s">
        <v>430</v>
      </c>
      <c r="AI156" s="844" t="s">
        <v>430</v>
      </c>
      <c r="AJ156" s="844">
        <v>30</v>
      </c>
      <c r="AK156" s="844">
        <v>24</v>
      </c>
      <c r="AL156" s="844">
        <v>39</v>
      </c>
      <c r="AM156" s="844" t="s">
        <v>430</v>
      </c>
      <c r="AN156" s="844">
        <v>30</v>
      </c>
      <c r="AO156" s="842"/>
      <c r="AP156" s="846" t="s">
        <v>430</v>
      </c>
      <c r="AQ156" s="846" t="s">
        <v>430</v>
      </c>
      <c r="AR156" s="846" t="s">
        <v>430</v>
      </c>
      <c r="AS156" s="846" t="s">
        <v>430</v>
      </c>
      <c r="AT156" s="846" t="s">
        <v>430</v>
      </c>
      <c r="AU156" s="849"/>
      <c r="AV156" s="844" t="s">
        <v>430</v>
      </c>
      <c r="AW156" s="844" t="s">
        <v>430</v>
      </c>
      <c r="AX156" s="844" t="s">
        <v>430</v>
      </c>
      <c r="AY156" s="844" t="s">
        <v>430</v>
      </c>
      <c r="AZ156" s="844" t="s">
        <v>430</v>
      </c>
      <c r="BA156" s="847"/>
      <c r="BB156" s="846">
        <v>15.314292014597701</v>
      </c>
      <c r="BC156" s="846">
        <v>0.99952987158329998</v>
      </c>
      <c r="BD156" s="846">
        <v>9.6956102941564808E-3</v>
      </c>
      <c r="BE156" s="852">
        <v>-2.3151037120978001E-2</v>
      </c>
      <c r="BF156" s="847"/>
      <c r="BG156" s="855">
        <v>3.2500000000000001E-2</v>
      </c>
      <c r="BH156" s="842"/>
      <c r="BI156" s="846">
        <v>25.825199999999999</v>
      </c>
      <c r="BJ156" s="846">
        <v>40.445799999999998</v>
      </c>
      <c r="BK156" s="846">
        <v>33.657600000000002</v>
      </c>
      <c r="BL156" s="846">
        <v>7.1400000000000005E-2</v>
      </c>
      <c r="BM156" s="842"/>
      <c r="BN156" s="855" t="s">
        <v>6198</v>
      </c>
      <c r="BO156" s="855" t="s">
        <v>6199</v>
      </c>
      <c r="BP156" s="855" t="s">
        <v>6086</v>
      </c>
      <c r="BQ156" s="855" t="s">
        <v>430</v>
      </c>
      <c r="BR156" s="855" t="s">
        <v>430</v>
      </c>
      <c r="BS156" s="842"/>
      <c r="BT156" s="856" t="s">
        <v>554</v>
      </c>
    </row>
    <row r="157" spans="1:72" s="428" customFormat="1" x14ac:dyDescent="0.25">
      <c r="A157" s="345" t="s">
        <v>6200</v>
      </c>
      <c r="B157" s="373"/>
      <c r="C157" s="719">
        <v>45534</v>
      </c>
      <c r="D157" s="373"/>
      <c r="E157" s="346">
        <v>86.167599999999993</v>
      </c>
      <c r="F157" s="373"/>
      <c r="G157" s="347">
        <v>16.6495</v>
      </c>
      <c r="H157" s="374"/>
      <c r="I157" s="348">
        <v>-0.1278</v>
      </c>
      <c r="J157" s="348">
        <v>0.8095</v>
      </c>
      <c r="K157" s="348">
        <v>1.7895000000000001</v>
      </c>
      <c r="L157" s="348">
        <v>4.8292000000000002</v>
      </c>
      <c r="M157" s="348">
        <v>2.1924000000000001</v>
      </c>
      <c r="N157" s="350">
        <v>0.69799999999999995</v>
      </c>
      <c r="O157" s="348" t="s">
        <v>430</v>
      </c>
      <c r="P157" s="348" t="s">
        <v>430</v>
      </c>
      <c r="Q157" s="348" t="s">
        <v>430</v>
      </c>
      <c r="R157" s="348" t="s">
        <v>430</v>
      </c>
      <c r="S157" s="348">
        <v>1.2934000000000001</v>
      </c>
      <c r="T157" s="348">
        <v>16.453700000000001</v>
      </c>
      <c r="U157" s="348">
        <v>0.36349999999999999</v>
      </c>
      <c r="V157" s="348">
        <v>4.6677999999999997</v>
      </c>
      <c r="W157" s="348">
        <v>1.2934000000000001</v>
      </c>
      <c r="X157" s="348">
        <v>0.16750000000000001</v>
      </c>
      <c r="Y157" s="374"/>
      <c r="Z157" s="346">
        <v>108</v>
      </c>
      <c r="AA157" s="346">
        <v>96</v>
      </c>
      <c r="AB157" s="346">
        <v>42</v>
      </c>
      <c r="AC157" s="346">
        <v>56</v>
      </c>
      <c r="AD157" s="346">
        <v>80</v>
      </c>
      <c r="AE157" s="346">
        <v>106</v>
      </c>
      <c r="AF157" s="346" t="s">
        <v>430</v>
      </c>
      <c r="AG157" s="346" t="s">
        <v>430</v>
      </c>
      <c r="AH157" s="346" t="s">
        <v>430</v>
      </c>
      <c r="AI157" s="346" t="s">
        <v>430</v>
      </c>
      <c r="AJ157" s="346">
        <v>76</v>
      </c>
      <c r="AK157" s="346">
        <v>70</v>
      </c>
      <c r="AL157" s="346">
        <v>81</v>
      </c>
      <c r="AM157" s="346">
        <v>107</v>
      </c>
      <c r="AN157" s="346">
        <v>76</v>
      </c>
      <c r="AO157" s="373"/>
      <c r="AP157" s="348" t="s">
        <v>430</v>
      </c>
      <c r="AQ157" s="348" t="s">
        <v>430</v>
      </c>
      <c r="AR157" s="348" t="s">
        <v>430</v>
      </c>
      <c r="AS157" s="348" t="s">
        <v>430</v>
      </c>
      <c r="AT157" s="348">
        <v>6.52</v>
      </c>
      <c r="AU157" s="351"/>
      <c r="AV157" s="346" t="s">
        <v>430</v>
      </c>
      <c r="AW157" s="346" t="s">
        <v>430</v>
      </c>
      <c r="AX157" s="346" t="s">
        <v>430</v>
      </c>
      <c r="AY157" s="346" t="s">
        <v>430</v>
      </c>
      <c r="AZ157" s="346">
        <v>74</v>
      </c>
      <c r="BA157" s="374"/>
      <c r="BB157" s="348">
        <v>16.544890230174701</v>
      </c>
      <c r="BC157" s="348">
        <v>0.99759377842429497</v>
      </c>
      <c r="BD157" s="348">
        <v>-2.3079407878371899E-2</v>
      </c>
      <c r="BE157" s="375">
        <v>-1.7272227266883398E-2</v>
      </c>
      <c r="BF157" s="374"/>
      <c r="BG157" s="372">
        <v>6.9000000000000006E-2</v>
      </c>
      <c r="BH157" s="373"/>
      <c r="BI157" s="348">
        <v>50.138100000000001</v>
      </c>
      <c r="BJ157" s="348">
        <v>25.0749</v>
      </c>
      <c r="BK157" s="348">
        <v>24.517099999999999</v>
      </c>
      <c r="BL157" s="348">
        <v>0.26989999999999997</v>
      </c>
      <c r="BM157" s="373"/>
      <c r="BN157" s="372" t="s">
        <v>6201</v>
      </c>
      <c r="BO157" s="372" t="s">
        <v>6202</v>
      </c>
      <c r="BP157" s="372" t="s">
        <v>1472</v>
      </c>
      <c r="BQ157" s="372" t="s">
        <v>6203</v>
      </c>
      <c r="BR157" s="372" t="s">
        <v>6204</v>
      </c>
      <c r="BS157" s="373"/>
      <c r="BT157" s="354" t="s">
        <v>554</v>
      </c>
    </row>
    <row r="158" spans="1:72" s="428" customFormat="1" x14ac:dyDescent="0.25">
      <c r="A158" s="345" t="s">
        <v>6205</v>
      </c>
      <c r="B158" s="373"/>
      <c r="C158" s="719">
        <v>44490</v>
      </c>
      <c r="D158" s="373"/>
      <c r="E158" s="346">
        <v>80.318600000000004</v>
      </c>
      <c r="F158" s="373"/>
      <c r="G158" s="347">
        <v>16.964099999999998</v>
      </c>
      <c r="H158" s="374"/>
      <c r="I158" s="348">
        <v>-8.8900000000000007E-2</v>
      </c>
      <c r="J158" s="348">
        <v>1.1821999999999999</v>
      </c>
      <c r="K158" s="348">
        <v>6.9695999999999998</v>
      </c>
      <c r="L158" s="348">
        <v>14.4259</v>
      </c>
      <c r="M158" s="348">
        <v>14.9617</v>
      </c>
      <c r="N158" s="350">
        <v>12.3331</v>
      </c>
      <c r="O158" s="348">
        <v>12.3736</v>
      </c>
      <c r="P158" s="348">
        <v>22.8491</v>
      </c>
      <c r="Q158" s="348" t="s">
        <v>430</v>
      </c>
      <c r="R158" s="348" t="s">
        <v>430</v>
      </c>
      <c r="S158" s="348">
        <v>2.2938000000000001</v>
      </c>
      <c r="T158" s="348">
        <v>16.302399999999999</v>
      </c>
      <c r="U158" s="348">
        <v>12.981</v>
      </c>
      <c r="V158" s="348">
        <v>16.9422</v>
      </c>
      <c r="W158" s="348">
        <v>2.2938000000000001</v>
      </c>
      <c r="X158" s="348">
        <v>15.002700000000001</v>
      </c>
      <c r="Y158" s="374"/>
      <c r="Z158" s="346">
        <v>90</v>
      </c>
      <c r="AA158" s="346">
        <v>48</v>
      </c>
      <c r="AB158" s="346">
        <v>9</v>
      </c>
      <c r="AC158" s="346">
        <v>11</v>
      </c>
      <c r="AD158" s="346">
        <v>11</v>
      </c>
      <c r="AE158" s="346">
        <v>38</v>
      </c>
      <c r="AF158" s="346">
        <v>24</v>
      </c>
      <c r="AG158" s="346">
        <v>21</v>
      </c>
      <c r="AH158" s="346" t="s">
        <v>430</v>
      </c>
      <c r="AI158" s="346" t="s">
        <v>430</v>
      </c>
      <c r="AJ158" s="346">
        <v>34</v>
      </c>
      <c r="AK158" s="346">
        <v>72</v>
      </c>
      <c r="AL158" s="346">
        <v>12</v>
      </c>
      <c r="AM158" s="346">
        <v>30</v>
      </c>
      <c r="AN158" s="346">
        <v>34</v>
      </c>
      <c r="AO158" s="373"/>
      <c r="AP158" s="348" t="s">
        <v>430</v>
      </c>
      <c r="AQ158" s="348" t="s">
        <v>430</v>
      </c>
      <c r="AR158" s="348" t="s">
        <v>430</v>
      </c>
      <c r="AS158" s="348">
        <v>17</v>
      </c>
      <c r="AT158" s="348">
        <v>25</v>
      </c>
      <c r="AU158" s="351"/>
      <c r="AV158" s="346" t="s">
        <v>430</v>
      </c>
      <c r="AW158" s="346" t="s">
        <v>430</v>
      </c>
      <c r="AX158" s="346" t="s">
        <v>430</v>
      </c>
      <c r="AY158" s="346">
        <v>17</v>
      </c>
      <c r="AZ158" s="346">
        <v>30</v>
      </c>
      <c r="BA158" s="374"/>
      <c r="BB158" s="348">
        <v>13.3079125865441</v>
      </c>
      <c r="BC158" s="348">
        <v>1.0085811629610599</v>
      </c>
      <c r="BD158" s="348">
        <v>0.10745825553852301</v>
      </c>
      <c r="BE158" s="375">
        <v>-1.350216022622E-2</v>
      </c>
      <c r="BF158" s="374"/>
      <c r="BG158" s="372">
        <v>0.25409999999999999</v>
      </c>
      <c r="BH158" s="373"/>
      <c r="BI158" s="348">
        <v>61.392600000000002</v>
      </c>
      <c r="BJ158" s="348">
        <v>36.8155</v>
      </c>
      <c r="BK158" s="348">
        <v>1.72895</v>
      </c>
      <c r="BL158" s="348">
        <v>6.2950000000000006E-2</v>
      </c>
      <c r="BM158" s="373"/>
      <c r="BN158" s="372" t="s">
        <v>5377</v>
      </c>
      <c r="BO158" s="372" t="s">
        <v>5378</v>
      </c>
      <c r="BP158" s="372" t="s">
        <v>4960</v>
      </c>
      <c r="BQ158" s="372" t="s">
        <v>430</v>
      </c>
      <c r="BR158" s="372" t="s">
        <v>430</v>
      </c>
      <c r="BS158" s="373"/>
      <c r="BT158" s="354" t="s">
        <v>554</v>
      </c>
    </row>
    <row r="159" spans="1:72" s="428" customFormat="1" x14ac:dyDescent="0.25">
      <c r="A159" s="345" t="s">
        <v>6206</v>
      </c>
      <c r="B159" s="373"/>
      <c r="C159" s="719">
        <v>45909</v>
      </c>
      <c r="D159" s="373"/>
      <c r="E159" s="346">
        <v>85.96</v>
      </c>
      <c r="F159" s="373"/>
      <c r="G159" s="347">
        <v>10.970700000000001</v>
      </c>
      <c r="H159" s="374"/>
      <c r="I159" s="348">
        <v>-9.74E-2</v>
      </c>
      <c r="J159" s="348">
        <v>1.1618999999999999</v>
      </c>
      <c r="K159" s="348">
        <v>4.7321999999999997</v>
      </c>
      <c r="L159" s="348">
        <v>11.981299999999999</v>
      </c>
      <c r="M159" s="348">
        <v>11.9368</v>
      </c>
      <c r="N159" s="350" t="s">
        <v>430</v>
      </c>
      <c r="O159" s="348" t="s">
        <v>430</v>
      </c>
      <c r="P159" s="348" t="s">
        <v>430</v>
      </c>
      <c r="Q159" s="348" t="s">
        <v>430</v>
      </c>
      <c r="R159" s="348" t="s">
        <v>430</v>
      </c>
      <c r="S159" s="348">
        <v>2.5548000000000002</v>
      </c>
      <c r="T159" s="348">
        <v>27.517299999999999</v>
      </c>
      <c r="U159" s="348">
        <v>9.7859999999999996</v>
      </c>
      <c r="V159" s="348">
        <v>10.9261</v>
      </c>
      <c r="W159" s="348">
        <v>2.5548000000000002</v>
      </c>
      <c r="X159" s="348">
        <v>9.7070000000000007</v>
      </c>
      <c r="Y159" s="374"/>
      <c r="Z159" s="346">
        <v>98</v>
      </c>
      <c r="AA159" s="346">
        <v>55</v>
      </c>
      <c r="AB159" s="346">
        <v>17</v>
      </c>
      <c r="AC159" s="346">
        <v>15</v>
      </c>
      <c r="AD159" s="346">
        <v>20</v>
      </c>
      <c r="AE159" s="346" t="s">
        <v>430</v>
      </c>
      <c r="AF159" s="346" t="s">
        <v>430</v>
      </c>
      <c r="AG159" s="346" t="s">
        <v>430</v>
      </c>
      <c r="AH159" s="346" t="s">
        <v>430</v>
      </c>
      <c r="AI159" s="346" t="s">
        <v>430</v>
      </c>
      <c r="AJ159" s="346">
        <v>27</v>
      </c>
      <c r="AK159" s="346">
        <v>8</v>
      </c>
      <c r="AL159" s="346">
        <v>21</v>
      </c>
      <c r="AM159" s="346">
        <v>45</v>
      </c>
      <c r="AN159" s="346">
        <v>27</v>
      </c>
      <c r="AO159" s="373"/>
      <c r="AP159" s="348" t="s">
        <v>430</v>
      </c>
      <c r="AQ159" s="348" t="s">
        <v>430</v>
      </c>
      <c r="AR159" s="348" t="s">
        <v>430</v>
      </c>
      <c r="AS159" s="348" t="s">
        <v>430</v>
      </c>
      <c r="AT159" s="348" t="s">
        <v>430</v>
      </c>
      <c r="AU159" s="351"/>
      <c r="AV159" s="346" t="s">
        <v>430</v>
      </c>
      <c r="AW159" s="346" t="s">
        <v>430</v>
      </c>
      <c r="AX159" s="346" t="s">
        <v>430</v>
      </c>
      <c r="AY159" s="346" t="s">
        <v>430</v>
      </c>
      <c r="AZ159" s="346" t="s">
        <v>430</v>
      </c>
      <c r="BA159" s="374"/>
      <c r="BB159" s="348">
        <v>17.078745272749199</v>
      </c>
      <c r="BC159" s="348">
        <v>0.99798550828619104</v>
      </c>
      <c r="BD159" s="348">
        <v>1.65485821578716E-2</v>
      </c>
      <c r="BE159" s="375">
        <v>3.7544756619287203E-2</v>
      </c>
      <c r="BF159" s="374"/>
      <c r="BG159" s="372">
        <v>0.115</v>
      </c>
      <c r="BH159" s="373"/>
      <c r="BI159" s="348" t="s">
        <v>430</v>
      </c>
      <c r="BJ159" s="348">
        <v>9.1456700000000009</v>
      </c>
      <c r="BK159" s="348">
        <v>90.759799999999998</v>
      </c>
      <c r="BL159" s="348">
        <v>9.4530000000000003E-2</v>
      </c>
      <c r="BM159" s="373"/>
      <c r="BN159" s="372" t="s">
        <v>6207</v>
      </c>
      <c r="BO159" s="372" t="s">
        <v>6208</v>
      </c>
      <c r="BP159" s="372" t="s">
        <v>6209</v>
      </c>
      <c r="BQ159" s="372" t="s">
        <v>6210</v>
      </c>
      <c r="BR159" s="372" t="s">
        <v>6211</v>
      </c>
      <c r="BS159" s="373"/>
      <c r="BT159" s="354" t="s">
        <v>554</v>
      </c>
    </row>
    <row r="160" spans="1:72" s="428" customFormat="1" x14ac:dyDescent="0.25">
      <c r="A160" s="345" t="s">
        <v>6212</v>
      </c>
      <c r="B160" s="373"/>
      <c r="C160" s="719">
        <v>44643</v>
      </c>
      <c r="D160" s="373"/>
      <c r="E160" s="346">
        <v>78.099999999999994</v>
      </c>
      <c r="F160" s="373"/>
      <c r="G160" s="347">
        <v>36.8277</v>
      </c>
      <c r="H160" s="374"/>
      <c r="I160" s="348">
        <v>-0.20050000000000001</v>
      </c>
      <c r="J160" s="348">
        <v>-0.1535</v>
      </c>
      <c r="K160" s="348">
        <v>1.0189999999999999</v>
      </c>
      <c r="L160" s="348">
        <v>2.1859000000000002</v>
      </c>
      <c r="M160" s="348">
        <v>-4.8239999999999998</v>
      </c>
      <c r="N160" s="350">
        <v>-3.7763</v>
      </c>
      <c r="O160" s="348">
        <v>-2.4618000000000002</v>
      </c>
      <c r="P160" s="348">
        <v>9.9794</v>
      </c>
      <c r="Q160" s="348" t="s">
        <v>430</v>
      </c>
      <c r="R160" s="348" t="s">
        <v>430</v>
      </c>
      <c r="S160" s="348">
        <v>0.56279999999999997</v>
      </c>
      <c r="T160" s="348">
        <v>8.0627999999999993</v>
      </c>
      <c r="U160" s="348">
        <v>-5.7662000000000004</v>
      </c>
      <c r="V160" s="348">
        <v>-0.77329999999999999</v>
      </c>
      <c r="W160" s="348">
        <v>0.56279999999999997</v>
      </c>
      <c r="X160" s="348">
        <v>11.964</v>
      </c>
      <c r="Y160" s="374"/>
      <c r="Z160" s="346">
        <v>120</v>
      </c>
      <c r="AA160" s="346">
        <v>228</v>
      </c>
      <c r="AB160" s="346">
        <v>76</v>
      </c>
      <c r="AC160" s="346">
        <v>121</v>
      </c>
      <c r="AD160" s="346">
        <v>160</v>
      </c>
      <c r="AE160" s="346">
        <v>177</v>
      </c>
      <c r="AF160" s="346">
        <v>132</v>
      </c>
      <c r="AG160" s="346">
        <v>76</v>
      </c>
      <c r="AH160" s="346" t="s">
        <v>430</v>
      </c>
      <c r="AI160" s="346" t="s">
        <v>430</v>
      </c>
      <c r="AJ160" s="346">
        <v>160</v>
      </c>
      <c r="AK160" s="346">
        <v>188</v>
      </c>
      <c r="AL160" s="346">
        <v>179</v>
      </c>
      <c r="AM160" s="346">
        <v>156</v>
      </c>
      <c r="AN160" s="346">
        <v>160</v>
      </c>
      <c r="AO160" s="373"/>
      <c r="AP160" s="348" t="s">
        <v>430</v>
      </c>
      <c r="AQ160" s="348" t="s">
        <v>430</v>
      </c>
      <c r="AR160" s="348" t="s">
        <v>430</v>
      </c>
      <c r="AS160" s="348">
        <v>2.41</v>
      </c>
      <c r="AT160" s="348">
        <v>-4.16</v>
      </c>
      <c r="AU160" s="351"/>
      <c r="AV160" s="346" t="s">
        <v>430</v>
      </c>
      <c r="AW160" s="346" t="s">
        <v>430</v>
      </c>
      <c r="AX160" s="346" t="s">
        <v>430</v>
      </c>
      <c r="AY160" s="346">
        <v>109</v>
      </c>
      <c r="AZ160" s="346">
        <v>164</v>
      </c>
      <c r="BA160" s="374"/>
      <c r="BB160" s="348">
        <v>12.342759884911301</v>
      </c>
      <c r="BC160" s="348">
        <v>0</v>
      </c>
      <c r="BD160" s="348">
        <v>3.8651743851565203E-2</v>
      </c>
      <c r="BE160" s="375" t="s">
        <v>430</v>
      </c>
      <c r="BF160" s="374"/>
      <c r="BG160" s="372" t="s">
        <v>430</v>
      </c>
      <c r="BH160" s="373"/>
      <c r="BI160" s="348">
        <v>83.842399999999998</v>
      </c>
      <c r="BJ160" s="348">
        <v>12.814299999999999</v>
      </c>
      <c r="BK160" s="348">
        <v>3.15097</v>
      </c>
      <c r="BL160" s="348">
        <v>0.19233</v>
      </c>
      <c r="BM160" s="373"/>
      <c r="BN160" s="372" t="s">
        <v>4729</v>
      </c>
      <c r="BO160" s="372" t="s">
        <v>6213</v>
      </c>
      <c r="BP160" s="372" t="s">
        <v>6214</v>
      </c>
      <c r="BQ160" s="372" t="s">
        <v>4732</v>
      </c>
      <c r="BR160" s="372" t="s">
        <v>4733</v>
      </c>
      <c r="BS160" s="373"/>
      <c r="BT160" s="354" t="s">
        <v>554</v>
      </c>
    </row>
    <row r="161" spans="1:72" s="428" customFormat="1" ht="11" x14ac:dyDescent="0.3">
      <c r="A161" s="841" t="s">
        <v>6215</v>
      </c>
      <c r="B161" s="842"/>
      <c r="C161" s="843">
        <v>42340</v>
      </c>
      <c r="D161" s="842"/>
      <c r="E161" s="844">
        <v>79.5518</v>
      </c>
      <c r="F161" s="842"/>
      <c r="G161" s="845">
        <v>14.076000000000001</v>
      </c>
      <c r="H161" s="847"/>
      <c r="I161" s="846">
        <v>-8.5000000000000006E-3</v>
      </c>
      <c r="J161" s="846">
        <v>0.83740000000000003</v>
      </c>
      <c r="K161" s="846">
        <v>-1.0571999999999999</v>
      </c>
      <c r="L161" s="846">
        <v>-4.3841000000000001</v>
      </c>
      <c r="M161" s="846">
        <v>-9.7514000000000003</v>
      </c>
      <c r="N161" s="848">
        <v>-5.3178999999999998</v>
      </c>
      <c r="O161" s="846">
        <v>-5.3017000000000003</v>
      </c>
      <c r="P161" s="846">
        <v>7.2556000000000003</v>
      </c>
      <c r="Q161" s="846">
        <v>9.9913000000000007</v>
      </c>
      <c r="R161" s="846">
        <v>14.046799999999999</v>
      </c>
      <c r="S161" s="846">
        <v>1.0495000000000001</v>
      </c>
      <c r="T161" s="846">
        <v>3.7044000000000001</v>
      </c>
      <c r="U161" s="846">
        <v>-9.2935999999999996</v>
      </c>
      <c r="V161" s="846">
        <v>-3.0615000000000001</v>
      </c>
      <c r="W161" s="846">
        <v>1.0495000000000001</v>
      </c>
      <c r="X161" s="846">
        <v>13.736599999999999</v>
      </c>
      <c r="Y161" s="847"/>
      <c r="Z161" s="844">
        <v>60</v>
      </c>
      <c r="AA161" s="844">
        <v>92</v>
      </c>
      <c r="AB161" s="844">
        <v>204</v>
      </c>
      <c r="AC161" s="844">
        <v>217</v>
      </c>
      <c r="AD161" s="844">
        <v>214</v>
      </c>
      <c r="AE161" s="844">
        <v>182</v>
      </c>
      <c r="AF161" s="844">
        <v>147</v>
      </c>
      <c r="AG161" s="844">
        <v>115</v>
      </c>
      <c r="AH161" s="844">
        <v>39</v>
      </c>
      <c r="AI161" s="844">
        <v>5</v>
      </c>
      <c r="AJ161" s="844">
        <v>92</v>
      </c>
      <c r="AK161" s="844">
        <v>226</v>
      </c>
      <c r="AL161" s="844">
        <v>227</v>
      </c>
      <c r="AM161" s="844">
        <v>185</v>
      </c>
      <c r="AN161" s="844">
        <v>92</v>
      </c>
      <c r="AO161" s="842"/>
      <c r="AP161" s="846">
        <v>12.9</v>
      </c>
      <c r="AQ161" s="846">
        <v>11.27</v>
      </c>
      <c r="AR161" s="846">
        <v>6.04</v>
      </c>
      <c r="AS161" s="846">
        <v>-1</v>
      </c>
      <c r="AT161" s="846">
        <v>-9.6999999999999993</v>
      </c>
      <c r="AU161" s="849"/>
      <c r="AV161" s="844">
        <v>12</v>
      </c>
      <c r="AW161" s="844">
        <v>29</v>
      </c>
      <c r="AX161" s="844">
        <v>71</v>
      </c>
      <c r="AY161" s="844">
        <v>131</v>
      </c>
      <c r="AZ161" s="844">
        <v>200</v>
      </c>
      <c r="BA161" s="847"/>
      <c r="BB161" s="846">
        <v>13.6525638422456</v>
      </c>
      <c r="BC161" s="846">
        <v>0.99890020324015005</v>
      </c>
      <c r="BD161" s="846">
        <v>2.39695159249796E-2</v>
      </c>
      <c r="BE161" s="852">
        <v>-1.4264771060779001E-2</v>
      </c>
      <c r="BF161" s="847"/>
      <c r="BG161" s="855">
        <v>0.70660000000000001</v>
      </c>
      <c r="BH161" s="842"/>
      <c r="BI161" s="846">
        <v>99.685100000000006</v>
      </c>
      <c r="BJ161" s="846" t="s">
        <v>430</v>
      </c>
      <c r="BK161" s="846" t="s">
        <v>430</v>
      </c>
      <c r="BL161" s="846">
        <v>0.31490000000000001</v>
      </c>
      <c r="BM161" s="842"/>
      <c r="BN161" s="855" t="s">
        <v>6114</v>
      </c>
      <c r="BO161" s="855" t="s">
        <v>6115</v>
      </c>
      <c r="BP161" s="855" t="s">
        <v>6116</v>
      </c>
      <c r="BQ161" s="855" t="s">
        <v>4634</v>
      </c>
      <c r="BR161" s="855" t="s">
        <v>6117</v>
      </c>
      <c r="BS161" s="842"/>
      <c r="BT161" s="856" t="s">
        <v>554</v>
      </c>
    </row>
    <row r="162" spans="1:72" s="428" customFormat="1" x14ac:dyDescent="0.25">
      <c r="A162" s="345" t="s">
        <v>6216</v>
      </c>
      <c r="B162" s="373"/>
      <c r="C162" s="719">
        <v>43444</v>
      </c>
      <c r="D162" s="373"/>
      <c r="E162" s="346">
        <v>79.769099999999995</v>
      </c>
      <c r="F162" s="373"/>
      <c r="G162" s="347">
        <v>217.82759999999999</v>
      </c>
      <c r="H162" s="374"/>
      <c r="I162" s="348">
        <v>0.1663</v>
      </c>
      <c r="J162" s="348">
        <v>0.79720000000000002</v>
      </c>
      <c r="K162" s="348">
        <v>-6.4199999999999993E-2</v>
      </c>
      <c r="L162" s="348">
        <v>0.24990000000000001</v>
      </c>
      <c r="M162" s="348">
        <v>-5.5488999999999997</v>
      </c>
      <c r="N162" s="350">
        <v>-3.4087999999999998</v>
      </c>
      <c r="O162" s="348">
        <v>-3.2948</v>
      </c>
      <c r="P162" s="348">
        <v>8.7094000000000005</v>
      </c>
      <c r="Q162" s="348">
        <v>9.1743000000000006</v>
      </c>
      <c r="R162" s="348" t="s">
        <v>430</v>
      </c>
      <c r="S162" s="348">
        <v>2.2206999999999999</v>
      </c>
      <c r="T162" s="348">
        <v>10.239000000000001</v>
      </c>
      <c r="U162" s="348">
        <v>-5.9714999999999998</v>
      </c>
      <c r="V162" s="348">
        <v>-0.84899999999999998</v>
      </c>
      <c r="W162" s="348">
        <v>2.2206999999999999</v>
      </c>
      <c r="X162" s="348">
        <v>12.045199999999999</v>
      </c>
      <c r="Y162" s="374"/>
      <c r="Z162" s="346">
        <v>33</v>
      </c>
      <c r="AA162" s="346">
        <v>99</v>
      </c>
      <c r="AB162" s="346">
        <v>189</v>
      </c>
      <c r="AC162" s="346">
        <v>156</v>
      </c>
      <c r="AD162" s="346">
        <v>165</v>
      </c>
      <c r="AE162" s="346">
        <v>160</v>
      </c>
      <c r="AF162" s="346">
        <v>139</v>
      </c>
      <c r="AG162" s="346">
        <v>94</v>
      </c>
      <c r="AH162" s="346">
        <v>59</v>
      </c>
      <c r="AI162" s="346" t="s">
        <v>430</v>
      </c>
      <c r="AJ162" s="346">
        <v>43</v>
      </c>
      <c r="AK162" s="346">
        <v>149</v>
      </c>
      <c r="AL162" s="346">
        <v>184</v>
      </c>
      <c r="AM162" s="346">
        <v>158</v>
      </c>
      <c r="AN162" s="346">
        <v>43</v>
      </c>
      <c r="AO162" s="373"/>
      <c r="AP162" s="348" t="s">
        <v>430</v>
      </c>
      <c r="AQ162" s="348">
        <v>10.51</v>
      </c>
      <c r="AR162" s="348">
        <v>7.25</v>
      </c>
      <c r="AS162" s="348">
        <v>2.04</v>
      </c>
      <c r="AT162" s="348">
        <v>-4.01</v>
      </c>
      <c r="AU162" s="351"/>
      <c r="AV162" s="346" t="s">
        <v>430</v>
      </c>
      <c r="AW162" s="346">
        <v>49</v>
      </c>
      <c r="AX162" s="346">
        <v>63</v>
      </c>
      <c r="AY162" s="346">
        <v>112</v>
      </c>
      <c r="AZ162" s="346">
        <v>162</v>
      </c>
      <c r="BA162" s="374"/>
      <c r="BB162" s="348">
        <v>14.7133901724428</v>
      </c>
      <c r="BC162" s="348">
        <v>0.99829099679455502</v>
      </c>
      <c r="BD162" s="348">
        <v>2.8983908085545899E-2</v>
      </c>
      <c r="BE162" s="375">
        <v>-4.13114216760316E-2</v>
      </c>
      <c r="BF162" s="374"/>
      <c r="BG162" s="372">
        <v>5.7099999999999998E-2</v>
      </c>
      <c r="BH162" s="373"/>
      <c r="BI162" s="348">
        <v>77.369500000000002</v>
      </c>
      <c r="BJ162" s="348">
        <v>19.670200000000001</v>
      </c>
      <c r="BK162" s="348">
        <v>2.6894100000000001</v>
      </c>
      <c r="BL162" s="348">
        <v>0.27089000000000002</v>
      </c>
      <c r="BM162" s="373"/>
      <c r="BN162" s="372" t="s">
        <v>4790</v>
      </c>
      <c r="BO162" s="372" t="s">
        <v>4791</v>
      </c>
      <c r="BP162" s="372" t="s">
        <v>4709</v>
      </c>
      <c r="BQ162" s="372" t="s">
        <v>4792</v>
      </c>
      <c r="BR162" s="372" t="s">
        <v>4793</v>
      </c>
      <c r="BS162" s="373"/>
      <c r="BT162" s="354" t="s">
        <v>554</v>
      </c>
    </row>
    <row r="163" spans="1:72" s="428" customFormat="1" x14ac:dyDescent="0.25">
      <c r="A163" s="345" t="s">
        <v>6217</v>
      </c>
      <c r="B163" s="373"/>
      <c r="C163" s="719">
        <v>40387</v>
      </c>
      <c r="D163" s="373"/>
      <c r="E163" s="346">
        <v>76.16</v>
      </c>
      <c r="F163" s="373"/>
      <c r="G163" s="347">
        <v>251.74799999999999</v>
      </c>
      <c r="H163" s="374"/>
      <c r="I163" s="348">
        <v>-2.3800000000000002E-2</v>
      </c>
      <c r="J163" s="348">
        <v>0.49159999999999998</v>
      </c>
      <c r="K163" s="348">
        <v>0.66139999999999999</v>
      </c>
      <c r="L163" s="348">
        <v>5.2699999999999997E-2</v>
      </c>
      <c r="M163" s="348">
        <v>-5.7324000000000002</v>
      </c>
      <c r="N163" s="350">
        <v>-3.4375</v>
      </c>
      <c r="O163" s="348">
        <v>1.54E-2</v>
      </c>
      <c r="P163" s="348">
        <v>8.3476999999999997</v>
      </c>
      <c r="Q163" s="348">
        <v>9.8343000000000007</v>
      </c>
      <c r="R163" s="348">
        <v>11.8072</v>
      </c>
      <c r="S163" s="348">
        <v>0.94950000000000001</v>
      </c>
      <c r="T163" s="348">
        <v>8.4047000000000001</v>
      </c>
      <c r="U163" s="348">
        <v>-7.2481</v>
      </c>
      <c r="V163" s="348">
        <v>-1.3721000000000001</v>
      </c>
      <c r="W163" s="348">
        <v>0.94950000000000001</v>
      </c>
      <c r="X163" s="348">
        <v>10.035399999999999</v>
      </c>
      <c r="Y163" s="374"/>
      <c r="Z163" s="346">
        <v>70</v>
      </c>
      <c r="AA163" s="346">
        <v>167</v>
      </c>
      <c r="AB163" s="346">
        <v>124</v>
      </c>
      <c r="AC163" s="346">
        <v>173</v>
      </c>
      <c r="AD163" s="346">
        <v>178</v>
      </c>
      <c r="AE163" s="346">
        <v>163</v>
      </c>
      <c r="AF163" s="346">
        <v>93</v>
      </c>
      <c r="AG163" s="346">
        <v>102</v>
      </c>
      <c r="AH163" s="346">
        <v>45</v>
      </c>
      <c r="AI163" s="346">
        <v>35</v>
      </c>
      <c r="AJ163" s="346">
        <v>120</v>
      </c>
      <c r="AK163" s="346">
        <v>176</v>
      </c>
      <c r="AL163" s="346">
        <v>202</v>
      </c>
      <c r="AM163" s="346">
        <v>166</v>
      </c>
      <c r="AN163" s="346">
        <v>120</v>
      </c>
      <c r="AO163" s="373"/>
      <c r="AP163" s="348">
        <v>11.58</v>
      </c>
      <c r="AQ163" s="348">
        <v>11.09</v>
      </c>
      <c r="AR163" s="348">
        <v>7.56</v>
      </c>
      <c r="AS163" s="348">
        <v>3.17</v>
      </c>
      <c r="AT163" s="348">
        <v>-5.35</v>
      </c>
      <c r="AU163" s="351"/>
      <c r="AV163" s="346">
        <v>28</v>
      </c>
      <c r="AW163" s="346">
        <v>40</v>
      </c>
      <c r="AX163" s="346">
        <v>49</v>
      </c>
      <c r="AY163" s="346">
        <v>96</v>
      </c>
      <c r="AZ163" s="346">
        <v>169</v>
      </c>
      <c r="BA163" s="374"/>
      <c r="BB163" s="348">
        <v>12.083047366885699</v>
      </c>
      <c r="BC163" s="348">
        <v>0.99922094392935901</v>
      </c>
      <c r="BD163" s="348">
        <v>3.0429101075142101E-2</v>
      </c>
      <c r="BE163" s="375">
        <v>-3.9256392006248898E-3</v>
      </c>
      <c r="BF163" s="374"/>
      <c r="BG163" s="372">
        <v>3.1023000000000001</v>
      </c>
      <c r="BH163" s="373"/>
      <c r="BI163" s="348">
        <v>99.638999999999996</v>
      </c>
      <c r="BJ163" s="348" t="s">
        <v>430</v>
      </c>
      <c r="BK163" s="348" t="s">
        <v>430</v>
      </c>
      <c r="BL163" s="348">
        <v>0.36099999999999999</v>
      </c>
      <c r="BM163" s="373"/>
      <c r="BN163" s="372" t="s">
        <v>4468</v>
      </c>
      <c r="BO163" s="372" t="s">
        <v>4462</v>
      </c>
      <c r="BP163" s="372" t="s">
        <v>4463</v>
      </c>
      <c r="BQ163" s="372" t="s">
        <v>4464</v>
      </c>
      <c r="BR163" s="372" t="s">
        <v>4286</v>
      </c>
      <c r="BS163" s="373"/>
      <c r="BT163" s="354" t="s">
        <v>554</v>
      </c>
    </row>
    <row r="164" spans="1:72" s="428" customFormat="1" x14ac:dyDescent="0.25">
      <c r="A164" s="345" t="s">
        <v>6218</v>
      </c>
      <c r="B164" s="373"/>
      <c r="C164" s="719">
        <v>45943</v>
      </c>
      <c r="D164" s="373"/>
      <c r="E164" s="346">
        <v>70.099999999999994</v>
      </c>
      <c r="F164" s="373"/>
      <c r="G164" s="347">
        <v>39.433700000000002</v>
      </c>
      <c r="H164" s="374"/>
      <c r="I164" s="348">
        <v>-9.1499999999999998E-2</v>
      </c>
      <c r="J164" s="348">
        <v>1.3043</v>
      </c>
      <c r="K164" s="348">
        <v>-1.4473</v>
      </c>
      <c r="L164" s="348">
        <v>2.9866999999999999</v>
      </c>
      <c r="M164" s="348">
        <v>14.7773</v>
      </c>
      <c r="N164" s="350" t="s">
        <v>430</v>
      </c>
      <c r="O164" s="348" t="s">
        <v>430</v>
      </c>
      <c r="P164" s="348" t="s">
        <v>430</v>
      </c>
      <c r="Q164" s="348" t="s">
        <v>430</v>
      </c>
      <c r="R164" s="348" t="s">
        <v>430</v>
      </c>
      <c r="S164" s="348">
        <v>-1.0032000000000001</v>
      </c>
      <c r="T164" s="348">
        <v>12.818199999999999</v>
      </c>
      <c r="U164" s="348">
        <v>11.570499999999999</v>
      </c>
      <c r="V164" s="348" t="s">
        <v>430</v>
      </c>
      <c r="W164" s="348">
        <v>-1.0032000000000001</v>
      </c>
      <c r="X164" s="348">
        <v>11.609299999999999</v>
      </c>
      <c r="Y164" s="374"/>
      <c r="Z164" s="346">
        <v>96</v>
      </c>
      <c r="AA164" s="346">
        <v>39</v>
      </c>
      <c r="AB164" s="346">
        <v>213</v>
      </c>
      <c r="AC164" s="346">
        <v>112</v>
      </c>
      <c r="AD164" s="346">
        <v>14</v>
      </c>
      <c r="AE164" s="346" t="s">
        <v>430</v>
      </c>
      <c r="AF164" s="346" t="s">
        <v>430</v>
      </c>
      <c r="AG164" s="346" t="s">
        <v>430</v>
      </c>
      <c r="AH164" s="346" t="s">
        <v>430</v>
      </c>
      <c r="AI164" s="346" t="s">
        <v>430</v>
      </c>
      <c r="AJ164" s="346">
        <v>230</v>
      </c>
      <c r="AK164" s="346">
        <v>130</v>
      </c>
      <c r="AL164" s="346">
        <v>20</v>
      </c>
      <c r="AM164" s="346" t="s">
        <v>430</v>
      </c>
      <c r="AN164" s="346">
        <v>230</v>
      </c>
      <c r="AO164" s="373"/>
      <c r="AP164" s="348" t="s">
        <v>430</v>
      </c>
      <c r="AQ164" s="348" t="s">
        <v>430</v>
      </c>
      <c r="AR164" s="348" t="s">
        <v>430</v>
      </c>
      <c r="AS164" s="348" t="s">
        <v>430</v>
      </c>
      <c r="AT164" s="348" t="s">
        <v>430</v>
      </c>
      <c r="AU164" s="351"/>
      <c r="AV164" s="346" t="s">
        <v>430</v>
      </c>
      <c r="AW164" s="346" t="s">
        <v>430</v>
      </c>
      <c r="AX164" s="346" t="s">
        <v>430</v>
      </c>
      <c r="AY164" s="346" t="s">
        <v>430</v>
      </c>
      <c r="AZ164" s="346" t="s">
        <v>430</v>
      </c>
      <c r="BA164" s="374"/>
      <c r="BB164" s="348">
        <v>13.4194535691054</v>
      </c>
      <c r="BC164" s="348">
        <v>0.99827330875817499</v>
      </c>
      <c r="BD164" s="348">
        <v>5.9426080552511099E-2</v>
      </c>
      <c r="BE164" s="375">
        <v>-4.7724160062068401E-2</v>
      </c>
      <c r="BF164" s="374"/>
      <c r="BG164" s="372">
        <v>5.2900000000000003E-2</v>
      </c>
      <c r="BH164" s="373"/>
      <c r="BI164" s="348">
        <v>67.270499999999998</v>
      </c>
      <c r="BJ164" s="348">
        <v>26.855899999999998</v>
      </c>
      <c r="BK164" s="348">
        <v>5.8581700000000003</v>
      </c>
      <c r="BL164" s="348">
        <v>1.5429999999999999E-2</v>
      </c>
      <c r="BM164" s="373"/>
      <c r="BN164" s="372" t="s">
        <v>6219</v>
      </c>
      <c r="BO164" s="372" t="s">
        <v>6220</v>
      </c>
      <c r="BP164" s="372" t="s">
        <v>6035</v>
      </c>
      <c r="BQ164" s="372" t="s">
        <v>6036</v>
      </c>
      <c r="BR164" s="372" t="s">
        <v>6037</v>
      </c>
      <c r="BS164" s="373"/>
      <c r="BT164" s="354" t="s">
        <v>554</v>
      </c>
    </row>
    <row r="165" spans="1:72" s="428" customFormat="1" x14ac:dyDescent="0.25">
      <c r="A165" s="345" t="s">
        <v>6221</v>
      </c>
      <c r="B165" s="373"/>
      <c r="C165" s="719">
        <v>45968</v>
      </c>
      <c r="D165" s="373"/>
      <c r="E165" s="346">
        <v>78.205699999999993</v>
      </c>
      <c r="F165" s="373"/>
      <c r="G165" s="347">
        <v>18.1389</v>
      </c>
      <c r="H165" s="374"/>
      <c r="I165" s="348">
        <v>5.96E-2</v>
      </c>
      <c r="J165" s="348">
        <v>1.3311999999999999</v>
      </c>
      <c r="K165" s="348">
        <v>4.2968999999999999</v>
      </c>
      <c r="L165" s="348">
        <v>11.8725</v>
      </c>
      <c r="M165" s="348">
        <v>11.9575</v>
      </c>
      <c r="N165" s="350" t="s">
        <v>430</v>
      </c>
      <c r="O165" s="348" t="s">
        <v>430</v>
      </c>
      <c r="P165" s="348" t="s">
        <v>430</v>
      </c>
      <c r="Q165" s="348" t="s">
        <v>430</v>
      </c>
      <c r="R165" s="348" t="s">
        <v>430</v>
      </c>
      <c r="S165" s="348">
        <v>2.2227000000000001</v>
      </c>
      <c r="T165" s="348">
        <v>26.809100000000001</v>
      </c>
      <c r="U165" s="348">
        <v>8.7548999999999992</v>
      </c>
      <c r="V165" s="348" t="s">
        <v>430</v>
      </c>
      <c r="W165" s="348">
        <v>2.2227000000000001</v>
      </c>
      <c r="X165" s="348">
        <v>6.5734000000000004</v>
      </c>
      <c r="Y165" s="374"/>
      <c r="Z165" s="346">
        <v>40</v>
      </c>
      <c r="AA165" s="346">
        <v>31</v>
      </c>
      <c r="AB165" s="346">
        <v>23</v>
      </c>
      <c r="AC165" s="346">
        <v>16</v>
      </c>
      <c r="AD165" s="346">
        <v>19</v>
      </c>
      <c r="AE165" s="346" t="s">
        <v>430</v>
      </c>
      <c r="AF165" s="346" t="s">
        <v>430</v>
      </c>
      <c r="AG165" s="346" t="s">
        <v>430</v>
      </c>
      <c r="AH165" s="346" t="s">
        <v>430</v>
      </c>
      <c r="AI165" s="346" t="s">
        <v>430</v>
      </c>
      <c r="AJ165" s="346">
        <v>41</v>
      </c>
      <c r="AK165" s="346">
        <v>14</v>
      </c>
      <c r="AL165" s="346">
        <v>23</v>
      </c>
      <c r="AM165" s="346" t="s">
        <v>430</v>
      </c>
      <c r="AN165" s="346">
        <v>41</v>
      </c>
      <c r="AO165" s="373"/>
      <c r="AP165" s="348" t="s">
        <v>430</v>
      </c>
      <c r="AQ165" s="348" t="s">
        <v>430</v>
      </c>
      <c r="AR165" s="348" t="s">
        <v>430</v>
      </c>
      <c r="AS165" s="348" t="s">
        <v>430</v>
      </c>
      <c r="AT165" s="348" t="s">
        <v>430</v>
      </c>
      <c r="AU165" s="351"/>
      <c r="AV165" s="346" t="s">
        <v>430</v>
      </c>
      <c r="AW165" s="346" t="s">
        <v>430</v>
      </c>
      <c r="AX165" s="346" t="s">
        <v>430</v>
      </c>
      <c r="AY165" s="346" t="s">
        <v>430</v>
      </c>
      <c r="AZ165" s="346" t="s">
        <v>430</v>
      </c>
      <c r="BA165" s="374"/>
      <c r="BB165" s="348">
        <v>18.79930408601</v>
      </c>
      <c r="BC165" s="348">
        <v>1.00122768971871</v>
      </c>
      <c r="BD165" s="348">
        <v>2.3039071048075E-2</v>
      </c>
      <c r="BE165" s="375">
        <v>-5.5719648833064102E-3</v>
      </c>
      <c r="BF165" s="374"/>
      <c r="BG165" s="372">
        <v>9.35E-2</v>
      </c>
      <c r="BH165" s="373"/>
      <c r="BI165" s="348" t="s">
        <v>430</v>
      </c>
      <c r="BJ165" s="348">
        <v>5.5002000000000004</v>
      </c>
      <c r="BK165" s="348">
        <v>94.428799999999995</v>
      </c>
      <c r="BL165" s="348">
        <v>7.0999999999999994E-2</v>
      </c>
      <c r="BM165" s="373"/>
      <c r="BN165" s="372" t="s">
        <v>4652</v>
      </c>
      <c r="BO165" s="372" t="s">
        <v>4653</v>
      </c>
      <c r="BP165" s="372" t="s">
        <v>4520</v>
      </c>
      <c r="BQ165" s="372" t="s">
        <v>4521</v>
      </c>
      <c r="BR165" s="372" t="s">
        <v>4655</v>
      </c>
      <c r="BS165" s="373"/>
      <c r="BT165" s="354" t="s">
        <v>554</v>
      </c>
    </row>
    <row r="166" spans="1:72" s="428" customFormat="1" x14ac:dyDescent="0.25">
      <c r="A166" s="345" t="s">
        <v>6222</v>
      </c>
      <c r="B166" s="373"/>
      <c r="C166" s="719">
        <v>44123</v>
      </c>
      <c r="D166" s="373"/>
      <c r="E166" s="346">
        <v>79.799199999999999</v>
      </c>
      <c r="F166" s="373"/>
      <c r="G166" s="347">
        <v>318.26609999999999</v>
      </c>
      <c r="H166" s="374"/>
      <c r="I166" s="348">
        <v>0.66339999999999999</v>
      </c>
      <c r="J166" s="348">
        <v>4.6497999999999999</v>
      </c>
      <c r="K166" s="348">
        <v>0.62060000000000004</v>
      </c>
      <c r="L166" s="348">
        <v>-9.1832999999999991</v>
      </c>
      <c r="M166" s="348">
        <v>-26.072299999999998</v>
      </c>
      <c r="N166" s="350">
        <v>-22.193000000000001</v>
      </c>
      <c r="O166" s="348">
        <v>-12.6655</v>
      </c>
      <c r="P166" s="348">
        <v>-0.60629999999999995</v>
      </c>
      <c r="Q166" s="348">
        <v>1.351</v>
      </c>
      <c r="R166" s="348" t="s">
        <v>430</v>
      </c>
      <c r="S166" s="348">
        <v>9.3048000000000002</v>
      </c>
      <c r="T166" s="348">
        <v>-0.58309999999999995</v>
      </c>
      <c r="U166" s="348">
        <v>-23.388999999999999</v>
      </c>
      <c r="V166" s="348">
        <v>-13.1302</v>
      </c>
      <c r="W166" s="348">
        <v>9.3048000000000002</v>
      </c>
      <c r="X166" s="348">
        <v>7.1634000000000002</v>
      </c>
      <c r="Y166" s="374"/>
      <c r="Z166" s="346">
        <v>10</v>
      </c>
      <c r="AA166" s="346">
        <v>9</v>
      </c>
      <c r="AB166" s="346">
        <v>144</v>
      </c>
      <c r="AC166" s="346">
        <v>244</v>
      </c>
      <c r="AD166" s="346">
        <v>250</v>
      </c>
      <c r="AE166" s="346">
        <v>214</v>
      </c>
      <c r="AF166" s="346">
        <v>166</v>
      </c>
      <c r="AG166" s="346">
        <v>137</v>
      </c>
      <c r="AH166" s="346">
        <v>79</v>
      </c>
      <c r="AI166" s="346" t="s">
        <v>430</v>
      </c>
      <c r="AJ166" s="346">
        <v>11</v>
      </c>
      <c r="AK166" s="346">
        <v>244</v>
      </c>
      <c r="AL166" s="346">
        <v>248</v>
      </c>
      <c r="AM166" s="346">
        <v>221</v>
      </c>
      <c r="AN166" s="346">
        <v>11</v>
      </c>
      <c r="AO166" s="373"/>
      <c r="AP166" s="348" t="s">
        <v>430</v>
      </c>
      <c r="AQ166" s="348" t="s">
        <v>430</v>
      </c>
      <c r="AR166" s="348">
        <v>-4.34</v>
      </c>
      <c r="AS166" s="348">
        <v>-12.29</v>
      </c>
      <c r="AT166" s="348">
        <v>-24.71</v>
      </c>
      <c r="AU166" s="351"/>
      <c r="AV166" s="346" t="s">
        <v>430</v>
      </c>
      <c r="AW166" s="346" t="s">
        <v>430</v>
      </c>
      <c r="AX166" s="346">
        <v>82</v>
      </c>
      <c r="AY166" s="346">
        <v>142</v>
      </c>
      <c r="AZ166" s="346">
        <v>219</v>
      </c>
      <c r="BA166" s="374"/>
      <c r="BB166" s="348">
        <v>25.804228580486601</v>
      </c>
      <c r="BC166" s="348">
        <v>0.99914741412339403</v>
      </c>
      <c r="BD166" s="348">
        <v>-5.6915407956044102E-4</v>
      </c>
      <c r="BE166" s="375">
        <v>-2.0612743521532001E-2</v>
      </c>
      <c r="BF166" s="374"/>
      <c r="BG166" s="372">
        <v>7.1099999999999997E-2</v>
      </c>
      <c r="BH166" s="373"/>
      <c r="BI166" s="348">
        <v>82.801400000000001</v>
      </c>
      <c r="BJ166" s="348">
        <v>17.186499999999999</v>
      </c>
      <c r="BK166" s="348" t="s">
        <v>430</v>
      </c>
      <c r="BL166" s="348">
        <v>1.21E-2</v>
      </c>
      <c r="BM166" s="373"/>
      <c r="BN166" s="372" t="s">
        <v>5968</v>
      </c>
      <c r="BO166" s="372" t="s">
        <v>5969</v>
      </c>
      <c r="BP166" s="372" t="s">
        <v>430</v>
      </c>
      <c r="BQ166" s="372" t="s">
        <v>430</v>
      </c>
      <c r="BR166" s="372" t="s">
        <v>430</v>
      </c>
      <c r="BS166" s="373"/>
      <c r="BT166" s="354" t="s">
        <v>554</v>
      </c>
    </row>
    <row r="167" spans="1:72" s="428" customFormat="1" x14ac:dyDescent="0.25">
      <c r="A167" s="345" t="s">
        <v>6223</v>
      </c>
      <c r="B167" s="373"/>
      <c r="C167" s="719">
        <v>41744</v>
      </c>
      <c r="D167" s="373"/>
      <c r="E167" s="346">
        <v>70.209900000000005</v>
      </c>
      <c r="F167" s="373"/>
      <c r="G167" s="347">
        <v>76.221299999999999</v>
      </c>
      <c r="H167" s="374"/>
      <c r="I167" s="348">
        <v>1.3599999999999999E-2</v>
      </c>
      <c r="J167" s="348">
        <v>0.91620000000000001</v>
      </c>
      <c r="K167" s="348">
        <v>-1.5826</v>
      </c>
      <c r="L167" s="348">
        <v>-5.5052000000000003</v>
      </c>
      <c r="M167" s="348">
        <v>-9.2315000000000005</v>
      </c>
      <c r="N167" s="350">
        <v>-4.0566000000000004</v>
      </c>
      <c r="O167" s="348">
        <v>-5.0618999999999996</v>
      </c>
      <c r="P167" s="348">
        <v>11.1432</v>
      </c>
      <c r="Q167" s="348">
        <v>13.216699999999999</v>
      </c>
      <c r="R167" s="348">
        <v>13.517799999999999</v>
      </c>
      <c r="S167" s="348">
        <v>1.3527</v>
      </c>
      <c r="T167" s="348">
        <v>2.8212999999999999</v>
      </c>
      <c r="U167" s="348">
        <v>-8.7385000000000002</v>
      </c>
      <c r="V167" s="348">
        <v>-1.1284000000000001</v>
      </c>
      <c r="W167" s="348">
        <v>1.3527</v>
      </c>
      <c r="X167" s="348">
        <v>12.916</v>
      </c>
      <c r="Y167" s="374"/>
      <c r="Z167" s="346">
        <v>46</v>
      </c>
      <c r="AA167" s="346">
        <v>77</v>
      </c>
      <c r="AB167" s="346">
        <v>216</v>
      </c>
      <c r="AC167" s="346">
        <v>233</v>
      </c>
      <c r="AD167" s="346">
        <v>212</v>
      </c>
      <c r="AE167" s="346">
        <v>178</v>
      </c>
      <c r="AF167" s="346">
        <v>145</v>
      </c>
      <c r="AG167" s="346">
        <v>72</v>
      </c>
      <c r="AH167" s="346">
        <v>24</v>
      </c>
      <c r="AI167" s="346">
        <v>10</v>
      </c>
      <c r="AJ167" s="346">
        <v>72</v>
      </c>
      <c r="AK167" s="346">
        <v>233</v>
      </c>
      <c r="AL167" s="346">
        <v>213</v>
      </c>
      <c r="AM167" s="346">
        <v>161</v>
      </c>
      <c r="AN167" s="346">
        <v>72</v>
      </c>
      <c r="AO167" s="373"/>
      <c r="AP167" s="348">
        <v>13.31</v>
      </c>
      <c r="AQ167" s="348">
        <v>13.92</v>
      </c>
      <c r="AR167" s="348">
        <v>9.5500000000000007</v>
      </c>
      <c r="AS167" s="348">
        <v>0.85</v>
      </c>
      <c r="AT167" s="348">
        <v>-8.2799999999999994</v>
      </c>
      <c r="AU167" s="351"/>
      <c r="AV167" s="346">
        <v>10</v>
      </c>
      <c r="AW167" s="346">
        <v>18</v>
      </c>
      <c r="AX167" s="346">
        <v>39</v>
      </c>
      <c r="AY167" s="346">
        <v>128</v>
      </c>
      <c r="AZ167" s="346">
        <v>198</v>
      </c>
      <c r="BA167" s="374"/>
      <c r="BB167" s="348">
        <v>14.642427561082499</v>
      </c>
      <c r="BC167" s="348">
        <v>0.99574732491016005</v>
      </c>
      <c r="BD167" s="348">
        <v>4.2889524125450398E-2</v>
      </c>
      <c r="BE167" s="375">
        <v>-3.8206876787929799E-2</v>
      </c>
      <c r="BF167" s="374"/>
      <c r="BG167" s="372">
        <v>0.27829999999999999</v>
      </c>
      <c r="BH167" s="373"/>
      <c r="BI167" s="348">
        <v>86.283600000000007</v>
      </c>
      <c r="BJ167" s="348">
        <v>12.134499999999999</v>
      </c>
      <c r="BK167" s="348">
        <v>0.97986600000000001</v>
      </c>
      <c r="BL167" s="348">
        <v>0.60203399999999996</v>
      </c>
      <c r="BM167" s="373"/>
      <c r="BN167" s="372" t="s">
        <v>6224</v>
      </c>
      <c r="BO167" s="372" t="s">
        <v>6225</v>
      </c>
      <c r="BP167" s="372" t="s">
        <v>6226</v>
      </c>
      <c r="BQ167" s="372" t="s">
        <v>6227</v>
      </c>
      <c r="BR167" s="372" t="s">
        <v>6228</v>
      </c>
      <c r="BS167" s="373"/>
      <c r="BT167" s="354" t="s">
        <v>554</v>
      </c>
    </row>
    <row r="168" spans="1:72" s="428" customFormat="1" x14ac:dyDescent="0.25">
      <c r="A168" s="345" t="s">
        <v>6229</v>
      </c>
      <c r="B168" s="373"/>
      <c r="C168" s="719">
        <v>44881</v>
      </c>
      <c r="D168" s="373"/>
      <c r="E168" s="346">
        <v>73.787899999999993</v>
      </c>
      <c r="F168" s="373"/>
      <c r="G168" s="347">
        <v>30.663399999999999</v>
      </c>
      <c r="H168" s="374"/>
      <c r="I168" s="348">
        <v>0.66410000000000002</v>
      </c>
      <c r="J168" s="348">
        <v>4.6565000000000003</v>
      </c>
      <c r="K168" s="348">
        <v>0.65490000000000004</v>
      </c>
      <c r="L168" s="348">
        <v>-9.1123999999999992</v>
      </c>
      <c r="M168" s="348">
        <v>-26.002600000000001</v>
      </c>
      <c r="N168" s="350">
        <v>-22.110299999999999</v>
      </c>
      <c r="O168" s="348">
        <v>-12.616</v>
      </c>
      <c r="P168" s="348">
        <v>-0.57240000000000002</v>
      </c>
      <c r="Q168" s="348" t="s">
        <v>430</v>
      </c>
      <c r="R168" s="348" t="s">
        <v>430</v>
      </c>
      <c r="S168" s="348">
        <v>9.3231999999999999</v>
      </c>
      <c r="T168" s="348">
        <v>-0.49840000000000001</v>
      </c>
      <c r="U168" s="348">
        <v>-23.315200000000001</v>
      </c>
      <c r="V168" s="348">
        <v>-13.043699999999999</v>
      </c>
      <c r="W168" s="348">
        <v>9.3231999999999999</v>
      </c>
      <c r="X168" s="348">
        <v>0.63319999999999999</v>
      </c>
      <c r="Y168" s="374"/>
      <c r="Z168" s="346">
        <v>7</v>
      </c>
      <c r="AA168" s="346">
        <v>5</v>
      </c>
      <c r="AB168" s="346">
        <v>133</v>
      </c>
      <c r="AC168" s="346">
        <v>240</v>
      </c>
      <c r="AD168" s="346">
        <v>247</v>
      </c>
      <c r="AE168" s="346">
        <v>212</v>
      </c>
      <c r="AF168" s="346">
        <v>165</v>
      </c>
      <c r="AG168" s="346">
        <v>135</v>
      </c>
      <c r="AH168" s="346" t="s">
        <v>430</v>
      </c>
      <c r="AI168" s="346" t="s">
        <v>430</v>
      </c>
      <c r="AJ168" s="346">
        <v>5</v>
      </c>
      <c r="AK168" s="346">
        <v>241</v>
      </c>
      <c r="AL168" s="346">
        <v>245</v>
      </c>
      <c r="AM168" s="346">
        <v>218</v>
      </c>
      <c r="AN168" s="346">
        <v>5</v>
      </c>
      <c r="AO168" s="373"/>
      <c r="AP168" s="348" t="s">
        <v>430</v>
      </c>
      <c r="AQ168" s="348" t="s">
        <v>430</v>
      </c>
      <c r="AR168" s="348" t="s">
        <v>430</v>
      </c>
      <c r="AS168" s="348">
        <v>-12.22</v>
      </c>
      <c r="AT168" s="348">
        <v>-24.58</v>
      </c>
      <c r="AU168" s="351"/>
      <c r="AV168" s="346" t="s">
        <v>430</v>
      </c>
      <c r="AW168" s="346" t="s">
        <v>430</v>
      </c>
      <c r="AX168" s="346" t="s">
        <v>430</v>
      </c>
      <c r="AY168" s="346">
        <v>141</v>
      </c>
      <c r="AZ168" s="346">
        <v>216</v>
      </c>
      <c r="BA168" s="374"/>
      <c r="BB168" s="348">
        <v>25.8036128504103</v>
      </c>
      <c r="BC168" s="348">
        <v>0.99912273017578501</v>
      </c>
      <c r="BD168" s="348">
        <v>-4.7105938191730498E-4</v>
      </c>
      <c r="BE168" s="375">
        <v>-1.8081049069700698E-2</v>
      </c>
      <c r="BF168" s="374"/>
      <c r="BG168" s="372">
        <v>5.4199999999999998E-2</v>
      </c>
      <c r="BH168" s="373"/>
      <c r="BI168" s="348">
        <v>82.806799999999996</v>
      </c>
      <c r="BJ168" s="348">
        <v>17.188500000000001</v>
      </c>
      <c r="BK168" s="348" t="s">
        <v>430</v>
      </c>
      <c r="BL168" s="348">
        <v>4.7000000000000002E-3</v>
      </c>
      <c r="BM168" s="373"/>
      <c r="BN168" s="372" t="s">
        <v>5089</v>
      </c>
      <c r="BO168" s="372" t="s">
        <v>5090</v>
      </c>
      <c r="BP168" s="372" t="s">
        <v>430</v>
      </c>
      <c r="BQ168" s="372" t="s">
        <v>430</v>
      </c>
      <c r="BR168" s="372" t="s">
        <v>430</v>
      </c>
      <c r="BS168" s="373"/>
      <c r="BT168" s="354" t="s">
        <v>554</v>
      </c>
    </row>
    <row r="169" spans="1:72" s="428" customFormat="1" x14ac:dyDescent="0.25">
      <c r="A169" s="345" t="s">
        <v>6230</v>
      </c>
      <c r="B169" s="373"/>
      <c r="C169" s="719">
        <v>46083</v>
      </c>
      <c r="D169" s="373"/>
      <c r="E169" s="346">
        <v>115.958</v>
      </c>
      <c r="F169" s="373"/>
      <c r="G169" s="347">
        <v>54.002600000000001</v>
      </c>
      <c r="H169" s="374"/>
      <c r="I169" s="348">
        <v>-0.56440000000000001</v>
      </c>
      <c r="J169" s="348">
        <v>0.53239999999999998</v>
      </c>
      <c r="K169" s="348">
        <v>4.7954999999999997</v>
      </c>
      <c r="L169" s="348">
        <v>14.6501</v>
      </c>
      <c r="M169" s="348" t="s">
        <v>430</v>
      </c>
      <c r="N169" s="350" t="s">
        <v>430</v>
      </c>
      <c r="O169" s="348" t="s">
        <v>430</v>
      </c>
      <c r="P169" s="348" t="s">
        <v>430</v>
      </c>
      <c r="Q169" s="348" t="s">
        <v>430</v>
      </c>
      <c r="R169" s="348" t="s">
        <v>430</v>
      </c>
      <c r="S169" s="348">
        <v>0.83599999999999997</v>
      </c>
      <c r="T169" s="348">
        <v>21.392299999999999</v>
      </c>
      <c r="U169" s="348" t="s">
        <v>430</v>
      </c>
      <c r="V169" s="348" t="s">
        <v>430</v>
      </c>
      <c r="W169" s="348">
        <v>0.83599999999999997</v>
      </c>
      <c r="X169" s="348">
        <v>10.4885</v>
      </c>
      <c r="Y169" s="374"/>
      <c r="Z169" s="346">
        <v>190</v>
      </c>
      <c r="AA169" s="346">
        <v>156</v>
      </c>
      <c r="AB169" s="346">
        <v>16</v>
      </c>
      <c r="AC169" s="346">
        <v>9</v>
      </c>
      <c r="AD169" s="346" t="s">
        <v>430</v>
      </c>
      <c r="AE169" s="346" t="s">
        <v>430</v>
      </c>
      <c r="AF169" s="346" t="s">
        <v>430</v>
      </c>
      <c r="AG169" s="346" t="s">
        <v>430</v>
      </c>
      <c r="AH169" s="346" t="s">
        <v>430</v>
      </c>
      <c r="AI169" s="346" t="s">
        <v>430</v>
      </c>
      <c r="AJ169" s="346">
        <v>145</v>
      </c>
      <c r="AK169" s="346">
        <v>26</v>
      </c>
      <c r="AL169" s="346" t="s">
        <v>430</v>
      </c>
      <c r="AM169" s="346" t="s">
        <v>430</v>
      </c>
      <c r="AN169" s="346">
        <v>145</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10.041512289335399</v>
      </c>
      <c r="BC169" s="348">
        <v>0</v>
      </c>
      <c r="BD169" s="348">
        <v>0.41734120088716498</v>
      </c>
      <c r="BE169" s="375" t="s">
        <v>430</v>
      </c>
      <c r="BF169" s="374"/>
      <c r="BG169" s="372" t="s">
        <v>430</v>
      </c>
      <c r="BH169" s="373"/>
      <c r="BI169" s="348">
        <v>41.409799999999997</v>
      </c>
      <c r="BJ169" s="348">
        <v>29.014099999999999</v>
      </c>
      <c r="BK169" s="348">
        <v>29.625399999999999</v>
      </c>
      <c r="BL169" s="348">
        <v>-4.9299999999999997E-2</v>
      </c>
      <c r="BM169" s="373"/>
      <c r="BN169" s="372" t="s">
        <v>6231</v>
      </c>
      <c r="BO169" s="372" t="s">
        <v>6232</v>
      </c>
      <c r="BP169" s="372" t="s">
        <v>430</v>
      </c>
      <c r="BQ169" s="372" t="s">
        <v>430</v>
      </c>
      <c r="BR169" s="372" t="s">
        <v>430</v>
      </c>
      <c r="BS169" s="373"/>
      <c r="BT169" s="354" t="s">
        <v>554</v>
      </c>
    </row>
    <row r="170" spans="1:72" s="428" customFormat="1" x14ac:dyDescent="0.25">
      <c r="A170" s="345" t="s">
        <v>6233</v>
      </c>
      <c r="B170" s="373"/>
      <c r="C170" s="719">
        <v>45754</v>
      </c>
      <c r="D170" s="373"/>
      <c r="E170" s="346">
        <v>65.590800000000002</v>
      </c>
      <c r="F170" s="373"/>
      <c r="G170" s="347">
        <v>31.4253</v>
      </c>
      <c r="H170" s="374"/>
      <c r="I170" s="348">
        <v>0.32150000000000001</v>
      </c>
      <c r="J170" s="348">
        <v>1.1673</v>
      </c>
      <c r="K170" s="348">
        <v>0.38169999999999998</v>
      </c>
      <c r="L170" s="348">
        <v>6.3940999999999999</v>
      </c>
      <c r="M170" s="348">
        <v>2.6869999999999998</v>
      </c>
      <c r="N170" s="350">
        <v>6.0693999999999999</v>
      </c>
      <c r="O170" s="348" t="s">
        <v>430</v>
      </c>
      <c r="P170" s="348" t="s">
        <v>430</v>
      </c>
      <c r="Q170" s="348" t="s">
        <v>430</v>
      </c>
      <c r="R170" s="348" t="s">
        <v>430</v>
      </c>
      <c r="S170" s="348">
        <v>0.86919999999999997</v>
      </c>
      <c r="T170" s="348">
        <v>19.220400000000001</v>
      </c>
      <c r="U170" s="348">
        <v>-0.41639999999999999</v>
      </c>
      <c r="V170" s="348">
        <v>2.2629000000000001</v>
      </c>
      <c r="W170" s="348">
        <v>0.86919999999999997</v>
      </c>
      <c r="X170" s="348">
        <v>21.844999999999999</v>
      </c>
      <c r="Y170" s="374"/>
      <c r="Z170" s="346">
        <v>17</v>
      </c>
      <c r="AA170" s="346">
        <v>53</v>
      </c>
      <c r="AB170" s="346">
        <v>163</v>
      </c>
      <c r="AC170" s="346">
        <v>38</v>
      </c>
      <c r="AD170" s="346">
        <v>73</v>
      </c>
      <c r="AE170" s="346">
        <v>53</v>
      </c>
      <c r="AF170" s="346" t="s">
        <v>430</v>
      </c>
      <c r="AG170" s="346" t="s">
        <v>430</v>
      </c>
      <c r="AH170" s="346" t="s">
        <v>430</v>
      </c>
      <c r="AI170" s="346" t="s">
        <v>430</v>
      </c>
      <c r="AJ170" s="346">
        <v>139</v>
      </c>
      <c r="AK170" s="346">
        <v>43</v>
      </c>
      <c r="AL170" s="346">
        <v>89</v>
      </c>
      <c r="AM170" s="346">
        <v>128</v>
      </c>
      <c r="AN170" s="346">
        <v>139</v>
      </c>
      <c r="AO170" s="373"/>
      <c r="AP170" s="348" t="s">
        <v>430</v>
      </c>
      <c r="AQ170" s="348" t="s">
        <v>430</v>
      </c>
      <c r="AR170" s="348" t="s">
        <v>430</v>
      </c>
      <c r="AS170" s="348" t="s">
        <v>430</v>
      </c>
      <c r="AT170" s="348">
        <v>7.32</v>
      </c>
      <c r="AU170" s="351"/>
      <c r="AV170" s="346" t="s">
        <v>430</v>
      </c>
      <c r="AW170" s="346" t="s">
        <v>430</v>
      </c>
      <c r="AX170" s="346" t="s">
        <v>430</v>
      </c>
      <c r="AY170" s="346" t="s">
        <v>430</v>
      </c>
      <c r="AZ170" s="346">
        <v>70</v>
      </c>
      <c r="BA170" s="374"/>
      <c r="BB170" s="348">
        <v>19.361999811144099</v>
      </c>
      <c r="BC170" s="348">
        <v>0.99943505814881906</v>
      </c>
      <c r="BD170" s="348">
        <v>4.9117852165185098E-2</v>
      </c>
      <c r="BE170" s="375">
        <v>-4.3958359195761597E-2</v>
      </c>
      <c r="BF170" s="374"/>
      <c r="BG170" s="372">
        <v>8.2400000000000001E-2</v>
      </c>
      <c r="BH170" s="373"/>
      <c r="BI170" s="348">
        <v>50.371899999999997</v>
      </c>
      <c r="BJ170" s="348">
        <v>20.5776</v>
      </c>
      <c r="BK170" s="348">
        <v>28.929400000000001</v>
      </c>
      <c r="BL170" s="348">
        <v>0.1211</v>
      </c>
      <c r="BM170" s="373"/>
      <c r="BN170" s="372" t="s">
        <v>6234</v>
      </c>
      <c r="BO170" s="372" t="s">
        <v>6235</v>
      </c>
      <c r="BP170" s="372" t="s">
        <v>6236</v>
      </c>
      <c r="BQ170" s="372" t="s">
        <v>6057</v>
      </c>
      <c r="BR170" s="372" t="s">
        <v>6058</v>
      </c>
      <c r="BS170" s="373"/>
      <c r="BT170" s="354" t="s">
        <v>554</v>
      </c>
    </row>
    <row r="171" spans="1:72" s="428" customFormat="1" x14ac:dyDescent="0.25">
      <c r="A171" s="345" t="s">
        <v>6237</v>
      </c>
      <c r="B171" s="373"/>
      <c r="C171" s="719">
        <v>39639</v>
      </c>
      <c r="D171" s="373"/>
      <c r="E171" s="346">
        <v>63.58</v>
      </c>
      <c r="F171" s="373"/>
      <c r="G171" s="347">
        <v>264.68220000000002</v>
      </c>
      <c r="H171" s="374"/>
      <c r="I171" s="348">
        <v>-2.4199999999999999E-2</v>
      </c>
      <c r="J171" s="348">
        <v>0.48949999999999999</v>
      </c>
      <c r="K171" s="348">
        <v>0.66649999999999998</v>
      </c>
      <c r="L171" s="348">
        <v>4.6600000000000003E-2</v>
      </c>
      <c r="M171" s="348">
        <v>-5.7502000000000004</v>
      </c>
      <c r="N171" s="350">
        <v>-3.4986999999999999</v>
      </c>
      <c r="O171" s="348">
        <v>-3.7100000000000001E-2</v>
      </c>
      <c r="P171" s="348">
        <v>8.2941000000000003</v>
      </c>
      <c r="Q171" s="348">
        <v>9.7928999999999995</v>
      </c>
      <c r="R171" s="348">
        <v>12.065799999999999</v>
      </c>
      <c r="S171" s="348">
        <v>0.94359999999999999</v>
      </c>
      <c r="T171" s="348">
        <v>8.3963000000000001</v>
      </c>
      <c r="U171" s="348">
        <v>-7.2690000000000001</v>
      </c>
      <c r="V171" s="348">
        <v>-1.4192</v>
      </c>
      <c r="W171" s="348">
        <v>0.94359999999999999</v>
      </c>
      <c r="X171" s="348">
        <v>11.4894</v>
      </c>
      <c r="Y171" s="374"/>
      <c r="Z171" s="346">
        <v>73</v>
      </c>
      <c r="AA171" s="346">
        <v>169</v>
      </c>
      <c r="AB171" s="346">
        <v>122</v>
      </c>
      <c r="AC171" s="346">
        <v>177</v>
      </c>
      <c r="AD171" s="346">
        <v>182</v>
      </c>
      <c r="AE171" s="346">
        <v>173</v>
      </c>
      <c r="AF171" s="346">
        <v>103</v>
      </c>
      <c r="AG171" s="346">
        <v>107</v>
      </c>
      <c r="AH171" s="346">
        <v>52</v>
      </c>
      <c r="AI171" s="346">
        <v>24</v>
      </c>
      <c r="AJ171" s="346">
        <v>130</v>
      </c>
      <c r="AK171" s="346">
        <v>179</v>
      </c>
      <c r="AL171" s="346">
        <v>206</v>
      </c>
      <c r="AM171" s="346">
        <v>175</v>
      </c>
      <c r="AN171" s="346">
        <v>130</v>
      </c>
      <c r="AO171" s="373"/>
      <c r="AP171" s="348">
        <v>11.64</v>
      </c>
      <c r="AQ171" s="348">
        <v>11.06</v>
      </c>
      <c r="AR171" s="348">
        <v>7.51</v>
      </c>
      <c r="AS171" s="348">
        <v>3.11</v>
      </c>
      <c r="AT171" s="348">
        <v>-5.39</v>
      </c>
      <c r="AU171" s="351"/>
      <c r="AV171" s="346">
        <v>24</v>
      </c>
      <c r="AW171" s="346">
        <v>44</v>
      </c>
      <c r="AX171" s="346">
        <v>57</v>
      </c>
      <c r="AY171" s="346">
        <v>103</v>
      </c>
      <c r="AZ171" s="346">
        <v>179</v>
      </c>
      <c r="BA171" s="374"/>
      <c r="BB171" s="348">
        <v>12.0859465743464</v>
      </c>
      <c r="BC171" s="348">
        <v>0.99945604237548302</v>
      </c>
      <c r="BD171" s="348">
        <v>3.0079601745078999E-2</v>
      </c>
      <c r="BE171" s="375">
        <v>-8.1488802997848296E-3</v>
      </c>
      <c r="BF171" s="374"/>
      <c r="BG171" s="372">
        <v>0.1459</v>
      </c>
      <c r="BH171" s="373"/>
      <c r="BI171" s="348">
        <v>99.646799999999999</v>
      </c>
      <c r="BJ171" s="348" t="s">
        <v>430</v>
      </c>
      <c r="BK171" s="348" t="s">
        <v>430</v>
      </c>
      <c r="BL171" s="348">
        <v>0.35320000000000001</v>
      </c>
      <c r="BM171" s="373"/>
      <c r="BN171" s="372" t="s">
        <v>6238</v>
      </c>
      <c r="BO171" s="372" t="s">
        <v>4776</v>
      </c>
      <c r="BP171" s="372" t="s">
        <v>6239</v>
      </c>
      <c r="BQ171" s="372" t="s">
        <v>4464</v>
      </c>
      <c r="BR171" s="372" t="s">
        <v>1117</v>
      </c>
      <c r="BS171" s="373"/>
      <c r="BT171" s="354" t="s">
        <v>554</v>
      </c>
    </row>
    <row r="172" spans="1:72" s="428" customFormat="1" x14ac:dyDescent="0.25">
      <c r="A172" s="345" t="s">
        <v>6240</v>
      </c>
      <c r="B172" s="373"/>
      <c r="C172" s="719">
        <v>45944</v>
      </c>
      <c r="D172" s="373"/>
      <c r="E172" s="346">
        <v>61.96</v>
      </c>
      <c r="F172" s="373"/>
      <c r="G172" s="347">
        <v>9.6503999999999994</v>
      </c>
      <c r="H172" s="374"/>
      <c r="I172" s="348">
        <v>-2.3800000000000002E-2</v>
      </c>
      <c r="J172" s="348">
        <v>0.49459999999999998</v>
      </c>
      <c r="K172" s="348">
        <v>0.69489999999999996</v>
      </c>
      <c r="L172" s="348">
        <v>0.11310000000000001</v>
      </c>
      <c r="M172" s="348">
        <v>-5.6056999999999997</v>
      </c>
      <c r="N172" s="350" t="s">
        <v>430</v>
      </c>
      <c r="O172" s="348" t="s">
        <v>430</v>
      </c>
      <c r="P172" s="348" t="s">
        <v>430</v>
      </c>
      <c r="Q172" s="348" t="s">
        <v>430</v>
      </c>
      <c r="R172" s="348" t="s">
        <v>430</v>
      </c>
      <c r="S172" s="348">
        <v>0.95930000000000004</v>
      </c>
      <c r="T172" s="348">
        <v>8.4765999999999995</v>
      </c>
      <c r="U172" s="348">
        <v>-7.1193</v>
      </c>
      <c r="V172" s="348" t="s">
        <v>430</v>
      </c>
      <c r="W172" s="348">
        <v>0.95930000000000004</v>
      </c>
      <c r="X172" s="348">
        <v>-3.4912000000000001</v>
      </c>
      <c r="Y172" s="374"/>
      <c r="Z172" s="346">
        <v>70</v>
      </c>
      <c r="AA172" s="346">
        <v>164</v>
      </c>
      <c r="AB172" s="346">
        <v>113</v>
      </c>
      <c r="AC172" s="346">
        <v>164</v>
      </c>
      <c r="AD172" s="346">
        <v>167</v>
      </c>
      <c r="AE172" s="346" t="s">
        <v>430</v>
      </c>
      <c r="AF172" s="346" t="s">
        <v>430</v>
      </c>
      <c r="AG172" s="346" t="s">
        <v>430</v>
      </c>
      <c r="AH172" s="346" t="s">
        <v>430</v>
      </c>
      <c r="AI172" s="346" t="s">
        <v>430</v>
      </c>
      <c r="AJ172" s="346">
        <v>116</v>
      </c>
      <c r="AK172" s="346">
        <v>167</v>
      </c>
      <c r="AL172" s="346">
        <v>189</v>
      </c>
      <c r="AM172" s="346" t="s">
        <v>430</v>
      </c>
      <c r="AN172" s="346">
        <v>116</v>
      </c>
      <c r="AO172" s="373"/>
      <c r="AP172" s="348" t="s">
        <v>430</v>
      </c>
      <c r="AQ172" s="348" t="s">
        <v>430</v>
      </c>
      <c r="AR172" s="348" t="s">
        <v>430</v>
      </c>
      <c r="AS172" s="348" t="s">
        <v>430</v>
      </c>
      <c r="AT172" s="348" t="s">
        <v>430</v>
      </c>
      <c r="AU172" s="351"/>
      <c r="AV172" s="346" t="s">
        <v>430</v>
      </c>
      <c r="AW172" s="346" t="s">
        <v>430</v>
      </c>
      <c r="AX172" s="346" t="s">
        <v>430</v>
      </c>
      <c r="AY172" s="346" t="s">
        <v>430</v>
      </c>
      <c r="AZ172" s="346" t="s">
        <v>430</v>
      </c>
      <c r="BA172" s="374"/>
      <c r="BB172" s="348">
        <v>12.6657136146718</v>
      </c>
      <c r="BC172" s="348">
        <v>1.03085094858962</v>
      </c>
      <c r="BD172" s="348">
        <v>-6.1997580940777702E-2</v>
      </c>
      <c r="BE172" s="375">
        <v>0.22375405304555601</v>
      </c>
      <c r="BF172" s="374"/>
      <c r="BG172" s="372">
        <v>0.15029999999999999</v>
      </c>
      <c r="BH172" s="373"/>
      <c r="BI172" s="348">
        <v>99.555499999999995</v>
      </c>
      <c r="BJ172" s="348" t="s">
        <v>430</v>
      </c>
      <c r="BK172" s="348" t="s">
        <v>430</v>
      </c>
      <c r="BL172" s="348">
        <v>0.44450000000000001</v>
      </c>
      <c r="BM172" s="373"/>
      <c r="BN172" s="372" t="s">
        <v>4344</v>
      </c>
      <c r="BO172" s="372" t="s">
        <v>4345</v>
      </c>
      <c r="BP172" s="372" t="s">
        <v>4346</v>
      </c>
      <c r="BQ172" s="372" t="s">
        <v>4347</v>
      </c>
      <c r="BR172" s="372" t="s">
        <v>4286</v>
      </c>
      <c r="BS172" s="373"/>
      <c r="BT172" s="354" t="s">
        <v>554</v>
      </c>
    </row>
    <row r="173" spans="1:72" s="428" customFormat="1" x14ac:dyDescent="0.25">
      <c r="A173" s="345" t="s">
        <v>6241</v>
      </c>
      <c r="B173" s="373"/>
      <c r="C173" s="719">
        <v>45566</v>
      </c>
      <c r="D173" s="373"/>
      <c r="E173" s="346">
        <v>50.161299999999997</v>
      </c>
      <c r="F173" s="373"/>
      <c r="G173" s="347">
        <v>84.250500000000002</v>
      </c>
      <c r="H173" s="374"/>
      <c r="I173" s="348">
        <v>-0.4632</v>
      </c>
      <c r="J173" s="348">
        <v>1.7534000000000001</v>
      </c>
      <c r="K173" s="348">
        <v>-2.5206</v>
      </c>
      <c r="L173" s="348">
        <v>-4.5670000000000002</v>
      </c>
      <c r="M173" s="348">
        <v>-6.8471000000000002</v>
      </c>
      <c r="N173" s="350">
        <v>15.4803</v>
      </c>
      <c r="O173" s="348" t="s">
        <v>430</v>
      </c>
      <c r="P173" s="348" t="s">
        <v>430</v>
      </c>
      <c r="Q173" s="348" t="s">
        <v>430</v>
      </c>
      <c r="R173" s="348" t="s">
        <v>430</v>
      </c>
      <c r="S173" s="348">
        <v>-1.7002999999999999</v>
      </c>
      <c r="T173" s="348">
        <v>6.6254</v>
      </c>
      <c r="U173" s="348">
        <v>-1.6014999999999999</v>
      </c>
      <c r="V173" s="348">
        <v>11.5223</v>
      </c>
      <c r="W173" s="348">
        <v>-1.7002999999999999</v>
      </c>
      <c r="X173" s="348">
        <v>13.075900000000001</v>
      </c>
      <c r="Y173" s="374"/>
      <c r="Z173" s="346">
        <v>178</v>
      </c>
      <c r="AA173" s="346">
        <v>21</v>
      </c>
      <c r="AB173" s="346">
        <v>232</v>
      </c>
      <c r="AC173" s="346">
        <v>222</v>
      </c>
      <c r="AD173" s="346">
        <v>190</v>
      </c>
      <c r="AE173" s="346">
        <v>26</v>
      </c>
      <c r="AF173" s="346" t="s">
        <v>430</v>
      </c>
      <c r="AG173" s="346" t="s">
        <v>430</v>
      </c>
      <c r="AH173" s="346" t="s">
        <v>430</v>
      </c>
      <c r="AI173" s="346" t="s">
        <v>430</v>
      </c>
      <c r="AJ173" s="346">
        <v>242</v>
      </c>
      <c r="AK173" s="346">
        <v>211</v>
      </c>
      <c r="AL173" s="346">
        <v>96</v>
      </c>
      <c r="AM173" s="346">
        <v>37</v>
      </c>
      <c r="AN173" s="346">
        <v>242</v>
      </c>
      <c r="AO173" s="373"/>
      <c r="AP173" s="348" t="s">
        <v>430</v>
      </c>
      <c r="AQ173" s="348" t="s">
        <v>430</v>
      </c>
      <c r="AR173" s="348" t="s">
        <v>430</v>
      </c>
      <c r="AS173" s="348" t="s">
        <v>430</v>
      </c>
      <c r="AT173" s="348">
        <v>5.03</v>
      </c>
      <c r="AU173" s="351"/>
      <c r="AV173" s="346" t="s">
        <v>430</v>
      </c>
      <c r="AW173" s="346" t="s">
        <v>430</v>
      </c>
      <c r="AX173" s="346" t="s">
        <v>430</v>
      </c>
      <c r="AY173" s="346" t="s">
        <v>430</v>
      </c>
      <c r="AZ173" s="346">
        <v>81</v>
      </c>
      <c r="BA173" s="374"/>
      <c r="BB173" s="348">
        <v>22.616019189707998</v>
      </c>
      <c r="BC173" s="348">
        <v>0.99926537683558603</v>
      </c>
      <c r="BD173" s="348">
        <v>4.00311660224838E-2</v>
      </c>
      <c r="BE173" s="375">
        <v>-2.1502686475309198E-2</v>
      </c>
      <c r="BF173" s="374"/>
      <c r="BG173" s="372">
        <v>9.0700000000000003E-2</v>
      </c>
      <c r="BH173" s="373"/>
      <c r="BI173" s="348">
        <v>77.278800000000004</v>
      </c>
      <c r="BJ173" s="348">
        <v>19.7927</v>
      </c>
      <c r="BK173" s="348">
        <v>1.80379</v>
      </c>
      <c r="BL173" s="348">
        <v>1.1247100000000001</v>
      </c>
      <c r="BM173" s="373"/>
      <c r="BN173" s="372" t="s">
        <v>6242</v>
      </c>
      <c r="BO173" s="372" t="s">
        <v>6243</v>
      </c>
      <c r="BP173" s="372" t="s">
        <v>430</v>
      </c>
      <c r="BQ173" s="372" t="s">
        <v>430</v>
      </c>
      <c r="BR173" s="372" t="s">
        <v>430</v>
      </c>
      <c r="BS173" s="373"/>
      <c r="BT173" s="354" t="s">
        <v>554</v>
      </c>
    </row>
    <row r="174" spans="1:72" s="428" customFormat="1" x14ac:dyDescent="0.25">
      <c r="A174" s="345" t="s">
        <v>6244</v>
      </c>
      <c r="B174" s="373"/>
      <c r="C174" s="719">
        <v>44497</v>
      </c>
      <c r="D174" s="373"/>
      <c r="E174" s="346">
        <v>55.981499999999997</v>
      </c>
      <c r="F174" s="373"/>
      <c r="G174" s="347">
        <v>120.71080000000001</v>
      </c>
      <c r="H174" s="374"/>
      <c r="I174" s="348">
        <v>0.21460000000000001</v>
      </c>
      <c r="J174" s="348">
        <v>-0.33169999999999999</v>
      </c>
      <c r="K174" s="348">
        <v>1.7419</v>
      </c>
      <c r="L174" s="348">
        <v>3.6278999999999999</v>
      </c>
      <c r="M174" s="348">
        <v>-1.7605999999999999</v>
      </c>
      <c r="N174" s="350">
        <v>-0.59370000000000001</v>
      </c>
      <c r="O174" s="348">
        <v>1.4269000000000001</v>
      </c>
      <c r="P174" s="348">
        <v>12.081200000000001</v>
      </c>
      <c r="Q174" s="348" t="s">
        <v>430</v>
      </c>
      <c r="R174" s="348" t="s">
        <v>430</v>
      </c>
      <c r="S174" s="348">
        <v>1.3818999999999999</v>
      </c>
      <c r="T174" s="348">
        <v>13.1273</v>
      </c>
      <c r="U174" s="348">
        <v>-4.8282999999999996</v>
      </c>
      <c r="V174" s="348">
        <v>-3.0322</v>
      </c>
      <c r="W174" s="348">
        <v>1.3818999999999999</v>
      </c>
      <c r="X174" s="348">
        <v>12.081</v>
      </c>
      <c r="Y174" s="374"/>
      <c r="Z174" s="346">
        <v>27</v>
      </c>
      <c r="AA174" s="346">
        <v>234</v>
      </c>
      <c r="AB174" s="346">
        <v>51</v>
      </c>
      <c r="AC174" s="346">
        <v>83</v>
      </c>
      <c r="AD174" s="346">
        <v>118</v>
      </c>
      <c r="AE174" s="346">
        <v>132</v>
      </c>
      <c r="AF174" s="346">
        <v>72</v>
      </c>
      <c r="AG174" s="346">
        <v>60</v>
      </c>
      <c r="AH174" s="346" t="s">
        <v>430</v>
      </c>
      <c r="AI174" s="346" t="s">
        <v>430</v>
      </c>
      <c r="AJ174" s="346">
        <v>66</v>
      </c>
      <c r="AK174" s="346">
        <v>118</v>
      </c>
      <c r="AL174" s="346">
        <v>153</v>
      </c>
      <c r="AM174" s="346">
        <v>183</v>
      </c>
      <c r="AN174" s="346">
        <v>66</v>
      </c>
      <c r="AO174" s="373"/>
      <c r="AP174" s="348" t="s">
        <v>430</v>
      </c>
      <c r="AQ174" s="348" t="s">
        <v>430</v>
      </c>
      <c r="AR174" s="348" t="s">
        <v>430</v>
      </c>
      <c r="AS174" s="348">
        <v>5.8</v>
      </c>
      <c r="AT174" s="348">
        <v>-1.95</v>
      </c>
      <c r="AU174" s="351"/>
      <c r="AV174" s="346" t="s">
        <v>430</v>
      </c>
      <c r="AW174" s="346" t="s">
        <v>430</v>
      </c>
      <c r="AX174" s="346" t="s">
        <v>430</v>
      </c>
      <c r="AY174" s="346">
        <v>74</v>
      </c>
      <c r="AZ174" s="346">
        <v>146</v>
      </c>
      <c r="BA174" s="374"/>
      <c r="BB174" s="348">
        <v>14.223735965987499</v>
      </c>
      <c r="BC174" s="348">
        <v>0.999300794889316</v>
      </c>
      <c r="BD174" s="348">
        <v>4.39318950082025E-2</v>
      </c>
      <c r="BE174" s="375">
        <v>-2.04531439559082E-2</v>
      </c>
      <c r="BF174" s="374"/>
      <c r="BG174" s="372">
        <v>5.11E-2</v>
      </c>
      <c r="BH174" s="373"/>
      <c r="BI174" s="348">
        <v>94.901700000000005</v>
      </c>
      <c r="BJ174" s="348">
        <v>4.67265</v>
      </c>
      <c r="BK174" s="348" t="s">
        <v>430</v>
      </c>
      <c r="BL174" s="348">
        <v>0.42564999999999997</v>
      </c>
      <c r="BM174" s="373"/>
      <c r="BN174" s="372" t="s">
        <v>6099</v>
      </c>
      <c r="BO174" s="372" t="s">
        <v>4837</v>
      </c>
      <c r="BP174" s="372" t="s">
        <v>4838</v>
      </c>
      <c r="BQ174" s="372" t="s">
        <v>4839</v>
      </c>
      <c r="BR174" s="372" t="s">
        <v>4840</v>
      </c>
      <c r="BS174" s="373"/>
      <c r="BT174" s="354" t="s">
        <v>554</v>
      </c>
    </row>
    <row r="175" spans="1:72" s="428" customFormat="1" x14ac:dyDescent="0.25">
      <c r="A175" s="345" t="s">
        <v>6245</v>
      </c>
      <c r="B175" s="373"/>
      <c r="C175" s="719">
        <v>39890</v>
      </c>
      <c r="D175" s="373"/>
      <c r="E175" s="346">
        <v>57.674399999999999</v>
      </c>
      <c r="F175" s="373"/>
      <c r="G175" s="347">
        <v>454.02839999999998</v>
      </c>
      <c r="H175" s="374"/>
      <c r="I175" s="348">
        <v>0.17949999999999999</v>
      </c>
      <c r="J175" s="348">
        <v>1.3185</v>
      </c>
      <c r="K175" s="348">
        <v>-0.49390000000000001</v>
      </c>
      <c r="L175" s="348">
        <v>-3.7530000000000001</v>
      </c>
      <c r="M175" s="348">
        <v>-13.1007</v>
      </c>
      <c r="N175" s="350">
        <v>-10.3697</v>
      </c>
      <c r="O175" s="348">
        <v>-9.4318000000000008</v>
      </c>
      <c r="P175" s="348">
        <v>1.6666000000000001</v>
      </c>
      <c r="Q175" s="348">
        <v>2.3046000000000002</v>
      </c>
      <c r="R175" s="348">
        <v>8.8463999999999992</v>
      </c>
      <c r="S175" s="348">
        <v>2.7593000000000001</v>
      </c>
      <c r="T175" s="348">
        <v>2.8161</v>
      </c>
      <c r="U175" s="348">
        <v>-11.8668</v>
      </c>
      <c r="V175" s="348">
        <v>-5.6765999999999996</v>
      </c>
      <c r="W175" s="348">
        <v>2.7593000000000001</v>
      </c>
      <c r="X175" s="348">
        <v>11.8582</v>
      </c>
      <c r="Y175" s="374"/>
      <c r="Z175" s="346">
        <v>31</v>
      </c>
      <c r="AA175" s="346">
        <v>37</v>
      </c>
      <c r="AB175" s="346">
        <v>197</v>
      </c>
      <c r="AC175" s="346">
        <v>215</v>
      </c>
      <c r="AD175" s="346">
        <v>222</v>
      </c>
      <c r="AE175" s="346">
        <v>202</v>
      </c>
      <c r="AF175" s="346">
        <v>156</v>
      </c>
      <c r="AG175" s="346">
        <v>130</v>
      </c>
      <c r="AH175" s="346">
        <v>74</v>
      </c>
      <c r="AI175" s="346">
        <v>40</v>
      </c>
      <c r="AJ175" s="346">
        <v>26</v>
      </c>
      <c r="AK175" s="346">
        <v>234</v>
      </c>
      <c r="AL175" s="346">
        <v>234</v>
      </c>
      <c r="AM175" s="346">
        <v>208</v>
      </c>
      <c r="AN175" s="346">
        <v>26</v>
      </c>
      <c r="AO175" s="373"/>
      <c r="AP175" s="348">
        <v>6.57</v>
      </c>
      <c r="AQ175" s="348">
        <v>4.0999999999999996</v>
      </c>
      <c r="AR175" s="348">
        <v>-0.71</v>
      </c>
      <c r="AS175" s="348">
        <v>-5.99</v>
      </c>
      <c r="AT175" s="348">
        <v>-12.99</v>
      </c>
      <c r="AU175" s="351"/>
      <c r="AV175" s="346">
        <v>42</v>
      </c>
      <c r="AW175" s="346">
        <v>60</v>
      </c>
      <c r="AX175" s="346">
        <v>77</v>
      </c>
      <c r="AY175" s="346">
        <v>135</v>
      </c>
      <c r="AZ175" s="346">
        <v>206</v>
      </c>
      <c r="BA175" s="374"/>
      <c r="BB175" s="348">
        <v>14.919021694641099</v>
      </c>
      <c r="BC175" s="348">
        <v>0.99447322033777896</v>
      </c>
      <c r="BD175" s="348">
        <v>-7.0647498547533197E-3</v>
      </c>
      <c r="BE175" s="375">
        <v>-9.2742588113736202E-2</v>
      </c>
      <c r="BF175" s="374"/>
      <c r="BG175" s="372">
        <v>0.27550000000000002</v>
      </c>
      <c r="BH175" s="373"/>
      <c r="BI175" s="348">
        <v>99.725499999999997</v>
      </c>
      <c r="BJ175" s="348" t="s">
        <v>430</v>
      </c>
      <c r="BK175" s="348" t="s">
        <v>430</v>
      </c>
      <c r="BL175" s="348">
        <v>0.27450000000000002</v>
      </c>
      <c r="BM175" s="373"/>
      <c r="BN175" s="372" t="s">
        <v>6246</v>
      </c>
      <c r="BO175" s="372" t="s">
        <v>6247</v>
      </c>
      <c r="BP175" s="372" t="s">
        <v>6248</v>
      </c>
      <c r="BQ175" s="372" t="s">
        <v>6249</v>
      </c>
      <c r="BR175" s="372" t="s">
        <v>3698</v>
      </c>
      <c r="BS175" s="373"/>
      <c r="BT175" s="354" t="s">
        <v>554</v>
      </c>
    </row>
    <row r="176" spans="1:72" s="428" customFormat="1" x14ac:dyDescent="0.25">
      <c r="A176" s="345" t="s">
        <v>6250</v>
      </c>
      <c r="B176" s="373"/>
      <c r="C176" s="719">
        <v>45652</v>
      </c>
      <c r="D176" s="373"/>
      <c r="E176" s="346">
        <v>57.924199999999999</v>
      </c>
      <c r="F176" s="373"/>
      <c r="G176" s="347">
        <v>11.7525</v>
      </c>
      <c r="H176" s="374"/>
      <c r="I176" s="348">
        <v>-0.24279999999999999</v>
      </c>
      <c r="J176" s="348">
        <v>0.39379999999999998</v>
      </c>
      <c r="K176" s="348">
        <v>4.5178000000000003</v>
      </c>
      <c r="L176" s="348">
        <v>6.944</v>
      </c>
      <c r="M176" s="348">
        <v>1.7972999999999999</v>
      </c>
      <c r="N176" s="350">
        <v>-7.7000000000000002E-3</v>
      </c>
      <c r="O176" s="348" t="s">
        <v>430</v>
      </c>
      <c r="P176" s="348" t="s">
        <v>430</v>
      </c>
      <c r="Q176" s="348" t="s">
        <v>430</v>
      </c>
      <c r="R176" s="348" t="s">
        <v>430</v>
      </c>
      <c r="S176" s="348">
        <v>2.9089</v>
      </c>
      <c r="T176" s="348">
        <v>20.944099999999999</v>
      </c>
      <c r="U176" s="348">
        <v>-0.94069999999999998</v>
      </c>
      <c r="V176" s="348">
        <v>-1.0616000000000001</v>
      </c>
      <c r="W176" s="348">
        <v>2.9089</v>
      </c>
      <c r="X176" s="348">
        <v>-0.1132</v>
      </c>
      <c r="Y176" s="374"/>
      <c r="Z176" s="346">
        <v>123</v>
      </c>
      <c r="AA176" s="346">
        <v>198</v>
      </c>
      <c r="AB176" s="346">
        <v>20</v>
      </c>
      <c r="AC176" s="346">
        <v>32</v>
      </c>
      <c r="AD176" s="346">
        <v>83</v>
      </c>
      <c r="AE176" s="346">
        <v>112</v>
      </c>
      <c r="AF176" s="346" t="s">
        <v>430</v>
      </c>
      <c r="AG176" s="346" t="s">
        <v>430</v>
      </c>
      <c r="AH176" s="346" t="s">
        <v>430</v>
      </c>
      <c r="AI176" s="346" t="s">
        <v>430</v>
      </c>
      <c r="AJ176" s="346">
        <v>24</v>
      </c>
      <c r="AK176" s="346">
        <v>29</v>
      </c>
      <c r="AL176" s="346">
        <v>92</v>
      </c>
      <c r="AM176" s="346">
        <v>160</v>
      </c>
      <c r="AN176" s="346">
        <v>24</v>
      </c>
      <c r="AO176" s="373"/>
      <c r="AP176" s="348" t="s">
        <v>430</v>
      </c>
      <c r="AQ176" s="348" t="s">
        <v>430</v>
      </c>
      <c r="AR176" s="348" t="s">
        <v>430</v>
      </c>
      <c r="AS176" s="348" t="s">
        <v>430</v>
      </c>
      <c r="AT176" s="348">
        <v>4.5</v>
      </c>
      <c r="AU176" s="351"/>
      <c r="AV176" s="346" t="s">
        <v>430</v>
      </c>
      <c r="AW176" s="346" t="s">
        <v>430</v>
      </c>
      <c r="AX176" s="346" t="s">
        <v>430</v>
      </c>
      <c r="AY176" s="346" t="s">
        <v>430</v>
      </c>
      <c r="AZ176" s="346">
        <v>89</v>
      </c>
      <c r="BA176" s="374"/>
      <c r="BB176" s="348">
        <v>18.683435653772001</v>
      </c>
      <c r="BC176" s="348">
        <v>0.99867004163074702</v>
      </c>
      <c r="BD176" s="348">
        <v>-2.56326734946878E-3</v>
      </c>
      <c r="BE176" s="375">
        <v>-3.1642159970085501E-2</v>
      </c>
      <c r="BF176" s="374"/>
      <c r="BG176" s="372">
        <v>7.7100000000000002E-2</v>
      </c>
      <c r="BH176" s="373"/>
      <c r="BI176" s="348">
        <v>59.542000000000002</v>
      </c>
      <c r="BJ176" s="348">
        <v>31.257999999999999</v>
      </c>
      <c r="BK176" s="348">
        <v>9.0749399999999998</v>
      </c>
      <c r="BL176" s="348">
        <v>0.12506</v>
      </c>
      <c r="BM176" s="373"/>
      <c r="BN176" s="372" t="s">
        <v>6251</v>
      </c>
      <c r="BO176" s="372" t="s">
        <v>6252</v>
      </c>
      <c r="BP176" s="372" t="s">
        <v>6253</v>
      </c>
      <c r="BQ176" s="372" t="s">
        <v>6254</v>
      </c>
      <c r="BR176" s="372" t="s">
        <v>6255</v>
      </c>
      <c r="BS176" s="373"/>
      <c r="BT176" s="354" t="s">
        <v>554</v>
      </c>
    </row>
    <row r="177" spans="1:72" s="428" customFormat="1" x14ac:dyDescent="0.25">
      <c r="A177" s="345" t="s">
        <v>6256</v>
      </c>
      <c r="B177" s="373"/>
      <c r="C177" s="719">
        <v>45582</v>
      </c>
      <c r="D177" s="373"/>
      <c r="E177" s="346">
        <v>48.328099999999999</v>
      </c>
      <c r="F177" s="373"/>
      <c r="G177" s="347">
        <v>15.218999999999999</v>
      </c>
      <c r="H177" s="374"/>
      <c r="I177" s="348">
        <v>-8.9300000000000004E-2</v>
      </c>
      <c r="J177" s="348">
        <v>0.2331</v>
      </c>
      <c r="K177" s="348">
        <v>-3.3677000000000001</v>
      </c>
      <c r="L177" s="348">
        <v>-3.8367</v>
      </c>
      <c r="M177" s="348">
        <v>-0.55740000000000001</v>
      </c>
      <c r="N177" s="350">
        <v>13.600099999999999</v>
      </c>
      <c r="O177" s="348" t="s">
        <v>430</v>
      </c>
      <c r="P177" s="348" t="s">
        <v>430</v>
      </c>
      <c r="Q177" s="348" t="s">
        <v>430</v>
      </c>
      <c r="R177" s="348" t="s">
        <v>430</v>
      </c>
      <c r="S177" s="348">
        <v>-1.1926000000000001</v>
      </c>
      <c r="T177" s="348">
        <v>6.3418000000000001</v>
      </c>
      <c r="U177" s="348">
        <v>1.9507000000000001</v>
      </c>
      <c r="V177" s="348">
        <v>13.081</v>
      </c>
      <c r="W177" s="348">
        <v>-1.1926000000000001</v>
      </c>
      <c r="X177" s="348">
        <v>6.3491</v>
      </c>
      <c r="Y177" s="374"/>
      <c r="Z177" s="346">
        <v>91</v>
      </c>
      <c r="AA177" s="346">
        <v>210</v>
      </c>
      <c r="AB177" s="346">
        <v>249</v>
      </c>
      <c r="AC177" s="346">
        <v>216</v>
      </c>
      <c r="AD177" s="346">
        <v>99</v>
      </c>
      <c r="AE177" s="346">
        <v>32</v>
      </c>
      <c r="AF177" s="346" t="s">
        <v>430</v>
      </c>
      <c r="AG177" s="346" t="s">
        <v>430</v>
      </c>
      <c r="AH177" s="346" t="s">
        <v>430</v>
      </c>
      <c r="AI177" s="346" t="s">
        <v>430</v>
      </c>
      <c r="AJ177" s="346">
        <v>239</v>
      </c>
      <c r="AK177" s="346">
        <v>218</v>
      </c>
      <c r="AL177" s="346">
        <v>70</v>
      </c>
      <c r="AM177" s="346">
        <v>35</v>
      </c>
      <c r="AN177" s="346">
        <v>239</v>
      </c>
      <c r="AO177" s="373"/>
      <c r="AP177" s="348" t="s">
        <v>430</v>
      </c>
      <c r="AQ177" s="348" t="s">
        <v>430</v>
      </c>
      <c r="AR177" s="348" t="s">
        <v>430</v>
      </c>
      <c r="AS177" s="348" t="s">
        <v>430</v>
      </c>
      <c r="AT177" s="348">
        <v>7.92</v>
      </c>
      <c r="AU177" s="351"/>
      <c r="AV177" s="346" t="s">
        <v>430</v>
      </c>
      <c r="AW177" s="346" t="s">
        <v>430</v>
      </c>
      <c r="AX177" s="346" t="s">
        <v>430</v>
      </c>
      <c r="AY177" s="346" t="s">
        <v>430</v>
      </c>
      <c r="AZ177" s="346">
        <v>64</v>
      </c>
      <c r="BA177" s="374"/>
      <c r="BB177" s="348">
        <v>17.494709269504401</v>
      </c>
      <c r="BC177" s="348">
        <v>1.00058512911013</v>
      </c>
      <c r="BD177" s="348">
        <v>3.8054661235494398E-2</v>
      </c>
      <c r="BE177" s="375">
        <v>-3.4709001047970603E-2</v>
      </c>
      <c r="BF177" s="374"/>
      <c r="BG177" s="372">
        <v>0.13370000000000001</v>
      </c>
      <c r="BH177" s="373"/>
      <c r="BI177" s="348">
        <v>79.712699999999998</v>
      </c>
      <c r="BJ177" s="348">
        <v>18.754300000000001</v>
      </c>
      <c r="BK177" s="348">
        <v>1.22275</v>
      </c>
      <c r="BL177" s="348">
        <v>0.31025000000000003</v>
      </c>
      <c r="BM177" s="373"/>
      <c r="BN177" s="372" t="s">
        <v>4891</v>
      </c>
      <c r="BO177" s="372" t="s">
        <v>4892</v>
      </c>
      <c r="BP177" s="372" t="s">
        <v>5313</v>
      </c>
      <c r="BQ177" s="372" t="s">
        <v>4894</v>
      </c>
      <c r="BR177" s="372" t="s">
        <v>4895</v>
      </c>
      <c r="BS177" s="373"/>
      <c r="BT177" s="354" t="s">
        <v>554</v>
      </c>
    </row>
    <row r="178" spans="1:72" s="428" customFormat="1" x14ac:dyDescent="0.25">
      <c r="A178" s="345" t="s">
        <v>6257</v>
      </c>
      <c r="B178" s="373"/>
      <c r="C178" s="719">
        <v>44972</v>
      </c>
      <c r="D178" s="373"/>
      <c r="E178" s="346">
        <v>55.843400000000003</v>
      </c>
      <c r="F178" s="373"/>
      <c r="G178" s="347">
        <v>37.273699999999998</v>
      </c>
      <c r="H178" s="374"/>
      <c r="I178" s="348">
        <v>-0.12429999999999999</v>
      </c>
      <c r="J178" s="348">
        <v>0.69669999999999999</v>
      </c>
      <c r="K178" s="348">
        <v>1.2655000000000001</v>
      </c>
      <c r="L178" s="348">
        <v>2.6913999999999998</v>
      </c>
      <c r="M178" s="348">
        <v>-1.0076000000000001</v>
      </c>
      <c r="N178" s="350">
        <v>-0.66569999999999996</v>
      </c>
      <c r="O178" s="348">
        <v>0.27460000000000001</v>
      </c>
      <c r="P178" s="348">
        <v>11.760300000000001</v>
      </c>
      <c r="Q178" s="348" t="s">
        <v>430</v>
      </c>
      <c r="R178" s="348" t="s">
        <v>430</v>
      </c>
      <c r="S178" s="348">
        <v>1.0801000000000001</v>
      </c>
      <c r="T178" s="348">
        <v>13.221</v>
      </c>
      <c r="U178" s="348">
        <v>-2.6297999999999999</v>
      </c>
      <c r="V178" s="348">
        <v>2.1728999999999998</v>
      </c>
      <c r="W178" s="348">
        <v>1.0801000000000001</v>
      </c>
      <c r="X178" s="348">
        <v>13.9618</v>
      </c>
      <c r="Y178" s="374"/>
      <c r="Z178" s="346">
        <v>107</v>
      </c>
      <c r="AA178" s="346">
        <v>106</v>
      </c>
      <c r="AB178" s="346">
        <v>72</v>
      </c>
      <c r="AC178" s="346">
        <v>115</v>
      </c>
      <c r="AD178" s="346">
        <v>103</v>
      </c>
      <c r="AE178" s="346">
        <v>135</v>
      </c>
      <c r="AF178" s="346">
        <v>84</v>
      </c>
      <c r="AG178" s="346">
        <v>65</v>
      </c>
      <c r="AH178" s="346" t="s">
        <v>430</v>
      </c>
      <c r="AI178" s="346" t="s">
        <v>430</v>
      </c>
      <c r="AJ178" s="346">
        <v>87</v>
      </c>
      <c r="AK178" s="346">
        <v>113</v>
      </c>
      <c r="AL178" s="346">
        <v>118</v>
      </c>
      <c r="AM178" s="346">
        <v>130</v>
      </c>
      <c r="AN178" s="346">
        <v>87</v>
      </c>
      <c r="AO178" s="373"/>
      <c r="AP178" s="348" t="s">
        <v>430</v>
      </c>
      <c r="AQ178" s="348" t="s">
        <v>430</v>
      </c>
      <c r="AR178" s="348" t="s">
        <v>430</v>
      </c>
      <c r="AS178" s="348">
        <v>5.66</v>
      </c>
      <c r="AT178" s="348">
        <v>1.66</v>
      </c>
      <c r="AU178" s="351"/>
      <c r="AV178" s="346" t="s">
        <v>430</v>
      </c>
      <c r="AW178" s="346" t="s">
        <v>430</v>
      </c>
      <c r="AX178" s="346" t="s">
        <v>430</v>
      </c>
      <c r="AY178" s="346">
        <v>77</v>
      </c>
      <c r="AZ178" s="346">
        <v>125</v>
      </c>
      <c r="BA178" s="374"/>
      <c r="BB178" s="348">
        <v>13.839702757067201</v>
      </c>
      <c r="BC178" s="348">
        <v>0.99980710904719705</v>
      </c>
      <c r="BD178" s="348">
        <v>4.5619069215628499E-2</v>
      </c>
      <c r="BE178" s="375">
        <v>-2.7270239533992699E-2</v>
      </c>
      <c r="BF178" s="374"/>
      <c r="BG178" s="372">
        <v>5.5500000000000001E-2</v>
      </c>
      <c r="BH178" s="373"/>
      <c r="BI178" s="348">
        <v>68.738900000000001</v>
      </c>
      <c r="BJ178" s="348">
        <v>19.9956</v>
      </c>
      <c r="BK178" s="348">
        <v>11.0634</v>
      </c>
      <c r="BL178" s="348">
        <v>0.2021</v>
      </c>
      <c r="BM178" s="373"/>
      <c r="BN178" s="372" t="s">
        <v>1981</v>
      </c>
      <c r="BO178" s="372" t="s">
        <v>6013</v>
      </c>
      <c r="BP178" s="372" t="s">
        <v>6258</v>
      </c>
      <c r="BQ178" s="372" t="s">
        <v>730</v>
      </c>
      <c r="BR178" s="372" t="s">
        <v>6016</v>
      </c>
      <c r="BS178" s="373"/>
      <c r="BT178" s="354" t="s">
        <v>554</v>
      </c>
    </row>
    <row r="179" spans="1:72" s="428" customFormat="1" x14ac:dyDescent="0.25">
      <c r="A179" s="345" t="s">
        <v>6259</v>
      </c>
      <c r="B179" s="373"/>
      <c r="C179" s="719">
        <v>45009</v>
      </c>
      <c r="D179" s="373"/>
      <c r="E179" s="346">
        <v>47.540100000000002</v>
      </c>
      <c r="F179" s="373"/>
      <c r="G179" s="347">
        <v>205.4862</v>
      </c>
      <c r="H179" s="374"/>
      <c r="I179" s="348">
        <v>-1.2500000000000001E-2</v>
      </c>
      <c r="J179" s="348">
        <v>0.40479999999999999</v>
      </c>
      <c r="K179" s="348">
        <v>1.5518000000000001</v>
      </c>
      <c r="L179" s="348">
        <v>2.1057000000000001</v>
      </c>
      <c r="M179" s="348">
        <v>-3.9832999999999998</v>
      </c>
      <c r="N179" s="350">
        <v>-0.35630000000000001</v>
      </c>
      <c r="O179" s="348">
        <v>1.3634999999999999</v>
      </c>
      <c r="P179" s="348">
        <v>11.4475</v>
      </c>
      <c r="Q179" s="348" t="s">
        <v>430</v>
      </c>
      <c r="R179" s="348" t="s">
        <v>430</v>
      </c>
      <c r="S179" s="348">
        <v>1.7312000000000001</v>
      </c>
      <c r="T179" s="348">
        <v>9.7219999999999995</v>
      </c>
      <c r="U179" s="348">
        <v>-4.8733000000000004</v>
      </c>
      <c r="V179" s="348">
        <v>0.92879999999999996</v>
      </c>
      <c r="W179" s="348">
        <v>1.7312000000000001</v>
      </c>
      <c r="X179" s="348">
        <v>15.371499999999999</v>
      </c>
      <c r="Y179" s="374"/>
      <c r="Z179" s="346">
        <v>64</v>
      </c>
      <c r="AA179" s="346">
        <v>196</v>
      </c>
      <c r="AB179" s="346">
        <v>63</v>
      </c>
      <c r="AC179" s="346">
        <v>125</v>
      </c>
      <c r="AD179" s="346">
        <v>150</v>
      </c>
      <c r="AE179" s="346">
        <v>125</v>
      </c>
      <c r="AF179" s="346">
        <v>73</v>
      </c>
      <c r="AG179" s="346">
        <v>69</v>
      </c>
      <c r="AH179" s="346" t="s">
        <v>430</v>
      </c>
      <c r="AI179" s="346" t="s">
        <v>430</v>
      </c>
      <c r="AJ179" s="346">
        <v>58</v>
      </c>
      <c r="AK179" s="346">
        <v>163</v>
      </c>
      <c r="AL179" s="346">
        <v>156</v>
      </c>
      <c r="AM179" s="346">
        <v>144</v>
      </c>
      <c r="AN179" s="346">
        <v>58</v>
      </c>
      <c r="AO179" s="373"/>
      <c r="AP179" s="348" t="s">
        <v>430</v>
      </c>
      <c r="AQ179" s="348" t="s">
        <v>430</v>
      </c>
      <c r="AR179" s="348" t="s">
        <v>430</v>
      </c>
      <c r="AS179" s="348">
        <v>5.09</v>
      </c>
      <c r="AT179" s="348">
        <v>-1.86</v>
      </c>
      <c r="AU179" s="351"/>
      <c r="AV179" s="346" t="s">
        <v>430</v>
      </c>
      <c r="AW179" s="346" t="s">
        <v>430</v>
      </c>
      <c r="AX179" s="346" t="s">
        <v>430</v>
      </c>
      <c r="AY179" s="346">
        <v>82</v>
      </c>
      <c r="AZ179" s="346">
        <v>143</v>
      </c>
      <c r="BA179" s="374"/>
      <c r="BB179" s="348">
        <v>12.123547051039401</v>
      </c>
      <c r="BC179" s="348">
        <v>0.99893797524448502</v>
      </c>
      <c r="BD179" s="348">
        <v>4.8273535541981397E-2</v>
      </c>
      <c r="BE179" s="375">
        <v>-2.9961977322025699E-2</v>
      </c>
      <c r="BF179" s="374"/>
      <c r="BG179" s="372">
        <v>5.0200000000000002E-2</v>
      </c>
      <c r="BH179" s="373"/>
      <c r="BI179" s="348">
        <v>96.762799999999999</v>
      </c>
      <c r="BJ179" s="348">
        <v>2.9074200000000001</v>
      </c>
      <c r="BK179" s="348" t="s">
        <v>430</v>
      </c>
      <c r="BL179" s="348">
        <v>0.32978000000000002</v>
      </c>
      <c r="BM179" s="373"/>
      <c r="BN179" s="372" t="s">
        <v>4873</v>
      </c>
      <c r="BO179" s="372" t="s">
        <v>4874</v>
      </c>
      <c r="BP179" s="372" t="s">
        <v>4875</v>
      </c>
      <c r="BQ179" s="372" t="s">
        <v>4876</v>
      </c>
      <c r="BR179" s="372" t="s">
        <v>4877</v>
      </c>
      <c r="BS179" s="373"/>
      <c r="BT179" s="354" t="s">
        <v>554</v>
      </c>
    </row>
    <row r="180" spans="1:72" s="428" customFormat="1" ht="11" x14ac:dyDescent="0.3">
      <c r="A180" s="841" t="s">
        <v>6260</v>
      </c>
      <c r="B180" s="842"/>
      <c r="C180" s="843">
        <v>44778</v>
      </c>
      <c r="D180" s="842"/>
      <c r="E180" s="844">
        <v>47.043999999999997</v>
      </c>
      <c r="F180" s="842"/>
      <c r="G180" s="845">
        <v>33.458599999999997</v>
      </c>
      <c r="H180" s="847"/>
      <c r="I180" s="846">
        <v>0.28649999999999998</v>
      </c>
      <c r="J180" s="846">
        <v>0.31180000000000002</v>
      </c>
      <c r="K180" s="846">
        <v>0.55210000000000004</v>
      </c>
      <c r="L180" s="846">
        <v>6.3376000000000001</v>
      </c>
      <c r="M180" s="846">
        <v>7.4771000000000001</v>
      </c>
      <c r="N180" s="848">
        <v>12.4992</v>
      </c>
      <c r="O180" s="846">
        <v>3.1572</v>
      </c>
      <c r="P180" s="846">
        <v>14.5913</v>
      </c>
      <c r="Q180" s="846" t="s">
        <v>430</v>
      </c>
      <c r="R180" s="846" t="s">
        <v>430</v>
      </c>
      <c r="S180" s="846">
        <v>0.1976</v>
      </c>
      <c r="T180" s="846">
        <v>17.3916</v>
      </c>
      <c r="U180" s="846">
        <v>6.9996999999999998</v>
      </c>
      <c r="V180" s="846">
        <v>9.7363</v>
      </c>
      <c r="W180" s="846">
        <v>0.1976</v>
      </c>
      <c r="X180" s="846">
        <v>14.9269</v>
      </c>
      <c r="Y180" s="847"/>
      <c r="Z180" s="844">
        <v>19</v>
      </c>
      <c r="AA180" s="844">
        <v>201</v>
      </c>
      <c r="AB180" s="844">
        <v>154</v>
      </c>
      <c r="AC180" s="844">
        <v>40</v>
      </c>
      <c r="AD180" s="844">
        <v>30</v>
      </c>
      <c r="AE180" s="844">
        <v>35</v>
      </c>
      <c r="AF180" s="844">
        <v>62</v>
      </c>
      <c r="AG180" s="844">
        <v>52</v>
      </c>
      <c r="AH180" s="844" t="s">
        <v>430</v>
      </c>
      <c r="AI180" s="844" t="s">
        <v>430</v>
      </c>
      <c r="AJ180" s="844">
        <v>181</v>
      </c>
      <c r="AK180" s="844">
        <v>64</v>
      </c>
      <c r="AL180" s="844">
        <v>30</v>
      </c>
      <c r="AM180" s="844">
        <v>56</v>
      </c>
      <c r="AN180" s="844">
        <v>181</v>
      </c>
      <c r="AO180" s="842"/>
      <c r="AP180" s="846" t="s">
        <v>430</v>
      </c>
      <c r="AQ180" s="846" t="s">
        <v>430</v>
      </c>
      <c r="AR180" s="846" t="s">
        <v>430</v>
      </c>
      <c r="AS180" s="846">
        <v>12.16</v>
      </c>
      <c r="AT180" s="846">
        <v>14.82</v>
      </c>
      <c r="AU180" s="849"/>
      <c r="AV180" s="844" t="s">
        <v>430</v>
      </c>
      <c r="AW180" s="844" t="s">
        <v>430</v>
      </c>
      <c r="AX180" s="844" t="s">
        <v>430</v>
      </c>
      <c r="AY180" s="844">
        <v>32</v>
      </c>
      <c r="AZ180" s="844">
        <v>38</v>
      </c>
      <c r="BA180" s="847"/>
      <c r="BB180" s="846">
        <v>14.8827751167416</v>
      </c>
      <c r="BC180" s="846">
        <v>0.99843107911638396</v>
      </c>
      <c r="BD180" s="846">
        <v>5.3377223335102697E-2</v>
      </c>
      <c r="BE180" s="852">
        <v>-3.15486739548093E-2</v>
      </c>
      <c r="BF180" s="847"/>
      <c r="BG180" s="855">
        <v>8.8700000000000001E-2</v>
      </c>
      <c r="BH180" s="842"/>
      <c r="BI180" s="846">
        <v>66.337800000000001</v>
      </c>
      <c r="BJ180" s="846">
        <v>27.793900000000001</v>
      </c>
      <c r="BK180" s="846">
        <v>5.7084700000000002</v>
      </c>
      <c r="BL180" s="846">
        <v>0.15983</v>
      </c>
      <c r="BM180" s="842"/>
      <c r="BN180" s="855" t="s">
        <v>6261</v>
      </c>
      <c r="BO180" s="855" t="s">
        <v>6262</v>
      </c>
      <c r="BP180" s="855" t="s">
        <v>2832</v>
      </c>
      <c r="BQ180" s="855" t="s">
        <v>6263</v>
      </c>
      <c r="BR180" s="855" t="s">
        <v>6264</v>
      </c>
      <c r="BS180" s="842"/>
      <c r="BT180" s="856" t="s">
        <v>554</v>
      </c>
    </row>
    <row r="181" spans="1:72" s="428" customFormat="1" x14ac:dyDescent="0.25">
      <c r="A181" s="345" t="s">
        <v>6265</v>
      </c>
      <c r="B181" s="373"/>
      <c r="C181" s="719">
        <v>45838</v>
      </c>
      <c r="D181" s="373"/>
      <c r="E181" s="346">
        <v>49.41</v>
      </c>
      <c r="F181" s="373"/>
      <c r="G181" s="347">
        <v>63.482100000000003</v>
      </c>
      <c r="H181" s="374"/>
      <c r="I181" s="348">
        <v>-0.55310000000000004</v>
      </c>
      <c r="J181" s="348">
        <v>0.96650000000000003</v>
      </c>
      <c r="K181" s="348">
        <v>-1.8549</v>
      </c>
      <c r="L181" s="348">
        <v>2.5448</v>
      </c>
      <c r="M181" s="348">
        <v>2.1831999999999998</v>
      </c>
      <c r="N181" s="350">
        <v>-0.2495</v>
      </c>
      <c r="O181" s="348" t="s">
        <v>430</v>
      </c>
      <c r="P181" s="348" t="s">
        <v>430</v>
      </c>
      <c r="Q181" s="348" t="s">
        <v>430</v>
      </c>
      <c r="R181" s="348" t="s">
        <v>430</v>
      </c>
      <c r="S181" s="348">
        <v>-0.8004</v>
      </c>
      <c r="T181" s="348">
        <v>15.016500000000001</v>
      </c>
      <c r="U181" s="348">
        <v>1.2277</v>
      </c>
      <c r="V181" s="348">
        <v>6.4246999999999996</v>
      </c>
      <c r="W181" s="348">
        <v>-0.8004</v>
      </c>
      <c r="X181" s="348">
        <v>-1.9834000000000001</v>
      </c>
      <c r="Y181" s="374"/>
      <c r="Z181" s="346">
        <v>188</v>
      </c>
      <c r="AA181" s="346">
        <v>65</v>
      </c>
      <c r="AB181" s="346">
        <v>224</v>
      </c>
      <c r="AC181" s="346">
        <v>118</v>
      </c>
      <c r="AD181" s="346">
        <v>81</v>
      </c>
      <c r="AE181" s="346">
        <v>123</v>
      </c>
      <c r="AF181" s="346" t="s">
        <v>430</v>
      </c>
      <c r="AG181" s="346" t="s">
        <v>430</v>
      </c>
      <c r="AH181" s="346" t="s">
        <v>430</v>
      </c>
      <c r="AI181" s="346" t="s">
        <v>430</v>
      </c>
      <c r="AJ181" s="346">
        <v>224</v>
      </c>
      <c r="AK181" s="346">
        <v>88</v>
      </c>
      <c r="AL181" s="346">
        <v>76</v>
      </c>
      <c r="AM181" s="346">
        <v>76</v>
      </c>
      <c r="AN181" s="346">
        <v>224</v>
      </c>
      <c r="AO181" s="373"/>
      <c r="AP181" s="348" t="s">
        <v>430</v>
      </c>
      <c r="AQ181" s="348" t="s">
        <v>430</v>
      </c>
      <c r="AR181" s="348" t="s">
        <v>430</v>
      </c>
      <c r="AS181" s="348" t="s">
        <v>430</v>
      </c>
      <c r="AT181" s="348">
        <v>3.62</v>
      </c>
      <c r="AU181" s="351"/>
      <c r="AV181" s="346" t="s">
        <v>430</v>
      </c>
      <c r="AW181" s="346" t="s">
        <v>430</v>
      </c>
      <c r="AX181" s="346" t="s">
        <v>430</v>
      </c>
      <c r="AY181" s="346" t="s">
        <v>430</v>
      </c>
      <c r="AZ181" s="346">
        <v>93</v>
      </c>
      <c r="BA181" s="374"/>
      <c r="BB181" s="348">
        <v>14.092001955805801</v>
      </c>
      <c r="BC181" s="348">
        <v>1.0003637053924399</v>
      </c>
      <c r="BD181" s="348">
        <v>-2.8185224914541802E-2</v>
      </c>
      <c r="BE181" s="375">
        <v>-7.3733439875349499E-2</v>
      </c>
      <c r="BF181" s="374"/>
      <c r="BG181" s="372">
        <v>0.27300000000000002</v>
      </c>
      <c r="BH181" s="373"/>
      <c r="BI181" s="348">
        <v>3.6087600000000002</v>
      </c>
      <c r="BJ181" s="348">
        <v>94.018299999999996</v>
      </c>
      <c r="BK181" s="348">
        <v>2.3383699999999998</v>
      </c>
      <c r="BL181" s="348">
        <v>3.4569999999999997E-2</v>
      </c>
      <c r="BM181" s="373"/>
      <c r="BN181" s="372" t="s">
        <v>6266</v>
      </c>
      <c r="BO181" s="372" t="s">
        <v>4750</v>
      </c>
      <c r="BP181" s="372" t="s">
        <v>6267</v>
      </c>
      <c r="BQ181" s="372" t="s">
        <v>6268</v>
      </c>
      <c r="BR181" s="372" t="s">
        <v>6269</v>
      </c>
      <c r="BS181" s="373"/>
      <c r="BT181" s="354" t="s">
        <v>554</v>
      </c>
    </row>
    <row r="182" spans="1:72" s="428" customFormat="1" x14ac:dyDescent="0.25">
      <c r="A182" s="345" t="s">
        <v>6270</v>
      </c>
      <c r="B182" s="373"/>
      <c r="C182" s="719">
        <v>45322</v>
      </c>
      <c r="D182" s="373"/>
      <c r="E182" s="346">
        <v>84.248199999999997</v>
      </c>
      <c r="F182" s="373"/>
      <c r="G182" s="347">
        <v>84.513400000000004</v>
      </c>
      <c r="H182" s="374"/>
      <c r="I182" s="348">
        <v>-0.46429999999999999</v>
      </c>
      <c r="J182" s="348">
        <v>1.7562</v>
      </c>
      <c r="K182" s="348">
        <v>-2.5306000000000002</v>
      </c>
      <c r="L182" s="348">
        <v>-4.5921000000000003</v>
      </c>
      <c r="M182" s="348">
        <v>-6.9135999999999997</v>
      </c>
      <c r="N182" s="350">
        <v>15.2972</v>
      </c>
      <c r="O182" s="348">
        <v>6.5023</v>
      </c>
      <c r="P182" s="348" t="s">
        <v>430</v>
      </c>
      <c r="Q182" s="348" t="s">
        <v>430</v>
      </c>
      <c r="R182" s="348" t="s">
        <v>430</v>
      </c>
      <c r="S182" s="348">
        <v>-1.7072000000000001</v>
      </c>
      <c r="T182" s="348">
        <v>6.5896999999999997</v>
      </c>
      <c r="U182" s="348">
        <v>-1.6780999999999999</v>
      </c>
      <c r="V182" s="348">
        <v>11.381399999999999</v>
      </c>
      <c r="W182" s="348">
        <v>-1.7072000000000001</v>
      </c>
      <c r="X182" s="348">
        <v>12.852600000000001</v>
      </c>
      <c r="Y182" s="374"/>
      <c r="Z182" s="346">
        <v>181</v>
      </c>
      <c r="AA182" s="346">
        <v>20</v>
      </c>
      <c r="AB182" s="346">
        <v>234</v>
      </c>
      <c r="AC182" s="346">
        <v>223</v>
      </c>
      <c r="AD182" s="346">
        <v>192</v>
      </c>
      <c r="AE182" s="346">
        <v>27</v>
      </c>
      <c r="AF182" s="346">
        <v>28</v>
      </c>
      <c r="AG182" s="346" t="s">
        <v>430</v>
      </c>
      <c r="AH182" s="346" t="s">
        <v>430</v>
      </c>
      <c r="AI182" s="346" t="s">
        <v>430</v>
      </c>
      <c r="AJ182" s="346">
        <v>244</v>
      </c>
      <c r="AK182" s="346">
        <v>212</v>
      </c>
      <c r="AL182" s="346">
        <v>99</v>
      </c>
      <c r="AM182" s="346">
        <v>38</v>
      </c>
      <c r="AN182" s="346">
        <v>244</v>
      </c>
      <c r="AO182" s="373"/>
      <c r="AP182" s="348" t="s">
        <v>430</v>
      </c>
      <c r="AQ182" s="348" t="s">
        <v>430</v>
      </c>
      <c r="AR182" s="348" t="s">
        <v>430</v>
      </c>
      <c r="AS182" s="348" t="s">
        <v>430</v>
      </c>
      <c r="AT182" s="348">
        <v>4.87</v>
      </c>
      <c r="AU182" s="351"/>
      <c r="AV182" s="346" t="s">
        <v>430</v>
      </c>
      <c r="AW182" s="346" t="s">
        <v>430</v>
      </c>
      <c r="AX182" s="346" t="s">
        <v>430</v>
      </c>
      <c r="AY182" s="346" t="s">
        <v>430</v>
      </c>
      <c r="AZ182" s="346">
        <v>83</v>
      </c>
      <c r="BA182" s="374"/>
      <c r="BB182" s="348">
        <v>20.8292368737897</v>
      </c>
      <c r="BC182" s="348">
        <v>0.99867336340620405</v>
      </c>
      <c r="BD182" s="348">
        <v>1.46204279438235E-2</v>
      </c>
      <c r="BE182" s="375">
        <v>-3.1543008069947497E-2</v>
      </c>
      <c r="BF182" s="374"/>
      <c r="BG182" s="372">
        <v>0.17299999999999999</v>
      </c>
      <c r="BH182" s="373"/>
      <c r="BI182" s="348">
        <v>77.529300000000006</v>
      </c>
      <c r="BJ182" s="348">
        <v>19.857900000000001</v>
      </c>
      <c r="BK182" s="348">
        <v>1.8098099999999999</v>
      </c>
      <c r="BL182" s="348">
        <v>0.80298999999999998</v>
      </c>
      <c r="BM182" s="373"/>
      <c r="BN182" s="372" t="s">
        <v>6271</v>
      </c>
      <c r="BO182" s="372" t="s">
        <v>6272</v>
      </c>
      <c r="BP182" s="372" t="s">
        <v>430</v>
      </c>
      <c r="BQ182" s="372" t="s">
        <v>430</v>
      </c>
      <c r="BR182" s="372" t="s">
        <v>430</v>
      </c>
      <c r="BS182" s="373"/>
      <c r="BT182" s="354" t="s">
        <v>554</v>
      </c>
    </row>
    <row r="183" spans="1:72" s="428" customFormat="1" x14ac:dyDescent="0.25">
      <c r="A183" s="345" t="s">
        <v>6273</v>
      </c>
      <c r="B183" s="373"/>
      <c r="C183" s="719">
        <v>45687</v>
      </c>
      <c r="D183" s="373"/>
      <c r="E183" s="346">
        <v>45.794800000000002</v>
      </c>
      <c r="F183" s="373"/>
      <c r="G183" s="347">
        <v>41.917999999999999</v>
      </c>
      <c r="H183" s="374"/>
      <c r="I183" s="348">
        <v>-0.30299999999999999</v>
      </c>
      <c r="J183" s="348">
        <v>-3.7199999999999997E-2</v>
      </c>
      <c r="K183" s="348">
        <v>-0.1168</v>
      </c>
      <c r="L183" s="348">
        <v>1.9174</v>
      </c>
      <c r="M183" s="348">
        <v>2.5156000000000001</v>
      </c>
      <c r="N183" s="350">
        <v>7.2576000000000001</v>
      </c>
      <c r="O183" s="348" t="s">
        <v>430</v>
      </c>
      <c r="P183" s="348" t="s">
        <v>430</v>
      </c>
      <c r="Q183" s="348" t="s">
        <v>430</v>
      </c>
      <c r="R183" s="348" t="s">
        <v>430</v>
      </c>
      <c r="S183" s="348">
        <v>0.35239999999999999</v>
      </c>
      <c r="T183" s="348">
        <v>12.3409</v>
      </c>
      <c r="U183" s="348">
        <v>2.6166999999999998</v>
      </c>
      <c r="V183" s="348">
        <v>8.4253999999999998</v>
      </c>
      <c r="W183" s="348">
        <v>0.35239999999999999</v>
      </c>
      <c r="X183" s="348">
        <v>13.7774</v>
      </c>
      <c r="Y183" s="374"/>
      <c r="Z183" s="346">
        <v>133</v>
      </c>
      <c r="AA183" s="346">
        <v>223</v>
      </c>
      <c r="AB183" s="346">
        <v>190</v>
      </c>
      <c r="AC183" s="346">
        <v>129</v>
      </c>
      <c r="AD183" s="346">
        <v>76</v>
      </c>
      <c r="AE183" s="346">
        <v>49</v>
      </c>
      <c r="AF183" s="346" t="s">
        <v>430</v>
      </c>
      <c r="AG183" s="346" t="s">
        <v>430</v>
      </c>
      <c r="AH183" s="346" t="s">
        <v>430</v>
      </c>
      <c r="AI183" s="346" t="s">
        <v>430</v>
      </c>
      <c r="AJ183" s="346">
        <v>177</v>
      </c>
      <c r="AK183" s="346">
        <v>133</v>
      </c>
      <c r="AL183" s="346">
        <v>67</v>
      </c>
      <c r="AM183" s="346">
        <v>62</v>
      </c>
      <c r="AN183" s="346">
        <v>177</v>
      </c>
      <c r="AO183" s="373"/>
      <c r="AP183" s="348" t="s">
        <v>430</v>
      </c>
      <c r="AQ183" s="348" t="s">
        <v>430</v>
      </c>
      <c r="AR183" s="348" t="s">
        <v>430</v>
      </c>
      <c r="AS183" s="348" t="s">
        <v>430</v>
      </c>
      <c r="AT183" s="348">
        <v>7.66</v>
      </c>
      <c r="AU183" s="351"/>
      <c r="AV183" s="346" t="s">
        <v>430</v>
      </c>
      <c r="AW183" s="346" t="s">
        <v>430</v>
      </c>
      <c r="AX183" s="346" t="s">
        <v>430</v>
      </c>
      <c r="AY183" s="346" t="s">
        <v>430</v>
      </c>
      <c r="AZ183" s="346">
        <v>66</v>
      </c>
      <c r="BA183" s="374"/>
      <c r="BB183" s="348">
        <v>10.847278083615899</v>
      </c>
      <c r="BC183" s="348">
        <v>0.99775548135231995</v>
      </c>
      <c r="BD183" s="348">
        <v>8.6114366850926494E-2</v>
      </c>
      <c r="BE183" s="375">
        <v>-1.5380146741337799E-2</v>
      </c>
      <c r="BF183" s="374"/>
      <c r="BG183" s="372">
        <v>9.1899999999999996E-2</v>
      </c>
      <c r="BH183" s="373"/>
      <c r="BI183" s="348">
        <v>97.049000000000007</v>
      </c>
      <c r="BJ183" s="348">
        <v>2.73542</v>
      </c>
      <c r="BK183" s="348" t="s">
        <v>430</v>
      </c>
      <c r="BL183" s="348">
        <v>0.21557999999999999</v>
      </c>
      <c r="BM183" s="373"/>
      <c r="BN183" s="372" t="s">
        <v>6274</v>
      </c>
      <c r="BO183" s="372" t="s">
        <v>5345</v>
      </c>
      <c r="BP183" s="372" t="s">
        <v>5346</v>
      </c>
      <c r="BQ183" s="372" t="s">
        <v>5347</v>
      </c>
      <c r="BR183" s="372" t="s">
        <v>5348</v>
      </c>
      <c r="BS183" s="373"/>
      <c r="BT183" s="354" t="s">
        <v>554</v>
      </c>
    </row>
    <row r="184" spans="1:72" s="428" customFormat="1" x14ac:dyDescent="0.25">
      <c r="A184" s="345" t="s">
        <v>6275</v>
      </c>
      <c r="B184" s="373"/>
      <c r="C184" s="719">
        <v>44778</v>
      </c>
      <c r="D184" s="373"/>
      <c r="E184" s="346">
        <v>44.322800000000001</v>
      </c>
      <c r="F184" s="373"/>
      <c r="G184" s="347">
        <v>25.937200000000001</v>
      </c>
      <c r="H184" s="374"/>
      <c r="I184" s="348">
        <v>-8.4000000000000005E-2</v>
      </c>
      <c r="J184" s="348">
        <v>0.49790000000000001</v>
      </c>
      <c r="K184" s="348">
        <v>0.55669999999999997</v>
      </c>
      <c r="L184" s="348">
        <v>0.69299999999999995</v>
      </c>
      <c r="M184" s="348">
        <v>-4.0529000000000002</v>
      </c>
      <c r="N184" s="350">
        <v>-2.1718000000000002</v>
      </c>
      <c r="O184" s="348">
        <v>-0.33110000000000001</v>
      </c>
      <c r="P184" s="348">
        <v>9.7036999999999995</v>
      </c>
      <c r="Q184" s="348" t="s">
        <v>430</v>
      </c>
      <c r="R184" s="348" t="s">
        <v>430</v>
      </c>
      <c r="S184" s="348">
        <v>0.83109999999999995</v>
      </c>
      <c r="T184" s="348">
        <v>10.2163</v>
      </c>
      <c r="U184" s="348">
        <v>-5.4694000000000003</v>
      </c>
      <c r="V184" s="348">
        <v>-0.1966</v>
      </c>
      <c r="W184" s="348">
        <v>0.83109999999999995</v>
      </c>
      <c r="X184" s="348">
        <v>10.154500000000001</v>
      </c>
      <c r="Y184" s="374"/>
      <c r="Z184" s="346">
        <v>83</v>
      </c>
      <c r="AA184" s="346">
        <v>160</v>
      </c>
      <c r="AB184" s="346">
        <v>152</v>
      </c>
      <c r="AC184" s="346">
        <v>148</v>
      </c>
      <c r="AD184" s="346">
        <v>153</v>
      </c>
      <c r="AE184" s="346">
        <v>149</v>
      </c>
      <c r="AF184" s="346">
        <v>107</v>
      </c>
      <c r="AG184" s="346">
        <v>79</v>
      </c>
      <c r="AH184" s="346" t="s">
        <v>430</v>
      </c>
      <c r="AI184" s="346" t="s">
        <v>430</v>
      </c>
      <c r="AJ184" s="346">
        <v>149</v>
      </c>
      <c r="AK184" s="346">
        <v>153</v>
      </c>
      <c r="AL184" s="346">
        <v>174</v>
      </c>
      <c r="AM184" s="346">
        <v>149</v>
      </c>
      <c r="AN184" s="346">
        <v>149</v>
      </c>
      <c r="AO184" s="373"/>
      <c r="AP184" s="348" t="s">
        <v>430</v>
      </c>
      <c r="AQ184" s="348" t="s">
        <v>430</v>
      </c>
      <c r="AR184" s="348" t="s">
        <v>430</v>
      </c>
      <c r="AS184" s="348">
        <v>4.01</v>
      </c>
      <c r="AT184" s="348">
        <v>-3</v>
      </c>
      <c r="AU184" s="351"/>
      <c r="AV184" s="346" t="s">
        <v>430</v>
      </c>
      <c r="AW184" s="346" t="s">
        <v>430</v>
      </c>
      <c r="AX184" s="346" t="s">
        <v>430</v>
      </c>
      <c r="AY184" s="346">
        <v>87</v>
      </c>
      <c r="AZ184" s="346">
        <v>154</v>
      </c>
      <c r="BA184" s="374"/>
      <c r="BB184" s="348">
        <v>12.692422678170701</v>
      </c>
      <c r="BC184" s="348">
        <v>0.99927285094637697</v>
      </c>
      <c r="BD184" s="348">
        <v>3.65092451818637E-2</v>
      </c>
      <c r="BE184" s="375">
        <v>-2.6554078494200401E-2</v>
      </c>
      <c r="BF184" s="374"/>
      <c r="BG184" s="372">
        <v>6.6500000000000004E-2</v>
      </c>
      <c r="BH184" s="373"/>
      <c r="BI184" s="348">
        <v>98.315799999999996</v>
      </c>
      <c r="BJ184" s="348">
        <v>1.3859300000000001</v>
      </c>
      <c r="BK184" s="348" t="s">
        <v>430</v>
      </c>
      <c r="BL184" s="348">
        <v>0.29826999999999998</v>
      </c>
      <c r="BM184" s="373"/>
      <c r="BN184" s="372" t="s">
        <v>6276</v>
      </c>
      <c r="BO184" s="372" t="s">
        <v>6129</v>
      </c>
      <c r="BP184" s="372" t="s">
        <v>1539</v>
      </c>
      <c r="BQ184" s="372" t="s">
        <v>4559</v>
      </c>
      <c r="BR184" s="372" t="s">
        <v>4560</v>
      </c>
      <c r="BS184" s="373"/>
      <c r="BT184" s="354" t="s">
        <v>554</v>
      </c>
    </row>
    <row r="185" spans="1:72" s="428" customFormat="1" x14ac:dyDescent="0.25">
      <c r="A185" s="345" t="s">
        <v>6277</v>
      </c>
      <c r="B185" s="373"/>
      <c r="C185" s="719">
        <v>45198</v>
      </c>
      <c r="D185" s="373"/>
      <c r="E185" s="346">
        <v>43.317900000000002</v>
      </c>
      <c r="F185" s="373"/>
      <c r="G185" s="347">
        <v>79.5548</v>
      </c>
      <c r="H185" s="374"/>
      <c r="I185" s="348">
        <v>1.8E-3</v>
      </c>
      <c r="J185" s="348">
        <v>0.59319999999999995</v>
      </c>
      <c r="K185" s="348">
        <v>0.8165</v>
      </c>
      <c r="L185" s="348">
        <v>-0.47839999999999999</v>
      </c>
      <c r="M185" s="348">
        <v>-7.0857999999999999</v>
      </c>
      <c r="N185" s="350">
        <v>-5.6651999999999996</v>
      </c>
      <c r="O185" s="348">
        <v>-1.1637999999999999</v>
      </c>
      <c r="P185" s="348" t="s">
        <v>430</v>
      </c>
      <c r="Q185" s="348" t="s">
        <v>430</v>
      </c>
      <c r="R185" s="348" t="s">
        <v>430</v>
      </c>
      <c r="S185" s="348">
        <v>0.98129999999999995</v>
      </c>
      <c r="T185" s="348">
        <v>7.8746</v>
      </c>
      <c r="U185" s="348">
        <v>-8.8642000000000003</v>
      </c>
      <c r="V185" s="348">
        <v>-3.1105</v>
      </c>
      <c r="W185" s="348">
        <v>0.98129999999999995</v>
      </c>
      <c r="X185" s="348">
        <v>7.0052000000000003</v>
      </c>
      <c r="Y185" s="374"/>
      <c r="Z185" s="346">
        <v>50</v>
      </c>
      <c r="AA185" s="346">
        <v>116</v>
      </c>
      <c r="AB185" s="346">
        <v>88</v>
      </c>
      <c r="AC185" s="346">
        <v>194</v>
      </c>
      <c r="AD185" s="346">
        <v>206</v>
      </c>
      <c r="AE185" s="346">
        <v>195</v>
      </c>
      <c r="AF185" s="346">
        <v>126</v>
      </c>
      <c r="AG185" s="346" t="s">
        <v>430</v>
      </c>
      <c r="AH185" s="346" t="s">
        <v>430</v>
      </c>
      <c r="AI185" s="346" t="s">
        <v>430</v>
      </c>
      <c r="AJ185" s="346">
        <v>109</v>
      </c>
      <c r="AK185" s="346">
        <v>195</v>
      </c>
      <c r="AL185" s="346">
        <v>223</v>
      </c>
      <c r="AM185" s="346">
        <v>194</v>
      </c>
      <c r="AN185" s="346">
        <v>109</v>
      </c>
      <c r="AO185" s="373"/>
      <c r="AP185" s="348" t="s">
        <v>430</v>
      </c>
      <c r="AQ185" s="348" t="s">
        <v>430</v>
      </c>
      <c r="AR185" s="348" t="s">
        <v>430</v>
      </c>
      <c r="AS185" s="348" t="s">
        <v>430</v>
      </c>
      <c r="AT185" s="348">
        <v>-7.47</v>
      </c>
      <c r="AU185" s="351"/>
      <c r="AV185" s="346" t="s">
        <v>430</v>
      </c>
      <c r="AW185" s="346" t="s">
        <v>430</v>
      </c>
      <c r="AX185" s="346" t="s">
        <v>430</v>
      </c>
      <c r="AY185" s="346" t="s">
        <v>430</v>
      </c>
      <c r="AZ185" s="346">
        <v>193</v>
      </c>
      <c r="BA185" s="374"/>
      <c r="BB185" s="348">
        <v>12.6037805780781</v>
      </c>
      <c r="BC185" s="348">
        <v>0.99892943646674404</v>
      </c>
      <c r="BD185" s="348">
        <v>1.36012157700869E-2</v>
      </c>
      <c r="BE185" s="375">
        <v>-7.23351363512598E-3</v>
      </c>
      <c r="BF185" s="374"/>
      <c r="BG185" s="372">
        <v>0.03</v>
      </c>
      <c r="BH185" s="373"/>
      <c r="BI185" s="348">
        <v>99.607399999999998</v>
      </c>
      <c r="BJ185" s="348" t="s">
        <v>430</v>
      </c>
      <c r="BK185" s="348" t="s">
        <v>430</v>
      </c>
      <c r="BL185" s="348">
        <v>0.3926</v>
      </c>
      <c r="BM185" s="373"/>
      <c r="BN185" s="372" t="s">
        <v>4483</v>
      </c>
      <c r="BO185" s="372" t="s">
        <v>4484</v>
      </c>
      <c r="BP185" s="372" t="s">
        <v>4485</v>
      </c>
      <c r="BQ185" s="372" t="s">
        <v>4486</v>
      </c>
      <c r="BR185" s="372" t="s">
        <v>4487</v>
      </c>
      <c r="BS185" s="373"/>
      <c r="BT185" s="354" t="s">
        <v>554</v>
      </c>
    </row>
    <row r="186" spans="1:72" s="428" customFormat="1" x14ac:dyDescent="0.25">
      <c r="A186" s="345" t="s">
        <v>6278</v>
      </c>
      <c r="B186" s="373"/>
      <c r="C186" s="719">
        <v>44785</v>
      </c>
      <c r="D186" s="373"/>
      <c r="E186" s="346">
        <v>40.404499999999999</v>
      </c>
      <c r="F186" s="373"/>
      <c r="G186" s="347">
        <v>30.915900000000001</v>
      </c>
      <c r="H186" s="374"/>
      <c r="I186" s="348">
        <v>-0.2989</v>
      </c>
      <c r="J186" s="348">
        <v>0.94330000000000003</v>
      </c>
      <c r="K186" s="348">
        <v>-1.6144000000000001</v>
      </c>
      <c r="L186" s="348">
        <v>0.15359999999999999</v>
      </c>
      <c r="M186" s="348">
        <v>-1.4915</v>
      </c>
      <c r="N186" s="350">
        <v>-1.8071999999999999</v>
      </c>
      <c r="O186" s="348">
        <v>-8.2654999999999994</v>
      </c>
      <c r="P186" s="348">
        <v>12.771100000000001</v>
      </c>
      <c r="Q186" s="348" t="s">
        <v>430</v>
      </c>
      <c r="R186" s="348" t="s">
        <v>430</v>
      </c>
      <c r="S186" s="348">
        <v>-1.0577000000000001</v>
      </c>
      <c r="T186" s="348">
        <v>12.9435</v>
      </c>
      <c r="U186" s="348">
        <v>-1.7613000000000001</v>
      </c>
      <c r="V186" s="348">
        <v>2.2683</v>
      </c>
      <c r="W186" s="348">
        <v>-1.0577000000000001</v>
      </c>
      <c r="X186" s="348">
        <v>13.4472</v>
      </c>
      <c r="Y186" s="374"/>
      <c r="Z186" s="346">
        <v>128</v>
      </c>
      <c r="AA186" s="346">
        <v>69</v>
      </c>
      <c r="AB186" s="346">
        <v>218</v>
      </c>
      <c r="AC186" s="346">
        <v>162</v>
      </c>
      <c r="AD186" s="346">
        <v>112</v>
      </c>
      <c r="AE186" s="346">
        <v>144</v>
      </c>
      <c r="AF186" s="346">
        <v>153</v>
      </c>
      <c r="AG186" s="346">
        <v>55</v>
      </c>
      <c r="AH186" s="346" t="s">
        <v>430</v>
      </c>
      <c r="AI186" s="346" t="s">
        <v>430</v>
      </c>
      <c r="AJ186" s="346">
        <v>235</v>
      </c>
      <c r="AK186" s="346">
        <v>125</v>
      </c>
      <c r="AL186" s="346">
        <v>106</v>
      </c>
      <c r="AM186" s="346">
        <v>127</v>
      </c>
      <c r="AN186" s="346">
        <v>235</v>
      </c>
      <c r="AO186" s="373"/>
      <c r="AP186" s="348" t="s">
        <v>430</v>
      </c>
      <c r="AQ186" s="348" t="s">
        <v>430</v>
      </c>
      <c r="AR186" s="348" t="s">
        <v>430</v>
      </c>
      <c r="AS186" s="348">
        <v>1.27</v>
      </c>
      <c r="AT186" s="348">
        <v>-1.66</v>
      </c>
      <c r="AU186" s="351"/>
      <c r="AV186" s="346" t="s">
        <v>430</v>
      </c>
      <c r="AW186" s="346" t="s">
        <v>430</v>
      </c>
      <c r="AX186" s="346" t="s">
        <v>430</v>
      </c>
      <c r="AY186" s="346">
        <v>124</v>
      </c>
      <c r="AZ186" s="346">
        <v>140</v>
      </c>
      <c r="BA186" s="374"/>
      <c r="BB186" s="348">
        <v>20.141226511328998</v>
      </c>
      <c r="BC186" s="348">
        <v>1.00135445120121</v>
      </c>
      <c r="BD186" s="348">
        <v>3.5715091053408997E-2</v>
      </c>
      <c r="BE186" s="375">
        <v>-4.36060059417087E-2</v>
      </c>
      <c r="BF186" s="374"/>
      <c r="BG186" s="372">
        <v>0.21290000000000001</v>
      </c>
      <c r="BH186" s="373"/>
      <c r="BI186" s="348">
        <v>54.862000000000002</v>
      </c>
      <c r="BJ186" s="348">
        <v>44.979100000000003</v>
      </c>
      <c r="BK186" s="348" t="s">
        <v>430</v>
      </c>
      <c r="BL186" s="348">
        <v>0.15890000000000001</v>
      </c>
      <c r="BM186" s="373"/>
      <c r="BN186" s="372" t="s">
        <v>4477</v>
      </c>
      <c r="BO186" s="372" t="s">
        <v>4478</v>
      </c>
      <c r="BP186" s="372" t="s">
        <v>4479</v>
      </c>
      <c r="BQ186" s="372" t="s">
        <v>4624</v>
      </c>
      <c r="BR186" s="372" t="s">
        <v>4481</v>
      </c>
      <c r="BS186" s="373"/>
      <c r="BT186" s="354" t="s">
        <v>554</v>
      </c>
    </row>
    <row r="187" spans="1:72" s="428" customFormat="1" x14ac:dyDescent="0.25">
      <c r="A187" s="345" t="s">
        <v>6279</v>
      </c>
      <c r="B187" s="373"/>
      <c r="C187" s="719">
        <v>45744</v>
      </c>
      <c r="D187" s="373"/>
      <c r="E187" s="346">
        <v>43.14</v>
      </c>
      <c r="F187" s="373"/>
      <c r="G187" s="347">
        <v>212.9187</v>
      </c>
      <c r="H187" s="374"/>
      <c r="I187" s="348">
        <v>-0.9889</v>
      </c>
      <c r="J187" s="348">
        <v>-2.5512000000000001</v>
      </c>
      <c r="K187" s="348">
        <v>-12.394600000000001</v>
      </c>
      <c r="L187" s="348">
        <v>-12.9155</v>
      </c>
      <c r="M187" s="348">
        <v>-22.640599999999999</v>
      </c>
      <c r="N187" s="350">
        <v>92.174800000000005</v>
      </c>
      <c r="O187" s="348" t="s">
        <v>430</v>
      </c>
      <c r="P187" s="348" t="s">
        <v>430</v>
      </c>
      <c r="Q187" s="348" t="s">
        <v>430</v>
      </c>
      <c r="R187" s="348" t="s">
        <v>430</v>
      </c>
      <c r="S187" s="348">
        <v>-3.1246999999999998</v>
      </c>
      <c r="T187" s="348">
        <v>-6.9591000000000003</v>
      </c>
      <c r="U187" s="348">
        <v>-4.6055000000000001</v>
      </c>
      <c r="V187" s="348">
        <v>51.781999999999996</v>
      </c>
      <c r="W187" s="348">
        <v>-3.1246999999999998</v>
      </c>
      <c r="X187" s="348">
        <v>77.787700000000001</v>
      </c>
      <c r="Y187" s="374"/>
      <c r="Z187" s="346">
        <v>208</v>
      </c>
      <c r="AA187" s="346">
        <v>255</v>
      </c>
      <c r="AB187" s="346">
        <v>262</v>
      </c>
      <c r="AC187" s="346">
        <v>254</v>
      </c>
      <c r="AD187" s="346">
        <v>227</v>
      </c>
      <c r="AE187" s="346">
        <v>12</v>
      </c>
      <c r="AF187" s="346" t="s">
        <v>430</v>
      </c>
      <c r="AG187" s="346" t="s">
        <v>430</v>
      </c>
      <c r="AH187" s="346" t="s">
        <v>430</v>
      </c>
      <c r="AI187" s="346" t="s">
        <v>430</v>
      </c>
      <c r="AJ187" s="346">
        <v>266</v>
      </c>
      <c r="AK187" s="346">
        <v>257</v>
      </c>
      <c r="AL187" s="346">
        <v>149</v>
      </c>
      <c r="AM187" s="346">
        <v>13</v>
      </c>
      <c r="AN187" s="346">
        <v>266</v>
      </c>
      <c r="AO187" s="373"/>
      <c r="AP187" s="348" t="s">
        <v>430</v>
      </c>
      <c r="AQ187" s="348" t="s">
        <v>430</v>
      </c>
      <c r="AR187" s="348" t="s">
        <v>430</v>
      </c>
      <c r="AS187" s="348" t="s">
        <v>430</v>
      </c>
      <c r="AT187" s="348">
        <v>28.28</v>
      </c>
      <c r="AU187" s="351"/>
      <c r="AV187" s="346" t="s">
        <v>430</v>
      </c>
      <c r="AW187" s="346" t="s">
        <v>430</v>
      </c>
      <c r="AX187" s="346" t="s">
        <v>430</v>
      </c>
      <c r="AY187" s="346" t="s">
        <v>430</v>
      </c>
      <c r="AZ187" s="346">
        <v>17</v>
      </c>
      <c r="BA187" s="374"/>
      <c r="BB187" s="348">
        <v>55.930007217225999</v>
      </c>
      <c r="BC187" s="348">
        <v>0</v>
      </c>
      <c r="BD187" s="348">
        <v>0.107463415877794</v>
      </c>
      <c r="BE187" s="375" t="s">
        <v>430</v>
      </c>
      <c r="BF187" s="374"/>
      <c r="BG187" s="372" t="s">
        <v>430</v>
      </c>
      <c r="BH187" s="373"/>
      <c r="BI187" s="348" t="s">
        <v>430</v>
      </c>
      <c r="BJ187" s="348" t="s">
        <v>430</v>
      </c>
      <c r="BK187" s="348" t="s">
        <v>430</v>
      </c>
      <c r="BL187" s="348" t="s">
        <v>430</v>
      </c>
      <c r="BM187" s="373"/>
      <c r="BN187" s="372" t="s">
        <v>6280</v>
      </c>
      <c r="BO187" s="372" t="s">
        <v>6281</v>
      </c>
      <c r="BP187" s="372" t="s">
        <v>430</v>
      </c>
      <c r="BQ187" s="372" t="s">
        <v>430</v>
      </c>
      <c r="BR187" s="372" t="s">
        <v>430</v>
      </c>
      <c r="BS187" s="373"/>
      <c r="BT187" s="354" t="s">
        <v>554</v>
      </c>
    </row>
    <row r="188" spans="1:72" s="428" customFormat="1" x14ac:dyDescent="0.25">
      <c r="A188" s="345" t="s">
        <v>6282</v>
      </c>
      <c r="B188" s="373"/>
      <c r="C188" s="719">
        <v>45716</v>
      </c>
      <c r="D188" s="373"/>
      <c r="E188" s="346">
        <v>43.3611</v>
      </c>
      <c r="F188" s="373"/>
      <c r="G188" s="347">
        <v>11.8483</v>
      </c>
      <c r="H188" s="374"/>
      <c r="I188" s="348">
        <v>-0.14330000000000001</v>
      </c>
      <c r="J188" s="348">
        <v>0.67810000000000004</v>
      </c>
      <c r="K188" s="348">
        <v>1.3048</v>
      </c>
      <c r="L188" s="348">
        <v>3.3090000000000002</v>
      </c>
      <c r="M188" s="348">
        <v>-5.74E-2</v>
      </c>
      <c r="N188" s="350">
        <v>-0.16259999999999999</v>
      </c>
      <c r="O188" s="348" t="s">
        <v>430</v>
      </c>
      <c r="P188" s="348" t="s">
        <v>430</v>
      </c>
      <c r="Q188" s="348" t="s">
        <v>430</v>
      </c>
      <c r="R188" s="348" t="s">
        <v>430</v>
      </c>
      <c r="S188" s="348">
        <v>1.0653999999999999</v>
      </c>
      <c r="T188" s="348">
        <v>14.2743</v>
      </c>
      <c r="U188" s="348">
        <v>-1.7318</v>
      </c>
      <c r="V188" s="348">
        <v>2.9946999999999999</v>
      </c>
      <c r="W188" s="348">
        <v>1.0653999999999999</v>
      </c>
      <c r="X188" s="348">
        <v>13.096299999999999</v>
      </c>
      <c r="Y188" s="374"/>
      <c r="Z188" s="346">
        <v>110</v>
      </c>
      <c r="AA188" s="346">
        <v>108</v>
      </c>
      <c r="AB188" s="346">
        <v>70</v>
      </c>
      <c r="AC188" s="346">
        <v>95</v>
      </c>
      <c r="AD188" s="346">
        <v>96</v>
      </c>
      <c r="AE188" s="346">
        <v>116</v>
      </c>
      <c r="AF188" s="346" t="s">
        <v>430</v>
      </c>
      <c r="AG188" s="346" t="s">
        <v>430</v>
      </c>
      <c r="AH188" s="346" t="s">
        <v>430</v>
      </c>
      <c r="AI188" s="346" t="s">
        <v>430</v>
      </c>
      <c r="AJ188" s="346">
        <v>89</v>
      </c>
      <c r="AK188" s="346">
        <v>104</v>
      </c>
      <c r="AL188" s="346">
        <v>101</v>
      </c>
      <c r="AM188" s="346">
        <v>118</v>
      </c>
      <c r="AN188" s="346">
        <v>89</v>
      </c>
      <c r="AO188" s="373"/>
      <c r="AP188" s="348" t="s">
        <v>430</v>
      </c>
      <c r="AQ188" s="348" t="s">
        <v>430</v>
      </c>
      <c r="AR188" s="348" t="s">
        <v>430</v>
      </c>
      <c r="AS188" s="348" t="s">
        <v>430</v>
      </c>
      <c r="AT188" s="348">
        <v>3.04</v>
      </c>
      <c r="AU188" s="351"/>
      <c r="AV188" s="346" t="s">
        <v>430</v>
      </c>
      <c r="AW188" s="346" t="s">
        <v>430</v>
      </c>
      <c r="AX188" s="346" t="s">
        <v>430</v>
      </c>
      <c r="AY188" s="346" t="s">
        <v>430</v>
      </c>
      <c r="AZ188" s="346">
        <v>100</v>
      </c>
      <c r="BA188" s="374"/>
      <c r="BB188" s="348">
        <v>12.966503585529299</v>
      </c>
      <c r="BC188" s="348">
        <v>0.99788919895113404</v>
      </c>
      <c r="BD188" s="348">
        <v>4.5217325838808199E-2</v>
      </c>
      <c r="BE188" s="375">
        <v>-2.2319864063254001E-2</v>
      </c>
      <c r="BF188" s="374"/>
      <c r="BG188" s="372">
        <v>3.0499999999999999E-2</v>
      </c>
      <c r="BH188" s="373"/>
      <c r="BI188" s="348">
        <v>65.022300000000001</v>
      </c>
      <c r="BJ188" s="348">
        <v>19.833100000000002</v>
      </c>
      <c r="BK188" s="348">
        <v>14.8775</v>
      </c>
      <c r="BL188" s="348">
        <v>0.2671</v>
      </c>
      <c r="BM188" s="373"/>
      <c r="BN188" s="372" t="s">
        <v>6283</v>
      </c>
      <c r="BO188" s="372" t="s">
        <v>593</v>
      </c>
      <c r="BP188" s="372" t="s">
        <v>5159</v>
      </c>
      <c r="BQ188" s="372" t="s">
        <v>5160</v>
      </c>
      <c r="BR188" s="372" t="s">
        <v>959</v>
      </c>
      <c r="BS188" s="373"/>
      <c r="BT188" s="354" t="s">
        <v>5647</v>
      </c>
    </row>
    <row r="189" spans="1:72" s="428" customFormat="1" x14ac:dyDescent="0.25">
      <c r="A189" s="345" t="s">
        <v>6284</v>
      </c>
      <c r="B189" s="373"/>
      <c r="C189" s="719">
        <v>45993</v>
      </c>
      <c r="D189" s="373"/>
      <c r="E189" s="346">
        <v>44.256999999999998</v>
      </c>
      <c r="F189" s="373"/>
      <c r="G189" s="347">
        <v>11.3742</v>
      </c>
      <c r="H189" s="374"/>
      <c r="I189" s="348">
        <v>-2.3967000000000001</v>
      </c>
      <c r="J189" s="348">
        <v>-1.3152999999999999</v>
      </c>
      <c r="K189" s="348">
        <v>-2.2709000000000001</v>
      </c>
      <c r="L189" s="348">
        <v>4.6962000000000002</v>
      </c>
      <c r="M189" s="348">
        <v>12.5334</v>
      </c>
      <c r="N189" s="350" t="s">
        <v>430</v>
      </c>
      <c r="O189" s="348" t="s">
        <v>430</v>
      </c>
      <c r="P189" s="348" t="s">
        <v>430</v>
      </c>
      <c r="Q189" s="348" t="s">
        <v>430</v>
      </c>
      <c r="R189" s="348" t="s">
        <v>430</v>
      </c>
      <c r="S189" s="348">
        <v>-0.87929999999999997</v>
      </c>
      <c r="T189" s="348">
        <v>27.0122</v>
      </c>
      <c r="U189" s="348">
        <v>16.037199999999999</v>
      </c>
      <c r="V189" s="348" t="s">
        <v>430</v>
      </c>
      <c r="W189" s="348">
        <v>-0.87929999999999997</v>
      </c>
      <c r="X189" s="348">
        <v>13.742000000000001</v>
      </c>
      <c r="Y189" s="374"/>
      <c r="Z189" s="346">
        <v>216</v>
      </c>
      <c r="AA189" s="346">
        <v>239</v>
      </c>
      <c r="AB189" s="346">
        <v>229</v>
      </c>
      <c r="AC189" s="346">
        <v>57</v>
      </c>
      <c r="AD189" s="346">
        <v>16</v>
      </c>
      <c r="AE189" s="346" t="s">
        <v>430</v>
      </c>
      <c r="AF189" s="346" t="s">
        <v>430</v>
      </c>
      <c r="AG189" s="346" t="s">
        <v>430</v>
      </c>
      <c r="AH189" s="346" t="s">
        <v>430</v>
      </c>
      <c r="AI189" s="346" t="s">
        <v>430</v>
      </c>
      <c r="AJ189" s="346">
        <v>226</v>
      </c>
      <c r="AK189" s="346">
        <v>12</v>
      </c>
      <c r="AL189" s="346">
        <v>8</v>
      </c>
      <c r="AM189" s="346" t="s">
        <v>430</v>
      </c>
      <c r="AN189" s="346">
        <v>226</v>
      </c>
      <c r="AO189" s="373"/>
      <c r="AP189" s="348" t="s">
        <v>430</v>
      </c>
      <c r="AQ189" s="348" t="s">
        <v>430</v>
      </c>
      <c r="AR189" s="348" t="s">
        <v>430</v>
      </c>
      <c r="AS189" s="348" t="s">
        <v>430</v>
      </c>
      <c r="AT189" s="348" t="s">
        <v>430</v>
      </c>
      <c r="AU189" s="351"/>
      <c r="AV189" s="346" t="s">
        <v>430</v>
      </c>
      <c r="AW189" s="346" t="s">
        <v>430</v>
      </c>
      <c r="AX189" s="346" t="s">
        <v>430</v>
      </c>
      <c r="AY189" s="346" t="s">
        <v>430</v>
      </c>
      <c r="AZ189" s="346" t="s">
        <v>430</v>
      </c>
      <c r="BA189" s="374"/>
      <c r="BB189" s="348">
        <v>24.0784767631033</v>
      </c>
      <c r="BC189" s="348">
        <v>0.99820974224292403</v>
      </c>
      <c r="BD189" s="348">
        <v>9.1495727728018297E-2</v>
      </c>
      <c r="BE189" s="375">
        <v>-4.05573589222872E-2</v>
      </c>
      <c r="BF189" s="374"/>
      <c r="BG189" s="372">
        <v>6.5000000000000002E-2</v>
      </c>
      <c r="BH189" s="373"/>
      <c r="BI189" s="348">
        <v>16.037600000000001</v>
      </c>
      <c r="BJ189" s="348">
        <v>54.433199999999999</v>
      </c>
      <c r="BK189" s="348">
        <v>29.5303</v>
      </c>
      <c r="BL189" s="348">
        <v>-1.1000000000000001E-3</v>
      </c>
      <c r="BM189" s="373"/>
      <c r="BN189" s="372" t="s">
        <v>6285</v>
      </c>
      <c r="BO189" s="372" t="s">
        <v>5090</v>
      </c>
      <c r="BP189" s="372" t="s">
        <v>430</v>
      </c>
      <c r="BQ189" s="372" t="s">
        <v>430</v>
      </c>
      <c r="BR189" s="372" t="s">
        <v>430</v>
      </c>
      <c r="BS189" s="373"/>
      <c r="BT189" s="354" t="s">
        <v>554</v>
      </c>
    </row>
    <row r="190" spans="1:72" s="428" customFormat="1" x14ac:dyDescent="0.25">
      <c r="A190" s="345" t="s">
        <v>6286</v>
      </c>
      <c r="B190" s="373"/>
      <c r="C190" s="719">
        <v>44777</v>
      </c>
      <c r="D190" s="373"/>
      <c r="E190" s="346">
        <v>43.79</v>
      </c>
      <c r="F190" s="373"/>
      <c r="G190" s="347">
        <v>51.085500000000003</v>
      </c>
      <c r="H190" s="374"/>
      <c r="I190" s="348">
        <v>-8.4099999999999994E-2</v>
      </c>
      <c r="J190" s="348">
        <v>1.2688999999999999</v>
      </c>
      <c r="K190" s="348">
        <v>7.2312000000000003</v>
      </c>
      <c r="L190" s="348">
        <v>16.674099999999999</v>
      </c>
      <c r="M190" s="348">
        <v>17.8386</v>
      </c>
      <c r="N190" s="350">
        <v>11.636200000000001</v>
      </c>
      <c r="O190" s="348">
        <v>14.3696</v>
      </c>
      <c r="P190" s="348">
        <v>24.6357</v>
      </c>
      <c r="Q190" s="348" t="s">
        <v>430</v>
      </c>
      <c r="R190" s="348" t="s">
        <v>430</v>
      </c>
      <c r="S190" s="348">
        <v>2.3231000000000002</v>
      </c>
      <c r="T190" s="348">
        <v>20.7621</v>
      </c>
      <c r="U190" s="348">
        <v>15.289</v>
      </c>
      <c r="V190" s="348">
        <v>17.199200000000001</v>
      </c>
      <c r="W190" s="348">
        <v>2.3231000000000002</v>
      </c>
      <c r="X190" s="348">
        <v>22.0411</v>
      </c>
      <c r="Y190" s="374"/>
      <c r="Z190" s="346">
        <v>84</v>
      </c>
      <c r="AA190" s="346">
        <v>42</v>
      </c>
      <c r="AB190" s="346">
        <v>6</v>
      </c>
      <c r="AC190" s="346">
        <v>1</v>
      </c>
      <c r="AD190" s="346">
        <v>7</v>
      </c>
      <c r="AE190" s="346">
        <v>41</v>
      </c>
      <c r="AF190" s="346">
        <v>19</v>
      </c>
      <c r="AG190" s="346">
        <v>16</v>
      </c>
      <c r="AH190" s="346" t="s">
        <v>430</v>
      </c>
      <c r="AI190" s="346" t="s">
        <v>430</v>
      </c>
      <c r="AJ190" s="346">
        <v>32</v>
      </c>
      <c r="AK190" s="346">
        <v>30</v>
      </c>
      <c r="AL190" s="346">
        <v>9</v>
      </c>
      <c r="AM190" s="346">
        <v>27</v>
      </c>
      <c r="AN190" s="346">
        <v>32</v>
      </c>
      <c r="AO190" s="373"/>
      <c r="AP190" s="348" t="s">
        <v>430</v>
      </c>
      <c r="AQ190" s="348" t="s">
        <v>430</v>
      </c>
      <c r="AR190" s="348" t="s">
        <v>430</v>
      </c>
      <c r="AS190" s="348">
        <v>18.5</v>
      </c>
      <c r="AT190" s="348">
        <v>29.2</v>
      </c>
      <c r="AU190" s="351"/>
      <c r="AV190" s="346" t="s">
        <v>430</v>
      </c>
      <c r="AW190" s="346" t="s">
        <v>430</v>
      </c>
      <c r="AX190" s="346" t="s">
        <v>430</v>
      </c>
      <c r="AY190" s="346">
        <v>15</v>
      </c>
      <c r="AZ190" s="346">
        <v>6</v>
      </c>
      <c r="BA190" s="374"/>
      <c r="BB190" s="348">
        <v>13.9398696849846</v>
      </c>
      <c r="BC190" s="348">
        <v>0.99771278455864298</v>
      </c>
      <c r="BD190" s="348">
        <v>0.111818944811698</v>
      </c>
      <c r="BE190" s="375">
        <v>-2.1011363105577299E-2</v>
      </c>
      <c r="BF190" s="374"/>
      <c r="BG190" s="372">
        <v>5.8799999999999998E-2</v>
      </c>
      <c r="BH190" s="373"/>
      <c r="BI190" s="348">
        <v>42.849200000000003</v>
      </c>
      <c r="BJ190" s="348">
        <v>28.472100000000001</v>
      </c>
      <c r="BK190" s="348">
        <v>28.494</v>
      </c>
      <c r="BL190" s="348">
        <v>0.1847</v>
      </c>
      <c r="BM190" s="373"/>
      <c r="BN190" s="372" t="s">
        <v>6287</v>
      </c>
      <c r="BO190" s="372" t="s">
        <v>6288</v>
      </c>
      <c r="BP190" s="372" t="s">
        <v>5381</v>
      </c>
      <c r="BQ190" s="372" t="s">
        <v>6289</v>
      </c>
      <c r="BR190" s="372" t="s">
        <v>430</v>
      </c>
      <c r="BS190" s="373"/>
      <c r="BT190" s="354" t="s">
        <v>554</v>
      </c>
    </row>
    <row r="191" spans="1:72" s="428" customFormat="1" x14ac:dyDescent="0.25">
      <c r="A191" s="345" t="s">
        <v>6290</v>
      </c>
      <c r="B191" s="373"/>
      <c r="C191" s="719">
        <v>46010</v>
      </c>
      <c r="D191" s="373"/>
      <c r="E191" s="346">
        <v>41.6706</v>
      </c>
      <c r="F191" s="373"/>
      <c r="G191" s="347">
        <v>11.915699999999999</v>
      </c>
      <c r="H191" s="374"/>
      <c r="I191" s="348">
        <v>-0.3271</v>
      </c>
      <c r="J191" s="348">
        <v>2.18E-2</v>
      </c>
      <c r="K191" s="348">
        <v>-2.8003999999999998</v>
      </c>
      <c r="L191" s="348">
        <v>-1.5450999999999999</v>
      </c>
      <c r="M191" s="348">
        <v>8.3039000000000005</v>
      </c>
      <c r="N191" s="350" t="s">
        <v>430</v>
      </c>
      <c r="O191" s="348" t="s">
        <v>430</v>
      </c>
      <c r="P191" s="348" t="s">
        <v>430</v>
      </c>
      <c r="Q191" s="348" t="s">
        <v>430</v>
      </c>
      <c r="R191" s="348" t="s">
        <v>430</v>
      </c>
      <c r="S191" s="348">
        <v>-3.61E-2</v>
      </c>
      <c r="T191" s="348">
        <v>12.543900000000001</v>
      </c>
      <c r="U191" s="348">
        <v>12.468500000000001</v>
      </c>
      <c r="V191" s="348" t="s">
        <v>430</v>
      </c>
      <c r="W191" s="348">
        <v>-3.61E-2</v>
      </c>
      <c r="X191" s="348">
        <v>19.157</v>
      </c>
      <c r="Y191" s="374"/>
      <c r="Z191" s="346">
        <v>144</v>
      </c>
      <c r="AA191" s="346">
        <v>220</v>
      </c>
      <c r="AB191" s="346">
        <v>239</v>
      </c>
      <c r="AC191" s="346">
        <v>207</v>
      </c>
      <c r="AD191" s="346">
        <v>26</v>
      </c>
      <c r="AE191" s="346" t="s">
        <v>430</v>
      </c>
      <c r="AF191" s="346" t="s">
        <v>430</v>
      </c>
      <c r="AG191" s="346" t="s">
        <v>430</v>
      </c>
      <c r="AH191" s="346" t="s">
        <v>430</v>
      </c>
      <c r="AI191" s="346" t="s">
        <v>430</v>
      </c>
      <c r="AJ191" s="346">
        <v>199</v>
      </c>
      <c r="AK191" s="346">
        <v>132</v>
      </c>
      <c r="AL191" s="346">
        <v>16</v>
      </c>
      <c r="AM191" s="346" t="s">
        <v>430</v>
      </c>
      <c r="AN191" s="346">
        <v>199</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23.310479765499299</v>
      </c>
      <c r="BC191" s="348">
        <v>0.99939680385102503</v>
      </c>
      <c r="BD191" s="348">
        <v>4.56919737521886E-2</v>
      </c>
      <c r="BE191" s="375">
        <v>-6.0705512612753802E-2</v>
      </c>
      <c r="BF191" s="374"/>
      <c r="BG191" s="372">
        <v>0.27100000000000002</v>
      </c>
      <c r="BH191" s="373"/>
      <c r="BI191" s="348">
        <v>70.292699999999996</v>
      </c>
      <c r="BJ191" s="348">
        <v>24.9236</v>
      </c>
      <c r="BK191" s="348">
        <v>4.4884599999999999</v>
      </c>
      <c r="BL191" s="348">
        <v>0.29524</v>
      </c>
      <c r="BM191" s="373"/>
      <c r="BN191" s="372" t="s">
        <v>6291</v>
      </c>
      <c r="BO191" s="372" t="s">
        <v>6292</v>
      </c>
      <c r="BP191" s="372" t="s">
        <v>6293</v>
      </c>
      <c r="BQ191" s="372" t="s">
        <v>6294</v>
      </c>
      <c r="BR191" s="372" t="s">
        <v>1450</v>
      </c>
      <c r="BS191" s="373"/>
      <c r="BT191" s="354" t="s">
        <v>554</v>
      </c>
    </row>
    <row r="192" spans="1:72" s="428" customFormat="1" x14ac:dyDescent="0.25">
      <c r="A192" s="345" t="s">
        <v>6295</v>
      </c>
      <c r="B192" s="373"/>
      <c r="C192" s="719">
        <v>44498</v>
      </c>
      <c r="D192" s="373"/>
      <c r="E192" s="346">
        <v>42.4392</v>
      </c>
      <c r="F192" s="373"/>
      <c r="G192" s="347">
        <v>31.422999999999998</v>
      </c>
      <c r="H192" s="374"/>
      <c r="I192" s="348">
        <v>0.66469999999999996</v>
      </c>
      <c r="J192" s="348">
        <v>4.6581999999999999</v>
      </c>
      <c r="K192" s="348">
        <v>0.80289999999999995</v>
      </c>
      <c r="L192" s="348">
        <v>-8.6514000000000006</v>
      </c>
      <c r="M192" s="348">
        <v>-25.603300000000001</v>
      </c>
      <c r="N192" s="350">
        <v>-21.447800000000001</v>
      </c>
      <c r="O192" s="348">
        <v>-12.2598</v>
      </c>
      <c r="P192" s="348">
        <v>-0.3498</v>
      </c>
      <c r="Q192" s="348" t="s">
        <v>430</v>
      </c>
      <c r="R192" s="348" t="s">
        <v>430</v>
      </c>
      <c r="S192" s="348">
        <v>9.3224999999999998</v>
      </c>
      <c r="T192" s="348">
        <v>1.21E-2</v>
      </c>
      <c r="U192" s="348">
        <v>-22.902899999999999</v>
      </c>
      <c r="V192" s="348">
        <v>-12.339399999999999</v>
      </c>
      <c r="W192" s="348">
        <v>9.3224999999999998</v>
      </c>
      <c r="X192" s="348">
        <v>-1.9067000000000001</v>
      </c>
      <c r="Y192" s="374"/>
      <c r="Z192" s="346">
        <v>6</v>
      </c>
      <c r="AA192" s="346">
        <v>3</v>
      </c>
      <c r="AB192" s="346">
        <v>92</v>
      </c>
      <c r="AC192" s="346">
        <v>235</v>
      </c>
      <c r="AD192" s="346">
        <v>241</v>
      </c>
      <c r="AE192" s="346">
        <v>206</v>
      </c>
      <c r="AF192" s="346">
        <v>159</v>
      </c>
      <c r="AG192" s="346">
        <v>131</v>
      </c>
      <c r="AH192" s="346" t="s">
        <v>430</v>
      </c>
      <c r="AI192" s="346" t="s">
        <v>430</v>
      </c>
      <c r="AJ192" s="346">
        <v>6</v>
      </c>
      <c r="AK192" s="346">
        <v>236</v>
      </c>
      <c r="AL192" s="346">
        <v>239</v>
      </c>
      <c r="AM192" s="346">
        <v>212</v>
      </c>
      <c r="AN192" s="346">
        <v>6</v>
      </c>
      <c r="AO192" s="373"/>
      <c r="AP192" s="348" t="s">
        <v>430</v>
      </c>
      <c r="AQ192" s="348" t="s">
        <v>430</v>
      </c>
      <c r="AR192" s="348" t="s">
        <v>430</v>
      </c>
      <c r="AS192" s="348">
        <v>-11.79</v>
      </c>
      <c r="AT192" s="348">
        <v>-23.73</v>
      </c>
      <c r="AU192" s="351"/>
      <c r="AV192" s="346" t="s">
        <v>430</v>
      </c>
      <c r="AW192" s="346" t="s">
        <v>430</v>
      </c>
      <c r="AX192" s="346" t="s">
        <v>430</v>
      </c>
      <c r="AY192" s="346">
        <v>137</v>
      </c>
      <c r="AZ192" s="346">
        <v>210</v>
      </c>
      <c r="BA192" s="374"/>
      <c r="BB192" s="348">
        <v>25.7722696575916</v>
      </c>
      <c r="BC192" s="348">
        <v>0.99784796791736796</v>
      </c>
      <c r="BD192" s="348">
        <v>2.5704391129233298E-4</v>
      </c>
      <c r="BE192" s="375">
        <v>7.0615073991365997E-4</v>
      </c>
      <c r="BF192" s="374"/>
      <c r="BG192" s="372">
        <v>0.2339</v>
      </c>
      <c r="BH192" s="373"/>
      <c r="BI192" s="348">
        <v>82.792599999999993</v>
      </c>
      <c r="BJ192" s="348">
        <v>17.183599999999998</v>
      </c>
      <c r="BK192" s="348" t="s">
        <v>430</v>
      </c>
      <c r="BL192" s="348">
        <v>2.3800000000000002E-2</v>
      </c>
      <c r="BM192" s="373"/>
      <c r="BN192" s="372" t="s">
        <v>6296</v>
      </c>
      <c r="BO192" s="372" t="s">
        <v>4983</v>
      </c>
      <c r="BP192" s="372" t="s">
        <v>430</v>
      </c>
      <c r="BQ192" s="372" t="s">
        <v>430</v>
      </c>
      <c r="BR192" s="372" t="s">
        <v>430</v>
      </c>
      <c r="BS192" s="373"/>
      <c r="BT192" s="354" t="s">
        <v>554</v>
      </c>
    </row>
    <row r="193" spans="1:72" s="428" customFormat="1" x14ac:dyDescent="0.25">
      <c r="A193" s="345" t="s">
        <v>6297</v>
      </c>
      <c r="B193" s="373"/>
      <c r="C193" s="719">
        <v>45489</v>
      </c>
      <c r="D193" s="373"/>
      <c r="E193" s="346">
        <v>39.000900000000001</v>
      </c>
      <c r="F193" s="373"/>
      <c r="G193" s="347">
        <v>33.072000000000003</v>
      </c>
      <c r="H193" s="374"/>
      <c r="I193" s="348">
        <v>-5.7000000000000002E-3</v>
      </c>
      <c r="J193" s="348">
        <v>0.41260000000000002</v>
      </c>
      <c r="K193" s="348">
        <v>0.52980000000000005</v>
      </c>
      <c r="L193" s="348">
        <v>1.4904999999999999</v>
      </c>
      <c r="M193" s="348">
        <v>-1.1299999999999999</v>
      </c>
      <c r="N193" s="350">
        <v>3.8113000000000001</v>
      </c>
      <c r="O193" s="348">
        <v>2.9134000000000002</v>
      </c>
      <c r="P193" s="348" t="s">
        <v>430</v>
      </c>
      <c r="Q193" s="348" t="s">
        <v>430</v>
      </c>
      <c r="R193" s="348" t="s">
        <v>430</v>
      </c>
      <c r="S193" s="348">
        <v>0.83260000000000001</v>
      </c>
      <c r="T193" s="348">
        <v>10.7265</v>
      </c>
      <c r="U193" s="348">
        <v>-1.7325999999999999</v>
      </c>
      <c r="V193" s="348">
        <v>3.8795000000000002</v>
      </c>
      <c r="W193" s="348">
        <v>0.83260000000000001</v>
      </c>
      <c r="X193" s="348">
        <v>2.9134000000000002</v>
      </c>
      <c r="Y193" s="374"/>
      <c r="Z193" s="346">
        <v>57</v>
      </c>
      <c r="AA193" s="346">
        <v>194</v>
      </c>
      <c r="AB193" s="346">
        <v>159</v>
      </c>
      <c r="AC193" s="346">
        <v>135</v>
      </c>
      <c r="AD193" s="346">
        <v>107</v>
      </c>
      <c r="AE193" s="346">
        <v>78</v>
      </c>
      <c r="AF193" s="346">
        <v>64</v>
      </c>
      <c r="AG193" s="346" t="s">
        <v>430</v>
      </c>
      <c r="AH193" s="346" t="s">
        <v>430</v>
      </c>
      <c r="AI193" s="346" t="s">
        <v>430</v>
      </c>
      <c r="AJ193" s="346">
        <v>147</v>
      </c>
      <c r="AK193" s="346">
        <v>143</v>
      </c>
      <c r="AL193" s="346">
        <v>102</v>
      </c>
      <c r="AM193" s="346">
        <v>113</v>
      </c>
      <c r="AN193" s="346">
        <v>147</v>
      </c>
      <c r="AO193" s="373"/>
      <c r="AP193" s="348" t="s">
        <v>430</v>
      </c>
      <c r="AQ193" s="348" t="s">
        <v>430</v>
      </c>
      <c r="AR193" s="348" t="s">
        <v>430</v>
      </c>
      <c r="AS193" s="348" t="s">
        <v>430</v>
      </c>
      <c r="AT193" s="348">
        <v>2.0099999999999998</v>
      </c>
      <c r="AU193" s="351"/>
      <c r="AV193" s="346" t="s">
        <v>430</v>
      </c>
      <c r="AW193" s="346" t="s">
        <v>430</v>
      </c>
      <c r="AX193" s="346" t="s">
        <v>430</v>
      </c>
      <c r="AY193" s="346" t="s">
        <v>430</v>
      </c>
      <c r="AZ193" s="346">
        <v>122</v>
      </c>
      <c r="BA193" s="374"/>
      <c r="BB193" s="348">
        <v>12.9142395755928</v>
      </c>
      <c r="BC193" s="348">
        <v>0.99844929616707301</v>
      </c>
      <c r="BD193" s="348">
        <v>-1.12914819084257E-2</v>
      </c>
      <c r="BE193" s="375">
        <v>-3.12988327170255E-2</v>
      </c>
      <c r="BF193" s="374"/>
      <c r="BG193" s="372">
        <v>3.8399999999999997E-2</v>
      </c>
      <c r="BH193" s="373"/>
      <c r="BI193" s="348">
        <v>99.759699999999995</v>
      </c>
      <c r="BJ193" s="348" t="s">
        <v>430</v>
      </c>
      <c r="BK193" s="348" t="s">
        <v>430</v>
      </c>
      <c r="BL193" s="348">
        <v>0.24030000000000001</v>
      </c>
      <c r="BM193" s="373"/>
      <c r="BN193" s="372" t="s">
        <v>4843</v>
      </c>
      <c r="BO193" s="372" t="s">
        <v>5885</v>
      </c>
      <c r="BP193" s="372" t="s">
        <v>4537</v>
      </c>
      <c r="BQ193" s="372" t="s">
        <v>4538</v>
      </c>
      <c r="BR193" s="372" t="s">
        <v>4539</v>
      </c>
      <c r="BS193" s="373"/>
      <c r="BT193" s="354" t="s">
        <v>430</v>
      </c>
    </row>
    <row r="194" spans="1:72" s="428" customFormat="1" ht="11" x14ac:dyDescent="0.3">
      <c r="A194" s="841" t="s">
        <v>6298</v>
      </c>
      <c r="B194" s="842"/>
      <c r="C194" s="843">
        <v>45940</v>
      </c>
      <c r="D194" s="842"/>
      <c r="E194" s="844">
        <v>29.197700000000001</v>
      </c>
      <c r="F194" s="842"/>
      <c r="G194" s="845">
        <v>30.527000000000001</v>
      </c>
      <c r="H194" s="847"/>
      <c r="I194" s="846">
        <v>-0.30049999999999999</v>
      </c>
      <c r="J194" s="846">
        <v>0.94240000000000002</v>
      </c>
      <c r="K194" s="846">
        <v>-1.6717</v>
      </c>
      <c r="L194" s="846">
        <v>0.1017</v>
      </c>
      <c r="M194" s="846">
        <v>-1.5544</v>
      </c>
      <c r="N194" s="848" t="s">
        <v>430</v>
      </c>
      <c r="O194" s="846" t="s">
        <v>430</v>
      </c>
      <c r="P194" s="846" t="s">
        <v>430</v>
      </c>
      <c r="Q194" s="846" t="s">
        <v>430</v>
      </c>
      <c r="R194" s="846" t="s">
        <v>430</v>
      </c>
      <c r="S194" s="846">
        <v>-1.0629999999999999</v>
      </c>
      <c r="T194" s="846">
        <v>12.8748</v>
      </c>
      <c r="U194" s="846">
        <v>-1.8267</v>
      </c>
      <c r="V194" s="846" t="s">
        <v>430</v>
      </c>
      <c r="W194" s="846">
        <v>-1.0629999999999999</v>
      </c>
      <c r="X194" s="846">
        <v>-1.9968999999999999</v>
      </c>
      <c r="Y194" s="847"/>
      <c r="Z194" s="844">
        <v>131</v>
      </c>
      <c r="AA194" s="844">
        <v>71</v>
      </c>
      <c r="AB194" s="844">
        <v>221</v>
      </c>
      <c r="AC194" s="844">
        <v>165</v>
      </c>
      <c r="AD194" s="844">
        <v>115</v>
      </c>
      <c r="AE194" s="844" t="s">
        <v>430</v>
      </c>
      <c r="AF194" s="844" t="s">
        <v>430</v>
      </c>
      <c r="AG194" s="844" t="s">
        <v>430</v>
      </c>
      <c r="AH194" s="844" t="s">
        <v>430</v>
      </c>
      <c r="AI194" s="844" t="s">
        <v>430</v>
      </c>
      <c r="AJ194" s="844">
        <v>237</v>
      </c>
      <c r="AK194" s="844">
        <v>128</v>
      </c>
      <c r="AL194" s="844">
        <v>109</v>
      </c>
      <c r="AM194" s="844" t="s">
        <v>430</v>
      </c>
      <c r="AN194" s="844">
        <v>237</v>
      </c>
      <c r="AO194" s="842"/>
      <c r="AP194" s="846" t="s">
        <v>430</v>
      </c>
      <c r="AQ194" s="846" t="s">
        <v>430</v>
      </c>
      <c r="AR194" s="846" t="s">
        <v>430</v>
      </c>
      <c r="AS194" s="846" t="s">
        <v>430</v>
      </c>
      <c r="AT194" s="846" t="s">
        <v>430</v>
      </c>
      <c r="AU194" s="849"/>
      <c r="AV194" s="844" t="s">
        <v>430</v>
      </c>
      <c r="AW194" s="844" t="s">
        <v>430</v>
      </c>
      <c r="AX194" s="844" t="s">
        <v>430</v>
      </c>
      <c r="AY194" s="844" t="s">
        <v>430</v>
      </c>
      <c r="AZ194" s="844" t="s">
        <v>430</v>
      </c>
      <c r="BA194" s="847"/>
      <c r="BB194" s="846">
        <v>14.871302867720299</v>
      </c>
      <c r="BC194" s="846">
        <v>1.00070661714206</v>
      </c>
      <c r="BD194" s="846">
        <v>-5.34678902173715E-2</v>
      </c>
      <c r="BE194" s="852">
        <v>-6.07328553100649E-2</v>
      </c>
      <c r="BF194" s="847"/>
      <c r="BG194" s="855">
        <v>0.27550000000000002</v>
      </c>
      <c r="BH194" s="842"/>
      <c r="BI194" s="846">
        <v>54.854599999999998</v>
      </c>
      <c r="BJ194" s="846">
        <v>44.964300000000001</v>
      </c>
      <c r="BK194" s="846" t="s">
        <v>430</v>
      </c>
      <c r="BL194" s="846">
        <v>0.18110000000000001</v>
      </c>
      <c r="BM194" s="842"/>
      <c r="BN194" s="855" t="s">
        <v>4700</v>
      </c>
      <c r="BO194" s="855" t="s">
        <v>4701</v>
      </c>
      <c r="BP194" s="855" t="s">
        <v>4479</v>
      </c>
      <c r="BQ194" s="855" t="s">
        <v>4624</v>
      </c>
      <c r="BR194" s="855" t="s">
        <v>4481</v>
      </c>
      <c r="BS194" s="842"/>
      <c r="BT194" s="856" t="s">
        <v>554</v>
      </c>
    </row>
    <row r="195" spans="1:72" s="428" customFormat="1" x14ac:dyDescent="0.25">
      <c r="A195" s="345" t="s">
        <v>6299</v>
      </c>
      <c r="B195" s="373"/>
      <c r="C195" s="719">
        <v>44827</v>
      </c>
      <c r="D195" s="373"/>
      <c r="E195" s="346">
        <v>35.981099999999998</v>
      </c>
      <c r="F195" s="373"/>
      <c r="G195" s="347">
        <v>126.742</v>
      </c>
      <c r="H195" s="374"/>
      <c r="I195" s="348">
        <v>-8.0000000000000002E-3</v>
      </c>
      <c r="J195" s="348">
        <v>0.83789999999999998</v>
      </c>
      <c r="K195" s="348">
        <v>-1.0615000000000001</v>
      </c>
      <c r="L195" s="348">
        <v>-4.4189999999999996</v>
      </c>
      <c r="M195" s="348">
        <v>-9.8024000000000004</v>
      </c>
      <c r="N195" s="350">
        <v>-5.5114999999999998</v>
      </c>
      <c r="O195" s="348">
        <v>-5.4015000000000004</v>
      </c>
      <c r="P195" s="348">
        <v>7.1471</v>
      </c>
      <c r="Q195" s="348" t="s">
        <v>430</v>
      </c>
      <c r="R195" s="348" t="s">
        <v>430</v>
      </c>
      <c r="S195" s="348">
        <v>1.0424</v>
      </c>
      <c r="T195" s="348">
        <v>3.6654</v>
      </c>
      <c r="U195" s="348">
        <v>-9.3473000000000006</v>
      </c>
      <c r="V195" s="348">
        <v>-3.2618999999999998</v>
      </c>
      <c r="W195" s="348">
        <v>1.0424</v>
      </c>
      <c r="X195" s="348">
        <v>10.707100000000001</v>
      </c>
      <c r="Y195" s="374"/>
      <c r="Z195" s="346">
        <v>58</v>
      </c>
      <c r="AA195" s="346">
        <v>91</v>
      </c>
      <c r="AB195" s="346">
        <v>205</v>
      </c>
      <c r="AC195" s="346">
        <v>218</v>
      </c>
      <c r="AD195" s="346">
        <v>215</v>
      </c>
      <c r="AE195" s="346">
        <v>184</v>
      </c>
      <c r="AF195" s="346">
        <v>148</v>
      </c>
      <c r="AG195" s="346">
        <v>116</v>
      </c>
      <c r="AH195" s="346" t="s">
        <v>430</v>
      </c>
      <c r="AI195" s="346" t="s">
        <v>430</v>
      </c>
      <c r="AJ195" s="346">
        <v>93</v>
      </c>
      <c r="AK195" s="346">
        <v>227</v>
      </c>
      <c r="AL195" s="346">
        <v>228</v>
      </c>
      <c r="AM195" s="346">
        <v>199</v>
      </c>
      <c r="AN195" s="346">
        <v>93</v>
      </c>
      <c r="AO195" s="373"/>
      <c r="AP195" s="348" t="s">
        <v>430</v>
      </c>
      <c r="AQ195" s="348" t="s">
        <v>430</v>
      </c>
      <c r="AR195" s="348" t="s">
        <v>430</v>
      </c>
      <c r="AS195" s="348">
        <v>-1.1299999999999999</v>
      </c>
      <c r="AT195" s="348">
        <v>-9.86</v>
      </c>
      <c r="AU195" s="351"/>
      <c r="AV195" s="346" t="s">
        <v>430</v>
      </c>
      <c r="AW195" s="346" t="s">
        <v>430</v>
      </c>
      <c r="AX195" s="346" t="s">
        <v>430</v>
      </c>
      <c r="AY195" s="346">
        <v>132</v>
      </c>
      <c r="AZ195" s="346">
        <v>201</v>
      </c>
      <c r="BA195" s="374"/>
      <c r="BB195" s="348">
        <v>13.6464892273196</v>
      </c>
      <c r="BC195" s="348">
        <v>0.99846727743147201</v>
      </c>
      <c r="BD195" s="348">
        <v>2.3355108538142402E-2</v>
      </c>
      <c r="BE195" s="375">
        <v>-2.2646869099479001E-2</v>
      </c>
      <c r="BF195" s="374"/>
      <c r="BG195" s="372">
        <v>7.5999999999999998E-2</v>
      </c>
      <c r="BH195" s="373"/>
      <c r="BI195" s="348">
        <v>99.750100000000003</v>
      </c>
      <c r="BJ195" s="348" t="s">
        <v>430</v>
      </c>
      <c r="BK195" s="348" t="s">
        <v>430</v>
      </c>
      <c r="BL195" s="348">
        <v>0.24990000000000001</v>
      </c>
      <c r="BM195" s="373"/>
      <c r="BN195" s="372" t="s">
        <v>4631</v>
      </c>
      <c r="BO195" s="372" t="s">
        <v>4632</v>
      </c>
      <c r="BP195" s="372" t="s">
        <v>4633</v>
      </c>
      <c r="BQ195" s="372" t="s">
        <v>4634</v>
      </c>
      <c r="BR195" s="372" t="s">
        <v>4635</v>
      </c>
      <c r="BS195" s="373"/>
      <c r="BT195" s="354" t="s">
        <v>554</v>
      </c>
    </row>
    <row r="196" spans="1:72" s="428" customFormat="1" ht="11" x14ac:dyDescent="0.3">
      <c r="A196" s="841" t="s">
        <v>6300</v>
      </c>
      <c r="B196" s="842"/>
      <c r="C196" s="843">
        <v>44770</v>
      </c>
      <c r="D196" s="842"/>
      <c r="E196" s="844">
        <v>35.568100000000001</v>
      </c>
      <c r="F196" s="842"/>
      <c r="G196" s="845">
        <v>11.9876</v>
      </c>
      <c r="H196" s="847"/>
      <c r="I196" s="846">
        <v>0.21479999999999999</v>
      </c>
      <c r="J196" s="846">
        <v>-0.28199999999999997</v>
      </c>
      <c r="K196" s="846">
        <v>1.8220000000000001</v>
      </c>
      <c r="L196" s="846">
        <v>3.7277</v>
      </c>
      <c r="M196" s="846">
        <v>-1.6378999999999999</v>
      </c>
      <c r="N196" s="848">
        <v>-0.4446</v>
      </c>
      <c r="O196" s="846">
        <v>1.5823</v>
      </c>
      <c r="P196" s="846">
        <v>12.213800000000001</v>
      </c>
      <c r="Q196" s="846" t="s">
        <v>430</v>
      </c>
      <c r="R196" s="846" t="s">
        <v>430</v>
      </c>
      <c r="S196" s="846">
        <v>1.4582999999999999</v>
      </c>
      <c r="T196" s="846">
        <v>13.239100000000001</v>
      </c>
      <c r="U196" s="846">
        <v>-4.7051999999999996</v>
      </c>
      <c r="V196" s="846">
        <v>-2.8814000000000002</v>
      </c>
      <c r="W196" s="846">
        <v>1.4582999999999999</v>
      </c>
      <c r="X196" s="846">
        <v>12.781700000000001</v>
      </c>
      <c r="Y196" s="847"/>
      <c r="Z196" s="844">
        <v>26</v>
      </c>
      <c r="AA196" s="844">
        <v>232</v>
      </c>
      <c r="AB196" s="844">
        <v>40</v>
      </c>
      <c r="AC196" s="844">
        <v>80</v>
      </c>
      <c r="AD196" s="844">
        <v>116</v>
      </c>
      <c r="AE196" s="844">
        <v>129</v>
      </c>
      <c r="AF196" s="844">
        <v>71</v>
      </c>
      <c r="AG196" s="844">
        <v>59</v>
      </c>
      <c r="AH196" s="844" t="s">
        <v>430</v>
      </c>
      <c r="AI196" s="844" t="s">
        <v>430</v>
      </c>
      <c r="AJ196" s="844">
        <v>62</v>
      </c>
      <c r="AK196" s="844">
        <v>112</v>
      </c>
      <c r="AL196" s="844">
        <v>151</v>
      </c>
      <c r="AM196" s="844">
        <v>182</v>
      </c>
      <c r="AN196" s="844">
        <v>62</v>
      </c>
      <c r="AO196" s="842"/>
      <c r="AP196" s="846" t="s">
        <v>430</v>
      </c>
      <c r="AQ196" s="846" t="s">
        <v>430</v>
      </c>
      <c r="AR196" s="846" t="s">
        <v>430</v>
      </c>
      <c r="AS196" s="846">
        <v>5.95</v>
      </c>
      <c r="AT196" s="846">
        <v>-1.71</v>
      </c>
      <c r="AU196" s="849"/>
      <c r="AV196" s="844" t="s">
        <v>430</v>
      </c>
      <c r="AW196" s="844" t="s">
        <v>430</v>
      </c>
      <c r="AX196" s="844" t="s">
        <v>430</v>
      </c>
      <c r="AY196" s="844">
        <v>73</v>
      </c>
      <c r="AZ196" s="844">
        <v>141</v>
      </c>
      <c r="BA196" s="847"/>
      <c r="BB196" s="846">
        <v>14.2172835779777</v>
      </c>
      <c r="BC196" s="846">
        <v>0.99883689505205198</v>
      </c>
      <c r="BD196" s="846">
        <v>4.46156089291391E-2</v>
      </c>
      <c r="BE196" s="852">
        <v>-1.0716477488157799E-2</v>
      </c>
      <c r="BF196" s="847"/>
      <c r="BG196" s="855">
        <v>0.1193</v>
      </c>
      <c r="BH196" s="842"/>
      <c r="BI196" s="846">
        <v>94.900099999999995</v>
      </c>
      <c r="BJ196" s="846">
        <v>4.6766500000000004</v>
      </c>
      <c r="BK196" s="846" t="s">
        <v>430</v>
      </c>
      <c r="BL196" s="846">
        <v>0.42325000000000002</v>
      </c>
      <c r="BM196" s="842"/>
      <c r="BN196" s="855" t="s">
        <v>4836</v>
      </c>
      <c r="BO196" s="855" t="s">
        <v>4837</v>
      </c>
      <c r="BP196" s="855" t="s">
        <v>4838</v>
      </c>
      <c r="BQ196" s="855" t="s">
        <v>4839</v>
      </c>
      <c r="BR196" s="855" t="s">
        <v>4840</v>
      </c>
      <c r="BS196" s="842"/>
      <c r="BT196" s="856" t="s">
        <v>554</v>
      </c>
    </row>
    <row r="197" spans="1:72" s="428" customFormat="1" x14ac:dyDescent="0.25">
      <c r="A197" s="345" t="s">
        <v>6301</v>
      </c>
      <c r="B197" s="373"/>
      <c r="C197" s="719">
        <v>45729</v>
      </c>
      <c r="D197" s="373"/>
      <c r="E197" s="346">
        <v>33.841799999999999</v>
      </c>
      <c r="F197" s="373"/>
      <c r="G197" s="347">
        <v>32.6023</v>
      </c>
      <c r="H197" s="374"/>
      <c r="I197" s="348">
        <v>-0.16470000000000001</v>
      </c>
      <c r="J197" s="348">
        <v>0.21579999999999999</v>
      </c>
      <c r="K197" s="348">
        <v>-3.2092999999999998</v>
      </c>
      <c r="L197" s="348">
        <v>-2.7336999999999998</v>
      </c>
      <c r="M197" s="348">
        <v>1.1128</v>
      </c>
      <c r="N197" s="350">
        <v>12.5603</v>
      </c>
      <c r="O197" s="348" t="s">
        <v>430</v>
      </c>
      <c r="P197" s="348" t="s">
        <v>430</v>
      </c>
      <c r="Q197" s="348" t="s">
        <v>430</v>
      </c>
      <c r="R197" s="348" t="s">
        <v>430</v>
      </c>
      <c r="S197" s="348">
        <v>-1.0509999999999999</v>
      </c>
      <c r="T197" s="348">
        <v>6.8685999999999998</v>
      </c>
      <c r="U197" s="348">
        <v>3.2159</v>
      </c>
      <c r="V197" s="348">
        <v>10.9941</v>
      </c>
      <c r="W197" s="348">
        <v>-1.0509999999999999</v>
      </c>
      <c r="X197" s="348">
        <v>21.529</v>
      </c>
      <c r="Y197" s="374"/>
      <c r="Z197" s="346">
        <v>115</v>
      </c>
      <c r="AA197" s="346">
        <v>212</v>
      </c>
      <c r="AB197" s="346">
        <v>246</v>
      </c>
      <c r="AC197" s="346">
        <v>211</v>
      </c>
      <c r="AD197" s="346">
        <v>85</v>
      </c>
      <c r="AE197" s="346">
        <v>33</v>
      </c>
      <c r="AF197" s="346" t="s">
        <v>430</v>
      </c>
      <c r="AG197" s="346" t="s">
        <v>430</v>
      </c>
      <c r="AH197" s="346" t="s">
        <v>430</v>
      </c>
      <c r="AI197" s="346" t="s">
        <v>430</v>
      </c>
      <c r="AJ197" s="346">
        <v>232</v>
      </c>
      <c r="AK197" s="346">
        <v>207</v>
      </c>
      <c r="AL197" s="346">
        <v>64</v>
      </c>
      <c r="AM197" s="346">
        <v>44</v>
      </c>
      <c r="AN197" s="346">
        <v>232</v>
      </c>
      <c r="AO197" s="373"/>
      <c r="AP197" s="348" t="s">
        <v>430</v>
      </c>
      <c r="AQ197" s="348" t="s">
        <v>430</v>
      </c>
      <c r="AR197" s="348" t="s">
        <v>430</v>
      </c>
      <c r="AS197" s="348" t="s">
        <v>430</v>
      </c>
      <c r="AT197" s="348">
        <v>7.98</v>
      </c>
      <c r="AU197" s="351"/>
      <c r="AV197" s="346" t="s">
        <v>430</v>
      </c>
      <c r="AW197" s="346" t="s">
        <v>430</v>
      </c>
      <c r="AX197" s="346" t="s">
        <v>430</v>
      </c>
      <c r="AY197" s="346" t="s">
        <v>430</v>
      </c>
      <c r="AZ197" s="346">
        <v>63</v>
      </c>
      <c r="BA197" s="374"/>
      <c r="BB197" s="348">
        <v>13.389600893967</v>
      </c>
      <c r="BC197" s="348">
        <v>1.0121968645834201</v>
      </c>
      <c r="BD197" s="348">
        <v>9.4557518555308001E-2</v>
      </c>
      <c r="BE197" s="375">
        <v>2.9581713225952399E-3</v>
      </c>
      <c r="BF197" s="374"/>
      <c r="BG197" s="372">
        <v>0.17349999999999999</v>
      </c>
      <c r="BH197" s="373"/>
      <c r="BI197" s="348">
        <v>64.464600000000004</v>
      </c>
      <c r="BJ197" s="348">
        <v>19.1739</v>
      </c>
      <c r="BK197" s="348">
        <v>16.050999999999998</v>
      </c>
      <c r="BL197" s="348">
        <v>0.3105</v>
      </c>
      <c r="BM197" s="373"/>
      <c r="BN197" s="372" t="s">
        <v>6302</v>
      </c>
      <c r="BO197" s="372" t="s">
        <v>6303</v>
      </c>
      <c r="BP197" s="372" t="s">
        <v>6304</v>
      </c>
      <c r="BQ197" s="372" t="s">
        <v>1110</v>
      </c>
      <c r="BR197" s="372" t="s">
        <v>6305</v>
      </c>
      <c r="BS197" s="373"/>
      <c r="BT197" s="354" t="s">
        <v>554</v>
      </c>
    </row>
    <row r="198" spans="1:72" s="428" customFormat="1" x14ac:dyDescent="0.25">
      <c r="A198" s="345" t="s">
        <v>6306</v>
      </c>
      <c r="B198" s="373"/>
      <c r="C198" s="719">
        <v>45839</v>
      </c>
      <c r="D198" s="373"/>
      <c r="E198" s="346">
        <v>36.183900000000001</v>
      </c>
      <c r="F198" s="373"/>
      <c r="G198" s="347">
        <v>9.9756999999999998</v>
      </c>
      <c r="H198" s="374"/>
      <c r="I198" s="348">
        <v>-1.3517999999999999</v>
      </c>
      <c r="J198" s="348">
        <v>0.26029999999999998</v>
      </c>
      <c r="K198" s="348">
        <v>9.4102999999999994</v>
      </c>
      <c r="L198" s="348">
        <v>10.562200000000001</v>
      </c>
      <c r="M198" s="348">
        <v>-1.4716</v>
      </c>
      <c r="N198" s="350">
        <v>-0.62460000000000004</v>
      </c>
      <c r="O198" s="348" t="s">
        <v>430</v>
      </c>
      <c r="P198" s="348" t="s">
        <v>430</v>
      </c>
      <c r="Q198" s="348" t="s">
        <v>430</v>
      </c>
      <c r="R198" s="348" t="s">
        <v>430</v>
      </c>
      <c r="S198" s="348">
        <v>7.0778999999999996</v>
      </c>
      <c r="T198" s="348">
        <v>25.088699999999999</v>
      </c>
      <c r="U198" s="348">
        <v>-3.9735999999999998</v>
      </c>
      <c r="V198" s="348">
        <v>-3.6453000000000002</v>
      </c>
      <c r="W198" s="348">
        <v>7.0778999999999996</v>
      </c>
      <c r="X198" s="348">
        <v>-0.2334</v>
      </c>
      <c r="Y198" s="374"/>
      <c r="Z198" s="346">
        <v>215</v>
      </c>
      <c r="AA198" s="346">
        <v>208</v>
      </c>
      <c r="AB198" s="346">
        <v>4</v>
      </c>
      <c r="AC198" s="346">
        <v>21</v>
      </c>
      <c r="AD198" s="346">
        <v>110</v>
      </c>
      <c r="AE198" s="346">
        <v>133</v>
      </c>
      <c r="AF198" s="346" t="s">
        <v>430</v>
      </c>
      <c r="AG198" s="346" t="s">
        <v>430</v>
      </c>
      <c r="AH198" s="346" t="s">
        <v>430</v>
      </c>
      <c r="AI198" s="346" t="s">
        <v>430</v>
      </c>
      <c r="AJ198" s="346">
        <v>18</v>
      </c>
      <c r="AK198" s="346">
        <v>19</v>
      </c>
      <c r="AL198" s="346">
        <v>142</v>
      </c>
      <c r="AM198" s="346">
        <v>204</v>
      </c>
      <c r="AN198" s="346">
        <v>18</v>
      </c>
      <c r="AO198" s="373"/>
      <c r="AP198" s="348" t="s">
        <v>430</v>
      </c>
      <c r="AQ198" s="348" t="s">
        <v>430</v>
      </c>
      <c r="AR198" s="348" t="s">
        <v>430</v>
      </c>
      <c r="AS198" s="348" t="s">
        <v>430</v>
      </c>
      <c r="AT198" s="348">
        <v>4.1900000000000004</v>
      </c>
      <c r="AU198" s="351"/>
      <c r="AV198" s="346" t="s">
        <v>430</v>
      </c>
      <c r="AW198" s="346" t="s">
        <v>430</v>
      </c>
      <c r="AX198" s="346" t="s">
        <v>430</v>
      </c>
      <c r="AY198" s="346" t="s">
        <v>430</v>
      </c>
      <c r="AZ198" s="346">
        <v>92</v>
      </c>
      <c r="BA198" s="374"/>
      <c r="BB198" s="348">
        <v>24.1137528242628</v>
      </c>
      <c r="BC198" s="348">
        <v>0.99773519624256901</v>
      </c>
      <c r="BD198" s="348">
        <v>-1.1634624367272301E-2</v>
      </c>
      <c r="BE198" s="375">
        <v>-4.0085069793026097E-2</v>
      </c>
      <c r="BF198" s="374"/>
      <c r="BG198" s="372">
        <v>2.6299000000000001</v>
      </c>
      <c r="BH198" s="373"/>
      <c r="BI198" s="348">
        <v>20.483699999999999</v>
      </c>
      <c r="BJ198" s="348">
        <v>61.810200000000002</v>
      </c>
      <c r="BK198" s="348">
        <v>17.730699999999999</v>
      </c>
      <c r="BL198" s="348">
        <v>-2.46E-2</v>
      </c>
      <c r="BM198" s="373"/>
      <c r="BN198" s="372" t="s">
        <v>6307</v>
      </c>
      <c r="BO198" s="372" t="s">
        <v>6308</v>
      </c>
      <c r="BP198" s="372" t="s">
        <v>4667</v>
      </c>
      <c r="BQ198" s="372" t="s">
        <v>6309</v>
      </c>
      <c r="BR198" s="372" t="s">
        <v>6310</v>
      </c>
      <c r="BS198" s="373"/>
      <c r="BT198" s="354" t="s">
        <v>554</v>
      </c>
    </row>
    <row r="199" spans="1:72" s="428" customFormat="1" x14ac:dyDescent="0.25">
      <c r="A199" s="345" t="s">
        <v>6311</v>
      </c>
      <c r="B199" s="373"/>
      <c r="C199" s="719">
        <v>45856</v>
      </c>
      <c r="D199" s="373"/>
      <c r="E199" s="346">
        <v>33.896000000000001</v>
      </c>
      <c r="F199" s="373"/>
      <c r="G199" s="347">
        <v>9.7172999999999998</v>
      </c>
      <c r="H199" s="374"/>
      <c r="I199" s="348">
        <v>-2.3699999999999999E-2</v>
      </c>
      <c r="J199" s="348">
        <v>0.4829</v>
      </c>
      <c r="K199" s="348">
        <v>0.64419999999999999</v>
      </c>
      <c r="L199" s="348">
        <v>9.2999999999999992E-3</v>
      </c>
      <c r="M199" s="348">
        <v>-5.7725999999999997</v>
      </c>
      <c r="N199" s="350" t="s">
        <v>430</v>
      </c>
      <c r="O199" s="348" t="s">
        <v>430</v>
      </c>
      <c r="P199" s="348" t="s">
        <v>430</v>
      </c>
      <c r="Q199" s="348" t="s">
        <v>430</v>
      </c>
      <c r="R199" s="348" t="s">
        <v>430</v>
      </c>
      <c r="S199" s="348">
        <v>0.93799999999999994</v>
      </c>
      <c r="T199" s="348">
        <v>8.3299000000000003</v>
      </c>
      <c r="U199" s="348">
        <v>-7.2855999999999996</v>
      </c>
      <c r="V199" s="348">
        <v>-1.5072000000000001</v>
      </c>
      <c r="W199" s="348">
        <v>0.93799999999999994</v>
      </c>
      <c r="X199" s="348">
        <v>-2.827</v>
      </c>
      <c r="Y199" s="374"/>
      <c r="Z199" s="346">
        <v>69</v>
      </c>
      <c r="AA199" s="346">
        <v>182</v>
      </c>
      <c r="AB199" s="346">
        <v>141</v>
      </c>
      <c r="AC199" s="346">
        <v>184</v>
      </c>
      <c r="AD199" s="346">
        <v>186</v>
      </c>
      <c r="AE199" s="346" t="s">
        <v>430</v>
      </c>
      <c r="AF199" s="346" t="s">
        <v>430</v>
      </c>
      <c r="AG199" s="346" t="s">
        <v>430</v>
      </c>
      <c r="AH199" s="346" t="s">
        <v>430</v>
      </c>
      <c r="AI199" s="346" t="s">
        <v>430</v>
      </c>
      <c r="AJ199" s="346">
        <v>136</v>
      </c>
      <c r="AK199" s="346">
        <v>187</v>
      </c>
      <c r="AL199" s="346">
        <v>209</v>
      </c>
      <c r="AM199" s="346">
        <v>180</v>
      </c>
      <c r="AN199" s="346">
        <v>136</v>
      </c>
      <c r="AO199" s="373"/>
      <c r="AP199" s="348" t="s">
        <v>430</v>
      </c>
      <c r="AQ199" s="348" t="s">
        <v>430</v>
      </c>
      <c r="AR199" s="348" t="s">
        <v>430</v>
      </c>
      <c r="AS199" s="348" t="s">
        <v>430</v>
      </c>
      <c r="AT199" s="348">
        <v>-5.48</v>
      </c>
      <c r="AU199" s="351"/>
      <c r="AV199" s="346" t="s">
        <v>430</v>
      </c>
      <c r="AW199" s="346" t="s">
        <v>430</v>
      </c>
      <c r="AX199" s="346" t="s">
        <v>430</v>
      </c>
      <c r="AY199" s="346" t="s">
        <v>430</v>
      </c>
      <c r="AZ199" s="346">
        <v>184</v>
      </c>
      <c r="BA199" s="374"/>
      <c r="BB199" s="348">
        <v>11.4008675706249</v>
      </c>
      <c r="BC199" s="348">
        <v>0.99526655255711005</v>
      </c>
      <c r="BD199" s="348">
        <v>-4.80828481562455E-2</v>
      </c>
      <c r="BE199" s="375">
        <v>-2.08016823554441E-2</v>
      </c>
      <c r="BF199" s="374"/>
      <c r="BG199" s="372">
        <v>5.8799999999999998E-2</v>
      </c>
      <c r="BH199" s="373"/>
      <c r="BI199" s="348">
        <v>99.604900000000001</v>
      </c>
      <c r="BJ199" s="348" t="s">
        <v>430</v>
      </c>
      <c r="BK199" s="348" t="s">
        <v>430</v>
      </c>
      <c r="BL199" s="348">
        <v>0.39510000000000001</v>
      </c>
      <c r="BM199" s="373"/>
      <c r="BN199" s="372" t="s">
        <v>4580</v>
      </c>
      <c r="BO199" s="372" t="s">
        <v>4462</v>
      </c>
      <c r="BP199" s="372" t="s">
        <v>4463</v>
      </c>
      <c r="BQ199" s="372" t="s">
        <v>4347</v>
      </c>
      <c r="BR199" s="372" t="s">
        <v>4286</v>
      </c>
      <c r="BS199" s="373"/>
      <c r="BT199" s="354" t="s">
        <v>554</v>
      </c>
    </row>
    <row r="200" spans="1:72" s="428" customFormat="1" x14ac:dyDescent="0.25">
      <c r="A200" s="345" t="s">
        <v>6312</v>
      </c>
      <c r="B200" s="373"/>
      <c r="C200" s="719">
        <v>43536</v>
      </c>
      <c r="D200" s="373"/>
      <c r="E200" s="346">
        <v>33.445999999999998</v>
      </c>
      <c r="F200" s="373"/>
      <c r="G200" s="347">
        <v>93.466800000000006</v>
      </c>
      <c r="H200" s="374"/>
      <c r="I200" s="348">
        <v>-0.37369999999999998</v>
      </c>
      <c r="J200" s="348">
        <v>0.4375</v>
      </c>
      <c r="K200" s="348">
        <v>0.66159999999999997</v>
      </c>
      <c r="L200" s="348">
        <v>3.6185</v>
      </c>
      <c r="M200" s="348">
        <v>0.73970000000000002</v>
      </c>
      <c r="N200" s="350">
        <v>2.6972999999999998</v>
      </c>
      <c r="O200" s="348">
        <v>2.4218999999999999</v>
      </c>
      <c r="P200" s="348">
        <v>17.917200000000001</v>
      </c>
      <c r="Q200" s="348">
        <v>15.501200000000001</v>
      </c>
      <c r="R200" s="348" t="s">
        <v>430</v>
      </c>
      <c r="S200" s="348">
        <v>0.99819999999999998</v>
      </c>
      <c r="T200" s="348">
        <v>16.209</v>
      </c>
      <c r="U200" s="348">
        <v>0.14169999999999999</v>
      </c>
      <c r="V200" s="348">
        <v>5.2706999999999997</v>
      </c>
      <c r="W200" s="348">
        <v>0.99819999999999998</v>
      </c>
      <c r="X200" s="348">
        <v>14.993499999999999</v>
      </c>
      <c r="Y200" s="374"/>
      <c r="Z200" s="346">
        <v>162</v>
      </c>
      <c r="AA200" s="346">
        <v>185</v>
      </c>
      <c r="AB200" s="346">
        <v>123</v>
      </c>
      <c r="AC200" s="346">
        <v>86</v>
      </c>
      <c r="AD200" s="346">
        <v>88</v>
      </c>
      <c r="AE200" s="346">
        <v>80</v>
      </c>
      <c r="AF200" s="346">
        <v>66</v>
      </c>
      <c r="AG200" s="346">
        <v>45</v>
      </c>
      <c r="AH200" s="346">
        <v>11</v>
      </c>
      <c r="AI200" s="346" t="s">
        <v>430</v>
      </c>
      <c r="AJ200" s="346">
        <v>98</v>
      </c>
      <c r="AK200" s="346">
        <v>77</v>
      </c>
      <c r="AL200" s="346">
        <v>84</v>
      </c>
      <c r="AM200" s="346">
        <v>102</v>
      </c>
      <c r="AN200" s="346">
        <v>98</v>
      </c>
      <c r="AO200" s="373"/>
      <c r="AP200" s="348" t="s">
        <v>430</v>
      </c>
      <c r="AQ200" s="348">
        <v>17.600000000000001</v>
      </c>
      <c r="AR200" s="348">
        <v>14.85</v>
      </c>
      <c r="AS200" s="348">
        <v>9.69</v>
      </c>
      <c r="AT200" s="348">
        <v>5.93</v>
      </c>
      <c r="AU200" s="351"/>
      <c r="AV200" s="346" t="s">
        <v>430</v>
      </c>
      <c r="AW200" s="346">
        <v>9</v>
      </c>
      <c r="AX200" s="346">
        <v>15</v>
      </c>
      <c r="AY200" s="346">
        <v>48</v>
      </c>
      <c r="AZ200" s="346">
        <v>76</v>
      </c>
      <c r="BA200" s="374"/>
      <c r="BB200" s="348">
        <v>16.347997969857499</v>
      </c>
      <c r="BC200" s="348">
        <v>0.99912660050512203</v>
      </c>
      <c r="BD200" s="348">
        <v>6.3773629976579094E-2</v>
      </c>
      <c r="BE200" s="375">
        <v>-1.36070128096699E-2</v>
      </c>
      <c r="BF200" s="374"/>
      <c r="BG200" s="372">
        <v>333.02659999999997</v>
      </c>
      <c r="BH200" s="373"/>
      <c r="BI200" s="348">
        <v>60.752200000000002</v>
      </c>
      <c r="BJ200" s="348">
        <v>39.043199999999999</v>
      </c>
      <c r="BK200" s="348" t="s">
        <v>430</v>
      </c>
      <c r="BL200" s="348">
        <v>0.2046</v>
      </c>
      <c r="BM200" s="373"/>
      <c r="BN200" s="372" t="s">
        <v>6313</v>
      </c>
      <c r="BO200" s="372" t="s">
        <v>1015</v>
      </c>
      <c r="BP200" s="372" t="s">
        <v>6174</v>
      </c>
      <c r="BQ200" s="372" t="s">
        <v>6175</v>
      </c>
      <c r="BR200" s="372" t="s">
        <v>6176</v>
      </c>
      <c r="BS200" s="373"/>
      <c r="BT200" s="354" t="s">
        <v>554</v>
      </c>
    </row>
    <row r="201" spans="1:72" s="428" customFormat="1" x14ac:dyDescent="0.25">
      <c r="A201" s="345" t="s">
        <v>6314</v>
      </c>
      <c r="B201" s="373"/>
      <c r="C201" s="719">
        <v>45596</v>
      </c>
      <c r="D201" s="373"/>
      <c r="E201" s="346">
        <v>32.259799999999998</v>
      </c>
      <c r="F201" s="373"/>
      <c r="G201" s="347">
        <v>41.288800000000002</v>
      </c>
      <c r="H201" s="374"/>
      <c r="I201" s="348">
        <v>-0.58609999999999995</v>
      </c>
      <c r="J201" s="348">
        <v>0.65580000000000005</v>
      </c>
      <c r="K201" s="348">
        <v>-3.3037999999999998</v>
      </c>
      <c r="L201" s="348">
        <v>-0.33989999999999998</v>
      </c>
      <c r="M201" s="348">
        <v>0.34560000000000002</v>
      </c>
      <c r="N201" s="350">
        <v>-4.1821000000000002</v>
      </c>
      <c r="O201" s="348" t="s">
        <v>430</v>
      </c>
      <c r="P201" s="348" t="s">
        <v>430</v>
      </c>
      <c r="Q201" s="348" t="s">
        <v>430</v>
      </c>
      <c r="R201" s="348" t="s">
        <v>430</v>
      </c>
      <c r="S201" s="348">
        <v>-0.81889999999999996</v>
      </c>
      <c r="T201" s="348">
        <v>12.868600000000001</v>
      </c>
      <c r="U201" s="348">
        <v>2.7400000000000001E-2</v>
      </c>
      <c r="V201" s="348">
        <v>1.6202000000000001</v>
      </c>
      <c r="W201" s="348">
        <v>-0.81889999999999996</v>
      </c>
      <c r="X201" s="348">
        <v>-5.6426999999999996</v>
      </c>
      <c r="Y201" s="374"/>
      <c r="Z201" s="346">
        <v>192</v>
      </c>
      <c r="AA201" s="346">
        <v>111</v>
      </c>
      <c r="AB201" s="346">
        <v>248</v>
      </c>
      <c r="AC201" s="346">
        <v>186</v>
      </c>
      <c r="AD201" s="346">
        <v>93</v>
      </c>
      <c r="AE201" s="346">
        <v>179</v>
      </c>
      <c r="AF201" s="346" t="s">
        <v>430</v>
      </c>
      <c r="AG201" s="346" t="s">
        <v>430</v>
      </c>
      <c r="AH201" s="346" t="s">
        <v>430</v>
      </c>
      <c r="AI201" s="346" t="s">
        <v>430</v>
      </c>
      <c r="AJ201" s="346">
        <v>225</v>
      </c>
      <c r="AK201" s="346">
        <v>129</v>
      </c>
      <c r="AL201" s="346">
        <v>86</v>
      </c>
      <c r="AM201" s="346">
        <v>137</v>
      </c>
      <c r="AN201" s="346">
        <v>225</v>
      </c>
      <c r="AO201" s="373"/>
      <c r="AP201" s="348" t="s">
        <v>430</v>
      </c>
      <c r="AQ201" s="348" t="s">
        <v>430</v>
      </c>
      <c r="AR201" s="348" t="s">
        <v>430</v>
      </c>
      <c r="AS201" s="348" t="s">
        <v>430</v>
      </c>
      <c r="AT201" s="348">
        <v>-1.28</v>
      </c>
      <c r="AU201" s="351"/>
      <c r="AV201" s="346" t="s">
        <v>430</v>
      </c>
      <c r="AW201" s="346" t="s">
        <v>430</v>
      </c>
      <c r="AX201" s="346" t="s">
        <v>430</v>
      </c>
      <c r="AY201" s="346" t="s">
        <v>430</v>
      </c>
      <c r="AZ201" s="346">
        <v>135</v>
      </c>
      <c r="BA201" s="374"/>
      <c r="BB201" s="348">
        <v>22.578727126223999</v>
      </c>
      <c r="BC201" s="348">
        <v>0.99538059605378804</v>
      </c>
      <c r="BD201" s="348">
        <v>-2.5549502587350802E-2</v>
      </c>
      <c r="BE201" s="375">
        <v>-6.4597995742014594E-2</v>
      </c>
      <c r="BF201" s="374"/>
      <c r="BG201" s="372">
        <v>0.39229999999999998</v>
      </c>
      <c r="BH201" s="373"/>
      <c r="BI201" s="348">
        <v>42.7971</v>
      </c>
      <c r="BJ201" s="348">
        <v>32.864699999999999</v>
      </c>
      <c r="BK201" s="348">
        <v>23.818300000000001</v>
      </c>
      <c r="BL201" s="348">
        <v>0.51990000000000003</v>
      </c>
      <c r="BM201" s="373"/>
      <c r="BN201" s="372" t="s">
        <v>6315</v>
      </c>
      <c r="BO201" s="372" t="s">
        <v>6316</v>
      </c>
      <c r="BP201" s="372" t="s">
        <v>6317</v>
      </c>
      <c r="BQ201" s="372" t="s">
        <v>6318</v>
      </c>
      <c r="BR201" s="372" t="s">
        <v>6319</v>
      </c>
      <c r="BS201" s="373"/>
      <c r="BT201" s="354" t="s">
        <v>554</v>
      </c>
    </row>
    <row r="202" spans="1:72" s="428" customFormat="1" x14ac:dyDescent="0.25">
      <c r="A202" s="345" t="s">
        <v>6320</v>
      </c>
      <c r="B202" s="373"/>
      <c r="C202" s="719">
        <v>44795</v>
      </c>
      <c r="D202" s="373"/>
      <c r="E202" s="346">
        <v>31.68</v>
      </c>
      <c r="F202" s="373"/>
      <c r="G202" s="347">
        <v>200.47640000000001</v>
      </c>
      <c r="H202" s="374"/>
      <c r="I202" s="348">
        <v>-0.16889999999999999</v>
      </c>
      <c r="J202" s="348">
        <v>8.1000000000000003E-2</v>
      </c>
      <c r="K202" s="348">
        <v>-0.3871</v>
      </c>
      <c r="L202" s="348">
        <v>1.7393000000000001</v>
      </c>
      <c r="M202" s="348">
        <v>1.1394</v>
      </c>
      <c r="N202" s="350">
        <v>2.29</v>
      </c>
      <c r="O202" s="348">
        <v>-2.7746</v>
      </c>
      <c r="P202" s="348">
        <v>14.0252</v>
      </c>
      <c r="Q202" s="348" t="s">
        <v>430</v>
      </c>
      <c r="R202" s="348" t="s">
        <v>430</v>
      </c>
      <c r="S202" s="348">
        <v>0.7349</v>
      </c>
      <c r="T202" s="348">
        <v>12.9856</v>
      </c>
      <c r="U202" s="348">
        <v>0.34620000000000001</v>
      </c>
      <c r="V202" s="348">
        <v>5.1683000000000003</v>
      </c>
      <c r="W202" s="348">
        <v>0.7349</v>
      </c>
      <c r="X202" s="348">
        <v>15.680400000000001</v>
      </c>
      <c r="Y202" s="374"/>
      <c r="Z202" s="346">
        <v>117</v>
      </c>
      <c r="AA202" s="346">
        <v>215</v>
      </c>
      <c r="AB202" s="346">
        <v>195</v>
      </c>
      <c r="AC202" s="346">
        <v>131</v>
      </c>
      <c r="AD202" s="346">
        <v>84</v>
      </c>
      <c r="AE202" s="346">
        <v>84</v>
      </c>
      <c r="AF202" s="346">
        <v>136</v>
      </c>
      <c r="AG202" s="346">
        <v>53</v>
      </c>
      <c r="AH202" s="346" t="s">
        <v>430</v>
      </c>
      <c r="AI202" s="346" t="s">
        <v>430</v>
      </c>
      <c r="AJ202" s="346">
        <v>153</v>
      </c>
      <c r="AK202" s="346">
        <v>122</v>
      </c>
      <c r="AL202" s="346">
        <v>82</v>
      </c>
      <c r="AM202" s="346">
        <v>106</v>
      </c>
      <c r="AN202" s="346">
        <v>153</v>
      </c>
      <c r="AO202" s="373"/>
      <c r="AP202" s="348" t="s">
        <v>430</v>
      </c>
      <c r="AQ202" s="348" t="s">
        <v>430</v>
      </c>
      <c r="AR202" s="348" t="s">
        <v>430</v>
      </c>
      <c r="AS202" s="348">
        <v>6.8</v>
      </c>
      <c r="AT202" s="348">
        <v>4.99</v>
      </c>
      <c r="AU202" s="351"/>
      <c r="AV202" s="346" t="s">
        <v>430</v>
      </c>
      <c r="AW202" s="346" t="s">
        <v>430</v>
      </c>
      <c r="AX202" s="346" t="s">
        <v>430</v>
      </c>
      <c r="AY202" s="346">
        <v>67</v>
      </c>
      <c r="AZ202" s="346">
        <v>82</v>
      </c>
      <c r="BA202" s="374"/>
      <c r="BB202" s="348">
        <v>16.181574977058599</v>
      </c>
      <c r="BC202" s="348">
        <v>0</v>
      </c>
      <c r="BD202" s="348">
        <v>5.0534081077339199E-2</v>
      </c>
      <c r="BE202" s="375" t="s">
        <v>430</v>
      </c>
      <c r="BF202" s="374"/>
      <c r="BG202" s="372" t="s">
        <v>430</v>
      </c>
      <c r="BH202" s="373"/>
      <c r="BI202" s="348">
        <v>58.957900000000002</v>
      </c>
      <c r="BJ202" s="348">
        <v>38.7834</v>
      </c>
      <c r="BK202" s="348">
        <v>2.0507399999999998</v>
      </c>
      <c r="BL202" s="348">
        <v>0.20796000000000001</v>
      </c>
      <c r="BM202" s="373"/>
      <c r="BN202" s="372" t="s">
        <v>2448</v>
      </c>
      <c r="BO202" s="372" t="s">
        <v>6321</v>
      </c>
      <c r="BP202" s="372" t="s">
        <v>5166</v>
      </c>
      <c r="BQ202" s="372" t="s">
        <v>5167</v>
      </c>
      <c r="BR202" s="372" t="s">
        <v>5168</v>
      </c>
      <c r="BS202" s="373"/>
      <c r="BT202" s="354" t="s">
        <v>554</v>
      </c>
    </row>
    <row r="203" spans="1:72" s="428" customFormat="1" x14ac:dyDescent="0.25">
      <c r="A203" s="345" t="s">
        <v>6322</v>
      </c>
      <c r="B203" s="373"/>
      <c r="C203" s="719">
        <v>46077</v>
      </c>
      <c r="D203" s="373"/>
      <c r="E203" s="346">
        <v>31.6356</v>
      </c>
      <c r="F203" s="373"/>
      <c r="G203" s="347">
        <v>8.3602000000000007</v>
      </c>
      <c r="H203" s="374"/>
      <c r="I203" s="348" t="s">
        <v>430</v>
      </c>
      <c r="J203" s="348">
        <v>-1.5589999999999999</v>
      </c>
      <c r="K203" s="348">
        <v>-11.3644</v>
      </c>
      <c r="L203" s="348">
        <v>-11.9701</v>
      </c>
      <c r="M203" s="348" t="s">
        <v>430</v>
      </c>
      <c r="N203" s="350" t="s">
        <v>430</v>
      </c>
      <c r="O203" s="348" t="s">
        <v>430</v>
      </c>
      <c r="P203" s="348" t="s">
        <v>430</v>
      </c>
      <c r="Q203" s="348" t="s">
        <v>430</v>
      </c>
      <c r="R203" s="348" t="s">
        <v>430</v>
      </c>
      <c r="S203" s="348">
        <v>-2.1305999999999998</v>
      </c>
      <c r="T203" s="348">
        <v>-6.0651999999999999</v>
      </c>
      <c r="U203" s="348" t="s">
        <v>430</v>
      </c>
      <c r="V203" s="348" t="s">
        <v>430</v>
      </c>
      <c r="W203" s="348">
        <v>-2.1305999999999998</v>
      </c>
      <c r="X203" s="348">
        <v>-16.398</v>
      </c>
      <c r="Y203" s="374"/>
      <c r="Z203" s="346" t="s">
        <v>430</v>
      </c>
      <c r="AA203" s="346">
        <v>241</v>
      </c>
      <c r="AB203" s="346">
        <v>251</v>
      </c>
      <c r="AC203" s="346">
        <v>247</v>
      </c>
      <c r="AD203" s="346" t="s">
        <v>430</v>
      </c>
      <c r="AE203" s="346" t="s">
        <v>430</v>
      </c>
      <c r="AF203" s="346" t="s">
        <v>430</v>
      </c>
      <c r="AG203" s="346" t="s">
        <v>430</v>
      </c>
      <c r="AH203" s="346" t="s">
        <v>430</v>
      </c>
      <c r="AI203" s="346" t="s">
        <v>430</v>
      </c>
      <c r="AJ203" s="346">
        <v>250</v>
      </c>
      <c r="AK203" s="346">
        <v>255</v>
      </c>
      <c r="AL203" s="346" t="s">
        <v>430</v>
      </c>
      <c r="AM203" s="346" t="s">
        <v>430</v>
      </c>
      <c r="AN203" s="346">
        <v>250</v>
      </c>
      <c r="AO203" s="373"/>
      <c r="AP203" s="348" t="s">
        <v>430</v>
      </c>
      <c r="AQ203" s="348" t="s">
        <v>430</v>
      </c>
      <c r="AR203" s="348" t="s">
        <v>430</v>
      </c>
      <c r="AS203" s="348" t="s">
        <v>430</v>
      </c>
      <c r="AT203" s="348" t="s">
        <v>430</v>
      </c>
      <c r="AU203" s="351"/>
      <c r="AV203" s="346" t="s">
        <v>430</v>
      </c>
      <c r="AW203" s="346" t="s">
        <v>430</v>
      </c>
      <c r="AX203" s="346" t="s">
        <v>430</v>
      </c>
      <c r="AY203" s="346" t="s">
        <v>430</v>
      </c>
      <c r="AZ203" s="346" t="s">
        <v>430</v>
      </c>
      <c r="BA203" s="374"/>
      <c r="BB203" s="348">
        <v>28.779788060610802</v>
      </c>
      <c r="BC203" s="348">
        <v>0</v>
      </c>
      <c r="BD203" s="348">
        <v>-9.6253590981508902E-2</v>
      </c>
      <c r="BE203" s="375" t="s">
        <v>430</v>
      </c>
      <c r="BF203" s="374"/>
      <c r="BG203" s="372" t="s">
        <v>430</v>
      </c>
      <c r="BH203" s="373"/>
      <c r="BI203" s="348" t="s">
        <v>430</v>
      </c>
      <c r="BJ203" s="348" t="s">
        <v>430</v>
      </c>
      <c r="BK203" s="348" t="s">
        <v>430</v>
      </c>
      <c r="BL203" s="348" t="s">
        <v>430</v>
      </c>
      <c r="BM203" s="373"/>
      <c r="BN203" s="372" t="s">
        <v>6323</v>
      </c>
      <c r="BO203" s="372" t="s">
        <v>6324</v>
      </c>
      <c r="BP203" s="372" t="s">
        <v>6325</v>
      </c>
      <c r="BQ203" s="372" t="s">
        <v>430</v>
      </c>
      <c r="BR203" s="372" t="s">
        <v>430</v>
      </c>
      <c r="BS203" s="373"/>
      <c r="BT203" s="354" t="s">
        <v>554</v>
      </c>
    </row>
    <row r="204" spans="1:72" s="428" customFormat="1" x14ac:dyDescent="0.25">
      <c r="A204" s="345" t="s">
        <v>6326</v>
      </c>
      <c r="B204" s="373"/>
      <c r="C204" s="719">
        <v>45839</v>
      </c>
      <c r="D204" s="373"/>
      <c r="E204" s="346">
        <v>32.901499999999999</v>
      </c>
      <c r="F204" s="373"/>
      <c r="G204" s="347">
        <v>13.4711</v>
      </c>
      <c r="H204" s="374"/>
      <c r="I204" s="348">
        <v>-1.3517999999999999</v>
      </c>
      <c r="J204" s="348">
        <v>0.26200000000000001</v>
      </c>
      <c r="K204" s="348">
        <v>9.4161999999999999</v>
      </c>
      <c r="L204" s="348">
        <v>10.5929</v>
      </c>
      <c r="M204" s="348">
        <v>-1.3908</v>
      </c>
      <c r="N204" s="350">
        <v>-0.40589999999999998</v>
      </c>
      <c r="O204" s="348" t="s">
        <v>430</v>
      </c>
      <c r="P204" s="348" t="s">
        <v>430</v>
      </c>
      <c r="Q204" s="348" t="s">
        <v>430</v>
      </c>
      <c r="R204" s="348" t="s">
        <v>430</v>
      </c>
      <c r="S204" s="348">
        <v>7.0792000000000002</v>
      </c>
      <c r="T204" s="348">
        <v>25.148399999999999</v>
      </c>
      <c r="U204" s="348">
        <v>-3.8877000000000002</v>
      </c>
      <c r="V204" s="348">
        <v>-3.4973000000000001</v>
      </c>
      <c r="W204" s="348">
        <v>7.0792000000000002</v>
      </c>
      <c r="X204" s="348">
        <v>3.4200000000000001E-2</v>
      </c>
      <c r="Y204" s="374"/>
      <c r="Z204" s="346">
        <v>215</v>
      </c>
      <c r="AA204" s="346">
        <v>206</v>
      </c>
      <c r="AB204" s="346">
        <v>3</v>
      </c>
      <c r="AC204" s="346">
        <v>20</v>
      </c>
      <c r="AD204" s="346">
        <v>109</v>
      </c>
      <c r="AE204" s="346">
        <v>128</v>
      </c>
      <c r="AF204" s="346" t="s">
        <v>430</v>
      </c>
      <c r="AG204" s="346" t="s">
        <v>430</v>
      </c>
      <c r="AH204" s="346" t="s">
        <v>430</v>
      </c>
      <c r="AI204" s="346" t="s">
        <v>430</v>
      </c>
      <c r="AJ204" s="346">
        <v>17</v>
      </c>
      <c r="AK204" s="346">
        <v>18</v>
      </c>
      <c r="AL204" s="346">
        <v>141</v>
      </c>
      <c r="AM204" s="346">
        <v>203</v>
      </c>
      <c r="AN204" s="346">
        <v>17</v>
      </c>
      <c r="AO204" s="373"/>
      <c r="AP204" s="348" t="s">
        <v>430</v>
      </c>
      <c r="AQ204" s="348" t="s">
        <v>430</v>
      </c>
      <c r="AR204" s="348" t="s">
        <v>430</v>
      </c>
      <c r="AS204" s="348" t="s">
        <v>430</v>
      </c>
      <c r="AT204" s="348">
        <v>4.3600000000000003</v>
      </c>
      <c r="AU204" s="351"/>
      <c r="AV204" s="346" t="s">
        <v>430</v>
      </c>
      <c r="AW204" s="346" t="s">
        <v>430</v>
      </c>
      <c r="AX204" s="346" t="s">
        <v>430</v>
      </c>
      <c r="AY204" s="346" t="s">
        <v>430</v>
      </c>
      <c r="AZ204" s="346">
        <v>90</v>
      </c>
      <c r="BA204" s="374"/>
      <c r="BB204" s="348">
        <v>24.156598633663499</v>
      </c>
      <c r="BC204" s="348">
        <v>0.99950874232178799</v>
      </c>
      <c r="BD204" s="348">
        <v>-1.08240606004787E-2</v>
      </c>
      <c r="BE204" s="375">
        <v>-2.05756494782054E-2</v>
      </c>
      <c r="BF204" s="374"/>
      <c r="BG204" s="372">
        <v>2.6518000000000002</v>
      </c>
      <c r="BH204" s="373"/>
      <c r="BI204" s="348">
        <v>20.4695</v>
      </c>
      <c r="BJ204" s="348">
        <v>61.767299999999999</v>
      </c>
      <c r="BK204" s="348">
        <v>17.718499999999999</v>
      </c>
      <c r="BL204" s="348">
        <v>4.4699999999999997E-2</v>
      </c>
      <c r="BM204" s="373"/>
      <c r="BN204" s="372" t="s">
        <v>6327</v>
      </c>
      <c r="BO204" s="372" t="s">
        <v>6328</v>
      </c>
      <c r="BP204" s="372" t="s">
        <v>4880</v>
      </c>
      <c r="BQ204" s="372" t="s">
        <v>6309</v>
      </c>
      <c r="BR204" s="372" t="s">
        <v>6310</v>
      </c>
      <c r="BS204" s="373"/>
      <c r="BT204" s="354" t="s">
        <v>554</v>
      </c>
    </row>
    <row r="205" spans="1:72" s="428" customFormat="1" ht="11" x14ac:dyDescent="0.3">
      <c r="A205" s="841" t="s">
        <v>6329</v>
      </c>
      <c r="B205" s="842"/>
      <c r="C205" s="843">
        <v>45712</v>
      </c>
      <c r="D205" s="842"/>
      <c r="E205" s="844">
        <v>29.7806</v>
      </c>
      <c r="F205" s="842"/>
      <c r="G205" s="845">
        <v>34.686999999999998</v>
      </c>
      <c r="H205" s="847"/>
      <c r="I205" s="846">
        <v>-0.1497</v>
      </c>
      <c r="J205" s="846">
        <v>0.5595</v>
      </c>
      <c r="K205" s="846">
        <v>0.59740000000000004</v>
      </c>
      <c r="L205" s="846">
        <v>3.097</v>
      </c>
      <c r="M205" s="846">
        <v>2.5605000000000002</v>
      </c>
      <c r="N205" s="848">
        <v>4.7122999999999999</v>
      </c>
      <c r="O205" s="846" t="s">
        <v>430</v>
      </c>
      <c r="P205" s="846" t="s">
        <v>430</v>
      </c>
      <c r="Q205" s="846" t="s">
        <v>430</v>
      </c>
      <c r="R205" s="846" t="s">
        <v>430</v>
      </c>
      <c r="S205" s="846">
        <v>0.83140000000000003</v>
      </c>
      <c r="T205" s="846">
        <v>15.6812</v>
      </c>
      <c r="U205" s="846">
        <v>1.6498999999999999</v>
      </c>
      <c r="V205" s="846">
        <v>5.2397</v>
      </c>
      <c r="W205" s="846">
        <v>0.83140000000000003</v>
      </c>
      <c r="X205" s="846">
        <v>13.680400000000001</v>
      </c>
      <c r="Y205" s="847"/>
      <c r="Z205" s="844">
        <v>112</v>
      </c>
      <c r="AA205" s="844">
        <v>150</v>
      </c>
      <c r="AB205" s="844">
        <v>147</v>
      </c>
      <c r="AC205" s="844">
        <v>98</v>
      </c>
      <c r="AD205" s="844">
        <v>75</v>
      </c>
      <c r="AE205" s="844">
        <v>73</v>
      </c>
      <c r="AF205" s="844" t="s">
        <v>430</v>
      </c>
      <c r="AG205" s="844" t="s">
        <v>430</v>
      </c>
      <c r="AH205" s="844" t="s">
        <v>430</v>
      </c>
      <c r="AI205" s="844" t="s">
        <v>430</v>
      </c>
      <c r="AJ205" s="844">
        <v>148</v>
      </c>
      <c r="AK205" s="844">
        <v>85</v>
      </c>
      <c r="AL205" s="844">
        <v>74</v>
      </c>
      <c r="AM205" s="844">
        <v>104</v>
      </c>
      <c r="AN205" s="844">
        <v>148</v>
      </c>
      <c r="AO205" s="842"/>
      <c r="AP205" s="846" t="s">
        <v>430</v>
      </c>
      <c r="AQ205" s="846" t="s">
        <v>430</v>
      </c>
      <c r="AR205" s="846" t="s">
        <v>430</v>
      </c>
      <c r="AS205" s="846" t="s">
        <v>430</v>
      </c>
      <c r="AT205" s="846">
        <v>6.71</v>
      </c>
      <c r="AU205" s="849"/>
      <c r="AV205" s="844" t="s">
        <v>430</v>
      </c>
      <c r="AW205" s="844" t="s">
        <v>430</v>
      </c>
      <c r="AX205" s="844" t="s">
        <v>430</v>
      </c>
      <c r="AY205" s="844" t="s">
        <v>430</v>
      </c>
      <c r="AZ205" s="844">
        <v>72</v>
      </c>
      <c r="BA205" s="847"/>
      <c r="BB205" s="846">
        <v>12.3309691175963</v>
      </c>
      <c r="BC205" s="846">
        <v>0.99721363224036497</v>
      </c>
      <c r="BD205" s="846">
        <v>6.5579735732245695E-2</v>
      </c>
      <c r="BE205" s="852">
        <v>-2.9554753150015701E-2</v>
      </c>
      <c r="BF205" s="847"/>
      <c r="BG205" s="855">
        <v>0.12130000000000001</v>
      </c>
      <c r="BH205" s="842"/>
      <c r="BI205" s="846">
        <v>94.770600000000002</v>
      </c>
      <c r="BJ205" s="846">
        <v>4.9626400000000004</v>
      </c>
      <c r="BK205" s="846" t="s">
        <v>430</v>
      </c>
      <c r="BL205" s="846">
        <v>0.26676</v>
      </c>
      <c r="BM205" s="842"/>
      <c r="BN205" s="855" t="s">
        <v>6330</v>
      </c>
      <c r="BO205" s="855" t="s">
        <v>1840</v>
      </c>
      <c r="BP205" s="855" t="s">
        <v>6331</v>
      </c>
      <c r="BQ205" s="855" t="s">
        <v>5199</v>
      </c>
      <c r="BR205" s="855" t="s">
        <v>6332</v>
      </c>
      <c r="BS205" s="842"/>
      <c r="BT205" s="856" t="s">
        <v>554</v>
      </c>
    </row>
    <row r="206" spans="1:72" s="428" customFormat="1" x14ac:dyDescent="0.25">
      <c r="A206" s="345" t="s">
        <v>6333</v>
      </c>
      <c r="B206" s="373"/>
      <c r="C206" s="719">
        <v>45817</v>
      </c>
      <c r="D206" s="373"/>
      <c r="E206" s="346">
        <v>22.04</v>
      </c>
      <c r="F206" s="373"/>
      <c r="G206" s="347">
        <v>79.703999999999994</v>
      </c>
      <c r="H206" s="374"/>
      <c r="I206" s="348">
        <v>-0.55630000000000002</v>
      </c>
      <c r="J206" s="348">
        <v>-0.30990000000000001</v>
      </c>
      <c r="K206" s="348">
        <v>4.8719999999999999</v>
      </c>
      <c r="L206" s="348">
        <v>7.8701999999999996</v>
      </c>
      <c r="M206" s="348">
        <v>-0.42730000000000001</v>
      </c>
      <c r="N206" s="350">
        <v>-15.413500000000001</v>
      </c>
      <c r="O206" s="348" t="s">
        <v>430</v>
      </c>
      <c r="P206" s="348" t="s">
        <v>430</v>
      </c>
      <c r="Q206" s="348" t="s">
        <v>430</v>
      </c>
      <c r="R206" s="348" t="s">
        <v>430</v>
      </c>
      <c r="S206" s="348">
        <v>3.9300000000000002E-2</v>
      </c>
      <c r="T206" s="348">
        <v>22.991499999999998</v>
      </c>
      <c r="U206" s="348">
        <v>-6.8886000000000003</v>
      </c>
      <c r="V206" s="348">
        <v>-9.18</v>
      </c>
      <c r="W206" s="348">
        <v>3.9300000000000002E-2</v>
      </c>
      <c r="X206" s="348">
        <v>-12.441599999999999</v>
      </c>
      <c r="Y206" s="374"/>
      <c r="Z206" s="346">
        <v>189</v>
      </c>
      <c r="AA206" s="346">
        <v>233</v>
      </c>
      <c r="AB206" s="346">
        <v>15</v>
      </c>
      <c r="AC206" s="346">
        <v>30</v>
      </c>
      <c r="AD206" s="346">
        <v>98</v>
      </c>
      <c r="AE206" s="346">
        <v>205</v>
      </c>
      <c r="AF206" s="346" t="s">
        <v>430</v>
      </c>
      <c r="AG206" s="346" t="s">
        <v>430</v>
      </c>
      <c r="AH206" s="346" t="s">
        <v>430</v>
      </c>
      <c r="AI206" s="346" t="s">
        <v>430</v>
      </c>
      <c r="AJ206" s="346">
        <v>196</v>
      </c>
      <c r="AK206" s="346">
        <v>21</v>
      </c>
      <c r="AL206" s="346">
        <v>187</v>
      </c>
      <c r="AM206" s="346">
        <v>210</v>
      </c>
      <c r="AN206" s="346">
        <v>196</v>
      </c>
      <c r="AO206" s="373"/>
      <c r="AP206" s="348" t="s">
        <v>430</v>
      </c>
      <c r="AQ206" s="348" t="s">
        <v>430</v>
      </c>
      <c r="AR206" s="348" t="s">
        <v>430</v>
      </c>
      <c r="AS206" s="348" t="s">
        <v>430</v>
      </c>
      <c r="AT206" s="348">
        <v>-2.97</v>
      </c>
      <c r="AU206" s="351"/>
      <c r="AV206" s="346" t="s">
        <v>430</v>
      </c>
      <c r="AW206" s="346" t="s">
        <v>430</v>
      </c>
      <c r="AX206" s="346" t="s">
        <v>430</v>
      </c>
      <c r="AY206" s="346" t="s">
        <v>430</v>
      </c>
      <c r="AZ206" s="346">
        <v>153</v>
      </c>
      <c r="BA206" s="374"/>
      <c r="BB206" s="348">
        <v>18.9479826042787</v>
      </c>
      <c r="BC206" s="348">
        <v>0.998901372687656</v>
      </c>
      <c r="BD206" s="348">
        <v>-6.3714419656326002E-2</v>
      </c>
      <c r="BE206" s="375">
        <v>-7.7472828524642406E-2</v>
      </c>
      <c r="BF206" s="374"/>
      <c r="BG206" s="372">
        <v>0.3175</v>
      </c>
      <c r="BH206" s="373"/>
      <c r="BI206" s="348">
        <v>40.124200000000002</v>
      </c>
      <c r="BJ206" s="348">
        <v>41.232199999999999</v>
      </c>
      <c r="BK206" s="348">
        <v>18.5383</v>
      </c>
      <c r="BL206" s="348">
        <v>0.1053</v>
      </c>
      <c r="BM206" s="373"/>
      <c r="BN206" s="372" t="s">
        <v>6334</v>
      </c>
      <c r="BO206" s="372" t="s">
        <v>6335</v>
      </c>
      <c r="BP206" s="372" t="s">
        <v>6336</v>
      </c>
      <c r="BQ206" s="372" t="s">
        <v>5087</v>
      </c>
      <c r="BR206" s="372" t="s">
        <v>430</v>
      </c>
      <c r="BS206" s="373"/>
      <c r="BT206" s="354" t="s">
        <v>554</v>
      </c>
    </row>
    <row r="207" spans="1:72" s="428" customFormat="1" x14ac:dyDescent="0.25">
      <c r="A207" s="345" t="s">
        <v>6337</v>
      </c>
      <c r="B207" s="373"/>
      <c r="C207" s="719">
        <v>45769</v>
      </c>
      <c r="D207" s="373"/>
      <c r="E207" s="346">
        <v>27.5871</v>
      </c>
      <c r="F207" s="373"/>
      <c r="G207" s="347">
        <v>10.7349</v>
      </c>
      <c r="H207" s="374"/>
      <c r="I207" s="348">
        <v>-0.29070000000000001</v>
      </c>
      <c r="J207" s="348">
        <v>1.2239</v>
      </c>
      <c r="K207" s="348">
        <v>-0.43590000000000001</v>
      </c>
      <c r="L207" s="348">
        <v>3.7448999999999999</v>
      </c>
      <c r="M207" s="348">
        <v>3.0735000000000001</v>
      </c>
      <c r="N207" s="350">
        <v>-0.374</v>
      </c>
      <c r="O207" s="348" t="s">
        <v>430</v>
      </c>
      <c r="P207" s="348" t="s">
        <v>430</v>
      </c>
      <c r="Q207" s="348" t="s">
        <v>430</v>
      </c>
      <c r="R207" s="348" t="s">
        <v>430</v>
      </c>
      <c r="S207" s="348">
        <v>-0.36940000000000001</v>
      </c>
      <c r="T207" s="348">
        <v>16.7027</v>
      </c>
      <c r="U207" s="348">
        <v>1.8260000000000001</v>
      </c>
      <c r="V207" s="348">
        <v>5.7407000000000004</v>
      </c>
      <c r="W207" s="348">
        <v>-0.36940000000000001</v>
      </c>
      <c r="X207" s="348">
        <v>5.9206000000000003</v>
      </c>
      <c r="Y207" s="374"/>
      <c r="Z207" s="346">
        <v>127</v>
      </c>
      <c r="AA207" s="346">
        <v>47</v>
      </c>
      <c r="AB207" s="346">
        <v>196</v>
      </c>
      <c r="AC207" s="346">
        <v>79</v>
      </c>
      <c r="AD207" s="346">
        <v>70</v>
      </c>
      <c r="AE207" s="346">
        <v>126</v>
      </c>
      <c r="AF207" s="346" t="s">
        <v>430</v>
      </c>
      <c r="AG207" s="346" t="s">
        <v>430</v>
      </c>
      <c r="AH207" s="346" t="s">
        <v>430</v>
      </c>
      <c r="AI207" s="346" t="s">
        <v>430</v>
      </c>
      <c r="AJ207" s="346">
        <v>210</v>
      </c>
      <c r="AK207" s="346">
        <v>67</v>
      </c>
      <c r="AL207" s="346">
        <v>72</v>
      </c>
      <c r="AM207" s="346">
        <v>84</v>
      </c>
      <c r="AN207" s="346">
        <v>210</v>
      </c>
      <c r="AO207" s="373"/>
      <c r="AP207" s="348" t="s">
        <v>430</v>
      </c>
      <c r="AQ207" s="348" t="s">
        <v>430</v>
      </c>
      <c r="AR207" s="348" t="s">
        <v>430</v>
      </c>
      <c r="AS207" s="348" t="s">
        <v>430</v>
      </c>
      <c r="AT207" s="348">
        <v>4.87</v>
      </c>
      <c r="AU207" s="351"/>
      <c r="AV207" s="346" t="s">
        <v>430</v>
      </c>
      <c r="AW207" s="346" t="s">
        <v>430</v>
      </c>
      <c r="AX207" s="346" t="s">
        <v>430</v>
      </c>
      <c r="AY207" s="346" t="s">
        <v>430</v>
      </c>
      <c r="AZ207" s="346">
        <v>83</v>
      </c>
      <c r="BA207" s="374"/>
      <c r="BB207" s="348">
        <v>13.2888408970854</v>
      </c>
      <c r="BC207" s="348">
        <v>1.0032712437759299</v>
      </c>
      <c r="BD207" s="348">
        <v>-2.0109460816256499E-2</v>
      </c>
      <c r="BE207" s="375">
        <v>-7.9785260613956605E-2</v>
      </c>
      <c r="BF207" s="374"/>
      <c r="BG207" s="372">
        <v>0.33150000000000002</v>
      </c>
      <c r="BH207" s="373"/>
      <c r="BI207" s="348">
        <v>32.970500000000001</v>
      </c>
      <c r="BJ207" s="348">
        <v>46.569499999999998</v>
      </c>
      <c r="BK207" s="348">
        <v>20.34</v>
      </c>
      <c r="BL207" s="348">
        <v>0.12</v>
      </c>
      <c r="BM207" s="373"/>
      <c r="BN207" s="372" t="s">
        <v>6338</v>
      </c>
      <c r="BO207" s="372" t="s">
        <v>4637</v>
      </c>
      <c r="BP207" s="372" t="s">
        <v>4595</v>
      </c>
      <c r="BQ207" s="372" t="s">
        <v>4596</v>
      </c>
      <c r="BR207" s="372" t="s">
        <v>4597</v>
      </c>
      <c r="BS207" s="373"/>
      <c r="BT207" s="354" t="s">
        <v>554</v>
      </c>
    </row>
    <row r="208" spans="1:72" s="428" customFormat="1" x14ac:dyDescent="0.25">
      <c r="A208" s="345" t="s">
        <v>6339</v>
      </c>
      <c r="B208" s="373"/>
      <c r="C208" s="719">
        <v>45786</v>
      </c>
      <c r="D208" s="373"/>
      <c r="E208" s="346">
        <v>25.68</v>
      </c>
      <c r="F208" s="373"/>
      <c r="G208" s="347">
        <v>71.672200000000004</v>
      </c>
      <c r="H208" s="374"/>
      <c r="I208" s="348">
        <v>-0.36380000000000001</v>
      </c>
      <c r="J208" s="348">
        <v>0.56089999999999995</v>
      </c>
      <c r="K208" s="348">
        <v>0.2099</v>
      </c>
      <c r="L208" s="348">
        <v>3.9329000000000001</v>
      </c>
      <c r="M208" s="348">
        <v>4.7878999999999996</v>
      </c>
      <c r="N208" s="350">
        <v>5.0894000000000004</v>
      </c>
      <c r="O208" s="348" t="s">
        <v>430</v>
      </c>
      <c r="P208" s="348" t="s">
        <v>430</v>
      </c>
      <c r="Q208" s="348" t="s">
        <v>430</v>
      </c>
      <c r="R208" s="348" t="s">
        <v>430</v>
      </c>
      <c r="S208" s="348">
        <v>0.36759999999999998</v>
      </c>
      <c r="T208" s="348">
        <v>19.2714</v>
      </c>
      <c r="U208" s="348">
        <v>4.0164</v>
      </c>
      <c r="V208" s="348">
        <v>6.3853</v>
      </c>
      <c r="W208" s="348">
        <v>0.36759999999999998</v>
      </c>
      <c r="X208" s="348">
        <v>13.265000000000001</v>
      </c>
      <c r="Y208" s="374"/>
      <c r="Z208" s="346">
        <v>160</v>
      </c>
      <c r="AA208" s="346">
        <v>147</v>
      </c>
      <c r="AB208" s="346">
        <v>175</v>
      </c>
      <c r="AC208" s="346">
        <v>70</v>
      </c>
      <c r="AD208" s="346">
        <v>65</v>
      </c>
      <c r="AE208" s="346">
        <v>72</v>
      </c>
      <c r="AF208" s="346" t="s">
        <v>430</v>
      </c>
      <c r="AG208" s="346" t="s">
        <v>430</v>
      </c>
      <c r="AH208" s="346" t="s">
        <v>430</v>
      </c>
      <c r="AI208" s="346" t="s">
        <v>430</v>
      </c>
      <c r="AJ208" s="346">
        <v>176</v>
      </c>
      <c r="AK208" s="346">
        <v>39</v>
      </c>
      <c r="AL208" s="346">
        <v>47</v>
      </c>
      <c r="AM208" s="346">
        <v>79</v>
      </c>
      <c r="AN208" s="346">
        <v>176</v>
      </c>
      <c r="AO208" s="373"/>
      <c r="AP208" s="348" t="s">
        <v>430</v>
      </c>
      <c r="AQ208" s="348" t="s">
        <v>430</v>
      </c>
      <c r="AR208" s="348" t="s">
        <v>430</v>
      </c>
      <c r="AS208" s="348" t="s">
        <v>430</v>
      </c>
      <c r="AT208" s="348">
        <v>9.94</v>
      </c>
      <c r="AU208" s="351"/>
      <c r="AV208" s="346" t="s">
        <v>430</v>
      </c>
      <c r="AW208" s="346" t="s">
        <v>430</v>
      </c>
      <c r="AX208" s="346" t="s">
        <v>430</v>
      </c>
      <c r="AY208" s="346" t="s">
        <v>430</v>
      </c>
      <c r="AZ208" s="346">
        <v>59</v>
      </c>
      <c r="BA208" s="374"/>
      <c r="BB208" s="348">
        <v>11.8985605206088</v>
      </c>
      <c r="BC208" s="348">
        <v>0.99076742514864402</v>
      </c>
      <c r="BD208" s="348">
        <v>1.1944629067080499E-2</v>
      </c>
      <c r="BE208" s="375">
        <v>-3.7112147584367899E-2</v>
      </c>
      <c r="BF208" s="374"/>
      <c r="BG208" s="372">
        <v>0.2</v>
      </c>
      <c r="BH208" s="373"/>
      <c r="BI208" s="348">
        <v>92.322400000000002</v>
      </c>
      <c r="BJ208" s="348">
        <v>7.6083699999999999</v>
      </c>
      <c r="BK208" s="348" t="s">
        <v>430</v>
      </c>
      <c r="BL208" s="348">
        <v>6.923E-2</v>
      </c>
      <c r="BM208" s="373"/>
      <c r="BN208" s="372" t="s">
        <v>4489</v>
      </c>
      <c r="BO208" s="372" t="s">
        <v>4490</v>
      </c>
      <c r="BP208" s="372" t="s">
        <v>4491</v>
      </c>
      <c r="BQ208" s="372" t="s">
        <v>4492</v>
      </c>
      <c r="BR208" s="372" t="s">
        <v>6340</v>
      </c>
      <c r="BS208" s="373"/>
      <c r="BT208" s="354" t="s">
        <v>554</v>
      </c>
    </row>
    <row r="209" spans="1:72" s="428" customFormat="1" x14ac:dyDescent="0.25">
      <c r="A209" s="345" t="s">
        <v>6341</v>
      </c>
      <c r="B209" s="373"/>
      <c r="C209" s="719">
        <v>43368</v>
      </c>
      <c r="D209" s="373"/>
      <c r="E209" s="346">
        <v>25.4543</v>
      </c>
      <c r="F209" s="373"/>
      <c r="G209" s="347">
        <v>937.48119999999994</v>
      </c>
      <c r="H209" s="374"/>
      <c r="I209" s="348">
        <v>-0.374</v>
      </c>
      <c r="J209" s="348">
        <v>0.43659999999999999</v>
      </c>
      <c r="K209" s="348">
        <v>0.6603</v>
      </c>
      <c r="L209" s="348">
        <v>3.6185999999999998</v>
      </c>
      <c r="M209" s="348">
        <v>0.73939999999999995</v>
      </c>
      <c r="N209" s="350">
        <v>2.6695000000000002</v>
      </c>
      <c r="O209" s="348">
        <v>2.3835000000000002</v>
      </c>
      <c r="P209" s="348">
        <v>17.8751</v>
      </c>
      <c r="Q209" s="348">
        <v>15.498200000000001</v>
      </c>
      <c r="R209" s="348" t="s">
        <v>430</v>
      </c>
      <c r="S209" s="348">
        <v>0.99690000000000001</v>
      </c>
      <c r="T209" s="348">
        <v>16.211500000000001</v>
      </c>
      <c r="U209" s="348">
        <v>0.14449999999999999</v>
      </c>
      <c r="V209" s="348">
        <v>5.2690000000000001</v>
      </c>
      <c r="W209" s="348">
        <v>0.99690000000000001</v>
      </c>
      <c r="X209" s="348">
        <v>14.480600000000001</v>
      </c>
      <c r="Y209" s="374"/>
      <c r="Z209" s="346">
        <v>164</v>
      </c>
      <c r="AA209" s="346">
        <v>186</v>
      </c>
      <c r="AB209" s="346">
        <v>126</v>
      </c>
      <c r="AC209" s="346">
        <v>85</v>
      </c>
      <c r="AD209" s="346">
        <v>89</v>
      </c>
      <c r="AE209" s="346">
        <v>81</v>
      </c>
      <c r="AF209" s="346">
        <v>67</v>
      </c>
      <c r="AG209" s="346">
        <v>46</v>
      </c>
      <c r="AH209" s="346">
        <v>12</v>
      </c>
      <c r="AI209" s="346" t="s">
        <v>430</v>
      </c>
      <c r="AJ209" s="346">
        <v>99</v>
      </c>
      <c r="AK209" s="346">
        <v>76</v>
      </c>
      <c r="AL209" s="346">
        <v>83</v>
      </c>
      <c r="AM209" s="346">
        <v>103</v>
      </c>
      <c r="AN209" s="346">
        <v>99</v>
      </c>
      <c r="AO209" s="373"/>
      <c r="AP209" s="348" t="s">
        <v>430</v>
      </c>
      <c r="AQ209" s="348">
        <v>17.600000000000001</v>
      </c>
      <c r="AR209" s="348">
        <v>14.81</v>
      </c>
      <c r="AS209" s="348">
        <v>9.66</v>
      </c>
      <c r="AT209" s="348">
        <v>5.92</v>
      </c>
      <c r="AU209" s="351"/>
      <c r="AV209" s="346" t="s">
        <v>430</v>
      </c>
      <c r="AW209" s="346">
        <v>9</v>
      </c>
      <c r="AX209" s="346">
        <v>16</v>
      </c>
      <c r="AY209" s="346">
        <v>49</v>
      </c>
      <c r="AZ209" s="346">
        <v>77</v>
      </c>
      <c r="BA209" s="374"/>
      <c r="BB209" s="348">
        <v>16.351422593200201</v>
      </c>
      <c r="BC209" s="348">
        <v>0.99933667201427001</v>
      </c>
      <c r="BD209" s="348">
        <v>6.3576019687821395E-2</v>
      </c>
      <c r="BE209" s="375">
        <v>-1.6841888386669401E-2</v>
      </c>
      <c r="BF209" s="374"/>
      <c r="BG209" s="372">
        <v>0.39939999999999998</v>
      </c>
      <c r="BH209" s="373"/>
      <c r="BI209" s="348">
        <v>60.757199999999997</v>
      </c>
      <c r="BJ209" s="348">
        <v>39.051600000000001</v>
      </c>
      <c r="BK209" s="348" t="s">
        <v>430</v>
      </c>
      <c r="BL209" s="348">
        <v>0.19120000000000001</v>
      </c>
      <c r="BM209" s="373"/>
      <c r="BN209" s="372" t="s">
        <v>6313</v>
      </c>
      <c r="BO209" s="372" t="s">
        <v>1015</v>
      </c>
      <c r="BP209" s="372" t="s">
        <v>6174</v>
      </c>
      <c r="BQ209" s="372" t="s">
        <v>6175</v>
      </c>
      <c r="BR209" s="372" t="s">
        <v>6176</v>
      </c>
      <c r="BS209" s="373"/>
      <c r="BT209" s="354" t="s">
        <v>554</v>
      </c>
    </row>
    <row r="210" spans="1:72" s="428" customFormat="1" x14ac:dyDescent="0.25">
      <c r="A210" s="345" t="s">
        <v>6342</v>
      </c>
      <c r="B210" s="373"/>
      <c r="C210" s="719">
        <v>44785</v>
      </c>
      <c r="D210" s="373"/>
      <c r="E210" s="346">
        <v>25.285299999999999</v>
      </c>
      <c r="F210" s="373"/>
      <c r="G210" s="347">
        <v>20.923500000000001</v>
      </c>
      <c r="H210" s="374"/>
      <c r="I210" s="348">
        <v>0.1661</v>
      </c>
      <c r="J210" s="348">
        <v>0.79730000000000001</v>
      </c>
      <c r="K210" s="348">
        <v>-6.4000000000000001E-2</v>
      </c>
      <c r="L210" s="348">
        <v>0.2482</v>
      </c>
      <c r="M210" s="348">
        <v>-5.5010000000000003</v>
      </c>
      <c r="N210" s="350">
        <v>-3.3029999999999999</v>
      </c>
      <c r="O210" s="348">
        <v>-3.1368</v>
      </c>
      <c r="P210" s="348">
        <v>8.9263999999999992</v>
      </c>
      <c r="Q210" s="348" t="s">
        <v>430</v>
      </c>
      <c r="R210" s="348" t="s">
        <v>430</v>
      </c>
      <c r="S210" s="348">
        <v>2.2219000000000002</v>
      </c>
      <c r="T210" s="348">
        <v>10.2357</v>
      </c>
      <c r="U210" s="348">
        <v>-5.9225000000000003</v>
      </c>
      <c r="V210" s="348">
        <v>-0.74480000000000002</v>
      </c>
      <c r="W210" s="348">
        <v>2.2219000000000002</v>
      </c>
      <c r="X210" s="348">
        <v>9.4038000000000004</v>
      </c>
      <c r="Y210" s="374"/>
      <c r="Z210" s="346">
        <v>34</v>
      </c>
      <c r="AA210" s="346">
        <v>98</v>
      </c>
      <c r="AB210" s="346">
        <v>188</v>
      </c>
      <c r="AC210" s="346">
        <v>157</v>
      </c>
      <c r="AD210" s="346">
        <v>163</v>
      </c>
      <c r="AE210" s="346">
        <v>156</v>
      </c>
      <c r="AF210" s="346">
        <v>137</v>
      </c>
      <c r="AG210" s="346">
        <v>93</v>
      </c>
      <c r="AH210" s="346" t="s">
        <v>430</v>
      </c>
      <c r="AI210" s="346" t="s">
        <v>430</v>
      </c>
      <c r="AJ210" s="346">
        <v>42</v>
      </c>
      <c r="AK210" s="346">
        <v>151</v>
      </c>
      <c r="AL210" s="346">
        <v>182</v>
      </c>
      <c r="AM210" s="346">
        <v>155</v>
      </c>
      <c r="AN210" s="346">
        <v>42</v>
      </c>
      <c r="AO210" s="373"/>
      <c r="AP210" s="348" t="s">
        <v>430</v>
      </c>
      <c r="AQ210" s="348" t="s">
        <v>430</v>
      </c>
      <c r="AR210" s="348" t="s">
        <v>430</v>
      </c>
      <c r="AS210" s="348">
        <v>2.21</v>
      </c>
      <c r="AT210" s="348">
        <v>-3.91</v>
      </c>
      <c r="AU210" s="351"/>
      <c r="AV210" s="346" t="s">
        <v>430</v>
      </c>
      <c r="AW210" s="346" t="s">
        <v>430</v>
      </c>
      <c r="AX210" s="346" t="s">
        <v>430</v>
      </c>
      <c r="AY210" s="346">
        <v>110</v>
      </c>
      <c r="AZ210" s="346">
        <v>160</v>
      </c>
      <c r="BA210" s="374"/>
      <c r="BB210" s="348">
        <v>14.7005643036268</v>
      </c>
      <c r="BC210" s="348">
        <v>0.997401422093525</v>
      </c>
      <c r="BD210" s="348">
        <v>3.01082357332868E-2</v>
      </c>
      <c r="BE210" s="375">
        <v>-2.47380921397941E-2</v>
      </c>
      <c r="BF210" s="374"/>
      <c r="BG210" s="372">
        <v>9.64E-2</v>
      </c>
      <c r="BH210" s="373"/>
      <c r="BI210" s="348">
        <v>77.386499999999998</v>
      </c>
      <c r="BJ210" s="348">
        <v>19.663699999999999</v>
      </c>
      <c r="BK210" s="348">
        <v>2.6896599999999999</v>
      </c>
      <c r="BL210" s="348">
        <v>0.26013999999999998</v>
      </c>
      <c r="BM210" s="373"/>
      <c r="BN210" s="372" t="s">
        <v>5405</v>
      </c>
      <c r="BO210" s="372" t="s">
        <v>4791</v>
      </c>
      <c r="BP210" s="372" t="s">
        <v>4709</v>
      </c>
      <c r="BQ210" s="372" t="s">
        <v>4792</v>
      </c>
      <c r="BR210" s="372" t="s">
        <v>4793</v>
      </c>
      <c r="BS210" s="373"/>
      <c r="BT210" s="354" t="s">
        <v>554</v>
      </c>
    </row>
    <row r="211" spans="1:72" s="428" customFormat="1" ht="11" x14ac:dyDescent="0.3">
      <c r="A211" s="841" t="s">
        <v>6343</v>
      </c>
      <c r="B211" s="842"/>
      <c r="C211" s="843">
        <v>39605</v>
      </c>
      <c r="D211" s="842"/>
      <c r="E211" s="844">
        <v>24.837800000000001</v>
      </c>
      <c r="F211" s="842"/>
      <c r="G211" s="845">
        <v>84.584299999999999</v>
      </c>
      <c r="H211" s="847"/>
      <c r="I211" s="846">
        <v>1.4E-3</v>
      </c>
      <c r="J211" s="846">
        <v>0.5907</v>
      </c>
      <c r="K211" s="846">
        <v>0.80720000000000003</v>
      </c>
      <c r="L211" s="846">
        <v>-0.50790000000000002</v>
      </c>
      <c r="M211" s="846">
        <v>-7.1506999999999996</v>
      </c>
      <c r="N211" s="848">
        <v>-5.7557</v>
      </c>
      <c r="O211" s="846">
        <v>-1.2794000000000001</v>
      </c>
      <c r="P211" s="846">
        <v>6.3484999999999996</v>
      </c>
      <c r="Q211" s="846">
        <v>8.7760999999999996</v>
      </c>
      <c r="R211" s="846">
        <v>11.752800000000001</v>
      </c>
      <c r="S211" s="846">
        <v>0.97640000000000005</v>
      </c>
      <c r="T211" s="846">
        <v>7.8367000000000004</v>
      </c>
      <c r="U211" s="846">
        <v>-8.9338999999999995</v>
      </c>
      <c r="V211" s="846">
        <v>-3.1778</v>
      </c>
      <c r="W211" s="846">
        <v>0.97640000000000005</v>
      </c>
      <c r="X211" s="846">
        <v>10.3071</v>
      </c>
      <c r="Y211" s="847"/>
      <c r="Z211" s="844">
        <v>53</v>
      </c>
      <c r="AA211" s="844">
        <v>120</v>
      </c>
      <c r="AB211" s="844">
        <v>91</v>
      </c>
      <c r="AC211" s="844">
        <v>199</v>
      </c>
      <c r="AD211" s="844">
        <v>208</v>
      </c>
      <c r="AE211" s="844">
        <v>197</v>
      </c>
      <c r="AF211" s="844">
        <v>129</v>
      </c>
      <c r="AG211" s="844">
        <v>127</v>
      </c>
      <c r="AH211" s="844">
        <v>71</v>
      </c>
      <c r="AI211" s="844">
        <v>36</v>
      </c>
      <c r="AJ211" s="844">
        <v>111</v>
      </c>
      <c r="AK211" s="844">
        <v>199</v>
      </c>
      <c r="AL211" s="844">
        <v>225</v>
      </c>
      <c r="AM211" s="844">
        <v>198</v>
      </c>
      <c r="AN211" s="844">
        <v>111</v>
      </c>
      <c r="AO211" s="842"/>
      <c r="AP211" s="846">
        <v>10.88</v>
      </c>
      <c r="AQ211" s="846">
        <v>9.6999999999999993</v>
      </c>
      <c r="AR211" s="846">
        <v>5.97</v>
      </c>
      <c r="AS211" s="846">
        <v>1.34</v>
      </c>
      <c r="AT211" s="846">
        <v>-7.57</v>
      </c>
      <c r="AU211" s="849"/>
      <c r="AV211" s="844">
        <v>39</v>
      </c>
      <c r="AW211" s="844">
        <v>58</v>
      </c>
      <c r="AX211" s="844">
        <v>72</v>
      </c>
      <c r="AY211" s="844">
        <v>123</v>
      </c>
      <c r="AZ211" s="844">
        <v>195</v>
      </c>
      <c r="BA211" s="847"/>
      <c r="BB211" s="846">
        <v>12.3383200914628</v>
      </c>
      <c r="BC211" s="846">
        <v>0.99853607875845596</v>
      </c>
      <c r="BD211" s="846">
        <v>1.8092580316712702E-2</v>
      </c>
      <c r="BE211" s="852">
        <v>-1.9102379080454202E-2</v>
      </c>
      <c r="BF211" s="847"/>
      <c r="BG211" s="855">
        <v>9.06E-2</v>
      </c>
      <c r="BH211" s="842"/>
      <c r="BI211" s="846">
        <v>99.653000000000006</v>
      </c>
      <c r="BJ211" s="846" t="s">
        <v>430</v>
      </c>
      <c r="BK211" s="846" t="s">
        <v>430</v>
      </c>
      <c r="BL211" s="846">
        <v>0.34699999999999998</v>
      </c>
      <c r="BM211" s="842"/>
      <c r="BN211" s="855" t="s">
        <v>5966</v>
      </c>
      <c r="BO211" s="855" t="s">
        <v>4484</v>
      </c>
      <c r="BP211" s="855" t="s">
        <v>4485</v>
      </c>
      <c r="BQ211" s="855" t="s">
        <v>4486</v>
      </c>
      <c r="BR211" s="855" t="s">
        <v>4762</v>
      </c>
      <c r="BS211" s="842"/>
      <c r="BT211" s="856" t="s">
        <v>554</v>
      </c>
    </row>
    <row r="212" spans="1:72" s="428" customFormat="1" x14ac:dyDescent="0.25">
      <c r="A212" s="345" t="s">
        <v>6344</v>
      </c>
      <c r="B212" s="373"/>
      <c r="C212" s="719">
        <v>44333</v>
      </c>
      <c r="D212" s="373"/>
      <c r="E212" s="346">
        <v>24.336300000000001</v>
      </c>
      <c r="F212" s="373"/>
      <c r="G212" s="347">
        <v>167.82550000000001</v>
      </c>
      <c r="H212" s="374"/>
      <c r="I212" s="348">
        <v>-9.2499999999999999E-2</v>
      </c>
      <c r="J212" s="348">
        <v>1.1734</v>
      </c>
      <c r="K212" s="348">
        <v>6.9457000000000004</v>
      </c>
      <c r="L212" s="348">
        <v>14.364100000000001</v>
      </c>
      <c r="M212" s="348">
        <v>14.8498</v>
      </c>
      <c r="N212" s="350">
        <v>12.1447</v>
      </c>
      <c r="O212" s="348">
        <v>12.221299999999999</v>
      </c>
      <c r="P212" s="348">
        <v>22.436</v>
      </c>
      <c r="Q212" s="348">
        <v>13.3239</v>
      </c>
      <c r="R212" s="348" t="s">
        <v>430</v>
      </c>
      <c r="S212" s="348">
        <v>2.2797999999999998</v>
      </c>
      <c r="T212" s="348">
        <v>16.2258</v>
      </c>
      <c r="U212" s="348">
        <v>12.8626</v>
      </c>
      <c r="V212" s="348">
        <v>16.783200000000001</v>
      </c>
      <c r="W212" s="348">
        <v>2.2797999999999998</v>
      </c>
      <c r="X212" s="348">
        <v>14.397600000000001</v>
      </c>
      <c r="Y212" s="374"/>
      <c r="Z212" s="346">
        <v>97</v>
      </c>
      <c r="AA212" s="346">
        <v>51</v>
      </c>
      <c r="AB212" s="346">
        <v>11</v>
      </c>
      <c r="AC212" s="346">
        <v>13</v>
      </c>
      <c r="AD212" s="346">
        <v>13</v>
      </c>
      <c r="AE212" s="346">
        <v>40</v>
      </c>
      <c r="AF212" s="346">
        <v>25</v>
      </c>
      <c r="AG212" s="346">
        <v>23</v>
      </c>
      <c r="AH212" s="346">
        <v>23</v>
      </c>
      <c r="AI212" s="346" t="s">
        <v>430</v>
      </c>
      <c r="AJ212" s="346">
        <v>37</v>
      </c>
      <c r="AK212" s="346">
        <v>74</v>
      </c>
      <c r="AL212" s="346">
        <v>14</v>
      </c>
      <c r="AM212" s="346">
        <v>32</v>
      </c>
      <c r="AN212" s="346">
        <v>37</v>
      </c>
      <c r="AO212" s="373"/>
      <c r="AP212" s="348" t="s">
        <v>430</v>
      </c>
      <c r="AQ212" s="348" t="s">
        <v>430</v>
      </c>
      <c r="AR212" s="348">
        <v>18.59</v>
      </c>
      <c r="AS212" s="348">
        <v>16.739999999999998</v>
      </c>
      <c r="AT212" s="348">
        <v>24.77</v>
      </c>
      <c r="AU212" s="351"/>
      <c r="AV212" s="346" t="s">
        <v>430</v>
      </c>
      <c r="AW212" s="346" t="s">
        <v>430</v>
      </c>
      <c r="AX212" s="346">
        <v>8</v>
      </c>
      <c r="AY212" s="346">
        <v>19</v>
      </c>
      <c r="AZ212" s="346">
        <v>32</v>
      </c>
      <c r="BA212" s="374"/>
      <c r="BB212" s="348">
        <v>13.165796011985</v>
      </c>
      <c r="BC212" s="348">
        <v>0.99809408508111297</v>
      </c>
      <c r="BD212" s="348">
        <v>0.106367947962489</v>
      </c>
      <c r="BE212" s="375">
        <v>-2.81187357670061E-2</v>
      </c>
      <c r="BF212" s="374"/>
      <c r="BG212" s="372">
        <v>7.3499999999999996E-2</v>
      </c>
      <c r="BH212" s="373"/>
      <c r="BI212" s="348">
        <v>61.367400000000004</v>
      </c>
      <c r="BJ212" s="348">
        <v>36.797800000000002</v>
      </c>
      <c r="BK212" s="348">
        <v>1.72831</v>
      </c>
      <c r="BL212" s="348">
        <v>0.10649</v>
      </c>
      <c r="BM212" s="373"/>
      <c r="BN212" s="372" t="s">
        <v>6345</v>
      </c>
      <c r="BO212" s="372" t="s">
        <v>6346</v>
      </c>
      <c r="BP212" s="372" t="s">
        <v>5087</v>
      </c>
      <c r="BQ212" s="372" t="s">
        <v>430</v>
      </c>
      <c r="BR212" s="372" t="s">
        <v>430</v>
      </c>
      <c r="BS212" s="373"/>
      <c r="BT212" s="354" t="s">
        <v>554</v>
      </c>
    </row>
    <row r="213" spans="1:72" s="428" customFormat="1" x14ac:dyDescent="0.25">
      <c r="A213" s="345" t="s">
        <v>6347</v>
      </c>
      <c r="B213" s="373"/>
      <c r="C213" s="719">
        <v>44399</v>
      </c>
      <c r="D213" s="373"/>
      <c r="E213" s="346">
        <v>23.077400000000001</v>
      </c>
      <c r="F213" s="373"/>
      <c r="G213" s="347">
        <v>120.2514</v>
      </c>
      <c r="H213" s="374"/>
      <c r="I213" s="348">
        <v>0.21460000000000001</v>
      </c>
      <c r="J213" s="348">
        <v>-0.33260000000000001</v>
      </c>
      <c r="K213" s="348">
        <v>1.7394000000000001</v>
      </c>
      <c r="L213" s="348">
        <v>3.6187999999999998</v>
      </c>
      <c r="M213" s="348">
        <v>-1.7842</v>
      </c>
      <c r="N213" s="350">
        <v>-0.65369999999999995</v>
      </c>
      <c r="O213" s="348">
        <v>1.3632</v>
      </c>
      <c r="P213" s="348">
        <v>12.004899999999999</v>
      </c>
      <c r="Q213" s="348" t="s">
        <v>430</v>
      </c>
      <c r="R213" s="348" t="s">
        <v>430</v>
      </c>
      <c r="S213" s="348">
        <v>1.38</v>
      </c>
      <c r="T213" s="348">
        <v>13.1153</v>
      </c>
      <c r="U213" s="348">
        <v>-4.8537999999999997</v>
      </c>
      <c r="V213" s="348">
        <v>-3.0731999999999999</v>
      </c>
      <c r="W213" s="348">
        <v>1.38</v>
      </c>
      <c r="X213" s="348">
        <v>13.4155</v>
      </c>
      <c r="Y213" s="374"/>
      <c r="Z213" s="346">
        <v>27</v>
      </c>
      <c r="AA213" s="346">
        <v>235</v>
      </c>
      <c r="AB213" s="346">
        <v>52</v>
      </c>
      <c r="AC213" s="346">
        <v>84</v>
      </c>
      <c r="AD213" s="346">
        <v>119</v>
      </c>
      <c r="AE213" s="346">
        <v>134</v>
      </c>
      <c r="AF213" s="346">
        <v>74</v>
      </c>
      <c r="AG213" s="346">
        <v>61</v>
      </c>
      <c r="AH213" s="346" t="s">
        <v>430</v>
      </c>
      <c r="AI213" s="346" t="s">
        <v>430</v>
      </c>
      <c r="AJ213" s="346">
        <v>67</v>
      </c>
      <c r="AK213" s="346">
        <v>119</v>
      </c>
      <c r="AL213" s="346">
        <v>155</v>
      </c>
      <c r="AM213" s="346">
        <v>187</v>
      </c>
      <c r="AN213" s="346">
        <v>67</v>
      </c>
      <c r="AO213" s="373"/>
      <c r="AP213" s="348" t="s">
        <v>430</v>
      </c>
      <c r="AQ213" s="348" t="s">
        <v>430</v>
      </c>
      <c r="AR213" s="348">
        <v>10.91</v>
      </c>
      <c r="AS213" s="348">
        <v>5.73</v>
      </c>
      <c r="AT213" s="348">
        <v>-2</v>
      </c>
      <c r="AU213" s="351"/>
      <c r="AV213" s="346" t="s">
        <v>430</v>
      </c>
      <c r="AW213" s="346" t="s">
        <v>430</v>
      </c>
      <c r="AX213" s="346">
        <v>25</v>
      </c>
      <c r="AY213" s="346">
        <v>75</v>
      </c>
      <c r="AZ213" s="346">
        <v>147</v>
      </c>
      <c r="BA213" s="374"/>
      <c r="BB213" s="348">
        <v>14.220503558390099</v>
      </c>
      <c r="BC213" s="348">
        <v>0.99907370060905598</v>
      </c>
      <c r="BD213" s="348">
        <v>4.3532430856559501E-2</v>
      </c>
      <c r="BE213" s="375">
        <v>-2.61290781127551E-2</v>
      </c>
      <c r="BF213" s="374"/>
      <c r="BG213" s="372">
        <v>3.2599999999999997E-2</v>
      </c>
      <c r="BH213" s="373"/>
      <c r="BI213" s="348">
        <v>94.907899999999998</v>
      </c>
      <c r="BJ213" s="348">
        <v>4.6740500000000003</v>
      </c>
      <c r="BK213" s="348" t="s">
        <v>430</v>
      </c>
      <c r="BL213" s="348">
        <v>0.41804999999999998</v>
      </c>
      <c r="BM213" s="373"/>
      <c r="BN213" s="372" t="s">
        <v>4836</v>
      </c>
      <c r="BO213" s="372" t="s">
        <v>4837</v>
      </c>
      <c r="BP213" s="372" t="s">
        <v>4838</v>
      </c>
      <c r="BQ213" s="372" t="s">
        <v>4839</v>
      </c>
      <c r="BR213" s="372" t="s">
        <v>4840</v>
      </c>
      <c r="BS213" s="373"/>
      <c r="BT213" s="354" t="s">
        <v>554</v>
      </c>
    </row>
    <row r="214" spans="1:72" s="428" customFormat="1" x14ac:dyDescent="0.25">
      <c r="A214" s="345" t="s">
        <v>6348</v>
      </c>
      <c r="B214" s="373"/>
      <c r="C214" s="719">
        <v>44827</v>
      </c>
      <c r="D214" s="373"/>
      <c r="E214" s="346">
        <v>23.479700000000001</v>
      </c>
      <c r="F214" s="373"/>
      <c r="G214" s="347">
        <v>115.3436</v>
      </c>
      <c r="H214" s="374"/>
      <c r="I214" s="348">
        <v>0.40560000000000002</v>
      </c>
      <c r="J214" s="348">
        <v>1.8077000000000001</v>
      </c>
      <c r="K214" s="348">
        <v>1.6427</v>
      </c>
      <c r="L214" s="348">
        <v>-0.2918</v>
      </c>
      <c r="M214" s="348">
        <v>-11.2768</v>
      </c>
      <c r="N214" s="350">
        <v>-4.7260999999999997</v>
      </c>
      <c r="O214" s="348">
        <v>-2.2360000000000002</v>
      </c>
      <c r="P214" s="348">
        <v>5.3521000000000001</v>
      </c>
      <c r="Q214" s="348" t="s">
        <v>430</v>
      </c>
      <c r="R214" s="348" t="s">
        <v>430</v>
      </c>
      <c r="S214" s="348">
        <v>4.5274000000000001</v>
      </c>
      <c r="T214" s="348">
        <v>6.2995999999999999</v>
      </c>
      <c r="U214" s="348">
        <v>-11.103999999999999</v>
      </c>
      <c r="V214" s="348">
        <v>-3.8571</v>
      </c>
      <c r="W214" s="348">
        <v>4.5274000000000001</v>
      </c>
      <c r="X214" s="348">
        <v>7.0476999999999999</v>
      </c>
      <c r="Y214" s="374"/>
      <c r="Z214" s="346">
        <v>14</v>
      </c>
      <c r="AA214" s="346">
        <v>17</v>
      </c>
      <c r="AB214" s="346">
        <v>60</v>
      </c>
      <c r="AC214" s="346">
        <v>185</v>
      </c>
      <c r="AD214" s="346">
        <v>218</v>
      </c>
      <c r="AE214" s="346">
        <v>180</v>
      </c>
      <c r="AF214" s="346">
        <v>131</v>
      </c>
      <c r="AG214" s="346">
        <v>129</v>
      </c>
      <c r="AH214" s="346" t="s">
        <v>430</v>
      </c>
      <c r="AI214" s="346" t="s">
        <v>430</v>
      </c>
      <c r="AJ214" s="346">
        <v>19</v>
      </c>
      <c r="AK214" s="346">
        <v>219</v>
      </c>
      <c r="AL214" s="346">
        <v>232</v>
      </c>
      <c r="AM214" s="346">
        <v>205</v>
      </c>
      <c r="AN214" s="346">
        <v>19</v>
      </c>
      <c r="AO214" s="373"/>
      <c r="AP214" s="348" t="s">
        <v>430</v>
      </c>
      <c r="AQ214" s="348" t="s">
        <v>430</v>
      </c>
      <c r="AR214" s="348" t="s">
        <v>430</v>
      </c>
      <c r="AS214" s="348">
        <v>-0.18</v>
      </c>
      <c r="AT214" s="348">
        <v>-8.6</v>
      </c>
      <c r="AU214" s="351"/>
      <c r="AV214" s="346" t="s">
        <v>430</v>
      </c>
      <c r="AW214" s="346" t="s">
        <v>430</v>
      </c>
      <c r="AX214" s="346" t="s">
        <v>430</v>
      </c>
      <c r="AY214" s="346">
        <v>130</v>
      </c>
      <c r="AZ214" s="346">
        <v>199</v>
      </c>
      <c r="BA214" s="374"/>
      <c r="BB214" s="348">
        <v>14.0178088077132</v>
      </c>
      <c r="BC214" s="348">
        <v>0.998973667705774</v>
      </c>
      <c r="BD214" s="348">
        <v>1.09436428335834E-2</v>
      </c>
      <c r="BE214" s="375">
        <v>-3.7012384495921397E-2</v>
      </c>
      <c r="BF214" s="374"/>
      <c r="BG214" s="372">
        <v>0.122</v>
      </c>
      <c r="BH214" s="373"/>
      <c r="BI214" s="348">
        <v>97.758700000000005</v>
      </c>
      <c r="BJ214" s="348">
        <v>2.1118399999999999</v>
      </c>
      <c r="BK214" s="348" t="s">
        <v>430</v>
      </c>
      <c r="BL214" s="348">
        <v>0.12945999999999999</v>
      </c>
      <c r="BM214" s="373"/>
      <c r="BN214" s="372" t="s">
        <v>6349</v>
      </c>
      <c r="BO214" s="372" t="s">
        <v>6350</v>
      </c>
      <c r="BP214" s="372" t="s">
        <v>6351</v>
      </c>
      <c r="BQ214" s="372" t="s">
        <v>6352</v>
      </c>
      <c r="BR214" s="372" t="s">
        <v>6353</v>
      </c>
      <c r="BS214" s="373"/>
      <c r="BT214" s="354" t="s">
        <v>554</v>
      </c>
    </row>
    <row r="215" spans="1:72" s="428" customFormat="1" x14ac:dyDescent="0.25">
      <c r="A215" s="345" t="s">
        <v>6354</v>
      </c>
      <c r="B215" s="373"/>
      <c r="C215" s="719">
        <v>42650</v>
      </c>
      <c r="D215" s="373"/>
      <c r="E215" s="346">
        <v>22.3996</v>
      </c>
      <c r="F215" s="373"/>
      <c r="G215" s="347">
        <v>265.66980000000001</v>
      </c>
      <c r="H215" s="374"/>
      <c r="I215" s="348">
        <v>-2.3900000000000001E-2</v>
      </c>
      <c r="J215" s="348">
        <v>0.48420000000000002</v>
      </c>
      <c r="K215" s="348">
        <v>0.65310000000000001</v>
      </c>
      <c r="L215" s="348">
        <v>3.2000000000000001E-2</v>
      </c>
      <c r="M215" s="348">
        <v>-5.7605000000000004</v>
      </c>
      <c r="N215" s="350">
        <v>-3.5188999999999999</v>
      </c>
      <c r="O215" s="348">
        <v>-3.6900000000000002E-2</v>
      </c>
      <c r="P215" s="348">
        <v>8.3017000000000003</v>
      </c>
      <c r="Q215" s="348">
        <v>9.7627000000000006</v>
      </c>
      <c r="R215" s="348" t="s">
        <v>430</v>
      </c>
      <c r="S215" s="348">
        <v>0.94220000000000004</v>
      </c>
      <c r="T215" s="348">
        <v>8.3834</v>
      </c>
      <c r="U215" s="348">
        <v>-7.2777000000000003</v>
      </c>
      <c r="V215" s="348">
        <v>-1.4442999999999999</v>
      </c>
      <c r="W215" s="348">
        <v>0.94220000000000004</v>
      </c>
      <c r="X215" s="348">
        <v>12.0992</v>
      </c>
      <c r="Y215" s="374"/>
      <c r="Z215" s="346">
        <v>71</v>
      </c>
      <c r="AA215" s="346">
        <v>179</v>
      </c>
      <c r="AB215" s="346">
        <v>136</v>
      </c>
      <c r="AC215" s="346">
        <v>182</v>
      </c>
      <c r="AD215" s="346">
        <v>184</v>
      </c>
      <c r="AE215" s="346">
        <v>176</v>
      </c>
      <c r="AF215" s="346">
        <v>102</v>
      </c>
      <c r="AG215" s="346">
        <v>106</v>
      </c>
      <c r="AH215" s="346">
        <v>57</v>
      </c>
      <c r="AI215" s="346" t="s">
        <v>430</v>
      </c>
      <c r="AJ215" s="346">
        <v>133</v>
      </c>
      <c r="AK215" s="346">
        <v>181</v>
      </c>
      <c r="AL215" s="346">
        <v>208</v>
      </c>
      <c r="AM215" s="346">
        <v>179</v>
      </c>
      <c r="AN215" s="346">
        <v>133</v>
      </c>
      <c r="AO215" s="373"/>
      <c r="AP215" s="348" t="s">
        <v>430</v>
      </c>
      <c r="AQ215" s="348">
        <v>11.01</v>
      </c>
      <c r="AR215" s="348">
        <v>7.51</v>
      </c>
      <c r="AS215" s="348">
        <v>3.11</v>
      </c>
      <c r="AT215" s="348">
        <v>-5.43</v>
      </c>
      <c r="AU215" s="351"/>
      <c r="AV215" s="346" t="s">
        <v>430</v>
      </c>
      <c r="AW215" s="346">
        <v>47</v>
      </c>
      <c r="AX215" s="346">
        <v>57</v>
      </c>
      <c r="AY215" s="346">
        <v>103</v>
      </c>
      <c r="AZ215" s="346">
        <v>181</v>
      </c>
      <c r="BA215" s="374"/>
      <c r="BB215" s="348">
        <v>12.078154789008501</v>
      </c>
      <c r="BC215" s="348">
        <v>0.99881724382572501</v>
      </c>
      <c r="BD215" s="348">
        <v>3.0127148766877401E-2</v>
      </c>
      <c r="BE215" s="375">
        <v>-7.5714099746033202E-3</v>
      </c>
      <c r="BF215" s="374"/>
      <c r="BG215" s="372">
        <v>0.251</v>
      </c>
      <c r="BH215" s="373"/>
      <c r="BI215" s="348">
        <v>99.652900000000002</v>
      </c>
      <c r="BJ215" s="348" t="s">
        <v>430</v>
      </c>
      <c r="BK215" s="348" t="s">
        <v>430</v>
      </c>
      <c r="BL215" s="348">
        <v>0.34710000000000002</v>
      </c>
      <c r="BM215" s="373"/>
      <c r="BN215" s="372" t="s">
        <v>4468</v>
      </c>
      <c r="BO215" s="372" t="s">
        <v>4462</v>
      </c>
      <c r="BP215" s="372" t="s">
        <v>4463</v>
      </c>
      <c r="BQ215" s="372" t="s">
        <v>4464</v>
      </c>
      <c r="BR215" s="372" t="s">
        <v>4286</v>
      </c>
      <c r="BS215" s="373"/>
      <c r="BT215" s="354" t="s">
        <v>554</v>
      </c>
    </row>
    <row r="216" spans="1:72" s="428" customFormat="1" x14ac:dyDescent="0.25">
      <c r="A216" s="345" t="s">
        <v>6355</v>
      </c>
      <c r="B216" s="373"/>
      <c r="C216" s="719">
        <v>45799</v>
      </c>
      <c r="D216" s="373"/>
      <c r="E216" s="346">
        <v>22.249099999999999</v>
      </c>
      <c r="F216" s="373"/>
      <c r="G216" s="347">
        <v>9.9296000000000006</v>
      </c>
      <c r="H216" s="374"/>
      <c r="I216" s="348">
        <v>-2.4199999999999999E-2</v>
      </c>
      <c r="J216" s="348">
        <v>0.48370000000000002</v>
      </c>
      <c r="K216" s="348">
        <v>0.65280000000000005</v>
      </c>
      <c r="L216" s="348">
        <v>3.4299999999999997E-2</v>
      </c>
      <c r="M216" s="348">
        <v>-5.7305000000000001</v>
      </c>
      <c r="N216" s="350">
        <v>-3.4790000000000001</v>
      </c>
      <c r="O216" s="348" t="s">
        <v>430</v>
      </c>
      <c r="P216" s="348" t="s">
        <v>430</v>
      </c>
      <c r="Q216" s="348" t="s">
        <v>430</v>
      </c>
      <c r="R216" s="348" t="s">
        <v>430</v>
      </c>
      <c r="S216" s="348">
        <v>0.94130000000000003</v>
      </c>
      <c r="T216" s="348">
        <v>8.3816000000000006</v>
      </c>
      <c r="U216" s="348">
        <v>-7.2477</v>
      </c>
      <c r="V216" s="348">
        <v>-1.4089</v>
      </c>
      <c r="W216" s="348">
        <v>0.94130000000000003</v>
      </c>
      <c r="X216" s="348">
        <v>-0.61209999999999998</v>
      </c>
      <c r="Y216" s="374"/>
      <c r="Z216" s="346">
        <v>73</v>
      </c>
      <c r="AA216" s="346">
        <v>180</v>
      </c>
      <c r="AB216" s="346">
        <v>137</v>
      </c>
      <c r="AC216" s="346">
        <v>181</v>
      </c>
      <c r="AD216" s="346">
        <v>177</v>
      </c>
      <c r="AE216" s="346">
        <v>171</v>
      </c>
      <c r="AF216" s="346" t="s">
        <v>430</v>
      </c>
      <c r="AG216" s="346" t="s">
        <v>430</v>
      </c>
      <c r="AH216" s="346" t="s">
        <v>430</v>
      </c>
      <c r="AI216" s="346" t="s">
        <v>430</v>
      </c>
      <c r="AJ216" s="346">
        <v>134</v>
      </c>
      <c r="AK216" s="346">
        <v>182</v>
      </c>
      <c r="AL216" s="346">
        <v>201</v>
      </c>
      <c r="AM216" s="346">
        <v>173</v>
      </c>
      <c r="AN216" s="346">
        <v>134</v>
      </c>
      <c r="AO216" s="373"/>
      <c r="AP216" s="348" t="s">
        <v>430</v>
      </c>
      <c r="AQ216" s="348" t="s">
        <v>430</v>
      </c>
      <c r="AR216" s="348" t="s">
        <v>430</v>
      </c>
      <c r="AS216" s="348" t="s">
        <v>430</v>
      </c>
      <c r="AT216" s="348">
        <v>-5.38</v>
      </c>
      <c r="AU216" s="351"/>
      <c r="AV216" s="346" t="s">
        <v>430</v>
      </c>
      <c r="AW216" s="346" t="s">
        <v>430</v>
      </c>
      <c r="AX216" s="346" t="s">
        <v>430</v>
      </c>
      <c r="AY216" s="346" t="s">
        <v>430</v>
      </c>
      <c r="AZ216" s="346">
        <v>177</v>
      </c>
      <c r="BA216" s="374"/>
      <c r="BB216" s="348">
        <v>10.7059081547155</v>
      </c>
      <c r="BC216" s="348">
        <v>0.99774943998938403</v>
      </c>
      <c r="BD216" s="348">
        <v>-5.4266682300165799E-2</v>
      </c>
      <c r="BE216" s="375">
        <v>-7.0165437100456803E-3</v>
      </c>
      <c r="BF216" s="374"/>
      <c r="BG216" s="372">
        <v>3.6299999999999999E-2</v>
      </c>
      <c r="BH216" s="373"/>
      <c r="BI216" s="348">
        <v>99.499899999999997</v>
      </c>
      <c r="BJ216" s="348" t="s">
        <v>430</v>
      </c>
      <c r="BK216" s="348" t="s">
        <v>430</v>
      </c>
      <c r="BL216" s="348">
        <v>0.50009999999999999</v>
      </c>
      <c r="BM216" s="373"/>
      <c r="BN216" s="372" t="s">
        <v>6356</v>
      </c>
      <c r="BO216" s="372" t="s">
        <v>4345</v>
      </c>
      <c r="BP216" s="372" t="s">
        <v>4346</v>
      </c>
      <c r="BQ216" s="372" t="s">
        <v>2231</v>
      </c>
      <c r="BR216" s="372" t="s">
        <v>1117</v>
      </c>
      <c r="BS216" s="373"/>
      <c r="BT216" s="354" t="s">
        <v>554</v>
      </c>
    </row>
    <row r="217" spans="1:72" s="428" customFormat="1" x14ac:dyDescent="0.25">
      <c r="A217" s="345" t="s">
        <v>6357</v>
      </c>
      <c r="B217" s="373"/>
      <c r="C217" s="719">
        <v>45429</v>
      </c>
      <c r="D217" s="373"/>
      <c r="E217" s="346">
        <v>20.985399999999998</v>
      </c>
      <c r="F217" s="373"/>
      <c r="G217" s="347">
        <v>10.2742</v>
      </c>
      <c r="H217" s="374"/>
      <c r="I217" s="348">
        <v>-3.9899999999999998E-2</v>
      </c>
      <c r="J217" s="348">
        <v>1.0732999999999999</v>
      </c>
      <c r="K217" s="348">
        <v>-1.0803</v>
      </c>
      <c r="L217" s="348">
        <v>-5.2484000000000002</v>
      </c>
      <c r="M217" s="348">
        <v>0.67610000000000003</v>
      </c>
      <c r="N217" s="350">
        <v>0.28699999999999998</v>
      </c>
      <c r="O217" s="348">
        <v>-5.2152000000000003</v>
      </c>
      <c r="P217" s="348" t="s">
        <v>430</v>
      </c>
      <c r="Q217" s="348" t="s">
        <v>430</v>
      </c>
      <c r="R217" s="348" t="s">
        <v>430</v>
      </c>
      <c r="S217" s="348">
        <v>-0.70740000000000003</v>
      </c>
      <c r="T217" s="348">
        <v>3.6206999999999998</v>
      </c>
      <c r="U217" s="348">
        <v>1.2385999999999999</v>
      </c>
      <c r="V217" s="348">
        <v>2.2094999999999998</v>
      </c>
      <c r="W217" s="348">
        <v>-0.70740000000000003</v>
      </c>
      <c r="X217" s="348">
        <v>-0.25569999999999998</v>
      </c>
      <c r="Y217" s="374"/>
      <c r="Z217" s="346">
        <v>74</v>
      </c>
      <c r="AA217" s="346">
        <v>56</v>
      </c>
      <c r="AB217" s="346">
        <v>208</v>
      </c>
      <c r="AC217" s="346">
        <v>230</v>
      </c>
      <c r="AD217" s="346">
        <v>91</v>
      </c>
      <c r="AE217" s="346">
        <v>109</v>
      </c>
      <c r="AF217" s="346">
        <v>146</v>
      </c>
      <c r="AG217" s="346" t="s">
        <v>430</v>
      </c>
      <c r="AH217" s="346" t="s">
        <v>430</v>
      </c>
      <c r="AI217" s="346" t="s">
        <v>430</v>
      </c>
      <c r="AJ217" s="346">
        <v>218</v>
      </c>
      <c r="AK217" s="346">
        <v>230</v>
      </c>
      <c r="AL217" s="346">
        <v>75</v>
      </c>
      <c r="AM217" s="346">
        <v>129</v>
      </c>
      <c r="AN217" s="346">
        <v>218</v>
      </c>
      <c r="AO217" s="373"/>
      <c r="AP217" s="348" t="s">
        <v>430</v>
      </c>
      <c r="AQ217" s="348" t="s">
        <v>430</v>
      </c>
      <c r="AR217" s="348" t="s">
        <v>430</v>
      </c>
      <c r="AS217" s="348" t="s">
        <v>430</v>
      </c>
      <c r="AT217" s="348">
        <v>-0.1</v>
      </c>
      <c r="AU217" s="351"/>
      <c r="AV217" s="346" t="s">
        <v>430</v>
      </c>
      <c r="AW217" s="346" t="s">
        <v>430</v>
      </c>
      <c r="AX217" s="346" t="s">
        <v>430</v>
      </c>
      <c r="AY217" s="346" t="s">
        <v>430</v>
      </c>
      <c r="AZ217" s="346">
        <v>129</v>
      </c>
      <c r="BA217" s="374"/>
      <c r="BB217" s="348">
        <v>18.537278456492398</v>
      </c>
      <c r="BC217" s="348">
        <v>0.98482294348359001</v>
      </c>
      <c r="BD217" s="348">
        <v>-2.7579260543367099E-2</v>
      </c>
      <c r="BE217" s="375">
        <v>0.13360557683240001</v>
      </c>
      <c r="BF217" s="374"/>
      <c r="BG217" s="372">
        <v>0.46899999999999997</v>
      </c>
      <c r="BH217" s="373"/>
      <c r="BI217" s="348">
        <v>78.052700000000002</v>
      </c>
      <c r="BJ217" s="348">
        <v>21.9316</v>
      </c>
      <c r="BK217" s="348" t="s">
        <v>430</v>
      </c>
      <c r="BL217" s="348">
        <v>1.5699999999999999E-2</v>
      </c>
      <c r="BM217" s="373"/>
      <c r="BN217" s="372" t="s">
        <v>6358</v>
      </c>
      <c r="BO217" s="372" t="s">
        <v>6359</v>
      </c>
      <c r="BP217" s="372" t="s">
        <v>6360</v>
      </c>
      <c r="BQ217" s="372" t="s">
        <v>2119</v>
      </c>
      <c r="BR217" s="372" t="s">
        <v>6361</v>
      </c>
      <c r="BS217" s="373"/>
      <c r="BT217" s="354" t="s">
        <v>554</v>
      </c>
    </row>
    <row r="218" spans="1:72" s="428" customFormat="1" x14ac:dyDescent="0.25">
      <c r="A218" s="345" t="s">
        <v>6362</v>
      </c>
      <c r="B218" s="373"/>
      <c r="C218" s="719">
        <v>45726</v>
      </c>
      <c r="D218" s="373"/>
      <c r="E218" s="346">
        <v>22.9299</v>
      </c>
      <c r="F218" s="373"/>
      <c r="G218" s="347">
        <v>46.614400000000003</v>
      </c>
      <c r="H218" s="374"/>
      <c r="I218" s="348">
        <v>-0.73070000000000002</v>
      </c>
      <c r="J218" s="348">
        <v>0.54849999999999999</v>
      </c>
      <c r="K218" s="348">
        <v>6.2202000000000002</v>
      </c>
      <c r="L218" s="348">
        <v>8.9786000000000001</v>
      </c>
      <c r="M218" s="348">
        <v>4.9143999999999997</v>
      </c>
      <c r="N218" s="350">
        <v>-5.9180999999999999</v>
      </c>
      <c r="O218" s="348" t="s">
        <v>430</v>
      </c>
      <c r="P218" s="348" t="s">
        <v>430</v>
      </c>
      <c r="Q218" s="348" t="s">
        <v>430</v>
      </c>
      <c r="R218" s="348" t="s">
        <v>430</v>
      </c>
      <c r="S218" s="348">
        <v>3.2591999999999999</v>
      </c>
      <c r="T218" s="348">
        <v>22.285599999999999</v>
      </c>
      <c r="U218" s="348">
        <v>0.96519999999999995</v>
      </c>
      <c r="V218" s="348">
        <v>-2.6227</v>
      </c>
      <c r="W218" s="348">
        <v>3.2591999999999999</v>
      </c>
      <c r="X218" s="348">
        <v>12.6326</v>
      </c>
      <c r="Y218" s="374"/>
      <c r="Z218" s="346">
        <v>195</v>
      </c>
      <c r="AA218" s="346">
        <v>154</v>
      </c>
      <c r="AB218" s="346">
        <v>12</v>
      </c>
      <c r="AC218" s="346">
        <v>26</v>
      </c>
      <c r="AD218" s="346">
        <v>55</v>
      </c>
      <c r="AE218" s="346">
        <v>198</v>
      </c>
      <c r="AF218" s="346" t="s">
        <v>430</v>
      </c>
      <c r="AG218" s="346" t="s">
        <v>430</v>
      </c>
      <c r="AH218" s="346" t="s">
        <v>430</v>
      </c>
      <c r="AI218" s="346" t="s">
        <v>430</v>
      </c>
      <c r="AJ218" s="346">
        <v>21</v>
      </c>
      <c r="AK218" s="346">
        <v>22</v>
      </c>
      <c r="AL218" s="346">
        <v>78</v>
      </c>
      <c r="AM218" s="346">
        <v>181</v>
      </c>
      <c r="AN218" s="346">
        <v>21</v>
      </c>
      <c r="AO218" s="373"/>
      <c r="AP218" s="348" t="s">
        <v>430</v>
      </c>
      <c r="AQ218" s="348" t="s">
        <v>430</v>
      </c>
      <c r="AR218" s="348" t="s">
        <v>430</v>
      </c>
      <c r="AS218" s="348" t="s">
        <v>430</v>
      </c>
      <c r="AT218" s="348">
        <v>6.26</v>
      </c>
      <c r="AU218" s="351"/>
      <c r="AV218" s="346" t="s">
        <v>430</v>
      </c>
      <c r="AW218" s="346" t="s">
        <v>430</v>
      </c>
      <c r="AX218" s="346" t="s">
        <v>430</v>
      </c>
      <c r="AY218" s="346" t="s">
        <v>430</v>
      </c>
      <c r="AZ218" s="346">
        <v>75</v>
      </c>
      <c r="BA218" s="374"/>
      <c r="BB218" s="348">
        <v>19.643622226460899</v>
      </c>
      <c r="BC218" s="348">
        <v>0.99812723237057099</v>
      </c>
      <c r="BD218" s="348">
        <v>4.11117476661381E-2</v>
      </c>
      <c r="BE218" s="375">
        <v>-3.8298421700069897E-2</v>
      </c>
      <c r="BF218" s="374"/>
      <c r="BG218" s="372">
        <v>8.5000000000000006E-2</v>
      </c>
      <c r="BH218" s="373"/>
      <c r="BI218" s="348">
        <v>28.7743</v>
      </c>
      <c r="BJ218" s="348">
        <v>41.758499999999998</v>
      </c>
      <c r="BK218" s="348">
        <v>29.317799999999998</v>
      </c>
      <c r="BL218" s="348">
        <v>0.14940000000000001</v>
      </c>
      <c r="BM218" s="373"/>
      <c r="BN218" s="372" t="s">
        <v>6363</v>
      </c>
      <c r="BO218" s="372" t="s">
        <v>6364</v>
      </c>
      <c r="BP218" s="372" t="s">
        <v>6365</v>
      </c>
      <c r="BQ218" s="372" t="s">
        <v>1527</v>
      </c>
      <c r="BR218" s="372" t="s">
        <v>4150</v>
      </c>
      <c r="BS218" s="373"/>
      <c r="BT218" s="354" t="s">
        <v>554</v>
      </c>
    </row>
    <row r="219" spans="1:72" s="428" customFormat="1" x14ac:dyDescent="0.25">
      <c r="A219" s="345" t="s">
        <v>6366</v>
      </c>
      <c r="B219" s="373"/>
      <c r="C219" s="719">
        <v>44827</v>
      </c>
      <c r="D219" s="373"/>
      <c r="E219" s="346">
        <v>21.4207</v>
      </c>
      <c r="F219" s="373"/>
      <c r="G219" s="347">
        <v>57.081800000000001</v>
      </c>
      <c r="H219" s="374"/>
      <c r="I219" s="348">
        <v>0.24479999999999999</v>
      </c>
      <c r="J219" s="348">
        <v>0.95830000000000004</v>
      </c>
      <c r="K219" s="348">
        <v>0.34379999999999999</v>
      </c>
      <c r="L219" s="348">
        <v>0.19800000000000001</v>
      </c>
      <c r="M219" s="348">
        <v>-5.5686</v>
      </c>
      <c r="N219" s="350">
        <v>-1.6684000000000001</v>
      </c>
      <c r="O219" s="348">
        <v>-2.5247999999999999</v>
      </c>
      <c r="P219" s="348">
        <v>8.9832000000000001</v>
      </c>
      <c r="Q219" s="348" t="s">
        <v>430</v>
      </c>
      <c r="R219" s="348" t="s">
        <v>430</v>
      </c>
      <c r="S219" s="348">
        <v>2.1699000000000002</v>
      </c>
      <c r="T219" s="348">
        <v>9.7109000000000005</v>
      </c>
      <c r="U219" s="348">
        <v>-5.5785999999999998</v>
      </c>
      <c r="V219" s="348">
        <v>-0.50880000000000003</v>
      </c>
      <c r="W219" s="348">
        <v>2.1699000000000002</v>
      </c>
      <c r="X219" s="348">
        <v>10.840999999999999</v>
      </c>
      <c r="Y219" s="374"/>
      <c r="Z219" s="346">
        <v>25</v>
      </c>
      <c r="AA219" s="346">
        <v>66</v>
      </c>
      <c r="AB219" s="346">
        <v>166</v>
      </c>
      <c r="AC219" s="346">
        <v>159</v>
      </c>
      <c r="AD219" s="346">
        <v>166</v>
      </c>
      <c r="AE219" s="346">
        <v>141</v>
      </c>
      <c r="AF219" s="346">
        <v>133</v>
      </c>
      <c r="AG219" s="346">
        <v>92</v>
      </c>
      <c r="AH219" s="346" t="s">
        <v>430</v>
      </c>
      <c r="AI219" s="346" t="s">
        <v>430</v>
      </c>
      <c r="AJ219" s="346">
        <v>50</v>
      </c>
      <c r="AK219" s="346">
        <v>164</v>
      </c>
      <c r="AL219" s="346">
        <v>177</v>
      </c>
      <c r="AM219" s="346">
        <v>152</v>
      </c>
      <c r="AN219" s="346">
        <v>50</v>
      </c>
      <c r="AO219" s="373"/>
      <c r="AP219" s="348" t="s">
        <v>430</v>
      </c>
      <c r="AQ219" s="348" t="s">
        <v>430</v>
      </c>
      <c r="AR219" s="348" t="s">
        <v>430</v>
      </c>
      <c r="AS219" s="348">
        <v>2.75</v>
      </c>
      <c r="AT219" s="348">
        <v>-3.44</v>
      </c>
      <c r="AU219" s="351"/>
      <c r="AV219" s="346" t="s">
        <v>430</v>
      </c>
      <c r="AW219" s="346" t="s">
        <v>430</v>
      </c>
      <c r="AX219" s="346" t="s">
        <v>430</v>
      </c>
      <c r="AY219" s="346">
        <v>108</v>
      </c>
      <c r="AZ219" s="346">
        <v>158</v>
      </c>
      <c r="BA219" s="374"/>
      <c r="BB219" s="348">
        <v>13.5091528562437</v>
      </c>
      <c r="BC219" s="348">
        <v>0.99875330281480201</v>
      </c>
      <c r="BD219" s="348">
        <v>3.05385416274827E-2</v>
      </c>
      <c r="BE219" s="375">
        <v>-1.9138272174344401E-2</v>
      </c>
      <c r="BF219" s="374"/>
      <c r="BG219" s="372">
        <v>8.6499999999999994E-2</v>
      </c>
      <c r="BH219" s="373"/>
      <c r="BI219" s="348">
        <v>95.815299999999993</v>
      </c>
      <c r="BJ219" s="348">
        <v>3.9291800000000001</v>
      </c>
      <c r="BK219" s="348" t="s">
        <v>430</v>
      </c>
      <c r="BL219" s="348">
        <v>0.25552000000000002</v>
      </c>
      <c r="BM219" s="373"/>
      <c r="BN219" s="372" t="s">
        <v>4968</v>
      </c>
      <c r="BO219" s="372" t="s">
        <v>6367</v>
      </c>
      <c r="BP219" s="372" t="s">
        <v>4708</v>
      </c>
      <c r="BQ219" s="372" t="s">
        <v>6368</v>
      </c>
      <c r="BR219" s="372" t="s">
        <v>4971</v>
      </c>
      <c r="BS219" s="373"/>
      <c r="BT219" s="354" t="s">
        <v>554</v>
      </c>
    </row>
    <row r="220" spans="1:72" s="428" customFormat="1" x14ac:dyDescent="0.25">
      <c r="A220" s="345" t="s">
        <v>6369</v>
      </c>
      <c r="B220" s="373"/>
      <c r="C220" s="719">
        <v>45726</v>
      </c>
      <c r="D220" s="373"/>
      <c r="E220" s="346">
        <v>20.819900000000001</v>
      </c>
      <c r="F220" s="373"/>
      <c r="G220" s="347">
        <v>13.739699999999999</v>
      </c>
      <c r="H220" s="374"/>
      <c r="I220" s="348">
        <v>-0.2447</v>
      </c>
      <c r="J220" s="348">
        <v>0.91290000000000004</v>
      </c>
      <c r="K220" s="348">
        <v>1.7017</v>
      </c>
      <c r="L220" s="348">
        <v>4.0011999999999999</v>
      </c>
      <c r="M220" s="348">
        <v>3.3557999999999999</v>
      </c>
      <c r="N220" s="350">
        <v>4.1139000000000001</v>
      </c>
      <c r="O220" s="348" t="s">
        <v>430</v>
      </c>
      <c r="P220" s="348" t="s">
        <v>430</v>
      </c>
      <c r="Q220" s="348" t="s">
        <v>430</v>
      </c>
      <c r="R220" s="348" t="s">
        <v>430</v>
      </c>
      <c r="S220" s="348">
        <v>1.5250999999999999</v>
      </c>
      <c r="T220" s="348">
        <v>16.2165</v>
      </c>
      <c r="U220" s="348">
        <v>1.9137</v>
      </c>
      <c r="V220" s="348">
        <v>6.3025000000000002</v>
      </c>
      <c r="W220" s="348">
        <v>1.5250999999999999</v>
      </c>
      <c r="X220" s="348">
        <v>15.331200000000001</v>
      </c>
      <c r="Y220" s="374"/>
      <c r="Z220" s="346">
        <v>124</v>
      </c>
      <c r="AA220" s="346">
        <v>78</v>
      </c>
      <c r="AB220" s="346">
        <v>56</v>
      </c>
      <c r="AC220" s="346">
        <v>65</v>
      </c>
      <c r="AD220" s="346">
        <v>69</v>
      </c>
      <c r="AE220" s="346">
        <v>75</v>
      </c>
      <c r="AF220" s="346" t="s">
        <v>430</v>
      </c>
      <c r="AG220" s="346" t="s">
        <v>430</v>
      </c>
      <c r="AH220" s="346" t="s">
        <v>430</v>
      </c>
      <c r="AI220" s="346" t="s">
        <v>430</v>
      </c>
      <c r="AJ220" s="346">
        <v>61</v>
      </c>
      <c r="AK220" s="346">
        <v>75</v>
      </c>
      <c r="AL220" s="346">
        <v>71</v>
      </c>
      <c r="AM220" s="346">
        <v>81</v>
      </c>
      <c r="AN220" s="346">
        <v>61</v>
      </c>
      <c r="AO220" s="373"/>
      <c r="AP220" s="348" t="s">
        <v>430</v>
      </c>
      <c r="AQ220" s="348" t="s">
        <v>430</v>
      </c>
      <c r="AR220" s="348" t="s">
        <v>430</v>
      </c>
      <c r="AS220" s="348" t="s">
        <v>430</v>
      </c>
      <c r="AT220" s="348">
        <v>8.3699999999999992</v>
      </c>
      <c r="AU220" s="351"/>
      <c r="AV220" s="346" t="s">
        <v>430</v>
      </c>
      <c r="AW220" s="346" t="s">
        <v>430</v>
      </c>
      <c r="AX220" s="346" t="s">
        <v>430</v>
      </c>
      <c r="AY220" s="346" t="s">
        <v>430</v>
      </c>
      <c r="AZ220" s="346">
        <v>62</v>
      </c>
      <c r="BA220" s="374"/>
      <c r="BB220" s="348">
        <v>13.412029205409</v>
      </c>
      <c r="BC220" s="348">
        <v>0.99601032513182497</v>
      </c>
      <c r="BD220" s="348">
        <v>6.5205671296872297E-2</v>
      </c>
      <c r="BE220" s="375">
        <v>-1.53449299674175E-2</v>
      </c>
      <c r="BF220" s="374"/>
      <c r="BG220" s="372">
        <v>0.39329999999999998</v>
      </c>
      <c r="BH220" s="373"/>
      <c r="BI220" s="348">
        <v>49.132599999999996</v>
      </c>
      <c r="BJ220" s="348">
        <v>50.617100000000001</v>
      </c>
      <c r="BK220" s="348" t="s">
        <v>430</v>
      </c>
      <c r="BL220" s="348">
        <v>0.25030000000000002</v>
      </c>
      <c r="BM220" s="373"/>
      <c r="BN220" s="372" t="s">
        <v>6370</v>
      </c>
      <c r="BO220" s="372" t="s">
        <v>3504</v>
      </c>
      <c r="BP220" s="372" t="s">
        <v>6371</v>
      </c>
      <c r="BQ220" s="372" t="s">
        <v>6372</v>
      </c>
      <c r="BR220" s="372" t="s">
        <v>6373</v>
      </c>
      <c r="BS220" s="373"/>
      <c r="BT220" s="354" t="s">
        <v>554</v>
      </c>
    </row>
    <row r="221" spans="1:72" s="428" customFormat="1" ht="11" x14ac:dyDescent="0.3">
      <c r="A221" s="841" t="s">
        <v>6374</v>
      </c>
      <c r="B221" s="842"/>
      <c r="C221" s="843">
        <v>46029</v>
      </c>
      <c r="D221" s="842"/>
      <c r="E221" s="844">
        <v>19.291499999999999</v>
      </c>
      <c r="F221" s="842"/>
      <c r="G221" s="845">
        <v>72.271000000000001</v>
      </c>
      <c r="H221" s="847"/>
      <c r="I221" s="846">
        <v>-0.35160000000000002</v>
      </c>
      <c r="J221" s="846">
        <v>0.57469999999999999</v>
      </c>
      <c r="K221" s="846">
        <v>0.2094</v>
      </c>
      <c r="L221" s="846">
        <v>3.8168000000000002</v>
      </c>
      <c r="M221" s="846">
        <v>4.8105000000000002</v>
      </c>
      <c r="N221" s="848" t="s">
        <v>430</v>
      </c>
      <c r="O221" s="846" t="s">
        <v>430</v>
      </c>
      <c r="P221" s="846" t="s">
        <v>430</v>
      </c>
      <c r="Q221" s="846" t="s">
        <v>430</v>
      </c>
      <c r="R221" s="846" t="s">
        <v>430</v>
      </c>
      <c r="S221" s="846">
        <v>0.38340000000000002</v>
      </c>
      <c r="T221" s="846">
        <v>19.1509</v>
      </c>
      <c r="U221" s="846" t="s">
        <v>430</v>
      </c>
      <c r="V221" s="846" t="s">
        <v>430</v>
      </c>
      <c r="W221" s="846">
        <v>0.38340000000000002</v>
      </c>
      <c r="X221" s="846">
        <v>2.0849000000000002</v>
      </c>
      <c r="Y221" s="847"/>
      <c r="Z221" s="844">
        <v>159</v>
      </c>
      <c r="AA221" s="844">
        <v>141</v>
      </c>
      <c r="AB221" s="844">
        <v>176</v>
      </c>
      <c r="AC221" s="844">
        <v>77</v>
      </c>
      <c r="AD221" s="844">
        <v>62</v>
      </c>
      <c r="AE221" s="844" t="s">
        <v>430</v>
      </c>
      <c r="AF221" s="844" t="s">
        <v>430</v>
      </c>
      <c r="AG221" s="844" t="s">
        <v>430</v>
      </c>
      <c r="AH221" s="844" t="s">
        <v>430</v>
      </c>
      <c r="AI221" s="844" t="s">
        <v>430</v>
      </c>
      <c r="AJ221" s="844">
        <v>174</v>
      </c>
      <c r="AK221" s="844">
        <v>48</v>
      </c>
      <c r="AL221" s="844" t="s">
        <v>430</v>
      </c>
      <c r="AM221" s="844" t="s">
        <v>430</v>
      </c>
      <c r="AN221" s="844">
        <v>174</v>
      </c>
      <c r="AO221" s="842"/>
      <c r="AP221" s="846" t="s">
        <v>430</v>
      </c>
      <c r="AQ221" s="846" t="s">
        <v>430</v>
      </c>
      <c r="AR221" s="846" t="s">
        <v>430</v>
      </c>
      <c r="AS221" s="846" t="s">
        <v>430</v>
      </c>
      <c r="AT221" s="846" t="s">
        <v>430</v>
      </c>
      <c r="AU221" s="849"/>
      <c r="AV221" s="844" t="s">
        <v>430</v>
      </c>
      <c r="AW221" s="844" t="s">
        <v>430</v>
      </c>
      <c r="AX221" s="844" t="s">
        <v>430</v>
      </c>
      <c r="AY221" s="844" t="s">
        <v>430</v>
      </c>
      <c r="AZ221" s="844" t="s">
        <v>430</v>
      </c>
      <c r="BA221" s="847"/>
      <c r="BB221" s="846">
        <v>16.961477752894101</v>
      </c>
      <c r="BC221" s="846">
        <v>0.99419840574456997</v>
      </c>
      <c r="BD221" s="846">
        <v>2.5525259893048699E-2</v>
      </c>
      <c r="BE221" s="852">
        <v>-1.98254279369517E-2</v>
      </c>
      <c r="BF221" s="847"/>
      <c r="BG221" s="855">
        <v>0.18840000000000001</v>
      </c>
      <c r="BH221" s="842"/>
      <c r="BI221" s="846">
        <v>92.095100000000002</v>
      </c>
      <c r="BJ221" s="846">
        <v>7.6000899999999998</v>
      </c>
      <c r="BK221" s="846" t="s">
        <v>430</v>
      </c>
      <c r="BL221" s="846">
        <v>0.30481000000000003</v>
      </c>
      <c r="BM221" s="842"/>
      <c r="BN221" s="855" t="s">
        <v>4472</v>
      </c>
      <c r="BO221" s="855" t="s">
        <v>5435</v>
      </c>
      <c r="BP221" s="855" t="s">
        <v>1527</v>
      </c>
      <c r="BQ221" s="855" t="s">
        <v>4474</v>
      </c>
      <c r="BR221" s="855" t="s">
        <v>4475</v>
      </c>
      <c r="BS221" s="842"/>
      <c r="BT221" s="856" t="s">
        <v>554</v>
      </c>
    </row>
    <row r="222" spans="1:72" s="428" customFormat="1" x14ac:dyDescent="0.25">
      <c r="A222" s="345" t="s">
        <v>6375</v>
      </c>
      <c r="B222" s="373"/>
      <c r="C222" s="719">
        <v>45713</v>
      </c>
      <c r="D222" s="373"/>
      <c r="E222" s="346">
        <v>17.169599999999999</v>
      </c>
      <c r="F222" s="373"/>
      <c r="G222" s="347">
        <v>11.3005</v>
      </c>
      <c r="H222" s="374"/>
      <c r="I222" s="348">
        <v>-0.1467</v>
      </c>
      <c r="J222" s="348">
        <v>0.56689999999999996</v>
      </c>
      <c r="K222" s="348">
        <v>0.70850000000000002</v>
      </c>
      <c r="L222" s="348">
        <v>1.6578999999999999</v>
      </c>
      <c r="M222" s="348">
        <v>-2.4607999999999999</v>
      </c>
      <c r="N222" s="350">
        <v>-0.81189999999999996</v>
      </c>
      <c r="O222" s="348" t="s">
        <v>430</v>
      </c>
      <c r="P222" s="348" t="s">
        <v>430</v>
      </c>
      <c r="Q222" s="348" t="s">
        <v>430</v>
      </c>
      <c r="R222" s="348" t="s">
        <v>430</v>
      </c>
      <c r="S222" s="348">
        <v>0.95050000000000001</v>
      </c>
      <c r="T222" s="348">
        <v>11.7865</v>
      </c>
      <c r="U222" s="348">
        <v>-3.8165</v>
      </c>
      <c r="V222" s="348">
        <v>1.7485999999999999</v>
      </c>
      <c r="W222" s="348">
        <v>0.95050000000000001</v>
      </c>
      <c r="X222" s="348">
        <v>9.2199000000000009</v>
      </c>
      <c r="Y222" s="374"/>
      <c r="Z222" s="346">
        <v>111</v>
      </c>
      <c r="AA222" s="346">
        <v>144</v>
      </c>
      <c r="AB222" s="346">
        <v>112</v>
      </c>
      <c r="AC222" s="346">
        <v>132</v>
      </c>
      <c r="AD222" s="346">
        <v>129</v>
      </c>
      <c r="AE222" s="346">
        <v>139</v>
      </c>
      <c r="AF222" s="346" t="s">
        <v>430</v>
      </c>
      <c r="AG222" s="346" t="s">
        <v>430</v>
      </c>
      <c r="AH222" s="346" t="s">
        <v>430</v>
      </c>
      <c r="AI222" s="346" t="s">
        <v>430</v>
      </c>
      <c r="AJ222" s="346">
        <v>119</v>
      </c>
      <c r="AK222" s="346">
        <v>136</v>
      </c>
      <c r="AL222" s="346">
        <v>140</v>
      </c>
      <c r="AM222" s="346">
        <v>135</v>
      </c>
      <c r="AN222" s="346">
        <v>119</v>
      </c>
      <c r="AO222" s="373"/>
      <c r="AP222" s="348" t="s">
        <v>430</v>
      </c>
      <c r="AQ222" s="348" t="s">
        <v>430</v>
      </c>
      <c r="AR222" s="348" t="s">
        <v>430</v>
      </c>
      <c r="AS222" s="348" t="s">
        <v>430</v>
      </c>
      <c r="AT222" s="348">
        <v>-0.33</v>
      </c>
      <c r="AU222" s="351"/>
      <c r="AV222" s="346" t="s">
        <v>430</v>
      </c>
      <c r="AW222" s="346" t="s">
        <v>430</v>
      </c>
      <c r="AX222" s="346" t="s">
        <v>430</v>
      </c>
      <c r="AY222" s="346" t="s">
        <v>430</v>
      </c>
      <c r="AZ222" s="346">
        <v>130</v>
      </c>
      <c r="BA222" s="374"/>
      <c r="BB222" s="348">
        <v>12.4965657155175</v>
      </c>
      <c r="BC222" s="348">
        <v>0.99650049855269995</v>
      </c>
      <c r="BD222" s="348">
        <v>3.60480852087285E-2</v>
      </c>
      <c r="BE222" s="375">
        <v>-3.5409818259752902E-2</v>
      </c>
      <c r="BF222" s="374"/>
      <c r="BG222" s="372">
        <v>8.43E-2</v>
      </c>
      <c r="BH222" s="373"/>
      <c r="BI222" s="348">
        <v>79.679599999999994</v>
      </c>
      <c r="BJ222" s="348">
        <v>19.828600000000002</v>
      </c>
      <c r="BK222" s="348">
        <v>0.349522</v>
      </c>
      <c r="BL222" s="348">
        <v>0.14227799999999999</v>
      </c>
      <c r="BM222" s="373"/>
      <c r="BN222" s="372" t="s">
        <v>6376</v>
      </c>
      <c r="BO222" s="372" t="s">
        <v>6377</v>
      </c>
      <c r="BP222" s="372" t="s">
        <v>6378</v>
      </c>
      <c r="BQ222" s="372" t="s">
        <v>1011</v>
      </c>
      <c r="BR222" s="372" t="s">
        <v>6379</v>
      </c>
      <c r="BS222" s="373"/>
      <c r="BT222" s="354" t="s">
        <v>554</v>
      </c>
    </row>
    <row r="223" spans="1:72" s="428" customFormat="1" x14ac:dyDescent="0.25">
      <c r="A223" s="345" t="s">
        <v>6380</v>
      </c>
      <c r="B223" s="373"/>
      <c r="C223" s="719">
        <v>46062</v>
      </c>
      <c r="D223" s="373"/>
      <c r="E223" s="346">
        <v>17.4434</v>
      </c>
      <c r="F223" s="373"/>
      <c r="G223" s="347">
        <v>99.312600000000003</v>
      </c>
      <c r="H223" s="374"/>
      <c r="I223" s="348">
        <v>-4.1399999999999999E-2</v>
      </c>
      <c r="J223" s="348">
        <v>1.0676000000000001</v>
      </c>
      <c r="K223" s="348">
        <v>-1.1091</v>
      </c>
      <c r="L223" s="348">
        <v>-5.3308999999999997</v>
      </c>
      <c r="M223" s="348" t="s">
        <v>430</v>
      </c>
      <c r="N223" s="350" t="s">
        <v>430</v>
      </c>
      <c r="O223" s="348" t="s">
        <v>430</v>
      </c>
      <c r="P223" s="348" t="s">
        <v>430</v>
      </c>
      <c r="Q223" s="348" t="s">
        <v>430</v>
      </c>
      <c r="R223" s="348" t="s">
        <v>430</v>
      </c>
      <c r="S223" s="348">
        <v>-0.72299999999999998</v>
      </c>
      <c r="T223" s="348">
        <v>3.5019</v>
      </c>
      <c r="U223" s="348" t="s">
        <v>430</v>
      </c>
      <c r="V223" s="348" t="s">
        <v>430</v>
      </c>
      <c r="W223" s="348">
        <v>-0.72299999999999998</v>
      </c>
      <c r="X223" s="348">
        <v>-4.0846999999999998</v>
      </c>
      <c r="Y223" s="374"/>
      <c r="Z223" s="346">
        <v>75</v>
      </c>
      <c r="AA223" s="346">
        <v>57</v>
      </c>
      <c r="AB223" s="346">
        <v>210</v>
      </c>
      <c r="AC223" s="346">
        <v>232</v>
      </c>
      <c r="AD223" s="346" t="s">
        <v>430</v>
      </c>
      <c r="AE223" s="346" t="s">
        <v>430</v>
      </c>
      <c r="AF223" s="346" t="s">
        <v>430</v>
      </c>
      <c r="AG223" s="346" t="s">
        <v>430</v>
      </c>
      <c r="AH223" s="346" t="s">
        <v>430</v>
      </c>
      <c r="AI223" s="346" t="s">
        <v>430</v>
      </c>
      <c r="AJ223" s="346">
        <v>222</v>
      </c>
      <c r="AK223" s="346">
        <v>231</v>
      </c>
      <c r="AL223" s="346" t="s">
        <v>430</v>
      </c>
      <c r="AM223" s="346" t="s">
        <v>430</v>
      </c>
      <c r="AN223" s="346">
        <v>222</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13.7035074149012</v>
      </c>
      <c r="BC223" s="348">
        <v>0.99792258505798004</v>
      </c>
      <c r="BD223" s="348">
        <v>-8.6925666357888204E-2</v>
      </c>
      <c r="BE223" s="375">
        <v>-4.4585243385205399E-2</v>
      </c>
      <c r="BF223" s="374"/>
      <c r="BG223" s="372">
        <v>5.4899999999999997E-2</v>
      </c>
      <c r="BH223" s="373"/>
      <c r="BI223" s="348">
        <v>78.104399999999998</v>
      </c>
      <c r="BJ223" s="348">
        <v>21.9467</v>
      </c>
      <c r="BK223" s="348" t="s">
        <v>430</v>
      </c>
      <c r="BL223" s="348">
        <v>-5.11E-2</v>
      </c>
      <c r="BM223" s="373"/>
      <c r="BN223" s="372" t="s">
        <v>6381</v>
      </c>
      <c r="BO223" s="372" t="s">
        <v>6382</v>
      </c>
      <c r="BP223" s="372" t="s">
        <v>6383</v>
      </c>
      <c r="BQ223" s="372" t="s">
        <v>3395</v>
      </c>
      <c r="BR223" s="372" t="s">
        <v>6384</v>
      </c>
      <c r="BS223" s="373"/>
      <c r="BT223" s="354" t="s">
        <v>554</v>
      </c>
    </row>
    <row r="224" spans="1:72" s="428" customFormat="1" x14ac:dyDescent="0.25">
      <c r="A224" s="345" t="s">
        <v>6385</v>
      </c>
      <c r="B224" s="373"/>
      <c r="C224" s="719">
        <v>45323</v>
      </c>
      <c r="D224" s="373"/>
      <c r="E224" s="346">
        <v>18.041699999999999</v>
      </c>
      <c r="F224" s="373"/>
      <c r="G224" s="347">
        <v>16.646100000000001</v>
      </c>
      <c r="H224" s="374"/>
      <c r="I224" s="348">
        <v>-0.09</v>
      </c>
      <c r="J224" s="348">
        <v>1.1779999999999999</v>
      </c>
      <c r="K224" s="348">
        <v>6.9638</v>
      </c>
      <c r="L224" s="348">
        <v>14.414899999999999</v>
      </c>
      <c r="M224" s="348">
        <v>14.9406</v>
      </c>
      <c r="N224" s="350">
        <v>12.294499999999999</v>
      </c>
      <c r="O224" s="348">
        <v>12.3744</v>
      </c>
      <c r="P224" s="348" t="s">
        <v>430</v>
      </c>
      <c r="Q224" s="348" t="s">
        <v>430</v>
      </c>
      <c r="R224" s="348" t="s">
        <v>430</v>
      </c>
      <c r="S224" s="348">
        <v>2.2860999999999998</v>
      </c>
      <c r="T224" s="348">
        <v>16.2882</v>
      </c>
      <c r="U224" s="348">
        <v>12.959199999999999</v>
      </c>
      <c r="V224" s="348">
        <v>16.9038</v>
      </c>
      <c r="W224" s="348">
        <v>2.2860999999999998</v>
      </c>
      <c r="X224" s="348">
        <v>16.8245</v>
      </c>
      <c r="Y224" s="374"/>
      <c r="Z224" s="346">
        <v>94</v>
      </c>
      <c r="AA224" s="346">
        <v>50</v>
      </c>
      <c r="AB224" s="346">
        <v>10</v>
      </c>
      <c r="AC224" s="346">
        <v>12</v>
      </c>
      <c r="AD224" s="346">
        <v>12</v>
      </c>
      <c r="AE224" s="346">
        <v>39</v>
      </c>
      <c r="AF224" s="346">
        <v>23</v>
      </c>
      <c r="AG224" s="346" t="s">
        <v>430</v>
      </c>
      <c r="AH224" s="346" t="s">
        <v>430</v>
      </c>
      <c r="AI224" s="346" t="s">
        <v>430</v>
      </c>
      <c r="AJ224" s="346">
        <v>36</v>
      </c>
      <c r="AK224" s="346">
        <v>73</v>
      </c>
      <c r="AL224" s="346">
        <v>13</v>
      </c>
      <c r="AM224" s="346">
        <v>31</v>
      </c>
      <c r="AN224" s="346">
        <v>36</v>
      </c>
      <c r="AO224" s="373"/>
      <c r="AP224" s="348" t="s">
        <v>430</v>
      </c>
      <c r="AQ224" s="348" t="s">
        <v>430</v>
      </c>
      <c r="AR224" s="348" t="s">
        <v>430</v>
      </c>
      <c r="AS224" s="348" t="s">
        <v>430</v>
      </c>
      <c r="AT224" s="348">
        <v>24.95</v>
      </c>
      <c r="AU224" s="351"/>
      <c r="AV224" s="346" t="s">
        <v>430</v>
      </c>
      <c r="AW224" s="346" t="s">
        <v>430</v>
      </c>
      <c r="AX224" s="346" t="s">
        <v>430</v>
      </c>
      <c r="AY224" s="346" t="s">
        <v>430</v>
      </c>
      <c r="AZ224" s="346">
        <v>31</v>
      </c>
      <c r="BA224" s="374"/>
      <c r="BB224" s="348">
        <v>12.383783615096</v>
      </c>
      <c r="BC224" s="348">
        <v>0.99856607877702797</v>
      </c>
      <c r="BD224" s="348">
        <v>5.8876716568239403E-2</v>
      </c>
      <c r="BE224" s="375">
        <v>-1.7218325866341401E-2</v>
      </c>
      <c r="BF224" s="374"/>
      <c r="BG224" s="372">
        <v>2.9100000000000001E-2</v>
      </c>
      <c r="BH224" s="373"/>
      <c r="BI224" s="348">
        <v>61.3568</v>
      </c>
      <c r="BJ224" s="348">
        <v>36.786200000000001</v>
      </c>
      <c r="BK224" s="348">
        <v>1.72818</v>
      </c>
      <c r="BL224" s="348">
        <v>0.12881999999999999</v>
      </c>
      <c r="BM224" s="373"/>
      <c r="BN224" s="372" t="s">
        <v>6386</v>
      </c>
      <c r="BO224" s="372" t="s">
        <v>6346</v>
      </c>
      <c r="BP224" s="372" t="s">
        <v>6387</v>
      </c>
      <c r="BQ224" s="372" t="s">
        <v>430</v>
      </c>
      <c r="BR224" s="372" t="s">
        <v>430</v>
      </c>
      <c r="BS224" s="373"/>
      <c r="BT224" s="354" t="s">
        <v>554</v>
      </c>
    </row>
    <row r="225" spans="1:72" s="428" customFormat="1" x14ac:dyDescent="0.25">
      <c r="A225" s="345" t="s">
        <v>6388</v>
      </c>
      <c r="B225" s="373"/>
      <c r="C225" s="719">
        <v>45958</v>
      </c>
      <c r="D225" s="373"/>
      <c r="E225" s="346">
        <v>16.162600000000001</v>
      </c>
      <c r="F225" s="373"/>
      <c r="G225" s="347">
        <v>10.442299999999999</v>
      </c>
      <c r="H225" s="374"/>
      <c r="I225" s="348">
        <v>6.3200000000000006E-2</v>
      </c>
      <c r="J225" s="348">
        <v>1.3324</v>
      </c>
      <c r="K225" s="348">
        <v>4.2915999999999999</v>
      </c>
      <c r="L225" s="348">
        <v>11.8462</v>
      </c>
      <c r="M225" s="348">
        <v>11.817500000000001</v>
      </c>
      <c r="N225" s="350" t="s">
        <v>430</v>
      </c>
      <c r="O225" s="348" t="s">
        <v>430</v>
      </c>
      <c r="P225" s="348" t="s">
        <v>430</v>
      </c>
      <c r="Q225" s="348" t="s">
        <v>430</v>
      </c>
      <c r="R225" s="348" t="s">
        <v>430</v>
      </c>
      <c r="S225" s="348">
        <v>2.2191999999999998</v>
      </c>
      <c r="T225" s="348">
        <v>26.707000000000001</v>
      </c>
      <c r="U225" s="348">
        <v>8.6257000000000001</v>
      </c>
      <c r="V225" s="348" t="s">
        <v>430</v>
      </c>
      <c r="W225" s="348">
        <v>2.2191999999999998</v>
      </c>
      <c r="X225" s="348">
        <v>4.423</v>
      </c>
      <c r="Y225" s="374"/>
      <c r="Z225" s="346">
        <v>38</v>
      </c>
      <c r="AA225" s="346">
        <v>30</v>
      </c>
      <c r="AB225" s="346">
        <v>25</v>
      </c>
      <c r="AC225" s="346">
        <v>18</v>
      </c>
      <c r="AD225" s="346">
        <v>21</v>
      </c>
      <c r="AE225" s="346" t="s">
        <v>430</v>
      </c>
      <c r="AF225" s="346" t="s">
        <v>430</v>
      </c>
      <c r="AG225" s="346" t="s">
        <v>430</v>
      </c>
      <c r="AH225" s="346" t="s">
        <v>430</v>
      </c>
      <c r="AI225" s="346" t="s">
        <v>430</v>
      </c>
      <c r="AJ225" s="346">
        <v>47</v>
      </c>
      <c r="AK225" s="346">
        <v>16</v>
      </c>
      <c r="AL225" s="346">
        <v>24</v>
      </c>
      <c r="AM225" s="346" t="s">
        <v>430</v>
      </c>
      <c r="AN225" s="346">
        <v>47</v>
      </c>
      <c r="AO225" s="373"/>
      <c r="AP225" s="348" t="s">
        <v>430</v>
      </c>
      <c r="AQ225" s="348" t="s">
        <v>430</v>
      </c>
      <c r="AR225" s="348" t="s">
        <v>430</v>
      </c>
      <c r="AS225" s="348" t="s">
        <v>430</v>
      </c>
      <c r="AT225" s="348" t="s">
        <v>430</v>
      </c>
      <c r="AU225" s="351"/>
      <c r="AV225" s="346" t="s">
        <v>430</v>
      </c>
      <c r="AW225" s="346" t="s">
        <v>430</v>
      </c>
      <c r="AX225" s="346" t="s">
        <v>430</v>
      </c>
      <c r="AY225" s="346" t="s">
        <v>430</v>
      </c>
      <c r="AZ225" s="346" t="s">
        <v>430</v>
      </c>
      <c r="BA225" s="374"/>
      <c r="BB225" s="348">
        <v>18.692143164307598</v>
      </c>
      <c r="BC225" s="348">
        <v>0.99552169779196997</v>
      </c>
      <c r="BD225" s="348">
        <v>2.2114737736108399E-2</v>
      </c>
      <c r="BE225" s="375">
        <v>-2.2818528646460601E-2</v>
      </c>
      <c r="BF225" s="374"/>
      <c r="BG225" s="372">
        <v>0.1178</v>
      </c>
      <c r="BH225" s="373"/>
      <c r="BI225" s="348" t="s">
        <v>430</v>
      </c>
      <c r="BJ225" s="348">
        <v>5.5029500000000002</v>
      </c>
      <c r="BK225" s="348">
        <v>94.444699999999997</v>
      </c>
      <c r="BL225" s="348">
        <v>5.2350000000000001E-2</v>
      </c>
      <c r="BM225" s="373"/>
      <c r="BN225" s="372" t="s">
        <v>4518</v>
      </c>
      <c r="BO225" s="372" t="s">
        <v>4653</v>
      </c>
      <c r="BP225" s="372" t="s">
        <v>4520</v>
      </c>
      <c r="BQ225" s="372" t="s">
        <v>4521</v>
      </c>
      <c r="BR225" s="372" t="s">
        <v>4522</v>
      </c>
      <c r="BS225" s="373"/>
      <c r="BT225" s="354" t="s">
        <v>554</v>
      </c>
    </row>
    <row r="226" spans="1:72" s="428" customFormat="1" x14ac:dyDescent="0.25">
      <c r="A226" s="345" t="s">
        <v>6389</v>
      </c>
      <c r="B226" s="373"/>
      <c r="C226" s="719">
        <v>45981</v>
      </c>
      <c r="D226" s="373"/>
      <c r="E226" s="889">
        <v>15.76</v>
      </c>
      <c r="F226" s="373"/>
      <c r="G226" s="347">
        <v>24.224</v>
      </c>
      <c r="H226" s="374"/>
      <c r="I226" s="348">
        <v>-2.3900000000000001E-2</v>
      </c>
      <c r="J226" s="348">
        <v>0.50490000000000002</v>
      </c>
      <c r="K226" s="348">
        <v>0.6804</v>
      </c>
      <c r="L226" s="348">
        <v>4.4999999999999998E-2</v>
      </c>
      <c r="M226" s="348">
        <v>-5.7058</v>
      </c>
      <c r="N226" s="350" t="s">
        <v>430</v>
      </c>
      <c r="O226" s="348" t="s">
        <v>430</v>
      </c>
      <c r="P226" s="348" t="s">
        <v>430</v>
      </c>
      <c r="Q226" s="348" t="s">
        <v>430</v>
      </c>
      <c r="R226" s="348" t="s">
        <v>430</v>
      </c>
      <c r="S226" s="348">
        <v>0.9577</v>
      </c>
      <c r="T226" s="348">
        <v>8.3795000000000002</v>
      </c>
      <c r="U226" s="348">
        <v>-7.2122999999999999</v>
      </c>
      <c r="V226" s="348" t="s">
        <v>430</v>
      </c>
      <c r="W226" s="348">
        <v>0.9577</v>
      </c>
      <c r="X226" s="348">
        <v>-7.5145</v>
      </c>
      <c r="Y226" s="374"/>
      <c r="Z226" s="346">
        <v>71</v>
      </c>
      <c r="AA226" s="346">
        <v>158</v>
      </c>
      <c r="AB226" s="346">
        <v>115</v>
      </c>
      <c r="AC226" s="346">
        <v>178</v>
      </c>
      <c r="AD226" s="346">
        <v>170</v>
      </c>
      <c r="AE226" s="346" t="s">
        <v>430</v>
      </c>
      <c r="AF226" s="346" t="s">
        <v>430</v>
      </c>
      <c r="AG226" s="346" t="s">
        <v>430</v>
      </c>
      <c r="AH226" s="346" t="s">
        <v>430</v>
      </c>
      <c r="AI226" s="346" t="s">
        <v>430</v>
      </c>
      <c r="AJ226" s="346">
        <v>117</v>
      </c>
      <c r="AK226" s="346">
        <v>183</v>
      </c>
      <c r="AL226" s="346">
        <v>192</v>
      </c>
      <c r="AM226" s="346" t="s">
        <v>430</v>
      </c>
      <c r="AN226" s="346">
        <v>117</v>
      </c>
      <c r="AO226" s="373"/>
      <c r="AP226" s="348" t="s">
        <v>430</v>
      </c>
      <c r="AQ226" s="348" t="s">
        <v>430</v>
      </c>
      <c r="AR226" s="348" t="s">
        <v>430</v>
      </c>
      <c r="AS226" s="348" t="s">
        <v>430</v>
      </c>
      <c r="AT226" s="348" t="s">
        <v>430</v>
      </c>
      <c r="AU226" s="351"/>
      <c r="AV226" s="346" t="s">
        <v>430</v>
      </c>
      <c r="AW226" s="346" t="s">
        <v>430</v>
      </c>
      <c r="AX226" s="346" t="s">
        <v>430</v>
      </c>
      <c r="AY226" s="346" t="s">
        <v>430</v>
      </c>
      <c r="AZ226" s="346" t="s">
        <v>430</v>
      </c>
      <c r="BA226" s="374"/>
      <c r="BB226" s="348">
        <v>13.670388774743699</v>
      </c>
      <c r="BC226" s="348">
        <v>0.99732999813180701</v>
      </c>
      <c r="BD226" s="348">
        <v>-9.5206586696931994E-2</v>
      </c>
      <c r="BE226" s="375">
        <v>-1.7939452231563501E-3</v>
      </c>
      <c r="BF226" s="374"/>
      <c r="BG226" s="372">
        <v>6.7599999999999993E-2</v>
      </c>
      <c r="BH226" s="373"/>
      <c r="BI226" s="348">
        <v>99.293300000000002</v>
      </c>
      <c r="BJ226" s="348" t="s">
        <v>430</v>
      </c>
      <c r="BK226" s="348" t="s">
        <v>430</v>
      </c>
      <c r="BL226" s="348">
        <v>0.70669999999999999</v>
      </c>
      <c r="BM226" s="373"/>
      <c r="BN226" s="372" t="s">
        <v>2189</v>
      </c>
      <c r="BO226" s="372" t="s">
        <v>5171</v>
      </c>
      <c r="BP226" s="372" t="s">
        <v>6239</v>
      </c>
      <c r="BQ226" s="372" t="s">
        <v>4347</v>
      </c>
      <c r="BR226" s="372" t="s">
        <v>4777</v>
      </c>
      <c r="BS226" s="373"/>
      <c r="BT226" s="354" t="s">
        <v>554</v>
      </c>
    </row>
    <row r="227" spans="1:72" s="428" customFormat="1" x14ac:dyDescent="0.25">
      <c r="A227" s="345" t="s">
        <v>6390</v>
      </c>
      <c r="B227" s="373"/>
      <c r="C227" s="719">
        <v>45943</v>
      </c>
      <c r="D227" s="373"/>
      <c r="E227" s="346">
        <v>15.97</v>
      </c>
      <c r="F227" s="373"/>
      <c r="G227" s="347">
        <v>25.244800000000001</v>
      </c>
      <c r="H227" s="374"/>
      <c r="I227" s="348">
        <v>-8.5099999999999995E-2</v>
      </c>
      <c r="J227" s="348">
        <v>0.496</v>
      </c>
      <c r="K227" s="348">
        <v>0.53280000000000005</v>
      </c>
      <c r="L227" s="348">
        <v>0.60370000000000001</v>
      </c>
      <c r="M227" s="348">
        <v>-4.1753999999999998</v>
      </c>
      <c r="N227" s="350" t="s">
        <v>430</v>
      </c>
      <c r="O227" s="348" t="s">
        <v>430</v>
      </c>
      <c r="P227" s="348" t="s">
        <v>430</v>
      </c>
      <c r="Q227" s="348" t="s">
        <v>430</v>
      </c>
      <c r="R227" s="348" t="s">
        <v>430</v>
      </c>
      <c r="S227" s="348">
        <v>0.82509999999999994</v>
      </c>
      <c r="T227" s="348">
        <v>10.1104</v>
      </c>
      <c r="U227" s="348">
        <v>-5.6007999999999996</v>
      </c>
      <c r="V227" s="348" t="s">
        <v>430</v>
      </c>
      <c r="W227" s="348">
        <v>0.82509999999999994</v>
      </c>
      <c r="X227" s="348">
        <v>-2.5842999999999998</v>
      </c>
      <c r="Y227" s="374"/>
      <c r="Z227" s="346">
        <v>87</v>
      </c>
      <c r="AA227" s="346">
        <v>162</v>
      </c>
      <c r="AB227" s="346">
        <v>158</v>
      </c>
      <c r="AC227" s="346">
        <v>151</v>
      </c>
      <c r="AD227" s="346">
        <v>157</v>
      </c>
      <c r="AE227" s="346" t="s">
        <v>430</v>
      </c>
      <c r="AF227" s="346" t="s">
        <v>430</v>
      </c>
      <c r="AG227" s="346" t="s">
        <v>430</v>
      </c>
      <c r="AH227" s="346" t="s">
        <v>430</v>
      </c>
      <c r="AI227" s="346" t="s">
        <v>430</v>
      </c>
      <c r="AJ227" s="346">
        <v>150</v>
      </c>
      <c r="AK227" s="346">
        <v>156</v>
      </c>
      <c r="AL227" s="346">
        <v>178</v>
      </c>
      <c r="AM227" s="346" t="s">
        <v>430</v>
      </c>
      <c r="AN227" s="346">
        <v>150</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12.2512618258957</v>
      </c>
      <c r="BC227" s="348">
        <v>0.99894223444033603</v>
      </c>
      <c r="BD227" s="348">
        <v>-6.7222217516294702E-2</v>
      </c>
      <c r="BE227" s="375">
        <v>-3.2320734639514098E-2</v>
      </c>
      <c r="BF227" s="374"/>
      <c r="BG227" s="372">
        <v>0.17469999999999999</v>
      </c>
      <c r="BH227" s="373"/>
      <c r="BI227" s="348">
        <v>98.316900000000004</v>
      </c>
      <c r="BJ227" s="348">
        <v>1.3823099999999999</v>
      </c>
      <c r="BK227" s="348" t="s">
        <v>430</v>
      </c>
      <c r="BL227" s="348">
        <v>0.30079</v>
      </c>
      <c r="BM227" s="373"/>
      <c r="BN227" s="372" t="s">
        <v>6391</v>
      </c>
      <c r="BO227" s="372" t="s">
        <v>6129</v>
      </c>
      <c r="BP227" s="372" t="s">
        <v>4558</v>
      </c>
      <c r="BQ227" s="372" t="s">
        <v>5947</v>
      </c>
      <c r="BR227" s="372" t="s">
        <v>4560</v>
      </c>
      <c r="BS227" s="373"/>
      <c r="BT227" s="354" t="s">
        <v>554</v>
      </c>
    </row>
    <row r="228" spans="1:72" s="428" customFormat="1" x14ac:dyDescent="0.25">
      <c r="A228" s="345" t="s">
        <v>6392</v>
      </c>
      <c r="B228" s="373"/>
      <c r="C228" s="719">
        <v>45656</v>
      </c>
      <c r="D228" s="373"/>
      <c r="E228" s="346">
        <v>15.522</v>
      </c>
      <c r="F228" s="373"/>
      <c r="G228" s="347">
        <v>24.0534</v>
      </c>
      <c r="H228" s="374"/>
      <c r="I228" s="348">
        <v>-2.6545000000000001</v>
      </c>
      <c r="J228" s="348">
        <v>-1.0851999999999999</v>
      </c>
      <c r="K228" s="348">
        <v>2.9100000000000001E-2</v>
      </c>
      <c r="L228" s="348">
        <v>-0.90269999999999995</v>
      </c>
      <c r="M228" s="348">
        <v>-0.83809999999999996</v>
      </c>
      <c r="N228" s="350">
        <v>1.1242000000000001</v>
      </c>
      <c r="O228" s="348" t="s">
        <v>430</v>
      </c>
      <c r="P228" s="348" t="s">
        <v>430</v>
      </c>
      <c r="Q228" s="348" t="s">
        <v>430</v>
      </c>
      <c r="R228" s="348" t="s">
        <v>430</v>
      </c>
      <c r="S228" s="348">
        <v>-0.53759999999999997</v>
      </c>
      <c r="T228" s="348">
        <v>13.414</v>
      </c>
      <c r="U228" s="348">
        <v>-0.50880000000000003</v>
      </c>
      <c r="V228" s="348">
        <v>6.5511999999999997</v>
      </c>
      <c r="W228" s="348">
        <v>-0.53759999999999997</v>
      </c>
      <c r="X228" s="348">
        <v>9.2546999999999997</v>
      </c>
      <c r="Y228" s="374"/>
      <c r="Z228" s="346">
        <v>218</v>
      </c>
      <c r="AA228" s="346">
        <v>238</v>
      </c>
      <c r="AB228" s="346">
        <v>186</v>
      </c>
      <c r="AC228" s="346">
        <v>202</v>
      </c>
      <c r="AD228" s="346">
        <v>102</v>
      </c>
      <c r="AE228" s="346">
        <v>101</v>
      </c>
      <c r="AF228" s="346" t="s">
        <v>430</v>
      </c>
      <c r="AG228" s="346" t="s">
        <v>430</v>
      </c>
      <c r="AH228" s="346" t="s">
        <v>430</v>
      </c>
      <c r="AI228" s="346" t="s">
        <v>430</v>
      </c>
      <c r="AJ228" s="346">
        <v>213</v>
      </c>
      <c r="AK228" s="346">
        <v>111</v>
      </c>
      <c r="AL228" s="346">
        <v>91</v>
      </c>
      <c r="AM228" s="346">
        <v>72</v>
      </c>
      <c r="AN228" s="346">
        <v>213</v>
      </c>
      <c r="AO228" s="373"/>
      <c r="AP228" s="348" t="s">
        <v>430</v>
      </c>
      <c r="AQ228" s="348" t="s">
        <v>430</v>
      </c>
      <c r="AR228" s="348" t="s">
        <v>430</v>
      </c>
      <c r="AS228" s="348" t="s">
        <v>430</v>
      </c>
      <c r="AT228" s="348">
        <v>2.08</v>
      </c>
      <c r="AU228" s="351"/>
      <c r="AV228" s="346" t="s">
        <v>430</v>
      </c>
      <c r="AW228" s="346" t="s">
        <v>430</v>
      </c>
      <c r="AX228" s="346" t="s">
        <v>430</v>
      </c>
      <c r="AY228" s="346" t="s">
        <v>430</v>
      </c>
      <c r="AZ228" s="346">
        <v>119</v>
      </c>
      <c r="BA228" s="374"/>
      <c r="BB228" s="348">
        <v>19.579567658164201</v>
      </c>
      <c r="BC228" s="348">
        <v>1.0004108873031601</v>
      </c>
      <c r="BD228" s="348">
        <v>3.2892162656264497E-2</v>
      </c>
      <c r="BE228" s="375">
        <v>-2.20881851695321E-2</v>
      </c>
      <c r="BF228" s="374"/>
      <c r="BG228" s="372">
        <v>7.9299999999999995E-2</v>
      </c>
      <c r="BH228" s="373"/>
      <c r="BI228" s="348">
        <v>34.498199999999997</v>
      </c>
      <c r="BJ228" s="348">
        <v>41.520800000000001</v>
      </c>
      <c r="BK228" s="348">
        <v>23.2394</v>
      </c>
      <c r="BL228" s="348">
        <v>0.74160000000000004</v>
      </c>
      <c r="BM228" s="373"/>
      <c r="BN228" s="372" t="s">
        <v>6393</v>
      </c>
      <c r="BO228" s="372" t="s">
        <v>6394</v>
      </c>
      <c r="BP228" s="372" t="s">
        <v>6395</v>
      </c>
      <c r="BQ228" s="372" t="s">
        <v>430</v>
      </c>
      <c r="BR228" s="372" t="s">
        <v>430</v>
      </c>
      <c r="BS228" s="373"/>
      <c r="BT228" s="354" t="s">
        <v>554</v>
      </c>
    </row>
    <row r="229" spans="1:72" s="428" customFormat="1" x14ac:dyDescent="0.25">
      <c r="A229" s="345" t="s">
        <v>6396</v>
      </c>
      <c r="B229" s="373"/>
      <c r="C229" s="719">
        <v>45834</v>
      </c>
      <c r="D229" s="373"/>
      <c r="E229" s="346">
        <v>13.6395</v>
      </c>
      <c r="F229" s="373"/>
      <c r="G229" s="347">
        <v>9.8148</v>
      </c>
      <c r="H229" s="374"/>
      <c r="I229" s="348">
        <v>0.32919999999999999</v>
      </c>
      <c r="J229" s="348">
        <v>0.93069999999999997</v>
      </c>
      <c r="K229" s="348">
        <v>-0.59650000000000003</v>
      </c>
      <c r="L229" s="348">
        <v>-1.3637999999999999</v>
      </c>
      <c r="M229" s="348">
        <v>-9.3948999999999998</v>
      </c>
      <c r="N229" s="350">
        <v>-5.5034000000000001</v>
      </c>
      <c r="O229" s="348" t="s">
        <v>430</v>
      </c>
      <c r="P229" s="348" t="s">
        <v>430</v>
      </c>
      <c r="Q229" s="348" t="s">
        <v>430</v>
      </c>
      <c r="R229" s="348" t="s">
        <v>430</v>
      </c>
      <c r="S229" s="348">
        <v>0.64710000000000001</v>
      </c>
      <c r="T229" s="348">
        <v>7.0572999999999997</v>
      </c>
      <c r="U229" s="348">
        <v>-11.5266</v>
      </c>
      <c r="V229" s="348">
        <v>-5.1875</v>
      </c>
      <c r="W229" s="348">
        <v>0.64710000000000001</v>
      </c>
      <c r="X229" s="348">
        <v>-1.7565999999999999</v>
      </c>
      <c r="Y229" s="374"/>
      <c r="Z229" s="346">
        <v>15</v>
      </c>
      <c r="AA229" s="346">
        <v>73</v>
      </c>
      <c r="AB229" s="346">
        <v>199</v>
      </c>
      <c r="AC229" s="346">
        <v>204</v>
      </c>
      <c r="AD229" s="346">
        <v>213</v>
      </c>
      <c r="AE229" s="346">
        <v>183</v>
      </c>
      <c r="AF229" s="346" t="s">
        <v>430</v>
      </c>
      <c r="AG229" s="346" t="s">
        <v>430</v>
      </c>
      <c r="AH229" s="346" t="s">
        <v>430</v>
      </c>
      <c r="AI229" s="346" t="s">
        <v>430</v>
      </c>
      <c r="AJ229" s="346">
        <v>155</v>
      </c>
      <c r="AK229" s="346">
        <v>206</v>
      </c>
      <c r="AL229" s="346">
        <v>233</v>
      </c>
      <c r="AM229" s="346">
        <v>207</v>
      </c>
      <c r="AN229" s="346">
        <v>155</v>
      </c>
      <c r="AO229" s="373"/>
      <c r="AP229" s="348" t="s">
        <v>430</v>
      </c>
      <c r="AQ229" s="348" t="s">
        <v>430</v>
      </c>
      <c r="AR229" s="348" t="s">
        <v>430</v>
      </c>
      <c r="AS229" s="348" t="s">
        <v>430</v>
      </c>
      <c r="AT229" s="348">
        <v>-10.29</v>
      </c>
      <c r="AU229" s="351"/>
      <c r="AV229" s="346" t="s">
        <v>430</v>
      </c>
      <c r="AW229" s="346" t="s">
        <v>430</v>
      </c>
      <c r="AX229" s="346" t="s">
        <v>430</v>
      </c>
      <c r="AY229" s="346" t="s">
        <v>430</v>
      </c>
      <c r="AZ229" s="346">
        <v>204</v>
      </c>
      <c r="BA229" s="374"/>
      <c r="BB229" s="348">
        <v>14.2382440843725</v>
      </c>
      <c r="BC229" s="348">
        <v>0.99886002373749005</v>
      </c>
      <c r="BD229" s="348">
        <v>-5.9223328535601603E-2</v>
      </c>
      <c r="BE229" s="375">
        <v>-2.88375048285784E-2</v>
      </c>
      <c r="BF229" s="374"/>
      <c r="BG229" s="372">
        <v>3.4000000000000002E-2</v>
      </c>
      <c r="BH229" s="373"/>
      <c r="BI229" s="348">
        <v>99.574600000000004</v>
      </c>
      <c r="BJ229" s="348" t="s">
        <v>430</v>
      </c>
      <c r="BK229" s="348" t="s">
        <v>430</v>
      </c>
      <c r="BL229" s="348">
        <v>0.4254</v>
      </c>
      <c r="BM229" s="373"/>
      <c r="BN229" s="372" t="s">
        <v>5331</v>
      </c>
      <c r="BO229" s="372" t="s">
        <v>6397</v>
      </c>
      <c r="BP229" s="372" t="s">
        <v>5333</v>
      </c>
      <c r="BQ229" s="372" t="s">
        <v>5334</v>
      </c>
      <c r="BR229" s="372" t="s">
        <v>5335</v>
      </c>
      <c r="BS229" s="373"/>
      <c r="BT229" s="354" t="s">
        <v>554</v>
      </c>
    </row>
    <row r="230" spans="1:72" s="428" customFormat="1" x14ac:dyDescent="0.25">
      <c r="A230" s="345" t="s">
        <v>6398</v>
      </c>
      <c r="B230" s="373"/>
      <c r="C230" s="719">
        <v>45981</v>
      </c>
      <c r="D230" s="373"/>
      <c r="E230" s="889">
        <v>14.6</v>
      </c>
      <c r="F230" s="373"/>
      <c r="G230" s="347">
        <v>77.606800000000007</v>
      </c>
      <c r="H230" s="374"/>
      <c r="I230" s="348">
        <v>1.5E-3</v>
      </c>
      <c r="J230" s="348">
        <v>0.59119999999999995</v>
      </c>
      <c r="K230" s="348">
        <v>0.80859999999999999</v>
      </c>
      <c r="L230" s="348">
        <v>-0.50090000000000001</v>
      </c>
      <c r="M230" s="348">
        <v>-7.0841000000000003</v>
      </c>
      <c r="N230" s="350" t="s">
        <v>430</v>
      </c>
      <c r="O230" s="348" t="s">
        <v>430</v>
      </c>
      <c r="P230" s="348" t="s">
        <v>430</v>
      </c>
      <c r="Q230" s="348" t="s">
        <v>430</v>
      </c>
      <c r="R230" s="348" t="s">
        <v>430</v>
      </c>
      <c r="S230" s="348">
        <v>0.96030000000000004</v>
      </c>
      <c r="T230" s="348">
        <v>7.8326000000000002</v>
      </c>
      <c r="U230" s="348">
        <v>-8.8605999999999998</v>
      </c>
      <c r="V230" s="348" t="s">
        <v>430</v>
      </c>
      <c r="W230" s="348">
        <v>0.96030000000000004</v>
      </c>
      <c r="X230" s="348">
        <v>-9.3725000000000005</v>
      </c>
      <c r="Y230" s="374"/>
      <c r="Z230" s="346">
        <v>52</v>
      </c>
      <c r="AA230" s="346">
        <v>119</v>
      </c>
      <c r="AB230" s="346">
        <v>90</v>
      </c>
      <c r="AC230" s="346">
        <v>197</v>
      </c>
      <c r="AD230" s="346">
        <v>205</v>
      </c>
      <c r="AE230" s="346" t="s">
        <v>430</v>
      </c>
      <c r="AF230" s="346" t="s">
        <v>430</v>
      </c>
      <c r="AG230" s="346" t="s">
        <v>430</v>
      </c>
      <c r="AH230" s="346" t="s">
        <v>430</v>
      </c>
      <c r="AI230" s="346" t="s">
        <v>430</v>
      </c>
      <c r="AJ230" s="346">
        <v>115</v>
      </c>
      <c r="AK230" s="346">
        <v>200</v>
      </c>
      <c r="AL230" s="346">
        <v>221</v>
      </c>
      <c r="AM230" s="346" t="s">
        <v>430</v>
      </c>
      <c r="AN230" s="346">
        <v>115</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14.7453752748919</v>
      </c>
      <c r="BC230" s="348">
        <v>0.99718808122597002</v>
      </c>
      <c r="BD230" s="348">
        <v>-0.108545135808701</v>
      </c>
      <c r="BE230" s="375">
        <v>-9.9577450169323605E-3</v>
      </c>
      <c r="BF230" s="374"/>
      <c r="BG230" s="372">
        <v>5.2600000000000001E-2</v>
      </c>
      <c r="BH230" s="373"/>
      <c r="BI230" s="348">
        <v>99.240300000000005</v>
      </c>
      <c r="BJ230" s="348" t="s">
        <v>430</v>
      </c>
      <c r="BK230" s="348" t="s">
        <v>430</v>
      </c>
      <c r="BL230" s="348">
        <v>0.75970000000000004</v>
      </c>
      <c r="BM230" s="373"/>
      <c r="BN230" s="372" t="s">
        <v>6399</v>
      </c>
      <c r="BO230" s="372" t="s">
        <v>4484</v>
      </c>
      <c r="BP230" s="372" t="s">
        <v>4485</v>
      </c>
      <c r="BQ230" s="372" t="s">
        <v>5061</v>
      </c>
      <c r="BR230" s="372" t="s">
        <v>4762</v>
      </c>
      <c r="BS230" s="373"/>
      <c r="BT230" s="354" t="s">
        <v>554</v>
      </c>
    </row>
    <row r="231" spans="1:72" s="428" customFormat="1" x14ac:dyDescent="0.25">
      <c r="A231" s="345" t="s">
        <v>6400</v>
      </c>
      <c r="B231" s="373"/>
      <c r="C231" s="719">
        <v>45940</v>
      </c>
      <c r="D231" s="373"/>
      <c r="E231" s="346">
        <v>14.7943</v>
      </c>
      <c r="F231" s="373"/>
      <c r="G231" s="347">
        <v>9.8849999999999998</v>
      </c>
      <c r="H231" s="374"/>
      <c r="I231" s="348">
        <v>-1.21E-2</v>
      </c>
      <c r="J231" s="348">
        <v>1.2267999999999999</v>
      </c>
      <c r="K231" s="348">
        <v>0.72350000000000003</v>
      </c>
      <c r="L231" s="348">
        <v>1.0406</v>
      </c>
      <c r="M231" s="348">
        <v>-6.8936999999999999</v>
      </c>
      <c r="N231" s="350" t="s">
        <v>430</v>
      </c>
      <c r="O231" s="348" t="s">
        <v>430</v>
      </c>
      <c r="P231" s="348" t="s">
        <v>430</v>
      </c>
      <c r="Q231" s="348" t="s">
        <v>430</v>
      </c>
      <c r="R231" s="348" t="s">
        <v>430</v>
      </c>
      <c r="S231" s="348">
        <v>3.2612999999999999</v>
      </c>
      <c r="T231" s="348">
        <v>10.482699999999999</v>
      </c>
      <c r="U231" s="348">
        <v>-6.9664999999999999</v>
      </c>
      <c r="V231" s="348" t="s">
        <v>430</v>
      </c>
      <c r="W231" s="348">
        <v>3.2612999999999999</v>
      </c>
      <c r="X231" s="348">
        <v>-6.3406000000000002</v>
      </c>
      <c r="Y231" s="374"/>
      <c r="Z231" s="346">
        <v>62</v>
      </c>
      <c r="AA231" s="346">
        <v>45</v>
      </c>
      <c r="AB231" s="346">
        <v>111</v>
      </c>
      <c r="AC231" s="346">
        <v>143</v>
      </c>
      <c r="AD231" s="346">
        <v>191</v>
      </c>
      <c r="AE231" s="346" t="s">
        <v>430</v>
      </c>
      <c r="AF231" s="346" t="s">
        <v>430</v>
      </c>
      <c r="AG231" s="346" t="s">
        <v>430</v>
      </c>
      <c r="AH231" s="346" t="s">
        <v>430</v>
      </c>
      <c r="AI231" s="346" t="s">
        <v>430</v>
      </c>
      <c r="AJ231" s="346">
        <v>20</v>
      </c>
      <c r="AK231" s="346">
        <v>145</v>
      </c>
      <c r="AL231" s="346">
        <v>188</v>
      </c>
      <c r="AM231" s="346" t="s">
        <v>430</v>
      </c>
      <c r="AN231" s="346">
        <v>20</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15.199581412513</v>
      </c>
      <c r="BC231" s="348">
        <v>0.98791793829501695</v>
      </c>
      <c r="BD231" s="348">
        <v>-7.9204855993710493E-2</v>
      </c>
      <c r="BE231" s="375">
        <v>-6.3987919493625506E-2</v>
      </c>
      <c r="BF231" s="374"/>
      <c r="BG231" s="372">
        <v>0.25080000000000002</v>
      </c>
      <c r="BH231" s="373"/>
      <c r="BI231" s="348">
        <v>39.916200000000003</v>
      </c>
      <c r="BJ231" s="348">
        <v>26.246099999999998</v>
      </c>
      <c r="BK231" s="348">
        <v>33.555700000000002</v>
      </c>
      <c r="BL231" s="348">
        <v>0.28199999999999997</v>
      </c>
      <c r="BM231" s="373"/>
      <c r="BN231" s="372" t="s">
        <v>6401</v>
      </c>
      <c r="BO231" s="372" t="s">
        <v>6402</v>
      </c>
      <c r="BP231" s="372" t="s">
        <v>6403</v>
      </c>
      <c r="BQ231" s="372" t="s">
        <v>6404</v>
      </c>
      <c r="BR231" s="372" t="s">
        <v>6405</v>
      </c>
      <c r="BS231" s="373"/>
      <c r="BT231" s="354" t="s">
        <v>554</v>
      </c>
    </row>
    <row r="232" spans="1:72" s="428" customFormat="1" x14ac:dyDescent="0.25">
      <c r="A232" s="345" t="s">
        <v>6406</v>
      </c>
      <c r="B232" s="373"/>
      <c r="C232" s="719">
        <v>45937</v>
      </c>
      <c r="D232" s="373"/>
      <c r="E232" s="346">
        <v>16.074300000000001</v>
      </c>
      <c r="F232" s="373"/>
      <c r="G232" s="347">
        <v>10.130699999999999</v>
      </c>
      <c r="H232" s="374"/>
      <c r="I232" s="348">
        <v>-0.98329999999999995</v>
      </c>
      <c r="J232" s="348">
        <v>-7.6899999999999996E-2</v>
      </c>
      <c r="K232" s="348">
        <v>10.7447</v>
      </c>
      <c r="L232" s="348">
        <v>16.145800000000001</v>
      </c>
      <c r="M232" s="348">
        <v>6.0827999999999998</v>
      </c>
      <c r="N232" s="350" t="s">
        <v>430</v>
      </c>
      <c r="O232" s="348" t="s">
        <v>430</v>
      </c>
      <c r="P232" s="348" t="s">
        <v>430</v>
      </c>
      <c r="Q232" s="348" t="s">
        <v>430</v>
      </c>
      <c r="R232" s="348" t="s">
        <v>430</v>
      </c>
      <c r="S232" s="348">
        <v>9.2411999999999992</v>
      </c>
      <c r="T232" s="348">
        <v>38.9938</v>
      </c>
      <c r="U232" s="348">
        <v>3.0611000000000002</v>
      </c>
      <c r="V232" s="348" t="s">
        <v>430</v>
      </c>
      <c r="W232" s="348">
        <v>9.2411999999999992</v>
      </c>
      <c r="X232" s="348">
        <v>1.3069999999999999</v>
      </c>
      <c r="Y232" s="374"/>
      <c r="Z232" s="346">
        <v>201</v>
      </c>
      <c r="AA232" s="346">
        <v>226</v>
      </c>
      <c r="AB232" s="346">
        <v>2</v>
      </c>
      <c r="AC232" s="346">
        <v>3</v>
      </c>
      <c r="AD232" s="346">
        <v>35</v>
      </c>
      <c r="AE232" s="346" t="s">
        <v>430</v>
      </c>
      <c r="AF232" s="346" t="s">
        <v>430</v>
      </c>
      <c r="AG232" s="346" t="s">
        <v>430</v>
      </c>
      <c r="AH232" s="346" t="s">
        <v>430</v>
      </c>
      <c r="AI232" s="346" t="s">
        <v>430</v>
      </c>
      <c r="AJ232" s="346">
        <v>14</v>
      </c>
      <c r="AK232" s="346">
        <v>2</v>
      </c>
      <c r="AL232" s="346">
        <v>65</v>
      </c>
      <c r="AM232" s="346" t="s">
        <v>430</v>
      </c>
      <c r="AN232" s="346">
        <v>14</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31.588148009944501</v>
      </c>
      <c r="BC232" s="348">
        <v>0.99813852696099503</v>
      </c>
      <c r="BD232" s="348">
        <v>-1.34148304325488E-2</v>
      </c>
      <c r="BE232" s="375">
        <v>-3.1443105474791899E-2</v>
      </c>
      <c r="BF232" s="374"/>
      <c r="BG232" s="372">
        <v>6.0199999999999997E-2</v>
      </c>
      <c r="BH232" s="373"/>
      <c r="BI232" s="348">
        <v>32.282600000000002</v>
      </c>
      <c r="BJ232" s="348">
        <v>53.013100000000001</v>
      </c>
      <c r="BK232" s="348">
        <v>14.7583</v>
      </c>
      <c r="BL232" s="348">
        <v>-5.3999999999999999E-2</v>
      </c>
      <c r="BM232" s="373"/>
      <c r="BN232" s="372" t="s">
        <v>6407</v>
      </c>
      <c r="BO232" s="372" t="s">
        <v>6232</v>
      </c>
      <c r="BP232" s="372" t="s">
        <v>430</v>
      </c>
      <c r="BQ232" s="372" t="s">
        <v>430</v>
      </c>
      <c r="BR232" s="372" t="s">
        <v>430</v>
      </c>
      <c r="BS232" s="373"/>
      <c r="BT232" s="354" t="s">
        <v>554</v>
      </c>
    </row>
    <row r="233" spans="1:72" s="428" customFormat="1" x14ac:dyDescent="0.25">
      <c r="A233" s="345" t="s">
        <v>6408</v>
      </c>
      <c r="B233" s="373"/>
      <c r="C233" s="719">
        <v>45168</v>
      </c>
      <c r="D233" s="373"/>
      <c r="E233" s="346">
        <v>13.251200000000001</v>
      </c>
      <c r="F233" s="373"/>
      <c r="G233" s="347">
        <v>232.8203</v>
      </c>
      <c r="H233" s="374"/>
      <c r="I233" s="348">
        <v>-0.4017</v>
      </c>
      <c r="J233" s="348">
        <v>0.90429999999999999</v>
      </c>
      <c r="K233" s="348">
        <v>1.7608999999999999</v>
      </c>
      <c r="L233" s="348">
        <v>6.0057999999999998</v>
      </c>
      <c r="M233" s="348">
        <v>5.1818</v>
      </c>
      <c r="N233" s="350">
        <v>5.2605000000000004</v>
      </c>
      <c r="O233" s="348">
        <v>4.0629999999999997</v>
      </c>
      <c r="P233" s="348" t="s">
        <v>430</v>
      </c>
      <c r="Q233" s="348" t="s">
        <v>430</v>
      </c>
      <c r="R233" s="348" t="s">
        <v>430</v>
      </c>
      <c r="S233" s="348">
        <v>1.2809999999999999</v>
      </c>
      <c r="T233" s="348">
        <v>18.825500000000002</v>
      </c>
      <c r="U233" s="348">
        <v>3.7450999999999999</v>
      </c>
      <c r="V233" s="348">
        <v>9.9177</v>
      </c>
      <c r="W233" s="348">
        <v>1.2809999999999999</v>
      </c>
      <c r="X233" s="348">
        <v>17.404399999999999</v>
      </c>
      <c r="Y233" s="374"/>
      <c r="Z233" s="346">
        <v>167</v>
      </c>
      <c r="AA233" s="346">
        <v>83</v>
      </c>
      <c r="AB233" s="346">
        <v>46</v>
      </c>
      <c r="AC233" s="346">
        <v>48</v>
      </c>
      <c r="AD233" s="346">
        <v>47</v>
      </c>
      <c r="AE233" s="346">
        <v>68</v>
      </c>
      <c r="AF233" s="346">
        <v>51</v>
      </c>
      <c r="AG233" s="346" t="s">
        <v>430</v>
      </c>
      <c r="AH233" s="346" t="s">
        <v>430</v>
      </c>
      <c r="AI233" s="346" t="s">
        <v>430</v>
      </c>
      <c r="AJ233" s="346">
        <v>79</v>
      </c>
      <c r="AK233" s="346">
        <v>54</v>
      </c>
      <c r="AL233" s="346">
        <v>58</v>
      </c>
      <c r="AM233" s="346">
        <v>54</v>
      </c>
      <c r="AN233" s="346">
        <v>79</v>
      </c>
      <c r="AO233" s="373"/>
      <c r="AP233" s="348" t="s">
        <v>430</v>
      </c>
      <c r="AQ233" s="348" t="s">
        <v>430</v>
      </c>
      <c r="AR233" s="348" t="s">
        <v>430</v>
      </c>
      <c r="AS233" s="348" t="s">
        <v>430</v>
      </c>
      <c r="AT233" s="348">
        <v>12.13</v>
      </c>
      <c r="AU233" s="351"/>
      <c r="AV233" s="346" t="s">
        <v>430</v>
      </c>
      <c r="AW233" s="346" t="s">
        <v>430</v>
      </c>
      <c r="AX233" s="346" t="s">
        <v>430</v>
      </c>
      <c r="AY233" s="346" t="s">
        <v>430</v>
      </c>
      <c r="AZ233" s="346">
        <v>49</v>
      </c>
      <c r="BA233" s="374"/>
      <c r="BB233" s="348">
        <v>17.856515123152199</v>
      </c>
      <c r="BC233" s="348">
        <v>0.99864481184641696</v>
      </c>
      <c r="BD233" s="348">
        <v>5.2293205108876202E-2</v>
      </c>
      <c r="BE233" s="375">
        <v>-1.65485396855732E-2</v>
      </c>
      <c r="BF233" s="374"/>
      <c r="BG233" s="372">
        <v>5.2499999999999998E-2</v>
      </c>
      <c r="BH233" s="373"/>
      <c r="BI233" s="348">
        <v>4.0757199999999996</v>
      </c>
      <c r="BJ233" s="348">
        <v>92.2042</v>
      </c>
      <c r="BK233" s="348">
        <v>3.64567</v>
      </c>
      <c r="BL233" s="348">
        <v>7.4410000000000004E-2</v>
      </c>
      <c r="BM233" s="373"/>
      <c r="BN233" s="372" t="s">
        <v>928</v>
      </c>
      <c r="BO233" s="372" t="s">
        <v>934</v>
      </c>
      <c r="BP233" s="372" t="s">
        <v>4607</v>
      </c>
      <c r="BQ233" s="372" t="s">
        <v>4608</v>
      </c>
      <c r="BR233" s="372" t="s">
        <v>4609</v>
      </c>
      <c r="BS233" s="373"/>
      <c r="BT233" s="354" t="s">
        <v>554</v>
      </c>
    </row>
    <row r="234" spans="1:72" s="428" customFormat="1" x14ac:dyDescent="0.25">
      <c r="A234" s="345" t="s">
        <v>6409</v>
      </c>
      <c r="B234" s="373"/>
      <c r="C234" s="719">
        <v>44456</v>
      </c>
      <c r="D234" s="373"/>
      <c r="E234" s="346">
        <v>13.7883</v>
      </c>
      <c r="F234" s="373"/>
      <c r="G234" s="347">
        <v>119.93340000000001</v>
      </c>
      <c r="H234" s="374"/>
      <c r="I234" s="348">
        <v>0.2142</v>
      </c>
      <c r="J234" s="348">
        <v>-0.33579999999999999</v>
      </c>
      <c r="K234" s="348">
        <v>1.7249000000000001</v>
      </c>
      <c r="L234" s="348">
        <v>3.5767000000000002</v>
      </c>
      <c r="M234" s="348">
        <v>-1.8431999999999999</v>
      </c>
      <c r="N234" s="350">
        <v>-0.76139999999999997</v>
      </c>
      <c r="O234" s="348">
        <v>1.2750999999999999</v>
      </c>
      <c r="P234" s="348">
        <v>11.867000000000001</v>
      </c>
      <c r="Q234" s="348" t="s">
        <v>430</v>
      </c>
      <c r="R234" s="348" t="s">
        <v>430</v>
      </c>
      <c r="S234" s="348">
        <v>1.3731</v>
      </c>
      <c r="T234" s="348">
        <v>13.055899999999999</v>
      </c>
      <c r="U234" s="348">
        <v>-4.9139999999999997</v>
      </c>
      <c r="V234" s="348">
        <v>-3.1558999999999999</v>
      </c>
      <c r="W234" s="348">
        <v>1.3731</v>
      </c>
      <c r="X234" s="348">
        <v>11.055099999999999</v>
      </c>
      <c r="Y234" s="374"/>
      <c r="Z234" s="346">
        <v>28</v>
      </c>
      <c r="AA234" s="346">
        <v>237</v>
      </c>
      <c r="AB234" s="346">
        <v>55</v>
      </c>
      <c r="AC234" s="346">
        <v>90</v>
      </c>
      <c r="AD234" s="346">
        <v>121</v>
      </c>
      <c r="AE234" s="346">
        <v>138</v>
      </c>
      <c r="AF234" s="346">
        <v>77</v>
      </c>
      <c r="AG234" s="346">
        <v>63</v>
      </c>
      <c r="AH234" s="346" t="s">
        <v>430</v>
      </c>
      <c r="AI234" s="346" t="s">
        <v>430</v>
      </c>
      <c r="AJ234" s="346">
        <v>69</v>
      </c>
      <c r="AK234" s="346">
        <v>121</v>
      </c>
      <c r="AL234" s="346">
        <v>159</v>
      </c>
      <c r="AM234" s="346">
        <v>197</v>
      </c>
      <c r="AN234" s="346">
        <v>69</v>
      </c>
      <c r="AO234" s="373"/>
      <c r="AP234" s="348" t="s">
        <v>430</v>
      </c>
      <c r="AQ234" s="348" t="s">
        <v>430</v>
      </c>
      <c r="AR234" s="348" t="s">
        <v>430</v>
      </c>
      <c r="AS234" s="348">
        <v>5.61</v>
      </c>
      <c r="AT234" s="348">
        <v>-2.11</v>
      </c>
      <c r="AU234" s="351"/>
      <c r="AV234" s="346" t="s">
        <v>430</v>
      </c>
      <c r="AW234" s="346" t="s">
        <v>430</v>
      </c>
      <c r="AX234" s="346" t="s">
        <v>430</v>
      </c>
      <c r="AY234" s="346">
        <v>79</v>
      </c>
      <c r="AZ234" s="346">
        <v>149</v>
      </c>
      <c r="BA234" s="374"/>
      <c r="BB234" s="348">
        <v>14.1990241893849</v>
      </c>
      <c r="BC234" s="348">
        <v>0.99755860467961099</v>
      </c>
      <c r="BD234" s="348">
        <v>4.28811256129987E-2</v>
      </c>
      <c r="BE234" s="375">
        <v>-3.5333606984237903E-2</v>
      </c>
      <c r="BF234" s="374"/>
      <c r="BG234" s="372">
        <v>0.16020000000000001</v>
      </c>
      <c r="BH234" s="373"/>
      <c r="BI234" s="348">
        <v>94.878</v>
      </c>
      <c r="BJ234" s="348">
        <v>4.6762300000000003</v>
      </c>
      <c r="BK234" s="348" t="s">
        <v>430</v>
      </c>
      <c r="BL234" s="348">
        <v>0.44577</v>
      </c>
      <c r="BM234" s="373"/>
      <c r="BN234" s="372" t="s">
        <v>6099</v>
      </c>
      <c r="BO234" s="372" t="s">
        <v>4837</v>
      </c>
      <c r="BP234" s="372" t="s">
        <v>4838</v>
      </c>
      <c r="BQ234" s="372" t="s">
        <v>4839</v>
      </c>
      <c r="BR234" s="372" t="s">
        <v>4840</v>
      </c>
      <c r="BS234" s="373"/>
      <c r="BT234" s="354" t="s">
        <v>554</v>
      </c>
    </row>
    <row r="235" spans="1:72" s="428" customFormat="1" x14ac:dyDescent="0.25">
      <c r="A235" s="345" t="s">
        <v>6410</v>
      </c>
      <c r="B235" s="373"/>
      <c r="C235" s="719">
        <v>46063</v>
      </c>
      <c r="D235" s="373"/>
      <c r="E235" s="346">
        <v>13.8355</v>
      </c>
      <c r="F235" s="373"/>
      <c r="G235" s="347">
        <v>21.383199999999999</v>
      </c>
      <c r="H235" s="374"/>
      <c r="I235" s="348">
        <v>-6.1699999999999998E-2</v>
      </c>
      <c r="J235" s="348">
        <v>1.298</v>
      </c>
      <c r="K235" s="348">
        <v>7.1822999999999997</v>
      </c>
      <c r="L235" s="348">
        <v>16.116499999999998</v>
      </c>
      <c r="M235" s="348" t="s">
        <v>430</v>
      </c>
      <c r="N235" s="350" t="s">
        <v>430</v>
      </c>
      <c r="O235" s="348" t="s">
        <v>430</v>
      </c>
      <c r="P235" s="348" t="s">
        <v>430</v>
      </c>
      <c r="Q235" s="348" t="s">
        <v>430</v>
      </c>
      <c r="R235" s="348" t="s">
        <v>430</v>
      </c>
      <c r="S235" s="348">
        <v>2.1608999999999998</v>
      </c>
      <c r="T235" s="348">
        <v>19.6859</v>
      </c>
      <c r="U235" s="348" t="s">
        <v>430</v>
      </c>
      <c r="V235" s="348" t="s">
        <v>430</v>
      </c>
      <c r="W235" s="348">
        <v>2.1608999999999998</v>
      </c>
      <c r="X235" s="348">
        <v>17.5063</v>
      </c>
      <c r="Y235" s="374"/>
      <c r="Z235" s="346">
        <v>77</v>
      </c>
      <c r="AA235" s="346">
        <v>40</v>
      </c>
      <c r="AB235" s="346">
        <v>7</v>
      </c>
      <c r="AC235" s="346">
        <v>4</v>
      </c>
      <c r="AD235" s="346" t="s">
        <v>430</v>
      </c>
      <c r="AE235" s="346" t="s">
        <v>430</v>
      </c>
      <c r="AF235" s="346" t="s">
        <v>430</v>
      </c>
      <c r="AG235" s="346" t="s">
        <v>430</v>
      </c>
      <c r="AH235" s="346" t="s">
        <v>430</v>
      </c>
      <c r="AI235" s="346" t="s">
        <v>430</v>
      </c>
      <c r="AJ235" s="346">
        <v>51</v>
      </c>
      <c r="AK235" s="346">
        <v>33</v>
      </c>
      <c r="AL235" s="346" t="s">
        <v>430</v>
      </c>
      <c r="AM235" s="346" t="s">
        <v>430</v>
      </c>
      <c r="AN235" s="346">
        <v>51</v>
      </c>
      <c r="AO235" s="373"/>
      <c r="AP235" s="348" t="s">
        <v>430</v>
      </c>
      <c r="AQ235" s="348" t="s">
        <v>430</v>
      </c>
      <c r="AR235" s="348" t="s">
        <v>430</v>
      </c>
      <c r="AS235" s="348" t="s">
        <v>430</v>
      </c>
      <c r="AT235" s="348" t="s">
        <v>430</v>
      </c>
      <c r="AU235" s="351"/>
      <c r="AV235" s="346" t="s">
        <v>430</v>
      </c>
      <c r="AW235" s="346" t="s">
        <v>430</v>
      </c>
      <c r="AX235" s="346" t="s">
        <v>430</v>
      </c>
      <c r="AY235" s="346" t="s">
        <v>430</v>
      </c>
      <c r="AZ235" s="346" t="s">
        <v>430</v>
      </c>
      <c r="BA235" s="374"/>
      <c r="BB235" s="348">
        <v>16.9138690307418</v>
      </c>
      <c r="BC235" s="348">
        <v>0.99865945626308195</v>
      </c>
      <c r="BD235" s="348">
        <v>0.15862576802285799</v>
      </c>
      <c r="BE235" s="375">
        <v>-1.3338707646906501E-2</v>
      </c>
      <c r="BF235" s="374"/>
      <c r="BG235" s="372">
        <v>1.89E-2</v>
      </c>
      <c r="BH235" s="373"/>
      <c r="BI235" s="348">
        <v>44.779600000000002</v>
      </c>
      <c r="BJ235" s="348">
        <v>32.880400000000002</v>
      </c>
      <c r="BK235" s="348">
        <v>22.237200000000001</v>
      </c>
      <c r="BL235" s="348">
        <v>0.1028</v>
      </c>
      <c r="BM235" s="373"/>
      <c r="BN235" s="372" t="s">
        <v>6411</v>
      </c>
      <c r="BO235" s="372" t="s">
        <v>6412</v>
      </c>
      <c r="BP235" s="372" t="s">
        <v>6413</v>
      </c>
      <c r="BQ235" s="372" t="s">
        <v>6414</v>
      </c>
      <c r="BR235" s="372" t="s">
        <v>430</v>
      </c>
      <c r="BS235" s="373"/>
      <c r="BT235" s="354" t="s">
        <v>554</v>
      </c>
    </row>
    <row r="236" spans="1:72" s="428" customFormat="1" x14ac:dyDescent="0.25">
      <c r="A236" s="345" t="s">
        <v>6415</v>
      </c>
      <c r="B236" s="373"/>
      <c r="C236" s="719">
        <v>43707</v>
      </c>
      <c r="D236" s="373"/>
      <c r="E236" s="346">
        <v>19.829999999999998</v>
      </c>
      <c r="F236" s="373"/>
      <c r="G236" s="347">
        <v>289.03440000000001</v>
      </c>
      <c r="H236" s="374"/>
      <c r="I236" s="348">
        <v>-0.30930000000000002</v>
      </c>
      <c r="J236" s="348">
        <v>0.55610000000000004</v>
      </c>
      <c r="K236" s="348">
        <v>0.3135</v>
      </c>
      <c r="L236" s="348">
        <v>4.1589999999999998</v>
      </c>
      <c r="M236" s="348">
        <v>-2.4333999999999998</v>
      </c>
      <c r="N236" s="350">
        <v>-9.5500000000000002E-2</v>
      </c>
      <c r="O236" s="348">
        <v>3.8527</v>
      </c>
      <c r="P236" s="348">
        <v>7.3525999999999998</v>
      </c>
      <c r="Q236" s="348">
        <v>8.8377999999999997</v>
      </c>
      <c r="R236" s="348" t="s">
        <v>430</v>
      </c>
      <c r="S236" s="348">
        <v>-4.3299999999999998E-2</v>
      </c>
      <c r="T236" s="348">
        <v>15.911899999999999</v>
      </c>
      <c r="U236" s="348">
        <v>-2.4973000000000001</v>
      </c>
      <c r="V236" s="348">
        <v>5.8173000000000004</v>
      </c>
      <c r="W236" s="348">
        <v>-4.3299999999999998E-2</v>
      </c>
      <c r="X236" s="348">
        <v>9.8024000000000004</v>
      </c>
      <c r="Y236" s="374"/>
      <c r="Z236" s="346">
        <v>139</v>
      </c>
      <c r="AA236" s="346">
        <v>153</v>
      </c>
      <c r="AB236" s="346">
        <v>171</v>
      </c>
      <c r="AC236" s="346">
        <v>64</v>
      </c>
      <c r="AD236" s="346">
        <v>124</v>
      </c>
      <c r="AE236" s="346">
        <v>114</v>
      </c>
      <c r="AF236" s="346">
        <v>54</v>
      </c>
      <c r="AG236" s="346">
        <v>111</v>
      </c>
      <c r="AH236" s="346">
        <v>69</v>
      </c>
      <c r="AI236" s="346" t="s">
        <v>430</v>
      </c>
      <c r="AJ236" s="346">
        <v>205</v>
      </c>
      <c r="AK236" s="346">
        <v>83</v>
      </c>
      <c r="AL236" s="346">
        <v>113</v>
      </c>
      <c r="AM236" s="346">
        <v>82</v>
      </c>
      <c r="AN236" s="346">
        <v>205</v>
      </c>
      <c r="AO236" s="373"/>
      <c r="AP236" s="348" t="s">
        <v>430</v>
      </c>
      <c r="AQ236" s="348" t="s">
        <v>430</v>
      </c>
      <c r="AR236" s="348">
        <v>8.4700000000000006</v>
      </c>
      <c r="AS236" s="348">
        <v>6.36</v>
      </c>
      <c r="AT236" s="348">
        <v>3.39</v>
      </c>
      <c r="AU236" s="351"/>
      <c r="AV236" s="346" t="s">
        <v>430</v>
      </c>
      <c r="AW236" s="346" t="s">
        <v>430</v>
      </c>
      <c r="AX236" s="346">
        <v>41</v>
      </c>
      <c r="AY236" s="346">
        <v>68</v>
      </c>
      <c r="AZ236" s="346">
        <v>95</v>
      </c>
      <c r="BA236" s="374"/>
      <c r="BB236" s="348">
        <v>15.372266347386899</v>
      </c>
      <c r="BC236" s="348">
        <v>0.99844868708151802</v>
      </c>
      <c r="BD236" s="348">
        <v>1.7682828034585901E-2</v>
      </c>
      <c r="BE236" s="375">
        <v>-1.09912636560514E-2</v>
      </c>
      <c r="BF236" s="374"/>
      <c r="BG236" s="372">
        <v>0.78910000000000002</v>
      </c>
      <c r="BH236" s="373"/>
      <c r="BI236" s="348">
        <v>81.572699999999998</v>
      </c>
      <c r="BJ236" s="348">
        <v>16.076899999999998</v>
      </c>
      <c r="BK236" s="348">
        <v>1.8793599999999999</v>
      </c>
      <c r="BL236" s="348">
        <v>0.47104000000000001</v>
      </c>
      <c r="BM236" s="373"/>
      <c r="BN236" s="372" t="s">
        <v>5442</v>
      </c>
      <c r="BO236" s="372" t="s">
        <v>5443</v>
      </c>
      <c r="BP236" s="372" t="s">
        <v>430</v>
      </c>
      <c r="BQ236" s="372" t="s">
        <v>430</v>
      </c>
      <c r="BR236" s="372" t="s">
        <v>430</v>
      </c>
      <c r="BS236" s="373"/>
      <c r="BT236" s="354" t="s">
        <v>554</v>
      </c>
    </row>
    <row r="237" spans="1:72" s="428" customFormat="1" x14ac:dyDescent="0.25">
      <c r="A237" s="345" t="s">
        <v>6416</v>
      </c>
      <c r="B237" s="373"/>
      <c r="C237" s="719">
        <v>46101</v>
      </c>
      <c r="D237" s="373"/>
      <c r="E237" s="346">
        <v>13.6065</v>
      </c>
      <c r="F237" s="373"/>
      <c r="G237" s="347">
        <v>16.014500000000002</v>
      </c>
      <c r="H237" s="374"/>
      <c r="I237" s="348">
        <v>-0.16400000000000001</v>
      </c>
      <c r="J237" s="348">
        <v>0.22090000000000001</v>
      </c>
      <c r="K237" s="348">
        <v>-3.1953</v>
      </c>
      <c r="L237" s="348">
        <v>-2.7562000000000002</v>
      </c>
      <c r="M237" s="348" t="s">
        <v>430</v>
      </c>
      <c r="N237" s="350" t="s">
        <v>430</v>
      </c>
      <c r="O237" s="348" t="s">
        <v>430</v>
      </c>
      <c r="P237" s="348" t="s">
        <v>430</v>
      </c>
      <c r="Q237" s="348" t="s">
        <v>430</v>
      </c>
      <c r="R237" s="348" t="s">
        <v>430</v>
      </c>
      <c r="S237" s="348">
        <v>-1.0467</v>
      </c>
      <c r="T237" s="348">
        <v>6.8524000000000003</v>
      </c>
      <c r="U237" s="348" t="s">
        <v>430</v>
      </c>
      <c r="V237" s="348" t="s">
        <v>430</v>
      </c>
      <c r="W237" s="348">
        <v>-1.0467</v>
      </c>
      <c r="X237" s="348">
        <v>4.0193000000000003</v>
      </c>
      <c r="Y237" s="374"/>
      <c r="Z237" s="346">
        <v>114</v>
      </c>
      <c r="AA237" s="346">
        <v>211</v>
      </c>
      <c r="AB237" s="346">
        <v>245</v>
      </c>
      <c r="AC237" s="346">
        <v>212</v>
      </c>
      <c r="AD237" s="346" t="s">
        <v>430</v>
      </c>
      <c r="AE237" s="346" t="s">
        <v>430</v>
      </c>
      <c r="AF237" s="346" t="s">
        <v>430</v>
      </c>
      <c r="AG237" s="346" t="s">
        <v>430</v>
      </c>
      <c r="AH237" s="346" t="s">
        <v>430</v>
      </c>
      <c r="AI237" s="346" t="s">
        <v>430</v>
      </c>
      <c r="AJ237" s="346">
        <v>231</v>
      </c>
      <c r="AK237" s="346">
        <v>208</v>
      </c>
      <c r="AL237" s="346" t="s">
        <v>430</v>
      </c>
      <c r="AM237" s="346" t="s">
        <v>430</v>
      </c>
      <c r="AN237" s="346">
        <v>231</v>
      </c>
      <c r="AO237" s="373"/>
      <c r="AP237" s="348" t="s">
        <v>430</v>
      </c>
      <c r="AQ237" s="348" t="s">
        <v>430</v>
      </c>
      <c r="AR237" s="348" t="s">
        <v>430</v>
      </c>
      <c r="AS237" s="348" t="s">
        <v>430</v>
      </c>
      <c r="AT237" s="348" t="s">
        <v>430</v>
      </c>
      <c r="AU237" s="351"/>
      <c r="AV237" s="346" t="s">
        <v>430</v>
      </c>
      <c r="AW237" s="346" t="s">
        <v>430</v>
      </c>
      <c r="AX237" s="346" t="s">
        <v>430</v>
      </c>
      <c r="AY237" s="346" t="s">
        <v>430</v>
      </c>
      <c r="AZ237" s="346" t="s">
        <v>430</v>
      </c>
      <c r="BA237" s="374"/>
      <c r="BB237" s="348">
        <v>6.93462933564357</v>
      </c>
      <c r="BC237" s="348">
        <v>1.0043501631898799</v>
      </c>
      <c r="BD237" s="348">
        <v>-0.19697677014971701</v>
      </c>
      <c r="BE237" s="375">
        <v>-6.8013804497993394E-2</v>
      </c>
      <c r="BF237" s="374"/>
      <c r="BG237" s="372">
        <v>0.2077</v>
      </c>
      <c r="BH237" s="373"/>
      <c r="BI237" s="348">
        <v>64.335800000000006</v>
      </c>
      <c r="BJ237" s="348">
        <v>19.170100000000001</v>
      </c>
      <c r="BK237" s="348">
        <v>16.094200000000001</v>
      </c>
      <c r="BL237" s="348">
        <v>0.39989999999999998</v>
      </c>
      <c r="BM237" s="373"/>
      <c r="BN237" s="372" t="s">
        <v>431</v>
      </c>
      <c r="BO237" s="372" t="s">
        <v>6417</v>
      </c>
      <c r="BP237" s="372" t="s">
        <v>4887</v>
      </c>
      <c r="BQ237" s="372" t="s">
        <v>1110</v>
      </c>
      <c r="BR237" s="372" t="s">
        <v>6418</v>
      </c>
      <c r="BS237" s="373"/>
      <c r="BT237" s="354" t="s">
        <v>554</v>
      </c>
    </row>
    <row r="238" spans="1:72" s="428" customFormat="1" x14ac:dyDescent="0.25">
      <c r="A238" s="345" t="s">
        <v>6419</v>
      </c>
      <c r="B238" s="373"/>
      <c r="C238" s="719">
        <v>46006</v>
      </c>
      <c r="D238" s="373"/>
      <c r="E238" s="346">
        <v>13.0078</v>
      </c>
      <c r="F238" s="373"/>
      <c r="G238" s="347">
        <v>8.7560000000000002</v>
      </c>
      <c r="H238" s="374"/>
      <c r="I238" s="348">
        <v>0.19220000000000001</v>
      </c>
      <c r="J238" s="348">
        <v>0.83379999999999999</v>
      </c>
      <c r="K238" s="348">
        <v>0.96050000000000002</v>
      </c>
      <c r="L238" s="348">
        <v>-0.8246</v>
      </c>
      <c r="M238" s="348">
        <v>-8.2073999999999998</v>
      </c>
      <c r="N238" s="350" t="s">
        <v>430</v>
      </c>
      <c r="O238" s="348" t="s">
        <v>430</v>
      </c>
      <c r="P238" s="348" t="s">
        <v>430</v>
      </c>
      <c r="Q238" s="348" t="s">
        <v>430</v>
      </c>
      <c r="R238" s="348" t="s">
        <v>430</v>
      </c>
      <c r="S238" s="348">
        <v>1.7630999999999999</v>
      </c>
      <c r="T238" s="348">
        <v>7.1634000000000002</v>
      </c>
      <c r="U238" s="348">
        <v>-9.5678999999999998</v>
      </c>
      <c r="V238" s="348" t="s">
        <v>430</v>
      </c>
      <c r="W238" s="348">
        <v>1.7630999999999999</v>
      </c>
      <c r="X238" s="348">
        <v>-9.6658000000000008</v>
      </c>
      <c r="Y238" s="374"/>
      <c r="Z238" s="346">
        <v>30</v>
      </c>
      <c r="AA238" s="346">
        <v>95</v>
      </c>
      <c r="AB238" s="346">
        <v>77</v>
      </c>
      <c r="AC238" s="346">
        <v>201</v>
      </c>
      <c r="AD238" s="346">
        <v>211</v>
      </c>
      <c r="AE238" s="346" t="s">
        <v>430</v>
      </c>
      <c r="AF238" s="346" t="s">
        <v>430</v>
      </c>
      <c r="AG238" s="346" t="s">
        <v>430</v>
      </c>
      <c r="AH238" s="346" t="s">
        <v>430</v>
      </c>
      <c r="AI238" s="346" t="s">
        <v>430</v>
      </c>
      <c r="AJ238" s="346">
        <v>55</v>
      </c>
      <c r="AK238" s="346">
        <v>205</v>
      </c>
      <c r="AL238" s="346">
        <v>231</v>
      </c>
      <c r="AM238" s="346" t="s">
        <v>430</v>
      </c>
      <c r="AN238" s="346">
        <v>55</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16.219192701722701</v>
      </c>
      <c r="BC238" s="348">
        <v>0.99833164037662903</v>
      </c>
      <c r="BD238" s="348">
        <v>-0.103860104585419</v>
      </c>
      <c r="BE238" s="375">
        <v>-1.28807728724334E-2</v>
      </c>
      <c r="BF238" s="374"/>
      <c r="BG238" s="372">
        <v>5.2499999999999998E-2</v>
      </c>
      <c r="BH238" s="373"/>
      <c r="BI238" s="348">
        <v>99.685299999999998</v>
      </c>
      <c r="BJ238" s="348" t="s">
        <v>430</v>
      </c>
      <c r="BK238" s="348" t="s">
        <v>430</v>
      </c>
      <c r="BL238" s="348">
        <v>0.31469999999999998</v>
      </c>
      <c r="BM238" s="373"/>
      <c r="BN238" s="372" t="s">
        <v>6420</v>
      </c>
      <c r="BO238" s="372" t="s">
        <v>6421</v>
      </c>
      <c r="BP238" s="372" t="s">
        <v>6422</v>
      </c>
      <c r="BQ238" s="372" t="s">
        <v>6423</v>
      </c>
      <c r="BR238" s="372" t="s">
        <v>6424</v>
      </c>
      <c r="BS238" s="373"/>
      <c r="BT238" s="354" t="s">
        <v>554</v>
      </c>
    </row>
    <row r="239" spans="1:72" s="428" customFormat="1" x14ac:dyDescent="0.25">
      <c r="A239" s="345" t="s">
        <v>6425</v>
      </c>
      <c r="B239" s="373"/>
      <c r="C239" s="719">
        <v>44845</v>
      </c>
      <c r="D239" s="373"/>
      <c r="E239" s="346">
        <v>12.739599999999999</v>
      </c>
      <c r="F239" s="373"/>
      <c r="G239" s="347">
        <v>20.527000000000001</v>
      </c>
      <c r="H239" s="374"/>
      <c r="I239" s="348">
        <v>-1.2200000000000001E-2</v>
      </c>
      <c r="J239" s="348">
        <v>0.40500000000000003</v>
      </c>
      <c r="K239" s="348">
        <v>1.5569999999999999</v>
      </c>
      <c r="L239" s="348">
        <v>2.1244000000000001</v>
      </c>
      <c r="M239" s="348">
        <v>-3.9556</v>
      </c>
      <c r="N239" s="350">
        <v>-0.29920000000000002</v>
      </c>
      <c r="O239" s="348">
        <v>1.351</v>
      </c>
      <c r="P239" s="348">
        <v>11.426600000000001</v>
      </c>
      <c r="Q239" s="348" t="s">
        <v>430</v>
      </c>
      <c r="R239" s="348" t="s">
        <v>430</v>
      </c>
      <c r="S239" s="348">
        <v>1.7331000000000001</v>
      </c>
      <c r="T239" s="348">
        <v>9.7424999999999997</v>
      </c>
      <c r="U239" s="348">
        <v>-4.8441999999999998</v>
      </c>
      <c r="V239" s="348">
        <v>0.95909999999999995</v>
      </c>
      <c r="W239" s="348">
        <v>1.7331000000000001</v>
      </c>
      <c r="X239" s="348">
        <v>13.837899999999999</v>
      </c>
      <c r="Y239" s="374"/>
      <c r="Z239" s="346">
        <v>63</v>
      </c>
      <c r="AA239" s="346">
        <v>195</v>
      </c>
      <c r="AB239" s="346">
        <v>62</v>
      </c>
      <c r="AC239" s="346">
        <v>123</v>
      </c>
      <c r="AD239" s="346">
        <v>149</v>
      </c>
      <c r="AE239" s="346">
        <v>124</v>
      </c>
      <c r="AF239" s="346">
        <v>75</v>
      </c>
      <c r="AG239" s="346">
        <v>70</v>
      </c>
      <c r="AH239" s="346" t="s">
        <v>430</v>
      </c>
      <c r="AI239" s="346" t="s">
        <v>430</v>
      </c>
      <c r="AJ239" s="346">
        <v>56</v>
      </c>
      <c r="AK239" s="346">
        <v>161</v>
      </c>
      <c r="AL239" s="346">
        <v>154</v>
      </c>
      <c r="AM239" s="346">
        <v>143</v>
      </c>
      <c r="AN239" s="346">
        <v>56</v>
      </c>
      <c r="AO239" s="373"/>
      <c r="AP239" s="348" t="s">
        <v>430</v>
      </c>
      <c r="AQ239" s="348" t="s">
        <v>430</v>
      </c>
      <c r="AR239" s="348" t="s">
        <v>430</v>
      </c>
      <c r="AS239" s="348">
        <v>5.09</v>
      </c>
      <c r="AT239" s="348">
        <v>-1.8</v>
      </c>
      <c r="AU239" s="351"/>
      <c r="AV239" s="346" t="s">
        <v>430</v>
      </c>
      <c r="AW239" s="346" t="s">
        <v>430</v>
      </c>
      <c r="AX239" s="346" t="s">
        <v>430</v>
      </c>
      <c r="AY239" s="346">
        <v>82</v>
      </c>
      <c r="AZ239" s="346">
        <v>142</v>
      </c>
      <c r="BA239" s="374"/>
      <c r="BB239" s="348">
        <v>12.1243043397302</v>
      </c>
      <c r="BC239" s="348">
        <v>0.99900276998042103</v>
      </c>
      <c r="BD239" s="348">
        <v>4.8157277142385997E-2</v>
      </c>
      <c r="BE239" s="375">
        <v>-3.1374877187470201E-2</v>
      </c>
      <c r="BF239" s="374"/>
      <c r="BG239" s="372">
        <v>5.79E-2</v>
      </c>
      <c r="BH239" s="373"/>
      <c r="BI239" s="348">
        <v>96.751099999999994</v>
      </c>
      <c r="BJ239" s="348">
        <v>2.90388</v>
      </c>
      <c r="BK239" s="348" t="s">
        <v>430</v>
      </c>
      <c r="BL239" s="348">
        <v>0.34501999999999999</v>
      </c>
      <c r="BM239" s="373"/>
      <c r="BN239" s="372" t="s">
        <v>5162</v>
      </c>
      <c r="BO239" s="372" t="s">
        <v>4565</v>
      </c>
      <c r="BP239" s="372" t="s">
        <v>5163</v>
      </c>
      <c r="BQ239" s="372" t="s">
        <v>4876</v>
      </c>
      <c r="BR239" s="372" t="s">
        <v>4877</v>
      </c>
      <c r="BS239" s="373"/>
      <c r="BT239" s="354" t="s">
        <v>554</v>
      </c>
    </row>
    <row r="240" spans="1:72" s="428" customFormat="1" ht="11" x14ac:dyDescent="0.3">
      <c r="A240" s="841" t="s">
        <v>6426</v>
      </c>
      <c r="B240" s="842"/>
      <c r="C240" s="843">
        <v>45737</v>
      </c>
      <c r="D240" s="842"/>
      <c r="E240" s="844">
        <v>14.1823</v>
      </c>
      <c r="F240" s="842"/>
      <c r="G240" s="845">
        <v>23.413</v>
      </c>
      <c r="H240" s="847"/>
      <c r="I240" s="846">
        <v>-0.40410000000000001</v>
      </c>
      <c r="J240" s="846">
        <v>0.90939999999999999</v>
      </c>
      <c r="K240" s="846">
        <v>1.7603</v>
      </c>
      <c r="L240" s="846">
        <v>6.0083000000000002</v>
      </c>
      <c r="M240" s="846">
        <v>5.2127999999999997</v>
      </c>
      <c r="N240" s="848">
        <v>5.3216000000000001</v>
      </c>
      <c r="O240" s="846" t="s">
        <v>430</v>
      </c>
      <c r="P240" s="846" t="s">
        <v>430</v>
      </c>
      <c r="Q240" s="846" t="s">
        <v>430</v>
      </c>
      <c r="R240" s="846" t="s">
        <v>430</v>
      </c>
      <c r="S240" s="846">
        <v>1.2804</v>
      </c>
      <c r="T240" s="846">
        <v>18.817599999999999</v>
      </c>
      <c r="U240" s="846">
        <v>3.7810000000000001</v>
      </c>
      <c r="V240" s="846">
        <v>9.9718</v>
      </c>
      <c r="W240" s="846">
        <v>1.2804</v>
      </c>
      <c r="X240" s="846">
        <v>16.136399999999998</v>
      </c>
      <c r="Y240" s="847"/>
      <c r="Z240" s="844">
        <v>173</v>
      </c>
      <c r="AA240" s="844">
        <v>79</v>
      </c>
      <c r="AB240" s="844">
        <v>47</v>
      </c>
      <c r="AC240" s="844">
        <v>47</v>
      </c>
      <c r="AD240" s="844">
        <v>45</v>
      </c>
      <c r="AE240" s="844">
        <v>66</v>
      </c>
      <c r="AF240" s="844" t="s">
        <v>430</v>
      </c>
      <c r="AG240" s="844" t="s">
        <v>430</v>
      </c>
      <c r="AH240" s="844" t="s">
        <v>430</v>
      </c>
      <c r="AI240" s="844" t="s">
        <v>430</v>
      </c>
      <c r="AJ240" s="844">
        <v>80</v>
      </c>
      <c r="AK240" s="844">
        <v>55</v>
      </c>
      <c r="AL240" s="844">
        <v>56</v>
      </c>
      <c r="AM240" s="844">
        <v>53</v>
      </c>
      <c r="AN240" s="844">
        <v>80</v>
      </c>
      <c r="AO240" s="842"/>
      <c r="AP240" s="846" t="s">
        <v>430</v>
      </c>
      <c r="AQ240" s="846" t="s">
        <v>430</v>
      </c>
      <c r="AR240" s="846" t="s">
        <v>430</v>
      </c>
      <c r="AS240" s="846" t="s">
        <v>430</v>
      </c>
      <c r="AT240" s="846">
        <v>12.2</v>
      </c>
      <c r="AU240" s="849"/>
      <c r="AV240" s="844" t="s">
        <v>430</v>
      </c>
      <c r="AW240" s="844" t="s">
        <v>430</v>
      </c>
      <c r="AX240" s="844" t="s">
        <v>430</v>
      </c>
      <c r="AY240" s="844" t="s">
        <v>430</v>
      </c>
      <c r="AZ240" s="844">
        <v>47</v>
      </c>
      <c r="BA240" s="847"/>
      <c r="BB240" s="846">
        <v>14.527952896379899</v>
      </c>
      <c r="BC240" s="846">
        <v>0.99721319012003695</v>
      </c>
      <c r="BD240" s="846">
        <v>5.8626186959326303E-2</v>
      </c>
      <c r="BE240" s="852">
        <v>-1.5021107368001401E-2</v>
      </c>
      <c r="BF240" s="847"/>
      <c r="BG240" s="855">
        <v>0.77390000000000003</v>
      </c>
      <c r="BH240" s="842"/>
      <c r="BI240" s="846">
        <v>4.0745800000000001</v>
      </c>
      <c r="BJ240" s="846">
        <v>92.141400000000004</v>
      </c>
      <c r="BK240" s="846">
        <v>3.67361</v>
      </c>
      <c r="BL240" s="846">
        <v>0.11040999999999999</v>
      </c>
      <c r="BM240" s="842"/>
      <c r="BN240" s="855" t="s">
        <v>928</v>
      </c>
      <c r="BO240" s="855" t="s">
        <v>4606</v>
      </c>
      <c r="BP240" s="855" t="s">
        <v>4607</v>
      </c>
      <c r="BQ240" s="855" t="s">
        <v>5408</v>
      </c>
      <c r="BR240" s="855" t="s">
        <v>4609</v>
      </c>
      <c r="BS240" s="842"/>
      <c r="BT240" s="856" t="s">
        <v>554</v>
      </c>
    </row>
    <row r="241" spans="1:72" s="428" customFormat="1" x14ac:dyDescent="0.25">
      <c r="A241" s="345" t="s">
        <v>6427</v>
      </c>
      <c r="B241" s="373"/>
      <c r="C241" s="719">
        <v>45982</v>
      </c>
      <c r="D241" s="373"/>
      <c r="E241" s="346">
        <v>12.7951</v>
      </c>
      <c r="F241" s="373"/>
      <c r="G241" s="347">
        <v>10.103199999999999</v>
      </c>
      <c r="H241" s="374"/>
      <c r="I241" s="348">
        <v>-0.75439999999999996</v>
      </c>
      <c r="J241" s="348">
        <v>0.74890000000000001</v>
      </c>
      <c r="K241" s="348">
        <v>-1.4782999999999999</v>
      </c>
      <c r="L241" s="348">
        <v>2.0505</v>
      </c>
      <c r="M241" s="348">
        <v>5.4724000000000004</v>
      </c>
      <c r="N241" s="350" t="s">
        <v>430</v>
      </c>
      <c r="O241" s="348" t="s">
        <v>430</v>
      </c>
      <c r="P241" s="348" t="s">
        <v>430</v>
      </c>
      <c r="Q241" s="348" t="s">
        <v>430</v>
      </c>
      <c r="R241" s="348" t="s">
        <v>430</v>
      </c>
      <c r="S241" s="348">
        <v>-0.43359999999999999</v>
      </c>
      <c r="T241" s="348">
        <v>15.295199999999999</v>
      </c>
      <c r="U241" s="348">
        <v>4.9649999999999999</v>
      </c>
      <c r="V241" s="348" t="s">
        <v>430</v>
      </c>
      <c r="W241" s="348">
        <v>-0.43359999999999999</v>
      </c>
      <c r="X241" s="348">
        <v>1.032</v>
      </c>
      <c r="Y241" s="374"/>
      <c r="Z241" s="346">
        <v>197</v>
      </c>
      <c r="AA241" s="346">
        <v>103</v>
      </c>
      <c r="AB241" s="346">
        <v>214</v>
      </c>
      <c r="AC241" s="346">
        <v>126</v>
      </c>
      <c r="AD241" s="346">
        <v>38</v>
      </c>
      <c r="AE241" s="346" t="s">
        <v>430</v>
      </c>
      <c r="AF241" s="346" t="s">
        <v>430</v>
      </c>
      <c r="AG241" s="346" t="s">
        <v>430</v>
      </c>
      <c r="AH241" s="346" t="s">
        <v>430</v>
      </c>
      <c r="AI241" s="346" t="s">
        <v>430</v>
      </c>
      <c r="AJ241" s="346">
        <v>211</v>
      </c>
      <c r="AK241" s="346">
        <v>86</v>
      </c>
      <c r="AL241" s="346">
        <v>34</v>
      </c>
      <c r="AM241" s="346" t="s">
        <v>430</v>
      </c>
      <c r="AN241" s="346">
        <v>211</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15.284355616159401</v>
      </c>
      <c r="BC241" s="348">
        <v>0.99924120628896995</v>
      </c>
      <c r="BD241" s="348">
        <v>1.94041315418273E-2</v>
      </c>
      <c r="BE241" s="375">
        <v>-8.01720169491804E-2</v>
      </c>
      <c r="BF241" s="374"/>
      <c r="BG241" s="372">
        <v>0.30220000000000002</v>
      </c>
      <c r="BH241" s="373"/>
      <c r="BI241" s="348">
        <v>47.13</v>
      </c>
      <c r="BJ241" s="348">
        <v>34.932299999999998</v>
      </c>
      <c r="BK241" s="348">
        <v>17.6632</v>
      </c>
      <c r="BL241" s="348">
        <v>0.27450000000000002</v>
      </c>
      <c r="BM241" s="373"/>
      <c r="BN241" s="372" t="s">
        <v>6428</v>
      </c>
      <c r="BO241" s="372" t="s">
        <v>6429</v>
      </c>
      <c r="BP241" s="372" t="s">
        <v>6430</v>
      </c>
      <c r="BQ241" s="372" t="s">
        <v>6431</v>
      </c>
      <c r="BR241" s="372" t="s">
        <v>1594</v>
      </c>
      <c r="BS241" s="373"/>
      <c r="BT241" s="354" t="s">
        <v>554</v>
      </c>
    </row>
    <row r="242" spans="1:72" s="428" customFormat="1" x14ac:dyDescent="0.25">
      <c r="A242" s="345" t="s">
        <v>6432</v>
      </c>
      <c r="B242" s="373"/>
      <c r="C242" s="719">
        <v>46111</v>
      </c>
      <c r="D242" s="373"/>
      <c r="E242" s="346">
        <v>12.043699999999999</v>
      </c>
      <c r="F242" s="373"/>
      <c r="G242" s="347">
        <v>23.089700000000001</v>
      </c>
      <c r="H242" s="374"/>
      <c r="I242" s="348">
        <v>-0.40250000000000002</v>
      </c>
      <c r="J242" s="348">
        <v>0.90369999999999995</v>
      </c>
      <c r="K242" s="348">
        <v>1.7529999999999999</v>
      </c>
      <c r="L242" s="348">
        <v>5.9767999999999999</v>
      </c>
      <c r="M242" s="348" t="s">
        <v>430</v>
      </c>
      <c r="N242" s="350" t="s">
        <v>430</v>
      </c>
      <c r="O242" s="348" t="s">
        <v>430</v>
      </c>
      <c r="P242" s="348" t="s">
        <v>430</v>
      </c>
      <c r="Q242" s="348" t="s">
        <v>430</v>
      </c>
      <c r="R242" s="348" t="s">
        <v>430</v>
      </c>
      <c r="S242" s="348">
        <v>1.2764</v>
      </c>
      <c r="T242" s="348">
        <v>18.829799999999999</v>
      </c>
      <c r="U242" s="348" t="s">
        <v>430</v>
      </c>
      <c r="V242" s="348" t="s">
        <v>430</v>
      </c>
      <c r="W242" s="348">
        <v>1.2764</v>
      </c>
      <c r="X242" s="348">
        <v>18.829799999999999</v>
      </c>
      <c r="Y242" s="374"/>
      <c r="Z242" s="346">
        <v>169</v>
      </c>
      <c r="AA242" s="346">
        <v>85</v>
      </c>
      <c r="AB242" s="346">
        <v>49</v>
      </c>
      <c r="AC242" s="346">
        <v>51</v>
      </c>
      <c r="AD242" s="346" t="s">
        <v>430</v>
      </c>
      <c r="AE242" s="346" t="s">
        <v>430</v>
      </c>
      <c r="AF242" s="346" t="s">
        <v>430</v>
      </c>
      <c r="AG242" s="346" t="s">
        <v>430</v>
      </c>
      <c r="AH242" s="346" t="s">
        <v>430</v>
      </c>
      <c r="AI242" s="346" t="s">
        <v>430</v>
      </c>
      <c r="AJ242" s="346">
        <v>82</v>
      </c>
      <c r="AK242" s="346">
        <v>53</v>
      </c>
      <c r="AL242" s="346" t="s">
        <v>430</v>
      </c>
      <c r="AM242" s="346" t="s">
        <v>430</v>
      </c>
      <c r="AN242" s="346">
        <v>82</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0.75537185624065295</v>
      </c>
      <c r="BC242" s="348">
        <v>0.98233981835205897</v>
      </c>
      <c r="BD242" s="348">
        <v>1.98835634767716</v>
      </c>
      <c r="BE242" s="375">
        <v>6.2218638910926903E-3</v>
      </c>
      <c r="BF242" s="374"/>
      <c r="BG242" s="372">
        <v>0.1176</v>
      </c>
      <c r="BH242" s="373"/>
      <c r="BI242" s="348">
        <v>4.0796999999999999</v>
      </c>
      <c r="BJ242" s="348">
        <v>92.1631</v>
      </c>
      <c r="BK242" s="348">
        <v>3.6465700000000001</v>
      </c>
      <c r="BL242" s="348">
        <v>0.11063000000000001</v>
      </c>
      <c r="BM242" s="373"/>
      <c r="BN242" s="372" t="s">
        <v>928</v>
      </c>
      <c r="BO242" s="372" t="s">
        <v>4606</v>
      </c>
      <c r="BP242" s="372" t="s">
        <v>4607</v>
      </c>
      <c r="BQ242" s="372" t="s">
        <v>4509</v>
      </c>
      <c r="BR242" s="372" t="s">
        <v>4510</v>
      </c>
      <c r="BS242" s="373"/>
      <c r="BT242" s="354" t="s">
        <v>554</v>
      </c>
    </row>
    <row r="243" spans="1:72" s="428" customFormat="1" x14ac:dyDescent="0.25">
      <c r="A243" s="345" t="s">
        <v>6433</v>
      </c>
      <c r="B243" s="373"/>
      <c r="C243" s="719">
        <v>46035</v>
      </c>
      <c r="D243" s="373"/>
      <c r="E243" s="346">
        <v>11.213100000000001</v>
      </c>
      <c r="F243" s="373"/>
      <c r="G243" s="347">
        <v>30.277799999999999</v>
      </c>
      <c r="H243" s="374"/>
      <c r="I243" s="348">
        <v>1.4084000000000001</v>
      </c>
      <c r="J243" s="348">
        <v>3.2917000000000001</v>
      </c>
      <c r="K243" s="348">
        <v>2.2481</v>
      </c>
      <c r="L243" s="348">
        <v>9.6806999999999999</v>
      </c>
      <c r="M243" s="348">
        <v>5.4108999999999998</v>
      </c>
      <c r="N243" s="350" t="s">
        <v>430</v>
      </c>
      <c r="O243" s="348" t="s">
        <v>430</v>
      </c>
      <c r="P243" s="348" t="s">
        <v>430</v>
      </c>
      <c r="Q243" s="348" t="s">
        <v>430</v>
      </c>
      <c r="R243" s="348" t="s">
        <v>430</v>
      </c>
      <c r="S243" s="348">
        <v>2.3416999999999999</v>
      </c>
      <c r="T243" s="348">
        <v>21.4011</v>
      </c>
      <c r="U243" s="348" t="s">
        <v>430</v>
      </c>
      <c r="V243" s="348" t="s">
        <v>430</v>
      </c>
      <c r="W243" s="348">
        <v>2.3416999999999999</v>
      </c>
      <c r="X243" s="348">
        <v>5.1490999999999998</v>
      </c>
      <c r="Y243" s="374"/>
      <c r="Z243" s="346">
        <v>3</v>
      </c>
      <c r="AA243" s="346">
        <v>12</v>
      </c>
      <c r="AB243" s="346">
        <v>32</v>
      </c>
      <c r="AC243" s="346">
        <v>24</v>
      </c>
      <c r="AD243" s="346">
        <v>40</v>
      </c>
      <c r="AE243" s="346" t="s">
        <v>430</v>
      </c>
      <c r="AF243" s="346" t="s">
        <v>430</v>
      </c>
      <c r="AG243" s="346" t="s">
        <v>430</v>
      </c>
      <c r="AH243" s="346" t="s">
        <v>430</v>
      </c>
      <c r="AI243" s="346" t="s">
        <v>430</v>
      </c>
      <c r="AJ243" s="346">
        <v>31</v>
      </c>
      <c r="AK243" s="346">
        <v>25</v>
      </c>
      <c r="AL243" s="346" t="s">
        <v>430</v>
      </c>
      <c r="AM243" s="346" t="s">
        <v>430</v>
      </c>
      <c r="AN243" s="346">
        <v>31</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v>17.472175305365301</v>
      </c>
      <c r="BC243" s="348">
        <v>0.99614300775016995</v>
      </c>
      <c r="BD243" s="348">
        <v>3.0711528794662601E-2</v>
      </c>
      <c r="BE243" s="375">
        <v>-4.00166739202115E-2</v>
      </c>
      <c r="BF243" s="374"/>
      <c r="BG243" s="372">
        <v>6.9900000000000004E-2</v>
      </c>
      <c r="BH243" s="373"/>
      <c r="BI243" s="348">
        <v>25.808</v>
      </c>
      <c r="BJ243" s="348">
        <v>40.423999999999999</v>
      </c>
      <c r="BK243" s="348">
        <v>33.637799999999999</v>
      </c>
      <c r="BL243" s="348">
        <v>0.13020000000000001</v>
      </c>
      <c r="BM243" s="373"/>
      <c r="BN243" s="372" t="s">
        <v>6434</v>
      </c>
      <c r="BO243" s="372" t="s">
        <v>6435</v>
      </c>
      <c r="BP243" s="372" t="s">
        <v>6387</v>
      </c>
      <c r="BQ243" s="372" t="s">
        <v>430</v>
      </c>
      <c r="BR243" s="372" t="s">
        <v>430</v>
      </c>
      <c r="BS243" s="373"/>
      <c r="BT243" s="354" t="s">
        <v>554</v>
      </c>
    </row>
    <row r="244" spans="1:72" s="428" customFormat="1" x14ac:dyDescent="0.25">
      <c r="A244" s="345" t="s">
        <v>6436</v>
      </c>
      <c r="B244" s="373"/>
      <c r="C244" s="719">
        <v>46006</v>
      </c>
      <c r="D244" s="373"/>
      <c r="E244" s="346">
        <v>11.6195</v>
      </c>
      <c r="F244" s="373"/>
      <c r="G244" s="347">
        <v>34.990099999999998</v>
      </c>
      <c r="H244" s="374"/>
      <c r="I244" s="348">
        <v>0.1193</v>
      </c>
      <c r="J244" s="348">
        <v>1.2426999999999999</v>
      </c>
      <c r="K244" s="348">
        <v>-1.4294</v>
      </c>
      <c r="L244" s="348">
        <v>-4.8152999999999997</v>
      </c>
      <c r="M244" s="348">
        <v>-4.9291</v>
      </c>
      <c r="N244" s="350" t="s">
        <v>430</v>
      </c>
      <c r="O244" s="348" t="s">
        <v>430</v>
      </c>
      <c r="P244" s="348" t="s">
        <v>430</v>
      </c>
      <c r="Q244" s="348" t="s">
        <v>430</v>
      </c>
      <c r="R244" s="348" t="s">
        <v>430</v>
      </c>
      <c r="S244" s="348">
        <v>1.3058000000000001</v>
      </c>
      <c r="T244" s="348">
        <v>4.3414999999999999</v>
      </c>
      <c r="U244" s="348">
        <v>-3.7946</v>
      </c>
      <c r="V244" s="348" t="s">
        <v>430</v>
      </c>
      <c r="W244" s="348">
        <v>1.3058000000000001</v>
      </c>
      <c r="X244" s="348">
        <v>-2.6736</v>
      </c>
      <c r="Y244" s="374"/>
      <c r="Z244" s="346">
        <v>35</v>
      </c>
      <c r="AA244" s="346">
        <v>44</v>
      </c>
      <c r="AB244" s="346">
        <v>212</v>
      </c>
      <c r="AC244" s="346">
        <v>228</v>
      </c>
      <c r="AD244" s="346">
        <v>161</v>
      </c>
      <c r="AE244" s="346" t="s">
        <v>430</v>
      </c>
      <c r="AF244" s="346" t="s">
        <v>430</v>
      </c>
      <c r="AG244" s="346" t="s">
        <v>430</v>
      </c>
      <c r="AH244" s="346" t="s">
        <v>430</v>
      </c>
      <c r="AI244" s="346" t="s">
        <v>430</v>
      </c>
      <c r="AJ244" s="346">
        <v>74</v>
      </c>
      <c r="AK244" s="346">
        <v>222</v>
      </c>
      <c r="AL244" s="346">
        <v>139</v>
      </c>
      <c r="AM244" s="346" t="s">
        <v>430</v>
      </c>
      <c r="AN244" s="346">
        <v>74</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14.6573770425604</v>
      </c>
      <c r="BC244" s="348">
        <v>0</v>
      </c>
      <c r="BD244" s="348">
        <v>-3.4919098737210698E-2</v>
      </c>
      <c r="BE244" s="375" t="s">
        <v>430</v>
      </c>
      <c r="BF244" s="374"/>
      <c r="BG244" s="372" t="s">
        <v>430</v>
      </c>
      <c r="BH244" s="373"/>
      <c r="BI244" s="348">
        <v>65.649500000000003</v>
      </c>
      <c r="BJ244" s="348">
        <v>23.125599999999999</v>
      </c>
      <c r="BK244" s="348">
        <v>10.9924</v>
      </c>
      <c r="BL244" s="348">
        <v>0.23250000000000001</v>
      </c>
      <c r="BM244" s="373"/>
      <c r="BN244" s="372" t="s">
        <v>6437</v>
      </c>
      <c r="BO244" s="372" t="s">
        <v>6438</v>
      </c>
      <c r="BP244" s="372" t="s">
        <v>6439</v>
      </c>
      <c r="BQ244" s="372" t="s">
        <v>6440</v>
      </c>
      <c r="BR244" s="372" t="s">
        <v>6441</v>
      </c>
      <c r="BS244" s="373"/>
      <c r="BT244" s="354" t="s">
        <v>554</v>
      </c>
    </row>
    <row r="245" spans="1:72" s="428" customFormat="1" x14ac:dyDescent="0.25">
      <c r="A245" s="345" t="s">
        <v>6442</v>
      </c>
      <c r="B245" s="373"/>
      <c r="C245" s="719">
        <v>46070</v>
      </c>
      <c r="D245" s="373"/>
      <c r="E245" s="889">
        <v>10.99</v>
      </c>
      <c r="F245" s="373"/>
      <c r="G245" s="347">
        <v>29.436900000000001</v>
      </c>
      <c r="H245" s="374"/>
      <c r="I245" s="348">
        <v>-0.1123</v>
      </c>
      <c r="J245" s="348">
        <v>0.57879999999999998</v>
      </c>
      <c r="K245" s="348">
        <v>0.77849999999999997</v>
      </c>
      <c r="L245" s="348">
        <v>1.3643000000000001</v>
      </c>
      <c r="M245" s="348" t="s">
        <v>430</v>
      </c>
      <c r="N245" s="350" t="s">
        <v>430</v>
      </c>
      <c r="O245" s="348" t="s">
        <v>430</v>
      </c>
      <c r="P245" s="348" t="s">
        <v>430</v>
      </c>
      <c r="Q245" s="348" t="s">
        <v>430</v>
      </c>
      <c r="R245" s="348" t="s">
        <v>430</v>
      </c>
      <c r="S245" s="348">
        <v>1.0590999999999999</v>
      </c>
      <c r="T245" s="348">
        <v>11.0487</v>
      </c>
      <c r="U245" s="348" t="s">
        <v>430</v>
      </c>
      <c r="V245" s="348" t="s">
        <v>430</v>
      </c>
      <c r="W245" s="348">
        <v>1.0590999999999999</v>
      </c>
      <c r="X245" s="348">
        <v>-3.1133000000000002</v>
      </c>
      <c r="Y245" s="374"/>
      <c r="Z245" s="346">
        <v>102</v>
      </c>
      <c r="AA245" s="346">
        <v>130</v>
      </c>
      <c r="AB245" s="346">
        <v>105</v>
      </c>
      <c r="AC245" s="346">
        <v>137</v>
      </c>
      <c r="AD245" s="346" t="s">
        <v>430</v>
      </c>
      <c r="AE245" s="346" t="s">
        <v>430</v>
      </c>
      <c r="AF245" s="346" t="s">
        <v>430</v>
      </c>
      <c r="AG245" s="346" t="s">
        <v>430</v>
      </c>
      <c r="AH245" s="346" t="s">
        <v>430</v>
      </c>
      <c r="AI245" s="346" t="s">
        <v>430</v>
      </c>
      <c r="AJ245" s="346">
        <v>90</v>
      </c>
      <c r="AK245" s="346">
        <v>139</v>
      </c>
      <c r="AL245" s="346" t="s">
        <v>430</v>
      </c>
      <c r="AM245" s="346" t="s">
        <v>430</v>
      </c>
      <c r="AN245" s="346">
        <v>90</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8.4568668552536792</v>
      </c>
      <c r="BC245" s="348">
        <v>0</v>
      </c>
      <c r="BD245" s="348">
        <v>0.122314469606063</v>
      </c>
      <c r="BE245" s="375" t="s">
        <v>430</v>
      </c>
      <c r="BF245" s="374"/>
      <c r="BG245" s="372" t="s">
        <v>430</v>
      </c>
      <c r="BH245" s="373"/>
      <c r="BI245" s="348">
        <v>80.831100000000006</v>
      </c>
      <c r="BJ245" s="348">
        <v>18.852399999999999</v>
      </c>
      <c r="BK245" s="348" t="s">
        <v>430</v>
      </c>
      <c r="BL245" s="348">
        <v>0.3165</v>
      </c>
      <c r="BM245" s="373"/>
      <c r="BN245" s="372" t="s">
        <v>2284</v>
      </c>
      <c r="BO245" s="372" t="s">
        <v>6443</v>
      </c>
      <c r="BP245" s="372" t="s">
        <v>4558</v>
      </c>
      <c r="BQ245" s="372" t="s">
        <v>6444</v>
      </c>
      <c r="BR245" s="372" t="s">
        <v>6445</v>
      </c>
      <c r="BS245" s="373"/>
      <c r="BT245" s="354" t="s">
        <v>554</v>
      </c>
    </row>
    <row r="246" spans="1:72" s="428" customFormat="1" x14ac:dyDescent="0.25">
      <c r="A246" s="345" t="s">
        <v>6446</v>
      </c>
      <c r="B246" s="373"/>
      <c r="C246" s="719">
        <v>46065</v>
      </c>
      <c r="D246" s="373"/>
      <c r="E246" s="346">
        <v>11.1616</v>
      </c>
      <c r="F246" s="373"/>
      <c r="G246" s="347">
        <v>12.2455</v>
      </c>
      <c r="H246" s="374"/>
      <c r="I246" s="348">
        <v>-0.23710000000000001</v>
      </c>
      <c r="J246" s="348">
        <v>0.433</v>
      </c>
      <c r="K246" s="348">
        <v>0.57489999999999997</v>
      </c>
      <c r="L246" s="348">
        <v>5.1089000000000002</v>
      </c>
      <c r="M246" s="348" t="s">
        <v>430</v>
      </c>
      <c r="N246" s="350" t="s">
        <v>430</v>
      </c>
      <c r="O246" s="348" t="s">
        <v>430</v>
      </c>
      <c r="P246" s="348" t="s">
        <v>430</v>
      </c>
      <c r="Q246" s="348" t="s">
        <v>430</v>
      </c>
      <c r="R246" s="348" t="s">
        <v>430</v>
      </c>
      <c r="S246" s="348">
        <v>-0.61680000000000001</v>
      </c>
      <c r="T246" s="348">
        <v>20.1387</v>
      </c>
      <c r="U246" s="348" t="s">
        <v>430</v>
      </c>
      <c r="V246" s="348" t="s">
        <v>430</v>
      </c>
      <c r="W246" s="348">
        <v>-0.61680000000000001</v>
      </c>
      <c r="X246" s="348">
        <v>6.0987999999999998</v>
      </c>
      <c r="Y246" s="374"/>
      <c r="Z246" s="346">
        <v>122</v>
      </c>
      <c r="AA246" s="346">
        <v>189</v>
      </c>
      <c r="AB246" s="346">
        <v>151</v>
      </c>
      <c r="AC246" s="346">
        <v>54</v>
      </c>
      <c r="AD246" s="346" t="s">
        <v>430</v>
      </c>
      <c r="AE246" s="346" t="s">
        <v>430</v>
      </c>
      <c r="AF246" s="346" t="s">
        <v>430</v>
      </c>
      <c r="AG246" s="346" t="s">
        <v>430</v>
      </c>
      <c r="AH246" s="346" t="s">
        <v>430</v>
      </c>
      <c r="AI246" s="346" t="s">
        <v>430</v>
      </c>
      <c r="AJ246" s="346">
        <v>215</v>
      </c>
      <c r="AK246" s="346">
        <v>31</v>
      </c>
      <c r="AL246" s="346" t="s">
        <v>430</v>
      </c>
      <c r="AM246" s="346" t="s">
        <v>430</v>
      </c>
      <c r="AN246" s="346">
        <v>215</v>
      </c>
      <c r="AO246" s="373"/>
      <c r="AP246" s="348" t="s">
        <v>430</v>
      </c>
      <c r="AQ246" s="348" t="s">
        <v>430</v>
      </c>
      <c r="AR246" s="348" t="s">
        <v>430</v>
      </c>
      <c r="AS246" s="348" t="s">
        <v>430</v>
      </c>
      <c r="AT246" s="348" t="s">
        <v>430</v>
      </c>
      <c r="AU246" s="351"/>
      <c r="AV246" s="346" t="s">
        <v>430</v>
      </c>
      <c r="AW246" s="346" t="s">
        <v>430</v>
      </c>
      <c r="AX246" s="346" t="s">
        <v>430</v>
      </c>
      <c r="AY246" s="346" t="s">
        <v>430</v>
      </c>
      <c r="AZ246" s="346" t="s">
        <v>430</v>
      </c>
      <c r="BA246" s="374"/>
      <c r="BB246" s="348">
        <v>20.635051851406502</v>
      </c>
      <c r="BC246" s="348">
        <v>1.00003359315327</v>
      </c>
      <c r="BD246" s="348">
        <v>4.5183006031356499E-2</v>
      </c>
      <c r="BE246" s="375">
        <v>-1.45647477270534E-2</v>
      </c>
      <c r="BF246" s="374"/>
      <c r="BG246" s="372">
        <v>0.1014</v>
      </c>
      <c r="BH246" s="373"/>
      <c r="BI246" s="348">
        <v>62.393000000000001</v>
      </c>
      <c r="BJ246" s="348">
        <v>25.5974</v>
      </c>
      <c r="BK246" s="348">
        <v>11.8245</v>
      </c>
      <c r="BL246" s="348">
        <v>0.18509999999999999</v>
      </c>
      <c r="BM246" s="373"/>
      <c r="BN246" s="372" t="s">
        <v>6447</v>
      </c>
      <c r="BO246" s="372" t="s">
        <v>6448</v>
      </c>
      <c r="BP246" s="372" t="s">
        <v>6449</v>
      </c>
      <c r="BQ246" s="372" t="s">
        <v>6450</v>
      </c>
      <c r="BR246" s="372" t="s">
        <v>6451</v>
      </c>
      <c r="BS246" s="373"/>
      <c r="BT246" s="354" t="s">
        <v>554</v>
      </c>
    </row>
    <row r="247" spans="1:72" s="428" customFormat="1" x14ac:dyDescent="0.25">
      <c r="A247" s="345" t="s">
        <v>6452</v>
      </c>
      <c r="B247" s="373"/>
      <c r="C247" s="719">
        <v>45895</v>
      </c>
      <c r="D247" s="373"/>
      <c r="E247" s="346">
        <v>11.223599999999999</v>
      </c>
      <c r="F247" s="373"/>
      <c r="G247" s="347">
        <v>160.084</v>
      </c>
      <c r="H247" s="374"/>
      <c r="I247" s="348">
        <v>0.26390000000000002</v>
      </c>
      <c r="J247" s="348">
        <v>1.0403</v>
      </c>
      <c r="K247" s="348">
        <v>0.62019999999999997</v>
      </c>
      <c r="L247" s="348">
        <v>3.6674000000000002</v>
      </c>
      <c r="M247" s="348">
        <v>5.4709000000000003</v>
      </c>
      <c r="N247" s="350" t="s">
        <v>430</v>
      </c>
      <c r="O247" s="348" t="s">
        <v>430</v>
      </c>
      <c r="P247" s="348" t="s">
        <v>430</v>
      </c>
      <c r="Q247" s="348" t="s">
        <v>430</v>
      </c>
      <c r="R247" s="348" t="s">
        <v>430</v>
      </c>
      <c r="S247" s="348">
        <v>0.60850000000000004</v>
      </c>
      <c r="T247" s="348">
        <v>14.0251</v>
      </c>
      <c r="U247" s="348">
        <v>3.9417</v>
      </c>
      <c r="V247" s="348">
        <v>8.4118999999999993</v>
      </c>
      <c r="W247" s="348">
        <v>0.60850000000000004</v>
      </c>
      <c r="X247" s="348">
        <v>11.357200000000001</v>
      </c>
      <c r="Y247" s="374"/>
      <c r="Z247" s="346">
        <v>21</v>
      </c>
      <c r="AA247" s="346">
        <v>62</v>
      </c>
      <c r="AB247" s="346">
        <v>145</v>
      </c>
      <c r="AC247" s="346">
        <v>82</v>
      </c>
      <c r="AD247" s="346">
        <v>39</v>
      </c>
      <c r="AE247" s="346" t="s">
        <v>430</v>
      </c>
      <c r="AF247" s="346" t="s">
        <v>430</v>
      </c>
      <c r="AG247" s="346" t="s">
        <v>430</v>
      </c>
      <c r="AH247" s="346" t="s">
        <v>430</v>
      </c>
      <c r="AI247" s="346" t="s">
        <v>430</v>
      </c>
      <c r="AJ247" s="346">
        <v>156</v>
      </c>
      <c r="AK247" s="346">
        <v>106</v>
      </c>
      <c r="AL247" s="346">
        <v>50</v>
      </c>
      <c r="AM247" s="346">
        <v>63</v>
      </c>
      <c r="AN247" s="346">
        <v>156</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11.098636325806201</v>
      </c>
      <c r="BC247" s="348">
        <v>0.99542427239631404</v>
      </c>
      <c r="BD247" s="348">
        <v>1.35665595258176E-2</v>
      </c>
      <c r="BE247" s="375">
        <v>-2.5671627918517601E-2</v>
      </c>
      <c r="BF247" s="374"/>
      <c r="BG247" s="372">
        <v>5.4800000000000001E-2</v>
      </c>
      <c r="BH247" s="373"/>
      <c r="BI247" s="348">
        <v>69.796700000000001</v>
      </c>
      <c r="BJ247" s="348">
        <v>26.4176</v>
      </c>
      <c r="BK247" s="348">
        <v>3.4521600000000001</v>
      </c>
      <c r="BL247" s="348">
        <v>0.33354</v>
      </c>
      <c r="BM247" s="373"/>
      <c r="BN247" s="372" t="s">
        <v>5318</v>
      </c>
      <c r="BO247" s="372" t="s">
        <v>5093</v>
      </c>
      <c r="BP247" s="372" t="s">
        <v>5244</v>
      </c>
      <c r="BQ247" s="372" t="s">
        <v>6453</v>
      </c>
      <c r="BR247" s="372" t="s">
        <v>5096</v>
      </c>
      <c r="BS247" s="373"/>
      <c r="BT247" s="354" t="s">
        <v>554</v>
      </c>
    </row>
    <row r="248" spans="1:72" s="428" customFormat="1" x14ac:dyDescent="0.25">
      <c r="A248" s="345" t="s">
        <v>6454</v>
      </c>
      <c r="B248" s="373"/>
      <c r="C248" s="719">
        <v>42083</v>
      </c>
      <c r="D248" s="373"/>
      <c r="E248" s="346">
        <v>9.5488</v>
      </c>
      <c r="F248" s="373"/>
      <c r="G248" s="347">
        <v>284.1121</v>
      </c>
      <c r="H248" s="374"/>
      <c r="I248" s="348">
        <v>-0.1174</v>
      </c>
      <c r="J248" s="348">
        <v>0.42480000000000001</v>
      </c>
      <c r="K248" s="348">
        <v>0.65010000000000001</v>
      </c>
      <c r="L248" s="348">
        <v>0.73080000000000001</v>
      </c>
      <c r="M248" s="348">
        <v>-4.4505999999999997</v>
      </c>
      <c r="N248" s="350">
        <v>-2.2942999999999998</v>
      </c>
      <c r="O248" s="348">
        <v>0.17979999999999999</v>
      </c>
      <c r="P248" s="348">
        <v>9.8483000000000001</v>
      </c>
      <c r="Q248" s="348">
        <v>10.792</v>
      </c>
      <c r="R248" s="348">
        <v>12.607200000000001</v>
      </c>
      <c r="S248" s="348">
        <v>0.89810000000000001</v>
      </c>
      <c r="T248" s="348">
        <v>9.9577000000000009</v>
      </c>
      <c r="U248" s="348">
        <v>-5.7903000000000002</v>
      </c>
      <c r="V248" s="348">
        <v>-3.9600000000000003E-2</v>
      </c>
      <c r="W248" s="348">
        <v>0.89810000000000001</v>
      </c>
      <c r="X248" s="348">
        <v>11.281700000000001</v>
      </c>
      <c r="Y248" s="374"/>
      <c r="Z248" s="346">
        <v>105</v>
      </c>
      <c r="AA248" s="346">
        <v>191</v>
      </c>
      <c r="AB248" s="346">
        <v>140</v>
      </c>
      <c r="AC248" s="346">
        <v>147</v>
      </c>
      <c r="AD248" s="346">
        <v>158</v>
      </c>
      <c r="AE248" s="346">
        <v>150</v>
      </c>
      <c r="AF248" s="346">
        <v>85</v>
      </c>
      <c r="AG248" s="346">
        <v>77</v>
      </c>
      <c r="AH248" s="346">
        <v>29</v>
      </c>
      <c r="AI248" s="346">
        <v>12</v>
      </c>
      <c r="AJ248" s="346">
        <v>137</v>
      </c>
      <c r="AK248" s="346">
        <v>158</v>
      </c>
      <c r="AL248" s="346">
        <v>180</v>
      </c>
      <c r="AM248" s="346">
        <v>147</v>
      </c>
      <c r="AN248" s="346">
        <v>137</v>
      </c>
      <c r="AO248" s="373"/>
      <c r="AP248" s="348">
        <v>12.38</v>
      </c>
      <c r="AQ248" s="348">
        <v>12.21</v>
      </c>
      <c r="AR248" s="348">
        <v>8.73</v>
      </c>
      <c r="AS248" s="348">
        <v>4.21</v>
      </c>
      <c r="AT248" s="348">
        <v>-3.14</v>
      </c>
      <c r="AU248" s="351"/>
      <c r="AV248" s="346">
        <v>15</v>
      </c>
      <c r="AW248" s="346">
        <v>26</v>
      </c>
      <c r="AX248" s="346">
        <v>40</v>
      </c>
      <c r="AY248" s="346">
        <v>85</v>
      </c>
      <c r="AZ248" s="346">
        <v>155</v>
      </c>
      <c r="BA248" s="374"/>
      <c r="BB248" s="348">
        <v>12.713991541671501</v>
      </c>
      <c r="BC248" s="348">
        <v>0.99953138789364304</v>
      </c>
      <c r="BD248" s="348">
        <v>3.7488795864452598E-2</v>
      </c>
      <c r="BE248" s="375">
        <v>-1.26233320428092E-2</v>
      </c>
      <c r="BF248" s="374"/>
      <c r="BG248" s="372">
        <v>0.15160000000000001</v>
      </c>
      <c r="BH248" s="373"/>
      <c r="BI248" s="348">
        <v>91.777000000000001</v>
      </c>
      <c r="BJ248" s="348">
        <v>7.8866399999999999</v>
      </c>
      <c r="BK248" s="348" t="s">
        <v>430</v>
      </c>
      <c r="BL248" s="348">
        <v>0.33635999999999999</v>
      </c>
      <c r="BM248" s="373"/>
      <c r="BN248" s="372" t="s">
        <v>6455</v>
      </c>
      <c r="BO248" s="372" t="s">
        <v>6456</v>
      </c>
      <c r="BP248" s="372" t="s">
        <v>6457</v>
      </c>
      <c r="BQ248" s="372" t="s">
        <v>6458</v>
      </c>
      <c r="BR248" s="372" t="s">
        <v>1401</v>
      </c>
      <c r="BS248" s="373"/>
      <c r="BT248" s="354" t="s">
        <v>554</v>
      </c>
    </row>
    <row r="249" spans="1:72" s="428" customFormat="1" x14ac:dyDescent="0.25">
      <c r="A249" s="345" t="s">
        <v>6459</v>
      </c>
      <c r="B249" s="373"/>
      <c r="C249" s="719">
        <v>46083</v>
      </c>
      <c r="D249" s="373"/>
      <c r="E249" s="346">
        <v>9.6256000000000004</v>
      </c>
      <c r="F249" s="373"/>
      <c r="G249" s="347">
        <v>62.646599999999999</v>
      </c>
      <c r="H249" s="374"/>
      <c r="I249" s="348">
        <v>-0.5524</v>
      </c>
      <c r="J249" s="348">
        <v>0.97209999999999996</v>
      </c>
      <c r="K249" s="348">
        <v>-1.8006</v>
      </c>
      <c r="L249" s="348">
        <v>2.6314000000000002</v>
      </c>
      <c r="M249" s="348" t="s">
        <v>430</v>
      </c>
      <c r="N249" s="350" t="s">
        <v>430</v>
      </c>
      <c r="O249" s="348" t="s">
        <v>430</v>
      </c>
      <c r="P249" s="348" t="s">
        <v>430</v>
      </c>
      <c r="Q249" s="348" t="s">
        <v>430</v>
      </c>
      <c r="R249" s="348" t="s">
        <v>430</v>
      </c>
      <c r="S249" s="348">
        <v>-0.78949999999999998</v>
      </c>
      <c r="T249" s="348">
        <v>15.130599999999999</v>
      </c>
      <c r="U249" s="348" t="s">
        <v>430</v>
      </c>
      <c r="V249" s="348" t="s">
        <v>430</v>
      </c>
      <c r="W249" s="348">
        <v>-0.78949999999999998</v>
      </c>
      <c r="X249" s="348">
        <v>3.0672999999999999</v>
      </c>
      <c r="Y249" s="374"/>
      <c r="Z249" s="346">
        <v>187</v>
      </c>
      <c r="AA249" s="346">
        <v>64</v>
      </c>
      <c r="AB249" s="346">
        <v>223</v>
      </c>
      <c r="AC249" s="346">
        <v>117</v>
      </c>
      <c r="AD249" s="346" t="s">
        <v>430</v>
      </c>
      <c r="AE249" s="346" t="s">
        <v>430</v>
      </c>
      <c r="AF249" s="346" t="s">
        <v>430</v>
      </c>
      <c r="AG249" s="346" t="s">
        <v>430</v>
      </c>
      <c r="AH249" s="346" t="s">
        <v>430</v>
      </c>
      <c r="AI249" s="346" t="s">
        <v>430</v>
      </c>
      <c r="AJ249" s="346">
        <v>223</v>
      </c>
      <c r="AK249" s="346">
        <v>87</v>
      </c>
      <c r="AL249" s="346" t="s">
        <v>430</v>
      </c>
      <c r="AM249" s="346" t="s">
        <v>430</v>
      </c>
      <c r="AN249" s="346">
        <v>223</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v>13.8857762474012</v>
      </c>
      <c r="BC249" s="348">
        <v>1.0095351150865499</v>
      </c>
      <c r="BD249" s="348">
        <v>0.15520667528816101</v>
      </c>
      <c r="BE249" s="375">
        <v>-7.5074622718588599E-2</v>
      </c>
      <c r="BF249" s="374"/>
      <c r="BG249" s="372">
        <v>0.18779999999999999</v>
      </c>
      <c r="BH249" s="373"/>
      <c r="BI249" s="348">
        <v>3.6152600000000001</v>
      </c>
      <c r="BJ249" s="348">
        <v>93.992400000000004</v>
      </c>
      <c r="BK249" s="348">
        <v>2.33351</v>
      </c>
      <c r="BL249" s="348">
        <v>5.883E-2</v>
      </c>
      <c r="BM249" s="373"/>
      <c r="BN249" s="372" t="s">
        <v>6266</v>
      </c>
      <c r="BO249" s="372" t="s">
        <v>6460</v>
      </c>
      <c r="BP249" s="372" t="s">
        <v>6267</v>
      </c>
      <c r="BQ249" s="372" t="s">
        <v>6461</v>
      </c>
      <c r="BR249" s="372" t="s">
        <v>6269</v>
      </c>
      <c r="BS249" s="373"/>
      <c r="BT249" s="354" t="s">
        <v>554</v>
      </c>
    </row>
    <row r="250" spans="1:72" s="428" customFormat="1" x14ac:dyDescent="0.25">
      <c r="A250" s="345" t="s">
        <v>6462</v>
      </c>
      <c r="B250" s="373"/>
      <c r="C250" s="719">
        <v>46027</v>
      </c>
      <c r="D250" s="373"/>
      <c r="E250" s="346">
        <v>8.8444000000000003</v>
      </c>
      <c r="F250" s="373"/>
      <c r="G250" s="347">
        <v>72.123500000000007</v>
      </c>
      <c r="H250" s="374"/>
      <c r="I250" s="348">
        <v>-0.3493</v>
      </c>
      <c r="J250" s="348">
        <v>0.57550000000000001</v>
      </c>
      <c r="K250" s="348">
        <v>0.18820000000000001</v>
      </c>
      <c r="L250" s="348">
        <v>3.8683999999999998</v>
      </c>
      <c r="M250" s="348">
        <v>4.8095999999999997</v>
      </c>
      <c r="N250" s="350" t="s">
        <v>430</v>
      </c>
      <c r="O250" s="348" t="s">
        <v>430</v>
      </c>
      <c r="P250" s="348" t="s">
        <v>430</v>
      </c>
      <c r="Q250" s="348" t="s">
        <v>430</v>
      </c>
      <c r="R250" s="348" t="s">
        <v>430</v>
      </c>
      <c r="S250" s="348">
        <v>0.38850000000000001</v>
      </c>
      <c r="T250" s="348">
        <v>19.220500000000001</v>
      </c>
      <c r="U250" s="348" t="s">
        <v>430</v>
      </c>
      <c r="V250" s="348" t="s">
        <v>430</v>
      </c>
      <c r="W250" s="348">
        <v>0.38850000000000001</v>
      </c>
      <c r="X250" s="348">
        <v>2.4868999999999999</v>
      </c>
      <c r="Y250" s="374"/>
      <c r="Z250" s="346">
        <v>150</v>
      </c>
      <c r="AA250" s="346">
        <v>139</v>
      </c>
      <c r="AB250" s="346">
        <v>182</v>
      </c>
      <c r="AC250" s="346">
        <v>74</v>
      </c>
      <c r="AD250" s="346">
        <v>63</v>
      </c>
      <c r="AE250" s="346" t="s">
        <v>430</v>
      </c>
      <c r="AF250" s="346" t="s">
        <v>430</v>
      </c>
      <c r="AG250" s="346" t="s">
        <v>430</v>
      </c>
      <c r="AH250" s="346" t="s">
        <v>430</v>
      </c>
      <c r="AI250" s="346" t="s">
        <v>430</v>
      </c>
      <c r="AJ250" s="346">
        <v>171</v>
      </c>
      <c r="AK250" s="346">
        <v>42</v>
      </c>
      <c r="AL250" s="346" t="s">
        <v>430</v>
      </c>
      <c r="AM250" s="346" t="s">
        <v>430</v>
      </c>
      <c r="AN250" s="346">
        <v>171</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17.027323620721301</v>
      </c>
      <c r="BC250" s="348">
        <v>0.99808720356492198</v>
      </c>
      <c r="BD250" s="348">
        <v>2.5465981011157299E-2</v>
      </c>
      <c r="BE250" s="375">
        <v>-2.0925067484217599E-2</v>
      </c>
      <c r="BF250" s="374"/>
      <c r="BG250" s="372">
        <v>5.79E-2</v>
      </c>
      <c r="BH250" s="373"/>
      <c r="BI250" s="348">
        <v>91.914000000000001</v>
      </c>
      <c r="BJ250" s="348">
        <v>7.5836600000000001</v>
      </c>
      <c r="BK250" s="348" t="s">
        <v>430</v>
      </c>
      <c r="BL250" s="348">
        <v>0.50234000000000001</v>
      </c>
      <c r="BM250" s="373"/>
      <c r="BN250" s="372" t="s">
        <v>5391</v>
      </c>
      <c r="BO250" s="372" t="s">
        <v>5392</v>
      </c>
      <c r="BP250" s="372" t="s">
        <v>5393</v>
      </c>
      <c r="BQ250" s="372" t="s">
        <v>1834</v>
      </c>
      <c r="BR250" s="372" t="s">
        <v>5394</v>
      </c>
      <c r="BS250" s="373"/>
      <c r="BT250" s="354" t="s">
        <v>554</v>
      </c>
    </row>
    <row r="251" spans="1:72" s="428" customFormat="1" x14ac:dyDescent="0.25">
      <c r="A251" s="345" t="s">
        <v>6463</v>
      </c>
      <c r="B251" s="373"/>
      <c r="C251" s="719">
        <v>45891</v>
      </c>
      <c r="D251" s="373"/>
      <c r="E251" s="346">
        <v>8.7966999999999995</v>
      </c>
      <c r="F251" s="373"/>
      <c r="G251" s="347">
        <v>72.089799999999997</v>
      </c>
      <c r="H251" s="374"/>
      <c r="I251" s="348">
        <v>-0.33510000000000001</v>
      </c>
      <c r="J251" s="348">
        <v>0.58730000000000004</v>
      </c>
      <c r="K251" s="348">
        <v>0.20080000000000001</v>
      </c>
      <c r="L251" s="348">
        <v>3.8441000000000001</v>
      </c>
      <c r="M251" s="348">
        <v>4.7502000000000004</v>
      </c>
      <c r="N251" s="350" t="s">
        <v>430</v>
      </c>
      <c r="O251" s="348" t="s">
        <v>430</v>
      </c>
      <c r="P251" s="348" t="s">
        <v>430</v>
      </c>
      <c r="Q251" s="348" t="s">
        <v>430</v>
      </c>
      <c r="R251" s="348" t="s">
        <v>430</v>
      </c>
      <c r="S251" s="348">
        <v>0.3856</v>
      </c>
      <c r="T251" s="348">
        <v>19.172499999999999</v>
      </c>
      <c r="U251" s="348">
        <v>3.9731999999999998</v>
      </c>
      <c r="V251" s="348">
        <v>6.3183999999999996</v>
      </c>
      <c r="W251" s="348">
        <v>0.3856</v>
      </c>
      <c r="X251" s="348">
        <v>6.6014999999999997</v>
      </c>
      <c r="Y251" s="374"/>
      <c r="Z251" s="346">
        <v>147</v>
      </c>
      <c r="AA251" s="346">
        <v>121</v>
      </c>
      <c r="AB251" s="346">
        <v>178</v>
      </c>
      <c r="AC251" s="346">
        <v>76</v>
      </c>
      <c r="AD251" s="346">
        <v>67</v>
      </c>
      <c r="AE251" s="346" t="s">
        <v>430</v>
      </c>
      <c r="AF251" s="346" t="s">
        <v>430</v>
      </c>
      <c r="AG251" s="346" t="s">
        <v>430</v>
      </c>
      <c r="AH251" s="346" t="s">
        <v>430</v>
      </c>
      <c r="AI251" s="346" t="s">
        <v>430</v>
      </c>
      <c r="AJ251" s="346">
        <v>173</v>
      </c>
      <c r="AK251" s="346">
        <v>46</v>
      </c>
      <c r="AL251" s="346">
        <v>49</v>
      </c>
      <c r="AM251" s="346">
        <v>80</v>
      </c>
      <c r="AN251" s="346">
        <v>173</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13.042330320860501</v>
      </c>
      <c r="BC251" s="348">
        <v>0.99459964094197895</v>
      </c>
      <c r="BD251" s="348">
        <v>3.7857512234971799E-3</v>
      </c>
      <c r="BE251" s="375">
        <v>-3.4882804517995497E-2</v>
      </c>
      <c r="BF251" s="374"/>
      <c r="BG251" s="372">
        <v>0.1459</v>
      </c>
      <c r="BH251" s="373"/>
      <c r="BI251" s="348">
        <v>92.120999999999995</v>
      </c>
      <c r="BJ251" s="348">
        <v>7.5821899999999998</v>
      </c>
      <c r="BK251" s="348" t="s">
        <v>430</v>
      </c>
      <c r="BL251" s="348">
        <v>0.29681000000000002</v>
      </c>
      <c r="BM251" s="373"/>
      <c r="BN251" s="372" t="s">
        <v>4933</v>
      </c>
      <c r="BO251" s="372" t="s">
        <v>4541</v>
      </c>
      <c r="BP251" s="372" t="s">
        <v>1527</v>
      </c>
      <c r="BQ251" s="372" t="s">
        <v>4492</v>
      </c>
      <c r="BR251" s="372" t="s">
        <v>4475</v>
      </c>
      <c r="BS251" s="373"/>
      <c r="BT251" s="354" t="s">
        <v>554</v>
      </c>
    </row>
    <row r="252" spans="1:72" s="428" customFormat="1" x14ac:dyDescent="0.25">
      <c r="A252" s="345" t="s">
        <v>6464</v>
      </c>
      <c r="B252" s="373"/>
      <c r="C252" s="719" t="s">
        <v>430</v>
      </c>
      <c r="D252" s="373"/>
      <c r="E252" s="889">
        <v>8.27</v>
      </c>
      <c r="F252" s="373"/>
      <c r="G252" s="347">
        <v>18.113299999999999</v>
      </c>
      <c r="H252" s="374"/>
      <c r="I252" s="348">
        <v>5.91E-2</v>
      </c>
      <c r="J252" s="348">
        <v>1.3309</v>
      </c>
      <c r="K252" s="348" t="s">
        <v>430</v>
      </c>
      <c r="L252" s="348" t="s">
        <v>430</v>
      </c>
      <c r="M252" s="348" t="s">
        <v>430</v>
      </c>
      <c r="N252" s="350" t="s">
        <v>430</v>
      </c>
      <c r="O252" s="348" t="s">
        <v>430</v>
      </c>
      <c r="P252" s="348" t="s">
        <v>430</v>
      </c>
      <c r="Q252" s="348" t="s">
        <v>430</v>
      </c>
      <c r="R252" s="348" t="s">
        <v>430</v>
      </c>
      <c r="S252" s="348">
        <v>2.2206999999999999</v>
      </c>
      <c r="T252" s="348" t="s">
        <v>430</v>
      </c>
      <c r="U252" s="348" t="s">
        <v>430</v>
      </c>
      <c r="V252" s="348" t="s">
        <v>430</v>
      </c>
      <c r="W252" s="348">
        <v>2.2206999999999999</v>
      </c>
      <c r="X252" s="348" t="s">
        <v>430</v>
      </c>
      <c r="Y252" s="374"/>
      <c r="Z252" s="346">
        <v>42</v>
      </c>
      <c r="AA252" s="346">
        <v>32</v>
      </c>
      <c r="AB252" s="346" t="s">
        <v>430</v>
      </c>
      <c r="AC252" s="346" t="s">
        <v>430</v>
      </c>
      <c r="AD252" s="346" t="s">
        <v>430</v>
      </c>
      <c r="AE252" s="346" t="s">
        <v>430</v>
      </c>
      <c r="AF252" s="346" t="s">
        <v>430</v>
      </c>
      <c r="AG252" s="346" t="s">
        <v>430</v>
      </c>
      <c r="AH252" s="346" t="s">
        <v>430</v>
      </c>
      <c r="AI252" s="346" t="s">
        <v>430</v>
      </c>
      <c r="AJ252" s="346">
        <v>43</v>
      </c>
      <c r="AK252" s="346" t="s">
        <v>430</v>
      </c>
      <c r="AL252" s="346" t="s">
        <v>430</v>
      </c>
      <c r="AM252" s="346" t="s">
        <v>430</v>
      </c>
      <c r="AN252" s="346">
        <v>43</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t="s">
        <v>430</v>
      </c>
      <c r="BC252" s="348">
        <v>0</v>
      </c>
      <c r="BD252" s="348">
        <v>0</v>
      </c>
      <c r="BE252" s="375" t="s">
        <v>430</v>
      </c>
      <c r="BF252" s="374"/>
      <c r="BG252" s="372">
        <v>2.5600000000000001E-2</v>
      </c>
      <c r="BH252" s="373"/>
      <c r="BI252" s="348" t="s">
        <v>430</v>
      </c>
      <c r="BJ252" s="348">
        <v>5.5033399999999997</v>
      </c>
      <c r="BK252" s="348">
        <v>94.463300000000004</v>
      </c>
      <c r="BL252" s="348">
        <v>3.3360000000000001E-2</v>
      </c>
      <c r="BM252" s="373"/>
      <c r="BN252" s="372" t="s">
        <v>4973</v>
      </c>
      <c r="BO252" s="372" t="s">
        <v>6465</v>
      </c>
      <c r="BP252" s="372" t="s">
        <v>4654</v>
      </c>
      <c r="BQ252" s="372" t="s">
        <v>523</v>
      </c>
      <c r="BR252" s="372" t="s">
        <v>4522</v>
      </c>
      <c r="BS252" s="373"/>
      <c r="BT252" s="354" t="s">
        <v>554</v>
      </c>
    </row>
    <row r="253" spans="1:72" s="428" customFormat="1" x14ac:dyDescent="0.25">
      <c r="A253" s="345" t="s">
        <v>6466</v>
      </c>
      <c r="B253" s="373"/>
      <c r="C253" s="719">
        <v>46162</v>
      </c>
      <c r="D253" s="373"/>
      <c r="E253" s="889">
        <v>7.33</v>
      </c>
      <c r="F253" s="373"/>
      <c r="G253" s="347">
        <v>71.485100000000003</v>
      </c>
      <c r="H253" s="374"/>
      <c r="I253" s="348">
        <v>-0.34960000000000002</v>
      </c>
      <c r="J253" s="348">
        <v>0.58069999999999999</v>
      </c>
      <c r="K253" s="348">
        <v>0.25030000000000002</v>
      </c>
      <c r="L253" s="348" t="s">
        <v>430</v>
      </c>
      <c r="M253" s="348" t="s">
        <v>430</v>
      </c>
      <c r="N253" s="350" t="s">
        <v>430</v>
      </c>
      <c r="O253" s="348" t="s">
        <v>430</v>
      </c>
      <c r="P253" s="348" t="s">
        <v>430</v>
      </c>
      <c r="Q253" s="348" t="s">
        <v>430</v>
      </c>
      <c r="R253" s="348" t="s">
        <v>430</v>
      </c>
      <c r="S253" s="348">
        <v>0.42099999999999999</v>
      </c>
      <c r="T253" s="348" t="s">
        <v>430</v>
      </c>
      <c r="U253" s="348" t="s">
        <v>430</v>
      </c>
      <c r="V253" s="348" t="s">
        <v>430</v>
      </c>
      <c r="W253" s="348">
        <v>0.42099999999999999</v>
      </c>
      <c r="X253" s="348">
        <v>3.0615000000000001</v>
      </c>
      <c r="Y253" s="374"/>
      <c r="Z253" s="346">
        <v>151</v>
      </c>
      <c r="AA253" s="346">
        <v>127</v>
      </c>
      <c r="AB253" s="346">
        <v>173</v>
      </c>
      <c r="AC253" s="346" t="s">
        <v>430</v>
      </c>
      <c r="AD253" s="346" t="s">
        <v>430</v>
      </c>
      <c r="AE253" s="346" t="s">
        <v>430</v>
      </c>
      <c r="AF253" s="346" t="s">
        <v>430</v>
      </c>
      <c r="AG253" s="346" t="s">
        <v>430</v>
      </c>
      <c r="AH253" s="346" t="s">
        <v>430</v>
      </c>
      <c r="AI253" s="346" t="s">
        <v>430</v>
      </c>
      <c r="AJ253" s="346">
        <v>165</v>
      </c>
      <c r="AK253" s="346" t="s">
        <v>430</v>
      </c>
      <c r="AL253" s="346" t="s">
        <v>430</v>
      </c>
      <c r="AM253" s="346" t="s">
        <v>430</v>
      </c>
      <c r="AN253" s="346">
        <v>165</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t="s">
        <v>430</v>
      </c>
      <c r="BC253" s="348">
        <v>0</v>
      </c>
      <c r="BD253" s="348">
        <v>0</v>
      </c>
      <c r="BE253" s="375">
        <v>-0.20172733532054801</v>
      </c>
      <c r="BF253" s="374"/>
      <c r="BG253" s="372">
        <v>2.0649999999999999</v>
      </c>
      <c r="BH253" s="373"/>
      <c r="BI253" s="348">
        <v>91.048000000000002</v>
      </c>
      <c r="BJ253" s="348">
        <v>7.5464000000000002</v>
      </c>
      <c r="BK253" s="348" t="s">
        <v>430</v>
      </c>
      <c r="BL253" s="348">
        <v>1.4056</v>
      </c>
      <c r="BM253" s="373"/>
      <c r="BN253" s="372" t="s">
        <v>6467</v>
      </c>
      <c r="BO253" s="372" t="s">
        <v>6468</v>
      </c>
      <c r="BP253" s="372" t="s">
        <v>6469</v>
      </c>
      <c r="BQ253" s="372" t="s">
        <v>6470</v>
      </c>
      <c r="BR253" s="372" t="s">
        <v>6471</v>
      </c>
      <c r="BS253" s="373"/>
      <c r="BT253" s="354" t="s">
        <v>554</v>
      </c>
    </row>
    <row r="254" spans="1:72" s="428" customFormat="1" x14ac:dyDescent="0.25">
      <c r="A254" s="345" t="s">
        <v>6472</v>
      </c>
      <c r="B254" s="373"/>
      <c r="C254" s="719">
        <v>46164</v>
      </c>
      <c r="D254" s="373"/>
      <c r="E254" s="346">
        <v>7.0795000000000003</v>
      </c>
      <c r="F254" s="373"/>
      <c r="G254" s="347">
        <v>27.982399999999998</v>
      </c>
      <c r="H254" s="374"/>
      <c r="I254" s="348">
        <v>-0.30990000000000001</v>
      </c>
      <c r="J254" s="348">
        <v>0.55740000000000001</v>
      </c>
      <c r="K254" s="348">
        <v>0.30609999999999998</v>
      </c>
      <c r="L254" s="348" t="s">
        <v>430</v>
      </c>
      <c r="M254" s="348" t="s">
        <v>430</v>
      </c>
      <c r="N254" s="350" t="s">
        <v>430</v>
      </c>
      <c r="O254" s="348" t="s">
        <v>430</v>
      </c>
      <c r="P254" s="348" t="s">
        <v>430</v>
      </c>
      <c r="Q254" s="348" t="s">
        <v>430</v>
      </c>
      <c r="R254" s="348" t="s">
        <v>430</v>
      </c>
      <c r="S254" s="348">
        <v>-4.6399999999999997E-2</v>
      </c>
      <c r="T254" s="348" t="s">
        <v>430</v>
      </c>
      <c r="U254" s="348" t="s">
        <v>430</v>
      </c>
      <c r="V254" s="348" t="s">
        <v>430</v>
      </c>
      <c r="W254" s="348">
        <v>-4.6399999999999997E-2</v>
      </c>
      <c r="X254" s="348">
        <v>6.0297000000000001</v>
      </c>
      <c r="Y254" s="374"/>
      <c r="Z254" s="346">
        <v>141</v>
      </c>
      <c r="AA254" s="346">
        <v>152</v>
      </c>
      <c r="AB254" s="346">
        <v>172</v>
      </c>
      <c r="AC254" s="346" t="s">
        <v>430</v>
      </c>
      <c r="AD254" s="346" t="s">
        <v>430</v>
      </c>
      <c r="AE254" s="346" t="s">
        <v>430</v>
      </c>
      <c r="AF254" s="346" t="s">
        <v>430</v>
      </c>
      <c r="AG254" s="346" t="s">
        <v>430</v>
      </c>
      <c r="AH254" s="346" t="s">
        <v>430</v>
      </c>
      <c r="AI254" s="346" t="s">
        <v>430</v>
      </c>
      <c r="AJ254" s="346">
        <v>206</v>
      </c>
      <c r="AK254" s="346" t="s">
        <v>430</v>
      </c>
      <c r="AL254" s="346" t="s">
        <v>430</v>
      </c>
      <c r="AM254" s="346" t="s">
        <v>430</v>
      </c>
      <c r="AN254" s="346">
        <v>206</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t="s">
        <v>430</v>
      </c>
      <c r="BC254" s="348">
        <v>0</v>
      </c>
      <c r="BD254" s="348">
        <v>0</v>
      </c>
      <c r="BE254" s="375">
        <v>-0.14592868782054799</v>
      </c>
      <c r="BF254" s="374"/>
      <c r="BG254" s="372">
        <v>6.3299999999999995E-2</v>
      </c>
      <c r="BH254" s="373"/>
      <c r="BI254" s="348">
        <v>81.563299999999998</v>
      </c>
      <c r="BJ254" s="348">
        <v>16.103999999999999</v>
      </c>
      <c r="BK254" s="348">
        <v>1.90164</v>
      </c>
      <c r="BL254" s="348">
        <v>0.43106</v>
      </c>
      <c r="BM254" s="373"/>
      <c r="BN254" s="372" t="s">
        <v>6473</v>
      </c>
      <c r="BO254" s="372" t="s">
        <v>6474</v>
      </c>
      <c r="BP254" s="372" t="s">
        <v>430</v>
      </c>
      <c r="BQ254" s="372" t="s">
        <v>430</v>
      </c>
      <c r="BR254" s="372" t="s">
        <v>430</v>
      </c>
      <c r="BS254" s="373"/>
      <c r="BT254" s="354" t="s">
        <v>554</v>
      </c>
    </row>
    <row r="255" spans="1:72" s="428" customFormat="1" x14ac:dyDescent="0.25">
      <c r="A255" s="345" t="s">
        <v>6475</v>
      </c>
      <c r="B255" s="373"/>
      <c r="C255" s="719">
        <v>46003</v>
      </c>
      <c r="D255" s="373"/>
      <c r="E255" s="346">
        <v>7.0194000000000001</v>
      </c>
      <c r="F255" s="373"/>
      <c r="G255" s="347">
        <v>18.184000000000001</v>
      </c>
      <c r="H255" s="374"/>
      <c r="I255" s="348">
        <v>5.7200000000000001E-2</v>
      </c>
      <c r="J255" s="348">
        <v>1.329</v>
      </c>
      <c r="K255" s="348">
        <v>4.2876000000000003</v>
      </c>
      <c r="L255" s="348">
        <v>12.0512</v>
      </c>
      <c r="M255" s="348">
        <v>12.288500000000001</v>
      </c>
      <c r="N255" s="350" t="s">
        <v>430</v>
      </c>
      <c r="O255" s="348" t="s">
        <v>430</v>
      </c>
      <c r="P255" s="348" t="s">
        <v>430</v>
      </c>
      <c r="Q255" s="348" t="s">
        <v>430</v>
      </c>
      <c r="R255" s="348" t="s">
        <v>430</v>
      </c>
      <c r="S255" s="348">
        <v>2.2227999999999999</v>
      </c>
      <c r="T255" s="348">
        <v>27.018699999999999</v>
      </c>
      <c r="U255" s="348">
        <v>9.0698000000000008</v>
      </c>
      <c r="V255" s="348" t="s">
        <v>430</v>
      </c>
      <c r="W255" s="348">
        <v>2.2227999999999999</v>
      </c>
      <c r="X255" s="348">
        <v>10.999599999999999</v>
      </c>
      <c r="Y255" s="374"/>
      <c r="Z255" s="346">
        <v>44</v>
      </c>
      <c r="AA255" s="346">
        <v>35</v>
      </c>
      <c r="AB255" s="346">
        <v>27</v>
      </c>
      <c r="AC255" s="346">
        <v>14</v>
      </c>
      <c r="AD255" s="346">
        <v>17</v>
      </c>
      <c r="AE255" s="346" t="s">
        <v>430</v>
      </c>
      <c r="AF255" s="346" t="s">
        <v>430</v>
      </c>
      <c r="AG255" s="346" t="s">
        <v>430</v>
      </c>
      <c r="AH255" s="346" t="s">
        <v>430</v>
      </c>
      <c r="AI255" s="346" t="s">
        <v>430</v>
      </c>
      <c r="AJ255" s="346">
        <v>40</v>
      </c>
      <c r="AK255" s="346">
        <v>10</v>
      </c>
      <c r="AL255" s="346">
        <v>22</v>
      </c>
      <c r="AM255" s="346" t="s">
        <v>430</v>
      </c>
      <c r="AN255" s="346">
        <v>40</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18.8519690358414</v>
      </c>
      <c r="BC255" s="348">
        <v>1.01272306844433</v>
      </c>
      <c r="BD255" s="348">
        <v>6.5340616341400801E-2</v>
      </c>
      <c r="BE255" s="375">
        <v>2.2811532625375702E-2</v>
      </c>
      <c r="BF255" s="374"/>
      <c r="BG255" s="372">
        <v>0.37540000000000001</v>
      </c>
      <c r="BH255" s="373"/>
      <c r="BI255" s="348" t="s">
        <v>430</v>
      </c>
      <c r="BJ255" s="348">
        <v>5.4918100000000001</v>
      </c>
      <c r="BK255" s="348">
        <v>94.3523</v>
      </c>
      <c r="BL255" s="348">
        <v>0.15589</v>
      </c>
      <c r="BM255" s="373"/>
      <c r="BN255" s="372" t="s">
        <v>3715</v>
      </c>
      <c r="BO255" s="372" t="s">
        <v>6476</v>
      </c>
      <c r="BP255" s="372" t="s">
        <v>6477</v>
      </c>
      <c r="BQ255" s="372" t="s">
        <v>6478</v>
      </c>
      <c r="BR255" s="372" t="s">
        <v>4522</v>
      </c>
      <c r="BS255" s="373"/>
      <c r="BT255" s="354" t="s">
        <v>554</v>
      </c>
    </row>
    <row r="256" spans="1:72" s="428" customFormat="1" x14ac:dyDescent="0.25">
      <c r="A256" s="345" t="s">
        <v>6479</v>
      </c>
      <c r="B256" s="373"/>
      <c r="C256" s="719">
        <v>45845</v>
      </c>
      <c r="D256" s="373"/>
      <c r="E256" s="346">
        <v>6.8</v>
      </c>
      <c r="F256" s="373"/>
      <c r="G256" s="347">
        <v>53.659100000000002</v>
      </c>
      <c r="H256" s="374"/>
      <c r="I256" s="348">
        <v>-0.61529999999999996</v>
      </c>
      <c r="J256" s="348">
        <v>0.92559999999999998</v>
      </c>
      <c r="K256" s="348">
        <v>1.3758999999999999</v>
      </c>
      <c r="L256" s="348">
        <v>6.8410000000000002</v>
      </c>
      <c r="M256" s="348">
        <v>8.0733999999999995</v>
      </c>
      <c r="N256" s="350">
        <v>0.92349999999999999</v>
      </c>
      <c r="O256" s="348" t="s">
        <v>430</v>
      </c>
      <c r="P256" s="348" t="s">
        <v>430</v>
      </c>
      <c r="Q256" s="348" t="s">
        <v>430</v>
      </c>
      <c r="R256" s="348" t="s">
        <v>430</v>
      </c>
      <c r="S256" s="348">
        <v>0.55210000000000004</v>
      </c>
      <c r="T256" s="348">
        <v>21.239100000000001</v>
      </c>
      <c r="U256" s="348">
        <v>7.0179</v>
      </c>
      <c r="V256" s="348">
        <v>10.2364</v>
      </c>
      <c r="W256" s="348">
        <v>0.55210000000000004</v>
      </c>
      <c r="X256" s="348">
        <v>0.54239999999999999</v>
      </c>
      <c r="Y256" s="374"/>
      <c r="Z256" s="346">
        <v>194</v>
      </c>
      <c r="AA256" s="346">
        <v>75</v>
      </c>
      <c r="AB256" s="346">
        <v>69</v>
      </c>
      <c r="AC256" s="346">
        <v>34</v>
      </c>
      <c r="AD256" s="346">
        <v>28</v>
      </c>
      <c r="AE256" s="346">
        <v>104</v>
      </c>
      <c r="AF256" s="346" t="s">
        <v>430</v>
      </c>
      <c r="AG256" s="346" t="s">
        <v>430</v>
      </c>
      <c r="AH256" s="346" t="s">
        <v>430</v>
      </c>
      <c r="AI256" s="346" t="s">
        <v>430</v>
      </c>
      <c r="AJ256" s="346">
        <v>161</v>
      </c>
      <c r="AK256" s="346">
        <v>28</v>
      </c>
      <c r="AL256" s="346">
        <v>29</v>
      </c>
      <c r="AM256" s="346">
        <v>49</v>
      </c>
      <c r="AN256" s="346">
        <v>161</v>
      </c>
      <c r="AO256" s="373"/>
      <c r="AP256" s="348" t="s">
        <v>430</v>
      </c>
      <c r="AQ256" s="348" t="s">
        <v>430</v>
      </c>
      <c r="AR256" s="348" t="s">
        <v>430</v>
      </c>
      <c r="AS256" s="348" t="s">
        <v>430</v>
      </c>
      <c r="AT256" s="348">
        <v>12.6</v>
      </c>
      <c r="AU256" s="351"/>
      <c r="AV256" s="346" t="s">
        <v>430</v>
      </c>
      <c r="AW256" s="346" t="s">
        <v>430</v>
      </c>
      <c r="AX256" s="346" t="s">
        <v>430</v>
      </c>
      <c r="AY256" s="346" t="s">
        <v>430</v>
      </c>
      <c r="AZ256" s="346">
        <v>43</v>
      </c>
      <c r="BA256" s="374"/>
      <c r="BB256" s="348">
        <v>14.151972009743201</v>
      </c>
      <c r="BC256" s="348">
        <v>0.99544467829613503</v>
      </c>
      <c r="BD256" s="348">
        <v>-2.1165512185462899E-2</v>
      </c>
      <c r="BE256" s="375">
        <v>-8.7407086786798996E-2</v>
      </c>
      <c r="BF256" s="374"/>
      <c r="BG256" s="372">
        <v>0.254</v>
      </c>
      <c r="BH256" s="373"/>
      <c r="BI256" s="348">
        <v>25.8689</v>
      </c>
      <c r="BJ256" s="348">
        <v>48.659300000000002</v>
      </c>
      <c r="BK256" s="348">
        <v>25.309699999999999</v>
      </c>
      <c r="BL256" s="348">
        <v>0.16209999999999999</v>
      </c>
      <c r="BM256" s="373"/>
      <c r="BN256" s="372" t="s">
        <v>4691</v>
      </c>
      <c r="BO256" s="372" t="s">
        <v>516</v>
      </c>
      <c r="BP256" s="372" t="s">
        <v>6480</v>
      </c>
      <c r="BQ256" s="372" t="s">
        <v>4693</v>
      </c>
      <c r="BR256" s="372" t="s">
        <v>6481</v>
      </c>
      <c r="BS256" s="373"/>
      <c r="BT256" s="354" t="s">
        <v>554</v>
      </c>
    </row>
    <row r="257" spans="1:72" s="428" customFormat="1" x14ac:dyDescent="0.25">
      <c r="A257" s="345" t="s">
        <v>6482</v>
      </c>
      <c r="B257" s="373"/>
      <c r="C257" s="719">
        <v>46162</v>
      </c>
      <c r="D257" s="373"/>
      <c r="E257" s="346">
        <v>7.1921999999999997</v>
      </c>
      <c r="F257" s="373"/>
      <c r="G257" s="347">
        <v>18.1022</v>
      </c>
      <c r="H257" s="374"/>
      <c r="I257" s="348">
        <v>5.9700000000000003E-2</v>
      </c>
      <c r="J257" s="348">
        <v>1.3293999999999999</v>
      </c>
      <c r="K257" s="348">
        <v>4.2939999999999996</v>
      </c>
      <c r="L257" s="348" t="s">
        <v>430</v>
      </c>
      <c r="M257" s="348" t="s">
        <v>430</v>
      </c>
      <c r="N257" s="350" t="s">
        <v>430</v>
      </c>
      <c r="O257" s="348" t="s">
        <v>430</v>
      </c>
      <c r="P257" s="348" t="s">
        <v>430</v>
      </c>
      <c r="Q257" s="348" t="s">
        <v>430</v>
      </c>
      <c r="R257" s="348" t="s">
        <v>430</v>
      </c>
      <c r="S257" s="348">
        <v>2.2174999999999998</v>
      </c>
      <c r="T257" s="348" t="s">
        <v>430</v>
      </c>
      <c r="U257" s="348" t="s">
        <v>430</v>
      </c>
      <c r="V257" s="348" t="s">
        <v>430</v>
      </c>
      <c r="W257" s="348">
        <v>2.2174999999999998</v>
      </c>
      <c r="X257" s="348">
        <v>8.5387000000000004</v>
      </c>
      <c r="Y257" s="374"/>
      <c r="Z257" s="346">
        <v>39</v>
      </c>
      <c r="AA257" s="346">
        <v>34</v>
      </c>
      <c r="AB257" s="346">
        <v>24</v>
      </c>
      <c r="AC257" s="346" t="s">
        <v>430</v>
      </c>
      <c r="AD257" s="346" t="s">
        <v>430</v>
      </c>
      <c r="AE257" s="346" t="s">
        <v>430</v>
      </c>
      <c r="AF257" s="346" t="s">
        <v>430</v>
      </c>
      <c r="AG257" s="346" t="s">
        <v>430</v>
      </c>
      <c r="AH257" s="346" t="s">
        <v>430</v>
      </c>
      <c r="AI257" s="346" t="s">
        <v>430</v>
      </c>
      <c r="AJ257" s="346">
        <v>49</v>
      </c>
      <c r="AK257" s="346" t="s">
        <v>430</v>
      </c>
      <c r="AL257" s="346" t="s">
        <v>430</v>
      </c>
      <c r="AM257" s="346" t="s">
        <v>430</v>
      </c>
      <c r="AN257" s="346">
        <v>49</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t="s">
        <v>430</v>
      </c>
      <c r="BC257" s="348">
        <v>0</v>
      </c>
      <c r="BD257" s="348">
        <v>0</v>
      </c>
      <c r="BE257" s="375">
        <v>3.8419147507794502</v>
      </c>
      <c r="BF257" s="374"/>
      <c r="BG257" s="372">
        <v>2.5499999999999998E-2</v>
      </c>
      <c r="BH257" s="373"/>
      <c r="BI257" s="348" t="s">
        <v>430</v>
      </c>
      <c r="BJ257" s="348">
        <v>5.49648</v>
      </c>
      <c r="BK257" s="348">
        <v>94.385400000000004</v>
      </c>
      <c r="BL257" s="348">
        <v>0.11812</v>
      </c>
      <c r="BM257" s="373"/>
      <c r="BN257" s="372" t="s">
        <v>4652</v>
      </c>
      <c r="BO257" s="372" t="s">
        <v>4519</v>
      </c>
      <c r="BP257" s="372" t="s">
        <v>4654</v>
      </c>
      <c r="BQ257" s="372" t="s">
        <v>4521</v>
      </c>
      <c r="BR257" s="372" t="s">
        <v>4655</v>
      </c>
      <c r="BS257" s="373"/>
      <c r="BT257" s="354" t="s">
        <v>554</v>
      </c>
    </row>
    <row r="258" spans="1:72" s="428" customFormat="1" x14ac:dyDescent="0.25">
      <c r="A258" s="345" t="s">
        <v>6483</v>
      </c>
      <c r="B258" s="373"/>
      <c r="C258" s="719">
        <v>46164</v>
      </c>
      <c r="D258" s="373"/>
      <c r="E258" s="346">
        <v>6.65</v>
      </c>
      <c r="F258" s="373"/>
      <c r="G258" s="347">
        <v>10.071999999999999</v>
      </c>
      <c r="H258" s="374"/>
      <c r="I258" s="348">
        <v>-0.1091</v>
      </c>
      <c r="J258" s="348">
        <v>0.55910000000000004</v>
      </c>
      <c r="K258" s="348">
        <v>0.74719999999999998</v>
      </c>
      <c r="L258" s="348" t="s">
        <v>430</v>
      </c>
      <c r="M258" s="348" t="s">
        <v>430</v>
      </c>
      <c r="N258" s="350" t="s">
        <v>430</v>
      </c>
      <c r="O258" s="348" t="s">
        <v>430</v>
      </c>
      <c r="P258" s="348" t="s">
        <v>430</v>
      </c>
      <c r="Q258" s="348" t="s">
        <v>430</v>
      </c>
      <c r="R258" s="348" t="s">
        <v>430</v>
      </c>
      <c r="S258" s="348">
        <v>1.0302</v>
      </c>
      <c r="T258" s="348" t="s">
        <v>430</v>
      </c>
      <c r="U258" s="348" t="s">
        <v>430</v>
      </c>
      <c r="V258" s="348" t="s">
        <v>430</v>
      </c>
      <c r="W258" s="348">
        <v>1.0302</v>
      </c>
      <c r="X258" s="348">
        <v>0.72</v>
      </c>
      <c r="Y258" s="374"/>
      <c r="Z258" s="346">
        <v>100</v>
      </c>
      <c r="AA258" s="346">
        <v>151</v>
      </c>
      <c r="AB258" s="346">
        <v>110</v>
      </c>
      <c r="AC258" s="346" t="s">
        <v>430</v>
      </c>
      <c r="AD258" s="346" t="s">
        <v>430</v>
      </c>
      <c r="AE258" s="346" t="s">
        <v>430</v>
      </c>
      <c r="AF258" s="346" t="s">
        <v>430</v>
      </c>
      <c r="AG258" s="346" t="s">
        <v>430</v>
      </c>
      <c r="AH258" s="346" t="s">
        <v>430</v>
      </c>
      <c r="AI258" s="346" t="s">
        <v>430</v>
      </c>
      <c r="AJ258" s="346">
        <v>96</v>
      </c>
      <c r="AK258" s="346" t="s">
        <v>430</v>
      </c>
      <c r="AL258" s="346" t="s">
        <v>430</v>
      </c>
      <c r="AM258" s="346" t="s">
        <v>430</v>
      </c>
      <c r="AN258" s="346">
        <v>96</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t="s">
        <v>430</v>
      </c>
      <c r="BC258" s="348">
        <v>0</v>
      </c>
      <c r="BD258" s="348">
        <v>0</v>
      </c>
      <c r="BE258" s="375" t="s">
        <v>430</v>
      </c>
      <c r="BF258" s="374"/>
      <c r="BG258" s="372" t="s">
        <v>430</v>
      </c>
      <c r="BH258" s="373"/>
      <c r="BI258" s="348">
        <v>79.2012</v>
      </c>
      <c r="BJ258" s="348">
        <v>18.335999999999999</v>
      </c>
      <c r="BK258" s="348" t="s">
        <v>430</v>
      </c>
      <c r="BL258" s="348">
        <v>2.4628000000000001</v>
      </c>
      <c r="BM258" s="373"/>
      <c r="BN258" s="372" t="s">
        <v>3361</v>
      </c>
      <c r="BO258" s="372" t="s">
        <v>6484</v>
      </c>
      <c r="BP258" s="372" t="s">
        <v>4888</v>
      </c>
      <c r="BQ258" s="372" t="s">
        <v>6485</v>
      </c>
      <c r="BR258" s="372" t="s">
        <v>1967</v>
      </c>
      <c r="BS258" s="373"/>
      <c r="BT258" s="354" t="s">
        <v>554</v>
      </c>
    </row>
    <row r="259" spans="1:72" s="428" customFormat="1" x14ac:dyDescent="0.25">
      <c r="A259" s="345" t="s">
        <v>6486</v>
      </c>
      <c r="B259" s="373"/>
      <c r="C259" s="719">
        <v>46105</v>
      </c>
      <c r="D259" s="373"/>
      <c r="E259" s="346">
        <v>6.4184999999999999</v>
      </c>
      <c r="F259" s="373"/>
      <c r="G259" s="347">
        <v>83.790700000000001</v>
      </c>
      <c r="H259" s="374"/>
      <c r="I259" s="348">
        <v>-0.46339999999999998</v>
      </c>
      <c r="J259" s="348">
        <v>1.7410000000000001</v>
      </c>
      <c r="K259" s="348">
        <v>-2.5438000000000001</v>
      </c>
      <c r="L259" s="348">
        <v>-4.6452</v>
      </c>
      <c r="M259" s="348" t="s">
        <v>430</v>
      </c>
      <c r="N259" s="350" t="s">
        <v>430</v>
      </c>
      <c r="O259" s="348" t="s">
        <v>430</v>
      </c>
      <c r="P259" s="348" t="s">
        <v>430</v>
      </c>
      <c r="Q259" s="348" t="s">
        <v>430</v>
      </c>
      <c r="R259" s="348" t="s">
        <v>430</v>
      </c>
      <c r="S259" s="348">
        <v>-1.7141</v>
      </c>
      <c r="T259" s="348">
        <v>6.4875999999999996</v>
      </c>
      <c r="U259" s="348" t="s">
        <v>430</v>
      </c>
      <c r="V259" s="348" t="s">
        <v>430</v>
      </c>
      <c r="W259" s="348">
        <v>-1.7141</v>
      </c>
      <c r="X259" s="348">
        <v>0.15909999999999999</v>
      </c>
      <c r="Y259" s="374"/>
      <c r="Z259" s="346">
        <v>179</v>
      </c>
      <c r="AA259" s="346">
        <v>26</v>
      </c>
      <c r="AB259" s="346">
        <v>236</v>
      </c>
      <c r="AC259" s="346">
        <v>227</v>
      </c>
      <c r="AD259" s="346" t="s">
        <v>430</v>
      </c>
      <c r="AE259" s="346" t="s">
        <v>430</v>
      </c>
      <c r="AF259" s="346" t="s">
        <v>430</v>
      </c>
      <c r="AG259" s="346" t="s">
        <v>430</v>
      </c>
      <c r="AH259" s="346" t="s">
        <v>430</v>
      </c>
      <c r="AI259" s="346" t="s">
        <v>430</v>
      </c>
      <c r="AJ259" s="346">
        <v>247</v>
      </c>
      <c r="AK259" s="346">
        <v>216</v>
      </c>
      <c r="AL259" s="346" t="s">
        <v>430</v>
      </c>
      <c r="AM259" s="346" t="s">
        <v>430</v>
      </c>
      <c r="AN259" s="346">
        <v>247</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26.097327858944102</v>
      </c>
      <c r="BC259" s="348">
        <v>0.991284712218926</v>
      </c>
      <c r="BD259" s="348">
        <v>-7.0416473490563403E-2</v>
      </c>
      <c r="BE259" s="375">
        <v>-7.9874722717368396E-2</v>
      </c>
      <c r="BF259" s="374"/>
      <c r="BG259" s="372">
        <v>0.2059</v>
      </c>
      <c r="BH259" s="373"/>
      <c r="BI259" s="348">
        <v>77.227900000000005</v>
      </c>
      <c r="BJ259" s="348">
        <v>19.7791</v>
      </c>
      <c r="BK259" s="348">
        <v>1.8025800000000001</v>
      </c>
      <c r="BL259" s="348">
        <v>1.19042</v>
      </c>
      <c r="BM259" s="373"/>
      <c r="BN259" s="372" t="s">
        <v>6487</v>
      </c>
      <c r="BO259" s="372" t="s">
        <v>6488</v>
      </c>
      <c r="BP259" s="372" t="s">
        <v>430</v>
      </c>
      <c r="BQ259" s="372" t="s">
        <v>430</v>
      </c>
      <c r="BR259" s="372" t="s">
        <v>430</v>
      </c>
      <c r="BS259" s="373"/>
      <c r="BT259" s="354" t="s">
        <v>554</v>
      </c>
    </row>
    <row r="260" spans="1:72" s="428" customFormat="1" x14ac:dyDescent="0.25">
      <c r="A260" s="345" t="s">
        <v>6489</v>
      </c>
      <c r="B260" s="373"/>
      <c r="C260" s="719">
        <v>45818</v>
      </c>
      <c r="D260" s="373"/>
      <c r="E260" s="346">
        <v>6.4713000000000003</v>
      </c>
      <c r="F260" s="373"/>
      <c r="G260" s="347">
        <v>41.8018</v>
      </c>
      <c r="H260" s="374"/>
      <c r="I260" s="348">
        <v>-0.30309999999999998</v>
      </c>
      <c r="J260" s="348">
        <v>-7.8200000000000006E-2</v>
      </c>
      <c r="K260" s="348">
        <v>-0.19980000000000001</v>
      </c>
      <c r="L260" s="348">
        <v>1.8317000000000001</v>
      </c>
      <c r="M260" s="348">
        <v>2.4539</v>
      </c>
      <c r="N260" s="350">
        <v>7.2182000000000004</v>
      </c>
      <c r="O260" s="348" t="s">
        <v>430</v>
      </c>
      <c r="P260" s="348" t="s">
        <v>430</v>
      </c>
      <c r="Q260" s="348" t="s">
        <v>430</v>
      </c>
      <c r="R260" s="348" t="s">
        <v>430</v>
      </c>
      <c r="S260" s="348">
        <v>0.311</v>
      </c>
      <c r="T260" s="348">
        <v>12.2332</v>
      </c>
      <c r="U260" s="348">
        <v>2.5647000000000002</v>
      </c>
      <c r="V260" s="348">
        <v>8.3736999999999995</v>
      </c>
      <c r="W260" s="348">
        <v>0.311</v>
      </c>
      <c r="X260" s="348">
        <v>7.4992999999999999</v>
      </c>
      <c r="Y260" s="374"/>
      <c r="Z260" s="346">
        <v>134</v>
      </c>
      <c r="AA260" s="346">
        <v>227</v>
      </c>
      <c r="AB260" s="346">
        <v>193</v>
      </c>
      <c r="AC260" s="346">
        <v>130</v>
      </c>
      <c r="AD260" s="346">
        <v>77</v>
      </c>
      <c r="AE260" s="346">
        <v>50</v>
      </c>
      <c r="AF260" s="346" t="s">
        <v>430</v>
      </c>
      <c r="AG260" s="346" t="s">
        <v>430</v>
      </c>
      <c r="AH260" s="346" t="s">
        <v>430</v>
      </c>
      <c r="AI260" s="346" t="s">
        <v>430</v>
      </c>
      <c r="AJ260" s="346">
        <v>179</v>
      </c>
      <c r="AK260" s="346">
        <v>135</v>
      </c>
      <c r="AL260" s="346">
        <v>68</v>
      </c>
      <c r="AM260" s="346">
        <v>64</v>
      </c>
      <c r="AN260" s="346">
        <v>179</v>
      </c>
      <c r="AO260" s="373"/>
      <c r="AP260" s="348" t="s">
        <v>430</v>
      </c>
      <c r="AQ260" s="348" t="s">
        <v>430</v>
      </c>
      <c r="AR260" s="348" t="s">
        <v>430</v>
      </c>
      <c r="AS260" s="348" t="s">
        <v>430</v>
      </c>
      <c r="AT260" s="348">
        <v>7.52</v>
      </c>
      <c r="AU260" s="351"/>
      <c r="AV260" s="346" t="s">
        <v>430</v>
      </c>
      <c r="AW260" s="346" t="s">
        <v>430</v>
      </c>
      <c r="AX260" s="346" t="s">
        <v>430</v>
      </c>
      <c r="AY260" s="346" t="s">
        <v>430</v>
      </c>
      <c r="AZ260" s="346">
        <v>68</v>
      </c>
      <c r="BA260" s="374"/>
      <c r="BB260" s="348">
        <v>9.9719049842488605</v>
      </c>
      <c r="BC260" s="348">
        <v>0.99539286433015395</v>
      </c>
      <c r="BD260" s="348">
        <v>2.5868181000904902E-2</v>
      </c>
      <c r="BE260" s="375">
        <v>-1.9376538782237301E-2</v>
      </c>
      <c r="BF260" s="374"/>
      <c r="BG260" s="372">
        <v>0.1008</v>
      </c>
      <c r="BH260" s="373"/>
      <c r="BI260" s="348">
        <v>96.998400000000004</v>
      </c>
      <c r="BJ260" s="348">
        <v>2.73488</v>
      </c>
      <c r="BK260" s="348" t="s">
        <v>430</v>
      </c>
      <c r="BL260" s="348">
        <v>0.26672000000000001</v>
      </c>
      <c r="BM260" s="373"/>
      <c r="BN260" s="372" t="s">
        <v>5344</v>
      </c>
      <c r="BO260" s="372" t="s">
        <v>5345</v>
      </c>
      <c r="BP260" s="372" t="s">
        <v>3156</v>
      </c>
      <c r="BQ260" s="372" t="s">
        <v>6490</v>
      </c>
      <c r="BR260" s="372" t="s">
        <v>5348</v>
      </c>
      <c r="BS260" s="373"/>
      <c r="BT260" s="354" t="s">
        <v>554</v>
      </c>
    </row>
    <row r="261" spans="1:72" s="428" customFormat="1" x14ac:dyDescent="0.25">
      <c r="A261" s="345" t="s">
        <v>6491</v>
      </c>
      <c r="B261" s="373"/>
      <c r="C261" s="719">
        <v>46189</v>
      </c>
      <c r="D261" s="373"/>
      <c r="E261" s="346">
        <v>6.8720999999999997</v>
      </c>
      <c r="F261" s="373"/>
      <c r="G261" s="347">
        <v>47.520800000000001</v>
      </c>
      <c r="H261" s="374"/>
      <c r="I261" s="348">
        <v>4.3999999999999997E-2</v>
      </c>
      <c r="J261" s="348">
        <v>1.2951999999999999</v>
      </c>
      <c r="K261" s="348">
        <v>4.0423</v>
      </c>
      <c r="L261" s="348" t="s">
        <v>430</v>
      </c>
      <c r="M261" s="348" t="s">
        <v>430</v>
      </c>
      <c r="N261" s="350" t="s">
        <v>430</v>
      </c>
      <c r="O261" s="348" t="s">
        <v>430</v>
      </c>
      <c r="P261" s="348" t="s">
        <v>430</v>
      </c>
      <c r="Q261" s="348" t="s">
        <v>430</v>
      </c>
      <c r="R261" s="348" t="s">
        <v>430</v>
      </c>
      <c r="S261" s="348">
        <v>2.4882</v>
      </c>
      <c r="T261" s="348" t="s">
        <v>430</v>
      </c>
      <c r="U261" s="348" t="s">
        <v>430</v>
      </c>
      <c r="V261" s="348" t="s">
        <v>430</v>
      </c>
      <c r="W261" s="348">
        <v>2.4882</v>
      </c>
      <c r="X261" s="348">
        <v>4.0423</v>
      </c>
      <c r="Y261" s="374"/>
      <c r="Z261" s="346">
        <v>45</v>
      </c>
      <c r="AA261" s="346">
        <v>41</v>
      </c>
      <c r="AB261" s="346">
        <v>28</v>
      </c>
      <c r="AC261" s="346" t="s">
        <v>430</v>
      </c>
      <c r="AD261" s="346" t="s">
        <v>430</v>
      </c>
      <c r="AE261" s="346" t="s">
        <v>430</v>
      </c>
      <c r="AF261" s="346" t="s">
        <v>430</v>
      </c>
      <c r="AG261" s="346" t="s">
        <v>430</v>
      </c>
      <c r="AH261" s="346" t="s">
        <v>430</v>
      </c>
      <c r="AI261" s="346" t="s">
        <v>430</v>
      </c>
      <c r="AJ261" s="346">
        <v>28</v>
      </c>
      <c r="AK261" s="346" t="s">
        <v>430</v>
      </c>
      <c r="AL261" s="346" t="s">
        <v>430</v>
      </c>
      <c r="AM261" s="346" t="s">
        <v>430</v>
      </c>
      <c r="AN261" s="346">
        <v>28</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t="s">
        <v>430</v>
      </c>
      <c r="BC261" s="348">
        <v>0</v>
      </c>
      <c r="BD261" s="348">
        <v>0</v>
      </c>
      <c r="BE261" s="375">
        <v>3.5902445190794499</v>
      </c>
      <c r="BF261" s="374"/>
      <c r="BG261" s="372">
        <v>0.24829999999999999</v>
      </c>
      <c r="BH261" s="373"/>
      <c r="BI261" s="348" t="s">
        <v>430</v>
      </c>
      <c r="BJ261" s="348">
        <v>1.0640799999999999</v>
      </c>
      <c r="BK261" s="348">
        <v>98.800200000000004</v>
      </c>
      <c r="BL261" s="348">
        <v>0.13572000000000001</v>
      </c>
      <c r="BM261" s="373"/>
      <c r="BN261" s="372" t="s">
        <v>5445</v>
      </c>
      <c r="BO261" s="372" t="s">
        <v>5922</v>
      </c>
      <c r="BP261" s="372" t="s">
        <v>5923</v>
      </c>
      <c r="BQ261" s="372" t="s">
        <v>6492</v>
      </c>
      <c r="BR261" s="372" t="s">
        <v>5924</v>
      </c>
      <c r="BS261" s="373"/>
      <c r="BT261" s="354" t="s">
        <v>554</v>
      </c>
    </row>
    <row r="262" spans="1:72" s="428" customFormat="1" x14ac:dyDescent="0.25">
      <c r="A262" s="345" t="s">
        <v>6493</v>
      </c>
      <c r="B262" s="373"/>
      <c r="C262" s="719">
        <v>46162</v>
      </c>
      <c r="D262" s="373"/>
      <c r="E262" s="346">
        <v>6.1105999999999998</v>
      </c>
      <c r="F262" s="373"/>
      <c r="G262" s="347">
        <v>14.771000000000001</v>
      </c>
      <c r="H262" s="374"/>
      <c r="I262" s="348">
        <v>-8.8599999999999998E-2</v>
      </c>
      <c r="J262" s="348">
        <v>0.23549999999999999</v>
      </c>
      <c r="K262" s="348">
        <v>-3.2551999999999999</v>
      </c>
      <c r="L262" s="348" t="s">
        <v>430</v>
      </c>
      <c r="M262" s="348" t="s">
        <v>430</v>
      </c>
      <c r="N262" s="350" t="s">
        <v>430</v>
      </c>
      <c r="O262" s="348" t="s">
        <v>430</v>
      </c>
      <c r="P262" s="348" t="s">
        <v>430</v>
      </c>
      <c r="Q262" s="348" t="s">
        <v>430</v>
      </c>
      <c r="R262" s="348" t="s">
        <v>430</v>
      </c>
      <c r="S262" s="348">
        <v>-1.1867000000000001</v>
      </c>
      <c r="T262" s="348" t="s">
        <v>430</v>
      </c>
      <c r="U262" s="348" t="s">
        <v>430</v>
      </c>
      <c r="V262" s="348" t="s">
        <v>430</v>
      </c>
      <c r="W262" s="348">
        <v>-1.1867000000000001</v>
      </c>
      <c r="X262" s="348">
        <v>-3.5848</v>
      </c>
      <c r="Y262" s="374"/>
      <c r="Z262" s="346">
        <v>89</v>
      </c>
      <c r="AA262" s="346">
        <v>209</v>
      </c>
      <c r="AB262" s="346">
        <v>247</v>
      </c>
      <c r="AC262" s="346" t="s">
        <v>430</v>
      </c>
      <c r="AD262" s="346" t="s">
        <v>430</v>
      </c>
      <c r="AE262" s="346" t="s">
        <v>430</v>
      </c>
      <c r="AF262" s="346" t="s">
        <v>430</v>
      </c>
      <c r="AG262" s="346" t="s">
        <v>430</v>
      </c>
      <c r="AH262" s="346" t="s">
        <v>430</v>
      </c>
      <c r="AI262" s="346" t="s">
        <v>430</v>
      </c>
      <c r="AJ262" s="346">
        <v>238</v>
      </c>
      <c r="AK262" s="346" t="s">
        <v>430</v>
      </c>
      <c r="AL262" s="346" t="s">
        <v>430</v>
      </c>
      <c r="AM262" s="346" t="s">
        <v>430</v>
      </c>
      <c r="AN262" s="346">
        <v>238</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v>-3.70722901512055</v>
      </c>
      <c r="BF262" s="374"/>
      <c r="BG262" s="372">
        <v>3.0230000000000001</v>
      </c>
      <c r="BH262" s="373"/>
      <c r="BI262" s="348">
        <v>79.619699999999995</v>
      </c>
      <c r="BJ262" s="348">
        <v>18.735800000000001</v>
      </c>
      <c r="BK262" s="348">
        <v>1.2206900000000001</v>
      </c>
      <c r="BL262" s="348">
        <v>0.42381000000000002</v>
      </c>
      <c r="BM262" s="373"/>
      <c r="BN262" s="372" t="s">
        <v>6494</v>
      </c>
      <c r="BO262" s="372" t="s">
        <v>6495</v>
      </c>
      <c r="BP262" s="372" t="s">
        <v>6496</v>
      </c>
      <c r="BQ262" s="372" t="s">
        <v>1474</v>
      </c>
      <c r="BR262" s="372" t="s">
        <v>4895</v>
      </c>
      <c r="BS262" s="373"/>
      <c r="BT262" s="354" t="s">
        <v>554</v>
      </c>
    </row>
    <row r="263" spans="1:72" s="428" customFormat="1" x14ac:dyDescent="0.25">
      <c r="A263" s="345" t="s">
        <v>6497</v>
      </c>
      <c r="B263" s="373"/>
      <c r="C263" s="719">
        <v>45974</v>
      </c>
      <c r="D263" s="373"/>
      <c r="E263" s="346">
        <v>6.1124999999999998</v>
      </c>
      <c r="F263" s="373"/>
      <c r="G263" s="347">
        <v>231.00309999999999</v>
      </c>
      <c r="H263" s="374"/>
      <c r="I263" s="348">
        <v>-0.40289999999999998</v>
      </c>
      <c r="J263" s="348">
        <v>0.90410000000000001</v>
      </c>
      <c r="K263" s="348">
        <v>1.7379</v>
      </c>
      <c r="L263" s="348">
        <v>5.9177</v>
      </c>
      <c r="M263" s="348">
        <v>5.0956999999999999</v>
      </c>
      <c r="N263" s="350" t="s">
        <v>430</v>
      </c>
      <c r="O263" s="348" t="s">
        <v>430</v>
      </c>
      <c r="P263" s="348" t="s">
        <v>430</v>
      </c>
      <c r="Q263" s="348" t="s">
        <v>430</v>
      </c>
      <c r="R263" s="348" t="s">
        <v>430</v>
      </c>
      <c r="S263" s="348">
        <v>1.2717000000000001</v>
      </c>
      <c r="T263" s="348">
        <v>18.651299999999999</v>
      </c>
      <c r="U263" s="348">
        <v>3.6966000000000001</v>
      </c>
      <c r="V263" s="348" t="s">
        <v>430</v>
      </c>
      <c r="W263" s="348">
        <v>1.2717000000000001</v>
      </c>
      <c r="X263" s="348">
        <v>3.3679000000000001</v>
      </c>
      <c r="Y263" s="374"/>
      <c r="Z263" s="346">
        <v>171</v>
      </c>
      <c r="AA263" s="346">
        <v>84</v>
      </c>
      <c r="AB263" s="346">
        <v>53</v>
      </c>
      <c r="AC263" s="346">
        <v>53</v>
      </c>
      <c r="AD263" s="346">
        <v>50</v>
      </c>
      <c r="AE263" s="346" t="s">
        <v>430</v>
      </c>
      <c r="AF263" s="346" t="s">
        <v>430</v>
      </c>
      <c r="AG263" s="346" t="s">
        <v>430</v>
      </c>
      <c r="AH263" s="346" t="s">
        <v>430</v>
      </c>
      <c r="AI263" s="346" t="s">
        <v>430</v>
      </c>
      <c r="AJ263" s="346">
        <v>84</v>
      </c>
      <c r="AK263" s="346">
        <v>60</v>
      </c>
      <c r="AL263" s="346">
        <v>61</v>
      </c>
      <c r="AM263" s="346" t="s">
        <v>430</v>
      </c>
      <c r="AN263" s="346">
        <v>84</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v>15.7617147203984</v>
      </c>
      <c r="BC263" s="348">
        <v>0.99306800431640996</v>
      </c>
      <c r="BD263" s="348">
        <v>3.8867346996306899E-3</v>
      </c>
      <c r="BE263" s="375">
        <v>-2.3381127921832199E-2</v>
      </c>
      <c r="BF263" s="374"/>
      <c r="BG263" s="372">
        <v>0.1283</v>
      </c>
      <c r="BH263" s="373"/>
      <c r="BI263" s="348">
        <v>4.0701999999999998</v>
      </c>
      <c r="BJ263" s="348">
        <v>91.973100000000002</v>
      </c>
      <c r="BK263" s="348">
        <v>3.6444800000000002</v>
      </c>
      <c r="BL263" s="348">
        <v>0.31222</v>
      </c>
      <c r="BM263" s="373"/>
      <c r="BN263" s="372" t="s">
        <v>6498</v>
      </c>
      <c r="BO263" s="372" t="s">
        <v>1414</v>
      </c>
      <c r="BP263" s="372" t="s">
        <v>6499</v>
      </c>
      <c r="BQ263" s="372" t="s">
        <v>6500</v>
      </c>
      <c r="BR263" s="372" t="s">
        <v>4510</v>
      </c>
      <c r="BS263" s="373"/>
      <c r="BT263" s="354" t="s">
        <v>554</v>
      </c>
    </row>
    <row r="264" spans="1:72" s="428" customFormat="1" x14ac:dyDescent="0.25">
      <c r="A264" s="345" t="s">
        <v>6501</v>
      </c>
      <c r="B264" s="373"/>
      <c r="C264" s="719">
        <v>46118</v>
      </c>
      <c r="D264" s="373"/>
      <c r="E264" s="346">
        <v>5.99</v>
      </c>
      <c r="F264" s="373"/>
      <c r="G264" s="347">
        <v>17.303000000000001</v>
      </c>
      <c r="H264" s="374"/>
      <c r="I264" s="348">
        <v>-0.34329999999999999</v>
      </c>
      <c r="J264" s="348">
        <v>0.26250000000000001</v>
      </c>
      <c r="K264" s="348">
        <v>2.0428999999999999</v>
      </c>
      <c r="L264" s="348">
        <v>3.5047999999999999</v>
      </c>
      <c r="M264" s="348" t="s">
        <v>430</v>
      </c>
      <c r="N264" s="350" t="s">
        <v>430</v>
      </c>
      <c r="O264" s="348" t="s">
        <v>430</v>
      </c>
      <c r="P264" s="348" t="s">
        <v>430</v>
      </c>
      <c r="Q264" s="348" t="s">
        <v>430</v>
      </c>
      <c r="R264" s="348" t="s">
        <v>430</v>
      </c>
      <c r="S264" s="348">
        <v>0.4627</v>
      </c>
      <c r="T264" s="348" t="s">
        <v>430</v>
      </c>
      <c r="U264" s="348" t="s">
        <v>430</v>
      </c>
      <c r="V264" s="348" t="s">
        <v>430</v>
      </c>
      <c r="W264" s="348">
        <v>0.4627</v>
      </c>
      <c r="X264" s="348">
        <v>9.5792000000000002</v>
      </c>
      <c r="Y264" s="374"/>
      <c r="Z264" s="346">
        <v>148</v>
      </c>
      <c r="AA264" s="346">
        <v>204</v>
      </c>
      <c r="AB264" s="346">
        <v>38</v>
      </c>
      <c r="AC264" s="346">
        <v>93</v>
      </c>
      <c r="AD264" s="346" t="s">
        <v>430</v>
      </c>
      <c r="AE264" s="346" t="s">
        <v>430</v>
      </c>
      <c r="AF264" s="346" t="s">
        <v>430</v>
      </c>
      <c r="AG264" s="346" t="s">
        <v>430</v>
      </c>
      <c r="AH264" s="346" t="s">
        <v>430</v>
      </c>
      <c r="AI264" s="346" t="s">
        <v>430</v>
      </c>
      <c r="AJ264" s="346">
        <v>162</v>
      </c>
      <c r="AK264" s="346" t="s">
        <v>430</v>
      </c>
      <c r="AL264" s="346" t="s">
        <v>430</v>
      </c>
      <c r="AM264" s="346" t="s">
        <v>430</v>
      </c>
      <c r="AN264" s="346">
        <v>162</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v>17.5868455311109</v>
      </c>
      <c r="BC264" s="348">
        <v>0</v>
      </c>
      <c r="BD264" s="348">
        <v>4.47630476361911E-2</v>
      </c>
      <c r="BE264" s="375" t="s">
        <v>430</v>
      </c>
      <c r="BF264" s="374"/>
      <c r="BG264" s="372" t="s">
        <v>430</v>
      </c>
      <c r="BH264" s="373"/>
      <c r="BI264" s="348">
        <v>84.086399999999998</v>
      </c>
      <c r="BJ264" s="348">
        <v>15.312799999999999</v>
      </c>
      <c r="BK264" s="348" t="s">
        <v>430</v>
      </c>
      <c r="BL264" s="348">
        <v>0.6008</v>
      </c>
      <c r="BM264" s="373"/>
      <c r="BN264" s="372" t="s">
        <v>6502</v>
      </c>
      <c r="BO264" s="372" t="s">
        <v>6503</v>
      </c>
      <c r="BP264" s="372" t="s">
        <v>430</v>
      </c>
      <c r="BQ264" s="372" t="s">
        <v>430</v>
      </c>
      <c r="BR264" s="372" t="s">
        <v>430</v>
      </c>
      <c r="BS264" s="373"/>
      <c r="BT264" s="354" t="s">
        <v>554</v>
      </c>
    </row>
    <row r="265" spans="1:72" s="428" customFormat="1" x14ac:dyDescent="0.25">
      <c r="A265" s="345" t="s">
        <v>6504</v>
      </c>
      <c r="B265" s="373"/>
      <c r="C265" s="719">
        <v>46160</v>
      </c>
      <c r="D265" s="373"/>
      <c r="E265" s="346">
        <v>5.7431000000000001</v>
      </c>
      <c r="F265" s="373"/>
      <c r="G265" s="347">
        <v>48.541800000000002</v>
      </c>
      <c r="H265" s="374"/>
      <c r="I265" s="348">
        <v>0.24890000000000001</v>
      </c>
      <c r="J265" s="348">
        <v>-1.8469</v>
      </c>
      <c r="K265" s="348">
        <v>-2.2124999999999999</v>
      </c>
      <c r="L265" s="348" t="s">
        <v>430</v>
      </c>
      <c r="M265" s="348" t="s">
        <v>430</v>
      </c>
      <c r="N265" s="350" t="s">
        <v>430</v>
      </c>
      <c r="O265" s="348" t="s">
        <v>430</v>
      </c>
      <c r="P265" s="348" t="s">
        <v>430</v>
      </c>
      <c r="Q265" s="348" t="s">
        <v>430</v>
      </c>
      <c r="R265" s="348" t="s">
        <v>430</v>
      </c>
      <c r="S265" s="348">
        <v>-0.71160000000000001</v>
      </c>
      <c r="T265" s="348" t="s">
        <v>430</v>
      </c>
      <c r="U265" s="348" t="s">
        <v>430</v>
      </c>
      <c r="V265" s="348" t="s">
        <v>430</v>
      </c>
      <c r="W265" s="348">
        <v>-0.71160000000000001</v>
      </c>
      <c r="X265" s="348">
        <v>-4.5231000000000003</v>
      </c>
      <c r="Y265" s="374"/>
      <c r="Z265" s="346">
        <v>24</v>
      </c>
      <c r="AA265" s="346">
        <v>243</v>
      </c>
      <c r="AB265" s="346">
        <v>227</v>
      </c>
      <c r="AC265" s="346" t="s">
        <v>430</v>
      </c>
      <c r="AD265" s="346" t="s">
        <v>430</v>
      </c>
      <c r="AE265" s="346" t="s">
        <v>430</v>
      </c>
      <c r="AF265" s="346" t="s">
        <v>430</v>
      </c>
      <c r="AG265" s="346" t="s">
        <v>430</v>
      </c>
      <c r="AH265" s="346" t="s">
        <v>430</v>
      </c>
      <c r="AI265" s="346" t="s">
        <v>430</v>
      </c>
      <c r="AJ265" s="346">
        <v>219</v>
      </c>
      <c r="AK265" s="346" t="s">
        <v>430</v>
      </c>
      <c r="AL265" s="346" t="s">
        <v>430</v>
      </c>
      <c r="AM265" s="346" t="s">
        <v>430</v>
      </c>
      <c r="AN265" s="346">
        <v>219</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t="s">
        <v>430</v>
      </c>
      <c r="BC265" s="348">
        <v>0</v>
      </c>
      <c r="BD265" s="348">
        <v>0</v>
      </c>
      <c r="BE265" s="375">
        <v>-2.6645805549205499</v>
      </c>
      <c r="BF265" s="374"/>
      <c r="BG265" s="372">
        <v>0.1321</v>
      </c>
      <c r="BH265" s="373"/>
      <c r="BI265" s="348">
        <v>79.414400000000001</v>
      </c>
      <c r="BJ265" s="348">
        <v>18.742100000000001</v>
      </c>
      <c r="BK265" s="348">
        <v>0.78638300000000005</v>
      </c>
      <c r="BL265" s="348">
        <v>1.0571170000000001</v>
      </c>
      <c r="BM265" s="373"/>
      <c r="BN265" s="372" t="s">
        <v>6505</v>
      </c>
      <c r="BO265" s="372" t="s">
        <v>5941</v>
      </c>
      <c r="BP265" s="372" t="s">
        <v>6506</v>
      </c>
      <c r="BQ265" s="372" t="s">
        <v>6507</v>
      </c>
      <c r="BR265" s="372" t="s">
        <v>5944</v>
      </c>
      <c r="BS265" s="373"/>
      <c r="BT265" s="354" t="s">
        <v>554</v>
      </c>
    </row>
    <row r="266" spans="1:72" s="428" customFormat="1" x14ac:dyDescent="0.25">
      <c r="A266" s="345" t="s">
        <v>6508</v>
      </c>
      <c r="B266" s="373"/>
      <c r="C266" s="719">
        <v>45985</v>
      </c>
      <c r="D266" s="373"/>
      <c r="E266" s="346">
        <v>6.1</v>
      </c>
      <c r="F266" s="373"/>
      <c r="G266" s="347">
        <v>31.217700000000001</v>
      </c>
      <c r="H266" s="374"/>
      <c r="I266" s="348">
        <v>-0.16689999999999999</v>
      </c>
      <c r="J266" s="348">
        <v>0.78059999999999996</v>
      </c>
      <c r="K266" s="348">
        <v>2.0573000000000001</v>
      </c>
      <c r="L266" s="348">
        <v>0.44429999999999997</v>
      </c>
      <c r="M266" s="348">
        <v>-7.0389999999999997</v>
      </c>
      <c r="N266" s="350" t="s">
        <v>430</v>
      </c>
      <c r="O266" s="348" t="s">
        <v>430</v>
      </c>
      <c r="P266" s="348" t="s">
        <v>430</v>
      </c>
      <c r="Q266" s="348" t="s">
        <v>430</v>
      </c>
      <c r="R266" s="348" t="s">
        <v>430</v>
      </c>
      <c r="S266" s="348">
        <v>1.9573</v>
      </c>
      <c r="T266" s="348">
        <v>10.0847</v>
      </c>
      <c r="U266" s="348">
        <v>-7.1967999999999996</v>
      </c>
      <c r="V266" s="348" t="s">
        <v>430</v>
      </c>
      <c r="W266" s="348">
        <v>1.9573</v>
      </c>
      <c r="X266" s="348">
        <v>-7.9184000000000001</v>
      </c>
      <c r="Y266" s="374"/>
      <c r="Z266" s="346">
        <v>116</v>
      </c>
      <c r="AA266" s="346">
        <v>101</v>
      </c>
      <c r="AB266" s="346">
        <v>35</v>
      </c>
      <c r="AC266" s="346">
        <v>153</v>
      </c>
      <c r="AD266" s="346">
        <v>196</v>
      </c>
      <c r="AE266" s="346" t="s">
        <v>430</v>
      </c>
      <c r="AF266" s="346" t="s">
        <v>430</v>
      </c>
      <c r="AG266" s="346" t="s">
        <v>430</v>
      </c>
      <c r="AH266" s="346" t="s">
        <v>430</v>
      </c>
      <c r="AI266" s="346" t="s">
        <v>430</v>
      </c>
      <c r="AJ266" s="346">
        <v>53</v>
      </c>
      <c r="AK266" s="346">
        <v>157</v>
      </c>
      <c r="AL266" s="346">
        <v>191</v>
      </c>
      <c r="AM266" s="346" t="s">
        <v>430</v>
      </c>
      <c r="AN266" s="346">
        <v>53</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v>16.602772028657299</v>
      </c>
      <c r="BC266" s="348">
        <v>0.99815141130729501</v>
      </c>
      <c r="BD266" s="348">
        <v>-8.1811278485238004E-2</v>
      </c>
      <c r="BE266" s="375">
        <v>-4.44200410318418E-2</v>
      </c>
      <c r="BF266" s="374"/>
      <c r="BG266" s="372">
        <v>3.2500000000000001E-2</v>
      </c>
      <c r="BH266" s="373"/>
      <c r="BI266" s="348">
        <v>95.878799999999998</v>
      </c>
      <c r="BJ266" s="348">
        <v>3.76938</v>
      </c>
      <c r="BK266" s="348" t="s">
        <v>430</v>
      </c>
      <c r="BL266" s="348">
        <v>0.35182000000000002</v>
      </c>
      <c r="BM266" s="373"/>
      <c r="BN266" s="372" t="s">
        <v>6509</v>
      </c>
      <c r="BO266" s="372" t="s">
        <v>4743</v>
      </c>
      <c r="BP266" s="372" t="s">
        <v>6510</v>
      </c>
      <c r="BQ266" s="372" t="s">
        <v>6511</v>
      </c>
      <c r="BR266" s="372" t="s">
        <v>6512</v>
      </c>
      <c r="BS266" s="373"/>
      <c r="BT266" s="354" t="s">
        <v>554</v>
      </c>
    </row>
    <row r="267" spans="1:72" s="428" customFormat="1" x14ac:dyDescent="0.25">
      <c r="A267" s="345" t="s">
        <v>6513</v>
      </c>
      <c r="B267" s="373"/>
      <c r="C267" s="719">
        <v>45320</v>
      </c>
      <c r="D267" s="373"/>
      <c r="E267" s="346">
        <v>6.2178000000000004</v>
      </c>
      <c r="F267" s="373"/>
      <c r="G267" s="347">
        <v>301.83390000000003</v>
      </c>
      <c r="H267" s="374"/>
      <c r="I267" s="348">
        <v>0.66100000000000003</v>
      </c>
      <c r="J267" s="348">
        <v>4.6486999999999998</v>
      </c>
      <c r="K267" s="348">
        <v>0.65129999999999999</v>
      </c>
      <c r="L267" s="348">
        <v>-9.1222999999999992</v>
      </c>
      <c r="M267" s="348">
        <v>-25.991</v>
      </c>
      <c r="N267" s="350">
        <v>-22.037700000000001</v>
      </c>
      <c r="O267" s="348">
        <v>-12.5562</v>
      </c>
      <c r="P267" s="348" t="s">
        <v>430</v>
      </c>
      <c r="Q267" s="348" t="s">
        <v>430</v>
      </c>
      <c r="R267" s="348" t="s">
        <v>430</v>
      </c>
      <c r="S267" s="348">
        <v>9.3103999999999996</v>
      </c>
      <c r="T267" s="348">
        <v>-0.50600000000000001</v>
      </c>
      <c r="U267" s="348">
        <v>-23.305700000000002</v>
      </c>
      <c r="V267" s="348">
        <v>-12.9655</v>
      </c>
      <c r="W267" s="348">
        <v>9.3103999999999996</v>
      </c>
      <c r="X267" s="348">
        <v>-7.4353999999999996</v>
      </c>
      <c r="Y267" s="374"/>
      <c r="Z267" s="346">
        <v>11</v>
      </c>
      <c r="AA267" s="346">
        <v>10</v>
      </c>
      <c r="AB267" s="346">
        <v>139</v>
      </c>
      <c r="AC267" s="346">
        <v>241</v>
      </c>
      <c r="AD267" s="346">
        <v>246</v>
      </c>
      <c r="AE267" s="346">
        <v>209</v>
      </c>
      <c r="AF267" s="346">
        <v>163</v>
      </c>
      <c r="AG267" s="346" t="s">
        <v>430</v>
      </c>
      <c r="AH267" s="346" t="s">
        <v>430</v>
      </c>
      <c r="AI267" s="346" t="s">
        <v>430</v>
      </c>
      <c r="AJ267" s="346">
        <v>8</v>
      </c>
      <c r="AK267" s="346">
        <v>242</v>
      </c>
      <c r="AL267" s="346">
        <v>244</v>
      </c>
      <c r="AM267" s="346">
        <v>215</v>
      </c>
      <c r="AN267" s="346">
        <v>8</v>
      </c>
      <c r="AO267" s="373"/>
      <c r="AP267" s="348" t="s">
        <v>430</v>
      </c>
      <c r="AQ267" s="348" t="s">
        <v>430</v>
      </c>
      <c r="AR267" s="348" t="s">
        <v>430</v>
      </c>
      <c r="AS267" s="348" t="s">
        <v>430</v>
      </c>
      <c r="AT267" s="348">
        <v>-24.53</v>
      </c>
      <c r="AU267" s="351"/>
      <c r="AV267" s="346" t="s">
        <v>430</v>
      </c>
      <c r="AW267" s="346" t="s">
        <v>430</v>
      </c>
      <c r="AX267" s="346" t="s">
        <v>430</v>
      </c>
      <c r="AY267" s="346" t="s">
        <v>430</v>
      </c>
      <c r="AZ267" s="346">
        <v>213</v>
      </c>
      <c r="BA267" s="374"/>
      <c r="BB267" s="348">
        <v>26.960556812273101</v>
      </c>
      <c r="BC267" s="348">
        <v>0.99904807323901801</v>
      </c>
      <c r="BD267" s="348">
        <v>-3.6839051069475402E-2</v>
      </c>
      <c r="BE267" s="375">
        <v>-1.19988797925034E-2</v>
      </c>
      <c r="BF267" s="374"/>
      <c r="BG267" s="372">
        <v>6.1600000000000002E-2</v>
      </c>
      <c r="BH267" s="373"/>
      <c r="BI267" s="348">
        <v>82.800700000000006</v>
      </c>
      <c r="BJ267" s="348">
        <v>17.194099999999999</v>
      </c>
      <c r="BK267" s="348" t="s">
        <v>430</v>
      </c>
      <c r="BL267" s="348">
        <v>5.1999999999999998E-3</v>
      </c>
      <c r="BM267" s="373"/>
      <c r="BN267" s="372" t="s">
        <v>5968</v>
      </c>
      <c r="BO267" s="372" t="s">
        <v>5969</v>
      </c>
      <c r="BP267" s="372" t="s">
        <v>430</v>
      </c>
      <c r="BQ267" s="372" t="s">
        <v>430</v>
      </c>
      <c r="BR267" s="372" t="s">
        <v>430</v>
      </c>
      <c r="BS267" s="373"/>
      <c r="BT267" s="354" t="s">
        <v>554</v>
      </c>
    </row>
    <row r="268" spans="1:72" s="428" customFormat="1" x14ac:dyDescent="0.25">
      <c r="A268" s="345" t="s">
        <v>6514</v>
      </c>
      <c r="B268" s="373"/>
      <c r="C268" s="719">
        <v>46003</v>
      </c>
      <c r="D268" s="373"/>
      <c r="E268" s="346">
        <v>5.5670000000000002</v>
      </c>
      <c r="F268" s="373"/>
      <c r="G268" s="347">
        <v>23.089700000000001</v>
      </c>
      <c r="H268" s="374"/>
      <c r="I268" s="348">
        <v>-0.4037</v>
      </c>
      <c r="J268" s="348">
        <v>0.90200000000000002</v>
      </c>
      <c r="K268" s="348">
        <v>1.7499</v>
      </c>
      <c r="L268" s="348">
        <v>5.9846000000000004</v>
      </c>
      <c r="M268" s="348">
        <v>5.1161000000000003</v>
      </c>
      <c r="N268" s="350" t="s">
        <v>430</v>
      </c>
      <c r="O268" s="348" t="s">
        <v>430</v>
      </c>
      <c r="P268" s="348" t="s">
        <v>430</v>
      </c>
      <c r="Q268" s="348" t="s">
        <v>430</v>
      </c>
      <c r="R268" s="348" t="s">
        <v>430</v>
      </c>
      <c r="S268" s="348">
        <v>1.2746</v>
      </c>
      <c r="T268" s="348">
        <v>18.777799999999999</v>
      </c>
      <c r="U268" s="348">
        <v>3.6867999999999999</v>
      </c>
      <c r="V268" s="348" t="s">
        <v>430</v>
      </c>
      <c r="W268" s="348">
        <v>1.2746</v>
      </c>
      <c r="X268" s="348">
        <v>4.3005000000000004</v>
      </c>
      <c r="Y268" s="374"/>
      <c r="Z268" s="346">
        <v>172</v>
      </c>
      <c r="AA268" s="346">
        <v>86</v>
      </c>
      <c r="AB268" s="346">
        <v>50</v>
      </c>
      <c r="AC268" s="346">
        <v>50</v>
      </c>
      <c r="AD268" s="346">
        <v>49</v>
      </c>
      <c r="AE268" s="346" t="s">
        <v>430</v>
      </c>
      <c r="AF268" s="346" t="s">
        <v>430</v>
      </c>
      <c r="AG268" s="346" t="s">
        <v>430</v>
      </c>
      <c r="AH268" s="346" t="s">
        <v>430</v>
      </c>
      <c r="AI268" s="346" t="s">
        <v>430</v>
      </c>
      <c r="AJ268" s="346">
        <v>83</v>
      </c>
      <c r="AK268" s="346">
        <v>57</v>
      </c>
      <c r="AL268" s="346">
        <v>62</v>
      </c>
      <c r="AM268" s="346" t="s">
        <v>430</v>
      </c>
      <c r="AN268" s="346">
        <v>83</v>
      </c>
      <c r="AO268" s="373"/>
      <c r="AP268" s="348" t="s">
        <v>430</v>
      </c>
      <c r="AQ268" s="348" t="s">
        <v>430</v>
      </c>
      <c r="AR268" s="348" t="s">
        <v>430</v>
      </c>
      <c r="AS268" s="348" t="s">
        <v>430</v>
      </c>
      <c r="AT268" s="348" t="s">
        <v>430</v>
      </c>
      <c r="AU268" s="351"/>
      <c r="AV268" s="346" t="s">
        <v>430</v>
      </c>
      <c r="AW268" s="346" t="s">
        <v>430</v>
      </c>
      <c r="AX268" s="346" t="s">
        <v>430</v>
      </c>
      <c r="AY268" s="346" t="s">
        <v>430</v>
      </c>
      <c r="AZ268" s="346" t="s">
        <v>430</v>
      </c>
      <c r="BA268" s="374"/>
      <c r="BB268" s="348">
        <v>16.759677052743299</v>
      </c>
      <c r="BC268" s="348">
        <v>0.99591334167533196</v>
      </c>
      <c r="BD268" s="348">
        <v>2.19062054236174E-2</v>
      </c>
      <c r="BE268" s="375">
        <v>-2.3488728643290799E-2</v>
      </c>
      <c r="BF268" s="374"/>
      <c r="BG268" s="372">
        <v>8.3799999999999999E-2</v>
      </c>
      <c r="BH268" s="373"/>
      <c r="BI268" s="348">
        <v>4.0842400000000003</v>
      </c>
      <c r="BJ268" s="348">
        <v>92.160300000000007</v>
      </c>
      <c r="BK268" s="348">
        <v>3.6586500000000002</v>
      </c>
      <c r="BL268" s="348">
        <v>9.6809999999999993E-2</v>
      </c>
      <c r="BM268" s="373"/>
      <c r="BN268" s="372" t="s">
        <v>4755</v>
      </c>
      <c r="BO268" s="372" t="s">
        <v>1414</v>
      </c>
      <c r="BP268" s="372" t="s">
        <v>4607</v>
      </c>
      <c r="BQ268" s="372" t="s">
        <v>4509</v>
      </c>
      <c r="BR268" s="372" t="s">
        <v>4510</v>
      </c>
      <c r="BS268" s="373"/>
      <c r="BT268" s="354" t="s">
        <v>554</v>
      </c>
    </row>
    <row r="269" spans="1:72" s="428" customFormat="1" x14ac:dyDescent="0.25">
      <c r="A269" s="345" t="s">
        <v>6515</v>
      </c>
      <c r="B269" s="373"/>
      <c r="C269" s="719">
        <v>45978</v>
      </c>
      <c r="D269" s="373"/>
      <c r="E269" s="346">
        <v>5.87</v>
      </c>
      <c r="F269" s="373"/>
      <c r="G269" s="347">
        <v>46.640099999999997</v>
      </c>
      <c r="H269" s="374"/>
      <c r="I269" s="348">
        <v>-0.73509999999999998</v>
      </c>
      <c r="J269" s="348">
        <v>0.53959999999999997</v>
      </c>
      <c r="K269" s="348">
        <v>6.1731999999999996</v>
      </c>
      <c r="L269" s="348">
        <v>8.9026999999999994</v>
      </c>
      <c r="M269" s="348">
        <v>4.8263999999999996</v>
      </c>
      <c r="N269" s="350" t="s">
        <v>430</v>
      </c>
      <c r="O269" s="348" t="s">
        <v>430</v>
      </c>
      <c r="P269" s="348" t="s">
        <v>430</v>
      </c>
      <c r="Q269" s="348" t="s">
        <v>430</v>
      </c>
      <c r="R269" s="348" t="s">
        <v>430</v>
      </c>
      <c r="S269" s="348">
        <v>3.2431999999999999</v>
      </c>
      <c r="T269" s="348">
        <v>22.1981</v>
      </c>
      <c r="U269" s="348">
        <v>0.874</v>
      </c>
      <c r="V269" s="348" t="s">
        <v>430</v>
      </c>
      <c r="W269" s="348">
        <v>3.2431999999999999</v>
      </c>
      <c r="X269" s="348">
        <v>-5.2324999999999999</v>
      </c>
      <c r="Y269" s="374"/>
      <c r="Z269" s="346">
        <v>196</v>
      </c>
      <c r="AA269" s="346">
        <v>155</v>
      </c>
      <c r="AB269" s="346">
        <v>13</v>
      </c>
      <c r="AC269" s="346">
        <v>27</v>
      </c>
      <c r="AD269" s="346">
        <v>61</v>
      </c>
      <c r="AE269" s="346" t="s">
        <v>430</v>
      </c>
      <c r="AF269" s="346" t="s">
        <v>430</v>
      </c>
      <c r="AG269" s="346" t="s">
        <v>430</v>
      </c>
      <c r="AH269" s="346" t="s">
        <v>430</v>
      </c>
      <c r="AI269" s="346" t="s">
        <v>430</v>
      </c>
      <c r="AJ269" s="346">
        <v>22</v>
      </c>
      <c r="AK269" s="346">
        <v>23</v>
      </c>
      <c r="AL269" s="346">
        <v>79</v>
      </c>
      <c r="AM269" s="346" t="s">
        <v>430</v>
      </c>
      <c r="AN269" s="346">
        <v>22</v>
      </c>
      <c r="AO269" s="373"/>
      <c r="AP269" s="348" t="s">
        <v>430</v>
      </c>
      <c r="AQ269" s="348" t="s">
        <v>430</v>
      </c>
      <c r="AR269" s="348" t="s">
        <v>430</v>
      </c>
      <c r="AS269" s="348" t="s">
        <v>430</v>
      </c>
      <c r="AT269" s="348" t="s">
        <v>430</v>
      </c>
      <c r="AU269" s="351"/>
      <c r="AV269" s="346" t="s">
        <v>430</v>
      </c>
      <c r="AW269" s="346" t="s">
        <v>430</v>
      </c>
      <c r="AX269" s="346" t="s">
        <v>430</v>
      </c>
      <c r="AY269" s="346" t="s">
        <v>430</v>
      </c>
      <c r="AZ269" s="346" t="s">
        <v>430</v>
      </c>
      <c r="BA269" s="374"/>
      <c r="BB269" s="348">
        <v>22.007157816108801</v>
      </c>
      <c r="BC269" s="348">
        <v>0.99819866949287195</v>
      </c>
      <c r="BD269" s="348">
        <v>-2.6373112709100399E-3</v>
      </c>
      <c r="BE269" s="375">
        <v>-5.2951628868734002E-2</v>
      </c>
      <c r="BF269" s="374"/>
      <c r="BG269" s="372">
        <v>7.8299999999999995E-2</v>
      </c>
      <c r="BH269" s="373"/>
      <c r="BI269" s="348">
        <v>28.764099999999999</v>
      </c>
      <c r="BJ269" s="348">
        <v>41.752400000000002</v>
      </c>
      <c r="BK269" s="348">
        <v>29.3156</v>
      </c>
      <c r="BL269" s="348">
        <v>0.16789999999999999</v>
      </c>
      <c r="BM269" s="373"/>
      <c r="BN269" s="372" t="s">
        <v>6516</v>
      </c>
      <c r="BO269" s="372" t="s">
        <v>6364</v>
      </c>
      <c r="BP269" s="372" t="s">
        <v>6517</v>
      </c>
      <c r="BQ269" s="372" t="s">
        <v>1527</v>
      </c>
      <c r="BR269" s="372" t="s">
        <v>4150</v>
      </c>
      <c r="BS269" s="373"/>
      <c r="BT269" s="354" t="s">
        <v>554</v>
      </c>
    </row>
    <row r="270" spans="1:72" s="428" customFormat="1" x14ac:dyDescent="0.25">
      <c r="A270" s="345" t="s">
        <v>6518</v>
      </c>
      <c r="B270" s="373"/>
      <c r="C270" s="719">
        <v>45461</v>
      </c>
      <c r="D270" s="373"/>
      <c r="E270" s="346">
        <v>4.29</v>
      </c>
      <c r="F270" s="373"/>
      <c r="G270" s="347">
        <v>58.035800000000002</v>
      </c>
      <c r="H270" s="374"/>
      <c r="I270" s="348">
        <v>-0.30320000000000003</v>
      </c>
      <c r="J270" s="348">
        <v>0.57430000000000003</v>
      </c>
      <c r="K270" s="348">
        <v>0.77929999999999999</v>
      </c>
      <c r="L270" s="348">
        <v>3.0190999999999999</v>
      </c>
      <c r="M270" s="348">
        <v>-3.8702999999999999</v>
      </c>
      <c r="N270" s="350">
        <v>1.2688999999999999</v>
      </c>
      <c r="O270" s="348">
        <v>5.3846999999999996</v>
      </c>
      <c r="P270" s="348" t="s">
        <v>430</v>
      </c>
      <c r="Q270" s="348" t="s">
        <v>430</v>
      </c>
      <c r="R270" s="348" t="s">
        <v>430</v>
      </c>
      <c r="S270" s="348">
        <v>3.7699999999999997E-2</v>
      </c>
      <c r="T270" s="348">
        <v>14.900499999999999</v>
      </c>
      <c r="U270" s="348">
        <v>-3.0659000000000001</v>
      </c>
      <c r="V270" s="348">
        <v>5.681</v>
      </c>
      <c r="W270" s="348">
        <v>3.7699999999999997E-2</v>
      </c>
      <c r="X270" s="348">
        <v>6.9870999999999999</v>
      </c>
      <c r="Y270" s="374"/>
      <c r="Z270" s="346">
        <v>135</v>
      </c>
      <c r="AA270" s="346">
        <v>142</v>
      </c>
      <c r="AB270" s="346">
        <v>104</v>
      </c>
      <c r="AC270" s="346">
        <v>111</v>
      </c>
      <c r="AD270" s="346">
        <v>145</v>
      </c>
      <c r="AE270" s="346">
        <v>96</v>
      </c>
      <c r="AF270" s="346">
        <v>43</v>
      </c>
      <c r="AG270" s="346" t="s">
        <v>430</v>
      </c>
      <c r="AH270" s="346" t="s">
        <v>430</v>
      </c>
      <c r="AI270" s="346" t="s">
        <v>430</v>
      </c>
      <c r="AJ270" s="346">
        <v>197</v>
      </c>
      <c r="AK270" s="346">
        <v>101</v>
      </c>
      <c r="AL270" s="346">
        <v>134</v>
      </c>
      <c r="AM270" s="346">
        <v>96</v>
      </c>
      <c r="AN270" s="346">
        <v>197</v>
      </c>
      <c r="AO270" s="373"/>
      <c r="AP270" s="348" t="s">
        <v>430</v>
      </c>
      <c r="AQ270" s="348" t="s">
        <v>430</v>
      </c>
      <c r="AR270" s="348" t="s">
        <v>430</v>
      </c>
      <c r="AS270" s="348" t="s">
        <v>430</v>
      </c>
      <c r="AT270" s="348">
        <v>2.4500000000000002</v>
      </c>
      <c r="AU270" s="351"/>
      <c r="AV270" s="346" t="s">
        <v>430</v>
      </c>
      <c r="AW270" s="346" t="s">
        <v>430</v>
      </c>
      <c r="AX270" s="346" t="s">
        <v>430</v>
      </c>
      <c r="AY270" s="346" t="s">
        <v>430</v>
      </c>
      <c r="AZ270" s="346">
        <v>112</v>
      </c>
      <c r="BA270" s="374"/>
      <c r="BB270" s="348">
        <v>16.202044559609298</v>
      </c>
      <c r="BC270" s="348">
        <v>0.99738992564026296</v>
      </c>
      <c r="BD270" s="348">
        <v>5.5611078480223997E-3</v>
      </c>
      <c r="BE270" s="375">
        <v>-1.9118905193641299E-2</v>
      </c>
      <c r="BF270" s="374"/>
      <c r="BG270" s="372">
        <v>9.3799999999999994E-2</v>
      </c>
      <c r="BH270" s="373"/>
      <c r="BI270" s="348">
        <v>74.235900000000001</v>
      </c>
      <c r="BJ270" s="348">
        <v>25.130400000000002</v>
      </c>
      <c r="BK270" s="348" t="s">
        <v>430</v>
      </c>
      <c r="BL270" s="348">
        <v>0.63370000000000004</v>
      </c>
      <c r="BM270" s="373"/>
      <c r="BN270" s="372" t="s">
        <v>6519</v>
      </c>
      <c r="BO270" s="372" t="s">
        <v>6520</v>
      </c>
      <c r="BP270" s="372" t="s">
        <v>430</v>
      </c>
      <c r="BQ270" s="372" t="s">
        <v>430</v>
      </c>
      <c r="BR270" s="372" t="s">
        <v>430</v>
      </c>
      <c r="BS270" s="373"/>
      <c r="BT270" s="354" t="s">
        <v>554</v>
      </c>
    </row>
    <row r="271" spans="1:72" s="428" customFormat="1" x14ac:dyDescent="0.25">
      <c r="A271" s="345" t="s">
        <v>6521</v>
      </c>
      <c r="B271" s="373"/>
      <c r="C271" s="719">
        <v>45821</v>
      </c>
      <c r="D271" s="373"/>
      <c r="E271" s="346">
        <v>4.0187999999999997</v>
      </c>
      <c r="F271" s="373"/>
      <c r="G271" s="347">
        <v>10.353300000000001</v>
      </c>
      <c r="H271" s="374"/>
      <c r="I271" s="348">
        <v>-0.1774</v>
      </c>
      <c r="J271" s="348">
        <v>0.73950000000000005</v>
      </c>
      <c r="K271" s="348">
        <v>1.2181</v>
      </c>
      <c r="L271" s="348">
        <v>0.88770000000000004</v>
      </c>
      <c r="M271" s="348">
        <v>-2.7896000000000001</v>
      </c>
      <c r="N271" s="350">
        <v>1.7153</v>
      </c>
      <c r="O271" s="348" t="s">
        <v>430</v>
      </c>
      <c r="P271" s="348" t="s">
        <v>430</v>
      </c>
      <c r="Q271" s="348" t="s">
        <v>430</v>
      </c>
      <c r="R271" s="348" t="s">
        <v>430</v>
      </c>
      <c r="S271" s="348">
        <v>2.0874000000000001</v>
      </c>
      <c r="T271" s="348">
        <v>7.7267999999999999</v>
      </c>
      <c r="U271" s="348">
        <v>-3.4990000000000001</v>
      </c>
      <c r="V271" s="348">
        <v>0.98909999999999998</v>
      </c>
      <c r="W271" s="348">
        <v>2.0874000000000001</v>
      </c>
      <c r="X271" s="348">
        <v>3.2353999999999998</v>
      </c>
      <c r="Y271" s="374"/>
      <c r="Z271" s="346">
        <v>118</v>
      </c>
      <c r="AA271" s="346">
        <v>104</v>
      </c>
      <c r="AB271" s="346">
        <v>73</v>
      </c>
      <c r="AC271" s="346">
        <v>144</v>
      </c>
      <c r="AD271" s="346">
        <v>130</v>
      </c>
      <c r="AE271" s="346">
        <v>86</v>
      </c>
      <c r="AF271" s="346" t="s">
        <v>430</v>
      </c>
      <c r="AG271" s="346" t="s">
        <v>430</v>
      </c>
      <c r="AH271" s="346" t="s">
        <v>430</v>
      </c>
      <c r="AI271" s="346" t="s">
        <v>430</v>
      </c>
      <c r="AJ271" s="346">
        <v>52</v>
      </c>
      <c r="AK271" s="346">
        <v>202</v>
      </c>
      <c r="AL271" s="346">
        <v>138</v>
      </c>
      <c r="AM271" s="346">
        <v>142</v>
      </c>
      <c r="AN271" s="346">
        <v>52</v>
      </c>
      <c r="AO271" s="373"/>
      <c r="AP271" s="348" t="s">
        <v>430</v>
      </c>
      <c r="AQ271" s="348" t="s">
        <v>430</v>
      </c>
      <c r="AR271" s="348" t="s">
        <v>430</v>
      </c>
      <c r="AS271" s="348" t="s">
        <v>430</v>
      </c>
      <c r="AT271" s="348">
        <v>-1.19</v>
      </c>
      <c r="AU271" s="351"/>
      <c r="AV271" s="346" t="s">
        <v>430</v>
      </c>
      <c r="AW271" s="346" t="s">
        <v>430</v>
      </c>
      <c r="AX271" s="346" t="s">
        <v>430</v>
      </c>
      <c r="AY271" s="346" t="s">
        <v>430</v>
      </c>
      <c r="AZ271" s="346">
        <v>134</v>
      </c>
      <c r="BA271" s="374"/>
      <c r="BB271" s="348">
        <v>10.469035200711</v>
      </c>
      <c r="BC271" s="348">
        <v>0.98813910917858705</v>
      </c>
      <c r="BD271" s="348">
        <v>-1.8587049557752599E-2</v>
      </c>
      <c r="BE271" s="375">
        <v>-5.4248859736422399E-2</v>
      </c>
      <c r="BF271" s="374"/>
      <c r="BG271" s="372">
        <v>0.1991</v>
      </c>
      <c r="BH271" s="373"/>
      <c r="BI271" s="348">
        <v>80.259100000000004</v>
      </c>
      <c r="BJ271" s="348">
        <v>17.224299999999999</v>
      </c>
      <c r="BK271" s="348">
        <v>1.9874099999999999</v>
      </c>
      <c r="BL271" s="348">
        <v>0.52919000000000005</v>
      </c>
      <c r="BM271" s="373"/>
      <c r="BN271" s="372" t="s">
        <v>6522</v>
      </c>
      <c r="BO271" s="372" t="s">
        <v>6523</v>
      </c>
      <c r="BP271" s="372" t="s">
        <v>5060</v>
      </c>
      <c r="BQ271" s="372" t="s">
        <v>6210</v>
      </c>
      <c r="BR271" s="372" t="s">
        <v>3422</v>
      </c>
      <c r="BS271" s="373"/>
      <c r="BT271" s="354" t="s">
        <v>554</v>
      </c>
    </row>
    <row r="272" spans="1:72" s="428" customFormat="1" x14ac:dyDescent="0.25">
      <c r="A272" s="345" t="s">
        <v>6524</v>
      </c>
      <c r="B272" s="373"/>
      <c r="C272" s="719">
        <v>45134</v>
      </c>
      <c r="D272" s="373"/>
      <c r="E272" s="346">
        <v>4.0357000000000003</v>
      </c>
      <c r="F272" s="373"/>
      <c r="G272" s="347">
        <v>79.508200000000002</v>
      </c>
      <c r="H272" s="374"/>
      <c r="I272" s="348">
        <v>1.8E-3</v>
      </c>
      <c r="J272" s="348">
        <v>0.59160000000000001</v>
      </c>
      <c r="K272" s="348">
        <v>0.81140000000000001</v>
      </c>
      <c r="L272" s="348">
        <v>-0.48409999999999997</v>
      </c>
      <c r="M272" s="348">
        <v>-7.0606999999999998</v>
      </c>
      <c r="N272" s="350">
        <v>-5.6193999999999997</v>
      </c>
      <c r="O272" s="348">
        <v>-1.2073</v>
      </c>
      <c r="P272" s="348" t="s">
        <v>430</v>
      </c>
      <c r="Q272" s="348" t="s">
        <v>430</v>
      </c>
      <c r="R272" s="348" t="s">
        <v>430</v>
      </c>
      <c r="S272" s="348">
        <v>0.97829999999999995</v>
      </c>
      <c r="T272" s="348">
        <v>7.8594999999999997</v>
      </c>
      <c r="U272" s="348">
        <v>-8.8404000000000007</v>
      </c>
      <c r="V272" s="348">
        <v>-3.0615000000000001</v>
      </c>
      <c r="W272" s="348">
        <v>0.97829999999999995</v>
      </c>
      <c r="X272" s="348">
        <v>6.3494999999999999</v>
      </c>
      <c r="Y272" s="374"/>
      <c r="Z272" s="346">
        <v>50</v>
      </c>
      <c r="AA272" s="346">
        <v>118</v>
      </c>
      <c r="AB272" s="346">
        <v>89</v>
      </c>
      <c r="AC272" s="346">
        <v>195</v>
      </c>
      <c r="AD272" s="346">
        <v>197</v>
      </c>
      <c r="AE272" s="346">
        <v>188</v>
      </c>
      <c r="AF272" s="346">
        <v>127</v>
      </c>
      <c r="AG272" s="346" t="s">
        <v>430</v>
      </c>
      <c r="AH272" s="346" t="s">
        <v>430</v>
      </c>
      <c r="AI272" s="346" t="s">
        <v>430</v>
      </c>
      <c r="AJ272" s="346">
        <v>110</v>
      </c>
      <c r="AK272" s="346">
        <v>198</v>
      </c>
      <c r="AL272" s="346">
        <v>214</v>
      </c>
      <c r="AM272" s="346">
        <v>185</v>
      </c>
      <c r="AN272" s="346">
        <v>110</v>
      </c>
      <c r="AO272" s="373"/>
      <c r="AP272" s="348" t="s">
        <v>430</v>
      </c>
      <c r="AQ272" s="348" t="s">
        <v>430</v>
      </c>
      <c r="AR272" s="348" t="s">
        <v>430</v>
      </c>
      <c r="AS272" s="348">
        <v>1.43</v>
      </c>
      <c r="AT272" s="348">
        <v>-7.43</v>
      </c>
      <c r="AU272" s="351"/>
      <c r="AV272" s="346" t="s">
        <v>430</v>
      </c>
      <c r="AW272" s="346" t="s">
        <v>430</v>
      </c>
      <c r="AX272" s="346" t="s">
        <v>430</v>
      </c>
      <c r="AY272" s="346">
        <v>120</v>
      </c>
      <c r="AZ272" s="346">
        <v>186</v>
      </c>
      <c r="BA272" s="374"/>
      <c r="BB272" s="348">
        <v>12.4772821287073</v>
      </c>
      <c r="BC272" s="348">
        <v>0.99798366056376397</v>
      </c>
      <c r="BD272" s="348">
        <v>1.2895908728904001E-2</v>
      </c>
      <c r="BE272" s="375">
        <v>-1.2600967809507599E-2</v>
      </c>
      <c r="BF272" s="374"/>
      <c r="BG272" s="372">
        <v>4.3900000000000002E-2</v>
      </c>
      <c r="BH272" s="373"/>
      <c r="BI272" s="348">
        <v>99.432000000000002</v>
      </c>
      <c r="BJ272" s="348" t="s">
        <v>430</v>
      </c>
      <c r="BK272" s="348" t="s">
        <v>430</v>
      </c>
      <c r="BL272" s="348">
        <v>0.56799999999999995</v>
      </c>
      <c r="BM272" s="373"/>
      <c r="BN272" s="372" t="s">
        <v>6525</v>
      </c>
      <c r="BO272" s="372" t="s">
        <v>2357</v>
      </c>
      <c r="BP272" s="372" t="s">
        <v>5060</v>
      </c>
      <c r="BQ272" s="372" t="s">
        <v>4803</v>
      </c>
      <c r="BR272" s="372" t="s">
        <v>4487</v>
      </c>
      <c r="BS272" s="373"/>
      <c r="BT272" s="354" t="s">
        <v>554</v>
      </c>
    </row>
    <row r="273" spans="1:72" s="428" customFormat="1" x14ac:dyDescent="0.25">
      <c r="A273" s="345" t="s">
        <v>6526</v>
      </c>
      <c r="B273" s="373"/>
      <c r="C273" s="719">
        <v>45986</v>
      </c>
      <c r="D273" s="373"/>
      <c r="E273" s="346">
        <v>3.3329</v>
      </c>
      <c r="F273" s="373"/>
      <c r="G273" s="347">
        <v>29.4648</v>
      </c>
      <c r="H273" s="374"/>
      <c r="I273" s="348">
        <v>-0.1129</v>
      </c>
      <c r="J273" s="348">
        <v>0.56489999999999996</v>
      </c>
      <c r="K273" s="348">
        <v>0.76329999999999998</v>
      </c>
      <c r="L273" s="348">
        <v>1.3121</v>
      </c>
      <c r="M273" s="348">
        <v>-2.8635000000000002</v>
      </c>
      <c r="N273" s="350" t="s">
        <v>430</v>
      </c>
      <c r="O273" s="348" t="s">
        <v>430</v>
      </c>
      <c r="P273" s="348" t="s">
        <v>430</v>
      </c>
      <c r="Q273" s="348" t="s">
        <v>430</v>
      </c>
      <c r="R273" s="348" t="s">
        <v>430</v>
      </c>
      <c r="S273" s="348">
        <v>1.0501</v>
      </c>
      <c r="T273" s="348">
        <v>10.983499999999999</v>
      </c>
      <c r="U273" s="348">
        <v>-4.0769000000000002</v>
      </c>
      <c r="V273" s="348" t="s">
        <v>430</v>
      </c>
      <c r="W273" s="348">
        <v>1.0501</v>
      </c>
      <c r="X273" s="348">
        <v>-2.9782999999999999</v>
      </c>
      <c r="Y273" s="374"/>
      <c r="Z273" s="346">
        <v>103</v>
      </c>
      <c r="AA273" s="346">
        <v>145</v>
      </c>
      <c r="AB273" s="346">
        <v>109</v>
      </c>
      <c r="AC273" s="346">
        <v>139</v>
      </c>
      <c r="AD273" s="346">
        <v>132</v>
      </c>
      <c r="AE273" s="346" t="s">
        <v>430</v>
      </c>
      <c r="AF273" s="346" t="s">
        <v>430</v>
      </c>
      <c r="AG273" s="346" t="s">
        <v>430</v>
      </c>
      <c r="AH273" s="346" t="s">
        <v>430</v>
      </c>
      <c r="AI273" s="346" t="s">
        <v>430</v>
      </c>
      <c r="AJ273" s="346">
        <v>91</v>
      </c>
      <c r="AK273" s="346">
        <v>140</v>
      </c>
      <c r="AL273" s="346">
        <v>144</v>
      </c>
      <c r="AM273" s="346" t="s">
        <v>430</v>
      </c>
      <c r="AN273" s="346">
        <v>91</v>
      </c>
      <c r="AO273" s="373"/>
      <c r="AP273" s="348" t="s">
        <v>430</v>
      </c>
      <c r="AQ273" s="348" t="s">
        <v>430</v>
      </c>
      <c r="AR273" s="348" t="s">
        <v>430</v>
      </c>
      <c r="AS273" s="348" t="s">
        <v>430</v>
      </c>
      <c r="AT273" s="348" t="s">
        <v>430</v>
      </c>
      <c r="AU273" s="351"/>
      <c r="AV273" s="346" t="s">
        <v>430</v>
      </c>
      <c r="AW273" s="346" t="s">
        <v>430</v>
      </c>
      <c r="AX273" s="346" t="s">
        <v>430</v>
      </c>
      <c r="AY273" s="346" t="s">
        <v>430</v>
      </c>
      <c r="AZ273" s="346" t="s">
        <v>430</v>
      </c>
      <c r="BA273" s="374"/>
      <c r="BB273" s="348">
        <v>13.8889010906601</v>
      </c>
      <c r="BC273" s="348">
        <v>0</v>
      </c>
      <c r="BD273" s="348">
        <v>-5.8141199635863602E-2</v>
      </c>
      <c r="BE273" s="375" t="s">
        <v>430</v>
      </c>
      <c r="BF273" s="374"/>
      <c r="BG273" s="372" t="s">
        <v>430</v>
      </c>
      <c r="BH273" s="373"/>
      <c r="BI273" s="348">
        <v>80.3703</v>
      </c>
      <c r="BJ273" s="348">
        <v>19.068100000000001</v>
      </c>
      <c r="BK273" s="348" t="s">
        <v>430</v>
      </c>
      <c r="BL273" s="348">
        <v>0.56159999999999999</v>
      </c>
      <c r="BM273" s="373"/>
      <c r="BN273" s="372" t="s">
        <v>6527</v>
      </c>
      <c r="BO273" s="372" t="s">
        <v>1116</v>
      </c>
      <c r="BP273" s="372" t="s">
        <v>481</v>
      </c>
      <c r="BQ273" s="372" t="s">
        <v>6444</v>
      </c>
      <c r="BR273" s="372" t="s">
        <v>6485</v>
      </c>
      <c r="BS273" s="373"/>
      <c r="BT273" s="354" t="s">
        <v>554</v>
      </c>
    </row>
    <row r="274" spans="1:72" s="428" customFormat="1" x14ac:dyDescent="0.25">
      <c r="A274" s="345" t="s">
        <v>6528</v>
      </c>
      <c r="B274" s="373"/>
      <c r="C274" s="719">
        <v>45545</v>
      </c>
      <c r="D274" s="373"/>
      <c r="E274" s="346">
        <v>3.3277999999999999</v>
      </c>
      <c r="F274" s="373"/>
      <c r="G274" s="347">
        <v>58.056600000000003</v>
      </c>
      <c r="H274" s="374"/>
      <c r="I274" s="348">
        <v>-0.30309999999999998</v>
      </c>
      <c r="J274" s="348">
        <v>0.57499999999999996</v>
      </c>
      <c r="K274" s="348">
        <v>0.77259999999999995</v>
      </c>
      <c r="L274" s="348">
        <v>3.0493999999999999</v>
      </c>
      <c r="M274" s="348">
        <v>-3.9216000000000002</v>
      </c>
      <c r="N274" s="350">
        <v>1.2143999999999999</v>
      </c>
      <c r="O274" s="348" t="s">
        <v>430</v>
      </c>
      <c r="P274" s="348" t="s">
        <v>430</v>
      </c>
      <c r="Q274" s="348" t="s">
        <v>430</v>
      </c>
      <c r="R274" s="348" t="s">
        <v>430</v>
      </c>
      <c r="S274" s="348">
        <v>4.5100000000000001E-2</v>
      </c>
      <c r="T274" s="348">
        <v>14.935600000000001</v>
      </c>
      <c r="U274" s="348">
        <v>-3.1095000000000002</v>
      </c>
      <c r="V274" s="348">
        <v>5.5972</v>
      </c>
      <c r="W274" s="348">
        <v>4.5100000000000001E-2</v>
      </c>
      <c r="X274" s="348">
        <v>6.9611999999999998</v>
      </c>
      <c r="Y274" s="374"/>
      <c r="Z274" s="346">
        <v>134</v>
      </c>
      <c r="AA274" s="346">
        <v>140</v>
      </c>
      <c r="AB274" s="346">
        <v>107</v>
      </c>
      <c r="AC274" s="346">
        <v>110</v>
      </c>
      <c r="AD274" s="346">
        <v>148</v>
      </c>
      <c r="AE274" s="346">
        <v>100</v>
      </c>
      <c r="AF274" s="346" t="s">
        <v>430</v>
      </c>
      <c r="AG274" s="346" t="s">
        <v>430</v>
      </c>
      <c r="AH274" s="346" t="s">
        <v>430</v>
      </c>
      <c r="AI274" s="346" t="s">
        <v>430</v>
      </c>
      <c r="AJ274" s="346">
        <v>195</v>
      </c>
      <c r="AK274" s="346">
        <v>100</v>
      </c>
      <c r="AL274" s="346">
        <v>136</v>
      </c>
      <c r="AM274" s="346">
        <v>100</v>
      </c>
      <c r="AN274" s="346">
        <v>195</v>
      </c>
      <c r="AO274" s="373"/>
      <c r="AP274" s="348" t="s">
        <v>430</v>
      </c>
      <c r="AQ274" s="348" t="s">
        <v>430</v>
      </c>
      <c r="AR274" s="348" t="s">
        <v>430</v>
      </c>
      <c r="AS274" s="348" t="s">
        <v>430</v>
      </c>
      <c r="AT274" s="348">
        <v>2.37</v>
      </c>
      <c r="AU274" s="351"/>
      <c r="AV274" s="346" t="s">
        <v>430</v>
      </c>
      <c r="AW274" s="346" t="s">
        <v>430</v>
      </c>
      <c r="AX274" s="346" t="s">
        <v>430</v>
      </c>
      <c r="AY274" s="346" t="s">
        <v>430</v>
      </c>
      <c r="AZ274" s="346">
        <v>114</v>
      </c>
      <c r="BA274" s="374"/>
      <c r="BB274" s="348">
        <v>16.585107793623099</v>
      </c>
      <c r="BC274" s="348">
        <v>0.99869887425727499</v>
      </c>
      <c r="BD274" s="348">
        <v>8.9075278466427699E-3</v>
      </c>
      <c r="BE274" s="375">
        <v>-1.8012322592217599E-2</v>
      </c>
      <c r="BF274" s="374"/>
      <c r="BG274" s="372">
        <v>4.87E-2</v>
      </c>
      <c r="BH274" s="373"/>
      <c r="BI274" s="348">
        <v>74.246499999999997</v>
      </c>
      <c r="BJ274" s="348">
        <v>24.949400000000001</v>
      </c>
      <c r="BK274" s="348" t="s">
        <v>430</v>
      </c>
      <c r="BL274" s="348">
        <v>0.80410000000000004</v>
      </c>
      <c r="BM274" s="373"/>
      <c r="BN274" s="372" t="s">
        <v>6271</v>
      </c>
      <c r="BO274" s="372" t="s">
        <v>6272</v>
      </c>
      <c r="BP274" s="372" t="s">
        <v>430</v>
      </c>
      <c r="BQ274" s="372" t="s">
        <v>430</v>
      </c>
      <c r="BR274" s="372" t="s">
        <v>430</v>
      </c>
      <c r="BS274" s="373"/>
      <c r="BT274" s="354" t="s">
        <v>554</v>
      </c>
    </row>
    <row r="275" spans="1:72" s="428" customFormat="1" x14ac:dyDescent="0.25">
      <c r="A275" s="345" t="s">
        <v>6529</v>
      </c>
      <c r="B275" s="373"/>
      <c r="C275" s="719">
        <v>45793</v>
      </c>
      <c r="D275" s="373"/>
      <c r="E275" s="346">
        <v>3.09</v>
      </c>
      <c r="F275" s="373"/>
      <c r="G275" s="347">
        <v>60.925899999999999</v>
      </c>
      <c r="H275" s="374"/>
      <c r="I275" s="348">
        <v>-0.2054</v>
      </c>
      <c r="J275" s="348">
        <v>-3.4500000000000003E-2</v>
      </c>
      <c r="K275" s="348">
        <v>-2.6482999999999999</v>
      </c>
      <c r="L275" s="348">
        <v>-2.4754999999999998</v>
      </c>
      <c r="M275" s="348">
        <v>4.6858000000000004</v>
      </c>
      <c r="N275" s="350">
        <v>0.1651</v>
      </c>
      <c r="O275" s="348" t="s">
        <v>430</v>
      </c>
      <c r="P275" s="348" t="s">
        <v>430</v>
      </c>
      <c r="Q275" s="348" t="s">
        <v>430</v>
      </c>
      <c r="R275" s="348" t="s">
        <v>430</v>
      </c>
      <c r="S275" s="348">
        <v>-2.7624</v>
      </c>
      <c r="T275" s="348">
        <v>10.244400000000001</v>
      </c>
      <c r="U275" s="348">
        <v>2.0981999999999998</v>
      </c>
      <c r="V275" s="348">
        <v>1.5043</v>
      </c>
      <c r="W275" s="348">
        <v>-2.7624</v>
      </c>
      <c r="X275" s="348">
        <v>1.2176</v>
      </c>
      <c r="Y275" s="374"/>
      <c r="Z275" s="346">
        <v>121</v>
      </c>
      <c r="AA275" s="346">
        <v>222</v>
      </c>
      <c r="AB275" s="346">
        <v>238</v>
      </c>
      <c r="AC275" s="346">
        <v>210</v>
      </c>
      <c r="AD275" s="346">
        <v>68</v>
      </c>
      <c r="AE275" s="346">
        <v>110</v>
      </c>
      <c r="AF275" s="346" t="s">
        <v>430</v>
      </c>
      <c r="AG275" s="346" t="s">
        <v>430</v>
      </c>
      <c r="AH275" s="346" t="s">
        <v>430</v>
      </c>
      <c r="AI275" s="346" t="s">
        <v>430</v>
      </c>
      <c r="AJ275" s="346">
        <v>255</v>
      </c>
      <c r="AK275" s="346">
        <v>148</v>
      </c>
      <c r="AL275" s="346">
        <v>69</v>
      </c>
      <c r="AM275" s="346">
        <v>138</v>
      </c>
      <c r="AN275" s="346">
        <v>255</v>
      </c>
      <c r="AO275" s="373"/>
      <c r="AP275" s="348" t="s">
        <v>430</v>
      </c>
      <c r="AQ275" s="348" t="s">
        <v>430</v>
      </c>
      <c r="AR275" s="348" t="s">
        <v>430</v>
      </c>
      <c r="AS275" s="348" t="s">
        <v>430</v>
      </c>
      <c r="AT275" s="348">
        <v>2.64</v>
      </c>
      <c r="AU275" s="351"/>
      <c r="AV275" s="346" t="s">
        <v>430</v>
      </c>
      <c r="AW275" s="346" t="s">
        <v>430</v>
      </c>
      <c r="AX275" s="346" t="s">
        <v>430</v>
      </c>
      <c r="AY275" s="346" t="s">
        <v>430</v>
      </c>
      <c r="AZ275" s="346">
        <v>101</v>
      </c>
      <c r="BA275" s="374"/>
      <c r="BB275" s="348">
        <v>14.844795778023199</v>
      </c>
      <c r="BC275" s="348">
        <v>0</v>
      </c>
      <c r="BD275" s="348">
        <v>-1.8072129662956699E-2</v>
      </c>
      <c r="BE275" s="375" t="s">
        <v>430</v>
      </c>
      <c r="BF275" s="374"/>
      <c r="BG275" s="372" t="s">
        <v>430</v>
      </c>
      <c r="BH275" s="373"/>
      <c r="BI275" s="348">
        <v>67.013599999999997</v>
      </c>
      <c r="BJ275" s="348">
        <v>15.3766</v>
      </c>
      <c r="BK275" s="348">
        <v>17.414200000000001</v>
      </c>
      <c r="BL275" s="348">
        <v>0.1956</v>
      </c>
      <c r="BM275" s="373"/>
      <c r="BN275" s="372" t="s">
        <v>5281</v>
      </c>
      <c r="BO275" s="372" t="s">
        <v>6530</v>
      </c>
      <c r="BP275" s="372" t="s">
        <v>6531</v>
      </c>
      <c r="BQ275" s="372" t="s">
        <v>5284</v>
      </c>
      <c r="BR275" s="372" t="s">
        <v>5285</v>
      </c>
      <c r="BS275" s="373"/>
      <c r="BT275" s="354" t="s">
        <v>554</v>
      </c>
    </row>
    <row r="276" spans="1:72" s="428" customFormat="1" ht="11" x14ac:dyDescent="0.3">
      <c r="A276" s="841" t="s">
        <v>6532</v>
      </c>
      <c r="B276" s="842"/>
      <c r="C276" s="843">
        <v>45852</v>
      </c>
      <c r="D276" s="842"/>
      <c r="E276" s="844">
        <v>3.3996</v>
      </c>
      <c r="F276" s="842"/>
      <c r="G276" s="845">
        <v>20.300999999999998</v>
      </c>
      <c r="H276" s="847"/>
      <c r="I276" s="846">
        <v>0.1678</v>
      </c>
      <c r="J276" s="846">
        <v>0.85450000000000004</v>
      </c>
      <c r="K276" s="846">
        <v>2.9600000000000001E-2</v>
      </c>
      <c r="L276" s="846">
        <v>0.3609</v>
      </c>
      <c r="M276" s="846">
        <v>-5.4139999999999997</v>
      </c>
      <c r="N276" s="848">
        <v>-3.2410000000000001</v>
      </c>
      <c r="O276" s="846" t="s">
        <v>430</v>
      </c>
      <c r="P276" s="846" t="s">
        <v>430</v>
      </c>
      <c r="Q276" s="846" t="s">
        <v>430</v>
      </c>
      <c r="R276" s="846" t="s">
        <v>430</v>
      </c>
      <c r="S276" s="846">
        <v>2.3081</v>
      </c>
      <c r="T276" s="846">
        <v>10.343500000000001</v>
      </c>
      <c r="U276" s="846">
        <v>-5.8352000000000004</v>
      </c>
      <c r="V276" s="846">
        <v>-0.68979999999999997</v>
      </c>
      <c r="W276" s="846">
        <v>2.3081</v>
      </c>
      <c r="X276" s="846">
        <v>-2.4327999999999999</v>
      </c>
      <c r="Y276" s="847"/>
      <c r="Z276" s="844">
        <v>32</v>
      </c>
      <c r="AA276" s="844">
        <v>88</v>
      </c>
      <c r="AB276" s="844">
        <v>185</v>
      </c>
      <c r="AC276" s="844">
        <v>155</v>
      </c>
      <c r="AD276" s="844">
        <v>162</v>
      </c>
      <c r="AE276" s="844">
        <v>155</v>
      </c>
      <c r="AF276" s="844" t="s">
        <v>430</v>
      </c>
      <c r="AG276" s="844" t="s">
        <v>430</v>
      </c>
      <c r="AH276" s="844" t="s">
        <v>430</v>
      </c>
      <c r="AI276" s="844" t="s">
        <v>430</v>
      </c>
      <c r="AJ276" s="844">
        <v>33</v>
      </c>
      <c r="AK276" s="844">
        <v>146</v>
      </c>
      <c r="AL276" s="844">
        <v>181</v>
      </c>
      <c r="AM276" s="844">
        <v>154</v>
      </c>
      <c r="AN276" s="844">
        <v>33</v>
      </c>
      <c r="AO276" s="842"/>
      <c r="AP276" s="846" t="s">
        <v>430</v>
      </c>
      <c r="AQ276" s="846" t="s">
        <v>430</v>
      </c>
      <c r="AR276" s="846" t="s">
        <v>430</v>
      </c>
      <c r="AS276" s="846" t="s">
        <v>430</v>
      </c>
      <c r="AT276" s="846">
        <v>-3.75</v>
      </c>
      <c r="AU276" s="849"/>
      <c r="AV276" s="844" t="s">
        <v>430</v>
      </c>
      <c r="AW276" s="844" t="s">
        <v>430</v>
      </c>
      <c r="AX276" s="844" t="s">
        <v>430</v>
      </c>
      <c r="AY276" s="844" t="s">
        <v>430</v>
      </c>
      <c r="AZ276" s="844">
        <v>159</v>
      </c>
      <c r="BA276" s="847"/>
      <c r="BB276" s="846">
        <v>12.3655166060247</v>
      </c>
      <c r="BC276" s="846">
        <v>0.99680610456936702</v>
      </c>
      <c r="BD276" s="846">
        <v>-5.4042402054054903E-2</v>
      </c>
      <c r="BE276" s="852">
        <v>-1.6403280328942001E-2</v>
      </c>
      <c r="BF276" s="847"/>
      <c r="BG276" s="855">
        <v>8.8999999999999996E-2</v>
      </c>
      <c r="BH276" s="842"/>
      <c r="BI276" s="846">
        <v>77.263800000000003</v>
      </c>
      <c r="BJ276" s="846">
        <v>19.6191</v>
      </c>
      <c r="BK276" s="846">
        <v>2.6900400000000002</v>
      </c>
      <c r="BL276" s="846">
        <v>0.42706</v>
      </c>
      <c r="BM276" s="842"/>
      <c r="BN276" s="855" t="s">
        <v>6533</v>
      </c>
      <c r="BO276" s="855" t="s">
        <v>6534</v>
      </c>
      <c r="BP276" s="855" t="s">
        <v>6368</v>
      </c>
      <c r="BQ276" s="855" t="s">
        <v>6535</v>
      </c>
      <c r="BR276" s="855" t="s">
        <v>6536</v>
      </c>
      <c r="BS276" s="842"/>
      <c r="BT276" s="856" t="s">
        <v>554</v>
      </c>
    </row>
    <row r="277" spans="1:72" s="428" customFormat="1" x14ac:dyDescent="0.25">
      <c r="A277" s="345" t="s">
        <v>6537</v>
      </c>
      <c r="B277" s="373"/>
      <c r="C277" s="719">
        <v>45992</v>
      </c>
      <c r="D277" s="373"/>
      <c r="E277" s="346">
        <v>2.42</v>
      </c>
      <c r="F277" s="373"/>
      <c r="G277" s="347">
        <v>32.414999999999999</v>
      </c>
      <c r="H277" s="374"/>
      <c r="I277" s="348">
        <v>0.28370000000000001</v>
      </c>
      <c r="J277" s="348">
        <v>0.30570000000000003</v>
      </c>
      <c r="K277" s="348">
        <v>0.38250000000000001</v>
      </c>
      <c r="L277" s="348">
        <v>6.1662999999999997</v>
      </c>
      <c r="M277" s="348">
        <v>7.1761999999999997</v>
      </c>
      <c r="N277" s="350" t="s">
        <v>430</v>
      </c>
      <c r="O277" s="348" t="s">
        <v>430</v>
      </c>
      <c r="P277" s="348" t="s">
        <v>430</v>
      </c>
      <c r="Q277" s="348" t="s">
        <v>430</v>
      </c>
      <c r="R277" s="348" t="s">
        <v>430</v>
      </c>
      <c r="S277" s="348">
        <v>0.18329999999999999</v>
      </c>
      <c r="T277" s="348">
        <v>17.194700000000001</v>
      </c>
      <c r="U277" s="348">
        <v>6.6963999999999997</v>
      </c>
      <c r="V277" s="348" t="s">
        <v>430</v>
      </c>
      <c r="W277" s="348">
        <v>0.18329999999999999</v>
      </c>
      <c r="X277" s="348">
        <v>6.8177000000000003</v>
      </c>
      <c r="Y277" s="374"/>
      <c r="Z277" s="346">
        <v>20</v>
      </c>
      <c r="AA277" s="346">
        <v>202</v>
      </c>
      <c r="AB277" s="346">
        <v>162</v>
      </c>
      <c r="AC277" s="346">
        <v>42</v>
      </c>
      <c r="AD277" s="346">
        <v>32</v>
      </c>
      <c r="AE277" s="346" t="s">
        <v>430</v>
      </c>
      <c r="AF277" s="346" t="s">
        <v>430</v>
      </c>
      <c r="AG277" s="346" t="s">
        <v>430</v>
      </c>
      <c r="AH277" s="346" t="s">
        <v>430</v>
      </c>
      <c r="AI277" s="346" t="s">
        <v>430</v>
      </c>
      <c r="AJ277" s="346">
        <v>182</v>
      </c>
      <c r="AK277" s="346">
        <v>65</v>
      </c>
      <c r="AL277" s="346">
        <v>31</v>
      </c>
      <c r="AM277" s="346" t="s">
        <v>430</v>
      </c>
      <c r="AN277" s="346">
        <v>182</v>
      </c>
      <c r="AO277" s="373"/>
      <c r="AP277" s="348" t="s">
        <v>430</v>
      </c>
      <c r="AQ277" s="348" t="s">
        <v>430</v>
      </c>
      <c r="AR277" s="348" t="s">
        <v>430</v>
      </c>
      <c r="AS277" s="348" t="s">
        <v>430</v>
      </c>
      <c r="AT277" s="348" t="s">
        <v>430</v>
      </c>
      <c r="AU277" s="351"/>
      <c r="AV277" s="346" t="s">
        <v>430</v>
      </c>
      <c r="AW277" s="346" t="s">
        <v>430</v>
      </c>
      <c r="AX277" s="346" t="s">
        <v>430</v>
      </c>
      <c r="AY277" s="346" t="s">
        <v>430</v>
      </c>
      <c r="AZ277" s="346" t="s">
        <v>430</v>
      </c>
      <c r="BA277" s="374"/>
      <c r="BB277" s="348">
        <v>11.926270426032801</v>
      </c>
      <c r="BC277" s="348">
        <v>0.99917955036102901</v>
      </c>
      <c r="BD277" s="348">
        <v>5.4949702675372601E-2</v>
      </c>
      <c r="BE277" s="375">
        <v>-7.3090638991480106E-2</v>
      </c>
      <c r="BF277" s="374"/>
      <c r="BG277" s="372">
        <v>0.32590000000000002</v>
      </c>
      <c r="BH277" s="373"/>
      <c r="BI277" s="348">
        <v>66.200999999999993</v>
      </c>
      <c r="BJ277" s="348">
        <v>27.807300000000001</v>
      </c>
      <c r="BK277" s="348">
        <v>5.6990999999999996</v>
      </c>
      <c r="BL277" s="348">
        <v>0.29260000000000003</v>
      </c>
      <c r="BM277" s="373"/>
      <c r="BN277" s="372" t="s">
        <v>6538</v>
      </c>
      <c r="BO277" s="372" t="s">
        <v>6539</v>
      </c>
      <c r="BP277" s="372" t="s">
        <v>6540</v>
      </c>
      <c r="BQ277" s="372" t="s">
        <v>6263</v>
      </c>
      <c r="BR277" s="372" t="s">
        <v>6541</v>
      </c>
      <c r="BS277" s="373"/>
      <c r="BT277" s="354" t="s">
        <v>554</v>
      </c>
    </row>
    <row r="278" spans="1:72" s="428" customFormat="1" x14ac:dyDescent="0.25">
      <c r="A278" s="345" t="s">
        <v>6542</v>
      </c>
      <c r="B278" s="373"/>
      <c r="C278" s="719">
        <v>45810</v>
      </c>
      <c r="D278" s="373"/>
      <c r="E278" s="346">
        <v>1.81</v>
      </c>
      <c r="F278" s="373"/>
      <c r="G278" s="347">
        <v>100.5231</v>
      </c>
      <c r="H278" s="374"/>
      <c r="I278" s="348">
        <v>-4.1399999999999999E-2</v>
      </c>
      <c r="J278" s="348">
        <v>1.0643</v>
      </c>
      <c r="K278" s="348">
        <v>-1.1074999999999999</v>
      </c>
      <c r="L278" s="348">
        <v>-5.3235999999999999</v>
      </c>
      <c r="M278" s="348">
        <v>0.50009999999999999</v>
      </c>
      <c r="N278" s="350">
        <v>-7.7299999999999994E-2</v>
      </c>
      <c r="O278" s="348" t="s">
        <v>430</v>
      </c>
      <c r="P278" s="348" t="s">
        <v>430</v>
      </c>
      <c r="Q278" s="348" t="s">
        <v>430</v>
      </c>
      <c r="R278" s="348" t="s">
        <v>430</v>
      </c>
      <c r="S278" s="348">
        <v>-0.72</v>
      </c>
      <c r="T278" s="348">
        <v>3.4868999999999999</v>
      </c>
      <c r="U278" s="348">
        <v>1.0422</v>
      </c>
      <c r="V278" s="348">
        <v>1.9124000000000001</v>
      </c>
      <c r="W278" s="348">
        <v>-0.72</v>
      </c>
      <c r="X278" s="348">
        <v>1.1717</v>
      </c>
      <c r="Y278" s="374"/>
      <c r="Z278" s="346">
        <v>75</v>
      </c>
      <c r="AA278" s="346">
        <v>58</v>
      </c>
      <c r="AB278" s="346">
        <v>209</v>
      </c>
      <c r="AC278" s="346">
        <v>231</v>
      </c>
      <c r="AD278" s="346">
        <v>92</v>
      </c>
      <c r="AE278" s="346">
        <v>113</v>
      </c>
      <c r="AF278" s="346" t="s">
        <v>430</v>
      </c>
      <c r="AG278" s="346" t="s">
        <v>430</v>
      </c>
      <c r="AH278" s="346" t="s">
        <v>430</v>
      </c>
      <c r="AI278" s="346" t="s">
        <v>430</v>
      </c>
      <c r="AJ278" s="346">
        <v>221</v>
      </c>
      <c r="AK278" s="346">
        <v>232</v>
      </c>
      <c r="AL278" s="346">
        <v>77</v>
      </c>
      <c r="AM278" s="346">
        <v>133</v>
      </c>
      <c r="AN278" s="346">
        <v>221</v>
      </c>
      <c r="AO278" s="373"/>
      <c r="AP278" s="348" t="s">
        <v>430</v>
      </c>
      <c r="AQ278" s="348" t="s">
        <v>430</v>
      </c>
      <c r="AR278" s="348" t="s">
        <v>430</v>
      </c>
      <c r="AS278" s="348" t="s">
        <v>430</v>
      </c>
      <c r="AT278" s="348">
        <v>-0.46</v>
      </c>
      <c r="AU278" s="351"/>
      <c r="AV278" s="346" t="s">
        <v>430</v>
      </c>
      <c r="AW278" s="346" t="s">
        <v>430</v>
      </c>
      <c r="AX278" s="346" t="s">
        <v>430</v>
      </c>
      <c r="AY278" s="346" t="s">
        <v>430</v>
      </c>
      <c r="AZ278" s="346">
        <v>131</v>
      </c>
      <c r="BA278" s="374"/>
      <c r="BB278" s="348">
        <v>12.662116301687799</v>
      </c>
      <c r="BC278" s="348">
        <v>0.99391006811347504</v>
      </c>
      <c r="BD278" s="348">
        <v>-2.6977186640625098E-2</v>
      </c>
      <c r="BE278" s="375">
        <v>-4.7382555312049303E-2</v>
      </c>
      <c r="BF278" s="374"/>
      <c r="BG278" s="372">
        <v>9.8500000000000004E-2</v>
      </c>
      <c r="BH278" s="373"/>
      <c r="BI278" s="348">
        <v>78.074100000000001</v>
      </c>
      <c r="BJ278" s="348">
        <v>21.936900000000001</v>
      </c>
      <c r="BK278" s="348" t="s">
        <v>430</v>
      </c>
      <c r="BL278" s="348">
        <v>-1.0999999999999999E-2</v>
      </c>
      <c r="BM278" s="373"/>
      <c r="BN278" s="372" t="s">
        <v>6381</v>
      </c>
      <c r="BO278" s="372" t="s">
        <v>6359</v>
      </c>
      <c r="BP278" s="372" t="s">
        <v>6360</v>
      </c>
      <c r="BQ278" s="372" t="s">
        <v>2119</v>
      </c>
      <c r="BR278" s="372" t="s">
        <v>6361</v>
      </c>
      <c r="BS278" s="373"/>
      <c r="BT278" s="354" t="s">
        <v>554</v>
      </c>
    </row>
    <row r="279" spans="1:72" s="428" customFormat="1" x14ac:dyDescent="0.25">
      <c r="A279" s="345" t="s">
        <v>6543</v>
      </c>
      <c r="B279" s="373"/>
      <c r="C279" s="719">
        <v>45800</v>
      </c>
      <c r="D279" s="373"/>
      <c r="E279" s="346">
        <v>1.59</v>
      </c>
      <c r="F279" s="373"/>
      <c r="G279" s="347">
        <v>159.1079</v>
      </c>
      <c r="H279" s="374"/>
      <c r="I279" s="348">
        <v>0.26369999999999999</v>
      </c>
      <c r="J279" s="348">
        <v>1.0446</v>
      </c>
      <c r="K279" s="348">
        <v>0.5514</v>
      </c>
      <c r="L279" s="348">
        <v>3.5324</v>
      </c>
      <c r="M279" s="348">
        <v>5.2782999999999998</v>
      </c>
      <c r="N279" s="350">
        <v>10.370799999999999</v>
      </c>
      <c r="O279" s="348" t="s">
        <v>430</v>
      </c>
      <c r="P279" s="348" t="s">
        <v>430</v>
      </c>
      <c r="Q279" s="348" t="s">
        <v>430</v>
      </c>
      <c r="R279" s="348" t="s">
        <v>430</v>
      </c>
      <c r="S279" s="348">
        <v>0.60570000000000002</v>
      </c>
      <c r="T279" s="348">
        <v>13.830399999999999</v>
      </c>
      <c r="U279" s="348">
        <v>3.7404999999999999</v>
      </c>
      <c r="V279" s="348">
        <v>8.1109000000000009</v>
      </c>
      <c r="W279" s="348">
        <v>0.60570000000000002</v>
      </c>
      <c r="X279" s="348">
        <v>11.2879</v>
      </c>
      <c r="Y279" s="374"/>
      <c r="Z279" s="346">
        <v>23</v>
      </c>
      <c r="AA279" s="346">
        <v>60</v>
      </c>
      <c r="AB279" s="346">
        <v>155</v>
      </c>
      <c r="AC279" s="346">
        <v>91</v>
      </c>
      <c r="AD279" s="346">
        <v>42</v>
      </c>
      <c r="AE279" s="346">
        <v>44</v>
      </c>
      <c r="AF279" s="346" t="s">
        <v>430</v>
      </c>
      <c r="AG279" s="346" t="s">
        <v>430</v>
      </c>
      <c r="AH279" s="346" t="s">
        <v>430</v>
      </c>
      <c r="AI279" s="346" t="s">
        <v>430</v>
      </c>
      <c r="AJ279" s="346">
        <v>157</v>
      </c>
      <c r="AK279" s="346">
        <v>108</v>
      </c>
      <c r="AL279" s="346">
        <v>59</v>
      </c>
      <c r="AM279" s="346">
        <v>67</v>
      </c>
      <c r="AN279" s="346">
        <v>157</v>
      </c>
      <c r="AO279" s="373"/>
      <c r="AP279" s="348" t="s">
        <v>430</v>
      </c>
      <c r="AQ279" s="348" t="s">
        <v>430</v>
      </c>
      <c r="AR279" s="348" t="s">
        <v>430</v>
      </c>
      <c r="AS279" s="348" t="s">
        <v>430</v>
      </c>
      <c r="AT279" s="348">
        <v>10.25</v>
      </c>
      <c r="AU279" s="351"/>
      <c r="AV279" s="346" t="s">
        <v>430</v>
      </c>
      <c r="AW279" s="346" t="s">
        <v>430</v>
      </c>
      <c r="AX279" s="346" t="s">
        <v>430</v>
      </c>
      <c r="AY279" s="346" t="s">
        <v>430</v>
      </c>
      <c r="AZ279" s="346">
        <v>52</v>
      </c>
      <c r="BA279" s="374"/>
      <c r="BB279" s="348">
        <v>11.838147033894799</v>
      </c>
      <c r="BC279" s="348">
        <v>0.99592862434949003</v>
      </c>
      <c r="BD279" s="348">
        <v>4.0478403224740299E-2</v>
      </c>
      <c r="BE279" s="375">
        <v>-5.5171104989466299E-2</v>
      </c>
      <c r="BF279" s="374"/>
      <c r="BG279" s="372">
        <v>0.1804</v>
      </c>
      <c r="BH279" s="373"/>
      <c r="BI279" s="348">
        <v>69.686999999999998</v>
      </c>
      <c r="BJ279" s="348">
        <v>26.399000000000001</v>
      </c>
      <c r="BK279" s="348">
        <v>3.5030000000000001</v>
      </c>
      <c r="BL279" s="348">
        <v>0.41099999999999998</v>
      </c>
      <c r="BM279" s="373"/>
      <c r="BN279" s="372" t="s">
        <v>6544</v>
      </c>
      <c r="BO279" s="372" t="s">
        <v>5243</v>
      </c>
      <c r="BP279" s="372" t="s">
        <v>6069</v>
      </c>
      <c r="BQ279" s="372" t="s">
        <v>3709</v>
      </c>
      <c r="BR279" s="372" t="s">
        <v>5245</v>
      </c>
      <c r="BS279" s="373"/>
      <c r="BT279" s="354" t="s">
        <v>554</v>
      </c>
    </row>
    <row r="280" spans="1:72" s="428" customFormat="1" x14ac:dyDescent="0.25">
      <c r="A280" s="345" t="s">
        <v>6545</v>
      </c>
      <c r="B280" s="373"/>
      <c r="C280" s="719">
        <v>42650</v>
      </c>
      <c r="D280" s="373"/>
      <c r="E280" s="346">
        <v>1.1812</v>
      </c>
      <c r="F280" s="373"/>
      <c r="G280" s="347">
        <v>838.85910000000001</v>
      </c>
      <c r="H280" s="374"/>
      <c r="I280" s="348">
        <v>1.9E-3</v>
      </c>
      <c r="J280" s="348">
        <v>0.5857</v>
      </c>
      <c r="K280" s="348">
        <v>0.79479999999999995</v>
      </c>
      <c r="L280" s="348">
        <v>-0.54239999999999999</v>
      </c>
      <c r="M280" s="348">
        <v>-7.2178000000000004</v>
      </c>
      <c r="N280" s="350">
        <v>-5.9489999999999998</v>
      </c>
      <c r="O280" s="348">
        <v>-1.4697</v>
      </c>
      <c r="P280" s="348">
        <v>6.1420000000000003</v>
      </c>
      <c r="Q280" s="348">
        <v>8.5889000000000006</v>
      </c>
      <c r="R280" s="348" t="s">
        <v>430</v>
      </c>
      <c r="S280" s="348">
        <v>0.96750000000000003</v>
      </c>
      <c r="T280" s="348">
        <v>7.7946</v>
      </c>
      <c r="U280" s="348">
        <v>-9.0091999999999999</v>
      </c>
      <c r="V280" s="348">
        <v>-3.339</v>
      </c>
      <c r="W280" s="348">
        <v>0.96750000000000003</v>
      </c>
      <c r="X280" s="348">
        <v>11.8504</v>
      </c>
      <c r="Y280" s="374"/>
      <c r="Z280" s="346">
        <v>49</v>
      </c>
      <c r="AA280" s="346">
        <v>122</v>
      </c>
      <c r="AB280" s="346">
        <v>93</v>
      </c>
      <c r="AC280" s="346">
        <v>200</v>
      </c>
      <c r="AD280" s="346">
        <v>209</v>
      </c>
      <c r="AE280" s="346">
        <v>199</v>
      </c>
      <c r="AF280" s="346">
        <v>130</v>
      </c>
      <c r="AG280" s="346">
        <v>128</v>
      </c>
      <c r="AH280" s="346">
        <v>72</v>
      </c>
      <c r="AI280" s="346" t="s">
        <v>430</v>
      </c>
      <c r="AJ280" s="346">
        <v>112</v>
      </c>
      <c r="AK280" s="346">
        <v>201</v>
      </c>
      <c r="AL280" s="346">
        <v>226</v>
      </c>
      <c r="AM280" s="346">
        <v>202</v>
      </c>
      <c r="AN280" s="346">
        <v>112</v>
      </c>
      <c r="AO280" s="373"/>
      <c r="AP280" s="348" t="s">
        <v>430</v>
      </c>
      <c r="AQ280" s="348">
        <v>9.48</v>
      </c>
      <c r="AR280" s="348">
        <v>5.78</v>
      </c>
      <c r="AS280" s="348">
        <v>1.1399999999999999</v>
      </c>
      <c r="AT280" s="348">
        <v>-7.74</v>
      </c>
      <c r="AU280" s="351"/>
      <c r="AV280" s="346" t="s">
        <v>430</v>
      </c>
      <c r="AW280" s="346">
        <v>59</v>
      </c>
      <c r="AX280" s="346">
        <v>75</v>
      </c>
      <c r="AY280" s="346">
        <v>127</v>
      </c>
      <c r="AZ280" s="346">
        <v>196</v>
      </c>
      <c r="BA280" s="374"/>
      <c r="BB280" s="348">
        <v>12.318408579586899</v>
      </c>
      <c r="BC280" s="348">
        <v>0.99693312434810699</v>
      </c>
      <c r="BD280" s="348">
        <v>1.6963985235473399E-2</v>
      </c>
      <c r="BE280" s="375">
        <v>-3.2976104507061302E-2</v>
      </c>
      <c r="BF280" s="374"/>
      <c r="BG280" s="372">
        <v>0.28179999999999999</v>
      </c>
      <c r="BH280" s="373"/>
      <c r="BI280" s="348">
        <v>99.529899999999998</v>
      </c>
      <c r="BJ280" s="348" t="s">
        <v>430</v>
      </c>
      <c r="BK280" s="348" t="s">
        <v>430</v>
      </c>
      <c r="BL280" s="348">
        <v>0.47010000000000002</v>
      </c>
      <c r="BM280" s="373"/>
      <c r="BN280" s="372" t="s">
        <v>6525</v>
      </c>
      <c r="BO280" s="372" t="s">
        <v>2357</v>
      </c>
      <c r="BP280" s="372" t="s">
        <v>4802</v>
      </c>
      <c r="BQ280" s="372" t="s">
        <v>4803</v>
      </c>
      <c r="BR280" s="372" t="s">
        <v>4487</v>
      </c>
      <c r="BS280" s="373"/>
      <c r="BT280" s="354" t="s">
        <v>554</v>
      </c>
    </row>
    <row r="281" spans="1:72" x14ac:dyDescent="0.25">
      <c r="A281" s="36" t="s">
        <v>93</v>
      </c>
      <c r="B281" s="43"/>
      <c r="C281" s="720"/>
      <c r="D281" s="43"/>
      <c r="E281" s="51"/>
      <c r="F281" s="43"/>
      <c r="G281" s="55"/>
      <c r="H281" s="66"/>
      <c r="I281" s="59">
        <v>-0.18759999999999999</v>
      </c>
      <c r="J281" s="59">
        <v>0.62919999999999998</v>
      </c>
      <c r="K281" s="59">
        <v>-2.8400000000000002E-2</v>
      </c>
      <c r="L281" s="59">
        <v>1.2633000000000001</v>
      </c>
      <c r="M281" s="59">
        <v>-2.4106999999999998</v>
      </c>
      <c r="N281" s="70">
        <v>7.5362</v>
      </c>
      <c r="O281" s="59">
        <v>4.7952000000000004</v>
      </c>
      <c r="P281" s="59">
        <v>14.281000000000001</v>
      </c>
      <c r="Q281" s="59">
        <v>11.5298</v>
      </c>
      <c r="R281" s="59">
        <v>12.6273</v>
      </c>
      <c r="S281" s="59">
        <v>0.94620000000000004</v>
      </c>
      <c r="T281" s="59">
        <v>11.885999999999999</v>
      </c>
      <c r="U281" s="59">
        <v>-1.8283</v>
      </c>
      <c r="V281" s="59">
        <v>6.9276</v>
      </c>
      <c r="W281" s="59">
        <v>0.94620000000000004</v>
      </c>
      <c r="X281" s="59">
        <v>11.885400000000001</v>
      </c>
      <c r="Y281" s="66"/>
      <c r="Z281" s="51">
        <v>218</v>
      </c>
      <c r="AA281" s="51">
        <v>261</v>
      </c>
      <c r="AB281" s="51">
        <v>268</v>
      </c>
      <c r="AC281" s="51">
        <v>264</v>
      </c>
      <c r="AD281" s="51">
        <v>250</v>
      </c>
      <c r="AE281" s="51">
        <v>216</v>
      </c>
      <c r="AF281" s="51">
        <v>168</v>
      </c>
      <c r="AG281" s="51">
        <v>139</v>
      </c>
      <c r="AH281" s="51">
        <v>79</v>
      </c>
      <c r="AI281" s="51">
        <v>41</v>
      </c>
      <c r="AJ281" s="51">
        <v>273</v>
      </c>
      <c r="AK281" s="51">
        <v>264</v>
      </c>
      <c r="AL281" s="51">
        <v>248</v>
      </c>
      <c r="AM281" s="51">
        <v>223</v>
      </c>
      <c r="AN281" s="51">
        <v>273</v>
      </c>
      <c r="AO281" s="43"/>
      <c r="AP281" s="59">
        <v>12.8245238095238</v>
      </c>
      <c r="AQ281" s="59">
        <v>13.617333333333301</v>
      </c>
      <c r="AR281" s="59">
        <v>10.172317073170699</v>
      </c>
      <c r="AS281" s="59">
        <v>9.3323611111111102</v>
      </c>
      <c r="AT281" s="59">
        <v>4.2660273972602702</v>
      </c>
      <c r="AU281" s="78"/>
      <c r="AV281" s="51">
        <v>42</v>
      </c>
      <c r="AW281" s="51">
        <v>60</v>
      </c>
      <c r="AX281" s="51">
        <v>82</v>
      </c>
      <c r="AY281" s="51">
        <v>142</v>
      </c>
      <c r="AZ281" s="51">
        <v>219</v>
      </c>
      <c r="BA281" s="66"/>
      <c r="BB281" s="59"/>
      <c r="BC281" s="59"/>
      <c r="BD281" s="59"/>
      <c r="BE281" s="276"/>
      <c r="BF281" s="66"/>
      <c r="BG281" s="33"/>
      <c r="BH281" s="43"/>
      <c r="BI281" s="59"/>
      <c r="BJ281" s="59"/>
      <c r="BK281" s="59"/>
      <c r="BL281" s="59"/>
      <c r="BM281" s="43"/>
      <c r="BN281" s="84"/>
      <c r="BO281" s="84"/>
      <c r="BP281" s="84"/>
      <c r="BQ281" s="84"/>
      <c r="BR281" s="84"/>
      <c r="BS281" s="43"/>
      <c r="BT281" s="88"/>
    </row>
    <row r="282" spans="1:72" x14ac:dyDescent="0.25">
      <c r="A282" s="37" t="s">
        <v>94</v>
      </c>
      <c r="B282" s="44"/>
      <c r="C282" s="721"/>
      <c r="D282" s="44"/>
      <c r="E282" s="52"/>
      <c r="F282" s="44"/>
      <c r="G282" s="56"/>
      <c r="H282" s="67"/>
      <c r="I282" s="60">
        <v>2.0722</v>
      </c>
      <c r="J282" s="60">
        <v>5.0171999999999999</v>
      </c>
      <c r="K282" s="60">
        <v>10.766999999999999</v>
      </c>
      <c r="L282" s="60">
        <v>16.674099999999999</v>
      </c>
      <c r="M282" s="60">
        <v>29.799399999999999</v>
      </c>
      <c r="N282" s="71">
        <v>94.462199999999996</v>
      </c>
      <c r="O282" s="60">
        <v>52.302300000000002</v>
      </c>
      <c r="P282" s="60">
        <v>41.251899999999999</v>
      </c>
      <c r="Q282" s="60">
        <v>29.545200000000001</v>
      </c>
      <c r="R282" s="60">
        <v>24.663</v>
      </c>
      <c r="S282" s="60">
        <v>11.4293</v>
      </c>
      <c r="T282" s="60">
        <v>39.076300000000003</v>
      </c>
      <c r="U282" s="60">
        <v>37.722499999999997</v>
      </c>
      <c r="V282" s="60">
        <v>54.479100000000003</v>
      </c>
      <c r="W282" s="60">
        <v>11.4293</v>
      </c>
      <c r="X282" s="60">
        <v>96.3566</v>
      </c>
      <c r="Y282" s="67"/>
      <c r="Z282" s="52"/>
      <c r="AA282" s="52"/>
      <c r="AB282" s="52"/>
      <c r="AC282" s="52"/>
      <c r="AD282" s="52"/>
      <c r="AE282" s="52"/>
      <c r="AF282" s="52"/>
      <c r="AG282" s="52"/>
      <c r="AH282" s="52"/>
      <c r="AI282" s="52"/>
      <c r="AJ282" s="52"/>
      <c r="AK282" s="52"/>
      <c r="AL282" s="52"/>
      <c r="AM282" s="52"/>
      <c r="AN282" s="52"/>
      <c r="AO282" s="44"/>
      <c r="AP282" s="60">
        <v>25.55</v>
      </c>
      <c r="AQ282" s="60">
        <v>28.05</v>
      </c>
      <c r="AR282" s="60">
        <v>37.770000000000003</v>
      </c>
      <c r="AS282" s="60">
        <v>56.08</v>
      </c>
      <c r="AT282" s="60">
        <v>65.650000000000006</v>
      </c>
      <c r="AU282" s="79"/>
      <c r="AV282" s="52"/>
      <c r="AW282" s="52"/>
      <c r="AX282" s="52"/>
      <c r="AY282" s="52"/>
      <c r="AZ282" s="52"/>
      <c r="BA282" s="67"/>
      <c r="BB282" s="60"/>
      <c r="BC282" s="60"/>
      <c r="BD282" s="60"/>
      <c r="BE282" s="277"/>
      <c r="BF282" s="67"/>
      <c r="BG282" s="25"/>
      <c r="BH282" s="44"/>
      <c r="BI282" s="60"/>
      <c r="BJ282" s="60"/>
      <c r="BK282" s="60"/>
      <c r="BL282" s="60"/>
      <c r="BM282" s="44"/>
      <c r="BN282" s="85"/>
      <c r="BO282" s="85"/>
      <c r="BP282" s="85"/>
      <c r="BQ282" s="85"/>
      <c r="BR282" s="85"/>
      <c r="BS282" s="44"/>
      <c r="BT282" s="89"/>
    </row>
    <row r="283" spans="1:72" x14ac:dyDescent="0.25">
      <c r="A283" s="37" t="s">
        <v>95</v>
      </c>
      <c r="B283" s="44"/>
      <c r="C283" s="721"/>
      <c r="D283" s="44"/>
      <c r="E283" s="52"/>
      <c r="F283" s="44"/>
      <c r="G283" s="56"/>
      <c r="H283" s="67"/>
      <c r="I283" s="60">
        <v>-2.6545000000000001</v>
      </c>
      <c r="J283" s="60">
        <v>-2.5891999999999999</v>
      </c>
      <c r="K283" s="60">
        <v>-12.566599999999999</v>
      </c>
      <c r="L283" s="60">
        <v>-13.0764</v>
      </c>
      <c r="M283" s="60">
        <v>-26.072299999999998</v>
      </c>
      <c r="N283" s="71">
        <v>-24.2224</v>
      </c>
      <c r="O283" s="60">
        <v>-12.6737</v>
      </c>
      <c r="P283" s="60">
        <v>-1.9191</v>
      </c>
      <c r="Q283" s="60">
        <v>1.351</v>
      </c>
      <c r="R283" s="60">
        <v>7.5583</v>
      </c>
      <c r="S283" s="60">
        <v>-3.1707000000000001</v>
      </c>
      <c r="T283" s="60">
        <v>-7.0467000000000004</v>
      </c>
      <c r="U283" s="60">
        <v>-23.388999999999999</v>
      </c>
      <c r="V283" s="60">
        <v>-19.289000000000001</v>
      </c>
      <c r="W283" s="60">
        <v>-3.1707000000000001</v>
      </c>
      <c r="X283" s="60">
        <v>-16.398</v>
      </c>
      <c r="Y283" s="67"/>
      <c r="Z283" s="52"/>
      <c r="AA283" s="52"/>
      <c r="AB283" s="52"/>
      <c r="AC283" s="52"/>
      <c r="AD283" s="52"/>
      <c r="AE283" s="52"/>
      <c r="AF283" s="52"/>
      <c r="AG283" s="52"/>
      <c r="AH283" s="52"/>
      <c r="AI283" s="52"/>
      <c r="AJ283" s="52"/>
      <c r="AK283" s="52"/>
      <c r="AL283" s="52"/>
      <c r="AM283" s="52"/>
      <c r="AN283" s="52"/>
      <c r="AO283" s="44"/>
      <c r="AP283" s="60">
        <v>6.57</v>
      </c>
      <c r="AQ283" s="60">
        <v>4.0999999999999996</v>
      </c>
      <c r="AR283" s="60">
        <v>-4.34</v>
      </c>
      <c r="AS283" s="60">
        <v>-12.29</v>
      </c>
      <c r="AT283" s="60">
        <v>-24.71</v>
      </c>
      <c r="AU283" s="79"/>
      <c r="AV283" s="52"/>
      <c r="AW283" s="52"/>
      <c r="AX283" s="52"/>
      <c r="AY283" s="52"/>
      <c r="AZ283" s="52"/>
      <c r="BA283" s="67"/>
      <c r="BB283" s="60"/>
      <c r="BC283" s="60"/>
      <c r="BD283" s="60"/>
      <c r="BE283" s="277"/>
      <c r="BF283" s="67"/>
      <c r="BG283" s="25"/>
      <c r="BH283" s="44"/>
      <c r="BI283" s="60"/>
      <c r="BJ283" s="60"/>
      <c r="BK283" s="60"/>
      <c r="BL283" s="60"/>
      <c r="BM283" s="44"/>
      <c r="BN283" s="85"/>
      <c r="BO283" s="85"/>
      <c r="BP283" s="85"/>
      <c r="BQ283" s="85"/>
      <c r="BR283" s="85"/>
      <c r="BS283" s="44"/>
      <c r="BT283" s="89"/>
    </row>
    <row r="284" spans="1:72" x14ac:dyDescent="0.25">
      <c r="A284" s="38" t="s">
        <v>96</v>
      </c>
      <c r="B284" s="45"/>
      <c r="C284" s="722"/>
      <c r="D284" s="45"/>
      <c r="E284" s="53"/>
      <c r="F284" s="45"/>
      <c r="G284" s="57"/>
      <c r="H284" s="68"/>
      <c r="I284" s="61">
        <v>-0.11700000000000001</v>
      </c>
      <c r="J284" s="61">
        <v>0.57830000000000004</v>
      </c>
      <c r="K284" s="61">
        <v>0.65364999999999995</v>
      </c>
      <c r="L284" s="61">
        <v>1.5790999999999999</v>
      </c>
      <c r="M284" s="61">
        <v>-2.4443999999999999</v>
      </c>
      <c r="N284" s="72">
        <v>0.32534999999999997</v>
      </c>
      <c r="O284" s="61">
        <v>0.22720000000000001</v>
      </c>
      <c r="P284" s="61">
        <v>11.426600000000001</v>
      </c>
      <c r="Q284" s="61">
        <v>9.8679000000000006</v>
      </c>
      <c r="R284" s="61">
        <v>12.1091</v>
      </c>
      <c r="S284" s="61">
        <v>0.89810000000000001</v>
      </c>
      <c r="T284" s="61">
        <v>11.6327</v>
      </c>
      <c r="U284" s="61">
        <v>-3.2719</v>
      </c>
      <c r="V284" s="61">
        <v>1.6202000000000001</v>
      </c>
      <c r="W284" s="61">
        <v>0.89810000000000001</v>
      </c>
      <c r="X284" s="61">
        <v>11.4384</v>
      </c>
      <c r="Y284" s="68"/>
      <c r="Z284" s="53"/>
      <c r="AA284" s="53"/>
      <c r="AB284" s="53"/>
      <c r="AC284" s="53"/>
      <c r="AD284" s="53"/>
      <c r="AE284" s="53"/>
      <c r="AF284" s="53"/>
      <c r="AG284" s="53"/>
      <c r="AH284" s="53"/>
      <c r="AI284" s="53"/>
      <c r="AJ284" s="53"/>
      <c r="AK284" s="53"/>
      <c r="AL284" s="53"/>
      <c r="AM284" s="53"/>
      <c r="AN284" s="53"/>
      <c r="AO284" s="45"/>
      <c r="AP284" s="61">
        <v>11.69</v>
      </c>
      <c r="AQ284" s="61">
        <v>11.17</v>
      </c>
      <c r="AR284" s="61">
        <v>8.4600000000000009</v>
      </c>
      <c r="AS284" s="61">
        <v>6.12</v>
      </c>
      <c r="AT284" s="61">
        <v>2.4700000000000002</v>
      </c>
      <c r="AU284" s="80"/>
      <c r="AV284" s="53"/>
      <c r="AW284" s="53"/>
      <c r="AX284" s="53"/>
      <c r="AY284" s="53"/>
      <c r="AZ284" s="53"/>
      <c r="BA284" s="68"/>
      <c r="BB284" s="61"/>
      <c r="BC284" s="61"/>
      <c r="BD284" s="61"/>
      <c r="BE284" s="279"/>
      <c r="BF284" s="68"/>
      <c r="BG284" s="27"/>
      <c r="BH284" s="45"/>
      <c r="BI284" s="61"/>
      <c r="BJ284" s="61"/>
      <c r="BK284" s="61"/>
      <c r="BL284" s="61"/>
      <c r="BM284" s="45"/>
      <c r="BN284" s="86"/>
      <c r="BO284" s="86"/>
      <c r="BP284" s="86"/>
      <c r="BQ284" s="86"/>
      <c r="BR284" s="86"/>
      <c r="BS284" s="45"/>
      <c r="BT284" s="90"/>
    </row>
    <row r="285" spans="1:72" ht="14.5" x14ac:dyDescent="0.25">
      <c r="A285" s="39" t="s">
        <v>91</v>
      </c>
      <c r="B285" s="40"/>
      <c r="C285" s="726"/>
      <c r="D285" s="40"/>
      <c r="E285" s="40"/>
      <c r="F285" s="40"/>
      <c r="G285" s="40"/>
      <c r="H285" s="69"/>
      <c r="I285" s="62"/>
      <c r="J285" s="62"/>
      <c r="K285" s="62"/>
      <c r="L285" s="62"/>
      <c r="M285" s="62"/>
      <c r="N285" s="73"/>
      <c r="O285" s="62"/>
      <c r="P285" s="62"/>
      <c r="Q285" s="62"/>
      <c r="R285" s="62"/>
      <c r="S285" s="62"/>
      <c r="T285" s="62"/>
      <c r="U285" s="62"/>
      <c r="V285" s="62"/>
      <c r="W285" s="62"/>
      <c r="X285" s="62"/>
      <c r="Y285" s="69"/>
      <c r="Z285" s="54"/>
      <c r="AA285" s="54"/>
      <c r="AB285" s="54"/>
      <c r="AC285" s="54"/>
      <c r="AD285" s="54"/>
      <c r="AE285" s="54"/>
      <c r="AF285" s="54"/>
      <c r="AG285" s="54"/>
      <c r="AH285" s="54"/>
      <c r="AI285" s="54"/>
      <c r="AJ285" s="54"/>
      <c r="AK285" s="54"/>
      <c r="AL285" s="54"/>
      <c r="AM285" s="54"/>
      <c r="AN285" s="54"/>
      <c r="AO285" s="69"/>
      <c r="AP285" s="245"/>
      <c r="AQ285" s="245"/>
      <c r="AR285" s="245"/>
      <c r="AS285" s="245"/>
      <c r="AT285" s="245"/>
      <c r="AU285" s="69"/>
      <c r="AV285" s="247"/>
      <c r="AW285" s="247"/>
      <c r="AX285" s="247"/>
      <c r="AY285" s="247"/>
      <c r="AZ285" s="247"/>
      <c r="BA285" s="40"/>
      <c r="BB285" s="245"/>
      <c r="BC285" s="245"/>
      <c r="BD285" s="245"/>
      <c r="BE285" s="245"/>
      <c r="BF285" s="69"/>
      <c r="BG285" s="40"/>
      <c r="BH285" s="40"/>
      <c r="BI285" s="245"/>
      <c r="BJ285" s="245"/>
      <c r="BK285" s="245"/>
      <c r="BL285" s="245"/>
      <c r="BM285" s="40"/>
      <c r="BN285" s="40"/>
      <c r="BO285" s="41"/>
    </row>
    <row r="286" spans="1:72" s="428" customFormat="1" x14ac:dyDescent="0.25">
      <c r="A286" s="481" t="s">
        <v>980</v>
      </c>
      <c r="B286" s="401"/>
      <c r="C286" s="730"/>
      <c r="D286" s="401"/>
      <c r="E286" s="401"/>
      <c r="F286" s="401"/>
      <c r="G286" s="401"/>
      <c r="H286" s="406"/>
      <c r="I286" s="405">
        <v>-0.1166</v>
      </c>
      <c r="J286" s="405">
        <v>0.42980000000000002</v>
      </c>
      <c r="K286" s="405">
        <v>0.67069999999999996</v>
      </c>
      <c r="L286" s="405">
        <v>0.78420000000000001</v>
      </c>
      <c r="M286" s="405">
        <v>-4.3711000000000002</v>
      </c>
      <c r="N286" s="407">
        <v>-2.1442000000000001</v>
      </c>
      <c r="O286" s="405">
        <v>0.33579999999999999</v>
      </c>
      <c r="P286" s="405">
        <v>10.0192</v>
      </c>
      <c r="Q286" s="405">
        <v>10.9657</v>
      </c>
      <c r="R286" s="405">
        <v>12.819800000000001</v>
      </c>
      <c r="S286" s="405">
        <v>0.90880000000000005</v>
      </c>
      <c r="T286" s="405">
        <v>10.023099999999999</v>
      </c>
      <c r="U286" s="405">
        <v>-5.7055999999999996</v>
      </c>
      <c r="V286" s="405">
        <v>8.9099999999999999E-2</v>
      </c>
      <c r="W286" s="405">
        <v>0.90880000000000005</v>
      </c>
      <c r="X286" s="405" t="s">
        <v>428</v>
      </c>
      <c r="Y286" s="406"/>
      <c r="Z286" s="403"/>
      <c r="AA286" s="403"/>
      <c r="AB286" s="403"/>
      <c r="AC286" s="403"/>
      <c r="AD286" s="403"/>
      <c r="AE286" s="403"/>
      <c r="AF286" s="403"/>
      <c r="AG286" s="403"/>
      <c r="AH286" s="403"/>
      <c r="AI286" s="403"/>
      <c r="AJ286" s="403"/>
      <c r="AK286" s="403"/>
      <c r="AL286" s="403"/>
      <c r="AM286" s="403"/>
      <c r="AN286" s="403"/>
      <c r="AO286" s="406"/>
      <c r="AP286" s="405">
        <v>12.59</v>
      </c>
      <c r="AQ286" s="405">
        <v>12.41</v>
      </c>
      <c r="AR286" s="405">
        <v>8.91</v>
      </c>
      <c r="AS286" s="405">
        <v>4.3899999999999997</v>
      </c>
      <c r="AT286" s="405">
        <v>-2.98</v>
      </c>
      <c r="AU286" s="406"/>
      <c r="AV286" s="426"/>
      <c r="AW286" s="426"/>
      <c r="AX286" s="426"/>
      <c r="AY286" s="426"/>
      <c r="AZ286" s="426"/>
      <c r="BA286" s="401"/>
      <c r="BB286" s="410"/>
      <c r="BC286" s="410"/>
      <c r="BD286" s="410"/>
      <c r="BE286" s="410"/>
      <c r="BF286" s="406"/>
      <c r="BG286" s="401"/>
      <c r="BH286" s="401"/>
      <c r="BI286" s="410"/>
      <c r="BJ286" s="410"/>
      <c r="BK286" s="410"/>
      <c r="BL286" s="410"/>
      <c r="BM286" s="401"/>
      <c r="BN286" s="401"/>
      <c r="BO286" s="427"/>
    </row>
    <row r="287" spans="1:72" s="428" customFormat="1" x14ac:dyDescent="0.25">
      <c r="A287" s="345" t="s">
        <v>5737</v>
      </c>
      <c r="B287" s="372"/>
      <c r="C287" s="731"/>
      <c r="D287" s="372"/>
      <c r="E287" s="372"/>
      <c r="F287" s="372"/>
      <c r="G287" s="372"/>
      <c r="H287" s="374"/>
      <c r="I287" s="348">
        <v>-0.24460000000000001</v>
      </c>
      <c r="J287" s="348">
        <v>0.9214</v>
      </c>
      <c r="K287" s="348">
        <v>1.7486999999999999</v>
      </c>
      <c r="L287" s="348">
        <v>4.1250999999999998</v>
      </c>
      <c r="M287" s="348">
        <v>3.5714999999999999</v>
      </c>
      <c r="N287" s="350">
        <v>4.2055999999999996</v>
      </c>
      <c r="O287" s="348" t="s">
        <v>430</v>
      </c>
      <c r="P287" s="348" t="s">
        <v>430</v>
      </c>
      <c r="Q287" s="348" t="s">
        <v>430</v>
      </c>
      <c r="R287" s="348" t="s">
        <v>430</v>
      </c>
      <c r="S287" s="348">
        <v>1.5427</v>
      </c>
      <c r="T287" s="348">
        <v>16.3811</v>
      </c>
      <c r="U287" s="348">
        <v>2.1379999999999999</v>
      </c>
      <c r="V287" s="348">
        <v>6.6436000000000002</v>
      </c>
      <c r="W287" s="348">
        <v>1.5427</v>
      </c>
      <c r="X287" s="348" t="s">
        <v>428</v>
      </c>
      <c r="Y287" s="374"/>
      <c r="Z287" s="346"/>
      <c r="AA287" s="346"/>
      <c r="AB287" s="346"/>
      <c r="AC287" s="346"/>
      <c r="AD287" s="346"/>
      <c r="AE287" s="346"/>
      <c r="AF287" s="346"/>
      <c r="AG287" s="346"/>
      <c r="AH287" s="346"/>
      <c r="AI287" s="346"/>
      <c r="AJ287" s="346"/>
      <c r="AK287" s="346"/>
      <c r="AL287" s="346"/>
      <c r="AM287" s="346"/>
      <c r="AN287" s="346"/>
      <c r="AO287" s="374"/>
      <c r="AP287" s="348" t="s">
        <v>430</v>
      </c>
      <c r="AQ287" s="348" t="s">
        <v>430</v>
      </c>
      <c r="AR287" s="348" t="s">
        <v>430</v>
      </c>
      <c r="AS287" s="348" t="s">
        <v>430</v>
      </c>
      <c r="AT287" s="348">
        <v>8.7200000000000006</v>
      </c>
      <c r="AU287" s="374"/>
      <c r="AV287" s="429"/>
      <c r="AW287" s="429"/>
      <c r="AX287" s="429"/>
      <c r="AY287" s="429"/>
      <c r="AZ287" s="429"/>
      <c r="BA287" s="372"/>
      <c r="BB287" s="375"/>
      <c r="BC287" s="375"/>
      <c r="BD287" s="375"/>
      <c r="BE287" s="375"/>
      <c r="BF287" s="374"/>
      <c r="BG287" s="372"/>
      <c r="BH287" s="372"/>
      <c r="BI287" s="375"/>
      <c r="BJ287" s="375"/>
      <c r="BK287" s="375"/>
      <c r="BL287" s="375"/>
      <c r="BM287" s="372"/>
      <c r="BN287" s="372"/>
      <c r="BO287" s="430"/>
    </row>
    <row r="288" spans="1:72" s="428" customFormat="1" x14ac:dyDescent="0.25">
      <c r="A288" s="345" t="s">
        <v>5738</v>
      </c>
      <c r="B288" s="372"/>
      <c r="C288" s="731"/>
      <c r="D288" s="372"/>
      <c r="E288" s="372"/>
      <c r="F288" s="372"/>
      <c r="G288" s="372"/>
      <c r="H288" s="374"/>
      <c r="I288" s="348" t="s">
        <v>430</v>
      </c>
      <c r="J288" s="348" t="s">
        <v>430</v>
      </c>
      <c r="K288" s="348" t="s">
        <v>430</v>
      </c>
      <c r="L288" s="348" t="s">
        <v>430</v>
      </c>
      <c r="M288" s="348" t="s">
        <v>430</v>
      </c>
      <c r="N288" s="350" t="s">
        <v>430</v>
      </c>
      <c r="O288" s="348" t="s">
        <v>430</v>
      </c>
      <c r="P288" s="348" t="s">
        <v>430</v>
      </c>
      <c r="Q288" s="348" t="s">
        <v>430</v>
      </c>
      <c r="R288" s="348" t="s">
        <v>430</v>
      </c>
      <c r="S288" s="348" t="s">
        <v>430</v>
      </c>
      <c r="T288" s="348" t="s">
        <v>430</v>
      </c>
      <c r="U288" s="348" t="s">
        <v>430</v>
      </c>
      <c r="V288" s="348" t="s">
        <v>430</v>
      </c>
      <c r="W288" s="348" t="s">
        <v>430</v>
      </c>
      <c r="X288" s="348" t="s">
        <v>430</v>
      </c>
      <c r="Y288" s="374"/>
      <c r="Z288" s="346"/>
      <c r="AA288" s="346"/>
      <c r="AB288" s="346"/>
      <c r="AC288" s="346"/>
      <c r="AD288" s="346"/>
      <c r="AE288" s="346"/>
      <c r="AF288" s="346"/>
      <c r="AG288" s="346"/>
      <c r="AH288" s="346"/>
      <c r="AI288" s="346"/>
      <c r="AJ288" s="346"/>
      <c r="AK288" s="346"/>
      <c r="AL288" s="346"/>
      <c r="AM288" s="346"/>
      <c r="AN288" s="346"/>
      <c r="AO288" s="374"/>
      <c r="AP288" s="348" t="s">
        <v>430</v>
      </c>
      <c r="AQ288" s="348" t="s">
        <v>430</v>
      </c>
      <c r="AR288" s="348" t="s">
        <v>430</v>
      </c>
      <c r="AS288" s="348" t="s">
        <v>430</v>
      </c>
      <c r="AT288" s="348" t="s">
        <v>430</v>
      </c>
      <c r="AU288" s="374"/>
      <c r="AV288" s="429"/>
      <c r="AW288" s="429"/>
      <c r="AX288" s="429"/>
      <c r="AY288" s="429"/>
      <c r="AZ288" s="429"/>
      <c r="BA288" s="372"/>
      <c r="BB288" s="375"/>
      <c r="BC288" s="375"/>
      <c r="BD288" s="375"/>
      <c r="BE288" s="375"/>
      <c r="BF288" s="374"/>
      <c r="BG288" s="372"/>
      <c r="BH288" s="372"/>
      <c r="BI288" s="375"/>
      <c r="BJ288" s="375"/>
      <c r="BK288" s="375"/>
      <c r="BL288" s="375"/>
      <c r="BM288" s="372"/>
      <c r="BN288" s="372"/>
      <c r="BO288" s="430"/>
    </row>
    <row r="289" spans="1:67" s="428" customFormat="1" x14ac:dyDescent="0.25">
      <c r="A289" s="345" t="s">
        <v>662</v>
      </c>
      <c r="B289" s="372"/>
      <c r="C289" s="731"/>
      <c r="D289" s="372"/>
      <c r="E289" s="372"/>
      <c r="F289" s="372"/>
      <c r="G289" s="372"/>
      <c r="H289" s="374"/>
      <c r="I289" s="348">
        <v>-0.12770000000000001</v>
      </c>
      <c r="J289" s="348">
        <v>0.70050000000000001</v>
      </c>
      <c r="K289" s="348">
        <v>1.2959000000000001</v>
      </c>
      <c r="L289" s="348">
        <v>2.7721</v>
      </c>
      <c r="M289" s="348">
        <v>-0.86599999999999999</v>
      </c>
      <c r="N289" s="350">
        <v>-0.37219999999999998</v>
      </c>
      <c r="O289" s="348">
        <v>0.60589999999999999</v>
      </c>
      <c r="P289" s="348">
        <v>12.1251</v>
      </c>
      <c r="Q289" s="348">
        <v>12.0046</v>
      </c>
      <c r="R289" s="348">
        <v>13.678699999999999</v>
      </c>
      <c r="S289" s="348">
        <v>1.0944</v>
      </c>
      <c r="T289" s="348">
        <v>13.3239</v>
      </c>
      <c r="U289" s="348">
        <v>-2.4782999999999999</v>
      </c>
      <c r="V289" s="348">
        <v>2.4199000000000002</v>
      </c>
      <c r="W289" s="348">
        <v>1.0944</v>
      </c>
      <c r="X289" s="348" t="s">
        <v>428</v>
      </c>
      <c r="Y289" s="374"/>
      <c r="Z289" s="346"/>
      <c r="AA289" s="346"/>
      <c r="AB289" s="346"/>
      <c r="AC289" s="346"/>
      <c r="AD289" s="346"/>
      <c r="AE289" s="346"/>
      <c r="AF289" s="346"/>
      <c r="AG289" s="346"/>
      <c r="AH289" s="346"/>
      <c r="AI289" s="346"/>
      <c r="AJ289" s="346"/>
      <c r="AK289" s="346"/>
      <c r="AL289" s="346"/>
      <c r="AM289" s="346"/>
      <c r="AN289" s="346"/>
      <c r="AO289" s="374"/>
      <c r="AP289" s="348">
        <v>13.74</v>
      </c>
      <c r="AQ289" s="348">
        <v>14.09</v>
      </c>
      <c r="AR289" s="348">
        <v>10.53</v>
      </c>
      <c r="AS289" s="348">
        <v>6.01</v>
      </c>
      <c r="AT289" s="348">
        <v>1.97</v>
      </c>
      <c r="AU289" s="374"/>
      <c r="AV289" s="429"/>
      <c r="AW289" s="429"/>
      <c r="AX289" s="429"/>
      <c r="AY289" s="429"/>
      <c r="AZ289" s="429"/>
      <c r="BA289" s="372"/>
      <c r="BB289" s="375"/>
      <c r="BC289" s="375"/>
      <c r="BD289" s="375"/>
      <c r="BE289" s="375"/>
      <c r="BF289" s="374"/>
      <c r="BG289" s="372"/>
      <c r="BH289" s="372"/>
      <c r="BI289" s="375"/>
      <c r="BJ289" s="375"/>
      <c r="BK289" s="375"/>
      <c r="BL289" s="375"/>
      <c r="BM289" s="372"/>
      <c r="BN289" s="372"/>
      <c r="BO289" s="430"/>
    </row>
    <row r="290" spans="1:67" s="428" customFormat="1" x14ac:dyDescent="0.25">
      <c r="A290" s="345" t="s">
        <v>5739</v>
      </c>
      <c r="B290" s="372"/>
      <c r="C290" s="731"/>
      <c r="D290" s="372"/>
      <c r="E290" s="372"/>
      <c r="F290" s="372"/>
      <c r="G290" s="372"/>
      <c r="H290" s="374"/>
      <c r="I290" s="348" t="s">
        <v>430</v>
      </c>
      <c r="J290" s="348" t="s">
        <v>430</v>
      </c>
      <c r="K290" s="348" t="s">
        <v>430</v>
      </c>
      <c r="L290" s="348" t="s">
        <v>430</v>
      </c>
      <c r="M290" s="348" t="s">
        <v>430</v>
      </c>
      <c r="N290" s="350" t="s">
        <v>430</v>
      </c>
      <c r="O290" s="348" t="s">
        <v>430</v>
      </c>
      <c r="P290" s="348" t="s">
        <v>430</v>
      </c>
      <c r="Q290" s="348" t="s">
        <v>430</v>
      </c>
      <c r="R290" s="348" t="s">
        <v>430</v>
      </c>
      <c r="S290" s="348" t="s">
        <v>430</v>
      </c>
      <c r="T290" s="348" t="s">
        <v>430</v>
      </c>
      <c r="U290" s="348" t="s">
        <v>430</v>
      </c>
      <c r="V290" s="348" t="s">
        <v>430</v>
      </c>
      <c r="W290" s="348" t="s">
        <v>430</v>
      </c>
      <c r="X290" s="348" t="s">
        <v>430</v>
      </c>
      <c r="Y290" s="374"/>
      <c r="Z290" s="346"/>
      <c r="AA290" s="346"/>
      <c r="AB290" s="346"/>
      <c r="AC290" s="346"/>
      <c r="AD290" s="346"/>
      <c r="AE290" s="346"/>
      <c r="AF290" s="346"/>
      <c r="AG290" s="346"/>
      <c r="AH290" s="346"/>
      <c r="AI290" s="346"/>
      <c r="AJ290" s="346"/>
      <c r="AK290" s="346"/>
      <c r="AL290" s="346"/>
      <c r="AM290" s="346"/>
      <c r="AN290" s="346"/>
      <c r="AO290" s="374"/>
      <c r="AP290" s="348" t="s">
        <v>430</v>
      </c>
      <c r="AQ290" s="348" t="s">
        <v>430</v>
      </c>
      <c r="AR290" s="348" t="s">
        <v>430</v>
      </c>
      <c r="AS290" s="348" t="s">
        <v>430</v>
      </c>
      <c r="AT290" s="348" t="s">
        <v>430</v>
      </c>
      <c r="AU290" s="374"/>
      <c r="AV290" s="429"/>
      <c r="AW290" s="429"/>
      <c r="AX290" s="429"/>
      <c r="AY290" s="429"/>
      <c r="AZ290" s="429"/>
      <c r="BA290" s="372"/>
      <c r="BB290" s="375"/>
      <c r="BC290" s="375"/>
      <c r="BD290" s="375"/>
      <c r="BE290" s="375"/>
      <c r="BF290" s="374"/>
      <c r="BG290" s="372"/>
      <c r="BH290" s="372"/>
      <c r="BI290" s="375"/>
      <c r="BJ290" s="375"/>
      <c r="BK290" s="375"/>
      <c r="BL290" s="375"/>
      <c r="BM290" s="372"/>
      <c r="BN290" s="372"/>
      <c r="BO290" s="430"/>
    </row>
    <row r="291" spans="1:67" s="428" customFormat="1" x14ac:dyDescent="0.25">
      <c r="A291" s="345" t="s">
        <v>5740</v>
      </c>
      <c r="B291" s="372"/>
      <c r="C291" s="731"/>
      <c r="D291" s="372"/>
      <c r="E291" s="372"/>
      <c r="F291" s="372"/>
      <c r="G291" s="372"/>
      <c r="H291" s="374"/>
      <c r="I291" s="348">
        <v>-2.6598000000000002</v>
      </c>
      <c r="J291" s="348">
        <v>-1.0837000000000001</v>
      </c>
      <c r="K291" s="348">
        <v>8.8499999999999995E-2</v>
      </c>
      <c r="L291" s="348">
        <v>-0.79990000000000006</v>
      </c>
      <c r="M291" s="348">
        <v>-0.67010000000000003</v>
      </c>
      <c r="N291" s="350">
        <v>1.4553</v>
      </c>
      <c r="O291" s="348" t="s">
        <v>430</v>
      </c>
      <c r="P291" s="348" t="s">
        <v>430</v>
      </c>
      <c r="Q291" s="348" t="s">
        <v>430</v>
      </c>
      <c r="R291" s="348" t="s">
        <v>430</v>
      </c>
      <c r="S291" s="348">
        <v>-0.51319999999999999</v>
      </c>
      <c r="T291" s="348">
        <v>13.552</v>
      </c>
      <c r="U291" s="348">
        <v>-0.3276</v>
      </c>
      <c r="V291" s="348">
        <v>6.8381999999999996</v>
      </c>
      <c r="W291" s="348">
        <v>-0.51319999999999999</v>
      </c>
      <c r="X291" s="348" t="s">
        <v>428</v>
      </c>
      <c r="Y291" s="374"/>
      <c r="Z291" s="346"/>
      <c r="AA291" s="346"/>
      <c r="AB291" s="346"/>
      <c r="AC291" s="346"/>
      <c r="AD291" s="346"/>
      <c r="AE291" s="346"/>
      <c r="AF291" s="346"/>
      <c r="AG291" s="346"/>
      <c r="AH291" s="346"/>
      <c r="AI291" s="346"/>
      <c r="AJ291" s="346"/>
      <c r="AK291" s="346"/>
      <c r="AL291" s="346"/>
      <c r="AM291" s="346"/>
      <c r="AN291" s="346"/>
      <c r="AO291" s="374"/>
      <c r="AP291" s="348" t="s">
        <v>430</v>
      </c>
      <c r="AQ291" s="348" t="s">
        <v>430</v>
      </c>
      <c r="AR291" s="348" t="s">
        <v>430</v>
      </c>
      <c r="AS291" s="348" t="s">
        <v>430</v>
      </c>
      <c r="AT291" s="348">
        <v>2.44</v>
      </c>
      <c r="AU291" s="374"/>
      <c r="AV291" s="429"/>
      <c r="AW291" s="429"/>
      <c r="AX291" s="429"/>
      <c r="AY291" s="429"/>
      <c r="AZ291" s="429"/>
      <c r="BA291" s="372"/>
      <c r="BB291" s="375"/>
      <c r="BC291" s="375"/>
      <c r="BD291" s="375"/>
      <c r="BE291" s="375"/>
      <c r="BF291" s="374"/>
      <c r="BG291" s="372"/>
      <c r="BH291" s="372"/>
      <c r="BI291" s="375"/>
      <c r="BJ291" s="375"/>
      <c r="BK291" s="375"/>
      <c r="BL291" s="375"/>
      <c r="BM291" s="372"/>
      <c r="BN291" s="372"/>
      <c r="BO291" s="430"/>
    </row>
    <row r="292" spans="1:67" s="428" customFormat="1" x14ac:dyDescent="0.25">
      <c r="A292" s="345" t="s">
        <v>4391</v>
      </c>
      <c r="B292" s="372"/>
      <c r="C292" s="731"/>
      <c r="D292" s="372"/>
      <c r="E292" s="372"/>
      <c r="F292" s="372"/>
      <c r="G292" s="372"/>
      <c r="H292" s="374"/>
      <c r="I292" s="348" t="s">
        <v>430</v>
      </c>
      <c r="J292" s="348" t="s">
        <v>430</v>
      </c>
      <c r="K292" s="348" t="s">
        <v>430</v>
      </c>
      <c r="L292" s="348" t="s">
        <v>430</v>
      </c>
      <c r="M292" s="348" t="s">
        <v>430</v>
      </c>
      <c r="N292" s="350" t="s">
        <v>430</v>
      </c>
      <c r="O292" s="348" t="s">
        <v>430</v>
      </c>
      <c r="P292" s="348" t="s">
        <v>430</v>
      </c>
      <c r="Q292" s="348" t="s">
        <v>430</v>
      </c>
      <c r="R292" s="348" t="s">
        <v>430</v>
      </c>
      <c r="S292" s="348" t="s">
        <v>430</v>
      </c>
      <c r="T292" s="348" t="s">
        <v>430</v>
      </c>
      <c r="U292" s="348" t="s">
        <v>430</v>
      </c>
      <c r="V292" s="348" t="s">
        <v>430</v>
      </c>
      <c r="W292" s="348" t="s">
        <v>430</v>
      </c>
      <c r="X292" s="348" t="s">
        <v>428</v>
      </c>
      <c r="Y292" s="374"/>
      <c r="Z292" s="346"/>
      <c r="AA292" s="346"/>
      <c r="AB292" s="346"/>
      <c r="AC292" s="346"/>
      <c r="AD292" s="346"/>
      <c r="AE292" s="346"/>
      <c r="AF292" s="346"/>
      <c r="AG292" s="346"/>
      <c r="AH292" s="346"/>
      <c r="AI292" s="346"/>
      <c r="AJ292" s="346"/>
      <c r="AK292" s="346"/>
      <c r="AL292" s="346"/>
      <c r="AM292" s="346"/>
      <c r="AN292" s="346"/>
      <c r="AO292" s="374"/>
      <c r="AP292" s="348" t="s">
        <v>430</v>
      </c>
      <c r="AQ292" s="348" t="s">
        <v>430</v>
      </c>
      <c r="AR292" s="348" t="s">
        <v>430</v>
      </c>
      <c r="AS292" s="348" t="s">
        <v>430</v>
      </c>
      <c r="AT292" s="348" t="s">
        <v>430</v>
      </c>
      <c r="AU292" s="374"/>
      <c r="AV292" s="429"/>
      <c r="AW292" s="429"/>
      <c r="AX292" s="429"/>
      <c r="AY292" s="429"/>
      <c r="AZ292" s="429"/>
      <c r="BA292" s="372"/>
      <c r="BB292" s="375"/>
      <c r="BC292" s="375"/>
      <c r="BD292" s="375"/>
      <c r="BE292" s="375"/>
      <c r="BF292" s="374"/>
      <c r="BG292" s="372"/>
      <c r="BH292" s="372"/>
      <c r="BI292" s="375"/>
      <c r="BJ292" s="375"/>
      <c r="BK292" s="375"/>
      <c r="BL292" s="375"/>
      <c r="BM292" s="372"/>
      <c r="BN292" s="372"/>
      <c r="BO292" s="430"/>
    </row>
    <row r="293" spans="1:67" s="428" customFormat="1" x14ac:dyDescent="0.25">
      <c r="A293" s="345" t="s">
        <v>2487</v>
      </c>
      <c r="B293" s="372"/>
      <c r="C293" s="731"/>
      <c r="D293" s="372"/>
      <c r="E293" s="372"/>
      <c r="F293" s="372"/>
      <c r="G293" s="372"/>
      <c r="H293" s="374"/>
      <c r="I293" s="348">
        <v>-8.3500000000000005E-2</v>
      </c>
      <c r="J293" s="348">
        <v>1.2765</v>
      </c>
      <c r="K293" s="348">
        <v>7.2706999999999997</v>
      </c>
      <c r="L293" s="348">
        <v>16.776599999999998</v>
      </c>
      <c r="M293" s="348">
        <v>18.021799999999999</v>
      </c>
      <c r="N293" s="350">
        <v>11.920500000000001</v>
      </c>
      <c r="O293" s="348">
        <v>14.685</v>
      </c>
      <c r="P293" s="348">
        <v>24.992100000000001</v>
      </c>
      <c r="Q293" s="348">
        <v>14.6007</v>
      </c>
      <c r="R293" s="348">
        <v>12.8187</v>
      </c>
      <c r="S293" s="348">
        <v>2.3378000000000001</v>
      </c>
      <c r="T293" s="348">
        <v>20.885000000000002</v>
      </c>
      <c r="U293" s="348">
        <v>15.477399999999999</v>
      </c>
      <c r="V293" s="348">
        <v>17.452000000000002</v>
      </c>
      <c r="W293" s="348">
        <v>2.3378000000000001</v>
      </c>
      <c r="X293" s="348" t="s">
        <v>428</v>
      </c>
      <c r="Y293" s="374"/>
      <c r="Z293" s="346"/>
      <c r="AA293" s="346"/>
      <c r="AB293" s="346"/>
      <c r="AC293" s="346"/>
      <c r="AD293" s="346"/>
      <c r="AE293" s="346"/>
      <c r="AF293" s="346"/>
      <c r="AG293" s="346"/>
      <c r="AH293" s="346"/>
      <c r="AI293" s="346"/>
      <c r="AJ293" s="346"/>
      <c r="AK293" s="346"/>
      <c r="AL293" s="346"/>
      <c r="AM293" s="346"/>
      <c r="AN293" s="346"/>
      <c r="AO293" s="374"/>
      <c r="AP293" s="348">
        <v>18.09</v>
      </c>
      <c r="AQ293" s="348">
        <v>20.74</v>
      </c>
      <c r="AR293" s="348">
        <v>20.68</v>
      </c>
      <c r="AS293" s="348">
        <v>18.829999999999998</v>
      </c>
      <c r="AT293" s="348">
        <v>29.57</v>
      </c>
      <c r="AU293" s="374"/>
      <c r="AV293" s="429"/>
      <c r="AW293" s="429"/>
      <c r="AX293" s="429"/>
      <c r="AY293" s="429"/>
      <c r="AZ293" s="429"/>
      <c r="BA293" s="372"/>
      <c r="BB293" s="375"/>
      <c r="BC293" s="375"/>
      <c r="BD293" s="375"/>
      <c r="BE293" s="375"/>
      <c r="BF293" s="374"/>
      <c r="BG293" s="372"/>
      <c r="BH293" s="372"/>
      <c r="BI293" s="375"/>
      <c r="BJ293" s="375"/>
      <c r="BK293" s="375"/>
      <c r="BL293" s="375"/>
      <c r="BM293" s="372"/>
      <c r="BN293" s="372"/>
      <c r="BO293" s="430"/>
    </row>
    <row r="294" spans="1:67" s="428" customFormat="1" x14ac:dyDescent="0.25">
      <c r="A294" s="345" t="s">
        <v>5741</v>
      </c>
      <c r="B294" s="372"/>
      <c r="C294" s="731"/>
      <c r="D294" s="372"/>
      <c r="E294" s="372"/>
      <c r="F294" s="372"/>
      <c r="G294" s="372"/>
      <c r="H294" s="374"/>
      <c r="I294" s="348" t="s">
        <v>430</v>
      </c>
      <c r="J294" s="348" t="s">
        <v>430</v>
      </c>
      <c r="K294" s="348" t="s">
        <v>430</v>
      </c>
      <c r="L294" s="348" t="s">
        <v>430</v>
      </c>
      <c r="M294" s="348" t="s">
        <v>430</v>
      </c>
      <c r="N294" s="350" t="s">
        <v>430</v>
      </c>
      <c r="O294" s="348" t="s">
        <v>430</v>
      </c>
      <c r="P294" s="348" t="s">
        <v>430</v>
      </c>
      <c r="Q294" s="348" t="s">
        <v>430</v>
      </c>
      <c r="R294" s="348" t="s">
        <v>430</v>
      </c>
      <c r="S294" s="348" t="s">
        <v>430</v>
      </c>
      <c r="T294" s="348" t="s">
        <v>430</v>
      </c>
      <c r="U294" s="348" t="s">
        <v>430</v>
      </c>
      <c r="V294" s="348" t="s">
        <v>430</v>
      </c>
      <c r="W294" s="348" t="s">
        <v>430</v>
      </c>
      <c r="X294" s="348" t="s">
        <v>430</v>
      </c>
      <c r="Y294" s="374"/>
      <c r="Z294" s="346"/>
      <c r="AA294" s="346"/>
      <c r="AB294" s="346"/>
      <c r="AC294" s="346"/>
      <c r="AD294" s="346"/>
      <c r="AE294" s="346"/>
      <c r="AF294" s="346"/>
      <c r="AG294" s="346"/>
      <c r="AH294" s="346"/>
      <c r="AI294" s="346"/>
      <c r="AJ294" s="346"/>
      <c r="AK294" s="346"/>
      <c r="AL294" s="346"/>
      <c r="AM294" s="346"/>
      <c r="AN294" s="346"/>
      <c r="AO294" s="374"/>
      <c r="AP294" s="348" t="s">
        <v>430</v>
      </c>
      <c r="AQ294" s="348" t="s">
        <v>430</v>
      </c>
      <c r="AR294" s="348" t="s">
        <v>430</v>
      </c>
      <c r="AS294" s="348" t="s">
        <v>430</v>
      </c>
      <c r="AT294" s="348" t="s">
        <v>430</v>
      </c>
      <c r="AU294" s="374"/>
      <c r="AV294" s="429"/>
      <c r="AW294" s="429"/>
      <c r="AX294" s="429"/>
      <c r="AY294" s="429"/>
      <c r="AZ294" s="429"/>
      <c r="BA294" s="372"/>
      <c r="BB294" s="375"/>
      <c r="BC294" s="375"/>
      <c r="BD294" s="375"/>
      <c r="BE294" s="375"/>
      <c r="BF294" s="374"/>
      <c r="BG294" s="372"/>
      <c r="BH294" s="372"/>
      <c r="BI294" s="375"/>
      <c r="BJ294" s="375"/>
      <c r="BK294" s="375"/>
      <c r="BL294" s="375"/>
      <c r="BM294" s="372"/>
      <c r="BN294" s="372"/>
      <c r="BO294" s="430"/>
    </row>
    <row r="295" spans="1:67" s="428" customFormat="1" x14ac:dyDescent="0.25">
      <c r="A295" s="345" t="s">
        <v>5742</v>
      </c>
      <c r="B295" s="372"/>
      <c r="C295" s="731"/>
      <c r="D295" s="372"/>
      <c r="E295" s="372"/>
      <c r="F295" s="372"/>
      <c r="G295" s="372"/>
      <c r="H295" s="374"/>
      <c r="I295" s="348" t="s">
        <v>430</v>
      </c>
      <c r="J295" s="348" t="s">
        <v>430</v>
      </c>
      <c r="K295" s="348" t="s">
        <v>430</v>
      </c>
      <c r="L295" s="348" t="s">
        <v>430</v>
      </c>
      <c r="M295" s="348" t="s">
        <v>430</v>
      </c>
      <c r="N295" s="350" t="s">
        <v>430</v>
      </c>
      <c r="O295" s="348" t="s">
        <v>430</v>
      </c>
      <c r="P295" s="348" t="s">
        <v>430</v>
      </c>
      <c r="Q295" s="348" t="s">
        <v>430</v>
      </c>
      <c r="R295" s="348" t="s">
        <v>430</v>
      </c>
      <c r="S295" s="348" t="s">
        <v>430</v>
      </c>
      <c r="T295" s="348" t="s">
        <v>430</v>
      </c>
      <c r="U295" s="348" t="s">
        <v>430</v>
      </c>
      <c r="V295" s="348" t="s">
        <v>430</v>
      </c>
      <c r="W295" s="348" t="s">
        <v>430</v>
      </c>
      <c r="X295" s="348" t="s">
        <v>430</v>
      </c>
      <c r="Y295" s="374"/>
      <c r="Z295" s="346"/>
      <c r="AA295" s="346"/>
      <c r="AB295" s="346"/>
      <c r="AC295" s="346"/>
      <c r="AD295" s="346"/>
      <c r="AE295" s="346"/>
      <c r="AF295" s="346"/>
      <c r="AG295" s="346"/>
      <c r="AH295" s="346"/>
      <c r="AI295" s="346"/>
      <c r="AJ295" s="346"/>
      <c r="AK295" s="346"/>
      <c r="AL295" s="346"/>
      <c r="AM295" s="346"/>
      <c r="AN295" s="346"/>
      <c r="AO295" s="374"/>
      <c r="AP295" s="348" t="s">
        <v>430</v>
      </c>
      <c r="AQ295" s="348" t="s">
        <v>430</v>
      </c>
      <c r="AR295" s="348" t="s">
        <v>430</v>
      </c>
      <c r="AS295" s="348" t="s">
        <v>430</v>
      </c>
      <c r="AT295" s="348" t="s">
        <v>430</v>
      </c>
      <c r="AU295" s="374"/>
      <c r="AV295" s="429"/>
      <c r="AW295" s="429"/>
      <c r="AX295" s="429"/>
      <c r="AY295" s="429"/>
      <c r="AZ295" s="429"/>
      <c r="BA295" s="372"/>
      <c r="BB295" s="375"/>
      <c r="BC295" s="375"/>
      <c r="BD295" s="375"/>
      <c r="BE295" s="375"/>
      <c r="BF295" s="374"/>
      <c r="BG295" s="372"/>
      <c r="BH295" s="372"/>
      <c r="BI295" s="375"/>
      <c r="BJ295" s="375"/>
      <c r="BK295" s="375"/>
      <c r="BL295" s="375"/>
      <c r="BM295" s="372"/>
      <c r="BN295" s="372"/>
      <c r="BO295" s="430"/>
    </row>
    <row r="296" spans="1:67" s="428" customFormat="1" x14ac:dyDescent="0.25">
      <c r="A296" s="345" t="s">
        <v>2332</v>
      </c>
      <c r="B296" s="372"/>
      <c r="C296" s="731"/>
      <c r="D296" s="372"/>
      <c r="E296" s="372"/>
      <c r="F296" s="372"/>
      <c r="G296" s="372"/>
      <c r="H296" s="374"/>
      <c r="I296" s="348" t="s">
        <v>430</v>
      </c>
      <c r="J296" s="348" t="s">
        <v>430</v>
      </c>
      <c r="K296" s="348" t="s">
        <v>430</v>
      </c>
      <c r="L296" s="348" t="s">
        <v>430</v>
      </c>
      <c r="M296" s="348" t="s">
        <v>430</v>
      </c>
      <c r="N296" s="350" t="s">
        <v>430</v>
      </c>
      <c r="O296" s="348" t="s">
        <v>430</v>
      </c>
      <c r="P296" s="348" t="s">
        <v>430</v>
      </c>
      <c r="Q296" s="348" t="s">
        <v>430</v>
      </c>
      <c r="R296" s="348" t="s">
        <v>430</v>
      </c>
      <c r="S296" s="348" t="s">
        <v>430</v>
      </c>
      <c r="T296" s="348" t="s">
        <v>430</v>
      </c>
      <c r="U296" s="348" t="s">
        <v>430</v>
      </c>
      <c r="V296" s="348" t="s">
        <v>430</v>
      </c>
      <c r="W296" s="348" t="s">
        <v>430</v>
      </c>
      <c r="X296" s="348" t="s">
        <v>428</v>
      </c>
      <c r="Y296" s="374"/>
      <c r="Z296" s="346"/>
      <c r="AA296" s="346"/>
      <c r="AB296" s="346"/>
      <c r="AC296" s="346"/>
      <c r="AD296" s="346"/>
      <c r="AE296" s="346"/>
      <c r="AF296" s="346"/>
      <c r="AG296" s="346"/>
      <c r="AH296" s="346"/>
      <c r="AI296" s="346"/>
      <c r="AJ296" s="346"/>
      <c r="AK296" s="346"/>
      <c r="AL296" s="346"/>
      <c r="AM296" s="346"/>
      <c r="AN296" s="346"/>
      <c r="AO296" s="374"/>
      <c r="AP296" s="348" t="s">
        <v>430</v>
      </c>
      <c r="AQ296" s="348" t="s">
        <v>430</v>
      </c>
      <c r="AR296" s="348" t="s">
        <v>430</v>
      </c>
      <c r="AS296" s="348" t="s">
        <v>430</v>
      </c>
      <c r="AT296" s="348" t="s">
        <v>430</v>
      </c>
      <c r="AU296" s="374"/>
      <c r="AV296" s="429"/>
      <c r="AW296" s="429"/>
      <c r="AX296" s="429"/>
      <c r="AY296" s="429"/>
      <c r="AZ296" s="429"/>
      <c r="BA296" s="372"/>
      <c r="BB296" s="375"/>
      <c r="BC296" s="375"/>
      <c r="BD296" s="375"/>
      <c r="BE296" s="375"/>
      <c r="BF296" s="374"/>
      <c r="BG296" s="372"/>
      <c r="BH296" s="372"/>
      <c r="BI296" s="375"/>
      <c r="BJ296" s="375"/>
      <c r="BK296" s="375"/>
      <c r="BL296" s="375"/>
      <c r="BM296" s="372"/>
      <c r="BN296" s="372"/>
      <c r="BO296" s="430"/>
    </row>
    <row r="297" spans="1:67" s="428" customFormat="1" x14ac:dyDescent="0.25">
      <c r="A297" s="345" t="s">
        <v>4397</v>
      </c>
      <c r="B297" s="372"/>
      <c r="C297" s="731"/>
      <c r="D297" s="372"/>
      <c r="E297" s="372"/>
      <c r="F297" s="372"/>
      <c r="G297" s="372"/>
      <c r="H297" s="374"/>
      <c r="I297" s="348" t="s">
        <v>430</v>
      </c>
      <c r="J297" s="348" t="s">
        <v>430</v>
      </c>
      <c r="K297" s="348" t="s">
        <v>430</v>
      </c>
      <c r="L297" s="348" t="s">
        <v>430</v>
      </c>
      <c r="M297" s="348" t="s">
        <v>430</v>
      </c>
      <c r="N297" s="350" t="s">
        <v>430</v>
      </c>
      <c r="O297" s="348" t="s">
        <v>430</v>
      </c>
      <c r="P297" s="348" t="s">
        <v>430</v>
      </c>
      <c r="Q297" s="348" t="s">
        <v>430</v>
      </c>
      <c r="R297" s="348" t="s">
        <v>430</v>
      </c>
      <c r="S297" s="348" t="s">
        <v>430</v>
      </c>
      <c r="T297" s="348" t="s">
        <v>430</v>
      </c>
      <c r="U297" s="348" t="s">
        <v>430</v>
      </c>
      <c r="V297" s="348" t="s">
        <v>430</v>
      </c>
      <c r="W297" s="348" t="s">
        <v>430</v>
      </c>
      <c r="X297" s="348" t="s">
        <v>430</v>
      </c>
      <c r="Y297" s="374"/>
      <c r="Z297" s="346"/>
      <c r="AA297" s="346"/>
      <c r="AB297" s="346"/>
      <c r="AC297" s="346"/>
      <c r="AD297" s="346"/>
      <c r="AE297" s="346"/>
      <c r="AF297" s="346"/>
      <c r="AG297" s="346"/>
      <c r="AH297" s="346"/>
      <c r="AI297" s="346"/>
      <c r="AJ297" s="346"/>
      <c r="AK297" s="346"/>
      <c r="AL297" s="346"/>
      <c r="AM297" s="346"/>
      <c r="AN297" s="346"/>
      <c r="AO297" s="374"/>
      <c r="AP297" s="348" t="s">
        <v>430</v>
      </c>
      <c r="AQ297" s="348" t="s">
        <v>430</v>
      </c>
      <c r="AR297" s="348" t="s">
        <v>430</v>
      </c>
      <c r="AS297" s="348" t="s">
        <v>430</v>
      </c>
      <c r="AT297" s="348" t="s">
        <v>430</v>
      </c>
      <c r="AU297" s="374"/>
      <c r="AV297" s="429"/>
      <c r="AW297" s="429"/>
      <c r="AX297" s="429"/>
      <c r="AY297" s="429"/>
      <c r="AZ297" s="429"/>
      <c r="BA297" s="372"/>
      <c r="BB297" s="375"/>
      <c r="BC297" s="375"/>
      <c r="BD297" s="375"/>
      <c r="BE297" s="375"/>
      <c r="BF297" s="374"/>
      <c r="BG297" s="372"/>
      <c r="BH297" s="372"/>
      <c r="BI297" s="375"/>
      <c r="BJ297" s="375"/>
      <c r="BK297" s="375"/>
      <c r="BL297" s="375"/>
      <c r="BM297" s="372"/>
      <c r="BN297" s="372"/>
      <c r="BO297" s="430"/>
    </row>
    <row r="298" spans="1:67" s="428" customFormat="1" x14ac:dyDescent="0.25">
      <c r="A298" s="345" t="s">
        <v>5743</v>
      </c>
      <c r="B298" s="372"/>
      <c r="C298" s="731"/>
      <c r="D298" s="372"/>
      <c r="E298" s="372"/>
      <c r="F298" s="372"/>
      <c r="G298" s="372"/>
      <c r="H298" s="374"/>
      <c r="I298" s="348" t="s">
        <v>430</v>
      </c>
      <c r="J298" s="348" t="s">
        <v>430</v>
      </c>
      <c r="K298" s="348" t="s">
        <v>430</v>
      </c>
      <c r="L298" s="348" t="s">
        <v>430</v>
      </c>
      <c r="M298" s="348" t="s">
        <v>430</v>
      </c>
      <c r="N298" s="350" t="s">
        <v>430</v>
      </c>
      <c r="O298" s="348" t="s">
        <v>430</v>
      </c>
      <c r="P298" s="348" t="s">
        <v>430</v>
      </c>
      <c r="Q298" s="348" t="s">
        <v>430</v>
      </c>
      <c r="R298" s="348" t="s">
        <v>430</v>
      </c>
      <c r="S298" s="348" t="s">
        <v>430</v>
      </c>
      <c r="T298" s="348" t="s">
        <v>430</v>
      </c>
      <c r="U298" s="348" t="s">
        <v>430</v>
      </c>
      <c r="V298" s="348" t="s">
        <v>430</v>
      </c>
      <c r="W298" s="348" t="s">
        <v>430</v>
      </c>
      <c r="X298" s="348" t="s">
        <v>430</v>
      </c>
      <c r="Y298" s="374"/>
      <c r="Z298" s="346"/>
      <c r="AA298" s="346"/>
      <c r="AB298" s="346"/>
      <c r="AC298" s="346"/>
      <c r="AD298" s="346"/>
      <c r="AE298" s="346"/>
      <c r="AF298" s="346"/>
      <c r="AG298" s="346"/>
      <c r="AH298" s="346"/>
      <c r="AI298" s="346"/>
      <c r="AJ298" s="346"/>
      <c r="AK298" s="346"/>
      <c r="AL298" s="346"/>
      <c r="AM298" s="346"/>
      <c r="AN298" s="346"/>
      <c r="AO298" s="374"/>
      <c r="AP298" s="348" t="s">
        <v>430</v>
      </c>
      <c r="AQ298" s="348" t="s">
        <v>430</v>
      </c>
      <c r="AR298" s="348" t="s">
        <v>430</v>
      </c>
      <c r="AS298" s="348" t="s">
        <v>430</v>
      </c>
      <c r="AT298" s="348" t="s">
        <v>430</v>
      </c>
      <c r="AU298" s="374"/>
      <c r="AV298" s="429"/>
      <c r="AW298" s="429"/>
      <c r="AX298" s="429"/>
      <c r="AY298" s="429"/>
      <c r="AZ298" s="429"/>
      <c r="BA298" s="372"/>
      <c r="BB298" s="375"/>
      <c r="BC298" s="375"/>
      <c r="BD298" s="375"/>
      <c r="BE298" s="375"/>
      <c r="BF298" s="374"/>
      <c r="BG298" s="372"/>
      <c r="BH298" s="372"/>
      <c r="BI298" s="375"/>
      <c r="BJ298" s="375"/>
      <c r="BK298" s="375"/>
      <c r="BL298" s="375"/>
      <c r="BM298" s="372"/>
      <c r="BN298" s="372"/>
      <c r="BO298" s="430"/>
    </row>
    <row r="299" spans="1:67" s="428" customFormat="1" x14ac:dyDescent="0.25">
      <c r="A299" s="345" t="s">
        <v>5744</v>
      </c>
      <c r="B299" s="372"/>
      <c r="C299" s="731"/>
      <c r="D299" s="372"/>
      <c r="E299" s="372"/>
      <c r="F299" s="372"/>
      <c r="G299" s="372"/>
      <c r="H299" s="374"/>
      <c r="I299" s="348">
        <v>-0.16159999999999999</v>
      </c>
      <c r="J299" s="348">
        <v>1.4944999999999999</v>
      </c>
      <c r="K299" s="348">
        <v>-1.7206999999999999</v>
      </c>
      <c r="L299" s="348">
        <v>3.0994000000000002</v>
      </c>
      <c r="M299" s="348">
        <v>25.731100000000001</v>
      </c>
      <c r="N299" s="350">
        <v>14.9087</v>
      </c>
      <c r="O299" s="348">
        <v>7.7200000000000005E-2</v>
      </c>
      <c r="P299" s="348">
        <v>27.405999999999999</v>
      </c>
      <c r="Q299" s="348">
        <v>25.9452</v>
      </c>
      <c r="R299" s="348">
        <v>17.150700000000001</v>
      </c>
      <c r="S299" s="348">
        <v>-2.8734000000000002</v>
      </c>
      <c r="T299" s="348">
        <v>17.9267</v>
      </c>
      <c r="U299" s="348">
        <v>21.507300000000001</v>
      </c>
      <c r="V299" s="348">
        <v>18.216200000000001</v>
      </c>
      <c r="W299" s="348">
        <v>-2.8734000000000002</v>
      </c>
      <c r="X299" s="348" t="s">
        <v>428</v>
      </c>
      <c r="Y299" s="374"/>
      <c r="Z299" s="346"/>
      <c r="AA299" s="346"/>
      <c r="AB299" s="346"/>
      <c r="AC299" s="346"/>
      <c r="AD299" s="346"/>
      <c r="AE299" s="346"/>
      <c r="AF299" s="346"/>
      <c r="AG299" s="346"/>
      <c r="AH299" s="346"/>
      <c r="AI299" s="346"/>
      <c r="AJ299" s="346"/>
      <c r="AK299" s="346"/>
      <c r="AL299" s="346"/>
      <c r="AM299" s="346"/>
      <c r="AN299" s="346"/>
      <c r="AO299" s="374"/>
      <c r="AP299" s="348">
        <v>21.74</v>
      </c>
      <c r="AQ299" s="348">
        <v>26.04</v>
      </c>
      <c r="AR299" s="348">
        <v>19.02</v>
      </c>
      <c r="AS299" s="348">
        <v>13.97</v>
      </c>
      <c r="AT299" s="348">
        <v>28.35</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67" s="428" customFormat="1" x14ac:dyDescent="0.25">
      <c r="A300" s="345" t="s">
        <v>4400</v>
      </c>
      <c r="B300" s="372"/>
      <c r="C300" s="731"/>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67" s="428" customFormat="1" x14ac:dyDescent="0.25">
      <c r="A301" s="345" t="s">
        <v>2490</v>
      </c>
      <c r="B301" s="372"/>
      <c r="C301" s="731"/>
      <c r="D301" s="372"/>
      <c r="E301" s="372"/>
      <c r="F301" s="372"/>
      <c r="G301" s="372"/>
      <c r="H301" s="374"/>
      <c r="I301" s="348" t="s">
        <v>430</v>
      </c>
      <c r="J301" s="348" t="s">
        <v>430</v>
      </c>
      <c r="K301" s="348" t="s">
        <v>430</v>
      </c>
      <c r="L301" s="348" t="s">
        <v>430</v>
      </c>
      <c r="M301" s="348" t="s">
        <v>430</v>
      </c>
      <c r="N301" s="350" t="s">
        <v>430</v>
      </c>
      <c r="O301" s="348" t="s">
        <v>430</v>
      </c>
      <c r="P301" s="348" t="s">
        <v>430</v>
      </c>
      <c r="Q301" s="348" t="s">
        <v>430</v>
      </c>
      <c r="R301" s="348" t="s">
        <v>430</v>
      </c>
      <c r="S301" s="348" t="s">
        <v>430</v>
      </c>
      <c r="T301" s="348" t="s">
        <v>430</v>
      </c>
      <c r="U301" s="348" t="s">
        <v>430</v>
      </c>
      <c r="V301" s="348" t="s">
        <v>430</v>
      </c>
      <c r="W301" s="348" t="s">
        <v>430</v>
      </c>
      <c r="X301" s="348" t="s">
        <v>430</v>
      </c>
      <c r="Y301" s="374"/>
      <c r="Z301" s="346"/>
      <c r="AA301" s="346"/>
      <c r="AB301" s="346"/>
      <c r="AC301" s="346"/>
      <c r="AD301" s="346"/>
      <c r="AE301" s="346"/>
      <c r="AF301" s="346"/>
      <c r="AG301" s="346"/>
      <c r="AH301" s="346"/>
      <c r="AI301" s="346"/>
      <c r="AJ301" s="346"/>
      <c r="AK301" s="346"/>
      <c r="AL301" s="346"/>
      <c r="AM301" s="346"/>
      <c r="AN301" s="346"/>
      <c r="AO301" s="374"/>
      <c r="AP301" s="348" t="s">
        <v>430</v>
      </c>
      <c r="AQ301" s="348" t="s">
        <v>430</v>
      </c>
      <c r="AR301" s="348" t="s">
        <v>430</v>
      </c>
      <c r="AS301" s="348" t="s">
        <v>430</v>
      </c>
      <c r="AT301" s="348" t="s">
        <v>430</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67" s="428" customFormat="1" x14ac:dyDescent="0.25">
      <c r="A302" s="345" t="s">
        <v>5745</v>
      </c>
      <c r="B302" s="372"/>
      <c r="C302" s="731"/>
      <c r="D302" s="372"/>
      <c r="E302" s="372"/>
      <c r="F302" s="372"/>
      <c r="G302" s="372"/>
      <c r="H302" s="374"/>
      <c r="I302" s="348">
        <v>-0.72989999999999999</v>
      </c>
      <c r="J302" s="348">
        <v>0.55510000000000004</v>
      </c>
      <c r="K302" s="348">
        <v>6.2713999999999999</v>
      </c>
      <c r="L302" s="348">
        <v>9.0946999999999996</v>
      </c>
      <c r="M302" s="348">
        <v>5.1529999999999996</v>
      </c>
      <c r="N302" s="350">
        <v>-5.5122</v>
      </c>
      <c r="O302" s="348" t="s">
        <v>430</v>
      </c>
      <c r="P302" s="348" t="s">
        <v>430</v>
      </c>
      <c r="Q302" s="348" t="s">
        <v>430</v>
      </c>
      <c r="R302" s="348" t="s">
        <v>430</v>
      </c>
      <c r="S302" s="348">
        <v>3.2774999999999999</v>
      </c>
      <c r="T302" s="348">
        <v>22.423200000000001</v>
      </c>
      <c r="U302" s="348">
        <v>1.2126999999999999</v>
      </c>
      <c r="V302" s="348">
        <v>-2.282</v>
      </c>
      <c r="W302" s="348">
        <v>3.2774999999999999</v>
      </c>
      <c r="X302" s="348" t="s">
        <v>428</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v>6.73</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67" s="428" customFormat="1" x14ac:dyDescent="0.25">
      <c r="A303" s="345" t="s">
        <v>4402</v>
      </c>
      <c r="B303" s="372"/>
      <c r="C303" s="731"/>
      <c r="D303" s="372"/>
      <c r="E303" s="372"/>
      <c r="F303" s="372"/>
      <c r="G303" s="372"/>
      <c r="H303" s="374"/>
      <c r="I303" s="348">
        <v>-0.30309999999999998</v>
      </c>
      <c r="J303" s="348">
        <v>-7.4899999999999994E-2</v>
      </c>
      <c r="K303" s="348">
        <v>-0.17910000000000001</v>
      </c>
      <c r="L303" s="348">
        <v>1.8935999999999999</v>
      </c>
      <c r="M303" s="348">
        <v>2.5365000000000002</v>
      </c>
      <c r="N303" s="350">
        <v>7.4032999999999998</v>
      </c>
      <c r="O303" s="348" t="s">
        <v>430</v>
      </c>
      <c r="P303" s="348" t="s">
        <v>430</v>
      </c>
      <c r="Q303" s="348" t="s">
        <v>430</v>
      </c>
      <c r="R303" s="348" t="s">
        <v>430</v>
      </c>
      <c r="S303" s="348">
        <v>0.31830000000000003</v>
      </c>
      <c r="T303" s="348">
        <v>12.337</v>
      </c>
      <c r="U303" s="348">
        <v>2.6453000000000002</v>
      </c>
      <c r="V303" s="348">
        <v>8.5353999999999992</v>
      </c>
      <c r="W303" s="348">
        <v>0.31830000000000003</v>
      </c>
      <c r="X303" s="348" t="s">
        <v>428</v>
      </c>
      <c r="Y303" s="374"/>
      <c r="Z303" s="346"/>
      <c r="AA303" s="346"/>
      <c r="AB303" s="346"/>
      <c r="AC303" s="346"/>
      <c r="AD303" s="346"/>
      <c r="AE303" s="346"/>
      <c r="AF303" s="346"/>
      <c r="AG303" s="346"/>
      <c r="AH303" s="346"/>
      <c r="AI303" s="346"/>
      <c r="AJ303" s="346"/>
      <c r="AK303" s="346"/>
      <c r="AL303" s="346"/>
      <c r="AM303" s="346"/>
      <c r="AN303" s="346"/>
      <c r="AO303" s="374"/>
      <c r="AP303" s="348" t="s">
        <v>430</v>
      </c>
      <c r="AQ303" s="348" t="s">
        <v>430</v>
      </c>
      <c r="AR303" s="348" t="s">
        <v>430</v>
      </c>
      <c r="AS303" s="348" t="s">
        <v>430</v>
      </c>
      <c r="AT303" s="348">
        <v>7.73</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67" s="428" customFormat="1" x14ac:dyDescent="0.25">
      <c r="A304" s="345" t="s">
        <v>5746</v>
      </c>
      <c r="B304" s="372"/>
      <c r="C304" s="731"/>
      <c r="D304" s="372"/>
      <c r="E304" s="372"/>
      <c r="F304" s="372"/>
      <c r="G304" s="372"/>
      <c r="H304" s="374"/>
      <c r="I304" s="348">
        <v>-0.37230000000000002</v>
      </c>
      <c r="J304" s="348">
        <v>0.44069999999999998</v>
      </c>
      <c r="K304" s="348">
        <v>0.70089999999999997</v>
      </c>
      <c r="L304" s="348">
        <v>3.7029999999999998</v>
      </c>
      <c r="M304" s="348">
        <v>0.85719999999999996</v>
      </c>
      <c r="N304" s="350">
        <v>2.8736999999999999</v>
      </c>
      <c r="O304" s="348">
        <v>2.581</v>
      </c>
      <c r="P304" s="348">
        <v>18.116700000000002</v>
      </c>
      <c r="Q304" s="348">
        <v>15.7158</v>
      </c>
      <c r="R304" s="348">
        <v>13.9482</v>
      </c>
      <c r="S304" s="348">
        <v>1.0064</v>
      </c>
      <c r="T304" s="348">
        <v>16.319900000000001</v>
      </c>
      <c r="U304" s="348">
        <v>0.26719999999999999</v>
      </c>
      <c r="V304" s="348">
        <v>5.4462999999999999</v>
      </c>
      <c r="W304" s="348">
        <v>1.0064</v>
      </c>
      <c r="X304" s="348" t="s">
        <v>428</v>
      </c>
      <c r="Y304" s="374"/>
      <c r="Z304" s="346"/>
      <c r="AA304" s="346"/>
      <c r="AB304" s="346"/>
      <c r="AC304" s="346"/>
      <c r="AD304" s="346"/>
      <c r="AE304" s="346"/>
      <c r="AF304" s="346"/>
      <c r="AG304" s="346"/>
      <c r="AH304" s="346"/>
      <c r="AI304" s="346"/>
      <c r="AJ304" s="346"/>
      <c r="AK304" s="346"/>
      <c r="AL304" s="346"/>
      <c r="AM304" s="346"/>
      <c r="AN304" s="346"/>
      <c r="AO304" s="374"/>
      <c r="AP304" s="348">
        <v>15.48</v>
      </c>
      <c r="AQ304" s="348">
        <v>17.91</v>
      </c>
      <c r="AR304" s="348">
        <v>15.04</v>
      </c>
      <c r="AS304" s="348">
        <v>9.89</v>
      </c>
      <c r="AT304" s="348">
        <v>6.17</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4403</v>
      </c>
      <c r="B305" s="372"/>
      <c r="C305" s="731"/>
      <c r="D305" s="372"/>
      <c r="E305" s="372"/>
      <c r="F305" s="372"/>
      <c r="G305" s="372"/>
      <c r="H305" s="374"/>
      <c r="I305" s="348">
        <v>1.9E-3</v>
      </c>
      <c r="J305" s="348">
        <v>0.59640000000000004</v>
      </c>
      <c r="K305" s="348">
        <v>0.82589999999999997</v>
      </c>
      <c r="L305" s="348">
        <v>-0.4541</v>
      </c>
      <c r="M305" s="348">
        <v>-7.0587</v>
      </c>
      <c r="N305" s="350">
        <v>-5.6006999999999998</v>
      </c>
      <c r="O305" s="348">
        <v>-1.0983000000000001</v>
      </c>
      <c r="P305" s="348">
        <v>6.5629999999999997</v>
      </c>
      <c r="Q305" s="348">
        <v>9.048</v>
      </c>
      <c r="R305" s="348">
        <v>12.0562</v>
      </c>
      <c r="S305" s="348">
        <v>0.98760000000000003</v>
      </c>
      <c r="T305" s="348">
        <v>7.9043999999999999</v>
      </c>
      <c r="U305" s="348">
        <v>-8.8363999999999994</v>
      </c>
      <c r="V305" s="348">
        <v>-3.0474999999999999</v>
      </c>
      <c r="W305" s="348">
        <v>0.98760000000000003</v>
      </c>
      <c r="X305" s="348">
        <v>10.709899999999999</v>
      </c>
      <c r="Y305" s="374"/>
      <c r="Z305" s="346"/>
      <c r="AA305" s="346"/>
      <c r="AB305" s="346"/>
      <c r="AC305" s="346"/>
      <c r="AD305" s="346"/>
      <c r="AE305" s="346"/>
      <c r="AF305" s="346"/>
      <c r="AG305" s="346"/>
      <c r="AH305" s="346"/>
      <c r="AI305" s="346"/>
      <c r="AJ305" s="346"/>
      <c r="AK305" s="346"/>
      <c r="AL305" s="346"/>
      <c r="AM305" s="346"/>
      <c r="AN305" s="346"/>
      <c r="AO305" s="374"/>
      <c r="AP305" s="348">
        <v>11.18</v>
      </c>
      <c r="AQ305" s="348">
        <v>9.99</v>
      </c>
      <c r="AR305" s="348">
        <v>6.22</v>
      </c>
      <c r="AS305" s="348">
        <v>1.55</v>
      </c>
      <c r="AT305" s="348">
        <v>-7.4</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5747</v>
      </c>
      <c r="B306" s="372"/>
      <c r="C306" s="731"/>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5748</v>
      </c>
      <c r="B307" s="372"/>
      <c r="C307" s="731"/>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5749</v>
      </c>
      <c r="B308" s="372"/>
      <c r="C308" s="731"/>
      <c r="D308" s="372"/>
      <c r="E308" s="372"/>
      <c r="F308" s="372"/>
      <c r="G308" s="372"/>
      <c r="H308" s="374"/>
      <c r="I308" s="348" t="s">
        <v>430</v>
      </c>
      <c r="J308" s="348" t="s">
        <v>430</v>
      </c>
      <c r="K308" s="348" t="s">
        <v>430</v>
      </c>
      <c r="L308" s="348" t="s">
        <v>430</v>
      </c>
      <c r="M308" s="348" t="s">
        <v>430</v>
      </c>
      <c r="N308" s="350" t="s">
        <v>430</v>
      </c>
      <c r="O308" s="348" t="s">
        <v>430</v>
      </c>
      <c r="P308" s="348" t="s">
        <v>430</v>
      </c>
      <c r="Q308" s="348" t="s">
        <v>430</v>
      </c>
      <c r="R308" s="348" t="s">
        <v>430</v>
      </c>
      <c r="S308" s="348" t="s">
        <v>430</v>
      </c>
      <c r="T308" s="348" t="s">
        <v>430</v>
      </c>
      <c r="U308" s="348" t="s">
        <v>430</v>
      </c>
      <c r="V308" s="348" t="s">
        <v>430</v>
      </c>
      <c r="W308" s="348" t="s">
        <v>430</v>
      </c>
      <c r="X308" s="348" t="s">
        <v>430</v>
      </c>
      <c r="Y308" s="374"/>
      <c r="Z308" s="346"/>
      <c r="AA308" s="346"/>
      <c r="AB308" s="346"/>
      <c r="AC308" s="346"/>
      <c r="AD308" s="346"/>
      <c r="AE308" s="346"/>
      <c r="AF308" s="346"/>
      <c r="AG308" s="346"/>
      <c r="AH308" s="346"/>
      <c r="AI308" s="346"/>
      <c r="AJ308" s="346"/>
      <c r="AK308" s="346"/>
      <c r="AL308" s="346"/>
      <c r="AM308" s="346"/>
      <c r="AN308" s="346"/>
      <c r="AO308" s="374"/>
      <c r="AP308" s="348" t="s">
        <v>430</v>
      </c>
      <c r="AQ308" s="348" t="s">
        <v>430</v>
      </c>
      <c r="AR308" s="348" t="s">
        <v>430</v>
      </c>
      <c r="AS308" s="348" t="s">
        <v>430</v>
      </c>
      <c r="AT308" s="348" t="s">
        <v>430</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5750</v>
      </c>
      <c r="B309" s="372"/>
      <c r="C309" s="731"/>
      <c r="D309" s="372"/>
      <c r="E309" s="372"/>
      <c r="F309" s="372"/>
      <c r="G309" s="372"/>
      <c r="H309" s="374"/>
      <c r="I309" s="348" t="s">
        <v>430</v>
      </c>
      <c r="J309" s="348" t="s">
        <v>430</v>
      </c>
      <c r="K309" s="348" t="s">
        <v>430</v>
      </c>
      <c r="L309" s="348" t="s">
        <v>430</v>
      </c>
      <c r="M309" s="348" t="s">
        <v>430</v>
      </c>
      <c r="N309" s="350" t="s">
        <v>430</v>
      </c>
      <c r="O309" s="348" t="s">
        <v>430</v>
      </c>
      <c r="P309" s="348" t="s">
        <v>430</v>
      </c>
      <c r="Q309" s="348" t="s">
        <v>430</v>
      </c>
      <c r="R309" s="348" t="s">
        <v>430</v>
      </c>
      <c r="S309" s="348" t="s">
        <v>430</v>
      </c>
      <c r="T309" s="348" t="s">
        <v>430</v>
      </c>
      <c r="U309" s="348" t="s">
        <v>430</v>
      </c>
      <c r="V309" s="348" t="s">
        <v>430</v>
      </c>
      <c r="W309" s="348" t="s">
        <v>430</v>
      </c>
      <c r="X309" s="348" t="s">
        <v>430</v>
      </c>
      <c r="Y309" s="374"/>
      <c r="Z309" s="346"/>
      <c r="AA309" s="346"/>
      <c r="AB309" s="346"/>
      <c r="AC309" s="346"/>
      <c r="AD309" s="346"/>
      <c r="AE309" s="346"/>
      <c r="AF309" s="346"/>
      <c r="AG309" s="346"/>
      <c r="AH309" s="346"/>
      <c r="AI309" s="346"/>
      <c r="AJ309" s="346"/>
      <c r="AK309" s="346"/>
      <c r="AL309" s="346"/>
      <c r="AM309" s="346"/>
      <c r="AN309" s="346"/>
      <c r="AO309" s="374"/>
      <c r="AP309" s="348" t="s">
        <v>430</v>
      </c>
      <c r="AQ309" s="348" t="s">
        <v>430</v>
      </c>
      <c r="AR309" s="348" t="s">
        <v>430</v>
      </c>
      <c r="AS309" s="348" t="s">
        <v>430</v>
      </c>
      <c r="AT309" s="348" t="s">
        <v>430</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5751</v>
      </c>
      <c r="B310" s="372"/>
      <c r="C310" s="731"/>
      <c r="D310" s="372"/>
      <c r="E310" s="372"/>
      <c r="F310" s="372"/>
      <c r="G310" s="372"/>
      <c r="H310" s="374"/>
      <c r="I310" s="348" t="s">
        <v>430</v>
      </c>
      <c r="J310" s="348" t="s">
        <v>430</v>
      </c>
      <c r="K310" s="348" t="s">
        <v>430</v>
      </c>
      <c r="L310" s="348" t="s">
        <v>430</v>
      </c>
      <c r="M310" s="348" t="s">
        <v>430</v>
      </c>
      <c r="N310" s="350" t="s">
        <v>430</v>
      </c>
      <c r="O310" s="348" t="s">
        <v>430</v>
      </c>
      <c r="P310" s="348" t="s">
        <v>430</v>
      </c>
      <c r="Q310" s="348" t="s">
        <v>430</v>
      </c>
      <c r="R310" s="348" t="s">
        <v>430</v>
      </c>
      <c r="S310" s="348" t="s">
        <v>430</v>
      </c>
      <c r="T310" s="348" t="s">
        <v>430</v>
      </c>
      <c r="U310" s="348" t="s">
        <v>430</v>
      </c>
      <c r="V310" s="348" t="s">
        <v>430</v>
      </c>
      <c r="W310" s="348" t="s">
        <v>430</v>
      </c>
      <c r="X310" s="348" t="s">
        <v>430</v>
      </c>
      <c r="Y310" s="374"/>
      <c r="Z310" s="346"/>
      <c r="AA310" s="346"/>
      <c r="AB310" s="346"/>
      <c r="AC310" s="346"/>
      <c r="AD310" s="346"/>
      <c r="AE310" s="346"/>
      <c r="AF310" s="346"/>
      <c r="AG310" s="346"/>
      <c r="AH310" s="346"/>
      <c r="AI310" s="346"/>
      <c r="AJ310" s="346"/>
      <c r="AK310" s="346"/>
      <c r="AL310" s="346"/>
      <c r="AM310" s="346"/>
      <c r="AN310" s="346"/>
      <c r="AO310" s="374"/>
      <c r="AP310" s="348" t="s">
        <v>430</v>
      </c>
      <c r="AQ310" s="348" t="s">
        <v>430</v>
      </c>
      <c r="AR310" s="348" t="s">
        <v>430</v>
      </c>
      <c r="AS310" s="348" t="s">
        <v>430</v>
      </c>
      <c r="AT310" s="348" t="s">
        <v>430</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5752</v>
      </c>
      <c r="B311" s="372"/>
      <c r="C311" s="731"/>
      <c r="D311" s="372"/>
      <c r="E311" s="372"/>
      <c r="F311" s="372"/>
      <c r="G311" s="372"/>
      <c r="H311" s="374"/>
      <c r="I311" s="348" t="s">
        <v>430</v>
      </c>
      <c r="J311" s="348" t="s">
        <v>430</v>
      </c>
      <c r="K311" s="348" t="s">
        <v>430</v>
      </c>
      <c r="L311" s="348" t="s">
        <v>430</v>
      </c>
      <c r="M311" s="348" t="s">
        <v>430</v>
      </c>
      <c r="N311" s="350" t="s">
        <v>430</v>
      </c>
      <c r="O311" s="348" t="s">
        <v>430</v>
      </c>
      <c r="P311" s="348" t="s">
        <v>430</v>
      </c>
      <c r="Q311" s="348" t="s">
        <v>430</v>
      </c>
      <c r="R311" s="348" t="s">
        <v>430</v>
      </c>
      <c r="S311" s="348" t="s">
        <v>430</v>
      </c>
      <c r="T311" s="348" t="s">
        <v>430</v>
      </c>
      <c r="U311" s="348" t="s">
        <v>430</v>
      </c>
      <c r="V311" s="348" t="s">
        <v>430</v>
      </c>
      <c r="W311" s="348" t="s">
        <v>430</v>
      </c>
      <c r="X311" s="348" t="s">
        <v>430</v>
      </c>
      <c r="Y311" s="374"/>
      <c r="Z311" s="346"/>
      <c r="AA311" s="346"/>
      <c r="AB311" s="346"/>
      <c r="AC311" s="346"/>
      <c r="AD311" s="346"/>
      <c r="AE311" s="346"/>
      <c r="AF311" s="346"/>
      <c r="AG311" s="346"/>
      <c r="AH311" s="346"/>
      <c r="AI311" s="346"/>
      <c r="AJ311" s="346"/>
      <c r="AK311" s="346"/>
      <c r="AL311" s="346"/>
      <c r="AM311" s="346"/>
      <c r="AN311" s="346"/>
      <c r="AO311" s="374"/>
      <c r="AP311" s="348" t="s">
        <v>430</v>
      </c>
      <c r="AQ311" s="348" t="s">
        <v>430</v>
      </c>
      <c r="AR311" s="348" t="s">
        <v>430</v>
      </c>
      <c r="AS311" s="348" t="s">
        <v>430</v>
      </c>
      <c r="AT311" s="348" t="s">
        <v>430</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5753</v>
      </c>
      <c r="B312" s="372"/>
      <c r="C312" s="731"/>
      <c r="D312" s="372"/>
      <c r="E312" s="372"/>
      <c r="F312" s="372"/>
      <c r="G312" s="372"/>
      <c r="H312" s="374"/>
      <c r="I312" s="348" t="s">
        <v>430</v>
      </c>
      <c r="J312" s="348" t="s">
        <v>430</v>
      </c>
      <c r="K312" s="348" t="s">
        <v>430</v>
      </c>
      <c r="L312" s="348" t="s">
        <v>430</v>
      </c>
      <c r="M312" s="348" t="s">
        <v>430</v>
      </c>
      <c r="N312" s="350" t="s">
        <v>430</v>
      </c>
      <c r="O312" s="348" t="s">
        <v>430</v>
      </c>
      <c r="P312" s="348" t="s">
        <v>430</v>
      </c>
      <c r="Q312" s="348" t="s">
        <v>430</v>
      </c>
      <c r="R312" s="348" t="s">
        <v>430</v>
      </c>
      <c r="S312" s="348" t="s">
        <v>430</v>
      </c>
      <c r="T312" s="348" t="s">
        <v>430</v>
      </c>
      <c r="U312" s="348" t="s">
        <v>430</v>
      </c>
      <c r="V312" s="348" t="s">
        <v>430</v>
      </c>
      <c r="W312" s="348" t="s">
        <v>430</v>
      </c>
      <c r="X312" s="348" t="s">
        <v>430</v>
      </c>
      <c r="Y312" s="374"/>
      <c r="Z312" s="346"/>
      <c r="AA312" s="346"/>
      <c r="AB312" s="346"/>
      <c r="AC312" s="346"/>
      <c r="AD312" s="346"/>
      <c r="AE312" s="346"/>
      <c r="AF312" s="346"/>
      <c r="AG312" s="346"/>
      <c r="AH312" s="346"/>
      <c r="AI312" s="346"/>
      <c r="AJ312" s="346"/>
      <c r="AK312" s="346"/>
      <c r="AL312" s="346"/>
      <c r="AM312" s="346"/>
      <c r="AN312" s="346"/>
      <c r="AO312" s="374"/>
      <c r="AP312" s="348" t="s">
        <v>430</v>
      </c>
      <c r="AQ312" s="348" t="s">
        <v>430</v>
      </c>
      <c r="AR312" s="348" t="s">
        <v>430</v>
      </c>
      <c r="AS312" s="348" t="s">
        <v>430</v>
      </c>
      <c r="AT312" s="348" t="s">
        <v>430</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5754</v>
      </c>
      <c r="B313" s="372"/>
      <c r="C313" s="731"/>
      <c r="D313" s="372"/>
      <c r="E313" s="372"/>
      <c r="F313" s="372"/>
      <c r="G313" s="372"/>
      <c r="H313" s="374"/>
      <c r="I313" s="348" t="s">
        <v>430</v>
      </c>
      <c r="J313" s="348" t="s">
        <v>430</v>
      </c>
      <c r="K313" s="348" t="s">
        <v>430</v>
      </c>
      <c r="L313" s="348" t="s">
        <v>430</v>
      </c>
      <c r="M313" s="348" t="s">
        <v>430</v>
      </c>
      <c r="N313" s="350" t="s">
        <v>430</v>
      </c>
      <c r="O313" s="348" t="s">
        <v>430</v>
      </c>
      <c r="P313" s="348" t="s">
        <v>430</v>
      </c>
      <c r="Q313" s="348" t="s">
        <v>430</v>
      </c>
      <c r="R313" s="348" t="s">
        <v>430</v>
      </c>
      <c r="S313" s="348" t="s">
        <v>430</v>
      </c>
      <c r="T313" s="348" t="s">
        <v>430</v>
      </c>
      <c r="U313" s="348" t="s">
        <v>430</v>
      </c>
      <c r="V313" s="348" t="s">
        <v>430</v>
      </c>
      <c r="W313" s="348" t="s">
        <v>430</v>
      </c>
      <c r="X313" s="348" t="s">
        <v>430</v>
      </c>
      <c r="Y313" s="374"/>
      <c r="Z313" s="346"/>
      <c r="AA313" s="346"/>
      <c r="AB313" s="346"/>
      <c r="AC313" s="346"/>
      <c r="AD313" s="346"/>
      <c r="AE313" s="346"/>
      <c r="AF313" s="346"/>
      <c r="AG313" s="346"/>
      <c r="AH313" s="346"/>
      <c r="AI313" s="346"/>
      <c r="AJ313" s="346"/>
      <c r="AK313" s="346"/>
      <c r="AL313" s="346"/>
      <c r="AM313" s="346"/>
      <c r="AN313" s="346"/>
      <c r="AO313" s="374"/>
      <c r="AP313" s="348" t="s">
        <v>430</v>
      </c>
      <c r="AQ313" s="348" t="s">
        <v>430</v>
      </c>
      <c r="AR313" s="348" t="s">
        <v>430</v>
      </c>
      <c r="AS313" s="348" t="s">
        <v>430</v>
      </c>
      <c r="AT313" s="348" t="s">
        <v>430</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4407</v>
      </c>
      <c r="B314" s="372"/>
      <c r="C314" s="731"/>
      <c r="D314" s="372"/>
      <c r="E314" s="372"/>
      <c r="F314" s="372"/>
      <c r="G314" s="372"/>
      <c r="H314" s="374"/>
      <c r="I314" s="348" t="s">
        <v>430</v>
      </c>
      <c r="J314" s="348" t="s">
        <v>430</v>
      </c>
      <c r="K314" s="348" t="s">
        <v>430</v>
      </c>
      <c r="L314" s="348" t="s">
        <v>430</v>
      </c>
      <c r="M314" s="348" t="s">
        <v>430</v>
      </c>
      <c r="N314" s="350" t="s">
        <v>430</v>
      </c>
      <c r="O314" s="348" t="s">
        <v>430</v>
      </c>
      <c r="P314" s="348" t="s">
        <v>430</v>
      </c>
      <c r="Q314" s="348" t="s">
        <v>430</v>
      </c>
      <c r="R314" s="348" t="s">
        <v>430</v>
      </c>
      <c r="S314" s="348" t="s">
        <v>430</v>
      </c>
      <c r="T314" s="348" t="s">
        <v>430</v>
      </c>
      <c r="U314" s="348" t="s">
        <v>430</v>
      </c>
      <c r="V314" s="348" t="s">
        <v>430</v>
      </c>
      <c r="W314" s="348" t="s">
        <v>430</v>
      </c>
      <c r="X314" s="348" t="s">
        <v>430</v>
      </c>
      <c r="Y314" s="374"/>
      <c r="Z314" s="346"/>
      <c r="AA314" s="346"/>
      <c r="AB314" s="346"/>
      <c r="AC314" s="346"/>
      <c r="AD314" s="346"/>
      <c r="AE314" s="346"/>
      <c r="AF314" s="346"/>
      <c r="AG314" s="346"/>
      <c r="AH314" s="346"/>
      <c r="AI314" s="346"/>
      <c r="AJ314" s="346"/>
      <c r="AK314" s="346"/>
      <c r="AL314" s="346"/>
      <c r="AM314" s="346"/>
      <c r="AN314" s="346"/>
      <c r="AO314" s="374"/>
      <c r="AP314" s="348" t="s">
        <v>430</v>
      </c>
      <c r="AQ314" s="348" t="s">
        <v>430</v>
      </c>
      <c r="AR314" s="348" t="s">
        <v>430</v>
      </c>
      <c r="AS314" s="348" t="s">
        <v>430</v>
      </c>
      <c r="AT314" s="348" t="s">
        <v>430</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5755</v>
      </c>
      <c r="B315" s="372"/>
      <c r="C315" s="731"/>
      <c r="D315" s="372"/>
      <c r="E315" s="372"/>
      <c r="F315" s="372"/>
      <c r="G315" s="372"/>
      <c r="H315" s="374"/>
      <c r="I315" s="348" t="s">
        <v>430</v>
      </c>
      <c r="J315" s="348" t="s">
        <v>430</v>
      </c>
      <c r="K315" s="348" t="s">
        <v>430</v>
      </c>
      <c r="L315" s="348" t="s">
        <v>430</v>
      </c>
      <c r="M315" s="348" t="s">
        <v>430</v>
      </c>
      <c r="N315" s="350" t="s">
        <v>430</v>
      </c>
      <c r="O315" s="348" t="s">
        <v>430</v>
      </c>
      <c r="P315" s="348" t="s">
        <v>430</v>
      </c>
      <c r="Q315" s="348" t="s">
        <v>430</v>
      </c>
      <c r="R315" s="348" t="s">
        <v>430</v>
      </c>
      <c r="S315" s="348" t="s">
        <v>430</v>
      </c>
      <c r="T315" s="348" t="s">
        <v>430</v>
      </c>
      <c r="U315" s="348" t="s">
        <v>430</v>
      </c>
      <c r="V315" s="348" t="s">
        <v>430</v>
      </c>
      <c r="W315" s="348" t="s">
        <v>430</v>
      </c>
      <c r="X315" s="348" t="s">
        <v>430</v>
      </c>
      <c r="Y315" s="374"/>
      <c r="Z315" s="346"/>
      <c r="AA315" s="346"/>
      <c r="AB315" s="346"/>
      <c r="AC315" s="346"/>
      <c r="AD315" s="346"/>
      <c r="AE315" s="346"/>
      <c r="AF315" s="346"/>
      <c r="AG315" s="346"/>
      <c r="AH315" s="346"/>
      <c r="AI315" s="346"/>
      <c r="AJ315" s="346"/>
      <c r="AK315" s="346"/>
      <c r="AL315" s="346"/>
      <c r="AM315" s="346"/>
      <c r="AN315" s="346"/>
      <c r="AO315" s="374"/>
      <c r="AP315" s="348" t="s">
        <v>430</v>
      </c>
      <c r="AQ315" s="348" t="s">
        <v>430</v>
      </c>
      <c r="AR315" s="348" t="s">
        <v>430</v>
      </c>
      <c r="AS315" s="348" t="s">
        <v>430</v>
      </c>
      <c r="AT315" s="348" t="s">
        <v>430</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5756</v>
      </c>
      <c r="B316" s="372"/>
      <c r="C316" s="731"/>
      <c r="D316" s="372"/>
      <c r="E316" s="372"/>
      <c r="F316" s="372"/>
      <c r="G316" s="372"/>
      <c r="H316" s="374"/>
      <c r="I316" s="348">
        <v>-5.2600000000000001E-2</v>
      </c>
      <c r="J316" s="348">
        <v>0.67279999999999995</v>
      </c>
      <c r="K316" s="348">
        <v>1.4500999999999999</v>
      </c>
      <c r="L316" s="348">
        <v>0.68600000000000005</v>
      </c>
      <c r="M316" s="348">
        <v>-5.4275000000000002</v>
      </c>
      <c r="N316" s="350">
        <v>-2.6654</v>
      </c>
      <c r="O316" s="348">
        <v>0.64649999999999996</v>
      </c>
      <c r="P316" s="348">
        <v>10.2593</v>
      </c>
      <c r="Q316" s="348">
        <v>9.5710999999999995</v>
      </c>
      <c r="R316" s="348">
        <v>12.3933</v>
      </c>
      <c r="S316" s="348">
        <v>1.6113</v>
      </c>
      <c r="T316" s="348">
        <v>9.9946000000000002</v>
      </c>
      <c r="U316" s="348">
        <v>-6.1875</v>
      </c>
      <c r="V316" s="348">
        <v>-0.63749999999999996</v>
      </c>
      <c r="W316" s="348">
        <v>1.6113</v>
      </c>
      <c r="X316" s="348" t="s">
        <v>428</v>
      </c>
      <c r="Y316" s="374"/>
      <c r="Z316" s="346"/>
      <c r="AA316" s="346"/>
      <c r="AB316" s="346"/>
      <c r="AC316" s="346"/>
      <c r="AD316" s="346"/>
      <c r="AE316" s="346"/>
      <c r="AF316" s="346"/>
      <c r="AG316" s="346"/>
      <c r="AH316" s="346"/>
      <c r="AI316" s="346"/>
      <c r="AJ316" s="346"/>
      <c r="AK316" s="346"/>
      <c r="AL316" s="346"/>
      <c r="AM316" s="346"/>
      <c r="AN316" s="346"/>
      <c r="AO316" s="374"/>
      <c r="AP316" s="348">
        <v>11.95</v>
      </c>
      <c r="AQ316" s="348">
        <v>11.18</v>
      </c>
      <c r="AR316" s="348">
        <v>8.1199999999999992</v>
      </c>
      <c r="AS316" s="348">
        <v>4.2300000000000004</v>
      </c>
      <c r="AT316" s="348">
        <v>-3.62</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4408</v>
      </c>
      <c r="B317" s="372"/>
      <c r="C317" s="731"/>
      <c r="D317" s="372"/>
      <c r="E317" s="372"/>
      <c r="F317" s="372"/>
      <c r="G317" s="372"/>
      <c r="H317" s="374"/>
      <c r="I317" s="348">
        <v>-1.1599999999999999E-2</v>
      </c>
      <c r="J317" s="348">
        <v>0.41239999999999999</v>
      </c>
      <c r="K317" s="348">
        <v>1.5992999999999999</v>
      </c>
      <c r="L317" s="348">
        <v>2.2149999999999999</v>
      </c>
      <c r="M317" s="348">
        <v>-3.7911999999999999</v>
      </c>
      <c r="N317" s="350">
        <v>4.7500000000000001E-2</v>
      </c>
      <c r="O317" s="348">
        <v>1.7101999999999999</v>
      </c>
      <c r="P317" s="348">
        <v>11.833</v>
      </c>
      <c r="Q317" s="348">
        <v>11.546799999999999</v>
      </c>
      <c r="R317" s="348">
        <v>13.183199999999999</v>
      </c>
      <c r="S317" s="348">
        <v>1.7523</v>
      </c>
      <c r="T317" s="348">
        <v>9.8545999999999996</v>
      </c>
      <c r="U317" s="348">
        <v>-4.6684999999999999</v>
      </c>
      <c r="V317" s="348">
        <v>1.2384999999999999</v>
      </c>
      <c r="W317" s="348">
        <v>1.7523</v>
      </c>
      <c r="X317" s="348">
        <v>12.811400000000001</v>
      </c>
      <c r="Y317" s="374"/>
      <c r="Z317" s="346"/>
      <c r="AA317" s="346"/>
      <c r="AB317" s="346"/>
      <c r="AC317" s="346"/>
      <c r="AD317" s="346"/>
      <c r="AE317" s="346"/>
      <c r="AF317" s="346"/>
      <c r="AG317" s="346"/>
      <c r="AH317" s="346"/>
      <c r="AI317" s="346"/>
      <c r="AJ317" s="346"/>
      <c r="AK317" s="346"/>
      <c r="AL317" s="346"/>
      <c r="AM317" s="346"/>
      <c r="AN317" s="346"/>
      <c r="AO317" s="374"/>
      <c r="AP317" s="348">
        <v>13.37</v>
      </c>
      <c r="AQ317" s="348">
        <v>13.26</v>
      </c>
      <c r="AR317" s="348">
        <v>10.41</v>
      </c>
      <c r="AS317" s="348">
        <v>5.48</v>
      </c>
      <c r="AT317" s="348">
        <v>-1.45</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4409</v>
      </c>
      <c r="B318" s="372"/>
      <c r="C318" s="731"/>
      <c r="D318" s="372"/>
      <c r="E318" s="372"/>
      <c r="F318" s="372"/>
      <c r="G318" s="372"/>
      <c r="H318" s="374"/>
      <c r="I318" s="348">
        <v>0.2462</v>
      </c>
      <c r="J318" s="348">
        <v>0.95789999999999997</v>
      </c>
      <c r="K318" s="348">
        <v>0.38300000000000001</v>
      </c>
      <c r="L318" s="348">
        <v>0.26129999999999998</v>
      </c>
      <c r="M318" s="348">
        <v>-5.4279999999999999</v>
      </c>
      <c r="N318" s="350">
        <v>-1.4040999999999999</v>
      </c>
      <c r="O318" s="348">
        <v>-2.3069999999999999</v>
      </c>
      <c r="P318" s="348">
        <v>9.2218999999999998</v>
      </c>
      <c r="Q318" s="348">
        <v>10.138999999999999</v>
      </c>
      <c r="R318" s="348">
        <v>11.358599999999999</v>
      </c>
      <c r="S318" s="348">
        <v>2.1798000000000002</v>
      </c>
      <c r="T318" s="348">
        <v>9.7962000000000007</v>
      </c>
      <c r="U318" s="348">
        <v>-5.4508000000000001</v>
      </c>
      <c r="V318" s="348">
        <v>-0.30120000000000002</v>
      </c>
      <c r="W318" s="348">
        <v>2.1798000000000002</v>
      </c>
      <c r="X318" s="348" t="s">
        <v>428</v>
      </c>
      <c r="Y318" s="374"/>
      <c r="Z318" s="346"/>
      <c r="AA318" s="346"/>
      <c r="AB318" s="346"/>
      <c r="AC318" s="346"/>
      <c r="AD318" s="346"/>
      <c r="AE318" s="346"/>
      <c r="AF318" s="346"/>
      <c r="AG318" s="346"/>
      <c r="AH318" s="346"/>
      <c r="AI318" s="346"/>
      <c r="AJ318" s="346"/>
      <c r="AK318" s="346"/>
      <c r="AL318" s="346"/>
      <c r="AM318" s="346"/>
      <c r="AN318" s="346"/>
      <c r="AO318" s="374"/>
      <c r="AP318" s="348">
        <v>11.59</v>
      </c>
      <c r="AQ318" s="348">
        <v>11.4</v>
      </c>
      <c r="AR318" s="348">
        <v>8.3000000000000007</v>
      </c>
      <c r="AS318" s="348">
        <v>2.99</v>
      </c>
      <c r="AT318" s="348">
        <v>-3.17</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982</v>
      </c>
      <c r="B319" s="372"/>
      <c r="C319" s="731"/>
      <c r="D319" s="372"/>
      <c r="E319" s="372"/>
      <c r="F319" s="372"/>
      <c r="G319" s="372"/>
      <c r="H319" s="374"/>
      <c r="I319" s="348">
        <v>-8.3199999999999996E-2</v>
      </c>
      <c r="J319" s="348">
        <v>0.50480000000000003</v>
      </c>
      <c r="K319" s="348">
        <v>0.58509999999999995</v>
      </c>
      <c r="L319" s="348">
        <v>0.77110000000000001</v>
      </c>
      <c r="M319" s="348">
        <v>-3.8967000000000001</v>
      </c>
      <c r="N319" s="350">
        <v>-1.8645</v>
      </c>
      <c r="O319" s="348">
        <v>-1.44E-2</v>
      </c>
      <c r="P319" s="348">
        <v>10.060700000000001</v>
      </c>
      <c r="Q319" s="348">
        <v>10.41</v>
      </c>
      <c r="R319" s="348">
        <v>12.4886</v>
      </c>
      <c r="S319" s="348">
        <v>0.84709999999999996</v>
      </c>
      <c r="T319" s="348">
        <v>10.3169</v>
      </c>
      <c r="U319" s="348">
        <v>-5.3034999999999997</v>
      </c>
      <c r="V319" s="348">
        <v>5.4600000000000003E-2</v>
      </c>
      <c r="W319" s="348">
        <v>0.84709999999999996</v>
      </c>
      <c r="X319" s="348" t="s">
        <v>428</v>
      </c>
      <c r="Y319" s="374"/>
      <c r="Z319" s="346"/>
      <c r="AA319" s="346"/>
      <c r="AB319" s="346"/>
      <c r="AC319" s="346"/>
      <c r="AD319" s="346"/>
      <c r="AE319" s="346"/>
      <c r="AF319" s="346"/>
      <c r="AG319" s="346"/>
      <c r="AH319" s="346"/>
      <c r="AI319" s="346"/>
      <c r="AJ319" s="346"/>
      <c r="AK319" s="346"/>
      <c r="AL319" s="346"/>
      <c r="AM319" s="346"/>
      <c r="AN319" s="346"/>
      <c r="AO319" s="374"/>
      <c r="AP319" s="348">
        <v>12.14</v>
      </c>
      <c r="AQ319" s="348">
        <v>11.88</v>
      </c>
      <c r="AR319" s="348">
        <v>8.5500000000000007</v>
      </c>
      <c r="AS319" s="348">
        <v>4.3499999999999996</v>
      </c>
      <c r="AT319" s="348">
        <v>-2.68</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4410</v>
      </c>
      <c r="B320" s="372"/>
      <c r="C320" s="731"/>
      <c r="D320" s="372"/>
      <c r="E320" s="372"/>
      <c r="F320" s="372"/>
      <c r="G320" s="372"/>
      <c r="H320" s="374"/>
      <c r="I320" s="348">
        <v>-0.58240000000000003</v>
      </c>
      <c r="J320" s="348">
        <v>0.76629999999999998</v>
      </c>
      <c r="K320" s="348">
        <v>0.49919999999999998</v>
      </c>
      <c r="L320" s="348">
        <v>4.1755000000000004</v>
      </c>
      <c r="M320" s="348">
        <v>5.4428000000000001</v>
      </c>
      <c r="N320" s="350">
        <v>3.4180999999999999</v>
      </c>
      <c r="O320" s="348">
        <v>-3.8475999999999999</v>
      </c>
      <c r="P320" s="348">
        <v>19.277100000000001</v>
      </c>
      <c r="Q320" s="348">
        <v>16.9574</v>
      </c>
      <c r="R320" s="348">
        <v>19.8187</v>
      </c>
      <c r="S320" s="348">
        <v>-0.19989999999999999</v>
      </c>
      <c r="T320" s="348">
        <v>18.984500000000001</v>
      </c>
      <c r="U320" s="348">
        <v>5.1151</v>
      </c>
      <c r="V320" s="348">
        <v>9.1437000000000008</v>
      </c>
      <c r="W320" s="348">
        <v>-0.19989999999999999</v>
      </c>
      <c r="X320" s="348" t="s">
        <v>428</v>
      </c>
      <c r="Y320" s="374"/>
      <c r="Z320" s="346"/>
      <c r="AA320" s="346"/>
      <c r="AB320" s="346"/>
      <c r="AC320" s="346"/>
      <c r="AD320" s="346"/>
      <c r="AE320" s="346"/>
      <c r="AF320" s="346"/>
      <c r="AG320" s="346"/>
      <c r="AH320" s="346"/>
      <c r="AI320" s="346"/>
      <c r="AJ320" s="346"/>
      <c r="AK320" s="346"/>
      <c r="AL320" s="346"/>
      <c r="AM320" s="346"/>
      <c r="AN320" s="346"/>
      <c r="AO320" s="374"/>
      <c r="AP320" s="348">
        <v>18.989999999999998</v>
      </c>
      <c r="AQ320" s="348">
        <v>19.91</v>
      </c>
      <c r="AR320" s="348">
        <v>15.91</v>
      </c>
      <c r="AS320" s="348">
        <v>7.91</v>
      </c>
      <c r="AT320" s="348">
        <v>8.8699999999999992</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4411</v>
      </c>
      <c r="B321" s="372"/>
      <c r="C321" s="731"/>
      <c r="D321" s="372"/>
      <c r="E321" s="372"/>
      <c r="F321" s="372"/>
      <c r="G321" s="372"/>
      <c r="H321" s="374"/>
      <c r="I321" s="348">
        <v>-0.29880000000000001</v>
      </c>
      <c r="J321" s="348">
        <v>0.94989999999999997</v>
      </c>
      <c r="K321" s="348">
        <v>-1.4184000000000001</v>
      </c>
      <c r="L321" s="348">
        <v>0.40539999999999998</v>
      </c>
      <c r="M321" s="348">
        <v>-1.2019</v>
      </c>
      <c r="N321" s="350">
        <v>-1.1878</v>
      </c>
      <c r="O321" s="348">
        <v>-7.7023999999999999</v>
      </c>
      <c r="P321" s="348">
        <v>13.349</v>
      </c>
      <c r="Q321" s="348">
        <v>11.834300000000001</v>
      </c>
      <c r="R321" s="348">
        <v>17.389800000000001</v>
      </c>
      <c r="S321" s="348">
        <v>-1.0455000000000001</v>
      </c>
      <c r="T321" s="348">
        <v>13.2432</v>
      </c>
      <c r="U321" s="348">
        <v>-1.4625999999999999</v>
      </c>
      <c r="V321" s="348">
        <v>2.8532000000000002</v>
      </c>
      <c r="W321" s="348">
        <v>-1.0455000000000001</v>
      </c>
      <c r="X321" s="348">
        <v>-1.3199000000000001</v>
      </c>
      <c r="Y321" s="374"/>
      <c r="Z321" s="346"/>
      <c r="AA321" s="346"/>
      <c r="AB321" s="346"/>
      <c r="AC321" s="346"/>
      <c r="AD321" s="346"/>
      <c r="AE321" s="346"/>
      <c r="AF321" s="346"/>
      <c r="AG321" s="346"/>
      <c r="AH321" s="346"/>
      <c r="AI321" s="346"/>
      <c r="AJ321" s="346"/>
      <c r="AK321" s="346"/>
      <c r="AL321" s="346"/>
      <c r="AM321" s="346"/>
      <c r="AN321" s="346"/>
      <c r="AO321" s="374"/>
      <c r="AP321" s="348">
        <v>15.35</v>
      </c>
      <c r="AQ321" s="348">
        <v>14.51</v>
      </c>
      <c r="AR321" s="348">
        <v>9.6300000000000008</v>
      </c>
      <c r="AS321" s="348">
        <v>1.93</v>
      </c>
      <c r="AT321" s="348">
        <v>-0.89</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2495</v>
      </c>
      <c r="B322" s="372"/>
      <c r="C322" s="731"/>
      <c r="D322" s="372"/>
      <c r="E322" s="372"/>
      <c r="F322" s="372"/>
      <c r="G322" s="372"/>
      <c r="H322" s="374"/>
      <c r="I322" s="348">
        <v>0.16739999999999999</v>
      </c>
      <c r="J322" s="348">
        <v>0.80489999999999995</v>
      </c>
      <c r="K322" s="348">
        <v>-1.95E-2</v>
      </c>
      <c r="L322" s="348">
        <v>0.34239999999999998</v>
      </c>
      <c r="M322" s="348">
        <v>-5.3861999999999997</v>
      </c>
      <c r="N322" s="350">
        <v>-3.0783999999999998</v>
      </c>
      <c r="O322" s="348">
        <v>-2.8725999999999998</v>
      </c>
      <c r="P322" s="348">
        <v>9.2423999999999999</v>
      </c>
      <c r="Q322" s="348">
        <v>9.7459000000000007</v>
      </c>
      <c r="R322" s="348">
        <v>12.427899999999999</v>
      </c>
      <c r="S322" s="348">
        <v>2.2404999999999999</v>
      </c>
      <c r="T322" s="348">
        <v>10.355499999999999</v>
      </c>
      <c r="U322" s="348">
        <v>-5.7975000000000003</v>
      </c>
      <c r="V322" s="348">
        <v>-0.56479999999999997</v>
      </c>
      <c r="W322" s="348">
        <v>2.2404999999999999</v>
      </c>
      <c r="X322" s="348">
        <v>-2.2601</v>
      </c>
      <c r="Y322" s="374"/>
      <c r="Z322" s="346"/>
      <c r="AA322" s="346"/>
      <c r="AB322" s="346"/>
      <c r="AC322" s="346"/>
      <c r="AD322" s="346"/>
      <c r="AE322" s="346"/>
      <c r="AF322" s="346"/>
      <c r="AG322" s="346"/>
      <c r="AH322" s="346"/>
      <c r="AI322" s="346"/>
      <c r="AJ322" s="346"/>
      <c r="AK322" s="346"/>
      <c r="AL322" s="346"/>
      <c r="AM322" s="346"/>
      <c r="AN322" s="346"/>
      <c r="AO322" s="374"/>
      <c r="AP322" s="348">
        <v>11.98</v>
      </c>
      <c r="AQ322" s="348">
        <v>11.12</v>
      </c>
      <c r="AR322" s="348">
        <v>7.8</v>
      </c>
      <c r="AS322" s="348">
        <v>2.5</v>
      </c>
      <c r="AT322" s="348">
        <v>-3.66</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2496</v>
      </c>
      <c r="B323" s="372"/>
      <c r="C323" s="731"/>
      <c r="D323" s="372"/>
      <c r="E323" s="372"/>
      <c r="F323" s="372"/>
      <c r="G323" s="372"/>
      <c r="H323" s="374"/>
      <c r="I323" s="348">
        <v>-0.14860000000000001</v>
      </c>
      <c r="J323" s="348">
        <v>0.57389999999999997</v>
      </c>
      <c r="K323" s="348">
        <v>0.76239999999999997</v>
      </c>
      <c r="L323" s="348">
        <v>1.7917000000000001</v>
      </c>
      <c r="M323" s="348">
        <v>-2.2488000000000001</v>
      </c>
      <c r="N323" s="350">
        <v>-0.40360000000000001</v>
      </c>
      <c r="O323" s="348">
        <v>0.89490000000000003</v>
      </c>
      <c r="P323" s="348">
        <v>11.690799999999999</v>
      </c>
      <c r="Q323" s="348">
        <v>11.646599999999999</v>
      </c>
      <c r="R323" s="348">
        <v>13.2187</v>
      </c>
      <c r="S323" s="348">
        <v>0.97</v>
      </c>
      <c r="T323" s="348">
        <v>11.9794</v>
      </c>
      <c r="U323" s="348">
        <v>-3.6006</v>
      </c>
      <c r="V323" s="348">
        <v>2.1013999999999999</v>
      </c>
      <c r="W323" s="348">
        <v>0.97</v>
      </c>
      <c r="X323" s="348" t="s">
        <v>428</v>
      </c>
      <c r="Y323" s="374"/>
      <c r="Z323" s="346"/>
      <c r="AA323" s="346"/>
      <c r="AB323" s="346"/>
      <c r="AC323" s="346"/>
      <c r="AD323" s="346"/>
      <c r="AE323" s="346"/>
      <c r="AF323" s="346"/>
      <c r="AG323" s="346"/>
      <c r="AH323" s="346"/>
      <c r="AI323" s="346"/>
      <c r="AJ323" s="346"/>
      <c r="AK323" s="346"/>
      <c r="AL323" s="346"/>
      <c r="AM323" s="346"/>
      <c r="AN323" s="346"/>
      <c r="AO323" s="374"/>
      <c r="AP323" s="348">
        <v>13.2</v>
      </c>
      <c r="AQ323" s="348">
        <v>13.4</v>
      </c>
      <c r="AR323" s="348">
        <v>10.08</v>
      </c>
      <c r="AS323" s="348">
        <v>5.77</v>
      </c>
      <c r="AT323" s="348">
        <v>0.11</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4413</v>
      </c>
      <c r="B324" s="372"/>
      <c r="C324" s="731"/>
      <c r="D324" s="372"/>
      <c r="E324" s="372"/>
      <c r="F324" s="372"/>
      <c r="G324" s="372"/>
      <c r="H324" s="374"/>
      <c r="I324" s="348">
        <v>-5.0000000000000001E-3</v>
      </c>
      <c r="J324" s="348">
        <v>0.41920000000000002</v>
      </c>
      <c r="K324" s="348">
        <v>0.56440000000000001</v>
      </c>
      <c r="L324" s="348">
        <v>1.5716000000000001</v>
      </c>
      <c r="M324" s="348">
        <v>-0.97529999999999994</v>
      </c>
      <c r="N324" s="350">
        <v>4.1578999999999997</v>
      </c>
      <c r="O324" s="348">
        <v>3.2951999999999999</v>
      </c>
      <c r="P324" s="348">
        <v>13.829700000000001</v>
      </c>
      <c r="Q324" s="348">
        <v>14.111499999999999</v>
      </c>
      <c r="R324" s="348">
        <v>13.454000000000001</v>
      </c>
      <c r="S324" s="348">
        <v>0.84789999999999999</v>
      </c>
      <c r="T324" s="348">
        <v>10.829000000000001</v>
      </c>
      <c r="U324" s="348">
        <v>-1.5659000000000001</v>
      </c>
      <c r="V324" s="348">
        <v>4.1383000000000001</v>
      </c>
      <c r="W324" s="348">
        <v>0.84789999999999999</v>
      </c>
      <c r="X324" s="348" t="s">
        <v>428</v>
      </c>
      <c r="Y324" s="374"/>
      <c r="Z324" s="346"/>
      <c r="AA324" s="346"/>
      <c r="AB324" s="346"/>
      <c r="AC324" s="346"/>
      <c r="AD324" s="346"/>
      <c r="AE324" s="346"/>
      <c r="AF324" s="346"/>
      <c r="AG324" s="346"/>
      <c r="AH324" s="346"/>
      <c r="AI324" s="346"/>
      <c r="AJ324" s="346"/>
      <c r="AK324" s="346"/>
      <c r="AL324" s="346"/>
      <c r="AM324" s="346"/>
      <c r="AN324" s="346"/>
      <c r="AO324" s="374"/>
      <c r="AP324" s="348">
        <v>14.97</v>
      </c>
      <c r="AQ324" s="348">
        <v>16.45</v>
      </c>
      <c r="AR324" s="348">
        <v>12.59</v>
      </c>
      <c r="AS324" s="348">
        <v>8.02</v>
      </c>
      <c r="AT324" s="348">
        <v>2.34</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5757</v>
      </c>
      <c r="B325" s="372"/>
      <c r="C325" s="731"/>
      <c r="D325" s="372"/>
      <c r="E325" s="372"/>
      <c r="F325" s="372"/>
      <c r="G325" s="372"/>
      <c r="H325" s="374"/>
      <c r="I325" s="348">
        <v>0.183</v>
      </c>
      <c r="J325" s="348">
        <v>1.3429</v>
      </c>
      <c r="K325" s="348">
        <v>-0.42099999999999999</v>
      </c>
      <c r="L325" s="348">
        <v>-3.5335000000000001</v>
      </c>
      <c r="M325" s="348">
        <v>-12.7241</v>
      </c>
      <c r="N325" s="350">
        <v>-9.4573999999999998</v>
      </c>
      <c r="O325" s="348">
        <v>-8.4948999999999995</v>
      </c>
      <c r="P325" s="348">
        <v>2.7787999999999999</v>
      </c>
      <c r="Q325" s="348">
        <v>3.3854000000000002</v>
      </c>
      <c r="R325" s="348">
        <v>10.089600000000001</v>
      </c>
      <c r="S325" s="348">
        <v>2.8117000000000001</v>
      </c>
      <c r="T325" s="348">
        <v>3.1036000000000001</v>
      </c>
      <c r="U325" s="348">
        <v>-11.4468</v>
      </c>
      <c r="V325" s="348">
        <v>-4.9844999999999997</v>
      </c>
      <c r="W325" s="348">
        <v>2.8117000000000001</v>
      </c>
      <c r="X325" s="348" t="s">
        <v>428</v>
      </c>
      <c r="Y325" s="374"/>
      <c r="Z325" s="346"/>
      <c r="AA325" s="346"/>
      <c r="AB325" s="346"/>
      <c r="AC325" s="346"/>
      <c r="AD325" s="346"/>
      <c r="AE325" s="346"/>
      <c r="AF325" s="346"/>
      <c r="AG325" s="346"/>
      <c r="AH325" s="346"/>
      <c r="AI325" s="346"/>
      <c r="AJ325" s="346"/>
      <c r="AK325" s="346"/>
      <c r="AL325" s="346"/>
      <c r="AM325" s="346"/>
      <c r="AN325" s="346"/>
      <c r="AO325" s="374"/>
      <c r="AP325" s="348">
        <v>7.83</v>
      </c>
      <c r="AQ325" s="348">
        <v>5.31</v>
      </c>
      <c r="AR325" s="348">
        <v>0.39</v>
      </c>
      <c r="AS325" s="348">
        <v>-4.9800000000000004</v>
      </c>
      <c r="AT325" s="348">
        <v>-12.18</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426</v>
      </c>
      <c r="B326" s="372"/>
      <c r="C326" s="731"/>
      <c r="D326" s="372"/>
      <c r="E326" s="372"/>
      <c r="F326" s="372"/>
      <c r="G326" s="372"/>
      <c r="H326" s="374"/>
      <c r="I326" s="348">
        <v>-2.3800000000000002E-2</v>
      </c>
      <c r="J326" s="348">
        <v>0.48820000000000002</v>
      </c>
      <c r="K326" s="348">
        <v>0.6623</v>
      </c>
      <c r="L326" s="348">
        <v>6.1100000000000002E-2</v>
      </c>
      <c r="M326" s="348">
        <v>-5.7176</v>
      </c>
      <c r="N326" s="350">
        <v>-3.4198</v>
      </c>
      <c r="O326" s="348">
        <v>5.91E-2</v>
      </c>
      <c r="P326" s="348">
        <v>8.4113000000000007</v>
      </c>
      <c r="Q326" s="348">
        <v>9.8932000000000002</v>
      </c>
      <c r="R326" s="348">
        <v>12.254300000000001</v>
      </c>
      <c r="S326" s="348">
        <v>0.94899999999999995</v>
      </c>
      <c r="T326" s="348">
        <v>8.4191000000000003</v>
      </c>
      <c r="U326" s="348">
        <v>-7.2321</v>
      </c>
      <c r="V326" s="348">
        <v>-1.3619000000000001</v>
      </c>
      <c r="W326" s="348">
        <v>0.94899999999999995</v>
      </c>
      <c r="X326" s="348">
        <v>11.594200000000001</v>
      </c>
      <c r="Y326" s="374"/>
      <c r="Z326" s="346"/>
      <c r="AA326" s="346"/>
      <c r="AB326" s="346"/>
      <c r="AC326" s="346"/>
      <c r="AD326" s="346"/>
      <c r="AE326" s="346"/>
      <c r="AF326" s="346"/>
      <c r="AG326" s="346"/>
      <c r="AH326" s="346"/>
      <c r="AI326" s="346"/>
      <c r="AJ326" s="346"/>
      <c r="AK326" s="346"/>
      <c r="AL326" s="346"/>
      <c r="AM326" s="346"/>
      <c r="AN326" s="346"/>
      <c r="AO326" s="374"/>
      <c r="AP326" s="348">
        <v>11.79</v>
      </c>
      <c r="AQ326" s="348">
        <v>11.19</v>
      </c>
      <c r="AR326" s="348">
        <v>7.61</v>
      </c>
      <c r="AS326" s="348">
        <v>3.22</v>
      </c>
      <c r="AT326" s="348">
        <v>-5.33</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4414</v>
      </c>
      <c r="B327" s="372"/>
      <c r="C327" s="731"/>
      <c r="D327" s="372"/>
      <c r="E327" s="372"/>
      <c r="F327" s="372"/>
      <c r="G327" s="372"/>
      <c r="H327" s="374"/>
      <c r="I327" s="348">
        <v>-7.6E-3</v>
      </c>
      <c r="J327" s="348">
        <v>0.84309999999999996</v>
      </c>
      <c r="K327" s="348">
        <v>-0.96619999999999995</v>
      </c>
      <c r="L327" s="348">
        <v>-4.2927</v>
      </c>
      <c r="M327" s="348">
        <v>-9.6427999999999994</v>
      </c>
      <c r="N327" s="350">
        <v>-5.2275</v>
      </c>
      <c r="O327" s="348">
        <v>-5.1643999999999997</v>
      </c>
      <c r="P327" s="348">
        <v>7.4307999999999996</v>
      </c>
      <c r="Q327" s="348">
        <v>10.194900000000001</v>
      </c>
      <c r="R327" s="348">
        <v>14.6288</v>
      </c>
      <c r="S327" s="348">
        <v>1.0523</v>
      </c>
      <c r="T327" s="348">
        <v>3.8115000000000001</v>
      </c>
      <c r="U327" s="348">
        <v>-9.1790000000000003</v>
      </c>
      <c r="V327" s="348">
        <v>-3.0324</v>
      </c>
      <c r="W327" s="348">
        <v>1.0523</v>
      </c>
      <c r="X327" s="348">
        <v>14.358700000000001</v>
      </c>
      <c r="Y327" s="374"/>
      <c r="Z327" s="346"/>
      <c r="AA327" s="346"/>
      <c r="AB327" s="346"/>
      <c r="AC327" s="346"/>
      <c r="AD327" s="346"/>
      <c r="AE327" s="346"/>
      <c r="AF327" s="346"/>
      <c r="AG327" s="346"/>
      <c r="AH327" s="346"/>
      <c r="AI327" s="346"/>
      <c r="AJ327" s="346"/>
      <c r="AK327" s="346"/>
      <c r="AL327" s="346"/>
      <c r="AM327" s="346"/>
      <c r="AN327" s="346"/>
      <c r="AO327" s="374"/>
      <c r="AP327" s="348">
        <v>13.44</v>
      </c>
      <c r="AQ327" s="348">
        <v>11.63</v>
      </c>
      <c r="AR327" s="348">
        <v>6.23</v>
      </c>
      <c r="AS327" s="348">
        <v>-0.84</v>
      </c>
      <c r="AT327" s="348">
        <v>-9.52</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5758</v>
      </c>
      <c r="B328" s="372"/>
      <c r="C328" s="731"/>
      <c r="D328" s="372"/>
      <c r="E328" s="372"/>
      <c r="F328" s="372"/>
      <c r="G328" s="372"/>
      <c r="H328" s="374"/>
      <c r="I328" s="348">
        <v>-5.7200000000000001E-2</v>
      </c>
      <c r="J328" s="348">
        <v>1.3069999999999999</v>
      </c>
      <c r="K328" s="348">
        <v>7.2121000000000004</v>
      </c>
      <c r="L328" s="348">
        <v>16.181699999999999</v>
      </c>
      <c r="M328" s="348">
        <v>16.7195</v>
      </c>
      <c r="N328" s="350">
        <v>11.5098</v>
      </c>
      <c r="O328" s="348">
        <v>13.809699999999999</v>
      </c>
      <c r="P328" s="348">
        <v>23.810600000000001</v>
      </c>
      <c r="Q328" s="348">
        <v>13.5473</v>
      </c>
      <c r="R328" s="348">
        <v>12.738899999999999</v>
      </c>
      <c r="S328" s="348">
        <v>2.1745000000000001</v>
      </c>
      <c r="T328" s="348">
        <v>19.762799999999999</v>
      </c>
      <c r="U328" s="348">
        <v>14.418200000000001</v>
      </c>
      <c r="V328" s="348">
        <v>16.458100000000002</v>
      </c>
      <c r="W328" s="348">
        <v>2.1745000000000001</v>
      </c>
      <c r="X328" s="348" t="s">
        <v>428</v>
      </c>
      <c r="Y328" s="374"/>
      <c r="Z328" s="346"/>
      <c r="AA328" s="346"/>
      <c r="AB328" s="346"/>
      <c r="AC328" s="346"/>
      <c r="AD328" s="346"/>
      <c r="AE328" s="346"/>
      <c r="AF328" s="346"/>
      <c r="AG328" s="346"/>
      <c r="AH328" s="346"/>
      <c r="AI328" s="346"/>
      <c r="AJ328" s="346"/>
      <c r="AK328" s="346"/>
      <c r="AL328" s="346"/>
      <c r="AM328" s="346"/>
      <c r="AN328" s="346"/>
      <c r="AO328" s="374"/>
      <c r="AP328" s="348">
        <v>17.25</v>
      </c>
      <c r="AQ328" s="348">
        <v>19.66</v>
      </c>
      <c r="AR328" s="348">
        <v>19.739999999999998</v>
      </c>
      <c r="AS328" s="348">
        <v>18.02</v>
      </c>
      <c r="AT328" s="348">
        <v>27.57</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427</v>
      </c>
      <c r="B329" s="372"/>
      <c r="C329" s="731"/>
      <c r="D329" s="372"/>
      <c r="E329" s="372"/>
      <c r="F329" s="372"/>
      <c r="G329" s="372"/>
      <c r="H329" s="374"/>
      <c r="I329" s="348">
        <v>-0.1265</v>
      </c>
      <c r="J329" s="348">
        <v>0.81530000000000002</v>
      </c>
      <c r="K329" s="348">
        <v>1.8127</v>
      </c>
      <c r="L329" s="348">
        <v>4.8986999999999998</v>
      </c>
      <c r="M329" s="348">
        <v>2.2887</v>
      </c>
      <c r="N329" s="350">
        <v>0.88460000000000005</v>
      </c>
      <c r="O329" s="348">
        <v>1.6258999999999999</v>
      </c>
      <c r="P329" s="348">
        <v>14.826000000000001</v>
      </c>
      <c r="Q329" s="348">
        <v>13.748100000000001</v>
      </c>
      <c r="R329" s="348">
        <v>14.8271</v>
      </c>
      <c r="S329" s="348">
        <v>1.3045</v>
      </c>
      <c r="T329" s="348">
        <v>16.553999999999998</v>
      </c>
      <c r="U329" s="348">
        <v>0.46150000000000002</v>
      </c>
      <c r="V329" s="348">
        <v>4.8250999999999999</v>
      </c>
      <c r="W329" s="348">
        <v>1.3045</v>
      </c>
      <c r="X329" s="348" t="s">
        <v>428</v>
      </c>
      <c r="Y329" s="374"/>
      <c r="Z329" s="346"/>
      <c r="AA329" s="346"/>
      <c r="AB329" s="346"/>
      <c r="AC329" s="346"/>
      <c r="AD329" s="346"/>
      <c r="AE329" s="346"/>
      <c r="AF329" s="346"/>
      <c r="AG329" s="346"/>
      <c r="AH329" s="346"/>
      <c r="AI329" s="346"/>
      <c r="AJ329" s="346"/>
      <c r="AK329" s="346"/>
      <c r="AL329" s="346"/>
      <c r="AM329" s="346"/>
      <c r="AN329" s="346"/>
      <c r="AO329" s="374"/>
      <c r="AP329" s="348">
        <v>15.52</v>
      </c>
      <c r="AQ329" s="348">
        <v>16.87</v>
      </c>
      <c r="AR329" s="348">
        <v>12.92</v>
      </c>
      <c r="AS329" s="348">
        <v>7.94</v>
      </c>
      <c r="AT329" s="348">
        <v>6.74</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664</v>
      </c>
      <c r="B330" s="372"/>
      <c r="C330" s="731"/>
      <c r="D330" s="372"/>
      <c r="E330" s="372"/>
      <c r="F330" s="372"/>
      <c r="G330" s="372"/>
      <c r="H330" s="374"/>
      <c r="I330" s="348">
        <v>-0.1341</v>
      </c>
      <c r="J330" s="348">
        <v>0.68010000000000004</v>
      </c>
      <c r="K330" s="348">
        <v>1.2284999999999999</v>
      </c>
      <c r="L330" s="348">
        <v>2.9459</v>
      </c>
      <c r="M330" s="348">
        <v>-0.5746</v>
      </c>
      <c r="N330" s="350">
        <v>-7.1900000000000006E-2</v>
      </c>
      <c r="O330" s="348">
        <v>1.0156000000000001</v>
      </c>
      <c r="P330" s="348">
        <v>12.527699999999999</v>
      </c>
      <c r="Q330" s="348">
        <v>12.1816</v>
      </c>
      <c r="R330" s="348">
        <v>13.6541</v>
      </c>
      <c r="S330" s="348">
        <v>1.0894999999999999</v>
      </c>
      <c r="T330" s="348">
        <v>13.620900000000001</v>
      </c>
      <c r="U330" s="348">
        <v>-2.1482000000000001</v>
      </c>
      <c r="V330" s="348">
        <v>2.8761000000000001</v>
      </c>
      <c r="W330" s="348">
        <v>1.0894999999999999</v>
      </c>
      <c r="X330" s="348" t="s">
        <v>428</v>
      </c>
      <c r="Y330" s="374"/>
      <c r="Z330" s="346"/>
      <c r="AA330" s="346"/>
      <c r="AB330" s="346"/>
      <c r="AC330" s="346"/>
      <c r="AD330" s="346"/>
      <c r="AE330" s="346"/>
      <c r="AF330" s="346"/>
      <c r="AG330" s="346"/>
      <c r="AH330" s="346"/>
      <c r="AI330" s="346"/>
      <c r="AJ330" s="346"/>
      <c r="AK330" s="346"/>
      <c r="AL330" s="346"/>
      <c r="AM330" s="346"/>
      <c r="AN330" s="346"/>
      <c r="AO330" s="374"/>
      <c r="AP330" s="348">
        <v>13.8</v>
      </c>
      <c r="AQ330" s="348">
        <v>14.26</v>
      </c>
      <c r="AR330" s="348">
        <v>10.84</v>
      </c>
      <c r="AS330" s="348">
        <v>6.4</v>
      </c>
      <c r="AT330" s="348">
        <v>2.4500000000000002</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4417</v>
      </c>
      <c r="B331" s="372"/>
      <c r="C331" s="731"/>
      <c r="D331" s="372"/>
      <c r="E331" s="372"/>
      <c r="F331" s="372"/>
      <c r="G331" s="372"/>
      <c r="H331" s="374"/>
      <c r="I331" s="348">
        <v>-0.1641</v>
      </c>
      <c r="J331" s="348">
        <v>0.23780000000000001</v>
      </c>
      <c r="K331" s="348">
        <v>-3.117</v>
      </c>
      <c r="L331" s="348">
        <v>-2.5388000000000002</v>
      </c>
      <c r="M331" s="348">
        <v>1.3644000000000001</v>
      </c>
      <c r="N331" s="350">
        <v>13.024800000000001</v>
      </c>
      <c r="O331" s="348">
        <v>3.5167999999999999</v>
      </c>
      <c r="P331" s="348">
        <v>27.333200000000001</v>
      </c>
      <c r="Q331" s="348">
        <v>25.5579</v>
      </c>
      <c r="R331" s="348">
        <v>17.2316</v>
      </c>
      <c r="S331" s="348">
        <v>-1.0147999999999999</v>
      </c>
      <c r="T331" s="348">
        <v>7.1078999999999999</v>
      </c>
      <c r="U331" s="348">
        <v>3.4559000000000002</v>
      </c>
      <c r="V331" s="348">
        <v>11.426600000000001</v>
      </c>
      <c r="W331" s="348">
        <v>-1.0147999999999999</v>
      </c>
      <c r="X331" s="348" t="s">
        <v>428</v>
      </c>
      <c r="Y331" s="374"/>
      <c r="Z331" s="346"/>
      <c r="AA331" s="346"/>
      <c r="AB331" s="346"/>
      <c r="AC331" s="346"/>
      <c r="AD331" s="346"/>
      <c r="AE331" s="346"/>
      <c r="AF331" s="346"/>
      <c r="AG331" s="346"/>
      <c r="AH331" s="346"/>
      <c r="AI331" s="346"/>
      <c r="AJ331" s="346"/>
      <c r="AK331" s="346"/>
      <c r="AL331" s="346"/>
      <c r="AM331" s="346"/>
      <c r="AN331" s="346"/>
      <c r="AO331" s="374"/>
      <c r="AP331" s="348">
        <v>21.76</v>
      </c>
      <c r="AQ331" s="348">
        <v>28.76</v>
      </c>
      <c r="AR331" s="348">
        <v>23.93</v>
      </c>
      <c r="AS331" s="348">
        <v>14.25</v>
      </c>
      <c r="AT331" s="348">
        <v>8.56</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4418</v>
      </c>
      <c r="B332" s="372"/>
      <c r="C332" s="731"/>
      <c r="D332" s="372"/>
      <c r="E332" s="372"/>
      <c r="F332" s="372"/>
      <c r="G332" s="372"/>
      <c r="H332" s="374"/>
      <c r="I332" s="348">
        <v>-0.61460000000000004</v>
      </c>
      <c r="J332" s="348">
        <v>0.93589999999999995</v>
      </c>
      <c r="K332" s="348">
        <v>1.5311999999999999</v>
      </c>
      <c r="L332" s="348">
        <v>7.1062000000000003</v>
      </c>
      <c r="M332" s="348">
        <v>8.5870999999999995</v>
      </c>
      <c r="N332" s="350">
        <v>1.9668000000000001</v>
      </c>
      <c r="O332" s="348">
        <v>-4.3021000000000003</v>
      </c>
      <c r="P332" s="348">
        <v>19.003499999999999</v>
      </c>
      <c r="Q332" s="348">
        <v>14.4735</v>
      </c>
      <c r="R332" s="348">
        <v>20.722799999999999</v>
      </c>
      <c r="S332" s="348">
        <v>0.57540000000000002</v>
      </c>
      <c r="T332" s="348">
        <v>21.570499999999999</v>
      </c>
      <c r="U332" s="348">
        <v>7.5510999999999999</v>
      </c>
      <c r="V332" s="348">
        <v>11.0913</v>
      </c>
      <c r="W332" s="348">
        <v>0.57540000000000002</v>
      </c>
      <c r="X332" s="348">
        <v>12.085900000000001</v>
      </c>
      <c r="Y332" s="374"/>
      <c r="Z332" s="346"/>
      <c r="AA332" s="346"/>
      <c r="AB332" s="346"/>
      <c r="AC332" s="346"/>
      <c r="AD332" s="346"/>
      <c r="AE332" s="346"/>
      <c r="AF332" s="346"/>
      <c r="AG332" s="346"/>
      <c r="AH332" s="346"/>
      <c r="AI332" s="346"/>
      <c r="AJ332" s="346"/>
      <c r="AK332" s="346"/>
      <c r="AL332" s="346"/>
      <c r="AM332" s="346"/>
      <c r="AN332" s="346"/>
      <c r="AO332" s="374"/>
      <c r="AP332" s="348">
        <v>20.420000000000002</v>
      </c>
      <c r="AQ332" s="348">
        <v>20.43</v>
      </c>
      <c r="AR332" s="348">
        <v>13.9</v>
      </c>
      <c r="AS332" s="348">
        <v>7.94</v>
      </c>
      <c r="AT332" s="348">
        <v>13.8</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4420</v>
      </c>
      <c r="B333" s="372"/>
      <c r="C333" s="731"/>
      <c r="D333" s="372"/>
      <c r="E333" s="372"/>
      <c r="F333" s="372"/>
      <c r="G333" s="372"/>
      <c r="H333" s="374"/>
      <c r="I333" s="348">
        <v>-0.18970000000000001</v>
      </c>
      <c r="J333" s="348">
        <v>-5.7200000000000001E-2</v>
      </c>
      <c r="K333" s="348">
        <v>2.3227000000000002</v>
      </c>
      <c r="L333" s="348">
        <v>4.5176999999999996</v>
      </c>
      <c r="M333" s="348">
        <v>-0.3115</v>
      </c>
      <c r="N333" s="350">
        <v>0.3836</v>
      </c>
      <c r="O333" s="348">
        <v>-3.4060000000000001</v>
      </c>
      <c r="P333" s="348">
        <v>12.5311</v>
      </c>
      <c r="Q333" s="348">
        <v>11.973000000000001</v>
      </c>
      <c r="R333" s="348">
        <v>14.2415</v>
      </c>
      <c r="S333" s="348">
        <v>1.7139</v>
      </c>
      <c r="T333" s="348">
        <v>11.8698</v>
      </c>
      <c r="U333" s="348">
        <v>-0.9163</v>
      </c>
      <c r="V333" s="348">
        <v>3.5019999999999998</v>
      </c>
      <c r="W333" s="348">
        <v>1.7139</v>
      </c>
      <c r="X333" s="348" t="s">
        <v>428</v>
      </c>
      <c r="Y333" s="374"/>
      <c r="Z333" s="346"/>
      <c r="AA333" s="346"/>
      <c r="AB333" s="346"/>
      <c r="AC333" s="346"/>
      <c r="AD333" s="346"/>
      <c r="AE333" s="346"/>
      <c r="AF333" s="346"/>
      <c r="AG333" s="346"/>
      <c r="AH333" s="346"/>
      <c r="AI333" s="346"/>
      <c r="AJ333" s="346"/>
      <c r="AK333" s="346"/>
      <c r="AL333" s="346"/>
      <c r="AM333" s="346"/>
      <c r="AN333" s="346"/>
      <c r="AO333" s="374"/>
      <c r="AP333" s="348">
        <v>13.23</v>
      </c>
      <c r="AQ333" s="348">
        <v>13.2</v>
      </c>
      <c r="AR333" s="348">
        <v>10.38</v>
      </c>
      <c r="AS333" s="348">
        <v>3.92</v>
      </c>
      <c r="AT333" s="348">
        <v>2.78</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2498</v>
      </c>
      <c r="B334" s="372"/>
      <c r="C334" s="731"/>
      <c r="D334" s="372"/>
      <c r="E334" s="372"/>
      <c r="F334" s="372"/>
      <c r="G334" s="372"/>
      <c r="H334" s="374"/>
      <c r="I334" s="348">
        <v>0.45960000000000001</v>
      </c>
      <c r="J334" s="348">
        <v>0.35120000000000001</v>
      </c>
      <c r="K334" s="348">
        <v>-0.12670000000000001</v>
      </c>
      <c r="L334" s="348">
        <v>2.0089000000000001</v>
      </c>
      <c r="M334" s="348">
        <v>-2.3147000000000002</v>
      </c>
      <c r="N334" s="350">
        <v>12.8103</v>
      </c>
      <c r="O334" s="348">
        <v>3.4859</v>
      </c>
      <c r="P334" s="348">
        <v>20.826799999999999</v>
      </c>
      <c r="Q334" s="348">
        <v>21.848199999999999</v>
      </c>
      <c r="R334" s="348">
        <v>12.4344</v>
      </c>
      <c r="S334" s="348">
        <v>1.3658999999999999</v>
      </c>
      <c r="T334" s="348">
        <v>13.2234</v>
      </c>
      <c r="U334" s="348">
        <v>-4.3708</v>
      </c>
      <c r="V334" s="348">
        <v>1.5879000000000001</v>
      </c>
      <c r="W334" s="348">
        <v>1.3658999999999999</v>
      </c>
      <c r="X334" s="348" t="s">
        <v>428</v>
      </c>
      <c r="Y334" s="374"/>
      <c r="Z334" s="346"/>
      <c r="AA334" s="346"/>
      <c r="AB334" s="346"/>
      <c r="AC334" s="346"/>
      <c r="AD334" s="346"/>
      <c r="AE334" s="346"/>
      <c r="AF334" s="346"/>
      <c r="AG334" s="346"/>
      <c r="AH334" s="346"/>
      <c r="AI334" s="346"/>
      <c r="AJ334" s="346"/>
      <c r="AK334" s="346"/>
      <c r="AL334" s="346"/>
      <c r="AM334" s="346"/>
      <c r="AN334" s="346"/>
      <c r="AO334" s="374"/>
      <c r="AP334" s="348">
        <v>17.12</v>
      </c>
      <c r="AQ334" s="348">
        <v>22.51</v>
      </c>
      <c r="AR334" s="348">
        <v>20.420000000000002</v>
      </c>
      <c r="AS334" s="348">
        <v>12.66</v>
      </c>
      <c r="AT334" s="348">
        <v>2.2999999999999998</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4421</v>
      </c>
      <c r="B335" s="372"/>
      <c r="C335" s="731"/>
      <c r="D335" s="372"/>
      <c r="E335" s="372"/>
      <c r="F335" s="372"/>
      <c r="G335" s="372"/>
      <c r="H335" s="374"/>
      <c r="I335" s="348">
        <v>-0.30409999999999998</v>
      </c>
      <c r="J335" s="348">
        <v>0.58309999999999995</v>
      </c>
      <c r="K335" s="348">
        <v>0.80989999999999995</v>
      </c>
      <c r="L335" s="348">
        <v>3.1558000000000002</v>
      </c>
      <c r="M335" s="348">
        <v>-3.7252999999999998</v>
      </c>
      <c r="N335" s="350">
        <v>1.5072000000000001</v>
      </c>
      <c r="O335" s="348">
        <v>5.6223999999999998</v>
      </c>
      <c r="P335" s="348">
        <v>9.5508000000000006</v>
      </c>
      <c r="Q335" s="348">
        <v>10.858499999999999</v>
      </c>
      <c r="R335" s="348">
        <v>12.378500000000001</v>
      </c>
      <c r="S335" s="348">
        <v>7.5499999999999998E-2</v>
      </c>
      <c r="T335" s="348">
        <v>15.079000000000001</v>
      </c>
      <c r="U335" s="348">
        <v>-2.8959999999999999</v>
      </c>
      <c r="V335" s="348">
        <v>5.8944999999999999</v>
      </c>
      <c r="W335" s="348">
        <v>7.5499999999999998E-2</v>
      </c>
      <c r="X335" s="348">
        <v>10.827400000000001</v>
      </c>
      <c r="Y335" s="374"/>
      <c r="Z335" s="346"/>
      <c r="AA335" s="346"/>
      <c r="AB335" s="346"/>
      <c r="AC335" s="346"/>
      <c r="AD335" s="346"/>
      <c r="AE335" s="346"/>
      <c r="AF335" s="346"/>
      <c r="AG335" s="346"/>
      <c r="AH335" s="346"/>
      <c r="AI335" s="346"/>
      <c r="AJ335" s="346"/>
      <c r="AK335" s="346"/>
      <c r="AL335" s="346"/>
      <c r="AM335" s="346"/>
      <c r="AN335" s="346"/>
      <c r="AO335" s="374"/>
      <c r="AP335" s="348">
        <v>11.87</v>
      </c>
      <c r="AQ335" s="348">
        <v>12.62</v>
      </c>
      <c r="AR335" s="348">
        <v>10.36</v>
      </c>
      <c r="AS335" s="348">
        <v>8.3800000000000008</v>
      </c>
      <c r="AT335" s="348">
        <v>2.76</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4422</v>
      </c>
      <c r="B336" s="372"/>
      <c r="C336" s="731"/>
      <c r="D336" s="372"/>
      <c r="E336" s="372"/>
      <c r="F336" s="372"/>
      <c r="G336" s="372"/>
      <c r="H336" s="374"/>
      <c r="I336" s="348">
        <v>-2.3993000000000002</v>
      </c>
      <c r="J336" s="348">
        <v>-1.3109999999999999</v>
      </c>
      <c r="K336" s="348">
        <v>-2.2309000000000001</v>
      </c>
      <c r="L336" s="348">
        <v>4.8354999999999997</v>
      </c>
      <c r="M336" s="348">
        <v>12.8149</v>
      </c>
      <c r="N336" s="350">
        <v>16.900500000000001</v>
      </c>
      <c r="O336" s="348">
        <v>39.226199999999999</v>
      </c>
      <c r="P336" s="348">
        <v>57.384300000000003</v>
      </c>
      <c r="Q336" s="348">
        <v>28.2485</v>
      </c>
      <c r="R336" s="348" t="s">
        <v>430</v>
      </c>
      <c r="S336" s="348">
        <v>-0.86329999999999996</v>
      </c>
      <c r="T336" s="348">
        <v>27.222999999999999</v>
      </c>
      <c r="U336" s="348">
        <v>16.352</v>
      </c>
      <c r="V336" s="348">
        <v>30.924299999999999</v>
      </c>
      <c r="W336" s="348">
        <v>-0.86329999999999996</v>
      </c>
      <c r="X336" s="348" t="s">
        <v>428</v>
      </c>
      <c r="Y336" s="374"/>
      <c r="Z336" s="346"/>
      <c r="AA336" s="346"/>
      <c r="AB336" s="346"/>
      <c r="AC336" s="346"/>
      <c r="AD336" s="346"/>
      <c r="AE336" s="346"/>
      <c r="AF336" s="346"/>
      <c r="AG336" s="346"/>
      <c r="AH336" s="346"/>
      <c r="AI336" s="346"/>
      <c r="AJ336" s="346"/>
      <c r="AK336" s="346"/>
      <c r="AL336" s="346"/>
      <c r="AM336" s="346"/>
      <c r="AN336" s="346"/>
      <c r="AO336" s="374"/>
      <c r="AP336" s="348" t="s">
        <v>430</v>
      </c>
      <c r="AQ336" s="348">
        <v>36.46</v>
      </c>
      <c r="AR336" s="348">
        <v>40.81</v>
      </c>
      <c r="AS336" s="348">
        <v>39.68</v>
      </c>
      <c r="AT336" s="348">
        <v>27.98</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5759</v>
      </c>
      <c r="B337" s="372"/>
      <c r="C337" s="731"/>
      <c r="D337" s="372"/>
      <c r="E337" s="372"/>
      <c r="F337" s="372"/>
      <c r="G337" s="372"/>
      <c r="H337" s="374"/>
      <c r="I337" s="348">
        <v>1.4119999999999999</v>
      </c>
      <c r="J337" s="348">
        <v>3.3068</v>
      </c>
      <c r="K337" s="348">
        <v>2.2932999999999999</v>
      </c>
      <c r="L337" s="348">
        <v>9.8377999999999997</v>
      </c>
      <c r="M337" s="348">
        <v>5.6710000000000003</v>
      </c>
      <c r="N337" s="350">
        <v>-2.4094000000000002</v>
      </c>
      <c r="O337" s="348">
        <v>3.274</v>
      </c>
      <c r="P337" s="348">
        <v>10.560499999999999</v>
      </c>
      <c r="Q337" s="348">
        <v>8.8196999999999992</v>
      </c>
      <c r="R337" s="348">
        <v>19.962900000000001</v>
      </c>
      <c r="S337" s="348">
        <v>2.3658999999999999</v>
      </c>
      <c r="T337" s="348">
        <v>21.6509</v>
      </c>
      <c r="U337" s="348">
        <v>4.4893000000000001</v>
      </c>
      <c r="V337" s="348">
        <v>6.1829999999999998</v>
      </c>
      <c r="W337" s="348">
        <v>2.3658999999999999</v>
      </c>
      <c r="X337" s="348">
        <v>3.2052</v>
      </c>
      <c r="Y337" s="374"/>
      <c r="Z337" s="346"/>
      <c r="AA337" s="346"/>
      <c r="AB337" s="346"/>
      <c r="AC337" s="346"/>
      <c r="AD337" s="346"/>
      <c r="AE337" s="346"/>
      <c r="AF337" s="346"/>
      <c r="AG337" s="346"/>
      <c r="AH337" s="346"/>
      <c r="AI337" s="346"/>
      <c r="AJ337" s="346"/>
      <c r="AK337" s="346"/>
      <c r="AL337" s="346"/>
      <c r="AM337" s="346"/>
      <c r="AN337" s="346"/>
      <c r="AO337" s="374"/>
      <c r="AP337" s="348">
        <v>17.16</v>
      </c>
      <c r="AQ337" s="348">
        <v>14.66</v>
      </c>
      <c r="AR337" s="348">
        <v>7.68</v>
      </c>
      <c r="AS337" s="348">
        <v>7.54</v>
      </c>
      <c r="AT337" s="348">
        <v>11.37</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2499</v>
      </c>
      <c r="B338" s="372"/>
      <c r="C338" s="731"/>
      <c r="D338" s="372"/>
      <c r="E338" s="372"/>
      <c r="F338" s="372"/>
      <c r="G338" s="372"/>
      <c r="H338" s="374"/>
      <c r="I338" s="348">
        <v>-8.4400000000000003E-2</v>
      </c>
      <c r="J338" s="348">
        <v>0.47889999999999999</v>
      </c>
      <c r="K338" s="348">
        <v>-1.8246</v>
      </c>
      <c r="L338" s="348">
        <v>-1.2458</v>
      </c>
      <c r="M338" s="348">
        <v>2.6518999999999999</v>
      </c>
      <c r="N338" s="350">
        <v>11.0365</v>
      </c>
      <c r="O338" s="348">
        <v>3.0061</v>
      </c>
      <c r="P338" s="348">
        <v>18.1281</v>
      </c>
      <c r="Q338" s="348">
        <v>14.500400000000001</v>
      </c>
      <c r="R338" s="348">
        <v>15.100300000000001</v>
      </c>
      <c r="S338" s="348">
        <v>0.31659999999999999</v>
      </c>
      <c r="T338" s="348">
        <v>7.8685</v>
      </c>
      <c r="U338" s="348">
        <v>3.7896000000000001</v>
      </c>
      <c r="V338" s="348">
        <v>10.013199999999999</v>
      </c>
      <c r="W338" s="348">
        <v>0.31659999999999999</v>
      </c>
      <c r="X338" s="348" t="s">
        <v>428</v>
      </c>
      <c r="Y338" s="374"/>
      <c r="Z338" s="346"/>
      <c r="AA338" s="346"/>
      <c r="AB338" s="346"/>
      <c r="AC338" s="346"/>
      <c r="AD338" s="346"/>
      <c r="AE338" s="346"/>
      <c r="AF338" s="346"/>
      <c r="AG338" s="346"/>
      <c r="AH338" s="346"/>
      <c r="AI338" s="346"/>
      <c r="AJ338" s="346"/>
      <c r="AK338" s="346"/>
      <c r="AL338" s="346"/>
      <c r="AM338" s="346"/>
      <c r="AN338" s="346"/>
      <c r="AO338" s="374"/>
      <c r="AP338" s="348">
        <v>16.010000000000002</v>
      </c>
      <c r="AQ338" s="348">
        <v>18.36</v>
      </c>
      <c r="AR338" s="348">
        <v>14.22</v>
      </c>
      <c r="AS338" s="348">
        <v>11.02</v>
      </c>
      <c r="AT338" s="348">
        <v>8.26</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5760</v>
      </c>
      <c r="B339" s="372"/>
      <c r="C339" s="731"/>
      <c r="D339" s="372"/>
      <c r="E339" s="372"/>
      <c r="F339" s="372"/>
      <c r="G339" s="372"/>
      <c r="H339" s="374"/>
      <c r="I339" s="348">
        <v>-0.41770000000000002</v>
      </c>
      <c r="J339" s="348">
        <v>6.6199999999999995E-2</v>
      </c>
      <c r="K339" s="348">
        <v>-2.0005000000000002</v>
      </c>
      <c r="L339" s="348">
        <v>-9.1763999999999992</v>
      </c>
      <c r="M339" s="348">
        <v>1.8864000000000001</v>
      </c>
      <c r="N339" s="350">
        <v>2.2557999999999998</v>
      </c>
      <c r="O339" s="348">
        <v>-3.4060999999999999</v>
      </c>
      <c r="P339" s="348">
        <v>29.239000000000001</v>
      </c>
      <c r="Q339" s="348">
        <v>29.9133</v>
      </c>
      <c r="R339" s="348">
        <v>16.061</v>
      </c>
      <c r="S339" s="348">
        <v>-1.5406</v>
      </c>
      <c r="T339" s="348">
        <v>-4.4467999999999996</v>
      </c>
      <c r="U339" s="348">
        <v>4.3993000000000002</v>
      </c>
      <c r="V339" s="348">
        <v>3.4014000000000002</v>
      </c>
      <c r="W339" s="348">
        <v>-1.5406</v>
      </c>
      <c r="X339" s="348" t="s">
        <v>428</v>
      </c>
      <c r="Y339" s="374"/>
      <c r="Z339" s="346"/>
      <c r="AA339" s="346"/>
      <c r="AB339" s="346"/>
      <c r="AC339" s="346"/>
      <c r="AD339" s="346"/>
      <c r="AE339" s="346"/>
      <c r="AF339" s="346"/>
      <c r="AG339" s="346"/>
      <c r="AH339" s="346"/>
      <c r="AI339" s="346"/>
      <c r="AJ339" s="346"/>
      <c r="AK339" s="346"/>
      <c r="AL339" s="346"/>
      <c r="AM339" s="346"/>
      <c r="AN339" s="346"/>
      <c r="AO339" s="374"/>
      <c r="AP339" s="348">
        <v>20.83</v>
      </c>
      <c r="AQ339" s="348">
        <v>27.97</v>
      </c>
      <c r="AR339" s="348">
        <v>24.3</v>
      </c>
      <c r="AS339" s="348">
        <v>9.85</v>
      </c>
      <c r="AT339" s="348">
        <v>-1.52</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5761</v>
      </c>
      <c r="B340" s="372"/>
      <c r="C340" s="731"/>
      <c r="D340" s="372"/>
      <c r="E340" s="372"/>
      <c r="F340" s="372"/>
      <c r="G340" s="372"/>
      <c r="H340" s="374"/>
      <c r="I340" s="348">
        <v>1.46E-2</v>
      </c>
      <c r="J340" s="348">
        <v>0.93030000000000002</v>
      </c>
      <c r="K340" s="348">
        <v>-1.5709</v>
      </c>
      <c r="L340" s="348">
        <v>-5.4166999999999996</v>
      </c>
      <c r="M340" s="348">
        <v>-9.0558999999999994</v>
      </c>
      <c r="N340" s="350">
        <v>-3.6892</v>
      </c>
      <c r="O340" s="348">
        <v>-4.6985000000000001</v>
      </c>
      <c r="P340" s="348">
        <v>11.663</v>
      </c>
      <c r="Q340" s="348">
        <v>13.668100000000001</v>
      </c>
      <c r="R340" s="348">
        <v>13.8363</v>
      </c>
      <c r="S340" s="348">
        <v>1.3768</v>
      </c>
      <c r="T340" s="348">
        <v>2.9449999999999998</v>
      </c>
      <c r="U340" s="348">
        <v>-8.5463000000000005</v>
      </c>
      <c r="V340" s="348">
        <v>-0.81110000000000004</v>
      </c>
      <c r="W340" s="348">
        <v>1.3768</v>
      </c>
      <c r="X340" s="348" t="s">
        <v>428</v>
      </c>
      <c r="Y340" s="374"/>
      <c r="Z340" s="346"/>
      <c r="AA340" s="346"/>
      <c r="AB340" s="346"/>
      <c r="AC340" s="346"/>
      <c r="AD340" s="346"/>
      <c r="AE340" s="346"/>
      <c r="AF340" s="346"/>
      <c r="AG340" s="346"/>
      <c r="AH340" s="346"/>
      <c r="AI340" s="346"/>
      <c r="AJ340" s="346"/>
      <c r="AK340" s="346"/>
      <c r="AL340" s="346"/>
      <c r="AM340" s="346"/>
      <c r="AN340" s="346"/>
      <c r="AO340" s="374"/>
      <c r="AP340" s="348">
        <v>13.71</v>
      </c>
      <c r="AQ340" s="348">
        <v>14.42</v>
      </c>
      <c r="AR340" s="348">
        <v>10.06</v>
      </c>
      <c r="AS340" s="348">
        <v>1.29</v>
      </c>
      <c r="AT340" s="348">
        <v>-7.91</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2501</v>
      </c>
      <c r="B341" s="372"/>
      <c r="C341" s="731"/>
      <c r="D341" s="372"/>
      <c r="E341" s="372"/>
      <c r="F341" s="372"/>
      <c r="G341" s="372"/>
      <c r="H341" s="374"/>
      <c r="I341" s="348">
        <v>-0.09</v>
      </c>
      <c r="J341" s="348">
        <v>1.3162</v>
      </c>
      <c r="K341" s="348">
        <v>-1.3966000000000001</v>
      </c>
      <c r="L341" s="348">
        <v>3.1577000000000002</v>
      </c>
      <c r="M341" s="348">
        <v>15.122400000000001</v>
      </c>
      <c r="N341" s="350">
        <v>9.6056000000000008</v>
      </c>
      <c r="O341" s="348">
        <v>-3.2865000000000002</v>
      </c>
      <c r="P341" s="348">
        <v>17.346699999999998</v>
      </c>
      <c r="Q341" s="348">
        <v>16.798100000000002</v>
      </c>
      <c r="R341" s="348">
        <v>18.0869</v>
      </c>
      <c r="S341" s="348">
        <v>-0.97989999999999999</v>
      </c>
      <c r="T341" s="348">
        <v>13.0298</v>
      </c>
      <c r="U341" s="348">
        <v>11.930999999999999</v>
      </c>
      <c r="V341" s="348">
        <v>13.165800000000001</v>
      </c>
      <c r="W341" s="348">
        <v>-0.97989999999999999</v>
      </c>
      <c r="X341" s="348" t="s">
        <v>428</v>
      </c>
      <c r="Y341" s="374"/>
      <c r="Z341" s="346"/>
      <c r="AA341" s="346"/>
      <c r="AB341" s="346"/>
      <c r="AC341" s="346"/>
      <c r="AD341" s="346"/>
      <c r="AE341" s="346"/>
      <c r="AF341" s="346"/>
      <c r="AG341" s="346"/>
      <c r="AH341" s="346"/>
      <c r="AI341" s="346"/>
      <c r="AJ341" s="346"/>
      <c r="AK341" s="346"/>
      <c r="AL341" s="346"/>
      <c r="AM341" s="346"/>
      <c r="AN341" s="346"/>
      <c r="AO341" s="374"/>
      <c r="AP341" s="348">
        <v>16.239999999999998</v>
      </c>
      <c r="AQ341" s="348">
        <v>16.350000000000001</v>
      </c>
      <c r="AR341" s="348">
        <v>12.36</v>
      </c>
      <c r="AS341" s="348">
        <v>8.4600000000000009</v>
      </c>
      <c r="AT341" s="348">
        <v>18.190000000000001</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5762</v>
      </c>
      <c r="B342" s="372"/>
      <c r="C342" s="731"/>
      <c r="D342" s="372"/>
      <c r="E342" s="372"/>
      <c r="F342" s="372"/>
      <c r="G342" s="372"/>
      <c r="H342" s="374"/>
      <c r="I342" s="348">
        <v>0.32300000000000001</v>
      </c>
      <c r="J342" s="348">
        <v>1.1778999999999999</v>
      </c>
      <c r="K342" s="348">
        <v>0.4304</v>
      </c>
      <c r="L342" s="348">
        <v>6.5223000000000004</v>
      </c>
      <c r="M342" s="348">
        <v>2.9401000000000002</v>
      </c>
      <c r="N342" s="350">
        <v>6.6538000000000004</v>
      </c>
      <c r="O342" s="348">
        <v>-2.1692</v>
      </c>
      <c r="P342" s="348">
        <v>15.1709</v>
      </c>
      <c r="Q342" s="348">
        <v>20.584900000000001</v>
      </c>
      <c r="R342" s="348" t="s">
        <v>430</v>
      </c>
      <c r="S342" s="348">
        <v>0.88980000000000004</v>
      </c>
      <c r="T342" s="348">
        <v>19.386700000000001</v>
      </c>
      <c r="U342" s="348">
        <v>-0.152</v>
      </c>
      <c r="V342" s="348">
        <v>2.7502</v>
      </c>
      <c r="W342" s="348">
        <v>0.88980000000000004</v>
      </c>
      <c r="X342" s="348" t="s">
        <v>428</v>
      </c>
      <c r="Y342" s="374"/>
      <c r="Z342" s="346"/>
      <c r="AA342" s="346"/>
      <c r="AB342" s="346"/>
      <c r="AC342" s="346"/>
      <c r="AD342" s="346"/>
      <c r="AE342" s="346"/>
      <c r="AF342" s="346"/>
      <c r="AG342" s="346"/>
      <c r="AH342" s="346"/>
      <c r="AI342" s="346"/>
      <c r="AJ342" s="346"/>
      <c r="AK342" s="346"/>
      <c r="AL342" s="346"/>
      <c r="AM342" s="346"/>
      <c r="AN342" s="346"/>
      <c r="AO342" s="374"/>
      <c r="AP342" s="348" t="s">
        <v>430</v>
      </c>
      <c r="AQ342" s="348">
        <v>22.83</v>
      </c>
      <c r="AR342" s="348">
        <v>15.68</v>
      </c>
      <c r="AS342" s="348">
        <v>7.96</v>
      </c>
      <c r="AT342" s="348">
        <v>7.89</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4423</v>
      </c>
      <c r="B343" s="372"/>
      <c r="C343" s="731"/>
      <c r="D343" s="372"/>
      <c r="E343" s="372"/>
      <c r="F343" s="372"/>
      <c r="G343" s="372"/>
      <c r="H343" s="374"/>
      <c r="I343" s="348">
        <v>-1.1657999999999999</v>
      </c>
      <c r="J343" s="348">
        <v>2.5000000000000001E-3</v>
      </c>
      <c r="K343" s="348">
        <v>0.89300000000000002</v>
      </c>
      <c r="L343" s="348">
        <v>2.2357999999999998</v>
      </c>
      <c r="M343" s="348">
        <v>0.3453</v>
      </c>
      <c r="N343" s="350">
        <v>6.1600999999999999</v>
      </c>
      <c r="O343" s="348">
        <v>13.2342</v>
      </c>
      <c r="P343" s="348">
        <v>18.7636</v>
      </c>
      <c r="Q343" s="348">
        <v>14.228999999999999</v>
      </c>
      <c r="R343" s="348">
        <v>15.2492</v>
      </c>
      <c r="S343" s="348">
        <v>0.34360000000000002</v>
      </c>
      <c r="T343" s="348">
        <v>17.968</v>
      </c>
      <c r="U343" s="348">
        <v>-0.1191</v>
      </c>
      <c r="V343" s="348">
        <v>8.7441999999999993</v>
      </c>
      <c r="W343" s="348">
        <v>0.34360000000000002</v>
      </c>
      <c r="X343" s="348" t="s">
        <v>428</v>
      </c>
      <c r="Y343" s="374"/>
      <c r="Z343" s="346"/>
      <c r="AA343" s="346"/>
      <c r="AB343" s="346"/>
      <c r="AC343" s="346"/>
      <c r="AD343" s="346"/>
      <c r="AE343" s="346"/>
      <c r="AF343" s="346"/>
      <c r="AG343" s="346"/>
      <c r="AH343" s="346"/>
      <c r="AI343" s="346"/>
      <c r="AJ343" s="346"/>
      <c r="AK343" s="346"/>
      <c r="AL343" s="346"/>
      <c r="AM343" s="346"/>
      <c r="AN343" s="346"/>
      <c r="AO343" s="374"/>
      <c r="AP343" s="348">
        <v>15.27</v>
      </c>
      <c r="AQ343" s="348">
        <v>17.46</v>
      </c>
      <c r="AR343" s="348">
        <v>17.13</v>
      </c>
      <c r="AS343" s="348">
        <v>14.84</v>
      </c>
      <c r="AT343" s="348">
        <v>6.07</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2502</v>
      </c>
      <c r="B344" s="372"/>
      <c r="C344" s="731"/>
      <c r="D344" s="372"/>
      <c r="E344" s="372"/>
      <c r="F344" s="372"/>
      <c r="G344" s="372"/>
      <c r="H344" s="374"/>
      <c r="I344" s="348">
        <v>-0.51190000000000002</v>
      </c>
      <c r="J344" s="348">
        <v>0.30009999999999998</v>
      </c>
      <c r="K344" s="348">
        <v>0.8387</v>
      </c>
      <c r="L344" s="348">
        <v>1.3959999999999999</v>
      </c>
      <c r="M344" s="348">
        <v>-2.8793000000000002</v>
      </c>
      <c r="N344" s="350">
        <v>-0.34389999999999998</v>
      </c>
      <c r="O344" s="348">
        <v>6.9916999999999998</v>
      </c>
      <c r="P344" s="348">
        <v>10.848800000000001</v>
      </c>
      <c r="Q344" s="348">
        <v>10.480600000000001</v>
      </c>
      <c r="R344" s="348">
        <v>13.889099999999999</v>
      </c>
      <c r="S344" s="348">
        <v>5.3499999999999999E-2</v>
      </c>
      <c r="T344" s="348">
        <v>13.559799999999999</v>
      </c>
      <c r="U344" s="348">
        <v>-3.1964000000000001</v>
      </c>
      <c r="V344" s="348">
        <v>2.7646999999999999</v>
      </c>
      <c r="W344" s="348">
        <v>5.3499999999999999E-2</v>
      </c>
      <c r="X344" s="348" t="s">
        <v>428</v>
      </c>
      <c r="Y344" s="374"/>
      <c r="Z344" s="346"/>
      <c r="AA344" s="346"/>
      <c r="AB344" s="346"/>
      <c r="AC344" s="346"/>
      <c r="AD344" s="346"/>
      <c r="AE344" s="346"/>
      <c r="AF344" s="346"/>
      <c r="AG344" s="346"/>
      <c r="AH344" s="346"/>
      <c r="AI344" s="346"/>
      <c r="AJ344" s="346"/>
      <c r="AK344" s="346"/>
      <c r="AL344" s="346"/>
      <c r="AM344" s="346"/>
      <c r="AN344" s="346"/>
      <c r="AO344" s="374"/>
      <c r="AP344" s="348">
        <v>12.81</v>
      </c>
      <c r="AQ344" s="348">
        <v>12.47</v>
      </c>
      <c r="AR344" s="348">
        <v>10.62</v>
      </c>
      <c r="AS344" s="348">
        <v>8.7899999999999991</v>
      </c>
      <c r="AT344" s="348">
        <v>-0.53</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2503</v>
      </c>
      <c r="B345" s="372"/>
      <c r="C345" s="731"/>
      <c r="D345" s="372"/>
      <c r="E345" s="372"/>
      <c r="F345" s="372"/>
      <c r="G345" s="372"/>
      <c r="H345" s="374"/>
      <c r="I345" s="348">
        <v>0.25169999999999998</v>
      </c>
      <c r="J345" s="348">
        <v>-1.8606</v>
      </c>
      <c r="K345" s="348">
        <v>-2.2181999999999999</v>
      </c>
      <c r="L345" s="348">
        <v>0.46400000000000002</v>
      </c>
      <c r="M345" s="348">
        <v>-6.6954000000000002</v>
      </c>
      <c r="N345" s="350">
        <v>-13.8207</v>
      </c>
      <c r="O345" s="348">
        <v>-9.3821999999999992</v>
      </c>
      <c r="P345" s="348">
        <v>-1.7335</v>
      </c>
      <c r="Q345" s="348">
        <v>7.6870000000000003</v>
      </c>
      <c r="R345" s="348">
        <v>9.8790999999999993</v>
      </c>
      <c r="S345" s="348">
        <v>-0.71040000000000003</v>
      </c>
      <c r="T345" s="348">
        <v>6.7351999999999999</v>
      </c>
      <c r="U345" s="348">
        <v>-12.301500000000001</v>
      </c>
      <c r="V345" s="348">
        <v>-10.882099999999999</v>
      </c>
      <c r="W345" s="348">
        <v>-0.71040000000000003</v>
      </c>
      <c r="X345" s="348" t="s">
        <v>428</v>
      </c>
      <c r="Y345" s="374"/>
      <c r="Z345" s="346"/>
      <c r="AA345" s="346"/>
      <c r="AB345" s="346"/>
      <c r="AC345" s="346"/>
      <c r="AD345" s="346"/>
      <c r="AE345" s="346"/>
      <c r="AF345" s="346"/>
      <c r="AG345" s="346"/>
      <c r="AH345" s="346"/>
      <c r="AI345" s="346"/>
      <c r="AJ345" s="346"/>
      <c r="AK345" s="346"/>
      <c r="AL345" s="346"/>
      <c r="AM345" s="346"/>
      <c r="AN345" s="346"/>
      <c r="AO345" s="374"/>
      <c r="AP345" s="348">
        <v>8.0299999999999994</v>
      </c>
      <c r="AQ345" s="348">
        <v>6.1</v>
      </c>
      <c r="AR345" s="348">
        <v>1.6</v>
      </c>
      <c r="AS345" s="348">
        <v>-6.45</v>
      </c>
      <c r="AT345" s="348">
        <v>-14.25</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5763</v>
      </c>
      <c r="B346" s="372"/>
      <c r="C346" s="731"/>
      <c r="D346" s="372"/>
      <c r="E346" s="372"/>
      <c r="F346" s="372"/>
      <c r="G346" s="372"/>
      <c r="H346" s="374"/>
      <c r="I346" s="348">
        <v>0.40789999999999998</v>
      </c>
      <c r="J346" s="348">
        <v>1.8183</v>
      </c>
      <c r="K346" s="348">
        <v>1.675</v>
      </c>
      <c r="L346" s="348">
        <v>-0.2077</v>
      </c>
      <c r="M346" s="348">
        <v>-11.1183</v>
      </c>
      <c r="N346" s="350">
        <v>-4.3547000000000002</v>
      </c>
      <c r="O346" s="348">
        <v>-1.7864</v>
      </c>
      <c r="P346" s="348">
        <v>5.8147000000000002</v>
      </c>
      <c r="Q346" s="348">
        <v>9.2736999999999998</v>
      </c>
      <c r="R346" s="348">
        <v>8.8798999999999992</v>
      </c>
      <c r="S346" s="348">
        <v>4.5462999999999996</v>
      </c>
      <c r="T346" s="348">
        <v>6.4032999999999998</v>
      </c>
      <c r="U346" s="348">
        <v>-10.933299999999999</v>
      </c>
      <c r="V346" s="348">
        <v>-3.5956999999999999</v>
      </c>
      <c r="W346" s="348">
        <v>4.5462999999999996</v>
      </c>
      <c r="X346" s="348" t="s">
        <v>428</v>
      </c>
      <c r="Y346" s="374"/>
      <c r="Z346" s="346"/>
      <c r="AA346" s="346"/>
      <c r="AB346" s="346"/>
      <c r="AC346" s="346"/>
      <c r="AD346" s="346"/>
      <c r="AE346" s="346"/>
      <c r="AF346" s="346"/>
      <c r="AG346" s="346"/>
      <c r="AH346" s="346"/>
      <c r="AI346" s="346"/>
      <c r="AJ346" s="346"/>
      <c r="AK346" s="346"/>
      <c r="AL346" s="346"/>
      <c r="AM346" s="346"/>
      <c r="AN346" s="346"/>
      <c r="AO346" s="374"/>
      <c r="AP346" s="348">
        <v>9.2799999999999994</v>
      </c>
      <c r="AQ346" s="348">
        <v>9.89</v>
      </c>
      <c r="AR346" s="348">
        <v>6.47</v>
      </c>
      <c r="AS346" s="348">
        <v>0.28000000000000003</v>
      </c>
      <c r="AT346" s="348">
        <v>-8.26</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2504</v>
      </c>
      <c r="B347" s="372"/>
      <c r="C347" s="731"/>
      <c r="D347" s="372"/>
      <c r="E347" s="372"/>
      <c r="F347" s="372"/>
      <c r="G347" s="372"/>
      <c r="H347" s="374"/>
      <c r="I347" s="348">
        <v>-8.5000000000000006E-2</v>
      </c>
      <c r="J347" s="348">
        <v>1.1884999999999999</v>
      </c>
      <c r="K347" s="348">
        <v>6.9923000000000002</v>
      </c>
      <c r="L347" s="348">
        <v>14.486000000000001</v>
      </c>
      <c r="M347" s="348">
        <v>15.0703</v>
      </c>
      <c r="N347" s="350">
        <v>12.539899999999999</v>
      </c>
      <c r="O347" s="348">
        <v>12.624700000000001</v>
      </c>
      <c r="P347" s="348">
        <v>22.880800000000001</v>
      </c>
      <c r="Q347" s="348">
        <v>13.6991</v>
      </c>
      <c r="R347" s="348">
        <v>10.8476</v>
      </c>
      <c r="S347" s="348">
        <v>2.3048000000000002</v>
      </c>
      <c r="T347" s="348">
        <v>16.371500000000001</v>
      </c>
      <c r="U347" s="348">
        <v>13.0962</v>
      </c>
      <c r="V347" s="348">
        <v>17.110800000000001</v>
      </c>
      <c r="W347" s="348">
        <v>2.3048000000000002</v>
      </c>
      <c r="X347" s="348" t="s">
        <v>428</v>
      </c>
      <c r="Y347" s="374"/>
      <c r="Z347" s="346"/>
      <c r="AA347" s="346"/>
      <c r="AB347" s="346"/>
      <c r="AC347" s="346"/>
      <c r="AD347" s="346"/>
      <c r="AE347" s="346"/>
      <c r="AF347" s="346"/>
      <c r="AG347" s="346"/>
      <c r="AH347" s="346"/>
      <c r="AI347" s="346"/>
      <c r="AJ347" s="346"/>
      <c r="AK347" s="346"/>
      <c r="AL347" s="346"/>
      <c r="AM347" s="346"/>
      <c r="AN347" s="346"/>
      <c r="AO347" s="374"/>
      <c r="AP347" s="348">
        <v>16.420000000000002</v>
      </c>
      <c r="AQ347" s="348">
        <v>19.11</v>
      </c>
      <c r="AR347" s="348">
        <v>19</v>
      </c>
      <c r="AS347" s="348">
        <v>17.16</v>
      </c>
      <c r="AT347" s="348">
        <v>25.23</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2508</v>
      </c>
      <c r="B348" s="372"/>
      <c r="C348" s="731"/>
      <c r="D348" s="372"/>
      <c r="E348" s="372"/>
      <c r="F348" s="372"/>
      <c r="G348" s="372"/>
      <c r="H348" s="374"/>
      <c r="I348" s="348">
        <v>0.21629999999999999</v>
      </c>
      <c r="J348" s="348">
        <v>-0.32950000000000002</v>
      </c>
      <c r="K348" s="348">
        <v>1.7668999999999999</v>
      </c>
      <c r="L348" s="348">
        <v>3.6924999999999999</v>
      </c>
      <c r="M348" s="348">
        <v>-1.6552</v>
      </c>
      <c r="N348" s="350">
        <v>-0.37469999999999998</v>
      </c>
      <c r="O348" s="348">
        <v>1.6632</v>
      </c>
      <c r="P348" s="348">
        <v>12.355499999999999</v>
      </c>
      <c r="Q348" s="348">
        <v>13.9114</v>
      </c>
      <c r="R348" s="348">
        <v>12.9861</v>
      </c>
      <c r="S348" s="348">
        <v>1.3967000000000001</v>
      </c>
      <c r="T348" s="348">
        <v>13.208500000000001</v>
      </c>
      <c r="U348" s="348">
        <v>-4.7186000000000003</v>
      </c>
      <c r="V348" s="348">
        <v>-2.8715000000000002</v>
      </c>
      <c r="W348" s="348">
        <v>1.3967000000000001</v>
      </c>
      <c r="X348" s="348">
        <v>13.041499999999999</v>
      </c>
      <c r="Y348" s="374"/>
      <c r="Z348" s="346"/>
      <c r="AA348" s="346"/>
      <c r="AB348" s="346"/>
      <c r="AC348" s="346"/>
      <c r="AD348" s="346"/>
      <c r="AE348" s="346"/>
      <c r="AF348" s="346"/>
      <c r="AG348" s="346"/>
      <c r="AH348" s="346"/>
      <c r="AI348" s="346"/>
      <c r="AJ348" s="346"/>
      <c r="AK348" s="346"/>
      <c r="AL348" s="346"/>
      <c r="AM348" s="346"/>
      <c r="AN348" s="346"/>
      <c r="AO348" s="374"/>
      <c r="AP348" s="348">
        <v>13.43</v>
      </c>
      <c r="AQ348" s="348">
        <v>13.96</v>
      </c>
      <c r="AR348" s="348">
        <v>11.28</v>
      </c>
      <c r="AS348" s="348">
        <v>6.05</v>
      </c>
      <c r="AT348" s="348">
        <v>-1.73</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2509</v>
      </c>
      <c r="B349" s="372"/>
      <c r="C349" s="731"/>
      <c r="D349" s="372"/>
      <c r="E349" s="372"/>
      <c r="F349" s="372"/>
      <c r="G349" s="372"/>
      <c r="H349" s="374"/>
      <c r="I349" s="348">
        <v>-0.47949999999999998</v>
      </c>
      <c r="J349" s="348">
        <v>-0.2467</v>
      </c>
      <c r="K349" s="348">
        <v>1.7477</v>
      </c>
      <c r="L349" s="348">
        <v>6.9573</v>
      </c>
      <c r="M349" s="348">
        <v>19.632000000000001</v>
      </c>
      <c r="N349" s="350">
        <v>10.688000000000001</v>
      </c>
      <c r="O349" s="348">
        <v>8.2373999999999992</v>
      </c>
      <c r="P349" s="348">
        <v>49.063400000000001</v>
      </c>
      <c r="Q349" s="348">
        <v>54.916800000000002</v>
      </c>
      <c r="R349" s="348" t="s">
        <v>430</v>
      </c>
      <c r="S349" s="348">
        <v>-2.4060999999999999</v>
      </c>
      <c r="T349" s="348">
        <v>28.7804</v>
      </c>
      <c r="U349" s="348">
        <v>20.2973</v>
      </c>
      <c r="V349" s="348">
        <v>18.7606</v>
      </c>
      <c r="W349" s="348">
        <v>-2.4060999999999999</v>
      </c>
      <c r="X349" s="348" t="s">
        <v>428</v>
      </c>
      <c r="Y349" s="374"/>
      <c r="Z349" s="346"/>
      <c r="AA349" s="346"/>
      <c r="AB349" s="346"/>
      <c r="AC349" s="346"/>
      <c r="AD349" s="346"/>
      <c r="AE349" s="346"/>
      <c r="AF349" s="346"/>
      <c r="AG349" s="346"/>
      <c r="AH349" s="346"/>
      <c r="AI349" s="346"/>
      <c r="AJ349" s="346"/>
      <c r="AK349" s="346"/>
      <c r="AL349" s="346"/>
      <c r="AM349" s="346"/>
      <c r="AN349" s="346"/>
      <c r="AO349" s="374"/>
      <c r="AP349" s="348" t="s">
        <v>430</v>
      </c>
      <c r="AQ349" s="348">
        <v>51.99</v>
      </c>
      <c r="AR349" s="348">
        <v>49.76</v>
      </c>
      <c r="AS349" s="348">
        <v>33.24</v>
      </c>
      <c r="AT349" s="348">
        <v>29.29</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4424</v>
      </c>
      <c r="B350" s="372"/>
      <c r="C350" s="731"/>
      <c r="D350" s="372"/>
      <c r="E350" s="372"/>
      <c r="F350" s="372"/>
      <c r="G350" s="372"/>
      <c r="H350" s="374"/>
      <c r="I350" s="348">
        <v>-1.8499999999999999E-2</v>
      </c>
      <c r="J350" s="348">
        <v>2.2326000000000001</v>
      </c>
      <c r="K350" s="348">
        <v>4.5637999999999996</v>
      </c>
      <c r="L350" s="348">
        <v>2.2646999999999999</v>
      </c>
      <c r="M350" s="348">
        <v>-12.314399999999999</v>
      </c>
      <c r="N350" s="350">
        <v>-8.5065000000000008</v>
      </c>
      <c r="O350" s="348">
        <v>-2.2509999999999999</v>
      </c>
      <c r="P350" s="348">
        <v>11.5029</v>
      </c>
      <c r="Q350" s="348">
        <v>8.0542999999999996</v>
      </c>
      <c r="R350" s="348">
        <v>11.370699999999999</v>
      </c>
      <c r="S350" s="348">
        <v>7.1535000000000002</v>
      </c>
      <c r="T350" s="348">
        <v>13.234500000000001</v>
      </c>
      <c r="U350" s="348">
        <v>-12.4444</v>
      </c>
      <c r="V350" s="348">
        <v>-4.8856000000000002</v>
      </c>
      <c r="W350" s="348">
        <v>7.1535000000000002</v>
      </c>
      <c r="X350" s="348" t="s">
        <v>428</v>
      </c>
      <c r="Y350" s="374"/>
      <c r="Z350" s="346"/>
      <c r="AA350" s="346"/>
      <c r="AB350" s="346"/>
      <c r="AC350" s="346"/>
      <c r="AD350" s="346"/>
      <c r="AE350" s="346"/>
      <c r="AF350" s="346"/>
      <c r="AG350" s="346"/>
      <c r="AH350" s="346"/>
      <c r="AI350" s="346"/>
      <c r="AJ350" s="346"/>
      <c r="AK350" s="346"/>
      <c r="AL350" s="346"/>
      <c r="AM350" s="346"/>
      <c r="AN350" s="346"/>
      <c r="AO350" s="374"/>
      <c r="AP350" s="348">
        <v>12.63</v>
      </c>
      <c r="AQ350" s="348">
        <v>12.69</v>
      </c>
      <c r="AR350" s="348">
        <v>7.48</v>
      </c>
      <c r="AS350" s="348">
        <v>1.01</v>
      </c>
      <c r="AT350" s="348">
        <v>-7.61</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5764</v>
      </c>
      <c r="B351" s="372"/>
      <c r="C351" s="731"/>
      <c r="D351" s="372"/>
      <c r="E351" s="372"/>
      <c r="F351" s="372"/>
      <c r="G351" s="372"/>
      <c r="H351" s="374"/>
      <c r="I351" s="348">
        <v>-0.2369</v>
      </c>
      <c r="J351" s="348">
        <v>0.43859999999999999</v>
      </c>
      <c r="K351" s="348">
        <v>0.59750000000000003</v>
      </c>
      <c r="L351" s="348">
        <v>5.181</v>
      </c>
      <c r="M351" s="348">
        <v>11.4267</v>
      </c>
      <c r="N351" s="350">
        <v>4.9344999999999999</v>
      </c>
      <c r="O351" s="348" t="s">
        <v>430</v>
      </c>
      <c r="P351" s="348" t="s">
        <v>430</v>
      </c>
      <c r="Q351" s="348" t="s">
        <v>430</v>
      </c>
      <c r="R351" s="348" t="s">
        <v>430</v>
      </c>
      <c r="S351" s="348">
        <v>-0.60750000000000004</v>
      </c>
      <c r="T351" s="348">
        <v>20.252099999999999</v>
      </c>
      <c r="U351" s="348">
        <v>8.5753000000000004</v>
      </c>
      <c r="V351" s="348">
        <v>9.0582999999999991</v>
      </c>
      <c r="W351" s="348">
        <v>-0.60750000000000004</v>
      </c>
      <c r="X351" s="348" t="s">
        <v>428</v>
      </c>
      <c r="Y351" s="374"/>
      <c r="Z351" s="346"/>
      <c r="AA351" s="346"/>
      <c r="AB351" s="346"/>
      <c r="AC351" s="346"/>
      <c r="AD351" s="346"/>
      <c r="AE351" s="346"/>
      <c r="AF351" s="346"/>
      <c r="AG351" s="346"/>
      <c r="AH351" s="346"/>
      <c r="AI351" s="346"/>
      <c r="AJ351" s="346"/>
      <c r="AK351" s="346"/>
      <c r="AL351" s="346"/>
      <c r="AM351" s="346"/>
      <c r="AN351" s="346"/>
      <c r="AO351" s="374"/>
      <c r="AP351" s="348" t="s">
        <v>430</v>
      </c>
      <c r="AQ351" s="348" t="s">
        <v>430</v>
      </c>
      <c r="AR351" s="348" t="s">
        <v>430</v>
      </c>
      <c r="AS351" s="348" t="s">
        <v>430</v>
      </c>
      <c r="AT351" s="348">
        <v>14.89</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5765</v>
      </c>
      <c r="B352" s="372"/>
      <c r="C352" s="731"/>
      <c r="D352" s="372"/>
      <c r="E352" s="372"/>
      <c r="F352" s="372"/>
      <c r="G352" s="372"/>
      <c r="H352" s="374"/>
      <c r="I352" s="348">
        <v>-1.3515999999999999</v>
      </c>
      <c r="J352" s="348">
        <v>0.26750000000000002</v>
      </c>
      <c r="K352" s="348">
        <v>9.4517000000000007</v>
      </c>
      <c r="L352" s="348">
        <v>10.677300000000001</v>
      </c>
      <c r="M352" s="348">
        <v>-1.2744</v>
      </c>
      <c r="N352" s="350">
        <v>-0.1633</v>
      </c>
      <c r="O352" s="348">
        <v>8.7939000000000007</v>
      </c>
      <c r="P352" s="348">
        <v>23.869800000000001</v>
      </c>
      <c r="Q352" s="348" t="s">
        <v>430</v>
      </c>
      <c r="R352" s="348" t="s">
        <v>430</v>
      </c>
      <c r="S352" s="348">
        <v>7.0952000000000002</v>
      </c>
      <c r="T352" s="348">
        <v>25.258800000000001</v>
      </c>
      <c r="U352" s="348">
        <v>-3.7658999999999998</v>
      </c>
      <c r="V352" s="348">
        <v>-3.3100999999999998</v>
      </c>
      <c r="W352" s="348">
        <v>7.0952000000000002</v>
      </c>
      <c r="X352" s="348" t="s">
        <v>428</v>
      </c>
      <c r="Y352" s="374"/>
      <c r="Z352" s="346"/>
      <c r="AA352" s="346"/>
      <c r="AB352" s="346"/>
      <c r="AC352" s="346"/>
      <c r="AD352" s="346"/>
      <c r="AE352" s="346"/>
      <c r="AF352" s="346"/>
      <c r="AG352" s="346"/>
      <c r="AH352" s="346"/>
      <c r="AI352" s="346"/>
      <c r="AJ352" s="346"/>
      <c r="AK352" s="346"/>
      <c r="AL352" s="346"/>
      <c r="AM352" s="346"/>
      <c r="AN352" s="346"/>
      <c r="AO352" s="374"/>
      <c r="AP352" s="348" t="s">
        <v>430</v>
      </c>
      <c r="AQ352" s="348" t="s">
        <v>430</v>
      </c>
      <c r="AR352" s="348" t="s">
        <v>430</v>
      </c>
      <c r="AS352" s="348">
        <v>12.34</v>
      </c>
      <c r="AT352" s="348">
        <v>4.62</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2511</v>
      </c>
      <c r="B353" s="372"/>
      <c r="C353" s="731"/>
      <c r="D353" s="372"/>
      <c r="E353" s="372"/>
      <c r="F353" s="372"/>
      <c r="G353" s="372"/>
      <c r="H353" s="374"/>
      <c r="I353" s="348">
        <v>0.26529999999999998</v>
      </c>
      <c r="J353" s="348">
        <v>1.0507</v>
      </c>
      <c r="K353" s="348">
        <v>0.63039999999999996</v>
      </c>
      <c r="L353" s="348">
        <v>3.7303000000000002</v>
      </c>
      <c r="M353" s="348">
        <v>5.6298000000000004</v>
      </c>
      <c r="N353" s="350">
        <v>11.132199999999999</v>
      </c>
      <c r="O353" s="348">
        <v>4.3333000000000004</v>
      </c>
      <c r="P353" s="348">
        <v>20.181100000000001</v>
      </c>
      <c r="Q353" s="348">
        <v>17.295500000000001</v>
      </c>
      <c r="R353" s="348">
        <v>14.600899999999999</v>
      </c>
      <c r="S353" s="348">
        <v>0.61399999999999999</v>
      </c>
      <c r="T353" s="348">
        <v>14.1197</v>
      </c>
      <c r="U353" s="348">
        <v>4.1067</v>
      </c>
      <c r="V353" s="348">
        <v>8.6649999999999991</v>
      </c>
      <c r="W353" s="348">
        <v>0.61399999999999999</v>
      </c>
      <c r="X353" s="348" t="s">
        <v>428</v>
      </c>
      <c r="Y353" s="374"/>
      <c r="Z353" s="346"/>
      <c r="AA353" s="346"/>
      <c r="AB353" s="346"/>
      <c r="AC353" s="346"/>
      <c r="AD353" s="346"/>
      <c r="AE353" s="346"/>
      <c r="AF353" s="346"/>
      <c r="AG353" s="346"/>
      <c r="AH353" s="346"/>
      <c r="AI353" s="346"/>
      <c r="AJ353" s="346"/>
      <c r="AK353" s="346"/>
      <c r="AL353" s="346"/>
      <c r="AM353" s="346"/>
      <c r="AN353" s="346"/>
      <c r="AO353" s="374"/>
      <c r="AP353" s="348">
        <v>17.46</v>
      </c>
      <c r="AQ353" s="348">
        <v>20.8</v>
      </c>
      <c r="AR353" s="348">
        <v>17.75</v>
      </c>
      <c r="AS353" s="348">
        <v>13.48</v>
      </c>
      <c r="AT353" s="348">
        <v>10.99</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5766</v>
      </c>
      <c r="B354" s="372"/>
      <c r="C354" s="731"/>
      <c r="D354" s="372"/>
      <c r="E354" s="372"/>
      <c r="F354" s="372"/>
      <c r="G354" s="372"/>
      <c r="H354" s="374"/>
      <c r="I354" s="348">
        <v>-0.24260000000000001</v>
      </c>
      <c r="J354" s="348">
        <v>0.4</v>
      </c>
      <c r="K354" s="348">
        <v>4.5579999999999998</v>
      </c>
      <c r="L354" s="348">
        <v>7.0414000000000003</v>
      </c>
      <c r="M354" s="348">
        <v>1.9681</v>
      </c>
      <c r="N354" s="350">
        <v>0.34770000000000001</v>
      </c>
      <c r="O354" s="348">
        <v>2.0449999999999999</v>
      </c>
      <c r="P354" s="348">
        <v>19.195599999999999</v>
      </c>
      <c r="Q354" s="348">
        <v>16.440100000000001</v>
      </c>
      <c r="R354" s="348">
        <v>12.820600000000001</v>
      </c>
      <c r="S354" s="348">
        <v>2.9258999999999999</v>
      </c>
      <c r="T354" s="348">
        <v>21.0685</v>
      </c>
      <c r="U354" s="348">
        <v>-0.76200000000000001</v>
      </c>
      <c r="V354" s="348">
        <v>-0.78259999999999996</v>
      </c>
      <c r="W354" s="348">
        <v>2.9258999999999999</v>
      </c>
      <c r="X354" s="348" t="s">
        <v>428</v>
      </c>
      <c r="Y354" s="374"/>
      <c r="Z354" s="346"/>
      <c r="AA354" s="346"/>
      <c r="AB354" s="346"/>
      <c r="AC354" s="346"/>
      <c r="AD354" s="346"/>
      <c r="AE354" s="346"/>
      <c r="AF354" s="346"/>
      <c r="AG354" s="346"/>
      <c r="AH354" s="346"/>
      <c r="AI354" s="346"/>
      <c r="AJ354" s="346"/>
      <c r="AK354" s="346"/>
      <c r="AL354" s="346"/>
      <c r="AM354" s="346"/>
      <c r="AN354" s="346"/>
      <c r="AO354" s="374"/>
      <c r="AP354" s="348">
        <v>14.95</v>
      </c>
      <c r="AQ354" s="348">
        <v>18.09</v>
      </c>
      <c r="AR354" s="348">
        <v>15.36</v>
      </c>
      <c r="AS354" s="348">
        <v>8.9</v>
      </c>
      <c r="AT354" s="348">
        <v>4.8600000000000003</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4425</v>
      </c>
      <c r="B355" s="372"/>
      <c r="C355" s="731"/>
      <c r="D355" s="372"/>
      <c r="E355" s="372"/>
      <c r="F355" s="372"/>
      <c r="G355" s="372"/>
      <c r="H355" s="374"/>
      <c r="I355" s="348">
        <v>-0.371</v>
      </c>
      <c r="J355" s="348">
        <v>1.8063</v>
      </c>
      <c r="K355" s="348">
        <v>-3.0005000000000002</v>
      </c>
      <c r="L355" s="348">
        <v>-10.3568</v>
      </c>
      <c r="M355" s="348">
        <v>-14.918699999999999</v>
      </c>
      <c r="N355" s="350">
        <v>-23.8565</v>
      </c>
      <c r="O355" s="348">
        <v>-24.8993</v>
      </c>
      <c r="P355" s="348">
        <v>17.438199999999998</v>
      </c>
      <c r="Q355" s="348">
        <v>21.739799999999999</v>
      </c>
      <c r="R355" s="348" t="s">
        <v>430</v>
      </c>
      <c r="S355" s="348">
        <v>-0.42580000000000001</v>
      </c>
      <c r="T355" s="348">
        <v>3.9419</v>
      </c>
      <c r="U355" s="348">
        <v>-17.857600000000001</v>
      </c>
      <c r="V355" s="348">
        <v>-16.538900000000002</v>
      </c>
      <c r="W355" s="348">
        <v>-0.42580000000000001</v>
      </c>
      <c r="X355" s="348" t="s">
        <v>428</v>
      </c>
      <c r="Y355" s="374"/>
      <c r="Z355" s="346"/>
      <c r="AA355" s="346"/>
      <c r="AB355" s="346"/>
      <c r="AC355" s="346"/>
      <c r="AD355" s="346"/>
      <c r="AE355" s="346"/>
      <c r="AF355" s="346"/>
      <c r="AG355" s="346"/>
      <c r="AH355" s="346"/>
      <c r="AI355" s="346"/>
      <c r="AJ355" s="346"/>
      <c r="AK355" s="346"/>
      <c r="AL355" s="346"/>
      <c r="AM355" s="346"/>
      <c r="AN355" s="346"/>
      <c r="AO355" s="374"/>
      <c r="AP355" s="348" t="s">
        <v>430</v>
      </c>
      <c r="AQ355" s="348" t="s">
        <v>430</v>
      </c>
      <c r="AR355" s="348">
        <v>12.49</v>
      </c>
      <c r="AS355" s="348">
        <v>-10.65</v>
      </c>
      <c r="AT355" s="348">
        <v>-23.08</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4426</v>
      </c>
      <c r="B356" s="372"/>
      <c r="C356" s="731"/>
      <c r="D356" s="372"/>
      <c r="E356" s="372"/>
      <c r="F356" s="372"/>
      <c r="G356" s="372"/>
      <c r="H356" s="374"/>
      <c r="I356" s="348">
        <v>-0.55520000000000003</v>
      </c>
      <c r="J356" s="348">
        <v>-0.2999</v>
      </c>
      <c r="K356" s="348">
        <v>4.9322999999999997</v>
      </c>
      <c r="L356" s="348">
        <v>8.0200999999999993</v>
      </c>
      <c r="M356" s="348">
        <v>-0.15989999999999999</v>
      </c>
      <c r="N356" s="350">
        <v>-14.7117</v>
      </c>
      <c r="O356" s="348">
        <v>-3.0406</v>
      </c>
      <c r="P356" s="348">
        <v>11.7685</v>
      </c>
      <c r="Q356" s="348">
        <v>14.6404</v>
      </c>
      <c r="R356" s="348">
        <v>14.2158</v>
      </c>
      <c r="S356" s="348">
        <v>6.3899999999999998E-2</v>
      </c>
      <c r="T356" s="348">
        <v>23.198799999999999</v>
      </c>
      <c r="U356" s="348">
        <v>-6.6231999999999998</v>
      </c>
      <c r="V356" s="348">
        <v>-8.7863000000000007</v>
      </c>
      <c r="W356" s="348">
        <v>6.3899999999999998E-2</v>
      </c>
      <c r="X356" s="348" t="s">
        <v>428</v>
      </c>
      <c r="Y356" s="374"/>
      <c r="Z356" s="346"/>
      <c r="AA356" s="346"/>
      <c r="AB356" s="346"/>
      <c r="AC356" s="346"/>
      <c r="AD356" s="346"/>
      <c r="AE356" s="346"/>
      <c r="AF356" s="346"/>
      <c r="AG356" s="346"/>
      <c r="AH356" s="346"/>
      <c r="AI356" s="346"/>
      <c r="AJ356" s="346"/>
      <c r="AK356" s="346"/>
      <c r="AL356" s="346"/>
      <c r="AM356" s="346"/>
      <c r="AN356" s="346"/>
      <c r="AO356" s="374"/>
      <c r="AP356" s="348">
        <v>14.36</v>
      </c>
      <c r="AQ356" s="348">
        <v>15.09</v>
      </c>
      <c r="AR356" s="348">
        <v>8.9600000000000009</v>
      </c>
      <c r="AS356" s="348">
        <v>1.1200000000000001</v>
      </c>
      <c r="AT356" s="348">
        <v>-2.37</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2333</v>
      </c>
      <c r="B357" s="372"/>
      <c r="C357" s="731"/>
      <c r="D357" s="372"/>
      <c r="E357" s="372"/>
      <c r="F357" s="372"/>
      <c r="G357" s="372"/>
      <c r="H357" s="374"/>
      <c r="I357" s="348">
        <v>-6.9699999999999998E-2</v>
      </c>
      <c r="J357" s="348">
        <v>6.3E-2</v>
      </c>
      <c r="K357" s="348">
        <v>-0.98209999999999997</v>
      </c>
      <c r="L357" s="348">
        <v>1.331</v>
      </c>
      <c r="M357" s="348">
        <v>1.2419</v>
      </c>
      <c r="N357" s="350">
        <v>1.2381</v>
      </c>
      <c r="O357" s="348">
        <v>0.86250000000000004</v>
      </c>
      <c r="P357" s="348">
        <v>17.895499999999998</v>
      </c>
      <c r="Q357" s="348">
        <v>17.0899</v>
      </c>
      <c r="R357" s="348">
        <v>13.795199999999999</v>
      </c>
      <c r="S357" s="348">
        <v>-0.63719999999999999</v>
      </c>
      <c r="T357" s="348">
        <v>9.2922999999999991</v>
      </c>
      <c r="U357" s="348">
        <v>-2.5895000000000001</v>
      </c>
      <c r="V357" s="348">
        <v>4.1167999999999996</v>
      </c>
      <c r="W357" s="348">
        <v>-0.63719999999999999</v>
      </c>
      <c r="X357" s="348" t="s">
        <v>428</v>
      </c>
      <c r="Y357" s="374"/>
      <c r="Z357" s="346"/>
      <c r="AA357" s="346"/>
      <c r="AB357" s="346"/>
      <c r="AC357" s="346"/>
      <c r="AD357" s="346"/>
      <c r="AE357" s="346"/>
      <c r="AF357" s="346"/>
      <c r="AG357" s="346"/>
      <c r="AH357" s="346"/>
      <c r="AI357" s="346"/>
      <c r="AJ357" s="346"/>
      <c r="AK357" s="346"/>
      <c r="AL357" s="346"/>
      <c r="AM357" s="346"/>
      <c r="AN357" s="346"/>
      <c r="AO357" s="374"/>
      <c r="AP357" s="348">
        <v>16.21</v>
      </c>
      <c r="AQ357" s="348">
        <v>18.11</v>
      </c>
      <c r="AR357" s="348">
        <v>14.8</v>
      </c>
      <c r="AS357" s="348">
        <v>8.11</v>
      </c>
      <c r="AT357" s="348">
        <v>1.43</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2513</v>
      </c>
      <c r="B358" s="372"/>
      <c r="C358" s="731"/>
      <c r="D358" s="372"/>
      <c r="E358" s="372"/>
      <c r="F358" s="372"/>
      <c r="G358" s="372"/>
      <c r="H358" s="374"/>
      <c r="I358" s="348">
        <v>0.66710000000000003</v>
      </c>
      <c r="J358" s="348">
        <v>4.6719999999999997</v>
      </c>
      <c r="K358" s="348">
        <v>0.65329999999999999</v>
      </c>
      <c r="L358" s="348">
        <v>-9.1263000000000005</v>
      </c>
      <c r="M358" s="348">
        <v>-26.000800000000002</v>
      </c>
      <c r="N358" s="350">
        <v>-22.075800000000001</v>
      </c>
      <c r="O358" s="348">
        <v>-12.4849</v>
      </c>
      <c r="P358" s="348">
        <v>-0.3745</v>
      </c>
      <c r="Q358" s="348">
        <v>1.6127</v>
      </c>
      <c r="R358" s="348">
        <v>12.6342</v>
      </c>
      <c r="S358" s="348">
        <v>9.3375000000000004</v>
      </c>
      <c r="T358" s="348">
        <v>-0.5121</v>
      </c>
      <c r="U358" s="348">
        <v>-23.3081</v>
      </c>
      <c r="V358" s="348">
        <v>-13.010300000000001</v>
      </c>
      <c r="W358" s="348">
        <v>9.3375000000000004</v>
      </c>
      <c r="X358" s="348">
        <v>4.5065999999999997</v>
      </c>
      <c r="Y358" s="374"/>
      <c r="Z358" s="346"/>
      <c r="AA358" s="346"/>
      <c r="AB358" s="346"/>
      <c r="AC358" s="346"/>
      <c r="AD358" s="346"/>
      <c r="AE358" s="346"/>
      <c r="AF358" s="346"/>
      <c r="AG358" s="346"/>
      <c r="AH358" s="346"/>
      <c r="AI358" s="346"/>
      <c r="AJ358" s="346"/>
      <c r="AK358" s="346"/>
      <c r="AL358" s="346"/>
      <c r="AM358" s="346"/>
      <c r="AN358" s="346"/>
      <c r="AO358" s="374"/>
      <c r="AP358" s="348">
        <v>9.73</v>
      </c>
      <c r="AQ358" s="348">
        <v>4.12</v>
      </c>
      <c r="AR358" s="348">
        <v>-4.09</v>
      </c>
      <c r="AS358" s="348">
        <v>-12.09</v>
      </c>
      <c r="AT358" s="348">
        <v>-24.56</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1214</v>
      </c>
      <c r="B359" s="372"/>
      <c r="C359" s="731"/>
      <c r="D359" s="372"/>
      <c r="E359" s="372"/>
      <c r="F359" s="372"/>
      <c r="G359" s="372"/>
      <c r="H359" s="374"/>
      <c r="I359" s="348">
        <v>-0.2437</v>
      </c>
      <c r="J359" s="348">
        <v>0.70720000000000005</v>
      </c>
      <c r="K359" s="348">
        <v>1.1791</v>
      </c>
      <c r="L359" s="348">
        <v>3.4174000000000002</v>
      </c>
      <c r="M359" s="348">
        <v>0.64459999999999995</v>
      </c>
      <c r="N359" s="350">
        <v>1.7921</v>
      </c>
      <c r="O359" s="348">
        <v>2.1930000000000001</v>
      </c>
      <c r="P359" s="348">
        <v>14.9259</v>
      </c>
      <c r="Q359" s="348">
        <v>14.184799999999999</v>
      </c>
      <c r="R359" s="348">
        <v>15.421099999999999</v>
      </c>
      <c r="S359" s="348">
        <v>1.0670999999999999</v>
      </c>
      <c r="T359" s="348">
        <v>14.571199999999999</v>
      </c>
      <c r="U359" s="348">
        <v>-0.77390000000000003</v>
      </c>
      <c r="V359" s="348">
        <v>5.0015999999999998</v>
      </c>
      <c r="W359" s="348">
        <v>1.0670999999999999</v>
      </c>
      <c r="X359" s="348" t="s">
        <v>428</v>
      </c>
      <c r="Y359" s="374"/>
      <c r="Z359" s="346"/>
      <c r="AA359" s="346"/>
      <c r="AB359" s="346"/>
      <c r="AC359" s="346"/>
      <c r="AD359" s="346"/>
      <c r="AE359" s="346"/>
      <c r="AF359" s="346"/>
      <c r="AG359" s="346"/>
      <c r="AH359" s="346"/>
      <c r="AI359" s="346"/>
      <c r="AJ359" s="346"/>
      <c r="AK359" s="346"/>
      <c r="AL359" s="346"/>
      <c r="AM359" s="346"/>
      <c r="AN359" s="346"/>
      <c r="AO359" s="374"/>
      <c r="AP359" s="348">
        <v>15.77</v>
      </c>
      <c r="AQ359" s="348">
        <v>16.78</v>
      </c>
      <c r="AR359" s="348">
        <v>13.08</v>
      </c>
      <c r="AS359" s="348">
        <v>8.1300000000000008</v>
      </c>
      <c r="AT359" s="348">
        <v>4.67</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5767</v>
      </c>
      <c r="B360" s="372"/>
      <c r="C360" s="731"/>
      <c r="D360" s="372"/>
      <c r="E360" s="372"/>
      <c r="F360" s="372"/>
      <c r="G360" s="372"/>
      <c r="H360" s="374"/>
      <c r="I360" s="348">
        <v>-0.32700000000000001</v>
      </c>
      <c r="J360" s="348">
        <v>2.9100000000000001E-2</v>
      </c>
      <c r="K360" s="348">
        <v>-2.8203</v>
      </c>
      <c r="L360" s="348">
        <v>-1.3151999999999999</v>
      </c>
      <c r="M360" s="348">
        <v>8.6978000000000009</v>
      </c>
      <c r="N360" s="350">
        <v>35.143000000000001</v>
      </c>
      <c r="O360" s="348">
        <v>14.571199999999999</v>
      </c>
      <c r="P360" s="348">
        <v>25.507999999999999</v>
      </c>
      <c r="Q360" s="348">
        <v>19.8462</v>
      </c>
      <c r="R360" s="348">
        <v>20.116</v>
      </c>
      <c r="S360" s="348">
        <v>-1.55E-2</v>
      </c>
      <c r="T360" s="348">
        <v>12.876799999999999</v>
      </c>
      <c r="U360" s="348">
        <v>12.906499999999999</v>
      </c>
      <c r="V360" s="348">
        <v>25.6708</v>
      </c>
      <c r="W360" s="348">
        <v>-1.55E-2</v>
      </c>
      <c r="X360" s="348" t="s">
        <v>428</v>
      </c>
      <c r="Y360" s="374"/>
      <c r="Z360" s="346"/>
      <c r="AA360" s="346"/>
      <c r="AB360" s="346"/>
      <c r="AC360" s="346"/>
      <c r="AD360" s="346"/>
      <c r="AE360" s="346"/>
      <c r="AF360" s="346"/>
      <c r="AG360" s="346"/>
      <c r="AH360" s="346"/>
      <c r="AI360" s="346"/>
      <c r="AJ360" s="346"/>
      <c r="AK360" s="346"/>
      <c r="AL360" s="346"/>
      <c r="AM360" s="346"/>
      <c r="AN360" s="346"/>
      <c r="AO360" s="374"/>
      <c r="AP360" s="348">
        <v>22.63</v>
      </c>
      <c r="AQ360" s="348">
        <v>28.41</v>
      </c>
      <c r="AR360" s="348">
        <v>22.45</v>
      </c>
      <c r="AS360" s="348">
        <v>23.45</v>
      </c>
      <c r="AT360" s="348">
        <v>26.99</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5768</v>
      </c>
      <c r="B361" s="372"/>
      <c r="C361" s="731"/>
      <c r="D361" s="372"/>
      <c r="E361" s="372"/>
      <c r="F361" s="372"/>
      <c r="G361" s="372"/>
      <c r="H361" s="374"/>
      <c r="I361" s="348">
        <v>-0.40679999999999999</v>
      </c>
      <c r="J361" s="348">
        <v>0.84899999999999998</v>
      </c>
      <c r="K361" s="348">
        <v>1.4749000000000001</v>
      </c>
      <c r="L361" s="348">
        <v>6.1178999999999997</v>
      </c>
      <c r="M361" s="348">
        <v>5.0168999999999997</v>
      </c>
      <c r="N361" s="350">
        <v>5.7358000000000002</v>
      </c>
      <c r="O361" s="348">
        <v>4.8230000000000004</v>
      </c>
      <c r="P361" s="348">
        <v>20.341699999999999</v>
      </c>
      <c r="Q361" s="348">
        <v>18.447399999999998</v>
      </c>
      <c r="R361" s="348">
        <v>16.947600000000001</v>
      </c>
      <c r="S361" s="348">
        <v>1.4604999999999999</v>
      </c>
      <c r="T361" s="348">
        <v>19.214300000000001</v>
      </c>
      <c r="U361" s="348">
        <v>3.9462000000000002</v>
      </c>
      <c r="V361" s="348">
        <v>11.329000000000001</v>
      </c>
      <c r="W361" s="348">
        <v>1.4604999999999999</v>
      </c>
      <c r="X361" s="348" t="s">
        <v>428</v>
      </c>
      <c r="Y361" s="374"/>
      <c r="Z361" s="346"/>
      <c r="AA361" s="346"/>
      <c r="AB361" s="346"/>
      <c r="AC361" s="346"/>
      <c r="AD361" s="346"/>
      <c r="AE361" s="346"/>
      <c r="AF361" s="346"/>
      <c r="AG361" s="346"/>
      <c r="AH361" s="346"/>
      <c r="AI361" s="346"/>
      <c r="AJ361" s="346"/>
      <c r="AK361" s="346"/>
      <c r="AL361" s="346"/>
      <c r="AM361" s="346"/>
      <c r="AN361" s="346"/>
      <c r="AO361" s="374"/>
      <c r="AP361" s="348">
        <v>18.89</v>
      </c>
      <c r="AQ361" s="348">
        <v>22.16</v>
      </c>
      <c r="AR361" s="348">
        <v>18.190000000000001</v>
      </c>
      <c r="AS361" s="348">
        <v>12.24</v>
      </c>
      <c r="AT361" s="348">
        <v>12.74</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1444</v>
      </c>
      <c r="B362" s="372"/>
      <c r="C362" s="731"/>
      <c r="D362" s="372"/>
      <c r="E362" s="372"/>
      <c r="F362" s="372"/>
      <c r="G362" s="372"/>
      <c r="H362" s="374"/>
      <c r="I362" s="348">
        <v>-0.4027</v>
      </c>
      <c r="J362" s="348">
        <v>0.90910000000000002</v>
      </c>
      <c r="K362" s="348">
        <v>1.7759</v>
      </c>
      <c r="L362" s="348">
        <v>6.0412999999999997</v>
      </c>
      <c r="M362" s="348">
        <v>5.2779999999999996</v>
      </c>
      <c r="N362" s="350">
        <v>5.4682000000000004</v>
      </c>
      <c r="O362" s="348">
        <v>4.2541000000000002</v>
      </c>
      <c r="P362" s="348">
        <v>19.711300000000001</v>
      </c>
      <c r="Q362" s="348">
        <v>17.837599999999998</v>
      </c>
      <c r="R362" s="348">
        <v>18.1797</v>
      </c>
      <c r="S362" s="348">
        <v>1.2864</v>
      </c>
      <c r="T362" s="348">
        <v>18.867899999999999</v>
      </c>
      <c r="U362" s="348">
        <v>3.8515999999999999</v>
      </c>
      <c r="V362" s="348">
        <v>10.068</v>
      </c>
      <c r="W362" s="348">
        <v>1.2864</v>
      </c>
      <c r="X362" s="348">
        <v>15.559799999999999</v>
      </c>
      <c r="Y362" s="374"/>
      <c r="Z362" s="346"/>
      <c r="AA362" s="346"/>
      <c r="AB362" s="346"/>
      <c r="AC362" s="346"/>
      <c r="AD362" s="346"/>
      <c r="AE362" s="346"/>
      <c r="AF362" s="346"/>
      <c r="AG362" s="346"/>
      <c r="AH362" s="346"/>
      <c r="AI362" s="346"/>
      <c r="AJ362" s="346"/>
      <c r="AK362" s="346"/>
      <c r="AL362" s="346"/>
      <c r="AM362" s="346"/>
      <c r="AN362" s="346"/>
      <c r="AO362" s="374"/>
      <c r="AP362" s="348">
        <v>19.22</v>
      </c>
      <c r="AQ362" s="348">
        <v>21.62</v>
      </c>
      <c r="AR362" s="348">
        <v>17.54</v>
      </c>
      <c r="AS362" s="348">
        <v>11.81</v>
      </c>
      <c r="AT362" s="348">
        <v>12.35</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4428</v>
      </c>
      <c r="B363" s="372"/>
      <c r="C363" s="731"/>
      <c r="D363" s="372"/>
      <c r="E363" s="372"/>
      <c r="F363" s="372"/>
      <c r="G363" s="372"/>
      <c r="H363" s="374"/>
      <c r="I363" s="348">
        <v>-0.28649999999999998</v>
      </c>
      <c r="J363" s="348">
        <v>0.80569999999999997</v>
      </c>
      <c r="K363" s="348">
        <v>2.1953</v>
      </c>
      <c r="L363" s="348">
        <v>7.1425999999999998</v>
      </c>
      <c r="M363" s="348">
        <v>5.1791999999999998</v>
      </c>
      <c r="N363" s="350">
        <v>7.7973999999999997</v>
      </c>
      <c r="O363" s="348">
        <v>6.2035999999999998</v>
      </c>
      <c r="P363" s="348">
        <v>20.8491</v>
      </c>
      <c r="Q363" s="348">
        <v>19.394100000000002</v>
      </c>
      <c r="R363" s="348">
        <v>18.677299999999999</v>
      </c>
      <c r="S363" s="348">
        <v>2.2435</v>
      </c>
      <c r="T363" s="348">
        <v>20.167400000000001</v>
      </c>
      <c r="U363" s="348">
        <v>4.5218999999999996</v>
      </c>
      <c r="V363" s="348">
        <v>13.22</v>
      </c>
      <c r="W363" s="348">
        <v>2.2435</v>
      </c>
      <c r="X363" s="348">
        <v>19.947800000000001</v>
      </c>
      <c r="Y363" s="374"/>
      <c r="Z363" s="346"/>
      <c r="AA363" s="346"/>
      <c r="AB363" s="346"/>
      <c r="AC363" s="346"/>
      <c r="AD363" s="346"/>
      <c r="AE363" s="346"/>
      <c r="AF363" s="346"/>
      <c r="AG363" s="346"/>
      <c r="AH363" s="346"/>
      <c r="AI363" s="346"/>
      <c r="AJ363" s="346"/>
      <c r="AK363" s="346"/>
      <c r="AL363" s="346"/>
      <c r="AM363" s="346"/>
      <c r="AN363" s="346"/>
      <c r="AO363" s="374"/>
      <c r="AP363" s="348">
        <v>20.010000000000002</v>
      </c>
      <c r="AQ363" s="348">
        <v>23.15</v>
      </c>
      <c r="AR363" s="348">
        <v>19.32</v>
      </c>
      <c r="AS363" s="348">
        <v>13.21</v>
      </c>
      <c r="AT363" s="348">
        <v>14.63</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4429</v>
      </c>
      <c r="B364" s="372"/>
      <c r="C364" s="731"/>
      <c r="D364" s="372"/>
      <c r="E364" s="372"/>
      <c r="F364" s="372"/>
      <c r="G364" s="372"/>
      <c r="H364" s="374"/>
      <c r="I364" s="348">
        <v>-0.55179999999999996</v>
      </c>
      <c r="J364" s="348">
        <v>0.97770000000000001</v>
      </c>
      <c r="K364" s="348">
        <v>-1.675</v>
      </c>
      <c r="L364" s="348">
        <v>2.8285999999999998</v>
      </c>
      <c r="M364" s="348">
        <v>2.5819999999999999</v>
      </c>
      <c r="N364" s="350">
        <v>0.63929999999999998</v>
      </c>
      <c r="O364" s="348">
        <v>-1.8291999999999999</v>
      </c>
      <c r="P364" s="348">
        <v>19.9116</v>
      </c>
      <c r="Q364" s="348">
        <v>19.1144</v>
      </c>
      <c r="R364" s="348">
        <v>21.238299999999999</v>
      </c>
      <c r="S364" s="348">
        <v>-0.77729999999999999</v>
      </c>
      <c r="T364" s="348">
        <v>15.3642</v>
      </c>
      <c r="U364" s="348">
        <v>1.6429</v>
      </c>
      <c r="V364" s="348">
        <v>7.2370999999999999</v>
      </c>
      <c r="W364" s="348">
        <v>-0.77729999999999999</v>
      </c>
      <c r="X364" s="348" t="s">
        <v>428</v>
      </c>
      <c r="Y364" s="374"/>
      <c r="Z364" s="346"/>
      <c r="AA364" s="346"/>
      <c r="AB364" s="346"/>
      <c r="AC364" s="346"/>
      <c r="AD364" s="346"/>
      <c r="AE364" s="346"/>
      <c r="AF364" s="346"/>
      <c r="AG364" s="346"/>
      <c r="AH364" s="346"/>
      <c r="AI364" s="346"/>
      <c r="AJ364" s="346"/>
      <c r="AK364" s="346"/>
      <c r="AL364" s="346"/>
      <c r="AM364" s="346"/>
      <c r="AN364" s="346"/>
      <c r="AO364" s="374"/>
      <c r="AP364" s="348">
        <v>21.37</v>
      </c>
      <c r="AQ364" s="348">
        <v>22.66</v>
      </c>
      <c r="AR364" s="348">
        <v>15.96</v>
      </c>
      <c r="AS364" s="348">
        <v>7.44</v>
      </c>
      <c r="AT364" s="348">
        <v>4.66</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4430</v>
      </c>
      <c r="B365" s="372"/>
      <c r="C365" s="731"/>
      <c r="D365" s="372"/>
      <c r="E365" s="372"/>
      <c r="F365" s="372"/>
      <c r="G365" s="372"/>
      <c r="H365" s="374"/>
      <c r="I365" s="348">
        <v>-9.9099999999999994E-2</v>
      </c>
      <c r="J365" s="348">
        <v>1.0405</v>
      </c>
      <c r="K365" s="348">
        <v>-0.1454</v>
      </c>
      <c r="L365" s="348">
        <v>5.0345000000000004</v>
      </c>
      <c r="M365" s="348">
        <v>2.4483999999999999</v>
      </c>
      <c r="N365" s="350">
        <v>-2.7770000000000001</v>
      </c>
      <c r="O365" s="348">
        <v>-0.83240000000000003</v>
      </c>
      <c r="P365" s="348">
        <v>11.9673</v>
      </c>
      <c r="Q365" s="348">
        <v>8.7405000000000008</v>
      </c>
      <c r="R365" s="348">
        <v>14.331799999999999</v>
      </c>
      <c r="S365" s="348">
        <v>0.99950000000000006</v>
      </c>
      <c r="T365" s="348">
        <v>16.724699999999999</v>
      </c>
      <c r="U365" s="348">
        <v>0.85129999999999995</v>
      </c>
      <c r="V365" s="348">
        <v>2.9988999999999999</v>
      </c>
      <c r="W365" s="348">
        <v>0.99950000000000006</v>
      </c>
      <c r="X365" s="348" t="s">
        <v>428</v>
      </c>
      <c r="Y365" s="374"/>
      <c r="Z365" s="346"/>
      <c r="AA365" s="346"/>
      <c r="AB365" s="346"/>
      <c r="AC365" s="346"/>
      <c r="AD365" s="346"/>
      <c r="AE365" s="346"/>
      <c r="AF365" s="346"/>
      <c r="AG365" s="346"/>
      <c r="AH365" s="346"/>
      <c r="AI365" s="346"/>
      <c r="AJ365" s="346"/>
      <c r="AK365" s="346"/>
      <c r="AL365" s="346"/>
      <c r="AM365" s="346"/>
      <c r="AN365" s="346"/>
      <c r="AO365" s="374"/>
      <c r="AP365" s="348">
        <v>12.93</v>
      </c>
      <c r="AQ365" s="348">
        <v>12.59</v>
      </c>
      <c r="AR365" s="348">
        <v>9.15</v>
      </c>
      <c r="AS365" s="348">
        <v>5.46</v>
      </c>
      <c r="AT365" s="348">
        <v>4.75</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4435</v>
      </c>
      <c r="B366" s="372"/>
      <c r="C366" s="731"/>
      <c r="D366" s="372"/>
      <c r="E366" s="372"/>
      <c r="F366" s="372"/>
      <c r="G366" s="372"/>
      <c r="H366" s="374"/>
      <c r="I366" s="348">
        <v>-0.45029999999999998</v>
      </c>
      <c r="J366" s="348">
        <v>0.44840000000000002</v>
      </c>
      <c r="K366" s="348">
        <v>-0.84230000000000005</v>
      </c>
      <c r="L366" s="348">
        <v>4.1369999999999996</v>
      </c>
      <c r="M366" s="348">
        <v>7.6963999999999997</v>
      </c>
      <c r="N366" s="350">
        <v>0.44230000000000003</v>
      </c>
      <c r="O366" s="348">
        <v>-3.4308000000000001</v>
      </c>
      <c r="P366" s="348">
        <v>16.713699999999999</v>
      </c>
      <c r="Q366" s="348">
        <v>15.103199999999999</v>
      </c>
      <c r="R366" s="348">
        <v>18.5002</v>
      </c>
      <c r="S366" s="348">
        <v>-9.4899999999999998E-2</v>
      </c>
      <c r="T366" s="348">
        <v>18.500800000000002</v>
      </c>
      <c r="U366" s="348">
        <v>6.6738999999999997</v>
      </c>
      <c r="V366" s="348">
        <v>8.7391000000000005</v>
      </c>
      <c r="W366" s="348">
        <v>-9.4899999999999998E-2</v>
      </c>
      <c r="X366" s="348" t="s">
        <v>428</v>
      </c>
      <c r="Y366" s="374"/>
      <c r="Z366" s="346"/>
      <c r="AA366" s="346"/>
      <c r="AB366" s="346"/>
      <c r="AC366" s="346"/>
      <c r="AD366" s="346"/>
      <c r="AE366" s="346"/>
      <c r="AF366" s="346"/>
      <c r="AG366" s="346"/>
      <c r="AH366" s="346"/>
      <c r="AI366" s="346"/>
      <c r="AJ366" s="346"/>
      <c r="AK366" s="346"/>
      <c r="AL366" s="346"/>
      <c r="AM366" s="346"/>
      <c r="AN366" s="346"/>
      <c r="AO366" s="374"/>
      <c r="AP366" s="348">
        <v>18.21</v>
      </c>
      <c r="AQ366" s="348">
        <v>19.2</v>
      </c>
      <c r="AR366" s="348">
        <v>14.05</v>
      </c>
      <c r="AS366" s="348">
        <v>7.18</v>
      </c>
      <c r="AT366" s="348">
        <v>10.62</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2514</v>
      </c>
      <c r="B367" s="372"/>
      <c r="C367" s="731"/>
      <c r="D367" s="372"/>
      <c r="E367" s="372"/>
      <c r="F367" s="372"/>
      <c r="G367" s="372"/>
      <c r="H367" s="374"/>
      <c r="I367" s="348">
        <v>0.28760000000000002</v>
      </c>
      <c r="J367" s="348">
        <v>0.31659999999999999</v>
      </c>
      <c r="K367" s="348">
        <v>0.56020000000000003</v>
      </c>
      <c r="L367" s="348">
        <v>6.4527999999999999</v>
      </c>
      <c r="M367" s="348">
        <v>7.6797000000000004</v>
      </c>
      <c r="N367" s="350">
        <v>12.9399</v>
      </c>
      <c r="O367" s="348">
        <v>3.5682999999999998</v>
      </c>
      <c r="P367" s="348">
        <v>15.0329</v>
      </c>
      <c r="Q367" s="348">
        <v>14.290800000000001</v>
      </c>
      <c r="R367" s="348">
        <v>14.1373</v>
      </c>
      <c r="S367" s="348">
        <v>0.21029999999999999</v>
      </c>
      <c r="T367" s="348">
        <v>17.5579</v>
      </c>
      <c r="U367" s="348">
        <v>7.2150999999999996</v>
      </c>
      <c r="V367" s="348">
        <v>10.055099999999999</v>
      </c>
      <c r="W367" s="348">
        <v>0.21029999999999999</v>
      </c>
      <c r="X367" s="348">
        <v>15.366199999999999</v>
      </c>
      <c r="Y367" s="374"/>
      <c r="Z367" s="346"/>
      <c r="AA367" s="346"/>
      <c r="AB367" s="346"/>
      <c r="AC367" s="346"/>
      <c r="AD367" s="346"/>
      <c r="AE367" s="346"/>
      <c r="AF367" s="346"/>
      <c r="AG367" s="346"/>
      <c r="AH367" s="346"/>
      <c r="AI367" s="346"/>
      <c r="AJ367" s="346"/>
      <c r="AK367" s="346"/>
      <c r="AL367" s="346"/>
      <c r="AM367" s="346"/>
      <c r="AN367" s="346"/>
      <c r="AO367" s="374"/>
      <c r="AP367" s="348">
        <v>14.25</v>
      </c>
      <c r="AQ367" s="348">
        <v>15.63</v>
      </c>
      <c r="AR367" s="348">
        <v>14.51</v>
      </c>
      <c r="AS367" s="348">
        <v>12.61</v>
      </c>
      <c r="AT367" s="348">
        <v>15.27</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4438</v>
      </c>
      <c r="B368" s="372"/>
      <c r="C368" s="731"/>
      <c r="D368" s="372"/>
      <c r="E368" s="372"/>
      <c r="F368" s="372"/>
      <c r="G368" s="372"/>
      <c r="H368" s="374"/>
      <c r="I368" s="348">
        <v>-0.34939999999999999</v>
      </c>
      <c r="J368" s="348">
        <v>0.57930000000000004</v>
      </c>
      <c r="K368" s="348">
        <v>0.20630000000000001</v>
      </c>
      <c r="L368" s="348">
        <v>3.9344000000000001</v>
      </c>
      <c r="M368" s="348">
        <v>4.9435000000000002</v>
      </c>
      <c r="N368" s="350">
        <v>5.431</v>
      </c>
      <c r="O368" s="348">
        <v>-0.51439999999999997</v>
      </c>
      <c r="P368" s="348">
        <v>18.4407</v>
      </c>
      <c r="Q368" s="348">
        <v>13.849500000000001</v>
      </c>
      <c r="R368" s="348">
        <v>13.9594</v>
      </c>
      <c r="S368" s="348">
        <v>0.3911</v>
      </c>
      <c r="T368" s="348">
        <v>19.353000000000002</v>
      </c>
      <c r="U368" s="348">
        <v>4.1769999999999996</v>
      </c>
      <c r="V368" s="348">
        <v>6.6064999999999996</v>
      </c>
      <c r="W368" s="348">
        <v>0.3911</v>
      </c>
      <c r="X368" s="348">
        <v>2.2227000000000001</v>
      </c>
      <c r="Y368" s="374"/>
      <c r="Z368" s="346"/>
      <c r="AA368" s="346"/>
      <c r="AB368" s="346"/>
      <c r="AC368" s="346"/>
      <c r="AD368" s="346"/>
      <c r="AE368" s="346"/>
      <c r="AF368" s="346"/>
      <c r="AG368" s="346"/>
      <c r="AH368" s="346"/>
      <c r="AI368" s="346"/>
      <c r="AJ368" s="346"/>
      <c r="AK368" s="346"/>
      <c r="AL368" s="346"/>
      <c r="AM368" s="346"/>
      <c r="AN368" s="346"/>
      <c r="AO368" s="374"/>
      <c r="AP368" s="348">
        <v>14.44</v>
      </c>
      <c r="AQ368" s="348">
        <v>16.16</v>
      </c>
      <c r="AR368" s="348">
        <v>14.1</v>
      </c>
      <c r="AS368" s="348">
        <v>9.99</v>
      </c>
      <c r="AT368" s="348">
        <v>10.24</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5769</v>
      </c>
      <c r="B369" s="372"/>
      <c r="C369" s="731"/>
      <c r="D369" s="372"/>
      <c r="E369" s="372"/>
      <c r="F369" s="372"/>
      <c r="G369" s="372"/>
      <c r="H369" s="374"/>
      <c r="I369" s="348">
        <v>8.3299999999999999E-2</v>
      </c>
      <c r="J369" s="348">
        <v>1.4220999999999999</v>
      </c>
      <c r="K369" s="348">
        <v>-0.92810000000000004</v>
      </c>
      <c r="L369" s="348">
        <v>-0.39579999999999999</v>
      </c>
      <c r="M369" s="348">
        <v>-4.3552</v>
      </c>
      <c r="N369" s="350">
        <v>-4.4722999999999997</v>
      </c>
      <c r="O369" s="348">
        <v>-6.5895000000000001</v>
      </c>
      <c r="P369" s="348">
        <v>13.1791</v>
      </c>
      <c r="Q369" s="348">
        <v>12.3725</v>
      </c>
      <c r="R369" s="348">
        <v>15.567399999999999</v>
      </c>
      <c r="S369" s="348">
        <v>1.446</v>
      </c>
      <c r="T369" s="348">
        <v>3.9222000000000001</v>
      </c>
      <c r="U369" s="348">
        <v>-8.1296999999999997</v>
      </c>
      <c r="V369" s="348">
        <v>-0.28720000000000001</v>
      </c>
      <c r="W369" s="348">
        <v>1.446</v>
      </c>
      <c r="X369" s="348" t="s">
        <v>428</v>
      </c>
      <c r="Y369" s="374"/>
      <c r="Z369" s="346"/>
      <c r="AA369" s="346"/>
      <c r="AB369" s="346"/>
      <c r="AC369" s="346"/>
      <c r="AD369" s="346"/>
      <c r="AE369" s="346"/>
      <c r="AF369" s="346"/>
      <c r="AG369" s="346"/>
      <c r="AH369" s="346"/>
      <c r="AI369" s="346"/>
      <c r="AJ369" s="346"/>
      <c r="AK369" s="346"/>
      <c r="AL369" s="346"/>
      <c r="AM369" s="346"/>
      <c r="AN369" s="346"/>
      <c r="AO369" s="374"/>
      <c r="AP369" s="348">
        <v>13.15</v>
      </c>
      <c r="AQ369" s="348">
        <v>12.75</v>
      </c>
      <c r="AR369" s="348">
        <v>8.5299999999999994</v>
      </c>
      <c r="AS369" s="348">
        <v>3.23</v>
      </c>
      <c r="AT369" s="348">
        <v>-4.42</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4440</v>
      </c>
      <c r="B370" s="372"/>
      <c r="C370" s="731"/>
      <c r="D370" s="372"/>
      <c r="E370" s="372"/>
      <c r="F370" s="372"/>
      <c r="G370" s="372"/>
      <c r="H370" s="374"/>
      <c r="I370" s="348">
        <v>1.7000000000000001E-2</v>
      </c>
      <c r="J370" s="348">
        <v>1.4238</v>
      </c>
      <c r="K370" s="348">
        <v>7.7796000000000003</v>
      </c>
      <c r="L370" s="348">
        <v>16.025600000000001</v>
      </c>
      <c r="M370" s="348">
        <v>17.5837</v>
      </c>
      <c r="N370" s="350">
        <v>15.8886</v>
      </c>
      <c r="O370" s="348">
        <v>12.700699999999999</v>
      </c>
      <c r="P370" s="348">
        <v>23.929600000000001</v>
      </c>
      <c r="Q370" s="348">
        <v>13.032999999999999</v>
      </c>
      <c r="R370" s="348">
        <v>9.1613000000000007</v>
      </c>
      <c r="S370" s="348">
        <v>2.8067000000000002</v>
      </c>
      <c r="T370" s="348">
        <v>17.240100000000002</v>
      </c>
      <c r="U370" s="348">
        <v>14.962400000000001</v>
      </c>
      <c r="V370" s="348">
        <v>21.7927</v>
      </c>
      <c r="W370" s="348">
        <v>2.8067000000000002</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15.37</v>
      </c>
      <c r="AQ370" s="348">
        <v>18.559999999999999</v>
      </c>
      <c r="AR370" s="348">
        <v>19.21</v>
      </c>
      <c r="AS370" s="348">
        <v>17.920000000000002</v>
      </c>
      <c r="AT370" s="348">
        <v>31.22</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4441</v>
      </c>
      <c r="B371" s="372"/>
      <c r="C371" s="731"/>
      <c r="D371" s="372"/>
      <c r="E371" s="372"/>
      <c r="F371" s="372"/>
      <c r="G371" s="372"/>
      <c r="H371" s="374"/>
      <c r="I371" s="348">
        <v>-0.31040000000000001</v>
      </c>
      <c r="J371" s="348">
        <v>0.56510000000000005</v>
      </c>
      <c r="K371" s="348">
        <v>0.33650000000000002</v>
      </c>
      <c r="L371" s="348">
        <v>4.2168999999999999</v>
      </c>
      <c r="M371" s="348">
        <v>-2.3658000000000001</v>
      </c>
      <c r="N371" s="350">
        <v>-5.1299999999999998E-2</v>
      </c>
      <c r="O371" s="348">
        <v>3.9954000000000001</v>
      </c>
      <c r="P371" s="348">
        <v>7.4859</v>
      </c>
      <c r="Q371" s="348">
        <v>9.0297000000000001</v>
      </c>
      <c r="R371" s="348">
        <v>10.6076</v>
      </c>
      <c r="S371" s="348">
        <v>-3.39E-2</v>
      </c>
      <c r="T371" s="348">
        <v>16.011600000000001</v>
      </c>
      <c r="U371" s="348">
        <v>-2.4731999999999998</v>
      </c>
      <c r="V371" s="348">
        <v>5.8512000000000004</v>
      </c>
      <c r="W371" s="348">
        <v>-3.39E-2</v>
      </c>
      <c r="X371" s="348" t="s">
        <v>428</v>
      </c>
      <c r="Y371" s="374"/>
      <c r="Z371" s="346"/>
      <c r="AA371" s="346"/>
      <c r="AB371" s="346"/>
      <c r="AC371" s="346"/>
      <c r="AD371" s="346"/>
      <c r="AE371" s="346"/>
      <c r="AF371" s="346"/>
      <c r="AG371" s="346"/>
      <c r="AH371" s="346"/>
      <c r="AI371" s="346"/>
      <c r="AJ371" s="346"/>
      <c r="AK371" s="346"/>
      <c r="AL371" s="346"/>
      <c r="AM371" s="346"/>
      <c r="AN371" s="346"/>
      <c r="AO371" s="374"/>
      <c r="AP371" s="348">
        <v>9.85</v>
      </c>
      <c r="AQ371" s="348">
        <v>10.46</v>
      </c>
      <c r="AR371" s="348">
        <v>8.64</v>
      </c>
      <c r="AS371" s="348">
        <v>6.47</v>
      </c>
      <c r="AT371" s="348">
        <v>3.47</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5770</v>
      </c>
      <c r="B372" s="372"/>
      <c r="C372" s="731"/>
      <c r="D372" s="372"/>
      <c r="E372" s="372"/>
      <c r="F372" s="372"/>
      <c r="G372" s="372"/>
      <c r="H372" s="374"/>
      <c r="I372" s="348">
        <v>-3.9800000000000002E-2</v>
      </c>
      <c r="J372" s="348">
        <v>1.0774999999999999</v>
      </c>
      <c r="K372" s="348">
        <v>-1.0627</v>
      </c>
      <c r="L372" s="348">
        <v>-5.2027999999999999</v>
      </c>
      <c r="M372" s="348">
        <v>1.46E-2</v>
      </c>
      <c r="N372" s="350">
        <v>-1.5051000000000001</v>
      </c>
      <c r="O372" s="348">
        <v>-6.9452999999999996</v>
      </c>
      <c r="P372" s="348">
        <v>24.357199999999999</v>
      </c>
      <c r="Q372" s="348">
        <v>22.401</v>
      </c>
      <c r="R372" s="348">
        <v>11.599500000000001</v>
      </c>
      <c r="S372" s="348">
        <v>-0.69930000000000003</v>
      </c>
      <c r="T372" s="348">
        <v>3.6812999999999998</v>
      </c>
      <c r="U372" s="348">
        <v>0.58099999999999996</v>
      </c>
      <c r="V372" s="348">
        <v>1.1229</v>
      </c>
      <c r="W372" s="348">
        <v>-0.69930000000000003</v>
      </c>
      <c r="X372" s="348" t="s">
        <v>428</v>
      </c>
      <c r="Y372" s="374"/>
      <c r="Z372" s="346"/>
      <c r="AA372" s="346"/>
      <c r="AB372" s="346"/>
      <c r="AC372" s="346"/>
      <c r="AD372" s="346"/>
      <c r="AE372" s="346"/>
      <c r="AF372" s="346"/>
      <c r="AG372" s="346"/>
      <c r="AH372" s="346"/>
      <c r="AI372" s="346"/>
      <c r="AJ372" s="346"/>
      <c r="AK372" s="346"/>
      <c r="AL372" s="346"/>
      <c r="AM372" s="346"/>
      <c r="AN372" s="346"/>
      <c r="AO372" s="374"/>
      <c r="AP372" s="348">
        <v>16.09</v>
      </c>
      <c r="AQ372" s="348">
        <v>21.8</v>
      </c>
      <c r="AR372" s="348">
        <v>19.16</v>
      </c>
      <c r="AS372" s="348">
        <v>5.92</v>
      </c>
      <c r="AT372" s="348">
        <v>-1.18</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2515</v>
      </c>
      <c r="B373" s="372"/>
      <c r="C373" s="731"/>
      <c r="D373" s="372"/>
      <c r="E373" s="372"/>
      <c r="F373" s="372"/>
      <c r="G373" s="372"/>
      <c r="H373" s="374"/>
      <c r="I373" s="348">
        <v>-3.9899999999999998E-2</v>
      </c>
      <c r="J373" s="348">
        <v>1.0771999999999999</v>
      </c>
      <c r="K373" s="348">
        <v>-1.0629</v>
      </c>
      <c r="L373" s="348">
        <v>-5.2030000000000003</v>
      </c>
      <c r="M373" s="348">
        <v>0.76829999999999998</v>
      </c>
      <c r="N373" s="350">
        <v>0.46929999999999999</v>
      </c>
      <c r="O373" s="348">
        <v>-5.0834000000000001</v>
      </c>
      <c r="P373" s="348">
        <v>26.8432</v>
      </c>
      <c r="Q373" s="348">
        <v>25.6052</v>
      </c>
      <c r="R373" s="348">
        <v>15.143000000000001</v>
      </c>
      <c r="S373" s="348">
        <v>-0.69950000000000001</v>
      </c>
      <c r="T373" s="348">
        <v>3.681</v>
      </c>
      <c r="U373" s="348">
        <v>1.3388</v>
      </c>
      <c r="V373" s="348">
        <v>2.3498000000000001</v>
      </c>
      <c r="W373" s="348">
        <v>-0.69950000000000001</v>
      </c>
      <c r="X373" s="348" t="s">
        <v>428</v>
      </c>
      <c r="Y373" s="374"/>
      <c r="Z373" s="346"/>
      <c r="AA373" s="346"/>
      <c r="AB373" s="346"/>
      <c r="AC373" s="346"/>
      <c r="AD373" s="346"/>
      <c r="AE373" s="346"/>
      <c r="AF373" s="346"/>
      <c r="AG373" s="346"/>
      <c r="AH373" s="346"/>
      <c r="AI373" s="346"/>
      <c r="AJ373" s="346"/>
      <c r="AK373" s="346"/>
      <c r="AL373" s="346"/>
      <c r="AM373" s="346"/>
      <c r="AN373" s="346"/>
      <c r="AO373" s="374"/>
      <c r="AP373" s="348">
        <v>19.13</v>
      </c>
      <c r="AQ373" s="348">
        <v>24.95</v>
      </c>
      <c r="AR373" s="348">
        <v>21.68</v>
      </c>
      <c r="AS373" s="348">
        <v>7.94</v>
      </c>
      <c r="AT373" s="348">
        <v>0.09</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4442</v>
      </c>
      <c r="B374" s="372"/>
      <c r="C374" s="731"/>
      <c r="D374" s="372"/>
      <c r="E374" s="372"/>
      <c r="F374" s="372"/>
      <c r="G374" s="372"/>
      <c r="H374" s="374"/>
      <c r="I374" s="348">
        <v>-0.46429999999999999</v>
      </c>
      <c r="J374" s="348">
        <v>1.7643</v>
      </c>
      <c r="K374" s="348">
        <v>-2.5139999999999998</v>
      </c>
      <c r="L374" s="348">
        <v>-4.4669999999999996</v>
      </c>
      <c r="M374" s="348">
        <v>-6.7098000000000004</v>
      </c>
      <c r="N374" s="350">
        <v>15.7324</v>
      </c>
      <c r="O374" s="348">
        <v>6.9165000000000001</v>
      </c>
      <c r="P374" s="348">
        <v>24.689</v>
      </c>
      <c r="Q374" s="348">
        <v>28.963799999999999</v>
      </c>
      <c r="R374" s="348">
        <v>11.615</v>
      </c>
      <c r="S374" s="348">
        <v>-1.7042999999999999</v>
      </c>
      <c r="T374" s="348">
        <v>6.7458</v>
      </c>
      <c r="U374" s="348">
        <v>-1.4497</v>
      </c>
      <c r="V374" s="348">
        <v>11.733499999999999</v>
      </c>
      <c r="W374" s="348">
        <v>-1.7042999999999999</v>
      </c>
      <c r="X374" s="348">
        <v>7.1223999999999998</v>
      </c>
      <c r="Y374" s="374"/>
      <c r="Z374" s="346"/>
      <c r="AA374" s="346"/>
      <c r="AB374" s="346"/>
      <c r="AC374" s="346"/>
      <c r="AD374" s="346"/>
      <c r="AE374" s="346"/>
      <c r="AF374" s="346"/>
      <c r="AG374" s="346"/>
      <c r="AH374" s="346"/>
      <c r="AI374" s="346"/>
      <c r="AJ374" s="346"/>
      <c r="AK374" s="346"/>
      <c r="AL374" s="346"/>
      <c r="AM374" s="346"/>
      <c r="AN374" s="346"/>
      <c r="AO374" s="374"/>
      <c r="AP374" s="348">
        <v>19.48</v>
      </c>
      <c r="AQ374" s="348">
        <v>28.82</v>
      </c>
      <c r="AR374" s="348">
        <v>26.07</v>
      </c>
      <c r="AS374" s="348">
        <v>15.38</v>
      </c>
      <c r="AT374" s="348">
        <v>5.33</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4443</v>
      </c>
      <c r="B375" s="372"/>
      <c r="C375" s="731"/>
      <c r="D375" s="372"/>
      <c r="E375" s="372"/>
      <c r="F375" s="372"/>
      <c r="G375" s="372"/>
      <c r="H375" s="374"/>
      <c r="I375" s="348">
        <v>-0.98150000000000004</v>
      </c>
      <c r="J375" s="348">
        <v>-6.8599999999999994E-2</v>
      </c>
      <c r="K375" s="348">
        <v>10.782500000000001</v>
      </c>
      <c r="L375" s="348">
        <v>16.273800000000001</v>
      </c>
      <c r="M375" s="348">
        <v>6.2771999999999997</v>
      </c>
      <c r="N375" s="350">
        <v>-8.0482999999999993</v>
      </c>
      <c r="O375" s="348">
        <v>-10.030799999999999</v>
      </c>
      <c r="P375" s="348">
        <v>19.175999999999998</v>
      </c>
      <c r="Q375" s="348">
        <v>18.281500000000001</v>
      </c>
      <c r="R375" s="348">
        <v>16.456700000000001</v>
      </c>
      <c r="S375" s="348">
        <v>9.2567000000000004</v>
      </c>
      <c r="T375" s="348">
        <v>39.208399999999997</v>
      </c>
      <c r="U375" s="348">
        <v>3.2593999999999999</v>
      </c>
      <c r="V375" s="348">
        <v>4.4996</v>
      </c>
      <c r="W375" s="348">
        <v>9.2567000000000004</v>
      </c>
      <c r="X375" s="348" t="s">
        <v>428</v>
      </c>
      <c r="Y375" s="374"/>
      <c r="Z375" s="346"/>
      <c r="AA375" s="346"/>
      <c r="AB375" s="346"/>
      <c r="AC375" s="346"/>
      <c r="AD375" s="346"/>
      <c r="AE375" s="346"/>
      <c r="AF375" s="346"/>
      <c r="AG375" s="346"/>
      <c r="AH375" s="346"/>
      <c r="AI375" s="346"/>
      <c r="AJ375" s="346"/>
      <c r="AK375" s="346"/>
      <c r="AL375" s="346"/>
      <c r="AM375" s="346"/>
      <c r="AN375" s="346"/>
      <c r="AO375" s="374"/>
      <c r="AP375" s="348">
        <v>18.309999999999999</v>
      </c>
      <c r="AQ375" s="348">
        <v>20.79</v>
      </c>
      <c r="AR375" s="348">
        <v>15.58</v>
      </c>
      <c r="AS375" s="348">
        <v>4.32</v>
      </c>
      <c r="AT375" s="348">
        <v>16.71</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2517</v>
      </c>
      <c r="B376" s="372"/>
      <c r="C376" s="731"/>
      <c r="D376" s="372"/>
      <c r="E376" s="372"/>
      <c r="F376" s="372"/>
      <c r="G376" s="372"/>
      <c r="H376" s="374"/>
      <c r="I376" s="348">
        <v>-0.1663</v>
      </c>
      <c r="J376" s="348">
        <v>0.79400000000000004</v>
      </c>
      <c r="K376" s="348">
        <v>2.1107999999999998</v>
      </c>
      <c r="L376" s="348">
        <v>0.59140000000000004</v>
      </c>
      <c r="M376" s="348">
        <v>-6.8007</v>
      </c>
      <c r="N376" s="350">
        <v>-5.2866999999999997</v>
      </c>
      <c r="O376" s="348">
        <v>1.1889000000000001</v>
      </c>
      <c r="P376" s="348">
        <v>8.6585000000000001</v>
      </c>
      <c r="Q376" s="348">
        <v>8.3112999999999992</v>
      </c>
      <c r="R376" s="348">
        <v>12.327</v>
      </c>
      <c r="S376" s="348">
        <v>1.9881</v>
      </c>
      <c r="T376" s="348">
        <v>10.2705</v>
      </c>
      <c r="U376" s="348">
        <v>-6.9424000000000001</v>
      </c>
      <c r="V376" s="348">
        <v>-1.4585999999999999</v>
      </c>
      <c r="W376" s="348">
        <v>1.9881</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11.12</v>
      </c>
      <c r="AQ376" s="348">
        <v>10</v>
      </c>
      <c r="AR376" s="348">
        <v>6.65</v>
      </c>
      <c r="AS376" s="348">
        <v>3.39</v>
      </c>
      <c r="AT376" s="348">
        <v>-5.2</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5771</v>
      </c>
      <c r="B377" s="372"/>
      <c r="C377" s="731"/>
      <c r="D377" s="372"/>
      <c r="E377" s="372"/>
      <c r="F377" s="372"/>
      <c r="G377" s="372"/>
      <c r="H377" s="374"/>
      <c r="I377" s="348">
        <v>-9.8500000000000004E-2</v>
      </c>
      <c r="J377" s="348">
        <v>1.1584000000000001</v>
      </c>
      <c r="K377" s="348">
        <v>4.7165999999999997</v>
      </c>
      <c r="L377" s="348">
        <v>11.8712</v>
      </c>
      <c r="M377" s="348">
        <v>11.6738</v>
      </c>
      <c r="N377" s="350">
        <v>1.6771</v>
      </c>
      <c r="O377" s="348">
        <v>1.3886000000000001</v>
      </c>
      <c r="P377" s="348">
        <v>20.289400000000001</v>
      </c>
      <c r="Q377" s="348">
        <v>13.9899</v>
      </c>
      <c r="R377" s="348">
        <v>13.5936</v>
      </c>
      <c r="S377" s="348">
        <v>2.5407999999999999</v>
      </c>
      <c r="T377" s="348">
        <v>27.370999999999999</v>
      </c>
      <c r="U377" s="348">
        <v>9.4567999999999994</v>
      </c>
      <c r="V377" s="348">
        <v>10.4917</v>
      </c>
      <c r="W377" s="348">
        <v>2.5407999999999999</v>
      </c>
      <c r="X377" s="348" t="s">
        <v>428</v>
      </c>
      <c r="Y377" s="374"/>
      <c r="Z377" s="346"/>
      <c r="AA377" s="346"/>
      <c r="AB377" s="346"/>
      <c r="AC377" s="346"/>
      <c r="AD377" s="346"/>
      <c r="AE377" s="346"/>
      <c r="AF377" s="346"/>
      <c r="AG377" s="346"/>
      <c r="AH377" s="346"/>
      <c r="AI377" s="346"/>
      <c r="AJ377" s="346"/>
      <c r="AK377" s="346"/>
      <c r="AL377" s="346"/>
      <c r="AM377" s="346"/>
      <c r="AN377" s="346"/>
      <c r="AO377" s="374"/>
      <c r="AP377" s="348">
        <v>16.41</v>
      </c>
      <c r="AQ377" s="348">
        <v>20.52</v>
      </c>
      <c r="AR377" s="348">
        <v>16.64</v>
      </c>
      <c r="AS377" s="348">
        <v>11.12</v>
      </c>
      <c r="AT377" s="348">
        <v>21.68</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1667</v>
      </c>
      <c r="B378" s="372"/>
      <c r="C378" s="731"/>
      <c r="D378" s="372"/>
      <c r="E378" s="372"/>
      <c r="F378" s="372"/>
      <c r="G378" s="372"/>
      <c r="H378" s="374"/>
      <c r="I378" s="348">
        <v>6.2799999999999995E-2</v>
      </c>
      <c r="J378" s="348">
        <v>1.3379000000000001</v>
      </c>
      <c r="K378" s="348">
        <v>4.3277000000000001</v>
      </c>
      <c r="L378" s="348">
        <v>11.938599999999999</v>
      </c>
      <c r="M378" s="348">
        <v>11.9969</v>
      </c>
      <c r="N378" s="350">
        <v>1.2988</v>
      </c>
      <c r="O378" s="348">
        <v>1.5186999999999999</v>
      </c>
      <c r="P378" s="348">
        <v>18.883800000000001</v>
      </c>
      <c r="Q378" s="348">
        <v>15.701499999999999</v>
      </c>
      <c r="R378" s="348">
        <v>15.4468</v>
      </c>
      <c r="S378" s="348">
        <v>2.234</v>
      </c>
      <c r="T378" s="348">
        <v>26.916799999999999</v>
      </c>
      <c r="U378" s="348">
        <v>8.7918000000000003</v>
      </c>
      <c r="V378" s="348">
        <v>8.8324999999999996</v>
      </c>
      <c r="W378" s="348">
        <v>2.234</v>
      </c>
      <c r="X378" s="348" t="s">
        <v>428</v>
      </c>
      <c r="Y378" s="374"/>
      <c r="Z378" s="346"/>
      <c r="AA378" s="346"/>
      <c r="AB378" s="346"/>
      <c r="AC378" s="346"/>
      <c r="AD378" s="346"/>
      <c r="AE378" s="346"/>
      <c r="AF378" s="346"/>
      <c r="AG378" s="346"/>
      <c r="AH378" s="346"/>
      <c r="AI378" s="346"/>
      <c r="AJ378" s="346"/>
      <c r="AK378" s="346"/>
      <c r="AL378" s="346"/>
      <c r="AM378" s="346"/>
      <c r="AN378" s="346"/>
      <c r="AO378" s="374"/>
      <c r="AP378" s="348">
        <v>17.93</v>
      </c>
      <c r="AQ378" s="348">
        <v>21.69</v>
      </c>
      <c r="AR378" s="348">
        <v>16.489999999999998</v>
      </c>
      <c r="AS378" s="348">
        <v>10.62</v>
      </c>
      <c r="AT378" s="348">
        <v>20.74</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4445</v>
      </c>
      <c r="B379" s="372"/>
      <c r="C379" s="731"/>
      <c r="D379" s="372"/>
      <c r="E379" s="372"/>
      <c r="F379" s="372"/>
      <c r="G379" s="372"/>
      <c r="H379" s="374"/>
      <c r="I379" s="348">
        <v>2.01E-2</v>
      </c>
      <c r="J379" s="348">
        <v>1.2808999999999999</v>
      </c>
      <c r="K379" s="348">
        <v>4.2549000000000001</v>
      </c>
      <c r="L379" s="348">
        <v>10.2319</v>
      </c>
      <c r="M379" s="348">
        <v>10.889200000000001</v>
      </c>
      <c r="N379" s="350">
        <v>-1.4226000000000001</v>
      </c>
      <c r="O379" s="348">
        <v>-5.3014000000000001</v>
      </c>
      <c r="P379" s="348">
        <v>13.8217</v>
      </c>
      <c r="Q379" s="348">
        <v>12.1745</v>
      </c>
      <c r="R379" s="348">
        <v>17.6555</v>
      </c>
      <c r="S379" s="348">
        <v>2.4883999999999999</v>
      </c>
      <c r="T379" s="348">
        <v>26.590800000000002</v>
      </c>
      <c r="U379" s="348">
        <v>8.3977000000000004</v>
      </c>
      <c r="V379" s="348">
        <v>7.3689</v>
      </c>
      <c r="W379" s="348">
        <v>2.4883999999999999</v>
      </c>
      <c r="X379" s="348" t="s">
        <v>428</v>
      </c>
      <c r="Y379" s="374"/>
      <c r="Z379" s="346"/>
      <c r="AA379" s="346"/>
      <c r="AB379" s="346"/>
      <c r="AC379" s="346"/>
      <c r="AD379" s="346"/>
      <c r="AE379" s="346"/>
      <c r="AF379" s="346"/>
      <c r="AG379" s="346"/>
      <c r="AH379" s="346"/>
      <c r="AI379" s="346"/>
      <c r="AJ379" s="346"/>
      <c r="AK379" s="346"/>
      <c r="AL379" s="346"/>
      <c r="AM379" s="346"/>
      <c r="AN379" s="346"/>
      <c r="AO379" s="374"/>
      <c r="AP379" s="348">
        <v>17.440000000000001</v>
      </c>
      <c r="AQ379" s="348">
        <v>18.79</v>
      </c>
      <c r="AR379" s="348">
        <v>12.27</v>
      </c>
      <c r="AS379" s="348">
        <v>5.78</v>
      </c>
      <c r="AT379" s="348">
        <v>17.91</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4447</v>
      </c>
      <c r="B380" s="372"/>
      <c r="C380" s="731"/>
      <c r="D380" s="372"/>
      <c r="E380" s="372"/>
      <c r="F380" s="372"/>
      <c r="G380" s="372"/>
      <c r="H380" s="374"/>
      <c r="I380" s="348">
        <v>7.46E-2</v>
      </c>
      <c r="J380" s="348">
        <v>1.0557000000000001</v>
      </c>
      <c r="K380" s="348">
        <v>-1.6129</v>
      </c>
      <c r="L380" s="348">
        <v>-3.2313999999999998</v>
      </c>
      <c r="M380" s="348">
        <v>-11.233000000000001</v>
      </c>
      <c r="N380" s="350">
        <v>-11.3565</v>
      </c>
      <c r="O380" s="348">
        <v>-3.9131999999999998</v>
      </c>
      <c r="P380" s="348">
        <v>3.2671999999999999</v>
      </c>
      <c r="Q380" s="348">
        <v>7.8930999999999996</v>
      </c>
      <c r="R380" s="348">
        <v>12.724500000000001</v>
      </c>
      <c r="S380" s="348">
        <v>0.70520000000000005</v>
      </c>
      <c r="T380" s="348">
        <v>4.9972000000000003</v>
      </c>
      <c r="U380" s="348">
        <v>-14.174899999999999</v>
      </c>
      <c r="V380" s="348">
        <v>-6.4115000000000002</v>
      </c>
      <c r="W380" s="348">
        <v>0.70520000000000005</v>
      </c>
      <c r="X380" s="348" t="s">
        <v>428</v>
      </c>
      <c r="Y380" s="374"/>
      <c r="Z380" s="346"/>
      <c r="AA380" s="346"/>
      <c r="AB380" s="346"/>
      <c r="AC380" s="346"/>
      <c r="AD380" s="346"/>
      <c r="AE380" s="346"/>
      <c r="AF380" s="346"/>
      <c r="AG380" s="346"/>
      <c r="AH380" s="346"/>
      <c r="AI380" s="346"/>
      <c r="AJ380" s="346"/>
      <c r="AK380" s="346"/>
      <c r="AL380" s="346"/>
      <c r="AM380" s="346"/>
      <c r="AN380" s="346"/>
      <c r="AO380" s="374"/>
      <c r="AP380" s="348">
        <v>10.58</v>
      </c>
      <c r="AQ380" s="348">
        <v>8.06</v>
      </c>
      <c r="AR380" s="348">
        <v>3.58</v>
      </c>
      <c r="AS380" s="348">
        <v>-2.39</v>
      </c>
      <c r="AT380" s="348">
        <v>-13.75</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4448</v>
      </c>
      <c r="B381" s="372"/>
      <c r="C381" s="731"/>
      <c r="D381" s="372"/>
      <c r="E381" s="372"/>
      <c r="F381" s="372"/>
      <c r="G381" s="372"/>
      <c r="H381" s="374"/>
      <c r="I381" s="348">
        <v>0.33169999999999999</v>
      </c>
      <c r="J381" s="348">
        <v>0.9415</v>
      </c>
      <c r="K381" s="348">
        <v>-0.55979999999999996</v>
      </c>
      <c r="L381" s="348">
        <v>-1.2727999999999999</v>
      </c>
      <c r="M381" s="348">
        <v>-9.2436000000000007</v>
      </c>
      <c r="N381" s="350">
        <v>-5.1867999999999999</v>
      </c>
      <c r="O381" s="348">
        <v>0.33710000000000001</v>
      </c>
      <c r="P381" s="348">
        <v>6.8893000000000004</v>
      </c>
      <c r="Q381" s="348">
        <v>10.7973</v>
      </c>
      <c r="R381" s="348">
        <v>12.1066</v>
      </c>
      <c r="S381" s="348">
        <v>0.66520000000000001</v>
      </c>
      <c r="T381" s="348">
        <v>7.1722999999999999</v>
      </c>
      <c r="U381" s="348">
        <v>-11.3627</v>
      </c>
      <c r="V381" s="348">
        <v>-4.9356999999999998</v>
      </c>
      <c r="W381" s="348">
        <v>0.66520000000000001</v>
      </c>
      <c r="X381" s="348" t="s">
        <v>428</v>
      </c>
      <c r="Y381" s="374"/>
      <c r="Z381" s="346"/>
      <c r="AA381" s="346"/>
      <c r="AB381" s="346"/>
      <c r="AC381" s="346"/>
      <c r="AD381" s="346"/>
      <c r="AE381" s="346"/>
      <c r="AF381" s="346"/>
      <c r="AG381" s="346"/>
      <c r="AH381" s="346"/>
      <c r="AI381" s="346"/>
      <c r="AJ381" s="346"/>
      <c r="AK381" s="346"/>
      <c r="AL381" s="346"/>
      <c r="AM381" s="346"/>
      <c r="AN381" s="346"/>
      <c r="AO381" s="374"/>
      <c r="AP381" s="348">
        <v>11.93</v>
      </c>
      <c r="AQ381" s="348">
        <v>11.35</v>
      </c>
      <c r="AR381" s="348">
        <v>7.3</v>
      </c>
      <c r="AS381" s="348">
        <v>2.1800000000000002</v>
      </c>
      <c r="AT381" s="348">
        <v>-9.98</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4449</v>
      </c>
      <c r="B382" s="372"/>
      <c r="C382" s="731"/>
      <c r="D382" s="372"/>
      <c r="E382" s="372"/>
      <c r="F382" s="372"/>
      <c r="G382" s="372"/>
      <c r="H382" s="374"/>
      <c r="I382" s="348">
        <v>0.193</v>
      </c>
      <c r="J382" s="348">
        <v>0.83860000000000001</v>
      </c>
      <c r="K382" s="348">
        <v>0.97989999999999999</v>
      </c>
      <c r="L382" s="348">
        <v>-0.78600000000000003</v>
      </c>
      <c r="M382" s="348">
        <v>-8.1629000000000005</v>
      </c>
      <c r="N382" s="350">
        <v>-4.2788000000000004</v>
      </c>
      <c r="O382" s="348">
        <v>4.2599999999999999E-2</v>
      </c>
      <c r="P382" s="348">
        <v>7.7062999999999997</v>
      </c>
      <c r="Q382" s="348">
        <v>11.1175</v>
      </c>
      <c r="R382" s="348">
        <v>12.676600000000001</v>
      </c>
      <c r="S382" s="348">
        <v>1.7735000000000001</v>
      </c>
      <c r="T382" s="348">
        <v>7.2126999999999999</v>
      </c>
      <c r="U382" s="348">
        <v>-9.5206</v>
      </c>
      <c r="V382" s="348">
        <v>-3.1080999999999999</v>
      </c>
      <c r="W382" s="348">
        <v>1.7735000000000001</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12.44</v>
      </c>
      <c r="AQ382" s="348">
        <v>11.9</v>
      </c>
      <c r="AR382" s="348">
        <v>7.76</v>
      </c>
      <c r="AS382" s="348">
        <v>2.12</v>
      </c>
      <c r="AT382" s="348">
        <v>-7.84</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4450</v>
      </c>
      <c r="B383" s="372"/>
      <c r="C383" s="731"/>
      <c r="D383" s="372"/>
      <c r="E383" s="372"/>
      <c r="F383" s="372"/>
      <c r="G383" s="372"/>
      <c r="H383" s="374"/>
      <c r="I383" s="348">
        <v>-0.7399</v>
      </c>
      <c r="J383" s="348">
        <v>0.77339999999999998</v>
      </c>
      <c r="K383" s="348">
        <v>-1.3463000000000001</v>
      </c>
      <c r="L383" s="348">
        <v>2.2724000000000002</v>
      </c>
      <c r="M383" s="348">
        <v>5.7999000000000001</v>
      </c>
      <c r="N383" s="350">
        <v>-0.21440000000000001</v>
      </c>
      <c r="O383" s="348">
        <v>-5.3925000000000001</v>
      </c>
      <c r="P383" s="348">
        <v>15.6968</v>
      </c>
      <c r="Q383" s="348">
        <v>13.124000000000001</v>
      </c>
      <c r="R383" s="348">
        <v>18.367799999999999</v>
      </c>
      <c r="S383" s="348">
        <v>-0.40789999999999998</v>
      </c>
      <c r="T383" s="348">
        <v>15.618499999999999</v>
      </c>
      <c r="U383" s="348">
        <v>5.3036000000000003</v>
      </c>
      <c r="V383" s="348">
        <v>4.5732999999999997</v>
      </c>
      <c r="W383" s="348">
        <v>-0.40789999999999998</v>
      </c>
      <c r="X383" s="348" t="s">
        <v>428</v>
      </c>
      <c r="Y383" s="374"/>
      <c r="Z383" s="346"/>
      <c r="AA383" s="346"/>
      <c r="AB383" s="346"/>
      <c r="AC383" s="346"/>
      <c r="AD383" s="346"/>
      <c r="AE383" s="346"/>
      <c r="AF383" s="346"/>
      <c r="AG383" s="346"/>
      <c r="AH383" s="346"/>
      <c r="AI383" s="346"/>
      <c r="AJ383" s="346"/>
      <c r="AK383" s="346"/>
      <c r="AL383" s="346"/>
      <c r="AM383" s="346"/>
      <c r="AN383" s="346"/>
      <c r="AO383" s="374"/>
      <c r="AP383" s="348">
        <v>17.57</v>
      </c>
      <c r="AQ383" s="348">
        <v>17.05</v>
      </c>
      <c r="AR383" s="348">
        <v>12.6</v>
      </c>
      <c r="AS383" s="348">
        <v>5.17</v>
      </c>
      <c r="AT383" s="348">
        <v>5.95</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4451</v>
      </c>
      <c r="B384" s="372"/>
      <c r="C384" s="731"/>
      <c r="D384" s="372"/>
      <c r="E384" s="372"/>
      <c r="F384" s="372"/>
      <c r="G384" s="372"/>
      <c r="H384" s="374"/>
      <c r="I384" s="348">
        <v>-0.14860000000000001</v>
      </c>
      <c r="J384" s="348">
        <v>0.67949999999999999</v>
      </c>
      <c r="K384" s="348">
        <v>1.3187</v>
      </c>
      <c r="L384" s="348">
        <v>3.3734000000000002</v>
      </c>
      <c r="M384" s="348">
        <v>6.7400000000000002E-2</v>
      </c>
      <c r="N384" s="350">
        <v>8.1100000000000005E-2</v>
      </c>
      <c r="O384" s="348">
        <v>1.1163000000000001</v>
      </c>
      <c r="P384" s="348">
        <v>12.8771</v>
      </c>
      <c r="Q384" s="348">
        <v>12.464</v>
      </c>
      <c r="R384" s="348">
        <v>13.831200000000001</v>
      </c>
      <c r="S384" s="348">
        <v>1.0744</v>
      </c>
      <c r="T384" s="348">
        <v>14.3695</v>
      </c>
      <c r="U384" s="348">
        <v>-1.5984</v>
      </c>
      <c r="V384" s="348">
        <v>3.2061999999999999</v>
      </c>
      <c r="W384" s="348">
        <v>1.0744</v>
      </c>
      <c r="X384" s="348" t="s">
        <v>428</v>
      </c>
      <c r="Y384" s="374"/>
      <c r="Z384" s="346"/>
      <c r="AA384" s="346"/>
      <c r="AB384" s="346"/>
      <c r="AC384" s="346"/>
      <c r="AD384" s="346"/>
      <c r="AE384" s="346"/>
      <c r="AF384" s="346"/>
      <c r="AG384" s="346"/>
      <c r="AH384" s="346"/>
      <c r="AI384" s="346"/>
      <c r="AJ384" s="346"/>
      <c r="AK384" s="346"/>
      <c r="AL384" s="346"/>
      <c r="AM384" s="346"/>
      <c r="AN384" s="346"/>
      <c r="AO384" s="374"/>
      <c r="AP384" s="348">
        <v>14.06</v>
      </c>
      <c r="AQ384" s="348">
        <v>14.64</v>
      </c>
      <c r="AR384" s="348">
        <v>11.17</v>
      </c>
      <c r="AS384" s="348">
        <v>6.63</v>
      </c>
      <c r="AT384" s="348">
        <v>3.3</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345" t="s">
        <v>4452</v>
      </c>
      <c r="B385" s="372"/>
      <c r="C385" s="731"/>
      <c r="D385" s="372"/>
      <c r="E385" s="372"/>
      <c r="F385" s="372"/>
      <c r="G385" s="372"/>
      <c r="H385" s="374"/>
      <c r="I385" s="348">
        <v>-0.15010000000000001</v>
      </c>
      <c r="J385" s="348">
        <v>0.55059999999999998</v>
      </c>
      <c r="K385" s="348">
        <v>0.60799999999999998</v>
      </c>
      <c r="L385" s="348">
        <v>3.1861000000000002</v>
      </c>
      <c r="M385" s="348">
        <v>2.6913999999999998</v>
      </c>
      <c r="N385" s="350">
        <v>5.0152999999999999</v>
      </c>
      <c r="O385" s="348">
        <v>1.9382999999999999</v>
      </c>
      <c r="P385" s="348">
        <v>16.159500000000001</v>
      </c>
      <c r="Q385" s="348">
        <v>13.561</v>
      </c>
      <c r="R385" s="348">
        <v>13.3146</v>
      </c>
      <c r="S385" s="348">
        <v>0.82569999999999999</v>
      </c>
      <c r="T385" s="348">
        <v>15.7927</v>
      </c>
      <c r="U385" s="348">
        <v>1.7886</v>
      </c>
      <c r="V385" s="348">
        <v>5.4657</v>
      </c>
      <c r="W385" s="348">
        <v>0.82569999999999999</v>
      </c>
      <c r="X385" s="348">
        <v>14.107699999999999</v>
      </c>
      <c r="Y385" s="374"/>
      <c r="Z385" s="346"/>
      <c r="AA385" s="346"/>
      <c r="AB385" s="346"/>
      <c r="AC385" s="346"/>
      <c r="AD385" s="346"/>
      <c r="AE385" s="346"/>
      <c r="AF385" s="346"/>
      <c r="AG385" s="346"/>
      <c r="AH385" s="346"/>
      <c r="AI385" s="346"/>
      <c r="AJ385" s="346"/>
      <c r="AK385" s="346"/>
      <c r="AL385" s="346"/>
      <c r="AM385" s="346"/>
      <c r="AN385" s="346"/>
      <c r="AO385" s="374"/>
      <c r="AP385" s="348">
        <v>14.55</v>
      </c>
      <c r="AQ385" s="348">
        <v>16.25</v>
      </c>
      <c r="AR385" s="348">
        <v>13.35</v>
      </c>
      <c r="AS385" s="348">
        <v>9.3000000000000007</v>
      </c>
      <c r="AT385" s="348">
        <v>7.01</v>
      </c>
      <c r="AU385" s="374"/>
      <c r="AV385" s="429"/>
      <c r="AW385" s="429"/>
      <c r="AX385" s="429"/>
      <c r="AY385" s="429"/>
      <c r="AZ385" s="429"/>
      <c r="BA385" s="372"/>
      <c r="BB385" s="375"/>
      <c r="BC385" s="375"/>
      <c r="BD385" s="375"/>
      <c r="BE385" s="375"/>
      <c r="BF385" s="374"/>
      <c r="BG385" s="372"/>
      <c r="BH385" s="372"/>
      <c r="BI385" s="375"/>
      <c r="BJ385" s="375"/>
      <c r="BK385" s="375"/>
      <c r="BL385" s="375"/>
      <c r="BM385" s="372"/>
      <c r="BN385" s="372"/>
      <c r="BO385" s="430"/>
    </row>
    <row r="386" spans="1:67" s="428" customFormat="1" x14ac:dyDescent="0.25">
      <c r="A386" s="345" t="s">
        <v>4453</v>
      </c>
      <c r="B386" s="372"/>
      <c r="C386" s="731"/>
      <c r="D386" s="372"/>
      <c r="E386" s="372"/>
      <c r="F386" s="372"/>
      <c r="G386" s="372"/>
      <c r="H386" s="374"/>
      <c r="I386" s="348">
        <v>-8.8200000000000001E-2</v>
      </c>
      <c r="J386" s="348">
        <v>0.24</v>
      </c>
      <c r="K386" s="348">
        <v>-3.2107000000000001</v>
      </c>
      <c r="L386" s="348">
        <v>-3.5767000000000002</v>
      </c>
      <c r="M386" s="348">
        <v>-0.22839999999999999</v>
      </c>
      <c r="N386" s="350">
        <v>14.159000000000001</v>
      </c>
      <c r="O386" s="348">
        <v>4.9138999999999999</v>
      </c>
      <c r="P386" s="348">
        <v>28.307200000000002</v>
      </c>
      <c r="Q386" s="348">
        <v>26.788799999999998</v>
      </c>
      <c r="R386" s="348">
        <v>17.925000000000001</v>
      </c>
      <c r="S386" s="348">
        <v>-1.1785000000000001</v>
      </c>
      <c r="T386" s="348">
        <v>6.6458000000000004</v>
      </c>
      <c r="U386" s="348">
        <v>2.2982</v>
      </c>
      <c r="V386" s="348">
        <v>13.5686</v>
      </c>
      <c r="W386" s="348">
        <v>-1.1785000000000001</v>
      </c>
      <c r="X386" s="348" t="s">
        <v>428</v>
      </c>
      <c r="Y386" s="374"/>
      <c r="Z386" s="346"/>
      <c r="AA386" s="346"/>
      <c r="AB386" s="346"/>
      <c r="AC386" s="346"/>
      <c r="AD386" s="346"/>
      <c r="AE386" s="346"/>
      <c r="AF386" s="346"/>
      <c r="AG386" s="346"/>
      <c r="AH386" s="346"/>
      <c r="AI386" s="346"/>
      <c r="AJ386" s="346"/>
      <c r="AK386" s="346"/>
      <c r="AL386" s="346"/>
      <c r="AM386" s="346"/>
      <c r="AN386" s="346"/>
      <c r="AO386" s="374"/>
      <c r="AP386" s="348">
        <v>22.21</v>
      </c>
      <c r="AQ386" s="348">
        <v>29.02</v>
      </c>
      <c r="AR386" s="348">
        <v>25.35</v>
      </c>
      <c r="AS386" s="348">
        <v>15.66</v>
      </c>
      <c r="AT386" s="348">
        <v>8.65</v>
      </c>
      <c r="AU386" s="374"/>
      <c r="AV386" s="429"/>
      <c r="AW386" s="429"/>
      <c r="AX386" s="429"/>
      <c r="AY386" s="429"/>
      <c r="AZ386" s="429"/>
      <c r="BA386" s="372"/>
      <c r="BB386" s="375"/>
      <c r="BC386" s="375"/>
      <c r="BD386" s="375"/>
      <c r="BE386" s="375"/>
      <c r="BF386" s="374"/>
      <c r="BG386" s="372"/>
      <c r="BH386" s="372"/>
      <c r="BI386" s="375"/>
      <c r="BJ386" s="375"/>
      <c r="BK386" s="375"/>
      <c r="BL386" s="375"/>
      <c r="BM386" s="372"/>
      <c r="BN386" s="372"/>
      <c r="BO386" s="430"/>
    </row>
    <row r="387" spans="1:67" s="428" customFormat="1" x14ac:dyDescent="0.25">
      <c r="A387" s="345" t="s">
        <v>4455</v>
      </c>
      <c r="B387" s="372"/>
      <c r="C387" s="731"/>
      <c r="D387" s="372"/>
      <c r="E387" s="372"/>
      <c r="F387" s="372"/>
      <c r="G387" s="372"/>
      <c r="H387" s="374"/>
      <c r="I387" s="348">
        <v>1.44E-2</v>
      </c>
      <c r="J387" s="348">
        <v>1.2628999999999999</v>
      </c>
      <c r="K387" s="348">
        <v>0.71779999999999999</v>
      </c>
      <c r="L387" s="348">
        <v>1.1044</v>
      </c>
      <c r="M387" s="348">
        <v>-6.6318000000000001</v>
      </c>
      <c r="N387" s="350">
        <v>-8.6175999999999995</v>
      </c>
      <c r="O387" s="348">
        <v>-6.6609999999999996</v>
      </c>
      <c r="P387" s="348">
        <v>4.4291</v>
      </c>
      <c r="Q387" s="348">
        <v>9.3903999999999996</v>
      </c>
      <c r="R387" s="348">
        <v>15.886699999999999</v>
      </c>
      <c r="S387" s="348">
        <v>3.3111999999999999</v>
      </c>
      <c r="T387" s="348">
        <v>10.578900000000001</v>
      </c>
      <c r="U387" s="348">
        <v>-6.6935000000000002</v>
      </c>
      <c r="V387" s="348">
        <v>-2.5283000000000002</v>
      </c>
      <c r="W387" s="348">
        <v>3.3111999999999999</v>
      </c>
      <c r="X387" s="348" t="s">
        <v>428</v>
      </c>
      <c r="Y387" s="374"/>
      <c r="Z387" s="346"/>
      <c r="AA387" s="346"/>
      <c r="AB387" s="346"/>
      <c r="AC387" s="346"/>
      <c r="AD387" s="346"/>
      <c r="AE387" s="346"/>
      <c r="AF387" s="346"/>
      <c r="AG387" s="346"/>
      <c r="AH387" s="346"/>
      <c r="AI387" s="346"/>
      <c r="AJ387" s="346"/>
      <c r="AK387" s="346"/>
      <c r="AL387" s="346"/>
      <c r="AM387" s="346"/>
      <c r="AN387" s="346"/>
      <c r="AO387" s="374"/>
      <c r="AP387" s="348">
        <v>14.28</v>
      </c>
      <c r="AQ387" s="348">
        <v>12.54</v>
      </c>
      <c r="AR387" s="348">
        <v>4.9800000000000004</v>
      </c>
      <c r="AS387" s="348">
        <v>-2.58</v>
      </c>
      <c r="AT387" s="348">
        <v>-5.44</v>
      </c>
      <c r="AU387" s="374"/>
      <c r="AV387" s="429"/>
      <c r="AW387" s="429"/>
      <c r="AX387" s="429"/>
      <c r="AY387" s="429"/>
      <c r="AZ387" s="429"/>
      <c r="BA387" s="372"/>
      <c r="BB387" s="375"/>
      <c r="BC387" s="375"/>
      <c r="BD387" s="375"/>
      <c r="BE387" s="375"/>
      <c r="BF387" s="374"/>
      <c r="BG387" s="372"/>
      <c r="BH387" s="372"/>
      <c r="BI387" s="375"/>
      <c r="BJ387" s="375"/>
      <c r="BK387" s="375"/>
      <c r="BL387" s="375"/>
      <c r="BM387" s="372"/>
      <c r="BN387" s="372"/>
      <c r="BO387" s="430"/>
    </row>
    <row r="388" spans="1:67" s="428" customFormat="1" x14ac:dyDescent="0.25">
      <c r="A388" s="345" t="s">
        <v>4456</v>
      </c>
      <c r="B388" s="372"/>
      <c r="C388" s="731"/>
      <c r="D388" s="372"/>
      <c r="E388" s="372"/>
      <c r="F388" s="372"/>
      <c r="G388" s="372"/>
      <c r="H388" s="374"/>
      <c r="I388" s="348">
        <v>-0.1764</v>
      </c>
      <c r="J388" s="348">
        <v>0.75139999999999996</v>
      </c>
      <c r="K388" s="348">
        <v>1.3446</v>
      </c>
      <c r="L388" s="348">
        <v>1.0681</v>
      </c>
      <c r="M388" s="348">
        <v>-2.5695000000000001</v>
      </c>
      <c r="N388" s="350">
        <v>2.3028</v>
      </c>
      <c r="O388" s="348">
        <v>3.2439</v>
      </c>
      <c r="P388" s="348">
        <v>15.124499999999999</v>
      </c>
      <c r="Q388" s="348">
        <v>14.343400000000001</v>
      </c>
      <c r="R388" s="348">
        <v>14.9984</v>
      </c>
      <c r="S388" s="348">
        <v>2.1156999999999999</v>
      </c>
      <c r="T388" s="348">
        <v>8.0096000000000007</v>
      </c>
      <c r="U388" s="348">
        <v>-3.2835999999999999</v>
      </c>
      <c r="V388" s="348">
        <v>1.4435</v>
      </c>
      <c r="W388" s="348">
        <v>2.1156999999999999</v>
      </c>
      <c r="X388" s="348" t="s">
        <v>428</v>
      </c>
      <c r="Y388" s="374"/>
      <c r="Z388" s="346"/>
      <c r="AA388" s="346"/>
      <c r="AB388" s="346"/>
      <c r="AC388" s="346"/>
      <c r="AD388" s="346"/>
      <c r="AE388" s="346"/>
      <c r="AF388" s="346"/>
      <c r="AG388" s="346"/>
      <c r="AH388" s="346"/>
      <c r="AI388" s="346"/>
      <c r="AJ388" s="346"/>
      <c r="AK388" s="346"/>
      <c r="AL388" s="346"/>
      <c r="AM388" s="346"/>
      <c r="AN388" s="346"/>
      <c r="AO388" s="374"/>
      <c r="AP388" s="348">
        <v>15.66</v>
      </c>
      <c r="AQ388" s="348">
        <v>16</v>
      </c>
      <c r="AR388" s="348">
        <v>13.74</v>
      </c>
      <c r="AS388" s="348">
        <v>8.26</v>
      </c>
      <c r="AT388" s="348">
        <v>-0.59</v>
      </c>
      <c r="AU388" s="374"/>
      <c r="AV388" s="429"/>
      <c r="AW388" s="429"/>
      <c r="AX388" s="429"/>
      <c r="AY388" s="429"/>
      <c r="AZ388" s="429"/>
      <c r="BA388" s="372"/>
      <c r="BB388" s="375"/>
      <c r="BC388" s="375"/>
      <c r="BD388" s="375"/>
      <c r="BE388" s="375"/>
      <c r="BF388" s="374"/>
      <c r="BG388" s="372"/>
      <c r="BH388" s="372"/>
      <c r="BI388" s="375"/>
      <c r="BJ388" s="375"/>
      <c r="BK388" s="375"/>
      <c r="BL388" s="375"/>
      <c r="BM388" s="372"/>
      <c r="BN388" s="372"/>
      <c r="BO388" s="430"/>
    </row>
    <row r="389" spans="1:67" s="428" customFormat="1" x14ac:dyDescent="0.25">
      <c r="A389" s="345" t="s">
        <v>4457</v>
      </c>
      <c r="B389" s="372"/>
      <c r="C389" s="731"/>
      <c r="D389" s="372"/>
      <c r="E389" s="372"/>
      <c r="F389" s="372"/>
      <c r="G389" s="372"/>
      <c r="H389" s="374"/>
      <c r="I389" s="348">
        <v>-0.28970000000000001</v>
      </c>
      <c r="J389" s="348">
        <v>1.2351000000000001</v>
      </c>
      <c r="K389" s="348">
        <v>-0.29220000000000002</v>
      </c>
      <c r="L389" s="348">
        <v>3.9750000000000001</v>
      </c>
      <c r="M389" s="348">
        <v>3.3969999999999998</v>
      </c>
      <c r="N389" s="350">
        <v>0.41610000000000003</v>
      </c>
      <c r="O389" s="348">
        <v>-7.9151999999999996</v>
      </c>
      <c r="P389" s="348">
        <v>15.323</v>
      </c>
      <c r="Q389" s="348">
        <v>15.420500000000001</v>
      </c>
      <c r="R389" s="348">
        <v>19.349299999999999</v>
      </c>
      <c r="S389" s="348">
        <v>-0.35070000000000001</v>
      </c>
      <c r="T389" s="348">
        <v>16.983699999999999</v>
      </c>
      <c r="U389" s="348">
        <v>2.1633</v>
      </c>
      <c r="V389" s="348">
        <v>6.4907000000000004</v>
      </c>
      <c r="W389" s="348">
        <v>-0.35070000000000001</v>
      </c>
      <c r="X389" s="348" t="s">
        <v>428</v>
      </c>
      <c r="Y389" s="374"/>
      <c r="Z389" s="346"/>
      <c r="AA389" s="346"/>
      <c r="AB389" s="346"/>
      <c r="AC389" s="346"/>
      <c r="AD389" s="346"/>
      <c r="AE389" s="346"/>
      <c r="AF389" s="346"/>
      <c r="AG389" s="346"/>
      <c r="AH389" s="346"/>
      <c r="AI389" s="346"/>
      <c r="AJ389" s="346"/>
      <c r="AK389" s="346"/>
      <c r="AL389" s="346"/>
      <c r="AM389" s="346"/>
      <c r="AN389" s="346"/>
      <c r="AO389" s="374"/>
      <c r="AP389" s="348">
        <v>18.239999999999998</v>
      </c>
      <c r="AQ389" s="348">
        <v>18.46</v>
      </c>
      <c r="AR389" s="348">
        <v>12.32</v>
      </c>
      <c r="AS389" s="348">
        <v>4.17</v>
      </c>
      <c r="AT389" s="348">
        <v>5.78</v>
      </c>
      <c r="AU389" s="374"/>
      <c r="AV389" s="429"/>
      <c r="AW389" s="429"/>
      <c r="AX389" s="429"/>
      <c r="AY389" s="429"/>
      <c r="AZ389" s="429"/>
      <c r="BA389" s="372"/>
      <c r="BB389" s="375"/>
      <c r="BC389" s="375"/>
      <c r="BD389" s="375"/>
      <c r="BE389" s="375"/>
      <c r="BF389" s="374"/>
      <c r="BG389" s="372"/>
      <c r="BH389" s="372"/>
      <c r="BI389" s="375"/>
      <c r="BJ389" s="375"/>
      <c r="BK389" s="375"/>
      <c r="BL389" s="375"/>
      <c r="BM389" s="372"/>
      <c r="BN389" s="372"/>
      <c r="BO389" s="430"/>
    </row>
    <row r="390" spans="1:67" s="428" customFormat="1" x14ac:dyDescent="0.25">
      <c r="A390" s="345" t="s">
        <v>4458</v>
      </c>
      <c r="B390" s="372"/>
      <c r="C390" s="731"/>
      <c r="D390" s="372"/>
      <c r="E390" s="372"/>
      <c r="F390" s="372"/>
      <c r="G390" s="372"/>
      <c r="H390" s="374"/>
      <c r="I390" s="348">
        <v>-0.57120000000000004</v>
      </c>
      <c r="J390" s="348">
        <v>0.67689999999999995</v>
      </c>
      <c r="K390" s="348">
        <v>-3.1497000000000002</v>
      </c>
      <c r="L390" s="348">
        <v>-0.1171</v>
      </c>
      <c r="M390" s="348">
        <v>0.63749999999999996</v>
      </c>
      <c r="N390" s="350">
        <v>-3.5918000000000001</v>
      </c>
      <c r="O390" s="348">
        <v>-8.3048000000000002</v>
      </c>
      <c r="P390" s="348">
        <v>14.671200000000001</v>
      </c>
      <c r="Q390" s="348">
        <v>12.554600000000001</v>
      </c>
      <c r="R390" s="348">
        <v>17.486899999999999</v>
      </c>
      <c r="S390" s="348">
        <v>-0.80220000000000002</v>
      </c>
      <c r="T390" s="348">
        <v>13.1561</v>
      </c>
      <c r="U390" s="348">
        <v>0.33789999999999998</v>
      </c>
      <c r="V390" s="348">
        <v>2.1877</v>
      </c>
      <c r="W390" s="348">
        <v>-0.80220000000000002</v>
      </c>
      <c r="X390" s="348" t="s">
        <v>428</v>
      </c>
      <c r="Y390" s="374"/>
      <c r="Z390" s="346"/>
      <c r="AA390" s="346"/>
      <c r="AB390" s="346"/>
      <c r="AC390" s="346"/>
      <c r="AD390" s="346"/>
      <c r="AE390" s="346"/>
      <c r="AF390" s="346"/>
      <c r="AG390" s="346"/>
      <c r="AH390" s="346"/>
      <c r="AI390" s="346"/>
      <c r="AJ390" s="346"/>
      <c r="AK390" s="346"/>
      <c r="AL390" s="346"/>
      <c r="AM390" s="346"/>
      <c r="AN390" s="346"/>
      <c r="AO390" s="374"/>
      <c r="AP390" s="348">
        <v>16.829999999999998</v>
      </c>
      <c r="AQ390" s="348">
        <v>16.059999999999999</v>
      </c>
      <c r="AR390" s="348">
        <v>10.92</v>
      </c>
      <c r="AS390" s="348">
        <v>2.35</v>
      </c>
      <c r="AT390" s="348">
        <v>-0.54</v>
      </c>
      <c r="AU390" s="374"/>
      <c r="AV390" s="429"/>
      <c r="AW390" s="429"/>
      <c r="AX390" s="429"/>
      <c r="AY390" s="429"/>
      <c r="AZ390" s="429"/>
      <c r="BA390" s="372"/>
      <c r="BB390" s="375"/>
      <c r="BC390" s="375"/>
      <c r="BD390" s="375"/>
      <c r="BE390" s="375"/>
      <c r="BF390" s="374"/>
      <c r="BG390" s="372"/>
      <c r="BH390" s="372"/>
      <c r="BI390" s="375"/>
      <c r="BJ390" s="375"/>
      <c r="BK390" s="375"/>
      <c r="BL390" s="375"/>
      <c r="BM390" s="372"/>
      <c r="BN390" s="372"/>
      <c r="BO390" s="430"/>
    </row>
    <row r="391" spans="1:67" s="428" customFormat="1" x14ac:dyDescent="0.25">
      <c r="A391" s="345" t="s">
        <v>5772</v>
      </c>
      <c r="B391" s="372"/>
      <c r="C391" s="731"/>
      <c r="D391" s="372"/>
      <c r="E391" s="372"/>
      <c r="F391" s="372"/>
      <c r="G391" s="372"/>
      <c r="H391" s="374"/>
      <c r="I391" s="348" t="s">
        <v>430</v>
      </c>
      <c r="J391" s="348" t="s">
        <v>430</v>
      </c>
      <c r="K391" s="348" t="s">
        <v>430</v>
      </c>
      <c r="L391" s="348" t="s">
        <v>430</v>
      </c>
      <c r="M391" s="348" t="s">
        <v>430</v>
      </c>
      <c r="N391" s="350" t="s">
        <v>430</v>
      </c>
      <c r="O391" s="348" t="s">
        <v>430</v>
      </c>
      <c r="P391" s="348" t="s">
        <v>430</v>
      </c>
      <c r="Q391" s="348" t="s">
        <v>430</v>
      </c>
      <c r="R391" s="348" t="s">
        <v>430</v>
      </c>
      <c r="S391" s="348" t="s">
        <v>430</v>
      </c>
      <c r="T391" s="348" t="s">
        <v>430</v>
      </c>
      <c r="U391" s="348" t="s">
        <v>430</v>
      </c>
      <c r="V391" s="348" t="s">
        <v>430</v>
      </c>
      <c r="W391" s="348" t="s">
        <v>430</v>
      </c>
      <c r="X391" s="348" t="s">
        <v>430</v>
      </c>
      <c r="Y391" s="374"/>
      <c r="Z391" s="346"/>
      <c r="AA391" s="346"/>
      <c r="AB391" s="346"/>
      <c r="AC391" s="346"/>
      <c r="AD391" s="346"/>
      <c r="AE391" s="346"/>
      <c r="AF391" s="346"/>
      <c r="AG391" s="346"/>
      <c r="AH391" s="346"/>
      <c r="AI391" s="346"/>
      <c r="AJ391" s="346"/>
      <c r="AK391" s="346"/>
      <c r="AL391" s="346"/>
      <c r="AM391" s="346"/>
      <c r="AN391" s="346"/>
      <c r="AO391" s="374"/>
      <c r="AP391" s="348" t="s">
        <v>430</v>
      </c>
      <c r="AQ391" s="348" t="s">
        <v>430</v>
      </c>
      <c r="AR391" s="348" t="s">
        <v>430</v>
      </c>
      <c r="AS391" s="348" t="s">
        <v>430</v>
      </c>
      <c r="AT391" s="348" t="s">
        <v>430</v>
      </c>
      <c r="AU391" s="374"/>
      <c r="AV391" s="429"/>
      <c r="AW391" s="429"/>
      <c r="AX391" s="429"/>
      <c r="AY391" s="429"/>
      <c r="AZ391" s="429"/>
      <c r="BA391" s="372"/>
      <c r="BB391" s="375"/>
      <c r="BC391" s="375"/>
      <c r="BD391" s="375"/>
      <c r="BE391" s="375"/>
      <c r="BF391" s="374"/>
      <c r="BG391" s="372"/>
      <c r="BH391" s="372"/>
      <c r="BI391" s="375"/>
      <c r="BJ391" s="375"/>
      <c r="BK391" s="375"/>
      <c r="BL391" s="375"/>
      <c r="BM391" s="372"/>
      <c r="BN391" s="372"/>
      <c r="BO391" s="430"/>
    </row>
    <row r="392" spans="1:67" s="428" customFormat="1" x14ac:dyDescent="0.25">
      <c r="A392" s="345" t="s">
        <v>5773</v>
      </c>
      <c r="B392" s="372"/>
      <c r="C392" s="731"/>
      <c r="D392" s="372"/>
      <c r="E392" s="372"/>
      <c r="F392" s="372"/>
      <c r="G392" s="372"/>
      <c r="H392" s="374"/>
      <c r="I392" s="348">
        <v>-1.0044</v>
      </c>
      <c r="J392" s="348">
        <v>-2.5861999999999998</v>
      </c>
      <c r="K392" s="348">
        <v>-12.561500000000001</v>
      </c>
      <c r="L392" s="348">
        <v>-13.043100000000001</v>
      </c>
      <c r="M392" s="348">
        <v>-23.094000000000001</v>
      </c>
      <c r="N392" s="350">
        <v>95.857600000000005</v>
      </c>
      <c r="O392" s="348">
        <v>54.065800000000003</v>
      </c>
      <c r="P392" s="348">
        <v>42.756399999999999</v>
      </c>
      <c r="Q392" s="348">
        <v>25.883199999999999</v>
      </c>
      <c r="R392" s="348">
        <v>16.683800000000002</v>
      </c>
      <c r="S392" s="348">
        <v>-3.1591</v>
      </c>
      <c r="T392" s="348">
        <v>-4.7396000000000003</v>
      </c>
      <c r="U392" s="348">
        <v>-4.9854000000000003</v>
      </c>
      <c r="V392" s="348">
        <v>53.619</v>
      </c>
      <c r="W392" s="348">
        <v>-3.1591</v>
      </c>
      <c r="X392" s="348" t="s">
        <v>428</v>
      </c>
      <c r="Y392" s="374"/>
      <c r="Z392" s="346"/>
      <c r="AA392" s="346"/>
      <c r="AB392" s="346"/>
      <c r="AC392" s="346"/>
      <c r="AD392" s="346"/>
      <c r="AE392" s="346"/>
      <c r="AF392" s="346"/>
      <c r="AG392" s="346"/>
      <c r="AH392" s="346"/>
      <c r="AI392" s="346"/>
      <c r="AJ392" s="346"/>
      <c r="AK392" s="346"/>
      <c r="AL392" s="346"/>
      <c r="AM392" s="346"/>
      <c r="AN392" s="346"/>
      <c r="AO392" s="374"/>
      <c r="AP392" s="348">
        <v>25.62</v>
      </c>
      <c r="AQ392" s="348">
        <v>32.21</v>
      </c>
      <c r="AR392" s="348">
        <v>41.09</v>
      </c>
      <c r="AS392" s="348">
        <v>58.1</v>
      </c>
      <c r="AT392" s="348">
        <v>29.78</v>
      </c>
      <c r="AU392" s="374"/>
      <c r="AV392" s="429"/>
      <c r="AW392" s="429"/>
      <c r="AX392" s="429"/>
      <c r="AY392" s="429"/>
      <c r="AZ392" s="429"/>
      <c r="BA392" s="372"/>
      <c r="BB392" s="375"/>
      <c r="BC392" s="375"/>
      <c r="BD392" s="375"/>
      <c r="BE392" s="375"/>
      <c r="BF392" s="374"/>
      <c r="BG392" s="372"/>
      <c r="BH392" s="372"/>
      <c r="BI392" s="375"/>
      <c r="BJ392" s="375"/>
      <c r="BK392" s="375"/>
      <c r="BL392" s="375"/>
      <c r="BM392" s="372"/>
      <c r="BN392" s="372"/>
      <c r="BO392" s="430"/>
    </row>
    <row r="393" spans="1:67" s="428" customFormat="1" x14ac:dyDescent="0.25">
      <c r="A393" s="495" t="s">
        <v>5774</v>
      </c>
      <c r="B393" s="431"/>
      <c r="C393" s="732"/>
      <c r="D393" s="431"/>
      <c r="E393" s="431"/>
      <c r="F393" s="431"/>
      <c r="G393" s="431"/>
      <c r="H393" s="432"/>
      <c r="I393" s="433" t="s">
        <v>430</v>
      </c>
      <c r="J393" s="433" t="s">
        <v>430</v>
      </c>
      <c r="K393" s="433" t="s">
        <v>430</v>
      </c>
      <c r="L393" s="433" t="s">
        <v>430</v>
      </c>
      <c r="M393" s="433" t="s">
        <v>430</v>
      </c>
      <c r="N393" s="434" t="s">
        <v>430</v>
      </c>
      <c r="O393" s="433" t="s">
        <v>430</v>
      </c>
      <c r="P393" s="433" t="s">
        <v>430</v>
      </c>
      <c r="Q393" s="433" t="s">
        <v>430</v>
      </c>
      <c r="R393" s="433" t="s">
        <v>430</v>
      </c>
      <c r="S393" s="433" t="s">
        <v>430</v>
      </c>
      <c r="T393" s="433" t="s">
        <v>430</v>
      </c>
      <c r="U393" s="433" t="s">
        <v>430</v>
      </c>
      <c r="V393" s="433" t="s">
        <v>430</v>
      </c>
      <c r="W393" s="433" t="s">
        <v>430</v>
      </c>
      <c r="X393" s="433" t="s">
        <v>430</v>
      </c>
      <c r="Y393" s="432"/>
      <c r="Z393" s="435"/>
      <c r="AA393" s="435"/>
      <c r="AB393" s="435"/>
      <c r="AC393" s="435"/>
      <c r="AD393" s="435"/>
      <c r="AE393" s="435"/>
      <c r="AF393" s="435"/>
      <c r="AG393" s="435"/>
      <c r="AH393" s="435"/>
      <c r="AI393" s="435"/>
      <c r="AJ393" s="435"/>
      <c r="AK393" s="435"/>
      <c r="AL393" s="435"/>
      <c r="AM393" s="435"/>
      <c r="AN393" s="435"/>
      <c r="AO393" s="432"/>
      <c r="AP393" s="433" t="s">
        <v>430</v>
      </c>
      <c r="AQ393" s="433" t="s">
        <v>430</v>
      </c>
      <c r="AR393" s="433" t="s">
        <v>430</v>
      </c>
      <c r="AS393" s="433" t="s">
        <v>430</v>
      </c>
      <c r="AT393" s="433" t="s">
        <v>430</v>
      </c>
      <c r="AU393" s="432"/>
      <c r="AV393" s="436"/>
      <c r="AW393" s="436"/>
      <c r="AX393" s="436"/>
      <c r="AY393" s="436"/>
      <c r="AZ393" s="436"/>
      <c r="BA393" s="431"/>
      <c r="BB393" s="437"/>
      <c r="BC393" s="437"/>
      <c r="BD393" s="437"/>
      <c r="BE393" s="437"/>
      <c r="BF393" s="417"/>
      <c r="BG393" s="431"/>
      <c r="BH393" s="431"/>
      <c r="BI393" s="437"/>
      <c r="BJ393" s="437"/>
      <c r="BK393" s="437"/>
      <c r="BL393" s="437"/>
      <c r="BM393" s="431"/>
      <c r="BN393" s="431"/>
      <c r="BO393" s="438"/>
    </row>
    <row r="397" spans="1:67" hidden="1" x14ac:dyDescent="0.25">
      <c r="A397" s="488" t="s">
        <v>179</v>
      </c>
    </row>
    <row r="398" spans="1:67" x14ac:dyDescent="0.25">
      <c r="A398" s="488" t="s">
        <v>10409</v>
      </c>
    </row>
    <row r="399" spans="1:67" x14ac:dyDescent="0.25">
      <c r="A399" s="488"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113B3-889A-4264-B1C9-EE1F2083C7AD}">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169</v>
      </c>
    </row>
    <row r="4" spans="1:72" x14ac:dyDescent="0.25">
      <c r="A4" s="488" t="s">
        <v>425</v>
      </c>
    </row>
    <row r="5" spans="1:72" ht="33" x14ac:dyDescent="0.25">
      <c r="A5" s="1115" t="s">
        <v>170</v>
      </c>
      <c r="B5" s="1100"/>
      <c r="C5" s="1100" t="s">
        <v>44</v>
      </c>
      <c r="D5" s="1100"/>
      <c r="E5" s="1100" t="s">
        <v>45</v>
      </c>
      <c r="F5" s="1100"/>
      <c r="G5" s="1100"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100"/>
      <c r="AP5" s="236" t="s">
        <v>55</v>
      </c>
      <c r="AQ5" s="236" t="s">
        <v>69</v>
      </c>
      <c r="AR5" s="236" t="s">
        <v>54</v>
      </c>
      <c r="AS5" s="236" t="s">
        <v>53</v>
      </c>
      <c r="AT5" s="236" t="s">
        <v>4</v>
      </c>
      <c r="AU5" s="24"/>
      <c r="AV5" s="240" t="s">
        <v>55</v>
      </c>
      <c r="AW5" s="240" t="s">
        <v>69</v>
      </c>
      <c r="AX5" s="240" t="s">
        <v>54</v>
      </c>
      <c r="AY5" s="240" t="s">
        <v>53</v>
      </c>
      <c r="AZ5" s="241" t="s">
        <v>4</v>
      </c>
      <c r="BA5" s="1100"/>
      <c r="BB5" s="1060" t="s">
        <v>76</v>
      </c>
      <c r="BC5" s="1099"/>
      <c r="BD5" s="1099"/>
      <c r="BE5" s="1111"/>
      <c r="BF5" s="1114"/>
      <c r="BG5" s="1059" t="s">
        <v>160</v>
      </c>
      <c r="BH5" s="1100"/>
      <c r="BI5" s="1060" t="s">
        <v>81</v>
      </c>
      <c r="BJ5" s="1099"/>
      <c r="BK5" s="1099"/>
      <c r="BL5" s="1111"/>
      <c r="BM5" s="1100"/>
      <c r="BN5" s="1106" t="s">
        <v>87</v>
      </c>
      <c r="BO5" s="1101"/>
      <c r="BP5" s="1101"/>
      <c r="BQ5" s="1101"/>
      <c r="BR5" s="1101"/>
      <c r="BS5" s="1100"/>
      <c r="BT5" s="1100" t="s">
        <v>88</v>
      </c>
    </row>
    <row r="6" spans="1:72" ht="14.5" x14ac:dyDescent="0.25">
      <c r="A6" s="1115"/>
      <c r="B6" s="1103"/>
      <c r="C6" s="1103"/>
      <c r="D6" s="1103"/>
      <c r="E6" s="1103"/>
      <c r="F6" s="1103"/>
      <c r="G6" s="110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09"/>
      <c r="AO6" s="1103"/>
      <c r="AP6" s="1104" t="s">
        <v>70</v>
      </c>
      <c r="AQ6" s="1105"/>
      <c r="AR6" s="1105"/>
      <c r="AS6" s="1105"/>
      <c r="AT6" s="1105"/>
      <c r="AU6" s="28"/>
      <c r="AV6" s="1112" t="s">
        <v>71</v>
      </c>
      <c r="AW6" s="1109"/>
      <c r="AX6" s="1109"/>
      <c r="AY6" s="1109"/>
      <c r="AZ6" s="1110"/>
      <c r="BA6" s="1103"/>
      <c r="BB6" s="326" t="s">
        <v>72</v>
      </c>
      <c r="BC6" s="303" t="s">
        <v>73</v>
      </c>
      <c r="BD6" s="303" t="s">
        <v>74</v>
      </c>
      <c r="BE6" s="327" t="s">
        <v>75</v>
      </c>
      <c r="BF6" s="1105"/>
      <c r="BG6" s="1116"/>
      <c r="BH6" s="1103"/>
      <c r="BI6" s="326" t="s">
        <v>77</v>
      </c>
      <c r="BJ6" s="303" t="s">
        <v>78</v>
      </c>
      <c r="BK6" s="303" t="s">
        <v>79</v>
      </c>
      <c r="BL6" s="327" t="s">
        <v>80</v>
      </c>
      <c r="BM6" s="1103"/>
      <c r="BN6" s="233" t="s">
        <v>82</v>
      </c>
      <c r="BO6" s="28" t="s">
        <v>83</v>
      </c>
      <c r="BP6" s="28" t="s">
        <v>84</v>
      </c>
      <c r="BQ6" s="28" t="s">
        <v>85</v>
      </c>
      <c r="BR6" s="28" t="s">
        <v>86</v>
      </c>
      <c r="BS6" s="1103"/>
      <c r="BT6" s="1103"/>
    </row>
    <row r="7" spans="1:72" ht="14.5" x14ac:dyDescent="0.25">
      <c r="A7" s="29" t="s">
        <v>168</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6549</v>
      </c>
      <c r="B8" s="402"/>
      <c r="C8" s="724">
        <v>39149</v>
      </c>
      <c r="D8" s="402"/>
      <c r="E8" s="403">
        <v>53242.1</v>
      </c>
      <c r="F8" s="402"/>
      <c r="G8" s="404">
        <v>116.6211</v>
      </c>
      <c r="H8" s="406"/>
      <c r="I8" s="405">
        <v>0.107</v>
      </c>
      <c r="J8" s="405">
        <v>-1.2085999999999999</v>
      </c>
      <c r="K8" s="405">
        <v>-5.7816999999999998</v>
      </c>
      <c r="L8" s="405">
        <v>-7.2106000000000003</v>
      </c>
      <c r="M8" s="405">
        <v>-0.16520000000000001</v>
      </c>
      <c r="N8" s="407">
        <v>43.6785</v>
      </c>
      <c r="O8" s="405">
        <v>37.160200000000003</v>
      </c>
      <c r="P8" s="405">
        <v>32.1098</v>
      </c>
      <c r="Q8" s="405">
        <v>22.622599999999998</v>
      </c>
      <c r="R8" s="405">
        <v>14.8363</v>
      </c>
      <c r="S8" s="405">
        <v>0.38469999999999999</v>
      </c>
      <c r="T8" s="405">
        <v>-3.3721999999999999</v>
      </c>
      <c r="U8" s="405">
        <v>6.109</v>
      </c>
      <c r="V8" s="405">
        <v>22.1614</v>
      </c>
      <c r="W8" s="405">
        <v>0.38469999999999999</v>
      </c>
      <c r="X8" s="405">
        <v>13.8477</v>
      </c>
      <c r="Y8" s="406"/>
      <c r="Z8" s="403">
        <v>11</v>
      </c>
      <c r="AA8" s="403">
        <v>22</v>
      </c>
      <c r="AB8" s="403">
        <v>22</v>
      </c>
      <c r="AC8" s="403">
        <v>25</v>
      </c>
      <c r="AD8" s="403">
        <v>19</v>
      </c>
      <c r="AE8" s="403">
        <v>15</v>
      </c>
      <c r="AF8" s="403">
        <v>11</v>
      </c>
      <c r="AG8" s="403">
        <v>13</v>
      </c>
      <c r="AH8" s="403">
        <v>11</v>
      </c>
      <c r="AI8" s="403">
        <v>10</v>
      </c>
      <c r="AJ8" s="403">
        <v>22</v>
      </c>
      <c r="AK8" s="403">
        <v>9</v>
      </c>
      <c r="AL8" s="403">
        <v>21</v>
      </c>
      <c r="AM8" s="403">
        <v>17</v>
      </c>
      <c r="AN8" s="403">
        <v>22</v>
      </c>
      <c r="AO8" s="402"/>
      <c r="AP8" s="405">
        <v>20.27</v>
      </c>
      <c r="AQ8" s="405">
        <v>23.56</v>
      </c>
      <c r="AR8" s="405">
        <v>29.17</v>
      </c>
      <c r="AS8" s="405">
        <v>35.979999999999997</v>
      </c>
      <c r="AT8" s="405">
        <v>11.15</v>
      </c>
      <c r="AU8" s="408"/>
      <c r="AV8" s="403">
        <v>11</v>
      </c>
      <c r="AW8" s="403">
        <v>11</v>
      </c>
      <c r="AX8" s="403">
        <v>11</v>
      </c>
      <c r="AY8" s="403">
        <v>13</v>
      </c>
      <c r="AZ8" s="403">
        <v>20</v>
      </c>
      <c r="BA8" s="406"/>
      <c r="BB8" s="405">
        <v>16.856704284551601</v>
      </c>
      <c r="BC8" s="405">
        <v>0</v>
      </c>
      <c r="BD8" s="405">
        <v>0.114627034438625</v>
      </c>
      <c r="BE8" s="410" t="s">
        <v>430</v>
      </c>
      <c r="BF8" s="478"/>
      <c r="BG8" s="410" t="s">
        <v>430</v>
      </c>
      <c r="BH8" s="406"/>
      <c r="BI8" s="405" t="s">
        <v>430</v>
      </c>
      <c r="BJ8" s="405" t="s">
        <v>430</v>
      </c>
      <c r="BK8" s="405" t="s">
        <v>430</v>
      </c>
      <c r="BL8" s="405" t="s">
        <v>430</v>
      </c>
      <c r="BM8" s="406"/>
      <c r="BN8" s="401" t="s">
        <v>6550</v>
      </c>
      <c r="BO8" s="401" t="s">
        <v>6551</v>
      </c>
      <c r="BP8" s="401" t="s">
        <v>430</v>
      </c>
      <c r="BQ8" s="401" t="s">
        <v>430</v>
      </c>
      <c r="BR8" s="401" t="s">
        <v>430</v>
      </c>
      <c r="BS8" s="402"/>
      <c r="BT8" s="411" t="s">
        <v>554</v>
      </c>
    </row>
    <row r="9" spans="1:72" s="428" customFormat="1" x14ac:dyDescent="0.25">
      <c r="A9" s="345" t="s">
        <v>6552</v>
      </c>
      <c r="B9" s="373"/>
      <c r="C9" s="719">
        <v>40414</v>
      </c>
      <c r="D9" s="373"/>
      <c r="E9" s="346">
        <v>25438.7</v>
      </c>
      <c r="F9" s="373"/>
      <c r="G9" s="347">
        <v>120.77200000000001</v>
      </c>
      <c r="H9" s="374"/>
      <c r="I9" s="348">
        <v>0.1076</v>
      </c>
      <c r="J9" s="348">
        <v>-1.1998</v>
      </c>
      <c r="K9" s="348">
        <v>-5.7423999999999999</v>
      </c>
      <c r="L9" s="348">
        <v>-7.1223999999999998</v>
      </c>
      <c r="M9" s="348">
        <v>-7.7000000000000002E-3</v>
      </c>
      <c r="N9" s="350">
        <v>44.117600000000003</v>
      </c>
      <c r="O9" s="348">
        <v>37.5779</v>
      </c>
      <c r="P9" s="348">
        <v>32.445500000000003</v>
      </c>
      <c r="Q9" s="348">
        <v>22.895299999999999</v>
      </c>
      <c r="R9" s="348">
        <v>14.869899999999999</v>
      </c>
      <c r="S9" s="348">
        <v>0.39850000000000002</v>
      </c>
      <c r="T9" s="348">
        <v>-3.6610999999999998</v>
      </c>
      <c r="U9" s="348">
        <v>6.2838000000000003</v>
      </c>
      <c r="V9" s="348">
        <v>22.453800000000001</v>
      </c>
      <c r="W9" s="348">
        <v>0.39850000000000002</v>
      </c>
      <c r="X9" s="348">
        <v>12.360099999999999</v>
      </c>
      <c r="Y9" s="374"/>
      <c r="Z9" s="346">
        <v>5</v>
      </c>
      <c r="AA9" s="346">
        <v>15</v>
      </c>
      <c r="AB9" s="346">
        <v>15</v>
      </c>
      <c r="AC9" s="346">
        <v>16</v>
      </c>
      <c r="AD9" s="346">
        <v>7</v>
      </c>
      <c r="AE9" s="346">
        <v>5</v>
      </c>
      <c r="AF9" s="346">
        <v>2</v>
      </c>
      <c r="AG9" s="346">
        <v>3</v>
      </c>
      <c r="AH9" s="346">
        <v>4</v>
      </c>
      <c r="AI9" s="346">
        <v>9</v>
      </c>
      <c r="AJ9" s="346">
        <v>9</v>
      </c>
      <c r="AK9" s="346">
        <v>19</v>
      </c>
      <c r="AL9" s="346">
        <v>8</v>
      </c>
      <c r="AM9" s="346">
        <v>4</v>
      </c>
      <c r="AN9" s="346">
        <v>9</v>
      </c>
      <c r="AO9" s="373"/>
      <c r="AP9" s="348">
        <v>20.440000000000001</v>
      </c>
      <c r="AQ9" s="348">
        <v>23.83</v>
      </c>
      <c r="AR9" s="348">
        <v>29.47</v>
      </c>
      <c r="AS9" s="348">
        <v>36.39</v>
      </c>
      <c r="AT9" s="348">
        <v>11.53</v>
      </c>
      <c r="AU9" s="351"/>
      <c r="AV9" s="346">
        <v>7</v>
      </c>
      <c r="AW9" s="346">
        <v>5</v>
      </c>
      <c r="AX9" s="346">
        <v>3</v>
      </c>
      <c r="AY9" s="346">
        <v>3</v>
      </c>
      <c r="AZ9" s="346">
        <v>3</v>
      </c>
      <c r="BA9" s="374"/>
      <c r="BB9" s="348">
        <v>16.8275770733154</v>
      </c>
      <c r="BC9" s="348">
        <v>0</v>
      </c>
      <c r="BD9" s="348">
        <v>0.116095553252326</v>
      </c>
      <c r="BE9" s="375" t="s">
        <v>430</v>
      </c>
      <c r="BF9" s="479"/>
      <c r="BG9" s="375" t="s">
        <v>430</v>
      </c>
      <c r="BH9" s="374"/>
      <c r="BI9" s="348" t="s">
        <v>430</v>
      </c>
      <c r="BJ9" s="348" t="s">
        <v>430</v>
      </c>
      <c r="BK9" s="348" t="s">
        <v>430</v>
      </c>
      <c r="BL9" s="348" t="s">
        <v>430</v>
      </c>
      <c r="BM9" s="374"/>
      <c r="BN9" s="372" t="s">
        <v>6553</v>
      </c>
      <c r="BO9" s="372" t="s">
        <v>6554</v>
      </c>
      <c r="BP9" s="372" t="s">
        <v>430</v>
      </c>
      <c r="BQ9" s="372" t="s">
        <v>430</v>
      </c>
      <c r="BR9" s="372" t="s">
        <v>430</v>
      </c>
      <c r="BS9" s="373"/>
      <c r="BT9" s="354" t="s">
        <v>554</v>
      </c>
    </row>
    <row r="10" spans="1:72" s="428" customFormat="1" x14ac:dyDescent="0.25">
      <c r="A10" s="345" t="s">
        <v>6555</v>
      </c>
      <c r="B10" s="373"/>
      <c r="C10" s="719">
        <v>39951</v>
      </c>
      <c r="D10" s="373"/>
      <c r="E10" s="346">
        <v>24101.3</v>
      </c>
      <c r="F10" s="373"/>
      <c r="G10" s="347">
        <v>120.25490000000001</v>
      </c>
      <c r="H10" s="374"/>
      <c r="I10" s="348">
        <v>0.10730000000000001</v>
      </c>
      <c r="J10" s="348">
        <v>-1.2041999999999999</v>
      </c>
      <c r="K10" s="348">
        <v>-5.7603999999999997</v>
      </c>
      <c r="L10" s="348">
        <v>-7.1638999999999999</v>
      </c>
      <c r="M10" s="348">
        <v>-8.3699999999999997E-2</v>
      </c>
      <c r="N10" s="350">
        <v>43.806399999999996</v>
      </c>
      <c r="O10" s="348">
        <v>37.294899999999998</v>
      </c>
      <c r="P10" s="348">
        <v>32.149299999999997</v>
      </c>
      <c r="Q10" s="348">
        <v>22.7011</v>
      </c>
      <c r="R10" s="348">
        <v>14.902200000000001</v>
      </c>
      <c r="S10" s="348">
        <v>0.39240000000000003</v>
      </c>
      <c r="T10" s="348">
        <v>-3.7122000000000002</v>
      </c>
      <c r="U10" s="348">
        <v>6.1917999999999997</v>
      </c>
      <c r="V10" s="348">
        <v>22.261299999999999</v>
      </c>
      <c r="W10" s="348">
        <v>0.39240000000000003</v>
      </c>
      <c r="X10" s="348">
        <v>13.050599999999999</v>
      </c>
      <c r="Y10" s="374"/>
      <c r="Z10" s="346">
        <v>8</v>
      </c>
      <c r="AA10" s="346">
        <v>19</v>
      </c>
      <c r="AB10" s="346">
        <v>18</v>
      </c>
      <c r="AC10" s="346">
        <v>20</v>
      </c>
      <c r="AD10" s="346">
        <v>15</v>
      </c>
      <c r="AE10" s="346">
        <v>13</v>
      </c>
      <c r="AF10" s="346">
        <v>9</v>
      </c>
      <c r="AG10" s="346">
        <v>12</v>
      </c>
      <c r="AH10" s="346">
        <v>10</v>
      </c>
      <c r="AI10" s="346">
        <v>7</v>
      </c>
      <c r="AJ10" s="346">
        <v>18</v>
      </c>
      <c r="AK10" s="346">
        <v>24</v>
      </c>
      <c r="AL10" s="346">
        <v>15</v>
      </c>
      <c r="AM10" s="346">
        <v>11</v>
      </c>
      <c r="AN10" s="346">
        <v>18</v>
      </c>
      <c r="AO10" s="373"/>
      <c r="AP10" s="348">
        <v>20.38</v>
      </c>
      <c r="AQ10" s="348">
        <v>23.68</v>
      </c>
      <c r="AR10" s="348">
        <v>29.24</v>
      </c>
      <c r="AS10" s="348">
        <v>36.1</v>
      </c>
      <c r="AT10" s="348">
        <v>11.3</v>
      </c>
      <c r="AU10" s="351"/>
      <c r="AV10" s="346">
        <v>10</v>
      </c>
      <c r="AW10" s="346">
        <v>10</v>
      </c>
      <c r="AX10" s="346">
        <v>10</v>
      </c>
      <c r="AY10" s="346">
        <v>12</v>
      </c>
      <c r="AZ10" s="346">
        <v>11</v>
      </c>
      <c r="BA10" s="374"/>
      <c r="BB10" s="348">
        <v>16.8584560197013</v>
      </c>
      <c r="BC10" s="348">
        <v>0.98343503455339998</v>
      </c>
      <c r="BD10" s="348">
        <v>0.11483659279937</v>
      </c>
      <c r="BE10" s="375">
        <v>-0.23859021408053599</v>
      </c>
      <c r="BF10" s="479"/>
      <c r="BG10" s="375">
        <v>9.2984000000000009</v>
      </c>
      <c r="BH10" s="374"/>
      <c r="BI10" s="348" t="s">
        <v>430</v>
      </c>
      <c r="BJ10" s="348" t="s">
        <v>430</v>
      </c>
      <c r="BK10" s="348" t="s">
        <v>430</v>
      </c>
      <c r="BL10" s="348" t="s">
        <v>430</v>
      </c>
      <c r="BM10" s="374"/>
      <c r="BN10" s="372" t="s">
        <v>6556</v>
      </c>
      <c r="BO10" s="372" t="s">
        <v>6557</v>
      </c>
      <c r="BP10" s="372" t="s">
        <v>430</v>
      </c>
      <c r="BQ10" s="372" t="s">
        <v>430</v>
      </c>
      <c r="BR10" s="372" t="s">
        <v>430</v>
      </c>
      <c r="BS10" s="373"/>
      <c r="BT10" s="354" t="s">
        <v>554</v>
      </c>
    </row>
    <row r="11" spans="1:72" s="428" customFormat="1" x14ac:dyDescent="0.25">
      <c r="A11" s="345" t="s">
        <v>6558</v>
      </c>
      <c r="B11" s="373"/>
      <c r="C11" s="719">
        <v>40403</v>
      </c>
      <c r="D11" s="373"/>
      <c r="E11" s="346">
        <v>22138</v>
      </c>
      <c r="F11" s="373"/>
      <c r="G11" s="347">
        <v>120.46729999999999</v>
      </c>
      <c r="H11" s="374"/>
      <c r="I11" s="348">
        <v>0.1077</v>
      </c>
      <c r="J11" s="348">
        <v>-1.2057</v>
      </c>
      <c r="K11" s="348">
        <v>-5.7709000000000001</v>
      </c>
      <c r="L11" s="348">
        <v>-7.1669</v>
      </c>
      <c r="M11" s="348">
        <v>-6.08E-2</v>
      </c>
      <c r="N11" s="350">
        <v>43.920900000000003</v>
      </c>
      <c r="O11" s="348">
        <v>35.870399999999997</v>
      </c>
      <c r="P11" s="348">
        <v>32.237299999999998</v>
      </c>
      <c r="Q11" s="348">
        <v>22.777999999999999</v>
      </c>
      <c r="R11" s="348">
        <v>15.006</v>
      </c>
      <c r="S11" s="348">
        <v>0.39739999999999998</v>
      </c>
      <c r="T11" s="348">
        <v>-3.3090000000000002</v>
      </c>
      <c r="U11" s="348">
        <v>6.2245999999999997</v>
      </c>
      <c r="V11" s="348">
        <v>22.339700000000001</v>
      </c>
      <c r="W11" s="348">
        <v>0.39739999999999998</v>
      </c>
      <c r="X11" s="348">
        <v>12.6699</v>
      </c>
      <c r="Y11" s="374"/>
      <c r="Z11" s="346">
        <v>4</v>
      </c>
      <c r="AA11" s="346">
        <v>21</v>
      </c>
      <c r="AB11" s="346">
        <v>21</v>
      </c>
      <c r="AC11" s="346">
        <v>21</v>
      </c>
      <c r="AD11" s="346">
        <v>14</v>
      </c>
      <c r="AE11" s="346">
        <v>9</v>
      </c>
      <c r="AF11" s="346">
        <v>17</v>
      </c>
      <c r="AG11" s="346">
        <v>11</v>
      </c>
      <c r="AH11" s="346">
        <v>9</v>
      </c>
      <c r="AI11" s="346">
        <v>5</v>
      </c>
      <c r="AJ11" s="346">
        <v>12</v>
      </c>
      <c r="AK11" s="346">
        <v>8</v>
      </c>
      <c r="AL11" s="346">
        <v>13</v>
      </c>
      <c r="AM11" s="346">
        <v>9</v>
      </c>
      <c r="AN11" s="346">
        <v>12</v>
      </c>
      <c r="AO11" s="373"/>
      <c r="AP11" s="348">
        <v>20.41</v>
      </c>
      <c r="AQ11" s="348">
        <v>23.73</v>
      </c>
      <c r="AR11" s="348">
        <v>29.32</v>
      </c>
      <c r="AS11" s="348">
        <v>36.11</v>
      </c>
      <c r="AT11" s="348">
        <v>11.36</v>
      </c>
      <c r="AU11" s="351"/>
      <c r="AV11" s="346">
        <v>8</v>
      </c>
      <c r="AW11" s="346">
        <v>9</v>
      </c>
      <c r="AX11" s="346">
        <v>9</v>
      </c>
      <c r="AY11" s="346">
        <v>11</v>
      </c>
      <c r="AZ11" s="346">
        <v>9</v>
      </c>
      <c r="BA11" s="374"/>
      <c r="BB11" s="348">
        <v>17.084781649656001</v>
      </c>
      <c r="BC11" s="348">
        <v>0</v>
      </c>
      <c r="BD11" s="348">
        <v>0.11315999525824599</v>
      </c>
      <c r="BE11" s="375" t="s">
        <v>430</v>
      </c>
      <c r="BF11" s="479"/>
      <c r="BG11" s="375" t="s">
        <v>430</v>
      </c>
      <c r="BH11" s="374"/>
      <c r="BI11" s="348" t="s">
        <v>430</v>
      </c>
      <c r="BJ11" s="348" t="s">
        <v>430</v>
      </c>
      <c r="BK11" s="348" t="s">
        <v>430</v>
      </c>
      <c r="BL11" s="348" t="s">
        <v>430</v>
      </c>
      <c r="BM11" s="374"/>
      <c r="BN11" s="372" t="s">
        <v>6559</v>
      </c>
      <c r="BO11" s="372" t="s">
        <v>6560</v>
      </c>
      <c r="BP11" s="372" t="s">
        <v>430</v>
      </c>
      <c r="BQ11" s="372" t="s">
        <v>430</v>
      </c>
      <c r="BR11" s="372" t="s">
        <v>430</v>
      </c>
      <c r="BS11" s="373"/>
      <c r="BT11" s="354" t="s">
        <v>554</v>
      </c>
    </row>
    <row r="12" spans="1:72" s="428" customFormat="1" ht="11" x14ac:dyDescent="0.3">
      <c r="A12" s="841" t="s">
        <v>6561</v>
      </c>
      <c r="B12" s="842"/>
      <c r="C12" s="843">
        <v>39290</v>
      </c>
      <c r="D12" s="842"/>
      <c r="E12" s="844">
        <v>13529.5</v>
      </c>
      <c r="F12" s="842"/>
      <c r="G12" s="845">
        <v>117.6794</v>
      </c>
      <c r="H12" s="847"/>
      <c r="I12" s="846">
        <v>0.1081</v>
      </c>
      <c r="J12" s="846">
        <v>-1.2056</v>
      </c>
      <c r="K12" s="846">
        <v>-5.7672999999999996</v>
      </c>
      <c r="L12" s="846">
        <v>-7.1519000000000004</v>
      </c>
      <c r="M12" s="846">
        <v>-2.6599999999999999E-2</v>
      </c>
      <c r="N12" s="848">
        <v>43.962800000000001</v>
      </c>
      <c r="O12" s="846">
        <v>37.4099</v>
      </c>
      <c r="P12" s="846">
        <v>32.331299999999999</v>
      </c>
      <c r="Q12" s="846">
        <v>22.808499999999999</v>
      </c>
      <c r="R12" s="846">
        <v>14.967000000000001</v>
      </c>
      <c r="S12" s="846">
        <v>0.39979999999999999</v>
      </c>
      <c r="T12" s="846">
        <v>-3.6833999999999998</v>
      </c>
      <c r="U12" s="846">
        <v>6.2675999999999998</v>
      </c>
      <c r="V12" s="846">
        <v>22.393000000000001</v>
      </c>
      <c r="W12" s="846">
        <v>0.39979999999999999</v>
      </c>
      <c r="X12" s="846">
        <v>14.627700000000001</v>
      </c>
      <c r="Y12" s="847"/>
      <c r="Z12" s="844">
        <v>2</v>
      </c>
      <c r="AA12" s="844">
        <v>20</v>
      </c>
      <c r="AB12" s="844">
        <v>20</v>
      </c>
      <c r="AC12" s="844">
        <v>19</v>
      </c>
      <c r="AD12" s="844">
        <v>10</v>
      </c>
      <c r="AE12" s="844">
        <v>7</v>
      </c>
      <c r="AF12" s="844">
        <v>4</v>
      </c>
      <c r="AG12" s="844">
        <v>9</v>
      </c>
      <c r="AH12" s="844">
        <v>7</v>
      </c>
      <c r="AI12" s="844">
        <v>6</v>
      </c>
      <c r="AJ12" s="844">
        <v>6</v>
      </c>
      <c r="AK12" s="844">
        <v>22</v>
      </c>
      <c r="AL12" s="844">
        <v>9</v>
      </c>
      <c r="AM12" s="844">
        <v>6</v>
      </c>
      <c r="AN12" s="844">
        <v>6</v>
      </c>
      <c r="AO12" s="842"/>
      <c r="AP12" s="846">
        <v>20.46</v>
      </c>
      <c r="AQ12" s="846">
        <v>23.77</v>
      </c>
      <c r="AR12" s="846">
        <v>29.36</v>
      </c>
      <c r="AS12" s="846">
        <v>36.24</v>
      </c>
      <c r="AT12" s="846">
        <v>11.43</v>
      </c>
      <c r="AU12" s="849"/>
      <c r="AV12" s="844">
        <v>5</v>
      </c>
      <c r="AW12" s="844">
        <v>7</v>
      </c>
      <c r="AX12" s="844">
        <v>8</v>
      </c>
      <c r="AY12" s="844">
        <v>6</v>
      </c>
      <c r="AZ12" s="844">
        <v>7</v>
      </c>
      <c r="BA12" s="847"/>
      <c r="BB12" s="846">
        <v>16.791766196699701</v>
      </c>
      <c r="BC12" s="846">
        <v>0</v>
      </c>
      <c r="BD12" s="846">
        <v>0.11591715882542</v>
      </c>
      <c r="BE12" s="852" t="s">
        <v>430</v>
      </c>
      <c r="BF12" s="905"/>
      <c r="BG12" s="852" t="s">
        <v>430</v>
      </c>
      <c r="BH12" s="847"/>
      <c r="BI12" s="846" t="s">
        <v>430</v>
      </c>
      <c r="BJ12" s="846" t="s">
        <v>430</v>
      </c>
      <c r="BK12" s="846" t="s">
        <v>430</v>
      </c>
      <c r="BL12" s="846" t="s">
        <v>430</v>
      </c>
      <c r="BM12" s="847"/>
      <c r="BN12" s="855" t="s">
        <v>6562</v>
      </c>
      <c r="BO12" s="855" t="s">
        <v>6563</v>
      </c>
      <c r="BP12" s="855" t="s">
        <v>430</v>
      </c>
      <c r="BQ12" s="855" t="s">
        <v>430</v>
      </c>
      <c r="BR12" s="855" t="s">
        <v>430</v>
      </c>
      <c r="BS12" s="842"/>
      <c r="BT12" s="856" t="s">
        <v>554</v>
      </c>
    </row>
    <row r="13" spans="1:72" s="428" customFormat="1" x14ac:dyDescent="0.25">
      <c r="A13" s="345" t="s">
        <v>6564</v>
      </c>
      <c r="B13" s="373"/>
      <c r="C13" s="719">
        <v>45303</v>
      </c>
      <c r="D13" s="373"/>
      <c r="E13" s="346">
        <v>5711.92</v>
      </c>
      <c r="F13" s="373"/>
      <c r="G13" s="347">
        <v>13.7081</v>
      </c>
      <c r="H13" s="374"/>
      <c r="I13" s="348">
        <v>0.1074</v>
      </c>
      <c r="J13" s="348">
        <v>-1.1894</v>
      </c>
      <c r="K13" s="348">
        <v>-5.6942000000000004</v>
      </c>
      <c r="L13" s="348">
        <v>-7.0423</v>
      </c>
      <c r="M13" s="348">
        <v>-1.0066999999999999</v>
      </c>
      <c r="N13" s="350">
        <v>43.951799999999999</v>
      </c>
      <c r="O13" s="348">
        <v>37.184100000000001</v>
      </c>
      <c r="P13" s="348" t="s">
        <v>430</v>
      </c>
      <c r="Q13" s="348" t="s">
        <v>430</v>
      </c>
      <c r="R13" s="348" t="s">
        <v>430</v>
      </c>
      <c r="S13" s="348">
        <v>0.39989999999999998</v>
      </c>
      <c r="T13" s="348">
        <v>-3.2111999999999998</v>
      </c>
      <c r="U13" s="348">
        <v>4.7859999999999996</v>
      </c>
      <c r="V13" s="348">
        <v>22.1342</v>
      </c>
      <c r="W13" s="348">
        <v>0.39989999999999998</v>
      </c>
      <c r="X13" s="348">
        <v>37.225000000000001</v>
      </c>
      <c r="Y13" s="374"/>
      <c r="Z13" s="346">
        <v>7</v>
      </c>
      <c r="AA13" s="346">
        <v>5</v>
      </c>
      <c r="AB13" s="346">
        <v>5</v>
      </c>
      <c r="AC13" s="346">
        <v>3</v>
      </c>
      <c r="AD13" s="346">
        <v>25</v>
      </c>
      <c r="AE13" s="346">
        <v>8</v>
      </c>
      <c r="AF13" s="346">
        <v>10</v>
      </c>
      <c r="AG13" s="346" t="s">
        <v>430</v>
      </c>
      <c r="AH13" s="346" t="s">
        <v>430</v>
      </c>
      <c r="AI13" s="346" t="s">
        <v>430</v>
      </c>
      <c r="AJ13" s="346">
        <v>5</v>
      </c>
      <c r="AK13" s="346">
        <v>3</v>
      </c>
      <c r="AL13" s="346">
        <v>24</v>
      </c>
      <c r="AM13" s="346">
        <v>18</v>
      </c>
      <c r="AN13" s="346">
        <v>5</v>
      </c>
      <c r="AO13" s="373"/>
      <c r="AP13" s="348" t="s">
        <v>430</v>
      </c>
      <c r="AQ13" s="348" t="s">
        <v>430</v>
      </c>
      <c r="AR13" s="348" t="s">
        <v>430</v>
      </c>
      <c r="AS13" s="348" t="s">
        <v>430</v>
      </c>
      <c r="AT13" s="348">
        <v>11.23</v>
      </c>
      <c r="AU13" s="351"/>
      <c r="AV13" s="346" t="s">
        <v>430</v>
      </c>
      <c r="AW13" s="346" t="s">
        <v>430</v>
      </c>
      <c r="AX13" s="346" t="s">
        <v>430</v>
      </c>
      <c r="AY13" s="346" t="s">
        <v>430</v>
      </c>
      <c r="AZ13" s="346">
        <v>14</v>
      </c>
      <c r="BA13" s="374"/>
      <c r="BB13" s="348">
        <v>18.021215541377799</v>
      </c>
      <c r="BC13" s="348">
        <v>0</v>
      </c>
      <c r="BD13" s="348">
        <v>0.13069476020720799</v>
      </c>
      <c r="BE13" s="375" t="s">
        <v>430</v>
      </c>
      <c r="BF13" s="479"/>
      <c r="BG13" s="375" t="s">
        <v>430</v>
      </c>
      <c r="BH13" s="374"/>
      <c r="BI13" s="348" t="s">
        <v>430</v>
      </c>
      <c r="BJ13" s="348" t="s">
        <v>430</v>
      </c>
      <c r="BK13" s="348" t="s">
        <v>430</v>
      </c>
      <c r="BL13" s="348" t="s">
        <v>430</v>
      </c>
      <c r="BM13" s="374"/>
      <c r="BN13" s="372" t="s">
        <v>6565</v>
      </c>
      <c r="BO13" s="372" t="s">
        <v>6566</v>
      </c>
      <c r="BP13" s="372" t="s">
        <v>430</v>
      </c>
      <c r="BQ13" s="372" t="s">
        <v>430</v>
      </c>
      <c r="BR13" s="372" t="s">
        <v>430</v>
      </c>
      <c r="BS13" s="373"/>
      <c r="BT13" s="354" t="s">
        <v>554</v>
      </c>
    </row>
    <row r="14" spans="1:72" s="428" customFormat="1" x14ac:dyDescent="0.25">
      <c r="A14" s="345" t="s">
        <v>6567</v>
      </c>
      <c r="B14" s="373"/>
      <c r="C14" s="719">
        <v>40492</v>
      </c>
      <c r="D14" s="373"/>
      <c r="E14" s="346">
        <v>5124.0600000000004</v>
      </c>
      <c r="F14" s="373"/>
      <c r="G14" s="347">
        <v>117.5254</v>
      </c>
      <c r="H14" s="374"/>
      <c r="I14" s="348">
        <v>0.1072</v>
      </c>
      <c r="J14" s="348">
        <v>-1.2040999999999999</v>
      </c>
      <c r="K14" s="348">
        <v>-5.7653999999999996</v>
      </c>
      <c r="L14" s="348">
        <v>-7.1727999999999996</v>
      </c>
      <c r="M14" s="348">
        <v>-0.1522</v>
      </c>
      <c r="N14" s="350">
        <v>43.784300000000002</v>
      </c>
      <c r="O14" s="348">
        <v>37.368200000000002</v>
      </c>
      <c r="P14" s="348">
        <v>32.3416</v>
      </c>
      <c r="Q14" s="348">
        <v>22.838000000000001</v>
      </c>
      <c r="R14" s="348">
        <v>14.723599999999999</v>
      </c>
      <c r="S14" s="348">
        <v>0.38450000000000001</v>
      </c>
      <c r="T14" s="348">
        <v>-3.7233000000000001</v>
      </c>
      <c r="U14" s="348">
        <v>6.1219000000000001</v>
      </c>
      <c r="V14" s="348">
        <v>22.236000000000001</v>
      </c>
      <c r="W14" s="348">
        <v>0.38450000000000001</v>
      </c>
      <c r="X14" s="348">
        <v>11.853199999999999</v>
      </c>
      <c r="Y14" s="374"/>
      <c r="Z14" s="346">
        <v>9</v>
      </c>
      <c r="AA14" s="346">
        <v>18</v>
      </c>
      <c r="AB14" s="346">
        <v>19</v>
      </c>
      <c r="AC14" s="346">
        <v>22</v>
      </c>
      <c r="AD14" s="346">
        <v>18</v>
      </c>
      <c r="AE14" s="346">
        <v>14</v>
      </c>
      <c r="AF14" s="346">
        <v>8</v>
      </c>
      <c r="AG14" s="346">
        <v>8</v>
      </c>
      <c r="AH14" s="346">
        <v>6</v>
      </c>
      <c r="AI14" s="346">
        <v>11</v>
      </c>
      <c r="AJ14" s="346">
        <v>23</v>
      </c>
      <c r="AK14" s="346">
        <v>26</v>
      </c>
      <c r="AL14" s="346">
        <v>20</v>
      </c>
      <c r="AM14" s="346">
        <v>13</v>
      </c>
      <c r="AN14" s="346">
        <v>23</v>
      </c>
      <c r="AO14" s="373"/>
      <c r="AP14" s="348">
        <v>20.46</v>
      </c>
      <c r="AQ14" s="348">
        <v>23.79</v>
      </c>
      <c r="AR14" s="348">
        <v>29.37</v>
      </c>
      <c r="AS14" s="348">
        <v>36.18</v>
      </c>
      <c r="AT14" s="348">
        <v>11.22</v>
      </c>
      <c r="AU14" s="351"/>
      <c r="AV14" s="346">
        <v>5</v>
      </c>
      <c r="AW14" s="346">
        <v>6</v>
      </c>
      <c r="AX14" s="346">
        <v>7</v>
      </c>
      <c r="AY14" s="346">
        <v>8</v>
      </c>
      <c r="AZ14" s="346">
        <v>16</v>
      </c>
      <c r="BA14" s="374"/>
      <c r="BB14" s="348">
        <v>16.721160074640601</v>
      </c>
      <c r="BC14" s="348">
        <v>0</v>
      </c>
      <c r="BD14" s="348">
        <v>0.116429835985282</v>
      </c>
      <c r="BE14" s="375" t="s">
        <v>430</v>
      </c>
      <c r="BF14" s="479"/>
      <c r="BG14" s="375" t="s">
        <v>430</v>
      </c>
      <c r="BH14" s="374"/>
      <c r="BI14" s="348" t="s">
        <v>430</v>
      </c>
      <c r="BJ14" s="348" t="s">
        <v>430</v>
      </c>
      <c r="BK14" s="348" t="s">
        <v>430</v>
      </c>
      <c r="BL14" s="348" t="s">
        <v>430</v>
      </c>
      <c r="BM14" s="374"/>
      <c r="BN14" s="372" t="s">
        <v>6568</v>
      </c>
      <c r="BO14" s="372" t="s">
        <v>6569</v>
      </c>
      <c r="BP14" s="372" t="s">
        <v>430</v>
      </c>
      <c r="BQ14" s="372" t="s">
        <v>430</v>
      </c>
      <c r="BR14" s="372" t="s">
        <v>430</v>
      </c>
      <c r="BS14" s="373"/>
      <c r="BT14" s="354" t="s">
        <v>554</v>
      </c>
    </row>
    <row r="15" spans="1:72" s="428" customFormat="1" x14ac:dyDescent="0.25">
      <c r="A15" s="345" t="s">
        <v>6570</v>
      </c>
      <c r="B15" s="373"/>
      <c r="C15" s="719">
        <v>39182</v>
      </c>
      <c r="D15" s="373"/>
      <c r="E15" s="346">
        <v>4048.04</v>
      </c>
      <c r="F15" s="373"/>
      <c r="G15" s="347">
        <v>118.6478</v>
      </c>
      <c r="H15" s="374"/>
      <c r="I15" s="348">
        <v>0.1082</v>
      </c>
      <c r="J15" s="348">
        <v>-1.2105999999999999</v>
      </c>
      <c r="K15" s="348">
        <v>-5.7861000000000002</v>
      </c>
      <c r="L15" s="348">
        <v>-7.1742999999999997</v>
      </c>
      <c r="M15" s="348">
        <v>-0.41070000000000001</v>
      </c>
      <c r="N15" s="350">
        <v>44.304000000000002</v>
      </c>
      <c r="O15" s="348">
        <v>37.126399999999997</v>
      </c>
      <c r="P15" s="348">
        <v>32.750100000000003</v>
      </c>
      <c r="Q15" s="348">
        <v>22.9511</v>
      </c>
      <c r="R15" s="348">
        <v>15.0138</v>
      </c>
      <c r="S15" s="348">
        <v>0.39910000000000001</v>
      </c>
      <c r="T15" s="348">
        <v>-2.8816000000000002</v>
      </c>
      <c r="U15" s="348">
        <v>7.1670999999999996</v>
      </c>
      <c r="V15" s="348">
        <v>22.9666</v>
      </c>
      <c r="W15" s="348">
        <v>0.39910000000000001</v>
      </c>
      <c r="X15" s="348">
        <v>14.023899999999999</v>
      </c>
      <c r="Y15" s="374"/>
      <c r="Z15" s="346">
        <v>1</v>
      </c>
      <c r="AA15" s="346">
        <v>24</v>
      </c>
      <c r="AB15" s="346">
        <v>24</v>
      </c>
      <c r="AC15" s="346">
        <v>23</v>
      </c>
      <c r="AD15" s="346">
        <v>23</v>
      </c>
      <c r="AE15" s="346">
        <v>3</v>
      </c>
      <c r="AF15" s="346">
        <v>14</v>
      </c>
      <c r="AG15" s="346">
        <v>1</v>
      </c>
      <c r="AH15" s="346">
        <v>2</v>
      </c>
      <c r="AI15" s="346">
        <v>4</v>
      </c>
      <c r="AJ15" s="346">
        <v>8</v>
      </c>
      <c r="AK15" s="346">
        <v>2</v>
      </c>
      <c r="AL15" s="346">
        <v>2</v>
      </c>
      <c r="AM15" s="346">
        <v>1</v>
      </c>
      <c r="AN15" s="346">
        <v>8</v>
      </c>
      <c r="AO15" s="373"/>
      <c r="AP15" s="348">
        <v>20.5</v>
      </c>
      <c r="AQ15" s="348">
        <v>23.89</v>
      </c>
      <c r="AR15" s="348">
        <v>29.64</v>
      </c>
      <c r="AS15" s="348">
        <v>36.46</v>
      </c>
      <c r="AT15" s="348">
        <v>11.28</v>
      </c>
      <c r="AU15" s="351"/>
      <c r="AV15" s="346">
        <v>4</v>
      </c>
      <c r="AW15" s="346">
        <v>2</v>
      </c>
      <c r="AX15" s="346">
        <v>2</v>
      </c>
      <c r="AY15" s="346">
        <v>1</v>
      </c>
      <c r="AZ15" s="346">
        <v>13</v>
      </c>
      <c r="BA15" s="374"/>
      <c r="BB15" s="348">
        <v>17.320829929605999</v>
      </c>
      <c r="BC15" s="348">
        <v>1.00120397795376</v>
      </c>
      <c r="BD15" s="348">
        <v>0.11434167501733999</v>
      </c>
      <c r="BE15" s="375">
        <v>-0.23335559677947099</v>
      </c>
      <c r="BF15" s="479"/>
      <c r="BG15" s="375">
        <v>9.6661000000000001</v>
      </c>
      <c r="BH15" s="374"/>
      <c r="BI15" s="348" t="s">
        <v>430</v>
      </c>
      <c r="BJ15" s="348" t="s">
        <v>430</v>
      </c>
      <c r="BK15" s="348" t="s">
        <v>430</v>
      </c>
      <c r="BL15" s="348" t="s">
        <v>430</v>
      </c>
      <c r="BM15" s="374"/>
      <c r="BN15" s="372" t="s">
        <v>6571</v>
      </c>
      <c r="BO15" s="372" t="s">
        <v>6572</v>
      </c>
      <c r="BP15" s="372" t="s">
        <v>430</v>
      </c>
      <c r="BQ15" s="372" t="s">
        <v>430</v>
      </c>
      <c r="BR15" s="372" t="s">
        <v>430</v>
      </c>
      <c r="BS15" s="373"/>
      <c r="BT15" s="354" t="s">
        <v>554</v>
      </c>
    </row>
    <row r="16" spans="1:72" s="428" customFormat="1" x14ac:dyDescent="0.25">
      <c r="A16" s="345" t="s">
        <v>6573</v>
      </c>
      <c r="B16" s="373"/>
      <c r="C16" s="719">
        <v>44977</v>
      </c>
      <c r="D16" s="373"/>
      <c r="E16" s="346">
        <v>3116.7</v>
      </c>
      <c r="F16" s="373"/>
      <c r="G16" s="347">
        <v>137.1138</v>
      </c>
      <c r="H16" s="374"/>
      <c r="I16" s="348">
        <v>0.1075</v>
      </c>
      <c r="J16" s="348">
        <v>-1.1940999999999999</v>
      </c>
      <c r="K16" s="348">
        <v>-5.7186000000000003</v>
      </c>
      <c r="L16" s="348">
        <v>-7.0788000000000002</v>
      </c>
      <c r="M16" s="348">
        <v>4.2099999999999999E-2</v>
      </c>
      <c r="N16" s="350">
        <v>43.884399999999999</v>
      </c>
      <c r="O16" s="348">
        <v>37.3979</v>
      </c>
      <c r="P16" s="348">
        <v>32.378</v>
      </c>
      <c r="Q16" s="348" t="s">
        <v>430</v>
      </c>
      <c r="R16" s="348" t="s">
        <v>430</v>
      </c>
      <c r="S16" s="348">
        <v>0.40029999999999999</v>
      </c>
      <c r="T16" s="348">
        <v>-3.6291000000000002</v>
      </c>
      <c r="U16" s="348">
        <v>6.3030999999999997</v>
      </c>
      <c r="V16" s="348">
        <v>22.375299999999999</v>
      </c>
      <c r="W16" s="348">
        <v>0.40029999999999999</v>
      </c>
      <c r="X16" s="348">
        <v>29.744399999999999</v>
      </c>
      <c r="Y16" s="374"/>
      <c r="Z16" s="346">
        <v>6</v>
      </c>
      <c r="AA16" s="346">
        <v>9</v>
      </c>
      <c r="AB16" s="346">
        <v>10</v>
      </c>
      <c r="AC16" s="346">
        <v>7</v>
      </c>
      <c r="AD16" s="346">
        <v>2</v>
      </c>
      <c r="AE16" s="346">
        <v>10</v>
      </c>
      <c r="AF16" s="346">
        <v>5</v>
      </c>
      <c r="AG16" s="346">
        <v>6</v>
      </c>
      <c r="AH16" s="346" t="s">
        <v>430</v>
      </c>
      <c r="AI16" s="346" t="s">
        <v>430</v>
      </c>
      <c r="AJ16" s="346">
        <v>3</v>
      </c>
      <c r="AK16" s="346">
        <v>15</v>
      </c>
      <c r="AL16" s="346">
        <v>5</v>
      </c>
      <c r="AM16" s="346">
        <v>7</v>
      </c>
      <c r="AN16" s="346">
        <v>3</v>
      </c>
      <c r="AO16" s="373"/>
      <c r="AP16" s="348" t="s">
        <v>430</v>
      </c>
      <c r="AQ16" s="348" t="s">
        <v>430</v>
      </c>
      <c r="AR16" s="348" t="s">
        <v>430</v>
      </c>
      <c r="AS16" s="348">
        <v>36.21</v>
      </c>
      <c r="AT16" s="348">
        <v>11.52</v>
      </c>
      <c r="AU16" s="351"/>
      <c r="AV16" s="346" t="s">
        <v>430</v>
      </c>
      <c r="AW16" s="346" t="s">
        <v>430</v>
      </c>
      <c r="AX16" s="346" t="s">
        <v>430</v>
      </c>
      <c r="AY16" s="346">
        <v>7</v>
      </c>
      <c r="AZ16" s="346">
        <v>4</v>
      </c>
      <c r="BA16" s="374"/>
      <c r="BB16" s="348">
        <v>16.688059217891499</v>
      </c>
      <c r="BC16" s="348">
        <v>0</v>
      </c>
      <c r="BD16" s="348">
        <v>0.116753953536593</v>
      </c>
      <c r="BE16" s="375" t="s">
        <v>430</v>
      </c>
      <c r="BF16" s="479"/>
      <c r="BG16" s="375" t="s">
        <v>430</v>
      </c>
      <c r="BH16" s="374"/>
      <c r="BI16" s="348" t="s">
        <v>430</v>
      </c>
      <c r="BJ16" s="348" t="s">
        <v>430</v>
      </c>
      <c r="BK16" s="348" t="s">
        <v>430</v>
      </c>
      <c r="BL16" s="348" t="s">
        <v>430</v>
      </c>
      <c r="BM16" s="374"/>
      <c r="BN16" s="372" t="s">
        <v>6574</v>
      </c>
      <c r="BO16" s="372" t="s">
        <v>2590</v>
      </c>
      <c r="BP16" s="372" t="s">
        <v>430</v>
      </c>
      <c r="BQ16" s="372" t="s">
        <v>430</v>
      </c>
      <c r="BR16" s="372" t="s">
        <v>430</v>
      </c>
      <c r="BS16" s="373"/>
      <c r="BT16" s="354" t="s">
        <v>554</v>
      </c>
    </row>
    <row r="17" spans="1:72" s="428" customFormat="1" x14ac:dyDescent="0.25">
      <c r="A17" s="345" t="s">
        <v>6575</v>
      </c>
      <c r="B17" s="373"/>
      <c r="C17" s="719">
        <v>40676</v>
      </c>
      <c r="D17" s="373"/>
      <c r="E17" s="346">
        <v>2711.13</v>
      </c>
      <c r="F17" s="373"/>
      <c r="G17" s="347">
        <v>124.0157</v>
      </c>
      <c r="H17" s="374"/>
      <c r="I17" s="348">
        <v>0.1082</v>
      </c>
      <c r="J17" s="348">
        <v>-1.2024999999999999</v>
      </c>
      <c r="K17" s="348">
        <v>-5.7519</v>
      </c>
      <c r="L17" s="348">
        <v>-7.1212999999999997</v>
      </c>
      <c r="M17" s="348">
        <v>3.4599999999999999E-2</v>
      </c>
      <c r="N17" s="350">
        <v>44.170400000000001</v>
      </c>
      <c r="O17" s="348">
        <v>37.570799999999998</v>
      </c>
      <c r="P17" s="348">
        <v>32.409799999999997</v>
      </c>
      <c r="Q17" s="348">
        <v>22.847999999999999</v>
      </c>
      <c r="R17" s="348">
        <v>15.0335</v>
      </c>
      <c r="S17" s="348">
        <v>0.4022</v>
      </c>
      <c r="T17" s="348">
        <v>-3.258</v>
      </c>
      <c r="U17" s="348">
        <v>6.3261000000000003</v>
      </c>
      <c r="V17" s="348">
        <v>22.4986</v>
      </c>
      <c r="W17" s="348">
        <v>0.4022</v>
      </c>
      <c r="X17" s="348">
        <v>11.9656</v>
      </c>
      <c r="Y17" s="374"/>
      <c r="Z17" s="346">
        <v>1</v>
      </c>
      <c r="AA17" s="346">
        <v>17</v>
      </c>
      <c r="AB17" s="346">
        <v>17</v>
      </c>
      <c r="AC17" s="346">
        <v>15</v>
      </c>
      <c r="AD17" s="346">
        <v>3</v>
      </c>
      <c r="AE17" s="346">
        <v>4</v>
      </c>
      <c r="AF17" s="346">
        <v>3</v>
      </c>
      <c r="AG17" s="346">
        <v>5</v>
      </c>
      <c r="AH17" s="346">
        <v>5</v>
      </c>
      <c r="AI17" s="346">
        <v>3</v>
      </c>
      <c r="AJ17" s="346">
        <v>1</v>
      </c>
      <c r="AK17" s="346">
        <v>6</v>
      </c>
      <c r="AL17" s="346">
        <v>4</v>
      </c>
      <c r="AM17" s="346">
        <v>3</v>
      </c>
      <c r="AN17" s="346">
        <v>1</v>
      </c>
      <c r="AO17" s="373"/>
      <c r="AP17" s="348">
        <v>20.52</v>
      </c>
      <c r="AQ17" s="348">
        <v>23.84</v>
      </c>
      <c r="AR17" s="348">
        <v>29.44</v>
      </c>
      <c r="AS17" s="348">
        <v>36.369999999999997</v>
      </c>
      <c r="AT17" s="348">
        <v>11.57</v>
      </c>
      <c r="AU17" s="351"/>
      <c r="AV17" s="346">
        <v>3</v>
      </c>
      <c r="AW17" s="346">
        <v>4</v>
      </c>
      <c r="AX17" s="346">
        <v>4</v>
      </c>
      <c r="AY17" s="346">
        <v>4</v>
      </c>
      <c r="AZ17" s="346">
        <v>2</v>
      </c>
      <c r="BA17" s="374"/>
      <c r="BB17" s="348">
        <v>16.834070926364799</v>
      </c>
      <c r="BC17" s="348">
        <v>0.98322606203750695</v>
      </c>
      <c r="BD17" s="348">
        <v>0.11583196730690801</v>
      </c>
      <c r="BE17" s="375">
        <v>-0.22417223293706301</v>
      </c>
      <c r="BF17" s="479"/>
      <c r="BG17" s="375">
        <v>9.6043000000000003</v>
      </c>
      <c r="BH17" s="374"/>
      <c r="BI17" s="348" t="s">
        <v>430</v>
      </c>
      <c r="BJ17" s="348" t="s">
        <v>430</v>
      </c>
      <c r="BK17" s="348" t="s">
        <v>430</v>
      </c>
      <c r="BL17" s="348" t="s">
        <v>430</v>
      </c>
      <c r="BM17" s="374"/>
      <c r="BN17" s="372" t="s">
        <v>6576</v>
      </c>
      <c r="BO17" s="372" t="s">
        <v>6577</v>
      </c>
      <c r="BP17" s="372" t="s">
        <v>430</v>
      </c>
      <c r="BQ17" s="372" t="s">
        <v>430</v>
      </c>
      <c r="BR17" s="372" t="s">
        <v>430</v>
      </c>
      <c r="BS17" s="373"/>
      <c r="BT17" s="354" t="s">
        <v>554</v>
      </c>
    </row>
    <row r="18" spans="1:72" s="428" customFormat="1" x14ac:dyDescent="0.25">
      <c r="A18" s="345" t="s">
        <v>6578</v>
      </c>
      <c r="B18" s="373"/>
      <c r="C18" s="719">
        <v>45044</v>
      </c>
      <c r="D18" s="373"/>
      <c r="E18" s="346">
        <v>2331.86</v>
      </c>
      <c r="F18" s="373"/>
      <c r="G18" s="347">
        <v>137.0078</v>
      </c>
      <c r="H18" s="374"/>
      <c r="I18" s="348">
        <v>0.1076</v>
      </c>
      <c r="J18" s="348">
        <v>-1.198</v>
      </c>
      <c r="K18" s="348">
        <v>-5.7332000000000001</v>
      </c>
      <c r="L18" s="348">
        <v>-7.1032999999999999</v>
      </c>
      <c r="M18" s="348">
        <v>9.9000000000000008E-3</v>
      </c>
      <c r="N18" s="350">
        <v>43.984000000000002</v>
      </c>
      <c r="O18" s="348">
        <v>37.3842</v>
      </c>
      <c r="P18" s="348">
        <v>32.305999999999997</v>
      </c>
      <c r="Q18" s="348" t="s">
        <v>430</v>
      </c>
      <c r="R18" s="348" t="s">
        <v>430</v>
      </c>
      <c r="S18" s="348">
        <v>0.39929999999999999</v>
      </c>
      <c r="T18" s="348">
        <v>-3.2530000000000001</v>
      </c>
      <c r="U18" s="348">
        <v>6.2944000000000004</v>
      </c>
      <c r="V18" s="348">
        <v>22.4331</v>
      </c>
      <c r="W18" s="348">
        <v>0.39929999999999999</v>
      </c>
      <c r="X18" s="348">
        <v>29.3355</v>
      </c>
      <c r="Y18" s="374"/>
      <c r="Z18" s="346">
        <v>5</v>
      </c>
      <c r="AA18" s="346">
        <v>13</v>
      </c>
      <c r="AB18" s="346">
        <v>13</v>
      </c>
      <c r="AC18" s="346">
        <v>11</v>
      </c>
      <c r="AD18" s="346">
        <v>4</v>
      </c>
      <c r="AE18" s="346">
        <v>6</v>
      </c>
      <c r="AF18" s="346">
        <v>7</v>
      </c>
      <c r="AG18" s="346">
        <v>10</v>
      </c>
      <c r="AH18" s="346" t="s">
        <v>430</v>
      </c>
      <c r="AI18" s="346" t="s">
        <v>430</v>
      </c>
      <c r="AJ18" s="346">
        <v>7</v>
      </c>
      <c r="AK18" s="346">
        <v>5</v>
      </c>
      <c r="AL18" s="346">
        <v>6</v>
      </c>
      <c r="AM18" s="346">
        <v>5</v>
      </c>
      <c r="AN18" s="346">
        <v>7</v>
      </c>
      <c r="AO18" s="373"/>
      <c r="AP18" s="348" t="s">
        <v>430</v>
      </c>
      <c r="AQ18" s="348" t="s">
        <v>430</v>
      </c>
      <c r="AR18" s="348" t="s">
        <v>430</v>
      </c>
      <c r="AS18" s="348">
        <v>36.18</v>
      </c>
      <c r="AT18" s="348">
        <v>11.51</v>
      </c>
      <c r="AU18" s="351"/>
      <c r="AV18" s="346" t="s">
        <v>430</v>
      </c>
      <c r="AW18" s="346" t="s">
        <v>430</v>
      </c>
      <c r="AX18" s="346" t="s">
        <v>430</v>
      </c>
      <c r="AY18" s="346">
        <v>8</v>
      </c>
      <c r="AZ18" s="346">
        <v>5</v>
      </c>
      <c r="BA18" s="374"/>
      <c r="BB18" s="348">
        <v>16.733127408579399</v>
      </c>
      <c r="BC18" s="348">
        <v>0.97739865730741604</v>
      </c>
      <c r="BD18" s="348">
        <v>0.116181515883696</v>
      </c>
      <c r="BE18" s="375">
        <v>-0.21713020207124401</v>
      </c>
      <c r="BF18" s="479"/>
      <c r="BG18" s="375">
        <v>4.5529999999999999</v>
      </c>
      <c r="BH18" s="374"/>
      <c r="BI18" s="348" t="s">
        <v>430</v>
      </c>
      <c r="BJ18" s="348" t="s">
        <v>430</v>
      </c>
      <c r="BK18" s="348" t="s">
        <v>430</v>
      </c>
      <c r="BL18" s="348" t="s">
        <v>430</v>
      </c>
      <c r="BM18" s="374"/>
      <c r="BN18" s="372" t="s">
        <v>6579</v>
      </c>
      <c r="BO18" s="372" t="s">
        <v>6580</v>
      </c>
      <c r="BP18" s="372" t="s">
        <v>430</v>
      </c>
      <c r="BQ18" s="372" t="s">
        <v>430</v>
      </c>
      <c r="BR18" s="372" t="s">
        <v>430</v>
      </c>
      <c r="BS18" s="373"/>
      <c r="BT18" s="354" t="s">
        <v>554</v>
      </c>
    </row>
    <row r="19" spans="1:72" s="428" customFormat="1" x14ac:dyDescent="0.25">
      <c r="A19" s="345" t="s">
        <v>6581</v>
      </c>
      <c r="B19" s="373"/>
      <c r="C19" s="719">
        <v>45348</v>
      </c>
      <c r="D19" s="373"/>
      <c r="E19" s="346">
        <v>2288.2600000000002</v>
      </c>
      <c r="F19" s="373"/>
      <c r="G19" s="347">
        <v>22.160699999999999</v>
      </c>
      <c r="H19" s="374"/>
      <c r="I19" s="348" t="s">
        <v>430</v>
      </c>
      <c r="J19" s="348">
        <v>-1.3379000000000001</v>
      </c>
      <c r="K19" s="348">
        <v>-5.9204999999999997</v>
      </c>
      <c r="L19" s="348">
        <v>-7.3014999999999999</v>
      </c>
      <c r="M19" s="348">
        <v>-0.2485</v>
      </c>
      <c r="N19" s="350">
        <v>43.878799999999998</v>
      </c>
      <c r="O19" s="348">
        <v>37.395600000000002</v>
      </c>
      <c r="P19" s="348" t="s">
        <v>430</v>
      </c>
      <c r="Q19" s="348" t="s">
        <v>430</v>
      </c>
      <c r="R19" s="348" t="s">
        <v>430</v>
      </c>
      <c r="S19" s="348">
        <v>0.2828</v>
      </c>
      <c r="T19" s="348">
        <v>-3.4691000000000001</v>
      </c>
      <c r="U19" s="348">
        <v>6.1082000000000001</v>
      </c>
      <c r="V19" s="348">
        <v>22.286200000000001</v>
      </c>
      <c r="W19" s="348">
        <v>0.2828</v>
      </c>
      <c r="X19" s="348">
        <v>39.635300000000001</v>
      </c>
      <c r="Y19" s="374"/>
      <c r="Z19" s="346" t="s">
        <v>430</v>
      </c>
      <c r="AA19" s="346">
        <v>26</v>
      </c>
      <c r="AB19" s="346">
        <v>26</v>
      </c>
      <c r="AC19" s="346">
        <v>26</v>
      </c>
      <c r="AD19" s="346">
        <v>21</v>
      </c>
      <c r="AE19" s="346">
        <v>11</v>
      </c>
      <c r="AF19" s="346">
        <v>6</v>
      </c>
      <c r="AG19" s="346" t="s">
        <v>430</v>
      </c>
      <c r="AH19" s="346" t="s">
        <v>430</v>
      </c>
      <c r="AI19" s="346" t="s">
        <v>430</v>
      </c>
      <c r="AJ19" s="346">
        <v>26</v>
      </c>
      <c r="AK19" s="346">
        <v>11</v>
      </c>
      <c r="AL19" s="346">
        <v>22</v>
      </c>
      <c r="AM19" s="346">
        <v>10</v>
      </c>
      <c r="AN19" s="346">
        <v>26</v>
      </c>
      <c r="AO19" s="373"/>
      <c r="AP19" s="348" t="s">
        <v>430</v>
      </c>
      <c r="AQ19" s="348" t="s">
        <v>430</v>
      </c>
      <c r="AR19" s="348" t="s">
        <v>430</v>
      </c>
      <c r="AS19" s="348" t="s">
        <v>430</v>
      </c>
      <c r="AT19" s="348">
        <v>11.17</v>
      </c>
      <c r="AU19" s="351"/>
      <c r="AV19" s="346" t="s">
        <v>430</v>
      </c>
      <c r="AW19" s="346" t="s">
        <v>430</v>
      </c>
      <c r="AX19" s="346" t="s">
        <v>430</v>
      </c>
      <c r="AY19" s="346" t="s">
        <v>430</v>
      </c>
      <c r="AZ19" s="346">
        <v>18</v>
      </c>
      <c r="BA19" s="374"/>
      <c r="BB19" s="348">
        <v>18.539545485233099</v>
      </c>
      <c r="BC19" s="348">
        <v>0</v>
      </c>
      <c r="BD19" s="348">
        <v>0.12819568379642901</v>
      </c>
      <c r="BE19" s="375" t="s">
        <v>430</v>
      </c>
      <c r="BF19" s="479"/>
      <c r="BG19" s="375" t="s">
        <v>430</v>
      </c>
      <c r="BH19" s="374"/>
      <c r="BI19" s="348" t="s">
        <v>430</v>
      </c>
      <c r="BJ19" s="348" t="s">
        <v>430</v>
      </c>
      <c r="BK19" s="348" t="s">
        <v>430</v>
      </c>
      <c r="BL19" s="348" t="s">
        <v>430</v>
      </c>
      <c r="BM19" s="374"/>
      <c r="BN19" s="372" t="s">
        <v>6582</v>
      </c>
      <c r="BO19" s="372" t="s">
        <v>4780</v>
      </c>
      <c r="BP19" s="372" t="s">
        <v>430</v>
      </c>
      <c r="BQ19" s="372" t="s">
        <v>430</v>
      </c>
      <c r="BR19" s="372" t="s">
        <v>430</v>
      </c>
      <c r="BS19" s="373"/>
      <c r="BT19" s="354" t="s">
        <v>554</v>
      </c>
    </row>
    <row r="20" spans="1:72" s="428" customFormat="1" x14ac:dyDescent="0.25">
      <c r="A20" s="345" t="s">
        <v>6583</v>
      </c>
      <c r="B20" s="373"/>
      <c r="C20" s="719">
        <v>45866</v>
      </c>
      <c r="D20" s="373"/>
      <c r="E20" s="346">
        <v>1711.68</v>
      </c>
      <c r="F20" s="373"/>
      <c r="G20" s="347">
        <v>139.55179999999999</v>
      </c>
      <c r="H20" s="374"/>
      <c r="I20" s="348">
        <v>0.1065</v>
      </c>
      <c r="J20" s="348">
        <v>-1.1928000000000001</v>
      </c>
      <c r="K20" s="348">
        <v>-5.7065999999999999</v>
      </c>
      <c r="L20" s="348">
        <v>-7.0946999999999996</v>
      </c>
      <c r="M20" s="348">
        <v>-5.5899999999999998E-2</v>
      </c>
      <c r="N20" s="350" t="s">
        <v>430</v>
      </c>
      <c r="O20" s="348" t="s">
        <v>430</v>
      </c>
      <c r="P20" s="348" t="s">
        <v>430</v>
      </c>
      <c r="Q20" s="348" t="s">
        <v>430</v>
      </c>
      <c r="R20" s="348" t="s">
        <v>430</v>
      </c>
      <c r="S20" s="348">
        <v>0.3906</v>
      </c>
      <c r="T20" s="348">
        <v>-3.6663999999999999</v>
      </c>
      <c r="U20" s="348">
        <v>6.1539999999999999</v>
      </c>
      <c r="V20" s="348">
        <v>22.035</v>
      </c>
      <c r="W20" s="348">
        <v>0.3906</v>
      </c>
      <c r="X20" s="348">
        <v>42.327199999999998</v>
      </c>
      <c r="Y20" s="374"/>
      <c r="Z20" s="346">
        <v>13</v>
      </c>
      <c r="AA20" s="346">
        <v>8</v>
      </c>
      <c r="AB20" s="346">
        <v>8</v>
      </c>
      <c r="AC20" s="346">
        <v>10</v>
      </c>
      <c r="AD20" s="346">
        <v>13</v>
      </c>
      <c r="AE20" s="346" t="s">
        <v>430</v>
      </c>
      <c r="AF20" s="346" t="s">
        <v>430</v>
      </c>
      <c r="AG20" s="346" t="s">
        <v>430</v>
      </c>
      <c r="AH20" s="346" t="s">
        <v>430</v>
      </c>
      <c r="AI20" s="346" t="s">
        <v>430</v>
      </c>
      <c r="AJ20" s="346">
        <v>19</v>
      </c>
      <c r="AK20" s="346">
        <v>20</v>
      </c>
      <c r="AL20" s="346">
        <v>18</v>
      </c>
      <c r="AM20" s="346">
        <v>21</v>
      </c>
      <c r="AN20" s="346">
        <v>19</v>
      </c>
      <c r="AO20" s="373"/>
      <c r="AP20" s="348" t="s">
        <v>430</v>
      </c>
      <c r="AQ20" s="348" t="s">
        <v>430</v>
      </c>
      <c r="AR20" s="348" t="s">
        <v>430</v>
      </c>
      <c r="AS20" s="348" t="s">
        <v>430</v>
      </c>
      <c r="AT20" s="348">
        <v>11.23</v>
      </c>
      <c r="AU20" s="351"/>
      <c r="AV20" s="346" t="s">
        <v>430</v>
      </c>
      <c r="AW20" s="346" t="s">
        <v>430</v>
      </c>
      <c r="AX20" s="346" t="s">
        <v>430</v>
      </c>
      <c r="AY20" s="346" t="s">
        <v>430</v>
      </c>
      <c r="AZ20" s="346">
        <v>14</v>
      </c>
      <c r="BA20" s="374"/>
      <c r="BB20" s="348">
        <v>22.6668556298082</v>
      </c>
      <c r="BC20" s="348">
        <v>0</v>
      </c>
      <c r="BD20" s="348">
        <v>0.125408585705897</v>
      </c>
      <c r="BE20" s="375" t="s">
        <v>430</v>
      </c>
      <c r="BF20" s="479"/>
      <c r="BG20" s="375" t="s">
        <v>430</v>
      </c>
      <c r="BH20" s="374"/>
      <c r="BI20" s="348" t="s">
        <v>430</v>
      </c>
      <c r="BJ20" s="348" t="s">
        <v>430</v>
      </c>
      <c r="BK20" s="348" t="s">
        <v>430</v>
      </c>
      <c r="BL20" s="348" t="s">
        <v>430</v>
      </c>
      <c r="BM20" s="374"/>
      <c r="BN20" s="372" t="s">
        <v>6584</v>
      </c>
      <c r="BO20" s="372" t="s">
        <v>6585</v>
      </c>
      <c r="BP20" s="372" t="s">
        <v>430</v>
      </c>
      <c r="BQ20" s="372" t="s">
        <v>430</v>
      </c>
      <c r="BR20" s="372" t="s">
        <v>430</v>
      </c>
      <c r="BS20" s="373"/>
      <c r="BT20" s="354" t="s">
        <v>554</v>
      </c>
    </row>
    <row r="21" spans="1:72" s="428" customFormat="1" x14ac:dyDescent="0.25">
      <c r="A21" s="345" t="s">
        <v>6586</v>
      </c>
      <c r="B21" s="373"/>
      <c r="C21" s="719">
        <v>45237</v>
      </c>
      <c r="D21" s="373"/>
      <c r="E21" s="346">
        <v>1586.22</v>
      </c>
      <c r="F21" s="373"/>
      <c r="G21" s="347">
        <v>140.96279999999999</v>
      </c>
      <c r="H21" s="374"/>
      <c r="I21" s="348">
        <v>0.107</v>
      </c>
      <c r="J21" s="348">
        <v>-1.1924999999999999</v>
      </c>
      <c r="K21" s="348">
        <v>-5.7093999999999996</v>
      </c>
      <c r="L21" s="348">
        <v>-7.0804</v>
      </c>
      <c r="M21" s="348">
        <v>-3.2000000000000002E-3</v>
      </c>
      <c r="N21" s="350">
        <v>43.616</v>
      </c>
      <c r="O21" s="348">
        <v>37.127600000000001</v>
      </c>
      <c r="P21" s="348" t="s">
        <v>430</v>
      </c>
      <c r="Q21" s="348" t="s">
        <v>430</v>
      </c>
      <c r="R21" s="348" t="s">
        <v>430</v>
      </c>
      <c r="S21" s="348">
        <v>0.39810000000000001</v>
      </c>
      <c r="T21" s="348">
        <v>-3.6429999999999998</v>
      </c>
      <c r="U21" s="348">
        <v>6.2342000000000004</v>
      </c>
      <c r="V21" s="348">
        <v>22.240200000000002</v>
      </c>
      <c r="W21" s="348">
        <v>0.39810000000000001</v>
      </c>
      <c r="X21" s="348">
        <v>35.4024</v>
      </c>
      <c r="Y21" s="374"/>
      <c r="Z21" s="346">
        <v>11</v>
      </c>
      <c r="AA21" s="346">
        <v>7</v>
      </c>
      <c r="AB21" s="346">
        <v>9</v>
      </c>
      <c r="AC21" s="346">
        <v>8</v>
      </c>
      <c r="AD21" s="346">
        <v>5</v>
      </c>
      <c r="AE21" s="346">
        <v>16</v>
      </c>
      <c r="AF21" s="346">
        <v>13</v>
      </c>
      <c r="AG21" s="346" t="s">
        <v>430</v>
      </c>
      <c r="AH21" s="346" t="s">
        <v>430</v>
      </c>
      <c r="AI21" s="346" t="s">
        <v>430</v>
      </c>
      <c r="AJ21" s="346">
        <v>11</v>
      </c>
      <c r="AK21" s="346">
        <v>18</v>
      </c>
      <c r="AL21" s="346">
        <v>12</v>
      </c>
      <c r="AM21" s="346">
        <v>12</v>
      </c>
      <c r="AN21" s="346">
        <v>11</v>
      </c>
      <c r="AO21" s="373"/>
      <c r="AP21" s="348" t="s">
        <v>430</v>
      </c>
      <c r="AQ21" s="348" t="s">
        <v>430</v>
      </c>
      <c r="AR21" s="348" t="s">
        <v>430</v>
      </c>
      <c r="AS21" s="348" t="s">
        <v>430</v>
      </c>
      <c r="AT21" s="348">
        <v>11.38</v>
      </c>
      <c r="AU21" s="351"/>
      <c r="AV21" s="346" t="s">
        <v>430</v>
      </c>
      <c r="AW21" s="346" t="s">
        <v>430</v>
      </c>
      <c r="AX21" s="346" t="s">
        <v>430</v>
      </c>
      <c r="AY21" s="346" t="s">
        <v>430</v>
      </c>
      <c r="AZ21" s="346">
        <v>8</v>
      </c>
      <c r="BA21" s="374"/>
      <c r="BB21" s="348">
        <v>17.5897695548055</v>
      </c>
      <c r="BC21" s="348">
        <v>0</v>
      </c>
      <c r="BD21" s="348">
        <v>0.12914464563203101</v>
      </c>
      <c r="BE21" s="375" t="s">
        <v>430</v>
      </c>
      <c r="BF21" s="479"/>
      <c r="BG21" s="375" t="s">
        <v>430</v>
      </c>
      <c r="BH21" s="374"/>
      <c r="BI21" s="348" t="s">
        <v>430</v>
      </c>
      <c r="BJ21" s="348" t="s">
        <v>430</v>
      </c>
      <c r="BK21" s="348" t="s">
        <v>430</v>
      </c>
      <c r="BL21" s="348" t="s">
        <v>430</v>
      </c>
      <c r="BM21" s="374"/>
      <c r="BN21" s="372" t="s">
        <v>6587</v>
      </c>
      <c r="BO21" s="372" t="s">
        <v>6588</v>
      </c>
      <c r="BP21" s="372" t="s">
        <v>430</v>
      </c>
      <c r="BQ21" s="372" t="s">
        <v>430</v>
      </c>
      <c r="BR21" s="372" t="s">
        <v>430</v>
      </c>
      <c r="BS21" s="373"/>
      <c r="BT21" s="354" t="s">
        <v>554</v>
      </c>
    </row>
    <row r="22" spans="1:72" s="428" customFormat="1" x14ac:dyDescent="0.25">
      <c r="A22" s="345" t="s">
        <v>6589</v>
      </c>
      <c r="B22" s="373"/>
      <c r="C22" s="719">
        <v>40856</v>
      </c>
      <c r="D22" s="373"/>
      <c r="E22" s="346">
        <v>1357.76</v>
      </c>
      <c r="F22" s="373"/>
      <c r="G22" s="347">
        <v>127.0806</v>
      </c>
      <c r="H22" s="374"/>
      <c r="I22" s="348">
        <v>0.1077</v>
      </c>
      <c r="J22" s="348">
        <v>-1.1986000000000001</v>
      </c>
      <c r="K22" s="348">
        <v>-5.7363</v>
      </c>
      <c r="L22" s="348">
        <v>-7.1055999999999999</v>
      </c>
      <c r="M22" s="348">
        <v>-0.16669999999999999</v>
      </c>
      <c r="N22" s="350">
        <v>44.789499999999997</v>
      </c>
      <c r="O22" s="348">
        <v>36.051299999999998</v>
      </c>
      <c r="P22" s="348">
        <v>32.667900000000003</v>
      </c>
      <c r="Q22" s="348">
        <v>23.215800000000002</v>
      </c>
      <c r="R22" s="348">
        <v>15.3041</v>
      </c>
      <c r="S22" s="348">
        <v>0.40110000000000001</v>
      </c>
      <c r="T22" s="348">
        <v>-2.4476</v>
      </c>
      <c r="U22" s="348">
        <v>7.3582999999999998</v>
      </c>
      <c r="V22" s="348">
        <v>22.8066</v>
      </c>
      <c r="W22" s="348">
        <v>0.40110000000000001</v>
      </c>
      <c r="X22" s="348">
        <v>10.5748</v>
      </c>
      <c r="Y22" s="374"/>
      <c r="Z22" s="346">
        <v>4</v>
      </c>
      <c r="AA22" s="346">
        <v>14</v>
      </c>
      <c r="AB22" s="346">
        <v>14</v>
      </c>
      <c r="AC22" s="346">
        <v>12</v>
      </c>
      <c r="AD22" s="346">
        <v>20</v>
      </c>
      <c r="AE22" s="346">
        <v>1</v>
      </c>
      <c r="AF22" s="346">
        <v>16</v>
      </c>
      <c r="AG22" s="346">
        <v>2</v>
      </c>
      <c r="AH22" s="346">
        <v>1</v>
      </c>
      <c r="AI22" s="346">
        <v>1</v>
      </c>
      <c r="AJ22" s="346">
        <v>2</v>
      </c>
      <c r="AK22" s="346">
        <v>1</v>
      </c>
      <c r="AL22" s="346">
        <v>1</v>
      </c>
      <c r="AM22" s="346">
        <v>2</v>
      </c>
      <c r="AN22" s="346">
        <v>2</v>
      </c>
      <c r="AO22" s="373"/>
      <c r="AP22" s="348">
        <v>20.73</v>
      </c>
      <c r="AQ22" s="348">
        <v>24.07</v>
      </c>
      <c r="AR22" s="348">
        <v>29.66</v>
      </c>
      <c r="AS22" s="348">
        <v>36.29</v>
      </c>
      <c r="AT22" s="348">
        <v>11.06</v>
      </c>
      <c r="AU22" s="351"/>
      <c r="AV22" s="346">
        <v>1</v>
      </c>
      <c r="AW22" s="346">
        <v>1</v>
      </c>
      <c r="AX22" s="346">
        <v>1</v>
      </c>
      <c r="AY22" s="346">
        <v>5</v>
      </c>
      <c r="AZ22" s="346">
        <v>21</v>
      </c>
      <c r="BA22" s="374"/>
      <c r="BB22" s="348">
        <v>17.822557824602001</v>
      </c>
      <c r="BC22" s="348">
        <v>0</v>
      </c>
      <c r="BD22" s="348">
        <v>0.111256854495883</v>
      </c>
      <c r="BE22" s="375" t="s">
        <v>430</v>
      </c>
      <c r="BF22" s="479"/>
      <c r="BG22" s="375" t="s">
        <v>430</v>
      </c>
      <c r="BH22" s="374"/>
      <c r="BI22" s="348" t="s">
        <v>430</v>
      </c>
      <c r="BJ22" s="348" t="s">
        <v>430</v>
      </c>
      <c r="BK22" s="348" t="s">
        <v>430</v>
      </c>
      <c r="BL22" s="348" t="s">
        <v>430</v>
      </c>
      <c r="BM22" s="374"/>
      <c r="BN22" s="372" t="s">
        <v>6590</v>
      </c>
      <c r="BO22" s="372" t="s">
        <v>6591</v>
      </c>
      <c r="BP22" s="372" t="s">
        <v>430</v>
      </c>
      <c r="BQ22" s="372" t="s">
        <v>430</v>
      </c>
      <c r="BR22" s="372" t="s">
        <v>430</v>
      </c>
      <c r="BS22" s="373"/>
      <c r="BT22" s="354" t="s">
        <v>554</v>
      </c>
    </row>
    <row r="23" spans="1:72" s="428" customFormat="1" x14ac:dyDescent="0.25">
      <c r="A23" s="345" t="s">
        <v>6592</v>
      </c>
      <c r="B23" s="373"/>
      <c r="C23" s="719">
        <v>40249</v>
      </c>
      <c r="D23" s="373"/>
      <c r="E23" s="346">
        <v>700.82</v>
      </c>
      <c r="F23" s="373"/>
      <c r="G23" s="347">
        <v>122.6189</v>
      </c>
      <c r="H23" s="374"/>
      <c r="I23" s="348">
        <v>0.10780000000000001</v>
      </c>
      <c r="J23" s="348">
        <v>-1.2013</v>
      </c>
      <c r="K23" s="348">
        <v>-5.7434000000000003</v>
      </c>
      <c r="L23" s="348">
        <v>-7.1348000000000003</v>
      </c>
      <c r="M23" s="348">
        <v>-0.85780000000000001</v>
      </c>
      <c r="N23" s="350">
        <v>43.852200000000003</v>
      </c>
      <c r="O23" s="348">
        <v>36.497100000000003</v>
      </c>
      <c r="P23" s="348">
        <v>32.421100000000003</v>
      </c>
      <c r="Q23" s="348">
        <v>22.8978</v>
      </c>
      <c r="R23" s="348">
        <v>15.072699999999999</v>
      </c>
      <c r="S23" s="348">
        <v>0.3982</v>
      </c>
      <c r="T23" s="348">
        <v>-3.4618000000000002</v>
      </c>
      <c r="U23" s="348">
        <v>7.0960999999999999</v>
      </c>
      <c r="V23" s="348">
        <v>22.3736</v>
      </c>
      <c r="W23" s="348">
        <v>0.3982</v>
      </c>
      <c r="X23" s="348">
        <v>12.921900000000001</v>
      </c>
      <c r="Y23" s="374"/>
      <c r="Z23" s="346">
        <v>3</v>
      </c>
      <c r="AA23" s="346">
        <v>16</v>
      </c>
      <c r="AB23" s="346">
        <v>16</v>
      </c>
      <c r="AC23" s="346">
        <v>17</v>
      </c>
      <c r="AD23" s="346">
        <v>24</v>
      </c>
      <c r="AE23" s="346">
        <v>12</v>
      </c>
      <c r="AF23" s="346">
        <v>15</v>
      </c>
      <c r="AG23" s="346">
        <v>4</v>
      </c>
      <c r="AH23" s="346">
        <v>3</v>
      </c>
      <c r="AI23" s="346">
        <v>2</v>
      </c>
      <c r="AJ23" s="346">
        <v>10</v>
      </c>
      <c r="AK23" s="346">
        <v>10</v>
      </c>
      <c r="AL23" s="346">
        <v>3</v>
      </c>
      <c r="AM23" s="346">
        <v>8</v>
      </c>
      <c r="AN23" s="346">
        <v>10</v>
      </c>
      <c r="AO23" s="373"/>
      <c r="AP23" s="348">
        <v>20.55</v>
      </c>
      <c r="AQ23" s="348">
        <v>23.85</v>
      </c>
      <c r="AR23" s="348">
        <v>29.41</v>
      </c>
      <c r="AS23" s="348">
        <v>36.159999999999997</v>
      </c>
      <c r="AT23" s="348">
        <v>11.17</v>
      </c>
      <c r="AU23" s="351"/>
      <c r="AV23" s="346">
        <v>2</v>
      </c>
      <c r="AW23" s="346">
        <v>3</v>
      </c>
      <c r="AX23" s="346">
        <v>6</v>
      </c>
      <c r="AY23" s="346">
        <v>10</v>
      </c>
      <c r="AZ23" s="346">
        <v>18</v>
      </c>
      <c r="BA23" s="374"/>
      <c r="BB23" s="348">
        <v>17.0068242434034</v>
      </c>
      <c r="BC23" s="348">
        <v>0.98290296357477103</v>
      </c>
      <c r="BD23" s="348">
        <v>0.11499657742027</v>
      </c>
      <c r="BE23" s="375">
        <v>-0.21765477451780099</v>
      </c>
      <c r="BF23" s="479"/>
      <c r="BG23" s="375">
        <v>9.8704999999999998</v>
      </c>
      <c r="BH23" s="374"/>
      <c r="BI23" s="348" t="s">
        <v>430</v>
      </c>
      <c r="BJ23" s="348" t="s">
        <v>430</v>
      </c>
      <c r="BK23" s="348" t="s">
        <v>430</v>
      </c>
      <c r="BL23" s="348" t="s">
        <v>430</v>
      </c>
      <c r="BM23" s="374"/>
      <c r="BN23" s="372" t="s">
        <v>6593</v>
      </c>
      <c r="BO23" s="372" t="s">
        <v>6594</v>
      </c>
      <c r="BP23" s="372" t="s">
        <v>430</v>
      </c>
      <c r="BQ23" s="372" t="s">
        <v>430</v>
      </c>
      <c r="BR23" s="372" t="s">
        <v>430</v>
      </c>
      <c r="BS23" s="373"/>
      <c r="BT23" s="354" t="s">
        <v>554</v>
      </c>
    </row>
    <row r="24" spans="1:72" s="428" customFormat="1" x14ac:dyDescent="0.25">
      <c r="A24" s="345" t="s">
        <v>6595</v>
      </c>
      <c r="B24" s="373"/>
      <c r="C24" s="719">
        <v>39500</v>
      </c>
      <c r="D24" s="373"/>
      <c r="E24" s="346">
        <v>700.64</v>
      </c>
      <c r="F24" s="373"/>
      <c r="G24" s="347">
        <v>116.8215</v>
      </c>
      <c r="H24" s="374"/>
      <c r="I24" s="348">
        <v>0.1082</v>
      </c>
      <c r="J24" s="348">
        <v>-1.2091000000000001</v>
      </c>
      <c r="K24" s="348">
        <v>-5.7832999999999997</v>
      </c>
      <c r="L24" s="348">
        <v>-7.1786000000000003</v>
      </c>
      <c r="M24" s="348">
        <v>-0.03</v>
      </c>
      <c r="N24" s="350">
        <v>44.408999999999999</v>
      </c>
      <c r="O24" s="348">
        <v>37.873699999999999</v>
      </c>
      <c r="P24" s="348">
        <v>32.370800000000003</v>
      </c>
      <c r="Q24" s="348">
        <v>22.785900000000002</v>
      </c>
      <c r="R24" s="348">
        <v>14.901300000000001</v>
      </c>
      <c r="S24" s="348">
        <v>0.4002</v>
      </c>
      <c r="T24" s="348">
        <v>-3.7010999999999998</v>
      </c>
      <c r="U24" s="348">
        <v>6.2885999999999997</v>
      </c>
      <c r="V24" s="348">
        <v>21.03</v>
      </c>
      <c r="W24" s="348">
        <v>0.4002</v>
      </c>
      <c r="X24" s="348">
        <v>13.232799999999999</v>
      </c>
      <c r="Y24" s="374"/>
      <c r="Z24" s="346">
        <v>1</v>
      </c>
      <c r="AA24" s="346">
        <v>23</v>
      </c>
      <c r="AB24" s="346">
        <v>23</v>
      </c>
      <c r="AC24" s="346">
        <v>24</v>
      </c>
      <c r="AD24" s="346">
        <v>11</v>
      </c>
      <c r="AE24" s="346">
        <v>2</v>
      </c>
      <c r="AF24" s="346">
        <v>1</v>
      </c>
      <c r="AG24" s="346">
        <v>7</v>
      </c>
      <c r="AH24" s="346">
        <v>8</v>
      </c>
      <c r="AI24" s="346">
        <v>8</v>
      </c>
      <c r="AJ24" s="346">
        <v>4</v>
      </c>
      <c r="AK24" s="346">
        <v>23</v>
      </c>
      <c r="AL24" s="346">
        <v>7</v>
      </c>
      <c r="AM24" s="346">
        <v>22</v>
      </c>
      <c r="AN24" s="346">
        <v>4</v>
      </c>
      <c r="AO24" s="373"/>
      <c r="AP24" s="348">
        <v>20.41</v>
      </c>
      <c r="AQ24" s="348">
        <v>23.77</v>
      </c>
      <c r="AR24" s="348">
        <v>29.43</v>
      </c>
      <c r="AS24" s="348">
        <v>36.46</v>
      </c>
      <c r="AT24" s="348">
        <v>11.66</v>
      </c>
      <c r="AU24" s="351"/>
      <c r="AV24" s="346">
        <v>8</v>
      </c>
      <c r="AW24" s="346">
        <v>7</v>
      </c>
      <c r="AX24" s="346">
        <v>5</v>
      </c>
      <c r="AY24" s="346">
        <v>1</v>
      </c>
      <c r="AZ24" s="346">
        <v>1</v>
      </c>
      <c r="BA24" s="374"/>
      <c r="BB24" s="348">
        <v>16.964894084120299</v>
      </c>
      <c r="BC24" s="348">
        <v>0</v>
      </c>
      <c r="BD24" s="348">
        <v>0.114989921251082</v>
      </c>
      <c r="BE24" s="375" t="s">
        <v>430</v>
      </c>
      <c r="BF24" s="479"/>
      <c r="BG24" s="375" t="s">
        <v>430</v>
      </c>
      <c r="BH24" s="374"/>
      <c r="BI24" s="348" t="s">
        <v>430</v>
      </c>
      <c r="BJ24" s="348" t="s">
        <v>430</v>
      </c>
      <c r="BK24" s="348" t="s">
        <v>430</v>
      </c>
      <c r="BL24" s="348" t="s">
        <v>430</v>
      </c>
      <c r="BM24" s="374"/>
      <c r="BN24" s="372" t="s">
        <v>6596</v>
      </c>
      <c r="BO24" s="372" t="s">
        <v>6597</v>
      </c>
      <c r="BP24" s="372" t="s">
        <v>430</v>
      </c>
      <c r="BQ24" s="372" t="s">
        <v>430</v>
      </c>
      <c r="BR24" s="372" t="s">
        <v>430</v>
      </c>
      <c r="BS24" s="373"/>
      <c r="BT24" s="354" t="s">
        <v>554</v>
      </c>
    </row>
    <row r="25" spans="1:72" s="428" customFormat="1" x14ac:dyDescent="0.25">
      <c r="A25" s="345" t="s">
        <v>6598</v>
      </c>
      <c r="B25" s="373"/>
      <c r="C25" s="719">
        <v>46104</v>
      </c>
      <c r="D25" s="373"/>
      <c r="E25" s="346">
        <v>630.12900000000002</v>
      </c>
      <c r="F25" s="373"/>
      <c r="G25" s="347">
        <v>122.7983</v>
      </c>
      <c r="H25" s="374"/>
      <c r="I25" s="348">
        <v>0.10589999999999999</v>
      </c>
      <c r="J25" s="348">
        <v>-1.1879</v>
      </c>
      <c r="K25" s="348">
        <v>-5.6851000000000003</v>
      </c>
      <c r="L25" s="348">
        <v>-7.0650000000000004</v>
      </c>
      <c r="M25" s="348" t="s">
        <v>430</v>
      </c>
      <c r="N25" s="350" t="s">
        <v>430</v>
      </c>
      <c r="O25" s="348" t="s">
        <v>430</v>
      </c>
      <c r="P25" s="348" t="s">
        <v>430</v>
      </c>
      <c r="Q25" s="348" t="s">
        <v>430</v>
      </c>
      <c r="R25" s="348" t="s">
        <v>430</v>
      </c>
      <c r="S25" s="348">
        <v>0.38919999999999999</v>
      </c>
      <c r="T25" s="348">
        <v>-3.2416</v>
      </c>
      <c r="U25" s="348" t="s">
        <v>430</v>
      </c>
      <c r="V25" s="348" t="s">
        <v>430</v>
      </c>
      <c r="W25" s="348">
        <v>0.38919999999999999</v>
      </c>
      <c r="X25" s="348">
        <v>3.0442</v>
      </c>
      <c r="Y25" s="374"/>
      <c r="Z25" s="346">
        <v>15</v>
      </c>
      <c r="AA25" s="346">
        <v>4</v>
      </c>
      <c r="AB25" s="346">
        <v>3</v>
      </c>
      <c r="AC25" s="346">
        <v>6</v>
      </c>
      <c r="AD25" s="346" t="s">
        <v>430</v>
      </c>
      <c r="AE25" s="346" t="s">
        <v>430</v>
      </c>
      <c r="AF25" s="346" t="s">
        <v>430</v>
      </c>
      <c r="AG25" s="346" t="s">
        <v>430</v>
      </c>
      <c r="AH25" s="346" t="s">
        <v>430</v>
      </c>
      <c r="AI25" s="346" t="s">
        <v>430</v>
      </c>
      <c r="AJ25" s="346">
        <v>20</v>
      </c>
      <c r="AK25" s="346">
        <v>4</v>
      </c>
      <c r="AL25" s="346" t="s">
        <v>430</v>
      </c>
      <c r="AM25" s="346" t="s">
        <v>430</v>
      </c>
      <c r="AN25" s="346">
        <v>20</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17.420828587786399</v>
      </c>
      <c r="BC25" s="348">
        <v>0</v>
      </c>
      <c r="BD25" s="348">
        <v>-0.159649098981651</v>
      </c>
      <c r="BE25" s="375" t="s">
        <v>430</v>
      </c>
      <c r="BF25" s="479"/>
      <c r="BG25" s="375" t="s">
        <v>430</v>
      </c>
      <c r="BH25" s="374"/>
      <c r="BI25" s="348" t="s">
        <v>430</v>
      </c>
      <c r="BJ25" s="348" t="s">
        <v>430</v>
      </c>
      <c r="BK25" s="348" t="s">
        <v>430</v>
      </c>
      <c r="BL25" s="348" t="s">
        <v>430</v>
      </c>
      <c r="BM25" s="374"/>
      <c r="BN25" s="372" t="s">
        <v>6599</v>
      </c>
      <c r="BO25" s="372" t="s">
        <v>6600</v>
      </c>
      <c r="BP25" s="372" t="s">
        <v>430</v>
      </c>
      <c r="BQ25" s="372" t="s">
        <v>430</v>
      </c>
      <c r="BR25" s="372" t="s">
        <v>430</v>
      </c>
      <c r="BS25" s="373"/>
      <c r="BT25" s="354" t="s">
        <v>554</v>
      </c>
    </row>
    <row r="26" spans="1:72" s="428" customFormat="1" x14ac:dyDescent="0.25">
      <c r="A26" s="345" t="s">
        <v>6601</v>
      </c>
      <c r="B26" s="373"/>
      <c r="C26" s="719">
        <v>45587</v>
      </c>
      <c r="D26" s="373"/>
      <c r="E26" s="346">
        <v>432.13799999999998</v>
      </c>
      <c r="F26" s="373"/>
      <c r="G26" s="347">
        <v>13.7874</v>
      </c>
      <c r="H26" s="374"/>
      <c r="I26" s="348">
        <v>0.106</v>
      </c>
      <c r="J26" s="348">
        <v>-1.196</v>
      </c>
      <c r="K26" s="348">
        <v>-5.7032999999999996</v>
      </c>
      <c r="L26" s="348">
        <v>-7.1060999999999996</v>
      </c>
      <c r="M26" s="348">
        <v>-8.6499999999999994E-2</v>
      </c>
      <c r="N26" s="350">
        <v>43.386499999999998</v>
      </c>
      <c r="O26" s="348" t="s">
        <v>430</v>
      </c>
      <c r="P26" s="348" t="s">
        <v>430</v>
      </c>
      <c r="Q26" s="348" t="s">
        <v>430</v>
      </c>
      <c r="R26" s="348" t="s">
        <v>430</v>
      </c>
      <c r="S26" s="348">
        <v>0.38440000000000002</v>
      </c>
      <c r="T26" s="348">
        <v>-3.2884000000000002</v>
      </c>
      <c r="U26" s="348">
        <v>6.1360999999999999</v>
      </c>
      <c r="V26" s="348">
        <v>22.1219</v>
      </c>
      <c r="W26" s="348">
        <v>0.38440000000000002</v>
      </c>
      <c r="X26" s="348">
        <v>39.069499999999998</v>
      </c>
      <c r="Y26" s="374"/>
      <c r="Z26" s="346">
        <v>14</v>
      </c>
      <c r="AA26" s="346">
        <v>10</v>
      </c>
      <c r="AB26" s="346">
        <v>7</v>
      </c>
      <c r="AC26" s="346">
        <v>13</v>
      </c>
      <c r="AD26" s="346">
        <v>16</v>
      </c>
      <c r="AE26" s="346">
        <v>19</v>
      </c>
      <c r="AF26" s="346" t="s">
        <v>430</v>
      </c>
      <c r="AG26" s="346" t="s">
        <v>430</v>
      </c>
      <c r="AH26" s="346" t="s">
        <v>430</v>
      </c>
      <c r="AI26" s="346" t="s">
        <v>430</v>
      </c>
      <c r="AJ26" s="346">
        <v>24</v>
      </c>
      <c r="AK26" s="346">
        <v>7</v>
      </c>
      <c r="AL26" s="346">
        <v>19</v>
      </c>
      <c r="AM26" s="346">
        <v>19</v>
      </c>
      <c r="AN26" s="346">
        <v>24</v>
      </c>
      <c r="AO26" s="373"/>
      <c r="AP26" s="348" t="s">
        <v>430</v>
      </c>
      <c r="AQ26" s="348" t="s">
        <v>430</v>
      </c>
      <c r="AR26" s="348" t="s">
        <v>430</v>
      </c>
      <c r="AS26" s="348" t="s">
        <v>430</v>
      </c>
      <c r="AT26" s="348">
        <v>11.47</v>
      </c>
      <c r="AU26" s="351"/>
      <c r="AV26" s="346" t="s">
        <v>430</v>
      </c>
      <c r="AW26" s="346" t="s">
        <v>430</v>
      </c>
      <c r="AX26" s="346" t="s">
        <v>430</v>
      </c>
      <c r="AY26" s="346" t="s">
        <v>430</v>
      </c>
      <c r="AZ26" s="346">
        <v>6</v>
      </c>
      <c r="BA26" s="374"/>
      <c r="BB26" s="348">
        <v>18.562943132645302</v>
      </c>
      <c r="BC26" s="348">
        <v>0</v>
      </c>
      <c r="BD26" s="348">
        <v>0.155002437459895</v>
      </c>
      <c r="BE26" s="375" t="s">
        <v>430</v>
      </c>
      <c r="BF26" s="479"/>
      <c r="BG26" s="375" t="s">
        <v>430</v>
      </c>
      <c r="BH26" s="374"/>
      <c r="BI26" s="348" t="s">
        <v>430</v>
      </c>
      <c r="BJ26" s="348" t="s">
        <v>430</v>
      </c>
      <c r="BK26" s="348" t="s">
        <v>430</v>
      </c>
      <c r="BL26" s="348" t="s">
        <v>430</v>
      </c>
      <c r="BM26" s="374"/>
      <c r="BN26" s="372" t="s">
        <v>6602</v>
      </c>
      <c r="BO26" s="372" t="s">
        <v>6603</v>
      </c>
      <c r="BP26" s="372" t="s">
        <v>430</v>
      </c>
      <c r="BQ26" s="372" t="s">
        <v>430</v>
      </c>
      <c r="BR26" s="372" t="s">
        <v>430</v>
      </c>
      <c r="BS26" s="373"/>
      <c r="BT26" s="354" t="s">
        <v>554</v>
      </c>
    </row>
    <row r="27" spans="1:72" s="428" customFormat="1" x14ac:dyDescent="0.25">
      <c r="A27" s="345" t="s">
        <v>6604</v>
      </c>
      <c r="B27" s="373"/>
      <c r="C27" s="719">
        <v>45273</v>
      </c>
      <c r="D27" s="373"/>
      <c r="E27" s="346">
        <v>308.01</v>
      </c>
      <c r="F27" s="373"/>
      <c r="G27" s="347">
        <v>136.55770000000001</v>
      </c>
      <c r="H27" s="374"/>
      <c r="I27" s="348">
        <v>0.107</v>
      </c>
      <c r="J27" s="348">
        <v>-1.1963999999999999</v>
      </c>
      <c r="K27" s="348">
        <v>-5.7255000000000003</v>
      </c>
      <c r="L27" s="348">
        <v>-7.1078999999999999</v>
      </c>
      <c r="M27" s="348">
        <v>-1.7399999999999999E-2</v>
      </c>
      <c r="N27" s="350">
        <v>43.510300000000001</v>
      </c>
      <c r="O27" s="348">
        <v>37.1539</v>
      </c>
      <c r="P27" s="348" t="s">
        <v>430</v>
      </c>
      <c r="Q27" s="348" t="s">
        <v>430</v>
      </c>
      <c r="R27" s="348" t="s">
        <v>430</v>
      </c>
      <c r="S27" s="348">
        <v>0.39350000000000002</v>
      </c>
      <c r="T27" s="348">
        <v>-3.6730999999999998</v>
      </c>
      <c r="U27" s="348">
        <v>6.2365000000000004</v>
      </c>
      <c r="V27" s="348">
        <v>22.201499999999999</v>
      </c>
      <c r="W27" s="348">
        <v>0.39350000000000002</v>
      </c>
      <c r="X27" s="348">
        <v>36.523499999999999</v>
      </c>
      <c r="Y27" s="374"/>
      <c r="Z27" s="346">
        <v>11</v>
      </c>
      <c r="AA27" s="346">
        <v>11</v>
      </c>
      <c r="AB27" s="346">
        <v>12</v>
      </c>
      <c r="AC27" s="346">
        <v>14</v>
      </c>
      <c r="AD27" s="346">
        <v>8</v>
      </c>
      <c r="AE27" s="346">
        <v>17</v>
      </c>
      <c r="AF27" s="346">
        <v>12</v>
      </c>
      <c r="AG27" s="346" t="s">
        <v>430</v>
      </c>
      <c r="AH27" s="346" t="s">
        <v>430</v>
      </c>
      <c r="AI27" s="346" t="s">
        <v>430</v>
      </c>
      <c r="AJ27" s="346">
        <v>17</v>
      </c>
      <c r="AK27" s="346">
        <v>21</v>
      </c>
      <c r="AL27" s="346">
        <v>11</v>
      </c>
      <c r="AM27" s="346">
        <v>14</v>
      </c>
      <c r="AN27" s="346">
        <v>17</v>
      </c>
      <c r="AO27" s="373"/>
      <c r="AP27" s="348" t="s">
        <v>430</v>
      </c>
      <c r="AQ27" s="348" t="s">
        <v>430</v>
      </c>
      <c r="AR27" s="348" t="s">
        <v>430</v>
      </c>
      <c r="AS27" s="348" t="s">
        <v>430</v>
      </c>
      <c r="AT27" s="348">
        <v>11.3</v>
      </c>
      <c r="AU27" s="351"/>
      <c r="AV27" s="346" t="s">
        <v>430</v>
      </c>
      <c r="AW27" s="346" t="s">
        <v>430</v>
      </c>
      <c r="AX27" s="346" t="s">
        <v>430</v>
      </c>
      <c r="AY27" s="346" t="s">
        <v>430</v>
      </c>
      <c r="AZ27" s="346">
        <v>11</v>
      </c>
      <c r="BA27" s="374"/>
      <c r="BB27" s="348">
        <v>17.8197960699943</v>
      </c>
      <c r="BC27" s="348">
        <v>0</v>
      </c>
      <c r="BD27" s="348">
        <v>0.12945300277680499</v>
      </c>
      <c r="BE27" s="375" t="s">
        <v>430</v>
      </c>
      <c r="BF27" s="479"/>
      <c r="BG27" s="375" t="s">
        <v>430</v>
      </c>
      <c r="BH27" s="374"/>
      <c r="BI27" s="348" t="s">
        <v>430</v>
      </c>
      <c r="BJ27" s="348" t="s">
        <v>430</v>
      </c>
      <c r="BK27" s="348" t="s">
        <v>430</v>
      </c>
      <c r="BL27" s="348" t="s">
        <v>430</v>
      </c>
      <c r="BM27" s="374"/>
      <c r="BN27" s="372" t="s">
        <v>6605</v>
      </c>
      <c r="BO27" s="372" t="s">
        <v>6606</v>
      </c>
      <c r="BP27" s="372" t="s">
        <v>430</v>
      </c>
      <c r="BQ27" s="372" t="s">
        <v>430</v>
      </c>
      <c r="BR27" s="372" t="s">
        <v>430</v>
      </c>
      <c r="BS27" s="373"/>
      <c r="BT27" s="354" t="s">
        <v>554</v>
      </c>
    </row>
    <row r="28" spans="1:72" s="428" customFormat="1" x14ac:dyDescent="0.25">
      <c r="A28" s="345" t="s">
        <v>6607</v>
      </c>
      <c r="B28" s="373"/>
      <c r="C28" s="719">
        <v>45706</v>
      </c>
      <c r="D28" s="373"/>
      <c r="E28" s="346">
        <v>279.524</v>
      </c>
      <c r="F28" s="373"/>
      <c r="G28" s="347">
        <v>138.1234</v>
      </c>
      <c r="H28" s="374"/>
      <c r="I28" s="348">
        <v>0.1066</v>
      </c>
      <c r="J28" s="348">
        <v>-1.1869000000000001</v>
      </c>
      <c r="K28" s="348">
        <v>-5.6905000000000001</v>
      </c>
      <c r="L28" s="348">
        <v>-7.0586000000000002</v>
      </c>
      <c r="M28" s="348">
        <v>-2.2100000000000002E-2</v>
      </c>
      <c r="N28" s="350">
        <v>43.505000000000003</v>
      </c>
      <c r="O28" s="348" t="s">
        <v>430</v>
      </c>
      <c r="P28" s="348" t="s">
        <v>430</v>
      </c>
      <c r="Q28" s="348" t="s">
        <v>430</v>
      </c>
      <c r="R28" s="348" t="s">
        <v>430</v>
      </c>
      <c r="S28" s="348">
        <v>0.39610000000000001</v>
      </c>
      <c r="T28" s="348">
        <v>-3.6274999999999999</v>
      </c>
      <c r="U28" s="348">
        <v>6.2210999999999999</v>
      </c>
      <c r="V28" s="348">
        <v>22.196999999999999</v>
      </c>
      <c r="W28" s="348">
        <v>0.39610000000000001</v>
      </c>
      <c r="X28" s="348">
        <v>40.804000000000002</v>
      </c>
      <c r="Y28" s="374"/>
      <c r="Z28" s="346">
        <v>12</v>
      </c>
      <c r="AA28" s="346">
        <v>3</v>
      </c>
      <c r="AB28" s="346">
        <v>4</v>
      </c>
      <c r="AC28" s="346">
        <v>4</v>
      </c>
      <c r="AD28" s="346">
        <v>9</v>
      </c>
      <c r="AE28" s="346">
        <v>18</v>
      </c>
      <c r="AF28" s="346" t="s">
        <v>430</v>
      </c>
      <c r="AG28" s="346" t="s">
        <v>430</v>
      </c>
      <c r="AH28" s="346" t="s">
        <v>430</v>
      </c>
      <c r="AI28" s="346" t="s">
        <v>430</v>
      </c>
      <c r="AJ28" s="346">
        <v>14</v>
      </c>
      <c r="AK28" s="346">
        <v>14</v>
      </c>
      <c r="AL28" s="346">
        <v>14</v>
      </c>
      <c r="AM28" s="346">
        <v>15</v>
      </c>
      <c r="AN28" s="346">
        <v>14</v>
      </c>
      <c r="AO28" s="373"/>
      <c r="AP28" s="348" t="s">
        <v>430</v>
      </c>
      <c r="AQ28" s="348" t="s">
        <v>430</v>
      </c>
      <c r="AR28" s="348" t="s">
        <v>430</v>
      </c>
      <c r="AS28" s="348" t="s">
        <v>430</v>
      </c>
      <c r="AT28" s="348">
        <v>11.35</v>
      </c>
      <c r="AU28" s="351"/>
      <c r="AV28" s="346" t="s">
        <v>430</v>
      </c>
      <c r="AW28" s="346" t="s">
        <v>430</v>
      </c>
      <c r="AX28" s="346" t="s">
        <v>430</v>
      </c>
      <c r="AY28" s="346" t="s">
        <v>430</v>
      </c>
      <c r="AZ28" s="346">
        <v>10</v>
      </c>
      <c r="BA28" s="374"/>
      <c r="BB28" s="348">
        <v>20.357465434420899</v>
      </c>
      <c r="BC28" s="348">
        <v>0</v>
      </c>
      <c r="BD28" s="348">
        <v>0.13288585499476799</v>
      </c>
      <c r="BE28" s="375" t="s">
        <v>430</v>
      </c>
      <c r="BF28" s="479"/>
      <c r="BG28" s="375" t="s">
        <v>430</v>
      </c>
      <c r="BH28" s="374"/>
      <c r="BI28" s="348" t="s">
        <v>430</v>
      </c>
      <c r="BJ28" s="348" t="s">
        <v>430</v>
      </c>
      <c r="BK28" s="348" t="s">
        <v>430</v>
      </c>
      <c r="BL28" s="348" t="s">
        <v>430</v>
      </c>
      <c r="BM28" s="374"/>
      <c r="BN28" s="372" t="s">
        <v>6608</v>
      </c>
      <c r="BO28" s="372" t="s">
        <v>6609</v>
      </c>
      <c r="BP28" s="372" t="s">
        <v>430</v>
      </c>
      <c r="BQ28" s="372" t="s">
        <v>430</v>
      </c>
      <c r="BR28" s="372" t="s">
        <v>430</v>
      </c>
      <c r="BS28" s="373"/>
      <c r="BT28" s="354" t="s">
        <v>554</v>
      </c>
    </row>
    <row r="29" spans="1:72" s="428" customFormat="1" x14ac:dyDescent="0.25">
      <c r="A29" s="345" t="s">
        <v>6610</v>
      </c>
      <c r="B29" s="373"/>
      <c r="C29" s="719">
        <v>45996</v>
      </c>
      <c r="D29" s="373"/>
      <c r="E29" s="346">
        <v>167.71799999999999</v>
      </c>
      <c r="F29" s="373"/>
      <c r="G29" s="347">
        <v>140.9606</v>
      </c>
      <c r="H29" s="374"/>
      <c r="I29" s="348">
        <v>0.1065</v>
      </c>
      <c r="J29" s="348">
        <v>-1.1848000000000001</v>
      </c>
      <c r="K29" s="348">
        <v>-5.6715</v>
      </c>
      <c r="L29" s="348">
        <v>-7.0331000000000001</v>
      </c>
      <c r="M29" s="348">
        <v>0.09</v>
      </c>
      <c r="N29" s="350" t="s">
        <v>430</v>
      </c>
      <c r="O29" s="348" t="s">
        <v>430</v>
      </c>
      <c r="P29" s="348" t="s">
        <v>430</v>
      </c>
      <c r="Q29" s="348" t="s">
        <v>430</v>
      </c>
      <c r="R29" s="348" t="s">
        <v>430</v>
      </c>
      <c r="S29" s="348">
        <v>0.39550000000000002</v>
      </c>
      <c r="T29" s="348">
        <v>-3.6154000000000002</v>
      </c>
      <c r="U29" s="348">
        <v>6.2647000000000004</v>
      </c>
      <c r="V29" s="348" t="s">
        <v>430</v>
      </c>
      <c r="W29" s="348">
        <v>0.39550000000000002</v>
      </c>
      <c r="X29" s="348">
        <v>9.2294</v>
      </c>
      <c r="Y29" s="374"/>
      <c r="Z29" s="346">
        <v>13</v>
      </c>
      <c r="AA29" s="346">
        <v>2</v>
      </c>
      <c r="AB29" s="346">
        <v>2</v>
      </c>
      <c r="AC29" s="346">
        <v>2</v>
      </c>
      <c r="AD29" s="346">
        <v>1</v>
      </c>
      <c r="AE29" s="346" t="s">
        <v>430</v>
      </c>
      <c r="AF29" s="346" t="s">
        <v>430</v>
      </c>
      <c r="AG29" s="346" t="s">
        <v>430</v>
      </c>
      <c r="AH29" s="346" t="s">
        <v>430</v>
      </c>
      <c r="AI29" s="346" t="s">
        <v>430</v>
      </c>
      <c r="AJ29" s="346">
        <v>16</v>
      </c>
      <c r="AK29" s="346">
        <v>13</v>
      </c>
      <c r="AL29" s="346">
        <v>10</v>
      </c>
      <c r="AM29" s="346" t="s">
        <v>430</v>
      </c>
      <c r="AN29" s="346">
        <v>16</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19.338781707825898</v>
      </c>
      <c r="BC29" s="348">
        <v>0</v>
      </c>
      <c r="BD29" s="348">
        <v>3.41848230829754E-2</v>
      </c>
      <c r="BE29" s="375" t="s">
        <v>430</v>
      </c>
      <c r="BF29" s="479"/>
      <c r="BG29" s="375" t="s">
        <v>430</v>
      </c>
      <c r="BH29" s="374"/>
      <c r="BI29" s="348" t="s">
        <v>430</v>
      </c>
      <c r="BJ29" s="348" t="s">
        <v>430</v>
      </c>
      <c r="BK29" s="348" t="s">
        <v>430</v>
      </c>
      <c r="BL29" s="348" t="s">
        <v>430</v>
      </c>
      <c r="BM29" s="374"/>
      <c r="BN29" s="372" t="s">
        <v>6611</v>
      </c>
      <c r="BO29" s="372" t="s">
        <v>6612</v>
      </c>
      <c r="BP29" s="372" t="s">
        <v>430</v>
      </c>
      <c r="BQ29" s="372" t="s">
        <v>430</v>
      </c>
      <c r="BR29" s="372" t="s">
        <v>430</v>
      </c>
      <c r="BS29" s="373"/>
      <c r="BT29" s="354" t="s">
        <v>554</v>
      </c>
    </row>
    <row r="30" spans="1:72" s="428" customFormat="1" x14ac:dyDescent="0.25">
      <c r="A30" s="345" t="s">
        <v>6613</v>
      </c>
      <c r="B30" s="373"/>
      <c r="C30" s="719">
        <v>45723</v>
      </c>
      <c r="D30" s="373"/>
      <c r="E30" s="346">
        <v>129.02000000000001</v>
      </c>
      <c r="F30" s="373"/>
      <c r="G30" s="347">
        <v>137.7139</v>
      </c>
      <c r="H30" s="374"/>
      <c r="I30" s="348">
        <v>0.1071</v>
      </c>
      <c r="J30" s="348">
        <v>-1.1920999999999999</v>
      </c>
      <c r="K30" s="348">
        <v>-5.6989999999999998</v>
      </c>
      <c r="L30" s="348">
        <v>-7.0617999999999999</v>
      </c>
      <c r="M30" s="348">
        <v>-6.6E-3</v>
      </c>
      <c r="N30" s="350">
        <v>43.077300000000001</v>
      </c>
      <c r="O30" s="348" t="s">
        <v>430</v>
      </c>
      <c r="P30" s="348" t="s">
        <v>430</v>
      </c>
      <c r="Q30" s="348" t="s">
        <v>430</v>
      </c>
      <c r="R30" s="348" t="s">
        <v>430</v>
      </c>
      <c r="S30" s="348">
        <v>0.39560000000000001</v>
      </c>
      <c r="T30" s="348">
        <v>-3.6313</v>
      </c>
      <c r="U30" s="348">
        <v>6.1855000000000002</v>
      </c>
      <c r="V30" s="348">
        <v>22.060500000000001</v>
      </c>
      <c r="W30" s="348">
        <v>0.39560000000000001</v>
      </c>
      <c r="X30" s="348">
        <v>41.735500000000002</v>
      </c>
      <c r="Y30" s="374"/>
      <c r="Z30" s="346">
        <v>10</v>
      </c>
      <c r="AA30" s="346">
        <v>6</v>
      </c>
      <c r="AB30" s="346">
        <v>6</v>
      </c>
      <c r="AC30" s="346">
        <v>5</v>
      </c>
      <c r="AD30" s="346">
        <v>6</v>
      </c>
      <c r="AE30" s="346">
        <v>20</v>
      </c>
      <c r="AF30" s="346" t="s">
        <v>430</v>
      </c>
      <c r="AG30" s="346" t="s">
        <v>430</v>
      </c>
      <c r="AH30" s="346" t="s">
        <v>430</v>
      </c>
      <c r="AI30" s="346" t="s">
        <v>430</v>
      </c>
      <c r="AJ30" s="346">
        <v>15</v>
      </c>
      <c r="AK30" s="346">
        <v>16</v>
      </c>
      <c r="AL30" s="346">
        <v>16</v>
      </c>
      <c r="AM30" s="346">
        <v>20</v>
      </c>
      <c r="AN30" s="346">
        <v>15</v>
      </c>
      <c r="AO30" s="373"/>
      <c r="AP30" s="348" t="s">
        <v>430</v>
      </c>
      <c r="AQ30" s="348" t="s">
        <v>430</v>
      </c>
      <c r="AR30" s="348" t="s">
        <v>430</v>
      </c>
      <c r="AS30" s="348" t="s">
        <v>430</v>
      </c>
      <c r="AT30" s="348">
        <v>11.22</v>
      </c>
      <c r="AU30" s="351"/>
      <c r="AV30" s="346" t="s">
        <v>430</v>
      </c>
      <c r="AW30" s="346" t="s">
        <v>430</v>
      </c>
      <c r="AX30" s="346" t="s">
        <v>430</v>
      </c>
      <c r="AY30" s="346" t="s">
        <v>430</v>
      </c>
      <c r="AZ30" s="346">
        <v>16</v>
      </c>
      <c r="BA30" s="374"/>
      <c r="BB30" s="348">
        <v>20.1961517796862</v>
      </c>
      <c r="BC30" s="348">
        <v>0</v>
      </c>
      <c r="BD30" s="348">
        <v>0.11429312855768101</v>
      </c>
      <c r="BE30" s="375" t="s">
        <v>430</v>
      </c>
      <c r="BF30" s="479"/>
      <c r="BG30" s="375" t="s">
        <v>430</v>
      </c>
      <c r="BH30" s="374"/>
      <c r="BI30" s="348" t="s">
        <v>430</v>
      </c>
      <c r="BJ30" s="348" t="s">
        <v>430</v>
      </c>
      <c r="BK30" s="348" t="s">
        <v>430</v>
      </c>
      <c r="BL30" s="348" t="s">
        <v>430</v>
      </c>
      <c r="BM30" s="374"/>
      <c r="BN30" s="372" t="s">
        <v>6614</v>
      </c>
      <c r="BO30" s="372" t="s">
        <v>6615</v>
      </c>
      <c r="BP30" s="372" t="s">
        <v>430</v>
      </c>
      <c r="BQ30" s="372" t="s">
        <v>430</v>
      </c>
      <c r="BR30" s="372" t="s">
        <v>430</v>
      </c>
      <c r="BS30" s="373"/>
      <c r="BT30" s="354" t="s">
        <v>554</v>
      </c>
    </row>
    <row r="31" spans="1:72" s="428" customFormat="1" x14ac:dyDescent="0.25">
      <c r="A31" s="345" t="s">
        <v>6616</v>
      </c>
      <c r="B31" s="373"/>
      <c r="C31" s="719">
        <v>45905</v>
      </c>
      <c r="D31" s="373"/>
      <c r="E31" s="346">
        <v>81.568399999999997</v>
      </c>
      <c r="F31" s="373"/>
      <c r="G31" s="347">
        <v>13.1646</v>
      </c>
      <c r="H31" s="374"/>
      <c r="I31" s="348" t="s">
        <v>430</v>
      </c>
      <c r="J31" s="348">
        <v>-1.2970999999999999</v>
      </c>
      <c r="K31" s="348">
        <v>-5.7907999999999999</v>
      </c>
      <c r="L31" s="348">
        <v>-7.1470000000000002</v>
      </c>
      <c r="M31" s="348">
        <v>-4.48E-2</v>
      </c>
      <c r="N31" s="350" t="s">
        <v>430</v>
      </c>
      <c r="O31" s="348" t="s">
        <v>430</v>
      </c>
      <c r="P31" s="348" t="s">
        <v>430</v>
      </c>
      <c r="Q31" s="348" t="s">
        <v>430</v>
      </c>
      <c r="R31" s="348" t="s">
        <v>430</v>
      </c>
      <c r="S31" s="348">
        <v>0.29249999999999998</v>
      </c>
      <c r="T31" s="348">
        <v>-3.7210999999999999</v>
      </c>
      <c r="U31" s="348">
        <v>6.1780999999999997</v>
      </c>
      <c r="V31" s="348">
        <v>22.186299999999999</v>
      </c>
      <c r="W31" s="348">
        <v>0.29249999999999998</v>
      </c>
      <c r="X31" s="348">
        <v>31.646000000000001</v>
      </c>
      <c r="Y31" s="374"/>
      <c r="Z31" s="346" t="s">
        <v>430</v>
      </c>
      <c r="AA31" s="346">
        <v>25</v>
      </c>
      <c r="AB31" s="346">
        <v>25</v>
      </c>
      <c r="AC31" s="346">
        <v>18</v>
      </c>
      <c r="AD31" s="346">
        <v>12</v>
      </c>
      <c r="AE31" s="346" t="s">
        <v>430</v>
      </c>
      <c r="AF31" s="346" t="s">
        <v>430</v>
      </c>
      <c r="AG31" s="346" t="s">
        <v>430</v>
      </c>
      <c r="AH31" s="346" t="s">
        <v>430</v>
      </c>
      <c r="AI31" s="346" t="s">
        <v>430</v>
      </c>
      <c r="AJ31" s="346">
        <v>25</v>
      </c>
      <c r="AK31" s="346">
        <v>25</v>
      </c>
      <c r="AL31" s="346">
        <v>17</v>
      </c>
      <c r="AM31" s="346">
        <v>16</v>
      </c>
      <c r="AN31" s="346">
        <v>25</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74"/>
      <c r="BB31" s="348">
        <v>22.1886216839501</v>
      </c>
      <c r="BC31" s="348">
        <v>0</v>
      </c>
      <c r="BD31" s="348">
        <v>9.5354292161818996E-2</v>
      </c>
      <c r="BE31" s="375" t="s">
        <v>430</v>
      </c>
      <c r="BF31" s="479"/>
      <c r="BG31" s="375" t="s">
        <v>430</v>
      </c>
      <c r="BH31" s="374"/>
      <c r="BI31" s="348" t="s">
        <v>430</v>
      </c>
      <c r="BJ31" s="348" t="s">
        <v>430</v>
      </c>
      <c r="BK31" s="348" t="s">
        <v>430</v>
      </c>
      <c r="BL31" s="348" t="s">
        <v>430</v>
      </c>
      <c r="BM31" s="374"/>
      <c r="BN31" s="372" t="s">
        <v>5814</v>
      </c>
      <c r="BO31" s="372" t="s">
        <v>6617</v>
      </c>
      <c r="BP31" s="372" t="s">
        <v>6618</v>
      </c>
      <c r="BQ31" s="372" t="s">
        <v>430</v>
      </c>
      <c r="BR31" s="372" t="s">
        <v>430</v>
      </c>
      <c r="BS31" s="373"/>
      <c r="BT31" s="354" t="s">
        <v>554</v>
      </c>
    </row>
    <row r="32" spans="1:72" s="428" customFormat="1" x14ac:dyDescent="0.25">
      <c r="A32" s="345" t="s">
        <v>6619</v>
      </c>
      <c r="B32" s="373"/>
      <c r="C32" s="719">
        <v>45965</v>
      </c>
      <c r="D32" s="373"/>
      <c r="E32" s="346">
        <v>48.257300000000001</v>
      </c>
      <c r="F32" s="373"/>
      <c r="G32" s="347">
        <v>140.03489999999999</v>
      </c>
      <c r="H32" s="374"/>
      <c r="I32" s="348">
        <v>0.1072</v>
      </c>
      <c r="J32" s="348">
        <v>-1.1968000000000001</v>
      </c>
      <c r="K32" s="348">
        <v>-5.7198000000000002</v>
      </c>
      <c r="L32" s="348">
        <v>-7.0819999999999999</v>
      </c>
      <c r="M32" s="348">
        <v>-0.1062</v>
      </c>
      <c r="N32" s="350" t="s">
        <v>430</v>
      </c>
      <c r="O32" s="348" t="s">
        <v>430</v>
      </c>
      <c r="P32" s="348" t="s">
        <v>430</v>
      </c>
      <c r="Q32" s="348" t="s">
        <v>430</v>
      </c>
      <c r="R32" s="348" t="s">
        <v>430</v>
      </c>
      <c r="S32" s="348">
        <v>0.39700000000000002</v>
      </c>
      <c r="T32" s="348">
        <v>-3.6423999999999999</v>
      </c>
      <c r="U32" s="348">
        <v>6.0933999999999999</v>
      </c>
      <c r="V32" s="348" t="s">
        <v>430</v>
      </c>
      <c r="W32" s="348">
        <v>0.39700000000000002</v>
      </c>
      <c r="X32" s="348">
        <v>16.892299999999999</v>
      </c>
      <c r="Y32" s="374"/>
      <c r="Z32" s="346">
        <v>9</v>
      </c>
      <c r="AA32" s="346">
        <v>12</v>
      </c>
      <c r="AB32" s="346">
        <v>11</v>
      </c>
      <c r="AC32" s="346">
        <v>9</v>
      </c>
      <c r="AD32" s="346">
        <v>17</v>
      </c>
      <c r="AE32" s="346" t="s">
        <v>430</v>
      </c>
      <c r="AF32" s="346" t="s">
        <v>430</v>
      </c>
      <c r="AG32" s="346" t="s">
        <v>430</v>
      </c>
      <c r="AH32" s="346" t="s">
        <v>430</v>
      </c>
      <c r="AI32" s="346" t="s">
        <v>430</v>
      </c>
      <c r="AJ32" s="346">
        <v>13</v>
      </c>
      <c r="AK32" s="346">
        <v>17</v>
      </c>
      <c r="AL32" s="346">
        <v>23</v>
      </c>
      <c r="AM32" s="346" t="s">
        <v>430</v>
      </c>
      <c r="AN32" s="346">
        <v>13</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18.680911575333599</v>
      </c>
      <c r="BC32" s="348">
        <v>0</v>
      </c>
      <c r="BD32" s="348">
        <v>6.2313948601229498E-2</v>
      </c>
      <c r="BE32" s="375" t="s">
        <v>430</v>
      </c>
      <c r="BF32" s="479"/>
      <c r="BG32" s="375" t="s">
        <v>430</v>
      </c>
      <c r="BH32" s="374"/>
      <c r="BI32" s="348" t="s">
        <v>430</v>
      </c>
      <c r="BJ32" s="348" t="s">
        <v>430</v>
      </c>
      <c r="BK32" s="348" t="s">
        <v>430</v>
      </c>
      <c r="BL32" s="348" t="s">
        <v>430</v>
      </c>
      <c r="BM32" s="374"/>
      <c r="BN32" s="372" t="s">
        <v>6620</v>
      </c>
      <c r="BO32" s="372" t="s">
        <v>6621</v>
      </c>
      <c r="BP32" s="372" t="s">
        <v>430</v>
      </c>
      <c r="BQ32" s="372" t="s">
        <v>430</v>
      </c>
      <c r="BR32" s="372" t="s">
        <v>430</v>
      </c>
      <c r="BS32" s="373"/>
      <c r="BT32" s="354" t="s">
        <v>554</v>
      </c>
    </row>
    <row r="33" spans="1:72" s="428" customFormat="1" x14ac:dyDescent="0.25">
      <c r="A33" s="345" t="s">
        <v>6622</v>
      </c>
      <c r="B33" s="373"/>
      <c r="C33" s="719">
        <v>46020</v>
      </c>
      <c r="D33" s="373"/>
      <c r="E33" s="346">
        <v>23.659199999999998</v>
      </c>
      <c r="F33" s="373"/>
      <c r="G33" s="347">
        <v>140.5361</v>
      </c>
      <c r="H33" s="374"/>
      <c r="I33" s="348">
        <v>0.1055</v>
      </c>
      <c r="J33" s="348">
        <v>-1.1654</v>
      </c>
      <c r="K33" s="348">
        <v>-5.5751999999999997</v>
      </c>
      <c r="L33" s="348">
        <v>-6.8810000000000002</v>
      </c>
      <c r="M33" s="348">
        <v>-0.33019999999999999</v>
      </c>
      <c r="N33" s="350" t="s">
        <v>430</v>
      </c>
      <c r="O33" s="348" t="s">
        <v>430</v>
      </c>
      <c r="P33" s="348" t="s">
        <v>430</v>
      </c>
      <c r="Q33" s="348" t="s">
        <v>430</v>
      </c>
      <c r="R33" s="348" t="s">
        <v>430</v>
      </c>
      <c r="S33" s="348">
        <v>0.38719999999999999</v>
      </c>
      <c r="T33" s="348">
        <v>-3.5072000000000001</v>
      </c>
      <c r="U33" s="348">
        <v>1.6646000000000001</v>
      </c>
      <c r="V33" s="348" t="s">
        <v>430</v>
      </c>
      <c r="W33" s="348">
        <v>0.38719999999999999</v>
      </c>
      <c r="X33" s="348">
        <v>1.6646000000000001</v>
      </c>
      <c r="Y33" s="374"/>
      <c r="Z33" s="346">
        <v>16</v>
      </c>
      <c r="AA33" s="346">
        <v>1</v>
      </c>
      <c r="AB33" s="346">
        <v>1</v>
      </c>
      <c r="AC33" s="346">
        <v>1</v>
      </c>
      <c r="AD33" s="346">
        <v>22</v>
      </c>
      <c r="AE33" s="346" t="s">
        <v>430</v>
      </c>
      <c r="AF33" s="346" t="s">
        <v>430</v>
      </c>
      <c r="AG33" s="346" t="s">
        <v>430</v>
      </c>
      <c r="AH33" s="346" t="s">
        <v>430</v>
      </c>
      <c r="AI33" s="346" t="s">
        <v>430</v>
      </c>
      <c r="AJ33" s="346">
        <v>21</v>
      </c>
      <c r="AK33" s="346">
        <v>12</v>
      </c>
      <c r="AL33" s="346">
        <v>25</v>
      </c>
      <c r="AM33" s="346" t="s">
        <v>430</v>
      </c>
      <c r="AN33" s="346">
        <v>21</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17.814084339499502</v>
      </c>
      <c r="BC33" s="348">
        <v>0</v>
      </c>
      <c r="BD33" s="348">
        <v>-2.2446111535500201E-2</v>
      </c>
      <c r="BE33" s="375" t="s">
        <v>430</v>
      </c>
      <c r="BF33" s="479"/>
      <c r="BG33" s="375" t="s">
        <v>430</v>
      </c>
      <c r="BH33" s="374"/>
      <c r="BI33" s="348" t="s">
        <v>430</v>
      </c>
      <c r="BJ33" s="348" t="s">
        <v>430</v>
      </c>
      <c r="BK33" s="348" t="s">
        <v>430</v>
      </c>
      <c r="BL33" s="348" t="s">
        <v>430</v>
      </c>
      <c r="BM33" s="374"/>
      <c r="BN33" s="372" t="s">
        <v>6623</v>
      </c>
      <c r="BO33" s="372" t="s">
        <v>6624</v>
      </c>
      <c r="BP33" s="372" t="s">
        <v>430</v>
      </c>
      <c r="BQ33" s="372" t="s">
        <v>430</v>
      </c>
      <c r="BR33" s="372" t="s">
        <v>430</v>
      </c>
      <c r="BS33" s="373"/>
      <c r="BT33" s="354" t="s">
        <v>554</v>
      </c>
    </row>
    <row r="34" spans="1:72" x14ac:dyDescent="0.25">
      <c r="A34" s="36" t="s">
        <v>93</v>
      </c>
      <c r="B34" s="43"/>
      <c r="C34" s="720"/>
      <c r="D34" s="43"/>
      <c r="E34" s="51"/>
      <c r="F34" s="43"/>
      <c r="G34" s="55"/>
      <c r="H34" s="66"/>
      <c r="I34" s="59">
        <v>0.1072</v>
      </c>
      <c r="J34" s="59">
        <v>-1.2060999999999999</v>
      </c>
      <c r="K34" s="59">
        <v>-5.7359</v>
      </c>
      <c r="L34" s="59">
        <v>-7.1132999999999997</v>
      </c>
      <c r="M34" s="59">
        <v>-0.14849999999999999</v>
      </c>
      <c r="N34" s="70">
        <v>43.8795</v>
      </c>
      <c r="O34" s="59">
        <v>37.143799999999999</v>
      </c>
      <c r="P34" s="59">
        <v>32.378300000000003</v>
      </c>
      <c r="Q34" s="59">
        <v>22.849299999999999</v>
      </c>
      <c r="R34" s="59">
        <v>14.9664</v>
      </c>
      <c r="S34" s="59">
        <v>0.38690000000000002</v>
      </c>
      <c r="T34" s="59">
        <v>-3.4626999999999999</v>
      </c>
      <c r="U34" s="59">
        <v>6.0918000000000001</v>
      </c>
      <c r="V34" s="59">
        <v>22.263300000000001</v>
      </c>
      <c r="W34" s="59">
        <v>0.38690000000000002</v>
      </c>
      <c r="X34" s="59">
        <v>22.131</v>
      </c>
      <c r="Y34" s="66"/>
      <c r="Z34" s="51">
        <v>16</v>
      </c>
      <c r="AA34" s="51">
        <v>26</v>
      </c>
      <c r="AB34" s="51">
        <v>26</v>
      </c>
      <c r="AC34" s="51">
        <v>26</v>
      </c>
      <c r="AD34" s="51">
        <v>25</v>
      </c>
      <c r="AE34" s="51">
        <v>20</v>
      </c>
      <c r="AF34" s="51">
        <v>17</v>
      </c>
      <c r="AG34" s="51">
        <v>13</v>
      </c>
      <c r="AH34" s="51">
        <v>11</v>
      </c>
      <c r="AI34" s="51">
        <v>11</v>
      </c>
      <c r="AJ34" s="51">
        <v>26</v>
      </c>
      <c r="AK34" s="51">
        <v>26</v>
      </c>
      <c r="AL34" s="51">
        <v>25</v>
      </c>
      <c r="AM34" s="51">
        <v>22</v>
      </c>
      <c r="AN34" s="51">
        <v>26</v>
      </c>
      <c r="AO34" s="43"/>
      <c r="AP34" s="59">
        <v>20.466363636363599</v>
      </c>
      <c r="AQ34" s="59">
        <v>23.798181818181799</v>
      </c>
      <c r="AR34" s="59">
        <v>29.41</v>
      </c>
      <c r="AS34" s="59">
        <v>36.240769230769203</v>
      </c>
      <c r="AT34" s="59">
        <v>11.338571428571401</v>
      </c>
      <c r="AU34" s="78"/>
      <c r="AV34" s="51">
        <v>11</v>
      </c>
      <c r="AW34" s="51">
        <v>11</v>
      </c>
      <c r="AX34" s="51">
        <v>11</v>
      </c>
      <c r="AY34" s="51">
        <v>13</v>
      </c>
      <c r="AZ34" s="51">
        <v>21</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1"/>
      <c r="D35" s="44"/>
      <c r="E35" s="52"/>
      <c r="F35" s="44"/>
      <c r="G35" s="56"/>
      <c r="H35" s="67"/>
      <c r="I35" s="60">
        <v>0.1082</v>
      </c>
      <c r="J35" s="60">
        <v>-1.1654</v>
      </c>
      <c r="K35" s="60">
        <v>-5.5751999999999997</v>
      </c>
      <c r="L35" s="60">
        <v>-6.8810000000000002</v>
      </c>
      <c r="M35" s="60">
        <v>0.09</v>
      </c>
      <c r="N35" s="71">
        <v>44.789499999999997</v>
      </c>
      <c r="O35" s="60">
        <v>37.873699999999999</v>
      </c>
      <c r="P35" s="60">
        <v>32.750100000000003</v>
      </c>
      <c r="Q35" s="60">
        <v>23.215800000000002</v>
      </c>
      <c r="R35" s="60">
        <v>15.3041</v>
      </c>
      <c r="S35" s="60">
        <v>0.4022</v>
      </c>
      <c r="T35" s="60">
        <v>-2.4476</v>
      </c>
      <c r="U35" s="60">
        <v>7.3582999999999998</v>
      </c>
      <c r="V35" s="60">
        <v>22.9666</v>
      </c>
      <c r="W35" s="60">
        <v>0.4022</v>
      </c>
      <c r="X35" s="60">
        <v>42.327199999999998</v>
      </c>
      <c r="Y35" s="67"/>
      <c r="Z35" s="52"/>
      <c r="AA35" s="52"/>
      <c r="AB35" s="52"/>
      <c r="AC35" s="52"/>
      <c r="AD35" s="52"/>
      <c r="AE35" s="52"/>
      <c r="AF35" s="52"/>
      <c r="AG35" s="52"/>
      <c r="AH35" s="52"/>
      <c r="AI35" s="52"/>
      <c r="AJ35" s="52"/>
      <c r="AK35" s="52"/>
      <c r="AL35" s="52"/>
      <c r="AM35" s="52"/>
      <c r="AN35" s="52"/>
      <c r="AO35" s="44"/>
      <c r="AP35" s="60">
        <v>20.73</v>
      </c>
      <c r="AQ35" s="60">
        <v>24.07</v>
      </c>
      <c r="AR35" s="60">
        <v>29.66</v>
      </c>
      <c r="AS35" s="60">
        <v>36.46</v>
      </c>
      <c r="AT35" s="60">
        <v>11.66</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1"/>
      <c r="D36" s="44"/>
      <c r="E36" s="52"/>
      <c r="F36" s="44"/>
      <c r="G36" s="56"/>
      <c r="H36" s="67"/>
      <c r="I36" s="60">
        <v>0.1055</v>
      </c>
      <c r="J36" s="60">
        <v>-1.3379000000000001</v>
      </c>
      <c r="K36" s="60">
        <v>-5.9204999999999997</v>
      </c>
      <c r="L36" s="60">
        <v>-7.3014999999999999</v>
      </c>
      <c r="M36" s="60">
        <v>-1.0066999999999999</v>
      </c>
      <c r="N36" s="71">
        <v>43.077300000000001</v>
      </c>
      <c r="O36" s="60">
        <v>35.870399999999997</v>
      </c>
      <c r="P36" s="60">
        <v>32.1098</v>
      </c>
      <c r="Q36" s="60">
        <v>22.622599999999998</v>
      </c>
      <c r="R36" s="60">
        <v>14.723599999999999</v>
      </c>
      <c r="S36" s="60">
        <v>0.2828</v>
      </c>
      <c r="T36" s="60">
        <v>-3.7233000000000001</v>
      </c>
      <c r="U36" s="60">
        <v>1.6646000000000001</v>
      </c>
      <c r="V36" s="60">
        <v>21.03</v>
      </c>
      <c r="W36" s="60">
        <v>0.2828</v>
      </c>
      <c r="X36" s="60">
        <v>1.6646000000000001</v>
      </c>
      <c r="Y36" s="67"/>
      <c r="Z36" s="52"/>
      <c r="AA36" s="52"/>
      <c r="AB36" s="52"/>
      <c r="AC36" s="52"/>
      <c r="AD36" s="52"/>
      <c r="AE36" s="52"/>
      <c r="AF36" s="52"/>
      <c r="AG36" s="52"/>
      <c r="AH36" s="52"/>
      <c r="AI36" s="52"/>
      <c r="AJ36" s="52"/>
      <c r="AK36" s="52"/>
      <c r="AL36" s="52"/>
      <c r="AM36" s="52"/>
      <c r="AN36" s="52"/>
      <c r="AO36" s="44"/>
      <c r="AP36" s="60">
        <v>20.27</v>
      </c>
      <c r="AQ36" s="60">
        <v>23.56</v>
      </c>
      <c r="AR36" s="60">
        <v>29.17</v>
      </c>
      <c r="AS36" s="60">
        <v>35.979999999999997</v>
      </c>
      <c r="AT36" s="60">
        <v>11.06</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2"/>
      <c r="D37" s="45"/>
      <c r="E37" s="53"/>
      <c r="F37" s="45"/>
      <c r="G37" s="57"/>
      <c r="H37" s="68"/>
      <c r="I37" s="61">
        <v>0.10725</v>
      </c>
      <c r="J37" s="61">
        <v>-1.1982999999999999</v>
      </c>
      <c r="K37" s="61">
        <v>-5.73475</v>
      </c>
      <c r="L37" s="61">
        <v>-7.1070000000000002</v>
      </c>
      <c r="M37" s="61">
        <v>-5.5899999999999998E-2</v>
      </c>
      <c r="N37" s="72">
        <v>43.881599999999999</v>
      </c>
      <c r="O37" s="61">
        <v>37.294899999999998</v>
      </c>
      <c r="P37" s="61">
        <v>32.370800000000003</v>
      </c>
      <c r="Q37" s="61">
        <v>22.838000000000001</v>
      </c>
      <c r="R37" s="61">
        <v>14.967000000000001</v>
      </c>
      <c r="S37" s="61">
        <v>0.39650000000000002</v>
      </c>
      <c r="T37" s="61">
        <v>-3.6215000000000002</v>
      </c>
      <c r="U37" s="61">
        <v>6.2228000000000003</v>
      </c>
      <c r="V37" s="61">
        <v>22.218699999999998</v>
      </c>
      <c r="W37" s="61">
        <v>0.39650000000000002</v>
      </c>
      <c r="X37" s="61">
        <v>14.325799999999999</v>
      </c>
      <c r="Y37" s="68"/>
      <c r="Z37" s="53"/>
      <c r="AA37" s="53"/>
      <c r="AB37" s="53"/>
      <c r="AC37" s="53"/>
      <c r="AD37" s="53"/>
      <c r="AE37" s="53"/>
      <c r="AF37" s="53"/>
      <c r="AG37" s="53"/>
      <c r="AH37" s="53"/>
      <c r="AI37" s="53"/>
      <c r="AJ37" s="53"/>
      <c r="AK37" s="53"/>
      <c r="AL37" s="53"/>
      <c r="AM37" s="53"/>
      <c r="AN37" s="53"/>
      <c r="AO37" s="45"/>
      <c r="AP37" s="61">
        <v>20.46</v>
      </c>
      <c r="AQ37" s="61">
        <v>23.79</v>
      </c>
      <c r="AR37" s="61">
        <v>29.41</v>
      </c>
      <c r="AS37" s="61">
        <v>36.21</v>
      </c>
      <c r="AT37" s="61">
        <v>11.3</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6546</v>
      </c>
      <c r="B39" s="406"/>
      <c r="C39" s="730"/>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6547</v>
      </c>
      <c r="B40" s="374"/>
      <c r="C40" s="731"/>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6548</v>
      </c>
      <c r="B41" s="417"/>
      <c r="C41" s="732"/>
      <c r="D41" s="417"/>
      <c r="E41" s="431"/>
      <c r="F41" s="417"/>
      <c r="G41" s="431"/>
      <c r="H41" s="432"/>
      <c r="I41" s="433">
        <v>0.1111</v>
      </c>
      <c r="J41" s="433">
        <v>-1.2136</v>
      </c>
      <c r="K41" s="433">
        <v>-5.5848000000000004</v>
      </c>
      <c r="L41" s="433">
        <v>-7.1306000000000003</v>
      </c>
      <c r="M41" s="433">
        <v>0.22739999999999999</v>
      </c>
      <c r="N41" s="434">
        <v>45.549199999999999</v>
      </c>
      <c r="O41" s="433">
        <v>38.905000000000001</v>
      </c>
      <c r="P41" s="433">
        <v>33.692500000000003</v>
      </c>
      <c r="Q41" s="433">
        <v>24.023299999999999</v>
      </c>
      <c r="R41" s="433">
        <v>16.420999999999999</v>
      </c>
      <c r="S41" s="433">
        <v>0.42880000000000001</v>
      </c>
      <c r="T41" s="433">
        <v>-3.1877</v>
      </c>
      <c r="U41" s="433">
        <v>6.6555999999999997</v>
      </c>
      <c r="V41" s="433">
        <v>23.271799999999999</v>
      </c>
      <c r="W41" s="433">
        <v>0.42880000000000001</v>
      </c>
      <c r="X41" s="433" t="s">
        <v>428</v>
      </c>
      <c r="Y41" s="432"/>
      <c r="Z41" s="435"/>
      <c r="AA41" s="435"/>
      <c r="AB41" s="435"/>
      <c r="AC41" s="435"/>
      <c r="AD41" s="435"/>
      <c r="AE41" s="435"/>
      <c r="AF41" s="435"/>
      <c r="AG41" s="435"/>
      <c r="AH41" s="435"/>
      <c r="AI41" s="435"/>
      <c r="AJ41" s="435"/>
      <c r="AK41" s="435"/>
      <c r="AL41" s="435"/>
      <c r="AM41" s="435"/>
      <c r="AN41" s="435"/>
      <c r="AO41" s="432"/>
      <c r="AP41" s="433">
        <v>21.62</v>
      </c>
      <c r="AQ41" s="433">
        <v>25.11</v>
      </c>
      <c r="AR41" s="433">
        <v>30.72</v>
      </c>
      <c r="AS41" s="433">
        <v>37.71</v>
      </c>
      <c r="AT41" s="433">
        <v>12.31</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179</v>
      </c>
    </row>
    <row r="46" spans="1:72" x14ac:dyDescent="0.25">
      <c r="A46" s="488" t="s">
        <v>10409</v>
      </c>
    </row>
    <row r="47" spans="1:72" x14ac:dyDescent="0.25">
      <c r="A4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D11C-60E0-44E3-8880-80C5A81A7421}">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171</v>
      </c>
    </row>
    <row r="4" spans="1:70" x14ac:dyDescent="0.25">
      <c r="A4" s="488" t="s">
        <v>425</v>
      </c>
    </row>
    <row r="5" spans="1:70" ht="33" x14ac:dyDescent="0.25">
      <c r="A5" s="1075" t="s">
        <v>172</v>
      </c>
      <c r="B5" s="1100"/>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1" t="s">
        <v>4</v>
      </c>
      <c r="BA5" s="1100"/>
      <c r="BB5" s="1060" t="s">
        <v>76</v>
      </c>
      <c r="BC5" s="1099"/>
      <c r="BD5" s="1099"/>
      <c r="BE5" s="1111"/>
      <c r="BF5" s="1100"/>
      <c r="BG5" s="1106" t="s">
        <v>81</v>
      </c>
      <c r="BH5" s="1101"/>
      <c r="BI5" s="1101"/>
      <c r="BJ5" s="1102"/>
      <c r="BK5" s="1100"/>
      <c r="BL5" s="1118" t="s">
        <v>87</v>
      </c>
      <c r="BM5" s="1103"/>
      <c r="BN5" s="1103"/>
      <c r="BO5" s="1103"/>
      <c r="BP5" s="1117"/>
      <c r="BQ5" s="1076"/>
      <c r="BR5" s="1106" t="s">
        <v>88</v>
      </c>
    </row>
    <row r="6" spans="1:70" ht="14.5" x14ac:dyDescent="0.25">
      <c r="A6" s="1075"/>
      <c r="B6" s="1103"/>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10"/>
      <c r="BA6" s="1103"/>
      <c r="BB6" s="326" t="s">
        <v>72</v>
      </c>
      <c r="BC6" s="303" t="s">
        <v>73</v>
      </c>
      <c r="BD6" s="303" t="s">
        <v>74</v>
      </c>
      <c r="BE6" s="327" t="s">
        <v>75</v>
      </c>
      <c r="BF6" s="1103"/>
      <c r="BG6" s="83" t="s">
        <v>77</v>
      </c>
      <c r="BH6" s="28" t="s">
        <v>78</v>
      </c>
      <c r="BI6" s="28" t="s">
        <v>79</v>
      </c>
      <c r="BJ6" s="82" t="s">
        <v>80</v>
      </c>
      <c r="BK6" s="1117"/>
      <c r="BL6" s="658" t="s">
        <v>82</v>
      </c>
      <c r="BM6" s="659" t="s">
        <v>83</v>
      </c>
      <c r="BN6" s="659" t="s">
        <v>84</v>
      </c>
      <c r="BO6" s="659" t="s">
        <v>85</v>
      </c>
      <c r="BP6" s="661" t="s">
        <v>86</v>
      </c>
      <c r="BQ6" s="1119"/>
      <c r="BR6" s="1107"/>
    </row>
    <row r="7" spans="1:70" ht="14.5" x14ac:dyDescent="0.25">
      <c r="A7" s="323" t="s">
        <v>173</v>
      </c>
      <c r="B7" s="69"/>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2"/>
      <c r="BQ7" s="271"/>
      <c r="BR7" s="91"/>
    </row>
    <row r="8" spans="1:70" s="428" customFormat="1" x14ac:dyDescent="0.25">
      <c r="A8" s="345" t="s">
        <v>6661</v>
      </c>
      <c r="B8" s="374"/>
      <c r="C8" s="719">
        <v>40945</v>
      </c>
      <c r="D8" s="373"/>
      <c r="E8" s="346">
        <v>6084.43</v>
      </c>
      <c r="F8" s="373"/>
      <c r="G8" s="347">
        <v>93.068600000000004</v>
      </c>
      <c r="H8" s="374"/>
      <c r="I8" s="348">
        <v>-0.13569999999999999</v>
      </c>
      <c r="J8" s="348">
        <v>1.2617</v>
      </c>
      <c r="K8" s="348">
        <v>-0.71140000000000003</v>
      </c>
      <c r="L8" s="348">
        <v>10.273999999999999</v>
      </c>
      <c r="M8" s="348">
        <v>14.812900000000001</v>
      </c>
      <c r="N8" s="350">
        <v>23.487400000000001</v>
      </c>
      <c r="O8" s="348">
        <v>16.6568</v>
      </c>
      <c r="P8" s="348">
        <v>21.356000000000002</v>
      </c>
      <c r="Q8" s="348">
        <v>10.0665</v>
      </c>
      <c r="R8" s="348">
        <v>16.572700000000001</v>
      </c>
      <c r="S8" s="348">
        <v>-0.2626</v>
      </c>
      <c r="T8" s="348">
        <v>24.587499999999999</v>
      </c>
      <c r="U8" s="348">
        <v>15.482200000000001</v>
      </c>
      <c r="V8" s="348">
        <v>14.285500000000001</v>
      </c>
      <c r="W8" s="348">
        <v>-0.2626</v>
      </c>
      <c r="X8" s="348">
        <v>16.697399999999998</v>
      </c>
      <c r="Y8" s="374"/>
      <c r="Z8" s="346">
        <v>38</v>
      </c>
      <c r="AA8" s="346">
        <v>44</v>
      </c>
      <c r="AB8" s="346">
        <v>29</v>
      </c>
      <c r="AC8" s="346">
        <v>16</v>
      </c>
      <c r="AD8" s="346">
        <v>25</v>
      </c>
      <c r="AE8" s="346">
        <v>40</v>
      </c>
      <c r="AF8" s="346">
        <v>42</v>
      </c>
      <c r="AG8" s="346">
        <v>27</v>
      </c>
      <c r="AH8" s="346">
        <v>21</v>
      </c>
      <c r="AI8" s="346">
        <v>2</v>
      </c>
      <c r="AJ8" s="346">
        <v>34</v>
      </c>
      <c r="AK8" s="346">
        <v>10</v>
      </c>
      <c r="AL8" s="346">
        <v>33</v>
      </c>
      <c r="AM8" s="346">
        <v>37</v>
      </c>
      <c r="AN8" s="346">
        <v>34</v>
      </c>
      <c r="AO8" s="373"/>
      <c r="AP8" s="348">
        <v>16.52</v>
      </c>
      <c r="AQ8" s="348">
        <v>16.46</v>
      </c>
      <c r="AR8" s="348">
        <v>19.02</v>
      </c>
      <c r="AS8" s="348">
        <v>21.23</v>
      </c>
      <c r="AT8" s="348">
        <v>29.03</v>
      </c>
      <c r="AU8" s="351"/>
      <c r="AV8" s="346">
        <v>5</v>
      </c>
      <c r="AW8" s="346">
        <v>14</v>
      </c>
      <c r="AX8" s="346">
        <v>20</v>
      </c>
      <c r="AY8" s="346">
        <v>38</v>
      </c>
      <c r="AZ8" s="346">
        <v>31</v>
      </c>
      <c r="BA8" s="374"/>
      <c r="BB8" s="348">
        <v>16.634014736039202</v>
      </c>
      <c r="BC8" s="348">
        <v>0.84168580304322804</v>
      </c>
      <c r="BD8" s="348">
        <v>8.0655717673414701E-2</v>
      </c>
      <c r="BE8" s="375">
        <v>-6.6494518765626301E-2</v>
      </c>
      <c r="BF8" s="374"/>
      <c r="BG8" s="372" t="s">
        <v>430</v>
      </c>
      <c r="BH8" s="373" t="s">
        <v>430</v>
      </c>
      <c r="BI8" s="348" t="s">
        <v>430</v>
      </c>
      <c r="BJ8" s="348" t="s">
        <v>430</v>
      </c>
      <c r="BK8" s="350"/>
      <c r="BL8" s="350" t="s">
        <v>6662</v>
      </c>
      <c r="BM8" s="372" t="s">
        <v>6663</v>
      </c>
      <c r="BN8" s="372" t="s">
        <v>430</v>
      </c>
      <c r="BO8" s="372" t="s">
        <v>430</v>
      </c>
      <c r="BP8" s="430" t="s">
        <v>430</v>
      </c>
      <c r="BQ8" s="468"/>
      <c r="BR8" s="354" t="s">
        <v>443</v>
      </c>
    </row>
    <row r="9" spans="1:70" s="428" customFormat="1" x14ac:dyDescent="0.25">
      <c r="A9" s="345" t="s">
        <v>6664</v>
      </c>
      <c r="B9" s="374"/>
      <c r="C9" s="719">
        <v>43895</v>
      </c>
      <c r="D9" s="373"/>
      <c r="E9" s="346">
        <v>4488.12</v>
      </c>
      <c r="F9" s="373"/>
      <c r="G9" s="347">
        <v>39.25</v>
      </c>
      <c r="H9" s="374"/>
      <c r="I9" s="348">
        <v>-0.24349999999999999</v>
      </c>
      <c r="J9" s="348">
        <v>2.5167999999999999</v>
      </c>
      <c r="K9" s="348">
        <v>-2.5948000000000002</v>
      </c>
      <c r="L9" s="348">
        <v>19.7059</v>
      </c>
      <c r="M9" s="348">
        <v>19.842600000000001</v>
      </c>
      <c r="N9" s="350">
        <v>35.031500000000001</v>
      </c>
      <c r="O9" s="348">
        <v>26.808</v>
      </c>
      <c r="P9" s="348">
        <v>27.8996</v>
      </c>
      <c r="Q9" s="348">
        <v>15.5565</v>
      </c>
      <c r="R9" s="348" t="s">
        <v>430</v>
      </c>
      <c r="S9" s="348">
        <v>-4.2125000000000004</v>
      </c>
      <c r="T9" s="348">
        <v>33.513399999999997</v>
      </c>
      <c r="U9" s="348">
        <v>19.904399999999999</v>
      </c>
      <c r="V9" s="348">
        <v>20.497499999999999</v>
      </c>
      <c r="W9" s="348">
        <v>-4.2125000000000004</v>
      </c>
      <c r="X9" s="348">
        <v>23.967199999999998</v>
      </c>
      <c r="Y9" s="374"/>
      <c r="Z9" s="346">
        <v>41</v>
      </c>
      <c r="AA9" s="346">
        <v>16</v>
      </c>
      <c r="AB9" s="346">
        <v>42</v>
      </c>
      <c r="AC9" s="346">
        <v>1</v>
      </c>
      <c r="AD9" s="346">
        <v>12</v>
      </c>
      <c r="AE9" s="346">
        <v>25</v>
      </c>
      <c r="AF9" s="346">
        <v>21</v>
      </c>
      <c r="AG9" s="346">
        <v>9</v>
      </c>
      <c r="AH9" s="346">
        <v>7</v>
      </c>
      <c r="AI9" s="346" t="s">
        <v>430</v>
      </c>
      <c r="AJ9" s="346">
        <v>46</v>
      </c>
      <c r="AK9" s="346">
        <v>1</v>
      </c>
      <c r="AL9" s="346">
        <v>17</v>
      </c>
      <c r="AM9" s="346">
        <v>31</v>
      </c>
      <c r="AN9" s="346">
        <v>46</v>
      </c>
      <c r="AO9" s="373"/>
      <c r="AP9" s="348" t="s">
        <v>430</v>
      </c>
      <c r="AQ9" s="348" t="s">
        <v>430</v>
      </c>
      <c r="AR9" s="348">
        <v>27.82</v>
      </c>
      <c r="AS9" s="348">
        <v>32.229999999999997</v>
      </c>
      <c r="AT9" s="348">
        <v>42.67</v>
      </c>
      <c r="AU9" s="351"/>
      <c r="AV9" s="346" t="s">
        <v>430</v>
      </c>
      <c r="AW9" s="346" t="s">
        <v>430</v>
      </c>
      <c r="AX9" s="346">
        <v>3</v>
      </c>
      <c r="AY9" s="346">
        <v>16</v>
      </c>
      <c r="AZ9" s="346">
        <v>11</v>
      </c>
      <c r="BA9" s="374"/>
      <c r="BB9" s="348">
        <v>24.8106312920522</v>
      </c>
      <c r="BC9" s="348">
        <v>0</v>
      </c>
      <c r="BD9" s="348">
        <v>7.8289646588416098E-2</v>
      </c>
      <c r="BE9" s="375" t="s">
        <v>430</v>
      </c>
      <c r="BF9" s="374"/>
      <c r="BG9" s="372" t="s">
        <v>430</v>
      </c>
      <c r="BH9" s="373" t="s">
        <v>430</v>
      </c>
      <c r="BI9" s="348" t="s">
        <v>430</v>
      </c>
      <c r="BJ9" s="348" t="s">
        <v>430</v>
      </c>
      <c r="BK9" s="350"/>
      <c r="BL9" s="350" t="s">
        <v>6665</v>
      </c>
      <c r="BM9" s="372" t="s">
        <v>6666</v>
      </c>
      <c r="BN9" s="372" t="s">
        <v>2614</v>
      </c>
      <c r="BO9" s="372" t="s">
        <v>430</v>
      </c>
      <c r="BP9" s="430" t="s">
        <v>430</v>
      </c>
      <c r="BQ9" s="468"/>
      <c r="BR9" s="354" t="s">
        <v>476</v>
      </c>
    </row>
    <row r="10" spans="1:70" s="428" customFormat="1" ht="11" x14ac:dyDescent="0.3">
      <c r="A10" s="841" t="s">
        <v>6667</v>
      </c>
      <c r="B10" s="847"/>
      <c r="C10" s="843">
        <v>44229</v>
      </c>
      <c r="D10" s="842"/>
      <c r="E10" s="844">
        <v>4539.79</v>
      </c>
      <c r="F10" s="842"/>
      <c r="G10" s="845">
        <v>28.157699999999998</v>
      </c>
      <c r="H10" s="847"/>
      <c r="I10" s="846">
        <v>-0.55940000000000001</v>
      </c>
      <c r="J10" s="846">
        <v>2.9674999999999998</v>
      </c>
      <c r="K10" s="846">
        <v>-1.9654</v>
      </c>
      <c r="L10" s="846">
        <v>16.408999999999999</v>
      </c>
      <c r="M10" s="846">
        <v>23.348299999999998</v>
      </c>
      <c r="N10" s="848">
        <v>43.028300000000002</v>
      </c>
      <c r="O10" s="846">
        <v>28.028300000000002</v>
      </c>
      <c r="P10" s="846">
        <v>29.527699999999999</v>
      </c>
      <c r="Q10" s="846">
        <v>20.334</v>
      </c>
      <c r="R10" s="846" t="s">
        <v>430</v>
      </c>
      <c r="S10" s="846">
        <v>-0.72309999999999997</v>
      </c>
      <c r="T10" s="846">
        <v>28.051200000000001</v>
      </c>
      <c r="U10" s="846">
        <v>23.604399999999998</v>
      </c>
      <c r="V10" s="846">
        <v>29.398199999999999</v>
      </c>
      <c r="W10" s="846">
        <v>-0.72309999999999997</v>
      </c>
      <c r="X10" s="846">
        <v>20.908000000000001</v>
      </c>
      <c r="Y10" s="847"/>
      <c r="Z10" s="844">
        <v>45</v>
      </c>
      <c r="AA10" s="844">
        <v>7</v>
      </c>
      <c r="AB10" s="844">
        <v>38</v>
      </c>
      <c r="AC10" s="844">
        <v>3</v>
      </c>
      <c r="AD10" s="844">
        <v>5</v>
      </c>
      <c r="AE10" s="844">
        <v>16</v>
      </c>
      <c r="AF10" s="844">
        <v>16</v>
      </c>
      <c r="AG10" s="844">
        <v>5</v>
      </c>
      <c r="AH10" s="844">
        <v>2</v>
      </c>
      <c r="AI10" s="844" t="s">
        <v>430</v>
      </c>
      <c r="AJ10" s="844">
        <v>39</v>
      </c>
      <c r="AK10" s="844">
        <v>6</v>
      </c>
      <c r="AL10" s="844">
        <v>11</v>
      </c>
      <c r="AM10" s="844">
        <v>14</v>
      </c>
      <c r="AN10" s="844">
        <v>39</v>
      </c>
      <c r="AO10" s="842"/>
      <c r="AP10" s="846" t="s">
        <v>430</v>
      </c>
      <c r="AQ10" s="846" t="s">
        <v>430</v>
      </c>
      <c r="AR10" s="846">
        <v>29.48</v>
      </c>
      <c r="AS10" s="846">
        <v>34.659999999999997</v>
      </c>
      <c r="AT10" s="846">
        <v>47.03</v>
      </c>
      <c r="AU10" s="849"/>
      <c r="AV10" s="844" t="s">
        <v>430</v>
      </c>
      <c r="AW10" s="844" t="s">
        <v>430</v>
      </c>
      <c r="AX10" s="844">
        <v>2</v>
      </c>
      <c r="AY10" s="844">
        <v>11</v>
      </c>
      <c r="AZ10" s="844">
        <v>6</v>
      </c>
      <c r="BA10" s="847"/>
      <c r="BB10" s="846">
        <v>16.7680564746112</v>
      </c>
      <c r="BC10" s="846">
        <v>0</v>
      </c>
      <c r="BD10" s="846">
        <v>0.112207508204737</v>
      </c>
      <c r="BE10" s="852" t="s">
        <v>430</v>
      </c>
      <c r="BF10" s="847"/>
      <c r="BG10" s="855" t="s">
        <v>430</v>
      </c>
      <c r="BH10" s="842" t="s">
        <v>430</v>
      </c>
      <c r="BI10" s="846" t="s">
        <v>430</v>
      </c>
      <c r="BJ10" s="846" t="s">
        <v>430</v>
      </c>
      <c r="BK10" s="848"/>
      <c r="BL10" s="848" t="s">
        <v>6668</v>
      </c>
      <c r="BM10" s="855" t="s">
        <v>6078</v>
      </c>
      <c r="BN10" s="855" t="s">
        <v>430</v>
      </c>
      <c r="BO10" s="855" t="s">
        <v>430</v>
      </c>
      <c r="BP10" s="906" t="s">
        <v>430</v>
      </c>
      <c r="BQ10" s="854"/>
      <c r="BR10" s="856" t="s">
        <v>554</v>
      </c>
    </row>
    <row r="11" spans="1:70" s="428" customFormat="1" x14ac:dyDescent="0.25">
      <c r="A11" s="345" t="s">
        <v>6669</v>
      </c>
      <c r="B11" s="374"/>
      <c r="C11" s="719">
        <v>44237</v>
      </c>
      <c r="D11" s="373"/>
      <c r="E11" s="346">
        <v>3922.54</v>
      </c>
      <c r="F11" s="373"/>
      <c r="G11" s="347">
        <v>11.7</v>
      </c>
      <c r="H11" s="374"/>
      <c r="I11" s="348">
        <v>1.1235999999999999</v>
      </c>
      <c r="J11" s="348">
        <v>2.8119999999999998</v>
      </c>
      <c r="K11" s="348">
        <v>-1.0152000000000001</v>
      </c>
      <c r="L11" s="348">
        <v>5.7866</v>
      </c>
      <c r="M11" s="348">
        <v>10.4816</v>
      </c>
      <c r="N11" s="350">
        <v>41.133899999999997</v>
      </c>
      <c r="O11" s="348">
        <v>29.468800000000002</v>
      </c>
      <c r="P11" s="348">
        <v>17.4236</v>
      </c>
      <c r="Q11" s="348">
        <v>4.0335999999999999</v>
      </c>
      <c r="R11" s="348" t="s">
        <v>430</v>
      </c>
      <c r="S11" s="348">
        <v>3.3569</v>
      </c>
      <c r="T11" s="348">
        <v>13.3721</v>
      </c>
      <c r="U11" s="348">
        <v>17.234500000000001</v>
      </c>
      <c r="V11" s="348">
        <v>15.6126</v>
      </c>
      <c r="W11" s="348">
        <v>3.3569</v>
      </c>
      <c r="X11" s="348">
        <v>2.9350000000000001</v>
      </c>
      <c r="Y11" s="374"/>
      <c r="Z11" s="346">
        <v>6</v>
      </c>
      <c r="AA11" s="346">
        <v>9</v>
      </c>
      <c r="AB11" s="346">
        <v>31</v>
      </c>
      <c r="AC11" s="346">
        <v>32</v>
      </c>
      <c r="AD11" s="346">
        <v>35</v>
      </c>
      <c r="AE11" s="346">
        <v>19</v>
      </c>
      <c r="AF11" s="346">
        <v>11</v>
      </c>
      <c r="AG11" s="346">
        <v>35</v>
      </c>
      <c r="AH11" s="346">
        <v>28</v>
      </c>
      <c r="AI11" s="346" t="s">
        <v>430</v>
      </c>
      <c r="AJ11" s="346">
        <v>11</v>
      </c>
      <c r="AK11" s="346">
        <v>33</v>
      </c>
      <c r="AL11" s="346">
        <v>30</v>
      </c>
      <c r="AM11" s="346">
        <v>36</v>
      </c>
      <c r="AN11" s="346">
        <v>11</v>
      </c>
      <c r="AO11" s="373"/>
      <c r="AP11" s="348" t="s">
        <v>430</v>
      </c>
      <c r="AQ11" s="348" t="s">
        <v>430</v>
      </c>
      <c r="AR11" s="348">
        <v>17.16</v>
      </c>
      <c r="AS11" s="348">
        <v>29.14</v>
      </c>
      <c r="AT11" s="348">
        <v>25.76</v>
      </c>
      <c r="AU11" s="351"/>
      <c r="AV11" s="346" t="s">
        <v>430</v>
      </c>
      <c r="AW11" s="346" t="s">
        <v>430</v>
      </c>
      <c r="AX11" s="346">
        <v>25</v>
      </c>
      <c r="AY11" s="346">
        <v>19</v>
      </c>
      <c r="AZ11" s="346">
        <v>36</v>
      </c>
      <c r="BA11" s="374"/>
      <c r="BB11" s="348">
        <v>19.805671217491799</v>
      </c>
      <c r="BC11" s="348">
        <v>0</v>
      </c>
      <c r="BD11" s="348">
        <v>4.9657829983267197E-2</v>
      </c>
      <c r="BE11" s="375" t="s">
        <v>430</v>
      </c>
      <c r="BF11" s="374"/>
      <c r="BG11" s="372" t="s">
        <v>430</v>
      </c>
      <c r="BH11" s="373" t="s">
        <v>430</v>
      </c>
      <c r="BI11" s="348" t="s">
        <v>430</v>
      </c>
      <c r="BJ11" s="348" t="s">
        <v>430</v>
      </c>
      <c r="BK11" s="350"/>
      <c r="BL11" s="350" t="s">
        <v>6670</v>
      </c>
      <c r="BM11" s="372" t="s">
        <v>2608</v>
      </c>
      <c r="BN11" s="372" t="s">
        <v>430</v>
      </c>
      <c r="BO11" s="372" t="s">
        <v>430</v>
      </c>
      <c r="BP11" s="430" t="s">
        <v>430</v>
      </c>
      <c r="BQ11" s="468"/>
      <c r="BR11" s="354" t="s">
        <v>436</v>
      </c>
    </row>
    <row r="12" spans="1:70" s="428" customFormat="1" x14ac:dyDescent="0.25">
      <c r="A12" s="345" t="s">
        <v>6671</v>
      </c>
      <c r="B12" s="374"/>
      <c r="C12" s="719">
        <v>40051</v>
      </c>
      <c r="D12" s="373"/>
      <c r="E12" s="346">
        <v>3134.3</v>
      </c>
      <c r="F12" s="373"/>
      <c r="G12" s="347">
        <v>65.043999999999997</v>
      </c>
      <c r="H12" s="374"/>
      <c r="I12" s="348">
        <v>1.6820999999999999</v>
      </c>
      <c r="J12" s="348">
        <v>0.50839999999999996</v>
      </c>
      <c r="K12" s="348">
        <v>-1.1294</v>
      </c>
      <c r="L12" s="348">
        <v>6.9855</v>
      </c>
      <c r="M12" s="348">
        <v>18.628499999999999</v>
      </c>
      <c r="N12" s="350">
        <v>49.629600000000003</v>
      </c>
      <c r="O12" s="348">
        <v>35.180900000000001</v>
      </c>
      <c r="P12" s="348">
        <v>20.1113</v>
      </c>
      <c r="Q12" s="348">
        <v>2.9754</v>
      </c>
      <c r="R12" s="348">
        <v>13.1219</v>
      </c>
      <c r="S12" s="348">
        <v>0.89190000000000003</v>
      </c>
      <c r="T12" s="348">
        <v>18.408200000000001</v>
      </c>
      <c r="U12" s="348">
        <v>23.7331</v>
      </c>
      <c r="V12" s="348">
        <v>23.9831</v>
      </c>
      <c r="W12" s="348">
        <v>0.89190000000000003</v>
      </c>
      <c r="X12" s="348">
        <v>11.719900000000001</v>
      </c>
      <c r="Y12" s="374"/>
      <c r="Z12" s="346">
        <v>5</v>
      </c>
      <c r="AA12" s="346">
        <v>50</v>
      </c>
      <c r="AB12" s="346">
        <v>32</v>
      </c>
      <c r="AC12" s="346">
        <v>27</v>
      </c>
      <c r="AD12" s="346">
        <v>14</v>
      </c>
      <c r="AE12" s="346">
        <v>10</v>
      </c>
      <c r="AF12" s="346">
        <v>3</v>
      </c>
      <c r="AG12" s="346">
        <v>30</v>
      </c>
      <c r="AH12" s="346">
        <v>31</v>
      </c>
      <c r="AI12" s="346">
        <v>7</v>
      </c>
      <c r="AJ12" s="346">
        <v>27</v>
      </c>
      <c r="AK12" s="346">
        <v>21</v>
      </c>
      <c r="AL12" s="346">
        <v>9</v>
      </c>
      <c r="AM12" s="346">
        <v>21</v>
      </c>
      <c r="AN12" s="346">
        <v>27</v>
      </c>
      <c r="AO12" s="373"/>
      <c r="AP12" s="348">
        <v>12.97</v>
      </c>
      <c r="AQ12" s="348">
        <v>13.92</v>
      </c>
      <c r="AR12" s="348">
        <v>19.899999999999999</v>
      </c>
      <c r="AS12" s="348">
        <v>35.1</v>
      </c>
      <c r="AT12" s="348">
        <v>38.76</v>
      </c>
      <c r="AU12" s="351"/>
      <c r="AV12" s="346">
        <v>18</v>
      </c>
      <c r="AW12" s="346">
        <v>18</v>
      </c>
      <c r="AX12" s="346">
        <v>19</v>
      </c>
      <c r="AY12" s="346">
        <v>9</v>
      </c>
      <c r="AZ12" s="346">
        <v>15</v>
      </c>
      <c r="BA12" s="374"/>
      <c r="BB12" s="348">
        <v>22.545020307783702</v>
      </c>
      <c r="BC12" s="348">
        <v>0</v>
      </c>
      <c r="BD12" s="348">
        <v>5.3456245934986803E-2</v>
      </c>
      <c r="BE12" s="375" t="s">
        <v>430</v>
      </c>
      <c r="BF12" s="374"/>
      <c r="BG12" s="372" t="s">
        <v>430</v>
      </c>
      <c r="BH12" s="373" t="s">
        <v>430</v>
      </c>
      <c r="BI12" s="348" t="s">
        <v>430</v>
      </c>
      <c r="BJ12" s="348" t="s">
        <v>430</v>
      </c>
      <c r="BK12" s="350"/>
      <c r="BL12" s="350" t="s">
        <v>6672</v>
      </c>
      <c r="BM12" s="372" t="s">
        <v>6569</v>
      </c>
      <c r="BN12" s="372" t="s">
        <v>2614</v>
      </c>
      <c r="BO12" s="372" t="s">
        <v>430</v>
      </c>
      <c r="BP12" s="430" t="s">
        <v>430</v>
      </c>
      <c r="BQ12" s="468"/>
      <c r="BR12" s="354" t="s">
        <v>476</v>
      </c>
    </row>
    <row r="13" spans="1:70" s="428" customFormat="1" x14ac:dyDescent="0.25">
      <c r="A13" s="345" t="s">
        <v>6673</v>
      </c>
      <c r="B13" s="374"/>
      <c r="C13" s="719">
        <v>44098</v>
      </c>
      <c r="D13" s="373"/>
      <c r="E13" s="346">
        <v>2447.17</v>
      </c>
      <c r="F13" s="373"/>
      <c r="G13" s="347">
        <v>24.700299999999999</v>
      </c>
      <c r="H13" s="374"/>
      <c r="I13" s="348">
        <v>0.42</v>
      </c>
      <c r="J13" s="348">
        <v>2.6987999999999999</v>
      </c>
      <c r="K13" s="348">
        <v>2.1141999999999999</v>
      </c>
      <c r="L13" s="348">
        <v>6.1520000000000001</v>
      </c>
      <c r="M13" s="348">
        <v>10.159000000000001</v>
      </c>
      <c r="N13" s="350">
        <v>24.3001</v>
      </c>
      <c r="O13" s="348">
        <v>20.873699999999999</v>
      </c>
      <c r="P13" s="348">
        <v>21.6738</v>
      </c>
      <c r="Q13" s="348">
        <v>14.0268</v>
      </c>
      <c r="R13" s="348" t="s">
        <v>430</v>
      </c>
      <c r="S13" s="348">
        <v>3.7225999999999999</v>
      </c>
      <c r="T13" s="348">
        <v>15.8714</v>
      </c>
      <c r="U13" s="348">
        <v>11.532400000000001</v>
      </c>
      <c r="V13" s="348">
        <v>16.324300000000001</v>
      </c>
      <c r="W13" s="348">
        <v>3.7225999999999999</v>
      </c>
      <c r="X13" s="348">
        <v>16.845400000000001</v>
      </c>
      <c r="Y13" s="374"/>
      <c r="Z13" s="346">
        <v>22</v>
      </c>
      <c r="AA13" s="346">
        <v>11</v>
      </c>
      <c r="AB13" s="346">
        <v>8</v>
      </c>
      <c r="AC13" s="346">
        <v>29</v>
      </c>
      <c r="AD13" s="346">
        <v>36</v>
      </c>
      <c r="AE13" s="346">
        <v>38</v>
      </c>
      <c r="AF13" s="346">
        <v>36</v>
      </c>
      <c r="AG13" s="346">
        <v>25</v>
      </c>
      <c r="AH13" s="346">
        <v>10</v>
      </c>
      <c r="AI13" s="346" t="s">
        <v>430</v>
      </c>
      <c r="AJ13" s="346">
        <v>9</v>
      </c>
      <c r="AK13" s="346">
        <v>27</v>
      </c>
      <c r="AL13" s="346">
        <v>39</v>
      </c>
      <c r="AM13" s="346">
        <v>35</v>
      </c>
      <c r="AN13" s="346">
        <v>9</v>
      </c>
      <c r="AO13" s="373"/>
      <c r="AP13" s="348" t="s">
        <v>430</v>
      </c>
      <c r="AQ13" s="348" t="s">
        <v>430</v>
      </c>
      <c r="AR13" s="348">
        <v>20.11</v>
      </c>
      <c r="AS13" s="348">
        <v>23.75</v>
      </c>
      <c r="AT13" s="348">
        <v>23.71</v>
      </c>
      <c r="AU13" s="351"/>
      <c r="AV13" s="346" t="s">
        <v>430</v>
      </c>
      <c r="AW13" s="346" t="s">
        <v>430</v>
      </c>
      <c r="AX13" s="346">
        <v>17</v>
      </c>
      <c r="AY13" s="346">
        <v>31</v>
      </c>
      <c r="AZ13" s="346">
        <v>37</v>
      </c>
      <c r="BA13" s="374"/>
      <c r="BB13" s="348">
        <v>11.8301901657856</v>
      </c>
      <c r="BC13" s="348">
        <v>0</v>
      </c>
      <c r="BD13" s="348">
        <v>0.103262731793687</v>
      </c>
      <c r="BE13" s="375" t="s">
        <v>430</v>
      </c>
      <c r="BF13" s="374"/>
      <c r="BG13" s="372" t="s">
        <v>430</v>
      </c>
      <c r="BH13" s="373" t="s">
        <v>430</v>
      </c>
      <c r="BI13" s="348" t="s">
        <v>430</v>
      </c>
      <c r="BJ13" s="348" t="s">
        <v>430</v>
      </c>
      <c r="BK13" s="350"/>
      <c r="BL13" s="350" t="s">
        <v>6674</v>
      </c>
      <c r="BM13" s="372" t="s">
        <v>6675</v>
      </c>
      <c r="BN13" s="372" t="s">
        <v>430</v>
      </c>
      <c r="BO13" s="372" t="s">
        <v>430</v>
      </c>
      <c r="BP13" s="430" t="s">
        <v>430</v>
      </c>
      <c r="BQ13" s="468"/>
      <c r="BR13" s="354" t="s">
        <v>436</v>
      </c>
    </row>
    <row r="14" spans="1:70" s="428" customFormat="1" x14ac:dyDescent="0.25">
      <c r="A14" s="345" t="s">
        <v>6676</v>
      </c>
      <c r="B14" s="374"/>
      <c r="C14" s="719">
        <v>40311</v>
      </c>
      <c r="D14" s="373"/>
      <c r="E14" s="346">
        <v>1782.8</v>
      </c>
      <c r="F14" s="373"/>
      <c r="G14" s="347">
        <v>52.37</v>
      </c>
      <c r="H14" s="374"/>
      <c r="I14" s="348">
        <v>0.1913</v>
      </c>
      <c r="J14" s="348">
        <v>0.82789999999999997</v>
      </c>
      <c r="K14" s="348">
        <v>-3.3407</v>
      </c>
      <c r="L14" s="348">
        <v>9.6753999999999998</v>
      </c>
      <c r="M14" s="348">
        <v>11.710800000000001</v>
      </c>
      <c r="N14" s="350">
        <v>19.4299</v>
      </c>
      <c r="O14" s="348">
        <v>10.346</v>
      </c>
      <c r="P14" s="348">
        <v>16.703800000000001</v>
      </c>
      <c r="Q14" s="348">
        <v>7.2725999999999997</v>
      </c>
      <c r="R14" s="348">
        <v>14.053699999999999</v>
      </c>
      <c r="S14" s="348">
        <v>-4.9718999999999998</v>
      </c>
      <c r="T14" s="348">
        <v>21.620999999999999</v>
      </c>
      <c r="U14" s="348">
        <v>12.382</v>
      </c>
      <c r="V14" s="348">
        <v>9.0359999999999996</v>
      </c>
      <c r="W14" s="348">
        <v>-4.9718999999999998</v>
      </c>
      <c r="X14" s="348">
        <v>10.7727</v>
      </c>
      <c r="Y14" s="374"/>
      <c r="Z14" s="346">
        <v>28</v>
      </c>
      <c r="AA14" s="346">
        <v>49</v>
      </c>
      <c r="AB14" s="346">
        <v>44</v>
      </c>
      <c r="AC14" s="346">
        <v>20</v>
      </c>
      <c r="AD14" s="346">
        <v>33</v>
      </c>
      <c r="AE14" s="346">
        <v>44</v>
      </c>
      <c r="AF14" s="346">
        <v>50</v>
      </c>
      <c r="AG14" s="346">
        <v>36</v>
      </c>
      <c r="AH14" s="346">
        <v>26</v>
      </c>
      <c r="AI14" s="346">
        <v>4</v>
      </c>
      <c r="AJ14" s="346">
        <v>47</v>
      </c>
      <c r="AK14" s="346">
        <v>17</v>
      </c>
      <c r="AL14" s="346">
        <v>38</v>
      </c>
      <c r="AM14" s="346">
        <v>44</v>
      </c>
      <c r="AN14" s="346">
        <v>47</v>
      </c>
      <c r="AO14" s="373"/>
      <c r="AP14" s="348">
        <v>14.87</v>
      </c>
      <c r="AQ14" s="348">
        <v>13.95</v>
      </c>
      <c r="AR14" s="348">
        <v>15.71</v>
      </c>
      <c r="AS14" s="348">
        <v>16.55</v>
      </c>
      <c r="AT14" s="348">
        <v>23.68</v>
      </c>
      <c r="AU14" s="351"/>
      <c r="AV14" s="346">
        <v>9</v>
      </c>
      <c r="AW14" s="346">
        <v>17</v>
      </c>
      <c r="AX14" s="346">
        <v>29</v>
      </c>
      <c r="AY14" s="346">
        <v>43</v>
      </c>
      <c r="AZ14" s="346">
        <v>38</v>
      </c>
      <c r="BA14" s="374"/>
      <c r="BB14" s="348">
        <v>18.3084720993525</v>
      </c>
      <c r="BC14" s="348">
        <v>0</v>
      </c>
      <c r="BD14" s="348">
        <v>5.5790781759174402E-2</v>
      </c>
      <c r="BE14" s="375" t="s">
        <v>430</v>
      </c>
      <c r="BF14" s="374"/>
      <c r="BG14" s="372" t="s">
        <v>430</v>
      </c>
      <c r="BH14" s="373" t="s">
        <v>430</v>
      </c>
      <c r="BI14" s="348" t="s">
        <v>430</v>
      </c>
      <c r="BJ14" s="348" t="s">
        <v>430</v>
      </c>
      <c r="BK14" s="350"/>
      <c r="BL14" s="350" t="s">
        <v>6677</v>
      </c>
      <c r="BM14" s="372" t="s">
        <v>3038</v>
      </c>
      <c r="BN14" s="372" t="s">
        <v>430</v>
      </c>
      <c r="BO14" s="372" t="s">
        <v>430</v>
      </c>
      <c r="BP14" s="430" t="s">
        <v>430</v>
      </c>
      <c r="BQ14" s="468"/>
      <c r="BR14" s="354" t="s">
        <v>602</v>
      </c>
    </row>
    <row r="15" spans="1:70" s="428" customFormat="1" ht="11" x14ac:dyDescent="0.3">
      <c r="A15" s="841" t="s">
        <v>6678</v>
      </c>
      <c r="B15" s="847"/>
      <c r="C15" s="843">
        <v>39351</v>
      </c>
      <c r="D15" s="842"/>
      <c r="E15" s="844">
        <v>1675</v>
      </c>
      <c r="F15" s="842"/>
      <c r="G15" s="845">
        <v>39.770000000000003</v>
      </c>
      <c r="H15" s="847"/>
      <c r="I15" s="846">
        <v>2.1892</v>
      </c>
      <c r="J15" s="846">
        <v>1.8047</v>
      </c>
      <c r="K15" s="846">
        <v>-3.6158999999999999</v>
      </c>
      <c r="L15" s="846">
        <v>10.962300000000001</v>
      </c>
      <c r="M15" s="846">
        <v>22.2376</v>
      </c>
      <c r="N15" s="848">
        <v>54.494599999999998</v>
      </c>
      <c r="O15" s="846">
        <v>30.9115</v>
      </c>
      <c r="P15" s="846">
        <v>24.754300000000001</v>
      </c>
      <c r="Q15" s="846">
        <v>11.0412</v>
      </c>
      <c r="R15" s="846">
        <v>11.631399999999999</v>
      </c>
      <c r="S15" s="846">
        <v>-2.5794000000000001</v>
      </c>
      <c r="T15" s="846">
        <v>23.363700000000001</v>
      </c>
      <c r="U15" s="846">
        <v>29.194700000000001</v>
      </c>
      <c r="V15" s="846">
        <v>34.708500000000001</v>
      </c>
      <c r="W15" s="846">
        <v>-2.5794000000000001</v>
      </c>
      <c r="X15" s="846">
        <v>7.6138000000000003</v>
      </c>
      <c r="Y15" s="847"/>
      <c r="Z15" s="844">
        <v>3</v>
      </c>
      <c r="AA15" s="844">
        <v>31</v>
      </c>
      <c r="AB15" s="844">
        <v>45</v>
      </c>
      <c r="AC15" s="844">
        <v>14</v>
      </c>
      <c r="AD15" s="844">
        <v>9</v>
      </c>
      <c r="AE15" s="844">
        <v>8</v>
      </c>
      <c r="AF15" s="844">
        <v>8</v>
      </c>
      <c r="AG15" s="844">
        <v>18</v>
      </c>
      <c r="AH15" s="844">
        <v>17</v>
      </c>
      <c r="AI15" s="844">
        <v>14</v>
      </c>
      <c r="AJ15" s="844">
        <v>44</v>
      </c>
      <c r="AK15" s="844">
        <v>13</v>
      </c>
      <c r="AL15" s="844">
        <v>3</v>
      </c>
      <c r="AM15" s="844">
        <v>4</v>
      </c>
      <c r="AN15" s="844">
        <v>44</v>
      </c>
      <c r="AO15" s="842"/>
      <c r="AP15" s="846">
        <v>14.41</v>
      </c>
      <c r="AQ15" s="846">
        <v>17.850000000000001</v>
      </c>
      <c r="AR15" s="846">
        <v>23.32</v>
      </c>
      <c r="AS15" s="846">
        <v>35.21</v>
      </c>
      <c r="AT15" s="846">
        <v>49.15</v>
      </c>
      <c r="AU15" s="849"/>
      <c r="AV15" s="844">
        <v>11</v>
      </c>
      <c r="AW15" s="844">
        <v>9</v>
      </c>
      <c r="AX15" s="844">
        <v>10</v>
      </c>
      <c r="AY15" s="844">
        <v>7</v>
      </c>
      <c r="AZ15" s="844">
        <v>4</v>
      </c>
      <c r="BA15" s="847"/>
      <c r="BB15" s="846">
        <v>15.2281956727855</v>
      </c>
      <c r="BC15" s="846">
        <v>0</v>
      </c>
      <c r="BD15" s="846">
        <v>9.6867592607905798E-2</v>
      </c>
      <c r="BE15" s="852" t="s">
        <v>430</v>
      </c>
      <c r="BF15" s="847"/>
      <c r="BG15" s="855" t="s">
        <v>430</v>
      </c>
      <c r="BH15" s="842" t="s">
        <v>430</v>
      </c>
      <c r="BI15" s="846" t="s">
        <v>430</v>
      </c>
      <c r="BJ15" s="846" t="s">
        <v>430</v>
      </c>
      <c r="BK15" s="848"/>
      <c r="BL15" s="848" t="s">
        <v>6679</v>
      </c>
      <c r="BM15" s="855" t="s">
        <v>6680</v>
      </c>
      <c r="BN15" s="855" t="s">
        <v>430</v>
      </c>
      <c r="BO15" s="855" t="s">
        <v>430</v>
      </c>
      <c r="BP15" s="906" t="s">
        <v>430</v>
      </c>
      <c r="BQ15" s="854"/>
      <c r="BR15" s="856" t="s">
        <v>443</v>
      </c>
    </row>
    <row r="16" spans="1:70" s="428" customFormat="1" x14ac:dyDescent="0.25">
      <c r="A16" s="345" t="s">
        <v>6681</v>
      </c>
      <c r="B16" s="374"/>
      <c r="C16" s="719">
        <v>44475</v>
      </c>
      <c r="D16" s="373"/>
      <c r="E16" s="346">
        <v>1714.3</v>
      </c>
      <c r="F16" s="373"/>
      <c r="G16" s="347">
        <v>21.361000000000001</v>
      </c>
      <c r="H16" s="374"/>
      <c r="I16" s="348">
        <v>0.2346</v>
      </c>
      <c r="J16" s="348">
        <v>2.6132</v>
      </c>
      <c r="K16" s="348">
        <v>2.1324000000000001</v>
      </c>
      <c r="L16" s="348">
        <v>10.164999999999999</v>
      </c>
      <c r="M16" s="348">
        <v>15.752700000000001</v>
      </c>
      <c r="N16" s="350">
        <v>35.238999999999997</v>
      </c>
      <c r="O16" s="348">
        <v>24.804099999999998</v>
      </c>
      <c r="P16" s="348">
        <v>24.256799999999998</v>
      </c>
      <c r="Q16" s="348" t="s">
        <v>430</v>
      </c>
      <c r="R16" s="348" t="s">
        <v>430</v>
      </c>
      <c r="S16" s="348">
        <v>2.8454999999999999</v>
      </c>
      <c r="T16" s="348">
        <v>17.7758</v>
      </c>
      <c r="U16" s="348">
        <v>17.290800000000001</v>
      </c>
      <c r="V16" s="348">
        <v>23.367000000000001</v>
      </c>
      <c r="W16" s="348">
        <v>2.8454999999999999</v>
      </c>
      <c r="X16" s="348">
        <v>17.226500000000001</v>
      </c>
      <c r="Y16" s="374"/>
      <c r="Z16" s="346">
        <v>26</v>
      </c>
      <c r="AA16" s="346">
        <v>14</v>
      </c>
      <c r="AB16" s="346">
        <v>7</v>
      </c>
      <c r="AC16" s="346">
        <v>17</v>
      </c>
      <c r="AD16" s="346">
        <v>20</v>
      </c>
      <c r="AE16" s="346">
        <v>24</v>
      </c>
      <c r="AF16" s="346">
        <v>25</v>
      </c>
      <c r="AG16" s="346">
        <v>19</v>
      </c>
      <c r="AH16" s="346" t="s">
        <v>430</v>
      </c>
      <c r="AI16" s="346" t="s">
        <v>430</v>
      </c>
      <c r="AJ16" s="346">
        <v>13</v>
      </c>
      <c r="AK16" s="346">
        <v>22</v>
      </c>
      <c r="AL16" s="346">
        <v>29</v>
      </c>
      <c r="AM16" s="346">
        <v>25</v>
      </c>
      <c r="AN16" s="346">
        <v>13</v>
      </c>
      <c r="AO16" s="373"/>
      <c r="AP16" s="348" t="s">
        <v>430</v>
      </c>
      <c r="AQ16" s="348" t="s">
        <v>430</v>
      </c>
      <c r="AR16" s="348" t="s">
        <v>430</v>
      </c>
      <c r="AS16" s="348">
        <v>28.25</v>
      </c>
      <c r="AT16" s="348">
        <v>34.729999999999997</v>
      </c>
      <c r="AU16" s="351"/>
      <c r="AV16" s="346" t="s">
        <v>430</v>
      </c>
      <c r="AW16" s="346" t="s">
        <v>430</v>
      </c>
      <c r="AX16" s="346" t="s">
        <v>430</v>
      </c>
      <c r="AY16" s="346">
        <v>23</v>
      </c>
      <c r="AZ16" s="346">
        <v>22</v>
      </c>
      <c r="BA16" s="374"/>
      <c r="BB16" s="348">
        <v>11.254743776175999</v>
      </c>
      <c r="BC16" s="348">
        <v>0</v>
      </c>
      <c r="BD16" s="348">
        <v>0.129690595103888</v>
      </c>
      <c r="BE16" s="375" t="s">
        <v>430</v>
      </c>
      <c r="BF16" s="374"/>
      <c r="BG16" s="372" t="s">
        <v>430</v>
      </c>
      <c r="BH16" s="373" t="s">
        <v>430</v>
      </c>
      <c r="BI16" s="348" t="s">
        <v>430</v>
      </c>
      <c r="BJ16" s="348" t="s">
        <v>430</v>
      </c>
      <c r="BK16" s="350"/>
      <c r="BL16" s="350" t="s">
        <v>6682</v>
      </c>
      <c r="BM16" s="372" t="s">
        <v>2969</v>
      </c>
      <c r="BN16" s="372" t="s">
        <v>430</v>
      </c>
      <c r="BO16" s="372" t="s">
        <v>430</v>
      </c>
      <c r="BP16" s="430" t="s">
        <v>430</v>
      </c>
      <c r="BQ16" s="468"/>
      <c r="BR16" s="354" t="s">
        <v>463</v>
      </c>
    </row>
    <row r="17" spans="1:70" s="428" customFormat="1" x14ac:dyDescent="0.25">
      <c r="A17" s="345" t="s">
        <v>6683</v>
      </c>
      <c r="B17" s="374"/>
      <c r="C17" s="719">
        <v>39336</v>
      </c>
      <c r="D17" s="373"/>
      <c r="E17" s="346">
        <v>1404.23</v>
      </c>
      <c r="F17" s="373"/>
      <c r="G17" s="347">
        <v>22.79</v>
      </c>
      <c r="H17" s="374"/>
      <c r="I17" s="348">
        <v>2.6577000000000002</v>
      </c>
      <c r="J17" s="348">
        <v>1.605</v>
      </c>
      <c r="K17" s="348">
        <v>-7.6580000000000004</v>
      </c>
      <c r="L17" s="348">
        <v>1.1539999999999999</v>
      </c>
      <c r="M17" s="348">
        <v>15.3924</v>
      </c>
      <c r="N17" s="350">
        <v>36.630699999999997</v>
      </c>
      <c r="O17" s="348">
        <v>23.508500000000002</v>
      </c>
      <c r="P17" s="348">
        <v>24.979399999999998</v>
      </c>
      <c r="Q17" s="348">
        <v>2.2492000000000001</v>
      </c>
      <c r="R17" s="348">
        <v>7.3678999999999997</v>
      </c>
      <c r="S17" s="348">
        <v>-5.6315</v>
      </c>
      <c r="T17" s="348">
        <v>16.513300000000001</v>
      </c>
      <c r="U17" s="348">
        <v>24.3996</v>
      </c>
      <c r="V17" s="348">
        <v>25.4956</v>
      </c>
      <c r="W17" s="348">
        <v>-5.6315</v>
      </c>
      <c r="X17" s="348">
        <v>4.4657</v>
      </c>
      <c r="Y17" s="374"/>
      <c r="Z17" s="346">
        <v>1</v>
      </c>
      <c r="AA17" s="346">
        <v>38</v>
      </c>
      <c r="AB17" s="346">
        <v>48</v>
      </c>
      <c r="AC17" s="346">
        <v>45</v>
      </c>
      <c r="AD17" s="346">
        <v>23</v>
      </c>
      <c r="AE17" s="346">
        <v>22</v>
      </c>
      <c r="AF17" s="346">
        <v>28</v>
      </c>
      <c r="AG17" s="346">
        <v>17</v>
      </c>
      <c r="AH17" s="346">
        <v>32</v>
      </c>
      <c r="AI17" s="346">
        <v>21</v>
      </c>
      <c r="AJ17" s="346">
        <v>49</v>
      </c>
      <c r="AK17" s="346">
        <v>26</v>
      </c>
      <c r="AL17" s="346">
        <v>6</v>
      </c>
      <c r="AM17" s="346">
        <v>18</v>
      </c>
      <c r="AN17" s="346">
        <v>49</v>
      </c>
      <c r="AO17" s="373"/>
      <c r="AP17" s="348">
        <v>9.3800000000000008</v>
      </c>
      <c r="AQ17" s="348">
        <v>12.56</v>
      </c>
      <c r="AR17" s="348">
        <v>18.690000000000001</v>
      </c>
      <c r="AS17" s="348">
        <v>27.63</v>
      </c>
      <c r="AT17" s="348">
        <v>31.09</v>
      </c>
      <c r="AU17" s="351"/>
      <c r="AV17" s="346">
        <v>21</v>
      </c>
      <c r="AW17" s="346">
        <v>20</v>
      </c>
      <c r="AX17" s="346">
        <v>21</v>
      </c>
      <c r="AY17" s="346">
        <v>25</v>
      </c>
      <c r="AZ17" s="346">
        <v>29</v>
      </c>
      <c r="BA17" s="374"/>
      <c r="BB17" s="348">
        <v>18.744668543111398</v>
      </c>
      <c r="BC17" s="348">
        <v>0</v>
      </c>
      <c r="BD17" s="348">
        <v>8.0349448420309999E-2</v>
      </c>
      <c r="BE17" s="375" t="s">
        <v>430</v>
      </c>
      <c r="BF17" s="374"/>
      <c r="BG17" s="372" t="s">
        <v>430</v>
      </c>
      <c r="BH17" s="373" t="s">
        <v>430</v>
      </c>
      <c r="BI17" s="348" t="s">
        <v>430</v>
      </c>
      <c r="BJ17" s="348" t="s">
        <v>430</v>
      </c>
      <c r="BK17" s="350"/>
      <c r="BL17" s="350" t="s">
        <v>6684</v>
      </c>
      <c r="BM17" s="372" t="s">
        <v>6685</v>
      </c>
      <c r="BN17" s="372" t="s">
        <v>430</v>
      </c>
      <c r="BO17" s="372" t="s">
        <v>430</v>
      </c>
      <c r="BP17" s="430" t="s">
        <v>430</v>
      </c>
      <c r="BQ17" s="468"/>
      <c r="BR17" s="354" t="s">
        <v>602</v>
      </c>
    </row>
    <row r="18" spans="1:70" s="428" customFormat="1" x14ac:dyDescent="0.25">
      <c r="A18" s="345" t="s">
        <v>6686</v>
      </c>
      <c r="B18" s="374"/>
      <c r="C18" s="719">
        <v>39339</v>
      </c>
      <c r="D18" s="373"/>
      <c r="E18" s="346">
        <v>1440.72</v>
      </c>
      <c r="F18" s="373"/>
      <c r="G18" s="347">
        <v>49.6706</v>
      </c>
      <c r="H18" s="374"/>
      <c r="I18" s="348">
        <v>-1.2915000000000001</v>
      </c>
      <c r="J18" s="348">
        <v>0.97030000000000005</v>
      </c>
      <c r="K18" s="348">
        <v>-11.5596</v>
      </c>
      <c r="L18" s="348">
        <v>-21.947199999999999</v>
      </c>
      <c r="M18" s="348">
        <v>-16.072700000000001</v>
      </c>
      <c r="N18" s="350">
        <v>63.265500000000003</v>
      </c>
      <c r="O18" s="348">
        <v>53.755800000000001</v>
      </c>
      <c r="P18" s="348">
        <v>40.579900000000002</v>
      </c>
      <c r="Q18" s="348">
        <v>21.8765</v>
      </c>
      <c r="R18" s="348">
        <v>11.6061</v>
      </c>
      <c r="S18" s="348">
        <v>0.80530000000000002</v>
      </c>
      <c r="T18" s="348">
        <v>-14.353199999999999</v>
      </c>
      <c r="U18" s="348">
        <v>-6.7651000000000003</v>
      </c>
      <c r="V18" s="348">
        <v>11.1244</v>
      </c>
      <c r="W18" s="348">
        <v>0.80530000000000002</v>
      </c>
      <c r="X18" s="348">
        <v>8.8766999999999996</v>
      </c>
      <c r="Y18" s="374"/>
      <c r="Z18" s="346">
        <v>51</v>
      </c>
      <c r="AA18" s="346">
        <v>48</v>
      </c>
      <c r="AB18" s="346">
        <v>51</v>
      </c>
      <c r="AC18" s="346">
        <v>51</v>
      </c>
      <c r="AD18" s="346">
        <v>50</v>
      </c>
      <c r="AE18" s="346">
        <v>3</v>
      </c>
      <c r="AF18" s="346">
        <v>1</v>
      </c>
      <c r="AG18" s="346">
        <v>1</v>
      </c>
      <c r="AH18" s="346">
        <v>1</v>
      </c>
      <c r="AI18" s="346">
        <v>15</v>
      </c>
      <c r="AJ18" s="346">
        <v>28</v>
      </c>
      <c r="AK18" s="346">
        <v>51</v>
      </c>
      <c r="AL18" s="346">
        <v>49</v>
      </c>
      <c r="AM18" s="346">
        <v>43</v>
      </c>
      <c r="AN18" s="346">
        <v>28</v>
      </c>
      <c r="AO18" s="373"/>
      <c r="AP18" s="348">
        <v>21.4</v>
      </c>
      <c r="AQ18" s="348">
        <v>26.98</v>
      </c>
      <c r="AR18" s="348">
        <v>37.07</v>
      </c>
      <c r="AS18" s="348">
        <v>52.82</v>
      </c>
      <c r="AT18" s="348">
        <v>-4.34</v>
      </c>
      <c r="AU18" s="351"/>
      <c r="AV18" s="346">
        <v>1</v>
      </c>
      <c r="AW18" s="346">
        <v>1</v>
      </c>
      <c r="AX18" s="346">
        <v>1</v>
      </c>
      <c r="AY18" s="346">
        <v>1</v>
      </c>
      <c r="AZ18" s="346">
        <v>49</v>
      </c>
      <c r="BA18" s="374"/>
      <c r="BB18" s="348">
        <v>33.624290613468602</v>
      </c>
      <c r="BC18" s="348">
        <v>0</v>
      </c>
      <c r="BD18" s="348">
        <v>8.4957520348763096E-2</v>
      </c>
      <c r="BE18" s="375" t="s">
        <v>430</v>
      </c>
      <c r="BF18" s="374"/>
      <c r="BG18" s="372" t="s">
        <v>430</v>
      </c>
      <c r="BH18" s="373" t="s">
        <v>430</v>
      </c>
      <c r="BI18" s="348" t="s">
        <v>430</v>
      </c>
      <c r="BJ18" s="348" t="s">
        <v>430</v>
      </c>
      <c r="BK18" s="350"/>
      <c r="BL18" s="350" t="s">
        <v>6687</v>
      </c>
      <c r="BM18" s="372" t="s">
        <v>6688</v>
      </c>
      <c r="BN18" s="372" t="s">
        <v>430</v>
      </c>
      <c r="BO18" s="372" t="s">
        <v>430</v>
      </c>
      <c r="BP18" s="430" t="s">
        <v>430</v>
      </c>
      <c r="BQ18" s="468"/>
      <c r="BR18" s="354" t="s">
        <v>554</v>
      </c>
    </row>
    <row r="19" spans="1:70" s="428" customFormat="1" x14ac:dyDescent="0.25">
      <c r="A19" s="345" t="s">
        <v>6689</v>
      </c>
      <c r="B19" s="374"/>
      <c r="C19" s="719">
        <v>44606</v>
      </c>
      <c r="D19" s="373"/>
      <c r="E19" s="346">
        <v>1424.68</v>
      </c>
      <c r="F19" s="373"/>
      <c r="G19" s="347">
        <v>22.0198</v>
      </c>
      <c r="H19" s="374"/>
      <c r="I19" s="348">
        <v>9.8599999999999993E-2</v>
      </c>
      <c r="J19" s="348">
        <v>2.2612000000000001</v>
      </c>
      <c r="K19" s="348">
        <v>-0.1166</v>
      </c>
      <c r="L19" s="348">
        <v>14.3102</v>
      </c>
      <c r="M19" s="348">
        <v>15.203099999999999</v>
      </c>
      <c r="N19" s="350">
        <v>34.5501</v>
      </c>
      <c r="O19" s="348">
        <v>23.202500000000001</v>
      </c>
      <c r="P19" s="348">
        <v>25.377800000000001</v>
      </c>
      <c r="Q19" s="348" t="s">
        <v>430</v>
      </c>
      <c r="R19" s="348" t="s">
        <v>430</v>
      </c>
      <c r="S19" s="348">
        <v>0.54200000000000004</v>
      </c>
      <c r="T19" s="348">
        <v>23.082999999999998</v>
      </c>
      <c r="U19" s="348">
        <v>18.514099999999999</v>
      </c>
      <c r="V19" s="348">
        <v>20.7041</v>
      </c>
      <c r="W19" s="348">
        <v>0.54200000000000004</v>
      </c>
      <c r="X19" s="348">
        <v>19.57</v>
      </c>
      <c r="Y19" s="374"/>
      <c r="Z19" s="346">
        <v>32</v>
      </c>
      <c r="AA19" s="346">
        <v>20</v>
      </c>
      <c r="AB19" s="346">
        <v>28</v>
      </c>
      <c r="AC19" s="346">
        <v>8</v>
      </c>
      <c r="AD19" s="346">
        <v>24</v>
      </c>
      <c r="AE19" s="346">
        <v>27</v>
      </c>
      <c r="AF19" s="346">
        <v>30</v>
      </c>
      <c r="AG19" s="346">
        <v>15</v>
      </c>
      <c r="AH19" s="346" t="s">
        <v>430</v>
      </c>
      <c r="AI19" s="346" t="s">
        <v>430</v>
      </c>
      <c r="AJ19" s="346">
        <v>29</v>
      </c>
      <c r="AK19" s="346">
        <v>15</v>
      </c>
      <c r="AL19" s="346">
        <v>26</v>
      </c>
      <c r="AM19" s="346">
        <v>29</v>
      </c>
      <c r="AN19" s="346">
        <v>29</v>
      </c>
      <c r="AO19" s="373"/>
      <c r="AP19" s="348" t="s">
        <v>430</v>
      </c>
      <c r="AQ19" s="348" t="s">
        <v>430</v>
      </c>
      <c r="AR19" s="348" t="s">
        <v>430</v>
      </c>
      <c r="AS19" s="348">
        <v>28.98</v>
      </c>
      <c r="AT19" s="348">
        <v>37.299999999999997</v>
      </c>
      <c r="AU19" s="351"/>
      <c r="AV19" s="346" t="s">
        <v>430</v>
      </c>
      <c r="AW19" s="346" t="s">
        <v>430</v>
      </c>
      <c r="AX19" s="346" t="s">
        <v>430</v>
      </c>
      <c r="AY19" s="346">
        <v>21</v>
      </c>
      <c r="AZ19" s="346">
        <v>17</v>
      </c>
      <c r="BA19" s="374"/>
      <c r="BB19" s="348">
        <v>16.320666669035202</v>
      </c>
      <c r="BC19" s="348">
        <v>0</v>
      </c>
      <c r="BD19" s="348">
        <v>9.7559249109717902E-2</v>
      </c>
      <c r="BE19" s="375" t="s">
        <v>430</v>
      </c>
      <c r="BF19" s="374"/>
      <c r="BG19" s="372" t="s">
        <v>430</v>
      </c>
      <c r="BH19" s="373" t="s">
        <v>430</v>
      </c>
      <c r="BI19" s="348" t="s">
        <v>430</v>
      </c>
      <c r="BJ19" s="348" t="s">
        <v>430</v>
      </c>
      <c r="BK19" s="350"/>
      <c r="BL19" s="350" t="s">
        <v>6690</v>
      </c>
      <c r="BM19" s="372" t="s">
        <v>6691</v>
      </c>
      <c r="BN19" s="372" t="s">
        <v>430</v>
      </c>
      <c r="BO19" s="372" t="s">
        <v>430</v>
      </c>
      <c r="BP19" s="430" t="s">
        <v>430</v>
      </c>
      <c r="BQ19" s="468"/>
      <c r="BR19" s="354" t="s">
        <v>554</v>
      </c>
    </row>
    <row r="20" spans="1:70" s="428" customFormat="1" x14ac:dyDescent="0.25">
      <c r="A20" s="345" t="s">
        <v>6692</v>
      </c>
      <c r="B20" s="374"/>
      <c r="C20" s="719">
        <v>41124</v>
      </c>
      <c r="D20" s="373"/>
      <c r="E20" s="346">
        <v>1296.31</v>
      </c>
      <c r="F20" s="373"/>
      <c r="G20" s="347">
        <v>94.268199999999993</v>
      </c>
      <c r="H20" s="374"/>
      <c r="I20" s="348">
        <v>-6.8000000000000005E-2</v>
      </c>
      <c r="J20" s="348">
        <v>2.1</v>
      </c>
      <c r="K20" s="348">
        <v>0.35139999999999999</v>
      </c>
      <c r="L20" s="348">
        <v>12.3558</v>
      </c>
      <c r="M20" s="348">
        <v>20.8626</v>
      </c>
      <c r="N20" s="350">
        <v>48.341700000000003</v>
      </c>
      <c r="O20" s="348">
        <v>30.2333</v>
      </c>
      <c r="P20" s="348">
        <v>26.9131</v>
      </c>
      <c r="Q20" s="348">
        <v>18.334599999999998</v>
      </c>
      <c r="R20" s="348">
        <v>18.254000000000001</v>
      </c>
      <c r="S20" s="348">
        <v>0.40620000000000001</v>
      </c>
      <c r="T20" s="348">
        <v>23.400600000000001</v>
      </c>
      <c r="U20" s="348">
        <v>22.683900000000001</v>
      </c>
      <c r="V20" s="348">
        <v>31.968399999999999</v>
      </c>
      <c r="W20" s="348">
        <v>0.40620000000000001</v>
      </c>
      <c r="X20" s="348">
        <v>17.440000000000001</v>
      </c>
      <c r="Y20" s="374"/>
      <c r="Z20" s="346">
        <v>36</v>
      </c>
      <c r="AA20" s="346">
        <v>23</v>
      </c>
      <c r="AB20" s="346">
        <v>24</v>
      </c>
      <c r="AC20" s="346">
        <v>10</v>
      </c>
      <c r="AD20" s="346">
        <v>11</v>
      </c>
      <c r="AE20" s="346">
        <v>11</v>
      </c>
      <c r="AF20" s="346">
        <v>9</v>
      </c>
      <c r="AG20" s="346">
        <v>10</v>
      </c>
      <c r="AH20" s="346">
        <v>3</v>
      </c>
      <c r="AI20" s="346">
        <v>1</v>
      </c>
      <c r="AJ20" s="346">
        <v>30</v>
      </c>
      <c r="AK20" s="346">
        <v>12</v>
      </c>
      <c r="AL20" s="346">
        <v>14</v>
      </c>
      <c r="AM20" s="346">
        <v>7</v>
      </c>
      <c r="AN20" s="346">
        <v>30</v>
      </c>
      <c r="AO20" s="373"/>
      <c r="AP20" s="348">
        <v>20.190000000000001</v>
      </c>
      <c r="AQ20" s="348">
        <v>22.89</v>
      </c>
      <c r="AR20" s="348">
        <v>26.14</v>
      </c>
      <c r="AS20" s="348">
        <v>34.31</v>
      </c>
      <c r="AT20" s="348">
        <v>46.56</v>
      </c>
      <c r="AU20" s="351"/>
      <c r="AV20" s="346">
        <v>2</v>
      </c>
      <c r="AW20" s="346">
        <v>2</v>
      </c>
      <c r="AX20" s="346">
        <v>4</v>
      </c>
      <c r="AY20" s="346">
        <v>12</v>
      </c>
      <c r="AZ20" s="346">
        <v>9</v>
      </c>
      <c r="BA20" s="374"/>
      <c r="BB20" s="348">
        <v>16.586843425661002</v>
      </c>
      <c r="BC20" s="348">
        <v>0</v>
      </c>
      <c r="BD20" s="348">
        <v>0.10090533907187201</v>
      </c>
      <c r="BE20" s="375" t="s">
        <v>430</v>
      </c>
      <c r="BF20" s="374"/>
      <c r="BG20" s="372" t="s">
        <v>430</v>
      </c>
      <c r="BH20" s="373" t="s">
        <v>430</v>
      </c>
      <c r="BI20" s="348" t="s">
        <v>430</v>
      </c>
      <c r="BJ20" s="348" t="s">
        <v>430</v>
      </c>
      <c r="BK20" s="350"/>
      <c r="BL20" s="350" t="s">
        <v>6693</v>
      </c>
      <c r="BM20" s="372" t="s">
        <v>6694</v>
      </c>
      <c r="BN20" s="372" t="s">
        <v>430</v>
      </c>
      <c r="BO20" s="372" t="s">
        <v>430</v>
      </c>
      <c r="BP20" s="430" t="s">
        <v>430</v>
      </c>
      <c r="BQ20" s="468"/>
      <c r="BR20" s="354" t="s">
        <v>554</v>
      </c>
    </row>
    <row r="21" spans="1:70" s="428" customFormat="1" x14ac:dyDescent="0.25">
      <c r="A21" s="345" t="s">
        <v>6695</v>
      </c>
      <c r="B21" s="374"/>
      <c r="C21" s="719">
        <v>44643</v>
      </c>
      <c r="D21" s="373"/>
      <c r="E21" s="346">
        <v>1274.25</v>
      </c>
      <c r="F21" s="373"/>
      <c r="G21" s="347">
        <v>25.141500000000001</v>
      </c>
      <c r="H21" s="374"/>
      <c r="I21" s="348">
        <v>-0.1842</v>
      </c>
      <c r="J21" s="348">
        <v>1.6545000000000001</v>
      </c>
      <c r="K21" s="348">
        <v>-1.8573</v>
      </c>
      <c r="L21" s="348">
        <v>16.0547</v>
      </c>
      <c r="M21" s="348">
        <v>23.444199999999999</v>
      </c>
      <c r="N21" s="350">
        <v>44.545400000000001</v>
      </c>
      <c r="O21" s="348">
        <v>29.027200000000001</v>
      </c>
      <c r="P21" s="348">
        <v>30.440200000000001</v>
      </c>
      <c r="Q21" s="348" t="s">
        <v>430</v>
      </c>
      <c r="R21" s="348" t="s">
        <v>430</v>
      </c>
      <c r="S21" s="348">
        <v>-0.81269999999999998</v>
      </c>
      <c r="T21" s="348">
        <v>30.432400000000001</v>
      </c>
      <c r="U21" s="348">
        <v>24.043500000000002</v>
      </c>
      <c r="V21" s="348">
        <v>29.6722</v>
      </c>
      <c r="W21" s="348">
        <v>-0.81269999999999998</v>
      </c>
      <c r="X21" s="348">
        <v>23.819500000000001</v>
      </c>
      <c r="Y21" s="374"/>
      <c r="Z21" s="346">
        <v>40</v>
      </c>
      <c r="AA21" s="346">
        <v>35</v>
      </c>
      <c r="AB21" s="346">
        <v>34</v>
      </c>
      <c r="AC21" s="346">
        <v>7</v>
      </c>
      <c r="AD21" s="346">
        <v>4</v>
      </c>
      <c r="AE21" s="346">
        <v>14</v>
      </c>
      <c r="AF21" s="346">
        <v>13</v>
      </c>
      <c r="AG21" s="346">
        <v>3</v>
      </c>
      <c r="AH21" s="346" t="s">
        <v>430</v>
      </c>
      <c r="AI21" s="346" t="s">
        <v>430</v>
      </c>
      <c r="AJ21" s="346">
        <v>41</v>
      </c>
      <c r="AK21" s="346">
        <v>3</v>
      </c>
      <c r="AL21" s="346">
        <v>7</v>
      </c>
      <c r="AM21" s="346">
        <v>11</v>
      </c>
      <c r="AN21" s="346">
        <v>41</v>
      </c>
      <c r="AO21" s="373"/>
      <c r="AP21" s="348" t="s">
        <v>430</v>
      </c>
      <c r="AQ21" s="348" t="s">
        <v>430</v>
      </c>
      <c r="AR21" s="348" t="s">
        <v>430</v>
      </c>
      <c r="AS21" s="348">
        <v>35.19</v>
      </c>
      <c r="AT21" s="348">
        <v>48.7</v>
      </c>
      <c r="AU21" s="351"/>
      <c r="AV21" s="346" t="s">
        <v>430</v>
      </c>
      <c r="AW21" s="346" t="s">
        <v>430</v>
      </c>
      <c r="AX21" s="346" t="s">
        <v>430</v>
      </c>
      <c r="AY21" s="346">
        <v>8</v>
      </c>
      <c r="AZ21" s="346">
        <v>5</v>
      </c>
      <c r="BA21" s="374"/>
      <c r="BB21" s="348">
        <v>17.472280752447301</v>
      </c>
      <c r="BC21" s="348">
        <v>0</v>
      </c>
      <c r="BD21" s="348">
        <v>0.11115102849250499</v>
      </c>
      <c r="BE21" s="375" t="s">
        <v>430</v>
      </c>
      <c r="BF21" s="374"/>
      <c r="BG21" s="372" t="s">
        <v>430</v>
      </c>
      <c r="BH21" s="373" t="s">
        <v>430</v>
      </c>
      <c r="BI21" s="348" t="s">
        <v>430</v>
      </c>
      <c r="BJ21" s="348" t="s">
        <v>430</v>
      </c>
      <c r="BK21" s="350"/>
      <c r="BL21" s="350" t="s">
        <v>6696</v>
      </c>
      <c r="BM21" s="372" t="s">
        <v>5882</v>
      </c>
      <c r="BN21" s="372" t="s">
        <v>430</v>
      </c>
      <c r="BO21" s="372" t="s">
        <v>430</v>
      </c>
      <c r="BP21" s="430" t="s">
        <v>430</v>
      </c>
      <c r="BQ21" s="468"/>
      <c r="BR21" s="354" t="s">
        <v>554</v>
      </c>
    </row>
    <row r="22" spans="1:70" s="428" customFormat="1" x14ac:dyDescent="0.25">
      <c r="A22" s="345" t="s">
        <v>6697</v>
      </c>
      <c r="B22" s="374"/>
      <c r="C22" s="719">
        <v>44277</v>
      </c>
      <c r="D22" s="373"/>
      <c r="E22" s="346">
        <v>1254.99</v>
      </c>
      <c r="F22" s="373"/>
      <c r="G22" s="347">
        <v>24.6249</v>
      </c>
      <c r="H22" s="374"/>
      <c r="I22" s="348">
        <v>0.48599999999999999</v>
      </c>
      <c r="J22" s="348">
        <v>2.8033999999999999</v>
      </c>
      <c r="K22" s="348">
        <v>1.2186999999999999</v>
      </c>
      <c r="L22" s="348">
        <v>6.5118</v>
      </c>
      <c r="M22" s="348">
        <v>13.696199999999999</v>
      </c>
      <c r="N22" s="350">
        <v>34.575499999999998</v>
      </c>
      <c r="O22" s="348">
        <v>21.9239</v>
      </c>
      <c r="P22" s="348">
        <v>26.577300000000001</v>
      </c>
      <c r="Q22" s="348">
        <v>16.866800000000001</v>
      </c>
      <c r="R22" s="348" t="s">
        <v>430</v>
      </c>
      <c r="S22" s="348">
        <v>1.4121999999999999</v>
      </c>
      <c r="T22" s="348">
        <v>13.814500000000001</v>
      </c>
      <c r="U22" s="348">
        <v>16.847999999999999</v>
      </c>
      <c r="V22" s="348">
        <v>23.650600000000001</v>
      </c>
      <c r="W22" s="348">
        <v>1.4121999999999999</v>
      </c>
      <c r="X22" s="348">
        <v>18.466899999999999</v>
      </c>
      <c r="Y22" s="374"/>
      <c r="Z22" s="346">
        <v>21</v>
      </c>
      <c r="AA22" s="346">
        <v>10</v>
      </c>
      <c r="AB22" s="346">
        <v>18</v>
      </c>
      <c r="AC22" s="346">
        <v>28</v>
      </c>
      <c r="AD22" s="346">
        <v>31</v>
      </c>
      <c r="AE22" s="346">
        <v>26</v>
      </c>
      <c r="AF22" s="346">
        <v>32</v>
      </c>
      <c r="AG22" s="346">
        <v>11</v>
      </c>
      <c r="AH22" s="346">
        <v>4</v>
      </c>
      <c r="AI22" s="346" t="s">
        <v>430</v>
      </c>
      <c r="AJ22" s="346">
        <v>25</v>
      </c>
      <c r="AK22" s="346">
        <v>31</v>
      </c>
      <c r="AL22" s="346">
        <v>31</v>
      </c>
      <c r="AM22" s="346">
        <v>24</v>
      </c>
      <c r="AN22" s="346">
        <v>25</v>
      </c>
      <c r="AO22" s="373"/>
      <c r="AP22" s="348" t="s">
        <v>430</v>
      </c>
      <c r="AQ22" s="348" t="s">
        <v>430</v>
      </c>
      <c r="AR22" s="348">
        <v>23.61</v>
      </c>
      <c r="AS22" s="348">
        <v>28.08</v>
      </c>
      <c r="AT22" s="348">
        <v>31.63</v>
      </c>
      <c r="AU22" s="351"/>
      <c r="AV22" s="346" t="s">
        <v>430</v>
      </c>
      <c r="AW22" s="346" t="s">
        <v>430</v>
      </c>
      <c r="AX22" s="346">
        <v>8</v>
      </c>
      <c r="AY22" s="346">
        <v>24</v>
      </c>
      <c r="AZ22" s="346">
        <v>27</v>
      </c>
      <c r="BA22" s="374"/>
      <c r="BB22" s="348">
        <v>14.8994819566758</v>
      </c>
      <c r="BC22" s="348">
        <v>0</v>
      </c>
      <c r="BD22" s="348">
        <v>0.110127906849876</v>
      </c>
      <c r="BE22" s="375" t="s">
        <v>430</v>
      </c>
      <c r="BF22" s="374"/>
      <c r="BG22" s="372" t="s">
        <v>430</v>
      </c>
      <c r="BH22" s="373" t="s">
        <v>430</v>
      </c>
      <c r="BI22" s="348" t="s">
        <v>430</v>
      </c>
      <c r="BJ22" s="348" t="s">
        <v>430</v>
      </c>
      <c r="BK22" s="350"/>
      <c r="BL22" s="350" t="s">
        <v>6698</v>
      </c>
      <c r="BM22" s="372" t="s">
        <v>6699</v>
      </c>
      <c r="BN22" s="372" t="s">
        <v>430</v>
      </c>
      <c r="BO22" s="372" t="s">
        <v>430</v>
      </c>
      <c r="BP22" s="430" t="s">
        <v>430</v>
      </c>
      <c r="BQ22" s="468"/>
      <c r="BR22" s="354" t="s">
        <v>443</v>
      </c>
    </row>
    <row r="23" spans="1:70" s="428" customFormat="1" x14ac:dyDescent="0.25">
      <c r="A23" s="345" t="s">
        <v>6700</v>
      </c>
      <c r="B23" s="374"/>
      <c r="C23" s="719">
        <v>44616</v>
      </c>
      <c r="D23" s="373"/>
      <c r="E23" s="346">
        <v>1096.6099999999999</v>
      </c>
      <c r="F23" s="373"/>
      <c r="G23" s="347">
        <v>22.788799999999998</v>
      </c>
      <c r="H23" s="374"/>
      <c r="I23" s="348">
        <v>0.39829999999999999</v>
      </c>
      <c r="J23" s="348">
        <v>1.8589</v>
      </c>
      <c r="K23" s="348">
        <v>1.7884</v>
      </c>
      <c r="L23" s="348">
        <v>11.276199999999999</v>
      </c>
      <c r="M23" s="348">
        <v>16.643699999999999</v>
      </c>
      <c r="N23" s="350">
        <v>37.2455</v>
      </c>
      <c r="O23" s="348">
        <v>25.214099999999998</v>
      </c>
      <c r="P23" s="348">
        <v>25.752800000000001</v>
      </c>
      <c r="Q23" s="348" t="s">
        <v>430</v>
      </c>
      <c r="R23" s="348" t="s">
        <v>430</v>
      </c>
      <c r="S23" s="348">
        <v>2.3212999999999999</v>
      </c>
      <c r="T23" s="348">
        <v>21.183499999999999</v>
      </c>
      <c r="U23" s="348">
        <v>19.1752</v>
      </c>
      <c r="V23" s="348">
        <v>23.786200000000001</v>
      </c>
      <c r="W23" s="348">
        <v>2.3212999999999999</v>
      </c>
      <c r="X23" s="348">
        <v>20.6433</v>
      </c>
      <c r="Y23" s="374"/>
      <c r="Z23" s="346">
        <v>23</v>
      </c>
      <c r="AA23" s="346">
        <v>29</v>
      </c>
      <c r="AB23" s="346">
        <v>12</v>
      </c>
      <c r="AC23" s="346">
        <v>13</v>
      </c>
      <c r="AD23" s="346">
        <v>17</v>
      </c>
      <c r="AE23" s="346">
        <v>21</v>
      </c>
      <c r="AF23" s="346">
        <v>24</v>
      </c>
      <c r="AG23" s="346">
        <v>12</v>
      </c>
      <c r="AH23" s="346" t="s">
        <v>430</v>
      </c>
      <c r="AI23" s="346" t="s">
        <v>430</v>
      </c>
      <c r="AJ23" s="346">
        <v>18</v>
      </c>
      <c r="AK23" s="346">
        <v>18</v>
      </c>
      <c r="AL23" s="346">
        <v>21</v>
      </c>
      <c r="AM23" s="346">
        <v>22</v>
      </c>
      <c r="AN23" s="346">
        <v>18</v>
      </c>
      <c r="AO23" s="373"/>
      <c r="AP23" s="348" t="s">
        <v>430</v>
      </c>
      <c r="AQ23" s="348" t="s">
        <v>430</v>
      </c>
      <c r="AR23" s="348" t="s">
        <v>430</v>
      </c>
      <c r="AS23" s="348">
        <v>29.03</v>
      </c>
      <c r="AT23" s="348">
        <v>37.64</v>
      </c>
      <c r="AU23" s="351"/>
      <c r="AV23" s="346" t="s">
        <v>430</v>
      </c>
      <c r="AW23" s="346" t="s">
        <v>430</v>
      </c>
      <c r="AX23" s="346" t="s">
        <v>430</v>
      </c>
      <c r="AY23" s="346">
        <v>20</v>
      </c>
      <c r="AZ23" s="346">
        <v>16</v>
      </c>
      <c r="BA23" s="374"/>
      <c r="BB23" s="348">
        <v>13.2733693924351</v>
      </c>
      <c r="BC23" s="348">
        <v>0</v>
      </c>
      <c r="BD23" s="348">
        <v>0.118252944718176</v>
      </c>
      <c r="BE23" s="375" t="s">
        <v>430</v>
      </c>
      <c r="BF23" s="374"/>
      <c r="BG23" s="372" t="s">
        <v>430</v>
      </c>
      <c r="BH23" s="373" t="s">
        <v>430</v>
      </c>
      <c r="BI23" s="348" t="s">
        <v>430</v>
      </c>
      <c r="BJ23" s="348" t="s">
        <v>430</v>
      </c>
      <c r="BK23" s="350"/>
      <c r="BL23" s="350" t="s">
        <v>6701</v>
      </c>
      <c r="BM23" s="372" t="s">
        <v>6702</v>
      </c>
      <c r="BN23" s="372" t="s">
        <v>430</v>
      </c>
      <c r="BO23" s="372" t="s">
        <v>430</v>
      </c>
      <c r="BP23" s="430" t="s">
        <v>430</v>
      </c>
      <c r="BQ23" s="468"/>
      <c r="BR23" s="354" t="s">
        <v>554</v>
      </c>
    </row>
    <row r="24" spans="1:70" s="428" customFormat="1" x14ac:dyDescent="0.25">
      <c r="A24" s="345" t="s">
        <v>6703</v>
      </c>
      <c r="B24" s="374"/>
      <c r="C24" s="719">
        <v>44344</v>
      </c>
      <c r="D24" s="373"/>
      <c r="E24" s="346">
        <v>905.25900000000001</v>
      </c>
      <c r="F24" s="373"/>
      <c r="G24" s="347">
        <v>18.89</v>
      </c>
      <c r="H24" s="374"/>
      <c r="I24" s="348">
        <v>0.85419999999999996</v>
      </c>
      <c r="J24" s="348">
        <v>3.6772999999999998</v>
      </c>
      <c r="K24" s="348">
        <v>1.2325999999999999</v>
      </c>
      <c r="L24" s="348">
        <v>12.3736</v>
      </c>
      <c r="M24" s="348">
        <v>16.246200000000002</v>
      </c>
      <c r="N24" s="350">
        <v>30.006900000000002</v>
      </c>
      <c r="O24" s="348">
        <v>20.497299999999999</v>
      </c>
      <c r="P24" s="348">
        <v>22.5977</v>
      </c>
      <c r="Q24" s="348">
        <v>12.6275</v>
      </c>
      <c r="R24" s="348" t="s">
        <v>430</v>
      </c>
      <c r="S24" s="348">
        <v>3.7342</v>
      </c>
      <c r="T24" s="348">
        <v>26.185700000000001</v>
      </c>
      <c r="U24" s="348">
        <v>17.621400000000001</v>
      </c>
      <c r="V24" s="348">
        <v>20.5488</v>
      </c>
      <c r="W24" s="348">
        <v>3.7342</v>
      </c>
      <c r="X24" s="348">
        <v>13.1884</v>
      </c>
      <c r="Y24" s="374"/>
      <c r="Z24" s="346">
        <v>9</v>
      </c>
      <c r="AA24" s="346">
        <v>4</v>
      </c>
      <c r="AB24" s="346">
        <v>17</v>
      </c>
      <c r="AC24" s="346">
        <v>9</v>
      </c>
      <c r="AD24" s="346">
        <v>18</v>
      </c>
      <c r="AE24" s="346">
        <v>31</v>
      </c>
      <c r="AF24" s="346">
        <v>37</v>
      </c>
      <c r="AG24" s="346">
        <v>22</v>
      </c>
      <c r="AH24" s="346">
        <v>15</v>
      </c>
      <c r="AI24" s="346" t="s">
        <v>430</v>
      </c>
      <c r="AJ24" s="346">
        <v>8</v>
      </c>
      <c r="AK24" s="346">
        <v>8</v>
      </c>
      <c r="AL24" s="346">
        <v>27</v>
      </c>
      <c r="AM24" s="346">
        <v>30</v>
      </c>
      <c r="AN24" s="346">
        <v>8</v>
      </c>
      <c r="AO24" s="373"/>
      <c r="AP24" s="348" t="s">
        <v>430</v>
      </c>
      <c r="AQ24" s="348" t="s">
        <v>430</v>
      </c>
      <c r="AR24" s="348">
        <v>21.18</v>
      </c>
      <c r="AS24" s="348">
        <v>26.04</v>
      </c>
      <c r="AT24" s="348">
        <v>34.700000000000003</v>
      </c>
      <c r="AU24" s="351"/>
      <c r="AV24" s="346" t="s">
        <v>430</v>
      </c>
      <c r="AW24" s="346" t="s">
        <v>430</v>
      </c>
      <c r="AX24" s="346">
        <v>13</v>
      </c>
      <c r="AY24" s="346">
        <v>28</v>
      </c>
      <c r="AZ24" s="346">
        <v>23</v>
      </c>
      <c r="BA24" s="374"/>
      <c r="BB24" s="348">
        <v>15.355193720803401</v>
      </c>
      <c r="BC24" s="348">
        <v>0</v>
      </c>
      <c r="BD24" s="348">
        <v>8.6521601631434394E-2</v>
      </c>
      <c r="BE24" s="375" t="s">
        <v>430</v>
      </c>
      <c r="BF24" s="374"/>
      <c r="BG24" s="372" t="s">
        <v>430</v>
      </c>
      <c r="BH24" s="373" t="s">
        <v>430</v>
      </c>
      <c r="BI24" s="348" t="s">
        <v>430</v>
      </c>
      <c r="BJ24" s="348" t="s">
        <v>430</v>
      </c>
      <c r="BK24" s="350"/>
      <c r="BL24" s="350" t="s">
        <v>6704</v>
      </c>
      <c r="BM24" s="372" t="s">
        <v>6705</v>
      </c>
      <c r="BN24" s="372" t="s">
        <v>430</v>
      </c>
      <c r="BO24" s="372" t="s">
        <v>430</v>
      </c>
      <c r="BP24" s="430" t="s">
        <v>430</v>
      </c>
      <c r="BQ24" s="468"/>
      <c r="BR24" s="354" t="s">
        <v>436</v>
      </c>
    </row>
    <row r="25" spans="1:70" s="428" customFormat="1" ht="11" x14ac:dyDescent="0.3">
      <c r="A25" s="841" t="s">
        <v>6706</v>
      </c>
      <c r="B25" s="847"/>
      <c r="C25" s="843">
        <v>44406</v>
      </c>
      <c r="D25" s="842"/>
      <c r="E25" s="844">
        <v>815.06200000000001</v>
      </c>
      <c r="F25" s="842"/>
      <c r="G25" s="845">
        <v>14.8476</v>
      </c>
      <c r="H25" s="847"/>
      <c r="I25" s="846">
        <v>0.96009999999999995</v>
      </c>
      <c r="J25" s="846">
        <v>1.9837</v>
      </c>
      <c r="K25" s="846">
        <v>1.0887</v>
      </c>
      <c r="L25" s="846">
        <v>9.9536999999999995</v>
      </c>
      <c r="M25" s="846">
        <v>15.4575</v>
      </c>
      <c r="N25" s="848">
        <v>34.3735</v>
      </c>
      <c r="O25" s="846">
        <v>22.510999999999999</v>
      </c>
      <c r="P25" s="846">
        <v>21.357099999999999</v>
      </c>
      <c r="Q25" s="846" t="s">
        <v>430</v>
      </c>
      <c r="R25" s="846" t="s">
        <v>430</v>
      </c>
      <c r="S25" s="846">
        <v>-0.1157</v>
      </c>
      <c r="T25" s="846">
        <v>20.960999999999999</v>
      </c>
      <c r="U25" s="846">
        <v>18.603400000000001</v>
      </c>
      <c r="V25" s="846">
        <v>23.7713</v>
      </c>
      <c r="W25" s="846">
        <v>-0.1157</v>
      </c>
      <c r="X25" s="846">
        <v>8.2873000000000001</v>
      </c>
      <c r="Y25" s="847"/>
      <c r="Z25" s="844">
        <v>7</v>
      </c>
      <c r="AA25" s="844">
        <v>25</v>
      </c>
      <c r="AB25" s="844">
        <v>19</v>
      </c>
      <c r="AC25" s="844">
        <v>19</v>
      </c>
      <c r="AD25" s="844">
        <v>22</v>
      </c>
      <c r="AE25" s="844">
        <v>28</v>
      </c>
      <c r="AF25" s="844">
        <v>31</v>
      </c>
      <c r="AG25" s="844">
        <v>26</v>
      </c>
      <c r="AH25" s="844" t="s">
        <v>430</v>
      </c>
      <c r="AI25" s="844" t="s">
        <v>430</v>
      </c>
      <c r="AJ25" s="844">
        <v>32</v>
      </c>
      <c r="AK25" s="844">
        <v>19</v>
      </c>
      <c r="AL25" s="844">
        <v>25</v>
      </c>
      <c r="AM25" s="844">
        <v>23</v>
      </c>
      <c r="AN25" s="844">
        <v>32</v>
      </c>
      <c r="AO25" s="842"/>
      <c r="AP25" s="846" t="s">
        <v>430</v>
      </c>
      <c r="AQ25" s="846" t="s">
        <v>430</v>
      </c>
      <c r="AR25" s="846">
        <v>20.2</v>
      </c>
      <c r="AS25" s="846">
        <v>26.09</v>
      </c>
      <c r="AT25" s="846">
        <v>36.92</v>
      </c>
      <c r="AU25" s="849"/>
      <c r="AV25" s="844" t="s">
        <v>430</v>
      </c>
      <c r="AW25" s="844" t="s">
        <v>430</v>
      </c>
      <c r="AX25" s="844">
        <v>16</v>
      </c>
      <c r="AY25" s="844">
        <v>27</v>
      </c>
      <c r="AZ25" s="844">
        <v>18</v>
      </c>
      <c r="BA25" s="847"/>
      <c r="BB25" s="846">
        <v>15.73028640808</v>
      </c>
      <c r="BC25" s="846">
        <v>0</v>
      </c>
      <c r="BD25" s="846">
        <v>8.3096238990003596E-2</v>
      </c>
      <c r="BE25" s="852" t="s">
        <v>430</v>
      </c>
      <c r="BF25" s="847"/>
      <c r="BG25" s="855" t="s">
        <v>430</v>
      </c>
      <c r="BH25" s="842" t="s">
        <v>430</v>
      </c>
      <c r="BI25" s="846" t="s">
        <v>430</v>
      </c>
      <c r="BJ25" s="846" t="s">
        <v>430</v>
      </c>
      <c r="BK25" s="848"/>
      <c r="BL25" s="848" t="s">
        <v>6707</v>
      </c>
      <c r="BM25" s="855" t="s">
        <v>6708</v>
      </c>
      <c r="BN25" s="855" t="s">
        <v>430</v>
      </c>
      <c r="BO25" s="855" t="s">
        <v>430</v>
      </c>
      <c r="BP25" s="906" t="s">
        <v>430</v>
      </c>
      <c r="BQ25" s="854"/>
      <c r="BR25" s="856" t="s">
        <v>443</v>
      </c>
    </row>
    <row r="26" spans="1:70" s="428" customFormat="1" x14ac:dyDescent="0.25">
      <c r="A26" s="345" t="s">
        <v>6709</v>
      </c>
      <c r="B26" s="374"/>
      <c r="C26" s="719">
        <v>44189</v>
      </c>
      <c r="D26" s="373"/>
      <c r="E26" s="346">
        <v>581.78</v>
      </c>
      <c r="F26" s="373"/>
      <c r="G26" s="347">
        <v>12.958399999999999</v>
      </c>
      <c r="H26" s="374"/>
      <c r="I26" s="348">
        <v>0.20649999999999999</v>
      </c>
      <c r="J26" s="348">
        <v>3.1766999999999999</v>
      </c>
      <c r="K26" s="348">
        <v>-6.1675000000000004</v>
      </c>
      <c r="L26" s="348">
        <v>5.8933999999999997</v>
      </c>
      <c r="M26" s="348">
        <v>5.6670999999999996</v>
      </c>
      <c r="N26" s="350">
        <v>23.117599999999999</v>
      </c>
      <c r="O26" s="348">
        <v>28.332699999999999</v>
      </c>
      <c r="P26" s="348">
        <v>20.861799999999999</v>
      </c>
      <c r="Q26" s="348">
        <v>3.8132999999999999</v>
      </c>
      <c r="R26" s="348" t="s">
        <v>430</v>
      </c>
      <c r="S26" s="348">
        <v>-7.1940999999999997</v>
      </c>
      <c r="T26" s="348">
        <v>26.1526</v>
      </c>
      <c r="U26" s="348">
        <v>9.8615999999999993</v>
      </c>
      <c r="V26" s="348">
        <v>-2.4819</v>
      </c>
      <c r="W26" s="348">
        <v>-7.1940999999999997</v>
      </c>
      <c r="X26" s="348">
        <v>4.9808000000000003</v>
      </c>
      <c r="Y26" s="374"/>
      <c r="Z26" s="346">
        <v>27</v>
      </c>
      <c r="AA26" s="346">
        <v>6</v>
      </c>
      <c r="AB26" s="346">
        <v>46</v>
      </c>
      <c r="AC26" s="346">
        <v>30</v>
      </c>
      <c r="AD26" s="346">
        <v>44</v>
      </c>
      <c r="AE26" s="346">
        <v>41</v>
      </c>
      <c r="AF26" s="346">
        <v>14</v>
      </c>
      <c r="AG26" s="346">
        <v>28</v>
      </c>
      <c r="AH26" s="346">
        <v>29</v>
      </c>
      <c r="AI26" s="346" t="s">
        <v>430</v>
      </c>
      <c r="AJ26" s="346">
        <v>51</v>
      </c>
      <c r="AK26" s="346">
        <v>9</v>
      </c>
      <c r="AL26" s="346">
        <v>41</v>
      </c>
      <c r="AM26" s="346">
        <v>49</v>
      </c>
      <c r="AN26" s="346">
        <v>51</v>
      </c>
      <c r="AO26" s="373"/>
      <c r="AP26" s="348" t="s">
        <v>430</v>
      </c>
      <c r="AQ26" s="348" t="s">
        <v>430</v>
      </c>
      <c r="AR26" s="348">
        <v>18.600000000000001</v>
      </c>
      <c r="AS26" s="348">
        <v>25.92</v>
      </c>
      <c r="AT26" s="348">
        <v>10.88</v>
      </c>
      <c r="AU26" s="351"/>
      <c r="AV26" s="346" t="s">
        <v>430</v>
      </c>
      <c r="AW26" s="346" t="s">
        <v>430</v>
      </c>
      <c r="AX26" s="346">
        <v>22</v>
      </c>
      <c r="AY26" s="346">
        <v>29</v>
      </c>
      <c r="AZ26" s="346">
        <v>46</v>
      </c>
      <c r="BA26" s="374"/>
      <c r="BB26" s="348">
        <v>28.7519161167744</v>
      </c>
      <c r="BC26" s="348">
        <v>0</v>
      </c>
      <c r="BD26" s="348">
        <v>5.3174212516210302E-2</v>
      </c>
      <c r="BE26" s="375" t="s">
        <v>430</v>
      </c>
      <c r="BF26" s="374"/>
      <c r="BG26" s="372" t="s">
        <v>430</v>
      </c>
      <c r="BH26" s="373" t="s">
        <v>430</v>
      </c>
      <c r="BI26" s="348" t="s">
        <v>430</v>
      </c>
      <c r="BJ26" s="348" t="s">
        <v>430</v>
      </c>
      <c r="BK26" s="350"/>
      <c r="BL26" s="350" t="s">
        <v>6710</v>
      </c>
      <c r="BM26" s="372" t="s">
        <v>6324</v>
      </c>
      <c r="BN26" s="372" t="s">
        <v>430</v>
      </c>
      <c r="BO26" s="372" t="s">
        <v>430</v>
      </c>
      <c r="BP26" s="430" t="s">
        <v>430</v>
      </c>
      <c r="BQ26" s="468"/>
      <c r="BR26" s="354" t="s">
        <v>443</v>
      </c>
    </row>
    <row r="27" spans="1:70" s="428" customFormat="1" x14ac:dyDescent="0.25">
      <c r="A27" s="345" t="s">
        <v>6711</v>
      </c>
      <c r="B27" s="374"/>
      <c r="C27" s="719">
        <v>44501</v>
      </c>
      <c r="D27" s="373"/>
      <c r="E27" s="346">
        <v>532.46900000000005</v>
      </c>
      <c r="F27" s="373"/>
      <c r="G27" s="347">
        <v>22.848299999999998</v>
      </c>
      <c r="H27" s="374"/>
      <c r="I27" s="348">
        <v>-0.60419999999999996</v>
      </c>
      <c r="J27" s="348">
        <v>2.6345999999999998</v>
      </c>
      <c r="K27" s="348">
        <v>-1.9019999999999999</v>
      </c>
      <c r="L27" s="348">
        <v>16.3124</v>
      </c>
      <c r="M27" s="348">
        <v>23.113</v>
      </c>
      <c r="N27" s="350">
        <v>42.885800000000003</v>
      </c>
      <c r="O27" s="348">
        <v>27.959599999999998</v>
      </c>
      <c r="P27" s="348">
        <v>29.405799999999999</v>
      </c>
      <c r="Q27" s="348" t="s">
        <v>430</v>
      </c>
      <c r="R27" s="348" t="s">
        <v>430</v>
      </c>
      <c r="S27" s="348">
        <v>-0.72130000000000005</v>
      </c>
      <c r="T27" s="348">
        <v>28.945799999999998</v>
      </c>
      <c r="U27" s="348">
        <v>23.65</v>
      </c>
      <c r="V27" s="348">
        <v>29.2668</v>
      </c>
      <c r="W27" s="348">
        <v>-0.72130000000000005</v>
      </c>
      <c r="X27" s="348">
        <v>19.202500000000001</v>
      </c>
      <c r="Y27" s="374"/>
      <c r="Z27" s="346">
        <v>47</v>
      </c>
      <c r="AA27" s="346">
        <v>13</v>
      </c>
      <c r="AB27" s="346">
        <v>35</v>
      </c>
      <c r="AC27" s="346">
        <v>5</v>
      </c>
      <c r="AD27" s="346">
        <v>7</v>
      </c>
      <c r="AE27" s="346">
        <v>17</v>
      </c>
      <c r="AF27" s="346">
        <v>17</v>
      </c>
      <c r="AG27" s="346">
        <v>6</v>
      </c>
      <c r="AH27" s="346" t="s">
        <v>430</v>
      </c>
      <c r="AI27" s="346" t="s">
        <v>430</v>
      </c>
      <c r="AJ27" s="346">
        <v>38</v>
      </c>
      <c r="AK27" s="346">
        <v>5</v>
      </c>
      <c r="AL27" s="346">
        <v>10</v>
      </c>
      <c r="AM27" s="346">
        <v>15</v>
      </c>
      <c r="AN27" s="346">
        <v>38</v>
      </c>
      <c r="AO27" s="373"/>
      <c r="AP27" s="348" t="s">
        <v>430</v>
      </c>
      <c r="AQ27" s="348" t="s">
        <v>430</v>
      </c>
      <c r="AR27" s="348" t="s">
        <v>430</v>
      </c>
      <c r="AS27" s="348">
        <v>34.299999999999997</v>
      </c>
      <c r="AT27" s="348">
        <v>47</v>
      </c>
      <c r="AU27" s="351"/>
      <c r="AV27" s="346" t="s">
        <v>430</v>
      </c>
      <c r="AW27" s="346" t="s">
        <v>430</v>
      </c>
      <c r="AX27" s="346" t="s">
        <v>430</v>
      </c>
      <c r="AY27" s="346">
        <v>13</v>
      </c>
      <c r="AZ27" s="346">
        <v>7</v>
      </c>
      <c r="BA27" s="374"/>
      <c r="BB27" s="348">
        <v>16.715813443675898</v>
      </c>
      <c r="BC27" s="348">
        <v>0</v>
      </c>
      <c r="BD27" s="348">
        <v>0.112045591845729</v>
      </c>
      <c r="BE27" s="375" t="s">
        <v>430</v>
      </c>
      <c r="BF27" s="374"/>
      <c r="BG27" s="372" t="s">
        <v>430</v>
      </c>
      <c r="BH27" s="373" t="s">
        <v>430</v>
      </c>
      <c r="BI27" s="348" t="s">
        <v>430</v>
      </c>
      <c r="BJ27" s="348" t="s">
        <v>430</v>
      </c>
      <c r="BK27" s="350"/>
      <c r="BL27" s="350" t="s">
        <v>6712</v>
      </c>
      <c r="BM27" s="372" t="s">
        <v>6713</v>
      </c>
      <c r="BN27" s="372" t="s">
        <v>430</v>
      </c>
      <c r="BO27" s="372" t="s">
        <v>430</v>
      </c>
      <c r="BP27" s="430" t="s">
        <v>430</v>
      </c>
      <c r="BQ27" s="468"/>
      <c r="BR27" s="354" t="s">
        <v>554</v>
      </c>
    </row>
    <row r="28" spans="1:70" s="428" customFormat="1" x14ac:dyDescent="0.25">
      <c r="A28" s="345" t="s">
        <v>6714</v>
      </c>
      <c r="B28" s="374"/>
      <c r="C28" s="719">
        <v>44811</v>
      </c>
      <c r="D28" s="373"/>
      <c r="E28" s="346">
        <v>465.65600000000001</v>
      </c>
      <c r="F28" s="373"/>
      <c r="G28" s="347">
        <v>34.325000000000003</v>
      </c>
      <c r="H28" s="374"/>
      <c r="I28" s="348">
        <v>-1.2458</v>
      </c>
      <c r="J28" s="348">
        <v>-1.2997000000000001</v>
      </c>
      <c r="K28" s="348">
        <v>-6.6596000000000002</v>
      </c>
      <c r="L28" s="348">
        <v>19.3125</v>
      </c>
      <c r="M28" s="348">
        <v>24.460599999999999</v>
      </c>
      <c r="N28" s="350">
        <v>55.895200000000003</v>
      </c>
      <c r="O28" s="348">
        <v>37.778700000000001</v>
      </c>
      <c r="P28" s="348">
        <v>34.727600000000002</v>
      </c>
      <c r="Q28" s="348" t="s">
        <v>430</v>
      </c>
      <c r="R28" s="348" t="s">
        <v>430</v>
      </c>
      <c r="S28" s="348">
        <v>-5.2397999999999998</v>
      </c>
      <c r="T28" s="348">
        <v>32.944699999999997</v>
      </c>
      <c r="U28" s="348">
        <v>28.3034</v>
      </c>
      <c r="V28" s="348">
        <v>33.7789</v>
      </c>
      <c r="W28" s="348">
        <v>-5.2397999999999998</v>
      </c>
      <c r="X28" s="348">
        <v>37.704000000000001</v>
      </c>
      <c r="Y28" s="374"/>
      <c r="Z28" s="346">
        <v>50</v>
      </c>
      <c r="AA28" s="346">
        <v>51</v>
      </c>
      <c r="AB28" s="346">
        <v>47</v>
      </c>
      <c r="AC28" s="346">
        <v>2</v>
      </c>
      <c r="AD28" s="346">
        <v>2</v>
      </c>
      <c r="AE28" s="346">
        <v>7</v>
      </c>
      <c r="AF28" s="346">
        <v>2</v>
      </c>
      <c r="AG28" s="346">
        <v>2</v>
      </c>
      <c r="AH28" s="346" t="s">
        <v>430</v>
      </c>
      <c r="AI28" s="346" t="s">
        <v>430</v>
      </c>
      <c r="AJ28" s="346">
        <v>48</v>
      </c>
      <c r="AK28" s="346">
        <v>2</v>
      </c>
      <c r="AL28" s="346">
        <v>4</v>
      </c>
      <c r="AM28" s="346">
        <v>6</v>
      </c>
      <c r="AN28" s="346">
        <v>48</v>
      </c>
      <c r="AO28" s="373"/>
      <c r="AP28" s="348" t="s">
        <v>430</v>
      </c>
      <c r="AQ28" s="348" t="s">
        <v>430</v>
      </c>
      <c r="AR28" s="348" t="s">
        <v>430</v>
      </c>
      <c r="AS28" s="348">
        <v>42.37</v>
      </c>
      <c r="AT28" s="348">
        <v>56.21</v>
      </c>
      <c r="AU28" s="351"/>
      <c r="AV28" s="346" t="s">
        <v>430</v>
      </c>
      <c r="AW28" s="346" t="s">
        <v>430</v>
      </c>
      <c r="AX28" s="346" t="s">
        <v>430</v>
      </c>
      <c r="AY28" s="346">
        <v>2</v>
      </c>
      <c r="AZ28" s="346">
        <v>2</v>
      </c>
      <c r="BA28" s="374"/>
      <c r="BB28" s="348">
        <v>21.980475241273201</v>
      </c>
      <c r="BC28" s="348">
        <v>0</v>
      </c>
      <c r="BD28" s="348">
        <v>0.10298597631905999</v>
      </c>
      <c r="BE28" s="375" t="s">
        <v>430</v>
      </c>
      <c r="BF28" s="374"/>
      <c r="BG28" s="372" t="s">
        <v>430</v>
      </c>
      <c r="BH28" s="373" t="s">
        <v>430</v>
      </c>
      <c r="BI28" s="348" t="s">
        <v>430</v>
      </c>
      <c r="BJ28" s="348" t="s">
        <v>430</v>
      </c>
      <c r="BK28" s="350"/>
      <c r="BL28" s="350" t="s">
        <v>6715</v>
      </c>
      <c r="BM28" s="372" t="s">
        <v>5309</v>
      </c>
      <c r="BN28" s="372" t="s">
        <v>430</v>
      </c>
      <c r="BO28" s="372" t="s">
        <v>430</v>
      </c>
      <c r="BP28" s="430" t="s">
        <v>430</v>
      </c>
      <c r="BQ28" s="468"/>
      <c r="BR28" s="354" t="s">
        <v>443</v>
      </c>
    </row>
    <row r="29" spans="1:70" s="428" customFormat="1" x14ac:dyDescent="0.25">
      <c r="A29" s="345" t="s">
        <v>6716</v>
      </c>
      <c r="B29" s="374"/>
      <c r="C29" s="719">
        <v>39524</v>
      </c>
      <c r="D29" s="373"/>
      <c r="E29" s="346">
        <v>487.32900000000001</v>
      </c>
      <c r="F29" s="373"/>
      <c r="G29" s="347">
        <v>34.828400000000002</v>
      </c>
      <c r="H29" s="374"/>
      <c r="I29" s="348">
        <v>1.9373</v>
      </c>
      <c r="J29" s="348">
        <v>2.1465999999999998</v>
      </c>
      <c r="K29" s="348">
        <v>-3.1797</v>
      </c>
      <c r="L29" s="348">
        <v>11.813000000000001</v>
      </c>
      <c r="M29" s="348">
        <v>24.163599999999999</v>
      </c>
      <c r="N29" s="350">
        <v>60.9148</v>
      </c>
      <c r="O29" s="348">
        <v>34.357999999999997</v>
      </c>
      <c r="P29" s="348">
        <v>25.6631</v>
      </c>
      <c r="Q29" s="348">
        <v>11.16</v>
      </c>
      <c r="R29" s="348">
        <v>12.2524</v>
      </c>
      <c r="S29" s="348">
        <v>-0.81140000000000001</v>
      </c>
      <c r="T29" s="348">
        <v>23.111599999999999</v>
      </c>
      <c r="U29" s="348">
        <v>31.616700000000002</v>
      </c>
      <c r="V29" s="348">
        <v>41.305399999999999</v>
      </c>
      <c r="W29" s="348">
        <v>-0.81140000000000001</v>
      </c>
      <c r="X29" s="348">
        <v>7.0408999999999997</v>
      </c>
      <c r="Y29" s="374"/>
      <c r="Z29" s="346">
        <v>4</v>
      </c>
      <c r="AA29" s="346">
        <v>22</v>
      </c>
      <c r="AB29" s="346">
        <v>43</v>
      </c>
      <c r="AC29" s="346">
        <v>11</v>
      </c>
      <c r="AD29" s="346">
        <v>3</v>
      </c>
      <c r="AE29" s="346">
        <v>5</v>
      </c>
      <c r="AF29" s="346">
        <v>5</v>
      </c>
      <c r="AG29" s="346">
        <v>13</v>
      </c>
      <c r="AH29" s="346">
        <v>16</v>
      </c>
      <c r="AI29" s="346">
        <v>10</v>
      </c>
      <c r="AJ29" s="346">
        <v>40</v>
      </c>
      <c r="AK29" s="346">
        <v>14</v>
      </c>
      <c r="AL29" s="346">
        <v>2</v>
      </c>
      <c r="AM29" s="346">
        <v>2</v>
      </c>
      <c r="AN29" s="346">
        <v>40</v>
      </c>
      <c r="AO29" s="373"/>
      <c r="AP29" s="348">
        <v>14.63</v>
      </c>
      <c r="AQ29" s="348">
        <v>18.420000000000002</v>
      </c>
      <c r="AR29" s="348">
        <v>24.78</v>
      </c>
      <c r="AS29" s="348">
        <v>39.36</v>
      </c>
      <c r="AT29" s="348">
        <v>55.19</v>
      </c>
      <c r="AU29" s="351"/>
      <c r="AV29" s="346">
        <v>10</v>
      </c>
      <c r="AW29" s="346">
        <v>6</v>
      </c>
      <c r="AX29" s="346">
        <v>5</v>
      </c>
      <c r="AY29" s="346">
        <v>4</v>
      </c>
      <c r="AZ29" s="346">
        <v>3</v>
      </c>
      <c r="BA29" s="374"/>
      <c r="BB29" s="348">
        <v>16.470351134201699</v>
      </c>
      <c r="BC29" s="348">
        <v>0</v>
      </c>
      <c r="BD29" s="348">
        <v>9.4660586346627398E-2</v>
      </c>
      <c r="BE29" s="375" t="s">
        <v>430</v>
      </c>
      <c r="BF29" s="374"/>
      <c r="BG29" s="372" t="s">
        <v>430</v>
      </c>
      <c r="BH29" s="373" t="s">
        <v>430</v>
      </c>
      <c r="BI29" s="348" t="s">
        <v>430</v>
      </c>
      <c r="BJ29" s="348" t="s">
        <v>430</v>
      </c>
      <c r="BK29" s="350"/>
      <c r="BL29" s="350" t="s">
        <v>6717</v>
      </c>
      <c r="BM29" s="372" t="s">
        <v>6718</v>
      </c>
      <c r="BN29" s="372" t="s">
        <v>430</v>
      </c>
      <c r="BO29" s="372" t="s">
        <v>430</v>
      </c>
      <c r="BP29" s="430" t="s">
        <v>430</v>
      </c>
      <c r="BQ29" s="468"/>
      <c r="BR29" s="354" t="s">
        <v>512</v>
      </c>
    </row>
    <row r="30" spans="1:70" s="428" customFormat="1" x14ac:dyDescent="0.25">
      <c r="A30" s="345" t="s">
        <v>6719</v>
      </c>
      <c r="B30" s="374"/>
      <c r="C30" s="719">
        <v>44672</v>
      </c>
      <c r="D30" s="373"/>
      <c r="E30" s="346">
        <v>482.46</v>
      </c>
      <c r="F30" s="373"/>
      <c r="G30" s="347">
        <v>26.264099999999999</v>
      </c>
      <c r="H30" s="374"/>
      <c r="I30" s="348">
        <v>-0.59079999999999999</v>
      </c>
      <c r="J30" s="348">
        <v>2.6711</v>
      </c>
      <c r="K30" s="348">
        <v>-1.9154</v>
      </c>
      <c r="L30" s="348">
        <v>16.3261</v>
      </c>
      <c r="M30" s="348">
        <v>23.297000000000001</v>
      </c>
      <c r="N30" s="350">
        <v>43.199599999999997</v>
      </c>
      <c r="O30" s="348">
        <v>28.310300000000002</v>
      </c>
      <c r="P30" s="348">
        <v>29.711600000000001</v>
      </c>
      <c r="Q30" s="348" t="s">
        <v>430</v>
      </c>
      <c r="R30" s="348" t="s">
        <v>430</v>
      </c>
      <c r="S30" s="348">
        <v>-0.71450000000000002</v>
      </c>
      <c r="T30" s="348">
        <v>29.042899999999999</v>
      </c>
      <c r="U30" s="348">
        <v>23.1114</v>
      </c>
      <c r="V30" s="348">
        <v>29.485700000000001</v>
      </c>
      <c r="W30" s="348">
        <v>-0.71450000000000002</v>
      </c>
      <c r="X30" s="348">
        <v>25.605499999999999</v>
      </c>
      <c r="Y30" s="374"/>
      <c r="Z30" s="346">
        <v>46</v>
      </c>
      <c r="AA30" s="346">
        <v>12</v>
      </c>
      <c r="AB30" s="346">
        <v>37</v>
      </c>
      <c r="AC30" s="346">
        <v>4</v>
      </c>
      <c r="AD30" s="346">
        <v>6</v>
      </c>
      <c r="AE30" s="346">
        <v>15</v>
      </c>
      <c r="AF30" s="346">
        <v>15</v>
      </c>
      <c r="AG30" s="346">
        <v>4</v>
      </c>
      <c r="AH30" s="346" t="s">
        <v>430</v>
      </c>
      <c r="AI30" s="346" t="s">
        <v>430</v>
      </c>
      <c r="AJ30" s="346">
        <v>37</v>
      </c>
      <c r="AK30" s="346">
        <v>4</v>
      </c>
      <c r="AL30" s="346">
        <v>13</v>
      </c>
      <c r="AM30" s="346">
        <v>13</v>
      </c>
      <c r="AN30" s="346">
        <v>37</v>
      </c>
      <c r="AO30" s="373"/>
      <c r="AP30" s="348" t="s">
        <v>430</v>
      </c>
      <c r="AQ30" s="348" t="s">
        <v>430</v>
      </c>
      <c r="AR30" s="348" t="s">
        <v>430</v>
      </c>
      <c r="AS30" s="348">
        <v>34.69</v>
      </c>
      <c r="AT30" s="348">
        <v>46.86</v>
      </c>
      <c r="AU30" s="351"/>
      <c r="AV30" s="346" t="s">
        <v>430</v>
      </c>
      <c r="AW30" s="346" t="s">
        <v>430</v>
      </c>
      <c r="AX30" s="346" t="s">
        <v>430</v>
      </c>
      <c r="AY30" s="346">
        <v>10</v>
      </c>
      <c r="AZ30" s="346">
        <v>8</v>
      </c>
      <c r="BA30" s="374"/>
      <c r="BB30" s="348">
        <v>16.7171408018046</v>
      </c>
      <c r="BC30" s="348">
        <v>0</v>
      </c>
      <c r="BD30" s="348">
        <v>0.113238642968631</v>
      </c>
      <c r="BE30" s="375" t="s">
        <v>430</v>
      </c>
      <c r="BF30" s="374"/>
      <c r="BG30" s="372" t="s">
        <v>430</v>
      </c>
      <c r="BH30" s="373" t="s">
        <v>430</v>
      </c>
      <c r="BI30" s="348" t="s">
        <v>430</v>
      </c>
      <c r="BJ30" s="348" t="s">
        <v>430</v>
      </c>
      <c r="BK30" s="350"/>
      <c r="BL30" s="350" t="s">
        <v>6720</v>
      </c>
      <c r="BM30" s="372" t="s">
        <v>6721</v>
      </c>
      <c r="BN30" s="372" t="s">
        <v>430</v>
      </c>
      <c r="BO30" s="372" t="s">
        <v>430</v>
      </c>
      <c r="BP30" s="430" t="s">
        <v>430</v>
      </c>
      <c r="BQ30" s="468"/>
      <c r="BR30" s="354" t="s">
        <v>554</v>
      </c>
    </row>
    <row r="31" spans="1:70" s="428" customFormat="1" x14ac:dyDescent="0.25">
      <c r="A31" s="345" t="s">
        <v>6722</v>
      </c>
      <c r="B31" s="374"/>
      <c r="C31" s="719">
        <v>43734</v>
      </c>
      <c r="D31" s="373"/>
      <c r="E31" s="346">
        <v>404.06900000000002</v>
      </c>
      <c r="F31" s="373"/>
      <c r="G31" s="347">
        <v>22.024799999999999</v>
      </c>
      <c r="H31" s="374"/>
      <c r="I31" s="348">
        <v>0.90849999999999997</v>
      </c>
      <c r="J31" s="348">
        <v>1.6453</v>
      </c>
      <c r="K31" s="348">
        <v>0.86970000000000003</v>
      </c>
      <c r="L31" s="348">
        <v>4.8365999999999998</v>
      </c>
      <c r="M31" s="348">
        <v>5.8095999999999997</v>
      </c>
      <c r="N31" s="350">
        <v>30.224900000000002</v>
      </c>
      <c r="O31" s="348">
        <v>21.825299999999999</v>
      </c>
      <c r="P31" s="348">
        <v>17.468399999999999</v>
      </c>
      <c r="Q31" s="348">
        <v>8.9680999999999997</v>
      </c>
      <c r="R31" s="348" t="s">
        <v>430</v>
      </c>
      <c r="S31" s="348">
        <v>2.254</v>
      </c>
      <c r="T31" s="348">
        <v>13.473699999999999</v>
      </c>
      <c r="U31" s="348">
        <v>11.181900000000001</v>
      </c>
      <c r="V31" s="348">
        <v>13.809699999999999</v>
      </c>
      <c r="W31" s="348">
        <v>2.254</v>
      </c>
      <c r="X31" s="348">
        <v>12.302</v>
      </c>
      <c r="Y31" s="374"/>
      <c r="Z31" s="346">
        <v>8</v>
      </c>
      <c r="AA31" s="346">
        <v>36</v>
      </c>
      <c r="AB31" s="346">
        <v>21</v>
      </c>
      <c r="AC31" s="346">
        <v>35</v>
      </c>
      <c r="AD31" s="346">
        <v>43</v>
      </c>
      <c r="AE31" s="346">
        <v>30</v>
      </c>
      <c r="AF31" s="346">
        <v>33</v>
      </c>
      <c r="AG31" s="346">
        <v>34</v>
      </c>
      <c r="AH31" s="346">
        <v>25</v>
      </c>
      <c r="AI31" s="346" t="s">
        <v>430</v>
      </c>
      <c r="AJ31" s="346">
        <v>19</v>
      </c>
      <c r="AK31" s="346">
        <v>32</v>
      </c>
      <c r="AL31" s="346">
        <v>40</v>
      </c>
      <c r="AM31" s="346">
        <v>40</v>
      </c>
      <c r="AN31" s="346">
        <v>19</v>
      </c>
      <c r="AO31" s="373"/>
      <c r="AP31" s="348" t="s">
        <v>430</v>
      </c>
      <c r="AQ31" s="348" t="s">
        <v>430</v>
      </c>
      <c r="AR31" s="348">
        <v>17.07</v>
      </c>
      <c r="AS31" s="348">
        <v>22.56</v>
      </c>
      <c r="AT31" s="348">
        <v>18.47</v>
      </c>
      <c r="AU31" s="351"/>
      <c r="AV31" s="346" t="s">
        <v>430</v>
      </c>
      <c r="AW31" s="346" t="s">
        <v>430</v>
      </c>
      <c r="AX31" s="346">
        <v>26</v>
      </c>
      <c r="AY31" s="346">
        <v>34</v>
      </c>
      <c r="AZ31" s="346">
        <v>41</v>
      </c>
      <c r="BA31" s="374"/>
      <c r="BB31" s="348">
        <v>13.2464577261788</v>
      </c>
      <c r="BC31" s="348">
        <v>0</v>
      </c>
      <c r="BD31" s="348">
        <v>7.1745826952228003E-2</v>
      </c>
      <c r="BE31" s="375" t="s">
        <v>430</v>
      </c>
      <c r="BF31" s="374"/>
      <c r="BG31" s="372" t="s">
        <v>430</v>
      </c>
      <c r="BH31" s="373" t="s">
        <v>430</v>
      </c>
      <c r="BI31" s="348" t="s">
        <v>430</v>
      </c>
      <c r="BJ31" s="348" t="s">
        <v>430</v>
      </c>
      <c r="BK31" s="350"/>
      <c r="BL31" s="350" t="s">
        <v>6723</v>
      </c>
      <c r="BM31" s="372" t="s">
        <v>6724</v>
      </c>
      <c r="BN31" s="372" t="s">
        <v>430</v>
      </c>
      <c r="BO31" s="372" t="s">
        <v>430</v>
      </c>
      <c r="BP31" s="430" t="s">
        <v>430</v>
      </c>
      <c r="BQ31" s="468"/>
      <c r="BR31" s="354" t="s">
        <v>463</v>
      </c>
    </row>
    <row r="32" spans="1:70" s="428" customFormat="1" ht="11" x14ac:dyDescent="0.3">
      <c r="A32" s="841" t="s">
        <v>6725</v>
      </c>
      <c r="B32" s="847"/>
      <c r="C32" s="843">
        <v>46106</v>
      </c>
      <c r="D32" s="842"/>
      <c r="E32" s="844">
        <v>388.41300000000001</v>
      </c>
      <c r="F32" s="842"/>
      <c r="G32" s="845">
        <v>11.199</v>
      </c>
      <c r="H32" s="847"/>
      <c r="I32" s="846">
        <v>0.6109</v>
      </c>
      <c r="J32" s="846">
        <v>1.8832</v>
      </c>
      <c r="K32" s="846">
        <v>2.19</v>
      </c>
      <c r="L32" s="846">
        <v>8.3179999999999996</v>
      </c>
      <c r="M32" s="846" t="s">
        <v>430</v>
      </c>
      <c r="N32" s="848" t="s">
        <v>430</v>
      </c>
      <c r="O32" s="846" t="s">
        <v>430</v>
      </c>
      <c r="P32" s="846" t="s">
        <v>430</v>
      </c>
      <c r="Q32" s="846" t="s">
        <v>430</v>
      </c>
      <c r="R32" s="846" t="s">
        <v>430</v>
      </c>
      <c r="S32" s="846">
        <v>2.7808000000000002</v>
      </c>
      <c r="T32" s="846">
        <v>11.8446</v>
      </c>
      <c r="U32" s="846" t="s">
        <v>430</v>
      </c>
      <c r="V32" s="846" t="s">
        <v>430</v>
      </c>
      <c r="W32" s="846">
        <v>2.7808000000000002</v>
      </c>
      <c r="X32" s="846">
        <v>11.99</v>
      </c>
      <c r="Y32" s="847"/>
      <c r="Z32" s="844">
        <v>18</v>
      </c>
      <c r="AA32" s="844">
        <v>28</v>
      </c>
      <c r="AB32" s="844">
        <v>6</v>
      </c>
      <c r="AC32" s="844">
        <v>25</v>
      </c>
      <c r="AD32" s="844" t="s">
        <v>430</v>
      </c>
      <c r="AE32" s="844" t="s">
        <v>430</v>
      </c>
      <c r="AF32" s="844" t="s">
        <v>430</v>
      </c>
      <c r="AG32" s="844" t="s">
        <v>430</v>
      </c>
      <c r="AH32" s="844" t="s">
        <v>430</v>
      </c>
      <c r="AI32" s="844" t="s">
        <v>430</v>
      </c>
      <c r="AJ32" s="844">
        <v>16</v>
      </c>
      <c r="AK32" s="844">
        <v>37</v>
      </c>
      <c r="AL32" s="844" t="s">
        <v>430</v>
      </c>
      <c r="AM32" s="844" t="s">
        <v>430</v>
      </c>
      <c r="AN32" s="844">
        <v>16</v>
      </c>
      <c r="AO32" s="842"/>
      <c r="AP32" s="846" t="s">
        <v>430</v>
      </c>
      <c r="AQ32" s="846" t="s">
        <v>430</v>
      </c>
      <c r="AR32" s="846" t="s">
        <v>430</v>
      </c>
      <c r="AS32" s="846" t="s">
        <v>430</v>
      </c>
      <c r="AT32" s="846" t="s">
        <v>430</v>
      </c>
      <c r="AU32" s="849"/>
      <c r="AV32" s="844" t="s">
        <v>430</v>
      </c>
      <c r="AW32" s="844" t="s">
        <v>430</v>
      </c>
      <c r="AX32" s="844" t="s">
        <v>430</v>
      </c>
      <c r="AY32" s="844" t="s">
        <v>430</v>
      </c>
      <c r="AZ32" s="844" t="s">
        <v>430</v>
      </c>
      <c r="BA32" s="847"/>
      <c r="BB32" s="846">
        <v>6.5381407011261903</v>
      </c>
      <c r="BC32" s="846">
        <v>0</v>
      </c>
      <c r="BD32" s="846">
        <v>0.35506768311255699</v>
      </c>
      <c r="BE32" s="852" t="s">
        <v>430</v>
      </c>
      <c r="BF32" s="847"/>
      <c r="BG32" s="855" t="s">
        <v>430</v>
      </c>
      <c r="BH32" s="842" t="s">
        <v>430</v>
      </c>
      <c r="BI32" s="846" t="s">
        <v>430</v>
      </c>
      <c r="BJ32" s="846" t="s">
        <v>430</v>
      </c>
      <c r="BK32" s="848"/>
      <c r="BL32" s="848" t="s">
        <v>6726</v>
      </c>
      <c r="BM32" s="855" t="s">
        <v>6727</v>
      </c>
      <c r="BN32" s="855" t="s">
        <v>430</v>
      </c>
      <c r="BO32" s="855" t="s">
        <v>430</v>
      </c>
      <c r="BP32" s="906" t="s">
        <v>430</v>
      </c>
      <c r="BQ32" s="854"/>
      <c r="BR32" s="856" t="s">
        <v>476</v>
      </c>
    </row>
    <row r="33" spans="1:70" s="428" customFormat="1" x14ac:dyDescent="0.25">
      <c r="A33" s="345" t="s">
        <v>6728</v>
      </c>
      <c r="B33" s="374"/>
      <c r="C33" s="719">
        <v>44428</v>
      </c>
      <c r="D33" s="373"/>
      <c r="E33" s="346">
        <v>373.80700000000002</v>
      </c>
      <c r="F33" s="373"/>
      <c r="G33" s="347">
        <v>19.597000000000001</v>
      </c>
      <c r="H33" s="374"/>
      <c r="I33" s="348">
        <v>6.5000000000000002E-2</v>
      </c>
      <c r="J33" s="348">
        <v>2.3365999999999998</v>
      </c>
      <c r="K33" s="348">
        <v>2.5000000000000001E-2</v>
      </c>
      <c r="L33" s="348">
        <v>8.7535000000000007</v>
      </c>
      <c r="M33" s="348">
        <v>10.1541</v>
      </c>
      <c r="N33" s="350">
        <v>22.9649</v>
      </c>
      <c r="O33" s="348">
        <v>17.5854</v>
      </c>
      <c r="P33" s="348">
        <v>23.185500000000001</v>
      </c>
      <c r="Q33" s="348" t="s">
        <v>430</v>
      </c>
      <c r="R33" s="348" t="s">
        <v>430</v>
      </c>
      <c r="S33" s="348">
        <v>-2.7734000000000001</v>
      </c>
      <c r="T33" s="348">
        <v>14.155099999999999</v>
      </c>
      <c r="U33" s="348">
        <v>6.5343999999999998</v>
      </c>
      <c r="V33" s="348">
        <v>7.3985000000000003</v>
      </c>
      <c r="W33" s="348">
        <v>-2.7734000000000001</v>
      </c>
      <c r="X33" s="348">
        <v>15.199199999999999</v>
      </c>
      <c r="Y33" s="374"/>
      <c r="Z33" s="346">
        <v>34</v>
      </c>
      <c r="AA33" s="346">
        <v>17</v>
      </c>
      <c r="AB33" s="346">
        <v>27</v>
      </c>
      <c r="AC33" s="346">
        <v>23</v>
      </c>
      <c r="AD33" s="346">
        <v>37</v>
      </c>
      <c r="AE33" s="346">
        <v>42</v>
      </c>
      <c r="AF33" s="346">
        <v>38</v>
      </c>
      <c r="AG33" s="346">
        <v>20</v>
      </c>
      <c r="AH33" s="346" t="s">
        <v>430</v>
      </c>
      <c r="AI33" s="346" t="s">
        <v>430</v>
      </c>
      <c r="AJ33" s="346">
        <v>45</v>
      </c>
      <c r="AK33" s="346">
        <v>30</v>
      </c>
      <c r="AL33" s="346">
        <v>45</v>
      </c>
      <c r="AM33" s="346">
        <v>47</v>
      </c>
      <c r="AN33" s="346">
        <v>45</v>
      </c>
      <c r="AO33" s="373"/>
      <c r="AP33" s="348" t="s">
        <v>430</v>
      </c>
      <c r="AQ33" s="348" t="s">
        <v>430</v>
      </c>
      <c r="AR33" s="348" t="s">
        <v>430</v>
      </c>
      <c r="AS33" s="348">
        <v>20.98</v>
      </c>
      <c r="AT33" s="348">
        <v>14.47</v>
      </c>
      <c r="AU33" s="351"/>
      <c r="AV33" s="346" t="s">
        <v>430</v>
      </c>
      <c r="AW33" s="346" t="s">
        <v>430</v>
      </c>
      <c r="AX33" s="346" t="s">
        <v>430</v>
      </c>
      <c r="AY33" s="346">
        <v>39</v>
      </c>
      <c r="AZ33" s="346">
        <v>44</v>
      </c>
      <c r="BA33" s="374"/>
      <c r="BB33" s="348">
        <v>15.7337531451902</v>
      </c>
      <c r="BC33" s="348">
        <v>0</v>
      </c>
      <c r="BD33" s="348">
        <v>8.8338456703572002E-2</v>
      </c>
      <c r="BE33" s="375" t="s">
        <v>430</v>
      </c>
      <c r="BF33" s="374"/>
      <c r="BG33" s="372" t="s">
        <v>430</v>
      </c>
      <c r="BH33" s="373" t="s">
        <v>430</v>
      </c>
      <c r="BI33" s="348" t="s">
        <v>430</v>
      </c>
      <c r="BJ33" s="348" t="s">
        <v>430</v>
      </c>
      <c r="BK33" s="350"/>
      <c r="BL33" s="350" t="s">
        <v>6729</v>
      </c>
      <c r="BM33" s="372" t="s">
        <v>6708</v>
      </c>
      <c r="BN33" s="372" t="s">
        <v>2945</v>
      </c>
      <c r="BO33" s="372" t="s">
        <v>430</v>
      </c>
      <c r="BP33" s="430" t="s">
        <v>430</v>
      </c>
      <c r="BQ33" s="468"/>
      <c r="BR33" s="354" t="s">
        <v>443</v>
      </c>
    </row>
    <row r="34" spans="1:70" s="428" customFormat="1" x14ac:dyDescent="0.25">
      <c r="A34" s="345" t="s">
        <v>6730</v>
      </c>
      <c r="B34" s="374"/>
      <c r="C34" s="719">
        <v>40669</v>
      </c>
      <c r="D34" s="373"/>
      <c r="E34" s="346">
        <v>366.89600000000002</v>
      </c>
      <c r="F34" s="373"/>
      <c r="G34" s="347">
        <v>10.498200000000001</v>
      </c>
      <c r="H34" s="374"/>
      <c r="I34" s="348">
        <v>-0.17019999999999999</v>
      </c>
      <c r="J34" s="348">
        <v>5.8019999999999996</v>
      </c>
      <c r="K34" s="348">
        <v>3.6551999999999998</v>
      </c>
      <c r="L34" s="348">
        <v>-10.517300000000001</v>
      </c>
      <c r="M34" s="348">
        <v>14.4368</v>
      </c>
      <c r="N34" s="350">
        <v>45.098999999999997</v>
      </c>
      <c r="O34" s="348">
        <v>23.208100000000002</v>
      </c>
      <c r="P34" s="348">
        <v>12.8315</v>
      </c>
      <c r="Q34" s="348">
        <v>5.0182000000000002</v>
      </c>
      <c r="R34" s="348">
        <v>4.8925999999999998</v>
      </c>
      <c r="S34" s="348">
        <v>6.125</v>
      </c>
      <c r="T34" s="348">
        <v>-0.67549999999999999</v>
      </c>
      <c r="U34" s="348">
        <v>17.554400000000001</v>
      </c>
      <c r="V34" s="348">
        <v>25.422000000000001</v>
      </c>
      <c r="W34" s="348">
        <v>6.125</v>
      </c>
      <c r="X34" s="348">
        <v>0.32029999999999997</v>
      </c>
      <c r="Y34" s="374"/>
      <c r="Z34" s="346">
        <v>39</v>
      </c>
      <c r="AA34" s="346">
        <v>1</v>
      </c>
      <c r="AB34" s="346">
        <v>2</v>
      </c>
      <c r="AC34" s="346">
        <v>50</v>
      </c>
      <c r="AD34" s="346">
        <v>27</v>
      </c>
      <c r="AE34" s="346">
        <v>13</v>
      </c>
      <c r="AF34" s="346">
        <v>29</v>
      </c>
      <c r="AG34" s="346">
        <v>44</v>
      </c>
      <c r="AH34" s="346">
        <v>27</v>
      </c>
      <c r="AI34" s="346">
        <v>22</v>
      </c>
      <c r="AJ34" s="346">
        <v>4</v>
      </c>
      <c r="AK34" s="346">
        <v>49</v>
      </c>
      <c r="AL34" s="346">
        <v>28</v>
      </c>
      <c r="AM34" s="346">
        <v>19</v>
      </c>
      <c r="AN34" s="346">
        <v>4</v>
      </c>
      <c r="AO34" s="373"/>
      <c r="AP34" s="348">
        <v>7.23</v>
      </c>
      <c r="AQ34" s="348">
        <v>10.97</v>
      </c>
      <c r="AR34" s="348">
        <v>15.96</v>
      </c>
      <c r="AS34" s="348">
        <v>23.04</v>
      </c>
      <c r="AT34" s="348">
        <v>27.48</v>
      </c>
      <c r="AU34" s="351"/>
      <c r="AV34" s="346">
        <v>22</v>
      </c>
      <c r="AW34" s="346">
        <v>22</v>
      </c>
      <c r="AX34" s="346">
        <v>28</v>
      </c>
      <c r="AY34" s="346">
        <v>33</v>
      </c>
      <c r="AZ34" s="346">
        <v>34</v>
      </c>
      <c r="BA34" s="374"/>
      <c r="BB34" s="348">
        <v>23.192669004948598</v>
      </c>
      <c r="BC34" s="348">
        <v>0</v>
      </c>
      <c r="BD34" s="348">
        <v>3.1775532483202702E-2</v>
      </c>
      <c r="BE34" s="375" t="s">
        <v>430</v>
      </c>
      <c r="BF34" s="374"/>
      <c r="BG34" s="372" t="s">
        <v>430</v>
      </c>
      <c r="BH34" s="373" t="s">
        <v>430</v>
      </c>
      <c r="BI34" s="348" t="s">
        <v>430</v>
      </c>
      <c r="BJ34" s="348" t="s">
        <v>430</v>
      </c>
      <c r="BK34" s="350"/>
      <c r="BL34" s="350" t="s">
        <v>6731</v>
      </c>
      <c r="BM34" s="372" t="s">
        <v>4705</v>
      </c>
      <c r="BN34" s="372" t="s">
        <v>430</v>
      </c>
      <c r="BO34" s="372" t="s">
        <v>430</v>
      </c>
      <c r="BP34" s="430" t="s">
        <v>430</v>
      </c>
      <c r="BQ34" s="468"/>
      <c r="BR34" s="354" t="s">
        <v>512</v>
      </c>
    </row>
    <row r="35" spans="1:70" s="428" customFormat="1" x14ac:dyDescent="0.25">
      <c r="A35" s="345" t="s">
        <v>6732</v>
      </c>
      <c r="B35" s="374"/>
      <c r="C35" s="719">
        <v>39708</v>
      </c>
      <c r="D35" s="373"/>
      <c r="E35" s="346">
        <v>294.56599999999997</v>
      </c>
      <c r="F35" s="373"/>
      <c r="G35" s="347">
        <v>34.3232</v>
      </c>
      <c r="H35" s="374"/>
      <c r="I35" s="348">
        <v>0.33710000000000001</v>
      </c>
      <c r="J35" s="348">
        <v>1.9742</v>
      </c>
      <c r="K35" s="348">
        <v>-1.1505000000000001</v>
      </c>
      <c r="L35" s="348">
        <v>9.9761000000000006</v>
      </c>
      <c r="M35" s="348">
        <v>17.8398</v>
      </c>
      <c r="N35" s="350">
        <v>27.614999999999998</v>
      </c>
      <c r="O35" s="348">
        <v>17.049900000000001</v>
      </c>
      <c r="P35" s="348">
        <v>18.923100000000002</v>
      </c>
      <c r="Q35" s="348">
        <v>10.576700000000001</v>
      </c>
      <c r="R35" s="348">
        <v>11.2189</v>
      </c>
      <c r="S35" s="348">
        <v>-1.4194</v>
      </c>
      <c r="T35" s="348">
        <v>22.828099999999999</v>
      </c>
      <c r="U35" s="348">
        <v>20.947900000000001</v>
      </c>
      <c r="V35" s="348">
        <v>20.369399999999999</v>
      </c>
      <c r="W35" s="348">
        <v>-1.4194</v>
      </c>
      <c r="X35" s="348">
        <v>7.1590999999999996</v>
      </c>
      <c r="Y35" s="374"/>
      <c r="Z35" s="346">
        <v>24</v>
      </c>
      <c r="AA35" s="346">
        <v>26</v>
      </c>
      <c r="AB35" s="346">
        <v>33</v>
      </c>
      <c r="AC35" s="346">
        <v>18</v>
      </c>
      <c r="AD35" s="346">
        <v>15</v>
      </c>
      <c r="AE35" s="346">
        <v>36</v>
      </c>
      <c r="AF35" s="346">
        <v>40</v>
      </c>
      <c r="AG35" s="346">
        <v>32</v>
      </c>
      <c r="AH35" s="346">
        <v>20</v>
      </c>
      <c r="AI35" s="346">
        <v>16</v>
      </c>
      <c r="AJ35" s="346">
        <v>43</v>
      </c>
      <c r="AK35" s="346">
        <v>16</v>
      </c>
      <c r="AL35" s="346">
        <v>16</v>
      </c>
      <c r="AM35" s="346">
        <v>32</v>
      </c>
      <c r="AN35" s="346">
        <v>43</v>
      </c>
      <c r="AO35" s="373"/>
      <c r="AP35" s="348">
        <v>13.73</v>
      </c>
      <c r="AQ35" s="348">
        <v>15.41</v>
      </c>
      <c r="AR35" s="348">
        <v>17.3</v>
      </c>
      <c r="AS35" s="348">
        <v>22.38</v>
      </c>
      <c r="AT35" s="348">
        <v>35.94</v>
      </c>
      <c r="AU35" s="351"/>
      <c r="AV35" s="346">
        <v>14</v>
      </c>
      <c r="AW35" s="346">
        <v>15</v>
      </c>
      <c r="AX35" s="346">
        <v>24</v>
      </c>
      <c r="AY35" s="346">
        <v>36</v>
      </c>
      <c r="AZ35" s="346">
        <v>20</v>
      </c>
      <c r="BA35" s="374"/>
      <c r="BB35" s="348">
        <v>14.188101510100299</v>
      </c>
      <c r="BC35" s="348">
        <v>0</v>
      </c>
      <c r="BD35" s="348">
        <v>7.8188155635713005E-2</v>
      </c>
      <c r="BE35" s="375" t="s">
        <v>430</v>
      </c>
      <c r="BF35" s="374"/>
      <c r="BG35" s="372" t="s">
        <v>430</v>
      </c>
      <c r="BH35" s="373" t="s">
        <v>430</v>
      </c>
      <c r="BI35" s="348" t="s">
        <v>430</v>
      </c>
      <c r="BJ35" s="348" t="s">
        <v>430</v>
      </c>
      <c r="BK35" s="350"/>
      <c r="BL35" s="350" t="s">
        <v>6733</v>
      </c>
      <c r="BM35" s="372" t="s">
        <v>3001</v>
      </c>
      <c r="BN35" s="372" t="s">
        <v>430</v>
      </c>
      <c r="BO35" s="372" t="s">
        <v>430</v>
      </c>
      <c r="BP35" s="430" t="s">
        <v>430</v>
      </c>
      <c r="BQ35" s="468"/>
      <c r="BR35" s="354" t="s">
        <v>6734</v>
      </c>
    </row>
    <row r="36" spans="1:70" s="428" customFormat="1" x14ac:dyDescent="0.25">
      <c r="A36" s="345" t="s">
        <v>6735</v>
      </c>
      <c r="B36" s="374"/>
      <c r="C36" s="719">
        <v>41764</v>
      </c>
      <c r="D36" s="373"/>
      <c r="E36" s="346">
        <v>306.55</v>
      </c>
      <c r="F36" s="373"/>
      <c r="G36" s="347">
        <v>38.291699999999999</v>
      </c>
      <c r="H36" s="374"/>
      <c r="I36" s="348">
        <v>0.63890000000000002</v>
      </c>
      <c r="J36" s="348">
        <v>1.9063000000000001</v>
      </c>
      <c r="K36" s="348">
        <v>2.1002999999999998</v>
      </c>
      <c r="L36" s="348">
        <v>9.2103000000000002</v>
      </c>
      <c r="M36" s="348">
        <v>15.457800000000001</v>
      </c>
      <c r="N36" s="350">
        <v>23.6843</v>
      </c>
      <c r="O36" s="348">
        <v>23.864100000000001</v>
      </c>
      <c r="P36" s="348">
        <v>22.250299999999999</v>
      </c>
      <c r="Q36" s="348">
        <v>16.856200000000001</v>
      </c>
      <c r="R36" s="348">
        <v>13.8896</v>
      </c>
      <c r="S36" s="348">
        <v>3.7682000000000002</v>
      </c>
      <c r="T36" s="348">
        <v>20.160599999999999</v>
      </c>
      <c r="U36" s="348">
        <v>18.809799999999999</v>
      </c>
      <c r="V36" s="348">
        <v>21.153300000000002</v>
      </c>
      <c r="W36" s="348">
        <v>3.7682000000000002</v>
      </c>
      <c r="X36" s="348">
        <v>11.609</v>
      </c>
      <c r="Y36" s="374"/>
      <c r="Z36" s="346">
        <v>17</v>
      </c>
      <c r="AA36" s="346">
        <v>27</v>
      </c>
      <c r="AB36" s="346">
        <v>9</v>
      </c>
      <c r="AC36" s="346">
        <v>22</v>
      </c>
      <c r="AD36" s="346">
        <v>21</v>
      </c>
      <c r="AE36" s="346">
        <v>39</v>
      </c>
      <c r="AF36" s="346">
        <v>27</v>
      </c>
      <c r="AG36" s="346">
        <v>23</v>
      </c>
      <c r="AH36" s="346">
        <v>5</v>
      </c>
      <c r="AI36" s="346">
        <v>5</v>
      </c>
      <c r="AJ36" s="346">
        <v>7</v>
      </c>
      <c r="AK36" s="346">
        <v>20</v>
      </c>
      <c r="AL36" s="346">
        <v>23</v>
      </c>
      <c r="AM36" s="346">
        <v>28</v>
      </c>
      <c r="AN36" s="346">
        <v>7</v>
      </c>
      <c r="AO36" s="373"/>
      <c r="AP36" s="348">
        <v>16.739999999999998</v>
      </c>
      <c r="AQ36" s="348">
        <v>20.100000000000001</v>
      </c>
      <c r="AR36" s="348">
        <v>22.42</v>
      </c>
      <c r="AS36" s="348">
        <v>25.71</v>
      </c>
      <c r="AT36" s="348">
        <v>33.19</v>
      </c>
      <c r="AU36" s="351"/>
      <c r="AV36" s="346">
        <v>4</v>
      </c>
      <c r="AW36" s="346">
        <v>4</v>
      </c>
      <c r="AX36" s="346">
        <v>12</v>
      </c>
      <c r="AY36" s="346">
        <v>30</v>
      </c>
      <c r="AZ36" s="346">
        <v>24</v>
      </c>
      <c r="BA36" s="374"/>
      <c r="BB36" s="348">
        <v>12.3851484661027</v>
      </c>
      <c r="BC36" s="348">
        <v>0</v>
      </c>
      <c r="BD36" s="348">
        <v>0.10470833828388799</v>
      </c>
      <c r="BE36" s="375" t="s">
        <v>430</v>
      </c>
      <c r="BF36" s="374"/>
      <c r="BG36" s="372" t="s">
        <v>430</v>
      </c>
      <c r="BH36" s="373" t="s">
        <v>430</v>
      </c>
      <c r="BI36" s="348" t="s">
        <v>430</v>
      </c>
      <c r="BJ36" s="348" t="s">
        <v>430</v>
      </c>
      <c r="BK36" s="350"/>
      <c r="BL36" s="350" t="s">
        <v>6736</v>
      </c>
      <c r="BM36" s="372" t="s">
        <v>6737</v>
      </c>
      <c r="BN36" s="372" t="s">
        <v>430</v>
      </c>
      <c r="BO36" s="372" t="s">
        <v>430</v>
      </c>
      <c r="BP36" s="430" t="s">
        <v>430</v>
      </c>
      <c r="BQ36" s="468"/>
      <c r="BR36" s="354" t="s">
        <v>512</v>
      </c>
    </row>
    <row r="37" spans="1:70" s="428" customFormat="1" x14ac:dyDescent="0.25">
      <c r="A37" s="345" t="s">
        <v>6738</v>
      </c>
      <c r="B37" s="374"/>
      <c r="C37" s="719">
        <v>41677</v>
      </c>
      <c r="D37" s="373"/>
      <c r="E37" s="346">
        <v>272.64699999999999</v>
      </c>
      <c r="F37" s="373"/>
      <c r="G37" s="347">
        <v>31.237500000000001</v>
      </c>
      <c r="H37" s="374"/>
      <c r="I37" s="348">
        <v>0.78269999999999995</v>
      </c>
      <c r="J37" s="348">
        <v>1.6151</v>
      </c>
      <c r="K37" s="348">
        <v>1.5164</v>
      </c>
      <c r="L37" s="348">
        <v>3.8954</v>
      </c>
      <c r="M37" s="348">
        <v>10.6496</v>
      </c>
      <c r="N37" s="350">
        <v>29.098199999999999</v>
      </c>
      <c r="O37" s="348">
        <v>26.678599999999999</v>
      </c>
      <c r="P37" s="348">
        <v>22.7409</v>
      </c>
      <c r="Q37" s="348">
        <v>15.047599999999999</v>
      </c>
      <c r="R37" s="348">
        <v>12.802</v>
      </c>
      <c r="S37" s="348">
        <v>1.9774</v>
      </c>
      <c r="T37" s="348">
        <v>10.9412</v>
      </c>
      <c r="U37" s="348">
        <v>13.1691</v>
      </c>
      <c r="V37" s="348">
        <v>23.1462</v>
      </c>
      <c r="W37" s="348">
        <v>1.9774</v>
      </c>
      <c r="X37" s="348">
        <v>9.5876000000000001</v>
      </c>
      <c r="Y37" s="374"/>
      <c r="Z37" s="346">
        <v>13</v>
      </c>
      <c r="AA37" s="346">
        <v>37</v>
      </c>
      <c r="AB37" s="346">
        <v>13</v>
      </c>
      <c r="AC37" s="346">
        <v>39</v>
      </c>
      <c r="AD37" s="346">
        <v>34</v>
      </c>
      <c r="AE37" s="346">
        <v>33</v>
      </c>
      <c r="AF37" s="346">
        <v>22</v>
      </c>
      <c r="AG37" s="346">
        <v>21</v>
      </c>
      <c r="AH37" s="346">
        <v>8</v>
      </c>
      <c r="AI37" s="346">
        <v>9</v>
      </c>
      <c r="AJ37" s="346">
        <v>22</v>
      </c>
      <c r="AK37" s="346">
        <v>39</v>
      </c>
      <c r="AL37" s="346">
        <v>37</v>
      </c>
      <c r="AM37" s="346">
        <v>26</v>
      </c>
      <c r="AN37" s="346">
        <v>22</v>
      </c>
      <c r="AO37" s="373"/>
      <c r="AP37" s="348">
        <v>15.8</v>
      </c>
      <c r="AQ37" s="348">
        <v>19.48</v>
      </c>
      <c r="AR37" s="348">
        <v>22.63</v>
      </c>
      <c r="AS37" s="348">
        <v>28.45</v>
      </c>
      <c r="AT37" s="348">
        <v>28.15</v>
      </c>
      <c r="AU37" s="351"/>
      <c r="AV37" s="346">
        <v>6</v>
      </c>
      <c r="AW37" s="346">
        <v>5</v>
      </c>
      <c r="AX37" s="346">
        <v>11</v>
      </c>
      <c r="AY37" s="346">
        <v>22</v>
      </c>
      <c r="AZ37" s="346">
        <v>33</v>
      </c>
      <c r="BA37" s="374"/>
      <c r="BB37" s="348">
        <v>12.81277792651</v>
      </c>
      <c r="BC37" s="348">
        <v>0</v>
      </c>
      <c r="BD37" s="348">
        <v>0.104380130461787</v>
      </c>
      <c r="BE37" s="375" t="s">
        <v>430</v>
      </c>
      <c r="BF37" s="374"/>
      <c r="BG37" s="372" t="s">
        <v>430</v>
      </c>
      <c r="BH37" s="373" t="s">
        <v>430</v>
      </c>
      <c r="BI37" s="348" t="s">
        <v>430</v>
      </c>
      <c r="BJ37" s="348" t="s">
        <v>430</v>
      </c>
      <c r="BK37" s="350"/>
      <c r="BL37" s="350" t="s">
        <v>6739</v>
      </c>
      <c r="BM37" s="372" t="s">
        <v>6740</v>
      </c>
      <c r="BN37" s="372" t="s">
        <v>2614</v>
      </c>
      <c r="BO37" s="372" t="s">
        <v>430</v>
      </c>
      <c r="BP37" s="430" t="s">
        <v>430</v>
      </c>
      <c r="BQ37" s="468"/>
      <c r="BR37" s="354" t="s">
        <v>476</v>
      </c>
    </row>
    <row r="38" spans="1:70" s="428" customFormat="1" x14ac:dyDescent="0.25">
      <c r="A38" s="345" t="s">
        <v>6741</v>
      </c>
      <c r="B38" s="374"/>
      <c r="C38" s="719">
        <v>41827</v>
      </c>
      <c r="D38" s="373"/>
      <c r="E38" s="346">
        <v>264.85599999999999</v>
      </c>
      <c r="F38" s="373"/>
      <c r="G38" s="347">
        <v>28.4787</v>
      </c>
      <c r="H38" s="374"/>
      <c r="I38" s="348">
        <v>0.78490000000000004</v>
      </c>
      <c r="J38" s="348">
        <v>1.3246</v>
      </c>
      <c r="K38" s="348">
        <v>-2.0596999999999999</v>
      </c>
      <c r="L38" s="348">
        <v>10.7431</v>
      </c>
      <c r="M38" s="348">
        <v>27.6511</v>
      </c>
      <c r="N38" s="350">
        <v>64.087500000000006</v>
      </c>
      <c r="O38" s="348">
        <v>34.280799999999999</v>
      </c>
      <c r="P38" s="348">
        <v>25.574400000000001</v>
      </c>
      <c r="Q38" s="348">
        <v>9.6851000000000003</v>
      </c>
      <c r="R38" s="348">
        <v>11.9694</v>
      </c>
      <c r="S38" s="348">
        <v>-0.98880000000000001</v>
      </c>
      <c r="T38" s="348">
        <v>23.636099999999999</v>
      </c>
      <c r="U38" s="348">
        <v>34.187899999999999</v>
      </c>
      <c r="V38" s="348">
        <v>44.042099999999998</v>
      </c>
      <c r="W38" s="348">
        <v>-0.98880000000000001</v>
      </c>
      <c r="X38" s="348">
        <v>9.0891999999999999</v>
      </c>
      <c r="Y38" s="374"/>
      <c r="Z38" s="346">
        <v>12</v>
      </c>
      <c r="AA38" s="346">
        <v>43</v>
      </c>
      <c r="AB38" s="346">
        <v>40</v>
      </c>
      <c r="AC38" s="346">
        <v>15</v>
      </c>
      <c r="AD38" s="346">
        <v>1</v>
      </c>
      <c r="AE38" s="346">
        <v>2</v>
      </c>
      <c r="AF38" s="346">
        <v>6</v>
      </c>
      <c r="AG38" s="346">
        <v>14</v>
      </c>
      <c r="AH38" s="346">
        <v>23</v>
      </c>
      <c r="AI38" s="346">
        <v>12</v>
      </c>
      <c r="AJ38" s="346">
        <v>42</v>
      </c>
      <c r="AK38" s="346">
        <v>11</v>
      </c>
      <c r="AL38" s="346">
        <v>1</v>
      </c>
      <c r="AM38" s="346">
        <v>1</v>
      </c>
      <c r="AN38" s="346">
        <v>42</v>
      </c>
      <c r="AO38" s="373"/>
      <c r="AP38" s="348">
        <v>13.95</v>
      </c>
      <c r="AQ38" s="348">
        <v>17.600000000000001</v>
      </c>
      <c r="AR38" s="348">
        <v>24.75</v>
      </c>
      <c r="AS38" s="348">
        <v>39.450000000000003</v>
      </c>
      <c r="AT38" s="348">
        <v>59.45</v>
      </c>
      <c r="AU38" s="351"/>
      <c r="AV38" s="346">
        <v>13</v>
      </c>
      <c r="AW38" s="346">
        <v>10</v>
      </c>
      <c r="AX38" s="346">
        <v>6</v>
      </c>
      <c r="AY38" s="346">
        <v>3</v>
      </c>
      <c r="AZ38" s="346">
        <v>1</v>
      </c>
      <c r="BA38" s="374"/>
      <c r="BB38" s="348">
        <v>15.856363366559499</v>
      </c>
      <c r="BC38" s="348">
        <v>0</v>
      </c>
      <c r="BD38" s="348">
        <v>9.6598022165662795E-2</v>
      </c>
      <c r="BE38" s="375" t="s">
        <v>430</v>
      </c>
      <c r="BF38" s="374"/>
      <c r="BG38" s="372" t="s">
        <v>430</v>
      </c>
      <c r="BH38" s="373" t="s">
        <v>430</v>
      </c>
      <c r="BI38" s="348" t="s">
        <v>430</v>
      </c>
      <c r="BJ38" s="348" t="s">
        <v>430</v>
      </c>
      <c r="BK38" s="350"/>
      <c r="BL38" s="350" t="s">
        <v>6742</v>
      </c>
      <c r="BM38" s="372" t="s">
        <v>6743</v>
      </c>
      <c r="BN38" s="372" t="s">
        <v>2614</v>
      </c>
      <c r="BO38" s="372" t="s">
        <v>430</v>
      </c>
      <c r="BP38" s="430" t="s">
        <v>430</v>
      </c>
      <c r="BQ38" s="468"/>
      <c r="BR38" s="354" t="s">
        <v>476</v>
      </c>
    </row>
    <row r="39" spans="1:70" s="428" customFormat="1" x14ac:dyDescent="0.25">
      <c r="A39" s="345" t="s">
        <v>6744</v>
      </c>
      <c r="B39" s="374"/>
      <c r="C39" s="719">
        <v>44593</v>
      </c>
      <c r="D39" s="373"/>
      <c r="E39" s="346">
        <v>273.81200000000001</v>
      </c>
      <c r="F39" s="373"/>
      <c r="G39" s="347">
        <v>27.744299999999999</v>
      </c>
      <c r="H39" s="374"/>
      <c r="I39" s="348">
        <v>-0.65600000000000003</v>
      </c>
      <c r="J39" s="348">
        <v>2.2662</v>
      </c>
      <c r="K39" s="348">
        <v>-0.77539999999999998</v>
      </c>
      <c r="L39" s="348">
        <v>-3.9375</v>
      </c>
      <c r="M39" s="348">
        <v>9.4053000000000004</v>
      </c>
      <c r="N39" s="350">
        <v>58.314500000000002</v>
      </c>
      <c r="O39" s="348">
        <v>35.038200000000003</v>
      </c>
      <c r="P39" s="348">
        <v>28.330300000000001</v>
      </c>
      <c r="Q39" s="348" t="s">
        <v>430</v>
      </c>
      <c r="R39" s="348" t="s">
        <v>430</v>
      </c>
      <c r="S39" s="348">
        <v>6.3628</v>
      </c>
      <c r="T39" s="348">
        <v>-9.1536000000000008</v>
      </c>
      <c r="U39" s="348">
        <v>19.214400000000001</v>
      </c>
      <c r="V39" s="348">
        <v>30.487100000000002</v>
      </c>
      <c r="W39" s="348">
        <v>6.3628</v>
      </c>
      <c r="X39" s="348">
        <v>25.760300000000001</v>
      </c>
      <c r="Y39" s="374"/>
      <c r="Z39" s="346">
        <v>48</v>
      </c>
      <c r="AA39" s="346">
        <v>19</v>
      </c>
      <c r="AB39" s="346">
        <v>30</v>
      </c>
      <c r="AC39" s="346">
        <v>48</v>
      </c>
      <c r="AD39" s="346">
        <v>39</v>
      </c>
      <c r="AE39" s="346">
        <v>6</v>
      </c>
      <c r="AF39" s="346">
        <v>4</v>
      </c>
      <c r="AG39" s="346">
        <v>8</v>
      </c>
      <c r="AH39" s="346" t="s">
        <v>430</v>
      </c>
      <c r="AI39" s="346" t="s">
        <v>430</v>
      </c>
      <c r="AJ39" s="346">
        <v>3</v>
      </c>
      <c r="AK39" s="346">
        <v>50</v>
      </c>
      <c r="AL39" s="346">
        <v>20</v>
      </c>
      <c r="AM39" s="346">
        <v>10</v>
      </c>
      <c r="AN39" s="346">
        <v>3</v>
      </c>
      <c r="AO39" s="373"/>
      <c r="AP39" s="348" t="s">
        <v>430</v>
      </c>
      <c r="AQ39" s="348" t="s">
        <v>430</v>
      </c>
      <c r="AR39" s="348" t="s">
        <v>430</v>
      </c>
      <c r="AS39" s="348">
        <v>36.96</v>
      </c>
      <c r="AT39" s="348">
        <v>31.28</v>
      </c>
      <c r="AU39" s="351"/>
      <c r="AV39" s="346" t="s">
        <v>430</v>
      </c>
      <c r="AW39" s="346" t="s">
        <v>430</v>
      </c>
      <c r="AX39" s="346" t="s">
        <v>430</v>
      </c>
      <c r="AY39" s="346">
        <v>6</v>
      </c>
      <c r="AZ39" s="346">
        <v>28</v>
      </c>
      <c r="BA39" s="374"/>
      <c r="BB39" s="348">
        <v>18.689789725742301</v>
      </c>
      <c r="BC39" s="348">
        <v>0</v>
      </c>
      <c r="BD39" s="348">
        <v>9.5576099068863704E-2</v>
      </c>
      <c r="BE39" s="375" t="s">
        <v>430</v>
      </c>
      <c r="BF39" s="374"/>
      <c r="BG39" s="372" t="s">
        <v>430</v>
      </c>
      <c r="BH39" s="373" t="s">
        <v>430</v>
      </c>
      <c r="BI39" s="348" t="s">
        <v>430</v>
      </c>
      <c r="BJ39" s="348" t="s">
        <v>430</v>
      </c>
      <c r="BK39" s="350"/>
      <c r="BL39" s="350" t="s">
        <v>6745</v>
      </c>
      <c r="BM39" s="372" t="s">
        <v>5864</v>
      </c>
      <c r="BN39" s="372" t="s">
        <v>430</v>
      </c>
      <c r="BO39" s="372" t="s">
        <v>430</v>
      </c>
      <c r="BP39" s="430" t="s">
        <v>430</v>
      </c>
      <c r="BQ39" s="468"/>
      <c r="BR39" s="354" t="s">
        <v>443</v>
      </c>
    </row>
    <row r="40" spans="1:70" s="428" customFormat="1" x14ac:dyDescent="0.25">
      <c r="A40" s="345" t="s">
        <v>6746</v>
      </c>
      <c r="B40" s="374"/>
      <c r="C40" s="719">
        <v>41493</v>
      </c>
      <c r="D40" s="373"/>
      <c r="E40" s="346">
        <v>243.381</v>
      </c>
      <c r="F40" s="373"/>
      <c r="G40" s="347">
        <v>43.848300000000002</v>
      </c>
      <c r="H40" s="374"/>
      <c r="I40" s="348">
        <v>1.8200000000000001E-2</v>
      </c>
      <c r="J40" s="348">
        <v>1.6829000000000001</v>
      </c>
      <c r="K40" s="348">
        <v>3.1497000000000002</v>
      </c>
      <c r="L40" s="348">
        <v>11.3537</v>
      </c>
      <c r="M40" s="348">
        <v>17.419799999999999</v>
      </c>
      <c r="N40" s="350">
        <v>34.350700000000003</v>
      </c>
      <c r="O40" s="348">
        <v>21.218499999999999</v>
      </c>
      <c r="P40" s="348">
        <v>19.1508</v>
      </c>
      <c r="Q40" s="348">
        <v>13.9428</v>
      </c>
      <c r="R40" s="348">
        <v>13.308</v>
      </c>
      <c r="S40" s="348">
        <v>3.2541000000000002</v>
      </c>
      <c r="T40" s="348">
        <v>15.729799999999999</v>
      </c>
      <c r="U40" s="348">
        <v>19.662199999999999</v>
      </c>
      <c r="V40" s="348">
        <v>26.6128</v>
      </c>
      <c r="W40" s="348">
        <v>3.2541000000000002</v>
      </c>
      <c r="X40" s="348">
        <v>12.096</v>
      </c>
      <c r="Y40" s="374"/>
      <c r="Z40" s="346">
        <v>35</v>
      </c>
      <c r="AA40" s="346">
        <v>34</v>
      </c>
      <c r="AB40" s="346">
        <v>3</v>
      </c>
      <c r="AC40" s="346">
        <v>12</v>
      </c>
      <c r="AD40" s="346">
        <v>16</v>
      </c>
      <c r="AE40" s="346">
        <v>29</v>
      </c>
      <c r="AF40" s="346">
        <v>35</v>
      </c>
      <c r="AG40" s="346">
        <v>31</v>
      </c>
      <c r="AH40" s="346">
        <v>11</v>
      </c>
      <c r="AI40" s="346">
        <v>6</v>
      </c>
      <c r="AJ40" s="346">
        <v>12</v>
      </c>
      <c r="AK40" s="346">
        <v>28</v>
      </c>
      <c r="AL40" s="346">
        <v>18</v>
      </c>
      <c r="AM40" s="346">
        <v>17</v>
      </c>
      <c r="AN40" s="346">
        <v>12</v>
      </c>
      <c r="AO40" s="373"/>
      <c r="AP40" s="348">
        <v>15.13</v>
      </c>
      <c r="AQ40" s="348">
        <v>17.079999999999998</v>
      </c>
      <c r="AR40" s="348">
        <v>18.399999999999999</v>
      </c>
      <c r="AS40" s="348">
        <v>23.65</v>
      </c>
      <c r="AT40" s="348">
        <v>39.19</v>
      </c>
      <c r="AU40" s="351"/>
      <c r="AV40" s="346">
        <v>7</v>
      </c>
      <c r="AW40" s="346">
        <v>12</v>
      </c>
      <c r="AX40" s="346">
        <v>23</v>
      </c>
      <c r="AY40" s="346">
        <v>32</v>
      </c>
      <c r="AZ40" s="346">
        <v>14</v>
      </c>
      <c r="BA40" s="374"/>
      <c r="BB40" s="348">
        <v>10.691080428710301</v>
      </c>
      <c r="BC40" s="348">
        <v>0.63501987937563398</v>
      </c>
      <c r="BD40" s="348">
        <v>0.100138257975956</v>
      </c>
      <c r="BE40" s="375">
        <v>0.22244856823127501</v>
      </c>
      <c r="BF40" s="374"/>
      <c r="BG40" s="372" t="s">
        <v>430</v>
      </c>
      <c r="BH40" s="373" t="s">
        <v>430</v>
      </c>
      <c r="BI40" s="348" t="s">
        <v>430</v>
      </c>
      <c r="BJ40" s="348" t="s">
        <v>430</v>
      </c>
      <c r="BK40" s="350"/>
      <c r="BL40" s="350" t="s">
        <v>6747</v>
      </c>
      <c r="BM40" s="372" t="s">
        <v>6748</v>
      </c>
      <c r="BN40" s="372" t="s">
        <v>2614</v>
      </c>
      <c r="BO40" s="372" t="s">
        <v>430</v>
      </c>
      <c r="BP40" s="430" t="s">
        <v>430</v>
      </c>
      <c r="BQ40" s="468"/>
      <c r="BR40" s="354" t="s">
        <v>476</v>
      </c>
    </row>
    <row r="41" spans="1:70" s="428" customFormat="1" x14ac:dyDescent="0.25">
      <c r="A41" s="345" t="s">
        <v>6749</v>
      </c>
      <c r="B41" s="374"/>
      <c r="C41" s="719">
        <v>39447</v>
      </c>
      <c r="D41" s="373"/>
      <c r="E41" s="346">
        <v>231.779</v>
      </c>
      <c r="F41" s="373"/>
      <c r="G41" s="347">
        <v>44.2258</v>
      </c>
      <c r="H41" s="374"/>
      <c r="I41" s="348">
        <v>6.9500000000000006E-2</v>
      </c>
      <c r="J41" s="348">
        <v>1.5949</v>
      </c>
      <c r="K41" s="348">
        <v>0.89449999999999996</v>
      </c>
      <c r="L41" s="348">
        <v>9.3341999999999992</v>
      </c>
      <c r="M41" s="348">
        <v>14.4131</v>
      </c>
      <c r="N41" s="350">
        <v>29.299299999999999</v>
      </c>
      <c r="O41" s="348">
        <v>16.734999999999999</v>
      </c>
      <c r="P41" s="348">
        <v>20.7623</v>
      </c>
      <c r="Q41" s="348">
        <v>13.521000000000001</v>
      </c>
      <c r="R41" s="348">
        <v>8.7393000000000001</v>
      </c>
      <c r="S41" s="348">
        <v>0.17280000000000001</v>
      </c>
      <c r="T41" s="348">
        <v>16.729900000000001</v>
      </c>
      <c r="U41" s="348">
        <v>16.790600000000001</v>
      </c>
      <c r="V41" s="348">
        <v>20.048999999999999</v>
      </c>
      <c r="W41" s="348">
        <v>0.17280000000000001</v>
      </c>
      <c r="X41" s="348">
        <v>8.3443000000000005</v>
      </c>
      <c r="Y41" s="374"/>
      <c r="Z41" s="346">
        <v>33</v>
      </c>
      <c r="AA41" s="346">
        <v>39</v>
      </c>
      <c r="AB41" s="346">
        <v>20</v>
      </c>
      <c r="AC41" s="346">
        <v>21</v>
      </c>
      <c r="AD41" s="346">
        <v>28</v>
      </c>
      <c r="AE41" s="346">
        <v>32</v>
      </c>
      <c r="AF41" s="346">
        <v>41</v>
      </c>
      <c r="AG41" s="346">
        <v>29</v>
      </c>
      <c r="AH41" s="346">
        <v>13</v>
      </c>
      <c r="AI41" s="346">
        <v>19</v>
      </c>
      <c r="AJ41" s="346">
        <v>31</v>
      </c>
      <c r="AK41" s="346">
        <v>24</v>
      </c>
      <c r="AL41" s="346">
        <v>32</v>
      </c>
      <c r="AM41" s="346">
        <v>33</v>
      </c>
      <c r="AN41" s="346">
        <v>31</v>
      </c>
      <c r="AO41" s="373"/>
      <c r="AP41" s="348">
        <v>13.47</v>
      </c>
      <c r="AQ41" s="348">
        <v>16.920000000000002</v>
      </c>
      <c r="AR41" s="348">
        <v>20.079999999999998</v>
      </c>
      <c r="AS41" s="348">
        <v>22.55</v>
      </c>
      <c r="AT41" s="348">
        <v>31.73</v>
      </c>
      <c r="AU41" s="351"/>
      <c r="AV41" s="346">
        <v>16</v>
      </c>
      <c r="AW41" s="346">
        <v>13</v>
      </c>
      <c r="AX41" s="346">
        <v>18</v>
      </c>
      <c r="AY41" s="346">
        <v>35</v>
      </c>
      <c r="AZ41" s="346">
        <v>26</v>
      </c>
      <c r="BA41" s="374"/>
      <c r="BB41" s="348">
        <v>12.2771045084653</v>
      </c>
      <c r="BC41" s="348">
        <v>0</v>
      </c>
      <c r="BD41" s="348">
        <v>9.9384670315142296E-2</v>
      </c>
      <c r="BE41" s="375" t="s">
        <v>430</v>
      </c>
      <c r="BF41" s="374"/>
      <c r="BG41" s="372" t="s">
        <v>430</v>
      </c>
      <c r="BH41" s="373" t="s">
        <v>430</v>
      </c>
      <c r="BI41" s="348" t="s">
        <v>430</v>
      </c>
      <c r="BJ41" s="348" t="s">
        <v>430</v>
      </c>
      <c r="BK41" s="350"/>
      <c r="BL41" s="350" t="s">
        <v>6750</v>
      </c>
      <c r="BM41" s="372" t="s">
        <v>6751</v>
      </c>
      <c r="BN41" s="372" t="s">
        <v>430</v>
      </c>
      <c r="BO41" s="372" t="s">
        <v>430</v>
      </c>
      <c r="BP41" s="430" t="s">
        <v>430</v>
      </c>
      <c r="BQ41" s="468"/>
      <c r="BR41" s="354" t="s">
        <v>6734</v>
      </c>
    </row>
    <row r="42" spans="1:70" s="428" customFormat="1" x14ac:dyDescent="0.25">
      <c r="A42" s="345" t="s">
        <v>6752</v>
      </c>
      <c r="B42" s="374"/>
      <c r="C42" s="719">
        <v>44866</v>
      </c>
      <c r="D42" s="373"/>
      <c r="E42" s="346">
        <v>223.494</v>
      </c>
      <c r="F42" s="373"/>
      <c r="G42" s="347">
        <v>29.575500000000002</v>
      </c>
      <c r="H42" s="374"/>
      <c r="I42" s="348">
        <v>-0.55010000000000003</v>
      </c>
      <c r="J42" s="348">
        <v>2.9192999999999998</v>
      </c>
      <c r="K42" s="348">
        <v>-1.9138999999999999</v>
      </c>
      <c r="L42" s="348">
        <v>16.127600000000001</v>
      </c>
      <c r="M42" s="348">
        <v>22.934200000000001</v>
      </c>
      <c r="N42" s="350">
        <v>42.345300000000002</v>
      </c>
      <c r="O42" s="348">
        <v>27.611599999999999</v>
      </c>
      <c r="P42" s="348">
        <v>29.081099999999999</v>
      </c>
      <c r="Q42" s="348" t="s">
        <v>430</v>
      </c>
      <c r="R42" s="348" t="s">
        <v>430</v>
      </c>
      <c r="S42" s="348">
        <v>-0.70040000000000002</v>
      </c>
      <c r="T42" s="348">
        <v>27.416899999999998</v>
      </c>
      <c r="U42" s="348">
        <v>23.1845</v>
      </c>
      <c r="V42" s="348">
        <v>28.9817</v>
      </c>
      <c r="W42" s="348">
        <v>-0.70040000000000002</v>
      </c>
      <c r="X42" s="348">
        <v>34.010199999999998</v>
      </c>
      <c r="Y42" s="374"/>
      <c r="Z42" s="346">
        <v>44</v>
      </c>
      <c r="AA42" s="346">
        <v>8</v>
      </c>
      <c r="AB42" s="346">
        <v>36</v>
      </c>
      <c r="AC42" s="346">
        <v>6</v>
      </c>
      <c r="AD42" s="346">
        <v>8</v>
      </c>
      <c r="AE42" s="346">
        <v>18</v>
      </c>
      <c r="AF42" s="346">
        <v>19</v>
      </c>
      <c r="AG42" s="346">
        <v>7</v>
      </c>
      <c r="AH42" s="346" t="s">
        <v>430</v>
      </c>
      <c r="AI42" s="346" t="s">
        <v>430</v>
      </c>
      <c r="AJ42" s="346">
        <v>36</v>
      </c>
      <c r="AK42" s="346">
        <v>7</v>
      </c>
      <c r="AL42" s="346">
        <v>12</v>
      </c>
      <c r="AM42" s="346">
        <v>16</v>
      </c>
      <c r="AN42" s="346">
        <v>36</v>
      </c>
      <c r="AO42" s="373"/>
      <c r="AP42" s="348" t="s">
        <v>430</v>
      </c>
      <c r="AQ42" s="348" t="s">
        <v>430</v>
      </c>
      <c r="AR42" s="348" t="s">
        <v>430</v>
      </c>
      <c r="AS42" s="348">
        <v>33.85</v>
      </c>
      <c r="AT42" s="348">
        <v>46.24</v>
      </c>
      <c r="AU42" s="351"/>
      <c r="AV42" s="346" t="s">
        <v>430</v>
      </c>
      <c r="AW42" s="346" t="s">
        <v>430</v>
      </c>
      <c r="AX42" s="346" t="s">
        <v>430</v>
      </c>
      <c r="AY42" s="346">
        <v>15</v>
      </c>
      <c r="AZ42" s="346">
        <v>10</v>
      </c>
      <c r="BA42" s="374"/>
      <c r="BB42" s="348">
        <v>16.437219027729</v>
      </c>
      <c r="BC42" s="348">
        <v>0</v>
      </c>
      <c r="BD42" s="348">
        <v>0.11227197599701701</v>
      </c>
      <c r="BE42" s="375" t="s">
        <v>430</v>
      </c>
      <c r="BF42" s="374"/>
      <c r="BG42" s="372" t="s">
        <v>430</v>
      </c>
      <c r="BH42" s="373" t="s">
        <v>430</v>
      </c>
      <c r="BI42" s="348" t="s">
        <v>430</v>
      </c>
      <c r="BJ42" s="348" t="s">
        <v>430</v>
      </c>
      <c r="BK42" s="350"/>
      <c r="BL42" s="350" t="s">
        <v>6753</v>
      </c>
      <c r="BM42" s="372" t="s">
        <v>5808</v>
      </c>
      <c r="BN42" s="372" t="s">
        <v>430</v>
      </c>
      <c r="BO42" s="372" t="s">
        <v>430</v>
      </c>
      <c r="BP42" s="430" t="s">
        <v>430</v>
      </c>
      <c r="BQ42" s="468"/>
      <c r="BR42" s="354" t="s">
        <v>1001</v>
      </c>
    </row>
    <row r="43" spans="1:70" s="428" customFormat="1" x14ac:dyDescent="0.25">
      <c r="A43" s="345" t="s">
        <v>6754</v>
      </c>
      <c r="B43" s="374"/>
      <c r="C43" s="719">
        <v>41670</v>
      </c>
      <c r="D43" s="373"/>
      <c r="E43" s="346">
        <v>221.96</v>
      </c>
      <c r="F43" s="373"/>
      <c r="G43" s="347">
        <v>26.408899999999999</v>
      </c>
      <c r="H43" s="374"/>
      <c r="I43" s="348">
        <v>0.60040000000000004</v>
      </c>
      <c r="J43" s="348">
        <v>1.1491</v>
      </c>
      <c r="K43" s="348">
        <v>0.64759999999999995</v>
      </c>
      <c r="L43" s="348">
        <v>5.8689</v>
      </c>
      <c r="M43" s="348">
        <v>13.910399999999999</v>
      </c>
      <c r="N43" s="350">
        <v>35.76</v>
      </c>
      <c r="O43" s="348">
        <v>24.795400000000001</v>
      </c>
      <c r="P43" s="348">
        <v>18.627199999999998</v>
      </c>
      <c r="Q43" s="348">
        <v>15.0055</v>
      </c>
      <c r="R43" s="348">
        <v>11.889099999999999</v>
      </c>
      <c r="S43" s="348">
        <v>1.5710999999999999</v>
      </c>
      <c r="T43" s="348">
        <v>16.610499999999998</v>
      </c>
      <c r="U43" s="348">
        <v>18.839099999999998</v>
      </c>
      <c r="V43" s="348">
        <v>29.585000000000001</v>
      </c>
      <c r="W43" s="348">
        <v>1.5710999999999999</v>
      </c>
      <c r="X43" s="348">
        <v>8.0937000000000001</v>
      </c>
      <c r="Y43" s="374"/>
      <c r="Z43" s="346">
        <v>20</v>
      </c>
      <c r="AA43" s="346">
        <v>46</v>
      </c>
      <c r="AB43" s="346">
        <v>22</v>
      </c>
      <c r="AC43" s="346">
        <v>31</v>
      </c>
      <c r="AD43" s="346">
        <v>30</v>
      </c>
      <c r="AE43" s="346">
        <v>23</v>
      </c>
      <c r="AF43" s="346">
        <v>26</v>
      </c>
      <c r="AG43" s="346">
        <v>33</v>
      </c>
      <c r="AH43" s="346">
        <v>9</v>
      </c>
      <c r="AI43" s="346">
        <v>13</v>
      </c>
      <c r="AJ43" s="346">
        <v>24</v>
      </c>
      <c r="AK43" s="346">
        <v>25</v>
      </c>
      <c r="AL43" s="346">
        <v>22</v>
      </c>
      <c r="AM43" s="346">
        <v>12</v>
      </c>
      <c r="AN43" s="346">
        <v>24</v>
      </c>
      <c r="AO43" s="373"/>
      <c r="AP43" s="348">
        <v>14.34</v>
      </c>
      <c r="AQ43" s="348">
        <v>18.34</v>
      </c>
      <c r="AR43" s="348">
        <v>21.04</v>
      </c>
      <c r="AS43" s="348">
        <v>27.14</v>
      </c>
      <c r="AT43" s="348">
        <v>36.49</v>
      </c>
      <c r="AU43" s="351"/>
      <c r="AV43" s="346">
        <v>12</v>
      </c>
      <c r="AW43" s="346">
        <v>8</v>
      </c>
      <c r="AX43" s="346">
        <v>14</v>
      </c>
      <c r="AY43" s="346">
        <v>26</v>
      </c>
      <c r="AZ43" s="346">
        <v>19</v>
      </c>
      <c r="BA43" s="374"/>
      <c r="BB43" s="348">
        <v>14.768702268003</v>
      </c>
      <c r="BC43" s="348">
        <v>0</v>
      </c>
      <c r="BD43" s="348">
        <v>7.4295708514176703E-2</v>
      </c>
      <c r="BE43" s="375" t="s">
        <v>430</v>
      </c>
      <c r="BF43" s="374"/>
      <c r="BG43" s="372" t="s">
        <v>430</v>
      </c>
      <c r="BH43" s="373" t="s">
        <v>430</v>
      </c>
      <c r="BI43" s="348" t="s">
        <v>430</v>
      </c>
      <c r="BJ43" s="348" t="s">
        <v>430</v>
      </c>
      <c r="BK43" s="350"/>
      <c r="BL43" s="350" t="s">
        <v>6755</v>
      </c>
      <c r="BM43" s="372" t="s">
        <v>6756</v>
      </c>
      <c r="BN43" s="372" t="s">
        <v>430</v>
      </c>
      <c r="BO43" s="372" t="s">
        <v>430</v>
      </c>
      <c r="BP43" s="430" t="s">
        <v>430</v>
      </c>
      <c r="BQ43" s="468"/>
      <c r="BR43" s="354" t="s">
        <v>512</v>
      </c>
    </row>
    <row r="44" spans="1:70" s="428" customFormat="1" x14ac:dyDescent="0.25">
      <c r="A44" s="345" t="s">
        <v>6757</v>
      </c>
      <c r="B44" s="374"/>
      <c r="C44" s="719">
        <v>40176</v>
      </c>
      <c r="D44" s="373"/>
      <c r="E44" s="346">
        <v>168.08199999999999</v>
      </c>
      <c r="F44" s="373"/>
      <c r="G44" s="347">
        <v>30.416699999999999</v>
      </c>
      <c r="H44" s="374"/>
      <c r="I44" s="348">
        <v>-0.48880000000000001</v>
      </c>
      <c r="J44" s="348">
        <v>4.0909000000000004</v>
      </c>
      <c r="K44" s="348">
        <v>-9.5480999999999998</v>
      </c>
      <c r="L44" s="348">
        <v>-9.5441000000000003</v>
      </c>
      <c r="M44" s="348">
        <v>1.6628000000000001</v>
      </c>
      <c r="N44" s="350">
        <v>72.987300000000005</v>
      </c>
      <c r="O44" s="348">
        <v>33.489400000000003</v>
      </c>
      <c r="P44" s="348">
        <v>22.053000000000001</v>
      </c>
      <c r="Q44" s="348">
        <v>15.565099999999999</v>
      </c>
      <c r="R44" s="348">
        <v>16.085100000000001</v>
      </c>
      <c r="S44" s="348">
        <v>2.6156000000000001</v>
      </c>
      <c r="T44" s="348">
        <v>-0.5867</v>
      </c>
      <c r="U44" s="348">
        <v>13.3003</v>
      </c>
      <c r="V44" s="348">
        <v>34.203600000000002</v>
      </c>
      <c r="W44" s="348">
        <v>2.6156000000000001</v>
      </c>
      <c r="X44" s="348">
        <v>6.9509999999999996</v>
      </c>
      <c r="Y44" s="374"/>
      <c r="Z44" s="346">
        <v>42</v>
      </c>
      <c r="AA44" s="346">
        <v>2</v>
      </c>
      <c r="AB44" s="346">
        <v>49</v>
      </c>
      <c r="AC44" s="346">
        <v>49</v>
      </c>
      <c r="AD44" s="346">
        <v>48</v>
      </c>
      <c r="AE44" s="346">
        <v>1</v>
      </c>
      <c r="AF44" s="346">
        <v>7</v>
      </c>
      <c r="AG44" s="346">
        <v>24</v>
      </c>
      <c r="AH44" s="346">
        <v>6</v>
      </c>
      <c r="AI44" s="346">
        <v>3</v>
      </c>
      <c r="AJ44" s="346">
        <v>17</v>
      </c>
      <c r="AK44" s="346">
        <v>48</v>
      </c>
      <c r="AL44" s="346">
        <v>36</v>
      </c>
      <c r="AM44" s="346">
        <v>5</v>
      </c>
      <c r="AN44" s="346">
        <v>17</v>
      </c>
      <c r="AO44" s="373"/>
      <c r="AP44" s="348">
        <v>19.05</v>
      </c>
      <c r="AQ44" s="348">
        <v>21.79</v>
      </c>
      <c r="AR44" s="348">
        <v>24.11</v>
      </c>
      <c r="AS44" s="348">
        <v>37.18</v>
      </c>
      <c r="AT44" s="348">
        <v>28.89</v>
      </c>
      <c r="AU44" s="351"/>
      <c r="AV44" s="346">
        <v>3</v>
      </c>
      <c r="AW44" s="346">
        <v>3</v>
      </c>
      <c r="AX44" s="346">
        <v>7</v>
      </c>
      <c r="AY44" s="346">
        <v>5</v>
      </c>
      <c r="AZ44" s="346">
        <v>32</v>
      </c>
      <c r="BA44" s="374"/>
      <c r="BB44" s="348">
        <v>22.696412547239799</v>
      </c>
      <c r="BC44" s="348">
        <v>0</v>
      </c>
      <c r="BD44" s="348">
        <v>6.2110211044311803E-2</v>
      </c>
      <c r="BE44" s="375" t="s">
        <v>430</v>
      </c>
      <c r="BF44" s="374"/>
      <c r="BG44" s="372" t="s">
        <v>430</v>
      </c>
      <c r="BH44" s="373" t="s">
        <v>430</v>
      </c>
      <c r="BI44" s="348" t="s">
        <v>430</v>
      </c>
      <c r="BJ44" s="348" t="s">
        <v>430</v>
      </c>
      <c r="BK44" s="350"/>
      <c r="BL44" s="350" t="s">
        <v>6758</v>
      </c>
      <c r="BM44" s="372" t="s">
        <v>2677</v>
      </c>
      <c r="BN44" s="372" t="s">
        <v>430</v>
      </c>
      <c r="BO44" s="372" t="s">
        <v>430</v>
      </c>
      <c r="BP44" s="430" t="s">
        <v>430</v>
      </c>
      <c r="BQ44" s="468"/>
      <c r="BR44" s="354" t="s">
        <v>554</v>
      </c>
    </row>
    <row r="45" spans="1:70" s="428" customFormat="1" x14ac:dyDescent="0.25">
      <c r="A45" s="345" t="s">
        <v>6759</v>
      </c>
      <c r="B45" s="374"/>
      <c r="C45" s="719">
        <v>39316</v>
      </c>
      <c r="D45" s="373"/>
      <c r="E45" s="346">
        <v>168.23</v>
      </c>
      <c r="F45" s="373"/>
      <c r="G45" s="347">
        <v>43.048900000000003</v>
      </c>
      <c r="H45" s="374"/>
      <c r="I45" s="348">
        <v>0.68149999999999999</v>
      </c>
      <c r="J45" s="348">
        <v>1.5767</v>
      </c>
      <c r="K45" s="348">
        <v>0.2737</v>
      </c>
      <c r="L45" s="348">
        <v>5.6917999999999997</v>
      </c>
      <c r="M45" s="348">
        <v>6.7324000000000002</v>
      </c>
      <c r="N45" s="350">
        <v>24.551600000000001</v>
      </c>
      <c r="O45" s="348">
        <v>17.445799999999998</v>
      </c>
      <c r="P45" s="348">
        <v>16.389700000000001</v>
      </c>
      <c r="Q45" s="348">
        <v>10.9564</v>
      </c>
      <c r="R45" s="348">
        <v>11.9984</v>
      </c>
      <c r="S45" s="348">
        <v>3.5539000000000001</v>
      </c>
      <c r="T45" s="348">
        <v>14.3591</v>
      </c>
      <c r="U45" s="348">
        <v>7.4462999999999999</v>
      </c>
      <c r="V45" s="348">
        <v>13.952299999999999</v>
      </c>
      <c r="W45" s="348">
        <v>3.5539000000000001</v>
      </c>
      <c r="X45" s="348">
        <v>8.0253999999999994</v>
      </c>
      <c r="Y45" s="374"/>
      <c r="Z45" s="346">
        <v>15</v>
      </c>
      <c r="AA45" s="346">
        <v>40</v>
      </c>
      <c r="AB45" s="346">
        <v>26</v>
      </c>
      <c r="AC45" s="346">
        <v>34</v>
      </c>
      <c r="AD45" s="346">
        <v>42</v>
      </c>
      <c r="AE45" s="346">
        <v>37</v>
      </c>
      <c r="AF45" s="346">
        <v>39</v>
      </c>
      <c r="AG45" s="346">
        <v>38</v>
      </c>
      <c r="AH45" s="346">
        <v>19</v>
      </c>
      <c r="AI45" s="346">
        <v>11</v>
      </c>
      <c r="AJ45" s="346">
        <v>10</v>
      </c>
      <c r="AK45" s="346">
        <v>29</v>
      </c>
      <c r="AL45" s="346">
        <v>44</v>
      </c>
      <c r="AM45" s="346">
        <v>38</v>
      </c>
      <c r="AN45" s="346">
        <v>10</v>
      </c>
      <c r="AO45" s="373"/>
      <c r="AP45" s="348">
        <v>13.59</v>
      </c>
      <c r="AQ45" s="348">
        <v>15.37</v>
      </c>
      <c r="AR45" s="348">
        <v>17.010000000000002</v>
      </c>
      <c r="AS45" s="348">
        <v>19.3</v>
      </c>
      <c r="AT45" s="348">
        <v>19.23</v>
      </c>
      <c r="AU45" s="351"/>
      <c r="AV45" s="346">
        <v>15</v>
      </c>
      <c r="AW45" s="346">
        <v>16</v>
      </c>
      <c r="AX45" s="346">
        <v>27</v>
      </c>
      <c r="AY45" s="346">
        <v>40</v>
      </c>
      <c r="AZ45" s="346">
        <v>40</v>
      </c>
      <c r="BA45" s="374"/>
      <c r="BB45" s="348">
        <v>12.614188540895499</v>
      </c>
      <c r="BC45" s="348">
        <v>0</v>
      </c>
      <c r="BD45" s="348">
        <v>7.0935117552629406E-2</v>
      </c>
      <c r="BE45" s="375" t="s">
        <v>430</v>
      </c>
      <c r="BF45" s="374"/>
      <c r="BG45" s="372" t="s">
        <v>430</v>
      </c>
      <c r="BH45" s="373" t="s">
        <v>430</v>
      </c>
      <c r="BI45" s="348" t="s">
        <v>430</v>
      </c>
      <c r="BJ45" s="348" t="s">
        <v>430</v>
      </c>
      <c r="BK45" s="350"/>
      <c r="BL45" s="350" t="s">
        <v>6760</v>
      </c>
      <c r="BM45" s="372" t="s">
        <v>5908</v>
      </c>
      <c r="BN45" s="372" t="s">
        <v>430</v>
      </c>
      <c r="BO45" s="372" t="s">
        <v>430</v>
      </c>
      <c r="BP45" s="430" t="s">
        <v>430</v>
      </c>
      <c r="BQ45" s="468"/>
      <c r="BR45" s="354" t="s">
        <v>443</v>
      </c>
    </row>
    <row r="46" spans="1:70" s="428" customFormat="1" x14ac:dyDescent="0.25">
      <c r="A46" s="345" t="s">
        <v>6761</v>
      </c>
      <c r="B46" s="374"/>
      <c r="C46" s="719">
        <v>40725</v>
      </c>
      <c r="D46" s="373"/>
      <c r="E46" s="346">
        <v>161.31</v>
      </c>
      <c r="F46" s="373"/>
      <c r="G46" s="347">
        <v>37.825000000000003</v>
      </c>
      <c r="H46" s="374"/>
      <c r="I46" s="348">
        <v>0.67069999999999996</v>
      </c>
      <c r="J46" s="348">
        <v>3.9291</v>
      </c>
      <c r="K46" s="348">
        <v>5.4737999999999998</v>
      </c>
      <c r="L46" s="348">
        <v>8.1239000000000008</v>
      </c>
      <c r="M46" s="348">
        <v>14.579499999999999</v>
      </c>
      <c r="N46" s="350">
        <v>28.976700000000001</v>
      </c>
      <c r="O46" s="348">
        <v>21.625399999999999</v>
      </c>
      <c r="P46" s="348">
        <v>15.0085</v>
      </c>
      <c r="Q46" s="348">
        <v>10.9999</v>
      </c>
      <c r="R46" s="348">
        <v>8.3519000000000005</v>
      </c>
      <c r="S46" s="348">
        <v>6.9227999999999996</v>
      </c>
      <c r="T46" s="348">
        <v>12.084</v>
      </c>
      <c r="U46" s="348">
        <v>15.415100000000001</v>
      </c>
      <c r="V46" s="348">
        <v>21.210699999999999</v>
      </c>
      <c r="W46" s="348">
        <v>6.9227999999999996</v>
      </c>
      <c r="X46" s="348">
        <v>9.2426999999999992</v>
      </c>
      <c r="Y46" s="374"/>
      <c r="Z46" s="346">
        <v>16</v>
      </c>
      <c r="AA46" s="346">
        <v>3</v>
      </c>
      <c r="AB46" s="346">
        <v>1</v>
      </c>
      <c r="AC46" s="346">
        <v>26</v>
      </c>
      <c r="AD46" s="346">
        <v>26</v>
      </c>
      <c r="AE46" s="346">
        <v>34</v>
      </c>
      <c r="AF46" s="346">
        <v>34</v>
      </c>
      <c r="AG46" s="346">
        <v>39</v>
      </c>
      <c r="AH46" s="346">
        <v>18</v>
      </c>
      <c r="AI46" s="346">
        <v>20</v>
      </c>
      <c r="AJ46" s="346">
        <v>2</v>
      </c>
      <c r="AK46" s="346">
        <v>35</v>
      </c>
      <c r="AL46" s="346">
        <v>34</v>
      </c>
      <c r="AM46" s="346">
        <v>27</v>
      </c>
      <c r="AN46" s="346">
        <v>2</v>
      </c>
      <c r="AO46" s="373"/>
      <c r="AP46" s="348">
        <v>10.33</v>
      </c>
      <c r="AQ46" s="348">
        <v>12.8</v>
      </c>
      <c r="AR46" s="348">
        <v>15.27</v>
      </c>
      <c r="AS46" s="348">
        <v>21.75</v>
      </c>
      <c r="AT46" s="348">
        <v>29.66</v>
      </c>
      <c r="AU46" s="351"/>
      <c r="AV46" s="346">
        <v>20</v>
      </c>
      <c r="AW46" s="346">
        <v>19</v>
      </c>
      <c r="AX46" s="346">
        <v>30</v>
      </c>
      <c r="AY46" s="346">
        <v>37</v>
      </c>
      <c r="AZ46" s="346">
        <v>30</v>
      </c>
      <c r="BA46" s="374"/>
      <c r="BB46" s="348">
        <v>12.5690618252743</v>
      </c>
      <c r="BC46" s="348">
        <v>0</v>
      </c>
      <c r="BD46" s="348">
        <v>6.3205803956842804E-2</v>
      </c>
      <c r="BE46" s="375" t="s">
        <v>430</v>
      </c>
      <c r="BF46" s="374"/>
      <c r="BG46" s="372" t="s">
        <v>430</v>
      </c>
      <c r="BH46" s="373" t="s">
        <v>430</v>
      </c>
      <c r="BI46" s="348" t="s">
        <v>430</v>
      </c>
      <c r="BJ46" s="348" t="s">
        <v>430</v>
      </c>
      <c r="BK46" s="350"/>
      <c r="BL46" s="350" t="s">
        <v>6762</v>
      </c>
      <c r="BM46" s="372" t="s">
        <v>6763</v>
      </c>
      <c r="BN46" s="372" t="s">
        <v>2614</v>
      </c>
      <c r="BO46" s="372" t="s">
        <v>430</v>
      </c>
      <c r="BP46" s="430" t="s">
        <v>430</v>
      </c>
      <c r="BQ46" s="468"/>
      <c r="BR46" s="354" t="s">
        <v>476</v>
      </c>
    </row>
    <row r="47" spans="1:70" s="428" customFormat="1" x14ac:dyDescent="0.25">
      <c r="A47" s="345" t="s">
        <v>6764</v>
      </c>
      <c r="B47" s="374"/>
      <c r="C47" s="719">
        <v>45013</v>
      </c>
      <c r="D47" s="373"/>
      <c r="E47" s="346">
        <v>144.73400000000001</v>
      </c>
      <c r="F47" s="373"/>
      <c r="G47" s="347">
        <v>13.456099999999999</v>
      </c>
      <c r="H47" s="374"/>
      <c r="I47" s="348">
        <v>0.12670000000000001</v>
      </c>
      <c r="J47" s="348">
        <v>1.1129</v>
      </c>
      <c r="K47" s="348">
        <v>1.8502000000000001</v>
      </c>
      <c r="L47" s="348">
        <v>3.7959000000000001</v>
      </c>
      <c r="M47" s="348">
        <v>8.3872999999999998</v>
      </c>
      <c r="N47" s="350">
        <v>16.132400000000001</v>
      </c>
      <c r="O47" s="348">
        <v>11.563800000000001</v>
      </c>
      <c r="P47" s="348">
        <v>9.9954000000000001</v>
      </c>
      <c r="Q47" s="348" t="s">
        <v>430</v>
      </c>
      <c r="R47" s="348" t="s">
        <v>430</v>
      </c>
      <c r="S47" s="348">
        <v>1.9950000000000001</v>
      </c>
      <c r="T47" s="348">
        <v>2.7568000000000001</v>
      </c>
      <c r="U47" s="348">
        <v>8.9491999999999994</v>
      </c>
      <c r="V47" s="348">
        <v>11.429399999999999</v>
      </c>
      <c r="W47" s="348">
        <v>1.9950000000000001</v>
      </c>
      <c r="X47" s="348">
        <v>9.3614999999999995</v>
      </c>
      <c r="Y47" s="374"/>
      <c r="Z47" s="346">
        <v>31</v>
      </c>
      <c r="AA47" s="346">
        <v>47</v>
      </c>
      <c r="AB47" s="346">
        <v>11</v>
      </c>
      <c r="AC47" s="346">
        <v>40</v>
      </c>
      <c r="AD47" s="346">
        <v>40</v>
      </c>
      <c r="AE47" s="346">
        <v>48</v>
      </c>
      <c r="AF47" s="346">
        <v>48</v>
      </c>
      <c r="AG47" s="346">
        <v>46</v>
      </c>
      <c r="AH47" s="346" t="s">
        <v>430</v>
      </c>
      <c r="AI47" s="346" t="s">
        <v>430</v>
      </c>
      <c r="AJ47" s="346">
        <v>21</v>
      </c>
      <c r="AK47" s="346">
        <v>46</v>
      </c>
      <c r="AL47" s="346">
        <v>43</v>
      </c>
      <c r="AM47" s="346">
        <v>42</v>
      </c>
      <c r="AN47" s="346">
        <v>21</v>
      </c>
      <c r="AO47" s="373"/>
      <c r="AP47" s="348" t="s">
        <v>430</v>
      </c>
      <c r="AQ47" s="348" t="s">
        <v>430</v>
      </c>
      <c r="AR47" s="348" t="s">
        <v>430</v>
      </c>
      <c r="AS47" s="348">
        <v>11.74</v>
      </c>
      <c r="AT47" s="348">
        <v>16.03</v>
      </c>
      <c r="AU47" s="351"/>
      <c r="AV47" s="346" t="s">
        <v>430</v>
      </c>
      <c r="AW47" s="346" t="s">
        <v>430</v>
      </c>
      <c r="AX47" s="346" t="s">
        <v>430</v>
      </c>
      <c r="AY47" s="346">
        <v>48</v>
      </c>
      <c r="AZ47" s="346">
        <v>43</v>
      </c>
      <c r="BA47" s="374"/>
      <c r="BB47" s="348">
        <v>3.1855796090383399</v>
      </c>
      <c r="BC47" s="348">
        <v>0</v>
      </c>
      <c r="BD47" s="348">
        <v>0.109851435959005</v>
      </c>
      <c r="BE47" s="375" t="s">
        <v>430</v>
      </c>
      <c r="BF47" s="374"/>
      <c r="BG47" s="372" t="s">
        <v>430</v>
      </c>
      <c r="BH47" s="373" t="s">
        <v>430</v>
      </c>
      <c r="BI47" s="348" t="s">
        <v>430</v>
      </c>
      <c r="BJ47" s="348" t="s">
        <v>430</v>
      </c>
      <c r="BK47" s="350"/>
      <c r="BL47" s="350" t="s">
        <v>6765</v>
      </c>
      <c r="BM47" s="372" t="s">
        <v>6003</v>
      </c>
      <c r="BN47" s="372" t="s">
        <v>2614</v>
      </c>
      <c r="BO47" s="372" t="s">
        <v>430</v>
      </c>
      <c r="BP47" s="430" t="s">
        <v>430</v>
      </c>
      <c r="BQ47" s="468"/>
      <c r="BR47" s="354" t="s">
        <v>6766</v>
      </c>
    </row>
    <row r="48" spans="1:70" s="428" customFormat="1" x14ac:dyDescent="0.25">
      <c r="A48" s="345" t="s">
        <v>6767</v>
      </c>
      <c r="B48" s="374"/>
      <c r="C48" s="719">
        <v>40039</v>
      </c>
      <c r="D48" s="373"/>
      <c r="E48" s="346">
        <v>116.042</v>
      </c>
      <c r="F48" s="373"/>
      <c r="G48" s="347">
        <v>29.758099999999999</v>
      </c>
      <c r="H48" s="374"/>
      <c r="I48" s="348">
        <v>0.73629999999999995</v>
      </c>
      <c r="J48" s="348">
        <v>2.5691999999999999</v>
      </c>
      <c r="K48" s="348">
        <v>-1.9670000000000001</v>
      </c>
      <c r="L48" s="348">
        <v>4.5621999999999998</v>
      </c>
      <c r="M48" s="348">
        <v>21.247299999999999</v>
      </c>
      <c r="N48" s="350">
        <v>52.871400000000001</v>
      </c>
      <c r="O48" s="348">
        <v>27.051500000000001</v>
      </c>
      <c r="P48" s="348">
        <v>16.6113</v>
      </c>
      <c r="Q48" s="348">
        <v>13.085699999999999</v>
      </c>
      <c r="R48" s="348">
        <v>9.1496999999999993</v>
      </c>
      <c r="S48" s="348">
        <v>-0.6069</v>
      </c>
      <c r="T48" s="348">
        <v>11.741899999999999</v>
      </c>
      <c r="U48" s="348">
        <v>25.3215</v>
      </c>
      <c r="V48" s="348">
        <v>36.0184</v>
      </c>
      <c r="W48" s="348">
        <v>-0.6069</v>
      </c>
      <c r="X48" s="348">
        <v>6.6538000000000004</v>
      </c>
      <c r="Y48" s="374"/>
      <c r="Z48" s="346">
        <v>14</v>
      </c>
      <c r="AA48" s="346">
        <v>15</v>
      </c>
      <c r="AB48" s="346">
        <v>39</v>
      </c>
      <c r="AC48" s="346">
        <v>36</v>
      </c>
      <c r="AD48" s="346">
        <v>10</v>
      </c>
      <c r="AE48" s="346">
        <v>9</v>
      </c>
      <c r="AF48" s="346">
        <v>20</v>
      </c>
      <c r="AG48" s="346">
        <v>37</v>
      </c>
      <c r="AH48" s="346">
        <v>14</v>
      </c>
      <c r="AI48" s="346">
        <v>18</v>
      </c>
      <c r="AJ48" s="346">
        <v>35</v>
      </c>
      <c r="AK48" s="346">
        <v>38</v>
      </c>
      <c r="AL48" s="346">
        <v>5</v>
      </c>
      <c r="AM48" s="346">
        <v>3</v>
      </c>
      <c r="AN48" s="346">
        <v>35</v>
      </c>
      <c r="AO48" s="373"/>
      <c r="AP48" s="348">
        <v>13.27</v>
      </c>
      <c r="AQ48" s="348">
        <v>17.420000000000002</v>
      </c>
      <c r="AR48" s="348">
        <v>20.66</v>
      </c>
      <c r="AS48" s="348">
        <v>31.38</v>
      </c>
      <c r="AT48" s="348">
        <v>41.93</v>
      </c>
      <c r="AU48" s="351"/>
      <c r="AV48" s="346">
        <v>17</v>
      </c>
      <c r="AW48" s="346">
        <v>11</v>
      </c>
      <c r="AX48" s="346">
        <v>15</v>
      </c>
      <c r="AY48" s="346">
        <v>18</v>
      </c>
      <c r="AZ48" s="346">
        <v>12</v>
      </c>
      <c r="BA48" s="374"/>
      <c r="BB48" s="348">
        <v>18.8636247888751</v>
      </c>
      <c r="BC48" s="348">
        <v>0</v>
      </c>
      <c r="BD48" s="348">
        <v>5.1990016781068502E-2</v>
      </c>
      <c r="BE48" s="375" t="s">
        <v>430</v>
      </c>
      <c r="BF48" s="374"/>
      <c r="BG48" s="372" t="s">
        <v>430</v>
      </c>
      <c r="BH48" s="373" t="s">
        <v>430</v>
      </c>
      <c r="BI48" s="348" t="s">
        <v>430</v>
      </c>
      <c r="BJ48" s="348" t="s">
        <v>430</v>
      </c>
      <c r="BK48" s="350"/>
      <c r="BL48" s="350" t="s">
        <v>6768</v>
      </c>
      <c r="BM48" s="372" t="s">
        <v>6769</v>
      </c>
      <c r="BN48" s="372" t="s">
        <v>430</v>
      </c>
      <c r="BO48" s="372" t="s">
        <v>430</v>
      </c>
      <c r="BP48" s="430" t="s">
        <v>430</v>
      </c>
      <c r="BQ48" s="468"/>
      <c r="BR48" s="354" t="s">
        <v>554</v>
      </c>
    </row>
    <row r="49" spans="1:70" s="428" customFormat="1" ht="11" x14ac:dyDescent="0.3">
      <c r="A49" s="841" t="s">
        <v>6770</v>
      </c>
      <c r="B49" s="847"/>
      <c r="C49" s="843">
        <v>44194</v>
      </c>
      <c r="D49" s="842"/>
      <c r="E49" s="844">
        <v>105.544</v>
      </c>
      <c r="F49" s="842"/>
      <c r="G49" s="845">
        <v>11.870799999999999</v>
      </c>
      <c r="H49" s="847"/>
      <c r="I49" s="846">
        <v>0.8367</v>
      </c>
      <c r="J49" s="846">
        <v>1.7119</v>
      </c>
      <c r="K49" s="846">
        <v>0.56420000000000003</v>
      </c>
      <c r="L49" s="846">
        <v>2.7134999999999998</v>
      </c>
      <c r="M49" s="846">
        <v>3.6705999999999999</v>
      </c>
      <c r="N49" s="848">
        <v>13.711499999999999</v>
      </c>
      <c r="O49" s="846">
        <v>11.6615</v>
      </c>
      <c r="P49" s="846">
        <v>8.3129000000000008</v>
      </c>
      <c r="Q49" s="846">
        <v>2.9973999999999998</v>
      </c>
      <c r="R49" s="846" t="s">
        <v>430</v>
      </c>
      <c r="S49" s="846">
        <v>2.7944</v>
      </c>
      <c r="T49" s="846">
        <v>9.3267000000000007</v>
      </c>
      <c r="U49" s="846">
        <v>3.7303999999999999</v>
      </c>
      <c r="V49" s="846">
        <v>5.5042</v>
      </c>
      <c r="W49" s="846">
        <v>2.7944</v>
      </c>
      <c r="X49" s="846">
        <v>3.1303999999999998</v>
      </c>
      <c r="Y49" s="847"/>
      <c r="Z49" s="844">
        <v>11</v>
      </c>
      <c r="AA49" s="844">
        <v>33</v>
      </c>
      <c r="AB49" s="844">
        <v>23</v>
      </c>
      <c r="AC49" s="844">
        <v>42</v>
      </c>
      <c r="AD49" s="844">
        <v>46</v>
      </c>
      <c r="AE49" s="844">
        <v>49</v>
      </c>
      <c r="AF49" s="844">
        <v>47</v>
      </c>
      <c r="AG49" s="844">
        <v>47</v>
      </c>
      <c r="AH49" s="844">
        <v>30</v>
      </c>
      <c r="AI49" s="844" t="s">
        <v>430</v>
      </c>
      <c r="AJ49" s="844">
        <v>14</v>
      </c>
      <c r="AK49" s="844">
        <v>41</v>
      </c>
      <c r="AL49" s="844">
        <v>48</v>
      </c>
      <c r="AM49" s="844">
        <v>48</v>
      </c>
      <c r="AN49" s="844">
        <v>14</v>
      </c>
      <c r="AO49" s="842"/>
      <c r="AP49" s="846" t="s">
        <v>430</v>
      </c>
      <c r="AQ49" s="846" t="s">
        <v>430</v>
      </c>
      <c r="AR49" s="846">
        <v>7.61</v>
      </c>
      <c r="AS49" s="846">
        <v>11.93</v>
      </c>
      <c r="AT49" s="846">
        <v>8.44</v>
      </c>
      <c r="AU49" s="849"/>
      <c r="AV49" s="844" t="s">
        <v>430</v>
      </c>
      <c r="AW49" s="844" t="s">
        <v>430</v>
      </c>
      <c r="AX49" s="844">
        <v>33</v>
      </c>
      <c r="AY49" s="844">
        <v>47</v>
      </c>
      <c r="AZ49" s="844">
        <v>48</v>
      </c>
      <c r="BA49" s="847"/>
      <c r="BB49" s="846">
        <v>14.369744065283699</v>
      </c>
      <c r="BC49" s="846">
        <v>0</v>
      </c>
      <c r="BD49" s="846">
        <v>2.30649733407698E-2</v>
      </c>
      <c r="BE49" s="852" t="s">
        <v>430</v>
      </c>
      <c r="BF49" s="847"/>
      <c r="BG49" s="855" t="s">
        <v>430</v>
      </c>
      <c r="BH49" s="842" t="s">
        <v>430</v>
      </c>
      <c r="BI49" s="846" t="s">
        <v>430</v>
      </c>
      <c r="BJ49" s="846" t="s">
        <v>430</v>
      </c>
      <c r="BK49" s="848"/>
      <c r="BL49" s="848" t="s">
        <v>6771</v>
      </c>
      <c r="BM49" s="855" t="s">
        <v>6772</v>
      </c>
      <c r="BN49" s="855" t="s">
        <v>430</v>
      </c>
      <c r="BO49" s="855" t="s">
        <v>430</v>
      </c>
      <c r="BP49" s="906" t="s">
        <v>430</v>
      </c>
      <c r="BQ49" s="854"/>
      <c r="BR49" s="856" t="s">
        <v>443</v>
      </c>
    </row>
    <row r="50" spans="1:70" s="428" customFormat="1" x14ac:dyDescent="0.25">
      <c r="A50" s="345" t="s">
        <v>6773</v>
      </c>
      <c r="B50" s="374"/>
      <c r="C50" s="719">
        <v>41530</v>
      </c>
      <c r="D50" s="373"/>
      <c r="E50" s="346">
        <v>90.491699999999994</v>
      </c>
      <c r="F50" s="373"/>
      <c r="G50" s="347">
        <v>32.770000000000003</v>
      </c>
      <c r="H50" s="374"/>
      <c r="I50" s="348">
        <v>0.18340000000000001</v>
      </c>
      <c r="J50" s="348">
        <v>1.5494000000000001</v>
      </c>
      <c r="K50" s="348">
        <v>2.0872000000000002</v>
      </c>
      <c r="L50" s="348">
        <v>4.1308999999999996</v>
      </c>
      <c r="M50" s="348">
        <v>8.0448000000000004</v>
      </c>
      <c r="N50" s="350">
        <v>18.947399999999998</v>
      </c>
      <c r="O50" s="348">
        <v>15.2067</v>
      </c>
      <c r="P50" s="348">
        <v>11.9689</v>
      </c>
      <c r="Q50" s="348">
        <v>9.7767999999999997</v>
      </c>
      <c r="R50" s="348">
        <v>9.3247999999999998</v>
      </c>
      <c r="S50" s="348">
        <v>4.4295999999999998</v>
      </c>
      <c r="T50" s="348">
        <v>5.2682000000000002</v>
      </c>
      <c r="U50" s="348">
        <v>9.0878999999999994</v>
      </c>
      <c r="V50" s="348">
        <v>12.9221</v>
      </c>
      <c r="W50" s="348">
        <v>4.4295999999999998</v>
      </c>
      <c r="X50" s="348">
        <v>9.6816999999999993</v>
      </c>
      <c r="Y50" s="374"/>
      <c r="Z50" s="346">
        <v>29</v>
      </c>
      <c r="AA50" s="346">
        <v>41</v>
      </c>
      <c r="AB50" s="346">
        <v>10</v>
      </c>
      <c r="AC50" s="346">
        <v>38</v>
      </c>
      <c r="AD50" s="346">
        <v>41</v>
      </c>
      <c r="AE50" s="346">
        <v>45</v>
      </c>
      <c r="AF50" s="346">
        <v>44</v>
      </c>
      <c r="AG50" s="346">
        <v>45</v>
      </c>
      <c r="AH50" s="346">
        <v>22</v>
      </c>
      <c r="AI50" s="346">
        <v>17</v>
      </c>
      <c r="AJ50" s="346">
        <v>5</v>
      </c>
      <c r="AK50" s="346">
        <v>44</v>
      </c>
      <c r="AL50" s="346">
        <v>42</v>
      </c>
      <c r="AM50" s="346">
        <v>41</v>
      </c>
      <c r="AN50" s="346">
        <v>5</v>
      </c>
      <c r="AO50" s="373"/>
      <c r="AP50" s="348">
        <v>11.08</v>
      </c>
      <c r="AQ50" s="348">
        <v>11.98</v>
      </c>
      <c r="AR50" s="348">
        <v>12.52</v>
      </c>
      <c r="AS50" s="348">
        <v>14.66</v>
      </c>
      <c r="AT50" s="348">
        <v>16.13</v>
      </c>
      <c r="AU50" s="351"/>
      <c r="AV50" s="346">
        <v>19</v>
      </c>
      <c r="AW50" s="346">
        <v>21</v>
      </c>
      <c r="AX50" s="346">
        <v>32</v>
      </c>
      <c r="AY50" s="346">
        <v>45</v>
      </c>
      <c r="AZ50" s="346">
        <v>42</v>
      </c>
      <c r="BA50" s="374"/>
      <c r="BB50" s="348">
        <v>8.6482130567186601</v>
      </c>
      <c r="BC50" s="348">
        <v>0</v>
      </c>
      <c r="BD50" s="348">
        <v>6.0686400758055203E-2</v>
      </c>
      <c r="BE50" s="375" t="s">
        <v>430</v>
      </c>
      <c r="BF50" s="374"/>
      <c r="BG50" s="372" t="s">
        <v>430</v>
      </c>
      <c r="BH50" s="373" t="s">
        <v>430</v>
      </c>
      <c r="BI50" s="348" t="s">
        <v>430</v>
      </c>
      <c r="BJ50" s="348" t="s">
        <v>430</v>
      </c>
      <c r="BK50" s="350"/>
      <c r="BL50" s="350" t="s">
        <v>6774</v>
      </c>
      <c r="BM50" s="372" t="s">
        <v>6775</v>
      </c>
      <c r="BN50" s="372" t="s">
        <v>430</v>
      </c>
      <c r="BO50" s="372" t="s">
        <v>430</v>
      </c>
      <c r="BP50" s="430" t="s">
        <v>430</v>
      </c>
      <c r="BQ50" s="468"/>
      <c r="BR50" s="354" t="s">
        <v>1238</v>
      </c>
    </row>
    <row r="51" spans="1:70" s="428" customFormat="1" x14ac:dyDescent="0.25">
      <c r="A51" s="345" t="s">
        <v>6776</v>
      </c>
      <c r="B51" s="374"/>
      <c r="C51" s="719">
        <v>41694</v>
      </c>
      <c r="D51" s="373"/>
      <c r="E51" s="346">
        <v>75.543599999999998</v>
      </c>
      <c r="F51" s="373"/>
      <c r="G51" s="347">
        <v>36.402299999999997</v>
      </c>
      <c r="H51" s="374"/>
      <c r="I51" s="348">
        <v>2.1987999999999999</v>
      </c>
      <c r="J51" s="348">
        <v>1.9875</v>
      </c>
      <c r="K51" s="348">
        <v>-2.1629999999999998</v>
      </c>
      <c r="L51" s="348">
        <v>8.6714000000000002</v>
      </c>
      <c r="M51" s="348">
        <v>18.8674</v>
      </c>
      <c r="N51" s="350">
        <v>45.723999999999997</v>
      </c>
      <c r="O51" s="348">
        <v>29.368300000000001</v>
      </c>
      <c r="P51" s="348">
        <v>25.330400000000001</v>
      </c>
      <c r="Q51" s="348">
        <v>13.5448</v>
      </c>
      <c r="R51" s="348">
        <v>12.9975</v>
      </c>
      <c r="S51" s="348">
        <v>1.7956000000000001</v>
      </c>
      <c r="T51" s="348">
        <v>17.764500000000002</v>
      </c>
      <c r="U51" s="348">
        <v>23.937899999999999</v>
      </c>
      <c r="V51" s="348">
        <v>30.595400000000001</v>
      </c>
      <c r="W51" s="348">
        <v>1.7956000000000001</v>
      </c>
      <c r="X51" s="348">
        <v>10.9871</v>
      </c>
      <c r="Y51" s="374"/>
      <c r="Z51" s="346">
        <v>2</v>
      </c>
      <c r="AA51" s="346">
        <v>24</v>
      </c>
      <c r="AB51" s="346">
        <v>41</v>
      </c>
      <c r="AC51" s="346">
        <v>24</v>
      </c>
      <c r="AD51" s="346">
        <v>13</v>
      </c>
      <c r="AE51" s="346">
        <v>12</v>
      </c>
      <c r="AF51" s="346">
        <v>12</v>
      </c>
      <c r="AG51" s="346">
        <v>16</v>
      </c>
      <c r="AH51" s="346">
        <v>12</v>
      </c>
      <c r="AI51" s="346">
        <v>8</v>
      </c>
      <c r="AJ51" s="346">
        <v>23</v>
      </c>
      <c r="AK51" s="346">
        <v>23</v>
      </c>
      <c r="AL51" s="346">
        <v>8</v>
      </c>
      <c r="AM51" s="346">
        <v>8</v>
      </c>
      <c r="AN51" s="346">
        <v>23</v>
      </c>
      <c r="AO51" s="373"/>
      <c r="AP51" s="348">
        <v>15.1</v>
      </c>
      <c r="AQ51" s="348">
        <v>18.41</v>
      </c>
      <c r="AR51" s="348">
        <v>23.59</v>
      </c>
      <c r="AS51" s="348">
        <v>34.15</v>
      </c>
      <c r="AT51" s="348">
        <v>40.479999999999997</v>
      </c>
      <c r="AU51" s="351"/>
      <c r="AV51" s="346">
        <v>8</v>
      </c>
      <c r="AW51" s="346">
        <v>7</v>
      </c>
      <c r="AX51" s="346">
        <v>9</v>
      </c>
      <c r="AY51" s="346">
        <v>14</v>
      </c>
      <c r="AZ51" s="346">
        <v>13</v>
      </c>
      <c r="BA51" s="374"/>
      <c r="BB51" s="348">
        <v>15.6464689843357</v>
      </c>
      <c r="BC51" s="348">
        <v>0</v>
      </c>
      <c r="BD51" s="348">
        <v>9.5036283677703698E-2</v>
      </c>
      <c r="BE51" s="375" t="s">
        <v>430</v>
      </c>
      <c r="BF51" s="374"/>
      <c r="BG51" s="372" t="s">
        <v>430</v>
      </c>
      <c r="BH51" s="373" t="s">
        <v>430</v>
      </c>
      <c r="BI51" s="348" t="s">
        <v>430</v>
      </c>
      <c r="BJ51" s="348" t="s">
        <v>430</v>
      </c>
      <c r="BK51" s="350"/>
      <c r="BL51" s="350" t="s">
        <v>6777</v>
      </c>
      <c r="BM51" s="372" t="s">
        <v>6778</v>
      </c>
      <c r="BN51" s="372" t="s">
        <v>430</v>
      </c>
      <c r="BO51" s="372" t="s">
        <v>430</v>
      </c>
      <c r="BP51" s="430" t="s">
        <v>430</v>
      </c>
      <c r="BQ51" s="468"/>
      <c r="BR51" s="354" t="s">
        <v>512</v>
      </c>
    </row>
    <row r="52" spans="1:70" s="428" customFormat="1" x14ac:dyDescent="0.25">
      <c r="A52" s="345" t="s">
        <v>6779</v>
      </c>
      <c r="B52" s="374"/>
      <c r="C52" s="719">
        <v>44538</v>
      </c>
      <c r="D52" s="373"/>
      <c r="E52" s="346">
        <v>77.5458</v>
      </c>
      <c r="F52" s="373"/>
      <c r="G52" s="347">
        <v>11.747999999999999</v>
      </c>
      <c r="H52" s="374"/>
      <c r="I52" s="348">
        <v>-0.51990000000000003</v>
      </c>
      <c r="J52" s="348">
        <v>3.2464</v>
      </c>
      <c r="K52" s="348">
        <v>0.33529999999999999</v>
      </c>
      <c r="L52" s="348">
        <v>-0.74829999999999997</v>
      </c>
      <c r="M52" s="348">
        <v>-15.7013</v>
      </c>
      <c r="N52" s="350">
        <v>5.343</v>
      </c>
      <c r="O52" s="348">
        <v>27.8567</v>
      </c>
      <c r="P52" s="348">
        <v>14.849</v>
      </c>
      <c r="Q52" s="348" t="s">
        <v>430</v>
      </c>
      <c r="R52" s="348" t="s">
        <v>430</v>
      </c>
      <c r="S52" s="348">
        <v>8.2765000000000004</v>
      </c>
      <c r="T52" s="348">
        <v>4.7244999999999999</v>
      </c>
      <c r="U52" s="348">
        <v>-9.3938000000000006</v>
      </c>
      <c r="V52" s="348">
        <v>-18.828199999999999</v>
      </c>
      <c r="W52" s="348">
        <v>8.2765000000000004</v>
      </c>
      <c r="X52" s="348">
        <v>3.4161000000000001</v>
      </c>
      <c r="Y52" s="374"/>
      <c r="Z52" s="346">
        <v>43</v>
      </c>
      <c r="AA52" s="346">
        <v>5</v>
      </c>
      <c r="AB52" s="346">
        <v>25</v>
      </c>
      <c r="AC52" s="346">
        <v>47</v>
      </c>
      <c r="AD52" s="346">
        <v>49</v>
      </c>
      <c r="AE52" s="346">
        <v>50</v>
      </c>
      <c r="AF52" s="346">
        <v>18</v>
      </c>
      <c r="AG52" s="346">
        <v>40</v>
      </c>
      <c r="AH52" s="346" t="s">
        <v>430</v>
      </c>
      <c r="AI52" s="346" t="s">
        <v>430</v>
      </c>
      <c r="AJ52" s="346">
        <v>1</v>
      </c>
      <c r="AK52" s="346">
        <v>45</v>
      </c>
      <c r="AL52" s="346">
        <v>50</v>
      </c>
      <c r="AM52" s="346">
        <v>50</v>
      </c>
      <c r="AN52" s="346">
        <v>1</v>
      </c>
      <c r="AO52" s="373"/>
      <c r="AP52" s="348" t="s">
        <v>430</v>
      </c>
      <c r="AQ52" s="348" t="s">
        <v>430</v>
      </c>
      <c r="AR52" s="348" t="s">
        <v>430</v>
      </c>
      <c r="AS52" s="348">
        <v>16.64</v>
      </c>
      <c r="AT52" s="348">
        <v>-16.670000000000002</v>
      </c>
      <c r="AU52" s="351"/>
      <c r="AV52" s="346" t="s">
        <v>430</v>
      </c>
      <c r="AW52" s="346" t="s">
        <v>430</v>
      </c>
      <c r="AX52" s="346" t="s">
        <v>430</v>
      </c>
      <c r="AY52" s="346">
        <v>42</v>
      </c>
      <c r="AZ52" s="346">
        <v>50</v>
      </c>
      <c r="BA52" s="374"/>
      <c r="BB52" s="348">
        <v>37.010445648254198</v>
      </c>
      <c r="BC52" s="348">
        <v>0</v>
      </c>
      <c r="BD52" s="348">
        <v>3.3864817885342798E-2</v>
      </c>
      <c r="BE52" s="375" t="s">
        <v>430</v>
      </c>
      <c r="BF52" s="374"/>
      <c r="BG52" s="372" t="s">
        <v>430</v>
      </c>
      <c r="BH52" s="373" t="s">
        <v>430</v>
      </c>
      <c r="BI52" s="348" t="s">
        <v>430</v>
      </c>
      <c r="BJ52" s="348" t="s">
        <v>430</v>
      </c>
      <c r="BK52" s="350"/>
      <c r="BL52" s="350" t="s">
        <v>6780</v>
      </c>
      <c r="BM52" s="372" t="s">
        <v>5039</v>
      </c>
      <c r="BN52" s="372" t="s">
        <v>430</v>
      </c>
      <c r="BO52" s="372" t="s">
        <v>430</v>
      </c>
      <c r="BP52" s="430" t="s">
        <v>430</v>
      </c>
      <c r="BQ52" s="468"/>
      <c r="BR52" s="354" t="s">
        <v>602</v>
      </c>
    </row>
    <row r="53" spans="1:70" s="428" customFormat="1" x14ac:dyDescent="0.25">
      <c r="A53" s="345" t="s">
        <v>6781</v>
      </c>
      <c r="B53" s="374"/>
      <c r="C53" s="719">
        <v>44811</v>
      </c>
      <c r="D53" s="373"/>
      <c r="E53" s="346">
        <v>67.977500000000006</v>
      </c>
      <c r="F53" s="373"/>
      <c r="G53" s="347">
        <v>16.606999999999999</v>
      </c>
      <c r="H53" s="374"/>
      <c r="I53" s="348">
        <v>-0.78859999999999997</v>
      </c>
      <c r="J53" s="348">
        <v>1.1573</v>
      </c>
      <c r="K53" s="348">
        <v>-11.4246</v>
      </c>
      <c r="L53" s="348">
        <v>1.821</v>
      </c>
      <c r="M53" s="348">
        <v>12.903700000000001</v>
      </c>
      <c r="N53" s="350">
        <v>62.177700000000002</v>
      </c>
      <c r="O53" s="348">
        <v>29.622199999999999</v>
      </c>
      <c r="P53" s="348">
        <v>13.9398</v>
      </c>
      <c r="Q53" s="348" t="s">
        <v>430</v>
      </c>
      <c r="R53" s="348" t="s">
        <v>430</v>
      </c>
      <c r="S53" s="348">
        <v>-6.0849000000000002</v>
      </c>
      <c r="T53" s="348">
        <v>13.3352</v>
      </c>
      <c r="U53" s="348">
        <v>21.761099999999999</v>
      </c>
      <c r="V53" s="348">
        <v>30.506900000000002</v>
      </c>
      <c r="W53" s="348">
        <v>-6.0849000000000002</v>
      </c>
      <c r="X53" s="348">
        <v>14.063700000000001</v>
      </c>
      <c r="Y53" s="374"/>
      <c r="Z53" s="346">
        <v>49</v>
      </c>
      <c r="AA53" s="346">
        <v>45</v>
      </c>
      <c r="AB53" s="346">
        <v>50</v>
      </c>
      <c r="AC53" s="346">
        <v>44</v>
      </c>
      <c r="AD53" s="346">
        <v>32</v>
      </c>
      <c r="AE53" s="346">
        <v>4</v>
      </c>
      <c r="AF53" s="346">
        <v>10</v>
      </c>
      <c r="AG53" s="346">
        <v>42</v>
      </c>
      <c r="AH53" s="346" t="s">
        <v>430</v>
      </c>
      <c r="AI53" s="346" t="s">
        <v>430</v>
      </c>
      <c r="AJ53" s="346">
        <v>50</v>
      </c>
      <c r="AK53" s="346">
        <v>34</v>
      </c>
      <c r="AL53" s="346">
        <v>15</v>
      </c>
      <c r="AM53" s="346">
        <v>9</v>
      </c>
      <c r="AN53" s="346">
        <v>50</v>
      </c>
      <c r="AO53" s="373"/>
      <c r="AP53" s="348" t="s">
        <v>430</v>
      </c>
      <c r="AQ53" s="348" t="s">
        <v>430</v>
      </c>
      <c r="AR53" s="348" t="s">
        <v>430</v>
      </c>
      <c r="AS53" s="348">
        <v>31.81</v>
      </c>
      <c r="AT53" s="348">
        <v>35.049999999999997</v>
      </c>
      <c r="AU53" s="351"/>
      <c r="AV53" s="346" t="s">
        <v>430</v>
      </c>
      <c r="AW53" s="346" t="s">
        <v>430</v>
      </c>
      <c r="AX53" s="346" t="s">
        <v>430</v>
      </c>
      <c r="AY53" s="346">
        <v>17</v>
      </c>
      <c r="AZ53" s="346">
        <v>21</v>
      </c>
      <c r="BA53" s="374"/>
      <c r="BB53" s="348">
        <v>24.0139834584959</v>
      </c>
      <c r="BC53" s="348">
        <v>0</v>
      </c>
      <c r="BD53" s="348">
        <v>3.9303786076655703E-2</v>
      </c>
      <c r="BE53" s="375" t="s">
        <v>430</v>
      </c>
      <c r="BF53" s="374"/>
      <c r="BG53" s="372" t="s">
        <v>430</v>
      </c>
      <c r="BH53" s="373" t="s">
        <v>430</v>
      </c>
      <c r="BI53" s="348" t="s">
        <v>430</v>
      </c>
      <c r="BJ53" s="348" t="s">
        <v>430</v>
      </c>
      <c r="BK53" s="350"/>
      <c r="BL53" s="350" t="s">
        <v>6782</v>
      </c>
      <c r="BM53" s="372" t="s">
        <v>6520</v>
      </c>
      <c r="BN53" s="372" t="s">
        <v>430</v>
      </c>
      <c r="BO53" s="372" t="s">
        <v>430</v>
      </c>
      <c r="BP53" s="430" t="s">
        <v>430</v>
      </c>
      <c r="BQ53" s="468"/>
      <c r="BR53" s="354" t="s">
        <v>443</v>
      </c>
    </row>
    <row r="54" spans="1:70" s="428" customFormat="1" x14ac:dyDescent="0.25">
      <c r="A54" s="345" t="s">
        <v>6783</v>
      </c>
      <c r="B54" s="374"/>
      <c r="C54" s="719">
        <v>44533</v>
      </c>
      <c r="D54" s="373"/>
      <c r="E54" s="346">
        <v>63.168799999999997</v>
      </c>
      <c r="F54" s="373"/>
      <c r="G54" s="347">
        <v>13.64</v>
      </c>
      <c r="H54" s="374"/>
      <c r="I54" s="348">
        <v>0.14680000000000001</v>
      </c>
      <c r="J54" s="348">
        <v>1.7151000000000001</v>
      </c>
      <c r="K54" s="348">
        <v>2.7881999999999998</v>
      </c>
      <c r="L54" s="348">
        <v>4.4409999999999998</v>
      </c>
      <c r="M54" s="348">
        <v>15.9864</v>
      </c>
      <c r="N54" s="350">
        <v>27.715399999999999</v>
      </c>
      <c r="O54" s="348">
        <v>16.383800000000001</v>
      </c>
      <c r="P54" s="348">
        <v>14.4153</v>
      </c>
      <c r="Q54" s="348" t="s">
        <v>430</v>
      </c>
      <c r="R54" s="348" t="s">
        <v>430</v>
      </c>
      <c r="S54" s="348">
        <v>2.7881999999999998</v>
      </c>
      <c r="T54" s="348">
        <v>10.534800000000001</v>
      </c>
      <c r="U54" s="348">
        <v>19.649100000000001</v>
      </c>
      <c r="V54" s="348">
        <v>18.3001</v>
      </c>
      <c r="W54" s="348">
        <v>2.7881999999999998</v>
      </c>
      <c r="X54" s="348">
        <v>6.9554999999999998</v>
      </c>
      <c r="Y54" s="374"/>
      <c r="Z54" s="346">
        <v>30</v>
      </c>
      <c r="AA54" s="346">
        <v>32</v>
      </c>
      <c r="AB54" s="346">
        <v>5</v>
      </c>
      <c r="AC54" s="346">
        <v>37</v>
      </c>
      <c r="AD54" s="346">
        <v>19</v>
      </c>
      <c r="AE54" s="346">
        <v>35</v>
      </c>
      <c r="AF54" s="346">
        <v>43</v>
      </c>
      <c r="AG54" s="346">
        <v>41</v>
      </c>
      <c r="AH54" s="346" t="s">
        <v>430</v>
      </c>
      <c r="AI54" s="346" t="s">
        <v>430</v>
      </c>
      <c r="AJ54" s="346">
        <v>15</v>
      </c>
      <c r="AK54" s="346">
        <v>40</v>
      </c>
      <c r="AL54" s="346">
        <v>19</v>
      </c>
      <c r="AM54" s="346">
        <v>34</v>
      </c>
      <c r="AN54" s="346">
        <v>15</v>
      </c>
      <c r="AO54" s="373"/>
      <c r="AP54" s="348" t="s">
        <v>430</v>
      </c>
      <c r="AQ54" s="348" t="s">
        <v>430</v>
      </c>
      <c r="AR54" s="348" t="s">
        <v>430</v>
      </c>
      <c r="AS54" s="348">
        <v>18.59</v>
      </c>
      <c r="AT54" s="348">
        <v>27.48</v>
      </c>
      <c r="AU54" s="351"/>
      <c r="AV54" s="346" t="s">
        <v>430</v>
      </c>
      <c r="AW54" s="346" t="s">
        <v>430</v>
      </c>
      <c r="AX54" s="346" t="s">
        <v>430</v>
      </c>
      <c r="AY54" s="346">
        <v>41</v>
      </c>
      <c r="AZ54" s="346">
        <v>34</v>
      </c>
      <c r="BA54" s="374"/>
      <c r="BB54" s="348">
        <v>12.588531138353799</v>
      </c>
      <c r="BC54" s="348">
        <v>0</v>
      </c>
      <c r="BD54" s="348">
        <v>6.1477919009210798E-2</v>
      </c>
      <c r="BE54" s="375" t="s">
        <v>430</v>
      </c>
      <c r="BF54" s="374"/>
      <c r="BG54" s="372" t="s">
        <v>430</v>
      </c>
      <c r="BH54" s="373" t="s">
        <v>430</v>
      </c>
      <c r="BI54" s="348" t="s">
        <v>430</v>
      </c>
      <c r="BJ54" s="348" t="s">
        <v>430</v>
      </c>
      <c r="BK54" s="350"/>
      <c r="BL54" s="350" t="s">
        <v>6784</v>
      </c>
      <c r="BM54" s="372" t="s">
        <v>6785</v>
      </c>
      <c r="BN54" s="372" t="s">
        <v>430</v>
      </c>
      <c r="BO54" s="372" t="s">
        <v>430</v>
      </c>
      <c r="BP54" s="430" t="s">
        <v>430</v>
      </c>
      <c r="BQ54" s="468"/>
      <c r="BR54" s="354" t="s">
        <v>602</v>
      </c>
    </row>
    <row r="55" spans="1:70" s="428" customFormat="1" x14ac:dyDescent="0.25">
      <c r="A55" s="345" t="s">
        <v>6786</v>
      </c>
      <c r="B55" s="374"/>
      <c r="C55" s="719">
        <v>44277</v>
      </c>
      <c r="D55" s="373"/>
      <c r="E55" s="889">
        <v>54.4</v>
      </c>
      <c r="F55" s="373"/>
      <c r="G55" s="347" t="s">
        <v>430</v>
      </c>
      <c r="H55" s="374"/>
      <c r="I55" s="348" t="s">
        <v>430</v>
      </c>
      <c r="J55" s="348" t="s">
        <v>430</v>
      </c>
      <c r="K55" s="348" t="s">
        <v>430</v>
      </c>
      <c r="L55" s="348" t="s">
        <v>430</v>
      </c>
      <c r="M55" s="348" t="s">
        <v>430</v>
      </c>
      <c r="N55" s="350" t="s">
        <v>430</v>
      </c>
      <c r="O55" s="348" t="s">
        <v>430</v>
      </c>
      <c r="P55" s="348" t="s">
        <v>430</v>
      </c>
      <c r="Q55" s="348" t="s">
        <v>430</v>
      </c>
      <c r="R55" s="348" t="s">
        <v>430</v>
      </c>
      <c r="S55" s="348" t="s">
        <v>430</v>
      </c>
      <c r="T55" s="348" t="s">
        <v>430</v>
      </c>
      <c r="U55" s="348" t="s">
        <v>430</v>
      </c>
      <c r="V55" s="348" t="s">
        <v>430</v>
      </c>
      <c r="W55" s="348" t="s">
        <v>430</v>
      </c>
      <c r="X55" s="348" t="s">
        <v>430</v>
      </c>
      <c r="Y55" s="374"/>
      <c r="Z55" s="346" t="s">
        <v>430</v>
      </c>
      <c r="AA55" s="346" t="s">
        <v>430</v>
      </c>
      <c r="AB55" s="346" t="s">
        <v>430</v>
      </c>
      <c r="AC55" s="346" t="s">
        <v>430</v>
      </c>
      <c r="AD55" s="346" t="s">
        <v>430</v>
      </c>
      <c r="AE55" s="346" t="s">
        <v>430</v>
      </c>
      <c r="AF55" s="346" t="s">
        <v>430</v>
      </c>
      <c r="AG55" s="346" t="s">
        <v>430</v>
      </c>
      <c r="AH55" s="346" t="s">
        <v>430</v>
      </c>
      <c r="AI55" s="346" t="s">
        <v>430</v>
      </c>
      <c r="AJ55" s="346" t="s">
        <v>430</v>
      </c>
      <c r="AK55" s="346" t="s">
        <v>430</v>
      </c>
      <c r="AL55" s="346" t="s">
        <v>430</v>
      </c>
      <c r="AM55" s="346" t="s">
        <v>430</v>
      </c>
      <c r="AN55" s="346" t="s">
        <v>430</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74"/>
      <c r="BB55" s="348">
        <v>13.460373082747701</v>
      </c>
      <c r="BC55" s="348">
        <v>0</v>
      </c>
      <c r="BD55" s="348">
        <v>2.48974893435964E-2</v>
      </c>
      <c r="BE55" s="375" t="s">
        <v>430</v>
      </c>
      <c r="BF55" s="374"/>
      <c r="BG55" s="372" t="s">
        <v>430</v>
      </c>
      <c r="BH55" s="373" t="s">
        <v>430</v>
      </c>
      <c r="BI55" s="348" t="s">
        <v>430</v>
      </c>
      <c r="BJ55" s="348" t="s">
        <v>430</v>
      </c>
      <c r="BK55" s="350"/>
      <c r="BL55" s="350" t="s">
        <v>430</v>
      </c>
      <c r="BM55" s="372" t="s">
        <v>430</v>
      </c>
      <c r="BN55" s="372" t="s">
        <v>430</v>
      </c>
      <c r="BO55" s="372" t="s">
        <v>430</v>
      </c>
      <c r="BP55" s="430" t="s">
        <v>430</v>
      </c>
      <c r="BQ55" s="468"/>
      <c r="BR55" s="354" t="s">
        <v>443</v>
      </c>
    </row>
    <row r="56" spans="1:70" s="428" customFormat="1" x14ac:dyDescent="0.25">
      <c r="A56" s="345" t="s">
        <v>6787</v>
      </c>
      <c r="B56" s="374"/>
      <c r="C56" s="719">
        <v>44323</v>
      </c>
      <c r="D56" s="373"/>
      <c r="E56" s="346">
        <v>55.86</v>
      </c>
      <c r="F56" s="373"/>
      <c r="G56" s="347">
        <v>15.877700000000001</v>
      </c>
      <c r="H56" s="374"/>
      <c r="I56" s="348">
        <v>-0.107</v>
      </c>
      <c r="J56" s="348">
        <v>2.2915999999999999</v>
      </c>
      <c r="K56" s="348">
        <v>2.9361999999999999</v>
      </c>
      <c r="L56" s="348">
        <v>3.5579000000000001</v>
      </c>
      <c r="M56" s="348">
        <v>9.4635999999999996</v>
      </c>
      <c r="N56" s="350">
        <v>21.469000000000001</v>
      </c>
      <c r="O56" s="348">
        <v>13.748799999999999</v>
      </c>
      <c r="P56" s="348">
        <v>13.2075</v>
      </c>
      <c r="Q56" s="348">
        <v>9.0408000000000008</v>
      </c>
      <c r="R56" s="348" t="s">
        <v>430</v>
      </c>
      <c r="S56" s="348">
        <v>-0.1164</v>
      </c>
      <c r="T56" s="348">
        <v>8.6293000000000006</v>
      </c>
      <c r="U56" s="348">
        <v>13.856199999999999</v>
      </c>
      <c r="V56" s="348">
        <v>13.9444</v>
      </c>
      <c r="W56" s="348">
        <v>-0.1164</v>
      </c>
      <c r="X56" s="348">
        <v>9.3135999999999992</v>
      </c>
      <c r="Y56" s="374"/>
      <c r="Z56" s="346">
        <v>37</v>
      </c>
      <c r="AA56" s="346">
        <v>18</v>
      </c>
      <c r="AB56" s="346">
        <v>4</v>
      </c>
      <c r="AC56" s="346">
        <v>41</v>
      </c>
      <c r="AD56" s="346">
        <v>38</v>
      </c>
      <c r="AE56" s="346">
        <v>43</v>
      </c>
      <c r="AF56" s="346">
        <v>46</v>
      </c>
      <c r="AG56" s="346">
        <v>43</v>
      </c>
      <c r="AH56" s="346">
        <v>24</v>
      </c>
      <c r="AI56" s="346" t="s">
        <v>430</v>
      </c>
      <c r="AJ56" s="346">
        <v>33</v>
      </c>
      <c r="AK56" s="346">
        <v>42</v>
      </c>
      <c r="AL56" s="346">
        <v>35</v>
      </c>
      <c r="AM56" s="346">
        <v>39</v>
      </c>
      <c r="AN56" s="346">
        <v>33</v>
      </c>
      <c r="AO56" s="373"/>
      <c r="AP56" s="348" t="s">
        <v>430</v>
      </c>
      <c r="AQ56" s="348" t="s">
        <v>430</v>
      </c>
      <c r="AR56" s="348">
        <v>13.47</v>
      </c>
      <c r="AS56" s="348">
        <v>16.04</v>
      </c>
      <c r="AT56" s="348">
        <v>19.91</v>
      </c>
      <c r="AU56" s="351"/>
      <c r="AV56" s="346" t="s">
        <v>430</v>
      </c>
      <c r="AW56" s="346" t="s">
        <v>430</v>
      </c>
      <c r="AX56" s="346">
        <v>31</v>
      </c>
      <c r="AY56" s="346">
        <v>44</v>
      </c>
      <c r="AZ56" s="346">
        <v>39</v>
      </c>
      <c r="BA56" s="374"/>
      <c r="BB56" s="348">
        <v>13.584141003683399</v>
      </c>
      <c r="BC56" s="348">
        <v>0</v>
      </c>
      <c r="BD56" s="348">
        <v>4.8823444612651E-2</v>
      </c>
      <c r="BE56" s="375" t="s">
        <v>430</v>
      </c>
      <c r="BF56" s="374"/>
      <c r="BG56" s="372" t="s">
        <v>430</v>
      </c>
      <c r="BH56" s="373" t="s">
        <v>430</v>
      </c>
      <c r="BI56" s="348" t="s">
        <v>430</v>
      </c>
      <c r="BJ56" s="348" t="s">
        <v>430</v>
      </c>
      <c r="BK56" s="350"/>
      <c r="BL56" s="350" t="s">
        <v>6788</v>
      </c>
      <c r="BM56" s="372" t="s">
        <v>6789</v>
      </c>
      <c r="BN56" s="372" t="s">
        <v>430</v>
      </c>
      <c r="BO56" s="372" t="s">
        <v>430</v>
      </c>
      <c r="BP56" s="430" t="s">
        <v>430</v>
      </c>
      <c r="BQ56" s="468"/>
      <c r="BR56" s="354" t="s">
        <v>436</v>
      </c>
    </row>
    <row r="57" spans="1:70" s="428" customFormat="1" x14ac:dyDescent="0.25">
      <c r="A57" s="345" t="s">
        <v>6790</v>
      </c>
      <c r="B57" s="374"/>
      <c r="C57" s="719">
        <v>44489</v>
      </c>
      <c r="D57" s="373"/>
      <c r="E57" s="346">
        <v>41.96</v>
      </c>
      <c r="F57" s="373"/>
      <c r="G57" s="347">
        <v>10.863799999999999</v>
      </c>
      <c r="H57" s="374"/>
      <c r="I57" s="348">
        <v>0.84</v>
      </c>
      <c r="J57" s="348">
        <v>2.1551999999999998</v>
      </c>
      <c r="K57" s="348">
        <v>1.2516</v>
      </c>
      <c r="L57" s="348">
        <v>0.96120000000000005</v>
      </c>
      <c r="M57" s="348">
        <v>3.5308000000000002</v>
      </c>
      <c r="N57" s="350">
        <v>18.120799999999999</v>
      </c>
      <c r="O57" s="348">
        <v>15.1112</v>
      </c>
      <c r="P57" s="348">
        <v>7.4081000000000001</v>
      </c>
      <c r="Q57" s="348" t="s">
        <v>430</v>
      </c>
      <c r="R57" s="348" t="s">
        <v>430</v>
      </c>
      <c r="S57" s="348">
        <v>3.9607999999999999</v>
      </c>
      <c r="T57" s="348">
        <v>6.2724000000000002</v>
      </c>
      <c r="U57" s="348">
        <v>5.9086999999999996</v>
      </c>
      <c r="V57" s="348">
        <v>8.2483000000000004</v>
      </c>
      <c r="W57" s="348">
        <v>3.9607999999999999</v>
      </c>
      <c r="X57" s="348">
        <v>1.7179</v>
      </c>
      <c r="Y57" s="374"/>
      <c r="Z57" s="346">
        <v>10</v>
      </c>
      <c r="AA57" s="346">
        <v>21</v>
      </c>
      <c r="AB57" s="346">
        <v>16</v>
      </c>
      <c r="AC57" s="346">
        <v>46</v>
      </c>
      <c r="AD57" s="346">
        <v>47</v>
      </c>
      <c r="AE57" s="346">
        <v>46</v>
      </c>
      <c r="AF57" s="346">
        <v>45</v>
      </c>
      <c r="AG57" s="346">
        <v>48</v>
      </c>
      <c r="AH57" s="346" t="s">
        <v>430</v>
      </c>
      <c r="AI57" s="346" t="s">
        <v>430</v>
      </c>
      <c r="AJ57" s="346">
        <v>6</v>
      </c>
      <c r="AK57" s="346">
        <v>43</v>
      </c>
      <c r="AL57" s="346">
        <v>46</v>
      </c>
      <c r="AM57" s="346">
        <v>46</v>
      </c>
      <c r="AN57" s="346">
        <v>6</v>
      </c>
      <c r="AO57" s="373"/>
      <c r="AP57" s="348" t="s">
        <v>430</v>
      </c>
      <c r="AQ57" s="348" t="s">
        <v>430</v>
      </c>
      <c r="AR57" s="348" t="s">
        <v>430</v>
      </c>
      <c r="AS57" s="348">
        <v>14</v>
      </c>
      <c r="AT57" s="348">
        <v>10.35</v>
      </c>
      <c r="AU57" s="351"/>
      <c r="AV57" s="346" t="s">
        <v>430</v>
      </c>
      <c r="AW57" s="346" t="s">
        <v>430</v>
      </c>
      <c r="AX57" s="346" t="s">
        <v>430</v>
      </c>
      <c r="AY57" s="346">
        <v>46</v>
      </c>
      <c r="AZ57" s="346">
        <v>47</v>
      </c>
      <c r="BA57" s="374"/>
      <c r="BB57" s="348">
        <v>14.816655982250801</v>
      </c>
      <c r="BC57" s="348">
        <v>0</v>
      </c>
      <c r="BD57" s="348">
        <v>1.68068902224725E-2</v>
      </c>
      <c r="BE57" s="375" t="s">
        <v>430</v>
      </c>
      <c r="BF57" s="374"/>
      <c r="BG57" s="372" t="s">
        <v>430</v>
      </c>
      <c r="BH57" s="373" t="s">
        <v>430</v>
      </c>
      <c r="BI57" s="348" t="s">
        <v>430</v>
      </c>
      <c r="BJ57" s="348" t="s">
        <v>430</v>
      </c>
      <c r="BK57" s="350"/>
      <c r="BL57" s="350" t="s">
        <v>6791</v>
      </c>
      <c r="BM57" s="372" t="s">
        <v>5871</v>
      </c>
      <c r="BN57" s="372" t="s">
        <v>6792</v>
      </c>
      <c r="BO57" s="372" t="s">
        <v>430</v>
      </c>
      <c r="BP57" s="430" t="s">
        <v>430</v>
      </c>
      <c r="BQ57" s="468"/>
      <c r="BR57" s="354" t="s">
        <v>436</v>
      </c>
    </row>
    <row r="58" spans="1:70" s="428" customFormat="1" x14ac:dyDescent="0.25">
      <c r="A58" s="345" t="s">
        <v>6793</v>
      </c>
      <c r="B58" s="374"/>
      <c r="C58" s="719">
        <v>45282</v>
      </c>
      <c r="D58" s="373"/>
      <c r="E58" s="346">
        <v>39.159399999999998</v>
      </c>
      <c r="F58" s="373"/>
      <c r="G58" s="347">
        <v>12.372400000000001</v>
      </c>
      <c r="H58" s="374"/>
      <c r="I58" s="348">
        <v>0.26500000000000001</v>
      </c>
      <c r="J58" s="348">
        <v>1.4672000000000001</v>
      </c>
      <c r="K58" s="348">
        <v>1.3874</v>
      </c>
      <c r="L58" s="348">
        <v>2.1541999999999999</v>
      </c>
      <c r="M58" s="348">
        <v>5.6593999999999998</v>
      </c>
      <c r="N58" s="350">
        <v>16.1553</v>
      </c>
      <c r="O58" s="348">
        <v>10.847300000000001</v>
      </c>
      <c r="P58" s="348" t="s">
        <v>430</v>
      </c>
      <c r="Q58" s="348" t="s">
        <v>430</v>
      </c>
      <c r="R58" s="348" t="s">
        <v>430</v>
      </c>
      <c r="S58" s="348">
        <v>0.93899999999999995</v>
      </c>
      <c r="T58" s="348">
        <v>1.3483000000000001</v>
      </c>
      <c r="U58" s="348">
        <v>5.6295999999999999</v>
      </c>
      <c r="V58" s="348">
        <v>8.4850999999999992</v>
      </c>
      <c r="W58" s="348">
        <v>0.93899999999999995</v>
      </c>
      <c r="X58" s="348">
        <v>8.6557999999999993</v>
      </c>
      <c r="Y58" s="374"/>
      <c r="Z58" s="346">
        <v>25</v>
      </c>
      <c r="AA58" s="346">
        <v>42</v>
      </c>
      <c r="AB58" s="346">
        <v>15</v>
      </c>
      <c r="AC58" s="346">
        <v>43</v>
      </c>
      <c r="AD58" s="346">
        <v>45</v>
      </c>
      <c r="AE58" s="346">
        <v>47</v>
      </c>
      <c r="AF58" s="346">
        <v>49</v>
      </c>
      <c r="AG58" s="346" t="s">
        <v>430</v>
      </c>
      <c r="AH58" s="346" t="s">
        <v>430</v>
      </c>
      <c r="AI58" s="346" t="s">
        <v>430</v>
      </c>
      <c r="AJ58" s="346">
        <v>26</v>
      </c>
      <c r="AK58" s="346">
        <v>47</v>
      </c>
      <c r="AL58" s="346">
        <v>47</v>
      </c>
      <c r="AM58" s="346">
        <v>45</v>
      </c>
      <c r="AN58" s="346">
        <v>26</v>
      </c>
      <c r="AO58" s="373"/>
      <c r="AP58" s="348" t="s">
        <v>430</v>
      </c>
      <c r="AQ58" s="348" t="s">
        <v>430</v>
      </c>
      <c r="AR58" s="348" t="s">
        <v>430</v>
      </c>
      <c r="AS58" s="348" t="s">
        <v>430</v>
      </c>
      <c r="AT58" s="348">
        <v>11.23</v>
      </c>
      <c r="AU58" s="351"/>
      <c r="AV58" s="346" t="s">
        <v>430</v>
      </c>
      <c r="AW58" s="346" t="s">
        <v>430</v>
      </c>
      <c r="AX58" s="346" t="s">
        <v>430</v>
      </c>
      <c r="AY58" s="346" t="s">
        <v>430</v>
      </c>
      <c r="AZ58" s="346">
        <v>45</v>
      </c>
      <c r="BA58" s="374"/>
      <c r="BB58" s="348">
        <v>5.4039537308984196</v>
      </c>
      <c r="BC58" s="348">
        <v>0</v>
      </c>
      <c r="BD58" s="348">
        <v>5.4721361906804503E-2</v>
      </c>
      <c r="BE58" s="375" t="s">
        <v>430</v>
      </c>
      <c r="BF58" s="374"/>
      <c r="BG58" s="372" t="s">
        <v>430</v>
      </c>
      <c r="BH58" s="373" t="s">
        <v>430</v>
      </c>
      <c r="BI58" s="348" t="s">
        <v>430</v>
      </c>
      <c r="BJ58" s="348" t="s">
        <v>430</v>
      </c>
      <c r="BK58" s="350"/>
      <c r="BL58" s="350" t="s">
        <v>6794</v>
      </c>
      <c r="BM58" s="372" t="s">
        <v>6795</v>
      </c>
      <c r="BN58" s="372" t="s">
        <v>430</v>
      </c>
      <c r="BO58" s="372" t="s">
        <v>430</v>
      </c>
      <c r="BP58" s="430" t="s">
        <v>430</v>
      </c>
      <c r="BQ58" s="468"/>
      <c r="BR58" s="354" t="s">
        <v>2396</v>
      </c>
    </row>
    <row r="59" spans="1:70" s="428" customFormat="1" x14ac:dyDescent="0.25">
      <c r="A59" s="345" t="s">
        <v>6796</v>
      </c>
      <c r="B59" s="374"/>
      <c r="C59" s="719">
        <v>45194</v>
      </c>
      <c r="D59" s="373"/>
      <c r="E59" s="346">
        <v>38.6</v>
      </c>
      <c r="F59" s="373"/>
      <c r="G59" s="347">
        <v>18.410399999999999</v>
      </c>
      <c r="H59" s="374"/>
      <c r="I59" s="348">
        <v>0.60770000000000002</v>
      </c>
      <c r="J59" s="348">
        <v>1.8493999999999999</v>
      </c>
      <c r="K59" s="348">
        <v>1.4967999999999999</v>
      </c>
      <c r="L59" s="348">
        <v>5.7066999999999997</v>
      </c>
      <c r="M59" s="348">
        <v>14.0358</v>
      </c>
      <c r="N59" s="350">
        <v>37.533700000000003</v>
      </c>
      <c r="O59" s="348">
        <v>25.271699999999999</v>
      </c>
      <c r="P59" s="348" t="s">
        <v>430</v>
      </c>
      <c r="Q59" s="348" t="s">
        <v>430</v>
      </c>
      <c r="R59" s="348" t="s">
        <v>430</v>
      </c>
      <c r="S59" s="348">
        <v>2.0825999999999998</v>
      </c>
      <c r="T59" s="348">
        <v>11.9847</v>
      </c>
      <c r="U59" s="348">
        <v>18.632899999999999</v>
      </c>
      <c r="V59" s="348">
        <v>25.197399999999998</v>
      </c>
      <c r="W59" s="348">
        <v>2.0825999999999998</v>
      </c>
      <c r="X59" s="348">
        <v>24.302700000000002</v>
      </c>
      <c r="Y59" s="374"/>
      <c r="Z59" s="346">
        <v>19</v>
      </c>
      <c r="AA59" s="346">
        <v>30</v>
      </c>
      <c r="AB59" s="346">
        <v>14</v>
      </c>
      <c r="AC59" s="346">
        <v>33</v>
      </c>
      <c r="AD59" s="346">
        <v>29</v>
      </c>
      <c r="AE59" s="346">
        <v>20</v>
      </c>
      <c r="AF59" s="346">
        <v>23</v>
      </c>
      <c r="AG59" s="346" t="s">
        <v>430</v>
      </c>
      <c r="AH59" s="346" t="s">
        <v>430</v>
      </c>
      <c r="AI59" s="346" t="s">
        <v>430</v>
      </c>
      <c r="AJ59" s="346">
        <v>20</v>
      </c>
      <c r="AK59" s="346">
        <v>36</v>
      </c>
      <c r="AL59" s="346">
        <v>24</v>
      </c>
      <c r="AM59" s="346">
        <v>20</v>
      </c>
      <c r="AN59" s="346">
        <v>20</v>
      </c>
      <c r="AO59" s="373"/>
      <c r="AP59" s="348" t="s">
        <v>430</v>
      </c>
      <c r="AQ59" s="348" t="s">
        <v>430</v>
      </c>
      <c r="AR59" s="348" t="s">
        <v>430</v>
      </c>
      <c r="AS59" s="348" t="s">
        <v>430</v>
      </c>
      <c r="AT59" s="348">
        <v>32.67</v>
      </c>
      <c r="AU59" s="351"/>
      <c r="AV59" s="346" t="s">
        <v>430</v>
      </c>
      <c r="AW59" s="346" t="s">
        <v>430</v>
      </c>
      <c r="AX59" s="346" t="s">
        <v>430</v>
      </c>
      <c r="AY59" s="346" t="s">
        <v>430</v>
      </c>
      <c r="AZ59" s="346">
        <v>25</v>
      </c>
      <c r="BA59" s="374"/>
      <c r="BB59" s="348">
        <v>11.3140522326328</v>
      </c>
      <c r="BC59" s="348">
        <v>0</v>
      </c>
      <c r="BD59" s="348">
        <v>0.132591311799655</v>
      </c>
      <c r="BE59" s="375" t="s">
        <v>430</v>
      </c>
      <c r="BF59" s="374"/>
      <c r="BG59" s="372" t="s">
        <v>430</v>
      </c>
      <c r="BH59" s="373" t="s">
        <v>430</v>
      </c>
      <c r="BI59" s="348" t="s">
        <v>430</v>
      </c>
      <c r="BJ59" s="348" t="s">
        <v>430</v>
      </c>
      <c r="BK59" s="350"/>
      <c r="BL59" s="350" t="s">
        <v>6797</v>
      </c>
      <c r="BM59" s="372" t="s">
        <v>6798</v>
      </c>
      <c r="BN59" s="372" t="s">
        <v>430</v>
      </c>
      <c r="BO59" s="372" t="s">
        <v>430</v>
      </c>
      <c r="BP59" s="430" t="s">
        <v>430</v>
      </c>
      <c r="BQ59" s="468"/>
      <c r="BR59" s="354" t="s">
        <v>547</v>
      </c>
    </row>
    <row r="60" spans="1:70" s="428" customFormat="1" x14ac:dyDescent="0.25">
      <c r="A60" s="345" t="s">
        <v>6799</v>
      </c>
      <c r="B60" s="374"/>
      <c r="C60" s="719">
        <v>41775</v>
      </c>
      <c r="D60" s="373"/>
      <c r="E60" s="889">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16.9609187652614</v>
      </c>
      <c r="BC60" s="348">
        <v>0</v>
      </c>
      <c r="BD60" s="348">
        <v>2.0121643186675899E-2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20"/>
      <c r="D61" s="43"/>
      <c r="E61" s="51"/>
      <c r="F61" s="43"/>
      <c r="G61" s="55"/>
      <c r="H61" s="66"/>
      <c r="I61" s="59">
        <v>0.34010000000000001</v>
      </c>
      <c r="J61" s="59">
        <v>2.0933999999999999</v>
      </c>
      <c r="K61" s="59">
        <v>-0.8034</v>
      </c>
      <c r="L61" s="59">
        <v>7.016</v>
      </c>
      <c r="M61" s="59">
        <v>13.554</v>
      </c>
      <c r="N61" s="70">
        <v>36.411700000000003</v>
      </c>
      <c r="O61" s="59">
        <v>24.5167</v>
      </c>
      <c r="P61" s="59">
        <v>21.605599999999999</v>
      </c>
      <c r="Q61" s="59">
        <v>11.463200000000001</v>
      </c>
      <c r="R61" s="59">
        <v>11.885300000000001</v>
      </c>
      <c r="S61" s="59">
        <v>0.85840000000000005</v>
      </c>
      <c r="T61" s="59">
        <v>15.9064</v>
      </c>
      <c r="U61" s="59">
        <v>16.906700000000001</v>
      </c>
      <c r="V61" s="59">
        <v>21.4407</v>
      </c>
      <c r="W61" s="59">
        <v>0.85840000000000005</v>
      </c>
      <c r="X61" s="59">
        <v>12.8627</v>
      </c>
      <c r="Y61" s="66"/>
      <c r="Z61" s="51">
        <v>51</v>
      </c>
      <c r="AA61" s="51">
        <v>51</v>
      </c>
      <c r="AB61" s="51">
        <v>51</v>
      </c>
      <c r="AC61" s="51">
        <v>51</v>
      </c>
      <c r="AD61" s="51">
        <v>50</v>
      </c>
      <c r="AE61" s="51">
        <v>50</v>
      </c>
      <c r="AF61" s="51">
        <v>50</v>
      </c>
      <c r="AG61" s="51">
        <v>48</v>
      </c>
      <c r="AH61" s="51">
        <v>32</v>
      </c>
      <c r="AI61" s="51">
        <v>22</v>
      </c>
      <c r="AJ61" s="51">
        <v>51</v>
      </c>
      <c r="AK61" s="51">
        <v>51</v>
      </c>
      <c r="AL61" s="51">
        <v>50</v>
      </c>
      <c r="AM61" s="51">
        <v>50</v>
      </c>
      <c r="AN61" s="51">
        <v>51</v>
      </c>
      <c r="AO61" s="43"/>
      <c r="AP61" s="59">
        <v>14.417272727272699</v>
      </c>
      <c r="AQ61" s="59">
        <v>17.1227272727273</v>
      </c>
      <c r="AR61" s="59">
        <v>20.505454545454501</v>
      </c>
      <c r="AS61" s="59">
        <v>27.6420833333333</v>
      </c>
      <c r="AT61" s="59">
        <v>31.074999999999999</v>
      </c>
      <c r="AU61" s="78"/>
      <c r="AV61" s="51">
        <v>22</v>
      </c>
      <c r="AW61" s="51">
        <v>22</v>
      </c>
      <c r="AX61" s="51">
        <v>33</v>
      </c>
      <c r="AY61" s="51">
        <v>48</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1"/>
      <c r="D62" s="44"/>
      <c r="E62" s="52"/>
      <c r="F62" s="44"/>
      <c r="G62" s="56"/>
      <c r="H62" s="67"/>
      <c r="I62" s="60">
        <v>2.6577000000000002</v>
      </c>
      <c r="J62" s="60">
        <v>5.8019999999999996</v>
      </c>
      <c r="K62" s="60">
        <v>5.4737999999999998</v>
      </c>
      <c r="L62" s="60">
        <v>19.7059</v>
      </c>
      <c r="M62" s="60">
        <v>27.6511</v>
      </c>
      <c r="N62" s="71">
        <v>72.987300000000005</v>
      </c>
      <c r="O62" s="60">
        <v>53.755800000000001</v>
      </c>
      <c r="P62" s="60">
        <v>40.579900000000002</v>
      </c>
      <c r="Q62" s="60">
        <v>21.8765</v>
      </c>
      <c r="R62" s="60">
        <v>18.254000000000001</v>
      </c>
      <c r="S62" s="60">
        <v>8.2765000000000004</v>
      </c>
      <c r="T62" s="60">
        <v>33.513399999999997</v>
      </c>
      <c r="U62" s="60">
        <v>34.187899999999999</v>
      </c>
      <c r="V62" s="60">
        <v>44.042099999999998</v>
      </c>
      <c r="W62" s="60">
        <v>8.2765000000000004</v>
      </c>
      <c r="X62" s="60">
        <v>37.704000000000001</v>
      </c>
      <c r="Y62" s="67"/>
      <c r="Z62" s="52"/>
      <c r="AA62" s="52"/>
      <c r="AB62" s="52"/>
      <c r="AC62" s="52"/>
      <c r="AD62" s="52"/>
      <c r="AE62" s="52"/>
      <c r="AF62" s="52"/>
      <c r="AG62" s="52"/>
      <c r="AH62" s="52"/>
      <c r="AI62" s="52"/>
      <c r="AJ62" s="52"/>
      <c r="AK62" s="52"/>
      <c r="AL62" s="52"/>
      <c r="AM62" s="52"/>
      <c r="AN62" s="52"/>
      <c r="AO62" s="44"/>
      <c r="AP62" s="60">
        <v>21.4</v>
      </c>
      <c r="AQ62" s="60">
        <v>26.98</v>
      </c>
      <c r="AR62" s="60">
        <v>37.07</v>
      </c>
      <c r="AS62" s="60">
        <v>52.82</v>
      </c>
      <c r="AT62" s="60">
        <v>59.45</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1"/>
      <c r="D63" s="44"/>
      <c r="E63" s="52"/>
      <c r="F63" s="44"/>
      <c r="G63" s="56"/>
      <c r="H63" s="67"/>
      <c r="I63" s="60">
        <v>-1.2915000000000001</v>
      </c>
      <c r="J63" s="60">
        <v>-1.2997000000000001</v>
      </c>
      <c r="K63" s="60">
        <v>-11.5596</v>
      </c>
      <c r="L63" s="60">
        <v>-21.947199999999999</v>
      </c>
      <c r="M63" s="60">
        <v>-16.072700000000001</v>
      </c>
      <c r="N63" s="71">
        <v>5.343</v>
      </c>
      <c r="O63" s="60">
        <v>10.346</v>
      </c>
      <c r="P63" s="60">
        <v>7.4081000000000001</v>
      </c>
      <c r="Q63" s="60">
        <v>2.2492000000000001</v>
      </c>
      <c r="R63" s="60">
        <v>4.8925999999999998</v>
      </c>
      <c r="S63" s="60">
        <v>-7.1940999999999997</v>
      </c>
      <c r="T63" s="60">
        <v>-14.353199999999999</v>
      </c>
      <c r="U63" s="60">
        <v>-9.3938000000000006</v>
      </c>
      <c r="V63" s="60">
        <v>-18.828199999999999</v>
      </c>
      <c r="W63" s="60">
        <v>-7.1940999999999997</v>
      </c>
      <c r="X63" s="60">
        <v>0.32029999999999997</v>
      </c>
      <c r="Y63" s="67"/>
      <c r="Z63" s="52"/>
      <c r="AA63" s="52"/>
      <c r="AB63" s="52"/>
      <c r="AC63" s="52"/>
      <c r="AD63" s="52"/>
      <c r="AE63" s="52"/>
      <c r="AF63" s="52"/>
      <c r="AG63" s="52"/>
      <c r="AH63" s="52"/>
      <c r="AI63" s="52"/>
      <c r="AJ63" s="52"/>
      <c r="AK63" s="52"/>
      <c r="AL63" s="52"/>
      <c r="AM63" s="52"/>
      <c r="AN63" s="52"/>
      <c r="AO63" s="44"/>
      <c r="AP63" s="60">
        <v>7.23</v>
      </c>
      <c r="AQ63" s="60">
        <v>10.97</v>
      </c>
      <c r="AR63" s="60">
        <v>7.61</v>
      </c>
      <c r="AS63" s="60">
        <v>11.74</v>
      </c>
      <c r="AT63" s="60">
        <v>-16.670000000000002</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2"/>
      <c r="D64" s="45"/>
      <c r="E64" s="53"/>
      <c r="F64" s="45"/>
      <c r="G64" s="57"/>
      <c r="H64" s="68"/>
      <c r="I64" s="61">
        <v>0.2346</v>
      </c>
      <c r="J64" s="61">
        <v>1.9742</v>
      </c>
      <c r="K64" s="61">
        <v>0.2737</v>
      </c>
      <c r="L64" s="61">
        <v>8.1239000000000008</v>
      </c>
      <c r="M64" s="61">
        <v>14.696199999999999</v>
      </c>
      <c r="N64" s="72">
        <v>34.8035</v>
      </c>
      <c r="O64" s="61">
        <v>24.799800000000001</v>
      </c>
      <c r="P64" s="61">
        <v>21.863399999999999</v>
      </c>
      <c r="Q64" s="61">
        <v>11.1006</v>
      </c>
      <c r="R64" s="61">
        <v>11.9839</v>
      </c>
      <c r="S64" s="61">
        <v>0.93899999999999995</v>
      </c>
      <c r="T64" s="61">
        <v>16.513300000000001</v>
      </c>
      <c r="U64" s="61">
        <v>18.514099999999999</v>
      </c>
      <c r="V64" s="61">
        <v>23.1462</v>
      </c>
      <c r="W64" s="61">
        <v>0.93899999999999995</v>
      </c>
      <c r="X64" s="61">
        <v>10.7727</v>
      </c>
      <c r="Y64" s="68"/>
      <c r="Z64" s="53"/>
      <c r="AA64" s="53"/>
      <c r="AB64" s="53"/>
      <c r="AC64" s="53"/>
      <c r="AD64" s="53"/>
      <c r="AE64" s="53"/>
      <c r="AF64" s="53"/>
      <c r="AG64" s="53"/>
      <c r="AH64" s="53"/>
      <c r="AI64" s="53"/>
      <c r="AJ64" s="53"/>
      <c r="AK64" s="53"/>
      <c r="AL64" s="53"/>
      <c r="AM64" s="53"/>
      <c r="AN64" s="53"/>
      <c r="AO64" s="45"/>
      <c r="AP64" s="61">
        <v>14.38</v>
      </c>
      <c r="AQ64" s="61">
        <v>17.25</v>
      </c>
      <c r="AR64" s="61">
        <v>20.11</v>
      </c>
      <c r="AS64" s="61">
        <v>27.85</v>
      </c>
      <c r="AT64" s="61">
        <v>32.200000000000003</v>
      </c>
      <c r="AU64" s="80"/>
      <c r="AV64" s="53"/>
      <c r="AW64" s="53"/>
      <c r="AX64" s="53"/>
      <c r="AY64" s="53"/>
      <c r="AZ64" s="53"/>
      <c r="BA64" s="68"/>
      <c r="BB64" s="61"/>
      <c r="BC64" s="61"/>
      <c r="BD64" s="61"/>
      <c r="BE64" s="279"/>
      <c r="BF64" s="68"/>
      <c r="BG64" s="27"/>
      <c r="BH64" s="45"/>
      <c r="BI64" s="61"/>
      <c r="BJ64" s="61"/>
      <c r="BK64" s="72"/>
      <c r="BL64" s="72"/>
      <c r="BM64" s="27"/>
      <c r="BN64" s="86"/>
      <c r="BO64" s="86"/>
      <c r="BP64" s="671"/>
      <c r="BQ64" s="270"/>
      <c r="BR64" s="90"/>
    </row>
    <row r="65" spans="1:70" ht="14.5" x14ac:dyDescent="0.25">
      <c r="A65" s="323" t="s">
        <v>174</v>
      </c>
      <c r="B65" s="69"/>
      <c r="C65" s="72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2"/>
      <c r="BQ65" s="271"/>
      <c r="BR65" s="91"/>
    </row>
    <row r="66" spans="1:70" s="428" customFormat="1" x14ac:dyDescent="0.25">
      <c r="A66" s="345" t="s">
        <v>6800</v>
      </c>
      <c r="B66" s="374"/>
      <c r="C66" s="719">
        <v>41276</v>
      </c>
      <c r="D66" s="373"/>
      <c r="E66" s="346">
        <v>6084.43</v>
      </c>
      <c r="F66" s="373"/>
      <c r="G66" s="347">
        <v>106.1348</v>
      </c>
      <c r="H66" s="374"/>
      <c r="I66" s="348">
        <v>-0.13300000000000001</v>
      </c>
      <c r="J66" s="348">
        <v>1.2798</v>
      </c>
      <c r="K66" s="348">
        <v>-0.63549999999999995</v>
      </c>
      <c r="L66" s="348">
        <v>10.5246</v>
      </c>
      <c r="M66" s="348">
        <v>15.3363</v>
      </c>
      <c r="N66" s="350">
        <v>24.634699999999999</v>
      </c>
      <c r="O66" s="348">
        <v>17.741900000000001</v>
      </c>
      <c r="P66" s="348">
        <v>22.504799999999999</v>
      </c>
      <c r="Q66" s="348">
        <v>11.140599999999999</v>
      </c>
      <c r="R66" s="348">
        <v>17.674399999999999</v>
      </c>
      <c r="S66" s="348">
        <v>-0.22439999999999999</v>
      </c>
      <c r="T66" s="348">
        <v>24.9193</v>
      </c>
      <c r="U66" s="348">
        <v>16.049700000000001</v>
      </c>
      <c r="V66" s="348">
        <v>15.1158</v>
      </c>
      <c r="W66" s="348">
        <v>-0.22439999999999999</v>
      </c>
      <c r="X66" s="348">
        <v>17.8279</v>
      </c>
      <c r="Y66" s="374"/>
      <c r="Z66" s="346">
        <v>38</v>
      </c>
      <c r="AA66" s="346">
        <v>44</v>
      </c>
      <c r="AB66" s="346">
        <v>29</v>
      </c>
      <c r="AC66" s="346">
        <v>16</v>
      </c>
      <c r="AD66" s="346">
        <v>25</v>
      </c>
      <c r="AE66" s="346">
        <v>39</v>
      </c>
      <c r="AF66" s="346">
        <v>40</v>
      </c>
      <c r="AG66" s="346">
        <v>27</v>
      </c>
      <c r="AH66" s="346">
        <v>21</v>
      </c>
      <c r="AI66" s="346">
        <v>2</v>
      </c>
      <c r="AJ66" s="346">
        <v>34</v>
      </c>
      <c r="AK66" s="346">
        <v>10</v>
      </c>
      <c r="AL66" s="346">
        <v>33</v>
      </c>
      <c r="AM66" s="346">
        <v>37</v>
      </c>
      <c r="AN66" s="346">
        <v>34</v>
      </c>
      <c r="AO66" s="373"/>
      <c r="AP66" s="348">
        <v>17.63</v>
      </c>
      <c r="AQ66" s="348">
        <v>17.55</v>
      </c>
      <c r="AR66" s="348">
        <v>20.11</v>
      </c>
      <c r="AS66" s="348">
        <v>22.35</v>
      </c>
      <c r="AT66" s="348">
        <v>30.2</v>
      </c>
      <c r="AU66" s="351"/>
      <c r="AV66" s="346">
        <v>4</v>
      </c>
      <c r="AW66" s="346">
        <v>14</v>
      </c>
      <c r="AX66" s="346">
        <v>20</v>
      </c>
      <c r="AY66" s="346">
        <v>38</v>
      </c>
      <c r="AZ66" s="346">
        <v>31</v>
      </c>
      <c r="BA66" s="374"/>
      <c r="BB66" s="348">
        <v>16.647866766365599</v>
      </c>
      <c r="BC66" s="348">
        <v>0.84214633622684099</v>
      </c>
      <c r="BD66" s="348">
        <v>8.5393180603887994E-2</v>
      </c>
      <c r="BE66" s="375">
        <v>1.27209158812978E-2</v>
      </c>
      <c r="BF66" s="374"/>
      <c r="BG66" s="372" t="s">
        <v>430</v>
      </c>
      <c r="BH66" s="373" t="s">
        <v>430</v>
      </c>
      <c r="BI66" s="348" t="s">
        <v>430</v>
      </c>
      <c r="BJ66" s="348" t="s">
        <v>430</v>
      </c>
      <c r="BK66" s="350"/>
      <c r="BL66" s="350" t="s">
        <v>6662</v>
      </c>
      <c r="BM66" s="372" t="s">
        <v>6663</v>
      </c>
      <c r="BN66" s="372" t="s">
        <v>430</v>
      </c>
      <c r="BO66" s="372" t="s">
        <v>430</v>
      </c>
      <c r="BP66" s="430" t="s">
        <v>430</v>
      </c>
      <c r="BQ66" s="468"/>
      <c r="BR66" s="354" t="s">
        <v>443</v>
      </c>
    </row>
    <row r="67" spans="1:70" s="428" customFormat="1" x14ac:dyDescent="0.25">
      <c r="A67" s="345" t="s">
        <v>6801</v>
      </c>
      <c r="B67" s="374"/>
      <c r="C67" s="719">
        <v>43889</v>
      </c>
      <c r="D67" s="373"/>
      <c r="E67" s="346">
        <v>4488.12</v>
      </c>
      <c r="F67" s="373"/>
      <c r="G67" s="347">
        <v>41.693800000000003</v>
      </c>
      <c r="H67" s="374"/>
      <c r="I67" s="348">
        <v>-0.2412</v>
      </c>
      <c r="J67" s="348">
        <v>2.5331999999999999</v>
      </c>
      <c r="K67" s="348">
        <v>-2.5276000000000001</v>
      </c>
      <c r="L67" s="348">
        <v>19.957000000000001</v>
      </c>
      <c r="M67" s="348">
        <v>20.354500000000002</v>
      </c>
      <c r="N67" s="350">
        <v>36.210599999999999</v>
      </c>
      <c r="O67" s="348">
        <v>27.935600000000001</v>
      </c>
      <c r="P67" s="348">
        <v>29.0518</v>
      </c>
      <c r="Q67" s="348">
        <v>16.624500000000001</v>
      </c>
      <c r="R67" s="348" t="s">
        <v>430</v>
      </c>
      <c r="S67" s="348">
        <v>-4.1795</v>
      </c>
      <c r="T67" s="348">
        <v>33.839500000000001</v>
      </c>
      <c r="U67" s="348">
        <v>20.4602</v>
      </c>
      <c r="V67" s="348">
        <v>21.3218</v>
      </c>
      <c r="W67" s="348">
        <v>-4.1795</v>
      </c>
      <c r="X67" s="348">
        <v>25.077000000000002</v>
      </c>
      <c r="Y67" s="374"/>
      <c r="Z67" s="346">
        <v>41</v>
      </c>
      <c r="AA67" s="346">
        <v>16</v>
      </c>
      <c r="AB67" s="346">
        <v>42</v>
      </c>
      <c r="AC67" s="346">
        <v>1</v>
      </c>
      <c r="AD67" s="346">
        <v>12</v>
      </c>
      <c r="AE67" s="346">
        <v>24</v>
      </c>
      <c r="AF67" s="346">
        <v>20</v>
      </c>
      <c r="AG67" s="346">
        <v>9</v>
      </c>
      <c r="AH67" s="346">
        <v>6</v>
      </c>
      <c r="AI67" s="346" t="s">
        <v>430</v>
      </c>
      <c r="AJ67" s="346">
        <v>46</v>
      </c>
      <c r="AK67" s="346">
        <v>1</v>
      </c>
      <c r="AL67" s="346">
        <v>17</v>
      </c>
      <c r="AM67" s="346">
        <v>31</v>
      </c>
      <c r="AN67" s="346">
        <v>46</v>
      </c>
      <c r="AO67" s="373"/>
      <c r="AP67" s="348" t="s">
        <v>430</v>
      </c>
      <c r="AQ67" s="348" t="s">
        <v>430</v>
      </c>
      <c r="AR67" s="348">
        <v>28.93</v>
      </c>
      <c r="AS67" s="348">
        <v>33.380000000000003</v>
      </c>
      <c r="AT67" s="348">
        <v>43.88</v>
      </c>
      <c r="AU67" s="351"/>
      <c r="AV67" s="346" t="s">
        <v>430</v>
      </c>
      <c r="AW67" s="346" t="s">
        <v>430</v>
      </c>
      <c r="AX67" s="346">
        <v>3</v>
      </c>
      <c r="AY67" s="346">
        <v>16</v>
      </c>
      <c r="AZ67" s="346">
        <v>11</v>
      </c>
      <c r="BA67" s="374"/>
      <c r="BB67" s="348">
        <v>24.8285623721919</v>
      </c>
      <c r="BC67" s="348">
        <v>0</v>
      </c>
      <c r="BD67" s="348">
        <v>8.1316770108291705E-2</v>
      </c>
      <c r="BE67" s="375" t="s">
        <v>430</v>
      </c>
      <c r="BF67" s="374"/>
      <c r="BG67" s="372" t="s">
        <v>430</v>
      </c>
      <c r="BH67" s="373" t="s">
        <v>430</v>
      </c>
      <c r="BI67" s="348" t="s">
        <v>430</v>
      </c>
      <c r="BJ67" s="348" t="s">
        <v>430</v>
      </c>
      <c r="BK67" s="350"/>
      <c r="BL67" s="350" t="s">
        <v>6665</v>
      </c>
      <c r="BM67" s="372" t="s">
        <v>6666</v>
      </c>
      <c r="BN67" s="372" t="s">
        <v>2614</v>
      </c>
      <c r="BO67" s="372" t="s">
        <v>430</v>
      </c>
      <c r="BP67" s="430" t="s">
        <v>430</v>
      </c>
      <c r="BQ67" s="468"/>
      <c r="BR67" s="354" t="s">
        <v>476</v>
      </c>
    </row>
    <row r="68" spans="1:70" s="428" customFormat="1" ht="11" x14ac:dyDescent="0.3">
      <c r="A68" s="841" t="s">
        <v>6802</v>
      </c>
      <c r="B68" s="847"/>
      <c r="C68" s="843">
        <v>44229</v>
      </c>
      <c r="D68" s="842"/>
      <c r="E68" s="844">
        <v>4539.79</v>
      </c>
      <c r="F68" s="842"/>
      <c r="G68" s="845">
        <v>28.756599999999999</v>
      </c>
      <c r="H68" s="847"/>
      <c r="I68" s="846">
        <v>-0.5585</v>
      </c>
      <c r="J68" s="846">
        <v>2.9750000000000001</v>
      </c>
      <c r="K68" s="846">
        <v>-1.9339</v>
      </c>
      <c r="L68" s="846">
        <v>16.519200000000001</v>
      </c>
      <c r="M68" s="846">
        <v>23.580100000000002</v>
      </c>
      <c r="N68" s="848">
        <v>43.563299999999998</v>
      </c>
      <c r="O68" s="846">
        <v>28.506</v>
      </c>
      <c r="P68" s="846">
        <v>30.009699999999999</v>
      </c>
      <c r="Q68" s="846">
        <v>20.797000000000001</v>
      </c>
      <c r="R68" s="846" t="s">
        <v>430</v>
      </c>
      <c r="S68" s="846">
        <v>-0.70679999999999998</v>
      </c>
      <c r="T68" s="846">
        <v>28.192799999999998</v>
      </c>
      <c r="U68" s="846">
        <v>23.854199999999999</v>
      </c>
      <c r="V68" s="846">
        <v>29.780899999999999</v>
      </c>
      <c r="W68" s="846">
        <v>-0.70679999999999998</v>
      </c>
      <c r="X68" s="846">
        <v>21.375699999999998</v>
      </c>
      <c r="Y68" s="847"/>
      <c r="Z68" s="844">
        <v>45</v>
      </c>
      <c r="AA68" s="844">
        <v>7</v>
      </c>
      <c r="AB68" s="844">
        <v>39</v>
      </c>
      <c r="AC68" s="844">
        <v>3</v>
      </c>
      <c r="AD68" s="844">
        <v>4</v>
      </c>
      <c r="AE68" s="844">
        <v>15</v>
      </c>
      <c r="AF68" s="844">
        <v>16</v>
      </c>
      <c r="AG68" s="844">
        <v>4</v>
      </c>
      <c r="AH68" s="844">
        <v>2</v>
      </c>
      <c r="AI68" s="844" t="s">
        <v>430</v>
      </c>
      <c r="AJ68" s="844">
        <v>39</v>
      </c>
      <c r="AK68" s="844">
        <v>6</v>
      </c>
      <c r="AL68" s="844">
        <v>11</v>
      </c>
      <c r="AM68" s="844">
        <v>13</v>
      </c>
      <c r="AN68" s="844">
        <v>39</v>
      </c>
      <c r="AO68" s="842"/>
      <c r="AP68" s="846" t="s">
        <v>430</v>
      </c>
      <c r="AQ68" s="846" t="s">
        <v>430</v>
      </c>
      <c r="AR68" s="846">
        <v>29.95</v>
      </c>
      <c r="AS68" s="846">
        <v>35.15</v>
      </c>
      <c r="AT68" s="846">
        <v>47.58</v>
      </c>
      <c r="AU68" s="849"/>
      <c r="AV68" s="844" t="s">
        <v>430</v>
      </c>
      <c r="AW68" s="844" t="s">
        <v>430</v>
      </c>
      <c r="AX68" s="844">
        <v>2</v>
      </c>
      <c r="AY68" s="844">
        <v>11</v>
      </c>
      <c r="AZ68" s="844">
        <v>7</v>
      </c>
      <c r="BA68" s="847"/>
      <c r="BB68" s="846">
        <v>16.772031675235201</v>
      </c>
      <c r="BC68" s="846">
        <v>0</v>
      </c>
      <c r="BD68" s="846">
        <v>0.11407181423968001</v>
      </c>
      <c r="BE68" s="852" t="s">
        <v>430</v>
      </c>
      <c r="BF68" s="847"/>
      <c r="BG68" s="855" t="s">
        <v>430</v>
      </c>
      <c r="BH68" s="842" t="s">
        <v>430</v>
      </c>
      <c r="BI68" s="846" t="s">
        <v>430</v>
      </c>
      <c r="BJ68" s="846" t="s">
        <v>430</v>
      </c>
      <c r="BK68" s="848"/>
      <c r="BL68" s="848" t="s">
        <v>6668</v>
      </c>
      <c r="BM68" s="855" t="s">
        <v>6078</v>
      </c>
      <c r="BN68" s="855" t="s">
        <v>430</v>
      </c>
      <c r="BO68" s="855" t="s">
        <v>430</v>
      </c>
      <c r="BP68" s="906" t="s">
        <v>430</v>
      </c>
      <c r="BQ68" s="854"/>
      <c r="BR68" s="856" t="s">
        <v>554</v>
      </c>
    </row>
    <row r="69" spans="1:70" s="428" customFormat="1" x14ac:dyDescent="0.25">
      <c r="A69" s="345" t="s">
        <v>6803</v>
      </c>
      <c r="B69" s="374"/>
      <c r="C69" s="719">
        <v>44237</v>
      </c>
      <c r="D69" s="373"/>
      <c r="E69" s="346">
        <v>3922.54</v>
      </c>
      <c r="F69" s="373"/>
      <c r="G69" s="347">
        <v>12.41</v>
      </c>
      <c r="H69" s="374"/>
      <c r="I69" s="348">
        <v>1.141</v>
      </c>
      <c r="J69" s="348">
        <v>2.8169</v>
      </c>
      <c r="K69" s="348">
        <v>-1.0367</v>
      </c>
      <c r="L69" s="348">
        <v>6.0683999999999996</v>
      </c>
      <c r="M69" s="348">
        <v>11.001799999999999</v>
      </c>
      <c r="N69" s="350">
        <v>42.643700000000003</v>
      </c>
      <c r="O69" s="348">
        <v>30.832899999999999</v>
      </c>
      <c r="P69" s="348">
        <v>18.6112</v>
      </c>
      <c r="Q69" s="348">
        <v>5.1566999999999998</v>
      </c>
      <c r="R69" s="348" t="s">
        <v>430</v>
      </c>
      <c r="S69" s="348">
        <v>3.3306</v>
      </c>
      <c r="T69" s="348">
        <v>13.748900000000001</v>
      </c>
      <c r="U69" s="348">
        <v>17.8538</v>
      </c>
      <c r="V69" s="348">
        <v>16.5258</v>
      </c>
      <c r="W69" s="348">
        <v>3.3306</v>
      </c>
      <c r="X69" s="348">
        <v>4.0585000000000004</v>
      </c>
      <c r="Y69" s="374"/>
      <c r="Z69" s="346">
        <v>6</v>
      </c>
      <c r="AA69" s="346">
        <v>9</v>
      </c>
      <c r="AB69" s="346">
        <v>31</v>
      </c>
      <c r="AC69" s="346">
        <v>31</v>
      </c>
      <c r="AD69" s="346">
        <v>35</v>
      </c>
      <c r="AE69" s="346">
        <v>19</v>
      </c>
      <c r="AF69" s="346">
        <v>10</v>
      </c>
      <c r="AG69" s="346">
        <v>34</v>
      </c>
      <c r="AH69" s="346">
        <v>28</v>
      </c>
      <c r="AI69" s="346" t="s">
        <v>430</v>
      </c>
      <c r="AJ69" s="346">
        <v>11</v>
      </c>
      <c r="AK69" s="346">
        <v>32</v>
      </c>
      <c r="AL69" s="346">
        <v>29</v>
      </c>
      <c r="AM69" s="346">
        <v>36</v>
      </c>
      <c r="AN69" s="346">
        <v>11</v>
      </c>
      <c r="AO69" s="373"/>
      <c r="AP69" s="348" t="s">
        <v>430</v>
      </c>
      <c r="AQ69" s="348" t="s">
        <v>430</v>
      </c>
      <c r="AR69" s="348">
        <v>18.27</v>
      </c>
      <c r="AS69" s="348">
        <v>30.44</v>
      </c>
      <c r="AT69" s="348">
        <v>27.06</v>
      </c>
      <c r="AU69" s="351"/>
      <c r="AV69" s="346" t="s">
        <v>430</v>
      </c>
      <c r="AW69" s="346" t="s">
        <v>430</v>
      </c>
      <c r="AX69" s="346">
        <v>24</v>
      </c>
      <c r="AY69" s="346">
        <v>19</v>
      </c>
      <c r="AZ69" s="346">
        <v>36</v>
      </c>
      <c r="BA69" s="374"/>
      <c r="BB69" s="348">
        <v>19.9175151682423</v>
      </c>
      <c r="BC69" s="348">
        <v>0</v>
      </c>
      <c r="BD69" s="348">
        <v>5.3655937941288701E-2</v>
      </c>
      <c r="BE69" s="375" t="s">
        <v>430</v>
      </c>
      <c r="BF69" s="374"/>
      <c r="BG69" s="372" t="s">
        <v>430</v>
      </c>
      <c r="BH69" s="373" t="s">
        <v>430</v>
      </c>
      <c r="BI69" s="348" t="s">
        <v>430</v>
      </c>
      <c r="BJ69" s="348" t="s">
        <v>430</v>
      </c>
      <c r="BK69" s="350"/>
      <c r="BL69" s="350" t="s">
        <v>6670</v>
      </c>
      <c r="BM69" s="372" t="s">
        <v>2608</v>
      </c>
      <c r="BN69" s="372" t="s">
        <v>430</v>
      </c>
      <c r="BO69" s="372" t="s">
        <v>430</v>
      </c>
      <c r="BP69" s="430" t="s">
        <v>430</v>
      </c>
      <c r="BQ69" s="468"/>
      <c r="BR69" s="354" t="s">
        <v>436</v>
      </c>
    </row>
    <row r="70" spans="1:70" s="428" customFormat="1" x14ac:dyDescent="0.25">
      <c r="A70" s="345" t="s">
        <v>6804</v>
      </c>
      <c r="B70" s="374"/>
      <c r="C70" s="719">
        <v>41276</v>
      </c>
      <c r="D70" s="373"/>
      <c r="E70" s="346">
        <v>3134.3</v>
      </c>
      <c r="F70" s="373"/>
      <c r="G70" s="347">
        <v>73.731999999999999</v>
      </c>
      <c r="H70" s="374"/>
      <c r="I70" s="348">
        <v>1.6853</v>
      </c>
      <c r="J70" s="348">
        <v>0.52490000000000003</v>
      </c>
      <c r="K70" s="348">
        <v>-1.0613999999999999</v>
      </c>
      <c r="L70" s="348">
        <v>7.2091000000000003</v>
      </c>
      <c r="M70" s="348">
        <v>19.135899999999999</v>
      </c>
      <c r="N70" s="350">
        <v>50.929299999999998</v>
      </c>
      <c r="O70" s="348">
        <v>36.388500000000001</v>
      </c>
      <c r="P70" s="348">
        <v>21.197500000000002</v>
      </c>
      <c r="Q70" s="348">
        <v>3.9222000000000001</v>
      </c>
      <c r="R70" s="348">
        <v>14.1591</v>
      </c>
      <c r="S70" s="348">
        <v>0.92669999999999997</v>
      </c>
      <c r="T70" s="348">
        <v>18.6967</v>
      </c>
      <c r="U70" s="348">
        <v>24.305800000000001</v>
      </c>
      <c r="V70" s="348">
        <v>24.825600000000001</v>
      </c>
      <c r="W70" s="348">
        <v>0.92669999999999997</v>
      </c>
      <c r="X70" s="348">
        <v>12.9231</v>
      </c>
      <c r="Y70" s="374"/>
      <c r="Z70" s="346">
        <v>5</v>
      </c>
      <c r="AA70" s="346">
        <v>50</v>
      </c>
      <c r="AB70" s="346">
        <v>32</v>
      </c>
      <c r="AC70" s="346">
        <v>27</v>
      </c>
      <c r="AD70" s="346">
        <v>14</v>
      </c>
      <c r="AE70" s="346">
        <v>10</v>
      </c>
      <c r="AF70" s="346">
        <v>3</v>
      </c>
      <c r="AG70" s="346">
        <v>30</v>
      </c>
      <c r="AH70" s="346">
        <v>30</v>
      </c>
      <c r="AI70" s="346">
        <v>7</v>
      </c>
      <c r="AJ70" s="346">
        <v>27</v>
      </c>
      <c r="AK70" s="346">
        <v>21</v>
      </c>
      <c r="AL70" s="346">
        <v>8</v>
      </c>
      <c r="AM70" s="346">
        <v>22</v>
      </c>
      <c r="AN70" s="346">
        <v>27</v>
      </c>
      <c r="AO70" s="373"/>
      <c r="AP70" s="348">
        <v>13.94</v>
      </c>
      <c r="AQ70" s="348">
        <v>14.85</v>
      </c>
      <c r="AR70" s="348">
        <v>20.88</v>
      </c>
      <c r="AS70" s="348">
        <v>36.270000000000003</v>
      </c>
      <c r="AT70" s="348">
        <v>39.96</v>
      </c>
      <c r="AU70" s="351"/>
      <c r="AV70" s="346">
        <v>17</v>
      </c>
      <c r="AW70" s="346">
        <v>18</v>
      </c>
      <c r="AX70" s="346">
        <v>18</v>
      </c>
      <c r="AY70" s="346">
        <v>7</v>
      </c>
      <c r="AZ70" s="346">
        <v>15</v>
      </c>
      <c r="BA70" s="374"/>
      <c r="BB70" s="348">
        <v>22.5571112307845</v>
      </c>
      <c r="BC70" s="348">
        <v>0</v>
      </c>
      <c r="BD70" s="348">
        <v>5.6807505396460199E-2</v>
      </c>
      <c r="BE70" s="375" t="s">
        <v>430</v>
      </c>
      <c r="BF70" s="374"/>
      <c r="BG70" s="372" t="s">
        <v>430</v>
      </c>
      <c r="BH70" s="373" t="s">
        <v>430</v>
      </c>
      <c r="BI70" s="348" t="s">
        <v>430</v>
      </c>
      <c r="BJ70" s="348" t="s">
        <v>430</v>
      </c>
      <c r="BK70" s="350"/>
      <c r="BL70" s="350" t="s">
        <v>6672</v>
      </c>
      <c r="BM70" s="372" t="s">
        <v>6569</v>
      </c>
      <c r="BN70" s="372" t="s">
        <v>2614</v>
      </c>
      <c r="BO70" s="372" t="s">
        <v>430</v>
      </c>
      <c r="BP70" s="430" t="s">
        <v>430</v>
      </c>
      <c r="BQ70" s="468"/>
      <c r="BR70" s="354" t="s">
        <v>476</v>
      </c>
    </row>
    <row r="71" spans="1:70" s="428" customFormat="1" x14ac:dyDescent="0.25">
      <c r="A71" s="345" t="s">
        <v>6805</v>
      </c>
      <c r="B71" s="374"/>
      <c r="C71" s="719">
        <v>44098</v>
      </c>
      <c r="D71" s="373"/>
      <c r="E71" s="346">
        <v>2447.17</v>
      </c>
      <c r="F71" s="373"/>
      <c r="G71" s="347">
        <v>26.1555</v>
      </c>
      <c r="H71" s="374"/>
      <c r="I71" s="348">
        <v>0.42199999999999999</v>
      </c>
      <c r="J71" s="348">
        <v>2.714</v>
      </c>
      <c r="K71" s="348">
        <v>2.1791</v>
      </c>
      <c r="L71" s="348">
        <v>6.3685999999999998</v>
      </c>
      <c r="M71" s="348">
        <v>10.6058</v>
      </c>
      <c r="N71" s="350">
        <v>25.270600000000002</v>
      </c>
      <c r="O71" s="348">
        <v>21.803000000000001</v>
      </c>
      <c r="P71" s="348">
        <v>22.627400000000002</v>
      </c>
      <c r="Q71" s="348">
        <v>15.1031</v>
      </c>
      <c r="R71" s="348" t="s">
        <v>430</v>
      </c>
      <c r="S71" s="348">
        <v>3.7557999999999998</v>
      </c>
      <c r="T71" s="348">
        <v>16.146999999999998</v>
      </c>
      <c r="U71" s="348">
        <v>12.0183</v>
      </c>
      <c r="V71" s="348">
        <v>17.051500000000001</v>
      </c>
      <c r="W71" s="348">
        <v>3.7557999999999998</v>
      </c>
      <c r="X71" s="348">
        <v>18.002600000000001</v>
      </c>
      <c r="Y71" s="374"/>
      <c r="Z71" s="346">
        <v>22</v>
      </c>
      <c r="AA71" s="346">
        <v>11</v>
      </c>
      <c r="AB71" s="346">
        <v>8</v>
      </c>
      <c r="AC71" s="346">
        <v>29</v>
      </c>
      <c r="AD71" s="346">
        <v>37</v>
      </c>
      <c r="AE71" s="346">
        <v>38</v>
      </c>
      <c r="AF71" s="346">
        <v>36</v>
      </c>
      <c r="AG71" s="346">
        <v>26</v>
      </c>
      <c r="AH71" s="346">
        <v>10</v>
      </c>
      <c r="AI71" s="346" t="s">
        <v>430</v>
      </c>
      <c r="AJ71" s="346">
        <v>9</v>
      </c>
      <c r="AK71" s="346">
        <v>27</v>
      </c>
      <c r="AL71" s="346">
        <v>39</v>
      </c>
      <c r="AM71" s="346">
        <v>35</v>
      </c>
      <c r="AN71" s="346">
        <v>9</v>
      </c>
      <c r="AO71" s="373"/>
      <c r="AP71" s="348" t="s">
        <v>430</v>
      </c>
      <c r="AQ71" s="348" t="s">
        <v>430</v>
      </c>
      <c r="AR71" s="348">
        <v>21.1</v>
      </c>
      <c r="AS71" s="348">
        <v>24.69</v>
      </c>
      <c r="AT71" s="348">
        <v>24.7</v>
      </c>
      <c r="AU71" s="351"/>
      <c r="AV71" s="346" t="s">
        <v>430</v>
      </c>
      <c r="AW71" s="346" t="s">
        <v>430</v>
      </c>
      <c r="AX71" s="346">
        <v>17</v>
      </c>
      <c r="AY71" s="346">
        <v>32</v>
      </c>
      <c r="AZ71" s="346">
        <v>38</v>
      </c>
      <c r="BA71" s="374"/>
      <c r="BB71" s="348">
        <v>11.837487488833199</v>
      </c>
      <c r="BC71" s="348">
        <v>0</v>
      </c>
      <c r="BD71" s="348">
        <v>0.10884545139377901</v>
      </c>
      <c r="BE71" s="375" t="s">
        <v>430</v>
      </c>
      <c r="BF71" s="374"/>
      <c r="BG71" s="372" t="s">
        <v>430</v>
      </c>
      <c r="BH71" s="373" t="s">
        <v>430</v>
      </c>
      <c r="BI71" s="348" t="s">
        <v>430</v>
      </c>
      <c r="BJ71" s="348" t="s">
        <v>430</v>
      </c>
      <c r="BK71" s="350"/>
      <c r="BL71" s="350" t="s">
        <v>6674</v>
      </c>
      <c r="BM71" s="372" t="s">
        <v>6675</v>
      </c>
      <c r="BN71" s="372" t="s">
        <v>430</v>
      </c>
      <c r="BO71" s="372" t="s">
        <v>430</v>
      </c>
      <c r="BP71" s="430" t="s">
        <v>430</v>
      </c>
      <c r="BQ71" s="468"/>
      <c r="BR71" s="354" t="s">
        <v>436</v>
      </c>
    </row>
    <row r="72" spans="1:70" s="428" customFormat="1" x14ac:dyDescent="0.25">
      <c r="A72" s="345" t="s">
        <v>6806</v>
      </c>
      <c r="B72" s="374"/>
      <c r="C72" s="719">
        <v>41275</v>
      </c>
      <c r="D72" s="373"/>
      <c r="E72" s="346">
        <v>1782.8</v>
      </c>
      <c r="F72" s="373"/>
      <c r="G72" s="347">
        <v>59.82</v>
      </c>
      <c r="H72" s="374"/>
      <c r="I72" s="348">
        <v>0.20100000000000001</v>
      </c>
      <c r="J72" s="348">
        <v>0.84289999999999998</v>
      </c>
      <c r="K72" s="348">
        <v>-3.2820999999999998</v>
      </c>
      <c r="L72" s="348">
        <v>9.9429999999999996</v>
      </c>
      <c r="M72" s="348">
        <v>12.2326</v>
      </c>
      <c r="N72" s="350">
        <v>20.5562</v>
      </c>
      <c r="O72" s="348">
        <v>11.392200000000001</v>
      </c>
      <c r="P72" s="348">
        <v>17.812000000000001</v>
      </c>
      <c r="Q72" s="348">
        <v>8.3178000000000001</v>
      </c>
      <c r="R72" s="348">
        <v>15.2721</v>
      </c>
      <c r="S72" s="348">
        <v>-4.9420000000000002</v>
      </c>
      <c r="T72" s="348">
        <v>21.932300000000001</v>
      </c>
      <c r="U72" s="348">
        <v>12.931800000000001</v>
      </c>
      <c r="V72" s="348">
        <v>9.8421000000000003</v>
      </c>
      <c r="W72" s="348">
        <v>-4.9420000000000002</v>
      </c>
      <c r="X72" s="348">
        <v>11.2325</v>
      </c>
      <c r="Y72" s="374"/>
      <c r="Z72" s="346">
        <v>30</v>
      </c>
      <c r="AA72" s="346">
        <v>49</v>
      </c>
      <c r="AB72" s="346">
        <v>44</v>
      </c>
      <c r="AC72" s="346">
        <v>20</v>
      </c>
      <c r="AD72" s="346">
        <v>33</v>
      </c>
      <c r="AE72" s="346">
        <v>44</v>
      </c>
      <c r="AF72" s="346">
        <v>49</v>
      </c>
      <c r="AG72" s="346">
        <v>36</v>
      </c>
      <c r="AH72" s="346">
        <v>26</v>
      </c>
      <c r="AI72" s="346">
        <v>4</v>
      </c>
      <c r="AJ72" s="346">
        <v>47</v>
      </c>
      <c r="AK72" s="346">
        <v>17</v>
      </c>
      <c r="AL72" s="346">
        <v>38</v>
      </c>
      <c r="AM72" s="346">
        <v>44</v>
      </c>
      <c r="AN72" s="346">
        <v>47</v>
      </c>
      <c r="AO72" s="373"/>
      <c r="AP72" s="348">
        <v>16.05</v>
      </c>
      <c r="AQ72" s="348">
        <v>15.05</v>
      </c>
      <c r="AR72" s="348">
        <v>16.79</v>
      </c>
      <c r="AS72" s="348">
        <v>17.64</v>
      </c>
      <c r="AT72" s="348">
        <v>24.83</v>
      </c>
      <c r="AU72" s="351"/>
      <c r="AV72" s="346">
        <v>8</v>
      </c>
      <c r="AW72" s="346">
        <v>17</v>
      </c>
      <c r="AX72" s="346">
        <v>28</v>
      </c>
      <c r="AY72" s="346">
        <v>42</v>
      </c>
      <c r="AZ72" s="346">
        <v>37</v>
      </c>
      <c r="BA72" s="374"/>
      <c r="BB72" s="348">
        <v>18.325714715067601</v>
      </c>
      <c r="BC72" s="348">
        <v>0</v>
      </c>
      <c r="BD72" s="348">
        <v>6.0080047086889E-2</v>
      </c>
      <c r="BE72" s="375" t="s">
        <v>430</v>
      </c>
      <c r="BF72" s="374"/>
      <c r="BG72" s="372" t="s">
        <v>430</v>
      </c>
      <c r="BH72" s="373" t="s">
        <v>430</v>
      </c>
      <c r="BI72" s="348" t="s">
        <v>430</v>
      </c>
      <c r="BJ72" s="348" t="s">
        <v>430</v>
      </c>
      <c r="BK72" s="350"/>
      <c r="BL72" s="350" t="s">
        <v>6677</v>
      </c>
      <c r="BM72" s="372" t="s">
        <v>3038</v>
      </c>
      <c r="BN72" s="372" t="s">
        <v>430</v>
      </c>
      <c r="BO72" s="372" t="s">
        <v>430</v>
      </c>
      <c r="BP72" s="430" t="s">
        <v>430</v>
      </c>
      <c r="BQ72" s="468"/>
      <c r="BR72" s="354" t="s">
        <v>602</v>
      </c>
    </row>
    <row r="73" spans="1:70" s="428" customFormat="1" ht="11" x14ac:dyDescent="0.3">
      <c r="A73" s="841" t="s">
        <v>6807</v>
      </c>
      <c r="B73" s="847"/>
      <c r="C73" s="843">
        <v>41278</v>
      </c>
      <c r="D73" s="842"/>
      <c r="E73" s="844">
        <v>1675</v>
      </c>
      <c r="F73" s="842"/>
      <c r="G73" s="845">
        <v>43.365000000000002</v>
      </c>
      <c r="H73" s="847"/>
      <c r="I73" s="846">
        <v>2.1892</v>
      </c>
      <c r="J73" s="846">
        <v>1.8149</v>
      </c>
      <c r="K73" s="846">
        <v>-3.5669</v>
      </c>
      <c r="L73" s="846">
        <v>11.1496</v>
      </c>
      <c r="M73" s="846">
        <v>22.6282</v>
      </c>
      <c r="N73" s="848">
        <v>55.357700000000001</v>
      </c>
      <c r="O73" s="846">
        <v>31.567499999999999</v>
      </c>
      <c r="P73" s="846">
        <v>25.3674</v>
      </c>
      <c r="Q73" s="846">
        <v>11.6036</v>
      </c>
      <c r="R73" s="846">
        <v>12.3573</v>
      </c>
      <c r="S73" s="846">
        <v>-2.5548999999999999</v>
      </c>
      <c r="T73" s="846">
        <v>23.603400000000001</v>
      </c>
      <c r="U73" s="846">
        <v>29.633500000000002</v>
      </c>
      <c r="V73" s="846">
        <v>35.321100000000001</v>
      </c>
      <c r="W73" s="846">
        <v>-2.5548999999999999</v>
      </c>
      <c r="X73" s="846">
        <v>9.7132000000000005</v>
      </c>
      <c r="Y73" s="847"/>
      <c r="Z73" s="844">
        <v>3</v>
      </c>
      <c r="AA73" s="844">
        <v>31</v>
      </c>
      <c r="AB73" s="844">
        <v>45</v>
      </c>
      <c r="AC73" s="844">
        <v>14</v>
      </c>
      <c r="AD73" s="844">
        <v>9</v>
      </c>
      <c r="AE73" s="844">
        <v>8</v>
      </c>
      <c r="AF73" s="844">
        <v>8</v>
      </c>
      <c r="AG73" s="844">
        <v>18</v>
      </c>
      <c r="AH73" s="844">
        <v>19</v>
      </c>
      <c r="AI73" s="844">
        <v>14</v>
      </c>
      <c r="AJ73" s="844">
        <v>44</v>
      </c>
      <c r="AK73" s="844">
        <v>13</v>
      </c>
      <c r="AL73" s="844">
        <v>3</v>
      </c>
      <c r="AM73" s="844">
        <v>4</v>
      </c>
      <c r="AN73" s="844">
        <v>44</v>
      </c>
      <c r="AO73" s="842"/>
      <c r="AP73" s="846">
        <v>14.98</v>
      </c>
      <c r="AQ73" s="846">
        <v>18.399999999999999</v>
      </c>
      <c r="AR73" s="846">
        <v>23.9</v>
      </c>
      <c r="AS73" s="846">
        <v>35.880000000000003</v>
      </c>
      <c r="AT73" s="846">
        <v>50.06</v>
      </c>
      <c r="AU73" s="849"/>
      <c r="AV73" s="844">
        <v>11</v>
      </c>
      <c r="AW73" s="844">
        <v>10</v>
      </c>
      <c r="AX73" s="844">
        <v>10</v>
      </c>
      <c r="AY73" s="844">
        <v>8</v>
      </c>
      <c r="AZ73" s="844">
        <v>4</v>
      </c>
      <c r="BA73" s="847"/>
      <c r="BB73" s="846">
        <v>15.242325351188001</v>
      </c>
      <c r="BC73" s="846">
        <v>0</v>
      </c>
      <c r="BD73" s="846">
        <v>9.9520643824196203E-2</v>
      </c>
      <c r="BE73" s="852" t="s">
        <v>430</v>
      </c>
      <c r="BF73" s="847"/>
      <c r="BG73" s="855" t="s">
        <v>430</v>
      </c>
      <c r="BH73" s="842" t="s">
        <v>430</v>
      </c>
      <c r="BI73" s="846" t="s">
        <v>430</v>
      </c>
      <c r="BJ73" s="846" t="s">
        <v>430</v>
      </c>
      <c r="BK73" s="848"/>
      <c r="BL73" s="848" t="s">
        <v>6679</v>
      </c>
      <c r="BM73" s="855" t="s">
        <v>6680</v>
      </c>
      <c r="BN73" s="855" t="s">
        <v>430</v>
      </c>
      <c r="BO73" s="855" t="s">
        <v>430</v>
      </c>
      <c r="BP73" s="906" t="s">
        <v>430</v>
      </c>
      <c r="BQ73" s="854"/>
      <c r="BR73" s="856" t="s">
        <v>443</v>
      </c>
    </row>
    <row r="74" spans="1:70" s="428" customFormat="1" x14ac:dyDescent="0.25">
      <c r="A74" s="345" t="s">
        <v>6808</v>
      </c>
      <c r="B74" s="374"/>
      <c r="C74" s="719">
        <v>44475</v>
      </c>
      <c r="D74" s="373"/>
      <c r="E74" s="346">
        <v>1714.3</v>
      </c>
      <c r="F74" s="373"/>
      <c r="G74" s="347">
        <v>21.84</v>
      </c>
      <c r="H74" s="374"/>
      <c r="I74" s="348">
        <v>0.2341</v>
      </c>
      <c r="J74" s="348">
        <v>2.6219000000000001</v>
      </c>
      <c r="K74" s="348">
        <v>2.1659000000000002</v>
      </c>
      <c r="L74" s="348">
        <v>10.280799999999999</v>
      </c>
      <c r="M74" s="348">
        <v>15.966699999999999</v>
      </c>
      <c r="N74" s="350">
        <v>35.761800000000001</v>
      </c>
      <c r="O74" s="348">
        <v>25.3124</v>
      </c>
      <c r="P74" s="348">
        <v>24.775200000000002</v>
      </c>
      <c r="Q74" s="348" t="s">
        <v>430</v>
      </c>
      <c r="R74" s="348" t="s">
        <v>430</v>
      </c>
      <c r="S74" s="348">
        <v>2.8635999999999999</v>
      </c>
      <c r="T74" s="348">
        <v>17.920200000000001</v>
      </c>
      <c r="U74" s="348">
        <v>17.526800000000001</v>
      </c>
      <c r="V74" s="348">
        <v>23.746400000000001</v>
      </c>
      <c r="W74" s="348">
        <v>2.8635999999999999</v>
      </c>
      <c r="X74" s="348">
        <v>17.772099999999998</v>
      </c>
      <c r="Y74" s="374"/>
      <c r="Z74" s="346">
        <v>26</v>
      </c>
      <c r="AA74" s="346">
        <v>14</v>
      </c>
      <c r="AB74" s="346">
        <v>9</v>
      </c>
      <c r="AC74" s="346">
        <v>17</v>
      </c>
      <c r="AD74" s="346">
        <v>21</v>
      </c>
      <c r="AE74" s="346">
        <v>26</v>
      </c>
      <c r="AF74" s="346">
        <v>24</v>
      </c>
      <c r="AG74" s="346">
        <v>19</v>
      </c>
      <c r="AH74" s="346" t="s">
        <v>430</v>
      </c>
      <c r="AI74" s="346" t="s">
        <v>430</v>
      </c>
      <c r="AJ74" s="346">
        <v>13</v>
      </c>
      <c r="AK74" s="346">
        <v>23</v>
      </c>
      <c r="AL74" s="346">
        <v>30</v>
      </c>
      <c r="AM74" s="346">
        <v>25</v>
      </c>
      <c r="AN74" s="346">
        <v>13</v>
      </c>
      <c r="AO74" s="373"/>
      <c r="AP74" s="348" t="s">
        <v>430</v>
      </c>
      <c r="AQ74" s="348" t="s">
        <v>430</v>
      </c>
      <c r="AR74" s="348" t="s">
        <v>430</v>
      </c>
      <c r="AS74" s="348">
        <v>28.76</v>
      </c>
      <c r="AT74" s="348">
        <v>35.25</v>
      </c>
      <c r="AU74" s="351"/>
      <c r="AV74" s="346" t="s">
        <v>430</v>
      </c>
      <c r="AW74" s="346" t="s">
        <v>430</v>
      </c>
      <c r="AX74" s="346" t="s">
        <v>430</v>
      </c>
      <c r="AY74" s="346">
        <v>25</v>
      </c>
      <c r="AZ74" s="346">
        <v>23</v>
      </c>
      <c r="BA74" s="374"/>
      <c r="BB74" s="348">
        <v>11.2544473471945</v>
      </c>
      <c r="BC74" s="348">
        <v>0</v>
      </c>
      <c r="BD74" s="348">
        <v>0.132839407877299</v>
      </c>
      <c r="BE74" s="375" t="s">
        <v>430</v>
      </c>
      <c r="BF74" s="374"/>
      <c r="BG74" s="372" t="s">
        <v>430</v>
      </c>
      <c r="BH74" s="373" t="s">
        <v>430</v>
      </c>
      <c r="BI74" s="348" t="s">
        <v>430</v>
      </c>
      <c r="BJ74" s="348" t="s">
        <v>430</v>
      </c>
      <c r="BK74" s="350"/>
      <c r="BL74" s="350" t="s">
        <v>6682</v>
      </c>
      <c r="BM74" s="372" t="s">
        <v>2969</v>
      </c>
      <c r="BN74" s="372" t="s">
        <v>430</v>
      </c>
      <c r="BO74" s="372" t="s">
        <v>430</v>
      </c>
      <c r="BP74" s="430" t="s">
        <v>430</v>
      </c>
      <c r="BQ74" s="468"/>
      <c r="BR74" s="354" t="s">
        <v>463</v>
      </c>
    </row>
    <row r="75" spans="1:70" s="428" customFormat="1" x14ac:dyDescent="0.25">
      <c r="A75" s="345" t="s">
        <v>6809</v>
      </c>
      <c r="B75" s="374"/>
      <c r="C75" s="719">
        <v>41275</v>
      </c>
      <c r="D75" s="373"/>
      <c r="E75" s="346">
        <v>1404.23</v>
      </c>
      <c r="F75" s="373"/>
      <c r="G75" s="347">
        <v>26.23</v>
      </c>
      <c r="H75" s="374"/>
      <c r="I75" s="348">
        <v>2.6614</v>
      </c>
      <c r="J75" s="348">
        <v>1.6273</v>
      </c>
      <c r="K75" s="348">
        <v>-7.5758000000000001</v>
      </c>
      <c r="L75" s="348">
        <v>1.4308000000000001</v>
      </c>
      <c r="M75" s="348">
        <v>15.959300000000001</v>
      </c>
      <c r="N75" s="350">
        <v>38.052599999999998</v>
      </c>
      <c r="O75" s="348">
        <v>24.7668</v>
      </c>
      <c r="P75" s="348">
        <v>26.244</v>
      </c>
      <c r="Q75" s="348">
        <v>3.3349000000000002</v>
      </c>
      <c r="R75" s="348">
        <v>8.5807000000000002</v>
      </c>
      <c r="S75" s="348">
        <v>-5.5796000000000001</v>
      </c>
      <c r="T75" s="348">
        <v>16.889500000000002</v>
      </c>
      <c r="U75" s="348">
        <v>25.083500000000001</v>
      </c>
      <c r="V75" s="348">
        <v>26.531600000000001</v>
      </c>
      <c r="W75" s="348">
        <v>-5.5796000000000001</v>
      </c>
      <c r="X75" s="348">
        <v>7.4360999999999997</v>
      </c>
      <c r="Y75" s="374"/>
      <c r="Z75" s="346">
        <v>1</v>
      </c>
      <c r="AA75" s="346">
        <v>38</v>
      </c>
      <c r="AB75" s="346">
        <v>48</v>
      </c>
      <c r="AC75" s="346">
        <v>45</v>
      </c>
      <c r="AD75" s="346">
        <v>22</v>
      </c>
      <c r="AE75" s="346">
        <v>21</v>
      </c>
      <c r="AF75" s="346">
        <v>27</v>
      </c>
      <c r="AG75" s="346">
        <v>15</v>
      </c>
      <c r="AH75" s="346">
        <v>32</v>
      </c>
      <c r="AI75" s="346">
        <v>21</v>
      </c>
      <c r="AJ75" s="346">
        <v>49</v>
      </c>
      <c r="AK75" s="346">
        <v>25</v>
      </c>
      <c r="AL75" s="346">
        <v>6</v>
      </c>
      <c r="AM75" s="346">
        <v>18</v>
      </c>
      <c r="AN75" s="346">
        <v>49</v>
      </c>
      <c r="AO75" s="373"/>
      <c r="AP75" s="348">
        <v>10.46</v>
      </c>
      <c r="AQ75" s="348">
        <v>13.61</v>
      </c>
      <c r="AR75" s="348">
        <v>19.829999999999998</v>
      </c>
      <c r="AS75" s="348">
        <v>28.9</v>
      </c>
      <c r="AT75" s="348">
        <v>32.47</v>
      </c>
      <c r="AU75" s="351"/>
      <c r="AV75" s="346">
        <v>21</v>
      </c>
      <c r="AW75" s="346">
        <v>19</v>
      </c>
      <c r="AX75" s="346">
        <v>21</v>
      </c>
      <c r="AY75" s="346">
        <v>24</v>
      </c>
      <c r="AZ75" s="346">
        <v>28</v>
      </c>
      <c r="BA75" s="374"/>
      <c r="BB75" s="348">
        <v>18.748700301157701</v>
      </c>
      <c r="BC75" s="348">
        <v>0</v>
      </c>
      <c r="BD75" s="348">
        <v>8.4923051654977794E-2</v>
      </c>
      <c r="BE75" s="375" t="s">
        <v>430</v>
      </c>
      <c r="BF75" s="374"/>
      <c r="BG75" s="372" t="s">
        <v>430</v>
      </c>
      <c r="BH75" s="373" t="s">
        <v>430</v>
      </c>
      <c r="BI75" s="348" t="s">
        <v>430</v>
      </c>
      <c r="BJ75" s="348" t="s">
        <v>430</v>
      </c>
      <c r="BK75" s="350"/>
      <c r="BL75" s="350" t="s">
        <v>6684</v>
      </c>
      <c r="BM75" s="372" t="s">
        <v>6685</v>
      </c>
      <c r="BN75" s="372" t="s">
        <v>430</v>
      </c>
      <c r="BO75" s="372" t="s">
        <v>430</v>
      </c>
      <c r="BP75" s="430" t="s">
        <v>430</v>
      </c>
      <c r="BQ75" s="468"/>
      <c r="BR75" s="354" t="s">
        <v>602</v>
      </c>
    </row>
    <row r="76" spans="1:70" s="428" customFormat="1" x14ac:dyDescent="0.25">
      <c r="A76" s="345" t="s">
        <v>6810</v>
      </c>
      <c r="B76" s="374"/>
      <c r="C76" s="719">
        <v>41276</v>
      </c>
      <c r="D76" s="373"/>
      <c r="E76" s="346">
        <v>1440.72</v>
      </c>
      <c r="F76" s="373"/>
      <c r="G76" s="347">
        <v>53.457299999999996</v>
      </c>
      <c r="H76" s="374"/>
      <c r="I76" s="348">
        <v>-1.29</v>
      </c>
      <c r="J76" s="348">
        <v>0.98150000000000004</v>
      </c>
      <c r="K76" s="348">
        <v>-11.5181</v>
      </c>
      <c r="L76" s="348">
        <v>-21.828800000000001</v>
      </c>
      <c r="M76" s="348">
        <v>-15.8142</v>
      </c>
      <c r="N76" s="350">
        <v>64.3429</v>
      </c>
      <c r="O76" s="348">
        <v>54.780700000000003</v>
      </c>
      <c r="P76" s="348">
        <v>41.501600000000003</v>
      </c>
      <c r="Q76" s="348">
        <v>22.682400000000001</v>
      </c>
      <c r="R76" s="348">
        <v>12.2629</v>
      </c>
      <c r="S76" s="348">
        <v>0.82899999999999996</v>
      </c>
      <c r="T76" s="348">
        <v>-14.200799999999999</v>
      </c>
      <c r="U76" s="348">
        <v>-6.4546999999999999</v>
      </c>
      <c r="V76" s="348">
        <v>11.693099999999999</v>
      </c>
      <c r="W76" s="348">
        <v>0.82899999999999996</v>
      </c>
      <c r="X76" s="348">
        <v>8.2047000000000008</v>
      </c>
      <c r="Y76" s="374"/>
      <c r="Z76" s="346">
        <v>51</v>
      </c>
      <c r="AA76" s="346">
        <v>48</v>
      </c>
      <c r="AB76" s="346">
        <v>51</v>
      </c>
      <c r="AC76" s="346">
        <v>51</v>
      </c>
      <c r="AD76" s="346">
        <v>50</v>
      </c>
      <c r="AE76" s="346">
        <v>3</v>
      </c>
      <c r="AF76" s="346">
        <v>1</v>
      </c>
      <c r="AG76" s="346">
        <v>1</v>
      </c>
      <c r="AH76" s="346">
        <v>1</v>
      </c>
      <c r="AI76" s="346">
        <v>15</v>
      </c>
      <c r="AJ76" s="346">
        <v>28</v>
      </c>
      <c r="AK76" s="346">
        <v>51</v>
      </c>
      <c r="AL76" s="346">
        <v>49</v>
      </c>
      <c r="AM76" s="346">
        <v>42</v>
      </c>
      <c r="AN76" s="346">
        <v>28</v>
      </c>
      <c r="AO76" s="373"/>
      <c r="AP76" s="348">
        <v>22.08</v>
      </c>
      <c r="AQ76" s="348">
        <v>27.72</v>
      </c>
      <c r="AR76" s="348">
        <v>37.92</v>
      </c>
      <c r="AS76" s="348">
        <v>53.86</v>
      </c>
      <c r="AT76" s="348">
        <v>-3.68</v>
      </c>
      <c r="AU76" s="351"/>
      <c r="AV76" s="346">
        <v>1</v>
      </c>
      <c r="AW76" s="346">
        <v>1</v>
      </c>
      <c r="AX76" s="346">
        <v>1</v>
      </c>
      <c r="AY76" s="346">
        <v>1</v>
      </c>
      <c r="AZ76" s="346">
        <v>49</v>
      </c>
      <c r="BA76" s="374"/>
      <c r="BB76" s="348">
        <v>33.648070431815299</v>
      </c>
      <c r="BC76" s="348">
        <v>0</v>
      </c>
      <c r="BD76" s="348">
        <v>8.6572777945725293E-2</v>
      </c>
      <c r="BE76" s="375" t="s">
        <v>430</v>
      </c>
      <c r="BF76" s="374"/>
      <c r="BG76" s="372" t="s">
        <v>430</v>
      </c>
      <c r="BH76" s="373" t="s">
        <v>430</v>
      </c>
      <c r="BI76" s="348" t="s">
        <v>430</v>
      </c>
      <c r="BJ76" s="348" t="s">
        <v>430</v>
      </c>
      <c r="BK76" s="350"/>
      <c r="BL76" s="350" t="s">
        <v>6687</v>
      </c>
      <c r="BM76" s="372" t="s">
        <v>6688</v>
      </c>
      <c r="BN76" s="372" t="s">
        <v>430</v>
      </c>
      <c r="BO76" s="372" t="s">
        <v>430</v>
      </c>
      <c r="BP76" s="430" t="s">
        <v>430</v>
      </c>
      <c r="BQ76" s="468"/>
      <c r="BR76" s="354" t="s">
        <v>554</v>
      </c>
    </row>
    <row r="77" spans="1:70" s="428" customFormat="1" x14ac:dyDescent="0.25">
      <c r="A77" s="345" t="s">
        <v>6811</v>
      </c>
      <c r="B77" s="374"/>
      <c r="C77" s="719">
        <v>44606</v>
      </c>
      <c r="D77" s="373"/>
      <c r="E77" s="346">
        <v>1424.68</v>
      </c>
      <c r="F77" s="373"/>
      <c r="G77" s="347">
        <v>22.919499999999999</v>
      </c>
      <c r="H77" s="374"/>
      <c r="I77" s="348">
        <v>0.1009</v>
      </c>
      <c r="J77" s="348">
        <v>2.2780999999999998</v>
      </c>
      <c r="K77" s="348">
        <v>-4.58E-2</v>
      </c>
      <c r="L77" s="348">
        <v>14.5608</v>
      </c>
      <c r="M77" s="348">
        <v>15.7136</v>
      </c>
      <c r="N77" s="350">
        <v>35.7485</v>
      </c>
      <c r="O77" s="348">
        <v>24.2973</v>
      </c>
      <c r="P77" s="348">
        <v>26.498100000000001</v>
      </c>
      <c r="Q77" s="348" t="s">
        <v>430</v>
      </c>
      <c r="R77" s="348" t="s">
        <v>430</v>
      </c>
      <c r="S77" s="348">
        <v>0.57789999999999997</v>
      </c>
      <c r="T77" s="348">
        <v>23.398299999999999</v>
      </c>
      <c r="U77" s="348">
        <v>19.080300000000001</v>
      </c>
      <c r="V77" s="348">
        <v>21.552700000000002</v>
      </c>
      <c r="W77" s="348">
        <v>0.57789999999999997</v>
      </c>
      <c r="X77" s="348">
        <v>20.659099999999999</v>
      </c>
      <c r="Y77" s="374"/>
      <c r="Z77" s="346">
        <v>32</v>
      </c>
      <c r="AA77" s="346">
        <v>20</v>
      </c>
      <c r="AB77" s="346">
        <v>28</v>
      </c>
      <c r="AC77" s="346">
        <v>8</v>
      </c>
      <c r="AD77" s="346">
        <v>24</v>
      </c>
      <c r="AE77" s="346">
        <v>27</v>
      </c>
      <c r="AF77" s="346">
        <v>29</v>
      </c>
      <c r="AG77" s="346">
        <v>14</v>
      </c>
      <c r="AH77" s="346" t="s">
        <v>430</v>
      </c>
      <c r="AI77" s="346" t="s">
        <v>430</v>
      </c>
      <c r="AJ77" s="346">
        <v>29</v>
      </c>
      <c r="AK77" s="346">
        <v>15</v>
      </c>
      <c r="AL77" s="346">
        <v>24</v>
      </c>
      <c r="AM77" s="346">
        <v>29</v>
      </c>
      <c r="AN77" s="346">
        <v>29</v>
      </c>
      <c r="AO77" s="373"/>
      <c r="AP77" s="348" t="s">
        <v>430</v>
      </c>
      <c r="AQ77" s="348" t="s">
        <v>430</v>
      </c>
      <c r="AR77" s="348" t="s">
        <v>430</v>
      </c>
      <c r="AS77" s="348">
        <v>30.11</v>
      </c>
      <c r="AT77" s="348">
        <v>38.5</v>
      </c>
      <c r="AU77" s="351"/>
      <c r="AV77" s="346" t="s">
        <v>430</v>
      </c>
      <c r="AW77" s="346" t="s">
        <v>430</v>
      </c>
      <c r="AX77" s="346" t="s">
        <v>430</v>
      </c>
      <c r="AY77" s="346">
        <v>20</v>
      </c>
      <c r="AZ77" s="346">
        <v>16</v>
      </c>
      <c r="BA77" s="374"/>
      <c r="BB77" s="348">
        <v>16.334671491305802</v>
      </c>
      <c r="BC77" s="348">
        <v>0</v>
      </c>
      <c r="BD77" s="348">
        <v>0.10209682525458599</v>
      </c>
      <c r="BE77" s="375" t="s">
        <v>430</v>
      </c>
      <c r="BF77" s="374"/>
      <c r="BG77" s="372" t="s">
        <v>430</v>
      </c>
      <c r="BH77" s="373" t="s">
        <v>430</v>
      </c>
      <c r="BI77" s="348" t="s">
        <v>430</v>
      </c>
      <c r="BJ77" s="348" t="s">
        <v>430</v>
      </c>
      <c r="BK77" s="350"/>
      <c r="BL77" s="350" t="s">
        <v>6690</v>
      </c>
      <c r="BM77" s="372" t="s">
        <v>6691</v>
      </c>
      <c r="BN77" s="372" t="s">
        <v>430</v>
      </c>
      <c r="BO77" s="372" t="s">
        <v>430</v>
      </c>
      <c r="BP77" s="430" t="s">
        <v>430</v>
      </c>
      <c r="BQ77" s="468"/>
      <c r="BR77" s="354" t="s">
        <v>554</v>
      </c>
    </row>
    <row r="78" spans="1:70" s="428" customFormat="1" x14ac:dyDescent="0.25">
      <c r="A78" s="345" t="s">
        <v>6812</v>
      </c>
      <c r="B78" s="374"/>
      <c r="C78" s="719">
        <v>41277</v>
      </c>
      <c r="D78" s="373"/>
      <c r="E78" s="346">
        <v>1296.31</v>
      </c>
      <c r="F78" s="373"/>
      <c r="G78" s="347">
        <v>104.20820000000001</v>
      </c>
      <c r="H78" s="374"/>
      <c r="I78" s="348">
        <v>-6.5600000000000006E-2</v>
      </c>
      <c r="J78" s="348">
        <v>2.1166</v>
      </c>
      <c r="K78" s="348">
        <v>0.42180000000000001</v>
      </c>
      <c r="L78" s="348">
        <v>12.5929</v>
      </c>
      <c r="M78" s="348">
        <v>21.363</v>
      </c>
      <c r="N78" s="350">
        <v>49.5961</v>
      </c>
      <c r="O78" s="348">
        <v>31.330200000000001</v>
      </c>
      <c r="P78" s="348">
        <v>27.98</v>
      </c>
      <c r="Q78" s="348">
        <v>19.352</v>
      </c>
      <c r="R78" s="348">
        <v>19.188300000000002</v>
      </c>
      <c r="S78" s="348">
        <v>0.4415</v>
      </c>
      <c r="T78" s="348">
        <v>23.703600000000002</v>
      </c>
      <c r="U78" s="348">
        <v>23.230599999999999</v>
      </c>
      <c r="V78" s="348">
        <v>32.8459</v>
      </c>
      <c r="W78" s="348">
        <v>0.4415</v>
      </c>
      <c r="X78" s="348">
        <v>18.452500000000001</v>
      </c>
      <c r="Y78" s="374"/>
      <c r="Z78" s="346">
        <v>36</v>
      </c>
      <c r="AA78" s="346">
        <v>23</v>
      </c>
      <c r="AB78" s="346">
        <v>24</v>
      </c>
      <c r="AC78" s="346">
        <v>10</v>
      </c>
      <c r="AD78" s="346">
        <v>11</v>
      </c>
      <c r="AE78" s="346">
        <v>11</v>
      </c>
      <c r="AF78" s="346">
        <v>9</v>
      </c>
      <c r="AG78" s="346">
        <v>10</v>
      </c>
      <c r="AH78" s="346">
        <v>3</v>
      </c>
      <c r="AI78" s="346">
        <v>1</v>
      </c>
      <c r="AJ78" s="346">
        <v>30</v>
      </c>
      <c r="AK78" s="346">
        <v>12</v>
      </c>
      <c r="AL78" s="346">
        <v>14</v>
      </c>
      <c r="AM78" s="346">
        <v>7</v>
      </c>
      <c r="AN78" s="346">
        <v>30</v>
      </c>
      <c r="AO78" s="373"/>
      <c r="AP78" s="348">
        <v>21.13</v>
      </c>
      <c r="AQ78" s="348">
        <v>23.88</v>
      </c>
      <c r="AR78" s="348">
        <v>27.16</v>
      </c>
      <c r="AS78" s="348">
        <v>35.409999999999997</v>
      </c>
      <c r="AT78" s="348">
        <v>47.79</v>
      </c>
      <c r="AU78" s="351"/>
      <c r="AV78" s="346">
        <v>2</v>
      </c>
      <c r="AW78" s="346">
        <v>2</v>
      </c>
      <c r="AX78" s="346">
        <v>4</v>
      </c>
      <c r="AY78" s="346">
        <v>9</v>
      </c>
      <c r="AZ78" s="346">
        <v>6</v>
      </c>
      <c r="BA78" s="374"/>
      <c r="BB78" s="348">
        <v>16.5983274768552</v>
      </c>
      <c r="BC78" s="348">
        <v>0</v>
      </c>
      <c r="BD78" s="348">
        <v>0.105128315467029</v>
      </c>
      <c r="BE78" s="375" t="s">
        <v>430</v>
      </c>
      <c r="BF78" s="374"/>
      <c r="BG78" s="372" t="s">
        <v>430</v>
      </c>
      <c r="BH78" s="373" t="s">
        <v>430</v>
      </c>
      <c r="BI78" s="348" t="s">
        <v>430</v>
      </c>
      <c r="BJ78" s="348" t="s">
        <v>430</v>
      </c>
      <c r="BK78" s="350"/>
      <c r="BL78" s="350" t="s">
        <v>6693</v>
      </c>
      <c r="BM78" s="372" t="s">
        <v>6694</v>
      </c>
      <c r="BN78" s="372" t="s">
        <v>430</v>
      </c>
      <c r="BO78" s="372" t="s">
        <v>430</v>
      </c>
      <c r="BP78" s="430" t="s">
        <v>430</v>
      </c>
      <c r="BQ78" s="468"/>
      <c r="BR78" s="354" t="s">
        <v>554</v>
      </c>
    </row>
    <row r="79" spans="1:70" s="428" customFormat="1" x14ac:dyDescent="0.25">
      <c r="A79" s="345" t="s">
        <v>6813</v>
      </c>
      <c r="B79" s="374"/>
      <c r="C79" s="719">
        <v>44643</v>
      </c>
      <c r="D79" s="373"/>
      <c r="E79" s="346">
        <v>1274.25</v>
      </c>
      <c r="F79" s="373"/>
      <c r="G79" s="347">
        <v>25.334800000000001</v>
      </c>
      <c r="H79" s="374"/>
      <c r="I79" s="348">
        <v>-0.184</v>
      </c>
      <c r="J79" s="348">
        <v>1.6576</v>
      </c>
      <c r="K79" s="348">
        <v>-1.8438000000000001</v>
      </c>
      <c r="L79" s="348">
        <v>16.1023</v>
      </c>
      <c r="M79" s="348">
        <v>23.539200000000001</v>
      </c>
      <c r="N79" s="350">
        <v>44.758699999999997</v>
      </c>
      <c r="O79" s="348">
        <v>29.215</v>
      </c>
      <c r="P79" s="348">
        <v>30.623799999999999</v>
      </c>
      <c r="Q79" s="348" t="s">
        <v>430</v>
      </c>
      <c r="R79" s="348" t="s">
        <v>430</v>
      </c>
      <c r="S79" s="348">
        <v>-0.80620000000000003</v>
      </c>
      <c r="T79" s="348">
        <v>30.494900000000001</v>
      </c>
      <c r="U79" s="348">
        <v>24.145800000000001</v>
      </c>
      <c r="V79" s="348">
        <v>29.8248</v>
      </c>
      <c r="W79" s="348">
        <v>-0.80620000000000003</v>
      </c>
      <c r="X79" s="348">
        <v>24.0395</v>
      </c>
      <c r="Y79" s="374"/>
      <c r="Z79" s="346">
        <v>40</v>
      </c>
      <c r="AA79" s="346">
        <v>36</v>
      </c>
      <c r="AB79" s="346">
        <v>34</v>
      </c>
      <c r="AC79" s="346">
        <v>7</v>
      </c>
      <c r="AD79" s="346">
        <v>5</v>
      </c>
      <c r="AE79" s="346">
        <v>14</v>
      </c>
      <c r="AF79" s="346">
        <v>14</v>
      </c>
      <c r="AG79" s="346">
        <v>3</v>
      </c>
      <c r="AH79" s="346" t="s">
        <v>430</v>
      </c>
      <c r="AI79" s="346" t="s">
        <v>430</v>
      </c>
      <c r="AJ79" s="346">
        <v>41</v>
      </c>
      <c r="AK79" s="346">
        <v>3</v>
      </c>
      <c r="AL79" s="346">
        <v>9</v>
      </c>
      <c r="AM79" s="346">
        <v>12</v>
      </c>
      <c r="AN79" s="346">
        <v>41</v>
      </c>
      <c r="AO79" s="373"/>
      <c r="AP79" s="348" t="s">
        <v>430</v>
      </c>
      <c r="AQ79" s="348" t="s">
        <v>430</v>
      </c>
      <c r="AR79" s="348" t="s">
        <v>430</v>
      </c>
      <c r="AS79" s="348">
        <v>35.39</v>
      </c>
      <c r="AT79" s="348">
        <v>48.92</v>
      </c>
      <c r="AU79" s="351"/>
      <c r="AV79" s="346" t="s">
        <v>430</v>
      </c>
      <c r="AW79" s="346" t="s">
        <v>430</v>
      </c>
      <c r="AX79" s="346" t="s">
        <v>430</v>
      </c>
      <c r="AY79" s="346">
        <v>10</v>
      </c>
      <c r="AZ79" s="346">
        <v>5</v>
      </c>
      <c r="BA79" s="374"/>
      <c r="BB79" s="348">
        <v>17.4793043652652</v>
      </c>
      <c r="BC79" s="348">
        <v>0</v>
      </c>
      <c r="BD79" s="348">
        <v>0.11184753057122999</v>
      </c>
      <c r="BE79" s="375" t="s">
        <v>430</v>
      </c>
      <c r="BF79" s="374"/>
      <c r="BG79" s="372" t="s">
        <v>430</v>
      </c>
      <c r="BH79" s="373" t="s">
        <v>430</v>
      </c>
      <c r="BI79" s="348" t="s">
        <v>430</v>
      </c>
      <c r="BJ79" s="348" t="s">
        <v>430</v>
      </c>
      <c r="BK79" s="350"/>
      <c r="BL79" s="350" t="s">
        <v>6696</v>
      </c>
      <c r="BM79" s="372" t="s">
        <v>5882</v>
      </c>
      <c r="BN79" s="372" t="s">
        <v>430</v>
      </c>
      <c r="BO79" s="372" t="s">
        <v>430</v>
      </c>
      <c r="BP79" s="430" t="s">
        <v>430</v>
      </c>
      <c r="BQ79" s="468"/>
      <c r="BR79" s="354" t="s">
        <v>554</v>
      </c>
    </row>
    <row r="80" spans="1:70" s="428" customFormat="1" x14ac:dyDescent="0.25">
      <c r="A80" s="345" t="s">
        <v>6814</v>
      </c>
      <c r="B80" s="374"/>
      <c r="C80" s="719">
        <v>44277</v>
      </c>
      <c r="D80" s="373"/>
      <c r="E80" s="346">
        <v>1254.99</v>
      </c>
      <c r="F80" s="373"/>
      <c r="G80" s="347">
        <v>25.599599999999999</v>
      </c>
      <c r="H80" s="374"/>
      <c r="I80" s="348">
        <v>0.48749999999999999</v>
      </c>
      <c r="J80" s="348">
        <v>2.8149999999999999</v>
      </c>
      <c r="K80" s="348">
        <v>1.2726999999999999</v>
      </c>
      <c r="L80" s="348">
        <v>6.6863000000000001</v>
      </c>
      <c r="M80" s="348">
        <v>14.073600000000001</v>
      </c>
      <c r="N80" s="350">
        <v>35.466999999999999</v>
      </c>
      <c r="O80" s="348">
        <v>22.742699999999999</v>
      </c>
      <c r="P80" s="348">
        <v>27.440799999999999</v>
      </c>
      <c r="Q80" s="348">
        <v>17.704999999999998</v>
      </c>
      <c r="R80" s="348" t="s">
        <v>430</v>
      </c>
      <c r="S80" s="348">
        <v>1.4388000000000001</v>
      </c>
      <c r="T80" s="348">
        <v>14.0319</v>
      </c>
      <c r="U80" s="348">
        <v>17.2653</v>
      </c>
      <c r="V80" s="348">
        <v>24.2971</v>
      </c>
      <c r="W80" s="348">
        <v>1.4388000000000001</v>
      </c>
      <c r="X80" s="348">
        <v>19.334800000000001</v>
      </c>
      <c r="Y80" s="374"/>
      <c r="Z80" s="346">
        <v>21</v>
      </c>
      <c r="AA80" s="346">
        <v>10</v>
      </c>
      <c r="AB80" s="346">
        <v>18</v>
      </c>
      <c r="AC80" s="346">
        <v>28</v>
      </c>
      <c r="AD80" s="346">
        <v>31</v>
      </c>
      <c r="AE80" s="346">
        <v>29</v>
      </c>
      <c r="AF80" s="346">
        <v>32</v>
      </c>
      <c r="AG80" s="346">
        <v>11</v>
      </c>
      <c r="AH80" s="346">
        <v>4</v>
      </c>
      <c r="AI80" s="346" t="s">
        <v>430</v>
      </c>
      <c r="AJ80" s="346">
        <v>25</v>
      </c>
      <c r="AK80" s="346">
        <v>31</v>
      </c>
      <c r="AL80" s="346">
        <v>31</v>
      </c>
      <c r="AM80" s="346">
        <v>23</v>
      </c>
      <c r="AN80" s="346">
        <v>25</v>
      </c>
      <c r="AO80" s="373"/>
      <c r="AP80" s="348" t="s">
        <v>430</v>
      </c>
      <c r="AQ80" s="348" t="s">
        <v>430</v>
      </c>
      <c r="AR80" s="348">
        <v>24.43</v>
      </c>
      <c r="AS80" s="348">
        <v>28.93</v>
      </c>
      <c r="AT80" s="348">
        <v>32.5</v>
      </c>
      <c r="AU80" s="351"/>
      <c r="AV80" s="346" t="s">
        <v>430</v>
      </c>
      <c r="AW80" s="346" t="s">
        <v>430</v>
      </c>
      <c r="AX80" s="346">
        <v>8</v>
      </c>
      <c r="AY80" s="346">
        <v>23</v>
      </c>
      <c r="AZ80" s="346">
        <v>26</v>
      </c>
      <c r="BA80" s="374"/>
      <c r="BB80" s="348">
        <v>14.9066214607645</v>
      </c>
      <c r="BC80" s="348">
        <v>0</v>
      </c>
      <c r="BD80" s="348">
        <v>0.113959342085764</v>
      </c>
      <c r="BE80" s="375" t="s">
        <v>430</v>
      </c>
      <c r="BF80" s="374"/>
      <c r="BG80" s="372" t="s">
        <v>430</v>
      </c>
      <c r="BH80" s="373" t="s">
        <v>430</v>
      </c>
      <c r="BI80" s="348" t="s">
        <v>430</v>
      </c>
      <c r="BJ80" s="348" t="s">
        <v>430</v>
      </c>
      <c r="BK80" s="350"/>
      <c r="BL80" s="350" t="s">
        <v>6698</v>
      </c>
      <c r="BM80" s="372" t="s">
        <v>6699</v>
      </c>
      <c r="BN80" s="372" t="s">
        <v>430</v>
      </c>
      <c r="BO80" s="372" t="s">
        <v>430</v>
      </c>
      <c r="BP80" s="430" t="s">
        <v>430</v>
      </c>
      <c r="BQ80" s="468"/>
      <c r="BR80" s="354" t="s">
        <v>443</v>
      </c>
    </row>
    <row r="81" spans="1:70" s="428" customFormat="1" x14ac:dyDescent="0.25">
      <c r="A81" s="345" t="s">
        <v>6815</v>
      </c>
      <c r="B81" s="374"/>
      <c r="C81" s="719">
        <v>44616</v>
      </c>
      <c r="D81" s="373"/>
      <c r="E81" s="346">
        <v>1096.6099999999999</v>
      </c>
      <c r="F81" s="373"/>
      <c r="G81" s="347">
        <v>22.788699999999999</v>
      </c>
      <c r="H81" s="374"/>
      <c r="I81" s="348">
        <v>0.39779999999999999</v>
      </c>
      <c r="J81" s="348">
        <v>1.8585</v>
      </c>
      <c r="K81" s="348">
        <v>1.788</v>
      </c>
      <c r="L81" s="348">
        <v>11.275700000000001</v>
      </c>
      <c r="M81" s="348">
        <v>16.6432</v>
      </c>
      <c r="N81" s="350">
        <v>37.112000000000002</v>
      </c>
      <c r="O81" s="348">
        <v>25.153099999999998</v>
      </c>
      <c r="P81" s="348">
        <v>25.713100000000001</v>
      </c>
      <c r="Q81" s="348" t="s">
        <v>430</v>
      </c>
      <c r="R81" s="348" t="s">
        <v>430</v>
      </c>
      <c r="S81" s="348">
        <v>2.3209</v>
      </c>
      <c r="T81" s="348">
        <v>21.183</v>
      </c>
      <c r="U81" s="348">
        <v>19.174700000000001</v>
      </c>
      <c r="V81" s="348">
        <v>23.6661</v>
      </c>
      <c r="W81" s="348">
        <v>2.3209</v>
      </c>
      <c r="X81" s="348">
        <v>20.6432</v>
      </c>
      <c r="Y81" s="374"/>
      <c r="Z81" s="346">
        <v>23</v>
      </c>
      <c r="AA81" s="346">
        <v>30</v>
      </c>
      <c r="AB81" s="346">
        <v>12</v>
      </c>
      <c r="AC81" s="346">
        <v>13</v>
      </c>
      <c r="AD81" s="346">
        <v>18</v>
      </c>
      <c r="AE81" s="346">
        <v>22</v>
      </c>
      <c r="AF81" s="346">
        <v>26</v>
      </c>
      <c r="AG81" s="346">
        <v>17</v>
      </c>
      <c r="AH81" s="346" t="s">
        <v>430</v>
      </c>
      <c r="AI81" s="346" t="s">
        <v>430</v>
      </c>
      <c r="AJ81" s="346">
        <v>18</v>
      </c>
      <c r="AK81" s="346">
        <v>19</v>
      </c>
      <c r="AL81" s="346">
        <v>22</v>
      </c>
      <c r="AM81" s="346">
        <v>26</v>
      </c>
      <c r="AN81" s="346">
        <v>18</v>
      </c>
      <c r="AO81" s="373"/>
      <c r="AP81" s="348" t="s">
        <v>430</v>
      </c>
      <c r="AQ81" s="348" t="s">
        <v>430</v>
      </c>
      <c r="AR81" s="348" t="s">
        <v>430</v>
      </c>
      <c r="AS81" s="348">
        <v>28.96</v>
      </c>
      <c r="AT81" s="348">
        <v>37.53</v>
      </c>
      <c r="AU81" s="351"/>
      <c r="AV81" s="346" t="s">
        <v>430</v>
      </c>
      <c r="AW81" s="346" t="s">
        <v>430</v>
      </c>
      <c r="AX81" s="346" t="s">
        <v>430</v>
      </c>
      <c r="AY81" s="346">
        <v>22</v>
      </c>
      <c r="AZ81" s="346">
        <v>18</v>
      </c>
      <c r="BA81" s="374"/>
      <c r="BB81" s="348">
        <v>13.2684215438497</v>
      </c>
      <c r="BC81" s="348">
        <v>0</v>
      </c>
      <c r="BD81" s="348">
        <v>0.118098499720074</v>
      </c>
      <c r="BE81" s="375" t="s">
        <v>430</v>
      </c>
      <c r="BF81" s="374"/>
      <c r="BG81" s="372" t="s">
        <v>430</v>
      </c>
      <c r="BH81" s="373" t="s">
        <v>430</v>
      </c>
      <c r="BI81" s="348" t="s">
        <v>430</v>
      </c>
      <c r="BJ81" s="348" t="s">
        <v>430</v>
      </c>
      <c r="BK81" s="350"/>
      <c r="BL81" s="350" t="s">
        <v>6701</v>
      </c>
      <c r="BM81" s="372" t="s">
        <v>6702</v>
      </c>
      <c r="BN81" s="372" t="s">
        <v>430</v>
      </c>
      <c r="BO81" s="372" t="s">
        <v>430</v>
      </c>
      <c r="BP81" s="430" t="s">
        <v>430</v>
      </c>
      <c r="BQ81" s="468"/>
      <c r="BR81" s="354" t="s">
        <v>554</v>
      </c>
    </row>
    <row r="82" spans="1:70" s="428" customFormat="1" x14ac:dyDescent="0.25">
      <c r="A82" s="345" t="s">
        <v>6816</v>
      </c>
      <c r="B82" s="374"/>
      <c r="C82" s="719">
        <v>44344</v>
      </c>
      <c r="D82" s="373"/>
      <c r="E82" s="346">
        <v>905.25900000000001</v>
      </c>
      <c r="F82" s="373"/>
      <c r="G82" s="347">
        <v>19.89</v>
      </c>
      <c r="H82" s="374"/>
      <c r="I82" s="348">
        <v>0.86209999999999998</v>
      </c>
      <c r="J82" s="348">
        <v>3.7559</v>
      </c>
      <c r="K82" s="348">
        <v>1.3245</v>
      </c>
      <c r="L82" s="348">
        <v>12.6274</v>
      </c>
      <c r="M82" s="348">
        <v>16.7254</v>
      </c>
      <c r="N82" s="350">
        <v>31.114000000000001</v>
      </c>
      <c r="O82" s="348">
        <v>21.425899999999999</v>
      </c>
      <c r="P82" s="348">
        <v>23.683900000000001</v>
      </c>
      <c r="Q82" s="348">
        <v>13.751300000000001</v>
      </c>
      <c r="R82" s="348" t="s">
        <v>430</v>
      </c>
      <c r="S82" s="348">
        <v>3.81</v>
      </c>
      <c r="T82" s="348">
        <v>26.526700000000002</v>
      </c>
      <c r="U82" s="348">
        <v>18.181799999999999</v>
      </c>
      <c r="V82" s="348">
        <v>21.354500000000002</v>
      </c>
      <c r="W82" s="348">
        <v>3.81</v>
      </c>
      <c r="X82" s="348">
        <v>14.331300000000001</v>
      </c>
      <c r="Y82" s="374"/>
      <c r="Z82" s="346">
        <v>9</v>
      </c>
      <c r="AA82" s="346">
        <v>4</v>
      </c>
      <c r="AB82" s="346">
        <v>16</v>
      </c>
      <c r="AC82" s="346">
        <v>9</v>
      </c>
      <c r="AD82" s="346">
        <v>17</v>
      </c>
      <c r="AE82" s="346">
        <v>31</v>
      </c>
      <c r="AF82" s="346">
        <v>37</v>
      </c>
      <c r="AG82" s="346">
        <v>22</v>
      </c>
      <c r="AH82" s="346">
        <v>15</v>
      </c>
      <c r="AI82" s="346" t="s">
        <v>430</v>
      </c>
      <c r="AJ82" s="346">
        <v>7</v>
      </c>
      <c r="AK82" s="346">
        <v>8</v>
      </c>
      <c r="AL82" s="346">
        <v>27</v>
      </c>
      <c r="AM82" s="346">
        <v>30</v>
      </c>
      <c r="AN82" s="346">
        <v>7</v>
      </c>
      <c r="AO82" s="373"/>
      <c r="AP82" s="348" t="s">
        <v>430</v>
      </c>
      <c r="AQ82" s="348" t="s">
        <v>430</v>
      </c>
      <c r="AR82" s="348">
        <v>22.23</v>
      </c>
      <c r="AS82" s="348">
        <v>27.05</v>
      </c>
      <c r="AT82" s="348">
        <v>35.79</v>
      </c>
      <c r="AU82" s="351"/>
      <c r="AV82" s="346" t="s">
        <v>430</v>
      </c>
      <c r="AW82" s="346" t="s">
        <v>430</v>
      </c>
      <c r="AX82" s="346">
        <v>13</v>
      </c>
      <c r="AY82" s="346">
        <v>29</v>
      </c>
      <c r="AZ82" s="346">
        <v>21</v>
      </c>
      <c r="BA82" s="374"/>
      <c r="BB82" s="348">
        <v>15.3778696834153</v>
      </c>
      <c r="BC82" s="348">
        <v>0</v>
      </c>
      <c r="BD82" s="348">
        <v>9.1114668946654404E-2</v>
      </c>
      <c r="BE82" s="375" t="s">
        <v>430</v>
      </c>
      <c r="BF82" s="374"/>
      <c r="BG82" s="372" t="s">
        <v>430</v>
      </c>
      <c r="BH82" s="373" t="s">
        <v>430</v>
      </c>
      <c r="BI82" s="348" t="s">
        <v>430</v>
      </c>
      <c r="BJ82" s="348" t="s">
        <v>430</v>
      </c>
      <c r="BK82" s="350"/>
      <c r="BL82" s="350" t="s">
        <v>6704</v>
      </c>
      <c r="BM82" s="372" t="s">
        <v>6705</v>
      </c>
      <c r="BN82" s="372" t="s">
        <v>430</v>
      </c>
      <c r="BO82" s="372" t="s">
        <v>430</v>
      </c>
      <c r="BP82" s="430" t="s">
        <v>430</v>
      </c>
      <c r="BQ82" s="468"/>
      <c r="BR82" s="354" t="s">
        <v>436</v>
      </c>
    </row>
    <row r="83" spans="1:70" s="428" customFormat="1" ht="11" x14ac:dyDescent="0.3">
      <c r="A83" s="841" t="s">
        <v>6817</v>
      </c>
      <c r="B83" s="847"/>
      <c r="C83" s="843">
        <v>44406</v>
      </c>
      <c r="D83" s="842"/>
      <c r="E83" s="844">
        <v>815.06200000000001</v>
      </c>
      <c r="F83" s="842"/>
      <c r="G83" s="845">
        <v>15.7455</v>
      </c>
      <c r="H83" s="847"/>
      <c r="I83" s="846">
        <v>0.96309999999999996</v>
      </c>
      <c r="J83" s="846">
        <v>2.0044</v>
      </c>
      <c r="K83" s="846">
        <v>1.1772</v>
      </c>
      <c r="L83" s="846">
        <v>10.2433</v>
      </c>
      <c r="M83" s="846">
        <v>16.079599999999999</v>
      </c>
      <c r="N83" s="848">
        <v>35.851799999999997</v>
      </c>
      <c r="O83" s="846">
        <v>23.8719</v>
      </c>
      <c r="P83" s="846">
        <v>22.723199999999999</v>
      </c>
      <c r="Q83" s="846" t="s">
        <v>430</v>
      </c>
      <c r="R83" s="846" t="s">
        <v>430</v>
      </c>
      <c r="S83" s="846">
        <v>-7.17E-2</v>
      </c>
      <c r="T83" s="846">
        <v>21.331099999999999</v>
      </c>
      <c r="U83" s="846">
        <v>19.293099999999999</v>
      </c>
      <c r="V83" s="846">
        <v>24.839400000000001</v>
      </c>
      <c r="W83" s="846">
        <v>-7.17E-2</v>
      </c>
      <c r="X83" s="846">
        <v>9.5756999999999994</v>
      </c>
      <c r="Y83" s="847"/>
      <c r="Z83" s="844">
        <v>7</v>
      </c>
      <c r="AA83" s="844">
        <v>24</v>
      </c>
      <c r="AB83" s="844">
        <v>19</v>
      </c>
      <c r="AC83" s="844">
        <v>18</v>
      </c>
      <c r="AD83" s="844">
        <v>20</v>
      </c>
      <c r="AE83" s="844">
        <v>25</v>
      </c>
      <c r="AF83" s="844">
        <v>31</v>
      </c>
      <c r="AG83" s="844">
        <v>25</v>
      </c>
      <c r="AH83" s="844" t="s">
        <v>430</v>
      </c>
      <c r="AI83" s="844" t="s">
        <v>430</v>
      </c>
      <c r="AJ83" s="844">
        <v>32</v>
      </c>
      <c r="AK83" s="844">
        <v>18</v>
      </c>
      <c r="AL83" s="844">
        <v>21</v>
      </c>
      <c r="AM83" s="844">
        <v>21</v>
      </c>
      <c r="AN83" s="844">
        <v>32</v>
      </c>
      <c r="AO83" s="842"/>
      <c r="AP83" s="846" t="s">
        <v>430</v>
      </c>
      <c r="AQ83" s="846" t="s">
        <v>430</v>
      </c>
      <c r="AR83" s="846">
        <v>21.51</v>
      </c>
      <c r="AS83" s="846">
        <v>27.47</v>
      </c>
      <c r="AT83" s="846">
        <v>38.409999999999997</v>
      </c>
      <c r="AU83" s="849"/>
      <c r="AV83" s="844" t="s">
        <v>430</v>
      </c>
      <c r="AW83" s="844" t="s">
        <v>430</v>
      </c>
      <c r="AX83" s="844">
        <v>14</v>
      </c>
      <c r="AY83" s="844">
        <v>27</v>
      </c>
      <c r="AZ83" s="844">
        <v>17</v>
      </c>
      <c r="BA83" s="847"/>
      <c r="BB83" s="846">
        <v>15.744013986091201</v>
      </c>
      <c r="BC83" s="846">
        <v>0</v>
      </c>
      <c r="BD83" s="846">
        <v>8.9068758328801095E-2</v>
      </c>
      <c r="BE83" s="852" t="s">
        <v>430</v>
      </c>
      <c r="BF83" s="847"/>
      <c r="BG83" s="855" t="s">
        <v>430</v>
      </c>
      <c r="BH83" s="842" t="s">
        <v>430</v>
      </c>
      <c r="BI83" s="846" t="s">
        <v>430</v>
      </c>
      <c r="BJ83" s="846" t="s">
        <v>430</v>
      </c>
      <c r="BK83" s="848"/>
      <c r="BL83" s="848" t="s">
        <v>6707</v>
      </c>
      <c r="BM83" s="855" t="s">
        <v>6708</v>
      </c>
      <c r="BN83" s="855" t="s">
        <v>430</v>
      </c>
      <c r="BO83" s="855" t="s">
        <v>430</v>
      </c>
      <c r="BP83" s="906" t="s">
        <v>430</v>
      </c>
      <c r="BQ83" s="854"/>
      <c r="BR83" s="856" t="s">
        <v>443</v>
      </c>
    </row>
    <row r="84" spans="1:70" s="428" customFormat="1" x14ac:dyDescent="0.25">
      <c r="A84" s="345" t="s">
        <v>6818</v>
      </c>
      <c r="B84" s="374"/>
      <c r="C84" s="719">
        <v>44189</v>
      </c>
      <c r="D84" s="373"/>
      <c r="E84" s="346">
        <v>581.78</v>
      </c>
      <c r="F84" s="373"/>
      <c r="G84" s="347">
        <v>13.6897</v>
      </c>
      <c r="H84" s="374"/>
      <c r="I84" s="348">
        <v>0.2092</v>
      </c>
      <c r="J84" s="348">
        <v>3.1939000000000002</v>
      </c>
      <c r="K84" s="348">
        <v>-6.0982000000000003</v>
      </c>
      <c r="L84" s="348">
        <v>6.1294000000000004</v>
      </c>
      <c r="M84" s="348">
        <v>6.1326999999999998</v>
      </c>
      <c r="N84" s="350">
        <v>24.244</v>
      </c>
      <c r="O84" s="348">
        <v>29.5168</v>
      </c>
      <c r="P84" s="348">
        <v>21.963000000000001</v>
      </c>
      <c r="Q84" s="348">
        <v>4.8193000000000001</v>
      </c>
      <c r="R84" s="348" t="s">
        <v>430</v>
      </c>
      <c r="S84" s="348">
        <v>-7.1576000000000004</v>
      </c>
      <c r="T84" s="348">
        <v>26.483599999999999</v>
      </c>
      <c r="U84" s="348">
        <v>10.3866</v>
      </c>
      <c r="V84" s="348">
        <v>-1.7815000000000001</v>
      </c>
      <c r="W84" s="348">
        <v>-7.1576000000000004</v>
      </c>
      <c r="X84" s="348">
        <v>6.0223000000000004</v>
      </c>
      <c r="Y84" s="374"/>
      <c r="Z84" s="346">
        <v>29</v>
      </c>
      <c r="AA84" s="346">
        <v>6</v>
      </c>
      <c r="AB84" s="346">
        <v>46</v>
      </c>
      <c r="AC84" s="346">
        <v>30</v>
      </c>
      <c r="AD84" s="346">
        <v>44</v>
      </c>
      <c r="AE84" s="346">
        <v>41</v>
      </c>
      <c r="AF84" s="346">
        <v>13</v>
      </c>
      <c r="AG84" s="346">
        <v>28</v>
      </c>
      <c r="AH84" s="346">
        <v>29</v>
      </c>
      <c r="AI84" s="346" t="s">
        <v>430</v>
      </c>
      <c r="AJ84" s="346">
        <v>51</v>
      </c>
      <c r="AK84" s="346">
        <v>9</v>
      </c>
      <c r="AL84" s="346">
        <v>41</v>
      </c>
      <c r="AM84" s="346">
        <v>49</v>
      </c>
      <c r="AN84" s="346">
        <v>51</v>
      </c>
      <c r="AO84" s="373"/>
      <c r="AP84" s="348" t="s">
        <v>430</v>
      </c>
      <c r="AQ84" s="348" t="s">
        <v>430</v>
      </c>
      <c r="AR84" s="348">
        <v>19.649999999999999</v>
      </c>
      <c r="AS84" s="348">
        <v>27.08</v>
      </c>
      <c r="AT84" s="348">
        <v>11.88</v>
      </c>
      <c r="AU84" s="351"/>
      <c r="AV84" s="346" t="s">
        <v>430</v>
      </c>
      <c r="AW84" s="346" t="s">
        <v>430</v>
      </c>
      <c r="AX84" s="346">
        <v>22</v>
      </c>
      <c r="AY84" s="346">
        <v>28</v>
      </c>
      <c r="AZ84" s="346">
        <v>45</v>
      </c>
      <c r="BA84" s="374"/>
      <c r="BB84" s="348">
        <v>28.7783410136818</v>
      </c>
      <c r="BC84" s="348">
        <v>0</v>
      </c>
      <c r="BD84" s="348">
        <v>5.5818900931745498E-2</v>
      </c>
      <c r="BE84" s="375" t="s">
        <v>430</v>
      </c>
      <c r="BF84" s="374"/>
      <c r="BG84" s="372" t="s">
        <v>430</v>
      </c>
      <c r="BH84" s="373" t="s">
        <v>430</v>
      </c>
      <c r="BI84" s="348" t="s">
        <v>430</v>
      </c>
      <c r="BJ84" s="348" t="s">
        <v>430</v>
      </c>
      <c r="BK84" s="350"/>
      <c r="BL84" s="350" t="s">
        <v>6710</v>
      </c>
      <c r="BM84" s="372" t="s">
        <v>6324</v>
      </c>
      <c r="BN84" s="372" t="s">
        <v>430</v>
      </c>
      <c r="BO84" s="372" t="s">
        <v>430</v>
      </c>
      <c r="BP84" s="430" t="s">
        <v>430</v>
      </c>
      <c r="BQ84" s="468"/>
      <c r="BR84" s="354" t="s">
        <v>443</v>
      </c>
    </row>
    <row r="85" spans="1:70" s="428" customFormat="1" x14ac:dyDescent="0.25">
      <c r="A85" s="345" t="s">
        <v>6819</v>
      </c>
      <c r="B85" s="374"/>
      <c r="C85" s="719">
        <v>44501</v>
      </c>
      <c r="D85" s="373"/>
      <c r="E85" s="346">
        <v>532.46900000000005</v>
      </c>
      <c r="F85" s="373"/>
      <c r="G85" s="347">
        <v>23.263100000000001</v>
      </c>
      <c r="H85" s="374"/>
      <c r="I85" s="348">
        <v>-0.60329999999999995</v>
      </c>
      <c r="J85" s="348">
        <v>2.6419999999999999</v>
      </c>
      <c r="K85" s="348">
        <v>-1.8733</v>
      </c>
      <c r="L85" s="348">
        <v>16.413900000000002</v>
      </c>
      <c r="M85" s="348">
        <v>23.330500000000001</v>
      </c>
      <c r="N85" s="350">
        <v>43.396700000000003</v>
      </c>
      <c r="O85" s="348">
        <v>28.407499999999999</v>
      </c>
      <c r="P85" s="348">
        <v>29.87</v>
      </c>
      <c r="Q85" s="348" t="s">
        <v>430</v>
      </c>
      <c r="R85" s="348" t="s">
        <v>430</v>
      </c>
      <c r="S85" s="348">
        <v>-0.70640000000000003</v>
      </c>
      <c r="T85" s="348">
        <v>29.076699999999999</v>
      </c>
      <c r="U85" s="348">
        <v>23.884899999999998</v>
      </c>
      <c r="V85" s="348">
        <v>29.629799999999999</v>
      </c>
      <c r="W85" s="348">
        <v>-0.70640000000000003</v>
      </c>
      <c r="X85" s="348">
        <v>19.659199999999998</v>
      </c>
      <c r="Y85" s="374"/>
      <c r="Z85" s="346">
        <v>47</v>
      </c>
      <c r="AA85" s="346">
        <v>13</v>
      </c>
      <c r="AB85" s="346">
        <v>35</v>
      </c>
      <c r="AC85" s="346">
        <v>4</v>
      </c>
      <c r="AD85" s="346">
        <v>7</v>
      </c>
      <c r="AE85" s="346">
        <v>17</v>
      </c>
      <c r="AF85" s="346">
        <v>18</v>
      </c>
      <c r="AG85" s="346">
        <v>6</v>
      </c>
      <c r="AH85" s="346" t="s">
        <v>430</v>
      </c>
      <c r="AI85" s="346" t="s">
        <v>430</v>
      </c>
      <c r="AJ85" s="346">
        <v>38</v>
      </c>
      <c r="AK85" s="346">
        <v>5</v>
      </c>
      <c r="AL85" s="346">
        <v>10</v>
      </c>
      <c r="AM85" s="346">
        <v>15</v>
      </c>
      <c r="AN85" s="346">
        <v>38</v>
      </c>
      <c r="AO85" s="373"/>
      <c r="AP85" s="348" t="s">
        <v>430</v>
      </c>
      <c r="AQ85" s="348" t="s">
        <v>430</v>
      </c>
      <c r="AR85" s="348" t="s">
        <v>430</v>
      </c>
      <c r="AS85" s="348">
        <v>34.770000000000003</v>
      </c>
      <c r="AT85" s="348">
        <v>47.52</v>
      </c>
      <c r="AU85" s="351"/>
      <c r="AV85" s="346" t="s">
        <v>430</v>
      </c>
      <c r="AW85" s="346" t="s">
        <v>430</v>
      </c>
      <c r="AX85" s="346" t="s">
        <v>430</v>
      </c>
      <c r="AY85" s="346">
        <v>13</v>
      </c>
      <c r="AZ85" s="346">
        <v>8</v>
      </c>
      <c r="BA85" s="374"/>
      <c r="BB85" s="348">
        <v>16.7201980344371</v>
      </c>
      <c r="BC85" s="348">
        <v>0</v>
      </c>
      <c r="BD85" s="348">
        <v>0.113841537840876</v>
      </c>
      <c r="BE85" s="375" t="s">
        <v>430</v>
      </c>
      <c r="BF85" s="374"/>
      <c r="BG85" s="372" t="s">
        <v>430</v>
      </c>
      <c r="BH85" s="373" t="s">
        <v>430</v>
      </c>
      <c r="BI85" s="348" t="s">
        <v>430</v>
      </c>
      <c r="BJ85" s="348" t="s">
        <v>430</v>
      </c>
      <c r="BK85" s="350"/>
      <c r="BL85" s="350" t="s">
        <v>6712</v>
      </c>
      <c r="BM85" s="372" t="s">
        <v>6713</v>
      </c>
      <c r="BN85" s="372" t="s">
        <v>430</v>
      </c>
      <c r="BO85" s="372" t="s">
        <v>430</v>
      </c>
      <c r="BP85" s="430" t="s">
        <v>430</v>
      </c>
      <c r="BQ85" s="468"/>
      <c r="BR85" s="354" t="s">
        <v>554</v>
      </c>
    </row>
    <row r="86" spans="1:70" s="428" customFormat="1" x14ac:dyDescent="0.25">
      <c r="A86" s="345" t="s">
        <v>6820</v>
      </c>
      <c r="B86" s="374"/>
      <c r="C86" s="719">
        <v>44811</v>
      </c>
      <c r="D86" s="373"/>
      <c r="E86" s="346">
        <v>465.65600000000001</v>
      </c>
      <c r="F86" s="373"/>
      <c r="G86" s="347">
        <v>34.537999999999997</v>
      </c>
      <c r="H86" s="374"/>
      <c r="I86" s="348">
        <v>-1.2438</v>
      </c>
      <c r="J86" s="348">
        <v>-1.2946</v>
      </c>
      <c r="K86" s="348">
        <v>-6.649</v>
      </c>
      <c r="L86" s="348">
        <v>19.351700000000001</v>
      </c>
      <c r="M86" s="348">
        <v>24.542000000000002</v>
      </c>
      <c r="N86" s="350">
        <v>56.103999999999999</v>
      </c>
      <c r="O86" s="348">
        <v>37.969200000000001</v>
      </c>
      <c r="P86" s="348">
        <v>34.921999999999997</v>
      </c>
      <c r="Q86" s="348" t="s">
        <v>430</v>
      </c>
      <c r="R86" s="348" t="s">
        <v>430</v>
      </c>
      <c r="S86" s="348">
        <v>-5.2351000000000001</v>
      </c>
      <c r="T86" s="348">
        <v>32.997</v>
      </c>
      <c r="U86" s="348">
        <v>28.394100000000002</v>
      </c>
      <c r="V86" s="348">
        <v>33.920099999999998</v>
      </c>
      <c r="W86" s="348">
        <v>-5.2351000000000001</v>
      </c>
      <c r="X86" s="348">
        <v>37.925199999999997</v>
      </c>
      <c r="Y86" s="374"/>
      <c r="Z86" s="346">
        <v>50</v>
      </c>
      <c r="AA86" s="346">
        <v>51</v>
      </c>
      <c r="AB86" s="346">
        <v>47</v>
      </c>
      <c r="AC86" s="346">
        <v>2</v>
      </c>
      <c r="AD86" s="346">
        <v>3</v>
      </c>
      <c r="AE86" s="346">
        <v>7</v>
      </c>
      <c r="AF86" s="346">
        <v>2</v>
      </c>
      <c r="AG86" s="346">
        <v>2</v>
      </c>
      <c r="AH86" s="346" t="s">
        <v>430</v>
      </c>
      <c r="AI86" s="346" t="s">
        <v>430</v>
      </c>
      <c r="AJ86" s="346">
        <v>48</v>
      </c>
      <c r="AK86" s="346">
        <v>2</v>
      </c>
      <c r="AL86" s="346">
        <v>4</v>
      </c>
      <c r="AM86" s="346">
        <v>6</v>
      </c>
      <c r="AN86" s="346">
        <v>48</v>
      </c>
      <c r="AO86" s="373"/>
      <c r="AP86" s="348" t="s">
        <v>430</v>
      </c>
      <c r="AQ86" s="348" t="s">
        <v>430</v>
      </c>
      <c r="AR86" s="348" t="s">
        <v>430</v>
      </c>
      <c r="AS86" s="348">
        <v>42.56</v>
      </c>
      <c r="AT86" s="348">
        <v>56.42</v>
      </c>
      <c r="AU86" s="351"/>
      <c r="AV86" s="346" t="s">
        <v>430</v>
      </c>
      <c r="AW86" s="346" t="s">
        <v>430</v>
      </c>
      <c r="AX86" s="346" t="s">
        <v>430</v>
      </c>
      <c r="AY86" s="346">
        <v>2</v>
      </c>
      <c r="AZ86" s="346">
        <v>2</v>
      </c>
      <c r="BA86" s="374"/>
      <c r="BB86" s="348">
        <v>21.9796572904703</v>
      </c>
      <c r="BC86" s="348">
        <v>0</v>
      </c>
      <c r="BD86" s="348">
        <v>0.103555500742748</v>
      </c>
      <c r="BE86" s="375" t="s">
        <v>430</v>
      </c>
      <c r="BF86" s="374"/>
      <c r="BG86" s="372" t="s">
        <v>430</v>
      </c>
      <c r="BH86" s="373" t="s">
        <v>430</v>
      </c>
      <c r="BI86" s="348" t="s">
        <v>430</v>
      </c>
      <c r="BJ86" s="348" t="s">
        <v>430</v>
      </c>
      <c r="BK86" s="350"/>
      <c r="BL86" s="350" t="s">
        <v>6715</v>
      </c>
      <c r="BM86" s="372" t="s">
        <v>5309</v>
      </c>
      <c r="BN86" s="372" t="s">
        <v>430</v>
      </c>
      <c r="BO86" s="372" t="s">
        <v>430</v>
      </c>
      <c r="BP86" s="430" t="s">
        <v>430</v>
      </c>
      <c r="BQ86" s="468"/>
      <c r="BR86" s="354" t="s">
        <v>443</v>
      </c>
    </row>
    <row r="87" spans="1:70" s="428" customFormat="1" x14ac:dyDescent="0.25">
      <c r="A87" s="345" t="s">
        <v>6821</v>
      </c>
      <c r="B87" s="374"/>
      <c r="C87" s="719">
        <v>41276</v>
      </c>
      <c r="D87" s="373"/>
      <c r="E87" s="346">
        <v>487.32900000000001</v>
      </c>
      <c r="F87" s="373"/>
      <c r="G87" s="347">
        <v>38.320900000000002</v>
      </c>
      <c r="H87" s="374"/>
      <c r="I87" s="348">
        <v>1.9400999999999999</v>
      </c>
      <c r="J87" s="348">
        <v>2.1650999999999998</v>
      </c>
      <c r="K87" s="348">
        <v>-3.1053000000000002</v>
      </c>
      <c r="L87" s="348">
        <v>12.073700000000001</v>
      </c>
      <c r="M87" s="348">
        <v>24.679600000000001</v>
      </c>
      <c r="N87" s="350">
        <v>61.935499999999998</v>
      </c>
      <c r="O87" s="348">
        <v>35.235100000000003</v>
      </c>
      <c r="P87" s="348">
        <v>26.499199999999998</v>
      </c>
      <c r="Q87" s="348">
        <v>11.918200000000001</v>
      </c>
      <c r="R87" s="348">
        <v>13.037699999999999</v>
      </c>
      <c r="S87" s="348">
        <v>-0.7732</v>
      </c>
      <c r="T87" s="348">
        <v>23.446200000000001</v>
      </c>
      <c r="U87" s="348">
        <v>32.190300000000001</v>
      </c>
      <c r="V87" s="348">
        <v>42.076599999999999</v>
      </c>
      <c r="W87" s="348">
        <v>-0.7732</v>
      </c>
      <c r="X87" s="348">
        <v>9.4341000000000008</v>
      </c>
      <c r="Y87" s="374"/>
      <c r="Z87" s="346">
        <v>4</v>
      </c>
      <c r="AA87" s="346">
        <v>22</v>
      </c>
      <c r="AB87" s="346">
        <v>43</v>
      </c>
      <c r="AC87" s="346">
        <v>11</v>
      </c>
      <c r="AD87" s="346">
        <v>2</v>
      </c>
      <c r="AE87" s="346">
        <v>5</v>
      </c>
      <c r="AF87" s="346">
        <v>6</v>
      </c>
      <c r="AG87" s="346">
        <v>13</v>
      </c>
      <c r="AH87" s="346">
        <v>17</v>
      </c>
      <c r="AI87" s="346">
        <v>10</v>
      </c>
      <c r="AJ87" s="346">
        <v>40</v>
      </c>
      <c r="AK87" s="346">
        <v>14</v>
      </c>
      <c r="AL87" s="346">
        <v>2</v>
      </c>
      <c r="AM87" s="346">
        <v>2</v>
      </c>
      <c r="AN87" s="346">
        <v>40</v>
      </c>
      <c r="AO87" s="373"/>
      <c r="AP87" s="348">
        <v>15.35</v>
      </c>
      <c r="AQ87" s="348">
        <v>19.14</v>
      </c>
      <c r="AR87" s="348">
        <v>25.54</v>
      </c>
      <c r="AS87" s="348">
        <v>40.24</v>
      </c>
      <c r="AT87" s="348">
        <v>56.38</v>
      </c>
      <c r="AU87" s="351"/>
      <c r="AV87" s="346">
        <v>10</v>
      </c>
      <c r="AW87" s="346">
        <v>6</v>
      </c>
      <c r="AX87" s="346">
        <v>6</v>
      </c>
      <c r="AY87" s="346">
        <v>4</v>
      </c>
      <c r="AZ87" s="346">
        <v>3</v>
      </c>
      <c r="BA87" s="374"/>
      <c r="BB87" s="348">
        <v>16.475160900476901</v>
      </c>
      <c r="BC87" s="348">
        <v>0</v>
      </c>
      <c r="BD87" s="348">
        <v>9.80552211185855E-2</v>
      </c>
      <c r="BE87" s="375" t="s">
        <v>430</v>
      </c>
      <c r="BF87" s="374"/>
      <c r="BG87" s="372" t="s">
        <v>430</v>
      </c>
      <c r="BH87" s="373" t="s">
        <v>430</v>
      </c>
      <c r="BI87" s="348" t="s">
        <v>430</v>
      </c>
      <c r="BJ87" s="348" t="s">
        <v>430</v>
      </c>
      <c r="BK87" s="350"/>
      <c r="BL87" s="350" t="s">
        <v>6717</v>
      </c>
      <c r="BM87" s="372" t="s">
        <v>6718</v>
      </c>
      <c r="BN87" s="372" t="s">
        <v>430</v>
      </c>
      <c r="BO87" s="372" t="s">
        <v>430</v>
      </c>
      <c r="BP87" s="430" t="s">
        <v>430</v>
      </c>
      <c r="BQ87" s="468"/>
      <c r="BR87" s="354" t="s">
        <v>512</v>
      </c>
    </row>
    <row r="88" spans="1:70" s="428" customFormat="1" x14ac:dyDescent="0.25">
      <c r="A88" s="345" t="s">
        <v>6822</v>
      </c>
      <c r="B88" s="374"/>
      <c r="C88" s="719">
        <v>44672</v>
      </c>
      <c r="D88" s="373"/>
      <c r="E88" s="346">
        <v>482.46</v>
      </c>
      <c r="F88" s="373"/>
      <c r="G88" s="347">
        <v>26.529499999999999</v>
      </c>
      <c r="H88" s="374"/>
      <c r="I88" s="348">
        <v>-0.59019999999999995</v>
      </c>
      <c r="J88" s="348">
        <v>2.6755</v>
      </c>
      <c r="K88" s="348">
        <v>-1.8976999999999999</v>
      </c>
      <c r="L88" s="348">
        <v>16.390599999999999</v>
      </c>
      <c r="M88" s="348">
        <v>23.430900000000001</v>
      </c>
      <c r="N88" s="350">
        <v>43.515999999999998</v>
      </c>
      <c r="O88" s="348">
        <v>28.604700000000001</v>
      </c>
      <c r="P88" s="348">
        <v>30.009599999999999</v>
      </c>
      <c r="Q88" s="348" t="s">
        <v>430</v>
      </c>
      <c r="R88" s="348" t="s">
        <v>430</v>
      </c>
      <c r="S88" s="348">
        <v>-0.70509999999999995</v>
      </c>
      <c r="T88" s="348">
        <v>29.126200000000001</v>
      </c>
      <c r="U88" s="348">
        <v>23.257200000000001</v>
      </c>
      <c r="V88" s="348">
        <v>29.7166</v>
      </c>
      <c r="W88" s="348">
        <v>-0.70509999999999995</v>
      </c>
      <c r="X88" s="348">
        <v>25.904</v>
      </c>
      <c r="Y88" s="374"/>
      <c r="Z88" s="346">
        <v>46</v>
      </c>
      <c r="AA88" s="346">
        <v>12</v>
      </c>
      <c r="AB88" s="346">
        <v>37</v>
      </c>
      <c r="AC88" s="346">
        <v>5</v>
      </c>
      <c r="AD88" s="346">
        <v>6</v>
      </c>
      <c r="AE88" s="346">
        <v>16</v>
      </c>
      <c r="AF88" s="346">
        <v>15</v>
      </c>
      <c r="AG88" s="346">
        <v>5</v>
      </c>
      <c r="AH88" s="346" t="s">
        <v>430</v>
      </c>
      <c r="AI88" s="346" t="s">
        <v>430</v>
      </c>
      <c r="AJ88" s="346">
        <v>37</v>
      </c>
      <c r="AK88" s="346">
        <v>4</v>
      </c>
      <c r="AL88" s="346">
        <v>13</v>
      </c>
      <c r="AM88" s="346">
        <v>14</v>
      </c>
      <c r="AN88" s="346">
        <v>37</v>
      </c>
      <c r="AO88" s="373"/>
      <c r="AP88" s="348" t="s">
        <v>430</v>
      </c>
      <c r="AQ88" s="348" t="s">
        <v>430</v>
      </c>
      <c r="AR88" s="348" t="s">
        <v>430</v>
      </c>
      <c r="AS88" s="348">
        <v>34.99</v>
      </c>
      <c r="AT88" s="348">
        <v>47.19</v>
      </c>
      <c r="AU88" s="351"/>
      <c r="AV88" s="346" t="s">
        <v>430</v>
      </c>
      <c r="AW88" s="346" t="s">
        <v>430</v>
      </c>
      <c r="AX88" s="346" t="s">
        <v>430</v>
      </c>
      <c r="AY88" s="346">
        <v>12</v>
      </c>
      <c r="AZ88" s="346">
        <v>9</v>
      </c>
      <c r="BA88" s="374"/>
      <c r="BB88" s="348">
        <v>16.7189294995807</v>
      </c>
      <c r="BC88" s="348">
        <v>0</v>
      </c>
      <c r="BD88" s="348">
        <v>0.11439878425232899</v>
      </c>
      <c r="BE88" s="375" t="s">
        <v>430</v>
      </c>
      <c r="BF88" s="374"/>
      <c r="BG88" s="372" t="s">
        <v>430</v>
      </c>
      <c r="BH88" s="373" t="s">
        <v>430</v>
      </c>
      <c r="BI88" s="348" t="s">
        <v>430</v>
      </c>
      <c r="BJ88" s="348" t="s">
        <v>430</v>
      </c>
      <c r="BK88" s="350"/>
      <c r="BL88" s="350" t="s">
        <v>6720</v>
      </c>
      <c r="BM88" s="372" t="s">
        <v>6721</v>
      </c>
      <c r="BN88" s="372" t="s">
        <v>430</v>
      </c>
      <c r="BO88" s="372" t="s">
        <v>430</v>
      </c>
      <c r="BP88" s="430" t="s">
        <v>430</v>
      </c>
      <c r="BQ88" s="468"/>
      <c r="BR88" s="354" t="s">
        <v>554</v>
      </c>
    </row>
    <row r="89" spans="1:70" s="428" customFormat="1" x14ac:dyDescent="0.25">
      <c r="A89" s="345" t="s">
        <v>6823</v>
      </c>
      <c r="B89" s="374"/>
      <c r="C89" s="719">
        <v>43734</v>
      </c>
      <c r="D89" s="373"/>
      <c r="E89" s="346">
        <v>404.06900000000002</v>
      </c>
      <c r="F89" s="373"/>
      <c r="G89" s="347">
        <v>23.0642</v>
      </c>
      <c r="H89" s="374"/>
      <c r="I89" s="348">
        <v>0.91049999999999998</v>
      </c>
      <c r="J89" s="348">
        <v>1.6580999999999999</v>
      </c>
      <c r="K89" s="348">
        <v>0.92549999999999999</v>
      </c>
      <c r="L89" s="348">
        <v>5.0105000000000004</v>
      </c>
      <c r="M89" s="348">
        <v>6.1711999999999998</v>
      </c>
      <c r="N89" s="350">
        <v>31.135999999999999</v>
      </c>
      <c r="O89" s="348">
        <v>22.697900000000001</v>
      </c>
      <c r="P89" s="348">
        <v>18.2959</v>
      </c>
      <c r="Q89" s="348">
        <v>9.7575000000000003</v>
      </c>
      <c r="R89" s="348" t="s">
        <v>430</v>
      </c>
      <c r="S89" s="348">
        <v>2.2820999999999998</v>
      </c>
      <c r="T89" s="348">
        <v>13.6935</v>
      </c>
      <c r="U89" s="348">
        <v>11.5943</v>
      </c>
      <c r="V89" s="348">
        <v>14.434100000000001</v>
      </c>
      <c r="W89" s="348">
        <v>2.2820999999999998</v>
      </c>
      <c r="X89" s="348">
        <v>13.0656</v>
      </c>
      <c r="Y89" s="374"/>
      <c r="Z89" s="346">
        <v>8</v>
      </c>
      <c r="AA89" s="346">
        <v>35</v>
      </c>
      <c r="AB89" s="346">
        <v>21</v>
      </c>
      <c r="AC89" s="346">
        <v>35</v>
      </c>
      <c r="AD89" s="346">
        <v>43</v>
      </c>
      <c r="AE89" s="346">
        <v>30</v>
      </c>
      <c r="AF89" s="346">
        <v>33</v>
      </c>
      <c r="AG89" s="346">
        <v>35</v>
      </c>
      <c r="AH89" s="346">
        <v>25</v>
      </c>
      <c r="AI89" s="346" t="s">
        <v>430</v>
      </c>
      <c r="AJ89" s="346">
        <v>19</v>
      </c>
      <c r="AK89" s="346">
        <v>33</v>
      </c>
      <c r="AL89" s="346">
        <v>40</v>
      </c>
      <c r="AM89" s="346">
        <v>40</v>
      </c>
      <c r="AN89" s="346">
        <v>19</v>
      </c>
      <c r="AO89" s="373"/>
      <c r="AP89" s="348" t="s">
        <v>430</v>
      </c>
      <c r="AQ89" s="348" t="s">
        <v>430</v>
      </c>
      <c r="AR89" s="348">
        <v>17.87</v>
      </c>
      <c r="AS89" s="348">
        <v>23.42</v>
      </c>
      <c r="AT89" s="348">
        <v>19.29</v>
      </c>
      <c r="AU89" s="351"/>
      <c r="AV89" s="346" t="s">
        <v>430</v>
      </c>
      <c r="AW89" s="346" t="s">
        <v>430</v>
      </c>
      <c r="AX89" s="346">
        <v>27</v>
      </c>
      <c r="AY89" s="346">
        <v>34</v>
      </c>
      <c r="AZ89" s="346">
        <v>41</v>
      </c>
      <c r="BA89" s="374"/>
      <c r="BB89" s="348">
        <v>13.250452259358299</v>
      </c>
      <c r="BC89" s="348">
        <v>0</v>
      </c>
      <c r="BD89" s="348">
        <v>7.62077854407473E-2</v>
      </c>
      <c r="BE89" s="375" t="s">
        <v>430</v>
      </c>
      <c r="BF89" s="374"/>
      <c r="BG89" s="372" t="s">
        <v>430</v>
      </c>
      <c r="BH89" s="373" t="s">
        <v>430</v>
      </c>
      <c r="BI89" s="348" t="s">
        <v>430</v>
      </c>
      <c r="BJ89" s="348" t="s">
        <v>430</v>
      </c>
      <c r="BK89" s="350"/>
      <c r="BL89" s="350" t="s">
        <v>6723</v>
      </c>
      <c r="BM89" s="372" t="s">
        <v>6724</v>
      </c>
      <c r="BN89" s="372" t="s">
        <v>430</v>
      </c>
      <c r="BO89" s="372" t="s">
        <v>430</v>
      </c>
      <c r="BP89" s="430" t="s">
        <v>430</v>
      </c>
      <c r="BQ89" s="468"/>
      <c r="BR89" s="354" t="s">
        <v>463</v>
      </c>
    </row>
    <row r="90" spans="1:70" s="428" customFormat="1" ht="11" x14ac:dyDescent="0.3">
      <c r="A90" s="841" t="s">
        <v>6824</v>
      </c>
      <c r="B90" s="847"/>
      <c r="C90" s="843">
        <v>46106</v>
      </c>
      <c r="D90" s="842"/>
      <c r="E90" s="844">
        <v>388.41300000000001</v>
      </c>
      <c r="F90" s="842"/>
      <c r="G90" s="845">
        <v>11.222</v>
      </c>
      <c r="H90" s="847"/>
      <c r="I90" s="846">
        <v>0.60960000000000003</v>
      </c>
      <c r="J90" s="846">
        <v>1.8977999999999999</v>
      </c>
      <c r="K90" s="846">
        <v>2.2505999999999999</v>
      </c>
      <c r="L90" s="846">
        <v>8.4879999999999995</v>
      </c>
      <c r="M90" s="846" t="s">
        <v>430</v>
      </c>
      <c r="N90" s="848" t="s">
        <v>430</v>
      </c>
      <c r="O90" s="846" t="s">
        <v>430</v>
      </c>
      <c r="P90" s="846" t="s">
        <v>430</v>
      </c>
      <c r="Q90" s="846" t="s">
        <v>430</v>
      </c>
      <c r="R90" s="846" t="s">
        <v>430</v>
      </c>
      <c r="S90" s="846">
        <v>2.8126000000000002</v>
      </c>
      <c r="T90" s="846">
        <v>12.0519</v>
      </c>
      <c r="U90" s="846" t="s">
        <v>430</v>
      </c>
      <c r="V90" s="846" t="s">
        <v>430</v>
      </c>
      <c r="W90" s="846">
        <v>2.8126000000000002</v>
      </c>
      <c r="X90" s="846">
        <v>12.22</v>
      </c>
      <c r="Y90" s="847"/>
      <c r="Z90" s="844">
        <v>19</v>
      </c>
      <c r="AA90" s="844">
        <v>28</v>
      </c>
      <c r="AB90" s="844">
        <v>6</v>
      </c>
      <c r="AC90" s="844">
        <v>25</v>
      </c>
      <c r="AD90" s="844" t="s">
        <v>430</v>
      </c>
      <c r="AE90" s="844" t="s">
        <v>430</v>
      </c>
      <c r="AF90" s="844" t="s">
        <v>430</v>
      </c>
      <c r="AG90" s="844" t="s">
        <v>430</v>
      </c>
      <c r="AH90" s="844" t="s">
        <v>430</v>
      </c>
      <c r="AI90" s="844" t="s">
        <v>430</v>
      </c>
      <c r="AJ90" s="844">
        <v>16</v>
      </c>
      <c r="AK90" s="844">
        <v>37</v>
      </c>
      <c r="AL90" s="844" t="s">
        <v>430</v>
      </c>
      <c r="AM90" s="844" t="s">
        <v>430</v>
      </c>
      <c r="AN90" s="844">
        <v>16</v>
      </c>
      <c r="AO90" s="842"/>
      <c r="AP90" s="846" t="s">
        <v>430</v>
      </c>
      <c r="AQ90" s="846" t="s">
        <v>430</v>
      </c>
      <c r="AR90" s="846" t="s">
        <v>430</v>
      </c>
      <c r="AS90" s="846" t="s">
        <v>430</v>
      </c>
      <c r="AT90" s="846" t="s">
        <v>430</v>
      </c>
      <c r="AU90" s="849"/>
      <c r="AV90" s="844" t="s">
        <v>430</v>
      </c>
      <c r="AW90" s="844" t="s">
        <v>430</v>
      </c>
      <c r="AX90" s="844" t="s">
        <v>430</v>
      </c>
      <c r="AY90" s="844" t="s">
        <v>430</v>
      </c>
      <c r="AZ90" s="844" t="s">
        <v>430</v>
      </c>
      <c r="BA90" s="847"/>
      <c r="BB90" s="846">
        <v>6.5257532910026503</v>
      </c>
      <c r="BC90" s="846">
        <v>0</v>
      </c>
      <c r="BD90" s="846">
        <v>0.364471531349297</v>
      </c>
      <c r="BE90" s="852" t="s">
        <v>430</v>
      </c>
      <c r="BF90" s="847"/>
      <c r="BG90" s="855" t="s">
        <v>430</v>
      </c>
      <c r="BH90" s="842" t="s">
        <v>430</v>
      </c>
      <c r="BI90" s="846" t="s">
        <v>430</v>
      </c>
      <c r="BJ90" s="846" t="s">
        <v>430</v>
      </c>
      <c r="BK90" s="848"/>
      <c r="BL90" s="848" t="s">
        <v>6726</v>
      </c>
      <c r="BM90" s="855" t="s">
        <v>6727</v>
      </c>
      <c r="BN90" s="855" t="s">
        <v>430</v>
      </c>
      <c r="BO90" s="855" t="s">
        <v>430</v>
      </c>
      <c r="BP90" s="906" t="s">
        <v>430</v>
      </c>
      <c r="BQ90" s="854"/>
      <c r="BR90" s="856" t="s">
        <v>476</v>
      </c>
    </row>
    <row r="91" spans="1:70" s="428" customFormat="1" x14ac:dyDescent="0.25">
      <c r="A91" s="345" t="s">
        <v>6825</v>
      </c>
      <c r="B91" s="374"/>
      <c r="C91" s="719">
        <v>44428</v>
      </c>
      <c r="D91" s="373"/>
      <c r="E91" s="346">
        <v>373.80700000000002</v>
      </c>
      <c r="F91" s="373"/>
      <c r="G91" s="347">
        <v>20.616</v>
      </c>
      <c r="H91" s="374"/>
      <c r="I91" s="348">
        <v>6.6500000000000004E-2</v>
      </c>
      <c r="J91" s="348">
        <v>2.3527999999999998</v>
      </c>
      <c r="K91" s="348">
        <v>9.98E-2</v>
      </c>
      <c r="L91" s="348">
        <v>9.0142000000000007</v>
      </c>
      <c r="M91" s="348">
        <v>10.681800000000001</v>
      </c>
      <c r="N91" s="350">
        <v>24.1524</v>
      </c>
      <c r="O91" s="348">
        <v>18.6982</v>
      </c>
      <c r="P91" s="348">
        <v>24.4145</v>
      </c>
      <c r="Q91" s="348" t="s">
        <v>430</v>
      </c>
      <c r="R91" s="348" t="s">
        <v>430</v>
      </c>
      <c r="S91" s="348">
        <v>-2.7317999999999998</v>
      </c>
      <c r="T91" s="348">
        <v>14.4825</v>
      </c>
      <c r="U91" s="348">
        <v>7.0904999999999996</v>
      </c>
      <c r="V91" s="348">
        <v>8.2204999999999995</v>
      </c>
      <c r="W91" s="348">
        <v>-2.7317999999999998</v>
      </c>
      <c r="X91" s="348">
        <v>16.395299999999999</v>
      </c>
      <c r="Y91" s="374"/>
      <c r="Z91" s="346">
        <v>34</v>
      </c>
      <c r="AA91" s="346">
        <v>17</v>
      </c>
      <c r="AB91" s="346">
        <v>27</v>
      </c>
      <c r="AC91" s="346">
        <v>23</v>
      </c>
      <c r="AD91" s="346">
        <v>36</v>
      </c>
      <c r="AE91" s="346">
        <v>42</v>
      </c>
      <c r="AF91" s="346">
        <v>38</v>
      </c>
      <c r="AG91" s="346">
        <v>20</v>
      </c>
      <c r="AH91" s="346" t="s">
        <v>430</v>
      </c>
      <c r="AI91" s="346" t="s">
        <v>430</v>
      </c>
      <c r="AJ91" s="346">
        <v>45</v>
      </c>
      <c r="AK91" s="346">
        <v>30</v>
      </c>
      <c r="AL91" s="346">
        <v>45</v>
      </c>
      <c r="AM91" s="346">
        <v>47</v>
      </c>
      <c r="AN91" s="346">
        <v>45</v>
      </c>
      <c r="AO91" s="373"/>
      <c r="AP91" s="348" t="s">
        <v>430</v>
      </c>
      <c r="AQ91" s="348" t="s">
        <v>430</v>
      </c>
      <c r="AR91" s="348" t="s">
        <v>430</v>
      </c>
      <c r="AS91" s="348">
        <v>22.17</v>
      </c>
      <c r="AT91" s="348">
        <v>15.58</v>
      </c>
      <c r="AU91" s="351"/>
      <c r="AV91" s="346" t="s">
        <v>430</v>
      </c>
      <c r="AW91" s="346" t="s">
        <v>430</v>
      </c>
      <c r="AX91" s="346" t="s">
        <v>430</v>
      </c>
      <c r="AY91" s="346">
        <v>39</v>
      </c>
      <c r="AZ91" s="346">
        <v>44</v>
      </c>
      <c r="BA91" s="374"/>
      <c r="BB91" s="348">
        <v>15.7528859325108</v>
      </c>
      <c r="BC91" s="348">
        <v>0</v>
      </c>
      <c r="BD91" s="348">
        <v>9.3598960780670495E-2</v>
      </c>
      <c r="BE91" s="375" t="s">
        <v>430</v>
      </c>
      <c r="BF91" s="374"/>
      <c r="BG91" s="372" t="s">
        <v>430</v>
      </c>
      <c r="BH91" s="373" t="s">
        <v>430</v>
      </c>
      <c r="BI91" s="348" t="s">
        <v>430</v>
      </c>
      <c r="BJ91" s="348" t="s">
        <v>430</v>
      </c>
      <c r="BK91" s="350"/>
      <c r="BL91" s="350" t="s">
        <v>6729</v>
      </c>
      <c r="BM91" s="372" t="s">
        <v>6708</v>
      </c>
      <c r="BN91" s="372" t="s">
        <v>2945</v>
      </c>
      <c r="BO91" s="372" t="s">
        <v>430</v>
      </c>
      <c r="BP91" s="430" t="s">
        <v>430</v>
      </c>
      <c r="BQ91" s="468"/>
      <c r="BR91" s="354" t="s">
        <v>443</v>
      </c>
    </row>
    <row r="92" spans="1:70" s="428" customFormat="1" x14ac:dyDescent="0.25">
      <c r="A92" s="345" t="s">
        <v>6826</v>
      </c>
      <c r="B92" s="374"/>
      <c r="C92" s="719">
        <v>41276</v>
      </c>
      <c r="D92" s="373"/>
      <c r="E92" s="346">
        <v>366.89600000000002</v>
      </c>
      <c r="F92" s="373"/>
      <c r="G92" s="347">
        <v>11.5425</v>
      </c>
      <c r="H92" s="374"/>
      <c r="I92" s="348">
        <v>-0.16950000000000001</v>
      </c>
      <c r="J92" s="348">
        <v>5.8129999999999997</v>
      </c>
      <c r="K92" s="348">
        <v>3.6987000000000001</v>
      </c>
      <c r="L92" s="348">
        <v>-10.4017</v>
      </c>
      <c r="M92" s="348">
        <v>14.7332</v>
      </c>
      <c r="N92" s="350">
        <v>45.8491</v>
      </c>
      <c r="O92" s="348">
        <v>23.874099999999999</v>
      </c>
      <c r="P92" s="348">
        <v>13.4541</v>
      </c>
      <c r="Q92" s="348">
        <v>5.6852999999999998</v>
      </c>
      <c r="R92" s="348">
        <v>5.6220999999999997</v>
      </c>
      <c r="S92" s="348">
        <v>6.1467000000000001</v>
      </c>
      <c r="T92" s="348">
        <v>-0.52569999999999995</v>
      </c>
      <c r="U92" s="348">
        <v>17.8841</v>
      </c>
      <c r="V92" s="348">
        <v>25.935600000000001</v>
      </c>
      <c r="W92" s="348">
        <v>6.1467000000000001</v>
      </c>
      <c r="X92" s="348">
        <v>1.048</v>
      </c>
      <c r="Y92" s="374"/>
      <c r="Z92" s="346">
        <v>39</v>
      </c>
      <c r="AA92" s="346">
        <v>1</v>
      </c>
      <c r="AB92" s="346">
        <v>2</v>
      </c>
      <c r="AC92" s="346">
        <v>50</v>
      </c>
      <c r="AD92" s="346">
        <v>28</v>
      </c>
      <c r="AE92" s="346">
        <v>13</v>
      </c>
      <c r="AF92" s="346">
        <v>30</v>
      </c>
      <c r="AG92" s="346">
        <v>44</v>
      </c>
      <c r="AH92" s="346">
        <v>27</v>
      </c>
      <c r="AI92" s="346">
        <v>22</v>
      </c>
      <c r="AJ92" s="346">
        <v>4</v>
      </c>
      <c r="AK92" s="346">
        <v>49</v>
      </c>
      <c r="AL92" s="346">
        <v>28</v>
      </c>
      <c r="AM92" s="346">
        <v>19</v>
      </c>
      <c r="AN92" s="346">
        <v>4</v>
      </c>
      <c r="AO92" s="373"/>
      <c r="AP92" s="348">
        <v>7.87</v>
      </c>
      <c r="AQ92" s="348">
        <v>11.6</v>
      </c>
      <c r="AR92" s="348">
        <v>16.600000000000001</v>
      </c>
      <c r="AS92" s="348">
        <v>23.67</v>
      </c>
      <c r="AT92" s="348">
        <v>28.16</v>
      </c>
      <c r="AU92" s="351"/>
      <c r="AV92" s="346">
        <v>22</v>
      </c>
      <c r="AW92" s="346">
        <v>22</v>
      </c>
      <c r="AX92" s="346">
        <v>29</v>
      </c>
      <c r="AY92" s="346">
        <v>33</v>
      </c>
      <c r="AZ92" s="346">
        <v>35</v>
      </c>
      <c r="BA92" s="374"/>
      <c r="BB92" s="348">
        <v>23.2011185537493</v>
      </c>
      <c r="BC92" s="348">
        <v>0</v>
      </c>
      <c r="BD92" s="348">
        <v>3.3777590063943902E-2</v>
      </c>
      <c r="BE92" s="375" t="s">
        <v>430</v>
      </c>
      <c r="BF92" s="374"/>
      <c r="BG92" s="372" t="s">
        <v>430</v>
      </c>
      <c r="BH92" s="373" t="s">
        <v>430</v>
      </c>
      <c r="BI92" s="348" t="s">
        <v>430</v>
      </c>
      <c r="BJ92" s="348" t="s">
        <v>430</v>
      </c>
      <c r="BK92" s="350"/>
      <c r="BL92" s="350" t="s">
        <v>6731</v>
      </c>
      <c r="BM92" s="372" t="s">
        <v>4705</v>
      </c>
      <c r="BN92" s="372" t="s">
        <v>430</v>
      </c>
      <c r="BO92" s="372" t="s">
        <v>430</v>
      </c>
      <c r="BP92" s="430" t="s">
        <v>430</v>
      </c>
      <c r="BQ92" s="468"/>
      <c r="BR92" s="354" t="s">
        <v>512</v>
      </c>
    </row>
    <row r="93" spans="1:70" s="428" customFormat="1" x14ac:dyDescent="0.25">
      <c r="A93" s="345" t="s">
        <v>6827</v>
      </c>
      <c r="B93" s="374"/>
      <c r="C93" s="719">
        <v>41276</v>
      </c>
      <c r="D93" s="373"/>
      <c r="E93" s="346">
        <v>294.56599999999997</v>
      </c>
      <c r="F93" s="373"/>
      <c r="G93" s="347">
        <v>36.121400000000001</v>
      </c>
      <c r="H93" s="374"/>
      <c r="I93" s="348">
        <v>0.33829999999999999</v>
      </c>
      <c r="J93" s="348">
        <v>1.9847999999999999</v>
      </c>
      <c r="K93" s="348">
        <v>-1.1061000000000001</v>
      </c>
      <c r="L93" s="348">
        <v>10.1259</v>
      </c>
      <c r="M93" s="348">
        <v>18.161999999999999</v>
      </c>
      <c r="N93" s="350">
        <v>28.3171</v>
      </c>
      <c r="O93" s="348">
        <v>17.687899999999999</v>
      </c>
      <c r="P93" s="348">
        <v>19.5929</v>
      </c>
      <c r="Q93" s="348">
        <v>11.157999999999999</v>
      </c>
      <c r="R93" s="348">
        <v>11.670199999999999</v>
      </c>
      <c r="S93" s="348">
        <v>-1.3974</v>
      </c>
      <c r="T93" s="348">
        <v>23.023</v>
      </c>
      <c r="U93" s="348">
        <v>21.304300000000001</v>
      </c>
      <c r="V93" s="348">
        <v>20.891500000000001</v>
      </c>
      <c r="W93" s="348">
        <v>-1.3974</v>
      </c>
      <c r="X93" s="348">
        <v>7.6295999999999999</v>
      </c>
      <c r="Y93" s="374"/>
      <c r="Z93" s="346">
        <v>24</v>
      </c>
      <c r="AA93" s="346">
        <v>26</v>
      </c>
      <c r="AB93" s="346">
        <v>33</v>
      </c>
      <c r="AC93" s="346">
        <v>19</v>
      </c>
      <c r="AD93" s="346">
        <v>15</v>
      </c>
      <c r="AE93" s="346">
        <v>36</v>
      </c>
      <c r="AF93" s="346">
        <v>41</v>
      </c>
      <c r="AG93" s="346">
        <v>32</v>
      </c>
      <c r="AH93" s="346">
        <v>20</v>
      </c>
      <c r="AI93" s="346">
        <v>16</v>
      </c>
      <c r="AJ93" s="346">
        <v>43</v>
      </c>
      <c r="AK93" s="346">
        <v>16</v>
      </c>
      <c r="AL93" s="346">
        <v>16</v>
      </c>
      <c r="AM93" s="346">
        <v>32</v>
      </c>
      <c r="AN93" s="346">
        <v>43</v>
      </c>
      <c r="AO93" s="373"/>
      <c r="AP93" s="348">
        <v>14.27</v>
      </c>
      <c r="AQ93" s="348">
        <v>16</v>
      </c>
      <c r="AR93" s="348">
        <v>17.899999999999999</v>
      </c>
      <c r="AS93" s="348">
        <v>23.04</v>
      </c>
      <c r="AT93" s="348">
        <v>36.69</v>
      </c>
      <c r="AU93" s="351"/>
      <c r="AV93" s="346">
        <v>15</v>
      </c>
      <c r="AW93" s="346">
        <v>16</v>
      </c>
      <c r="AX93" s="346">
        <v>26</v>
      </c>
      <c r="AY93" s="346">
        <v>36</v>
      </c>
      <c r="AZ93" s="346">
        <v>20</v>
      </c>
      <c r="BA93" s="374"/>
      <c r="BB93" s="348">
        <v>14.191997915427001</v>
      </c>
      <c r="BC93" s="348">
        <v>0</v>
      </c>
      <c r="BD93" s="348">
        <v>8.1502943874159697E-2</v>
      </c>
      <c r="BE93" s="375" t="s">
        <v>430</v>
      </c>
      <c r="BF93" s="374"/>
      <c r="BG93" s="372" t="s">
        <v>430</v>
      </c>
      <c r="BH93" s="373" t="s">
        <v>430</v>
      </c>
      <c r="BI93" s="348" t="s">
        <v>430</v>
      </c>
      <c r="BJ93" s="348" t="s">
        <v>430</v>
      </c>
      <c r="BK93" s="350"/>
      <c r="BL93" s="350" t="s">
        <v>6733</v>
      </c>
      <c r="BM93" s="372" t="s">
        <v>3001</v>
      </c>
      <c r="BN93" s="372" t="s">
        <v>430</v>
      </c>
      <c r="BO93" s="372" t="s">
        <v>430</v>
      </c>
      <c r="BP93" s="430" t="s">
        <v>430</v>
      </c>
      <c r="BQ93" s="468"/>
      <c r="BR93" s="354" t="s">
        <v>6734</v>
      </c>
    </row>
    <row r="94" spans="1:70" s="428" customFormat="1" x14ac:dyDescent="0.25">
      <c r="A94" s="345" t="s">
        <v>6828</v>
      </c>
      <c r="B94" s="374"/>
      <c r="C94" s="719">
        <v>41764</v>
      </c>
      <c r="D94" s="373"/>
      <c r="E94" s="346">
        <v>306.55</v>
      </c>
      <c r="F94" s="373"/>
      <c r="G94" s="347">
        <v>42.528599999999997</v>
      </c>
      <c r="H94" s="374"/>
      <c r="I94" s="348">
        <v>0.64019999999999999</v>
      </c>
      <c r="J94" s="348">
        <v>1.9161999999999999</v>
      </c>
      <c r="K94" s="348">
        <v>2.1427</v>
      </c>
      <c r="L94" s="348">
        <v>9.3475999999999999</v>
      </c>
      <c r="M94" s="348">
        <v>15.7393</v>
      </c>
      <c r="N94" s="350">
        <v>24.319400000000002</v>
      </c>
      <c r="O94" s="348">
        <v>24.523299999999999</v>
      </c>
      <c r="P94" s="348">
        <v>22.809699999999999</v>
      </c>
      <c r="Q94" s="348">
        <v>17.503699999999998</v>
      </c>
      <c r="R94" s="348">
        <v>14.769299999999999</v>
      </c>
      <c r="S94" s="348">
        <v>3.7907999999999999</v>
      </c>
      <c r="T94" s="348">
        <v>20.338200000000001</v>
      </c>
      <c r="U94" s="348">
        <v>19.126100000000001</v>
      </c>
      <c r="V94" s="348">
        <v>21.637499999999999</v>
      </c>
      <c r="W94" s="348">
        <v>3.7907999999999999</v>
      </c>
      <c r="X94" s="348">
        <v>12.572900000000001</v>
      </c>
      <c r="Y94" s="374"/>
      <c r="Z94" s="346">
        <v>17</v>
      </c>
      <c r="AA94" s="346">
        <v>27</v>
      </c>
      <c r="AB94" s="346">
        <v>10</v>
      </c>
      <c r="AC94" s="346">
        <v>22</v>
      </c>
      <c r="AD94" s="346">
        <v>23</v>
      </c>
      <c r="AE94" s="346">
        <v>40</v>
      </c>
      <c r="AF94" s="346">
        <v>28</v>
      </c>
      <c r="AG94" s="346">
        <v>24</v>
      </c>
      <c r="AH94" s="346">
        <v>5</v>
      </c>
      <c r="AI94" s="346">
        <v>5</v>
      </c>
      <c r="AJ94" s="346">
        <v>8</v>
      </c>
      <c r="AK94" s="346">
        <v>20</v>
      </c>
      <c r="AL94" s="346">
        <v>23</v>
      </c>
      <c r="AM94" s="346">
        <v>28</v>
      </c>
      <c r="AN94" s="346">
        <v>8</v>
      </c>
      <c r="AO94" s="373"/>
      <c r="AP94" s="348">
        <v>17.440000000000001</v>
      </c>
      <c r="AQ94" s="348">
        <v>20.74</v>
      </c>
      <c r="AR94" s="348">
        <v>23.03</v>
      </c>
      <c r="AS94" s="348">
        <v>26.32</v>
      </c>
      <c r="AT94" s="348">
        <v>33.840000000000003</v>
      </c>
      <c r="AU94" s="351"/>
      <c r="AV94" s="346">
        <v>5</v>
      </c>
      <c r="AW94" s="346">
        <v>4</v>
      </c>
      <c r="AX94" s="346">
        <v>12</v>
      </c>
      <c r="AY94" s="346">
        <v>30</v>
      </c>
      <c r="AZ94" s="346">
        <v>24</v>
      </c>
      <c r="BA94" s="374"/>
      <c r="BB94" s="348">
        <v>12.382111875053599</v>
      </c>
      <c r="BC94" s="348">
        <v>0</v>
      </c>
      <c r="BD94" s="348">
        <v>0.107889692571233</v>
      </c>
      <c r="BE94" s="375" t="s">
        <v>430</v>
      </c>
      <c r="BF94" s="374"/>
      <c r="BG94" s="372" t="s">
        <v>430</v>
      </c>
      <c r="BH94" s="373" t="s">
        <v>430</v>
      </c>
      <c r="BI94" s="348" t="s">
        <v>430</v>
      </c>
      <c r="BJ94" s="348" t="s">
        <v>430</v>
      </c>
      <c r="BK94" s="350"/>
      <c r="BL94" s="350" t="s">
        <v>6736</v>
      </c>
      <c r="BM94" s="372" t="s">
        <v>6737</v>
      </c>
      <c r="BN94" s="372" t="s">
        <v>430</v>
      </c>
      <c r="BO94" s="372" t="s">
        <v>430</v>
      </c>
      <c r="BP94" s="430" t="s">
        <v>430</v>
      </c>
      <c r="BQ94" s="468"/>
      <c r="BR94" s="354" t="s">
        <v>512</v>
      </c>
    </row>
    <row r="95" spans="1:70" s="428" customFormat="1" x14ac:dyDescent="0.25">
      <c r="A95" s="345" t="s">
        <v>6829</v>
      </c>
      <c r="B95" s="374"/>
      <c r="C95" s="719">
        <v>41677</v>
      </c>
      <c r="D95" s="373"/>
      <c r="E95" s="346">
        <v>272.64699999999999</v>
      </c>
      <c r="F95" s="373"/>
      <c r="G95" s="347">
        <v>34.747999999999998</v>
      </c>
      <c r="H95" s="374"/>
      <c r="I95" s="348">
        <v>0.78520000000000001</v>
      </c>
      <c r="J95" s="348">
        <v>1.6309</v>
      </c>
      <c r="K95" s="348">
        <v>1.5835999999999999</v>
      </c>
      <c r="L95" s="348">
        <v>4.1013999999999999</v>
      </c>
      <c r="M95" s="348">
        <v>11.1012</v>
      </c>
      <c r="N95" s="350">
        <v>30.172999999999998</v>
      </c>
      <c r="O95" s="348">
        <v>27.737100000000002</v>
      </c>
      <c r="P95" s="348">
        <v>23.766300000000001</v>
      </c>
      <c r="Q95" s="348">
        <v>16.017299999999999</v>
      </c>
      <c r="R95" s="348">
        <v>13.747</v>
      </c>
      <c r="S95" s="348">
        <v>2.0112999999999999</v>
      </c>
      <c r="T95" s="348">
        <v>11.1975</v>
      </c>
      <c r="U95" s="348">
        <v>13.6707</v>
      </c>
      <c r="V95" s="348">
        <v>23.952100000000002</v>
      </c>
      <c r="W95" s="348">
        <v>2.0112999999999999</v>
      </c>
      <c r="X95" s="348">
        <v>10.5298</v>
      </c>
      <c r="Y95" s="374"/>
      <c r="Z95" s="346">
        <v>13</v>
      </c>
      <c r="AA95" s="346">
        <v>37</v>
      </c>
      <c r="AB95" s="346">
        <v>13</v>
      </c>
      <c r="AC95" s="346">
        <v>39</v>
      </c>
      <c r="AD95" s="346">
        <v>34</v>
      </c>
      <c r="AE95" s="346">
        <v>32</v>
      </c>
      <c r="AF95" s="346">
        <v>22</v>
      </c>
      <c r="AG95" s="346">
        <v>21</v>
      </c>
      <c r="AH95" s="346">
        <v>8</v>
      </c>
      <c r="AI95" s="346">
        <v>8</v>
      </c>
      <c r="AJ95" s="346">
        <v>21</v>
      </c>
      <c r="AK95" s="346">
        <v>39</v>
      </c>
      <c r="AL95" s="346">
        <v>37</v>
      </c>
      <c r="AM95" s="346">
        <v>24</v>
      </c>
      <c r="AN95" s="346">
        <v>21</v>
      </c>
      <c r="AO95" s="373"/>
      <c r="AP95" s="348">
        <v>16.690000000000001</v>
      </c>
      <c r="AQ95" s="348">
        <v>20.43</v>
      </c>
      <c r="AR95" s="348">
        <v>23.62</v>
      </c>
      <c r="AS95" s="348">
        <v>29.51</v>
      </c>
      <c r="AT95" s="348">
        <v>29.21</v>
      </c>
      <c r="AU95" s="351"/>
      <c r="AV95" s="346">
        <v>6</v>
      </c>
      <c r="AW95" s="346">
        <v>5</v>
      </c>
      <c r="AX95" s="346">
        <v>11</v>
      </c>
      <c r="AY95" s="346">
        <v>21</v>
      </c>
      <c r="AZ95" s="346">
        <v>33</v>
      </c>
      <c r="BA95" s="374"/>
      <c r="BB95" s="348">
        <v>12.8204449797233</v>
      </c>
      <c r="BC95" s="348">
        <v>0</v>
      </c>
      <c r="BD95" s="348">
        <v>0.109820942997439</v>
      </c>
      <c r="BE95" s="375" t="s">
        <v>430</v>
      </c>
      <c r="BF95" s="374"/>
      <c r="BG95" s="372" t="s">
        <v>430</v>
      </c>
      <c r="BH95" s="373" t="s">
        <v>430</v>
      </c>
      <c r="BI95" s="348" t="s">
        <v>430</v>
      </c>
      <c r="BJ95" s="348" t="s">
        <v>430</v>
      </c>
      <c r="BK95" s="350"/>
      <c r="BL95" s="350" t="s">
        <v>6739</v>
      </c>
      <c r="BM95" s="372" t="s">
        <v>6740</v>
      </c>
      <c r="BN95" s="372" t="s">
        <v>2614</v>
      </c>
      <c r="BO95" s="372" t="s">
        <v>430</v>
      </c>
      <c r="BP95" s="430" t="s">
        <v>430</v>
      </c>
      <c r="BQ95" s="468"/>
      <c r="BR95" s="354" t="s">
        <v>476</v>
      </c>
    </row>
    <row r="96" spans="1:70" s="428" customFormat="1" x14ac:dyDescent="0.25">
      <c r="A96" s="345" t="s">
        <v>6830</v>
      </c>
      <c r="B96" s="374"/>
      <c r="C96" s="719">
        <v>41827</v>
      </c>
      <c r="D96" s="373"/>
      <c r="E96" s="346">
        <v>264.85599999999999</v>
      </c>
      <c r="F96" s="373"/>
      <c r="G96" s="347">
        <v>31.205200000000001</v>
      </c>
      <c r="H96" s="374"/>
      <c r="I96" s="348">
        <v>0.78710000000000002</v>
      </c>
      <c r="J96" s="348">
        <v>1.3403</v>
      </c>
      <c r="K96" s="348">
        <v>-1.9937</v>
      </c>
      <c r="L96" s="348">
        <v>10.9704</v>
      </c>
      <c r="M96" s="348">
        <v>28.189599999999999</v>
      </c>
      <c r="N96" s="350">
        <v>65.495699999999999</v>
      </c>
      <c r="O96" s="348">
        <v>35.441299999999998</v>
      </c>
      <c r="P96" s="348">
        <v>26.6663</v>
      </c>
      <c r="Q96" s="348">
        <v>10.6563</v>
      </c>
      <c r="R96" s="348">
        <v>12.8826</v>
      </c>
      <c r="S96" s="348">
        <v>-0.95540000000000003</v>
      </c>
      <c r="T96" s="348">
        <v>23.9315</v>
      </c>
      <c r="U96" s="348">
        <v>34.802100000000003</v>
      </c>
      <c r="V96" s="348">
        <v>45.0137</v>
      </c>
      <c r="W96" s="348">
        <v>-0.95540000000000003</v>
      </c>
      <c r="X96" s="348">
        <v>9.9214000000000002</v>
      </c>
      <c r="Y96" s="374"/>
      <c r="Z96" s="346">
        <v>12</v>
      </c>
      <c r="AA96" s="346">
        <v>43</v>
      </c>
      <c r="AB96" s="346">
        <v>40</v>
      </c>
      <c r="AC96" s="346">
        <v>15</v>
      </c>
      <c r="AD96" s="346">
        <v>1</v>
      </c>
      <c r="AE96" s="346">
        <v>2</v>
      </c>
      <c r="AF96" s="346">
        <v>5</v>
      </c>
      <c r="AG96" s="346">
        <v>12</v>
      </c>
      <c r="AH96" s="346">
        <v>22</v>
      </c>
      <c r="AI96" s="346">
        <v>12</v>
      </c>
      <c r="AJ96" s="346">
        <v>42</v>
      </c>
      <c r="AK96" s="346">
        <v>11</v>
      </c>
      <c r="AL96" s="346">
        <v>1</v>
      </c>
      <c r="AM96" s="346">
        <v>1</v>
      </c>
      <c r="AN96" s="346">
        <v>42</v>
      </c>
      <c r="AO96" s="373"/>
      <c r="AP96" s="348">
        <v>14.86</v>
      </c>
      <c r="AQ96" s="348">
        <v>18.53</v>
      </c>
      <c r="AR96" s="348">
        <v>25.73</v>
      </c>
      <c r="AS96" s="348">
        <v>40.6</v>
      </c>
      <c r="AT96" s="348">
        <v>60.82</v>
      </c>
      <c r="AU96" s="351"/>
      <c r="AV96" s="346">
        <v>12</v>
      </c>
      <c r="AW96" s="346">
        <v>9</v>
      </c>
      <c r="AX96" s="346">
        <v>5</v>
      </c>
      <c r="AY96" s="346">
        <v>3</v>
      </c>
      <c r="AZ96" s="346">
        <v>1</v>
      </c>
      <c r="BA96" s="374"/>
      <c r="BB96" s="348">
        <v>15.864482845436401</v>
      </c>
      <c r="BC96" s="348">
        <v>0</v>
      </c>
      <c r="BD96" s="348">
        <v>0.101186902548141</v>
      </c>
      <c r="BE96" s="375" t="s">
        <v>430</v>
      </c>
      <c r="BF96" s="374"/>
      <c r="BG96" s="372" t="s">
        <v>430</v>
      </c>
      <c r="BH96" s="373" t="s">
        <v>430</v>
      </c>
      <c r="BI96" s="348" t="s">
        <v>430</v>
      </c>
      <c r="BJ96" s="348" t="s">
        <v>430</v>
      </c>
      <c r="BK96" s="350"/>
      <c r="BL96" s="350" t="s">
        <v>6742</v>
      </c>
      <c r="BM96" s="372" t="s">
        <v>6743</v>
      </c>
      <c r="BN96" s="372" t="s">
        <v>2614</v>
      </c>
      <c r="BO96" s="372" t="s">
        <v>430</v>
      </c>
      <c r="BP96" s="430" t="s">
        <v>430</v>
      </c>
      <c r="BQ96" s="468"/>
      <c r="BR96" s="354" t="s">
        <v>476</v>
      </c>
    </row>
    <row r="97" spans="1:70" s="428" customFormat="1" x14ac:dyDescent="0.25">
      <c r="A97" s="345" t="s">
        <v>6831</v>
      </c>
      <c r="B97" s="374"/>
      <c r="C97" s="719">
        <v>44593</v>
      </c>
      <c r="D97" s="373"/>
      <c r="E97" s="346">
        <v>273.81200000000001</v>
      </c>
      <c r="F97" s="373"/>
      <c r="G97" s="347">
        <v>28.928599999999999</v>
      </c>
      <c r="H97" s="374"/>
      <c r="I97" s="348">
        <v>-0.6542</v>
      </c>
      <c r="J97" s="348">
        <v>2.2812000000000001</v>
      </c>
      <c r="K97" s="348">
        <v>-0.71319999999999995</v>
      </c>
      <c r="L97" s="348">
        <v>-3.7618999999999998</v>
      </c>
      <c r="M97" s="348">
        <v>9.8472000000000008</v>
      </c>
      <c r="N97" s="350">
        <v>59.6995</v>
      </c>
      <c r="O97" s="348">
        <v>36.235700000000001</v>
      </c>
      <c r="P97" s="348">
        <v>29.470400000000001</v>
      </c>
      <c r="Q97" s="348" t="s">
        <v>430</v>
      </c>
      <c r="R97" s="348" t="s">
        <v>430</v>
      </c>
      <c r="S97" s="348">
        <v>6.3962000000000003</v>
      </c>
      <c r="T97" s="348">
        <v>-8.952</v>
      </c>
      <c r="U97" s="348">
        <v>19.737100000000002</v>
      </c>
      <c r="V97" s="348">
        <v>31.3748</v>
      </c>
      <c r="W97" s="348">
        <v>6.3962000000000003</v>
      </c>
      <c r="X97" s="348">
        <v>26.9466</v>
      </c>
      <c r="Y97" s="374"/>
      <c r="Z97" s="346">
        <v>48</v>
      </c>
      <c r="AA97" s="346">
        <v>19</v>
      </c>
      <c r="AB97" s="346">
        <v>30</v>
      </c>
      <c r="AC97" s="346">
        <v>48</v>
      </c>
      <c r="AD97" s="346">
        <v>39</v>
      </c>
      <c r="AE97" s="346">
        <v>6</v>
      </c>
      <c r="AF97" s="346">
        <v>4</v>
      </c>
      <c r="AG97" s="346">
        <v>8</v>
      </c>
      <c r="AH97" s="346" t="s">
        <v>430</v>
      </c>
      <c r="AI97" s="346" t="s">
        <v>430</v>
      </c>
      <c r="AJ97" s="346">
        <v>3</v>
      </c>
      <c r="AK97" s="346">
        <v>50</v>
      </c>
      <c r="AL97" s="346">
        <v>20</v>
      </c>
      <c r="AM97" s="346">
        <v>8</v>
      </c>
      <c r="AN97" s="346">
        <v>3</v>
      </c>
      <c r="AO97" s="373"/>
      <c r="AP97" s="348" t="s">
        <v>430</v>
      </c>
      <c r="AQ97" s="348" t="s">
        <v>430</v>
      </c>
      <c r="AR97" s="348" t="s">
        <v>430</v>
      </c>
      <c r="AS97" s="348">
        <v>38.14</v>
      </c>
      <c r="AT97" s="348">
        <v>32.44</v>
      </c>
      <c r="AU97" s="351"/>
      <c r="AV97" s="346" t="s">
        <v>430</v>
      </c>
      <c r="AW97" s="346" t="s">
        <v>430</v>
      </c>
      <c r="AX97" s="346" t="s">
        <v>430</v>
      </c>
      <c r="AY97" s="346">
        <v>5</v>
      </c>
      <c r="AZ97" s="346">
        <v>29</v>
      </c>
      <c r="BA97" s="374"/>
      <c r="BB97" s="348">
        <v>18.705150906633001</v>
      </c>
      <c r="BC97" s="348">
        <v>0</v>
      </c>
      <c r="BD97" s="348">
        <v>9.9534474160807199E-2</v>
      </c>
      <c r="BE97" s="375" t="s">
        <v>430</v>
      </c>
      <c r="BF97" s="374"/>
      <c r="BG97" s="372" t="s">
        <v>430</v>
      </c>
      <c r="BH97" s="373" t="s">
        <v>430</v>
      </c>
      <c r="BI97" s="348" t="s">
        <v>430</v>
      </c>
      <c r="BJ97" s="348" t="s">
        <v>430</v>
      </c>
      <c r="BK97" s="350"/>
      <c r="BL97" s="350" t="s">
        <v>6745</v>
      </c>
      <c r="BM97" s="372" t="s">
        <v>5864</v>
      </c>
      <c r="BN97" s="372" t="s">
        <v>430</v>
      </c>
      <c r="BO97" s="372" t="s">
        <v>430</v>
      </c>
      <c r="BP97" s="430" t="s">
        <v>430</v>
      </c>
      <c r="BQ97" s="468"/>
      <c r="BR97" s="354" t="s">
        <v>443</v>
      </c>
    </row>
    <row r="98" spans="1:70" s="428" customFormat="1" x14ac:dyDescent="0.25">
      <c r="A98" s="345" t="s">
        <v>6832</v>
      </c>
      <c r="B98" s="374"/>
      <c r="C98" s="719">
        <v>41493</v>
      </c>
      <c r="D98" s="373"/>
      <c r="E98" s="346">
        <v>243.381</v>
      </c>
      <c r="F98" s="373"/>
      <c r="G98" s="347">
        <v>48.908900000000003</v>
      </c>
      <c r="H98" s="374"/>
      <c r="I98" s="348">
        <v>2.07E-2</v>
      </c>
      <c r="J98" s="348">
        <v>1.6999</v>
      </c>
      <c r="K98" s="348">
        <v>3.2235999999999998</v>
      </c>
      <c r="L98" s="348">
        <v>11.5951</v>
      </c>
      <c r="M98" s="348">
        <v>17.948599999999999</v>
      </c>
      <c r="N98" s="350">
        <v>35.573</v>
      </c>
      <c r="O98" s="348">
        <v>22.320599999999999</v>
      </c>
      <c r="P98" s="348">
        <v>20.226600000000001</v>
      </c>
      <c r="Q98" s="348">
        <v>14.9681</v>
      </c>
      <c r="R98" s="348">
        <v>14.2425</v>
      </c>
      <c r="S98" s="348">
        <v>3.2911999999999999</v>
      </c>
      <c r="T98" s="348">
        <v>16.022400000000001</v>
      </c>
      <c r="U98" s="348">
        <v>20.247</v>
      </c>
      <c r="V98" s="348">
        <v>27.521999999999998</v>
      </c>
      <c r="W98" s="348">
        <v>3.2911999999999999</v>
      </c>
      <c r="X98" s="348">
        <v>13.0458</v>
      </c>
      <c r="Y98" s="374"/>
      <c r="Z98" s="346">
        <v>35</v>
      </c>
      <c r="AA98" s="346">
        <v>34</v>
      </c>
      <c r="AB98" s="346">
        <v>3</v>
      </c>
      <c r="AC98" s="346">
        <v>12</v>
      </c>
      <c r="AD98" s="346">
        <v>16</v>
      </c>
      <c r="AE98" s="346">
        <v>28</v>
      </c>
      <c r="AF98" s="346">
        <v>35</v>
      </c>
      <c r="AG98" s="346">
        <v>31</v>
      </c>
      <c r="AH98" s="346">
        <v>11</v>
      </c>
      <c r="AI98" s="346">
        <v>6</v>
      </c>
      <c r="AJ98" s="346">
        <v>12</v>
      </c>
      <c r="AK98" s="346">
        <v>28</v>
      </c>
      <c r="AL98" s="346">
        <v>18</v>
      </c>
      <c r="AM98" s="346">
        <v>17</v>
      </c>
      <c r="AN98" s="346">
        <v>12</v>
      </c>
      <c r="AO98" s="373"/>
      <c r="AP98" s="348">
        <v>16.11</v>
      </c>
      <c r="AQ98" s="348">
        <v>18.100000000000001</v>
      </c>
      <c r="AR98" s="348">
        <v>19.420000000000002</v>
      </c>
      <c r="AS98" s="348">
        <v>24.74</v>
      </c>
      <c r="AT98" s="348">
        <v>40.44</v>
      </c>
      <c r="AU98" s="351"/>
      <c r="AV98" s="346">
        <v>7</v>
      </c>
      <c r="AW98" s="346">
        <v>11</v>
      </c>
      <c r="AX98" s="346">
        <v>23</v>
      </c>
      <c r="AY98" s="346">
        <v>31</v>
      </c>
      <c r="AZ98" s="346">
        <v>14</v>
      </c>
      <c r="BA98" s="374"/>
      <c r="BB98" s="348">
        <v>10.6962316603669</v>
      </c>
      <c r="BC98" s="348">
        <v>0.63503474245997804</v>
      </c>
      <c r="BD98" s="348">
        <v>0.107194749640339</v>
      </c>
      <c r="BE98" s="375">
        <v>0.29842242189382201</v>
      </c>
      <c r="BF98" s="374"/>
      <c r="BG98" s="372" t="s">
        <v>430</v>
      </c>
      <c r="BH98" s="373" t="s">
        <v>430</v>
      </c>
      <c r="BI98" s="348" t="s">
        <v>430</v>
      </c>
      <c r="BJ98" s="348" t="s">
        <v>430</v>
      </c>
      <c r="BK98" s="350"/>
      <c r="BL98" s="350" t="s">
        <v>6747</v>
      </c>
      <c r="BM98" s="372" t="s">
        <v>6748</v>
      </c>
      <c r="BN98" s="372" t="s">
        <v>2614</v>
      </c>
      <c r="BO98" s="372" t="s">
        <v>430</v>
      </c>
      <c r="BP98" s="430" t="s">
        <v>430</v>
      </c>
      <c r="BQ98" s="468"/>
      <c r="BR98" s="354" t="s">
        <v>476</v>
      </c>
    </row>
    <row r="99" spans="1:70" s="428" customFormat="1" x14ac:dyDescent="0.25">
      <c r="A99" s="345" t="s">
        <v>6833</v>
      </c>
      <c r="B99" s="374"/>
      <c r="C99" s="719">
        <v>41276</v>
      </c>
      <c r="D99" s="373"/>
      <c r="E99" s="346">
        <v>231.779</v>
      </c>
      <c r="F99" s="373"/>
      <c r="G99" s="347">
        <v>47.316800000000001</v>
      </c>
      <c r="H99" s="374"/>
      <c r="I99" s="348">
        <v>7.1099999999999997E-2</v>
      </c>
      <c r="J99" s="348">
        <v>1.6067</v>
      </c>
      <c r="K99" s="348">
        <v>0.94420000000000004</v>
      </c>
      <c r="L99" s="348">
        <v>9.4908999999999999</v>
      </c>
      <c r="M99" s="348">
        <v>14.7486</v>
      </c>
      <c r="N99" s="350">
        <v>30.069099999999999</v>
      </c>
      <c r="O99" s="348">
        <v>17.427199999999999</v>
      </c>
      <c r="P99" s="348">
        <v>21.491800000000001</v>
      </c>
      <c r="Q99" s="348">
        <v>14.183199999999999</v>
      </c>
      <c r="R99" s="348">
        <v>9.2978000000000005</v>
      </c>
      <c r="S99" s="348">
        <v>0.1976</v>
      </c>
      <c r="T99" s="348">
        <v>16.925999999999998</v>
      </c>
      <c r="U99" s="348">
        <v>17.1599</v>
      </c>
      <c r="V99" s="348">
        <v>20.611000000000001</v>
      </c>
      <c r="W99" s="348">
        <v>0.1976</v>
      </c>
      <c r="X99" s="348">
        <v>9.4924999999999997</v>
      </c>
      <c r="Y99" s="374"/>
      <c r="Z99" s="346">
        <v>33</v>
      </c>
      <c r="AA99" s="346">
        <v>39</v>
      </c>
      <c r="AB99" s="346">
        <v>20</v>
      </c>
      <c r="AC99" s="346">
        <v>21</v>
      </c>
      <c r="AD99" s="346">
        <v>27</v>
      </c>
      <c r="AE99" s="346">
        <v>33</v>
      </c>
      <c r="AF99" s="346">
        <v>42</v>
      </c>
      <c r="AG99" s="346">
        <v>29</v>
      </c>
      <c r="AH99" s="346">
        <v>13</v>
      </c>
      <c r="AI99" s="346">
        <v>19</v>
      </c>
      <c r="AJ99" s="346">
        <v>31</v>
      </c>
      <c r="AK99" s="346">
        <v>24</v>
      </c>
      <c r="AL99" s="346">
        <v>32</v>
      </c>
      <c r="AM99" s="346">
        <v>33</v>
      </c>
      <c r="AN99" s="346">
        <v>31</v>
      </c>
      <c r="AO99" s="373"/>
      <c r="AP99" s="348">
        <v>14.05</v>
      </c>
      <c r="AQ99" s="348">
        <v>17.57</v>
      </c>
      <c r="AR99" s="348">
        <v>20.78</v>
      </c>
      <c r="AS99" s="348">
        <v>23.27</v>
      </c>
      <c r="AT99" s="348">
        <v>32.5</v>
      </c>
      <c r="AU99" s="351"/>
      <c r="AV99" s="346">
        <v>16</v>
      </c>
      <c r="AW99" s="346">
        <v>13</v>
      </c>
      <c r="AX99" s="346">
        <v>19</v>
      </c>
      <c r="AY99" s="346">
        <v>35</v>
      </c>
      <c r="AZ99" s="346">
        <v>26</v>
      </c>
      <c r="BA99" s="374"/>
      <c r="BB99" s="348">
        <v>12.2837433555191</v>
      </c>
      <c r="BC99" s="348">
        <v>0</v>
      </c>
      <c r="BD99" s="348">
        <v>0.103485321303459</v>
      </c>
      <c r="BE99" s="375" t="s">
        <v>430</v>
      </c>
      <c r="BF99" s="374"/>
      <c r="BG99" s="372" t="s">
        <v>430</v>
      </c>
      <c r="BH99" s="373" t="s">
        <v>430</v>
      </c>
      <c r="BI99" s="348" t="s">
        <v>430</v>
      </c>
      <c r="BJ99" s="348" t="s">
        <v>430</v>
      </c>
      <c r="BK99" s="350"/>
      <c r="BL99" s="350" t="s">
        <v>6750</v>
      </c>
      <c r="BM99" s="372" t="s">
        <v>6751</v>
      </c>
      <c r="BN99" s="372" t="s">
        <v>430</v>
      </c>
      <c r="BO99" s="372" t="s">
        <v>430</v>
      </c>
      <c r="BP99" s="430" t="s">
        <v>430</v>
      </c>
      <c r="BQ99" s="468"/>
      <c r="BR99" s="354" t="s">
        <v>6734</v>
      </c>
    </row>
    <row r="100" spans="1:70" s="428" customFormat="1" x14ac:dyDescent="0.25">
      <c r="A100" s="345" t="s">
        <v>6834</v>
      </c>
      <c r="B100" s="374"/>
      <c r="C100" s="719">
        <v>44866</v>
      </c>
      <c r="D100" s="373"/>
      <c r="E100" s="346">
        <v>223.494</v>
      </c>
      <c r="F100" s="373"/>
      <c r="G100" s="347">
        <v>29.9894</v>
      </c>
      <c r="H100" s="374"/>
      <c r="I100" s="348">
        <v>-0.54920000000000002</v>
      </c>
      <c r="J100" s="348">
        <v>2.9262000000000001</v>
      </c>
      <c r="K100" s="348">
        <v>-1.8864000000000001</v>
      </c>
      <c r="L100" s="348">
        <v>16.2258</v>
      </c>
      <c r="M100" s="348">
        <v>23.142600000000002</v>
      </c>
      <c r="N100" s="350">
        <v>42.832500000000003</v>
      </c>
      <c r="O100" s="348">
        <v>28.0626</v>
      </c>
      <c r="P100" s="348">
        <v>29.546399999999998</v>
      </c>
      <c r="Q100" s="348" t="s">
        <v>430</v>
      </c>
      <c r="R100" s="348" t="s">
        <v>430</v>
      </c>
      <c r="S100" s="348">
        <v>-0.6865</v>
      </c>
      <c r="T100" s="348">
        <v>27.542300000000001</v>
      </c>
      <c r="U100" s="348">
        <v>23.409099999999999</v>
      </c>
      <c r="V100" s="348">
        <v>29.3276</v>
      </c>
      <c r="W100" s="348">
        <v>-0.6865</v>
      </c>
      <c r="X100" s="348">
        <v>34.5139</v>
      </c>
      <c r="Y100" s="374"/>
      <c r="Z100" s="346">
        <v>44</v>
      </c>
      <c r="AA100" s="346">
        <v>8</v>
      </c>
      <c r="AB100" s="346">
        <v>36</v>
      </c>
      <c r="AC100" s="346">
        <v>6</v>
      </c>
      <c r="AD100" s="346">
        <v>8</v>
      </c>
      <c r="AE100" s="346">
        <v>18</v>
      </c>
      <c r="AF100" s="346">
        <v>19</v>
      </c>
      <c r="AG100" s="346">
        <v>7</v>
      </c>
      <c r="AH100" s="346" t="s">
        <v>430</v>
      </c>
      <c r="AI100" s="346" t="s">
        <v>430</v>
      </c>
      <c r="AJ100" s="346">
        <v>36</v>
      </c>
      <c r="AK100" s="346">
        <v>7</v>
      </c>
      <c r="AL100" s="346">
        <v>12</v>
      </c>
      <c r="AM100" s="346">
        <v>16</v>
      </c>
      <c r="AN100" s="346">
        <v>36</v>
      </c>
      <c r="AO100" s="373"/>
      <c r="AP100" s="348" t="s">
        <v>430</v>
      </c>
      <c r="AQ100" s="348" t="s">
        <v>430</v>
      </c>
      <c r="AR100" s="348" t="s">
        <v>430</v>
      </c>
      <c r="AS100" s="348">
        <v>34.299999999999997</v>
      </c>
      <c r="AT100" s="348">
        <v>46.73</v>
      </c>
      <c r="AU100" s="351"/>
      <c r="AV100" s="346" t="s">
        <v>430</v>
      </c>
      <c r="AW100" s="346" t="s">
        <v>430</v>
      </c>
      <c r="AX100" s="346" t="s">
        <v>430</v>
      </c>
      <c r="AY100" s="346">
        <v>15</v>
      </c>
      <c r="AZ100" s="346">
        <v>10</v>
      </c>
      <c r="BA100" s="374"/>
      <c r="BB100" s="348">
        <v>16.4403293559015</v>
      </c>
      <c r="BC100" s="348">
        <v>0</v>
      </c>
      <c r="BD100" s="348">
        <v>0.114125015317928</v>
      </c>
      <c r="BE100" s="375" t="s">
        <v>430</v>
      </c>
      <c r="BF100" s="374"/>
      <c r="BG100" s="372" t="s">
        <v>430</v>
      </c>
      <c r="BH100" s="373" t="s">
        <v>430</v>
      </c>
      <c r="BI100" s="348" t="s">
        <v>430</v>
      </c>
      <c r="BJ100" s="348" t="s">
        <v>430</v>
      </c>
      <c r="BK100" s="350"/>
      <c r="BL100" s="350" t="s">
        <v>6753</v>
      </c>
      <c r="BM100" s="372" t="s">
        <v>5808</v>
      </c>
      <c r="BN100" s="372" t="s">
        <v>430</v>
      </c>
      <c r="BO100" s="372" t="s">
        <v>430</v>
      </c>
      <c r="BP100" s="430" t="s">
        <v>430</v>
      </c>
      <c r="BQ100" s="468"/>
      <c r="BR100" s="354" t="s">
        <v>1001</v>
      </c>
    </row>
    <row r="101" spans="1:70" s="428" customFormat="1" x14ac:dyDescent="0.25">
      <c r="A101" s="345" t="s">
        <v>6835</v>
      </c>
      <c r="B101" s="374"/>
      <c r="C101" s="719">
        <v>41670</v>
      </c>
      <c r="D101" s="373"/>
      <c r="E101" s="346">
        <v>221.96</v>
      </c>
      <c r="F101" s="373"/>
      <c r="G101" s="347">
        <v>28.857199999999999</v>
      </c>
      <c r="H101" s="374"/>
      <c r="I101" s="348">
        <v>0.60109999999999997</v>
      </c>
      <c r="J101" s="348">
        <v>1.1558999999999999</v>
      </c>
      <c r="K101" s="348">
        <v>0.67669999999999997</v>
      </c>
      <c r="L101" s="348">
        <v>5.9615</v>
      </c>
      <c r="M101" s="348">
        <v>14.1114</v>
      </c>
      <c r="N101" s="350">
        <v>36.269399999999997</v>
      </c>
      <c r="O101" s="348">
        <v>25.264600000000002</v>
      </c>
      <c r="P101" s="348">
        <v>19.069800000000001</v>
      </c>
      <c r="Q101" s="348">
        <v>15.446400000000001</v>
      </c>
      <c r="R101" s="348">
        <v>12.5731</v>
      </c>
      <c r="S101" s="348">
        <v>1.5866</v>
      </c>
      <c r="T101" s="348">
        <v>16.7301</v>
      </c>
      <c r="U101" s="348">
        <v>19.067</v>
      </c>
      <c r="V101" s="348">
        <v>29.953399999999998</v>
      </c>
      <c r="W101" s="348">
        <v>1.5866</v>
      </c>
      <c r="X101" s="348">
        <v>8.8653999999999993</v>
      </c>
      <c r="Y101" s="374"/>
      <c r="Z101" s="346">
        <v>20</v>
      </c>
      <c r="AA101" s="346">
        <v>46</v>
      </c>
      <c r="AB101" s="346">
        <v>22</v>
      </c>
      <c r="AC101" s="346">
        <v>33</v>
      </c>
      <c r="AD101" s="346">
        <v>30</v>
      </c>
      <c r="AE101" s="346">
        <v>23</v>
      </c>
      <c r="AF101" s="346">
        <v>25</v>
      </c>
      <c r="AG101" s="346">
        <v>33</v>
      </c>
      <c r="AH101" s="346">
        <v>9</v>
      </c>
      <c r="AI101" s="346">
        <v>13</v>
      </c>
      <c r="AJ101" s="346">
        <v>24</v>
      </c>
      <c r="AK101" s="346">
        <v>26</v>
      </c>
      <c r="AL101" s="346">
        <v>25</v>
      </c>
      <c r="AM101" s="346">
        <v>11</v>
      </c>
      <c r="AN101" s="346">
        <v>24</v>
      </c>
      <c r="AO101" s="373"/>
      <c r="AP101" s="348">
        <v>14.83</v>
      </c>
      <c r="AQ101" s="348">
        <v>18.77</v>
      </c>
      <c r="AR101" s="348">
        <v>21.48</v>
      </c>
      <c r="AS101" s="348">
        <v>27.6</v>
      </c>
      <c r="AT101" s="348">
        <v>36.97</v>
      </c>
      <c r="AU101" s="351"/>
      <c r="AV101" s="346">
        <v>13</v>
      </c>
      <c r="AW101" s="346">
        <v>8</v>
      </c>
      <c r="AX101" s="346">
        <v>15</v>
      </c>
      <c r="AY101" s="346">
        <v>26</v>
      </c>
      <c r="AZ101" s="346">
        <v>19</v>
      </c>
      <c r="BA101" s="374"/>
      <c r="BB101" s="348">
        <v>14.772676767100901</v>
      </c>
      <c r="BC101" s="348">
        <v>0</v>
      </c>
      <c r="BD101" s="348">
        <v>7.6418390203345093E-2</v>
      </c>
      <c r="BE101" s="375" t="s">
        <v>430</v>
      </c>
      <c r="BF101" s="374"/>
      <c r="BG101" s="372" t="s">
        <v>430</v>
      </c>
      <c r="BH101" s="373" t="s">
        <v>430</v>
      </c>
      <c r="BI101" s="348" t="s">
        <v>430</v>
      </c>
      <c r="BJ101" s="348" t="s">
        <v>430</v>
      </c>
      <c r="BK101" s="350"/>
      <c r="BL101" s="350" t="s">
        <v>6755</v>
      </c>
      <c r="BM101" s="372" t="s">
        <v>6756</v>
      </c>
      <c r="BN101" s="372" t="s">
        <v>430</v>
      </c>
      <c r="BO101" s="372" t="s">
        <v>430</v>
      </c>
      <c r="BP101" s="430" t="s">
        <v>430</v>
      </c>
      <c r="BQ101" s="468"/>
      <c r="BR101" s="354" t="s">
        <v>512</v>
      </c>
    </row>
    <row r="102" spans="1:70" s="428" customFormat="1" x14ac:dyDescent="0.25">
      <c r="A102" s="345" t="s">
        <v>6836</v>
      </c>
      <c r="B102" s="374"/>
      <c r="C102" s="719">
        <v>41277</v>
      </c>
      <c r="D102" s="373"/>
      <c r="E102" s="346">
        <v>168.08199999999999</v>
      </c>
      <c r="F102" s="373"/>
      <c r="G102" s="347">
        <v>32.946199999999997</v>
      </c>
      <c r="H102" s="374"/>
      <c r="I102" s="348">
        <v>-0.48720000000000002</v>
      </c>
      <c r="J102" s="348">
        <v>4.1029999999999998</v>
      </c>
      <c r="K102" s="348">
        <v>-9.5033999999999992</v>
      </c>
      <c r="L102" s="348">
        <v>-9.4001000000000001</v>
      </c>
      <c r="M102" s="348">
        <v>1.9975000000000001</v>
      </c>
      <c r="N102" s="350">
        <v>74.130600000000001</v>
      </c>
      <c r="O102" s="348">
        <v>34.369999999999997</v>
      </c>
      <c r="P102" s="348">
        <v>22.8508</v>
      </c>
      <c r="Q102" s="348">
        <v>16.337</v>
      </c>
      <c r="R102" s="348">
        <v>16.799499999999998</v>
      </c>
      <c r="S102" s="348">
        <v>2.6408999999999998</v>
      </c>
      <c r="T102" s="348">
        <v>-0.40089999999999998</v>
      </c>
      <c r="U102" s="348">
        <v>13.701700000000001</v>
      </c>
      <c r="V102" s="348">
        <v>34.905999999999999</v>
      </c>
      <c r="W102" s="348">
        <v>2.6408999999999998</v>
      </c>
      <c r="X102" s="348">
        <v>8.5287000000000006</v>
      </c>
      <c r="Y102" s="374"/>
      <c r="Z102" s="346">
        <v>42</v>
      </c>
      <c r="AA102" s="346">
        <v>2</v>
      </c>
      <c r="AB102" s="346">
        <v>49</v>
      </c>
      <c r="AC102" s="346">
        <v>49</v>
      </c>
      <c r="AD102" s="346">
        <v>48</v>
      </c>
      <c r="AE102" s="346">
        <v>1</v>
      </c>
      <c r="AF102" s="346">
        <v>7</v>
      </c>
      <c r="AG102" s="346">
        <v>23</v>
      </c>
      <c r="AH102" s="346">
        <v>7</v>
      </c>
      <c r="AI102" s="346">
        <v>3</v>
      </c>
      <c r="AJ102" s="346">
        <v>17</v>
      </c>
      <c r="AK102" s="346">
        <v>48</v>
      </c>
      <c r="AL102" s="346">
        <v>36</v>
      </c>
      <c r="AM102" s="346">
        <v>5</v>
      </c>
      <c r="AN102" s="346">
        <v>17</v>
      </c>
      <c r="AO102" s="373"/>
      <c r="AP102" s="348">
        <v>19.760000000000002</v>
      </c>
      <c r="AQ102" s="348">
        <v>22.55</v>
      </c>
      <c r="AR102" s="348">
        <v>24.87</v>
      </c>
      <c r="AS102" s="348">
        <v>38.049999999999997</v>
      </c>
      <c r="AT102" s="348">
        <v>29.79</v>
      </c>
      <c r="AU102" s="351"/>
      <c r="AV102" s="346">
        <v>3</v>
      </c>
      <c r="AW102" s="346">
        <v>3</v>
      </c>
      <c r="AX102" s="346">
        <v>7</v>
      </c>
      <c r="AY102" s="346">
        <v>6</v>
      </c>
      <c r="AZ102" s="346">
        <v>32</v>
      </c>
      <c r="BA102" s="374"/>
      <c r="BB102" s="348">
        <v>22.7117388539735</v>
      </c>
      <c r="BC102" s="348">
        <v>0</v>
      </c>
      <c r="BD102" s="348">
        <v>6.4503086643275198E-2</v>
      </c>
      <c r="BE102" s="375" t="s">
        <v>430</v>
      </c>
      <c r="BF102" s="374"/>
      <c r="BG102" s="372" t="s">
        <v>430</v>
      </c>
      <c r="BH102" s="373" t="s">
        <v>430</v>
      </c>
      <c r="BI102" s="348" t="s">
        <v>430</v>
      </c>
      <c r="BJ102" s="348" t="s">
        <v>430</v>
      </c>
      <c r="BK102" s="350"/>
      <c r="BL102" s="350" t="s">
        <v>6758</v>
      </c>
      <c r="BM102" s="372" t="s">
        <v>2677</v>
      </c>
      <c r="BN102" s="372" t="s">
        <v>430</v>
      </c>
      <c r="BO102" s="372" t="s">
        <v>430</v>
      </c>
      <c r="BP102" s="430" t="s">
        <v>430</v>
      </c>
      <c r="BQ102" s="468"/>
      <c r="BR102" s="354" t="s">
        <v>554</v>
      </c>
    </row>
    <row r="103" spans="1:70" s="428" customFormat="1" x14ac:dyDescent="0.25">
      <c r="A103" s="345" t="s">
        <v>6837</v>
      </c>
      <c r="B103" s="374"/>
      <c r="C103" s="719">
        <v>41277</v>
      </c>
      <c r="D103" s="373"/>
      <c r="E103" s="346">
        <v>168.23</v>
      </c>
      <c r="F103" s="373"/>
      <c r="G103" s="347">
        <v>47.5779</v>
      </c>
      <c r="H103" s="374"/>
      <c r="I103" s="348">
        <v>0.68400000000000005</v>
      </c>
      <c r="J103" s="348">
        <v>1.5944</v>
      </c>
      <c r="K103" s="348">
        <v>0.34889999999999999</v>
      </c>
      <c r="L103" s="348">
        <v>5.9695999999999998</v>
      </c>
      <c r="M103" s="348">
        <v>7.2515999999999998</v>
      </c>
      <c r="N103" s="350">
        <v>25.7178</v>
      </c>
      <c r="O103" s="348">
        <v>18.531400000000001</v>
      </c>
      <c r="P103" s="348">
        <v>17.494700000000002</v>
      </c>
      <c r="Q103" s="348">
        <v>12.104699999999999</v>
      </c>
      <c r="R103" s="348">
        <v>12.934699999999999</v>
      </c>
      <c r="S103" s="348">
        <v>3.5926</v>
      </c>
      <c r="T103" s="348">
        <v>14.7028</v>
      </c>
      <c r="U103" s="348">
        <v>8.0061999999999998</v>
      </c>
      <c r="V103" s="348">
        <v>14.8035</v>
      </c>
      <c r="W103" s="348">
        <v>3.5926</v>
      </c>
      <c r="X103" s="348">
        <v>9.4341000000000008</v>
      </c>
      <c r="Y103" s="374"/>
      <c r="Z103" s="346">
        <v>15</v>
      </c>
      <c r="AA103" s="346">
        <v>40</v>
      </c>
      <c r="AB103" s="346">
        <v>26</v>
      </c>
      <c r="AC103" s="346">
        <v>32</v>
      </c>
      <c r="AD103" s="346">
        <v>42</v>
      </c>
      <c r="AE103" s="346">
        <v>37</v>
      </c>
      <c r="AF103" s="346">
        <v>39</v>
      </c>
      <c r="AG103" s="346">
        <v>37</v>
      </c>
      <c r="AH103" s="346">
        <v>16</v>
      </c>
      <c r="AI103" s="346">
        <v>11</v>
      </c>
      <c r="AJ103" s="346">
        <v>10</v>
      </c>
      <c r="AK103" s="346">
        <v>29</v>
      </c>
      <c r="AL103" s="346">
        <v>44</v>
      </c>
      <c r="AM103" s="346">
        <v>39</v>
      </c>
      <c r="AN103" s="346">
        <v>10</v>
      </c>
      <c r="AO103" s="373"/>
      <c r="AP103" s="348">
        <v>14.58</v>
      </c>
      <c r="AQ103" s="348">
        <v>16.46</v>
      </c>
      <c r="AR103" s="348">
        <v>18.12</v>
      </c>
      <c r="AS103" s="348">
        <v>20.41</v>
      </c>
      <c r="AT103" s="348">
        <v>20.37</v>
      </c>
      <c r="AU103" s="351"/>
      <c r="AV103" s="346">
        <v>14</v>
      </c>
      <c r="AW103" s="346">
        <v>15</v>
      </c>
      <c r="AX103" s="346">
        <v>25</v>
      </c>
      <c r="AY103" s="346">
        <v>40</v>
      </c>
      <c r="AZ103" s="346">
        <v>40</v>
      </c>
      <c r="BA103" s="374"/>
      <c r="BB103" s="348">
        <v>12.6278271309899</v>
      </c>
      <c r="BC103" s="348">
        <v>0</v>
      </c>
      <c r="BD103" s="348">
        <v>7.7187353884961202E-2</v>
      </c>
      <c r="BE103" s="375" t="s">
        <v>430</v>
      </c>
      <c r="BF103" s="374"/>
      <c r="BG103" s="372" t="s">
        <v>430</v>
      </c>
      <c r="BH103" s="373" t="s">
        <v>430</v>
      </c>
      <c r="BI103" s="348" t="s">
        <v>430</v>
      </c>
      <c r="BJ103" s="348" t="s">
        <v>430</v>
      </c>
      <c r="BK103" s="350"/>
      <c r="BL103" s="350" t="s">
        <v>6760</v>
      </c>
      <c r="BM103" s="372" t="s">
        <v>5908</v>
      </c>
      <c r="BN103" s="372" t="s">
        <v>430</v>
      </c>
      <c r="BO103" s="372" t="s">
        <v>430</v>
      </c>
      <c r="BP103" s="430" t="s">
        <v>430</v>
      </c>
      <c r="BQ103" s="468"/>
      <c r="BR103" s="354" t="s">
        <v>443</v>
      </c>
    </row>
    <row r="104" spans="1:70" s="428" customFormat="1" x14ac:dyDescent="0.25">
      <c r="A104" s="345" t="s">
        <v>6838</v>
      </c>
      <c r="B104" s="374"/>
      <c r="C104" s="719">
        <v>41276</v>
      </c>
      <c r="D104" s="373"/>
      <c r="E104" s="346">
        <v>161.31</v>
      </c>
      <c r="F104" s="373"/>
      <c r="G104" s="347">
        <v>42.527000000000001</v>
      </c>
      <c r="H104" s="374"/>
      <c r="I104" s="348">
        <v>0.67469999999999997</v>
      </c>
      <c r="J104" s="348">
        <v>3.9449999999999998</v>
      </c>
      <c r="K104" s="348">
        <v>5.5339</v>
      </c>
      <c r="L104" s="348">
        <v>8.3103999999999996</v>
      </c>
      <c r="M104" s="348">
        <v>14.9938</v>
      </c>
      <c r="N104" s="350">
        <v>29.9129</v>
      </c>
      <c r="O104" s="348">
        <v>22.503299999999999</v>
      </c>
      <c r="P104" s="348">
        <v>15.833299999999999</v>
      </c>
      <c r="Q104" s="348">
        <v>11.8093</v>
      </c>
      <c r="R104" s="348">
        <v>9.2223000000000006</v>
      </c>
      <c r="S104" s="348">
        <v>6.9565999999999999</v>
      </c>
      <c r="T104" s="348">
        <v>12.309200000000001</v>
      </c>
      <c r="U104" s="348">
        <v>15.867900000000001</v>
      </c>
      <c r="V104" s="348">
        <v>21.909800000000001</v>
      </c>
      <c r="W104" s="348">
        <v>6.9565999999999999</v>
      </c>
      <c r="X104" s="348">
        <v>8.5751000000000008</v>
      </c>
      <c r="Y104" s="374"/>
      <c r="Z104" s="346">
        <v>16</v>
      </c>
      <c r="AA104" s="346">
        <v>3</v>
      </c>
      <c r="AB104" s="346">
        <v>1</v>
      </c>
      <c r="AC104" s="346">
        <v>26</v>
      </c>
      <c r="AD104" s="346">
        <v>26</v>
      </c>
      <c r="AE104" s="346">
        <v>34</v>
      </c>
      <c r="AF104" s="346">
        <v>34</v>
      </c>
      <c r="AG104" s="346">
        <v>39</v>
      </c>
      <c r="AH104" s="346">
        <v>18</v>
      </c>
      <c r="AI104" s="346">
        <v>20</v>
      </c>
      <c r="AJ104" s="346">
        <v>2</v>
      </c>
      <c r="AK104" s="346">
        <v>35</v>
      </c>
      <c r="AL104" s="346">
        <v>34</v>
      </c>
      <c r="AM104" s="346">
        <v>27</v>
      </c>
      <c r="AN104" s="346">
        <v>2</v>
      </c>
      <c r="AO104" s="373"/>
      <c r="AP104" s="348">
        <v>11.1</v>
      </c>
      <c r="AQ104" s="348">
        <v>13.57</v>
      </c>
      <c r="AR104" s="348">
        <v>16.059999999999999</v>
      </c>
      <c r="AS104" s="348">
        <v>22.61</v>
      </c>
      <c r="AT104" s="348">
        <v>30.6</v>
      </c>
      <c r="AU104" s="351"/>
      <c r="AV104" s="346">
        <v>20</v>
      </c>
      <c r="AW104" s="346">
        <v>20</v>
      </c>
      <c r="AX104" s="346">
        <v>30</v>
      </c>
      <c r="AY104" s="346">
        <v>37</v>
      </c>
      <c r="AZ104" s="346">
        <v>30</v>
      </c>
      <c r="BA104" s="374"/>
      <c r="BB104" s="348">
        <v>12.5771164009063</v>
      </c>
      <c r="BC104" s="348">
        <v>0</v>
      </c>
      <c r="BD104" s="348">
        <v>6.7957729906177294E-2</v>
      </c>
      <c r="BE104" s="375" t="s">
        <v>430</v>
      </c>
      <c r="BF104" s="374"/>
      <c r="BG104" s="372" t="s">
        <v>430</v>
      </c>
      <c r="BH104" s="373" t="s">
        <v>430</v>
      </c>
      <c r="BI104" s="348" t="s">
        <v>430</v>
      </c>
      <c r="BJ104" s="348" t="s">
        <v>430</v>
      </c>
      <c r="BK104" s="350"/>
      <c r="BL104" s="350" t="s">
        <v>6762</v>
      </c>
      <c r="BM104" s="372" t="s">
        <v>6763</v>
      </c>
      <c r="BN104" s="372" t="s">
        <v>2614</v>
      </c>
      <c r="BO104" s="372" t="s">
        <v>430</v>
      </c>
      <c r="BP104" s="430" t="s">
        <v>430</v>
      </c>
      <c r="BQ104" s="468"/>
      <c r="BR104" s="354" t="s">
        <v>476</v>
      </c>
    </row>
    <row r="105" spans="1:70" s="428" customFormat="1" x14ac:dyDescent="0.25">
      <c r="A105" s="345" t="s">
        <v>6839</v>
      </c>
      <c r="B105" s="374"/>
      <c r="C105" s="719">
        <v>45013</v>
      </c>
      <c r="D105" s="373"/>
      <c r="E105" s="346">
        <v>144.73400000000001</v>
      </c>
      <c r="F105" s="373"/>
      <c r="G105" s="347">
        <v>13.4826</v>
      </c>
      <c r="H105" s="374"/>
      <c r="I105" s="348">
        <v>0.12570000000000001</v>
      </c>
      <c r="J105" s="348">
        <v>1.1137999999999999</v>
      </c>
      <c r="K105" s="348">
        <v>1.855</v>
      </c>
      <c r="L105" s="348">
        <v>3.8106</v>
      </c>
      <c r="M105" s="348">
        <v>8.4184000000000001</v>
      </c>
      <c r="N105" s="350">
        <v>16.202999999999999</v>
      </c>
      <c r="O105" s="348">
        <v>11.6264</v>
      </c>
      <c r="P105" s="348">
        <v>10.0586</v>
      </c>
      <c r="Q105" s="348" t="s">
        <v>430</v>
      </c>
      <c r="R105" s="348" t="s">
        <v>430</v>
      </c>
      <c r="S105" s="348">
        <v>1.998</v>
      </c>
      <c r="T105" s="348">
        <v>2.7755000000000001</v>
      </c>
      <c r="U105" s="348">
        <v>8.9855</v>
      </c>
      <c r="V105" s="348">
        <v>11.4826</v>
      </c>
      <c r="W105" s="348">
        <v>1.998</v>
      </c>
      <c r="X105" s="348">
        <v>9.4262999999999995</v>
      </c>
      <c r="Y105" s="374"/>
      <c r="Z105" s="346">
        <v>31</v>
      </c>
      <c r="AA105" s="346">
        <v>47</v>
      </c>
      <c r="AB105" s="346">
        <v>11</v>
      </c>
      <c r="AC105" s="346">
        <v>41</v>
      </c>
      <c r="AD105" s="346">
        <v>41</v>
      </c>
      <c r="AE105" s="346">
        <v>48</v>
      </c>
      <c r="AF105" s="346">
        <v>48</v>
      </c>
      <c r="AG105" s="346">
        <v>46</v>
      </c>
      <c r="AH105" s="346" t="s">
        <v>430</v>
      </c>
      <c r="AI105" s="346" t="s">
        <v>430</v>
      </c>
      <c r="AJ105" s="346">
        <v>22</v>
      </c>
      <c r="AK105" s="346">
        <v>46</v>
      </c>
      <c r="AL105" s="346">
        <v>43</v>
      </c>
      <c r="AM105" s="346">
        <v>43</v>
      </c>
      <c r="AN105" s="346">
        <v>22</v>
      </c>
      <c r="AO105" s="373"/>
      <c r="AP105" s="348" t="s">
        <v>430</v>
      </c>
      <c r="AQ105" s="348" t="s">
        <v>430</v>
      </c>
      <c r="AR105" s="348" t="s">
        <v>430</v>
      </c>
      <c r="AS105" s="348">
        <v>11.8</v>
      </c>
      <c r="AT105" s="348">
        <v>16.100000000000001</v>
      </c>
      <c r="AU105" s="351"/>
      <c r="AV105" s="346" t="s">
        <v>430</v>
      </c>
      <c r="AW105" s="346" t="s">
        <v>430</v>
      </c>
      <c r="AX105" s="346" t="s">
        <v>430</v>
      </c>
      <c r="AY105" s="346">
        <v>48</v>
      </c>
      <c r="AZ105" s="346">
        <v>43</v>
      </c>
      <c r="BA105" s="374"/>
      <c r="BB105" s="348">
        <v>3.1857965256774801</v>
      </c>
      <c r="BC105" s="348">
        <v>0</v>
      </c>
      <c r="BD105" s="348">
        <v>0.11137302154013</v>
      </c>
      <c r="BE105" s="375" t="s">
        <v>430</v>
      </c>
      <c r="BF105" s="374"/>
      <c r="BG105" s="372" t="s">
        <v>430</v>
      </c>
      <c r="BH105" s="373" t="s">
        <v>430</v>
      </c>
      <c r="BI105" s="348" t="s">
        <v>430</v>
      </c>
      <c r="BJ105" s="348" t="s">
        <v>430</v>
      </c>
      <c r="BK105" s="350"/>
      <c r="BL105" s="350" t="s">
        <v>6765</v>
      </c>
      <c r="BM105" s="372" t="s">
        <v>6003</v>
      </c>
      <c r="BN105" s="372" t="s">
        <v>2614</v>
      </c>
      <c r="BO105" s="372" t="s">
        <v>430</v>
      </c>
      <c r="BP105" s="430" t="s">
        <v>430</v>
      </c>
      <c r="BQ105" s="468"/>
      <c r="BR105" s="354" t="s">
        <v>6766</v>
      </c>
    </row>
    <row r="106" spans="1:70" s="428" customFormat="1" x14ac:dyDescent="0.25">
      <c r="A106" s="345" t="s">
        <v>6840</v>
      </c>
      <c r="B106" s="374"/>
      <c r="C106" s="719">
        <v>41277</v>
      </c>
      <c r="D106" s="373"/>
      <c r="E106" s="346">
        <v>116.042</v>
      </c>
      <c r="F106" s="373"/>
      <c r="G106" s="347">
        <v>31.5137</v>
      </c>
      <c r="H106" s="374"/>
      <c r="I106" s="348">
        <v>0.73780000000000001</v>
      </c>
      <c r="J106" s="348">
        <v>2.5792999999999999</v>
      </c>
      <c r="K106" s="348">
        <v>-1.9258</v>
      </c>
      <c r="L106" s="348">
        <v>4.7039999999999997</v>
      </c>
      <c r="M106" s="348">
        <v>21.587700000000002</v>
      </c>
      <c r="N106" s="350">
        <v>53.773400000000002</v>
      </c>
      <c r="O106" s="348">
        <v>27.800899999999999</v>
      </c>
      <c r="P106" s="348">
        <v>17.3034</v>
      </c>
      <c r="Q106" s="348">
        <v>13.7689</v>
      </c>
      <c r="R106" s="348">
        <v>9.6814999999999998</v>
      </c>
      <c r="S106" s="348">
        <v>-0.58609999999999995</v>
      </c>
      <c r="T106" s="348">
        <v>11.9198</v>
      </c>
      <c r="U106" s="348">
        <v>25.701799999999999</v>
      </c>
      <c r="V106" s="348">
        <v>36.638800000000003</v>
      </c>
      <c r="W106" s="348">
        <v>-0.58609999999999995</v>
      </c>
      <c r="X106" s="348">
        <v>7.8226000000000004</v>
      </c>
      <c r="Y106" s="374"/>
      <c r="Z106" s="346">
        <v>14</v>
      </c>
      <c r="AA106" s="346">
        <v>15</v>
      </c>
      <c r="AB106" s="346">
        <v>38</v>
      </c>
      <c r="AC106" s="346">
        <v>36</v>
      </c>
      <c r="AD106" s="346">
        <v>10</v>
      </c>
      <c r="AE106" s="346">
        <v>9</v>
      </c>
      <c r="AF106" s="346">
        <v>21</v>
      </c>
      <c r="AG106" s="346">
        <v>38</v>
      </c>
      <c r="AH106" s="346">
        <v>14</v>
      </c>
      <c r="AI106" s="346">
        <v>18</v>
      </c>
      <c r="AJ106" s="346">
        <v>35</v>
      </c>
      <c r="AK106" s="346">
        <v>38</v>
      </c>
      <c r="AL106" s="346">
        <v>5</v>
      </c>
      <c r="AM106" s="346">
        <v>3</v>
      </c>
      <c r="AN106" s="346">
        <v>35</v>
      </c>
      <c r="AO106" s="373"/>
      <c r="AP106" s="348">
        <v>13.85</v>
      </c>
      <c r="AQ106" s="348">
        <v>18.079999999999998</v>
      </c>
      <c r="AR106" s="348">
        <v>21.33</v>
      </c>
      <c r="AS106" s="348">
        <v>32.119999999999997</v>
      </c>
      <c r="AT106" s="348">
        <v>42.75</v>
      </c>
      <c r="AU106" s="351"/>
      <c r="AV106" s="346">
        <v>18</v>
      </c>
      <c r="AW106" s="346">
        <v>12</v>
      </c>
      <c r="AX106" s="346">
        <v>16</v>
      </c>
      <c r="AY106" s="346">
        <v>18</v>
      </c>
      <c r="AZ106" s="346">
        <v>12</v>
      </c>
      <c r="BA106" s="374"/>
      <c r="BB106" s="348">
        <v>18.8737428396513</v>
      </c>
      <c r="BC106" s="348">
        <v>0</v>
      </c>
      <c r="BD106" s="348">
        <v>5.4615923201206798E-2</v>
      </c>
      <c r="BE106" s="375" t="s">
        <v>430</v>
      </c>
      <c r="BF106" s="374"/>
      <c r="BG106" s="372" t="s">
        <v>430</v>
      </c>
      <c r="BH106" s="373" t="s">
        <v>430</v>
      </c>
      <c r="BI106" s="348" t="s">
        <v>430</v>
      </c>
      <c r="BJ106" s="348" t="s">
        <v>430</v>
      </c>
      <c r="BK106" s="350"/>
      <c r="BL106" s="350" t="s">
        <v>6768</v>
      </c>
      <c r="BM106" s="372" t="s">
        <v>6769</v>
      </c>
      <c r="BN106" s="372" t="s">
        <v>430</v>
      </c>
      <c r="BO106" s="372" t="s">
        <v>430</v>
      </c>
      <c r="BP106" s="430" t="s">
        <v>430</v>
      </c>
      <c r="BQ106" s="468"/>
      <c r="BR106" s="354" t="s">
        <v>554</v>
      </c>
    </row>
    <row r="107" spans="1:70" s="428" customFormat="1" ht="11" x14ac:dyDescent="0.3">
      <c r="A107" s="841" t="s">
        <v>6841</v>
      </c>
      <c r="B107" s="847"/>
      <c r="C107" s="843">
        <v>44194</v>
      </c>
      <c r="D107" s="842"/>
      <c r="E107" s="844">
        <v>105.544</v>
      </c>
      <c r="F107" s="842"/>
      <c r="G107" s="845">
        <v>12.4704</v>
      </c>
      <c r="H107" s="847"/>
      <c r="I107" s="846">
        <v>0.83940000000000003</v>
      </c>
      <c r="J107" s="846">
        <v>1.7269000000000001</v>
      </c>
      <c r="K107" s="846">
        <v>0.62450000000000006</v>
      </c>
      <c r="L107" s="846">
        <v>2.9098000000000002</v>
      </c>
      <c r="M107" s="846">
        <v>4.0873999999999997</v>
      </c>
      <c r="N107" s="848">
        <v>14.6493</v>
      </c>
      <c r="O107" s="846">
        <v>12.6044</v>
      </c>
      <c r="P107" s="846">
        <v>9.2440999999999995</v>
      </c>
      <c r="Q107" s="846">
        <v>3.9056000000000002</v>
      </c>
      <c r="R107" s="846" t="s">
        <v>430</v>
      </c>
      <c r="S107" s="846">
        <v>2.8258000000000001</v>
      </c>
      <c r="T107" s="846">
        <v>9.5710999999999995</v>
      </c>
      <c r="U107" s="846">
        <v>4.1813000000000002</v>
      </c>
      <c r="V107" s="846">
        <v>6.1871</v>
      </c>
      <c r="W107" s="846">
        <v>2.8258000000000001</v>
      </c>
      <c r="X107" s="846">
        <v>4.0510000000000002</v>
      </c>
      <c r="Y107" s="847"/>
      <c r="Z107" s="844">
        <v>11</v>
      </c>
      <c r="AA107" s="844">
        <v>32</v>
      </c>
      <c r="AB107" s="844">
        <v>23</v>
      </c>
      <c r="AC107" s="844">
        <v>42</v>
      </c>
      <c r="AD107" s="844">
        <v>46</v>
      </c>
      <c r="AE107" s="844">
        <v>49</v>
      </c>
      <c r="AF107" s="844">
        <v>47</v>
      </c>
      <c r="AG107" s="844">
        <v>47</v>
      </c>
      <c r="AH107" s="844">
        <v>31</v>
      </c>
      <c r="AI107" s="844" t="s">
        <v>430</v>
      </c>
      <c r="AJ107" s="844">
        <v>15</v>
      </c>
      <c r="AK107" s="844">
        <v>41</v>
      </c>
      <c r="AL107" s="844">
        <v>48</v>
      </c>
      <c r="AM107" s="844">
        <v>48</v>
      </c>
      <c r="AN107" s="844">
        <v>15</v>
      </c>
      <c r="AO107" s="842"/>
      <c r="AP107" s="846" t="s">
        <v>430</v>
      </c>
      <c r="AQ107" s="846" t="s">
        <v>430</v>
      </c>
      <c r="AR107" s="846">
        <v>8.5</v>
      </c>
      <c r="AS107" s="846">
        <v>12.87</v>
      </c>
      <c r="AT107" s="846">
        <v>9.32</v>
      </c>
      <c r="AU107" s="849"/>
      <c r="AV107" s="844" t="s">
        <v>430</v>
      </c>
      <c r="AW107" s="844" t="s">
        <v>430</v>
      </c>
      <c r="AX107" s="844">
        <v>33</v>
      </c>
      <c r="AY107" s="844">
        <v>47</v>
      </c>
      <c r="AZ107" s="844">
        <v>48</v>
      </c>
      <c r="BA107" s="847"/>
      <c r="BB107" s="846">
        <v>14.3780746385569</v>
      </c>
      <c r="BC107" s="846">
        <v>0</v>
      </c>
      <c r="BD107" s="846">
        <v>2.8054572124617799E-2</v>
      </c>
      <c r="BE107" s="852" t="s">
        <v>430</v>
      </c>
      <c r="BF107" s="847"/>
      <c r="BG107" s="855" t="s">
        <v>430</v>
      </c>
      <c r="BH107" s="842" t="s">
        <v>430</v>
      </c>
      <c r="BI107" s="846" t="s">
        <v>430</v>
      </c>
      <c r="BJ107" s="846" t="s">
        <v>430</v>
      </c>
      <c r="BK107" s="848"/>
      <c r="BL107" s="848" t="s">
        <v>6771</v>
      </c>
      <c r="BM107" s="855" t="s">
        <v>6772</v>
      </c>
      <c r="BN107" s="855" t="s">
        <v>430</v>
      </c>
      <c r="BO107" s="855" t="s">
        <v>430</v>
      </c>
      <c r="BP107" s="906" t="s">
        <v>430</v>
      </c>
      <c r="BQ107" s="854"/>
      <c r="BR107" s="856" t="s">
        <v>443</v>
      </c>
    </row>
    <row r="108" spans="1:70" s="428" customFormat="1" x14ac:dyDescent="0.25">
      <c r="A108" s="345" t="s">
        <v>6842</v>
      </c>
      <c r="B108" s="374"/>
      <c r="C108" s="719">
        <v>41530</v>
      </c>
      <c r="D108" s="373"/>
      <c r="E108" s="346">
        <v>90.491699999999994</v>
      </c>
      <c r="F108" s="373"/>
      <c r="G108" s="347">
        <v>35.6</v>
      </c>
      <c r="H108" s="374"/>
      <c r="I108" s="348">
        <v>0.22520000000000001</v>
      </c>
      <c r="J108" s="348">
        <v>1.5691999999999999</v>
      </c>
      <c r="K108" s="348">
        <v>2.1814</v>
      </c>
      <c r="L108" s="348">
        <v>4.4295</v>
      </c>
      <c r="M108" s="348">
        <v>8.6028000000000002</v>
      </c>
      <c r="N108" s="350">
        <v>19.986499999999999</v>
      </c>
      <c r="O108" s="348">
        <v>16.014500000000002</v>
      </c>
      <c r="P108" s="348">
        <v>12.7058</v>
      </c>
      <c r="Q108" s="348">
        <v>10.219200000000001</v>
      </c>
      <c r="R108" s="348">
        <v>9.9664999999999999</v>
      </c>
      <c r="S108" s="348">
        <v>4.4908000000000001</v>
      </c>
      <c r="T108" s="348">
        <v>5.6066000000000003</v>
      </c>
      <c r="U108" s="348">
        <v>9.6734000000000009</v>
      </c>
      <c r="V108" s="348">
        <v>13.7744</v>
      </c>
      <c r="W108" s="348">
        <v>4.4908000000000001</v>
      </c>
      <c r="X108" s="348">
        <v>10.391299999999999</v>
      </c>
      <c r="Y108" s="374"/>
      <c r="Z108" s="346">
        <v>27</v>
      </c>
      <c r="AA108" s="346">
        <v>41</v>
      </c>
      <c r="AB108" s="346">
        <v>7</v>
      </c>
      <c r="AC108" s="346">
        <v>38</v>
      </c>
      <c r="AD108" s="346">
        <v>40</v>
      </c>
      <c r="AE108" s="346">
        <v>45</v>
      </c>
      <c r="AF108" s="346">
        <v>45</v>
      </c>
      <c r="AG108" s="346">
        <v>45</v>
      </c>
      <c r="AH108" s="346">
        <v>23</v>
      </c>
      <c r="AI108" s="346">
        <v>17</v>
      </c>
      <c r="AJ108" s="346">
        <v>5</v>
      </c>
      <c r="AK108" s="346">
        <v>44</v>
      </c>
      <c r="AL108" s="346">
        <v>42</v>
      </c>
      <c r="AM108" s="346">
        <v>41</v>
      </c>
      <c r="AN108" s="346">
        <v>5</v>
      </c>
      <c r="AO108" s="373"/>
      <c r="AP108" s="348">
        <v>11.69</v>
      </c>
      <c r="AQ108" s="348">
        <v>12.56</v>
      </c>
      <c r="AR108" s="348">
        <v>13.15</v>
      </c>
      <c r="AS108" s="348">
        <v>15.49</v>
      </c>
      <c r="AT108" s="348">
        <v>17.29</v>
      </c>
      <c r="AU108" s="351"/>
      <c r="AV108" s="346">
        <v>19</v>
      </c>
      <c r="AW108" s="346">
        <v>21</v>
      </c>
      <c r="AX108" s="346">
        <v>32</v>
      </c>
      <c r="AY108" s="346">
        <v>45</v>
      </c>
      <c r="AZ108" s="346">
        <v>42</v>
      </c>
      <c r="BA108" s="374"/>
      <c r="BB108" s="348">
        <v>8.6490702048688597</v>
      </c>
      <c r="BC108" s="348">
        <v>0</v>
      </c>
      <c r="BD108" s="348">
        <v>6.6980849483348606E-2</v>
      </c>
      <c r="BE108" s="375" t="s">
        <v>430</v>
      </c>
      <c r="BF108" s="374"/>
      <c r="BG108" s="372" t="s">
        <v>430</v>
      </c>
      <c r="BH108" s="373" t="s">
        <v>430</v>
      </c>
      <c r="BI108" s="348" t="s">
        <v>430</v>
      </c>
      <c r="BJ108" s="348" t="s">
        <v>430</v>
      </c>
      <c r="BK108" s="350"/>
      <c r="BL108" s="350" t="s">
        <v>6774</v>
      </c>
      <c r="BM108" s="372" t="s">
        <v>6775</v>
      </c>
      <c r="BN108" s="372" t="s">
        <v>430</v>
      </c>
      <c r="BO108" s="372" t="s">
        <v>430</v>
      </c>
      <c r="BP108" s="430" t="s">
        <v>430</v>
      </c>
      <c r="BQ108" s="468"/>
      <c r="BR108" s="354" t="s">
        <v>1238</v>
      </c>
    </row>
    <row r="109" spans="1:70" s="428" customFormat="1" x14ac:dyDescent="0.25">
      <c r="A109" s="345" t="s">
        <v>6843</v>
      </c>
      <c r="B109" s="374"/>
      <c r="C109" s="719">
        <v>41694</v>
      </c>
      <c r="D109" s="373"/>
      <c r="E109" s="346">
        <v>75.543599999999998</v>
      </c>
      <c r="F109" s="373"/>
      <c r="G109" s="347">
        <v>39.480499999999999</v>
      </c>
      <c r="H109" s="374"/>
      <c r="I109" s="348">
        <v>2.2008999999999999</v>
      </c>
      <c r="J109" s="348">
        <v>2.0019999999999998</v>
      </c>
      <c r="K109" s="348">
        <v>-2.1042000000000001</v>
      </c>
      <c r="L109" s="348">
        <v>8.8709000000000007</v>
      </c>
      <c r="M109" s="348">
        <v>19.249400000000001</v>
      </c>
      <c r="N109" s="350">
        <v>46.415500000000002</v>
      </c>
      <c r="O109" s="348">
        <v>29.930900000000001</v>
      </c>
      <c r="P109" s="348">
        <v>25.864100000000001</v>
      </c>
      <c r="Q109" s="348">
        <v>14.183299999999999</v>
      </c>
      <c r="R109" s="348">
        <v>13.727499999999999</v>
      </c>
      <c r="S109" s="348">
        <v>1.8263</v>
      </c>
      <c r="T109" s="348">
        <v>18.016100000000002</v>
      </c>
      <c r="U109" s="348">
        <v>24.354299999999999</v>
      </c>
      <c r="V109" s="348">
        <v>31.1557</v>
      </c>
      <c r="W109" s="348">
        <v>1.8263</v>
      </c>
      <c r="X109" s="348">
        <v>11.7163</v>
      </c>
      <c r="Y109" s="374"/>
      <c r="Z109" s="346">
        <v>2</v>
      </c>
      <c r="AA109" s="346">
        <v>25</v>
      </c>
      <c r="AB109" s="346">
        <v>41</v>
      </c>
      <c r="AC109" s="346">
        <v>24</v>
      </c>
      <c r="AD109" s="346">
        <v>13</v>
      </c>
      <c r="AE109" s="346">
        <v>12</v>
      </c>
      <c r="AF109" s="346">
        <v>12</v>
      </c>
      <c r="AG109" s="346">
        <v>16</v>
      </c>
      <c r="AH109" s="346">
        <v>12</v>
      </c>
      <c r="AI109" s="346">
        <v>9</v>
      </c>
      <c r="AJ109" s="346">
        <v>23</v>
      </c>
      <c r="AK109" s="346">
        <v>22</v>
      </c>
      <c r="AL109" s="346">
        <v>7</v>
      </c>
      <c r="AM109" s="346">
        <v>9</v>
      </c>
      <c r="AN109" s="346">
        <v>23</v>
      </c>
      <c r="AO109" s="373"/>
      <c r="AP109" s="348">
        <v>15.74</v>
      </c>
      <c r="AQ109" s="348">
        <v>19.010000000000002</v>
      </c>
      <c r="AR109" s="348">
        <v>24.16</v>
      </c>
      <c r="AS109" s="348">
        <v>34.72</v>
      </c>
      <c r="AT109" s="348">
        <v>41.32</v>
      </c>
      <c r="AU109" s="351"/>
      <c r="AV109" s="346">
        <v>9</v>
      </c>
      <c r="AW109" s="346">
        <v>7</v>
      </c>
      <c r="AX109" s="346">
        <v>9</v>
      </c>
      <c r="AY109" s="346">
        <v>14</v>
      </c>
      <c r="AZ109" s="346">
        <v>13</v>
      </c>
      <c r="BA109" s="374"/>
      <c r="BB109" s="348">
        <v>15.651575890028401</v>
      </c>
      <c r="BC109" s="348">
        <v>0</v>
      </c>
      <c r="BD109" s="348">
        <v>9.7352677507351396E-2</v>
      </c>
      <c r="BE109" s="375" t="s">
        <v>430</v>
      </c>
      <c r="BF109" s="374"/>
      <c r="BG109" s="372" t="s">
        <v>430</v>
      </c>
      <c r="BH109" s="373" t="s">
        <v>430</v>
      </c>
      <c r="BI109" s="348" t="s">
        <v>430</v>
      </c>
      <c r="BJ109" s="348" t="s">
        <v>430</v>
      </c>
      <c r="BK109" s="350"/>
      <c r="BL109" s="350" t="s">
        <v>6777</v>
      </c>
      <c r="BM109" s="372" t="s">
        <v>6778</v>
      </c>
      <c r="BN109" s="372" t="s">
        <v>430</v>
      </c>
      <c r="BO109" s="372" t="s">
        <v>430</v>
      </c>
      <c r="BP109" s="430" t="s">
        <v>430</v>
      </c>
      <c r="BQ109" s="468"/>
      <c r="BR109" s="354" t="s">
        <v>512</v>
      </c>
    </row>
    <row r="110" spans="1:70" s="428" customFormat="1" x14ac:dyDescent="0.25">
      <c r="A110" s="345" t="s">
        <v>6844</v>
      </c>
      <c r="B110" s="374"/>
      <c r="C110" s="719">
        <v>44538</v>
      </c>
      <c r="D110" s="373"/>
      <c r="E110" s="346">
        <v>77.5458</v>
      </c>
      <c r="F110" s="373"/>
      <c r="G110" s="347">
        <v>11.997</v>
      </c>
      <c r="H110" s="374"/>
      <c r="I110" s="348">
        <v>-0.51739999999999997</v>
      </c>
      <c r="J110" s="348">
        <v>3.2570999999999999</v>
      </c>
      <c r="K110" s="348">
        <v>0.3705</v>
      </c>
      <c r="L110" s="348">
        <v>-0.63349999999999995</v>
      </c>
      <c r="M110" s="348">
        <v>-15.514900000000001</v>
      </c>
      <c r="N110" s="350">
        <v>5.8333000000000004</v>
      </c>
      <c r="O110" s="348">
        <v>28.436699999999998</v>
      </c>
      <c r="P110" s="348">
        <v>15.351900000000001</v>
      </c>
      <c r="Q110" s="348" t="s">
        <v>430</v>
      </c>
      <c r="R110" s="348" t="s">
        <v>430</v>
      </c>
      <c r="S110" s="348">
        <v>8.2957000000000001</v>
      </c>
      <c r="T110" s="348">
        <v>4.8597000000000001</v>
      </c>
      <c r="U110" s="348">
        <v>-9.1823999999999995</v>
      </c>
      <c r="V110" s="348">
        <v>-18.542899999999999</v>
      </c>
      <c r="W110" s="348">
        <v>8.2957000000000001</v>
      </c>
      <c r="X110" s="348">
        <v>3.8896000000000002</v>
      </c>
      <c r="Y110" s="374"/>
      <c r="Z110" s="346">
        <v>43</v>
      </c>
      <c r="AA110" s="346">
        <v>5</v>
      </c>
      <c r="AB110" s="346">
        <v>25</v>
      </c>
      <c r="AC110" s="346">
        <v>47</v>
      </c>
      <c r="AD110" s="346">
        <v>49</v>
      </c>
      <c r="AE110" s="346">
        <v>50</v>
      </c>
      <c r="AF110" s="346">
        <v>17</v>
      </c>
      <c r="AG110" s="346">
        <v>41</v>
      </c>
      <c r="AH110" s="346" t="s">
        <v>430</v>
      </c>
      <c r="AI110" s="346" t="s">
        <v>430</v>
      </c>
      <c r="AJ110" s="346">
        <v>1</v>
      </c>
      <c r="AK110" s="346">
        <v>45</v>
      </c>
      <c r="AL110" s="346">
        <v>50</v>
      </c>
      <c r="AM110" s="346">
        <v>50</v>
      </c>
      <c r="AN110" s="346">
        <v>1</v>
      </c>
      <c r="AO110" s="373"/>
      <c r="AP110" s="348" t="s">
        <v>430</v>
      </c>
      <c r="AQ110" s="348" t="s">
        <v>430</v>
      </c>
      <c r="AR110" s="348" t="s">
        <v>430</v>
      </c>
      <c r="AS110" s="348">
        <v>17.18</v>
      </c>
      <c r="AT110" s="348">
        <v>-16.309999999999999</v>
      </c>
      <c r="AU110" s="351"/>
      <c r="AV110" s="346" t="s">
        <v>430</v>
      </c>
      <c r="AW110" s="346" t="s">
        <v>430</v>
      </c>
      <c r="AX110" s="346" t="s">
        <v>430</v>
      </c>
      <c r="AY110" s="346">
        <v>44</v>
      </c>
      <c r="AZ110" s="346">
        <v>50</v>
      </c>
      <c r="BA110" s="374"/>
      <c r="BB110" s="348">
        <v>37.031388481805799</v>
      </c>
      <c r="BC110" s="348">
        <v>0</v>
      </c>
      <c r="BD110" s="348">
        <v>3.4844372819675097E-2</v>
      </c>
      <c r="BE110" s="375" t="s">
        <v>430</v>
      </c>
      <c r="BF110" s="374"/>
      <c r="BG110" s="372" t="s">
        <v>430</v>
      </c>
      <c r="BH110" s="373" t="s">
        <v>430</v>
      </c>
      <c r="BI110" s="348" t="s">
        <v>430</v>
      </c>
      <c r="BJ110" s="348" t="s">
        <v>430</v>
      </c>
      <c r="BK110" s="350"/>
      <c r="BL110" s="350" t="s">
        <v>6780</v>
      </c>
      <c r="BM110" s="372" t="s">
        <v>5039</v>
      </c>
      <c r="BN110" s="372" t="s">
        <v>430</v>
      </c>
      <c r="BO110" s="372" t="s">
        <v>430</v>
      </c>
      <c r="BP110" s="430" t="s">
        <v>430</v>
      </c>
      <c r="BQ110" s="468"/>
      <c r="BR110" s="354" t="s">
        <v>602</v>
      </c>
    </row>
    <row r="111" spans="1:70" s="428" customFormat="1" x14ac:dyDescent="0.25">
      <c r="A111" s="345" t="s">
        <v>6845</v>
      </c>
      <c r="B111" s="374"/>
      <c r="C111" s="719">
        <v>44811</v>
      </c>
      <c r="D111" s="373"/>
      <c r="E111" s="346">
        <v>67.977500000000006</v>
      </c>
      <c r="F111" s="373"/>
      <c r="G111" s="347">
        <v>16.864999999999998</v>
      </c>
      <c r="H111" s="374"/>
      <c r="I111" s="348">
        <v>-0.79410000000000003</v>
      </c>
      <c r="J111" s="348">
        <v>1.1637</v>
      </c>
      <c r="K111" s="348">
        <v>-11.4047</v>
      </c>
      <c r="L111" s="348">
        <v>1.8725000000000001</v>
      </c>
      <c r="M111" s="348">
        <v>13.043799999999999</v>
      </c>
      <c r="N111" s="350">
        <v>62.601199999999999</v>
      </c>
      <c r="O111" s="348">
        <v>29.9758</v>
      </c>
      <c r="P111" s="348">
        <v>14.393599999999999</v>
      </c>
      <c r="Q111" s="348" t="s">
        <v>430</v>
      </c>
      <c r="R111" s="348" t="s">
        <v>430</v>
      </c>
      <c r="S111" s="348">
        <v>-6.0759999999999996</v>
      </c>
      <c r="T111" s="348">
        <v>13.401</v>
      </c>
      <c r="U111" s="348">
        <v>21.927399999999999</v>
      </c>
      <c r="V111" s="348">
        <v>30.777000000000001</v>
      </c>
      <c r="W111" s="348">
        <v>-6.0759999999999996</v>
      </c>
      <c r="X111" s="348">
        <v>14.5207</v>
      </c>
      <c r="Y111" s="374"/>
      <c r="Z111" s="346">
        <v>49</v>
      </c>
      <c r="AA111" s="346">
        <v>45</v>
      </c>
      <c r="AB111" s="346">
        <v>50</v>
      </c>
      <c r="AC111" s="346">
        <v>44</v>
      </c>
      <c r="AD111" s="346">
        <v>32</v>
      </c>
      <c r="AE111" s="346">
        <v>4</v>
      </c>
      <c r="AF111" s="346">
        <v>11</v>
      </c>
      <c r="AG111" s="346">
        <v>42</v>
      </c>
      <c r="AH111" s="346" t="s">
        <v>430</v>
      </c>
      <c r="AI111" s="346" t="s">
        <v>430</v>
      </c>
      <c r="AJ111" s="346">
        <v>50</v>
      </c>
      <c r="AK111" s="346">
        <v>34</v>
      </c>
      <c r="AL111" s="346">
        <v>15</v>
      </c>
      <c r="AM111" s="346">
        <v>10</v>
      </c>
      <c r="AN111" s="346">
        <v>50</v>
      </c>
      <c r="AO111" s="373"/>
      <c r="AP111" s="348" t="s">
        <v>430</v>
      </c>
      <c r="AQ111" s="348" t="s">
        <v>430</v>
      </c>
      <c r="AR111" s="348" t="s">
        <v>430</v>
      </c>
      <c r="AS111" s="348">
        <v>32.229999999999997</v>
      </c>
      <c r="AT111" s="348">
        <v>35.409999999999997</v>
      </c>
      <c r="AU111" s="351"/>
      <c r="AV111" s="346" t="s">
        <v>430</v>
      </c>
      <c r="AW111" s="346" t="s">
        <v>430</v>
      </c>
      <c r="AX111" s="346" t="s">
        <v>430</v>
      </c>
      <c r="AY111" s="346">
        <v>17</v>
      </c>
      <c r="AZ111" s="346">
        <v>22</v>
      </c>
      <c r="BA111" s="374"/>
      <c r="BB111" s="348">
        <v>24.0408052537495</v>
      </c>
      <c r="BC111" s="348">
        <v>0</v>
      </c>
      <c r="BD111" s="348">
        <v>4.06652361581889E-2</v>
      </c>
      <c r="BE111" s="375" t="s">
        <v>430</v>
      </c>
      <c r="BF111" s="374"/>
      <c r="BG111" s="372" t="s">
        <v>430</v>
      </c>
      <c r="BH111" s="373" t="s">
        <v>430</v>
      </c>
      <c r="BI111" s="348" t="s">
        <v>430</v>
      </c>
      <c r="BJ111" s="348" t="s">
        <v>430</v>
      </c>
      <c r="BK111" s="350"/>
      <c r="BL111" s="350" t="s">
        <v>6782</v>
      </c>
      <c r="BM111" s="372" t="s">
        <v>6520</v>
      </c>
      <c r="BN111" s="372" t="s">
        <v>430</v>
      </c>
      <c r="BO111" s="372" t="s">
        <v>430</v>
      </c>
      <c r="BP111" s="430" t="s">
        <v>430</v>
      </c>
      <c r="BQ111" s="468"/>
      <c r="BR111" s="354" t="s">
        <v>443</v>
      </c>
    </row>
    <row r="112" spans="1:70" s="428" customFormat="1" x14ac:dyDescent="0.25">
      <c r="A112" s="345" t="s">
        <v>6846</v>
      </c>
      <c r="B112" s="374"/>
      <c r="C112" s="719">
        <v>44533</v>
      </c>
      <c r="D112" s="373"/>
      <c r="E112" s="346">
        <v>63.168799999999997</v>
      </c>
      <c r="F112" s="373"/>
      <c r="G112" s="347">
        <v>14.18</v>
      </c>
      <c r="H112" s="374"/>
      <c r="I112" s="348">
        <v>0.21199999999999999</v>
      </c>
      <c r="J112" s="348">
        <v>1.7217</v>
      </c>
      <c r="K112" s="348">
        <v>2.9028</v>
      </c>
      <c r="L112" s="348">
        <v>4.6494</v>
      </c>
      <c r="M112" s="348">
        <v>16.515999999999998</v>
      </c>
      <c r="N112" s="350">
        <v>28.792000000000002</v>
      </c>
      <c r="O112" s="348">
        <v>17.389800000000001</v>
      </c>
      <c r="P112" s="348">
        <v>15.398899999999999</v>
      </c>
      <c r="Q112" s="348" t="s">
        <v>430</v>
      </c>
      <c r="R112" s="348" t="s">
        <v>430</v>
      </c>
      <c r="S112" s="348">
        <v>2.8281000000000001</v>
      </c>
      <c r="T112" s="348">
        <v>10.867900000000001</v>
      </c>
      <c r="U112" s="348">
        <v>20.169499999999999</v>
      </c>
      <c r="V112" s="348">
        <v>19.159700000000001</v>
      </c>
      <c r="W112" s="348">
        <v>2.8281000000000001</v>
      </c>
      <c r="X112" s="348">
        <v>7.8587999999999996</v>
      </c>
      <c r="Y112" s="374"/>
      <c r="Z112" s="346">
        <v>28</v>
      </c>
      <c r="AA112" s="346">
        <v>33</v>
      </c>
      <c r="AB112" s="346">
        <v>5</v>
      </c>
      <c r="AC112" s="346">
        <v>37</v>
      </c>
      <c r="AD112" s="346">
        <v>19</v>
      </c>
      <c r="AE112" s="346">
        <v>35</v>
      </c>
      <c r="AF112" s="346">
        <v>43</v>
      </c>
      <c r="AG112" s="346">
        <v>40</v>
      </c>
      <c r="AH112" s="346" t="s">
        <v>430</v>
      </c>
      <c r="AI112" s="346" t="s">
        <v>430</v>
      </c>
      <c r="AJ112" s="346">
        <v>14</v>
      </c>
      <c r="AK112" s="346">
        <v>40</v>
      </c>
      <c r="AL112" s="346">
        <v>19</v>
      </c>
      <c r="AM112" s="346">
        <v>34</v>
      </c>
      <c r="AN112" s="346">
        <v>14</v>
      </c>
      <c r="AO112" s="373"/>
      <c r="AP112" s="348" t="s">
        <v>430</v>
      </c>
      <c r="AQ112" s="348" t="s">
        <v>430</v>
      </c>
      <c r="AR112" s="348" t="s">
        <v>430</v>
      </c>
      <c r="AS112" s="348">
        <v>19.579999999999998</v>
      </c>
      <c r="AT112" s="348">
        <v>28.55</v>
      </c>
      <c r="AU112" s="351"/>
      <c r="AV112" s="346" t="s">
        <v>430</v>
      </c>
      <c r="AW112" s="346" t="s">
        <v>430</v>
      </c>
      <c r="AX112" s="346" t="s">
        <v>430</v>
      </c>
      <c r="AY112" s="346">
        <v>41</v>
      </c>
      <c r="AZ112" s="346">
        <v>34</v>
      </c>
      <c r="BA112" s="374"/>
      <c r="BB112" s="348">
        <v>12.605219660905</v>
      </c>
      <c r="BC112" s="348">
        <v>0</v>
      </c>
      <c r="BD112" s="348">
        <v>6.6919651113325096E-2</v>
      </c>
      <c r="BE112" s="375" t="s">
        <v>430</v>
      </c>
      <c r="BF112" s="374"/>
      <c r="BG112" s="372" t="s">
        <v>430</v>
      </c>
      <c r="BH112" s="373" t="s">
        <v>430</v>
      </c>
      <c r="BI112" s="348" t="s">
        <v>430</v>
      </c>
      <c r="BJ112" s="348" t="s">
        <v>430</v>
      </c>
      <c r="BK112" s="350"/>
      <c r="BL112" s="350" t="s">
        <v>6784</v>
      </c>
      <c r="BM112" s="372" t="s">
        <v>6785</v>
      </c>
      <c r="BN112" s="372" t="s">
        <v>430</v>
      </c>
      <c r="BO112" s="372" t="s">
        <v>430</v>
      </c>
      <c r="BP112" s="430" t="s">
        <v>430</v>
      </c>
      <c r="BQ112" s="468"/>
      <c r="BR112" s="354" t="s">
        <v>602</v>
      </c>
    </row>
    <row r="113" spans="1:70" s="428" customFormat="1" x14ac:dyDescent="0.25">
      <c r="A113" s="345" t="s">
        <v>6847</v>
      </c>
      <c r="B113" s="374"/>
      <c r="C113" s="719">
        <v>44277</v>
      </c>
      <c r="D113" s="373"/>
      <c r="E113" s="889">
        <v>54.4</v>
      </c>
      <c r="F113" s="373"/>
      <c r="G113" s="347" t="s">
        <v>430</v>
      </c>
      <c r="H113" s="374"/>
      <c r="I113" s="348" t="s">
        <v>430</v>
      </c>
      <c r="J113" s="348" t="s">
        <v>430</v>
      </c>
      <c r="K113" s="348" t="s">
        <v>430</v>
      </c>
      <c r="L113" s="348" t="s">
        <v>430</v>
      </c>
      <c r="M113" s="348" t="s">
        <v>430</v>
      </c>
      <c r="N113" s="350" t="s">
        <v>430</v>
      </c>
      <c r="O113" s="348" t="s">
        <v>430</v>
      </c>
      <c r="P113" s="348" t="s">
        <v>430</v>
      </c>
      <c r="Q113" s="348" t="s">
        <v>430</v>
      </c>
      <c r="R113" s="348" t="s">
        <v>430</v>
      </c>
      <c r="S113" s="348" t="s">
        <v>430</v>
      </c>
      <c r="T113" s="348" t="s">
        <v>430</v>
      </c>
      <c r="U113" s="348" t="s">
        <v>430</v>
      </c>
      <c r="V113" s="348" t="s">
        <v>430</v>
      </c>
      <c r="W113" s="348" t="s">
        <v>430</v>
      </c>
      <c r="X113" s="348" t="s">
        <v>430</v>
      </c>
      <c r="Y113" s="374"/>
      <c r="Z113" s="346" t="s">
        <v>430</v>
      </c>
      <c r="AA113" s="346" t="s">
        <v>430</v>
      </c>
      <c r="AB113" s="346" t="s">
        <v>430</v>
      </c>
      <c r="AC113" s="346" t="s">
        <v>430</v>
      </c>
      <c r="AD113" s="346" t="s">
        <v>430</v>
      </c>
      <c r="AE113" s="346" t="s">
        <v>430</v>
      </c>
      <c r="AF113" s="346" t="s">
        <v>430</v>
      </c>
      <c r="AG113" s="346" t="s">
        <v>430</v>
      </c>
      <c r="AH113" s="346" t="s">
        <v>430</v>
      </c>
      <c r="AI113" s="346" t="s">
        <v>430</v>
      </c>
      <c r="AJ113" s="346" t="s">
        <v>430</v>
      </c>
      <c r="AK113" s="346" t="s">
        <v>430</v>
      </c>
      <c r="AL113" s="346" t="s">
        <v>430</v>
      </c>
      <c r="AM113" s="346" t="s">
        <v>430</v>
      </c>
      <c r="AN113" s="346" t="s">
        <v>430</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13.4277156478508</v>
      </c>
      <c r="BC113" s="348">
        <v>0</v>
      </c>
      <c r="BD113" s="348">
        <v>2.7934160606051198E-2</v>
      </c>
      <c r="BE113" s="375" t="s">
        <v>430</v>
      </c>
      <c r="BF113" s="374"/>
      <c r="BG113" s="372" t="s">
        <v>430</v>
      </c>
      <c r="BH113" s="373" t="s">
        <v>430</v>
      </c>
      <c r="BI113" s="348" t="s">
        <v>430</v>
      </c>
      <c r="BJ113" s="348" t="s">
        <v>430</v>
      </c>
      <c r="BK113" s="350"/>
      <c r="BL113" s="350" t="s">
        <v>430</v>
      </c>
      <c r="BM113" s="372" t="s">
        <v>430</v>
      </c>
      <c r="BN113" s="372" t="s">
        <v>430</v>
      </c>
      <c r="BO113" s="372" t="s">
        <v>430</v>
      </c>
      <c r="BP113" s="430" t="s">
        <v>430</v>
      </c>
      <c r="BQ113" s="468"/>
      <c r="BR113" s="354" t="s">
        <v>443</v>
      </c>
    </row>
    <row r="114" spans="1:70" s="428" customFormat="1" x14ac:dyDescent="0.25">
      <c r="A114" s="345" t="s">
        <v>6848</v>
      </c>
      <c r="B114" s="374"/>
      <c r="C114" s="719">
        <v>44323</v>
      </c>
      <c r="D114" s="373"/>
      <c r="E114" s="346">
        <v>55.86</v>
      </c>
      <c r="F114" s="373"/>
      <c r="G114" s="347">
        <v>16.774699999999999</v>
      </c>
      <c r="H114" s="374"/>
      <c r="I114" s="348">
        <v>-0.1048</v>
      </c>
      <c r="J114" s="348">
        <v>2.3109999999999999</v>
      </c>
      <c r="K114" s="348">
        <v>3.0190999999999999</v>
      </c>
      <c r="L114" s="348">
        <v>3.8134999999999999</v>
      </c>
      <c r="M114" s="348">
        <v>10.0009</v>
      </c>
      <c r="N114" s="350">
        <v>22.691099999999999</v>
      </c>
      <c r="O114" s="348">
        <v>14.895799999999999</v>
      </c>
      <c r="P114" s="348">
        <v>14.3682</v>
      </c>
      <c r="Q114" s="348">
        <v>10.197100000000001</v>
      </c>
      <c r="R114" s="348" t="s">
        <v>430</v>
      </c>
      <c r="S114" s="348">
        <v>-7.5700000000000003E-2</v>
      </c>
      <c r="T114" s="348">
        <v>8.9414999999999996</v>
      </c>
      <c r="U114" s="348">
        <v>14.457000000000001</v>
      </c>
      <c r="V114" s="348">
        <v>14.8409</v>
      </c>
      <c r="W114" s="348">
        <v>-7.5700000000000003E-2</v>
      </c>
      <c r="X114" s="348">
        <v>10.476800000000001</v>
      </c>
      <c r="Y114" s="374"/>
      <c r="Z114" s="346">
        <v>37</v>
      </c>
      <c r="AA114" s="346">
        <v>18</v>
      </c>
      <c r="AB114" s="346">
        <v>4</v>
      </c>
      <c r="AC114" s="346">
        <v>40</v>
      </c>
      <c r="AD114" s="346">
        <v>38</v>
      </c>
      <c r="AE114" s="346">
        <v>43</v>
      </c>
      <c r="AF114" s="346">
        <v>46</v>
      </c>
      <c r="AG114" s="346">
        <v>43</v>
      </c>
      <c r="AH114" s="346">
        <v>24</v>
      </c>
      <c r="AI114" s="346" t="s">
        <v>430</v>
      </c>
      <c r="AJ114" s="346">
        <v>33</v>
      </c>
      <c r="AK114" s="346">
        <v>42</v>
      </c>
      <c r="AL114" s="346">
        <v>35</v>
      </c>
      <c r="AM114" s="346">
        <v>38</v>
      </c>
      <c r="AN114" s="346">
        <v>33</v>
      </c>
      <c r="AO114" s="373"/>
      <c r="AP114" s="348" t="s">
        <v>430</v>
      </c>
      <c r="AQ114" s="348" t="s">
        <v>430</v>
      </c>
      <c r="AR114" s="348">
        <v>14.61</v>
      </c>
      <c r="AS114" s="348">
        <v>17.2</v>
      </c>
      <c r="AT114" s="348">
        <v>21.1</v>
      </c>
      <c r="AU114" s="351"/>
      <c r="AV114" s="346" t="s">
        <v>430</v>
      </c>
      <c r="AW114" s="346" t="s">
        <v>430</v>
      </c>
      <c r="AX114" s="346">
        <v>31</v>
      </c>
      <c r="AY114" s="346">
        <v>43</v>
      </c>
      <c r="AZ114" s="346">
        <v>39</v>
      </c>
      <c r="BA114" s="374"/>
      <c r="BB114" s="348">
        <v>13.5965907120555</v>
      </c>
      <c r="BC114" s="348">
        <v>0</v>
      </c>
      <c r="BD114" s="348">
        <v>5.5107129019977802E-2</v>
      </c>
      <c r="BE114" s="375" t="s">
        <v>430</v>
      </c>
      <c r="BF114" s="374"/>
      <c r="BG114" s="372" t="s">
        <v>430</v>
      </c>
      <c r="BH114" s="373" t="s">
        <v>430</v>
      </c>
      <c r="BI114" s="348" t="s">
        <v>430</v>
      </c>
      <c r="BJ114" s="348" t="s">
        <v>430</v>
      </c>
      <c r="BK114" s="350"/>
      <c r="BL114" s="350" t="s">
        <v>6788</v>
      </c>
      <c r="BM114" s="372" t="s">
        <v>6789</v>
      </c>
      <c r="BN114" s="372" t="s">
        <v>430</v>
      </c>
      <c r="BO114" s="372" t="s">
        <v>430</v>
      </c>
      <c r="BP114" s="430" t="s">
        <v>430</v>
      </c>
      <c r="BQ114" s="468"/>
      <c r="BR114" s="354" t="s">
        <v>436</v>
      </c>
    </row>
    <row r="115" spans="1:70" s="428" customFormat="1" x14ac:dyDescent="0.25">
      <c r="A115" s="345" t="s">
        <v>6849</v>
      </c>
      <c r="B115" s="374"/>
      <c r="C115" s="719">
        <v>44489</v>
      </c>
      <c r="D115" s="373"/>
      <c r="E115" s="346">
        <v>41.96</v>
      </c>
      <c r="F115" s="373"/>
      <c r="G115" s="347">
        <v>11.365600000000001</v>
      </c>
      <c r="H115" s="374"/>
      <c r="I115" s="348">
        <v>0.84209999999999996</v>
      </c>
      <c r="J115" s="348">
        <v>2.1722000000000001</v>
      </c>
      <c r="K115" s="348">
        <v>1.3241000000000001</v>
      </c>
      <c r="L115" s="348">
        <v>1.1803999999999999</v>
      </c>
      <c r="M115" s="348">
        <v>3.9849000000000001</v>
      </c>
      <c r="N115" s="350">
        <v>19.170100000000001</v>
      </c>
      <c r="O115" s="348">
        <v>16.145399999999999</v>
      </c>
      <c r="P115" s="348">
        <v>8.3886000000000003</v>
      </c>
      <c r="Q115" s="348" t="s">
        <v>430</v>
      </c>
      <c r="R115" s="348" t="s">
        <v>430</v>
      </c>
      <c r="S115" s="348">
        <v>4.0006000000000004</v>
      </c>
      <c r="T115" s="348">
        <v>6.5442</v>
      </c>
      <c r="U115" s="348">
        <v>6.4135</v>
      </c>
      <c r="V115" s="348">
        <v>9.0078999999999994</v>
      </c>
      <c r="W115" s="348">
        <v>4.0006000000000004</v>
      </c>
      <c r="X115" s="348">
        <v>2.6916000000000002</v>
      </c>
      <c r="Y115" s="374"/>
      <c r="Z115" s="346">
        <v>10</v>
      </c>
      <c r="AA115" s="346">
        <v>21</v>
      </c>
      <c r="AB115" s="346">
        <v>17</v>
      </c>
      <c r="AC115" s="346">
        <v>46</v>
      </c>
      <c r="AD115" s="346">
        <v>47</v>
      </c>
      <c r="AE115" s="346">
        <v>46</v>
      </c>
      <c r="AF115" s="346">
        <v>44</v>
      </c>
      <c r="AG115" s="346">
        <v>48</v>
      </c>
      <c r="AH115" s="346" t="s">
        <v>430</v>
      </c>
      <c r="AI115" s="346" t="s">
        <v>430</v>
      </c>
      <c r="AJ115" s="346">
        <v>6</v>
      </c>
      <c r="AK115" s="346">
        <v>43</v>
      </c>
      <c r="AL115" s="346">
        <v>46</v>
      </c>
      <c r="AM115" s="346">
        <v>45</v>
      </c>
      <c r="AN115" s="346">
        <v>6</v>
      </c>
      <c r="AO115" s="373"/>
      <c r="AP115" s="348" t="s">
        <v>430</v>
      </c>
      <c r="AQ115" s="348" t="s">
        <v>430</v>
      </c>
      <c r="AR115" s="348" t="s">
        <v>430</v>
      </c>
      <c r="AS115" s="348">
        <v>15.02</v>
      </c>
      <c r="AT115" s="348">
        <v>11.33</v>
      </c>
      <c r="AU115" s="351"/>
      <c r="AV115" s="346" t="s">
        <v>430</v>
      </c>
      <c r="AW115" s="346" t="s">
        <v>430</v>
      </c>
      <c r="AX115" s="346" t="s">
        <v>430</v>
      </c>
      <c r="AY115" s="346">
        <v>46</v>
      </c>
      <c r="AZ115" s="346">
        <v>46</v>
      </c>
      <c r="BA115" s="374"/>
      <c r="BB115" s="348">
        <v>14.826569969964099</v>
      </c>
      <c r="BC115" s="348">
        <v>0</v>
      </c>
      <c r="BD115" s="348">
        <v>2.1946871053626402E-2</v>
      </c>
      <c r="BE115" s="375" t="s">
        <v>430</v>
      </c>
      <c r="BF115" s="374"/>
      <c r="BG115" s="372" t="s">
        <v>430</v>
      </c>
      <c r="BH115" s="373" t="s">
        <v>430</v>
      </c>
      <c r="BI115" s="348" t="s">
        <v>430</v>
      </c>
      <c r="BJ115" s="348" t="s">
        <v>430</v>
      </c>
      <c r="BK115" s="350"/>
      <c r="BL115" s="350" t="s">
        <v>6791</v>
      </c>
      <c r="BM115" s="372" t="s">
        <v>5871</v>
      </c>
      <c r="BN115" s="372" t="s">
        <v>6792</v>
      </c>
      <c r="BO115" s="372" t="s">
        <v>430</v>
      </c>
      <c r="BP115" s="430" t="s">
        <v>430</v>
      </c>
      <c r="BQ115" s="468"/>
      <c r="BR115" s="354" t="s">
        <v>436</v>
      </c>
    </row>
    <row r="116" spans="1:70" s="428" customFormat="1" x14ac:dyDescent="0.25">
      <c r="A116" s="345" t="s">
        <v>6850</v>
      </c>
      <c r="B116" s="374"/>
      <c r="C116" s="719">
        <v>45282</v>
      </c>
      <c r="D116" s="373"/>
      <c r="E116" s="346">
        <v>39.159399999999998</v>
      </c>
      <c r="F116" s="373"/>
      <c r="G116" s="347">
        <v>12.3881</v>
      </c>
      <c r="H116" s="374"/>
      <c r="I116" s="348">
        <v>0.26550000000000001</v>
      </c>
      <c r="J116" s="348">
        <v>1.4685999999999999</v>
      </c>
      <c r="K116" s="348">
        <v>1.393</v>
      </c>
      <c r="L116" s="348">
        <v>2.1674000000000002</v>
      </c>
      <c r="M116" s="348">
        <v>5.6860999999999997</v>
      </c>
      <c r="N116" s="350">
        <v>16.214300000000001</v>
      </c>
      <c r="O116" s="348">
        <v>10.902200000000001</v>
      </c>
      <c r="P116" s="348" t="s">
        <v>430</v>
      </c>
      <c r="Q116" s="348" t="s">
        <v>430</v>
      </c>
      <c r="R116" s="348" t="s">
        <v>430</v>
      </c>
      <c r="S116" s="348">
        <v>0.94189999999999996</v>
      </c>
      <c r="T116" s="348">
        <v>1.3632</v>
      </c>
      <c r="U116" s="348">
        <v>5.6581000000000001</v>
      </c>
      <c r="V116" s="348">
        <v>8.5286000000000008</v>
      </c>
      <c r="W116" s="348">
        <v>0.94189999999999996</v>
      </c>
      <c r="X116" s="348">
        <v>8.7096</v>
      </c>
      <c r="Y116" s="374"/>
      <c r="Z116" s="346">
        <v>25</v>
      </c>
      <c r="AA116" s="346">
        <v>42</v>
      </c>
      <c r="AB116" s="346">
        <v>15</v>
      </c>
      <c r="AC116" s="346">
        <v>43</v>
      </c>
      <c r="AD116" s="346">
        <v>45</v>
      </c>
      <c r="AE116" s="346">
        <v>47</v>
      </c>
      <c r="AF116" s="346">
        <v>50</v>
      </c>
      <c r="AG116" s="346" t="s">
        <v>430</v>
      </c>
      <c r="AH116" s="346" t="s">
        <v>430</v>
      </c>
      <c r="AI116" s="346" t="s">
        <v>430</v>
      </c>
      <c r="AJ116" s="346">
        <v>26</v>
      </c>
      <c r="AK116" s="346">
        <v>47</v>
      </c>
      <c r="AL116" s="346">
        <v>47</v>
      </c>
      <c r="AM116" s="346">
        <v>46</v>
      </c>
      <c r="AN116" s="346">
        <v>26</v>
      </c>
      <c r="AO116" s="373"/>
      <c r="AP116" s="348" t="s">
        <v>430</v>
      </c>
      <c r="AQ116" s="348" t="s">
        <v>430</v>
      </c>
      <c r="AR116" s="348" t="s">
        <v>430</v>
      </c>
      <c r="AS116" s="348" t="s">
        <v>430</v>
      </c>
      <c r="AT116" s="348">
        <v>11.29</v>
      </c>
      <c r="AU116" s="351"/>
      <c r="AV116" s="346" t="s">
        <v>430</v>
      </c>
      <c r="AW116" s="346" t="s">
        <v>430</v>
      </c>
      <c r="AX116" s="346" t="s">
        <v>430</v>
      </c>
      <c r="AY116" s="346" t="s">
        <v>430</v>
      </c>
      <c r="AZ116" s="346">
        <v>47</v>
      </c>
      <c r="BA116" s="374"/>
      <c r="BB116" s="348">
        <v>5.4039183536297797</v>
      </c>
      <c r="BC116" s="348">
        <v>0</v>
      </c>
      <c r="BD116" s="348">
        <v>5.5490834854681398E-2</v>
      </c>
      <c r="BE116" s="375" t="s">
        <v>430</v>
      </c>
      <c r="BF116" s="374"/>
      <c r="BG116" s="372" t="s">
        <v>430</v>
      </c>
      <c r="BH116" s="373" t="s">
        <v>430</v>
      </c>
      <c r="BI116" s="348" t="s">
        <v>430</v>
      </c>
      <c r="BJ116" s="348" t="s">
        <v>430</v>
      </c>
      <c r="BK116" s="350"/>
      <c r="BL116" s="350" t="s">
        <v>6794</v>
      </c>
      <c r="BM116" s="372" t="s">
        <v>6795</v>
      </c>
      <c r="BN116" s="372" t="s">
        <v>430</v>
      </c>
      <c r="BO116" s="372" t="s">
        <v>430</v>
      </c>
      <c r="BP116" s="430" t="s">
        <v>430</v>
      </c>
      <c r="BQ116" s="468"/>
      <c r="BR116" s="354" t="s">
        <v>2396</v>
      </c>
    </row>
    <row r="117" spans="1:70" s="428" customFormat="1" x14ac:dyDescent="0.25">
      <c r="A117" s="345" t="s">
        <v>6851</v>
      </c>
      <c r="B117" s="374"/>
      <c r="C117" s="719">
        <v>45194</v>
      </c>
      <c r="D117" s="373"/>
      <c r="E117" s="346">
        <v>38.6</v>
      </c>
      <c r="F117" s="373"/>
      <c r="G117" s="347">
        <v>18.6767</v>
      </c>
      <c r="H117" s="374"/>
      <c r="I117" s="348">
        <v>0.60980000000000001</v>
      </c>
      <c r="J117" s="348">
        <v>1.8597999999999999</v>
      </c>
      <c r="K117" s="348">
        <v>1.5407999999999999</v>
      </c>
      <c r="L117" s="348">
        <v>5.8464</v>
      </c>
      <c r="M117" s="348">
        <v>14.314500000000001</v>
      </c>
      <c r="N117" s="350">
        <v>38.512099999999997</v>
      </c>
      <c r="O117" s="348">
        <v>25.9679</v>
      </c>
      <c r="P117" s="348" t="s">
        <v>430</v>
      </c>
      <c r="Q117" s="348" t="s">
        <v>430</v>
      </c>
      <c r="R117" s="348" t="s">
        <v>430</v>
      </c>
      <c r="S117" s="348">
        <v>2.1053000000000002</v>
      </c>
      <c r="T117" s="348">
        <v>12.1569</v>
      </c>
      <c r="U117" s="348">
        <v>18.942399999999999</v>
      </c>
      <c r="V117" s="348">
        <v>25.658999999999999</v>
      </c>
      <c r="W117" s="348">
        <v>2.1053000000000002</v>
      </c>
      <c r="X117" s="348">
        <v>24.9406</v>
      </c>
      <c r="Y117" s="374"/>
      <c r="Z117" s="346">
        <v>18</v>
      </c>
      <c r="AA117" s="346">
        <v>29</v>
      </c>
      <c r="AB117" s="346">
        <v>14</v>
      </c>
      <c r="AC117" s="346">
        <v>34</v>
      </c>
      <c r="AD117" s="346">
        <v>29</v>
      </c>
      <c r="AE117" s="346">
        <v>20</v>
      </c>
      <c r="AF117" s="346">
        <v>23</v>
      </c>
      <c r="AG117" s="346" t="s">
        <v>430</v>
      </c>
      <c r="AH117" s="346" t="s">
        <v>430</v>
      </c>
      <c r="AI117" s="346" t="s">
        <v>430</v>
      </c>
      <c r="AJ117" s="346">
        <v>20</v>
      </c>
      <c r="AK117" s="346">
        <v>36</v>
      </c>
      <c r="AL117" s="346">
        <v>26</v>
      </c>
      <c r="AM117" s="346">
        <v>20</v>
      </c>
      <c r="AN117" s="346">
        <v>20</v>
      </c>
      <c r="AO117" s="373"/>
      <c r="AP117" s="348" t="s">
        <v>430</v>
      </c>
      <c r="AQ117" s="348" t="s">
        <v>430</v>
      </c>
      <c r="AR117" s="348" t="s">
        <v>430</v>
      </c>
      <c r="AS117" s="348" t="s">
        <v>430</v>
      </c>
      <c r="AT117" s="348">
        <v>33.380000000000003</v>
      </c>
      <c r="AU117" s="351"/>
      <c r="AV117" s="346" t="s">
        <v>430</v>
      </c>
      <c r="AW117" s="346" t="s">
        <v>430</v>
      </c>
      <c r="AX117" s="346" t="s">
        <v>430</v>
      </c>
      <c r="AY117" s="346" t="s">
        <v>430</v>
      </c>
      <c r="AZ117" s="346">
        <v>25</v>
      </c>
      <c r="BA117" s="374"/>
      <c r="BB117" s="348">
        <v>11.326494033122501</v>
      </c>
      <c r="BC117" s="348">
        <v>0</v>
      </c>
      <c r="BD117" s="348">
        <v>0.13629307642329</v>
      </c>
      <c r="BE117" s="375" t="s">
        <v>430</v>
      </c>
      <c r="BF117" s="374"/>
      <c r="BG117" s="372" t="s">
        <v>430</v>
      </c>
      <c r="BH117" s="373" t="s">
        <v>430</v>
      </c>
      <c r="BI117" s="348" t="s">
        <v>430</v>
      </c>
      <c r="BJ117" s="348" t="s">
        <v>430</v>
      </c>
      <c r="BK117" s="350"/>
      <c r="BL117" s="350" t="s">
        <v>6797</v>
      </c>
      <c r="BM117" s="372" t="s">
        <v>6798</v>
      </c>
      <c r="BN117" s="372" t="s">
        <v>430</v>
      </c>
      <c r="BO117" s="372" t="s">
        <v>430</v>
      </c>
      <c r="BP117" s="430" t="s">
        <v>430</v>
      </c>
      <c r="BQ117" s="468"/>
      <c r="BR117" s="354" t="s">
        <v>547</v>
      </c>
    </row>
    <row r="118" spans="1:70" s="428" customFormat="1" x14ac:dyDescent="0.25">
      <c r="A118" s="345" t="s">
        <v>6852</v>
      </c>
      <c r="B118" s="374"/>
      <c r="C118" s="719">
        <v>41775</v>
      </c>
      <c r="D118" s="373"/>
      <c r="E118" s="889">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16.970742618770899</v>
      </c>
      <c r="BC118" s="348">
        <v>0</v>
      </c>
      <c r="BD118" s="348">
        <v>2.4372202440302401E-2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20"/>
      <c r="D119" s="43"/>
      <c r="E119" s="51"/>
      <c r="F119" s="43"/>
      <c r="G119" s="55"/>
      <c r="H119" s="66"/>
      <c r="I119" s="59">
        <v>0.34420000000000001</v>
      </c>
      <c r="J119" s="59">
        <v>2.1069</v>
      </c>
      <c r="K119" s="59">
        <v>-0.75139999999999996</v>
      </c>
      <c r="L119" s="59">
        <v>7.1909999999999998</v>
      </c>
      <c r="M119" s="59">
        <v>13.9207</v>
      </c>
      <c r="N119" s="70">
        <v>37.293100000000003</v>
      </c>
      <c r="O119" s="59">
        <v>25.317299999999999</v>
      </c>
      <c r="P119" s="59">
        <v>22.4102</v>
      </c>
      <c r="Q119" s="59">
        <v>12.3165</v>
      </c>
      <c r="R119" s="59">
        <v>12.712199999999999</v>
      </c>
      <c r="S119" s="59">
        <v>0.88549999999999995</v>
      </c>
      <c r="T119" s="59">
        <v>16.129100000000001</v>
      </c>
      <c r="U119" s="59">
        <v>17.3139</v>
      </c>
      <c r="V119" s="59">
        <v>22.057200000000002</v>
      </c>
      <c r="W119" s="59">
        <v>0.88549999999999995</v>
      </c>
      <c r="X119" s="59">
        <v>13.7036</v>
      </c>
      <c r="Y119" s="66"/>
      <c r="Z119" s="51">
        <v>51</v>
      </c>
      <c r="AA119" s="51">
        <v>51</v>
      </c>
      <c r="AB119" s="51">
        <v>51</v>
      </c>
      <c r="AC119" s="51">
        <v>51</v>
      </c>
      <c r="AD119" s="51">
        <v>50</v>
      </c>
      <c r="AE119" s="51">
        <v>50</v>
      </c>
      <c r="AF119" s="51">
        <v>50</v>
      </c>
      <c r="AG119" s="51">
        <v>48</v>
      </c>
      <c r="AH119" s="51">
        <v>32</v>
      </c>
      <c r="AI119" s="51">
        <v>22</v>
      </c>
      <c r="AJ119" s="51">
        <v>51</v>
      </c>
      <c r="AK119" s="51">
        <v>51</v>
      </c>
      <c r="AL119" s="51">
        <v>50</v>
      </c>
      <c r="AM119" s="51">
        <v>50</v>
      </c>
      <c r="AN119" s="51">
        <v>51</v>
      </c>
      <c r="AO119" s="43"/>
      <c r="AP119" s="59">
        <v>15.2027272727273</v>
      </c>
      <c r="AQ119" s="59">
        <v>17.916818181818201</v>
      </c>
      <c r="AR119" s="59">
        <v>21.376666666666701</v>
      </c>
      <c r="AS119" s="59">
        <v>28.465416666666702</v>
      </c>
      <c r="AT119" s="59">
        <v>31.922000000000001</v>
      </c>
      <c r="AU119" s="78"/>
      <c r="AV119" s="51">
        <v>22</v>
      </c>
      <c r="AW119" s="51">
        <v>22</v>
      </c>
      <c r="AX119" s="51">
        <v>33</v>
      </c>
      <c r="AY119" s="51">
        <v>48</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1"/>
      <c r="D120" s="44"/>
      <c r="E120" s="52"/>
      <c r="F120" s="44"/>
      <c r="G120" s="56"/>
      <c r="H120" s="67"/>
      <c r="I120" s="60">
        <v>2.6614</v>
      </c>
      <c r="J120" s="60">
        <v>5.8129999999999997</v>
      </c>
      <c r="K120" s="60">
        <v>5.5339</v>
      </c>
      <c r="L120" s="60">
        <v>19.957000000000001</v>
      </c>
      <c r="M120" s="60">
        <v>28.189599999999999</v>
      </c>
      <c r="N120" s="71">
        <v>74.130600000000001</v>
      </c>
      <c r="O120" s="60">
        <v>54.780700000000003</v>
      </c>
      <c r="P120" s="60">
        <v>41.501600000000003</v>
      </c>
      <c r="Q120" s="60">
        <v>22.682400000000001</v>
      </c>
      <c r="R120" s="60">
        <v>19.188300000000002</v>
      </c>
      <c r="S120" s="60">
        <v>8.2957000000000001</v>
      </c>
      <c r="T120" s="60">
        <v>33.839500000000001</v>
      </c>
      <c r="U120" s="60">
        <v>34.802100000000003</v>
      </c>
      <c r="V120" s="60">
        <v>45.0137</v>
      </c>
      <c r="W120" s="60">
        <v>8.2957000000000001</v>
      </c>
      <c r="X120" s="60">
        <v>37.925199999999997</v>
      </c>
      <c r="Y120" s="67"/>
      <c r="Z120" s="52"/>
      <c r="AA120" s="52"/>
      <c r="AB120" s="52"/>
      <c r="AC120" s="52"/>
      <c r="AD120" s="52"/>
      <c r="AE120" s="52"/>
      <c r="AF120" s="52"/>
      <c r="AG120" s="52"/>
      <c r="AH120" s="52"/>
      <c r="AI120" s="52"/>
      <c r="AJ120" s="52"/>
      <c r="AK120" s="52"/>
      <c r="AL120" s="52"/>
      <c r="AM120" s="52"/>
      <c r="AN120" s="52"/>
      <c r="AO120" s="44"/>
      <c r="AP120" s="60">
        <v>22.08</v>
      </c>
      <c r="AQ120" s="60">
        <v>27.72</v>
      </c>
      <c r="AR120" s="60">
        <v>37.92</v>
      </c>
      <c r="AS120" s="60">
        <v>53.86</v>
      </c>
      <c r="AT120" s="60">
        <v>60.82</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1"/>
      <c r="D121" s="44"/>
      <c r="E121" s="52"/>
      <c r="F121" s="44"/>
      <c r="G121" s="56"/>
      <c r="H121" s="67"/>
      <c r="I121" s="60">
        <v>-1.29</v>
      </c>
      <c r="J121" s="60">
        <v>-1.2946</v>
      </c>
      <c r="K121" s="60">
        <v>-11.5181</v>
      </c>
      <c r="L121" s="60">
        <v>-21.828800000000001</v>
      </c>
      <c r="M121" s="60">
        <v>-15.8142</v>
      </c>
      <c r="N121" s="71">
        <v>5.8333000000000004</v>
      </c>
      <c r="O121" s="60">
        <v>10.902200000000001</v>
      </c>
      <c r="P121" s="60">
        <v>8.3886000000000003</v>
      </c>
      <c r="Q121" s="60">
        <v>3.3349000000000002</v>
      </c>
      <c r="R121" s="60">
        <v>5.6220999999999997</v>
      </c>
      <c r="S121" s="60">
        <v>-7.1576000000000004</v>
      </c>
      <c r="T121" s="60">
        <v>-14.200799999999999</v>
      </c>
      <c r="U121" s="60">
        <v>-9.1823999999999995</v>
      </c>
      <c r="V121" s="60">
        <v>-18.542899999999999</v>
      </c>
      <c r="W121" s="60">
        <v>-7.1576000000000004</v>
      </c>
      <c r="X121" s="60">
        <v>1.048</v>
      </c>
      <c r="Y121" s="67"/>
      <c r="Z121" s="52"/>
      <c r="AA121" s="52"/>
      <c r="AB121" s="52"/>
      <c r="AC121" s="52"/>
      <c r="AD121" s="52"/>
      <c r="AE121" s="52"/>
      <c r="AF121" s="52"/>
      <c r="AG121" s="52"/>
      <c r="AH121" s="52"/>
      <c r="AI121" s="52"/>
      <c r="AJ121" s="52"/>
      <c r="AK121" s="52"/>
      <c r="AL121" s="52"/>
      <c r="AM121" s="52"/>
      <c r="AN121" s="52"/>
      <c r="AO121" s="44"/>
      <c r="AP121" s="60">
        <v>7.87</v>
      </c>
      <c r="AQ121" s="60">
        <v>11.6</v>
      </c>
      <c r="AR121" s="60">
        <v>8.5</v>
      </c>
      <c r="AS121" s="60">
        <v>11.8</v>
      </c>
      <c r="AT121" s="60">
        <v>-16.309999999999999</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2"/>
      <c r="D122" s="45"/>
      <c r="E122" s="53"/>
      <c r="F122" s="45"/>
      <c r="G122" s="57"/>
      <c r="H122" s="68"/>
      <c r="I122" s="61">
        <v>0.2341</v>
      </c>
      <c r="J122" s="61">
        <v>1.9847999999999999</v>
      </c>
      <c r="K122" s="61">
        <v>0.34889999999999999</v>
      </c>
      <c r="L122" s="61">
        <v>8.3103999999999996</v>
      </c>
      <c r="M122" s="61">
        <v>15.165100000000001</v>
      </c>
      <c r="N122" s="72">
        <v>35.806800000000003</v>
      </c>
      <c r="O122" s="61">
        <v>25.2088</v>
      </c>
      <c r="P122" s="61">
        <v>22.766400000000001</v>
      </c>
      <c r="Q122" s="61">
        <v>12.0115</v>
      </c>
      <c r="R122" s="61">
        <v>12.9087</v>
      </c>
      <c r="S122" s="61">
        <v>0.94189999999999996</v>
      </c>
      <c r="T122" s="61">
        <v>16.7301</v>
      </c>
      <c r="U122" s="61">
        <v>18.942399999999999</v>
      </c>
      <c r="V122" s="61">
        <v>23.6661</v>
      </c>
      <c r="W122" s="61">
        <v>0.94189999999999996</v>
      </c>
      <c r="X122" s="61">
        <v>11.2325</v>
      </c>
      <c r="Y122" s="68"/>
      <c r="Z122" s="53"/>
      <c r="AA122" s="53"/>
      <c r="AB122" s="53"/>
      <c r="AC122" s="53"/>
      <c r="AD122" s="53"/>
      <c r="AE122" s="53"/>
      <c r="AF122" s="53"/>
      <c r="AG122" s="53"/>
      <c r="AH122" s="53"/>
      <c r="AI122" s="53"/>
      <c r="AJ122" s="53"/>
      <c r="AK122" s="53"/>
      <c r="AL122" s="53"/>
      <c r="AM122" s="53"/>
      <c r="AN122" s="53"/>
      <c r="AO122" s="45"/>
      <c r="AP122" s="61">
        <v>14.92</v>
      </c>
      <c r="AQ122" s="61">
        <v>18.09</v>
      </c>
      <c r="AR122" s="61">
        <v>21.1</v>
      </c>
      <c r="AS122" s="61">
        <v>28.83</v>
      </c>
      <c r="AT122" s="61">
        <v>32.94</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1"/>
      <c r="BQ122" s="41"/>
      <c r="BR122" s="90"/>
    </row>
    <row r="123" spans="1:70" ht="14.5" x14ac:dyDescent="0.25">
      <c r="A123" s="39" t="s">
        <v>91</v>
      </c>
      <c r="B123" s="69"/>
      <c r="C123" s="72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6625</v>
      </c>
      <c r="B124" s="406"/>
      <c r="C124" s="730"/>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6626</v>
      </c>
      <c r="B125" s="374"/>
      <c r="C125" s="731"/>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6627</v>
      </c>
      <c r="B126" s="374"/>
      <c r="C126" s="731"/>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6628</v>
      </c>
      <c r="B127" s="374"/>
      <c r="C127" s="731"/>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6629</v>
      </c>
      <c r="B128" s="374"/>
      <c r="C128" s="731"/>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5750</v>
      </c>
      <c r="B129" s="374"/>
      <c r="C129" s="731"/>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6630</v>
      </c>
      <c r="B130" s="374"/>
      <c r="C130" s="731"/>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6631</v>
      </c>
      <c r="B131" s="374"/>
      <c r="C131" s="731"/>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6632</v>
      </c>
      <c r="B132" s="374"/>
      <c r="C132" s="731"/>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6633</v>
      </c>
      <c r="B133" s="374"/>
      <c r="C133" s="731"/>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6634</v>
      </c>
      <c r="B134" s="374"/>
      <c r="C134" s="731"/>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6635</v>
      </c>
      <c r="B135" s="374"/>
      <c r="C135" s="731"/>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6636</v>
      </c>
      <c r="B136" s="374"/>
      <c r="C136" s="731"/>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6637</v>
      </c>
      <c r="B137" s="374"/>
      <c r="C137" s="731"/>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6638</v>
      </c>
      <c r="B138" s="374"/>
      <c r="C138" s="731"/>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6639</v>
      </c>
      <c r="B139" s="374"/>
      <c r="C139" s="731"/>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6640</v>
      </c>
      <c r="B140" s="374"/>
      <c r="C140" s="731"/>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6641</v>
      </c>
      <c r="B141" s="374"/>
      <c r="C141" s="731"/>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6642</v>
      </c>
      <c r="B142" s="374"/>
      <c r="C142" s="731"/>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6643</v>
      </c>
      <c r="B143" s="374"/>
      <c r="C143" s="731"/>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6644</v>
      </c>
      <c r="B144" s="374"/>
      <c r="C144" s="731"/>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6645</v>
      </c>
      <c r="B145" s="374"/>
      <c r="C145" s="731"/>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6646</v>
      </c>
      <c r="B146" s="374"/>
      <c r="C146" s="731"/>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6647</v>
      </c>
      <c r="B147" s="374"/>
      <c r="C147" s="731"/>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6648</v>
      </c>
      <c r="B148" s="374"/>
      <c r="C148" s="731"/>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6649</v>
      </c>
      <c r="B149" s="374"/>
      <c r="C149" s="731"/>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4407</v>
      </c>
      <c r="B150" s="374"/>
      <c r="C150" s="731"/>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6650</v>
      </c>
      <c r="B151" s="374"/>
      <c r="C151" s="731"/>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6651</v>
      </c>
      <c r="B152" s="374"/>
      <c r="C152" s="731"/>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6652</v>
      </c>
      <c r="B153" s="374"/>
      <c r="C153" s="731"/>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6653</v>
      </c>
      <c r="B154" s="374"/>
      <c r="C154" s="731"/>
      <c r="D154" s="374"/>
      <c r="E154" s="372"/>
      <c r="F154" s="374"/>
      <c r="G154" s="372"/>
      <c r="H154" s="374"/>
      <c r="I154" s="348" t="s">
        <v>430</v>
      </c>
      <c r="J154" s="348">
        <v>0.26860000000000001</v>
      </c>
      <c r="K154" s="348">
        <v>0.86329999999999996</v>
      </c>
      <c r="L154" s="348">
        <v>7.3948</v>
      </c>
      <c r="M154" s="348">
        <v>8.7363999999999997</v>
      </c>
      <c r="N154" s="350">
        <v>20.343599999999999</v>
      </c>
      <c r="O154" s="348">
        <v>15.5001</v>
      </c>
      <c r="P154" s="348">
        <v>18.5609</v>
      </c>
      <c r="Q154" s="348">
        <v>11.1846</v>
      </c>
      <c r="R154" s="348">
        <v>13.161</v>
      </c>
      <c r="S154" s="348">
        <v>0.70630000000000004</v>
      </c>
      <c r="T154" s="348">
        <v>15.6228</v>
      </c>
      <c r="U154" s="348">
        <v>10.4452</v>
      </c>
      <c r="V154" s="348">
        <v>12.7719</v>
      </c>
      <c r="W154" s="348">
        <v>0.70630000000000004</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6654</v>
      </c>
      <c r="B155" s="374"/>
      <c r="C155" s="731"/>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6655</v>
      </c>
      <c r="B156" s="374"/>
      <c r="C156" s="731"/>
      <c r="D156" s="374"/>
      <c r="E156" s="372"/>
      <c r="F156" s="374"/>
      <c r="G156" s="372"/>
      <c r="H156" s="374"/>
      <c r="I156" s="348" t="s">
        <v>430</v>
      </c>
      <c r="J156" s="348">
        <v>0.1075</v>
      </c>
      <c r="K156" s="348">
        <v>0.1048</v>
      </c>
      <c r="L156" s="348">
        <v>5.2884000000000002</v>
      </c>
      <c r="M156" s="348">
        <v>5.1596000000000002</v>
      </c>
      <c r="N156" s="350">
        <v>15.011200000000001</v>
      </c>
      <c r="O156" s="348">
        <v>14.35</v>
      </c>
      <c r="P156" s="348">
        <v>20.341699999999999</v>
      </c>
      <c r="Q156" s="348">
        <v>12.0258</v>
      </c>
      <c r="R156" s="348">
        <v>16.5152</v>
      </c>
      <c r="S156" s="348">
        <v>-0.65990000000000004</v>
      </c>
      <c r="T156" s="348">
        <v>16.114100000000001</v>
      </c>
      <c r="U156" s="348">
        <v>4.8891</v>
      </c>
      <c r="V156" s="348">
        <v>5.9459</v>
      </c>
      <c r="W156" s="348">
        <v>-0.65990000000000004</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2521</v>
      </c>
      <c r="B157" s="374"/>
      <c r="C157" s="731"/>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6656</v>
      </c>
      <c r="B158" s="374"/>
      <c r="C158" s="731"/>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6657</v>
      </c>
      <c r="B159" s="374"/>
      <c r="C159" s="731"/>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6658</v>
      </c>
      <c r="B160" s="374"/>
      <c r="C160" s="731"/>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6659</v>
      </c>
      <c r="B161" s="374"/>
      <c r="C161" s="731"/>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6660</v>
      </c>
      <c r="B162" s="417"/>
      <c r="C162" s="732"/>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179</v>
      </c>
    </row>
    <row r="167" spans="1:70" x14ac:dyDescent="0.25">
      <c r="A167" s="488" t="s">
        <v>10409</v>
      </c>
    </row>
    <row r="168" spans="1:70" x14ac:dyDescent="0.25">
      <c r="A168"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5A7AC-E378-457C-B499-25B97BC764D0}">
  <sheetPr codeName="Sheet22"/>
  <dimension ref="A1:BR30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175</v>
      </c>
    </row>
    <row r="4" spans="1:70" x14ac:dyDescent="0.25">
      <c r="A4" s="488" t="s">
        <v>425</v>
      </c>
    </row>
    <row r="5" spans="1:70" ht="33" x14ac:dyDescent="0.25">
      <c r="A5" s="1075" t="s">
        <v>176</v>
      </c>
      <c r="B5" s="1076"/>
      <c r="C5" s="1082" t="s">
        <v>44</v>
      </c>
      <c r="D5" s="1076"/>
      <c r="E5" s="1082" t="s">
        <v>45</v>
      </c>
      <c r="F5" s="1076"/>
      <c r="G5" s="1082" t="s">
        <v>46</v>
      </c>
      <c r="H5" s="110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6"/>
      <c r="AP5" s="275" t="s">
        <v>55</v>
      </c>
      <c r="AQ5" s="236" t="s">
        <v>69</v>
      </c>
      <c r="AR5" s="236" t="s">
        <v>54</v>
      </c>
      <c r="AS5" s="236" t="s">
        <v>53</v>
      </c>
      <c r="AT5" s="274" t="s">
        <v>4</v>
      </c>
      <c r="AU5" s="76"/>
      <c r="AV5" s="246" t="s">
        <v>55</v>
      </c>
      <c r="AW5" s="240" t="s">
        <v>69</v>
      </c>
      <c r="AX5" s="240" t="s">
        <v>54</v>
      </c>
      <c r="AY5" s="240" t="s">
        <v>53</v>
      </c>
      <c r="AZ5" s="240" t="s">
        <v>4</v>
      </c>
      <c r="BA5" s="1100"/>
      <c r="BB5" s="1114" t="s">
        <v>76</v>
      </c>
      <c r="BC5" s="1099"/>
      <c r="BD5" s="1099"/>
      <c r="BE5" s="1111"/>
      <c r="BF5" s="1100"/>
      <c r="BG5" s="1060" t="s">
        <v>81</v>
      </c>
      <c r="BH5" s="1099"/>
      <c r="BI5" s="1099"/>
      <c r="BJ5" s="1111"/>
      <c r="BK5" s="1100"/>
      <c r="BL5" s="1106" t="s">
        <v>87</v>
      </c>
      <c r="BM5" s="1101"/>
      <c r="BN5" s="1101"/>
      <c r="BO5" s="1101"/>
      <c r="BP5" s="1102"/>
      <c r="BQ5" s="1076"/>
      <c r="BR5" s="1106" t="s">
        <v>88</v>
      </c>
    </row>
    <row r="6" spans="1:70" ht="14.5" x14ac:dyDescent="0.25">
      <c r="A6" s="1075"/>
      <c r="B6" s="1077"/>
      <c r="C6" s="1113"/>
      <c r="D6" s="1077"/>
      <c r="E6" s="1113"/>
      <c r="F6" s="1077"/>
      <c r="G6" s="1113"/>
      <c r="H6" s="1103"/>
      <c r="I6" s="1104" t="s">
        <v>47</v>
      </c>
      <c r="J6" s="1105"/>
      <c r="K6" s="1105"/>
      <c r="L6" s="1105"/>
      <c r="M6" s="1105"/>
      <c r="N6" s="1104" t="s">
        <v>57</v>
      </c>
      <c r="O6" s="1105"/>
      <c r="P6" s="1105"/>
      <c r="Q6" s="1105"/>
      <c r="R6" s="1105"/>
      <c r="S6" s="1105"/>
      <c r="T6" s="1105"/>
      <c r="U6" s="1105"/>
      <c r="V6" s="1105"/>
      <c r="W6" s="1105"/>
      <c r="X6" s="1105"/>
      <c r="Y6" s="28"/>
      <c r="Z6" s="1112" t="s">
        <v>68</v>
      </c>
      <c r="AA6" s="1109"/>
      <c r="AB6" s="1109"/>
      <c r="AC6" s="1109"/>
      <c r="AD6" s="1109"/>
      <c r="AE6" s="1109"/>
      <c r="AF6" s="1109"/>
      <c r="AG6" s="1109"/>
      <c r="AH6" s="1109"/>
      <c r="AI6" s="1109"/>
      <c r="AJ6" s="1109"/>
      <c r="AK6" s="1109"/>
      <c r="AL6" s="1109"/>
      <c r="AM6" s="1109"/>
      <c r="AN6" s="1110"/>
      <c r="AO6" s="1077"/>
      <c r="AP6" s="1063" t="s">
        <v>70</v>
      </c>
      <c r="AQ6" s="1105"/>
      <c r="AR6" s="1105"/>
      <c r="AS6" s="1105"/>
      <c r="AT6" s="1108"/>
      <c r="AU6" s="77"/>
      <c r="AV6" s="1070" t="s">
        <v>71</v>
      </c>
      <c r="AW6" s="1109"/>
      <c r="AX6" s="1109"/>
      <c r="AY6" s="1109"/>
      <c r="AZ6" s="1109"/>
      <c r="BA6" s="1103"/>
      <c r="BB6" s="303" t="s">
        <v>72</v>
      </c>
      <c r="BC6" s="303" t="s">
        <v>73</v>
      </c>
      <c r="BD6" s="303" t="s">
        <v>74</v>
      </c>
      <c r="BE6" s="327" t="s">
        <v>75</v>
      </c>
      <c r="BF6" s="1103"/>
      <c r="BG6" s="326" t="s">
        <v>77</v>
      </c>
      <c r="BH6" s="303" t="s">
        <v>78</v>
      </c>
      <c r="BI6" s="303" t="s">
        <v>79</v>
      </c>
      <c r="BJ6" s="327" t="s">
        <v>80</v>
      </c>
      <c r="BK6" s="1103"/>
      <c r="BL6" s="83" t="s">
        <v>82</v>
      </c>
      <c r="BM6" s="28" t="s">
        <v>83</v>
      </c>
      <c r="BN6" s="28" t="s">
        <v>84</v>
      </c>
      <c r="BO6" s="28" t="s">
        <v>85</v>
      </c>
      <c r="BP6" s="82" t="s">
        <v>86</v>
      </c>
      <c r="BQ6" s="1077"/>
      <c r="BR6" s="1107"/>
    </row>
    <row r="7" spans="1:70" ht="14.5" x14ac:dyDescent="0.25">
      <c r="A7" s="29" t="s">
        <v>177</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6860</v>
      </c>
      <c r="B8" s="402"/>
      <c r="C8" s="724">
        <v>37973</v>
      </c>
      <c r="D8" s="402"/>
      <c r="E8" s="403">
        <v>28714.799999999999</v>
      </c>
      <c r="F8" s="402"/>
      <c r="G8" s="404">
        <v>124.7535</v>
      </c>
      <c r="H8" s="406"/>
      <c r="I8" s="405" t="s">
        <v>430</v>
      </c>
      <c r="J8" s="405">
        <v>0.56389999999999996</v>
      </c>
      <c r="K8" s="405">
        <v>1.2712000000000001</v>
      </c>
      <c r="L8" s="405">
        <v>2.1511999999999998</v>
      </c>
      <c r="M8" s="405">
        <v>0.68259999999999998</v>
      </c>
      <c r="N8" s="407">
        <v>2.6789999999999998</v>
      </c>
      <c r="O8" s="405">
        <v>5.9865000000000004</v>
      </c>
      <c r="P8" s="405">
        <v>11.053100000000001</v>
      </c>
      <c r="Q8" s="405">
        <v>10.7181</v>
      </c>
      <c r="R8" s="405">
        <v>11.7075</v>
      </c>
      <c r="S8" s="405">
        <v>1.1645000000000001</v>
      </c>
      <c r="T8" s="405">
        <v>8.4152000000000005</v>
      </c>
      <c r="U8" s="405">
        <v>6.3299999999999995E-2</v>
      </c>
      <c r="V8" s="405">
        <v>3.4441000000000002</v>
      </c>
      <c r="W8" s="405">
        <v>1.1645000000000001</v>
      </c>
      <c r="X8" s="405">
        <v>11.820499999999999</v>
      </c>
      <c r="Y8" s="406"/>
      <c r="Z8" s="403" t="s">
        <v>430</v>
      </c>
      <c r="AA8" s="403">
        <v>33</v>
      </c>
      <c r="AB8" s="403">
        <v>27</v>
      </c>
      <c r="AC8" s="403">
        <v>44</v>
      </c>
      <c r="AD8" s="403">
        <v>33</v>
      </c>
      <c r="AE8" s="403">
        <v>57</v>
      </c>
      <c r="AF8" s="403">
        <v>39</v>
      </c>
      <c r="AG8" s="403">
        <v>49</v>
      </c>
      <c r="AH8" s="403">
        <v>30</v>
      </c>
      <c r="AI8" s="403">
        <v>17</v>
      </c>
      <c r="AJ8" s="403">
        <v>27</v>
      </c>
      <c r="AK8" s="403">
        <v>52</v>
      </c>
      <c r="AL8" s="403">
        <v>57</v>
      </c>
      <c r="AM8" s="403">
        <v>67</v>
      </c>
      <c r="AN8" s="403">
        <v>27</v>
      </c>
      <c r="AO8" s="402"/>
      <c r="AP8" s="405">
        <v>11.67</v>
      </c>
      <c r="AQ8" s="405">
        <v>11.75</v>
      </c>
      <c r="AR8" s="405">
        <v>10.25</v>
      </c>
      <c r="AS8" s="405">
        <v>7.75</v>
      </c>
      <c r="AT8" s="405">
        <v>4.18</v>
      </c>
      <c r="AU8" s="408"/>
      <c r="AV8" s="403">
        <v>17</v>
      </c>
      <c r="AW8" s="403">
        <v>23</v>
      </c>
      <c r="AX8" s="403">
        <v>29</v>
      </c>
      <c r="AY8" s="403">
        <v>42</v>
      </c>
      <c r="AZ8" s="403">
        <v>59</v>
      </c>
      <c r="BA8" s="406"/>
      <c r="BB8" s="405">
        <v>6.4074178178541299</v>
      </c>
      <c r="BC8" s="405">
        <v>0</v>
      </c>
      <c r="BD8" s="405">
        <v>7.4566782838076204E-2</v>
      </c>
      <c r="BE8" s="410" t="s">
        <v>430</v>
      </c>
      <c r="BF8" s="406"/>
      <c r="BG8" s="410" t="s">
        <v>430</v>
      </c>
      <c r="BH8" s="673" t="s">
        <v>430</v>
      </c>
      <c r="BI8" s="405" t="s">
        <v>430</v>
      </c>
      <c r="BJ8" s="405" t="s">
        <v>430</v>
      </c>
      <c r="BK8" s="409"/>
      <c r="BL8" s="405" t="s">
        <v>6861</v>
      </c>
      <c r="BM8" s="402" t="s">
        <v>6862</v>
      </c>
      <c r="BN8" s="401" t="s">
        <v>430</v>
      </c>
      <c r="BO8" s="401" t="s">
        <v>430</v>
      </c>
      <c r="BP8" s="401" t="s">
        <v>430</v>
      </c>
      <c r="BQ8" s="402"/>
      <c r="BR8" s="411" t="s">
        <v>443</v>
      </c>
    </row>
    <row r="9" spans="1:70" s="428" customFormat="1" x14ac:dyDescent="0.25">
      <c r="A9" s="345" t="s">
        <v>6863</v>
      </c>
      <c r="B9" s="373"/>
      <c r="C9" s="719">
        <v>40798</v>
      </c>
      <c r="D9" s="373"/>
      <c r="E9" s="346">
        <v>15605.5</v>
      </c>
      <c r="F9" s="373"/>
      <c r="G9" s="347">
        <v>41.057200000000002</v>
      </c>
      <c r="H9" s="374"/>
      <c r="I9" s="348">
        <v>7.3899999999999993E-2</v>
      </c>
      <c r="J9" s="348">
        <v>-1.5719000000000001</v>
      </c>
      <c r="K9" s="348">
        <v>-6.1279000000000003</v>
      </c>
      <c r="L9" s="348">
        <v>-7.2371999999999996</v>
      </c>
      <c r="M9" s="348">
        <v>-1.1457999999999999</v>
      </c>
      <c r="N9" s="350">
        <v>43.201099999999997</v>
      </c>
      <c r="O9" s="348">
        <v>36.250300000000003</v>
      </c>
      <c r="P9" s="348">
        <v>31.7715</v>
      </c>
      <c r="Q9" s="348">
        <v>22.518000000000001</v>
      </c>
      <c r="R9" s="348">
        <v>15.0463</v>
      </c>
      <c r="S9" s="348">
        <v>0.50080000000000002</v>
      </c>
      <c r="T9" s="348">
        <v>-4.0198999999999998</v>
      </c>
      <c r="U9" s="348">
        <v>5.7923999999999998</v>
      </c>
      <c r="V9" s="348">
        <v>21.1098</v>
      </c>
      <c r="W9" s="348">
        <v>0.50080000000000002</v>
      </c>
      <c r="X9" s="348">
        <v>9.9764999999999997</v>
      </c>
      <c r="Y9" s="374"/>
      <c r="Z9" s="346">
        <v>19</v>
      </c>
      <c r="AA9" s="346">
        <v>80</v>
      </c>
      <c r="AB9" s="346">
        <v>81</v>
      </c>
      <c r="AC9" s="346">
        <v>82</v>
      </c>
      <c r="AD9" s="346">
        <v>50</v>
      </c>
      <c r="AE9" s="346">
        <v>15</v>
      </c>
      <c r="AF9" s="346">
        <v>17</v>
      </c>
      <c r="AG9" s="346">
        <v>15</v>
      </c>
      <c r="AH9" s="346">
        <v>6</v>
      </c>
      <c r="AI9" s="346">
        <v>2</v>
      </c>
      <c r="AJ9" s="346">
        <v>58</v>
      </c>
      <c r="AK9" s="346">
        <v>96</v>
      </c>
      <c r="AL9" s="346">
        <v>12</v>
      </c>
      <c r="AM9" s="346">
        <v>23</v>
      </c>
      <c r="AN9" s="346">
        <v>58</v>
      </c>
      <c r="AO9" s="373"/>
      <c r="AP9" s="348">
        <v>20.149999999999999</v>
      </c>
      <c r="AQ9" s="348">
        <v>23.4</v>
      </c>
      <c r="AR9" s="348">
        <v>28.99</v>
      </c>
      <c r="AS9" s="348">
        <v>35.56</v>
      </c>
      <c r="AT9" s="348">
        <v>10.49</v>
      </c>
      <c r="AU9" s="351"/>
      <c r="AV9" s="346">
        <v>1</v>
      </c>
      <c r="AW9" s="346">
        <v>3</v>
      </c>
      <c r="AX9" s="346">
        <v>3</v>
      </c>
      <c r="AY9" s="346">
        <v>13</v>
      </c>
      <c r="AZ9" s="346">
        <v>25</v>
      </c>
      <c r="BA9" s="374"/>
      <c r="BB9" s="348">
        <v>16.822185100029301</v>
      </c>
      <c r="BC9" s="348">
        <v>0.97661188116880404</v>
      </c>
      <c r="BD9" s="348">
        <v>0.11388282647161301</v>
      </c>
      <c r="BE9" s="375">
        <v>-0.339521890495252</v>
      </c>
      <c r="BF9" s="374"/>
      <c r="BG9" s="375" t="s">
        <v>430</v>
      </c>
      <c r="BH9" s="674" t="s">
        <v>430</v>
      </c>
      <c r="BI9" s="348" t="s">
        <v>430</v>
      </c>
      <c r="BJ9" s="348" t="s">
        <v>430</v>
      </c>
      <c r="BK9" s="362"/>
      <c r="BL9" s="348" t="s">
        <v>6864</v>
      </c>
      <c r="BM9" s="373" t="s">
        <v>6865</v>
      </c>
      <c r="BN9" s="372" t="s">
        <v>430</v>
      </c>
      <c r="BO9" s="372" t="s">
        <v>430</v>
      </c>
      <c r="BP9" s="372" t="s">
        <v>430</v>
      </c>
      <c r="BQ9" s="373"/>
      <c r="BR9" s="354" t="s">
        <v>547</v>
      </c>
    </row>
    <row r="10" spans="1:70" s="428" customFormat="1" x14ac:dyDescent="0.25">
      <c r="A10" s="345" t="s">
        <v>6866</v>
      </c>
      <c r="B10" s="373"/>
      <c r="C10" s="719">
        <v>40848</v>
      </c>
      <c r="D10" s="373"/>
      <c r="E10" s="346">
        <v>11103.6</v>
      </c>
      <c r="F10" s="373"/>
      <c r="G10" s="347">
        <v>41.862299999999998</v>
      </c>
      <c r="H10" s="374"/>
      <c r="I10" s="348">
        <v>7.3599999999999999E-2</v>
      </c>
      <c r="J10" s="348">
        <v>-1.4984</v>
      </c>
      <c r="K10" s="348">
        <v>-6.1486999999999998</v>
      </c>
      <c r="L10" s="348">
        <v>-7.2070999999999996</v>
      </c>
      <c r="M10" s="348">
        <v>-1.2930999999999999</v>
      </c>
      <c r="N10" s="350">
        <v>42.8767</v>
      </c>
      <c r="O10" s="348">
        <v>36.195300000000003</v>
      </c>
      <c r="P10" s="348">
        <v>31.5349</v>
      </c>
      <c r="Q10" s="348">
        <v>22.3353</v>
      </c>
      <c r="R10" s="348">
        <v>14.9223</v>
      </c>
      <c r="S10" s="348">
        <v>0.54690000000000005</v>
      </c>
      <c r="T10" s="348">
        <v>-3.6046</v>
      </c>
      <c r="U10" s="348">
        <v>5.6090999999999998</v>
      </c>
      <c r="V10" s="348">
        <v>20.871600000000001</v>
      </c>
      <c r="W10" s="348">
        <v>0.54690000000000005</v>
      </c>
      <c r="X10" s="348">
        <v>10.2193</v>
      </c>
      <c r="Y10" s="374"/>
      <c r="Z10" s="346">
        <v>20</v>
      </c>
      <c r="AA10" s="346">
        <v>75</v>
      </c>
      <c r="AB10" s="346">
        <v>84</v>
      </c>
      <c r="AC10" s="346">
        <v>79</v>
      </c>
      <c r="AD10" s="346">
        <v>61</v>
      </c>
      <c r="AE10" s="346">
        <v>18</v>
      </c>
      <c r="AF10" s="346">
        <v>18</v>
      </c>
      <c r="AG10" s="346">
        <v>18</v>
      </c>
      <c r="AH10" s="346">
        <v>9</v>
      </c>
      <c r="AI10" s="346">
        <v>5</v>
      </c>
      <c r="AJ10" s="346">
        <v>54</v>
      </c>
      <c r="AK10" s="346">
        <v>83</v>
      </c>
      <c r="AL10" s="346">
        <v>15</v>
      </c>
      <c r="AM10" s="346">
        <v>27</v>
      </c>
      <c r="AN10" s="346">
        <v>54</v>
      </c>
      <c r="AO10" s="373"/>
      <c r="AP10" s="348">
        <v>19.989999999999998</v>
      </c>
      <c r="AQ10" s="348">
        <v>23.26</v>
      </c>
      <c r="AR10" s="348">
        <v>28.77</v>
      </c>
      <c r="AS10" s="348">
        <v>35.29</v>
      </c>
      <c r="AT10" s="348">
        <v>10.19</v>
      </c>
      <c r="AU10" s="351"/>
      <c r="AV10" s="346">
        <v>4</v>
      </c>
      <c r="AW10" s="346">
        <v>7</v>
      </c>
      <c r="AX10" s="346">
        <v>8</v>
      </c>
      <c r="AY10" s="346">
        <v>17</v>
      </c>
      <c r="AZ10" s="346">
        <v>34</v>
      </c>
      <c r="BA10" s="374"/>
      <c r="BB10" s="348">
        <v>16.821909483794901</v>
      </c>
      <c r="BC10" s="348">
        <v>0</v>
      </c>
      <c r="BD10" s="348">
        <v>0.112980052378781</v>
      </c>
      <c r="BE10" s="375" t="s">
        <v>430</v>
      </c>
      <c r="BF10" s="374"/>
      <c r="BG10" s="375" t="s">
        <v>430</v>
      </c>
      <c r="BH10" s="674" t="s">
        <v>430</v>
      </c>
      <c r="BI10" s="348" t="s">
        <v>430</v>
      </c>
      <c r="BJ10" s="348" t="s">
        <v>430</v>
      </c>
      <c r="BK10" s="362"/>
      <c r="BL10" s="348" t="s">
        <v>6867</v>
      </c>
      <c r="BM10" s="373" t="s">
        <v>5969</v>
      </c>
      <c r="BN10" s="372" t="s">
        <v>430</v>
      </c>
      <c r="BO10" s="372" t="s">
        <v>430</v>
      </c>
      <c r="BP10" s="372" t="s">
        <v>430</v>
      </c>
      <c r="BQ10" s="373"/>
      <c r="BR10" s="354" t="s">
        <v>547</v>
      </c>
    </row>
    <row r="11" spans="1:70" s="428" customFormat="1" x14ac:dyDescent="0.25">
      <c r="A11" s="345" t="s">
        <v>6868</v>
      </c>
      <c r="B11" s="373"/>
      <c r="C11" s="719">
        <v>37973</v>
      </c>
      <c r="D11" s="373"/>
      <c r="E11" s="346">
        <v>9416.7099999999991</v>
      </c>
      <c r="F11" s="373"/>
      <c r="G11" s="347">
        <v>225.64940000000001</v>
      </c>
      <c r="H11" s="374"/>
      <c r="I11" s="348" t="s">
        <v>430</v>
      </c>
      <c r="J11" s="348">
        <v>0.88</v>
      </c>
      <c r="K11" s="348">
        <v>2.0407000000000002</v>
      </c>
      <c r="L11" s="348">
        <v>3.1709999999999998</v>
      </c>
      <c r="M11" s="348">
        <v>-1.4593</v>
      </c>
      <c r="N11" s="350">
        <v>-1.4409000000000001</v>
      </c>
      <c r="O11" s="348">
        <v>5.4044999999999996</v>
      </c>
      <c r="P11" s="348">
        <v>14.111700000000001</v>
      </c>
      <c r="Q11" s="348">
        <v>13.628299999999999</v>
      </c>
      <c r="R11" s="348">
        <v>14.9633</v>
      </c>
      <c r="S11" s="348">
        <v>2.1429</v>
      </c>
      <c r="T11" s="348">
        <v>10.888</v>
      </c>
      <c r="U11" s="348">
        <v>-2.8963000000000001</v>
      </c>
      <c r="V11" s="348">
        <v>1.4401999999999999</v>
      </c>
      <c r="W11" s="348">
        <v>2.1429</v>
      </c>
      <c r="X11" s="348">
        <v>14.792999999999999</v>
      </c>
      <c r="Y11" s="374"/>
      <c r="Z11" s="346" t="s">
        <v>430</v>
      </c>
      <c r="AA11" s="346">
        <v>14</v>
      </c>
      <c r="AB11" s="346">
        <v>17</v>
      </c>
      <c r="AC11" s="346">
        <v>32</v>
      </c>
      <c r="AD11" s="346">
        <v>65</v>
      </c>
      <c r="AE11" s="346">
        <v>73</v>
      </c>
      <c r="AF11" s="346">
        <v>40</v>
      </c>
      <c r="AG11" s="346">
        <v>34</v>
      </c>
      <c r="AH11" s="346">
        <v>17</v>
      </c>
      <c r="AI11" s="346">
        <v>3</v>
      </c>
      <c r="AJ11" s="346">
        <v>9</v>
      </c>
      <c r="AK11" s="346">
        <v>39</v>
      </c>
      <c r="AL11" s="346">
        <v>75</v>
      </c>
      <c r="AM11" s="346">
        <v>80</v>
      </c>
      <c r="AN11" s="346">
        <v>9</v>
      </c>
      <c r="AO11" s="373"/>
      <c r="AP11" s="348">
        <v>15.93</v>
      </c>
      <c r="AQ11" s="348">
        <v>17.03</v>
      </c>
      <c r="AR11" s="348">
        <v>12.57</v>
      </c>
      <c r="AS11" s="348">
        <v>7.96</v>
      </c>
      <c r="AT11" s="348">
        <v>1.47</v>
      </c>
      <c r="AU11" s="351"/>
      <c r="AV11" s="346">
        <v>10</v>
      </c>
      <c r="AW11" s="346">
        <v>13</v>
      </c>
      <c r="AX11" s="346">
        <v>21</v>
      </c>
      <c r="AY11" s="346">
        <v>41</v>
      </c>
      <c r="AZ11" s="346">
        <v>69</v>
      </c>
      <c r="BA11" s="374"/>
      <c r="BB11" s="348">
        <v>10.7068244199027</v>
      </c>
      <c r="BC11" s="348">
        <v>0</v>
      </c>
      <c r="BD11" s="348">
        <v>7.2517114505626701E-2</v>
      </c>
      <c r="BE11" s="375" t="s">
        <v>430</v>
      </c>
      <c r="BF11" s="374"/>
      <c r="BG11" s="375" t="s">
        <v>430</v>
      </c>
      <c r="BH11" s="674" t="s">
        <v>430</v>
      </c>
      <c r="BI11" s="348" t="s">
        <v>430</v>
      </c>
      <c r="BJ11" s="348" t="s">
        <v>430</v>
      </c>
      <c r="BK11" s="362"/>
      <c r="BL11" s="348" t="s">
        <v>6869</v>
      </c>
      <c r="BM11" s="373" t="s">
        <v>5303</v>
      </c>
      <c r="BN11" s="372" t="s">
        <v>430</v>
      </c>
      <c r="BO11" s="372" t="s">
        <v>430</v>
      </c>
      <c r="BP11" s="372" t="s">
        <v>430</v>
      </c>
      <c r="BQ11" s="373"/>
      <c r="BR11" s="354" t="s">
        <v>512</v>
      </c>
    </row>
    <row r="12" spans="1:70" s="428" customFormat="1" x14ac:dyDescent="0.25">
      <c r="A12" s="345" t="s">
        <v>6870</v>
      </c>
      <c r="B12" s="373"/>
      <c r="C12" s="719">
        <v>43433</v>
      </c>
      <c r="D12" s="373"/>
      <c r="E12" s="346">
        <v>8305.66</v>
      </c>
      <c r="F12" s="373"/>
      <c r="G12" s="347">
        <v>68.363900000000001</v>
      </c>
      <c r="H12" s="374"/>
      <c r="I12" s="348">
        <v>1.6944999999999999</v>
      </c>
      <c r="J12" s="348">
        <v>2.6886000000000001</v>
      </c>
      <c r="K12" s="348">
        <v>1.0336000000000001</v>
      </c>
      <c r="L12" s="348">
        <v>20.092400000000001</v>
      </c>
      <c r="M12" s="348">
        <v>41.308500000000002</v>
      </c>
      <c r="N12" s="350">
        <v>72.330200000000005</v>
      </c>
      <c r="O12" s="348">
        <v>39.717799999999997</v>
      </c>
      <c r="P12" s="348">
        <v>37.821300000000001</v>
      </c>
      <c r="Q12" s="348">
        <v>24.216699999999999</v>
      </c>
      <c r="R12" s="348" t="s">
        <v>430</v>
      </c>
      <c r="S12" s="348">
        <v>2.4034</v>
      </c>
      <c r="T12" s="348">
        <v>43.930100000000003</v>
      </c>
      <c r="U12" s="348">
        <v>43.658200000000001</v>
      </c>
      <c r="V12" s="348">
        <v>49.363700000000001</v>
      </c>
      <c r="W12" s="348">
        <v>2.4034</v>
      </c>
      <c r="X12" s="348">
        <v>28.638999999999999</v>
      </c>
      <c r="Y12" s="374"/>
      <c r="Z12" s="346">
        <v>1</v>
      </c>
      <c r="AA12" s="346">
        <v>1</v>
      </c>
      <c r="AB12" s="346">
        <v>32</v>
      </c>
      <c r="AC12" s="346">
        <v>1</v>
      </c>
      <c r="AD12" s="346">
        <v>1</v>
      </c>
      <c r="AE12" s="346">
        <v>12</v>
      </c>
      <c r="AF12" s="346">
        <v>12</v>
      </c>
      <c r="AG12" s="346">
        <v>9</v>
      </c>
      <c r="AH12" s="346">
        <v>2</v>
      </c>
      <c r="AI12" s="346" t="s">
        <v>430</v>
      </c>
      <c r="AJ12" s="346">
        <v>7</v>
      </c>
      <c r="AK12" s="346">
        <v>1</v>
      </c>
      <c r="AL12" s="346">
        <v>1</v>
      </c>
      <c r="AM12" s="346">
        <v>9</v>
      </c>
      <c r="AN12" s="346">
        <v>7</v>
      </c>
      <c r="AO12" s="373"/>
      <c r="AP12" s="348" t="s">
        <v>430</v>
      </c>
      <c r="AQ12" s="348">
        <v>30.78</v>
      </c>
      <c r="AR12" s="348">
        <v>36.450000000000003</v>
      </c>
      <c r="AS12" s="348">
        <v>46.74</v>
      </c>
      <c r="AT12" s="348">
        <v>82.09</v>
      </c>
      <c r="AU12" s="351"/>
      <c r="AV12" s="346" t="s">
        <v>430</v>
      </c>
      <c r="AW12" s="346">
        <v>1</v>
      </c>
      <c r="AX12" s="346">
        <v>2</v>
      </c>
      <c r="AY12" s="346">
        <v>8</v>
      </c>
      <c r="AZ12" s="346">
        <v>1</v>
      </c>
      <c r="BA12" s="374"/>
      <c r="BB12" s="348">
        <v>26.0880440514836</v>
      </c>
      <c r="BC12" s="348">
        <v>0</v>
      </c>
      <c r="BD12" s="348">
        <v>9.6613006585224606E-2</v>
      </c>
      <c r="BE12" s="375" t="s">
        <v>430</v>
      </c>
      <c r="BF12" s="374"/>
      <c r="BG12" s="375" t="s">
        <v>430</v>
      </c>
      <c r="BH12" s="674" t="s">
        <v>430</v>
      </c>
      <c r="BI12" s="348" t="s">
        <v>430</v>
      </c>
      <c r="BJ12" s="348" t="s">
        <v>430</v>
      </c>
      <c r="BK12" s="362"/>
      <c r="BL12" s="348" t="s">
        <v>6871</v>
      </c>
      <c r="BM12" s="373" t="s">
        <v>6232</v>
      </c>
      <c r="BN12" s="372" t="s">
        <v>430</v>
      </c>
      <c r="BO12" s="372" t="s">
        <v>430</v>
      </c>
      <c r="BP12" s="372" t="s">
        <v>430</v>
      </c>
      <c r="BQ12" s="373"/>
      <c r="BR12" s="354" t="s">
        <v>547</v>
      </c>
    </row>
    <row r="13" spans="1:70" s="428" customFormat="1" x14ac:dyDescent="0.25">
      <c r="A13" s="345" t="s">
        <v>6872</v>
      </c>
      <c r="B13" s="373"/>
      <c r="C13" s="719">
        <v>40609</v>
      </c>
      <c r="D13" s="373"/>
      <c r="E13" s="346">
        <v>6899.06</v>
      </c>
      <c r="F13" s="373"/>
      <c r="G13" s="347">
        <v>53.573500000000003</v>
      </c>
      <c r="H13" s="374"/>
      <c r="I13" s="348">
        <v>6.8000000000000005E-2</v>
      </c>
      <c r="J13" s="348">
        <v>-1.6509</v>
      </c>
      <c r="K13" s="348">
        <v>-6.1969000000000003</v>
      </c>
      <c r="L13" s="348">
        <v>-7.3322000000000003</v>
      </c>
      <c r="M13" s="348">
        <v>-1.2927</v>
      </c>
      <c r="N13" s="350">
        <v>42.621899999999997</v>
      </c>
      <c r="O13" s="348">
        <v>36.069299999999998</v>
      </c>
      <c r="P13" s="348">
        <v>31.466899999999999</v>
      </c>
      <c r="Q13" s="348">
        <v>22.247499999999999</v>
      </c>
      <c r="R13" s="348">
        <v>14.8078</v>
      </c>
      <c r="S13" s="348">
        <v>0.42009999999999997</v>
      </c>
      <c r="T13" s="348">
        <v>-3.97</v>
      </c>
      <c r="U13" s="348">
        <v>5.5603999999999996</v>
      </c>
      <c r="V13" s="348">
        <v>21.1464</v>
      </c>
      <c r="W13" s="348">
        <v>0.42009999999999997</v>
      </c>
      <c r="X13" s="348">
        <v>11.539099999999999</v>
      </c>
      <c r="Y13" s="374"/>
      <c r="Z13" s="346">
        <v>22</v>
      </c>
      <c r="AA13" s="346">
        <v>85</v>
      </c>
      <c r="AB13" s="346">
        <v>87</v>
      </c>
      <c r="AC13" s="346">
        <v>87</v>
      </c>
      <c r="AD13" s="346">
        <v>60</v>
      </c>
      <c r="AE13" s="346">
        <v>24</v>
      </c>
      <c r="AF13" s="346">
        <v>21</v>
      </c>
      <c r="AG13" s="346">
        <v>20</v>
      </c>
      <c r="AH13" s="346">
        <v>10</v>
      </c>
      <c r="AI13" s="346">
        <v>8</v>
      </c>
      <c r="AJ13" s="346">
        <v>68</v>
      </c>
      <c r="AK13" s="346">
        <v>94</v>
      </c>
      <c r="AL13" s="346">
        <v>17</v>
      </c>
      <c r="AM13" s="346">
        <v>22</v>
      </c>
      <c r="AN13" s="346">
        <v>68</v>
      </c>
      <c r="AO13" s="373"/>
      <c r="AP13" s="348">
        <v>19.899999999999999</v>
      </c>
      <c r="AQ13" s="348">
        <v>23.19</v>
      </c>
      <c r="AR13" s="348">
        <v>28.71</v>
      </c>
      <c r="AS13" s="348">
        <v>35.21</v>
      </c>
      <c r="AT13" s="348">
        <v>10.14</v>
      </c>
      <c r="AU13" s="351"/>
      <c r="AV13" s="346">
        <v>7</v>
      </c>
      <c r="AW13" s="346">
        <v>9</v>
      </c>
      <c r="AX13" s="346">
        <v>9</v>
      </c>
      <c r="AY13" s="346">
        <v>19</v>
      </c>
      <c r="AZ13" s="346">
        <v>35</v>
      </c>
      <c r="BA13" s="374"/>
      <c r="BB13" s="348">
        <v>16.748243560861599</v>
      </c>
      <c r="BC13" s="348">
        <v>0</v>
      </c>
      <c r="BD13" s="348">
        <v>0.11350051518012499</v>
      </c>
      <c r="BE13" s="375" t="s">
        <v>430</v>
      </c>
      <c r="BF13" s="374"/>
      <c r="BG13" s="375" t="s">
        <v>430</v>
      </c>
      <c r="BH13" s="674" t="s">
        <v>430</v>
      </c>
      <c r="BI13" s="348" t="s">
        <v>430</v>
      </c>
      <c r="BJ13" s="348" t="s">
        <v>430</v>
      </c>
      <c r="BK13" s="362"/>
      <c r="BL13" s="348" t="s">
        <v>6867</v>
      </c>
      <c r="BM13" s="373" t="s">
        <v>5090</v>
      </c>
      <c r="BN13" s="372" t="s">
        <v>2614</v>
      </c>
      <c r="BO13" s="372" t="s">
        <v>430</v>
      </c>
      <c r="BP13" s="372" t="s">
        <v>430</v>
      </c>
      <c r="BQ13" s="373"/>
      <c r="BR13" s="354" t="s">
        <v>547</v>
      </c>
    </row>
    <row r="14" spans="1:70" s="428" customFormat="1" ht="11" x14ac:dyDescent="0.3">
      <c r="A14" s="841" t="s">
        <v>6873</v>
      </c>
      <c r="B14" s="842"/>
      <c r="C14" s="843">
        <v>40627</v>
      </c>
      <c r="D14" s="842"/>
      <c r="E14" s="844">
        <v>6504.93</v>
      </c>
      <c r="F14" s="842"/>
      <c r="G14" s="845">
        <v>53.798400000000001</v>
      </c>
      <c r="H14" s="847"/>
      <c r="I14" s="846">
        <v>-1.1000000000000001E-3</v>
      </c>
      <c r="J14" s="846">
        <v>-1.6861999999999999</v>
      </c>
      <c r="K14" s="846">
        <v>-6.2339000000000002</v>
      </c>
      <c r="L14" s="846">
        <v>-7.2154999999999996</v>
      </c>
      <c r="M14" s="846">
        <v>-0.99470000000000003</v>
      </c>
      <c r="N14" s="848">
        <v>42.715299999999999</v>
      </c>
      <c r="O14" s="846">
        <v>35.998100000000001</v>
      </c>
      <c r="P14" s="846">
        <v>31.4238</v>
      </c>
      <c r="Q14" s="846">
        <v>22.102799999999998</v>
      </c>
      <c r="R14" s="846">
        <v>15.076599999999999</v>
      </c>
      <c r="S14" s="846">
        <v>0.39240000000000003</v>
      </c>
      <c r="T14" s="846">
        <v>-3.8264999999999998</v>
      </c>
      <c r="U14" s="846">
        <v>5.9291</v>
      </c>
      <c r="V14" s="846">
        <v>21.683599999999998</v>
      </c>
      <c r="W14" s="846">
        <v>0.39240000000000003</v>
      </c>
      <c r="X14" s="846">
        <v>11.6089</v>
      </c>
      <c r="Y14" s="847"/>
      <c r="Z14" s="844">
        <v>26</v>
      </c>
      <c r="AA14" s="844">
        <v>89</v>
      </c>
      <c r="AB14" s="844">
        <v>88</v>
      </c>
      <c r="AC14" s="844">
        <v>80</v>
      </c>
      <c r="AD14" s="844">
        <v>45</v>
      </c>
      <c r="AE14" s="844">
        <v>23</v>
      </c>
      <c r="AF14" s="844">
        <v>22</v>
      </c>
      <c r="AG14" s="844">
        <v>21</v>
      </c>
      <c r="AH14" s="844">
        <v>13</v>
      </c>
      <c r="AI14" s="844">
        <v>1</v>
      </c>
      <c r="AJ14" s="844">
        <v>71</v>
      </c>
      <c r="AK14" s="844">
        <v>89</v>
      </c>
      <c r="AL14" s="844">
        <v>10</v>
      </c>
      <c r="AM14" s="844">
        <v>16</v>
      </c>
      <c r="AN14" s="844">
        <v>71</v>
      </c>
      <c r="AO14" s="842"/>
      <c r="AP14" s="846">
        <v>20</v>
      </c>
      <c r="AQ14" s="846">
        <v>23.09</v>
      </c>
      <c r="AR14" s="846">
        <v>28.59</v>
      </c>
      <c r="AS14" s="846">
        <v>35.18</v>
      </c>
      <c r="AT14" s="846">
        <v>10.37</v>
      </c>
      <c r="AU14" s="849"/>
      <c r="AV14" s="844">
        <v>3</v>
      </c>
      <c r="AW14" s="844">
        <v>10</v>
      </c>
      <c r="AX14" s="844">
        <v>11</v>
      </c>
      <c r="AY14" s="844">
        <v>20</v>
      </c>
      <c r="AZ14" s="844">
        <v>28</v>
      </c>
      <c r="BA14" s="847"/>
      <c r="BB14" s="846">
        <v>16.683511677683601</v>
      </c>
      <c r="BC14" s="846">
        <v>0</v>
      </c>
      <c r="BD14" s="846">
        <v>0.11368383233536</v>
      </c>
      <c r="BE14" s="852" t="s">
        <v>430</v>
      </c>
      <c r="BF14" s="847"/>
      <c r="BG14" s="852" t="s">
        <v>430</v>
      </c>
      <c r="BH14" s="935" t="s">
        <v>430</v>
      </c>
      <c r="BI14" s="846" t="s">
        <v>430</v>
      </c>
      <c r="BJ14" s="846" t="s">
        <v>430</v>
      </c>
      <c r="BK14" s="851"/>
      <c r="BL14" s="846" t="s">
        <v>6874</v>
      </c>
      <c r="BM14" s="842" t="s">
        <v>6875</v>
      </c>
      <c r="BN14" s="855" t="s">
        <v>430</v>
      </c>
      <c r="BO14" s="855" t="s">
        <v>430</v>
      </c>
      <c r="BP14" s="855" t="s">
        <v>430</v>
      </c>
      <c r="BQ14" s="842"/>
      <c r="BR14" s="856" t="s">
        <v>547</v>
      </c>
    </row>
    <row r="15" spans="1:70" s="428" customFormat="1" x14ac:dyDescent="0.25">
      <c r="A15" s="345" t="s">
        <v>6876</v>
      </c>
      <c r="B15" s="373"/>
      <c r="C15" s="719">
        <v>40827</v>
      </c>
      <c r="D15" s="373"/>
      <c r="E15" s="346">
        <v>6336.1</v>
      </c>
      <c r="F15" s="373"/>
      <c r="G15" s="347">
        <v>43.3887</v>
      </c>
      <c r="H15" s="374"/>
      <c r="I15" s="348">
        <v>8.14E-2</v>
      </c>
      <c r="J15" s="348">
        <v>-1.7339</v>
      </c>
      <c r="K15" s="348">
        <v>-6.1833</v>
      </c>
      <c r="L15" s="348">
        <v>-7.3596000000000004</v>
      </c>
      <c r="M15" s="348">
        <v>-1.1958</v>
      </c>
      <c r="N15" s="350">
        <v>42.800199999999997</v>
      </c>
      <c r="O15" s="348">
        <v>36.114699999999999</v>
      </c>
      <c r="P15" s="348">
        <v>31.6312</v>
      </c>
      <c r="Q15" s="348">
        <v>22.438700000000001</v>
      </c>
      <c r="R15" s="348">
        <v>14.901899999999999</v>
      </c>
      <c r="S15" s="348">
        <v>0.4587</v>
      </c>
      <c r="T15" s="348">
        <v>-3.8614000000000002</v>
      </c>
      <c r="U15" s="348">
        <v>5.3598999999999997</v>
      </c>
      <c r="V15" s="348">
        <v>20.735099999999999</v>
      </c>
      <c r="W15" s="348">
        <v>0.4587</v>
      </c>
      <c r="X15" s="348">
        <v>10.444900000000001</v>
      </c>
      <c r="Y15" s="374"/>
      <c r="Z15" s="346">
        <v>16</v>
      </c>
      <c r="AA15" s="346">
        <v>91</v>
      </c>
      <c r="AB15" s="346">
        <v>85</v>
      </c>
      <c r="AC15" s="346">
        <v>89</v>
      </c>
      <c r="AD15" s="346">
        <v>57</v>
      </c>
      <c r="AE15" s="346">
        <v>19</v>
      </c>
      <c r="AF15" s="346">
        <v>19</v>
      </c>
      <c r="AG15" s="346">
        <v>16</v>
      </c>
      <c r="AH15" s="346">
        <v>7</v>
      </c>
      <c r="AI15" s="346">
        <v>6</v>
      </c>
      <c r="AJ15" s="346">
        <v>64</v>
      </c>
      <c r="AK15" s="346">
        <v>90</v>
      </c>
      <c r="AL15" s="346">
        <v>19</v>
      </c>
      <c r="AM15" s="346">
        <v>29</v>
      </c>
      <c r="AN15" s="346">
        <v>64</v>
      </c>
      <c r="AO15" s="373"/>
      <c r="AP15" s="348">
        <v>19.98</v>
      </c>
      <c r="AQ15" s="348">
        <v>23.29</v>
      </c>
      <c r="AR15" s="348">
        <v>28.85</v>
      </c>
      <c r="AS15" s="348">
        <v>35.409999999999997</v>
      </c>
      <c r="AT15" s="348">
        <v>10.35</v>
      </c>
      <c r="AU15" s="351"/>
      <c r="AV15" s="346">
        <v>5</v>
      </c>
      <c r="AW15" s="346">
        <v>5</v>
      </c>
      <c r="AX15" s="346">
        <v>5</v>
      </c>
      <c r="AY15" s="346">
        <v>16</v>
      </c>
      <c r="AZ15" s="346">
        <v>29</v>
      </c>
      <c r="BA15" s="374"/>
      <c r="BB15" s="348">
        <v>16.619122317462701</v>
      </c>
      <c r="BC15" s="348">
        <v>0</v>
      </c>
      <c r="BD15" s="348">
        <v>0.115380268652676</v>
      </c>
      <c r="BE15" s="375" t="s">
        <v>430</v>
      </c>
      <c r="BF15" s="374"/>
      <c r="BG15" s="375" t="s">
        <v>430</v>
      </c>
      <c r="BH15" s="674" t="s">
        <v>430</v>
      </c>
      <c r="BI15" s="348" t="s">
        <v>430</v>
      </c>
      <c r="BJ15" s="348" t="s">
        <v>430</v>
      </c>
      <c r="BK15" s="362"/>
      <c r="BL15" s="348" t="s">
        <v>6877</v>
      </c>
      <c r="BM15" s="373" t="s">
        <v>6082</v>
      </c>
      <c r="BN15" s="372" t="s">
        <v>430</v>
      </c>
      <c r="BO15" s="372" t="s">
        <v>430</v>
      </c>
      <c r="BP15" s="372" t="s">
        <v>430</v>
      </c>
      <c r="BQ15" s="373"/>
      <c r="BR15" s="354" t="s">
        <v>2340</v>
      </c>
    </row>
    <row r="16" spans="1:70" s="428" customFormat="1" x14ac:dyDescent="0.25">
      <c r="A16" s="345" t="s">
        <v>6878</v>
      </c>
      <c r="B16" s="373"/>
      <c r="C16" s="719">
        <v>44593</v>
      </c>
      <c r="D16" s="373"/>
      <c r="E16" s="346">
        <v>5998.27</v>
      </c>
      <c r="F16" s="373"/>
      <c r="G16" s="347">
        <v>32.412799999999997</v>
      </c>
      <c r="H16" s="374"/>
      <c r="I16" s="348">
        <v>-0.87309999999999999</v>
      </c>
      <c r="J16" s="348">
        <v>-2.8565</v>
      </c>
      <c r="K16" s="348">
        <v>-12.481999999999999</v>
      </c>
      <c r="L16" s="348">
        <v>-13.135899999999999</v>
      </c>
      <c r="M16" s="348">
        <v>-23.676600000000001</v>
      </c>
      <c r="N16" s="350">
        <v>88.881399999999999</v>
      </c>
      <c r="O16" s="348">
        <v>50.218000000000004</v>
      </c>
      <c r="P16" s="348">
        <v>39.749699999999997</v>
      </c>
      <c r="Q16" s="348" t="s">
        <v>430</v>
      </c>
      <c r="R16" s="348" t="s">
        <v>430</v>
      </c>
      <c r="S16" s="348">
        <v>-2.8690000000000002</v>
      </c>
      <c r="T16" s="348">
        <v>-4.3173000000000004</v>
      </c>
      <c r="U16" s="348">
        <v>-4.6048</v>
      </c>
      <c r="V16" s="348">
        <v>50.030799999999999</v>
      </c>
      <c r="W16" s="348">
        <v>-2.8690000000000002</v>
      </c>
      <c r="X16" s="348">
        <v>30.21</v>
      </c>
      <c r="Y16" s="374"/>
      <c r="Z16" s="346">
        <v>71</v>
      </c>
      <c r="AA16" s="346">
        <v>105</v>
      </c>
      <c r="AB16" s="346">
        <v>111</v>
      </c>
      <c r="AC16" s="346">
        <v>106</v>
      </c>
      <c r="AD16" s="346">
        <v>91</v>
      </c>
      <c r="AE16" s="346">
        <v>9</v>
      </c>
      <c r="AF16" s="346">
        <v>7</v>
      </c>
      <c r="AG16" s="346">
        <v>8</v>
      </c>
      <c r="AH16" s="346" t="s">
        <v>430</v>
      </c>
      <c r="AI16" s="346" t="s">
        <v>430</v>
      </c>
      <c r="AJ16" s="346">
        <v>105</v>
      </c>
      <c r="AK16" s="346">
        <v>98</v>
      </c>
      <c r="AL16" s="346">
        <v>86</v>
      </c>
      <c r="AM16" s="346">
        <v>6</v>
      </c>
      <c r="AN16" s="346">
        <v>105</v>
      </c>
      <c r="AO16" s="373"/>
      <c r="AP16" s="348" t="s">
        <v>430</v>
      </c>
      <c r="AQ16" s="348" t="s">
        <v>430</v>
      </c>
      <c r="AR16" s="348" t="s">
        <v>430</v>
      </c>
      <c r="AS16" s="348">
        <v>54.05</v>
      </c>
      <c r="AT16" s="348">
        <v>26.75</v>
      </c>
      <c r="AU16" s="351"/>
      <c r="AV16" s="346" t="s">
        <v>430</v>
      </c>
      <c r="AW16" s="346" t="s">
        <v>430</v>
      </c>
      <c r="AX16" s="346" t="s">
        <v>430</v>
      </c>
      <c r="AY16" s="346">
        <v>6</v>
      </c>
      <c r="AZ16" s="346">
        <v>12</v>
      </c>
      <c r="BA16" s="374"/>
      <c r="BB16" s="348">
        <v>37.057265931800899</v>
      </c>
      <c r="BC16" s="348">
        <v>0</v>
      </c>
      <c r="BD16" s="348">
        <v>7.7809071622969198E-2</v>
      </c>
      <c r="BE16" s="375" t="s">
        <v>430</v>
      </c>
      <c r="BF16" s="374"/>
      <c r="BG16" s="375" t="s">
        <v>430</v>
      </c>
      <c r="BH16" s="674" t="s">
        <v>430</v>
      </c>
      <c r="BI16" s="348" t="s">
        <v>430</v>
      </c>
      <c r="BJ16" s="348" t="s">
        <v>430</v>
      </c>
      <c r="BK16" s="362"/>
      <c r="BL16" s="348" t="s">
        <v>6668</v>
      </c>
      <c r="BM16" s="373" t="s">
        <v>6078</v>
      </c>
      <c r="BN16" s="372" t="s">
        <v>430</v>
      </c>
      <c r="BO16" s="372" t="s">
        <v>430</v>
      </c>
      <c r="BP16" s="372" t="s">
        <v>430</v>
      </c>
      <c r="BQ16" s="373"/>
      <c r="BR16" s="354" t="s">
        <v>547</v>
      </c>
    </row>
    <row r="17" spans="1:70" s="428" customFormat="1" x14ac:dyDescent="0.25">
      <c r="A17" s="345" t="s">
        <v>6879</v>
      </c>
      <c r="B17" s="373"/>
      <c r="C17" s="719">
        <v>44321</v>
      </c>
      <c r="D17" s="373"/>
      <c r="E17" s="346">
        <v>6035.33</v>
      </c>
      <c r="F17" s="373"/>
      <c r="G17" s="347">
        <v>19.405999999999999</v>
      </c>
      <c r="H17" s="374"/>
      <c r="I17" s="348">
        <v>-4.6399999999999997E-2</v>
      </c>
      <c r="J17" s="348">
        <v>0.29980000000000001</v>
      </c>
      <c r="K17" s="348">
        <v>0.9415</v>
      </c>
      <c r="L17" s="348">
        <v>1.4004000000000001</v>
      </c>
      <c r="M17" s="348">
        <v>0.16520000000000001</v>
      </c>
      <c r="N17" s="350">
        <v>5.9858000000000002</v>
      </c>
      <c r="O17" s="348">
        <v>7.4764999999999997</v>
      </c>
      <c r="P17" s="348">
        <v>13.1846</v>
      </c>
      <c r="Q17" s="348">
        <v>12.4072</v>
      </c>
      <c r="R17" s="348" t="s">
        <v>430</v>
      </c>
      <c r="S17" s="348">
        <v>1.1518999999999999</v>
      </c>
      <c r="T17" s="348">
        <v>7.34</v>
      </c>
      <c r="U17" s="348">
        <v>0.60129999999999995</v>
      </c>
      <c r="V17" s="348">
        <v>4.7104999999999997</v>
      </c>
      <c r="W17" s="348">
        <v>1.1518999999999999</v>
      </c>
      <c r="X17" s="348">
        <v>13.5984</v>
      </c>
      <c r="Y17" s="374"/>
      <c r="Z17" s="346">
        <v>30</v>
      </c>
      <c r="AA17" s="346">
        <v>51</v>
      </c>
      <c r="AB17" s="346">
        <v>35</v>
      </c>
      <c r="AC17" s="346">
        <v>51</v>
      </c>
      <c r="AD17" s="346">
        <v>37</v>
      </c>
      <c r="AE17" s="346">
        <v>46</v>
      </c>
      <c r="AF17" s="346">
        <v>35</v>
      </c>
      <c r="AG17" s="346">
        <v>37</v>
      </c>
      <c r="AH17" s="346">
        <v>21</v>
      </c>
      <c r="AI17" s="346" t="s">
        <v>430</v>
      </c>
      <c r="AJ17" s="346">
        <v>29</v>
      </c>
      <c r="AK17" s="346">
        <v>58</v>
      </c>
      <c r="AL17" s="346">
        <v>54</v>
      </c>
      <c r="AM17" s="346">
        <v>61</v>
      </c>
      <c r="AN17" s="346">
        <v>29</v>
      </c>
      <c r="AO17" s="373"/>
      <c r="AP17" s="348" t="s">
        <v>430</v>
      </c>
      <c r="AQ17" s="348" t="s">
        <v>430</v>
      </c>
      <c r="AR17" s="348">
        <v>12.21</v>
      </c>
      <c r="AS17" s="348">
        <v>9.6199999999999992</v>
      </c>
      <c r="AT17" s="348">
        <v>4.24</v>
      </c>
      <c r="AU17" s="351"/>
      <c r="AV17" s="346" t="s">
        <v>430</v>
      </c>
      <c r="AW17" s="346" t="s">
        <v>430</v>
      </c>
      <c r="AX17" s="346">
        <v>23</v>
      </c>
      <c r="AY17" s="346">
        <v>34</v>
      </c>
      <c r="AZ17" s="346">
        <v>58</v>
      </c>
      <c r="BA17" s="374"/>
      <c r="BB17" s="348">
        <v>6.9404033835985803</v>
      </c>
      <c r="BC17" s="348">
        <v>0.538735452710838</v>
      </c>
      <c r="BD17" s="348">
        <v>9.1479406896264506E-2</v>
      </c>
      <c r="BE17" s="375">
        <v>0.43455277774989498</v>
      </c>
      <c r="BF17" s="374"/>
      <c r="BG17" s="375" t="s">
        <v>430</v>
      </c>
      <c r="BH17" s="674" t="s">
        <v>430</v>
      </c>
      <c r="BI17" s="348" t="s">
        <v>430</v>
      </c>
      <c r="BJ17" s="348" t="s">
        <v>430</v>
      </c>
      <c r="BK17" s="362"/>
      <c r="BL17" s="348" t="s">
        <v>6880</v>
      </c>
      <c r="BM17" s="373" t="s">
        <v>6881</v>
      </c>
      <c r="BN17" s="372" t="s">
        <v>430</v>
      </c>
      <c r="BO17" s="372" t="s">
        <v>430</v>
      </c>
      <c r="BP17" s="372" t="s">
        <v>430</v>
      </c>
      <c r="BQ17" s="373"/>
      <c r="BR17" s="354" t="s">
        <v>436</v>
      </c>
    </row>
    <row r="18" spans="1:70" s="428" customFormat="1" x14ac:dyDescent="0.25">
      <c r="A18" s="345" t="s">
        <v>6882</v>
      </c>
      <c r="B18" s="373"/>
      <c r="C18" s="719">
        <v>44862</v>
      </c>
      <c r="D18" s="373"/>
      <c r="E18" s="346">
        <v>4318.78</v>
      </c>
      <c r="F18" s="373"/>
      <c r="G18" s="347">
        <v>35.251800000000003</v>
      </c>
      <c r="H18" s="374"/>
      <c r="I18" s="348">
        <v>-1.044</v>
      </c>
      <c r="J18" s="348">
        <v>-2.9001999999999999</v>
      </c>
      <c r="K18" s="348">
        <v>-12.3752</v>
      </c>
      <c r="L18" s="348">
        <v>-13.144</v>
      </c>
      <c r="M18" s="348">
        <v>-23.7468</v>
      </c>
      <c r="N18" s="350">
        <v>89.347700000000003</v>
      </c>
      <c r="O18" s="348">
        <v>50.391500000000001</v>
      </c>
      <c r="P18" s="348">
        <v>39.968699999999998</v>
      </c>
      <c r="Q18" s="348" t="s">
        <v>430</v>
      </c>
      <c r="R18" s="348" t="s">
        <v>430</v>
      </c>
      <c r="S18" s="348">
        <v>-2.9634999999999998</v>
      </c>
      <c r="T18" s="348">
        <v>-4.6570999999999998</v>
      </c>
      <c r="U18" s="348">
        <v>-4.5468999999999999</v>
      </c>
      <c r="V18" s="348">
        <v>49.683500000000002</v>
      </c>
      <c r="W18" s="348">
        <v>-2.9634999999999998</v>
      </c>
      <c r="X18" s="348">
        <v>40.338999999999999</v>
      </c>
      <c r="Y18" s="374"/>
      <c r="Z18" s="346">
        <v>78</v>
      </c>
      <c r="AA18" s="346">
        <v>109</v>
      </c>
      <c r="AB18" s="346">
        <v>106</v>
      </c>
      <c r="AC18" s="346">
        <v>107</v>
      </c>
      <c r="AD18" s="346">
        <v>93</v>
      </c>
      <c r="AE18" s="346">
        <v>6</v>
      </c>
      <c r="AF18" s="346">
        <v>5</v>
      </c>
      <c r="AG18" s="346">
        <v>3</v>
      </c>
      <c r="AH18" s="346" t="s">
        <v>430</v>
      </c>
      <c r="AI18" s="346" t="s">
        <v>430</v>
      </c>
      <c r="AJ18" s="346">
        <v>109</v>
      </c>
      <c r="AK18" s="346">
        <v>106</v>
      </c>
      <c r="AL18" s="346">
        <v>85</v>
      </c>
      <c r="AM18" s="346">
        <v>7</v>
      </c>
      <c r="AN18" s="346">
        <v>109</v>
      </c>
      <c r="AO18" s="373"/>
      <c r="AP18" s="348" t="s">
        <v>430</v>
      </c>
      <c r="AQ18" s="348" t="s">
        <v>430</v>
      </c>
      <c r="AR18" s="348" t="s">
        <v>430</v>
      </c>
      <c r="AS18" s="348">
        <v>54.16</v>
      </c>
      <c r="AT18" s="348">
        <v>27.01</v>
      </c>
      <c r="AU18" s="351"/>
      <c r="AV18" s="346" t="s">
        <v>430</v>
      </c>
      <c r="AW18" s="346" t="s">
        <v>430</v>
      </c>
      <c r="AX18" s="346" t="s">
        <v>430</v>
      </c>
      <c r="AY18" s="346">
        <v>4</v>
      </c>
      <c r="AZ18" s="346">
        <v>9</v>
      </c>
      <c r="BA18" s="374"/>
      <c r="BB18" s="348">
        <v>37.051253403704301</v>
      </c>
      <c r="BC18" s="348">
        <v>0</v>
      </c>
      <c r="BD18" s="348">
        <v>7.78356423245362E-2</v>
      </c>
      <c r="BE18" s="375" t="s">
        <v>430</v>
      </c>
      <c r="BF18" s="374"/>
      <c r="BG18" s="375" t="s">
        <v>430</v>
      </c>
      <c r="BH18" s="674" t="s">
        <v>430</v>
      </c>
      <c r="BI18" s="348" t="s">
        <v>430</v>
      </c>
      <c r="BJ18" s="348" t="s">
        <v>430</v>
      </c>
      <c r="BK18" s="362"/>
      <c r="BL18" s="348" t="s">
        <v>6864</v>
      </c>
      <c r="BM18" s="373" t="s">
        <v>6865</v>
      </c>
      <c r="BN18" s="372" t="s">
        <v>430</v>
      </c>
      <c r="BO18" s="372" t="s">
        <v>430</v>
      </c>
      <c r="BP18" s="372" t="s">
        <v>430</v>
      </c>
      <c r="BQ18" s="373"/>
      <c r="BR18" s="354" t="s">
        <v>547</v>
      </c>
    </row>
    <row r="19" spans="1:70" s="428" customFormat="1" x14ac:dyDescent="0.25">
      <c r="A19" s="345" t="s">
        <v>6883</v>
      </c>
      <c r="B19" s="373"/>
      <c r="C19" s="719">
        <v>44594</v>
      </c>
      <c r="D19" s="373"/>
      <c r="E19" s="346">
        <v>4190.96</v>
      </c>
      <c r="F19" s="373"/>
      <c r="G19" s="347">
        <v>32.420999999999999</v>
      </c>
      <c r="H19" s="374"/>
      <c r="I19" s="348">
        <v>-0.87319999999999998</v>
      </c>
      <c r="J19" s="348">
        <v>-2.8773</v>
      </c>
      <c r="K19" s="348">
        <v>-12.436999999999999</v>
      </c>
      <c r="L19" s="348">
        <v>-13.188000000000001</v>
      </c>
      <c r="M19" s="348">
        <v>-23.813500000000001</v>
      </c>
      <c r="N19" s="350">
        <v>89.271100000000004</v>
      </c>
      <c r="O19" s="348">
        <v>50.274700000000003</v>
      </c>
      <c r="P19" s="348">
        <v>39.770899999999997</v>
      </c>
      <c r="Q19" s="348" t="s">
        <v>430</v>
      </c>
      <c r="R19" s="348" t="s">
        <v>430</v>
      </c>
      <c r="S19" s="348">
        <v>-2.827</v>
      </c>
      <c r="T19" s="348">
        <v>-4.4291</v>
      </c>
      <c r="U19" s="348">
        <v>-4.75</v>
      </c>
      <c r="V19" s="348">
        <v>50.221699999999998</v>
      </c>
      <c r="W19" s="348">
        <v>-2.827</v>
      </c>
      <c r="X19" s="348">
        <v>30.238499999999998</v>
      </c>
      <c r="Y19" s="374"/>
      <c r="Z19" s="346">
        <v>72</v>
      </c>
      <c r="AA19" s="346">
        <v>108</v>
      </c>
      <c r="AB19" s="346">
        <v>109</v>
      </c>
      <c r="AC19" s="346">
        <v>109</v>
      </c>
      <c r="AD19" s="346">
        <v>95</v>
      </c>
      <c r="AE19" s="346">
        <v>7</v>
      </c>
      <c r="AF19" s="346">
        <v>6</v>
      </c>
      <c r="AG19" s="346">
        <v>7</v>
      </c>
      <c r="AH19" s="346" t="s">
        <v>430</v>
      </c>
      <c r="AI19" s="346" t="s">
        <v>430</v>
      </c>
      <c r="AJ19" s="346">
        <v>103</v>
      </c>
      <c r="AK19" s="346">
        <v>101</v>
      </c>
      <c r="AL19" s="346">
        <v>90</v>
      </c>
      <c r="AM19" s="346">
        <v>5</v>
      </c>
      <c r="AN19" s="346">
        <v>103</v>
      </c>
      <c r="AO19" s="373"/>
      <c r="AP19" s="348" t="s">
        <v>430</v>
      </c>
      <c r="AQ19" s="348" t="s">
        <v>430</v>
      </c>
      <c r="AR19" s="348" t="s">
        <v>430</v>
      </c>
      <c r="AS19" s="348">
        <v>54</v>
      </c>
      <c r="AT19" s="348">
        <v>26.73</v>
      </c>
      <c r="AU19" s="351"/>
      <c r="AV19" s="346" t="s">
        <v>430</v>
      </c>
      <c r="AW19" s="346" t="s">
        <v>430</v>
      </c>
      <c r="AX19" s="346" t="s">
        <v>430</v>
      </c>
      <c r="AY19" s="346">
        <v>7</v>
      </c>
      <c r="AZ19" s="346">
        <v>13</v>
      </c>
      <c r="BA19" s="374"/>
      <c r="BB19" s="348">
        <v>37.277525474972599</v>
      </c>
      <c r="BC19" s="348">
        <v>0</v>
      </c>
      <c r="BD19" s="348">
        <v>7.7185549824416499E-2</v>
      </c>
      <c r="BE19" s="375" t="s">
        <v>430</v>
      </c>
      <c r="BF19" s="374"/>
      <c r="BG19" s="375" t="s">
        <v>430</v>
      </c>
      <c r="BH19" s="674" t="s">
        <v>430</v>
      </c>
      <c r="BI19" s="348" t="s">
        <v>430</v>
      </c>
      <c r="BJ19" s="348" t="s">
        <v>430</v>
      </c>
      <c r="BK19" s="362"/>
      <c r="BL19" s="348" t="s">
        <v>6884</v>
      </c>
      <c r="BM19" s="373" t="s">
        <v>4960</v>
      </c>
      <c r="BN19" s="372" t="s">
        <v>2614</v>
      </c>
      <c r="BO19" s="372" t="s">
        <v>430</v>
      </c>
      <c r="BP19" s="372" t="s">
        <v>430</v>
      </c>
      <c r="BQ19" s="373"/>
      <c r="BR19" s="354" t="s">
        <v>547</v>
      </c>
    </row>
    <row r="20" spans="1:70" s="428" customFormat="1" x14ac:dyDescent="0.25">
      <c r="A20" s="345" t="s">
        <v>6885</v>
      </c>
      <c r="B20" s="373"/>
      <c r="C20" s="719">
        <v>45484</v>
      </c>
      <c r="D20" s="373"/>
      <c r="E20" s="346">
        <v>3641.22</v>
      </c>
      <c r="F20" s="373"/>
      <c r="G20" s="347">
        <v>22.941400000000002</v>
      </c>
      <c r="H20" s="374"/>
      <c r="I20" s="348">
        <v>-0.90839999999999999</v>
      </c>
      <c r="J20" s="348">
        <v>-2.8569</v>
      </c>
      <c r="K20" s="348">
        <v>-12.3598</v>
      </c>
      <c r="L20" s="348">
        <v>-13.0405</v>
      </c>
      <c r="M20" s="348">
        <v>-22.972999999999999</v>
      </c>
      <c r="N20" s="350">
        <v>92.358099999999993</v>
      </c>
      <c r="O20" s="348">
        <v>51.036999999999999</v>
      </c>
      <c r="P20" s="348" t="s">
        <v>430</v>
      </c>
      <c r="Q20" s="348" t="s">
        <v>430</v>
      </c>
      <c r="R20" s="348" t="s">
        <v>430</v>
      </c>
      <c r="S20" s="348">
        <v>-2.9666999999999999</v>
      </c>
      <c r="T20" s="348">
        <v>-4.4256000000000002</v>
      </c>
      <c r="U20" s="348">
        <v>-3.9264999999999999</v>
      </c>
      <c r="V20" s="348">
        <v>50.962000000000003</v>
      </c>
      <c r="W20" s="348">
        <v>-2.9666999999999999</v>
      </c>
      <c r="X20" s="348">
        <v>51.036999999999999</v>
      </c>
      <c r="Y20" s="374"/>
      <c r="Z20" s="346">
        <v>76</v>
      </c>
      <c r="AA20" s="346">
        <v>106</v>
      </c>
      <c r="AB20" s="346">
        <v>105</v>
      </c>
      <c r="AC20" s="346">
        <v>103</v>
      </c>
      <c r="AD20" s="346">
        <v>86</v>
      </c>
      <c r="AE20" s="346">
        <v>1</v>
      </c>
      <c r="AF20" s="346">
        <v>1</v>
      </c>
      <c r="AG20" s="346" t="s">
        <v>430</v>
      </c>
      <c r="AH20" s="346" t="s">
        <v>430</v>
      </c>
      <c r="AI20" s="346" t="s">
        <v>430</v>
      </c>
      <c r="AJ20" s="346">
        <v>110</v>
      </c>
      <c r="AK20" s="346">
        <v>100</v>
      </c>
      <c r="AL20" s="346">
        <v>79</v>
      </c>
      <c r="AM20" s="346">
        <v>2</v>
      </c>
      <c r="AN20" s="346">
        <v>110</v>
      </c>
      <c r="AO20" s="373"/>
      <c r="AP20" s="348" t="s">
        <v>430</v>
      </c>
      <c r="AQ20" s="348" t="s">
        <v>430</v>
      </c>
      <c r="AR20" s="348" t="s">
        <v>430</v>
      </c>
      <c r="AS20" s="348" t="s">
        <v>430</v>
      </c>
      <c r="AT20" s="348">
        <v>29.12</v>
      </c>
      <c r="AU20" s="351"/>
      <c r="AV20" s="346" t="s">
        <v>430</v>
      </c>
      <c r="AW20" s="346" t="s">
        <v>430</v>
      </c>
      <c r="AX20" s="346" t="s">
        <v>430</v>
      </c>
      <c r="AY20" s="346" t="s">
        <v>430</v>
      </c>
      <c r="AZ20" s="346">
        <v>3</v>
      </c>
      <c r="BA20" s="374"/>
      <c r="BB20" s="348">
        <v>44.790866038782497</v>
      </c>
      <c r="BC20" s="348">
        <v>0</v>
      </c>
      <c r="BD20" s="348">
        <v>8.3990581359294297E-2</v>
      </c>
      <c r="BE20" s="375" t="s">
        <v>430</v>
      </c>
      <c r="BF20" s="374"/>
      <c r="BG20" s="375" t="s">
        <v>430</v>
      </c>
      <c r="BH20" s="674" t="s">
        <v>430</v>
      </c>
      <c r="BI20" s="348" t="s">
        <v>430</v>
      </c>
      <c r="BJ20" s="348" t="s">
        <v>430</v>
      </c>
      <c r="BK20" s="362"/>
      <c r="BL20" s="348" t="s">
        <v>6886</v>
      </c>
      <c r="BM20" s="373" t="s">
        <v>6887</v>
      </c>
      <c r="BN20" s="372" t="s">
        <v>430</v>
      </c>
      <c r="BO20" s="372" t="s">
        <v>430</v>
      </c>
      <c r="BP20" s="372" t="s">
        <v>430</v>
      </c>
      <c r="BQ20" s="373"/>
      <c r="BR20" s="354" t="s">
        <v>547</v>
      </c>
    </row>
    <row r="21" spans="1:70" s="428" customFormat="1" x14ac:dyDescent="0.25">
      <c r="A21" s="345" t="s">
        <v>6888</v>
      </c>
      <c r="B21" s="373"/>
      <c r="C21" s="719">
        <v>44818</v>
      </c>
      <c r="D21" s="373"/>
      <c r="E21" s="346">
        <v>2921.18</v>
      </c>
      <c r="F21" s="373"/>
      <c r="G21" s="347">
        <v>31.667999999999999</v>
      </c>
      <c r="H21" s="374"/>
      <c r="I21" s="348" t="s">
        <v>430</v>
      </c>
      <c r="J21" s="348">
        <v>-1.6491</v>
      </c>
      <c r="K21" s="348">
        <v>-8.8585999999999991</v>
      </c>
      <c r="L21" s="348">
        <v>-9.6283999999999992</v>
      </c>
      <c r="M21" s="348">
        <v>-11.6677</v>
      </c>
      <c r="N21" s="350">
        <v>69.738500000000002</v>
      </c>
      <c r="O21" s="348">
        <v>45.510199999999998</v>
      </c>
      <c r="P21" s="348">
        <v>36.783700000000003</v>
      </c>
      <c r="Q21" s="348" t="s">
        <v>430</v>
      </c>
      <c r="R21" s="348" t="s">
        <v>430</v>
      </c>
      <c r="S21" s="348">
        <v>-0.82369999999999999</v>
      </c>
      <c r="T21" s="348">
        <v>-3.8119000000000001</v>
      </c>
      <c r="U21" s="348">
        <v>1.7936000000000001</v>
      </c>
      <c r="V21" s="348">
        <v>39.0289</v>
      </c>
      <c r="W21" s="348">
        <v>-0.82369999999999999</v>
      </c>
      <c r="X21" s="348">
        <v>35.057600000000001</v>
      </c>
      <c r="Y21" s="374"/>
      <c r="Z21" s="346" t="s">
        <v>430</v>
      </c>
      <c r="AA21" s="346">
        <v>84</v>
      </c>
      <c r="AB21" s="346">
        <v>94</v>
      </c>
      <c r="AC21" s="346">
        <v>92</v>
      </c>
      <c r="AD21" s="346">
        <v>81</v>
      </c>
      <c r="AE21" s="346">
        <v>13</v>
      </c>
      <c r="AF21" s="346">
        <v>10</v>
      </c>
      <c r="AG21" s="346">
        <v>10</v>
      </c>
      <c r="AH21" s="346" t="s">
        <v>430</v>
      </c>
      <c r="AI21" s="346" t="s">
        <v>430</v>
      </c>
      <c r="AJ21" s="346">
        <v>88</v>
      </c>
      <c r="AK21" s="346">
        <v>88</v>
      </c>
      <c r="AL21" s="346">
        <v>41</v>
      </c>
      <c r="AM21" s="346">
        <v>13</v>
      </c>
      <c r="AN21" s="346">
        <v>88</v>
      </c>
      <c r="AO21" s="373"/>
      <c r="AP21" s="348" t="s">
        <v>430</v>
      </c>
      <c r="AQ21" s="348" t="s">
        <v>430</v>
      </c>
      <c r="AR21" s="348" t="s">
        <v>430</v>
      </c>
      <c r="AS21" s="348">
        <v>46.61</v>
      </c>
      <c r="AT21" s="348">
        <v>21.6</v>
      </c>
      <c r="AU21" s="351"/>
      <c r="AV21" s="346" t="s">
        <v>430</v>
      </c>
      <c r="AW21" s="346" t="s">
        <v>430</v>
      </c>
      <c r="AX21" s="346" t="s">
        <v>430</v>
      </c>
      <c r="AY21" s="346">
        <v>9</v>
      </c>
      <c r="AZ21" s="346">
        <v>17</v>
      </c>
      <c r="BA21" s="374"/>
      <c r="BB21" s="348">
        <v>24.575364068723701</v>
      </c>
      <c r="BC21" s="348">
        <v>0</v>
      </c>
      <c r="BD21" s="348">
        <v>9.7198790934501095E-2</v>
      </c>
      <c r="BE21" s="375" t="s">
        <v>430</v>
      </c>
      <c r="BF21" s="374"/>
      <c r="BG21" s="375" t="s">
        <v>430</v>
      </c>
      <c r="BH21" s="674" t="s">
        <v>430</v>
      </c>
      <c r="BI21" s="348" t="s">
        <v>430</v>
      </c>
      <c r="BJ21" s="348" t="s">
        <v>430</v>
      </c>
      <c r="BK21" s="362"/>
      <c r="BL21" s="348" t="s">
        <v>6889</v>
      </c>
      <c r="BM21" s="373" t="s">
        <v>2614</v>
      </c>
      <c r="BN21" s="372" t="s">
        <v>6052</v>
      </c>
      <c r="BO21" s="372" t="s">
        <v>430</v>
      </c>
      <c r="BP21" s="372" t="s">
        <v>430</v>
      </c>
      <c r="BQ21" s="373"/>
      <c r="BR21" s="354" t="s">
        <v>5109</v>
      </c>
    </row>
    <row r="22" spans="1:70" s="428" customFormat="1" x14ac:dyDescent="0.25">
      <c r="A22" s="345" t="s">
        <v>6890</v>
      </c>
      <c r="B22" s="373"/>
      <c r="C22" s="719">
        <v>43280</v>
      </c>
      <c r="D22" s="373"/>
      <c r="E22" s="346">
        <v>2827.73</v>
      </c>
      <c r="F22" s="373"/>
      <c r="G22" s="347">
        <v>33.741199999999999</v>
      </c>
      <c r="H22" s="374"/>
      <c r="I22" s="348">
        <v>-0.1991</v>
      </c>
      <c r="J22" s="348">
        <v>-0.35670000000000002</v>
      </c>
      <c r="K22" s="348">
        <v>-3.8531</v>
      </c>
      <c r="L22" s="348">
        <v>-6.7793999999999999</v>
      </c>
      <c r="M22" s="348">
        <v>-1.8404</v>
      </c>
      <c r="N22" s="350">
        <v>4.6596000000000002</v>
      </c>
      <c r="O22" s="348">
        <v>-1.2766999999999999</v>
      </c>
      <c r="P22" s="348">
        <v>19.193200000000001</v>
      </c>
      <c r="Q22" s="348">
        <v>22.939800000000002</v>
      </c>
      <c r="R22" s="348" t="s">
        <v>430</v>
      </c>
      <c r="S22" s="348">
        <v>-2.593</v>
      </c>
      <c r="T22" s="348">
        <v>1.3130999999999999</v>
      </c>
      <c r="U22" s="348">
        <v>-2.3940999999999999</v>
      </c>
      <c r="V22" s="348">
        <v>4.4057000000000004</v>
      </c>
      <c r="W22" s="348">
        <v>-2.593</v>
      </c>
      <c r="X22" s="348">
        <v>16.303599999999999</v>
      </c>
      <c r="Y22" s="374"/>
      <c r="Z22" s="346">
        <v>40</v>
      </c>
      <c r="AA22" s="346">
        <v>68</v>
      </c>
      <c r="AB22" s="346">
        <v>70</v>
      </c>
      <c r="AC22" s="346">
        <v>70</v>
      </c>
      <c r="AD22" s="346">
        <v>70</v>
      </c>
      <c r="AE22" s="346">
        <v>50</v>
      </c>
      <c r="AF22" s="346">
        <v>59</v>
      </c>
      <c r="AG22" s="346">
        <v>24</v>
      </c>
      <c r="AH22" s="346">
        <v>3</v>
      </c>
      <c r="AI22" s="346" t="s">
        <v>430</v>
      </c>
      <c r="AJ22" s="346">
        <v>98</v>
      </c>
      <c r="AK22" s="346">
        <v>69</v>
      </c>
      <c r="AL22" s="346">
        <v>72</v>
      </c>
      <c r="AM22" s="346">
        <v>63</v>
      </c>
      <c r="AN22" s="346">
        <v>98</v>
      </c>
      <c r="AO22" s="373"/>
      <c r="AP22" s="348" t="s">
        <v>430</v>
      </c>
      <c r="AQ22" s="348">
        <v>22.25</v>
      </c>
      <c r="AR22" s="348">
        <v>18.04</v>
      </c>
      <c r="AS22" s="348">
        <v>7.05</v>
      </c>
      <c r="AT22" s="348">
        <v>-2.48</v>
      </c>
      <c r="AU22" s="351"/>
      <c r="AV22" s="346" t="s">
        <v>430</v>
      </c>
      <c r="AW22" s="346">
        <v>12</v>
      </c>
      <c r="AX22" s="346">
        <v>13</v>
      </c>
      <c r="AY22" s="346">
        <v>45</v>
      </c>
      <c r="AZ22" s="346">
        <v>77</v>
      </c>
      <c r="BA22" s="374"/>
      <c r="BB22" s="348">
        <v>16.168135197145698</v>
      </c>
      <c r="BC22" s="348">
        <v>0</v>
      </c>
      <c r="BD22" s="348">
        <v>7.1549115198694196E-2</v>
      </c>
      <c r="BE22" s="375" t="s">
        <v>430</v>
      </c>
      <c r="BF22" s="374"/>
      <c r="BG22" s="375" t="s">
        <v>430</v>
      </c>
      <c r="BH22" s="674" t="s">
        <v>430</v>
      </c>
      <c r="BI22" s="348" t="s">
        <v>430</v>
      </c>
      <c r="BJ22" s="348" t="s">
        <v>430</v>
      </c>
      <c r="BK22" s="362"/>
      <c r="BL22" s="348" t="s">
        <v>6891</v>
      </c>
      <c r="BM22" s="373" t="s">
        <v>6414</v>
      </c>
      <c r="BN22" s="372" t="s">
        <v>430</v>
      </c>
      <c r="BO22" s="372" t="s">
        <v>430</v>
      </c>
      <c r="BP22" s="372" t="s">
        <v>430</v>
      </c>
      <c r="BQ22" s="373"/>
      <c r="BR22" s="354" t="s">
        <v>554</v>
      </c>
    </row>
    <row r="23" spans="1:70" s="428" customFormat="1" x14ac:dyDescent="0.25">
      <c r="A23" s="345" t="s">
        <v>6892</v>
      </c>
      <c r="B23" s="373"/>
      <c r="C23" s="719">
        <v>40836</v>
      </c>
      <c r="D23" s="373"/>
      <c r="E23" s="346">
        <v>2853.28</v>
      </c>
      <c r="F23" s="373"/>
      <c r="G23" s="347">
        <v>40.728200000000001</v>
      </c>
      <c r="H23" s="374"/>
      <c r="I23" s="348">
        <v>0.1182</v>
      </c>
      <c r="J23" s="348">
        <v>-1.8711</v>
      </c>
      <c r="K23" s="348">
        <v>-6.3159999999999998</v>
      </c>
      <c r="L23" s="348">
        <v>-7.4077000000000002</v>
      </c>
      <c r="M23" s="348">
        <v>-1.2747999999999999</v>
      </c>
      <c r="N23" s="350">
        <v>42.737200000000001</v>
      </c>
      <c r="O23" s="348">
        <v>35.753900000000002</v>
      </c>
      <c r="P23" s="348">
        <v>31.243600000000001</v>
      </c>
      <c r="Q23" s="348">
        <v>22.3948</v>
      </c>
      <c r="R23" s="348">
        <v>14.610200000000001</v>
      </c>
      <c r="S23" s="348">
        <v>0.49</v>
      </c>
      <c r="T23" s="348">
        <v>-3.5943999999999998</v>
      </c>
      <c r="U23" s="348">
        <v>5.9188000000000001</v>
      </c>
      <c r="V23" s="348">
        <v>20.8886</v>
      </c>
      <c r="W23" s="348">
        <v>0.49</v>
      </c>
      <c r="X23" s="348">
        <v>9.9903999999999993</v>
      </c>
      <c r="Y23" s="374"/>
      <c r="Z23" s="346">
        <v>13</v>
      </c>
      <c r="AA23" s="346">
        <v>92</v>
      </c>
      <c r="AB23" s="346">
        <v>91</v>
      </c>
      <c r="AC23" s="346">
        <v>90</v>
      </c>
      <c r="AD23" s="346">
        <v>59</v>
      </c>
      <c r="AE23" s="346">
        <v>22</v>
      </c>
      <c r="AF23" s="346">
        <v>24</v>
      </c>
      <c r="AG23" s="346">
        <v>22</v>
      </c>
      <c r="AH23" s="346">
        <v>8</v>
      </c>
      <c r="AI23" s="346">
        <v>9</v>
      </c>
      <c r="AJ23" s="346">
        <v>59</v>
      </c>
      <c r="AK23" s="346">
        <v>82</v>
      </c>
      <c r="AL23" s="346">
        <v>11</v>
      </c>
      <c r="AM23" s="346">
        <v>26</v>
      </c>
      <c r="AN23" s="346">
        <v>59</v>
      </c>
      <c r="AO23" s="373"/>
      <c r="AP23" s="348">
        <v>20.079999999999998</v>
      </c>
      <c r="AQ23" s="348">
        <v>23.27</v>
      </c>
      <c r="AR23" s="348">
        <v>28.66</v>
      </c>
      <c r="AS23" s="348">
        <v>34.979999999999997</v>
      </c>
      <c r="AT23" s="348">
        <v>10.27</v>
      </c>
      <c r="AU23" s="351"/>
      <c r="AV23" s="346">
        <v>2</v>
      </c>
      <c r="AW23" s="346">
        <v>6</v>
      </c>
      <c r="AX23" s="346">
        <v>10</v>
      </c>
      <c r="AY23" s="346">
        <v>21</v>
      </c>
      <c r="AZ23" s="346">
        <v>32</v>
      </c>
      <c r="BA23" s="374"/>
      <c r="BB23" s="348">
        <v>16.688506204979799</v>
      </c>
      <c r="BC23" s="348">
        <v>0</v>
      </c>
      <c r="BD23" s="348">
        <v>0.11328495749961701</v>
      </c>
      <c r="BE23" s="375" t="s">
        <v>430</v>
      </c>
      <c r="BF23" s="374"/>
      <c r="BG23" s="375" t="s">
        <v>430</v>
      </c>
      <c r="BH23" s="674" t="s">
        <v>430</v>
      </c>
      <c r="BI23" s="348" t="s">
        <v>430</v>
      </c>
      <c r="BJ23" s="348" t="s">
        <v>430</v>
      </c>
      <c r="BK23" s="362"/>
      <c r="BL23" s="348" t="s">
        <v>6893</v>
      </c>
      <c r="BM23" s="373" t="s">
        <v>6894</v>
      </c>
      <c r="BN23" s="372" t="s">
        <v>430</v>
      </c>
      <c r="BO23" s="372" t="s">
        <v>430</v>
      </c>
      <c r="BP23" s="372" t="s">
        <v>430</v>
      </c>
      <c r="BQ23" s="373"/>
      <c r="BR23" s="354" t="s">
        <v>547</v>
      </c>
    </row>
    <row r="24" spans="1:70" s="428" customFormat="1" x14ac:dyDescent="0.25">
      <c r="A24" s="345" t="s">
        <v>6895</v>
      </c>
      <c r="B24" s="373"/>
      <c r="C24" s="719">
        <v>44235</v>
      </c>
      <c r="D24" s="373"/>
      <c r="E24" s="346">
        <v>2839.65</v>
      </c>
      <c r="F24" s="373"/>
      <c r="G24" s="347">
        <v>23.503900000000002</v>
      </c>
      <c r="H24" s="374"/>
      <c r="I24" s="348">
        <v>-0.11219999999999999</v>
      </c>
      <c r="J24" s="348">
        <v>0.13289999999999999</v>
      </c>
      <c r="K24" s="348">
        <v>-8.8400000000000006E-2</v>
      </c>
      <c r="L24" s="348">
        <v>1.7635000000000001</v>
      </c>
      <c r="M24" s="348">
        <v>2.9239000000000002</v>
      </c>
      <c r="N24" s="350">
        <v>8.2042000000000002</v>
      </c>
      <c r="O24" s="348">
        <v>9.1572999999999993</v>
      </c>
      <c r="P24" s="348">
        <v>16.946999999999999</v>
      </c>
      <c r="Q24" s="348">
        <v>14.9735</v>
      </c>
      <c r="R24" s="348" t="s">
        <v>430</v>
      </c>
      <c r="S24" s="348">
        <v>0.58289999999999997</v>
      </c>
      <c r="T24" s="348">
        <v>9.6821999999999999</v>
      </c>
      <c r="U24" s="348">
        <v>3.5541999999999998</v>
      </c>
      <c r="V24" s="348">
        <v>7.9131</v>
      </c>
      <c r="W24" s="348">
        <v>0.58289999999999997</v>
      </c>
      <c r="X24" s="348">
        <v>17.025200000000002</v>
      </c>
      <c r="Y24" s="374"/>
      <c r="Z24" s="346">
        <v>35</v>
      </c>
      <c r="AA24" s="346">
        <v>62</v>
      </c>
      <c r="AB24" s="346">
        <v>55</v>
      </c>
      <c r="AC24" s="346">
        <v>48</v>
      </c>
      <c r="AD24" s="346">
        <v>17</v>
      </c>
      <c r="AE24" s="346">
        <v>42</v>
      </c>
      <c r="AF24" s="346">
        <v>31</v>
      </c>
      <c r="AG24" s="346">
        <v>28</v>
      </c>
      <c r="AH24" s="346">
        <v>15</v>
      </c>
      <c r="AI24" s="346" t="s">
        <v>430</v>
      </c>
      <c r="AJ24" s="346">
        <v>53</v>
      </c>
      <c r="AK24" s="346">
        <v>46</v>
      </c>
      <c r="AL24" s="346">
        <v>32</v>
      </c>
      <c r="AM24" s="346">
        <v>44</v>
      </c>
      <c r="AN24" s="346">
        <v>53</v>
      </c>
      <c r="AO24" s="373"/>
      <c r="AP24" s="348" t="s">
        <v>430</v>
      </c>
      <c r="AQ24" s="348" t="s">
        <v>430</v>
      </c>
      <c r="AR24" s="348">
        <v>15.57</v>
      </c>
      <c r="AS24" s="348">
        <v>12.69</v>
      </c>
      <c r="AT24" s="348">
        <v>7.63</v>
      </c>
      <c r="AU24" s="351"/>
      <c r="AV24" s="346" t="s">
        <v>430</v>
      </c>
      <c r="AW24" s="346" t="s">
        <v>430</v>
      </c>
      <c r="AX24" s="346">
        <v>14</v>
      </c>
      <c r="AY24" s="346">
        <v>26</v>
      </c>
      <c r="AZ24" s="346">
        <v>44</v>
      </c>
      <c r="BA24" s="374"/>
      <c r="BB24" s="348">
        <v>9.2413239740745592</v>
      </c>
      <c r="BC24" s="348">
        <v>0.62075410740520498</v>
      </c>
      <c r="BD24" s="348">
        <v>0.10135579167936599</v>
      </c>
      <c r="BE24" s="375">
        <v>0.55922218114070699</v>
      </c>
      <c r="BF24" s="374"/>
      <c r="BG24" s="375" t="s">
        <v>430</v>
      </c>
      <c r="BH24" s="674" t="s">
        <v>430</v>
      </c>
      <c r="BI24" s="348" t="s">
        <v>430</v>
      </c>
      <c r="BJ24" s="348" t="s">
        <v>430</v>
      </c>
      <c r="BK24" s="362"/>
      <c r="BL24" s="348" t="s">
        <v>6896</v>
      </c>
      <c r="BM24" s="373" t="s">
        <v>6666</v>
      </c>
      <c r="BN24" s="372" t="s">
        <v>6897</v>
      </c>
      <c r="BO24" s="372" t="s">
        <v>430</v>
      </c>
      <c r="BP24" s="372" t="s">
        <v>430</v>
      </c>
      <c r="BQ24" s="373"/>
      <c r="BR24" s="354" t="s">
        <v>436</v>
      </c>
    </row>
    <row r="25" spans="1:70" s="428" customFormat="1" x14ac:dyDescent="0.25">
      <c r="A25" s="345" t="s">
        <v>6898</v>
      </c>
      <c r="B25" s="373"/>
      <c r="C25" s="719">
        <v>44847</v>
      </c>
      <c r="D25" s="373"/>
      <c r="E25" s="346">
        <v>2599.4299999999998</v>
      </c>
      <c r="F25" s="373"/>
      <c r="G25" s="347">
        <v>28.482800000000001</v>
      </c>
      <c r="H25" s="374"/>
      <c r="I25" s="348">
        <v>-0.37319999999999998</v>
      </c>
      <c r="J25" s="348">
        <v>-1.9974000000000001</v>
      </c>
      <c r="K25" s="348">
        <v>-8.5988000000000007</v>
      </c>
      <c r="L25" s="348">
        <v>-9.7617999999999991</v>
      </c>
      <c r="M25" s="348">
        <v>-10.752800000000001</v>
      </c>
      <c r="N25" s="350">
        <v>54.741500000000002</v>
      </c>
      <c r="O25" s="348">
        <v>39.7806</v>
      </c>
      <c r="P25" s="348">
        <v>33.594700000000003</v>
      </c>
      <c r="Q25" s="348" t="s">
        <v>430</v>
      </c>
      <c r="R25" s="348" t="s">
        <v>430</v>
      </c>
      <c r="S25" s="348">
        <v>-0.90349999999999997</v>
      </c>
      <c r="T25" s="348">
        <v>-3.3826000000000001</v>
      </c>
      <c r="U25" s="348">
        <v>1.0590999999999999</v>
      </c>
      <c r="V25" s="348">
        <v>25.9331</v>
      </c>
      <c r="W25" s="348">
        <v>-0.90349999999999997</v>
      </c>
      <c r="X25" s="348">
        <v>32.1098</v>
      </c>
      <c r="Y25" s="374"/>
      <c r="Z25" s="346">
        <v>55</v>
      </c>
      <c r="AA25" s="346">
        <v>94</v>
      </c>
      <c r="AB25" s="346">
        <v>93</v>
      </c>
      <c r="AC25" s="346">
        <v>93</v>
      </c>
      <c r="AD25" s="346">
        <v>79</v>
      </c>
      <c r="AE25" s="346">
        <v>14</v>
      </c>
      <c r="AF25" s="346">
        <v>11</v>
      </c>
      <c r="AG25" s="346">
        <v>12</v>
      </c>
      <c r="AH25" s="346" t="s">
        <v>430</v>
      </c>
      <c r="AI25" s="346" t="s">
        <v>430</v>
      </c>
      <c r="AJ25" s="346">
        <v>90</v>
      </c>
      <c r="AK25" s="346">
        <v>75</v>
      </c>
      <c r="AL25" s="346">
        <v>49</v>
      </c>
      <c r="AM25" s="346">
        <v>15</v>
      </c>
      <c r="AN25" s="346">
        <v>90</v>
      </c>
      <c r="AO25" s="373"/>
      <c r="AP25" s="348" t="s">
        <v>430</v>
      </c>
      <c r="AQ25" s="348" t="s">
        <v>430</v>
      </c>
      <c r="AR25" s="348" t="s">
        <v>430</v>
      </c>
      <c r="AS25" s="348">
        <v>40.200000000000003</v>
      </c>
      <c r="AT25" s="348">
        <v>13.19</v>
      </c>
      <c r="AU25" s="351"/>
      <c r="AV25" s="346" t="s">
        <v>430</v>
      </c>
      <c r="AW25" s="346" t="s">
        <v>430</v>
      </c>
      <c r="AX25" s="346" t="s">
        <v>430</v>
      </c>
      <c r="AY25" s="346">
        <v>11</v>
      </c>
      <c r="AZ25" s="346">
        <v>19</v>
      </c>
      <c r="BA25" s="374"/>
      <c r="BB25" s="348">
        <v>21.088505005300998</v>
      </c>
      <c r="BC25" s="348">
        <v>0</v>
      </c>
      <c r="BD25" s="348">
        <v>0.100775646268947</v>
      </c>
      <c r="BE25" s="375" t="s">
        <v>430</v>
      </c>
      <c r="BF25" s="374"/>
      <c r="BG25" s="375" t="s">
        <v>430</v>
      </c>
      <c r="BH25" s="674" t="s">
        <v>430</v>
      </c>
      <c r="BI25" s="348" t="s">
        <v>430</v>
      </c>
      <c r="BJ25" s="348" t="s">
        <v>430</v>
      </c>
      <c r="BK25" s="362"/>
      <c r="BL25" s="348" t="s">
        <v>6899</v>
      </c>
      <c r="BM25" s="373" t="s">
        <v>6900</v>
      </c>
      <c r="BN25" s="372" t="s">
        <v>430</v>
      </c>
      <c r="BO25" s="372" t="s">
        <v>430</v>
      </c>
      <c r="BP25" s="372" t="s">
        <v>430</v>
      </c>
      <c r="BQ25" s="373"/>
      <c r="BR25" s="354" t="s">
        <v>554</v>
      </c>
    </row>
    <row r="26" spans="1:70" s="428" customFormat="1" x14ac:dyDescent="0.25">
      <c r="A26" s="345" t="s">
        <v>6901</v>
      </c>
      <c r="B26" s="373"/>
      <c r="C26" s="719">
        <v>45929</v>
      </c>
      <c r="D26" s="373"/>
      <c r="E26" s="346">
        <v>2618.9699999999998</v>
      </c>
      <c r="F26" s="373"/>
      <c r="G26" s="347">
        <v>10.0868</v>
      </c>
      <c r="H26" s="374"/>
      <c r="I26" s="348">
        <v>-0.107</v>
      </c>
      <c r="J26" s="348">
        <v>0.69679999999999997</v>
      </c>
      <c r="K26" s="348">
        <v>2.2296999999999998</v>
      </c>
      <c r="L26" s="348">
        <v>3.1433</v>
      </c>
      <c r="M26" s="348">
        <v>-1.1302000000000001</v>
      </c>
      <c r="N26" s="350" t="s">
        <v>430</v>
      </c>
      <c r="O26" s="348" t="s">
        <v>430</v>
      </c>
      <c r="P26" s="348" t="s">
        <v>430</v>
      </c>
      <c r="Q26" s="348" t="s">
        <v>430</v>
      </c>
      <c r="R26" s="348" t="s">
        <v>430</v>
      </c>
      <c r="S26" s="348">
        <v>1.5402</v>
      </c>
      <c r="T26" s="348">
        <v>12.64</v>
      </c>
      <c r="U26" s="348">
        <v>-1.9908999999999999</v>
      </c>
      <c r="V26" s="348">
        <v>0.74709999999999999</v>
      </c>
      <c r="W26" s="348">
        <v>1.5402</v>
      </c>
      <c r="X26" s="348">
        <v>0.86799999999999999</v>
      </c>
      <c r="Y26" s="374"/>
      <c r="Z26" s="346">
        <v>34</v>
      </c>
      <c r="AA26" s="346">
        <v>24</v>
      </c>
      <c r="AB26" s="346">
        <v>13</v>
      </c>
      <c r="AC26" s="346">
        <v>33</v>
      </c>
      <c r="AD26" s="346">
        <v>48</v>
      </c>
      <c r="AE26" s="346" t="s">
        <v>430</v>
      </c>
      <c r="AF26" s="346" t="s">
        <v>430</v>
      </c>
      <c r="AG26" s="346" t="s">
        <v>430</v>
      </c>
      <c r="AH26" s="346" t="s">
        <v>430</v>
      </c>
      <c r="AI26" s="346" t="s">
        <v>430</v>
      </c>
      <c r="AJ26" s="346">
        <v>15</v>
      </c>
      <c r="AK26" s="346">
        <v>32</v>
      </c>
      <c r="AL26" s="346">
        <v>71</v>
      </c>
      <c r="AM26" s="346">
        <v>82</v>
      </c>
      <c r="AN26" s="346">
        <v>15</v>
      </c>
      <c r="AO26" s="373"/>
      <c r="AP26" s="348" t="s">
        <v>430</v>
      </c>
      <c r="AQ26" s="348" t="s">
        <v>430</v>
      </c>
      <c r="AR26" s="348" t="s">
        <v>430</v>
      </c>
      <c r="AS26" s="348" t="s">
        <v>430</v>
      </c>
      <c r="AT26" s="348" t="s">
        <v>430</v>
      </c>
      <c r="AU26" s="351"/>
      <c r="AV26" s="346" t="s">
        <v>430</v>
      </c>
      <c r="AW26" s="346" t="s">
        <v>430</v>
      </c>
      <c r="AX26" s="346" t="s">
        <v>430</v>
      </c>
      <c r="AY26" s="346" t="s">
        <v>430</v>
      </c>
      <c r="AZ26" s="346" t="s">
        <v>430</v>
      </c>
      <c r="BA26" s="374"/>
      <c r="BB26" s="348">
        <v>12.940466656548899</v>
      </c>
      <c r="BC26" s="348">
        <v>0.99164481056570097</v>
      </c>
      <c r="BD26" s="348">
        <v>-4.35860178505829E-2</v>
      </c>
      <c r="BE26" s="375">
        <v>-9.4221791513856207E-2</v>
      </c>
      <c r="BF26" s="374"/>
      <c r="BG26" s="375" t="s">
        <v>430</v>
      </c>
      <c r="BH26" s="674" t="s">
        <v>430</v>
      </c>
      <c r="BI26" s="348" t="s">
        <v>430</v>
      </c>
      <c r="BJ26" s="348" t="s">
        <v>430</v>
      </c>
      <c r="BK26" s="362"/>
      <c r="BL26" s="348" t="s">
        <v>6902</v>
      </c>
      <c r="BM26" s="373" t="s">
        <v>6903</v>
      </c>
      <c r="BN26" s="372" t="s">
        <v>430</v>
      </c>
      <c r="BO26" s="372" t="s">
        <v>430</v>
      </c>
      <c r="BP26" s="372" t="s">
        <v>430</v>
      </c>
      <c r="BQ26" s="373"/>
      <c r="BR26" s="354" t="s">
        <v>443</v>
      </c>
    </row>
    <row r="27" spans="1:70" s="428" customFormat="1" ht="11" x14ac:dyDescent="0.3">
      <c r="A27" s="841" t="s">
        <v>6904</v>
      </c>
      <c r="B27" s="842"/>
      <c r="C27" s="843">
        <v>38208</v>
      </c>
      <c r="D27" s="842"/>
      <c r="E27" s="844">
        <v>2542.29</v>
      </c>
      <c r="F27" s="842"/>
      <c r="G27" s="845">
        <v>253.893</v>
      </c>
      <c r="H27" s="847"/>
      <c r="I27" s="846" t="s">
        <v>430</v>
      </c>
      <c r="J27" s="846">
        <v>0.32919999999999999</v>
      </c>
      <c r="K27" s="846">
        <v>-0.51370000000000005</v>
      </c>
      <c r="L27" s="846">
        <v>-0.29649999999999999</v>
      </c>
      <c r="M27" s="846">
        <v>-2.3153999999999999</v>
      </c>
      <c r="N27" s="848">
        <v>7.4317000000000002</v>
      </c>
      <c r="O27" s="846">
        <v>7.4207999999999998</v>
      </c>
      <c r="P27" s="846">
        <v>14.9239</v>
      </c>
      <c r="Q27" s="846">
        <v>14.9183</v>
      </c>
      <c r="R27" s="846">
        <v>14.580500000000001</v>
      </c>
      <c r="S27" s="846">
        <v>0.32479999999999998</v>
      </c>
      <c r="T27" s="846">
        <v>7.3792999999999997</v>
      </c>
      <c r="U27" s="846">
        <v>-0.64180000000000004</v>
      </c>
      <c r="V27" s="846">
        <v>6.1638999999999999</v>
      </c>
      <c r="W27" s="846">
        <v>0.32479999999999998</v>
      </c>
      <c r="X27" s="846">
        <v>15.8797</v>
      </c>
      <c r="Y27" s="847"/>
      <c r="Z27" s="844" t="s">
        <v>430</v>
      </c>
      <c r="AA27" s="844">
        <v>47</v>
      </c>
      <c r="AB27" s="844">
        <v>56</v>
      </c>
      <c r="AC27" s="844">
        <v>64</v>
      </c>
      <c r="AD27" s="844">
        <v>71</v>
      </c>
      <c r="AE27" s="844">
        <v>44</v>
      </c>
      <c r="AF27" s="844">
        <v>36</v>
      </c>
      <c r="AG27" s="844">
        <v>32</v>
      </c>
      <c r="AH27" s="844">
        <v>16</v>
      </c>
      <c r="AI27" s="844">
        <v>10</v>
      </c>
      <c r="AJ27" s="844">
        <v>77</v>
      </c>
      <c r="AK27" s="844">
        <v>57</v>
      </c>
      <c r="AL27" s="844">
        <v>64</v>
      </c>
      <c r="AM27" s="844">
        <v>53</v>
      </c>
      <c r="AN27" s="844">
        <v>77</v>
      </c>
      <c r="AO27" s="842"/>
      <c r="AP27" s="846">
        <v>15.85</v>
      </c>
      <c r="AQ27" s="846">
        <v>16.47</v>
      </c>
      <c r="AR27" s="846">
        <v>14.39</v>
      </c>
      <c r="AS27" s="846">
        <v>10.85</v>
      </c>
      <c r="AT27" s="846">
        <v>3.13</v>
      </c>
      <c r="AU27" s="849"/>
      <c r="AV27" s="844">
        <v>11</v>
      </c>
      <c r="AW27" s="844">
        <v>14</v>
      </c>
      <c r="AX27" s="844">
        <v>16</v>
      </c>
      <c r="AY27" s="844">
        <v>32</v>
      </c>
      <c r="AZ27" s="844">
        <v>65</v>
      </c>
      <c r="BA27" s="847"/>
      <c r="BB27" s="846">
        <v>9.3749757137635292</v>
      </c>
      <c r="BC27" s="846">
        <v>0.70106484946713798</v>
      </c>
      <c r="BD27" s="846">
        <v>8.5230623150383406E-2</v>
      </c>
      <c r="BE27" s="852">
        <v>0.53516772305009797</v>
      </c>
      <c r="BF27" s="847"/>
      <c r="BG27" s="852" t="s">
        <v>430</v>
      </c>
      <c r="BH27" s="935" t="s">
        <v>430</v>
      </c>
      <c r="BI27" s="846" t="s">
        <v>430</v>
      </c>
      <c r="BJ27" s="846" t="s">
        <v>430</v>
      </c>
      <c r="BK27" s="851"/>
      <c r="BL27" s="846" t="s">
        <v>6905</v>
      </c>
      <c r="BM27" s="842" t="s">
        <v>6906</v>
      </c>
      <c r="BN27" s="855" t="s">
        <v>430</v>
      </c>
      <c r="BO27" s="855" t="s">
        <v>430</v>
      </c>
      <c r="BP27" s="855" t="s">
        <v>430</v>
      </c>
      <c r="BQ27" s="842"/>
      <c r="BR27" s="856" t="s">
        <v>443</v>
      </c>
    </row>
    <row r="28" spans="1:70" s="428" customFormat="1" x14ac:dyDescent="0.25">
      <c r="A28" s="345" t="s">
        <v>6907</v>
      </c>
      <c r="B28" s="373"/>
      <c r="C28" s="719">
        <v>44326</v>
      </c>
      <c r="D28" s="373"/>
      <c r="E28" s="346">
        <v>2558.7199999999998</v>
      </c>
      <c r="F28" s="373"/>
      <c r="G28" s="347">
        <v>40.872999999999998</v>
      </c>
      <c r="H28" s="374"/>
      <c r="I28" s="348" t="s">
        <v>430</v>
      </c>
      <c r="J28" s="348">
        <v>1.2034</v>
      </c>
      <c r="K28" s="348">
        <v>3.4706999999999999</v>
      </c>
      <c r="L28" s="348">
        <v>17.572800000000001</v>
      </c>
      <c r="M28" s="348">
        <v>16.314699999999998</v>
      </c>
      <c r="N28" s="350">
        <v>29.596800000000002</v>
      </c>
      <c r="O28" s="348">
        <v>39.150799999999997</v>
      </c>
      <c r="P28" s="348">
        <v>43.695999999999998</v>
      </c>
      <c r="Q28" s="348">
        <v>28.667999999999999</v>
      </c>
      <c r="R28" s="348" t="s">
        <v>430</v>
      </c>
      <c r="S28" s="348">
        <v>7.2500999999999998</v>
      </c>
      <c r="T28" s="348">
        <v>24.875499999999999</v>
      </c>
      <c r="U28" s="348">
        <v>15.682700000000001</v>
      </c>
      <c r="V28" s="348">
        <v>15.7285</v>
      </c>
      <c r="W28" s="348">
        <v>7.2500999999999998</v>
      </c>
      <c r="X28" s="348">
        <v>31.206900000000001</v>
      </c>
      <c r="Y28" s="374"/>
      <c r="Z28" s="346" t="s">
        <v>430</v>
      </c>
      <c r="AA28" s="346">
        <v>6</v>
      </c>
      <c r="AB28" s="346">
        <v>7</v>
      </c>
      <c r="AC28" s="346">
        <v>2</v>
      </c>
      <c r="AD28" s="346">
        <v>4</v>
      </c>
      <c r="AE28" s="346">
        <v>32</v>
      </c>
      <c r="AF28" s="346">
        <v>13</v>
      </c>
      <c r="AG28" s="346">
        <v>1</v>
      </c>
      <c r="AH28" s="346">
        <v>1</v>
      </c>
      <c r="AI28" s="346" t="s">
        <v>430</v>
      </c>
      <c r="AJ28" s="346">
        <v>2</v>
      </c>
      <c r="AK28" s="346">
        <v>6</v>
      </c>
      <c r="AL28" s="346">
        <v>4</v>
      </c>
      <c r="AM28" s="346">
        <v>36</v>
      </c>
      <c r="AN28" s="346">
        <v>2</v>
      </c>
      <c r="AO28" s="373"/>
      <c r="AP28" s="348" t="s">
        <v>430</v>
      </c>
      <c r="AQ28" s="348" t="s">
        <v>430</v>
      </c>
      <c r="AR28" s="348">
        <v>42.67</v>
      </c>
      <c r="AS28" s="348">
        <v>43.3</v>
      </c>
      <c r="AT28" s="348">
        <v>33.44</v>
      </c>
      <c r="AU28" s="351"/>
      <c r="AV28" s="346" t="s">
        <v>430</v>
      </c>
      <c r="AW28" s="346" t="s">
        <v>430</v>
      </c>
      <c r="AX28" s="346">
        <v>1</v>
      </c>
      <c r="AY28" s="346">
        <v>10</v>
      </c>
      <c r="AZ28" s="346">
        <v>2</v>
      </c>
      <c r="BA28" s="374"/>
      <c r="BB28" s="348">
        <v>27.563591713654599</v>
      </c>
      <c r="BC28" s="348">
        <v>0</v>
      </c>
      <c r="BD28" s="348">
        <v>0.103729263252388</v>
      </c>
      <c r="BE28" s="375" t="s">
        <v>430</v>
      </c>
      <c r="BF28" s="374"/>
      <c r="BG28" s="375" t="s">
        <v>430</v>
      </c>
      <c r="BH28" s="674" t="s">
        <v>430</v>
      </c>
      <c r="BI28" s="348" t="s">
        <v>430</v>
      </c>
      <c r="BJ28" s="348" t="s">
        <v>430</v>
      </c>
      <c r="BK28" s="362"/>
      <c r="BL28" s="348" t="s">
        <v>6908</v>
      </c>
      <c r="BM28" s="373" t="s">
        <v>5090</v>
      </c>
      <c r="BN28" s="372" t="s">
        <v>430</v>
      </c>
      <c r="BO28" s="372" t="s">
        <v>430</v>
      </c>
      <c r="BP28" s="372" t="s">
        <v>430</v>
      </c>
      <c r="BQ28" s="373"/>
      <c r="BR28" s="354" t="s">
        <v>602</v>
      </c>
    </row>
    <row r="29" spans="1:70" s="428" customFormat="1" x14ac:dyDescent="0.25">
      <c r="A29" s="345" t="s">
        <v>6909</v>
      </c>
      <c r="B29" s="373"/>
      <c r="C29" s="719">
        <v>45915</v>
      </c>
      <c r="D29" s="373"/>
      <c r="E29" s="346">
        <v>2348.5500000000002</v>
      </c>
      <c r="F29" s="373"/>
      <c r="G29" s="347">
        <v>10.2242</v>
      </c>
      <c r="H29" s="374"/>
      <c r="I29" s="348" t="s">
        <v>430</v>
      </c>
      <c r="J29" s="348">
        <v>0.70330000000000004</v>
      </c>
      <c r="K29" s="348">
        <v>1.7819</v>
      </c>
      <c r="L29" s="348">
        <v>2.7258</v>
      </c>
      <c r="M29" s="348">
        <v>0.59919999999999995</v>
      </c>
      <c r="N29" s="350" t="s">
        <v>430</v>
      </c>
      <c r="O29" s="348" t="s">
        <v>430</v>
      </c>
      <c r="P29" s="348" t="s">
        <v>430</v>
      </c>
      <c r="Q29" s="348" t="s">
        <v>430</v>
      </c>
      <c r="R29" s="348" t="s">
        <v>430</v>
      </c>
      <c r="S29" s="348">
        <v>1.1616</v>
      </c>
      <c r="T29" s="348">
        <v>8.2395999999999994</v>
      </c>
      <c r="U29" s="348">
        <v>3.0300000000000001E-2</v>
      </c>
      <c r="V29" s="348">
        <v>3.3593000000000002</v>
      </c>
      <c r="W29" s="348">
        <v>1.1616</v>
      </c>
      <c r="X29" s="348">
        <v>2.242</v>
      </c>
      <c r="Y29" s="374"/>
      <c r="Z29" s="346" t="s">
        <v>430</v>
      </c>
      <c r="AA29" s="346">
        <v>22</v>
      </c>
      <c r="AB29" s="346">
        <v>19</v>
      </c>
      <c r="AC29" s="346">
        <v>36</v>
      </c>
      <c r="AD29" s="346">
        <v>35</v>
      </c>
      <c r="AE29" s="346" t="s">
        <v>430</v>
      </c>
      <c r="AF29" s="346" t="s">
        <v>430</v>
      </c>
      <c r="AG29" s="346" t="s">
        <v>430</v>
      </c>
      <c r="AH29" s="346" t="s">
        <v>430</v>
      </c>
      <c r="AI29" s="346" t="s">
        <v>430</v>
      </c>
      <c r="AJ29" s="346">
        <v>28</v>
      </c>
      <c r="AK29" s="346">
        <v>54</v>
      </c>
      <c r="AL29" s="346">
        <v>59</v>
      </c>
      <c r="AM29" s="346">
        <v>68</v>
      </c>
      <c r="AN29" s="346">
        <v>28</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7.0261567621314098</v>
      </c>
      <c r="BC29" s="348">
        <v>0</v>
      </c>
      <c r="BD29" s="348">
        <v>-3.0107680741011E-2</v>
      </c>
      <c r="BE29" s="375" t="s">
        <v>430</v>
      </c>
      <c r="BF29" s="374"/>
      <c r="BG29" s="375" t="s">
        <v>430</v>
      </c>
      <c r="BH29" s="674" t="s">
        <v>430</v>
      </c>
      <c r="BI29" s="348" t="s">
        <v>430</v>
      </c>
      <c r="BJ29" s="348" t="s">
        <v>430</v>
      </c>
      <c r="BK29" s="362"/>
      <c r="BL29" s="348" t="s">
        <v>6910</v>
      </c>
      <c r="BM29" s="373" t="s">
        <v>6911</v>
      </c>
      <c r="BN29" s="372" t="s">
        <v>430</v>
      </c>
      <c r="BO29" s="372" t="s">
        <v>430</v>
      </c>
      <c r="BP29" s="372" t="s">
        <v>430</v>
      </c>
      <c r="BQ29" s="373"/>
      <c r="BR29" s="354" t="s">
        <v>436</v>
      </c>
    </row>
    <row r="30" spans="1:70" s="428" customFormat="1" x14ac:dyDescent="0.25">
      <c r="A30" s="345" t="s">
        <v>6912</v>
      </c>
      <c r="B30" s="373"/>
      <c r="C30" s="719">
        <v>40988</v>
      </c>
      <c r="D30" s="373"/>
      <c r="E30" s="346">
        <v>1654.42</v>
      </c>
      <c r="F30" s="373"/>
      <c r="G30" s="347">
        <v>40.758200000000002</v>
      </c>
      <c r="H30" s="374"/>
      <c r="I30" s="348">
        <v>0.21690000000000001</v>
      </c>
      <c r="J30" s="348">
        <v>-1.5336000000000001</v>
      </c>
      <c r="K30" s="348">
        <v>-6.1841999999999997</v>
      </c>
      <c r="L30" s="348">
        <v>-7.2594000000000003</v>
      </c>
      <c r="M30" s="348">
        <v>-1.1739999999999999</v>
      </c>
      <c r="N30" s="350">
        <v>43.174999999999997</v>
      </c>
      <c r="O30" s="348">
        <v>36.633699999999997</v>
      </c>
      <c r="P30" s="348">
        <v>31.507899999999999</v>
      </c>
      <c r="Q30" s="348">
        <v>22.2441</v>
      </c>
      <c r="R30" s="348">
        <v>14.8826</v>
      </c>
      <c r="S30" s="348">
        <v>0.46389999999999998</v>
      </c>
      <c r="T30" s="348">
        <v>-3.423</v>
      </c>
      <c r="U30" s="348">
        <v>5.3231999999999999</v>
      </c>
      <c r="V30" s="348">
        <v>21.081499999999998</v>
      </c>
      <c r="W30" s="348">
        <v>0.46389999999999998</v>
      </c>
      <c r="X30" s="348">
        <v>10.300800000000001</v>
      </c>
      <c r="Y30" s="374"/>
      <c r="Z30" s="346">
        <v>8</v>
      </c>
      <c r="AA30" s="346">
        <v>77</v>
      </c>
      <c r="AB30" s="346">
        <v>86</v>
      </c>
      <c r="AC30" s="346">
        <v>83</v>
      </c>
      <c r="AD30" s="346">
        <v>52</v>
      </c>
      <c r="AE30" s="346">
        <v>16</v>
      </c>
      <c r="AF30" s="346">
        <v>14</v>
      </c>
      <c r="AG30" s="346">
        <v>19</v>
      </c>
      <c r="AH30" s="346">
        <v>11</v>
      </c>
      <c r="AI30" s="346">
        <v>7</v>
      </c>
      <c r="AJ30" s="346">
        <v>62</v>
      </c>
      <c r="AK30" s="346">
        <v>78</v>
      </c>
      <c r="AL30" s="346">
        <v>20</v>
      </c>
      <c r="AM30" s="346">
        <v>25</v>
      </c>
      <c r="AN30" s="346">
        <v>62</v>
      </c>
      <c r="AO30" s="373"/>
      <c r="AP30" s="348">
        <v>19.920000000000002</v>
      </c>
      <c r="AQ30" s="348">
        <v>23.25</v>
      </c>
      <c r="AR30" s="348">
        <v>28.8</v>
      </c>
      <c r="AS30" s="348">
        <v>35.42</v>
      </c>
      <c r="AT30" s="348">
        <v>10.27</v>
      </c>
      <c r="AU30" s="351"/>
      <c r="AV30" s="346">
        <v>6</v>
      </c>
      <c r="AW30" s="346">
        <v>8</v>
      </c>
      <c r="AX30" s="346">
        <v>7</v>
      </c>
      <c r="AY30" s="346">
        <v>15</v>
      </c>
      <c r="AZ30" s="346">
        <v>32</v>
      </c>
      <c r="BA30" s="374"/>
      <c r="BB30" s="348">
        <v>16.894599496138898</v>
      </c>
      <c r="BC30" s="348">
        <v>0</v>
      </c>
      <c r="BD30" s="348">
        <v>0.112535116163322</v>
      </c>
      <c r="BE30" s="375" t="s">
        <v>430</v>
      </c>
      <c r="BF30" s="374"/>
      <c r="BG30" s="375" t="s">
        <v>430</v>
      </c>
      <c r="BH30" s="674" t="s">
        <v>430</v>
      </c>
      <c r="BI30" s="348" t="s">
        <v>430</v>
      </c>
      <c r="BJ30" s="348" t="s">
        <v>430</v>
      </c>
      <c r="BK30" s="362"/>
      <c r="BL30" s="348" t="s">
        <v>6913</v>
      </c>
      <c r="BM30" s="373" t="s">
        <v>6914</v>
      </c>
      <c r="BN30" s="372" t="s">
        <v>430</v>
      </c>
      <c r="BO30" s="372" t="s">
        <v>430</v>
      </c>
      <c r="BP30" s="372" t="s">
        <v>430</v>
      </c>
      <c r="BQ30" s="373"/>
      <c r="BR30" s="354" t="s">
        <v>547</v>
      </c>
    </row>
    <row r="31" spans="1:70" s="428" customFormat="1" x14ac:dyDescent="0.25">
      <c r="A31" s="345" t="s">
        <v>6915</v>
      </c>
      <c r="B31" s="373"/>
      <c r="C31" s="719">
        <v>44575</v>
      </c>
      <c r="D31" s="373"/>
      <c r="E31" s="346">
        <v>1498.55</v>
      </c>
      <c r="F31" s="373"/>
      <c r="G31" s="347">
        <v>16.6479</v>
      </c>
      <c r="H31" s="374"/>
      <c r="I31" s="348" t="s">
        <v>430</v>
      </c>
      <c r="J31" s="348">
        <v>0.57269999999999999</v>
      </c>
      <c r="K31" s="348">
        <v>0.63229999999999997</v>
      </c>
      <c r="L31" s="348">
        <v>1.5909</v>
      </c>
      <c r="M31" s="348">
        <v>1.6064000000000001</v>
      </c>
      <c r="N31" s="350">
        <v>10.759399999999999</v>
      </c>
      <c r="O31" s="348">
        <v>10.567</v>
      </c>
      <c r="P31" s="348">
        <v>13.0967</v>
      </c>
      <c r="Q31" s="348" t="s">
        <v>430</v>
      </c>
      <c r="R31" s="348" t="s">
        <v>430</v>
      </c>
      <c r="S31" s="348">
        <v>1.2966</v>
      </c>
      <c r="T31" s="348">
        <v>6.7454000000000001</v>
      </c>
      <c r="U31" s="348">
        <v>2.8397000000000001</v>
      </c>
      <c r="V31" s="348">
        <v>6.7919</v>
      </c>
      <c r="W31" s="348">
        <v>1.2966</v>
      </c>
      <c r="X31" s="348">
        <v>11.9892</v>
      </c>
      <c r="Y31" s="374"/>
      <c r="Z31" s="346" t="s">
        <v>430</v>
      </c>
      <c r="AA31" s="346">
        <v>32</v>
      </c>
      <c r="AB31" s="346">
        <v>40</v>
      </c>
      <c r="AC31" s="346">
        <v>49</v>
      </c>
      <c r="AD31" s="346">
        <v>28</v>
      </c>
      <c r="AE31" s="346">
        <v>35</v>
      </c>
      <c r="AF31" s="346">
        <v>28</v>
      </c>
      <c r="AG31" s="346">
        <v>38</v>
      </c>
      <c r="AH31" s="346" t="s">
        <v>430</v>
      </c>
      <c r="AI31" s="346" t="s">
        <v>430</v>
      </c>
      <c r="AJ31" s="346">
        <v>23</v>
      </c>
      <c r="AK31" s="346">
        <v>61</v>
      </c>
      <c r="AL31" s="346">
        <v>36</v>
      </c>
      <c r="AM31" s="346">
        <v>51</v>
      </c>
      <c r="AN31" s="346">
        <v>23</v>
      </c>
      <c r="AO31" s="373"/>
      <c r="AP31" s="348" t="s">
        <v>430</v>
      </c>
      <c r="AQ31" s="348" t="s">
        <v>430</v>
      </c>
      <c r="AR31" s="348" t="s">
        <v>430</v>
      </c>
      <c r="AS31" s="348">
        <v>12.05</v>
      </c>
      <c r="AT31" s="348">
        <v>7.51</v>
      </c>
      <c r="AU31" s="351"/>
      <c r="AV31" s="346" t="s">
        <v>430</v>
      </c>
      <c r="AW31" s="346" t="s">
        <v>430</v>
      </c>
      <c r="AX31" s="346" t="s">
        <v>430</v>
      </c>
      <c r="AY31" s="346">
        <v>28</v>
      </c>
      <c r="AZ31" s="346">
        <v>46</v>
      </c>
      <c r="BA31" s="374"/>
      <c r="BB31" s="348">
        <v>5.9727283084812903</v>
      </c>
      <c r="BC31" s="348">
        <v>0</v>
      </c>
      <c r="BD31" s="348">
        <v>0.101825899375432</v>
      </c>
      <c r="BE31" s="375" t="s">
        <v>430</v>
      </c>
      <c r="BF31" s="374"/>
      <c r="BG31" s="375" t="s">
        <v>430</v>
      </c>
      <c r="BH31" s="674" t="s">
        <v>430</v>
      </c>
      <c r="BI31" s="348" t="s">
        <v>430</v>
      </c>
      <c r="BJ31" s="348" t="s">
        <v>430</v>
      </c>
      <c r="BK31" s="362"/>
      <c r="BL31" s="348" t="s">
        <v>6916</v>
      </c>
      <c r="BM31" s="373" t="s">
        <v>6917</v>
      </c>
      <c r="BN31" s="372" t="s">
        <v>430</v>
      </c>
      <c r="BO31" s="372" t="s">
        <v>430</v>
      </c>
      <c r="BP31" s="372" t="s">
        <v>430</v>
      </c>
      <c r="BQ31" s="373"/>
      <c r="BR31" s="354" t="s">
        <v>436</v>
      </c>
    </row>
    <row r="32" spans="1:70" s="428" customFormat="1" x14ac:dyDescent="0.25">
      <c r="A32" s="345" t="s">
        <v>6918</v>
      </c>
      <c r="B32" s="373"/>
      <c r="C32" s="719">
        <v>46002</v>
      </c>
      <c r="D32" s="373"/>
      <c r="E32" s="346">
        <v>1359.95</v>
      </c>
      <c r="F32" s="373"/>
      <c r="G32" s="347">
        <v>10.5436</v>
      </c>
      <c r="H32" s="374"/>
      <c r="I32" s="348" t="s">
        <v>430</v>
      </c>
      <c r="J32" s="348">
        <v>0.49180000000000001</v>
      </c>
      <c r="K32" s="348">
        <v>0.63280000000000003</v>
      </c>
      <c r="L32" s="348">
        <v>2.5203000000000002</v>
      </c>
      <c r="M32" s="348">
        <v>2.4784999999999999</v>
      </c>
      <c r="N32" s="350" t="s">
        <v>430</v>
      </c>
      <c r="O32" s="348" t="s">
        <v>430</v>
      </c>
      <c r="P32" s="348" t="s">
        <v>430</v>
      </c>
      <c r="Q32" s="348" t="s">
        <v>430</v>
      </c>
      <c r="R32" s="348" t="s">
        <v>430</v>
      </c>
      <c r="S32" s="348">
        <v>0.69620000000000004</v>
      </c>
      <c r="T32" s="348">
        <v>9.5211000000000006</v>
      </c>
      <c r="U32" s="348">
        <v>3.6572</v>
      </c>
      <c r="V32" s="348" t="s">
        <v>430</v>
      </c>
      <c r="W32" s="348">
        <v>0.69620000000000004</v>
      </c>
      <c r="X32" s="348">
        <v>5.4359999999999999</v>
      </c>
      <c r="Y32" s="374"/>
      <c r="Z32" s="346" t="s">
        <v>430</v>
      </c>
      <c r="AA32" s="346">
        <v>41</v>
      </c>
      <c r="AB32" s="346">
        <v>39</v>
      </c>
      <c r="AC32" s="346">
        <v>39</v>
      </c>
      <c r="AD32" s="346">
        <v>21</v>
      </c>
      <c r="AE32" s="346" t="s">
        <v>430</v>
      </c>
      <c r="AF32" s="346" t="s">
        <v>430</v>
      </c>
      <c r="AG32" s="346" t="s">
        <v>430</v>
      </c>
      <c r="AH32" s="346" t="s">
        <v>430</v>
      </c>
      <c r="AI32" s="346" t="s">
        <v>430</v>
      </c>
      <c r="AJ32" s="346">
        <v>45</v>
      </c>
      <c r="AK32" s="346">
        <v>48</v>
      </c>
      <c r="AL32" s="346">
        <v>31</v>
      </c>
      <c r="AM32" s="346" t="s">
        <v>430</v>
      </c>
      <c r="AN32" s="346">
        <v>45</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9.6148296260158705</v>
      </c>
      <c r="BC32" s="348">
        <v>0.60309491075214305</v>
      </c>
      <c r="BD32" s="348">
        <v>3.53755268693609E-2</v>
      </c>
      <c r="BE32" s="375">
        <v>0.77190109121192496</v>
      </c>
      <c r="BF32" s="374"/>
      <c r="BG32" s="375" t="s">
        <v>430</v>
      </c>
      <c r="BH32" s="674" t="s">
        <v>430</v>
      </c>
      <c r="BI32" s="348" t="s">
        <v>430</v>
      </c>
      <c r="BJ32" s="348" t="s">
        <v>430</v>
      </c>
      <c r="BK32" s="362"/>
      <c r="BL32" s="348" t="s">
        <v>6919</v>
      </c>
      <c r="BM32" s="373" t="s">
        <v>6920</v>
      </c>
      <c r="BN32" s="372" t="s">
        <v>430</v>
      </c>
      <c r="BO32" s="372" t="s">
        <v>430</v>
      </c>
      <c r="BP32" s="372" t="s">
        <v>430</v>
      </c>
      <c r="BQ32" s="373"/>
      <c r="BR32" s="354" t="s">
        <v>436</v>
      </c>
    </row>
    <row r="33" spans="1:70" s="428" customFormat="1" x14ac:dyDescent="0.25">
      <c r="A33" s="345" t="s">
        <v>6921</v>
      </c>
      <c r="B33" s="373"/>
      <c r="C33" s="719">
        <v>45310</v>
      </c>
      <c r="D33" s="373"/>
      <c r="E33" s="346">
        <v>1371.01</v>
      </c>
      <c r="F33" s="373"/>
      <c r="G33" s="347">
        <v>21.375699999999998</v>
      </c>
      <c r="H33" s="374"/>
      <c r="I33" s="348">
        <v>7.1199999999999999E-2</v>
      </c>
      <c r="J33" s="348">
        <v>-1.5906</v>
      </c>
      <c r="K33" s="348">
        <v>-6.0888</v>
      </c>
      <c r="L33" s="348">
        <v>-7.2794999999999996</v>
      </c>
      <c r="M33" s="348">
        <v>-1.3011999999999999</v>
      </c>
      <c r="N33" s="350">
        <v>41.185099999999998</v>
      </c>
      <c r="O33" s="348">
        <v>35.159599999999998</v>
      </c>
      <c r="P33" s="348" t="s">
        <v>430</v>
      </c>
      <c r="Q33" s="348" t="s">
        <v>430</v>
      </c>
      <c r="R33" s="348" t="s">
        <v>430</v>
      </c>
      <c r="S33" s="348">
        <v>0.40250000000000002</v>
      </c>
      <c r="T33" s="348">
        <v>-3.4045999999999998</v>
      </c>
      <c r="U33" s="348">
        <v>4.8316999999999997</v>
      </c>
      <c r="V33" s="348">
        <v>20.011299999999999</v>
      </c>
      <c r="W33" s="348">
        <v>0.40250000000000002</v>
      </c>
      <c r="X33" s="348">
        <v>35.6676</v>
      </c>
      <c r="Y33" s="374"/>
      <c r="Z33" s="346">
        <v>21</v>
      </c>
      <c r="AA33" s="346">
        <v>81</v>
      </c>
      <c r="AB33" s="346">
        <v>78</v>
      </c>
      <c r="AC33" s="346">
        <v>84</v>
      </c>
      <c r="AD33" s="346">
        <v>62</v>
      </c>
      <c r="AE33" s="346">
        <v>30</v>
      </c>
      <c r="AF33" s="346">
        <v>26</v>
      </c>
      <c r="AG33" s="346" t="s">
        <v>430</v>
      </c>
      <c r="AH33" s="346" t="s">
        <v>430</v>
      </c>
      <c r="AI33" s="346" t="s">
        <v>430</v>
      </c>
      <c r="AJ33" s="346">
        <v>70</v>
      </c>
      <c r="AK33" s="346">
        <v>76</v>
      </c>
      <c r="AL33" s="346">
        <v>24</v>
      </c>
      <c r="AM33" s="346">
        <v>33</v>
      </c>
      <c r="AN33" s="346">
        <v>70</v>
      </c>
      <c r="AO33" s="373"/>
      <c r="AP33" s="348" t="s">
        <v>430</v>
      </c>
      <c r="AQ33" s="348" t="s">
        <v>430</v>
      </c>
      <c r="AR33" s="348" t="s">
        <v>430</v>
      </c>
      <c r="AS33" s="348" t="s">
        <v>430</v>
      </c>
      <c r="AT33" s="348">
        <v>9.73</v>
      </c>
      <c r="AU33" s="351"/>
      <c r="AV33" s="346" t="s">
        <v>430</v>
      </c>
      <c r="AW33" s="346" t="s">
        <v>430</v>
      </c>
      <c r="AX33" s="346" t="s">
        <v>430</v>
      </c>
      <c r="AY33" s="346" t="s">
        <v>430</v>
      </c>
      <c r="AZ33" s="346">
        <v>39</v>
      </c>
      <c r="BA33" s="374"/>
      <c r="BB33" s="348">
        <v>17.767856717021498</v>
      </c>
      <c r="BC33" s="348">
        <v>0</v>
      </c>
      <c r="BD33" s="348">
        <v>0.13223996403927599</v>
      </c>
      <c r="BE33" s="375" t="s">
        <v>430</v>
      </c>
      <c r="BF33" s="374"/>
      <c r="BG33" s="375" t="s">
        <v>430</v>
      </c>
      <c r="BH33" s="674" t="s">
        <v>430</v>
      </c>
      <c r="BI33" s="348" t="s">
        <v>430</v>
      </c>
      <c r="BJ33" s="348" t="s">
        <v>430</v>
      </c>
      <c r="BK33" s="362"/>
      <c r="BL33" s="348" t="s">
        <v>6922</v>
      </c>
      <c r="BM33" s="373" t="s">
        <v>4871</v>
      </c>
      <c r="BN33" s="372" t="s">
        <v>430</v>
      </c>
      <c r="BO33" s="372" t="s">
        <v>430</v>
      </c>
      <c r="BP33" s="372" t="s">
        <v>430</v>
      </c>
      <c r="BQ33" s="373"/>
      <c r="BR33" s="354" t="s">
        <v>6923</v>
      </c>
    </row>
    <row r="34" spans="1:70" s="428" customFormat="1" x14ac:dyDescent="0.25">
      <c r="A34" s="345" t="s">
        <v>6924</v>
      </c>
      <c r="B34" s="373"/>
      <c r="C34" s="719">
        <v>44298</v>
      </c>
      <c r="D34" s="373"/>
      <c r="E34" s="346">
        <v>1305.9100000000001</v>
      </c>
      <c r="F34" s="373"/>
      <c r="G34" s="347">
        <v>17.963200000000001</v>
      </c>
      <c r="H34" s="374"/>
      <c r="I34" s="348">
        <v>-0.22770000000000001</v>
      </c>
      <c r="J34" s="348">
        <v>0.217</v>
      </c>
      <c r="K34" s="348">
        <v>1.6701999999999999</v>
      </c>
      <c r="L34" s="348">
        <v>2.0960999999999999</v>
      </c>
      <c r="M34" s="348">
        <v>-4.4814999999999996</v>
      </c>
      <c r="N34" s="350">
        <v>-1.0101</v>
      </c>
      <c r="O34" s="348">
        <v>0.67479999999999996</v>
      </c>
      <c r="P34" s="348">
        <v>10.666</v>
      </c>
      <c r="Q34" s="348">
        <v>10.238200000000001</v>
      </c>
      <c r="R34" s="348" t="s">
        <v>430</v>
      </c>
      <c r="S34" s="348">
        <v>1.5489999999999999</v>
      </c>
      <c r="T34" s="348">
        <v>8.4093</v>
      </c>
      <c r="U34" s="348">
        <v>-5.4478999999999997</v>
      </c>
      <c r="V34" s="348">
        <v>0.18740000000000001</v>
      </c>
      <c r="W34" s="348">
        <v>1.5489999999999999</v>
      </c>
      <c r="X34" s="348">
        <v>11.7723</v>
      </c>
      <c r="Y34" s="374"/>
      <c r="Z34" s="346">
        <v>45</v>
      </c>
      <c r="AA34" s="346">
        <v>56</v>
      </c>
      <c r="AB34" s="346">
        <v>20</v>
      </c>
      <c r="AC34" s="346">
        <v>45</v>
      </c>
      <c r="AD34" s="346">
        <v>75</v>
      </c>
      <c r="AE34" s="346">
        <v>69</v>
      </c>
      <c r="AF34" s="346">
        <v>52</v>
      </c>
      <c r="AG34" s="346">
        <v>50</v>
      </c>
      <c r="AH34" s="346">
        <v>33</v>
      </c>
      <c r="AI34" s="346" t="s">
        <v>430</v>
      </c>
      <c r="AJ34" s="346">
        <v>14</v>
      </c>
      <c r="AK34" s="346">
        <v>53</v>
      </c>
      <c r="AL34" s="346">
        <v>92</v>
      </c>
      <c r="AM34" s="346">
        <v>83</v>
      </c>
      <c r="AN34" s="346">
        <v>14</v>
      </c>
      <c r="AO34" s="373"/>
      <c r="AP34" s="348" t="s">
        <v>430</v>
      </c>
      <c r="AQ34" s="348" t="s">
        <v>430</v>
      </c>
      <c r="AR34" s="348">
        <v>9.15</v>
      </c>
      <c r="AS34" s="348">
        <v>4.3099999999999996</v>
      </c>
      <c r="AT34" s="348">
        <v>-2.5499999999999998</v>
      </c>
      <c r="AU34" s="351"/>
      <c r="AV34" s="346" t="s">
        <v>430</v>
      </c>
      <c r="AW34" s="346" t="s">
        <v>430</v>
      </c>
      <c r="AX34" s="346">
        <v>34</v>
      </c>
      <c r="AY34" s="346">
        <v>53</v>
      </c>
      <c r="AZ34" s="346">
        <v>78</v>
      </c>
      <c r="BA34" s="374"/>
      <c r="BB34" s="348">
        <v>12.262342644674399</v>
      </c>
      <c r="BC34" s="348">
        <v>1.00941770925226</v>
      </c>
      <c r="BD34" s="348">
        <v>4.3616893218515598E-2</v>
      </c>
      <c r="BE34" s="375">
        <v>-8.6817242417912194E-2</v>
      </c>
      <c r="BF34" s="374"/>
      <c r="BG34" s="375" t="s">
        <v>430</v>
      </c>
      <c r="BH34" s="674" t="s">
        <v>430</v>
      </c>
      <c r="BI34" s="348" t="s">
        <v>430</v>
      </c>
      <c r="BJ34" s="348" t="s">
        <v>430</v>
      </c>
      <c r="BK34" s="362"/>
      <c r="BL34" s="348" t="s">
        <v>6867</v>
      </c>
      <c r="BM34" s="373" t="s">
        <v>5969</v>
      </c>
      <c r="BN34" s="372" t="s">
        <v>430</v>
      </c>
      <c r="BO34" s="372" t="s">
        <v>430</v>
      </c>
      <c r="BP34" s="372" t="s">
        <v>430</v>
      </c>
      <c r="BQ34" s="373"/>
      <c r="BR34" s="354" t="s">
        <v>554</v>
      </c>
    </row>
    <row r="35" spans="1:70" s="428" customFormat="1" x14ac:dyDescent="0.25">
      <c r="A35" s="345" t="s">
        <v>6925</v>
      </c>
      <c r="B35" s="373"/>
      <c r="C35" s="719">
        <v>44862</v>
      </c>
      <c r="D35" s="373"/>
      <c r="E35" s="346">
        <v>1326.7</v>
      </c>
      <c r="F35" s="373"/>
      <c r="G35" s="347">
        <v>26.7057</v>
      </c>
      <c r="H35" s="374"/>
      <c r="I35" s="348">
        <v>0.12559999999999999</v>
      </c>
      <c r="J35" s="348">
        <v>-1.5015000000000001</v>
      </c>
      <c r="K35" s="348">
        <v>-6.0155000000000003</v>
      </c>
      <c r="L35" s="348">
        <v>-7.1121999999999996</v>
      </c>
      <c r="M35" s="348">
        <v>-1.1328</v>
      </c>
      <c r="N35" s="350">
        <v>43.032299999999999</v>
      </c>
      <c r="O35" s="348">
        <v>36.520699999999998</v>
      </c>
      <c r="P35" s="348">
        <v>32.031300000000002</v>
      </c>
      <c r="Q35" s="348" t="s">
        <v>430</v>
      </c>
      <c r="R35" s="348" t="s">
        <v>430</v>
      </c>
      <c r="S35" s="348">
        <v>0.61829999999999996</v>
      </c>
      <c r="T35" s="348">
        <v>-3.2734999999999999</v>
      </c>
      <c r="U35" s="348">
        <v>2.1415000000000002</v>
      </c>
      <c r="V35" s="348">
        <v>21.328299999999999</v>
      </c>
      <c r="W35" s="348">
        <v>0.61829999999999996</v>
      </c>
      <c r="X35" s="348">
        <v>30.240500000000001</v>
      </c>
      <c r="Y35" s="374"/>
      <c r="Z35" s="346">
        <v>12</v>
      </c>
      <c r="AA35" s="346">
        <v>76</v>
      </c>
      <c r="AB35" s="346">
        <v>76</v>
      </c>
      <c r="AC35" s="346">
        <v>75</v>
      </c>
      <c r="AD35" s="346">
        <v>49</v>
      </c>
      <c r="AE35" s="346">
        <v>17</v>
      </c>
      <c r="AF35" s="346">
        <v>15</v>
      </c>
      <c r="AG35" s="346">
        <v>13</v>
      </c>
      <c r="AH35" s="346" t="s">
        <v>430</v>
      </c>
      <c r="AI35" s="346" t="s">
        <v>430</v>
      </c>
      <c r="AJ35" s="346">
        <v>51</v>
      </c>
      <c r="AK35" s="346">
        <v>74</v>
      </c>
      <c r="AL35" s="346">
        <v>38</v>
      </c>
      <c r="AM35" s="346">
        <v>19</v>
      </c>
      <c r="AN35" s="346">
        <v>51</v>
      </c>
      <c r="AO35" s="373"/>
      <c r="AP35" s="348" t="s">
        <v>430</v>
      </c>
      <c r="AQ35" s="348" t="s">
        <v>430</v>
      </c>
      <c r="AR35" s="348" t="s">
        <v>430</v>
      </c>
      <c r="AS35" s="348">
        <v>35.69</v>
      </c>
      <c r="AT35" s="348">
        <v>10.51</v>
      </c>
      <c r="AU35" s="351"/>
      <c r="AV35" s="346" t="s">
        <v>430</v>
      </c>
      <c r="AW35" s="346" t="s">
        <v>430</v>
      </c>
      <c r="AX35" s="346" t="s">
        <v>430</v>
      </c>
      <c r="AY35" s="346">
        <v>12</v>
      </c>
      <c r="AZ35" s="346">
        <v>24</v>
      </c>
      <c r="BA35" s="374"/>
      <c r="BB35" s="348">
        <v>16.670527104580099</v>
      </c>
      <c r="BC35" s="348">
        <v>0.97023000629165701</v>
      </c>
      <c r="BD35" s="348">
        <v>0.11549939740441501</v>
      </c>
      <c r="BE35" s="375">
        <v>-0.219923253512634</v>
      </c>
      <c r="BF35" s="374"/>
      <c r="BG35" s="375" t="s">
        <v>430</v>
      </c>
      <c r="BH35" s="674" t="s">
        <v>430</v>
      </c>
      <c r="BI35" s="348" t="s">
        <v>430</v>
      </c>
      <c r="BJ35" s="348" t="s">
        <v>430</v>
      </c>
      <c r="BK35" s="362"/>
      <c r="BL35" s="348" t="s">
        <v>6926</v>
      </c>
      <c r="BM35" s="373" t="s">
        <v>6927</v>
      </c>
      <c r="BN35" s="372" t="s">
        <v>430</v>
      </c>
      <c r="BO35" s="372" t="s">
        <v>430</v>
      </c>
      <c r="BP35" s="372" t="s">
        <v>430</v>
      </c>
      <c r="BQ35" s="373"/>
      <c r="BR35" s="354" t="s">
        <v>547</v>
      </c>
    </row>
    <row r="36" spans="1:70" s="428" customFormat="1" x14ac:dyDescent="0.25">
      <c r="A36" s="345" t="s">
        <v>6928</v>
      </c>
      <c r="B36" s="373"/>
      <c r="C36" s="719">
        <v>45898</v>
      </c>
      <c r="D36" s="373"/>
      <c r="E36" s="346">
        <v>1298.01</v>
      </c>
      <c r="F36" s="373"/>
      <c r="G36" s="347">
        <v>15.705</v>
      </c>
      <c r="H36" s="374"/>
      <c r="I36" s="348">
        <v>-0.40589999999999998</v>
      </c>
      <c r="J36" s="348">
        <v>-2.1373000000000002</v>
      </c>
      <c r="K36" s="348">
        <v>-8.9512</v>
      </c>
      <c r="L36" s="348">
        <v>-10.0464</v>
      </c>
      <c r="M36" s="348">
        <v>-11.301299999999999</v>
      </c>
      <c r="N36" s="350" t="s">
        <v>430</v>
      </c>
      <c r="O36" s="348" t="s">
        <v>430</v>
      </c>
      <c r="P36" s="348" t="s">
        <v>430</v>
      </c>
      <c r="Q36" s="348" t="s">
        <v>430</v>
      </c>
      <c r="R36" s="348" t="s">
        <v>430</v>
      </c>
      <c r="S36" s="348">
        <v>-1.0584</v>
      </c>
      <c r="T36" s="348">
        <v>-4.6215999999999999</v>
      </c>
      <c r="U36" s="348">
        <v>0.9708</v>
      </c>
      <c r="V36" s="348">
        <v>34.714399999999998</v>
      </c>
      <c r="W36" s="348">
        <v>-1.0584</v>
      </c>
      <c r="X36" s="348">
        <v>57.05</v>
      </c>
      <c r="Y36" s="374"/>
      <c r="Z36" s="346">
        <v>57</v>
      </c>
      <c r="AA36" s="346">
        <v>96</v>
      </c>
      <c r="AB36" s="346">
        <v>96</v>
      </c>
      <c r="AC36" s="346">
        <v>95</v>
      </c>
      <c r="AD36" s="346">
        <v>80</v>
      </c>
      <c r="AE36" s="346" t="s">
        <v>430</v>
      </c>
      <c r="AF36" s="346" t="s">
        <v>430</v>
      </c>
      <c r="AG36" s="346" t="s">
        <v>430</v>
      </c>
      <c r="AH36" s="346" t="s">
        <v>430</v>
      </c>
      <c r="AI36" s="346" t="s">
        <v>430</v>
      </c>
      <c r="AJ36" s="346">
        <v>91</v>
      </c>
      <c r="AK36" s="346">
        <v>105</v>
      </c>
      <c r="AL36" s="346">
        <v>52</v>
      </c>
      <c r="AM36" s="346">
        <v>14</v>
      </c>
      <c r="AN36" s="346">
        <v>91</v>
      </c>
      <c r="AO36" s="373"/>
      <c r="AP36" s="348" t="s">
        <v>430</v>
      </c>
      <c r="AQ36" s="348" t="s">
        <v>430</v>
      </c>
      <c r="AR36" s="348" t="s">
        <v>430</v>
      </c>
      <c r="AS36" s="348" t="s">
        <v>430</v>
      </c>
      <c r="AT36" s="348" t="s">
        <v>430</v>
      </c>
      <c r="AU36" s="351"/>
      <c r="AV36" s="346" t="s">
        <v>430</v>
      </c>
      <c r="AW36" s="346" t="s">
        <v>430</v>
      </c>
      <c r="AX36" s="346" t="s">
        <v>430</v>
      </c>
      <c r="AY36" s="346" t="s">
        <v>430</v>
      </c>
      <c r="AZ36" s="346" t="s">
        <v>430</v>
      </c>
      <c r="BA36" s="374"/>
      <c r="BB36" s="348">
        <v>36.9380388961915</v>
      </c>
      <c r="BC36" s="348">
        <v>0</v>
      </c>
      <c r="BD36" s="348">
        <v>0.10189508428444299</v>
      </c>
      <c r="BE36" s="375" t="s">
        <v>430</v>
      </c>
      <c r="BF36" s="374"/>
      <c r="BG36" s="375" t="s">
        <v>430</v>
      </c>
      <c r="BH36" s="674" t="s">
        <v>430</v>
      </c>
      <c r="BI36" s="348" t="s">
        <v>430</v>
      </c>
      <c r="BJ36" s="348" t="s">
        <v>430</v>
      </c>
      <c r="BK36" s="362"/>
      <c r="BL36" s="348" t="s">
        <v>6886</v>
      </c>
      <c r="BM36" s="373" t="s">
        <v>6887</v>
      </c>
      <c r="BN36" s="372" t="s">
        <v>430</v>
      </c>
      <c r="BO36" s="372" t="s">
        <v>430</v>
      </c>
      <c r="BP36" s="372" t="s">
        <v>430</v>
      </c>
      <c r="BQ36" s="373"/>
      <c r="BR36" s="354" t="s">
        <v>6929</v>
      </c>
    </row>
    <row r="37" spans="1:70" s="428" customFormat="1" x14ac:dyDescent="0.25">
      <c r="A37" s="345" t="s">
        <v>6930</v>
      </c>
      <c r="B37" s="373"/>
      <c r="C37" s="719">
        <v>37925</v>
      </c>
      <c r="D37" s="373"/>
      <c r="E37" s="346">
        <v>1246.78</v>
      </c>
      <c r="F37" s="373"/>
      <c r="G37" s="347">
        <v>166.81469999999999</v>
      </c>
      <c r="H37" s="374"/>
      <c r="I37" s="348" t="s">
        <v>430</v>
      </c>
      <c r="J37" s="348">
        <v>0.41449999999999998</v>
      </c>
      <c r="K37" s="348">
        <v>1.2496</v>
      </c>
      <c r="L37" s="348">
        <v>1.5241</v>
      </c>
      <c r="M37" s="348">
        <v>0.26619999999999999</v>
      </c>
      <c r="N37" s="350">
        <v>0.77790000000000004</v>
      </c>
      <c r="O37" s="348">
        <v>3.2642000000000002</v>
      </c>
      <c r="P37" s="348">
        <v>10.5351</v>
      </c>
      <c r="Q37" s="348">
        <v>11.1066</v>
      </c>
      <c r="R37" s="348">
        <v>9.5756999999999994</v>
      </c>
      <c r="S37" s="348">
        <v>0.74570000000000003</v>
      </c>
      <c r="T37" s="348">
        <v>7.3113999999999999</v>
      </c>
      <c r="U37" s="348">
        <v>-0.59519999999999995</v>
      </c>
      <c r="V37" s="348">
        <v>1.9852000000000001</v>
      </c>
      <c r="W37" s="348">
        <v>0.74570000000000003</v>
      </c>
      <c r="X37" s="348">
        <v>13.186400000000001</v>
      </c>
      <c r="Y37" s="374"/>
      <c r="Z37" s="346" t="s">
        <v>430</v>
      </c>
      <c r="AA37" s="346">
        <v>44</v>
      </c>
      <c r="AB37" s="346">
        <v>28</v>
      </c>
      <c r="AC37" s="346">
        <v>50</v>
      </c>
      <c r="AD37" s="346">
        <v>36</v>
      </c>
      <c r="AE37" s="346">
        <v>63</v>
      </c>
      <c r="AF37" s="346">
        <v>49</v>
      </c>
      <c r="AG37" s="346">
        <v>51</v>
      </c>
      <c r="AH37" s="346">
        <v>27</v>
      </c>
      <c r="AI37" s="346">
        <v>20</v>
      </c>
      <c r="AJ37" s="346">
        <v>43</v>
      </c>
      <c r="AK37" s="346">
        <v>59</v>
      </c>
      <c r="AL37" s="346">
        <v>63</v>
      </c>
      <c r="AM37" s="346">
        <v>75</v>
      </c>
      <c r="AN37" s="346">
        <v>43</v>
      </c>
      <c r="AO37" s="373"/>
      <c r="AP37" s="348">
        <v>10.42</v>
      </c>
      <c r="AQ37" s="348">
        <v>11.49</v>
      </c>
      <c r="AR37" s="348">
        <v>9.02</v>
      </c>
      <c r="AS37" s="348">
        <v>5.32</v>
      </c>
      <c r="AT37" s="348">
        <v>2.11</v>
      </c>
      <c r="AU37" s="351"/>
      <c r="AV37" s="346">
        <v>20</v>
      </c>
      <c r="AW37" s="346">
        <v>24</v>
      </c>
      <c r="AX37" s="346">
        <v>35</v>
      </c>
      <c r="AY37" s="346">
        <v>50</v>
      </c>
      <c r="AZ37" s="346">
        <v>68</v>
      </c>
      <c r="BA37" s="374"/>
      <c r="BB37" s="348">
        <v>7.5016614201874798</v>
      </c>
      <c r="BC37" s="348">
        <v>0</v>
      </c>
      <c r="BD37" s="348">
        <v>5.8688865624118902E-2</v>
      </c>
      <c r="BE37" s="375" t="s">
        <v>430</v>
      </c>
      <c r="BF37" s="374"/>
      <c r="BG37" s="375" t="s">
        <v>430</v>
      </c>
      <c r="BH37" s="674" t="s">
        <v>430</v>
      </c>
      <c r="BI37" s="348" t="s">
        <v>430</v>
      </c>
      <c r="BJ37" s="348" t="s">
        <v>430</v>
      </c>
      <c r="BK37" s="362"/>
      <c r="BL37" s="348" t="s">
        <v>6742</v>
      </c>
      <c r="BM37" s="373" t="s">
        <v>6743</v>
      </c>
      <c r="BN37" s="372" t="s">
        <v>430</v>
      </c>
      <c r="BO37" s="372" t="s">
        <v>430</v>
      </c>
      <c r="BP37" s="372" t="s">
        <v>430</v>
      </c>
      <c r="BQ37" s="373"/>
      <c r="BR37" s="354" t="s">
        <v>443</v>
      </c>
    </row>
    <row r="38" spans="1:70" s="428" customFormat="1" x14ac:dyDescent="0.25">
      <c r="A38" s="345" t="s">
        <v>6931</v>
      </c>
      <c r="B38" s="373"/>
      <c r="C38" s="719">
        <v>44594</v>
      </c>
      <c r="D38" s="373"/>
      <c r="E38" s="346">
        <v>1188.69</v>
      </c>
      <c r="F38" s="373"/>
      <c r="G38" s="347">
        <v>32.964700000000001</v>
      </c>
      <c r="H38" s="374"/>
      <c r="I38" s="348">
        <v>-0.86339999999999995</v>
      </c>
      <c r="J38" s="348">
        <v>-2.8077000000000001</v>
      </c>
      <c r="K38" s="348">
        <v>-12.3878</v>
      </c>
      <c r="L38" s="348">
        <v>-13.0664</v>
      </c>
      <c r="M38" s="348">
        <v>-23.7424</v>
      </c>
      <c r="N38" s="350">
        <v>89.072000000000003</v>
      </c>
      <c r="O38" s="348">
        <v>50.540300000000002</v>
      </c>
      <c r="P38" s="348">
        <v>39.885199999999998</v>
      </c>
      <c r="Q38" s="348" t="s">
        <v>430</v>
      </c>
      <c r="R38" s="348" t="s">
        <v>430</v>
      </c>
      <c r="S38" s="348">
        <v>-2.7004000000000001</v>
      </c>
      <c r="T38" s="348">
        <v>-4.1138000000000003</v>
      </c>
      <c r="U38" s="348">
        <v>-5.2324999999999999</v>
      </c>
      <c r="V38" s="348">
        <v>49.356900000000003</v>
      </c>
      <c r="W38" s="348">
        <v>-2.7004000000000001</v>
      </c>
      <c r="X38" s="348">
        <v>30.725899999999999</v>
      </c>
      <c r="Y38" s="374"/>
      <c r="Z38" s="346">
        <v>69</v>
      </c>
      <c r="AA38" s="346">
        <v>104</v>
      </c>
      <c r="AB38" s="346">
        <v>107</v>
      </c>
      <c r="AC38" s="346">
        <v>104</v>
      </c>
      <c r="AD38" s="346">
        <v>92</v>
      </c>
      <c r="AE38" s="346">
        <v>8</v>
      </c>
      <c r="AF38" s="346">
        <v>4</v>
      </c>
      <c r="AG38" s="346">
        <v>5</v>
      </c>
      <c r="AH38" s="346" t="s">
        <v>430</v>
      </c>
      <c r="AI38" s="346" t="s">
        <v>430</v>
      </c>
      <c r="AJ38" s="346">
        <v>101</v>
      </c>
      <c r="AK38" s="346">
        <v>97</v>
      </c>
      <c r="AL38" s="346">
        <v>91</v>
      </c>
      <c r="AM38" s="346">
        <v>10</v>
      </c>
      <c r="AN38" s="346">
        <v>101</v>
      </c>
      <c r="AO38" s="373"/>
      <c r="AP38" s="348" t="s">
        <v>430</v>
      </c>
      <c r="AQ38" s="348" t="s">
        <v>430</v>
      </c>
      <c r="AR38" s="348" t="s">
        <v>430</v>
      </c>
      <c r="AS38" s="348">
        <v>54.12</v>
      </c>
      <c r="AT38" s="348">
        <v>26.93</v>
      </c>
      <c r="AU38" s="351"/>
      <c r="AV38" s="346" t="s">
        <v>430</v>
      </c>
      <c r="AW38" s="346" t="s">
        <v>430</v>
      </c>
      <c r="AX38" s="346" t="s">
        <v>430</v>
      </c>
      <c r="AY38" s="346">
        <v>5</v>
      </c>
      <c r="AZ38" s="346">
        <v>11</v>
      </c>
      <c r="BA38" s="374"/>
      <c r="BB38" s="348">
        <v>37.361395580996003</v>
      </c>
      <c r="BC38" s="348">
        <v>0</v>
      </c>
      <c r="BD38" s="348">
        <v>7.7153978693473096E-2</v>
      </c>
      <c r="BE38" s="375" t="s">
        <v>430</v>
      </c>
      <c r="BF38" s="374"/>
      <c r="BG38" s="375" t="s">
        <v>430</v>
      </c>
      <c r="BH38" s="674" t="s">
        <v>430</v>
      </c>
      <c r="BI38" s="348" t="s">
        <v>430</v>
      </c>
      <c r="BJ38" s="348" t="s">
        <v>430</v>
      </c>
      <c r="BK38" s="362"/>
      <c r="BL38" s="348" t="s">
        <v>6926</v>
      </c>
      <c r="BM38" s="373" t="s">
        <v>6927</v>
      </c>
      <c r="BN38" s="372" t="s">
        <v>430</v>
      </c>
      <c r="BO38" s="372" t="s">
        <v>430</v>
      </c>
      <c r="BP38" s="372" t="s">
        <v>430</v>
      </c>
      <c r="BQ38" s="373"/>
      <c r="BR38" s="354" t="s">
        <v>525</v>
      </c>
    </row>
    <row r="39" spans="1:70" s="428" customFormat="1" x14ac:dyDescent="0.25">
      <c r="A39" s="345" t="s">
        <v>6932</v>
      </c>
      <c r="B39" s="373"/>
      <c r="C39" s="719">
        <v>44825</v>
      </c>
      <c r="D39" s="373"/>
      <c r="E39" s="346">
        <v>1144.33</v>
      </c>
      <c r="F39" s="373"/>
      <c r="G39" s="347">
        <v>36.451799999999999</v>
      </c>
      <c r="H39" s="374"/>
      <c r="I39" s="348">
        <v>-0.86650000000000005</v>
      </c>
      <c r="J39" s="348">
        <v>-2.7791000000000001</v>
      </c>
      <c r="K39" s="348">
        <v>-12.2888</v>
      </c>
      <c r="L39" s="348">
        <v>-12.886200000000001</v>
      </c>
      <c r="M39" s="348">
        <v>-22.9697</v>
      </c>
      <c r="N39" s="350">
        <v>89.3797</v>
      </c>
      <c r="O39" s="348">
        <v>50.598399999999998</v>
      </c>
      <c r="P39" s="348">
        <v>40.116799999999998</v>
      </c>
      <c r="Q39" s="348" t="s">
        <v>430</v>
      </c>
      <c r="R39" s="348" t="s">
        <v>430</v>
      </c>
      <c r="S39" s="348">
        <v>-2.6880000000000002</v>
      </c>
      <c r="T39" s="348">
        <v>-3.7008999999999999</v>
      </c>
      <c r="U39" s="348">
        <v>-4.0906000000000002</v>
      </c>
      <c r="V39" s="348">
        <v>50.506</v>
      </c>
      <c r="W39" s="348">
        <v>-2.6880000000000002</v>
      </c>
      <c r="X39" s="348">
        <v>40.306699999999999</v>
      </c>
      <c r="Y39" s="374"/>
      <c r="Z39" s="346">
        <v>70</v>
      </c>
      <c r="AA39" s="346">
        <v>102</v>
      </c>
      <c r="AB39" s="346">
        <v>103</v>
      </c>
      <c r="AC39" s="346">
        <v>99</v>
      </c>
      <c r="AD39" s="346">
        <v>85</v>
      </c>
      <c r="AE39" s="346">
        <v>5</v>
      </c>
      <c r="AF39" s="346">
        <v>3</v>
      </c>
      <c r="AG39" s="346">
        <v>2</v>
      </c>
      <c r="AH39" s="346" t="s">
        <v>430</v>
      </c>
      <c r="AI39" s="346" t="s">
        <v>430</v>
      </c>
      <c r="AJ39" s="346">
        <v>100</v>
      </c>
      <c r="AK39" s="346">
        <v>86</v>
      </c>
      <c r="AL39" s="346">
        <v>80</v>
      </c>
      <c r="AM39" s="346">
        <v>4</v>
      </c>
      <c r="AN39" s="346">
        <v>100</v>
      </c>
      <c r="AO39" s="373"/>
      <c r="AP39" s="348" t="s">
        <v>430</v>
      </c>
      <c r="AQ39" s="348" t="s">
        <v>430</v>
      </c>
      <c r="AR39" s="348" t="s">
        <v>430</v>
      </c>
      <c r="AS39" s="348">
        <v>54.26</v>
      </c>
      <c r="AT39" s="348">
        <v>27.61</v>
      </c>
      <c r="AU39" s="351"/>
      <c r="AV39" s="346" t="s">
        <v>430</v>
      </c>
      <c r="AW39" s="346" t="s">
        <v>430</v>
      </c>
      <c r="AX39" s="346" t="s">
        <v>430</v>
      </c>
      <c r="AY39" s="346">
        <v>2</v>
      </c>
      <c r="AZ39" s="346">
        <v>6</v>
      </c>
      <c r="BA39" s="374"/>
      <c r="BB39" s="348">
        <v>36.937752189670697</v>
      </c>
      <c r="BC39" s="348">
        <v>0</v>
      </c>
      <c r="BD39" s="348">
        <v>7.7756743354484598E-2</v>
      </c>
      <c r="BE39" s="375" t="s">
        <v>430</v>
      </c>
      <c r="BF39" s="374"/>
      <c r="BG39" s="375" t="s">
        <v>430</v>
      </c>
      <c r="BH39" s="674" t="s">
        <v>430</v>
      </c>
      <c r="BI39" s="348" t="s">
        <v>430</v>
      </c>
      <c r="BJ39" s="348" t="s">
        <v>430</v>
      </c>
      <c r="BK39" s="362"/>
      <c r="BL39" s="348" t="s">
        <v>6886</v>
      </c>
      <c r="BM39" s="373" t="s">
        <v>6887</v>
      </c>
      <c r="BN39" s="372" t="s">
        <v>430</v>
      </c>
      <c r="BO39" s="372" t="s">
        <v>430</v>
      </c>
      <c r="BP39" s="372" t="s">
        <v>430</v>
      </c>
      <c r="BQ39" s="373"/>
      <c r="BR39" s="354" t="s">
        <v>4773</v>
      </c>
    </row>
    <row r="40" spans="1:70" s="428" customFormat="1" x14ac:dyDescent="0.25">
      <c r="A40" s="345" t="s">
        <v>6933</v>
      </c>
      <c r="B40" s="373"/>
      <c r="C40" s="719">
        <v>45310</v>
      </c>
      <c r="D40" s="373"/>
      <c r="E40" s="346">
        <v>1012.3</v>
      </c>
      <c r="F40" s="373"/>
      <c r="G40" s="347">
        <v>28.044599999999999</v>
      </c>
      <c r="H40" s="374"/>
      <c r="I40" s="348">
        <v>-0.89649999999999996</v>
      </c>
      <c r="J40" s="348">
        <v>-2.9159000000000002</v>
      </c>
      <c r="K40" s="348">
        <v>-12.335100000000001</v>
      </c>
      <c r="L40" s="348">
        <v>-13.1754</v>
      </c>
      <c r="M40" s="348">
        <v>-23.023499999999999</v>
      </c>
      <c r="N40" s="350">
        <v>85.536600000000007</v>
      </c>
      <c r="O40" s="348">
        <v>49.223599999999998</v>
      </c>
      <c r="P40" s="348" t="s">
        <v>430</v>
      </c>
      <c r="Q40" s="348" t="s">
        <v>430</v>
      </c>
      <c r="R40" s="348" t="s">
        <v>430</v>
      </c>
      <c r="S40" s="348">
        <v>-2.9369999999999998</v>
      </c>
      <c r="T40" s="348">
        <v>-4.4466999999999999</v>
      </c>
      <c r="U40" s="348">
        <v>-4.1420000000000003</v>
      </c>
      <c r="V40" s="348">
        <v>47.884099999999997</v>
      </c>
      <c r="W40" s="348">
        <v>-2.9369999999999998</v>
      </c>
      <c r="X40" s="348">
        <v>51.296700000000001</v>
      </c>
      <c r="Y40" s="374"/>
      <c r="Z40" s="346">
        <v>74</v>
      </c>
      <c r="AA40" s="346">
        <v>111</v>
      </c>
      <c r="AB40" s="346">
        <v>104</v>
      </c>
      <c r="AC40" s="346">
        <v>108</v>
      </c>
      <c r="AD40" s="346">
        <v>87</v>
      </c>
      <c r="AE40" s="346">
        <v>10</v>
      </c>
      <c r="AF40" s="346">
        <v>9</v>
      </c>
      <c r="AG40" s="346" t="s">
        <v>430</v>
      </c>
      <c r="AH40" s="346" t="s">
        <v>430</v>
      </c>
      <c r="AI40" s="346" t="s">
        <v>430</v>
      </c>
      <c r="AJ40" s="346">
        <v>108</v>
      </c>
      <c r="AK40" s="346">
        <v>102</v>
      </c>
      <c r="AL40" s="346">
        <v>81</v>
      </c>
      <c r="AM40" s="346">
        <v>12</v>
      </c>
      <c r="AN40" s="346">
        <v>108</v>
      </c>
      <c r="AO40" s="373"/>
      <c r="AP40" s="348" t="s">
        <v>430</v>
      </c>
      <c r="AQ40" s="348" t="s">
        <v>430</v>
      </c>
      <c r="AR40" s="348" t="s">
        <v>430</v>
      </c>
      <c r="AS40" s="348" t="s">
        <v>430</v>
      </c>
      <c r="AT40" s="348">
        <v>25.29</v>
      </c>
      <c r="AU40" s="351"/>
      <c r="AV40" s="346" t="s">
        <v>430</v>
      </c>
      <c r="AW40" s="346" t="s">
        <v>430</v>
      </c>
      <c r="AX40" s="346" t="s">
        <v>430</v>
      </c>
      <c r="AY40" s="346" t="s">
        <v>430</v>
      </c>
      <c r="AZ40" s="346">
        <v>15</v>
      </c>
      <c r="BA40" s="374"/>
      <c r="BB40" s="348">
        <v>40.6678250606939</v>
      </c>
      <c r="BC40" s="348">
        <v>0</v>
      </c>
      <c r="BD40" s="348">
        <v>9.2827134469127798E-2</v>
      </c>
      <c r="BE40" s="375" t="s">
        <v>430</v>
      </c>
      <c r="BF40" s="374"/>
      <c r="BG40" s="375" t="s">
        <v>430</v>
      </c>
      <c r="BH40" s="674" t="s">
        <v>430</v>
      </c>
      <c r="BI40" s="348" t="s">
        <v>430</v>
      </c>
      <c r="BJ40" s="348" t="s">
        <v>430</v>
      </c>
      <c r="BK40" s="362"/>
      <c r="BL40" s="348" t="s">
        <v>6934</v>
      </c>
      <c r="BM40" s="373" t="s">
        <v>5087</v>
      </c>
      <c r="BN40" s="372" t="s">
        <v>430</v>
      </c>
      <c r="BO40" s="372" t="s">
        <v>430</v>
      </c>
      <c r="BP40" s="372" t="s">
        <v>430</v>
      </c>
      <c r="BQ40" s="373"/>
      <c r="BR40" s="354" t="s">
        <v>6923</v>
      </c>
    </row>
    <row r="41" spans="1:70" s="428" customFormat="1" ht="11" x14ac:dyDescent="0.3">
      <c r="A41" s="841" t="s">
        <v>6935</v>
      </c>
      <c r="B41" s="842"/>
      <c r="C41" s="843">
        <v>45958</v>
      </c>
      <c r="D41" s="842"/>
      <c r="E41" s="844">
        <v>1011.68</v>
      </c>
      <c r="F41" s="842"/>
      <c r="G41" s="845">
        <v>14.233000000000001</v>
      </c>
      <c r="H41" s="847"/>
      <c r="I41" s="846">
        <v>-0.46850000000000003</v>
      </c>
      <c r="J41" s="846">
        <v>-2.1920999999999999</v>
      </c>
      <c r="K41" s="846">
        <v>-9.3497000000000003</v>
      </c>
      <c r="L41" s="846">
        <v>-10.1792</v>
      </c>
      <c r="M41" s="846">
        <v>-13.398199999999999</v>
      </c>
      <c r="N41" s="848" t="s">
        <v>430</v>
      </c>
      <c r="O41" s="846" t="s">
        <v>430</v>
      </c>
      <c r="P41" s="846" t="s">
        <v>430</v>
      </c>
      <c r="Q41" s="846" t="s">
        <v>430</v>
      </c>
      <c r="R41" s="846" t="s">
        <v>430</v>
      </c>
      <c r="S41" s="846">
        <v>-1.2352000000000001</v>
      </c>
      <c r="T41" s="846">
        <v>-4.5918000000000001</v>
      </c>
      <c r="U41" s="846">
        <v>1.8315999999999999</v>
      </c>
      <c r="V41" s="846" t="s">
        <v>430</v>
      </c>
      <c r="W41" s="846">
        <v>-1.2352000000000001</v>
      </c>
      <c r="X41" s="846">
        <v>42.33</v>
      </c>
      <c r="Y41" s="847"/>
      <c r="Z41" s="844">
        <v>60</v>
      </c>
      <c r="AA41" s="844">
        <v>97</v>
      </c>
      <c r="AB41" s="844">
        <v>97</v>
      </c>
      <c r="AC41" s="844">
        <v>96</v>
      </c>
      <c r="AD41" s="844">
        <v>82</v>
      </c>
      <c r="AE41" s="844" t="s">
        <v>430</v>
      </c>
      <c r="AF41" s="844" t="s">
        <v>430</v>
      </c>
      <c r="AG41" s="844" t="s">
        <v>430</v>
      </c>
      <c r="AH41" s="844" t="s">
        <v>430</v>
      </c>
      <c r="AI41" s="844" t="s">
        <v>430</v>
      </c>
      <c r="AJ41" s="844">
        <v>93</v>
      </c>
      <c r="AK41" s="844">
        <v>104</v>
      </c>
      <c r="AL41" s="844">
        <v>40</v>
      </c>
      <c r="AM41" s="844" t="s">
        <v>430</v>
      </c>
      <c r="AN41" s="844">
        <v>93</v>
      </c>
      <c r="AO41" s="842"/>
      <c r="AP41" s="846" t="s">
        <v>430</v>
      </c>
      <c r="AQ41" s="846" t="s">
        <v>430</v>
      </c>
      <c r="AR41" s="846" t="s">
        <v>430</v>
      </c>
      <c r="AS41" s="846" t="s">
        <v>430</v>
      </c>
      <c r="AT41" s="846" t="s">
        <v>430</v>
      </c>
      <c r="AU41" s="849"/>
      <c r="AV41" s="844" t="s">
        <v>430</v>
      </c>
      <c r="AW41" s="844" t="s">
        <v>430</v>
      </c>
      <c r="AX41" s="844" t="s">
        <v>430</v>
      </c>
      <c r="AY41" s="844" t="s">
        <v>430</v>
      </c>
      <c r="AZ41" s="844" t="s">
        <v>430</v>
      </c>
      <c r="BA41" s="847"/>
      <c r="BB41" s="846">
        <v>44.842852509746699</v>
      </c>
      <c r="BC41" s="846">
        <v>0</v>
      </c>
      <c r="BD41" s="846">
        <v>7.6454976149415793E-2</v>
      </c>
      <c r="BE41" s="852" t="s">
        <v>430</v>
      </c>
      <c r="BF41" s="847"/>
      <c r="BG41" s="852" t="s">
        <v>430</v>
      </c>
      <c r="BH41" s="935" t="s">
        <v>430</v>
      </c>
      <c r="BI41" s="846" t="s">
        <v>430</v>
      </c>
      <c r="BJ41" s="846" t="s">
        <v>430</v>
      </c>
      <c r="BK41" s="851"/>
      <c r="BL41" s="846" t="s">
        <v>6936</v>
      </c>
      <c r="BM41" s="842" t="s">
        <v>6937</v>
      </c>
      <c r="BN41" s="855" t="s">
        <v>430</v>
      </c>
      <c r="BO41" s="855" t="s">
        <v>430</v>
      </c>
      <c r="BP41" s="855" t="s">
        <v>430</v>
      </c>
      <c r="BQ41" s="842"/>
      <c r="BR41" s="856" t="s">
        <v>554</v>
      </c>
    </row>
    <row r="42" spans="1:70" s="428" customFormat="1" x14ac:dyDescent="0.25">
      <c r="A42" s="345" t="s">
        <v>6938</v>
      </c>
      <c r="B42" s="373"/>
      <c r="C42" s="719">
        <v>44095</v>
      </c>
      <c r="D42" s="373"/>
      <c r="E42" s="346">
        <v>994.20500000000004</v>
      </c>
      <c r="F42" s="373"/>
      <c r="G42" s="347">
        <v>25.087</v>
      </c>
      <c r="H42" s="374"/>
      <c r="I42" s="348">
        <v>-0.1234</v>
      </c>
      <c r="J42" s="348">
        <v>0.63780000000000003</v>
      </c>
      <c r="K42" s="348">
        <v>0.97809999999999997</v>
      </c>
      <c r="L42" s="348">
        <v>1.9963</v>
      </c>
      <c r="M42" s="348">
        <v>-1.7851999999999999</v>
      </c>
      <c r="N42" s="350">
        <v>-0.23860000000000001</v>
      </c>
      <c r="O42" s="348">
        <v>0.53439999999999999</v>
      </c>
      <c r="P42" s="348">
        <v>11.497</v>
      </c>
      <c r="Q42" s="348">
        <v>11.481199999999999</v>
      </c>
      <c r="R42" s="348" t="s">
        <v>430</v>
      </c>
      <c r="S42" s="348">
        <v>0.88060000000000005</v>
      </c>
      <c r="T42" s="348">
        <v>12.231</v>
      </c>
      <c r="U42" s="348">
        <v>-3.1987999999999999</v>
      </c>
      <c r="V42" s="348">
        <v>2.0750999999999999</v>
      </c>
      <c r="W42" s="348">
        <v>0.88060000000000005</v>
      </c>
      <c r="X42" s="348">
        <v>17.1234</v>
      </c>
      <c r="Y42" s="374"/>
      <c r="Z42" s="346">
        <v>36</v>
      </c>
      <c r="AA42" s="346">
        <v>28</v>
      </c>
      <c r="AB42" s="346">
        <v>34</v>
      </c>
      <c r="AC42" s="346">
        <v>46</v>
      </c>
      <c r="AD42" s="346">
        <v>69</v>
      </c>
      <c r="AE42" s="346">
        <v>65</v>
      </c>
      <c r="AF42" s="346">
        <v>53</v>
      </c>
      <c r="AG42" s="346">
        <v>44</v>
      </c>
      <c r="AH42" s="346">
        <v>25</v>
      </c>
      <c r="AI42" s="346" t="s">
        <v>430</v>
      </c>
      <c r="AJ42" s="346">
        <v>38</v>
      </c>
      <c r="AK42" s="346">
        <v>34</v>
      </c>
      <c r="AL42" s="346">
        <v>78</v>
      </c>
      <c r="AM42" s="346">
        <v>74</v>
      </c>
      <c r="AN42" s="346">
        <v>38</v>
      </c>
      <c r="AO42" s="373"/>
      <c r="AP42" s="348" t="s">
        <v>430</v>
      </c>
      <c r="AQ42" s="348" t="s">
        <v>430</v>
      </c>
      <c r="AR42" s="348">
        <v>10.06</v>
      </c>
      <c r="AS42" s="348">
        <v>5.65</v>
      </c>
      <c r="AT42" s="348">
        <v>0.69</v>
      </c>
      <c r="AU42" s="351"/>
      <c r="AV42" s="346" t="s">
        <v>430</v>
      </c>
      <c r="AW42" s="346" t="s">
        <v>430</v>
      </c>
      <c r="AX42" s="346">
        <v>32</v>
      </c>
      <c r="AY42" s="346">
        <v>49</v>
      </c>
      <c r="AZ42" s="346">
        <v>73</v>
      </c>
      <c r="BA42" s="374"/>
      <c r="BB42" s="348">
        <v>13.619419081425599</v>
      </c>
      <c r="BC42" s="348">
        <v>1.0127458734239201</v>
      </c>
      <c r="BD42" s="348">
        <v>4.4775995598123501E-2</v>
      </c>
      <c r="BE42" s="375">
        <v>-1.85974680809383E-2</v>
      </c>
      <c r="BF42" s="374"/>
      <c r="BG42" s="375" t="s">
        <v>430</v>
      </c>
      <c r="BH42" s="674" t="s">
        <v>430</v>
      </c>
      <c r="BI42" s="348" t="s">
        <v>430</v>
      </c>
      <c r="BJ42" s="348" t="s">
        <v>430</v>
      </c>
      <c r="BK42" s="362"/>
      <c r="BL42" s="348" t="s">
        <v>6908</v>
      </c>
      <c r="BM42" s="373" t="s">
        <v>5090</v>
      </c>
      <c r="BN42" s="372" t="s">
        <v>430</v>
      </c>
      <c r="BO42" s="372" t="s">
        <v>430</v>
      </c>
      <c r="BP42" s="372" t="s">
        <v>430</v>
      </c>
      <c r="BQ42" s="373"/>
      <c r="BR42" s="354" t="s">
        <v>6939</v>
      </c>
    </row>
    <row r="43" spans="1:70" s="428" customFormat="1" ht="11" x14ac:dyDescent="0.3">
      <c r="A43" s="841" t="s">
        <v>6940</v>
      </c>
      <c r="B43" s="842"/>
      <c r="C43" s="843">
        <v>45016</v>
      </c>
      <c r="D43" s="842"/>
      <c r="E43" s="844">
        <v>904.98500000000001</v>
      </c>
      <c r="F43" s="842"/>
      <c r="G43" s="845">
        <v>28.4864</v>
      </c>
      <c r="H43" s="847"/>
      <c r="I43" s="846">
        <v>-0.88859999999999995</v>
      </c>
      <c r="J43" s="846">
        <v>-2.7677999999999998</v>
      </c>
      <c r="K43" s="846">
        <v>-12.2491</v>
      </c>
      <c r="L43" s="846">
        <v>-12.946099999999999</v>
      </c>
      <c r="M43" s="846">
        <v>-23.174199999999999</v>
      </c>
      <c r="N43" s="848">
        <v>90.533000000000001</v>
      </c>
      <c r="O43" s="846">
        <v>50.942500000000003</v>
      </c>
      <c r="P43" s="846">
        <v>39.830399999999997</v>
      </c>
      <c r="Q43" s="846" t="s">
        <v>430</v>
      </c>
      <c r="R43" s="846" t="s">
        <v>430</v>
      </c>
      <c r="S43" s="846">
        <v>-2.6425999999999998</v>
      </c>
      <c r="T43" s="846">
        <v>-5.3742999999999999</v>
      </c>
      <c r="U43" s="846">
        <v>-4.7332000000000001</v>
      </c>
      <c r="V43" s="846">
        <v>51.450099999999999</v>
      </c>
      <c r="W43" s="846">
        <v>-2.6425999999999998</v>
      </c>
      <c r="X43" s="846">
        <v>37.3855</v>
      </c>
      <c r="Y43" s="847"/>
      <c r="Z43" s="844">
        <v>73</v>
      </c>
      <c r="AA43" s="844">
        <v>101</v>
      </c>
      <c r="AB43" s="844">
        <v>102</v>
      </c>
      <c r="AC43" s="844">
        <v>102</v>
      </c>
      <c r="AD43" s="844">
        <v>88</v>
      </c>
      <c r="AE43" s="844">
        <v>2</v>
      </c>
      <c r="AF43" s="844">
        <v>2</v>
      </c>
      <c r="AG43" s="844">
        <v>6</v>
      </c>
      <c r="AH43" s="844" t="s">
        <v>430</v>
      </c>
      <c r="AI43" s="844" t="s">
        <v>430</v>
      </c>
      <c r="AJ43" s="844">
        <v>99</v>
      </c>
      <c r="AK43" s="844">
        <v>110</v>
      </c>
      <c r="AL43" s="844">
        <v>89</v>
      </c>
      <c r="AM43" s="844">
        <v>1</v>
      </c>
      <c r="AN43" s="844">
        <v>99</v>
      </c>
      <c r="AO43" s="842"/>
      <c r="AP43" s="846" t="s">
        <v>430</v>
      </c>
      <c r="AQ43" s="846" t="s">
        <v>430</v>
      </c>
      <c r="AR43" s="846" t="s">
        <v>430</v>
      </c>
      <c r="AS43" s="846">
        <v>54.6</v>
      </c>
      <c r="AT43" s="846">
        <v>28.69</v>
      </c>
      <c r="AU43" s="849"/>
      <c r="AV43" s="844" t="s">
        <v>430</v>
      </c>
      <c r="AW43" s="844" t="s">
        <v>430</v>
      </c>
      <c r="AX43" s="844" t="s">
        <v>430</v>
      </c>
      <c r="AY43" s="844">
        <v>1</v>
      </c>
      <c r="AZ43" s="844">
        <v>4</v>
      </c>
      <c r="BA43" s="847"/>
      <c r="BB43" s="846">
        <v>36.899955124710502</v>
      </c>
      <c r="BC43" s="846">
        <v>0</v>
      </c>
      <c r="BD43" s="846">
        <v>7.7981349765149505E-2</v>
      </c>
      <c r="BE43" s="852" t="s">
        <v>430</v>
      </c>
      <c r="BF43" s="847"/>
      <c r="BG43" s="852" t="s">
        <v>430</v>
      </c>
      <c r="BH43" s="935" t="s">
        <v>430</v>
      </c>
      <c r="BI43" s="846" t="s">
        <v>430</v>
      </c>
      <c r="BJ43" s="846" t="s">
        <v>430</v>
      </c>
      <c r="BK43" s="851"/>
      <c r="BL43" s="846" t="s">
        <v>6941</v>
      </c>
      <c r="BM43" s="842" t="s">
        <v>5387</v>
      </c>
      <c r="BN43" s="855" t="s">
        <v>430</v>
      </c>
      <c r="BO43" s="855" t="s">
        <v>430</v>
      </c>
      <c r="BP43" s="855" t="s">
        <v>430</v>
      </c>
      <c r="BQ43" s="842"/>
      <c r="BR43" s="856" t="s">
        <v>525</v>
      </c>
    </row>
    <row r="44" spans="1:70" s="428" customFormat="1" x14ac:dyDescent="0.25">
      <c r="A44" s="345" t="s">
        <v>6942</v>
      </c>
      <c r="B44" s="373"/>
      <c r="C44" s="719">
        <v>46101</v>
      </c>
      <c r="D44" s="373"/>
      <c r="E44" s="346">
        <v>855.42</v>
      </c>
      <c r="F44" s="373"/>
      <c r="G44" s="347">
        <v>10.81</v>
      </c>
      <c r="H44" s="374"/>
      <c r="I44" s="348">
        <v>-5.45E-2</v>
      </c>
      <c r="J44" s="348">
        <v>0.75209999999999999</v>
      </c>
      <c r="K44" s="348">
        <v>1.4995000000000001</v>
      </c>
      <c r="L44" s="348">
        <v>1.8436999999999999</v>
      </c>
      <c r="M44" s="348" t="s">
        <v>430</v>
      </c>
      <c r="N44" s="350" t="s">
        <v>430</v>
      </c>
      <c r="O44" s="348" t="s">
        <v>430</v>
      </c>
      <c r="P44" s="348" t="s">
        <v>430</v>
      </c>
      <c r="Q44" s="348" t="s">
        <v>430</v>
      </c>
      <c r="R44" s="348" t="s">
        <v>430</v>
      </c>
      <c r="S44" s="348">
        <v>1.4728000000000001</v>
      </c>
      <c r="T44" s="348">
        <v>9.6516000000000002</v>
      </c>
      <c r="U44" s="348" t="s">
        <v>430</v>
      </c>
      <c r="V44" s="348" t="s">
        <v>430</v>
      </c>
      <c r="W44" s="348">
        <v>1.4728000000000001</v>
      </c>
      <c r="X44" s="348">
        <v>8.1</v>
      </c>
      <c r="Y44" s="374"/>
      <c r="Z44" s="346">
        <v>31</v>
      </c>
      <c r="AA44" s="346">
        <v>17</v>
      </c>
      <c r="AB44" s="346">
        <v>24</v>
      </c>
      <c r="AC44" s="346">
        <v>47</v>
      </c>
      <c r="AD44" s="346" t="s">
        <v>430</v>
      </c>
      <c r="AE44" s="346" t="s">
        <v>430</v>
      </c>
      <c r="AF44" s="346" t="s">
        <v>430</v>
      </c>
      <c r="AG44" s="346" t="s">
        <v>430</v>
      </c>
      <c r="AH44" s="346" t="s">
        <v>430</v>
      </c>
      <c r="AI44" s="346" t="s">
        <v>430</v>
      </c>
      <c r="AJ44" s="346">
        <v>18</v>
      </c>
      <c r="AK44" s="346">
        <v>47</v>
      </c>
      <c r="AL44" s="346" t="s">
        <v>430</v>
      </c>
      <c r="AM44" s="346" t="s">
        <v>430</v>
      </c>
      <c r="AN44" s="346">
        <v>18</v>
      </c>
      <c r="AO44" s="373"/>
      <c r="AP44" s="348" t="s">
        <v>430</v>
      </c>
      <c r="AQ44" s="348" t="s">
        <v>430</v>
      </c>
      <c r="AR44" s="348" t="s">
        <v>430</v>
      </c>
      <c r="AS44" s="348" t="s">
        <v>430</v>
      </c>
      <c r="AT44" s="348" t="s">
        <v>430</v>
      </c>
      <c r="AU44" s="351"/>
      <c r="AV44" s="346" t="s">
        <v>430</v>
      </c>
      <c r="AW44" s="346" t="s">
        <v>430</v>
      </c>
      <c r="AX44" s="346" t="s">
        <v>430</v>
      </c>
      <c r="AY44" s="346" t="s">
        <v>430</v>
      </c>
      <c r="AZ44" s="346" t="s">
        <v>430</v>
      </c>
      <c r="BA44" s="374"/>
      <c r="BB44" s="348">
        <v>7.6717788929925703</v>
      </c>
      <c r="BC44" s="348">
        <v>1.58751489824755</v>
      </c>
      <c r="BD44" s="348">
        <v>2.2801781579745498E-2</v>
      </c>
      <c r="BE44" s="375">
        <v>-0.66097416764955896</v>
      </c>
      <c r="BF44" s="374"/>
      <c r="BG44" s="375" t="s">
        <v>430</v>
      </c>
      <c r="BH44" s="674" t="s">
        <v>430</v>
      </c>
      <c r="BI44" s="348" t="s">
        <v>430</v>
      </c>
      <c r="BJ44" s="348" t="s">
        <v>430</v>
      </c>
      <c r="BK44" s="362"/>
      <c r="BL44" s="348" t="s">
        <v>6739</v>
      </c>
      <c r="BM44" s="373" t="s">
        <v>6740</v>
      </c>
      <c r="BN44" s="372" t="s">
        <v>430</v>
      </c>
      <c r="BO44" s="372" t="s">
        <v>430</v>
      </c>
      <c r="BP44" s="372" t="s">
        <v>430</v>
      </c>
      <c r="BQ44" s="373"/>
      <c r="BR44" s="354" t="s">
        <v>443</v>
      </c>
    </row>
    <row r="45" spans="1:70" s="428" customFormat="1" x14ac:dyDescent="0.25">
      <c r="A45" s="345" t="s">
        <v>6943</v>
      </c>
      <c r="B45" s="373"/>
      <c r="C45" s="719">
        <v>46078</v>
      </c>
      <c r="D45" s="373"/>
      <c r="E45" s="346">
        <v>835.77800000000002</v>
      </c>
      <c r="F45" s="373"/>
      <c r="G45" s="347">
        <v>9.9457000000000004</v>
      </c>
      <c r="H45" s="374"/>
      <c r="I45" s="348" t="s">
        <v>430</v>
      </c>
      <c r="J45" s="348">
        <v>0.51849999999999996</v>
      </c>
      <c r="K45" s="348">
        <v>0.2601</v>
      </c>
      <c r="L45" s="348">
        <v>2.2100000000000002E-2</v>
      </c>
      <c r="M45" s="348" t="s">
        <v>430</v>
      </c>
      <c r="N45" s="350" t="s">
        <v>430</v>
      </c>
      <c r="O45" s="348" t="s">
        <v>430</v>
      </c>
      <c r="P45" s="348" t="s">
        <v>430</v>
      </c>
      <c r="Q45" s="348" t="s">
        <v>430</v>
      </c>
      <c r="R45" s="348" t="s">
        <v>430</v>
      </c>
      <c r="S45" s="348">
        <v>1.3048</v>
      </c>
      <c r="T45" s="348">
        <v>5.7232000000000003</v>
      </c>
      <c r="U45" s="348" t="s">
        <v>430</v>
      </c>
      <c r="V45" s="348" t="s">
        <v>430</v>
      </c>
      <c r="W45" s="348">
        <v>1.3048</v>
      </c>
      <c r="X45" s="348">
        <v>-0.54300000000000004</v>
      </c>
      <c r="Y45" s="374"/>
      <c r="Z45" s="346" t="s">
        <v>430</v>
      </c>
      <c r="AA45" s="346">
        <v>36</v>
      </c>
      <c r="AB45" s="346">
        <v>50</v>
      </c>
      <c r="AC45" s="346">
        <v>62</v>
      </c>
      <c r="AD45" s="346" t="s">
        <v>430</v>
      </c>
      <c r="AE45" s="346" t="s">
        <v>430</v>
      </c>
      <c r="AF45" s="346" t="s">
        <v>430</v>
      </c>
      <c r="AG45" s="346" t="s">
        <v>430</v>
      </c>
      <c r="AH45" s="346" t="s">
        <v>430</v>
      </c>
      <c r="AI45" s="346" t="s">
        <v>430</v>
      </c>
      <c r="AJ45" s="346">
        <v>22</v>
      </c>
      <c r="AK45" s="346">
        <v>62</v>
      </c>
      <c r="AL45" s="346" t="s">
        <v>430</v>
      </c>
      <c r="AM45" s="346" t="s">
        <v>430</v>
      </c>
      <c r="AN45" s="346">
        <v>22</v>
      </c>
      <c r="AO45" s="373"/>
      <c r="AP45" s="348" t="s">
        <v>430</v>
      </c>
      <c r="AQ45" s="348" t="s">
        <v>430</v>
      </c>
      <c r="AR45" s="348" t="s">
        <v>430</v>
      </c>
      <c r="AS45" s="348" t="s">
        <v>430</v>
      </c>
      <c r="AT45" s="348" t="s">
        <v>430</v>
      </c>
      <c r="AU45" s="351"/>
      <c r="AV45" s="346" t="s">
        <v>430</v>
      </c>
      <c r="AW45" s="346" t="s">
        <v>430</v>
      </c>
      <c r="AX45" s="346" t="s">
        <v>430</v>
      </c>
      <c r="AY45" s="346" t="s">
        <v>430</v>
      </c>
      <c r="AZ45" s="346" t="s">
        <v>430</v>
      </c>
      <c r="BA45" s="374"/>
      <c r="BB45" s="348">
        <v>6.5918200742108599</v>
      </c>
      <c r="BC45" s="348">
        <v>0</v>
      </c>
      <c r="BD45" s="348">
        <v>4.3950994470087303E-2</v>
      </c>
      <c r="BE45" s="375" t="s">
        <v>430</v>
      </c>
      <c r="BF45" s="374"/>
      <c r="BG45" s="375" t="s">
        <v>430</v>
      </c>
      <c r="BH45" s="674" t="s">
        <v>430</v>
      </c>
      <c r="BI45" s="348" t="s">
        <v>430</v>
      </c>
      <c r="BJ45" s="348" t="s">
        <v>430</v>
      </c>
      <c r="BK45" s="362"/>
      <c r="BL45" s="348" t="s">
        <v>6944</v>
      </c>
      <c r="BM45" s="373" t="s">
        <v>5819</v>
      </c>
      <c r="BN45" s="372" t="s">
        <v>430</v>
      </c>
      <c r="BO45" s="372" t="s">
        <v>430</v>
      </c>
      <c r="BP45" s="372" t="s">
        <v>430</v>
      </c>
      <c r="BQ45" s="373"/>
      <c r="BR45" s="354" t="s">
        <v>463</v>
      </c>
    </row>
    <row r="46" spans="1:70" s="428" customFormat="1" x14ac:dyDescent="0.25">
      <c r="A46" s="345" t="s">
        <v>6945</v>
      </c>
      <c r="B46" s="373"/>
      <c r="C46" s="719">
        <v>44461</v>
      </c>
      <c r="D46" s="373"/>
      <c r="E46" s="346">
        <v>832.21100000000001</v>
      </c>
      <c r="F46" s="373"/>
      <c r="G46" s="347">
        <v>27.62</v>
      </c>
      <c r="H46" s="374"/>
      <c r="I46" s="348" t="s">
        <v>430</v>
      </c>
      <c r="J46" s="348">
        <v>0.87660000000000005</v>
      </c>
      <c r="K46" s="348">
        <v>0.46189999999999998</v>
      </c>
      <c r="L46" s="348">
        <v>9.3169000000000004</v>
      </c>
      <c r="M46" s="348">
        <v>9.0105000000000004</v>
      </c>
      <c r="N46" s="350">
        <v>36.281999999999996</v>
      </c>
      <c r="O46" s="348">
        <v>32.170099999999998</v>
      </c>
      <c r="P46" s="348">
        <v>33.820500000000003</v>
      </c>
      <c r="Q46" s="348" t="s">
        <v>430</v>
      </c>
      <c r="R46" s="348" t="s">
        <v>430</v>
      </c>
      <c r="S46" s="348">
        <v>4.3011999999999997</v>
      </c>
      <c r="T46" s="348">
        <v>16.060199999999998</v>
      </c>
      <c r="U46" s="348">
        <v>10.3123</v>
      </c>
      <c r="V46" s="348">
        <v>15.2995</v>
      </c>
      <c r="W46" s="348">
        <v>4.3011999999999997</v>
      </c>
      <c r="X46" s="348">
        <v>23.498000000000001</v>
      </c>
      <c r="Y46" s="374"/>
      <c r="Z46" s="346" t="s">
        <v>430</v>
      </c>
      <c r="AA46" s="346">
        <v>15</v>
      </c>
      <c r="AB46" s="346">
        <v>45</v>
      </c>
      <c r="AC46" s="346">
        <v>6</v>
      </c>
      <c r="AD46" s="346">
        <v>7</v>
      </c>
      <c r="AE46" s="346">
        <v>31</v>
      </c>
      <c r="AF46" s="346">
        <v>27</v>
      </c>
      <c r="AG46" s="346">
        <v>11</v>
      </c>
      <c r="AH46" s="346" t="s">
        <v>430</v>
      </c>
      <c r="AI46" s="346" t="s">
        <v>430</v>
      </c>
      <c r="AJ46" s="346">
        <v>4</v>
      </c>
      <c r="AK46" s="346">
        <v>20</v>
      </c>
      <c r="AL46" s="346">
        <v>6</v>
      </c>
      <c r="AM46" s="346">
        <v>37</v>
      </c>
      <c r="AN46" s="346">
        <v>4</v>
      </c>
      <c r="AO46" s="373"/>
      <c r="AP46" s="348" t="s">
        <v>430</v>
      </c>
      <c r="AQ46" s="348" t="s">
        <v>430</v>
      </c>
      <c r="AR46" s="348" t="s">
        <v>430</v>
      </c>
      <c r="AS46" s="348">
        <v>33.869999999999997</v>
      </c>
      <c r="AT46" s="348">
        <v>23.54</v>
      </c>
      <c r="AU46" s="351"/>
      <c r="AV46" s="346" t="s">
        <v>430</v>
      </c>
      <c r="AW46" s="346" t="s">
        <v>430</v>
      </c>
      <c r="AX46" s="346" t="s">
        <v>430</v>
      </c>
      <c r="AY46" s="346">
        <v>23</v>
      </c>
      <c r="AZ46" s="346">
        <v>16</v>
      </c>
      <c r="BA46" s="374"/>
      <c r="BB46" s="348">
        <v>24.894701259449501</v>
      </c>
      <c r="BC46" s="348">
        <v>0</v>
      </c>
      <c r="BD46" s="348">
        <v>8.9650644168212404E-2</v>
      </c>
      <c r="BE46" s="375" t="s">
        <v>430</v>
      </c>
      <c r="BF46" s="374"/>
      <c r="BG46" s="375" t="s">
        <v>430</v>
      </c>
      <c r="BH46" s="674" t="s">
        <v>430</v>
      </c>
      <c r="BI46" s="348" t="s">
        <v>430</v>
      </c>
      <c r="BJ46" s="348" t="s">
        <v>430</v>
      </c>
      <c r="BK46" s="362"/>
      <c r="BL46" s="348" t="s">
        <v>6867</v>
      </c>
      <c r="BM46" s="373" t="s">
        <v>5969</v>
      </c>
      <c r="BN46" s="372" t="s">
        <v>430</v>
      </c>
      <c r="BO46" s="372" t="s">
        <v>430</v>
      </c>
      <c r="BP46" s="372" t="s">
        <v>430</v>
      </c>
      <c r="BQ46" s="373"/>
      <c r="BR46" s="354" t="s">
        <v>602</v>
      </c>
    </row>
    <row r="47" spans="1:70" s="428" customFormat="1" x14ac:dyDescent="0.25">
      <c r="A47" s="345" t="s">
        <v>6946</v>
      </c>
      <c r="B47" s="373"/>
      <c r="C47" s="719">
        <v>43532</v>
      </c>
      <c r="D47" s="373"/>
      <c r="E47" s="346">
        <v>808.91700000000003</v>
      </c>
      <c r="F47" s="373"/>
      <c r="G47" s="347">
        <v>26.685400000000001</v>
      </c>
      <c r="H47" s="374"/>
      <c r="I47" s="348">
        <v>-0.23960000000000001</v>
      </c>
      <c r="J47" s="348">
        <v>0.66200000000000003</v>
      </c>
      <c r="K47" s="348">
        <v>0.25659999999999999</v>
      </c>
      <c r="L47" s="348">
        <v>4.0448000000000004</v>
      </c>
      <c r="M47" s="348">
        <v>4.7455999999999996</v>
      </c>
      <c r="N47" s="350">
        <v>5.0622999999999996</v>
      </c>
      <c r="O47" s="348">
        <v>-1.0074000000000001</v>
      </c>
      <c r="P47" s="348">
        <v>17.878599999999999</v>
      </c>
      <c r="Q47" s="348">
        <v>13.2812</v>
      </c>
      <c r="R47" s="348" t="s">
        <v>430</v>
      </c>
      <c r="S47" s="348">
        <v>0.372</v>
      </c>
      <c r="T47" s="348">
        <v>19.057400000000001</v>
      </c>
      <c r="U47" s="348">
        <v>4.1429999999999998</v>
      </c>
      <c r="V47" s="348">
        <v>6.2054999999999998</v>
      </c>
      <c r="W47" s="348">
        <v>0.372</v>
      </c>
      <c r="X47" s="348">
        <v>14.2628</v>
      </c>
      <c r="Y47" s="374"/>
      <c r="Z47" s="346">
        <v>47</v>
      </c>
      <c r="AA47" s="346">
        <v>27</v>
      </c>
      <c r="AB47" s="346">
        <v>51</v>
      </c>
      <c r="AC47" s="346">
        <v>19</v>
      </c>
      <c r="AD47" s="346">
        <v>12</v>
      </c>
      <c r="AE47" s="346">
        <v>49</v>
      </c>
      <c r="AF47" s="346">
        <v>58</v>
      </c>
      <c r="AG47" s="346">
        <v>26</v>
      </c>
      <c r="AH47" s="346">
        <v>18</v>
      </c>
      <c r="AI47" s="346" t="s">
        <v>430</v>
      </c>
      <c r="AJ47" s="346">
        <v>74</v>
      </c>
      <c r="AK47" s="346">
        <v>11</v>
      </c>
      <c r="AL47" s="346">
        <v>29</v>
      </c>
      <c r="AM47" s="346">
        <v>52</v>
      </c>
      <c r="AN47" s="346">
        <v>74</v>
      </c>
      <c r="AO47" s="373"/>
      <c r="AP47" s="348" t="s">
        <v>430</v>
      </c>
      <c r="AQ47" s="348">
        <v>15.52</v>
      </c>
      <c r="AR47" s="348">
        <v>13.55</v>
      </c>
      <c r="AS47" s="348">
        <v>9.5299999999999994</v>
      </c>
      <c r="AT47" s="348">
        <v>9.99</v>
      </c>
      <c r="AU47" s="351"/>
      <c r="AV47" s="346" t="s">
        <v>430</v>
      </c>
      <c r="AW47" s="346">
        <v>15</v>
      </c>
      <c r="AX47" s="346">
        <v>19</v>
      </c>
      <c r="AY47" s="346">
        <v>35</v>
      </c>
      <c r="AZ47" s="346">
        <v>36</v>
      </c>
      <c r="BA47" s="374"/>
      <c r="BB47" s="348">
        <v>18.147019275411999</v>
      </c>
      <c r="BC47" s="348">
        <v>0.99250371278580396</v>
      </c>
      <c r="BD47" s="348">
        <v>5.8428160072092901E-2</v>
      </c>
      <c r="BE47" s="375">
        <v>-2.7129274317842799E-2</v>
      </c>
      <c r="BF47" s="374"/>
      <c r="BG47" s="375" t="s">
        <v>430</v>
      </c>
      <c r="BH47" s="674" t="s">
        <v>430</v>
      </c>
      <c r="BI47" s="348" t="s">
        <v>430</v>
      </c>
      <c r="BJ47" s="348" t="s">
        <v>430</v>
      </c>
      <c r="BK47" s="362"/>
      <c r="BL47" s="348" t="s">
        <v>6908</v>
      </c>
      <c r="BM47" s="373" t="s">
        <v>5090</v>
      </c>
      <c r="BN47" s="372" t="s">
        <v>2614</v>
      </c>
      <c r="BO47" s="372" t="s">
        <v>430</v>
      </c>
      <c r="BP47" s="372" t="s">
        <v>430</v>
      </c>
      <c r="BQ47" s="373"/>
      <c r="BR47" s="354" t="s">
        <v>554</v>
      </c>
    </row>
    <row r="48" spans="1:70" s="428" customFormat="1" x14ac:dyDescent="0.25">
      <c r="A48" s="345" t="s">
        <v>6947</v>
      </c>
      <c r="B48" s="373"/>
      <c r="C48" s="719">
        <v>44459</v>
      </c>
      <c r="D48" s="373"/>
      <c r="E48" s="346">
        <v>806.42200000000003</v>
      </c>
      <c r="F48" s="373"/>
      <c r="G48" s="347">
        <v>14.700200000000001</v>
      </c>
      <c r="H48" s="374"/>
      <c r="I48" s="348">
        <v>-0.50690000000000002</v>
      </c>
      <c r="J48" s="348">
        <v>-1.0200000000000001E-2</v>
      </c>
      <c r="K48" s="348">
        <v>1.8774</v>
      </c>
      <c r="L48" s="348">
        <v>4.0251000000000001</v>
      </c>
      <c r="M48" s="348">
        <v>-0.7863</v>
      </c>
      <c r="N48" s="350">
        <v>-1.0034000000000001</v>
      </c>
      <c r="O48" s="348">
        <v>-4.4958999999999998</v>
      </c>
      <c r="P48" s="348">
        <v>11.260400000000001</v>
      </c>
      <c r="Q48" s="348" t="s">
        <v>430</v>
      </c>
      <c r="R48" s="348" t="s">
        <v>430</v>
      </c>
      <c r="S48" s="348">
        <v>1.5227999999999999</v>
      </c>
      <c r="T48" s="348">
        <v>11.3719</v>
      </c>
      <c r="U48" s="348">
        <v>-1.4276</v>
      </c>
      <c r="V48" s="348">
        <v>2.2103999999999999</v>
      </c>
      <c r="W48" s="348">
        <v>1.5227999999999999</v>
      </c>
      <c r="X48" s="348">
        <v>8.3179999999999996</v>
      </c>
      <c r="Y48" s="374"/>
      <c r="Z48" s="346">
        <v>61</v>
      </c>
      <c r="AA48" s="346">
        <v>65</v>
      </c>
      <c r="AB48" s="346">
        <v>18</v>
      </c>
      <c r="AC48" s="346">
        <v>21</v>
      </c>
      <c r="AD48" s="346">
        <v>41</v>
      </c>
      <c r="AE48" s="346">
        <v>68</v>
      </c>
      <c r="AF48" s="346">
        <v>62</v>
      </c>
      <c r="AG48" s="346">
        <v>46</v>
      </c>
      <c r="AH48" s="346" t="s">
        <v>430</v>
      </c>
      <c r="AI48" s="346" t="s">
        <v>430</v>
      </c>
      <c r="AJ48" s="346">
        <v>16</v>
      </c>
      <c r="AK48" s="346">
        <v>37</v>
      </c>
      <c r="AL48" s="346">
        <v>68</v>
      </c>
      <c r="AM48" s="346">
        <v>73</v>
      </c>
      <c r="AN48" s="346">
        <v>16</v>
      </c>
      <c r="AO48" s="373"/>
      <c r="AP48" s="348" t="s">
        <v>430</v>
      </c>
      <c r="AQ48" s="348" t="s">
        <v>430</v>
      </c>
      <c r="AR48" s="348" t="s">
        <v>430</v>
      </c>
      <c r="AS48" s="348">
        <v>2.59</v>
      </c>
      <c r="AT48" s="348">
        <v>1.35</v>
      </c>
      <c r="AU48" s="351"/>
      <c r="AV48" s="346" t="s">
        <v>430</v>
      </c>
      <c r="AW48" s="346" t="s">
        <v>430</v>
      </c>
      <c r="AX48" s="346" t="s">
        <v>430</v>
      </c>
      <c r="AY48" s="346">
        <v>57</v>
      </c>
      <c r="AZ48" s="346">
        <v>70</v>
      </c>
      <c r="BA48" s="374"/>
      <c r="BB48" s="348">
        <v>14.3971058979602</v>
      </c>
      <c r="BC48" s="348">
        <v>1.00759346808085</v>
      </c>
      <c r="BD48" s="348">
        <v>3.9359799708849098E-2</v>
      </c>
      <c r="BE48" s="375">
        <v>-0.102719373158579</v>
      </c>
      <c r="BF48" s="374"/>
      <c r="BG48" s="375" t="s">
        <v>430</v>
      </c>
      <c r="BH48" s="674" t="s">
        <v>430</v>
      </c>
      <c r="BI48" s="348" t="s">
        <v>430</v>
      </c>
      <c r="BJ48" s="348" t="s">
        <v>430</v>
      </c>
      <c r="BK48" s="362"/>
      <c r="BL48" s="348" t="s">
        <v>6891</v>
      </c>
      <c r="BM48" s="373" t="s">
        <v>6414</v>
      </c>
      <c r="BN48" s="372" t="s">
        <v>430</v>
      </c>
      <c r="BO48" s="372" t="s">
        <v>430</v>
      </c>
      <c r="BP48" s="372" t="s">
        <v>430</v>
      </c>
      <c r="BQ48" s="373"/>
      <c r="BR48" s="354" t="s">
        <v>554</v>
      </c>
    </row>
    <row r="49" spans="1:70" s="428" customFormat="1" x14ac:dyDescent="0.25">
      <c r="A49" s="345" t="s">
        <v>6948</v>
      </c>
      <c r="B49" s="373"/>
      <c r="C49" s="719">
        <v>41135</v>
      </c>
      <c r="D49" s="373"/>
      <c r="E49" s="346">
        <v>770.11099999999999</v>
      </c>
      <c r="F49" s="373"/>
      <c r="G49" s="347">
        <v>36.445599999999999</v>
      </c>
      <c r="H49" s="374"/>
      <c r="I49" s="348">
        <v>0.35189999999999999</v>
      </c>
      <c r="J49" s="348">
        <v>-1.2494000000000001</v>
      </c>
      <c r="K49" s="348">
        <v>-5.7775999999999996</v>
      </c>
      <c r="L49" s="348">
        <v>-6.9135</v>
      </c>
      <c r="M49" s="348">
        <v>-1.3443000000000001</v>
      </c>
      <c r="N49" s="350">
        <v>42.506999999999998</v>
      </c>
      <c r="O49" s="348">
        <v>36.099800000000002</v>
      </c>
      <c r="P49" s="348">
        <v>31.58</v>
      </c>
      <c r="Q49" s="348">
        <v>22.626200000000001</v>
      </c>
      <c r="R49" s="348">
        <v>14.145200000000001</v>
      </c>
      <c r="S49" s="348">
        <v>0.75690000000000002</v>
      </c>
      <c r="T49" s="348">
        <v>-2.6124999999999998</v>
      </c>
      <c r="U49" s="348">
        <v>1.45</v>
      </c>
      <c r="V49" s="348">
        <v>21.3123</v>
      </c>
      <c r="W49" s="348">
        <v>0.75690000000000002</v>
      </c>
      <c r="X49" s="348">
        <v>9.7293000000000003</v>
      </c>
      <c r="Y49" s="374"/>
      <c r="Z49" s="346">
        <v>4</v>
      </c>
      <c r="AA49" s="346">
        <v>72</v>
      </c>
      <c r="AB49" s="346">
        <v>74</v>
      </c>
      <c r="AC49" s="346">
        <v>72</v>
      </c>
      <c r="AD49" s="346">
        <v>63</v>
      </c>
      <c r="AE49" s="346">
        <v>25</v>
      </c>
      <c r="AF49" s="346">
        <v>20</v>
      </c>
      <c r="AG49" s="346">
        <v>17</v>
      </c>
      <c r="AH49" s="346">
        <v>4</v>
      </c>
      <c r="AI49" s="346">
        <v>11</v>
      </c>
      <c r="AJ49" s="346">
        <v>42</v>
      </c>
      <c r="AK49" s="346">
        <v>71</v>
      </c>
      <c r="AL49" s="346">
        <v>44</v>
      </c>
      <c r="AM49" s="346">
        <v>20</v>
      </c>
      <c r="AN49" s="346">
        <v>42</v>
      </c>
      <c r="AO49" s="373"/>
      <c r="AP49" s="348">
        <v>19.86</v>
      </c>
      <c r="AQ49" s="348">
        <v>23.32</v>
      </c>
      <c r="AR49" s="348">
        <v>28.85</v>
      </c>
      <c r="AS49" s="348">
        <v>35.270000000000003</v>
      </c>
      <c r="AT49" s="348">
        <v>10.48</v>
      </c>
      <c r="AU49" s="351"/>
      <c r="AV49" s="346">
        <v>8</v>
      </c>
      <c r="AW49" s="346">
        <v>4</v>
      </c>
      <c r="AX49" s="346">
        <v>5</v>
      </c>
      <c r="AY49" s="346">
        <v>18</v>
      </c>
      <c r="AZ49" s="346">
        <v>27</v>
      </c>
      <c r="BA49" s="374"/>
      <c r="BB49" s="348">
        <v>16.6666244104672</v>
      </c>
      <c r="BC49" s="348">
        <v>0</v>
      </c>
      <c r="BD49" s="348">
        <v>0.11335687103492401</v>
      </c>
      <c r="BE49" s="375" t="s">
        <v>430</v>
      </c>
      <c r="BF49" s="374"/>
      <c r="BG49" s="375" t="s">
        <v>430</v>
      </c>
      <c r="BH49" s="674" t="s">
        <v>430</v>
      </c>
      <c r="BI49" s="348" t="s">
        <v>430</v>
      </c>
      <c r="BJ49" s="348" t="s">
        <v>430</v>
      </c>
      <c r="BK49" s="362"/>
      <c r="BL49" s="348" t="s">
        <v>6949</v>
      </c>
      <c r="BM49" s="373" t="s">
        <v>5259</v>
      </c>
      <c r="BN49" s="372" t="s">
        <v>430</v>
      </c>
      <c r="BO49" s="372" t="s">
        <v>430</v>
      </c>
      <c r="BP49" s="372" t="s">
        <v>430</v>
      </c>
      <c r="BQ49" s="373"/>
      <c r="BR49" s="354" t="s">
        <v>547</v>
      </c>
    </row>
    <row r="50" spans="1:70" s="428" customFormat="1" x14ac:dyDescent="0.25">
      <c r="A50" s="345" t="s">
        <v>6950</v>
      </c>
      <c r="B50" s="373"/>
      <c r="C50" s="719">
        <v>45792</v>
      </c>
      <c r="D50" s="373"/>
      <c r="E50" s="346">
        <v>675.12900000000002</v>
      </c>
      <c r="F50" s="373"/>
      <c r="G50" s="347">
        <v>22.342400000000001</v>
      </c>
      <c r="H50" s="374"/>
      <c r="I50" s="348">
        <v>-1.0552999999999999</v>
      </c>
      <c r="J50" s="348">
        <v>-3.0428999999999999</v>
      </c>
      <c r="K50" s="348">
        <v>-12.672499999999999</v>
      </c>
      <c r="L50" s="348">
        <v>-13.3246</v>
      </c>
      <c r="M50" s="348">
        <v>-23.804099999999998</v>
      </c>
      <c r="N50" s="350">
        <v>89.510999999999996</v>
      </c>
      <c r="O50" s="348" t="s">
        <v>430</v>
      </c>
      <c r="P50" s="348" t="s">
        <v>430</v>
      </c>
      <c r="Q50" s="348" t="s">
        <v>430</v>
      </c>
      <c r="R50" s="348" t="s">
        <v>430</v>
      </c>
      <c r="S50" s="348">
        <v>-2.9948999999999999</v>
      </c>
      <c r="T50" s="348">
        <v>-4.5819999999999999</v>
      </c>
      <c r="U50" s="348">
        <v>-4.6513</v>
      </c>
      <c r="V50" s="348">
        <v>50.625300000000003</v>
      </c>
      <c r="W50" s="348">
        <v>-2.9948999999999999</v>
      </c>
      <c r="X50" s="348">
        <v>98.809200000000004</v>
      </c>
      <c r="Y50" s="374"/>
      <c r="Z50" s="346">
        <v>79</v>
      </c>
      <c r="AA50" s="346">
        <v>112</v>
      </c>
      <c r="AB50" s="346">
        <v>112</v>
      </c>
      <c r="AC50" s="346">
        <v>110</v>
      </c>
      <c r="AD50" s="346">
        <v>94</v>
      </c>
      <c r="AE50" s="346">
        <v>3</v>
      </c>
      <c r="AF50" s="346" t="s">
        <v>430</v>
      </c>
      <c r="AG50" s="346" t="s">
        <v>430</v>
      </c>
      <c r="AH50" s="346" t="s">
        <v>430</v>
      </c>
      <c r="AI50" s="346" t="s">
        <v>430</v>
      </c>
      <c r="AJ50" s="346">
        <v>111</v>
      </c>
      <c r="AK50" s="346">
        <v>103</v>
      </c>
      <c r="AL50" s="346">
        <v>87</v>
      </c>
      <c r="AM50" s="346">
        <v>3</v>
      </c>
      <c r="AN50" s="346">
        <v>111</v>
      </c>
      <c r="AO50" s="373"/>
      <c r="AP50" s="348" t="s">
        <v>430</v>
      </c>
      <c r="AQ50" s="348" t="s">
        <v>430</v>
      </c>
      <c r="AR50" s="348" t="s">
        <v>430</v>
      </c>
      <c r="AS50" s="348" t="s">
        <v>430</v>
      </c>
      <c r="AT50" s="348">
        <v>26.97</v>
      </c>
      <c r="AU50" s="351"/>
      <c r="AV50" s="346" t="s">
        <v>430</v>
      </c>
      <c r="AW50" s="346" t="s">
        <v>430</v>
      </c>
      <c r="AX50" s="346" t="s">
        <v>430</v>
      </c>
      <c r="AY50" s="346" t="s">
        <v>430</v>
      </c>
      <c r="AZ50" s="346">
        <v>10</v>
      </c>
      <c r="BA50" s="374"/>
      <c r="BB50" s="348">
        <v>56.014896121562103</v>
      </c>
      <c r="BC50" s="348">
        <v>0.94340909850163202</v>
      </c>
      <c r="BD50" s="348">
        <v>0.11444040336526801</v>
      </c>
      <c r="BE50" s="375">
        <v>-4.2342235953816101E-2</v>
      </c>
      <c r="BF50" s="374"/>
      <c r="BG50" s="375" t="s">
        <v>430</v>
      </c>
      <c r="BH50" s="674" t="s">
        <v>430</v>
      </c>
      <c r="BI50" s="348" t="s">
        <v>430</v>
      </c>
      <c r="BJ50" s="348" t="s">
        <v>430</v>
      </c>
      <c r="BK50" s="362"/>
      <c r="BL50" s="348" t="s">
        <v>6696</v>
      </c>
      <c r="BM50" s="373" t="s">
        <v>5882</v>
      </c>
      <c r="BN50" s="372" t="s">
        <v>430</v>
      </c>
      <c r="BO50" s="372" t="s">
        <v>430</v>
      </c>
      <c r="BP50" s="372" t="s">
        <v>430</v>
      </c>
      <c r="BQ50" s="373"/>
      <c r="BR50" s="354" t="s">
        <v>554</v>
      </c>
    </row>
    <row r="51" spans="1:70" s="428" customFormat="1" x14ac:dyDescent="0.25">
      <c r="A51" s="345" t="s">
        <v>6951</v>
      </c>
      <c r="B51" s="373"/>
      <c r="C51" s="719">
        <v>45040</v>
      </c>
      <c r="D51" s="373"/>
      <c r="E51" s="346">
        <v>582.51499999999999</v>
      </c>
      <c r="F51" s="373"/>
      <c r="G51" s="347">
        <v>27.3537</v>
      </c>
      <c r="H51" s="374"/>
      <c r="I51" s="348">
        <v>-0.79249999999999998</v>
      </c>
      <c r="J51" s="348">
        <v>-2.8725999999999998</v>
      </c>
      <c r="K51" s="348">
        <v>-12.423</v>
      </c>
      <c r="L51" s="348">
        <v>-13.0922</v>
      </c>
      <c r="M51" s="348">
        <v>-23.381599999999999</v>
      </c>
      <c r="N51" s="350">
        <v>89.486500000000007</v>
      </c>
      <c r="O51" s="348">
        <v>49.280299999999997</v>
      </c>
      <c r="P51" s="348">
        <v>39.935099999999998</v>
      </c>
      <c r="Q51" s="348" t="s">
        <v>430</v>
      </c>
      <c r="R51" s="348" t="s">
        <v>430</v>
      </c>
      <c r="S51" s="348">
        <v>-2.8239000000000001</v>
      </c>
      <c r="T51" s="348">
        <v>-5.0894000000000004</v>
      </c>
      <c r="U51" s="348">
        <v>-4.3574000000000002</v>
      </c>
      <c r="V51" s="348">
        <v>49.619300000000003</v>
      </c>
      <c r="W51" s="348">
        <v>-2.8239000000000001</v>
      </c>
      <c r="X51" s="348">
        <v>36.5505</v>
      </c>
      <c r="Y51" s="374"/>
      <c r="Z51" s="346">
        <v>68</v>
      </c>
      <c r="AA51" s="346">
        <v>107</v>
      </c>
      <c r="AB51" s="346">
        <v>108</v>
      </c>
      <c r="AC51" s="346">
        <v>105</v>
      </c>
      <c r="AD51" s="346">
        <v>90</v>
      </c>
      <c r="AE51" s="346">
        <v>4</v>
      </c>
      <c r="AF51" s="346">
        <v>8</v>
      </c>
      <c r="AG51" s="346">
        <v>4</v>
      </c>
      <c r="AH51" s="346" t="s">
        <v>430</v>
      </c>
      <c r="AI51" s="346" t="s">
        <v>430</v>
      </c>
      <c r="AJ51" s="346">
        <v>102</v>
      </c>
      <c r="AK51" s="346">
        <v>109</v>
      </c>
      <c r="AL51" s="346">
        <v>83</v>
      </c>
      <c r="AM51" s="346">
        <v>8</v>
      </c>
      <c r="AN51" s="346">
        <v>102</v>
      </c>
      <c r="AO51" s="373"/>
      <c r="AP51" s="348" t="s">
        <v>430</v>
      </c>
      <c r="AQ51" s="348" t="s">
        <v>430</v>
      </c>
      <c r="AR51" s="348" t="s">
        <v>430</v>
      </c>
      <c r="AS51" s="348">
        <v>54.22</v>
      </c>
      <c r="AT51" s="348">
        <v>27.08</v>
      </c>
      <c r="AU51" s="351"/>
      <c r="AV51" s="346" t="s">
        <v>430</v>
      </c>
      <c r="AW51" s="346" t="s">
        <v>430</v>
      </c>
      <c r="AX51" s="346" t="s">
        <v>430</v>
      </c>
      <c r="AY51" s="346">
        <v>3</v>
      </c>
      <c r="AZ51" s="346">
        <v>8</v>
      </c>
      <c r="BA51" s="374"/>
      <c r="BB51" s="348">
        <v>37.865577861323203</v>
      </c>
      <c r="BC51" s="348">
        <v>0</v>
      </c>
      <c r="BD51" s="348">
        <v>7.6911600476292696E-2</v>
      </c>
      <c r="BE51" s="375" t="s">
        <v>430</v>
      </c>
      <c r="BF51" s="374"/>
      <c r="BG51" s="375" t="s">
        <v>430</v>
      </c>
      <c r="BH51" s="674" t="s">
        <v>430</v>
      </c>
      <c r="BI51" s="348" t="s">
        <v>430</v>
      </c>
      <c r="BJ51" s="348" t="s">
        <v>430</v>
      </c>
      <c r="BK51" s="362"/>
      <c r="BL51" s="348" t="s">
        <v>6668</v>
      </c>
      <c r="BM51" s="373" t="s">
        <v>6078</v>
      </c>
      <c r="BN51" s="372" t="s">
        <v>430</v>
      </c>
      <c r="BO51" s="372" t="s">
        <v>430</v>
      </c>
      <c r="BP51" s="372" t="s">
        <v>430</v>
      </c>
      <c r="BQ51" s="373"/>
      <c r="BR51" s="354" t="s">
        <v>547</v>
      </c>
    </row>
    <row r="52" spans="1:70" s="428" customFormat="1" x14ac:dyDescent="0.25">
      <c r="A52" s="345" t="s">
        <v>6952</v>
      </c>
      <c r="B52" s="373"/>
      <c r="C52" s="719">
        <v>46020</v>
      </c>
      <c r="D52" s="373"/>
      <c r="E52" s="889">
        <v>524.33000000000004</v>
      </c>
      <c r="F52" s="373"/>
      <c r="G52" s="347">
        <v>10.2422</v>
      </c>
      <c r="H52" s="374"/>
      <c r="I52" s="348">
        <v>-0.29110000000000003</v>
      </c>
      <c r="J52" s="348">
        <v>-2.2475999999999998</v>
      </c>
      <c r="K52" s="348">
        <v>-8.9032</v>
      </c>
      <c r="L52" s="348">
        <v>-9.7683</v>
      </c>
      <c r="M52" s="348">
        <v>-9.9681999999999995</v>
      </c>
      <c r="N52" s="350" t="s">
        <v>430</v>
      </c>
      <c r="O52" s="348" t="s">
        <v>430</v>
      </c>
      <c r="P52" s="348" t="s">
        <v>430</v>
      </c>
      <c r="Q52" s="348" t="s">
        <v>430</v>
      </c>
      <c r="R52" s="348" t="s">
        <v>430</v>
      </c>
      <c r="S52" s="348">
        <v>-0.85570000000000002</v>
      </c>
      <c r="T52" s="348">
        <v>-3.5773999999999999</v>
      </c>
      <c r="U52" s="348">
        <v>2.4220000000000002</v>
      </c>
      <c r="V52" s="348" t="s">
        <v>430</v>
      </c>
      <c r="W52" s="348">
        <v>-0.85570000000000002</v>
      </c>
      <c r="X52" s="348">
        <v>2.4220000000000002</v>
      </c>
      <c r="Y52" s="374"/>
      <c r="Z52" s="346">
        <v>51</v>
      </c>
      <c r="AA52" s="346">
        <v>98</v>
      </c>
      <c r="AB52" s="346">
        <v>95</v>
      </c>
      <c r="AC52" s="346">
        <v>94</v>
      </c>
      <c r="AD52" s="346">
        <v>78</v>
      </c>
      <c r="AE52" s="346" t="s">
        <v>430</v>
      </c>
      <c r="AF52" s="346" t="s">
        <v>430</v>
      </c>
      <c r="AG52" s="346" t="s">
        <v>430</v>
      </c>
      <c r="AH52" s="346" t="s">
        <v>430</v>
      </c>
      <c r="AI52" s="346" t="s">
        <v>430</v>
      </c>
      <c r="AJ52" s="346">
        <v>89</v>
      </c>
      <c r="AK52" s="346">
        <v>81</v>
      </c>
      <c r="AL52" s="346">
        <v>37</v>
      </c>
      <c r="AM52" s="346" t="s">
        <v>430</v>
      </c>
      <c r="AN52" s="346">
        <v>89</v>
      </c>
      <c r="AO52" s="373"/>
      <c r="AP52" s="348" t="s">
        <v>430</v>
      </c>
      <c r="AQ52" s="348" t="s">
        <v>430</v>
      </c>
      <c r="AR52" s="348" t="s">
        <v>430</v>
      </c>
      <c r="AS52" s="348" t="s">
        <v>430</v>
      </c>
      <c r="AT52" s="348" t="s">
        <v>430</v>
      </c>
      <c r="AU52" s="351"/>
      <c r="AV52" s="346" t="s">
        <v>430</v>
      </c>
      <c r="AW52" s="346" t="s">
        <v>430</v>
      </c>
      <c r="AX52" s="346" t="s">
        <v>430</v>
      </c>
      <c r="AY52" s="346" t="s">
        <v>430</v>
      </c>
      <c r="AZ52" s="346" t="s">
        <v>430</v>
      </c>
      <c r="BA52" s="374"/>
      <c r="BB52" s="348">
        <v>15.5624789938479</v>
      </c>
      <c r="BC52" s="348">
        <v>0</v>
      </c>
      <c r="BD52" s="348">
        <v>-0.13501521800401101</v>
      </c>
      <c r="BE52" s="375" t="s">
        <v>430</v>
      </c>
      <c r="BF52" s="374"/>
      <c r="BG52" s="375" t="s">
        <v>430</v>
      </c>
      <c r="BH52" s="674" t="s">
        <v>430</v>
      </c>
      <c r="BI52" s="348" t="s">
        <v>430</v>
      </c>
      <c r="BJ52" s="348" t="s">
        <v>430</v>
      </c>
      <c r="BK52" s="362"/>
      <c r="BL52" s="348" t="s">
        <v>6884</v>
      </c>
      <c r="BM52" s="373" t="s">
        <v>6086</v>
      </c>
      <c r="BN52" s="372" t="s">
        <v>430</v>
      </c>
      <c r="BO52" s="372" t="s">
        <v>430</v>
      </c>
      <c r="BP52" s="372" t="s">
        <v>430</v>
      </c>
      <c r="BQ52" s="373"/>
      <c r="BR52" s="354" t="s">
        <v>4620</v>
      </c>
    </row>
    <row r="53" spans="1:70" s="428" customFormat="1" x14ac:dyDescent="0.25">
      <c r="A53" s="345" t="s">
        <v>6953</v>
      </c>
      <c r="B53" s="373"/>
      <c r="C53" s="719">
        <v>45590</v>
      </c>
      <c r="D53" s="373"/>
      <c r="E53" s="346">
        <v>527.52</v>
      </c>
      <c r="F53" s="373"/>
      <c r="G53" s="347">
        <v>17.614999999999998</v>
      </c>
      <c r="H53" s="374"/>
      <c r="I53" s="348">
        <v>7.3899999999999993E-2</v>
      </c>
      <c r="J53" s="348">
        <v>-1.4821</v>
      </c>
      <c r="K53" s="348">
        <v>-6.1334</v>
      </c>
      <c r="L53" s="348">
        <v>-7.226</v>
      </c>
      <c r="M53" s="348">
        <v>-1.1837</v>
      </c>
      <c r="N53" s="350">
        <v>42.0565</v>
      </c>
      <c r="O53" s="348" t="s">
        <v>430</v>
      </c>
      <c r="P53" s="348" t="s">
        <v>430</v>
      </c>
      <c r="Q53" s="348" t="s">
        <v>430</v>
      </c>
      <c r="R53" s="348" t="s">
        <v>430</v>
      </c>
      <c r="S53" s="348">
        <v>0.47920000000000001</v>
      </c>
      <c r="T53" s="348">
        <v>-3.4477000000000002</v>
      </c>
      <c r="U53" s="348">
        <v>4.9573999999999998</v>
      </c>
      <c r="V53" s="348">
        <v>20.708600000000001</v>
      </c>
      <c r="W53" s="348">
        <v>0.47920000000000001</v>
      </c>
      <c r="X53" s="348">
        <v>38.893599999999999</v>
      </c>
      <c r="Y53" s="374"/>
      <c r="Z53" s="346">
        <v>19</v>
      </c>
      <c r="AA53" s="346">
        <v>73</v>
      </c>
      <c r="AB53" s="346">
        <v>82</v>
      </c>
      <c r="AC53" s="346">
        <v>81</v>
      </c>
      <c r="AD53" s="346">
        <v>53</v>
      </c>
      <c r="AE53" s="346">
        <v>26</v>
      </c>
      <c r="AF53" s="346" t="s">
        <v>430</v>
      </c>
      <c r="AG53" s="346" t="s">
        <v>430</v>
      </c>
      <c r="AH53" s="346" t="s">
        <v>430</v>
      </c>
      <c r="AI53" s="346" t="s">
        <v>430</v>
      </c>
      <c r="AJ53" s="346">
        <v>60</v>
      </c>
      <c r="AK53" s="346">
        <v>80</v>
      </c>
      <c r="AL53" s="346">
        <v>23</v>
      </c>
      <c r="AM53" s="346">
        <v>30</v>
      </c>
      <c r="AN53" s="346">
        <v>60</v>
      </c>
      <c r="AO53" s="373"/>
      <c r="AP53" s="348" t="s">
        <v>430</v>
      </c>
      <c r="AQ53" s="348" t="s">
        <v>430</v>
      </c>
      <c r="AR53" s="348" t="s">
        <v>430</v>
      </c>
      <c r="AS53" s="348" t="s">
        <v>430</v>
      </c>
      <c r="AT53" s="348">
        <v>9.91</v>
      </c>
      <c r="AU53" s="351"/>
      <c r="AV53" s="346" t="s">
        <v>430</v>
      </c>
      <c r="AW53" s="346" t="s">
        <v>430</v>
      </c>
      <c r="AX53" s="346" t="s">
        <v>430</v>
      </c>
      <c r="AY53" s="346" t="s">
        <v>430</v>
      </c>
      <c r="AZ53" s="346">
        <v>38</v>
      </c>
      <c r="BA53" s="374"/>
      <c r="BB53" s="348">
        <v>18.486065800689101</v>
      </c>
      <c r="BC53" s="348">
        <v>0</v>
      </c>
      <c r="BD53" s="348">
        <v>0.152214102472229</v>
      </c>
      <c r="BE53" s="375" t="s">
        <v>430</v>
      </c>
      <c r="BF53" s="374"/>
      <c r="BG53" s="375" t="s">
        <v>430</v>
      </c>
      <c r="BH53" s="674" t="s">
        <v>430</v>
      </c>
      <c r="BI53" s="348" t="s">
        <v>430</v>
      </c>
      <c r="BJ53" s="348" t="s">
        <v>430</v>
      </c>
      <c r="BK53" s="362"/>
      <c r="BL53" s="348" t="s">
        <v>6886</v>
      </c>
      <c r="BM53" s="373" t="s">
        <v>6887</v>
      </c>
      <c r="BN53" s="372" t="s">
        <v>430</v>
      </c>
      <c r="BO53" s="372" t="s">
        <v>430</v>
      </c>
      <c r="BP53" s="372" t="s">
        <v>430</v>
      </c>
      <c r="BQ53" s="373"/>
      <c r="BR53" s="354" t="s">
        <v>6929</v>
      </c>
    </row>
    <row r="54" spans="1:70" s="428" customFormat="1" x14ac:dyDescent="0.25">
      <c r="A54" s="345" t="s">
        <v>6954</v>
      </c>
      <c r="B54" s="373"/>
      <c r="C54" s="719">
        <v>42826</v>
      </c>
      <c r="D54" s="373"/>
      <c r="E54" s="346">
        <v>508.88</v>
      </c>
      <c r="F54" s="373"/>
      <c r="G54" s="347">
        <v>53.068600000000004</v>
      </c>
      <c r="H54" s="374"/>
      <c r="I54" s="348">
        <v>-0.01</v>
      </c>
      <c r="J54" s="348">
        <v>-1.7113</v>
      </c>
      <c r="K54" s="348">
        <v>-6.1435000000000004</v>
      </c>
      <c r="L54" s="348">
        <v>-7.3254000000000001</v>
      </c>
      <c r="M54" s="348">
        <v>-1.1953</v>
      </c>
      <c r="N54" s="350">
        <v>42.794600000000003</v>
      </c>
      <c r="O54" s="348">
        <v>36.439500000000002</v>
      </c>
      <c r="P54" s="348">
        <v>31.795400000000001</v>
      </c>
      <c r="Q54" s="348">
        <v>22.548200000000001</v>
      </c>
      <c r="R54" s="348" t="s">
        <v>430</v>
      </c>
      <c r="S54" s="348">
        <v>0.38150000000000001</v>
      </c>
      <c r="T54" s="348">
        <v>-4.3573000000000004</v>
      </c>
      <c r="U54" s="348">
        <v>5.4061000000000003</v>
      </c>
      <c r="V54" s="348">
        <v>21.332699999999999</v>
      </c>
      <c r="W54" s="348">
        <v>0.38150000000000001</v>
      </c>
      <c r="X54" s="348">
        <v>17.163900000000002</v>
      </c>
      <c r="Y54" s="374"/>
      <c r="Z54" s="346">
        <v>28</v>
      </c>
      <c r="AA54" s="346">
        <v>90</v>
      </c>
      <c r="AB54" s="346">
        <v>83</v>
      </c>
      <c r="AC54" s="346">
        <v>86</v>
      </c>
      <c r="AD54" s="346">
        <v>56</v>
      </c>
      <c r="AE54" s="346">
        <v>20</v>
      </c>
      <c r="AF54" s="346">
        <v>16</v>
      </c>
      <c r="AG54" s="346">
        <v>14</v>
      </c>
      <c r="AH54" s="346">
        <v>5</v>
      </c>
      <c r="AI54" s="346" t="s">
        <v>430</v>
      </c>
      <c r="AJ54" s="346">
        <v>72</v>
      </c>
      <c r="AK54" s="346">
        <v>99</v>
      </c>
      <c r="AL54" s="346">
        <v>18</v>
      </c>
      <c r="AM54" s="346">
        <v>18</v>
      </c>
      <c r="AN54" s="346">
        <v>72</v>
      </c>
      <c r="AO54" s="373"/>
      <c r="AP54" s="348" t="s">
        <v>430</v>
      </c>
      <c r="AQ54" s="348">
        <v>23.42</v>
      </c>
      <c r="AR54" s="348">
        <v>28.98</v>
      </c>
      <c r="AS54" s="348">
        <v>35.54</v>
      </c>
      <c r="AT54" s="348">
        <v>10.28</v>
      </c>
      <c r="AU54" s="351"/>
      <c r="AV54" s="346" t="s">
        <v>430</v>
      </c>
      <c r="AW54" s="346">
        <v>2</v>
      </c>
      <c r="AX54" s="346">
        <v>4</v>
      </c>
      <c r="AY54" s="346">
        <v>14</v>
      </c>
      <c r="AZ54" s="346">
        <v>31</v>
      </c>
      <c r="BA54" s="374"/>
      <c r="BB54" s="348">
        <v>16.7615587624298</v>
      </c>
      <c r="BC54" s="348">
        <v>0</v>
      </c>
      <c r="BD54" s="348">
        <v>0.114471512652214</v>
      </c>
      <c r="BE54" s="375" t="s">
        <v>430</v>
      </c>
      <c r="BF54" s="374"/>
      <c r="BG54" s="375" t="s">
        <v>430</v>
      </c>
      <c r="BH54" s="674" t="s">
        <v>430</v>
      </c>
      <c r="BI54" s="348" t="s">
        <v>430</v>
      </c>
      <c r="BJ54" s="348" t="s">
        <v>430</v>
      </c>
      <c r="BK54" s="362"/>
      <c r="BL54" s="348" t="s">
        <v>6955</v>
      </c>
      <c r="BM54" s="373" t="s">
        <v>4928</v>
      </c>
      <c r="BN54" s="372" t="s">
        <v>430</v>
      </c>
      <c r="BO54" s="372" t="s">
        <v>430</v>
      </c>
      <c r="BP54" s="372" t="s">
        <v>430</v>
      </c>
      <c r="BQ54" s="373"/>
      <c r="BR54" s="354" t="s">
        <v>554</v>
      </c>
    </row>
    <row r="55" spans="1:70" s="428" customFormat="1" x14ac:dyDescent="0.25">
      <c r="A55" s="345" t="s">
        <v>6956</v>
      </c>
      <c r="B55" s="373"/>
      <c r="C55" s="719">
        <v>45903</v>
      </c>
      <c r="D55" s="373"/>
      <c r="E55" s="889">
        <v>497.71</v>
      </c>
      <c r="F55" s="373"/>
      <c r="G55" s="347">
        <v>11.2941</v>
      </c>
      <c r="H55" s="374"/>
      <c r="I55" s="348" t="s">
        <v>430</v>
      </c>
      <c r="J55" s="348">
        <v>5.67E-2</v>
      </c>
      <c r="K55" s="348">
        <v>-0.61770000000000003</v>
      </c>
      <c r="L55" s="348">
        <v>0.37859999999999999</v>
      </c>
      <c r="M55" s="348">
        <v>-1.7707999999999999</v>
      </c>
      <c r="N55" s="350" t="s">
        <v>430</v>
      </c>
      <c r="O55" s="348" t="s">
        <v>430</v>
      </c>
      <c r="P55" s="348" t="s">
        <v>430</v>
      </c>
      <c r="Q55" s="348" t="s">
        <v>430</v>
      </c>
      <c r="R55" s="348" t="s">
        <v>430</v>
      </c>
      <c r="S55" s="348">
        <v>0.50639999999999996</v>
      </c>
      <c r="T55" s="348">
        <v>8.5208999999999993</v>
      </c>
      <c r="U55" s="348">
        <v>0.28949999999999998</v>
      </c>
      <c r="V55" s="348">
        <v>10.763400000000001</v>
      </c>
      <c r="W55" s="348">
        <v>0.50639999999999996</v>
      </c>
      <c r="X55" s="348">
        <v>12.941000000000001</v>
      </c>
      <c r="Y55" s="374"/>
      <c r="Z55" s="346" t="s">
        <v>430</v>
      </c>
      <c r="AA55" s="346">
        <v>64</v>
      </c>
      <c r="AB55" s="346">
        <v>59</v>
      </c>
      <c r="AC55" s="346">
        <v>59</v>
      </c>
      <c r="AD55" s="346">
        <v>68</v>
      </c>
      <c r="AE55" s="346" t="s">
        <v>430</v>
      </c>
      <c r="AF55" s="346" t="s">
        <v>430</v>
      </c>
      <c r="AG55" s="346" t="s">
        <v>430</v>
      </c>
      <c r="AH55" s="346" t="s">
        <v>430</v>
      </c>
      <c r="AI55" s="346" t="s">
        <v>430</v>
      </c>
      <c r="AJ55" s="346">
        <v>57</v>
      </c>
      <c r="AK55" s="346">
        <v>51</v>
      </c>
      <c r="AL55" s="346">
        <v>55</v>
      </c>
      <c r="AM55" s="346">
        <v>39</v>
      </c>
      <c r="AN55" s="346">
        <v>57</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74"/>
      <c r="BB55" s="348">
        <v>11.1812564563495</v>
      </c>
      <c r="BC55" s="348">
        <v>0</v>
      </c>
      <c r="BD55" s="348">
        <v>5.0674796085880901E-2</v>
      </c>
      <c r="BE55" s="375" t="s">
        <v>430</v>
      </c>
      <c r="BF55" s="374"/>
      <c r="BG55" s="375" t="s">
        <v>430</v>
      </c>
      <c r="BH55" s="674" t="s">
        <v>430</v>
      </c>
      <c r="BI55" s="348" t="s">
        <v>430</v>
      </c>
      <c r="BJ55" s="348" t="s">
        <v>430</v>
      </c>
      <c r="BK55" s="362"/>
      <c r="BL55" s="348" t="s">
        <v>6957</v>
      </c>
      <c r="BM55" s="373" t="s">
        <v>6958</v>
      </c>
      <c r="BN55" s="372" t="s">
        <v>2614</v>
      </c>
      <c r="BO55" s="372" t="s">
        <v>430</v>
      </c>
      <c r="BP55" s="372" t="s">
        <v>430</v>
      </c>
      <c r="BQ55" s="373"/>
      <c r="BR55" s="354" t="s">
        <v>476</v>
      </c>
    </row>
    <row r="56" spans="1:70" s="428" customFormat="1" x14ac:dyDescent="0.25">
      <c r="A56" s="345" t="s">
        <v>6959</v>
      </c>
      <c r="B56" s="373"/>
      <c r="C56" s="719">
        <v>45247</v>
      </c>
      <c r="D56" s="373"/>
      <c r="E56" s="346">
        <v>483.05799999999999</v>
      </c>
      <c r="F56" s="373"/>
      <c r="G56" s="347">
        <v>21.9876</v>
      </c>
      <c r="H56" s="374"/>
      <c r="I56" s="348">
        <v>7.8700000000000006E-2</v>
      </c>
      <c r="J56" s="348">
        <v>-1.5672999999999999</v>
      </c>
      <c r="K56" s="348">
        <v>-6.0937000000000001</v>
      </c>
      <c r="L56" s="348">
        <v>-7.3015999999999996</v>
      </c>
      <c r="M56" s="348">
        <v>-1.0446</v>
      </c>
      <c r="N56" s="350">
        <v>42.791499999999999</v>
      </c>
      <c r="O56" s="348">
        <v>35.920900000000003</v>
      </c>
      <c r="P56" s="348" t="s">
        <v>430</v>
      </c>
      <c r="Q56" s="348" t="s">
        <v>430</v>
      </c>
      <c r="R56" s="348" t="s">
        <v>430</v>
      </c>
      <c r="S56" s="348">
        <v>0.5423</v>
      </c>
      <c r="T56" s="348">
        <v>-4.7908999999999997</v>
      </c>
      <c r="U56" s="348">
        <v>5.2954999999999997</v>
      </c>
      <c r="V56" s="348">
        <v>21.256</v>
      </c>
      <c r="W56" s="348">
        <v>0.5423</v>
      </c>
      <c r="X56" s="348">
        <v>34.428899999999999</v>
      </c>
      <c r="Y56" s="374"/>
      <c r="Z56" s="346">
        <v>18</v>
      </c>
      <c r="AA56" s="346">
        <v>79</v>
      </c>
      <c r="AB56" s="346">
        <v>79</v>
      </c>
      <c r="AC56" s="346">
        <v>85</v>
      </c>
      <c r="AD56" s="346">
        <v>46</v>
      </c>
      <c r="AE56" s="346">
        <v>21</v>
      </c>
      <c r="AF56" s="346">
        <v>23</v>
      </c>
      <c r="AG56" s="346" t="s">
        <v>430</v>
      </c>
      <c r="AH56" s="346" t="s">
        <v>430</v>
      </c>
      <c r="AI56" s="346" t="s">
        <v>430</v>
      </c>
      <c r="AJ56" s="346">
        <v>55</v>
      </c>
      <c r="AK56" s="346">
        <v>107</v>
      </c>
      <c r="AL56" s="346">
        <v>21</v>
      </c>
      <c r="AM56" s="346">
        <v>21</v>
      </c>
      <c r="AN56" s="346">
        <v>55</v>
      </c>
      <c r="AO56" s="373"/>
      <c r="AP56" s="348" t="s">
        <v>430</v>
      </c>
      <c r="AQ56" s="348" t="s">
        <v>430</v>
      </c>
      <c r="AR56" s="348" t="s">
        <v>430</v>
      </c>
      <c r="AS56" s="348" t="s">
        <v>430</v>
      </c>
      <c r="AT56" s="348">
        <v>10.3</v>
      </c>
      <c r="AU56" s="351"/>
      <c r="AV56" s="346" t="s">
        <v>430</v>
      </c>
      <c r="AW56" s="346" t="s">
        <v>430</v>
      </c>
      <c r="AX56" s="346" t="s">
        <v>430</v>
      </c>
      <c r="AY56" s="346" t="s">
        <v>430</v>
      </c>
      <c r="AZ56" s="346">
        <v>30</v>
      </c>
      <c r="BA56" s="374"/>
      <c r="BB56" s="348">
        <v>17.557451420352201</v>
      </c>
      <c r="BC56" s="348">
        <v>0.95163200033325701</v>
      </c>
      <c r="BD56" s="348">
        <v>0.12461972720070801</v>
      </c>
      <c r="BE56" s="375">
        <v>-0.26923199346891702</v>
      </c>
      <c r="BF56" s="374"/>
      <c r="BG56" s="375" t="s">
        <v>430</v>
      </c>
      <c r="BH56" s="674" t="s">
        <v>430</v>
      </c>
      <c r="BI56" s="348" t="s">
        <v>430</v>
      </c>
      <c r="BJ56" s="348" t="s">
        <v>430</v>
      </c>
      <c r="BK56" s="362"/>
      <c r="BL56" s="348" t="s">
        <v>6960</v>
      </c>
      <c r="BM56" s="373" t="s">
        <v>5194</v>
      </c>
      <c r="BN56" s="372" t="s">
        <v>430</v>
      </c>
      <c r="BO56" s="372" t="s">
        <v>430</v>
      </c>
      <c r="BP56" s="372" t="s">
        <v>430</v>
      </c>
      <c r="BQ56" s="373"/>
      <c r="BR56" s="354" t="s">
        <v>554</v>
      </c>
    </row>
    <row r="57" spans="1:70" s="428" customFormat="1" x14ac:dyDescent="0.25">
      <c r="A57" s="345" t="s">
        <v>6961</v>
      </c>
      <c r="B57" s="373"/>
      <c r="C57" s="719">
        <v>40882</v>
      </c>
      <c r="D57" s="373"/>
      <c r="E57" s="346">
        <v>460.35</v>
      </c>
      <c r="F57" s="373"/>
      <c r="G57" s="347">
        <v>39.335700000000003</v>
      </c>
      <c r="H57" s="374"/>
      <c r="I57" s="348">
        <v>7.8899999999999998E-2</v>
      </c>
      <c r="J57" s="348">
        <v>-1.8908</v>
      </c>
      <c r="K57" s="348">
        <v>-6.1215999999999999</v>
      </c>
      <c r="L57" s="348">
        <v>-6.9381000000000004</v>
      </c>
      <c r="M57" s="348">
        <v>-0.93140000000000001</v>
      </c>
      <c r="N57" s="350">
        <v>41.900599999999997</v>
      </c>
      <c r="O57" s="348">
        <v>35.3185</v>
      </c>
      <c r="P57" s="348">
        <v>31.078600000000002</v>
      </c>
      <c r="Q57" s="348">
        <v>22.206800000000001</v>
      </c>
      <c r="R57" s="348">
        <v>14.934900000000001</v>
      </c>
      <c r="S57" s="348">
        <v>0.53849999999999998</v>
      </c>
      <c r="T57" s="348">
        <v>-3.4165999999999999</v>
      </c>
      <c r="U57" s="348">
        <v>5.7737999999999996</v>
      </c>
      <c r="V57" s="348">
        <v>21.4541</v>
      </c>
      <c r="W57" s="348">
        <v>0.53849999999999998</v>
      </c>
      <c r="X57" s="348">
        <v>9.8191000000000006</v>
      </c>
      <c r="Y57" s="374"/>
      <c r="Z57" s="346">
        <v>17</v>
      </c>
      <c r="AA57" s="346">
        <v>93</v>
      </c>
      <c r="AB57" s="346">
        <v>80</v>
      </c>
      <c r="AC57" s="346">
        <v>73</v>
      </c>
      <c r="AD57" s="346">
        <v>44</v>
      </c>
      <c r="AE57" s="346">
        <v>27</v>
      </c>
      <c r="AF57" s="346">
        <v>25</v>
      </c>
      <c r="AG57" s="346">
        <v>23</v>
      </c>
      <c r="AH57" s="346">
        <v>12</v>
      </c>
      <c r="AI57" s="346">
        <v>4</v>
      </c>
      <c r="AJ57" s="346">
        <v>56</v>
      </c>
      <c r="AK57" s="346">
        <v>77</v>
      </c>
      <c r="AL57" s="346">
        <v>13</v>
      </c>
      <c r="AM57" s="346">
        <v>17</v>
      </c>
      <c r="AN57" s="346">
        <v>56</v>
      </c>
      <c r="AO57" s="373"/>
      <c r="AP57" s="348">
        <v>19.82</v>
      </c>
      <c r="AQ57" s="348">
        <v>23.02</v>
      </c>
      <c r="AR57" s="348">
        <v>28.43</v>
      </c>
      <c r="AS57" s="348">
        <v>34.770000000000003</v>
      </c>
      <c r="AT57" s="348">
        <v>10.71</v>
      </c>
      <c r="AU57" s="351"/>
      <c r="AV57" s="346">
        <v>9</v>
      </c>
      <c r="AW57" s="346">
        <v>11</v>
      </c>
      <c r="AX57" s="346">
        <v>12</v>
      </c>
      <c r="AY57" s="346">
        <v>22</v>
      </c>
      <c r="AZ57" s="346">
        <v>23</v>
      </c>
      <c r="BA57" s="374"/>
      <c r="BB57" s="348">
        <v>16.547950288097699</v>
      </c>
      <c r="BC57" s="348">
        <v>0.95957527726334801</v>
      </c>
      <c r="BD57" s="348">
        <v>0.113619344891666</v>
      </c>
      <c r="BE57" s="375">
        <v>-0.241632228912457</v>
      </c>
      <c r="BF57" s="374"/>
      <c r="BG57" s="375" t="s">
        <v>430</v>
      </c>
      <c r="BH57" s="674" t="s">
        <v>430</v>
      </c>
      <c r="BI57" s="348" t="s">
        <v>430</v>
      </c>
      <c r="BJ57" s="348" t="s">
        <v>430</v>
      </c>
      <c r="BK57" s="362"/>
      <c r="BL57" s="348" t="s">
        <v>6962</v>
      </c>
      <c r="BM57" s="373" t="s">
        <v>6963</v>
      </c>
      <c r="BN57" s="372" t="s">
        <v>430</v>
      </c>
      <c r="BO57" s="372" t="s">
        <v>430</v>
      </c>
      <c r="BP57" s="372" t="s">
        <v>430</v>
      </c>
      <c r="BQ57" s="373"/>
      <c r="BR57" s="354" t="s">
        <v>547</v>
      </c>
    </row>
    <row r="58" spans="1:70" s="428" customFormat="1" x14ac:dyDescent="0.25">
      <c r="A58" s="345" t="s">
        <v>6964</v>
      </c>
      <c r="B58" s="373"/>
      <c r="C58" s="719">
        <v>38946</v>
      </c>
      <c r="D58" s="373"/>
      <c r="E58" s="346">
        <v>428.42</v>
      </c>
      <c r="F58" s="373"/>
      <c r="G58" s="347">
        <v>75.399500000000003</v>
      </c>
      <c r="H58" s="374"/>
      <c r="I58" s="348" t="s">
        <v>430</v>
      </c>
      <c r="J58" s="348">
        <v>0.50839999999999996</v>
      </c>
      <c r="K58" s="348">
        <v>1.6439999999999999</v>
      </c>
      <c r="L58" s="348">
        <v>4.0063000000000004</v>
      </c>
      <c r="M58" s="348">
        <v>-1.1529</v>
      </c>
      <c r="N58" s="350">
        <v>12.1448</v>
      </c>
      <c r="O58" s="348">
        <v>9.0915999999999997</v>
      </c>
      <c r="P58" s="348">
        <v>16.796900000000001</v>
      </c>
      <c r="Q58" s="348">
        <v>12.526199999999999</v>
      </c>
      <c r="R58" s="348">
        <v>12.5778</v>
      </c>
      <c r="S58" s="348">
        <v>1.0907</v>
      </c>
      <c r="T58" s="348">
        <v>10.8788</v>
      </c>
      <c r="U58" s="348">
        <v>1.3622000000000001</v>
      </c>
      <c r="V58" s="348">
        <v>10.599399999999999</v>
      </c>
      <c r="W58" s="348">
        <v>1.0907</v>
      </c>
      <c r="X58" s="348">
        <v>10.671900000000001</v>
      </c>
      <c r="Y58" s="374"/>
      <c r="Z58" s="346" t="s">
        <v>430</v>
      </c>
      <c r="AA58" s="346">
        <v>37</v>
      </c>
      <c r="AB58" s="346">
        <v>22</v>
      </c>
      <c r="AC58" s="346">
        <v>24</v>
      </c>
      <c r="AD58" s="346">
        <v>51</v>
      </c>
      <c r="AE58" s="346">
        <v>34</v>
      </c>
      <c r="AF58" s="346">
        <v>32</v>
      </c>
      <c r="AG58" s="346">
        <v>29</v>
      </c>
      <c r="AH58" s="346">
        <v>20</v>
      </c>
      <c r="AI58" s="346">
        <v>13</v>
      </c>
      <c r="AJ58" s="346">
        <v>31</v>
      </c>
      <c r="AK58" s="346">
        <v>40</v>
      </c>
      <c r="AL58" s="346">
        <v>46</v>
      </c>
      <c r="AM58" s="346">
        <v>40</v>
      </c>
      <c r="AN58" s="346">
        <v>31</v>
      </c>
      <c r="AO58" s="373"/>
      <c r="AP58" s="348">
        <v>13.66</v>
      </c>
      <c r="AQ58" s="348">
        <v>14.97</v>
      </c>
      <c r="AR58" s="348">
        <v>14.42</v>
      </c>
      <c r="AS58" s="348">
        <v>13.25</v>
      </c>
      <c r="AT58" s="348">
        <v>9.92</v>
      </c>
      <c r="AU58" s="351"/>
      <c r="AV58" s="346">
        <v>13</v>
      </c>
      <c r="AW58" s="346">
        <v>16</v>
      </c>
      <c r="AX58" s="346">
        <v>15</v>
      </c>
      <c r="AY58" s="346">
        <v>25</v>
      </c>
      <c r="AZ58" s="346">
        <v>37</v>
      </c>
      <c r="BA58" s="374"/>
      <c r="BB58" s="348">
        <v>10.0280384037923</v>
      </c>
      <c r="BC58" s="348">
        <v>0.63250859957358796</v>
      </c>
      <c r="BD58" s="348">
        <v>9.1355957134286805E-2</v>
      </c>
      <c r="BE58" s="375">
        <v>0.47455165154357498</v>
      </c>
      <c r="BF58" s="374"/>
      <c r="BG58" s="375" t="s">
        <v>430</v>
      </c>
      <c r="BH58" s="674" t="s">
        <v>430</v>
      </c>
      <c r="BI58" s="348" t="s">
        <v>430</v>
      </c>
      <c r="BJ58" s="348" t="s">
        <v>430</v>
      </c>
      <c r="BK58" s="362"/>
      <c r="BL58" s="348" t="s">
        <v>6965</v>
      </c>
      <c r="BM58" s="373" t="s">
        <v>6488</v>
      </c>
      <c r="BN58" s="372" t="s">
        <v>430</v>
      </c>
      <c r="BO58" s="372" t="s">
        <v>430</v>
      </c>
      <c r="BP58" s="372" t="s">
        <v>430</v>
      </c>
      <c r="BQ58" s="373"/>
      <c r="BR58" s="354" t="s">
        <v>6966</v>
      </c>
    </row>
    <row r="59" spans="1:70" s="428" customFormat="1" x14ac:dyDescent="0.25">
      <c r="A59" s="345" t="s">
        <v>6967</v>
      </c>
      <c r="B59" s="373"/>
      <c r="C59" s="719">
        <v>46111</v>
      </c>
      <c r="D59" s="373"/>
      <c r="E59" s="346">
        <v>353.35399999999998</v>
      </c>
      <c r="F59" s="373"/>
      <c r="G59" s="347">
        <v>9.6774000000000004</v>
      </c>
      <c r="H59" s="374"/>
      <c r="I59" s="348" t="s">
        <v>430</v>
      </c>
      <c r="J59" s="348">
        <v>-2.0912000000000002</v>
      </c>
      <c r="K59" s="348">
        <v>-5.6692</v>
      </c>
      <c r="L59" s="348">
        <v>-6.8361000000000001</v>
      </c>
      <c r="M59" s="348" t="s">
        <v>430</v>
      </c>
      <c r="N59" s="350" t="s">
        <v>430</v>
      </c>
      <c r="O59" s="348" t="s">
        <v>430</v>
      </c>
      <c r="P59" s="348" t="s">
        <v>430</v>
      </c>
      <c r="Q59" s="348" t="s">
        <v>430</v>
      </c>
      <c r="R59" s="348" t="s">
        <v>430</v>
      </c>
      <c r="S59" s="348">
        <v>0.65210000000000001</v>
      </c>
      <c r="T59" s="348">
        <v>-3.226</v>
      </c>
      <c r="U59" s="348" t="s">
        <v>430</v>
      </c>
      <c r="V59" s="348" t="s">
        <v>430</v>
      </c>
      <c r="W59" s="348">
        <v>0.65210000000000001</v>
      </c>
      <c r="X59" s="348">
        <v>-3.226</v>
      </c>
      <c r="Y59" s="374"/>
      <c r="Z59" s="346" t="s">
        <v>430</v>
      </c>
      <c r="AA59" s="346">
        <v>95</v>
      </c>
      <c r="AB59" s="346">
        <v>72</v>
      </c>
      <c r="AC59" s="346">
        <v>71</v>
      </c>
      <c r="AD59" s="346" t="s">
        <v>430</v>
      </c>
      <c r="AE59" s="346" t="s">
        <v>430</v>
      </c>
      <c r="AF59" s="346" t="s">
        <v>430</v>
      </c>
      <c r="AG59" s="346" t="s">
        <v>430</v>
      </c>
      <c r="AH59" s="346" t="s">
        <v>430</v>
      </c>
      <c r="AI59" s="346" t="s">
        <v>430</v>
      </c>
      <c r="AJ59" s="346">
        <v>48</v>
      </c>
      <c r="AK59" s="346">
        <v>73</v>
      </c>
      <c r="AL59" s="346" t="s">
        <v>430</v>
      </c>
      <c r="AM59" s="346" t="s">
        <v>430</v>
      </c>
      <c r="AN59" s="346">
        <v>48</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74"/>
      <c r="BB59" s="348">
        <v>18.266975976739801</v>
      </c>
      <c r="BC59" s="348">
        <v>0</v>
      </c>
      <c r="BD59" s="348">
        <v>-0.14742555810458299</v>
      </c>
      <c r="BE59" s="375" t="s">
        <v>430</v>
      </c>
      <c r="BF59" s="374"/>
      <c r="BG59" s="375" t="s">
        <v>430</v>
      </c>
      <c r="BH59" s="674" t="s">
        <v>430</v>
      </c>
      <c r="BI59" s="348" t="s">
        <v>430</v>
      </c>
      <c r="BJ59" s="348" t="s">
        <v>430</v>
      </c>
      <c r="BK59" s="362"/>
      <c r="BL59" s="348" t="s">
        <v>6968</v>
      </c>
      <c r="BM59" s="373" t="s">
        <v>6969</v>
      </c>
      <c r="BN59" s="372" t="s">
        <v>430</v>
      </c>
      <c r="BO59" s="372" t="s">
        <v>430</v>
      </c>
      <c r="BP59" s="372" t="s">
        <v>430</v>
      </c>
      <c r="BQ59" s="373"/>
      <c r="BR59" s="354" t="s">
        <v>547</v>
      </c>
    </row>
    <row r="60" spans="1:70" s="428" customFormat="1" x14ac:dyDescent="0.25">
      <c r="A60" s="345" t="s">
        <v>6970</v>
      </c>
      <c r="B60" s="373"/>
      <c r="C60" s="719">
        <v>43880</v>
      </c>
      <c r="D60" s="373"/>
      <c r="E60" s="346">
        <v>332.589</v>
      </c>
      <c r="F60" s="373"/>
      <c r="G60" s="347">
        <v>31.625800000000002</v>
      </c>
      <c r="H60" s="374"/>
      <c r="I60" s="348" t="s">
        <v>430</v>
      </c>
      <c r="J60" s="348">
        <v>0.71330000000000005</v>
      </c>
      <c r="K60" s="348">
        <v>2.8845999999999998</v>
      </c>
      <c r="L60" s="348">
        <v>4.0397999999999996</v>
      </c>
      <c r="M60" s="348">
        <v>-7.2400000000000006E-2</v>
      </c>
      <c r="N60" s="350">
        <v>2.0207000000000002</v>
      </c>
      <c r="O60" s="348">
        <v>3.5390000000000001</v>
      </c>
      <c r="P60" s="348">
        <v>16.973099999999999</v>
      </c>
      <c r="Q60" s="348">
        <v>15.773400000000001</v>
      </c>
      <c r="R60" s="348" t="s">
        <v>430</v>
      </c>
      <c r="S60" s="348">
        <v>2.1095999999999999</v>
      </c>
      <c r="T60" s="348">
        <v>14.9419</v>
      </c>
      <c r="U60" s="348">
        <v>-1.0463</v>
      </c>
      <c r="V60" s="348">
        <v>4.2850999999999999</v>
      </c>
      <c r="W60" s="348">
        <v>2.1095999999999999</v>
      </c>
      <c r="X60" s="348">
        <v>19.6919</v>
      </c>
      <c r="Y60" s="374"/>
      <c r="Z60" s="346" t="s">
        <v>430</v>
      </c>
      <c r="AA60" s="346">
        <v>21</v>
      </c>
      <c r="AB60" s="346">
        <v>9</v>
      </c>
      <c r="AC60" s="346">
        <v>20</v>
      </c>
      <c r="AD60" s="346">
        <v>38</v>
      </c>
      <c r="AE60" s="346">
        <v>59</v>
      </c>
      <c r="AF60" s="346">
        <v>48</v>
      </c>
      <c r="AG60" s="346">
        <v>27</v>
      </c>
      <c r="AH60" s="346">
        <v>14</v>
      </c>
      <c r="AI60" s="346" t="s">
        <v>430</v>
      </c>
      <c r="AJ60" s="346">
        <v>10</v>
      </c>
      <c r="AK60" s="346">
        <v>22</v>
      </c>
      <c r="AL60" s="346">
        <v>66</v>
      </c>
      <c r="AM60" s="346">
        <v>64</v>
      </c>
      <c r="AN60" s="346">
        <v>10</v>
      </c>
      <c r="AO60" s="373"/>
      <c r="AP60" s="348" t="s">
        <v>430</v>
      </c>
      <c r="AQ60" s="348" t="s">
        <v>430</v>
      </c>
      <c r="AR60" s="348">
        <v>14.38</v>
      </c>
      <c r="AS60" s="348">
        <v>9.02</v>
      </c>
      <c r="AT60" s="348">
        <v>5.44</v>
      </c>
      <c r="AU60" s="351"/>
      <c r="AV60" s="346" t="s">
        <v>430</v>
      </c>
      <c r="AW60" s="346" t="s">
        <v>430</v>
      </c>
      <c r="AX60" s="346">
        <v>17</v>
      </c>
      <c r="AY60" s="346">
        <v>36</v>
      </c>
      <c r="AZ60" s="346">
        <v>53</v>
      </c>
      <c r="BA60" s="374"/>
      <c r="BB60" s="348">
        <v>12.7949812254872</v>
      </c>
      <c r="BC60" s="348">
        <v>0.89795764826248503</v>
      </c>
      <c r="BD60" s="348">
        <v>7.8642610331901897E-2</v>
      </c>
      <c r="BE60" s="375">
        <v>0.409424524889344</v>
      </c>
      <c r="BF60" s="374"/>
      <c r="BG60" s="375" t="s">
        <v>430</v>
      </c>
      <c r="BH60" s="674" t="s">
        <v>430</v>
      </c>
      <c r="BI60" s="348" t="s">
        <v>430</v>
      </c>
      <c r="BJ60" s="348" t="s">
        <v>430</v>
      </c>
      <c r="BK60" s="362"/>
      <c r="BL60" s="348" t="s">
        <v>6971</v>
      </c>
      <c r="BM60" s="373" t="s">
        <v>6972</v>
      </c>
      <c r="BN60" s="372" t="s">
        <v>430</v>
      </c>
      <c r="BO60" s="372" t="s">
        <v>430</v>
      </c>
      <c r="BP60" s="372" t="s">
        <v>430</v>
      </c>
      <c r="BQ60" s="373"/>
      <c r="BR60" s="354" t="s">
        <v>436</v>
      </c>
    </row>
    <row r="61" spans="1:70" s="428" customFormat="1" x14ac:dyDescent="0.25">
      <c r="A61" s="345" t="s">
        <v>6973</v>
      </c>
      <c r="B61" s="373"/>
      <c r="C61" s="719">
        <v>45442</v>
      </c>
      <c r="D61" s="373"/>
      <c r="E61" s="346">
        <v>277.88499999999999</v>
      </c>
      <c r="F61" s="373"/>
      <c r="G61" s="347">
        <v>10.130000000000001</v>
      </c>
      <c r="H61" s="374"/>
      <c r="I61" s="348">
        <v>-0.31490000000000001</v>
      </c>
      <c r="J61" s="348">
        <v>0.50600000000000001</v>
      </c>
      <c r="K61" s="348">
        <v>-0.94850000000000001</v>
      </c>
      <c r="L61" s="348">
        <v>3.8229000000000002</v>
      </c>
      <c r="M61" s="348">
        <v>7.0259</v>
      </c>
      <c r="N61" s="350">
        <v>-0.86119999999999997</v>
      </c>
      <c r="O61" s="348">
        <v>-4.7775999999999996</v>
      </c>
      <c r="P61" s="348" t="s">
        <v>430</v>
      </c>
      <c r="Q61" s="348" t="s">
        <v>430</v>
      </c>
      <c r="R61" s="348" t="s">
        <v>430</v>
      </c>
      <c r="S61" s="348">
        <v>-2.9600000000000001E-2</v>
      </c>
      <c r="T61" s="348">
        <v>17.859200000000001</v>
      </c>
      <c r="U61" s="348">
        <v>6.1622000000000003</v>
      </c>
      <c r="V61" s="348">
        <v>7.64</v>
      </c>
      <c r="W61" s="348">
        <v>-2.9600000000000001E-2</v>
      </c>
      <c r="X61" s="348">
        <v>0.60860000000000003</v>
      </c>
      <c r="Y61" s="374"/>
      <c r="Z61" s="346">
        <v>52</v>
      </c>
      <c r="AA61" s="346">
        <v>38</v>
      </c>
      <c r="AB61" s="346">
        <v>64</v>
      </c>
      <c r="AC61" s="346">
        <v>26</v>
      </c>
      <c r="AD61" s="346">
        <v>9</v>
      </c>
      <c r="AE61" s="346">
        <v>67</v>
      </c>
      <c r="AF61" s="346">
        <v>63</v>
      </c>
      <c r="AG61" s="346" t="s">
        <v>430</v>
      </c>
      <c r="AH61" s="346" t="s">
        <v>430</v>
      </c>
      <c r="AI61" s="346" t="s">
        <v>430</v>
      </c>
      <c r="AJ61" s="346">
        <v>83</v>
      </c>
      <c r="AK61" s="346">
        <v>17</v>
      </c>
      <c r="AL61" s="346">
        <v>9</v>
      </c>
      <c r="AM61" s="346">
        <v>46</v>
      </c>
      <c r="AN61" s="346">
        <v>83</v>
      </c>
      <c r="AO61" s="373"/>
      <c r="AP61" s="348" t="s">
        <v>430</v>
      </c>
      <c r="AQ61" s="348" t="s">
        <v>430</v>
      </c>
      <c r="AR61" s="348" t="s">
        <v>430</v>
      </c>
      <c r="AS61" s="348" t="s">
        <v>430</v>
      </c>
      <c r="AT61" s="348">
        <v>9.36</v>
      </c>
      <c r="AU61" s="351"/>
      <c r="AV61" s="346" t="s">
        <v>430</v>
      </c>
      <c r="AW61" s="346" t="s">
        <v>430</v>
      </c>
      <c r="AX61" s="346" t="s">
        <v>430</v>
      </c>
      <c r="AY61" s="346" t="s">
        <v>430</v>
      </c>
      <c r="AZ61" s="346">
        <v>42</v>
      </c>
      <c r="BA61" s="374"/>
      <c r="BB61" s="348">
        <v>21.7702270242143</v>
      </c>
      <c r="BC61" s="348">
        <v>0.99493574252640404</v>
      </c>
      <c r="BD61" s="348">
        <v>-2.03446263447743E-2</v>
      </c>
      <c r="BE61" s="375">
        <v>-0.13206432766197801</v>
      </c>
      <c r="BF61" s="374"/>
      <c r="BG61" s="375" t="s">
        <v>430</v>
      </c>
      <c r="BH61" s="674" t="s">
        <v>430</v>
      </c>
      <c r="BI61" s="348" t="s">
        <v>430</v>
      </c>
      <c r="BJ61" s="348" t="s">
        <v>430</v>
      </c>
      <c r="BK61" s="362"/>
      <c r="BL61" s="348" t="s">
        <v>6871</v>
      </c>
      <c r="BM61" s="373" t="s">
        <v>6232</v>
      </c>
      <c r="BN61" s="372" t="s">
        <v>430</v>
      </c>
      <c r="BO61" s="372" t="s">
        <v>430</v>
      </c>
      <c r="BP61" s="372" t="s">
        <v>430</v>
      </c>
      <c r="BQ61" s="373"/>
      <c r="BR61" s="354" t="s">
        <v>6929</v>
      </c>
    </row>
    <row r="62" spans="1:70" s="428" customFormat="1" x14ac:dyDescent="0.25">
      <c r="A62" s="345" t="s">
        <v>6974</v>
      </c>
      <c r="B62" s="373"/>
      <c r="C62" s="719">
        <v>37973</v>
      </c>
      <c r="D62" s="373"/>
      <c r="E62" s="346">
        <v>246.28899999999999</v>
      </c>
      <c r="F62" s="373"/>
      <c r="G62" s="347">
        <v>168.98339999999999</v>
      </c>
      <c r="H62" s="374"/>
      <c r="I62" s="348">
        <v>-6.93E-2</v>
      </c>
      <c r="J62" s="348">
        <v>0.87319999999999998</v>
      </c>
      <c r="K62" s="348">
        <v>0.6149</v>
      </c>
      <c r="L62" s="348">
        <v>2.7111000000000001</v>
      </c>
      <c r="M62" s="348">
        <v>-0.87909999999999999</v>
      </c>
      <c r="N62" s="350">
        <v>2.3862999999999999</v>
      </c>
      <c r="O62" s="348">
        <v>4.0033000000000003</v>
      </c>
      <c r="P62" s="348">
        <v>13.868600000000001</v>
      </c>
      <c r="Q62" s="348">
        <v>13.1472</v>
      </c>
      <c r="R62" s="348">
        <v>12.8459</v>
      </c>
      <c r="S62" s="348">
        <v>1.2005999999999999</v>
      </c>
      <c r="T62" s="348">
        <v>12.4512</v>
      </c>
      <c r="U62" s="348">
        <v>-1.6444000000000001</v>
      </c>
      <c r="V62" s="348">
        <v>5.3586999999999998</v>
      </c>
      <c r="W62" s="348">
        <v>1.2005999999999999</v>
      </c>
      <c r="X62" s="348">
        <v>13.331099999999999</v>
      </c>
      <c r="Y62" s="374"/>
      <c r="Z62" s="346">
        <v>33</v>
      </c>
      <c r="AA62" s="346">
        <v>16</v>
      </c>
      <c r="AB62" s="346">
        <v>41</v>
      </c>
      <c r="AC62" s="346">
        <v>37</v>
      </c>
      <c r="AD62" s="346">
        <v>42</v>
      </c>
      <c r="AE62" s="346">
        <v>58</v>
      </c>
      <c r="AF62" s="346">
        <v>45</v>
      </c>
      <c r="AG62" s="346">
        <v>35</v>
      </c>
      <c r="AH62" s="346">
        <v>19</v>
      </c>
      <c r="AI62" s="346">
        <v>12</v>
      </c>
      <c r="AJ62" s="346">
        <v>26</v>
      </c>
      <c r="AK62" s="346">
        <v>33</v>
      </c>
      <c r="AL62" s="346">
        <v>69</v>
      </c>
      <c r="AM62" s="346">
        <v>58</v>
      </c>
      <c r="AN62" s="346">
        <v>26</v>
      </c>
      <c r="AO62" s="373"/>
      <c r="AP62" s="348">
        <v>13.71</v>
      </c>
      <c r="AQ62" s="348">
        <v>14.95</v>
      </c>
      <c r="AR62" s="348">
        <v>12.33</v>
      </c>
      <c r="AS62" s="348">
        <v>8.19</v>
      </c>
      <c r="AT62" s="348">
        <v>4.12</v>
      </c>
      <c r="AU62" s="351"/>
      <c r="AV62" s="346">
        <v>12</v>
      </c>
      <c r="AW62" s="346">
        <v>17</v>
      </c>
      <c r="AX62" s="346">
        <v>22</v>
      </c>
      <c r="AY62" s="346">
        <v>40</v>
      </c>
      <c r="AZ62" s="346">
        <v>60</v>
      </c>
      <c r="BA62" s="374"/>
      <c r="BB62" s="348">
        <v>11.9502398457056</v>
      </c>
      <c r="BC62" s="348">
        <v>0.84004317275301899</v>
      </c>
      <c r="BD62" s="348">
        <v>6.2956356686652698E-2</v>
      </c>
      <c r="BE62" s="375">
        <v>0.173886503949814</v>
      </c>
      <c r="BF62" s="374"/>
      <c r="BG62" s="375" t="s">
        <v>430</v>
      </c>
      <c r="BH62" s="674" t="s">
        <v>430</v>
      </c>
      <c r="BI62" s="348" t="s">
        <v>430</v>
      </c>
      <c r="BJ62" s="348" t="s">
        <v>430</v>
      </c>
      <c r="BK62" s="362"/>
      <c r="BL62" s="348" t="s">
        <v>6975</v>
      </c>
      <c r="BM62" s="373" t="s">
        <v>6976</v>
      </c>
      <c r="BN62" s="372" t="s">
        <v>430</v>
      </c>
      <c r="BO62" s="372" t="s">
        <v>430</v>
      </c>
      <c r="BP62" s="372" t="s">
        <v>430</v>
      </c>
      <c r="BQ62" s="373"/>
      <c r="BR62" s="354" t="s">
        <v>547</v>
      </c>
    </row>
    <row r="63" spans="1:70" s="428" customFormat="1" x14ac:dyDescent="0.25">
      <c r="A63" s="345" t="s">
        <v>6977</v>
      </c>
      <c r="B63" s="373"/>
      <c r="C63" s="719">
        <v>40672</v>
      </c>
      <c r="D63" s="373"/>
      <c r="E63" s="346">
        <v>241.447</v>
      </c>
      <c r="F63" s="373"/>
      <c r="G63" s="347">
        <v>56.139299999999999</v>
      </c>
      <c r="H63" s="374"/>
      <c r="I63" s="348" t="s">
        <v>430</v>
      </c>
      <c r="J63" s="348">
        <v>0.71489999999999998</v>
      </c>
      <c r="K63" s="348">
        <v>2.3841999999999999</v>
      </c>
      <c r="L63" s="348">
        <v>4.3243</v>
      </c>
      <c r="M63" s="348">
        <v>2.4500999999999999</v>
      </c>
      <c r="N63" s="350">
        <v>3.8860999999999999</v>
      </c>
      <c r="O63" s="348">
        <v>4.3792999999999997</v>
      </c>
      <c r="P63" s="348">
        <v>13.7065</v>
      </c>
      <c r="Q63" s="348">
        <v>11.8935</v>
      </c>
      <c r="R63" s="348">
        <v>12.141500000000001</v>
      </c>
      <c r="S63" s="348">
        <v>1.2210000000000001</v>
      </c>
      <c r="T63" s="348">
        <v>10.825900000000001</v>
      </c>
      <c r="U63" s="348">
        <v>1.5205</v>
      </c>
      <c r="V63" s="348">
        <v>5.1062000000000003</v>
      </c>
      <c r="W63" s="348">
        <v>1.2210000000000001</v>
      </c>
      <c r="X63" s="348">
        <v>12.0242</v>
      </c>
      <c r="Y63" s="374"/>
      <c r="Z63" s="346" t="s">
        <v>430</v>
      </c>
      <c r="AA63" s="346">
        <v>20</v>
      </c>
      <c r="AB63" s="346">
        <v>10</v>
      </c>
      <c r="AC63" s="346">
        <v>17</v>
      </c>
      <c r="AD63" s="346">
        <v>22</v>
      </c>
      <c r="AE63" s="346">
        <v>52</v>
      </c>
      <c r="AF63" s="346">
        <v>44</v>
      </c>
      <c r="AG63" s="346">
        <v>36</v>
      </c>
      <c r="AH63" s="346">
        <v>24</v>
      </c>
      <c r="AI63" s="346">
        <v>14</v>
      </c>
      <c r="AJ63" s="346">
        <v>24</v>
      </c>
      <c r="AK63" s="346">
        <v>41</v>
      </c>
      <c r="AL63" s="346">
        <v>43</v>
      </c>
      <c r="AM63" s="346">
        <v>60</v>
      </c>
      <c r="AN63" s="346">
        <v>24</v>
      </c>
      <c r="AO63" s="373"/>
      <c r="AP63" s="348">
        <v>12.8</v>
      </c>
      <c r="AQ63" s="348">
        <v>13.61</v>
      </c>
      <c r="AR63" s="348">
        <v>11.97</v>
      </c>
      <c r="AS63" s="348">
        <v>8.9700000000000006</v>
      </c>
      <c r="AT63" s="348">
        <v>7.26</v>
      </c>
      <c r="AU63" s="351"/>
      <c r="AV63" s="346">
        <v>15</v>
      </c>
      <c r="AW63" s="346">
        <v>19</v>
      </c>
      <c r="AX63" s="346">
        <v>24</v>
      </c>
      <c r="AY63" s="346">
        <v>38</v>
      </c>
      <c r="AZ63" s="346">
        <v>48</v>
      </c>
      <c r="BA63" s="374"/>
      <c r="BB63" s="348">
        <v>10.8401871253091</v>
      </c>
      <c r="BC63" s="348">
        <v>0</v>
      </c>
      <c r="BD63" s="348">
        <v>6.55323168185976E-2</v>
      </c>
      <c r="BE63" s="375" t="s">
        <v>430</v>
      </c>
      <c r="BF63" s="374"/>
      <c r="BG63" s="375" t="s">
        <v>430</v>
      </c>
      <c r="BH63" s="674" t="s">
        <v>430</v>
      </c>
      <c r="BI63" s="348" t="s">
        <v>430</v>
      </c>
      <c r="BJ63" s="348" t="s">
        <v>430</v>
      </c>
      <c r="BK63" s="362"/>
      <c r="BL63" s="348" t="s">
        <v>6978</v>
      </c>
      <c r="BM63" s="373" t="s">
        <v>6979</v>
      </c>
      <c r="BN63" s="372" t="s">
        <v>430</v>
      </c>
      <c r="BO63" s="372" t="s">
        <v>430</v>
      </c>
      <c r="BP63" s="372" t="s">
        <v>430</v>
      </c>
      <c r="BQ63" s="373"/>
      <c r="BR63" s="354" t="s">
        <v>907</v>
      </c>
    </row>
    <row r="64" spans="1:70" s="428" customFormat="1" x14ac:dyDescent="0.25">
      <c r="A64" s="345" t="s">
        <v>6980</v>
      </c>
      <c r="B64" s="373"/>
      <c r="C64" s="719">
        <v>45352</v>
      </c>
      <c r="D64" s="373"/>
      <c r="E64" s="346">
        <v>245.298</v>
      </c>
      <c r="F64" s="373"/>
      <c r="G64" s="347">
        <v>10.412000000000001</v>
      </c>
      <c r="H64" s="374"/>
      <c r="I64" s="348">
        <v>0.10580000000000001</v>
      </c>
      <c r="J64" s="348">
        <v>1.2053</v>
      </c>
      <c r="K64" s="348">
        <v>3.9329000000000001</v>
      </c>
      <c r="L64" s="348">
        <v>9.9703999999999997</v>
      </c>
      <c r="M64" s="348">
        <v>10.0169</v>
      </c>
      <c r="N64" s="350">
        <v>-2.8641000000000001</v>
      </c>
      <c r="O64" s="348">
        <v>-6.6684000000000001</v>
      </c>
      <c r="P64" s="348" t="s">
        <v>430</v>
      </c>
      <c r="Q64" s="348" t="s">
        <v>430</v>
      </c>
      <c r="R64" s="348" t="s">
        <v>430</v>
      </c>
      <c r="S64" s="348">
        <v>2.3694999999999999</v>
      </c>
      <c r="T64" s="348">
        <v>25.8096</v>
      </c>
      <c r="U64" s="348">
        <v>7.4398999999999997</v>
      </c>
      <c r="V64" s="348">
        <v>5.9421999999999997</v>
      </c>
      <c r="W64" s="348">
        <v>2.3694999999999999</v>
      </c>
      <c r="X64" s="348">
        <v>1.7141999999999999</v>
      </c>
      <c r="Y64" s="374"/>
      <c r="Z64" s="346">
        <v>15</v>
      </c>
      <c r="AA64" s="346">
        <v>5</v>
      </c>
      <c r="AB64" s="346">
        <v>6</v>
      </c>
      <c r="AC64" s="346">
        <v>5</v>
      </c>
      <c r="AD64" s="346">
        <v>6</v>
      </c>
      <c r="AE64" s="346">
        <v>76</v>
      </c>
      <c r="AF64" s="346">
        <v>64</v>
      </c>
      <c r="AG64" s="346" t="s">
        <v>430</v>
      </c>
      <c r="AH64" s="346" t="s">
        <v>430</v>
      </c>
      <c r="AI64" s="346" t="s">
        <v>430</v>
      </c>
      <c r="AJ64" s="346">
        <v>8</v>
      </c>
      <c r="AK64" s="346">
        <v>5</v>
      </c>
      <c r="AL64" s="346">
        <v>7</v>
      </c>
      <c r="AM64" s="346">
        <v>55</v>
      </c>
      <c r="AN64" s="346">
        <v>8</v>
      </c>
      <c r="AO64" s="373"/>
      <c r="AP64" s="348" t="s">
        <v>430</v>
      </c>
      <c r="AQ64" s="348" t="s">
        <v>430</v>
      </c>
      <c r="AR64" s="348" t="s">
        <v>430</v>
      </c>
      <c r="AS64" s="348" t="s">
        <v>430</v>
      </c>
      <c r="AT64" s="348">
        <v>16.190000000000001</v>
      </c>
      <c r="AU64" s="351"/>
      <c r="AV64" s="346" t="s">
        <v>430</v>
      </c>
      <c r="AW64" s="346" t="s">
        <v>430</v>
      </c>
      <c r="AX64" s="346" t="s">
        <v>430</v>
      </c>
      <c r="AY64" s="346" t="s">
        <v>430</v>
      </c>
      <c r="AZ64" s="346">
        <v>18</v>
      </c>
      <c r="BA64" s="374"/>
      <c r="BB64" s="348">
        <v>23.906911756748499</v>
      </c>
      <c r="BC64" s="348">
        <v>0.99072004682079295</v>
      </c>
      <c r="BD64" s="348">
        <v>7.3827930773582599E-3</v>
      </c>
      <c r="BE64" s="375">
        <v>-0.152458610662038</v>
      </c>
      <c r="BF64" s="374"/>
      <c r="BG64" s="375" t="s">
        <v>430</v>
      </c>
      <c r="BH64" s="674" t="s">
        <v>430</v>
      </c>
      <c r="BI64" s="348" t="s">
        <v>430</v>
      </c>
      <c r="BJ64" s="348" t="s">
        <v>430</v>
      </c>
      <c r="BK64" s="362"/>
      <c r="BL64" s="348" t="s">
        <v>6981</v>
      </c>
      <c r="BM64" s="373" t="s">
        <v>6982</v>
      </c>
      <c r="BN64" s="372" t="s">
        <v>430</v>
      </c>
      <c r="BO64" s="372" t="s">
        <v>430</v>
      </c>
      <c r="BP64" s="372" t="s">
        <v>430</v>
      </c>
      <c r="BQ64" s="373"/>
      <c r="BR64" s="354" t="s">
        <v>6929</v>
      </c>
    </row>
    <row r="65" spans="1:70" s="428" customFormat="1" x14ac:dyDescent="0.25">
      <c r="A65" s="345" t="s">
        <v>6983</v>
      </c>
      <c r="B65" s="373"/>
      <c r="C65" s="719">
        <v>44197</v>
      </c>
      <c r="D65" s="373"/>
      <c r="E65" s="346">
        <v>224.685</v>
      </c>
      <c r="F65" s="373"/>
      <c r="G65" s="347">
        <v>20.8414</v>
      </c>
      <c r="H65" s="374"/>
      <c r="I65" s="348">
        <v>-1.44E-2</v>
      </c>
      <c r="J65" s="348">
        <v>0.66610000000000003</v>
      </c>
      <c r="K65" s="348">
        <v>1.3988</v>
      </c>
      <c r="L65" s="348">
        <v>2.8351999999999999</v>
      </c>
      <c r="M65" s="348">
        <v>-1.1922999999999999</v>
      </c>
      <c r="N65" s="350">
        <v>-1.3084</v>
      </c>
      <c r="O65" s="348">
        <v>-0.19900000000000001</v>
      </c>
      <c r="P65" s="348">
        <v>11.357799999999999</v>
      </c>
      <c r="Q65" s="348">
        <v>10.8506</v>
      </c>
      <c r="R65" s="348" t="s">
        <v>430</v>
      </c>
      <c r="S65" s="348">
        <v>1.3228</v>
      </c>
      <c r="T65" s="348">
        <v>12.736000000000001</v>
      </c>
      <c r="U65" s="348">
        <v>-2.8567999999999998</v>
      </c>
      <c r="V65" s="348">
        <v>1.8164</v>
      </c>
      <c r="W65" s="348">
        <v>1.3228</v>
      </c>
      <c r="X65" s="348">
        <v>14.175000000000001</v>
      </c>
      <c r="Y65" s="374"/>
      <c r="Z65" s="346">
        <v>29</v>
      </c>
      <c r="AA65" s="346">
        <v>25</v>
      </c>
      <c r="AB65" s="346">
        <v>25</v>
      </c>
      <c r="AC65" s="346">
        <v>35</v>
      </c>
      <c r="AD65" s="346">
        <v>55</v>
      </c>
      <c r="AE65" s="346">
        <v>71</v>
      </c>
      <c r="AF65" s="346">
        <v>54</v>
      </c>
      <c r="AG65" s="346">
        <v>45</v>
      </c>
      <c r="AH65" s="346">
        <v>29</v>
      </c>
      <c r="AI65" s="346" t="s">
        <v>430</v>
      </c>
      <c r="AJ65" s="346">
        <v>21</v>
      </c>
      <c r="AK65" s="346">
        <v>31</v>
      </c>
      <c r="AL65" s="346">
        <v>74</v>
      </c>
      <c r="AM65" s="346">
        <v>77</v>
      </c>
      <c r="AN65" s="346">
        <v>21</v>
      </c>
      <c r="AO65" s="373"/>
      <c r="AP65" s="348" t="s">
        <v>430</v>
      </c>
      <c r="AQ65" s="348" t="s">
        <v>430</v>
      </c>
      <c r="AR65" s="348">
        <v>9.57</v>
      </c>
      <c r="AS65" s="348">
        <v>5.1100000000000003</v>
      </c>
      <c r="AT65" s="348">
        <v>1.29</v>
      </c>
      <c r="AU65" s="351"/>
      <c r="AV65" s="346" t="s">
        <v>430</v>
      </c>
      <c r="AW65" s="346" t="s">
        <v>430</v>
      </c>
      <c r="AX65" s="346">
        <v>33</v>
      </c>
      <c r="AY65" s="346">
        <v>51</v>
      </c>
      <c r="AZ65" s="346">
        <v>71</v>
      </c>
      <c r="BA65" s="374"/>
      <c r="BB65" s="348">
        <v>13.5623267980897</v>
      </c>
      <c r="BC65" s="348">
        <v>0.974294371565123</v>
      </c>
      <c r="BD65" s="348">
        <v>4.3854319245453098E-2</v>
      </c>
      <c r="BE65" s="375">
        <v>-7.61363567593112E-2</v>
      </c>
      <c r="BF65" s="374"/>
      <c r="BG65" s="375" t="s">
        <v>430</v>
      </c>
      <c r="BH65" s="674" t="s">
        <v>430</v>
      </c>
      <c r="BI65" s="348" t="s">
        <v>430</v>
      </c>
      <c r="BJ65" s="348" t="s">
        <v>430</v>
      </c>
      <c r="BK65" s="362"/>
      <c r="BL65" s="348" t="s">
        <v>6984</v>
      </c>
      <c r="BM65" s="373" t="s">
        <v>5832</v>
      </c>
      <c r="BN65" s="372" t="s">
        <v>2945</v>
      </c>
      <c r="BO65" s="372" t="s">
        <v>430</v>
      </c>
      <c r="BP65" s="372" t="s">
        <v>430</v>
      </c>
      <c r="BQ65" s="373"/>
      <c r="BR65" s="354" t="s">
        <v>554</v>
      </c>
    </row>
    <row r="66" spans="1:70" s="428" customFormat="1" x14ac:dyDescent="0.25">
      <c r="A66" s="345" t="s">
        <v>6985</v>
      </c>
      <c r="B66" s="373"/>
      <c r="C66" s="719">
        <v>45499</v>
      </c>
      <c r="D66" s="373"/>
      <c r="E66" s="346">
        <v>195.739</v>
      </c>
      <c r="F66" s="373"/>
      <c r="G66" s="347">
        <v>9.0589999999999993</v>
      </c>
      <c r="H66" s="374"/>
      <c r="I66" s="348">
        <v>-0.57069999999999999</v>
      </c>
      <c r="J66" s="348">
        <v>0.2878</v>
      </c>
      <c r="K66" s="348">
        <v>0.188</v>
      </c>
      <c r="L66" s="348">
        <v>3.9352999999999998</v>
      </c>
      <c r="M66" s="348">
        <v>4.5831999999999997</v>
      </c>
      <c r="N66" s="350">
        <v>1.6495</v>
      </c>
      <c r="O66" s="348" t="s">
        <v>430</v>
      </c>
      <c r="P66" s="348" t="s">
        <v>430</v>
      </c>
      <c r="Q66" s="348" t="s">
        <v>430</v>
      </c>
      <c r="R66" s="348" t="s">
        <v>430</v>
      </c>
      <c r="S66" s="348">
        <v>-0.2203</v>
      </c>
      <c r="T66" s="348">
        <v>18.7287</v>
      </c>
      <c r="U66" s="348">
        <v>4.2702999999999998</v>
      </c>
      <c r="V66" s="348">
        <v>7.7553999999999998</v>
      </c>
      <c r="W66" s="348">
        <v>-0.2203</v>
      </c>
      <c r="X66" s="348">
        <v>-4.8864999999999998</v>
      </c>
      <c r="Y66" s="374"/>
      <c r="Z66" s="346">
        <v>63</v>
      </c>
      <c r="AA66" s="346">
        <v>52</v>
      </c>
      <c r="AB66" s="346">
        <v>52</v>
      </c>
      <c r="AC66" s="346">
        <v>25</v>
      </c>
      <c r="AD66" s="346">
        <v>14</v>
      </c>
      <c r="AE66" s="346">
        <v>61</v>
      </c>
      <c r="AF66" s="346" t="s">
        <v>430</v>
      </c>
      <c r="AG66" s="346" t="s">
        <v>430</v>
      </c>
      <c r="AH66" s="346" t="s">
        <v>430</v>
      </c>
      <c r="AI66" s="346" t="s">
        <v>430</v>
      </c>
      <c r="AJ66" s="346">
        <v>87</v>
      </c>
      <c r="AK66" s="346">
        <v>15</v>
      </c>
      <c r="AL66" s="346">
        <v>28</v>
      </c>
      <c r="AM66" s="346">
        <v>45</v>
      </c>
      <c r="AN66" s="346">
        <v>87</v>
      </c>
      <c r="AO66" s="373"/>
      <c r="AP66" s="348" t="s">
        <v>430</v>
      </c>
      <c r="AQ66" s="348" t="s">
        <v>430</v>
      </c>
      <c r="AR66" s="348" t="s">
        <v>430</v>
      </c>
      <c r="AS66" s="348" t="s">
        <v>430</v>
      </c>
      <c r="AT66" s="348">
        <v>7.14</v>
      </c>
      <c r="AU66" s="351"/>
      <c r="AV66" s="346" t="s">
        <v>430</v>
      </c>
      <c r="AW66" s="346" t="s">
        <v>430</v>
      </c>
      <c r="AX66" s="346" t="s">
        <v>430</v>
      </c>
      <c r="AY66" s="346" t="s">
        <v>430</v>
      </c>
      <c r="AZ66" s="346">
        <v>49</v>
      </c>
      <c r="BA66" s="374"/>
      <c r="BB66" s="348">
        <v>20.464365903472501</v>
      </c>
      <c r="BC66" s="348">
        <v>0.98813729038794096</v>
      </c>
      <c r="BD66" s="348">
        <v>-3.5195710093492302E-2</v>
      </c>
      <c r="BE66" s="375">
        <v>-0.14687580585708301</v>
      </c>
      <c r="BF66" s="374"/>
      <c r="BG66" s="375" t="s">
        <v>430</v>
      </c>
      <c r="BH66" s="674" t="s">
        <v>430</v>
      </c>
      <c r="BI66" s="348" t="s">
        <v>430</v>
      </c>
      <c r="BJ66" s="348" t="s">
        <v>430</v>
      </c>
      <c r="BK66" s="362"/>
      <c r="BL66" s="348" t="s">
        <v>6955</v>
      </c>
      <c r="BM66" s="373" t="s">
        <v>4928</v>
      </c>
      <c r="BN66" s="372" t="s">
        <v>430</v>
      </c>
      <c r="BO66" s="372" t="s">
        <v>430</v>
      </c>
      <c r="BP66" s="372" t="s">
        <v>430</v>
      </c>
      <c r="BQ66" s="373"/>
      <c r="BR66" s="354" t="s">
        <v>6929</v>
      </c>
    </row>
    <row r="67" spans="1:70" s="428" customFormat="1" x14ac:dyDescent="0.25">
      <c r="A67" s="345" t="s">
        <v>6986</v>
      </c>
      <c r="B67" s="373"/>
      <c r="C67" s="719">
        <v>45922</v>
      </c>
      <c r="D67" s="373"/>
      <c r="E67" s="346">
        <v>195.83500000000001</v>
      </c>
      <c r="F67" s="373"/>
      <c r="G67" s="347">
        <v>10.584099999999999</v>
      </c>
      <c r="H67" s="374"/>
      <c r="I67" s="348">
        <v>-0.2319</v>
      </c>
      <c r="J67" s="348">
        <v>1.0791999999999999</v>
      </c>
      <c r="K67" s="348">
        <v>3.1589</v>
      </c>
      <c r="L67" s="348">
        <v>8.1908999999999992</v>
      </c>
      <c r="M67" s="348">
        <v>8.6775000000000002</v>
      </c>
      <c r="N67" s="350" t="s">
        <v>430</v>
      </c>
      <c r="O67" s="348" t="s">
        <v>430</v>
      </c>
      <c r="P67" s="348" t="s">
        <v>430</v>
      </c>
      <c r="Q67" s="348" t="s">
        <v>430</v>
      </c>
      <c r="R67" s="348" t="s">
        <v>430</v>
      </c>
      <c r="S67" s="348">
        <v>1.0676000000000001</v>
      </c>
      <c r="T67" s="348">
        <v>18.926500000000001</v>
      </c>
      <c r="U67" s="348">
        <v>6.6010999999999997</v>
      </c>
      <c r="V67" s="348">
        <v>9.7297999999999991</v>
      </c>
      <c r="W67" s="348">
        <v>1.0676000000000001</v>
      </c>
      <c r="X67" s="348">
        <v>5.8410000000000002</v>
      </c>
      <c r="Y67" s="374"/>
      <c r="Z67" s="346">
        <v>46</v>
      </c>
      <c r="AA67" s="346">
        <v>8</v>
      </c>
      <c r="AB67" s="346">
        <v>8</v>
      </c>
      <c r="AC67" s="346">
        <v>9</v>
      </c>
      <c r="AD67" s="346">
        <v>8</v>
      </c>
      <c r="AE67" s="346" t="s">
        <v>430</v>
      </c>
      <c r="AF67" s="346" t="s">
        <v>430</v>
      </c>
      <c r="AG67" s="346" t="s">
        <v>430</v>
      </c>
      <c r="AH67" s="346" t="s">
        <v>430</v>
      </c>
      <c r="AI67" s="346" t="s">
        <v>430</v>
      </c>
      <c r="AJ67" s="346">
        <v>32</v>
      </c>
      <c r="AK67" s="346">
        <v>12</v>
      </c>
      <c r="AL67" s="346">
        <v>8</v>
      </c>
      <c r="AM67" s="346">
        <v>41</v>
      </c>
      <c r="AN67" s="346">
        <v>32</v>
      </c>
      <c r="AO67" s="373"/>
      <c r="AP67" s="348" t="s">
        <v>430</v>
      </c>
      <c r="AQ67" s="348" t="s">
        <v>430</v>
      </c>
      <c r="AR67" s="348" t="s">
        <v>430</v>
      </c>
      <c r="AS67" s="348" t="s">
        <v>430</v>
      </c>
      <c r="AT67" s="348" t="s">
        <v>430</v>
      </c>
      <c r="AU67" s="351"/>
      <c r="AV67" s="346" t="s">
        <v>430</v>
      </c>
      <c r="AW67" s="346" t="s">
        <v>430</v>
      </c>
      <c r="AX67" s="346" t="s">
        <v>430</v>
      </c>
      <c r="AY67" s="346" t="s">
        <v>430</v>
      </c>
      <c r="AZ67" s="346" t="s">
        <v>430</v>
      </c>
      <c r="BA67" s="374"/>
      <c r="BB67" s="348">
        <v>14.414111017508599</v>
      </c>
      <c r="BC67" s="348">
        <v>1.05950349278967</v>
      </c>
      <c r="BD67" s="348">
        <v>1.9727101033197601E-2</v>
      </c>
      <c r="BE67" s="375">
        <v>0.82765127480086498</v>
      </c>
      <c r="BF67" s="374"/>
      <c r="BG67" s="375" t="s">
        <v>430</v>
      </c>
      <c r="BH67" s="674" t="s">
        <v>430</v>
      </c>
      <c r="BI67" s="348" t="s">
        <v>430</v>
      </c>
      <c r="BJ67" s="348" t="s">
        <v>430</v>
      </c>
      <c r="BK67" s="362"/>
      <c r="BL67" s="348" t="s">
        <v>6987</v>
      </c>
      <c r="BM67" s="373" t="s">
        <v>6988</v>
      </c>
      <c r="BN67" s="372" t="s">
        <v>430</v>
      </c>
      <c r="BO67" s="372" t="s">
        <v>430</v>
      </c>
      <c r="BP67" s="372" t="s">
        <v>430</v>
      </c>
      <c r="BQ67" s="373"/>
      <c r="BR67" s="354" t="s">
        <v>443</v>
      </c>
    </row>
    <row r="68" spans="1:70" s="428" customFormat="1" x14ac:dyDescent="0.25">
      <c r="A68" s="345" t="s">
        <v>6989</v>
      </c>
      <c r="B68" s="373"/>
      <c r="C68" s="719">
        <v>45889</v>
      </c>
      <c r="D68" s="373"/>
      <c r="E68" s="346">
        <v>178.65</v>
      </c>
      <c r="F68" s="373"/>
      <c r="G68" s="347">
        <v>14.0222</v>
      </c>
      <c r="H68" s="374"/>
      <c r="I68" s="348">
        <v>3.5700000000000003E-2</v>
      </c>
      <c r="J68" s="348">
        <v>-1.6048</v>
      </c>
      <c r="K68" s="348">
        <v>-5.8742000000000001</v>
      </c>
      <c r="L68" s="348">
        <v>-7.19</v>
      </c>
      <c r="M68" s="348">
        <v>-1.4388000000000001</v>
      </c>
      <c r="N68" s="350" t="s">
        <v>430</v>
      </c>
      <c r="O68" s="348" t="s">
        <v>430</v>
      </c>
      <c r="P68" s="348" t="s">
        <v>430</v>
      </c>
      <c r="Q68" s="348" t="s">
        <v>430</v>
      </c>
      <c r="R68" s="348" t="s">
        <v>430</v>
      </c>
      <c r="S68" s="348">
        <v>0.68279999999999996</v>
      </c>
      <c r="T68" s="348">
        <v>-3.6189</v>
      </c>
      <c r="U68" s="348">
        <v>4.6433</v>
      </c>
      <c r="V68" s="348">
        <v>20.404599999999999</v>
      </c>
      <c r="W68" s="348">
        <v>0.68279999999999996</v>
      </c>
      <c r="X68" s="348">
        <v>40.222000000000001</v>
      </c>
      <c r="Y68" s="374"/>
      <c r="Z68" s="346">
        <v>23</v>
      </c>
      <c r="AA68" s="346">
        <v>82</v>
      </c>
      <c r="AB68" s="346">
        <v>75</v>
      </c>
      <c r="AC68" s="346">
        <v>78</v>
      </c>
      <c r="AD68" s="346">
        <v>64</v>
      </c>
      <c r="AE68" s="346" t="s">
        <v>430</v>
      </c>
      <c r="AF68" s="346" t="s">
        <v>430</v>
      </c>
      <c r="AG68" s="346" t="s">
        <v>430</v>
      </c>
      <c r="AH68" s="346" t="s">
        <v>430</v>
      </c>
      <c r="AI68" s="346" t="s">
        <v>430</v>
      </c>
      <c r="AJ68" s="346">
        <v>46</v>
      </c>
      <c r="AK68" s="346">
        <v>84</v>
      </c>
      <c r="AL68" s="346">
        <v>25</v>
      </c>
      <c r="AM68" s="346">
        <v>31</v>
      </c>
      <c r="AN68" s="346">
        <v>46</v>
      </c>
      <c r="AO68" s="373"/>
      <c r="AP68" s="348" t="s">
        <v>430</v>
      </c>
      <c r="AQ68" s="348" t="s">
        <v>430</v>
      </c>
      <c r="AR68" s="348" t="s">
        <v>430</v>
      </c>
      <c r="AS68" s="348" t="s">
        <v>430</v>
      </c>
      <c r="AT68" s="348" t="s">
        <v>430</v>
      </c>
      <c r="AU68" s="351"/>
      <c r="AV68" s="346" t="s">
        <v>430</v>
      </c>
      <c r="AW68" s="346" t="s">
        <v>430</v>
      </c>
      <c r="AX68" s="346" t="s">
        <v>430</v>
      </c>
      <c r="AY68" s="346" t="s">
        <v>430</v>
      </c>
      <c r="AZ68" s="346" t="s">
        <v>430</v>
      </c>
      <c r="BA68" s="374"/>
      <c r="BB68" s="348">
        <v>22.755302686972801</v>
      </c>
      <c r="BC68" s="348">
        <v>0</v>
      </c>
      <c r="BD68" s="348">
        <v>8.7809163486687394E-2</v>
      </c>
      <c r="BE68" s="375" t="s">
        <v>430</v>
      </c>
      <c r="BF68" s="374"/>
      <c r="BG68" s="375" t="s">
        <v>430</v>
      </c>
      <c r="BH68" s="674" t="s">
        <v>430</v>
      </c>
      <c r="BI68" s="348" t="s">
        <v>430</v>
      </c>
      <c r="BJ68" s="348" t="s">
        <v>430</v>
      </c>
      <c r="BK68" s="362"/>
      <c r="BL68" s="348" t="s">
        <v>6990</v>
      </c>
      <c r="BM68" s="373" t="s">
        <v>6991</v>
      </c>
      <c r="BN68" s="372" t="s">
        <v>430</v>
      </c>
      <c r="BO68" s="372" t="s">
        <v>430</v>
      </c>
      <c r="BP68" s="372" t="s">
        <v>430</v>
      </c>
      <c r="BQ68" s="373"/>
      <c r="BR68" s="354" t="s">
        <v>547</v>
      </c>
    </row>
    <row r="69" spans="1:70" s="428" customFormat="1" x14ac:dyDescent="0.25">
      <c r="A69" s="345" t="s">
        <v>6992</v>
      </c>
      <c r="B69" s="373"/>
      <c r="C69" s="719">
        <v>45516</v>
      </c>
      <c r="D69" s="373"/>
      <c r="E69" s="346">
        <v>170.309</v>
      </c>
      <c r="F69" s="373"/>
      <c r="G69" s="347">
        <v>9.4899000000000004</v>
      </c>
      <c r="H69" s="374"/>
      <c r="I69" s="348">
        <v>0.25569999999999998</v>
      </c>
      <c r="J69" s="348">
        <v>1.0596000000000001</v>
      </c>
      <c r="K69" s="348">
        <v>0.28000000000000003</v>
      </c>
      <c r="L69" s="348">
        <v>5.8125</v>
      </c>
      <c r="M69" s="348">
        <v>1.7564</v>
      </c>
      <c r="N69" s="350">
        <v>5.3661000000000003</v>
      </c>
      <c r="O69" s="348" t="s">
        <v>430</v>
      </c>
      <c r="P69" s="348" t="s">
        <v>430</v>
      </c>
      <c r="Q69" s="348" t="s">
        <v>430</v>
      </c>
      <c r="R69" s="348" t="s">
        <v>430</v>
      </c>
      <c r="S69" s="348">
        <v>0.91559999999999997</v>
      </c>
      <c r="T69" s="348">
        <v>18.8034</v>
      </c>
      <c r="U69" s="348">
        <v>-0.79969999999999997</v>
      </c>
      <c r="V69" s="348">
        <v>1.4886999999999999</v>
      </c>
      <c r="W69" s="348">
        <v>0.91559999999999997</v>
      </c>
      <c r="X69" s="348">
        <v>-2.6818</v>
      </c>
      <c r="Y69" s="374"/>
      <c r="Z69" s="346">
        <v>6</v>
      </c>
      <c r="AA69" s="346">
        <v>10</v>
      </c>
      <c r="AB69" s="346">
        <v>49</v>
      </c>
      <c r="AC69" s="346">
        <v>14</v>
      </c>
      <c r="AD69" s="346">
        <v>27</v>
      </c>
      <c r="AE69" s="346">
        <v>48</v>
      </c>
      <c r="AF69" s="346" t="s">
        <v>430</v>
      </c>
      <c r="AG69" s="346" t="s">
        <v>430</v>
      </c>
      <c r="AH69" s="346" t="s">
        <v>430</v>
      </c>
      <c r="AI69" s="346" t="s">
        <v>430</v>
      </c>
      <c r="AJ69" s="346">
        <v>35</v>
      </c>
      <c r="AK69" s="346">
        <v>14</v>
      </c>
      <c r="AL69" s="346">
        <v>65</v>
      </c>
      <c r="AM69" s="346">
        <v>79</v>
      </c>
      <c r="AN69" s="346">
        <v>35</v>
      </c>
      <c r="AO69" s="373"/>
      <c r="AP69" s="348" t="s">
        <v>430</v>
      </c>
      <c r="AQ69" s="348" t="s">
        <v>430</v>
      </c>
      <c r="AR69" s="348" t="s">
        <v>430</v>
      </c>
      <c r="AS69" s="348" t="s">
        <v>430</v>
      </c>
      <c r="AT69" s="348">
        <v>5.98</v>
      </c>
      <c r="AU69" s="351"/>
      <c r="AV69" s="346" t="s">
        <v>430</v>
      </c>
      <c r="AW69" s="346" t="s">
        <v>430</v>
      </c>
      <c r="AX69" s="346" t="s">
        <v>430</v>
      </c>
      <c r="AY69" s="346" t="s">
        <v>430</v>
      </c>
      <c r="AZ69" s="346">
        <v>51</v>
      </c>
      <c r="BA69" s="374"/>
      <c r="BB69" s="348">
        <v>19.938004862850701</v>
      </c>
      <c r="BC69" s="348">
        <v>0.97872079161147396</v>
      </c>
      <c r="BD69" s="348">
        <v>-2.976184244973E-2</v>
      </c>
      <c r="BE69" s="375">
        <v>-0.14431259408456901</v>
      </c>
      <c r="BF69" s="374"/>
      <c r="BG69" s="375" t="s">
        <v>430</v>
      </c>
      <c r="BH69" s="674" t="s">
        <v>430</v>
      </c>
      <c r="BI69" s="348" t="s">
        <v>430</v>
      </c>
      <c r="BJ69" s="348" t="s">
        <v>430</v>
      </c>
      <c r="BK69" s="362"/>
      <c r="BL69" s="348" t="s">
        <v>6913</v>
      </c>
      <c r="BM69" s="373" t="s">
        <v>6914</v>
      </c>
      <c r="BN69" s="372" t="s">
        <v>430</v>
      </c>
      <c r="BO69" s="372" t="s">
        <v>430</v>
      </c>
      <c r="BP69" s="372" t="s">
        <v>430</v>
      </c>
      <c r="BQ69" s="373"/>
      <c r="BR69" s="354" t="s">
        <v>463</v>
      </c>
    </row>
    <row r="70" spans="1:70" s="428" customFormat="1" x14ac:dyDescent="0.25">
      <c r="A70" s="345" t="s">
        <v>6993</v>
      </c>
      <c r="B70" s="373"/>
      <c r="C70" s="719">
        <v>44267</v>
      </c>
      <c r="D70" s="373"/>
      <c r="E70" s="346">
        <v>160.04</v>
      </c>
      <c r="F70" s="373"/>
      <c r="G70" s="347">
        <v>19.304400000000001</v>
      </c>
      <c r="H70" s="374"/>
      <c r="I70" s="348" t="s">
        <v>430</v>
      </c>
      <c r="J70" s="348">
        <v>0.1416</v>
      </c>
      <c r="K70" s="348">
        <v>-0.76129999999999998</v>
      </c>
      <c r="L70" s="348">
        <v>1.0374000000000001</v>
      </c>
      <c r="M70" s="348">
        <v>0.67120000000000002</v>
      </c>
      <c r="N70" s="350">
        <v>8.7817000000000007</v>
      </c>
      <c r="O70" s="348">
        <v>8.6310000000000002</v>
      </c>
      <c r="P70" s="348">
        <v>14.8284</v>
      </c>
      <c r="Q70" s="348">
        <v>12.2645</v>
      </c>
      <c r="R70" s="348" t="s">
        <v>430</v>
      </c>
      <c r="S70" s="348">
        <v>0.71060000000000001</v>
      </c>
      <c r="T70" s="348">
        <v>8.0328999999999997</v>
      </c>
      <c r="U70" s="348">
        <v>0.71479999999999999</v>
      </c>
      <c r="V70" s="348">
        <v>5.9093</v>
      </c>
      <c r="W70" s="348">
        <v>0.71060000000000001</v>
      </c>
      <c r="X70" s="348">
        <v>13.0945</v>
      </c>
      <c r="Y70" s="374"/>
      <c r="Z70" s="346" t="s">
        <v>430</v>
      </c>
      <c r="AA70" s="346">
        <v>61</v>
      </c>
      <c r="AB70" s="346">
        <v>61</v>
      </c>
      <c r="AC70" s="346">
        <v>55</v>
      </c>
      <c r="AD70" s="346">
        <v>34</v>
      </c>
      <c r="AE70" s="346">
        <v>41</v>
      </c>
      <c r="AF70" s="346">
        <v>33</v>
      </c>
      <c r="AG70" s="346">
        <v>33</v>
      </c>
      <c r="AH70" s="346">
        <v>22</v>
      </c>
      <c r="AI70" s="346" t="s">
        <v>430</v>
      </c>
      <c r="AJ70" s="346">
        <v>44</v>
      </c>
      <c r="AK70" s="346">
        <v>55</v>
      </c>
      <c r="AL70" s="346">
        <v>53</v>
      </c>
      <c r="AM70" s="346">
        <v>56</v>
      </c>
      <c r="AN70" s="346">
        <v>44</v>
      </c>
      <c r="AO70" s="373"/>
      <c r="AP70" s="348" t="s">
        <v>430</v>
      </c>
      <c r="AQ70" s="348" t="s">
        <v>430</v>
      </c>
      <c r="AR70" s="348">
        <v>13.25</v>
      </c>
      <c r="AS70" s="348">
        <v>11.7</v>
      </c>
      <c r="AT70" s="348">
        <v>5.04</v>
      </c>
      <c r="AU70" s="351"/>
      <c r="AV70" s="346" t="s">
        <v>430</v>
      </c>
      <c r="AW70" s="346" t="s">
        <v>430</v>
      </c>
      <c r="AX70" s="346">
        <v>20</v>
      </c>
      <c r="AY70" s="346">
        <v>29</v>
      </c>
      <c r="AZ70" s="346">
        <v>56</v>
      </c>
      <c r="BA70" s="374"/>
      <c r="BB70" s="348">
        <v>8.2495204092465499</v>
      </c>
      <c r="BC70" s="348">
        <v>0.55377764962423803</v>
      </c>
      <c r="BD70" s="348">
        <v>9.3172555295631607E-2</v>
      </c>
      <c r="BE70" s="375">
        <v>0.38864715908726499</v>
      </c>
      <c r="BF70" s="374"/>
      <c r="BG70" s="375" t="s">
        <v>430</v>
      </c>
      <c r="BH70" s="674" t="s">
        <v>430</v>
      </c>
      <c r="BI70" s="348" t="s">
        <v>430</v>
      </c>
      <c r="BJ70" s="348" t="s">
        <v>430</v>
      </c>
      <c r="BK70" s="362"/>
      <c r="BL70" s="348" t="s">
        <v>6994</v>
      </c>
      <c r="BM70" s="373" t="s">
        <v>6995</v>
      </c>
      <c r="BN70" s="372" t="s">
        <v>430</v>
      </c>
      <c r="BO70" s="372" t="s">
        <v>430</v>
      </c>
      <c r="BP70" s="372" t="s">
        <v>430</v>
      </c>
      <c r="BQ70" s="373"/>
      <c r="BR70" s="354" t="s">
        <v>554</v>
      </c>
    </row>
    <row r="71" spans="1:70" s="428" customFormat="1" x14ac:dyDescent="0.25">
      <c r="A71" s="345" t="s">
        <v>6996</v>
      </c>
      <c r="B71" s="373"/>
      <c r="C71" s="719">
        <v>45716</v>
      </c>
      <c r="D71" s="373"/>
      <c r="E71" s="346">
        <v>155.65799999999999</v>
      </c>
      <c r="F71" s="373"/>
      <c r="G71" s="347">
        <v>16.089099999999998</v>
      </c>
      <c r="H71" s="374"/>
      <c r="I71" s="348">
        <v>0.39250000000000002</v>
      </c>
      <c r="J71" s="348">
        <v>-1.2090000000000001</v>
      </c>
      <c r="K71" s="348">
        <v>-5.6445999999999996</v>
      </c>
      <c r="L71" s="348">
        <v>-7.0209000000000001</v>
      </c>
      <c r="M71" s="348">
        <v>-0.50280000000000002</v>
      </c>
      <c r="N71" s="350">
        <v>41.837899999999998</v>
      </c>
      <c r="O71" s="348" t="s">
        <v>430</v>
      </c>
      <c r="P71" s="348" t="s">
        <v>430</v>
      </c>
      <c r="Q71" s="348" t="s">
        <v>430</v>
      </c>
      <c r="R71" s="348" t="s">
        <v>430</v>
      </c>
      <c r="S71" s="348">
        <v>0.60150000000000003</v>
      </c>
      <c r="T71" s="348">
        <v>-2.113</v>
      </c>
      <c r="U71" s="348">
        <v>5.6492000000000004</v>
      </c>
      <c r="V71" s="348">
        <v>21.088999999999999</v>
      </c>
      <c r="W71" s="348">
        <v>0.60150000000000003</v>
      </c>
      <c r="X71" s="348">
        <v>41.211100000000002</v>
      </c>
      <c r="Y71" s="374"/>
      <c r="Z71" s="346">
        <v>3</v>
      </c>
      <c r="AA71" s="346">
        <v>70</v>
      </c>
      <c r="AB71" s="346">
        <v>71</v>
      </c>
      <c r="AC71" s="346">
        <v>74</v>
      </c>
      <c r="AD71" s="346">
        <v>40</v>
      </c>
      <c r="AE71" s="346">
        <v>28</v>
      </c>
      <c r="AF71" s="346" t="s">
        <v>430</v>
      </c>
      <c r="AG71" s="346" t="s">
        <v>430</v>
      </c>
      <c r="AH71" s="346" t="s">
        <v>430</v>
      </c>
      <c r="AI71" s="346" t="s">
        <v>430</v>
      </c>
      <c r="AJ71" s="346">
        <v>52</v>
      </c>
      <c r="AK71" s="346">
        <v>70</v>
      </c>
      <c r="AL71" s="346">
        <v>14</v>
      </c>
      <c r="AM71" s="346">
        <v>24</v>
      </c>
      <c r="AN71" s="346">
        <v>52</v>
      </c>
      <c r="AO71" s="373"/>
      <c r="AP71" s="348" t="s">
        <v>430</v>
      </c>
      <c r="AQ71" s="348" t="s">
        <v>430</v>
      </c>
      <c r="AR71" s="348" t="s">
        <v>430</v>
      </c>
      <c r="AS71" s="348" t="s">
        <v>430</v>
      </c>
      <c r="AT71" s="348">
        <v>10.96</v>
      </c>
      <c r="AU71" s="351"/>
      <c r="AV71" s="346" t="s">
        <v>430</v>
      </c>
      <c r="AW71" s="346" t="s">
        <v>430</v>
      </c>
      <c r="AX71" s="346" t="s">
        <v>430</v>
      </c>
      <c r="AY71" s="346" t="s">
        <v>430</v>
      </c>
      <c r="AZ71" s="346">
        <v>22</v>
      </c>
      <c r="BA71" s="374"/>
      <c r="BB71" s="348">
        <v>19.4182189062068</v>
      </c>
      <c r="BC71" s="348">
        <v>0</v>
      </c>
      <c r="BD71" s="348">
        <v>0.13411907732933201</v>
      </c>
      <c r="BE71" s="375" t="s">
        <v>430</v>
      </c>
      <c r="BF71" s="374"/>
      <c r="BG71" s="375" t="s">
        <v>430</v>
      </c>
      <c r="BH71" s="674" t="s">
        <v>430</v>
      </c>
      <c r="BI71" s="348" t="s">
        <v>430</v>
      </c>
      <c r="BJ71" s="348" t="s">
        <v>430</v>
      </c>
      <c r="BK71" s="362"/>
      <c r="BL71" s="348" t="s">
        <v>6997</v>
      </c>
      <c r="BM71" s="373" t="s">
        <v>6281</v>
      </c>
      <c r="BN71" s="372" t="s">
        <v>430</v>
      </c>
      <c r="BO71" s="372" t="s">
        <v>430</v>
      </c>
      <c r="BP71" s="372" t="s">
        <v>430</v>
      </c>
      <c r="BQ71" s="373"/>
      <c r="BR71" s="354" t="s">
        <v>443</v>
      </c>
    </row>
    <row r="72" spans="1:70" s="428" customFormat="1" x14ac:dyDescent="0.25">
      <c r="A72" s="345" t="s">
        <v>6998</v>
      </c>
      <c r="B72" s="373"/>
      <c r="C72" s="719">
        <v>46045</v>
      </c>
      <c r="D72" s="373"/>
      <c r="E72" s="346">
        <v>145.089</v>
      </c>
      <c r="F72" s="373"/>
      <c r="G72" s="347">
        <v>7.0887000000000002</v>
      </c>
      <c r="H72" s="374"/>
      <c r="I72" s="348">
        <v>-0.71709999999999996</v>
      </c>
      <c r="J72" s="348">
        <v>-2.7652999999999999</v>
      </c>
      <c r="K72" s="348">
        <v>-12.1533</v>
      </c>
      <c r="L72" s="348">
        <v>-12.6792</v>
      </c>
      <c r="M72" s="348" t="s">
        <v>430</v>
      </c>
      <c r="N72" s="350" t="s">
        <v>430</v>
      </c>
      <c r="O72" s="348" t="s">
        <v>430</v>
      </c>
      <c r="P72" s="348" t="s">
        <v>430</v>
      </c>
      <c r="Q72" s="348" t="s">
        <v>430</v>
      </c>
      <c r="R72" s="348" t="s">
        <v>430</v>
      </c>
      <c r="S72" s="348">
        <v>-2.4977999999999998</v>
      </c>
      <c r="T72" s="348">
        <v>-3.9016000000000002</v>
      </c>
      <c r="U72" s="348" t="s">
        <v>430</v>
      </c>
      <c r="V72" s="348" t="s">
        <v>430</v>
      </c>
      <c r="W72" s="348">
        <v>-2.4977999999999998</v>
      </c>
      <c r="X72" s="348">
        <v>-29.113</v>
      </c>
      <c r="Y72" s="374"/>
      <c r="Z72" s="346">
        <v>66</v>
      </c>
      <c r="AA72" s="346">
        <v>100</v>
      </c>
      <c r="AB72" s="346">
        <v>100</v>
      </c>
      <c r="AC72" s="346">
        <v>98</v>
      </c>
      <c r="AD72" s="346" t="s">
        <v>430</v>
      </c>
      <c r="AE72" s="346" t="s">
        <v>430</v>
      </c>
      <c r="AF72" s="346" t="s">
        <v>430</v>
      </c>
      <c r="AG72" s="346" t="s">
        <v>430</v>
      </c>
      <c r="AH72" s="346" t="s">
        <v>430</v>
      </c>
      <c r="AI72" s="346" t="s">
        <v>430</v>
      </c>
      <c r="AJ72" s="346">
        <v>97</v>
      </c>
      <c r="AK72" s="346">
        <v>92</v>
      </c>
      <c r="AL72" s="346" t="s">
        <v>430</v>
      </c>
      <c r="AM72" s="346" t="s">
        <v>430</v>
      </c>
      <c r="AN72" s="346">
        <v>97</v>
      </c>
      <c r="AO72" s="373"/>
      <c r="AP72" s="348" t="s">
        <v>430</v>
      </c>
      <c r="AQ72" s="348" t="s">
        <v>430</v>
      </c>
      <c r="AR72" s="348" t="s">
        <v>430</v>
      </c>
      <c r="AS72" s="348" t="s">
        <v>430</v>
      </c>
      <c r="AT72" s="348" t="s">
        <v>430</v>
      </c>
      <c r="AU72" s="351"/>
      <c r="AV72" s="346" t="s">
        <v>430</v>
      </c>
      <c r="AW72" s="346" t="s">
        <v>430</v>
      </c>
      <c r="AX72" s="346" t="s">
        <v>430</v>
      </c>
      <c r="AY72" s="346" t="s">
        <v>430</v>
      </c>
      <c r="AZ72" s="346" t="s">
        <v>430</v>
      </c>
      <c r="BA72" s="374"/>
      <c r="BB72" s="348">
        <v>24.507460865630598</v>
      </c>
      <c r="BC72" s="348">
        <v>0</v>
      </c>
      <c r="BD72" s="348">
        <v>-8.6251561411854E-2</v>
      </c>
      <c r="BE72" s="375" t="s">
        <v>430</v>
      </c>
      <c r="BF72" s="374"/>
      <c r="BG72" s="375" t="s">
        <v>430</v>
      </c>
      <c r="BH72" s="674" t="s">
        <v>430</v>
      </c>
      <c r="BI72" s="348" t="s">
        <v>430</v>
      </c>
      <c r="BJ72" s="348" t="s">
        <v>430</v>
      </c>
      <c r="BK72" s="362"/>
      <c r="BL72" s="348" t="s">
        <v>6999</v>
      </c>
      <c r="BM72" s="373" t="s">
        <v>7000</v>
      </c>
      <c r="BN72" s="372" t="s">
        <v>430</v>
      </c>
      <c r="BO72" s="372" t="s">
        <v>430</v>
      </c>
      <c r="BP72" s="372" t="s">
        <v>430</v>
      </c>
      <c r="BQ72" s="373"/>
      <c r="BR72" s="354" t="s">
        <v>4620</v>
      </c>
    </row>
    <row r="73" spans="1:70" s="428" customFormat="1" x14ac:dyDescent="0.25">
      <c r="A73" s="345" t="s">
        <v>7001</v>
      </c>
      <c r="B73" s="373"/>
      <c r="C73" s="719">
        <v>46045</v>
      </c>
      <c r="D73" s="373"/>
      <c r="E73" s="346">
        <v>146.90700000000001</v>
      </c>
      <c r="F73" s="373"/>
      <c r="G73" s="347">
        <v>9.2105999999999995</v>
      </c>
      <c r="H73" s="374"/>
      <c r="I73" s="348">
        <v>0.14030000000000001</v>
      </c>
      <c r="J73" s="348">
        <v>-1.655</v>
      </c>
      <c r="K73" s="348">
        <v>-6.0632000000000001</v>
      </c>
      <c r="L73" s="348">
        <v>-7.1773999999999996</v>
      </c>
      <c r="M73" s="348" t="s">
        <v>430</v>
      </c>
      <c r="N73" s="350" t="s">
        <v>430</v>
      </c>
      <c r="O73" s="348" t="s">
        <v>430</v>
      </c>
      <c r="P73" s="348" t="s">
        <v>430</v>
      </c>
      <c r="Q73" s="348" t="s">
        <v>430</v>
      </c>
      <c r="R73" s="348" t="s">
        <v>430</v>
      </c>
      <c r="S73" s="348">
        <v>0.4723</v>
      </c>
      <c r="T73" s="348">
        <v>-3.7263000000000002</v>
      </c>
      <c r="U73" s="348" t="s">
        <v>430</v>
      </c>
      <c r="V73" s="348" t="s">
        <v>430</v>
      </c>
      <c r="W73" s="348">
        <v>0.4723</v>
      </c>
      <c r="X73" s="348">
        <v>-7.8940000000000001</v>
      </c>
      <c r="Y73" s="374"/>
      <c r="Z73" s="346">
        <v>11</v>
      </c>
      <c r="AA73" s="346">
        <v>86</v>
      </c>
      <c r="AB73" s="346">
        <v>77</v>
      </c>
      <c r="AC73" s="346">
        <v>77</v>
      </c>
      <c r="AD73" s="346" t="s">
        <v>430</v>
      </c>
      <c r="AE73" s="346" t="s">
        <v>430</v>
      </c>
      <c r="AF73" s="346" t="s">
        <v>430</v>
      </c>
      <c r="AG73" s="346" t="s">
        <v>430</v>
      </c>
      <c r="AH73" s="346" t="s">
        <v>430</v>
      </c>
      <c r="AI73" s="346" t="s">
        <v>430</v>
      </c>
      <c r="AJ73" s="346">
        <v>61</v>
      </c>
      <c r="AK73" s="346">
        <v>87</v>
      </c>
      <c r="AL73" s="346" t="s">
        <v>430</v>
      </c>
      <c r="AM73" s="346" t="s">
        <v>430</v>
      </c>
      <c r="AN73" s="346">
        <v>61</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74"/>
      <c r="BB73" s="348">
        <v>11.397428418693099</v>
      </c>
      <c r="BC73" s="348">
        <v>0</v>
      </c>
      <c r="BD73" s="348">
        <v>-0.19319845375550401</v>
      </c>
      <c r="BE73" s="375" t="s">
        <v>430</v>
      </c>
      <c r="BF73" s="374"/>
      <c r="BG73" s="375" t="s">
        <v>430</v>
      </c>
      <c r="BH73" s="674" t="s">
        <v>430</v>
      </c>
      <c r="BI73" s="348" t="s">
        <v>430</v>
      </c>
      <c r="BJ73" s="348" t="s">
        <v>430</v>
      </c>
      <c r="BK73" s="362"/>
      <c r="BL73" s="348" t="s">
        <v>7002</v>
      </c>
      <c r="BM73" s="373" t="s">
        <v>7003</v>
      </c>
      <c r="BN73" s="372" t="s">
        <v>430</v>
      </c>
      <c r="BO73" s="372" t="s">
        <v>430</v>
      </c>
      <c r="BP73" s="372" t="s">
        <v>430</v>
      </c>
      <c r="BQ73" s="373"/>
      <c r="BR73" s="354" t="s">
        <v>4620</v>
      </c>
    </row>
    <row r="74" spans="1:70" s="428" customFormat="1" x14ac:dyDescent="0.25">
      <c r="A74" s="345" t="s">
        <v>7004</v>
      </c>
      <c r="B74" s="373"/>
      <c r="C74" s="719">
        <v>45576</v>
      </c>
      <c r="D74" s="373"/>
      <c r="E74" s="346">
        <v>142.77600000000001</v>
      </c>
      <c r="F74" s="373"/>
      <c r="G74" s="347">
        <v>13.597799999999999</v>
      </c>
      <c r="H74" s="374"/>
      <c r="I74" s="348">
        <v>-0.67420000000000002</v>
      </c>
      <c r="J74" s="348">
        <v>-0.43859999999999999</v>
      </c>
      <c r="K74" s="348">
        <v>2.1692</v>
      </c>
      <c r="L74" s="348">
        <v>6.9581</v>
      </c>
      <c r="M74" s="348">
        <v>18.943000000000001</v>
      </c>
      <c r="N74" s="350">
        <v>9.4680999999999997</v>
      </c>
      <c r="O74" s="348" t="s">
        <v>430</v>
      </c>
      <c r="P74" s="348" t="s">
        <v>430</v>
      </c>
      <c r="Q74" s="348" t="s">
        <v>430</v>
      </c>
      <c r="R74" s="348" t="s">
        <v>430</v>
      </c>
      <c r="S74" s="348">
        <v>-3.1888999999999998</v>
      </c>
      <c r="T74" s="348">
        <v>28.734100000000002</v>
      </c>
      <c r="U74" s="348">
        <v>19.8752</v>
      </c>
      <c r="V74" s="348">
        <v>17.931000000000001</v>
      </c>
      <c r="W74" s="348">
        <v>-3.1888999999999998</v>
      </c>
      <c r="X74" s="348">
        <v>19.0594</v>
      </c>
      <c r="Y74" s="374"/>
      <c r="Z74" s="346">
        <v>64</v>
      </c>
      <c r="AA74" s="346">
        <v>69</v>
      </c>
      <c r="AB74" s="346">
        <v>15</v>
      </c>
      <c r="AC74" s="346">
        <v>10</v>
      </c>
      <c r="AD74" s="346">
        <v>3</v>
      </c>
      <c r="AE74" s="346">
        <v>40</v>
      </c>
      <c r="AF74" s="346" t="s">
        <v>430</v>
      </c>
      <c r="AG74" s="346" t="s">
        <v>430</v>
      </c>
      <c r="AH74" s="346" t="s">
        <v>430</v>
      </c>
      <c r="AI74" s="346" t="s">
        <v>430</v>
      </c>
      <c r="AJ74" s="346">
        <v>112</v>
      </c>
      <c r="AK74" s="346">
        <v>3</v>
      </c>
      <c r="AL74" s="346">
        <v>3</v>
      </c>
      <c r="AM74" s="346">
        <v>34</v>
      </c>
      <c r="AN74" s="346">
        <v>112</v>
      </c>
      <c r="AO74" s="373"/>
      <c r="AP74" s="348" t="s">
        <v>430</v>
      </c>
      <c r="AQ74" s="348" t="s">
        <v>430</v>
      </c>
      <c r="AR74" s="348" t="s">
        <v>430</v>
      </c>
      <c r="AS74" s="348" t="s">
        <v>430</v>
      </c>
      <c r="AT74" s="348">
        <v>28.54</v>
      </c>
      <c r="AU74" s="351"/>
      <c r="AV74" s="346" t="s">
        <v>430</v>
      </c>
      <c r="AW74" s="346" t="s">
        <v>430</v>
      </c>
      <c r="AX74" s="346" t="s">
        <v>430</v>
      </c>
      <c r="AY74" s="346" t="s">
        <v>430</v>
      </c>
      <c r="AZ74" s="346">
        <v>5</v>
      </c>
      <c r="BA74" s="374"/>
      <c r="BB74" s="348">
        <v>34.462242016972603</v>
      </c>
      <c r="BC74" s="348">
        <v>0.99684198743702201</v>
      </c>
      <c r="BD74" s="348">
        <v>4.2616883091491899E-2</v>
      </c>
      <c r="BE74" s="375">
        <v>-8.7462239334538602E-2</v>
      </c>
      <c r="BF74" s="374"/>
      <c r="BG74" s="375" t="s">
        <v>430</v>
      </c>
      <c r="BH74" s="674" t="s">
        <v>430</v>
      </c>
      <c r="BI74" s="348" t="s">
        <v>430</v>
      </c>
      <c r="BJ74" s="348" t="s">
        <v>430</v>
      </c>
      <c r="BK74" s="362"/>
      <c r="BL74" s="348" t="s">
        <v>6864</v>
      </c>
      <c r="BM74" s="373" t="s">
        <v>6865</v>
      </c>
      <c r="BN74" s="372" t="s">
        <v>430</v>
      </c>
      <c r="BO74" s="372" t="s">
        <v>430</v>
      </c>
      <c r="BP74" s="372" t="s">
        <v>430</v>
      </c>
      <c r="BQ74" s="373"/>
      <c r="BR74" s="354" t="s">
        <v>463</v>
      </c>
    </row>
    <row r="75" spans="1:70" s="428" customFormat="1" x14ac:dyDescent="0.25">
      <c r="A75" s="345" t="s">
        <v>7005</v>
      </c>
      <c r="B75" s="373"/>
      <c r="C75" s="719">
        <v>42826</v>
      </c>
      <c r="D75" s="373"/>
      <c r="E75" s="346">
        <v>132.43</v>
      </c>
      <c r="F75" s="373"/>
      <c r="G75" s="347">
        <v>84.596000000000004</v>
      </c>
      <c r="H75" s="374"/>
      <c r="I75" s="348" t="s">
        <v>430</v>
      </c>
      <c r="J75" s="348">
        <v>0.61850000000000005</v>
      </c>
      <c r="K75" s="348">
        <v>2.3532999999999999</v>
      </c>
      <c r="L75" s="348">
        <v>3.2753999999999999</v>
      </c>
      <c r="M75" s="348">
        <v>-0.41089999999999999</v>
      </c>
      <c r="N75" s="350">
        <v>0.152</v>
      </c>
      <c r="O75" s="348">
        <v>1.9080999999999999</v>
      </c>
      <c r="P75" s="348">
        <v>12.594799999999999</v>
      </c>
      <c r="Q75" s="348">
        <v>11.141</v>
      </c>
      <c r="R75" s="348" t="s">
        <v>430</v>
      </c>
      <c r="S75" s="348">
        <v>1.4973000000000001</v>
      </c>
      <c r="T75" s="348">
        <v>13.4344</v>
      </c>
      <c r="U75" s="348">
        <v>-1.7228000000000001</v>
      </c>
      <c r="V75" s="348">
        <v>2.6924999999999999</v>
      </c>
      <c r="W75" s="348">
        <v>1.4973000000000001</v>
      </c>
      <c r="X75" s="348">
        <v>11.7522</v>
      </c>
      <c r="Y75" s="374"/>
      <c r="Z75" s="346" t="s">
        <v>430</v>
      </c>
      <c r="AA75" s="346">
        <v>29</v>
      </c>
      <c r="AB75" s="346">
        <v>12</v>
      </c>
      <c r="AC75" s="346">
        <v>31</v>
      </c>
      <c r="AD75" s="346">
        <v>39</v>
      </c>
      <c r="AE75" s="346">
        <v>64</v>
      </c>
      <c r="AF75" s="346">
        <v>51</v>
      </c>
      <c r="AG75" s="346">
        <v>41</v>
      </c>
      <c r="AH75" s="346">
        <v>26</v>
      </c>
      <c r="AI75" s="346" t="s">
        <v>430</v>
      </c>
      <c r="AJ75" s="346">
        <v>17</v>
      </c>
      <c r="AK75" s="346">
        <v>28</v>
      </c>
      <c r="AL75" s="346">
        <v>70</v>
      </c>
      <c r="AM75" s="346">
        <v>72</v>
      </c>
      <c r="AN75" s="346">
        <v>17</v>
      </c>
      <c r="AO75" s="373"/>
      <c r="AP75" s="348" t="s">
        <v>430</v>
      </c>
      <c r="AQ75" s="348">
        <v>13.24</v>
      </c>
      <c r="AR75" s="348">
        <v>10.74</v>
      </c>
      <c r="AS75" s="348">
        <v>6.93</v>
      </c>
      <c r="AT75" s="348">
        <v>3.03</v>
      </c>
      <c r="AU75" s="351"/>
      <c r="AV75" s="346" t="s">
        <v>430</v>
      </c>
      <c r="AW75" s="346">
        <v>20</v>
      </c>
      <c r="AX75" s="346">
        <v>28</v>
      </c>
      <c r="AY75" s="346">
        <v>46</v>
      </c>
      <c r="AZ75" s="346">
        <v>66</v>
      </c>
      <c r="BA75" s="374"/>
      <c r="BB75" s="348">
        <v>13.2884036369379</v>
      </c>
      <c r="BC75" s="348">
        <v>0.94923619249081603</v>
      </c>
      <c r="BD75" s="348">
        <v>4.98235600589816E-2</v>
      </c>
      <c r="BE75" s="375">
        <v>4.1645495373809502E-2</v>
      </c>
      <c r="BF75" s="374"/>
      <c r="BG75" s="375" t="s">
        <v>430</v>
      </c>
      <c r="BH75" s="674" t="s">
        <v>430</v>
      </c>
      <c r="BI75" s="348" t="s">
        <v>430</v>
      </c>
      <c r="BJ75" s="348" t="s">
        <v>430</v>
      </c>
      <c r="BK75" s="362"/>
      <c r="BL75" s="348" t="s">
        <v>7006</v>
      </c>
      <c r="BM75" s="373" t="s">
        <v>7007</v>
      </c>
      <c r="BN75" s="372" t="s">
        <v>430</v>
      </c>
      <c r="BO75" s="372" t="s">
        <v>430</v>
      </c>
      <c r="BP75" s="372" t="s">
        <v>430</v>
      </c>
      <c r="BQ75" s="373"/>
      <c r="BR75" s="354" t="s">
        <v>907</v>
      </c>
    </row>
    <row r="76" spans="1:70" s="428" customFormat="1" x14ac:dyDescent="0.25">
      <c r="A76" s="345" t="s">
        <v>7008</v>
      </c>
      <c r="B76" s="373"/>
      <c r="C76" s="719">
        <v>44592</v>
      </c>
      <c r="D76" s="373"/>
      <c r="E76" s="346">
        <v>122.892</v>
      </c>
      <c r="F76" s="373"/>
      <c r="G76" s="347">
        <v>19.959</v>
      </c>
      <c r="H76" s="374"/>
      <c r="I76" s="348">
        <v>0</v>
      </c>
      <c r="J76" s="348">
        <v>1.0787</v>
      </c>
      <c r="K76" s="348">
        <v>0.31659999999999999</v>
      </c>
      <c r="L76" s="348">
        <v>3.4842</v>
      </c>
      <c r="M76" s="348">
        <v>4.6013999999999999</v>
      </c>
      <c r="N76" s="350">
        <v>9.8821999999999992</v>
      </c>
      <c r="O76" s="348">
        <v>3.2397</v>
      </c>
      <c r="P76" s="348">
        <v>18.960100000000001</v>
      </c>
      <c r="Q76" s="348" t="s">
        <v>430</v>
      </c>
      <c r="R76" s="348" t="s">
        <v>430</v>
      </c>
      <c r="S76" s="348">
        <v>0.37719999999999998</v>
      </c>
      <c r="T76" s="348">
        <v>13.5776</v>
      </c>
      <c r="U76" s="348">
        <v>3.254</v>
      </c>
      <c r="V76" s="348">
        <v>7.4972000000000003</v>
      </c>
      <c r="W76" s="348">
        <v>0.37719999999999998</v>
      </c>
      <c r="X76" s="348">
        <v>16.770399999999999</v>
      </c>
      <c r="Y76" s="374"/>
      <c r="Z76" s="346">
        <v>25</v>
      </c>
      <c r="AA76" s="346">
        <v>9</v>
      </c>
      <c r="AB76" s="346">
        <v>48</v>
      </c>
      <c r="AC76" s="346">
        <v>28</v>
      </c>
      <c r="AD76" s="346">
        <v>13</v>
      </c>
      <c r="AE76" s="346">
        <v>38</v>
      </c>
      <c r="AF76" s="346">
        <v>50</v>
      </c>
      <c r="AG76" s="346">
        <v>25</v>
      </c>
      <c r="AH76" s="346" t="s">
        <v>430</v>
      </c>
      <c r="AI76" s="346" t="s">
        <v>430</v>
      </c>
      <c r="AJ76" s="346">
        <v>73</v>
      </c>
      <c r="AK76" s="346">
        <v>27</v>
      </c>
      <c r="AL76" s="346">
        <v>33</v>
      </c>
      <c r="AM76" s="346">
        <v>47</v>
      </c>
      <c r="AN76" s="346">
        <v>73</v>
      </c>
      <c r="AO76" s="373"/>
      <c r="AP76" s="348" t="s">
        <v>430</v>
      </c>
      <c r="AQ76" s="348" t="s">
        <v>430</v>
      </c>
      <c r="AR76" s="348" t="s">
        <v>430</v>
      </c>
      <c r="AS76" s="348">
        <v>12.18</v>
      </c>
      <c r="AT76" s="348">
        <v>9.4499999999999993</v>
      </c>
      <c r="AU76" s="351"/>
      <c r="AV76" s="346" t="s">
        <v>430</v>
      </c>
      <c r="AW76" s="346" t="s">
        <v>430</v>
      </c>
      <c r="AX76" s="346" t="s">
        <v>430</v>
      </c>
      <c r="AY76" s="346">
        <v>27</v>
      </c>
      <c r="AZ76" s="346">
        <v>41</v>
      </c>
      <c r="BA76" s="374"/>
      <c r="BB76" s="348">
        <v>15.7634445864922</v>
      </c>
      <c r="BC76" s="348">
        <v>1.0003743799296401</v>
      </c>
      <c r="BD76" s="348">
        <v>7.2512635064719194E-2</v>
      </c>
      <c r="BE76" s="375">
        <v>-9.3611265143694694E-2</v>
      </c>
      <c r="BF76" s="374"/>
      <c r="BG76" s="375" t="s">
        <v>430</v>
      </c>
      <c r="BH76" s="674" t="s">
        <v>430</v>
      </c>
      <c r="BI76" s="348" t="s">
        <v>430</v>
      </c>
      <c r="BJ76" s="348" t="s">
        <v>430</v>
      </c>
      <c r="BK76" s="362"/>
      <c r="BL76" s="348" t="s">
        <v>6893</v>
      </c>
      <c r="BM76" s="373" t="s">
        <v>6894</v>
      </c>
      <c r="BN76" s="372" t="s">
        <v>430</v>
      </c>
      <c r="BO76" s="372" t="s">
        <v>430</v>
      </c>
      <c r="BP76" s="372" t="s">
        <v>430</v>
      </c>
      <c r="BQ76" s="373"/>
      <c r="BR76" s="354" t="s">
        <v>6929</v>
      </c>
    </row>
    <row r="77" spans="1:70" s="428" customFormat="1" x14ac:dyDescent="0.25">
      <c r="A77" s="345" t="s">
        <v>7009</v>
      </c>
      <c r="B77" s="373"/>
      <c r="C77" s="719">
        <v>45807</v>
      </c>
      <c r="D77" s="373"/>
      <c r="E77" s="346">
        <v>115.18</v>
      </c>
      <c r="F77" s="373"/>
      <c r="G77" s="347">
        <v>11.158899999999999</v>
      </c>
      <c r="H77" s="374"/>
      <c r="I77" s="348">
        <v>1.34E-2</v>
      </c>
      <c r="J77" s="348">
        <v>-8.5999999999999993E-2</v>
      </c>
      <c r="K77" s="348">
        <v>-0.70389999999999997</v>
      </c>
      <c r="L77" s="348">
        <v>-0.3483</v>
      </c>
      <c r="M77" s="348">
        <v>1.143</v>
      </c>
      <c r="N77" s="350">
        <v>10.570600000000001</v>
      </c>
      <c r="O77" s="348" t="s">
        <v>430</v>
      </c>
      <c r="P77" s="348" t="s">
        <v>430</v>
      </c>
      <c r="Q77" s="348" t="s">
        <v>430</v>
      </c>
      <c r="R77" s="348" t="s">
        <v>430</v>
      </c>
      <c r="S77" s="348">
        <v>0.31730000000000003</v>
      </c>
      <c r="T77" s="348">
        <v>2.5247999999999999</v>
      </c>
      <c r="U77" s="348">
        <v>2.0213999999999999</v>
      </c>
      <c r="V77" s="348">
        <v>6.9413</v>
      </c>
      <c r="W77" s="348">
        <v>0.31730000000000003</v>
      </c>
      <c r="X77" s="348">
        <v>10.2018</v>
      </c>
      <c r="Y77" s="374"/>
      <c r="Z77" s="346">
        <v>24</v>
      </c>
      <c r="AA77" s="346">
        <v>66</v>
      </c>
      <c r="AB77" s="346">
        <v>60</v>
      </c>
      <c r="AC77" s="346">
        <v>65</v>
      </c>
      <c r="AD77" s="346">
        <v>30</v>
      </c>
      <c r="AE77" s="346">
        <v>36</v>
      </c>
      <c r="AF77" s="346" t="s">
        <v>430</v>
      </c>
      <c r="AG77" s="346" t="s">
        <v>430</v>
      </c>
      <c r="AH77" s="346" t="s">
        <v>430</v>
      </c>
      <c r="AI77" s="346" t="s">
        <v>430</v>
      </c>
      <c r="AJ77" s="346">
        <v>78</v>
      </c>
      <c r="AK77" s="346">
        <v>68</v>
      </c>
      <c r="AL77" s="346">
        <v>39</v>
      </c>
      <c r="AM77" s="346">
        <v>49</v>
      </c>
      <c r="AN77" s="346">
        <v>78</v>
      </c>
      <c r="AO77" s="373"/>
      <c r="AP77" s="348" t="s">
        <v>430</v>
      </c>
      <c r="AQ77" s="348" t="s">
        <v>430</v>
      </c>
      <c r="AR77" s="348" t="s">
        <v>430</v>
      </c>
      <c r="AS77" s="348" t="s">
        <v>430</v>
      </c>
      <c r="AT77" s="348">
        <v>4.8499999999999996</v>
      </c>
      <c r="AU77" s="351"/>
      <c r="AV77" s="346" t="s">
        <v>430</v>
      </c>
      <c r="AW77" s="346" t="s">
        <v>430</v>
      </c>
      <c r="AX77" s="346" t="s">
        <v>430</v>
      </c>
      <c r="AY77" s="346" t="s">
        <v>430</v>
      </c>
      <c r="AZ77" s="346">
        <v>57</v>
      </c>
      <c r="BA77" s="374"/>
      <c r="BB77" s="348">
        <v>5.6129156112352598</v>
      </c>
      <c r="BC77" s="348">
        <v>0.216218587302478</v>
      </c>
      <c r="BD77" s="348">
        <v>6.0401929689428702E-2</v>
      </c>
      <c r="BE77" s="375">
        <v>-0.204984925893236</v>
      </c>
      <c r="BF77" s="374"/>
      <c r="BG77" s="375" t="s">
        <v>430</v>
      </c>
      <c r="BH77" s="674" t="s">
        <v>430</v>
      </c>
      <c r="BI77" s="348" t="s">
        <v>430</v>
      </c>
      <c r="BJ77" s="348" t="s">
        <v>430</v>
      </c>
      <c r="BK77" s="362"/>
      <c r="BL77" s="348" t="s">
        <v>7010</v>
      </c>
      <c r="BM77" s="373" t="s">
        <v>6289</v>
      </c>
      <c r="BN77" s="372" t="s">
        <v>430</v>
      </c>
      <c r="BO77" s="372" t="s">
        <v>430</v>
      </c>
      <c r="BP77" s="372" t="s">
        <v>430</v>
      </c>
      <c r="BQ77" s="373"/>
      <c r="BR77" s="354" t="s">
        <v>443</v>
      </c>
    </row>
    <row r="78" spans="1:70" s="428" customFormat="1" x14ac:dyDescent="0.25">
      <c r="A78" s="345" t="s">
        <v>7011</v>
      </c>
      <c r="B78" s="373"/>
      <c r="C78" s="719">
        <v>45602</v>
      </c>
      <c r="D78" s="373"/>
      <c r="E78" s="346">
        <v>113.666</v>
      </c>
      <c r="F78" s="373"/>
      <c r="G78" s="347">
        <v>17.212</v>
      </c>
      <c r="H78" s="374"/>
      <c r="I78" s="348">
        <v>0.14369999999999999</v>
      </c>
      <c r="J78" s="348">
        <v>-1.5596000000000001</v>
      </c>
      <c r="K78" s="348">
        <v>-6.2409999999999997</v>
      </c>
      <c r="L78" s="348">
        <v>-7.1534000000000004</v>
      </c>
      <c r="M78" s="348">
        <v>-1.0872999999999999</v>
      </c>
      <c r="N78" s="350">
        <v>41.203499999999998</v>
      </c>
      <c r="O78" s="348" t="s">
        <v>430</v>
      </c>
      <c r="P78" s="348" t="s">
        <v>430</v>
      </c>
      <c r="Q78" s="348" t="s">
        <v>430</v>
      </c>
      <c r="R78" s="348" t="s">
        <v>430</v>
      </c>
      <c r="S78" s="348">
        <v>0.42009999999999997</v>
      </c>
      <c r="T78" s="348">
        <v>-3.4363000000000001</v>
      </c>
      <c r="U78" s="348">
        <v>5.1467999999999998</v>
      </c>
      <c r="V78" s="348">
        <v>20.243400000000001</v>
      </c>
      <c r="W78" s="348">
        <v>0.42009999999999997</v>
      </c>
      <c r="X78" s="348">
        <v>37.883200000000002</v>
      </c>
      <c r="Y78" s="374"/>
      <c r="Z78" s="346">
        <v>10</v>
      </c>
      <c r="AA78" s="346">
        <v>78</v>
      </c>
      <c r="AB78" s="346">
        <v>89</v>
      </c>
      <c r="AC78" s="346">
        <v>76</v>
      </c>
      <c r="AD78" s="346">
        <v>47</v>
      </c>
      <c r="AE78" s="346">
        <v>29</v>
      </c>
      <c r="AF78" s="346" t="s">
        <v>430</v>
      </c>
      <c r="AG78" s="346" t="s">
        <v>430</v>
      </c>
      <c r="AH78" s="346" t="s">
        <v>430</v>
      </c>
      <c r="AI78" s="346" t="s">
        <v>430</v>
      </c>
      <c r="AJ78" s="346">
        <v>68</v>
      </c>
      <c r="AK78" s="346">
        <v>79</v>
      </c>
      <c r="AL78" s="346">
        <v>22</v>
      </c>
      <c r="AM78" s="346">
        <v>32</v>
      </c>
      <c r="AN78" s="346">
        <v>68</v>
      </c>
      <c r="AO78" s="373"/>
      <c r="AP78" s="348" t="s">
        <v>430</v>
      </c>
      <c r="AQ78" s="348" t="s">
        <v>430</v>
      </c>
      <c r="AR78" s="348" t="s">
        <v>430</v>
      </c>
      <c r="AS78" s="348" t="s">
        <v>430</v>
      </c>
      <c r="AT78" s="348">
        <v>9.6999999999999993</v>
      </c>
      <c r="AU78" s="351"/>
      <c r="AV78" s="346" t="s">
        <v>430</v>
      </c>
      <c r="AW78" s="346" t="s">
        <v>430</v>
      </c>
      <c r="AX78" s="346" t="s">
        <v>430</v>
      </c>
      <c r="AY78" s="346" t="s">
        <v>430</v>
      </c>
      <c r="AZ78" s="346">
        <v>40</v>
      </c>
      <c r="BA78" s="374"/>
      <c r="BB78" s="348">
        <v>18.315245986803799</v>
      </c>
      <c r="BC78" s="348">
        <v>0</v>
      </c>
      <c r="BD78" s="348">
        <v>0.14896374772827001</v>
      </c>
      <c r="BE78" s="375" t="s">
        <v>430</v>
      </c>
      <c r="BF78" s="374"/>
      <c r="BG78" s="375" t="s">
        <v>430</v>
      </c>
      <c r="BH78" s="674" t="s">
        <v>430</v>
      </c>
      <c r="BI78" s="348" t="s">
        <v>430</v>
      </c>
      <c r="BJ78" s="348" t="s">
        <v>430</v>
      </c>
      <c r="BK78" s="362"/>
      <c r="BL78" s="348" t="s">
        <v>7012</v>
      </c>
      <c r="BM78" s="373" t="s">
        <v>7013</v>
      </c>
      <c r="BN78" s="372" t="s">
        <v>430</v>
      </c>
      <c r="BO78" s="372" t="s">
        <v>430</v>
      </c>
      <c r="BP78" s="372" t="s">
        <v>430</v>
      </c>
      <c r="BQ78" s="373"/>
      <c r="BR78" s="354" t="s">
        <v>463</v>
      </c>
    </row>
    <row r="79" spans="1:70" s="428" customFormat="1" x14ac:dyDescent="0.25">
      <c r="A79" s="345" t="s">
        <v>7014</v>
      </c>
      <c r="B79" s="373"/>
      <c r="C79" s="719">
        <v>41759</v>
      </c>
      <c r="D79" s="373"/>
      <c r="E79" s="346">
        <v>105.343</v>
      </c>
      <c r="F79" s="373"/>
      <c r="G79" s="347">
        <v>41.133899999999997</v>
      </c>
      <c r="H79" s="374"/>
      <c r="I79" s="348" t="s">
        <v>430</v>
      </c>
      <c r="J79" s="348">
        <v>0.53300000000000003</v>
      </c>
      <c r="K79" s="348">
        <v>0.50429999999999997</v>
      </c>
      <c r="L79" s="348">
        <v>2.9590999999999998</v>
      </c>
      <c r="M79" s="348">
        <v>2.7364000000000002</v>
      </c>
      <c r="N79" s="350">
        <v>13.176600000000001</v>
      </c>
      <c r="O79" s="348">
        <v>9.8303999999999991</v>
      </c>
      <c r="P79" s="348">
        <v>15.164999999999999</v>
      </c>
      <c r="Q79" s="348">
        <v>12.235300000000001</v>
      </c>
      <c r="R79" s="348">
        <v>11.799200000000001</v>
      </c>
      <c r="S79" s="348">
        <v>0.43390000000000001</v>
      </c>
      <c r="T79" s="348">
        <v>11.554399999999999</v>
      </c>
      <c r="U79" s="348">
        <v>4.3879999999999999</v>
      </c>
      <c r="V79" s="348">
        <v>12.0427</v>
      </c>
      <c r="W79" s="348">
        <v>0.43390000000000001</v>
      </c>
      <c r="X79" s="348">
        <v>12.273300000000001</v>
      </c>
      <c r="Y79" s="374"/>
      <c r="Z79" s="346" t="s">
        <v>430</v>
      </c>
      <c r="AA79" s="346">
        <v>34</v>
      </c>
      <c r="AB79" s="346">
        <v>43</v>
      </c>
      <c r="AC79" s="346">
        <v>34</v>
      </c>
      <c r="AD79" s="346">
        <v>20</v>
      </c>
      <c r="AE79" s="346">
        <v>33</v>
      </c>
      <c r="AF79" s="346">
        <v>29</v>
      </c>
      <c r="AG79" s="346">
        <v>31</v>
      </c>
      <c r="AH79" s="346">
        <v>23</v>
      </c>
      <c r="AI79" s="346">
        <v>16</v>
      </c>
      <c r="AJ79" s="346">
        <v>66</v>
      </c>
      <c r="AK79" s="346">
        <v>35</v>
      </c>
      <c r="AL79" s="346">
        <v>27</v>
      </c>
      <c r="AM79" s="346">
        <v>38</v>
      </c>
      <c r="AN79" s="346">
        <v>66</v>
      </c>
      <c r="AO79" s="373"/>
      <c r="AP79" s="348">
        <v>12.82</v>
      </c>
      <c r="AQ79" s="348">
        <v>14.29</v>
      </c>
      <c r="AR79" s="348">
        <v>13.75</v>
      </c>
      <c r="AS79" s="348">
        <v>13.36</v>
      </c>
      <c r="AT79" s="348">
        <v>12.48</v>
      </c>
      <c r="AU79" s="351"/>
      <c r="AV79" s="346">
        <v>14</v>
      </c>
      <c r="AW79" s="346">
        <v>18</v>
      </c>
      <c r="AX79" s="346">
        <v>18</v>
      </c>
      <c r="AY79" s="346">
        <v>24</v>
      </c>
      <c r="AZ79" s="346">
        <v>20</v>
      </c>
      <c r="BA79" s="374"/>
      <c r="BB79" s="348">
        <v>9.9401321232805806</v>
      </c>
      <c r="BC79" s="348">
        <v>0</v>
      </c>
      <c r="BD79" s="348">
        <v>8.0722831961011501E-2</v>
      </c>
      <c r="BE79" s="375" t="s">
        <v>430</v>
      </c>
      <c r="BF79" s="374"/>
      <c r="BG79" s="375" t="s">
        <v>430</v>
      </c>
      <c r="BH79" s="674" t="s">
        <v>430</v>
      </c>
      <c r="BI79" s="348" t="s">
        <v>430</v>
      </c>
      <c r="BJ79" s="348" t="s">
        <v>430</v>
      </c>
      <c r="BK79" s="362"/>
      <c r="BL79" s="348" t="s">
        <v>7015</v>
      </c>
      <c r="BM79" s="373" t="s">
        <v>7016</v>
      </c>
      <c r="BN79" s="372" t="s">
        <v>430</v>
      </c>
      <c r="BO79" s="372" t="s">
        <v>430</v>
      </c>
      <c r="BP79" s="372" t="s">
        <v>430</v>
      </c>
      <c r="BQ79" s="373"/>
      <c r="BR79" s="354" t="s">
        <v>512</v>
      </c>
    </row>
    <row r="80" spans="1:70" s="428" customFormat="1" x14ac:dyDescent="0.25">
      <c r="A80" s="345" t="s">
        <v>7017</v>
      </c>
      <c r="B80" s="373"/>
      <c r="C80" s="719">
        <v>44664</v>
      </c>
      <c r="D80" s="373"/>
      <c r="E80" s="346">
        <v>106.72</v>
      </c>
      <c r="F80" s="373"/>
      <c r="G80" s="347">
        <v>13.004899999999999</v>
      </c>
      <c r="H80" s="374"/>
      <c r="I80" s="348">
        <v>-0.20180000000000001</v>
      </c>
      <c r="J80" s="348">
        <v>2.0192000000000001</v>
      </c>
      <c r="K80" s="348">
        <v>3.9468999999999999</v>
      </c>
      <c r="L80" s="348">
        <v>1.2070000000000001</v>
      </c>
      <c r="M80" s="348">
        <v>-13.627700000000001</v>
      </c>
      <c r="N80" s="350">
        <v>-10.0038</v>
      </c>
      <c r="O80" s="348">
        <v>-3.6678999999999999</v>
      </c>
      <c r="P80" s="348">
        <v>9.6564999999999994</v>
      </c>
      <c r="Q80" s="348" t="s">
        <v>430</v>
      </c>
      <c r="R80" s="348" t="s">
        <v>430</v>
      </c>
      <c r="S80" s="348">
        <v>6.5853000000000002</v>
      </c>
      <c r="T80" s="348">
        <v>12.751799999999999</v>
      </c>
      <c r="U80" s="348">
        <v>-13.918200000000001</v>
      </c>
      <c r="V80" s="348">
        <v>-9.7101000000000006</v>
      </c>
      <c r="W80" s="348">
        <v>6.5853000000000002</v>
      </c>
      <c r="X80" s="348">
        <v>6.3613999999999997</v>
      </c>
      <c r="Y80" s="374"/>
      <c r="Z80" s="346">
        <v>41</v>
      </c>
      <c r="AA80" s="346">
        <v>2</v>
      </c>
      <c r="AB80" s="346">
        <v>5</v>
      </c>
      <c r="AC80" s="346">
        <v>53</v>
      </c>
      <c r="AD80" s="346">
        <v>83</v>
      </c>
      <c r="AE80" s="346">
        <v>80</v>
      </c>
      <c r="AF80" s="346">
        <v>61</v>
      </c>
      <c r="AG80" s="346">
        <v>53</v>
      </c>
      <c r="AH80" s="346" t="s">
        <v>430</v>
      </c>
      <c r="AI80" s="346" t="s">
        <v>430</v>
      </c>
      <c r="AJ80" s="346">
        <v>3</v>
      </c>
      <c r="AK80" s="346">
        <v>30</v>
      </c>
      <c r="AL80" s="346">
        <v>95</v>
      </c>
      <c r="AM80" s="346">
        <v>89</v>
      </c>
      <c r="AN80" s="346">
        <v>3</v>
      </c>
      <c r="AO80" s="373"/>
      <c r="AP80" s="348" t="s">
        <v>430</v>
      </c>
      <c r="AQ80" s="348" t="s">
        <v>430</v>
      </c>
      <c r="AR80" s="348" t="s">
        <v>430</v>
      </c>
      <c r="AS80" s="348">
        <v>-0.79</v>
      </c>
      <c r="AT80" s="348">
        <v>-10.029999999999999</v>
      </c>
      <c r="AU80" s="351"/>
      <c r="AV80" s="346" t="s">
        <v>430</v>
      </c>
      <c r="AW80" s="346" t="s">
        <v>430</v>
      </c>
      <c r="AX80" s="346" t="s">
        <v>430</v>
      </c>
      <c r="AY80" s="346">
        <v>58</v>
      </c>
      <c r="AZ80" s="346">
        <v>81</v>
      </c>
      <c r="BA80" s="374"/>
      <c r="BB80" s="348">
        <v>19.546939079097299</v>
      </c>
      <c r="BC80" s="348">
        <v>0.97417995881736896</v>
      </c>
      <c r="BD80" s="348">
        <v>2.99807617796847E-2</v>
      </c>
      <c r="BE80" s="375">
        <v>-0.12494009718976801</v>
      </c>
      <c r="BF80" s="374"/>
      <c r="BG80" s="375" t="s">
        <v>430</v>
      </c>
      <c r="BH80" s="674" t="s">
        <v>430</v>
      </c>
      <c r="BI80" s="348" t="s">
        <v>430</v>
      </c>
      <c r="BJ80" s="348" t="s">
        <v>430</v>
      </c>
      <c r="BK80" s="362"/>
      <c r="BL80" s="348" t="s">
        <v>7018</v>
      </c>
      <c r="BM80" s="373" t="s">
        <v>4983</v>
      </c>
      <c r="BN80" s="372" t="s">
        <v>430</v>
      </c>
      <c r="BO80" s="372" t="s">
        <v>430</v>
      </c>
      <c r="BP80" s="372" t="s">
        <v>430</v>
      </c>
      <c r="BQ80" s="373"/>
      <c r="BR80" s="354" t="s">
        <v>7019</v>
      </c>
    </row>
    <row r="81" spans="1:70" s="428" customFormat="1" x14ac:dyDescent="0.25">
      <c r="A81" s="345" t="s">
        <v>7020</v>
      </c>
      <c r="B81" s="373"/>
      <c r="C81" s="719">
        <v>46020</v>
      </c>
      <c r="D81" s="373"/>
      <c r="E81" s="889">
        <v>100.55</v>
      </c>
      <c r="F81" s="373"/>
      <c r="G81" s="347">
        <v>9.5153999999999996</v>
      </c>
      <c r="H81" s="374"/>
      <c r="I81" s="348" t="s">
        <v>430</v>
      </c>
      <c r="J81" s="348">
        <v>-1.6841999999999999</v>
      </c>
      <c r="K81" s="348">
        <v>-11.391500000000001</v>
      </c>
      <c r="L81" s="348">
        <v>-11.927899999999999</v>
      </c>
      <c r="M81" s="348">
        <v>-23.248000000000001</v>
      </c>
      <c r="N81" s="350" t="s">
        <v>430</v>
      </c>
      <c r="O81" s="348" t="s">
        <v>430</v>
      </c>
      <c r="P81" s="348" t="s">
        <v>430</v>
      </c>
      <c r="Q81" s="348" t="s">
        <v>430</v>
      </c>
      <c r="R81" s="348" t="s">
        <v>430</v>
      </c>
      <c r="S81" s="348">
        <v>-2.0344000000000002</v>
      </c>
      <c r="T81" s="348">
        <v>-3.8946000000000001</v>
      </c>
      <c r="U81" s="348">
        <v>-4.7164000000000001</v>
      </c>
      <c r="V81" s="348" t="s">
        <v>430</v>
      </c>
      <c r="W81" s="348">
        <v>-2.0344000000000002</v>
      </c>
      <c r="X81" s="348">
        <v>-4.8460000000000001</v>
      </c>
      <c r="Y81" s="374"/>
      <c r="Z81" s="346" t="s">
        <v>430</v>
      </c>
      <c r="AA81" s="346">
        <v>88</v>
      </c>
      <c r="AB81" s="346">
        <v>98</v>
      </c>
      <c r="AC81" s="346">
        <v>97</v>
      </c>
      <c r="AD81" s="346">
        <v>89</v>
      </c>
      <c r="AE81" s="346" t="s">
        <v>430</v>
      </c>
      <c r="AF81" s="346" t="s">
        <v>430</v>
      </c>
      <c r="AG81" s="346" t="s">
        <v>430</v>
      </c>
      <c r="AH81" s="346" t="s">
        <v>430</v>
      </c>
      <c r="AI81" s="346" t="s">
        <v>430</v>
      </c>
      <c r="AJ81" s="346">
        <v>95</v>
      </c>
      <c r="AK81" s="346">
        <v>91</v>
      </c>
      <c r="AL81" s="346">
        <v>88</v>
      </c>
      <c r="AM81" s="346" t="s">
        <v>430</v>
      </c>
      <c r="AN81" s="346">
        <v>95</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74"/>
      <c r="BB81" s="348">
        <v>29.4854247473607</v>
      </c>
      <c r="BC81" s="348">
        <v>0.97153131980031404</v>
      </c>
      <c r="BD81" s="348">
        <v>-0.15090604744814401</v>
      </c>
      <c r="BE81" s="375">
        <v>-1.85801945152491</v>
      </c>
      <c r="BF81" s="374"/>
      <c r="BG81" s="375" t="s">
        <v>430</v>
      </c>
      <c r="BH81" s="674" t="s">
        <v>430</v>
      </c>
      <c r="BI81" s="348" t="s">
        <v>430</v>
      </c>
      <c r="BJ81" s="348" t="s">
        <v>430</v>
      </c>
      <c r="BK81" s="362"/>
      <c r="BL81" s="348" t="s">
        <v>7021</v>
      </c>
      <c r="BM81" s="373" t="s">
        <v>2614</v>
      </c>
      <c r="BN81" s="372" t="s">
        <v>7022</v>
      </c>
      <c r="BO81" s="372" t="s">
        <v>430</v>
      </c>
      <c r="BP81" s="372" t="s">
        <v>430</v>
      </c>
      <c r="BQ81" s="373"/>
      <c r="BR81" s="354" t="s">
        <v>5109</v>
      </c>
    </row>
    <row r="82" spans="1:70" s="428" customFormat="1" x14ac:dyDescent="0.25">
      <c r="A82" s="345" t="s">
        <v>7023</v>
      </c>
      <c r="B82" s="373"/>
      <c r="C82" s="719">
        <v>46079</v>
      </c>
      <c r="D82" s="373"/>
      <c r="E82" s="346">
        <v>100.875</v>
      </c>
      <c r="F82" s="373"/>
      <c r="G82" s="347">
        <v>10.067</v>
      </c>
      <c r="H82" s="374"/>
      <c r="I82" s="348">
        <v>-0.39579999999999999</v>
      </c>
      <c r="J82" s="348">
        <v>6.9599999999999995E-2</v>
      </c>
      <c r="K82" s="348">
        <v>-2.9125000000000001</v>
      </c>
      <c r="L82" s="348">
        <v>-1.8907</v>
      </c>
      <c r="M82" s="348" t="s">
        <v>430</v>
      </c>
      <c r="N82" s="350" t="s">
        <v>430</v>
      </c>
      <c r="O82" s="348" t="s">
        <v>430</v>
      </c>
      <c r="P82" s="348" t="s">
        <v>430</v>
      </c>
      <c r="Q82" s="348" t="s">
        <v>430</v>
      </c>
      <c r="R82" s="348" t="s">
        <v>430</v>
      </c>
      <c r="S82" s="348">
        <v>-3.9699999999999999E-2</v>
      </c>
      <c r="T82" s="348">
        <v>10.3475</v>
      </c>
      <c r="U82" s="348" t="s">
        <v>430</v>
      </c>
      <c r="V82" s="348" t="s">
        <v>430</v>
      </c>
      <c r="W82" s="348">
        <v>-3.9699999999999999E-2</v>
      </c>
      <c r="X82" s="348">
        <v>0.67</v>
      </c>
      <c r="Y82" s="374"/>
      <c r="Z82" s="346">
        <v>56</v>
      </c>
      <c r="AA82" s="346">
        <v>63</v>
      </c>
      <c r="AB82" s="346">
        <v>69</v>
      </c>
      <c r="AC82" s="346">
        <v>67</v>
      </c>
      <c r="AD82" s="346" t="s">
        <v>430</v>
      </c>
      <c r="AE82" s="346" t="s">
        <v>430</v>
      </c>
      <c r="AF82" s="346" t="s">
        <v>430</v>
      </c>
      <c r="AG82" s="346" t="s">
        <v>430</v>
      </c>
      <c r="AH82" s="346" t="s">
        <v>430</v>
      </c>
      <c r="AI82" s="346" t="s">
        <v>430</v>
      </c>
      <c r="AJ82" s="346">
        <v>84</v>
      </c>
      <c r="AK82" s="346">
        <v>44</v>
      </c>
      <c r="AL82" s="346" t="s">
        <v>430</v>
      </c>
      <c r="AM82" s="346" t="s">
        <v>430</v>
      </c>
      <c r="AN82" s="346">
        <v>84</v>
      </c>
      <c r="AO82" s="373"/>
      <c r="AP82" s="348" t="s">
        <v>430</v>
      </c>
      <c r="AQ82" s="348" t="s">
        <v>430</v>
      </c>
      <c r="AR82" s="348" t="s">
        <v>430</v>
      </c>
      <c r="AS82" s="348" t="s">
        <v>430</v>
      </c>
      <c r="AT82" s="348" t="s">
        <v>430</v>
      </c>
      <c r="AU82" s="351"/>
      <c r="AV82" s="346" t="s">
        <v>430</v>
      </c>
      <c r="AW82" s="346" t="s">
        <v>430</v>
      </c>
      <c r="AX82" s="346" t="s">
        <v>430</v>
      </c>
      <c r="AY82" s="346" t="s">
        <v>430</v>
      </c>
      <c r="AZ82" s="346" t="s">
        <v>430</v>
      </c>
      <c r="BA82" s="374"/>
      <c r="BB82" s="348">
        <v>26.170684054248301</v>
      </c>
      <c r="BC82" s="348">
        <v>1.0076553586649799</v>
      </c>
      <c r="BD82" s="348">
        <v>8.7468715075785797E-2</v>
      </c>
      <c r="BE82" s="375">
        <v>-0.198552206187915</v>
      </c>
      <c r="BF82" s="374"/>
      <c r="BG82" s="375" t="s">
        <v>430</v>
      </c>
      <c r="BH82" s="674" t="s">
        <v>430</v>
      </c>
      <c r="BI82" s="348" t="s">
        <v>430</v>
      </c>
      <c r="BJ82" s="348" t="s">
        <v>430</v>
      </c>
      <c r="BK82" s="362"/>
      <c r="BL82" s="348" t="s">
        <v>7024</v>
      </c>
      <c r="BM82" s="373" t="s">
        <v>7025</v>
      </c>
      <c r="BN82" s="372" t="s">
        <v>430</v>
      </c>
      <c r="BO82" s="372" t="s">
        <v>430</v>
      </c>
      <c r="BP82" s="372" t="s">
        <v>430</v>
      </c>
      <c r="BQ82" s="373"/>
      <c r="BR82" s="354" t="s">
        <v>6929</v>
      </c>
    </row>
    <row r="83" spans="1:70" s="428" customFormat="1" x14ac:dyDescent="0.25">
      <c r="A83" s="345" t="s">
        <v>7026</v>
      </c>
      <c r="B83" s="373"/>
      <c r="C83" s="719">
        <v>46076</v>
      </c>
      <c r="D83" s="373"/>
      <c r="E83" s="346">
        <v>95.309600000000003</v>
      </c>
      <c r="F83" s="373"/>
      <c r="G83" s="347">
        <v>11.459</v>
      </c>
      <c r="H83" s="374"/>
      <c r="I83" s="348">
        <v>-0.26979999999999998</v>
      </c>
      <c r="J83" s="348">
        <v>0.27129999999999999</v>
      </c>
      <c r="K83" s="348">
        <v>1.659</v>
      </c>
      <c r="L83" s="348">
        <v>8.5748999999999995</v>
      </c>
      <c r="M83" s="348" t="s">
        <v>430</v>
      </c>
      <c r="N83" s="350" t="s">
        <v>430</v>
      </c>
      <c r="O83" s="348" t="s">
        <v>430</v>
      </c>
      <c r="P83" s="348" t="s">
        <v>430</v>
      </c>
      <c r="Q83" s="348" t="s">
        <v>430</v>
      </c>
      <c r="R83" s="348" t="s">
        <v>430</v>
      </c>
      <c r="S83" s="348">
        <v>-1.8920999999999999</v>
      </c>
      <c r="T83" s="348">
        <v>29.568100000000001</v>
      </c>
      <c r="U83" s="348" t="s">
        <v>430</v>
      </c>
      <c r="V83" s="348" t="s">
        <v>430</v>
      </c>
      <c r="W83" s="348">
        <v>-1.8920999999999999</v>
      </c>
      <c r="X83" s="348">
        <v>14.59</v>
      </c>
      <c r="Y83" s="374"/>
      <c r="Z83" s="346">
        <v>48</v>
      </c>
      <c r="AA83" s="346">
        <v>54</v>
      </c>
      <c r="AB83" s="346">
        <v>21</v>
      </c>
      <c r="AC83" s="346">
        <v>7</v>
      </c>
      <c r="AD83" s="346" t="s">
        <v>430</v>
      </c>
      <c r="AE83" s="346" t="s">
        <v>430</v>
      </c>
      <c r="AF83" s="346" t="s">
        <v>430</v>
      </c>
      <c r="AG83" s="346" t="s">
        <v>430</v>
      </c>
      <c r="AH83" s="346" t="s">
        <v>430</v>
      </c>
      <c r="AI83" s="346" t="s">
        <v>430</v>
      </c>
      <c r="AJ83" s="346">
        <v>94</v>
      </c>
      <c r="AK83" s="346">
        <v>2</v>
      </c>
      <c r="AL83" s="346" t="s">
        <v>430</v>
      </c>
      <c r="AM83" s="346" t="s">
        <v>430</v>
      </c>
      <c r="AN83" s="346">
        <v>94</v>
      </c>
      <c r="AO83" s="373"/>
      <c r="AP83" s="348" t="s">
        <v>430</v>
      </c>
      <c r="AQ83" s="348" t="s">
        <v>430</v>
      </c>
      <c r="AR83" s="348" t="s">
        <v>430</v>
      </c>
      <c r="AS83" s="348" t="s">
        <v>430</v>
      </c>
      <c r="AT83" s="348" t="s">
        <v>430</v>
      </c>
      <c r="AU83" s="351"/>
      <c r="AV83" s="346" t="s">
        <v>430</v>
      </c>
      <c r="AW83" s="346" t="s">
        <v>430</v>
      </c>
      <c r="AX83" s="346" t="s">
        <v>430</v>
      </c>
      <c r="AY83" s="346" t="s">
        <v>430</v>
      </c>
      <c r="AZ83" s="346" t="s">
        <v>430</v>
      </c>
      <c r="BA83" s="374"/>
      <c r="BB83" s="348">
        <v>13.373781568147599</v>
      </c>
      <c r="BC83" s="348">
        <v>0</v>
      </c>
      <c r="BD83" s="348">
        <v>0.31165287713621298</v>
      </c>
      <c r="BE83" s="375" t="s">
        <v>430</v>
      </c>
      <c r="BF83" s="374"/>
      <c r="BG83" s="375" t="s">
        <v>430</v>
      </c>
      <c r="BH83" s="674" t="s">
        <v>430</v>
      </c>
      <c r="BI83" s="348" t="s">
        <v>430</v>
      </c>
      <c r="BJ83" s="348" t="s">
        <v>430</v>
      </c>
      <c r="BK83" s="362"/>
      <c r="BL83" s="348" t="s">
        <v>7027</v>
      </c>
      <c r="BM83" s="373" t="s">
        <v>7028</v>
      </c>
      <c r="BN83" s="372" t="s">
        <v>430</v>
      </c>
      <c r="BO83" s="372" t="s">
        <v>430</v>
      </c>
      <c r="BP83" s="372" t="s">
        <v>430</v>
      </c>
      <c r="BQ83" s="373"/>
      <c r="BR83" s="354" t="s">
        <v>6929</v>
      </c>
    </row>
    <row r="84" spans="1:70" s="428" customFormat="1" ht="11" x14ac:dyDescent="0.3">
      <c r="A84" s="841" t="s">
        <v>7029</v>
      </c>
      <c r="B84" s="842"/>
      <c r="C84" s="843">
        <v>46101</v>
      </c>
      <c r="D84" s="842"/>
      <c r="E84" s="844">
        <v>100.43</v>
      </c>
      <c r="F84" s="842"/>
      <c r="G84" s="845">
        <v>10.999000000000001</v>
      </c>
      <c r="H84" s="847"/>
      <c r="I84" s="846">
        <v>-0.45250000000000001</v>
      </c>
      <c r="J84" s="846">
        <v>0.50260000000000005</v>
      </c>
      <c r="K84" s="846">
        <v>-1.3189</v>
      </c>
      <c r="L84" s="846">
        <v>0.65890000000000004</v>
      </c>
      <c r="M84" s="846" t="s">
        <v>430</v>
      </c>
      <c r="N84" s="848" t="s">
        <v>430</v>
      </c>
      <c r="O84" s="846" t="s">
        <v>430</v>
      </c>
      <c r="P84" s="846" t="s">
        <v>430</v>
      </c>
      <c r="Q84" s="846" t="s">
        <v>430</v>
      </c>
      <c r="R84" s="846" t="s">
        <v>430</v>
      </c>
      <c r="S84" s="846">
        <v>0.96379999999999999</v>
      </c>
      <c r="T84" s="846">
        <v>10.3985</v>
      </c>
      <c r="U84" s="846" t="s">
        <v>430</v>
      </c>
      <c r="V84" s="846" t="s">
        <v>430</v>
      </c>
      <c r="W84" s="846">
        <v>0.96379999999999999</v>
      </c>
      <c r="X84" s="846">
        <v>9.99</v>
      </c>
      <c r="Y84" s="847"/>
      <c r="Z84" s="844">
        <v>59</v>
      </c>
      <c r="AA84" s="844">
        <v>39</v>
      </c>
      <c r="AB84" s="844">
        <v>66</v>
      </c>
      <c r="AC84" s="844">
        <v>57</v>
      </c>
      <c r="AD84" s="844" t="s">
        <v>430</v>
      </c>
      <c r="AE84" s="844" t="s">
        <v>430</v>
      </c>
      <c r="AF84" s="844" t="s">
        <v>430</v>
      </c>
      <c r="AG84" s="844" t="s">
        <v>430</v>
      </c>
      <c r="AH84" s="844" t="s">
        <v>430</v>
      </c>
      <c r="AI84" s="844" t="s">
        <v>430</v>
      </c>
      <c r="AJ84" s="844">
        <v>33</v>
      </c>
      <c r="AK84" s="844">
        <v>43</v>
      </c>
      <c r="AL84" s="844" t="s">
        <v>430</v>
      </c>
      <c r="AM84" s="844" t="s">
        <v>430</v>
      </c>
      <c r="AN84" s="844">
        <v>33</v>
      </c>
      <c r="AO84" s="842"/>
      <c r="AP84" s="846" t="s">
        <v>430</v>
      </c>
      <c r="AQ84" s="846" t="s">
        <v>430</v>
      </c>
      <c r="AR84" s="846" t="s">
        <v>430</v>
      </c>
      <c r="AS84" s="846" t="s">
        <v>430</v>
      </c>
      <c r="AT84" s="846" t="s">
        <v>430</v>
      </c>
      <c r="AU84" s="849"/>
      <c r="AV84" s="844" t="s">
        <v>430</v>
      </c>
      <c r="AW84" s="844" t="s">
        <v>430</v>
      </c>
      <c r="AX84" s="844" t="s">
        <v>430</v>
      </c>
      <c r="AY84" s="844" t="s">
        <v>430</v>
      </c>
      <c r="AZ84" s="844" t="s">
        <v>430</v>
      </c>
      <c r="BA84" s="847"/>
      <c r="BB84" s="846">
        <v>8.6488498859700798</v>
      </c>
      <c r="BC84" s="846">
        <v>1.3518550510538001</v>
      </c>
      <c r="BD84" s="846">
        <v>-2.4585848911404799E-2</v>
      </c>
      <c r="BE84" s="852">
        <v>-0.92445725216765495</v>
      </c>
      <c r="BF84" s="847"/>
      <c r="BG84" s="852" t="s">
        <v>430</v>
      </c>
      <c r="BH84" s="935" t="s">
        <v>430</v>
      </c>
      <c r="BI84" s="846" t="s">
        <v>430</v>
      </c>
      <c r="BJ84" s="846" t="s">
        <v>430</v>
      </c>
      <c r="BK84" s="851"/>
      <c r="BL84" s="846" t="s">
        <v>7030</v>
      </c>
      <c r="BM84" s="842" t="s">
        <v>7031</v>
      </c>
      <c r="BN84" s="855" t="s">
        <v>430</v>
      </c>
      <c r="BO84" s="855" t="s">
        <v>430</v>
      </c>
      <c r="BP84" s="855" t="s">
        <v>430</v>
      </c>
      <c r="BQ84" s="842"/>
      <c r="BR84" s="856" t="s">
        <v>554</v>
      </c>
    </row>
    <row r="85" spans="1:70" s="428" customFormat="1" x14ac:dyDescent="0.25">
      <c r="A85" s="345" t="s">
        <v>7032</v>
      </c>
      <c r="B85" s="373"/>
      <c r="C85" s="719">
        <v>45800</v>
      </c>
      <c r="D85" s="373"/>
      <c r="E85" s="346">
        <v>82.673900000000003</v>
      </c>
      <c r="F85" s="373"/>
      <c r="G85" s="347">
        <v>20.947600000000001</v>
      </c>
      <c r="H85" s="374"/>
      <c r="I85" s="348">
        <v>-0.69730000000000003</v>
      </c>
      <c r="J85" s="348">
        <v>-2.7795999999999998</v>
      </c>
      <c r="K85" s="348">
        <v>-12.2103</v>
      </c>
      <c r="L85" s="348">
        <v>-12.8965</v>
      </c>
      <c r="M85" s="348">
        <v>-22.157399999999999</v>
      </c>
      <c r="N85" s="350">
        <v>85.513300000000001</v>
      </c>
      <c r="O85" s="348" t="s">
        <v>430</v>
      </c>
      <c r="P85" s="348" t="s">
        <v>430</v>
      </c>
      <c r="Q85" s="348" t="s">
        <v>430</v>
      </c>
      <c r="R85" s="348" t="s">
        <v>430</v>
      </c>
      <c r="S85" s="348">
        <v>-2.9201000000000001</v>
      </c>
      <c r="T85" s="348">
        <v>-3.9369999999999998</v>
      </c>
      <c r="U85" s="348">
        <v>-3.1400999999999999</v>
      </c>
      <c r="V85" s="348">
        <v>48.3919</v>
      </c>
      <c r="W85" s="348">
        <v>-2.9201000000000001</v>
      </c>
      <c r="X85" s="348">
        <v>90.435100000000006</v>
      </c>
      <c r="Y85" s="374"/>
      <c r="Z85" s="346">
        <v>65</v>
      </c>
      <c r="AA85" s="346">
        <v>103</v>
      </c>
      <c r="AB85" s="346">
        <v>101</v>
      </c>
      <c r="AC85" s="346">
        <v>100</v>
      </c>
      <c r="AD85" s="346">
        <v>84</v>
      </c>
      <c r="AE85" s="346">
        <v>11</v>
      </c>
      <c r="AF85" s="346" t="s">
        <v>430</v>
      </c>
      <c r="AG85" s="346" t="s">
        <v>430</v>
      </c>
      <c r="AH85" s="346" t="s">
        <v>430</v>
      </c>
      <c r="AI85" s="346" t="s">
        <v>430</v>
      </c>
      <c r="AJ85" s="346">
        <v>107</v>
      </c>
      <c r="AK85" s="346">
        <v>93</v>
      </c>
      <c r="AL85" s="346">
        <v>77</v>
      </c>
      <c r="AM85" s="346">
        <v>11</v>
      </c>
      <c r="AN85" s="346">
        <v>107</v>
      </c>
      <c r="AO85" s="373"/>
      <c r="AP85" s="348" t="s">
        <v>430</v>
      </c>
      <c r="AQ85" s="348" t="s">
        <v>430</v>
      </c>
      <c r="AR85" s="348" t="s">
        <v>430</v>
      </c>
      <c r="AS85" s="348" t="s">
        <v>430</v>
      </c>
      <c r="AT85" s="348">
        <v>26.49</v>
      </c>
      <c r="AU85" s="351"/>
      <c r="AV85" s="346" t="s">
        <v>430</v>
      </c>
      <c r="AW85" s="346" t="s">
        <v>430</v>
      </c>
      <c r="AX85" s="346" t="s">
        <v>430</v>
      </c>
      <c r="AY85" s="346" t="s">
        <v>430</v>
      </c>
      <c r="AZ85" s="346">
        <v>14</v>
      </c>
      <c r="BA85" s="374"/>
      <c r="BB85" s="348">
        <v>56.470979333970497</v>
      </c>
      <c r="BC85" s="348">
        <v>0</v>
      </c>
      <c r="BD85" s="348">
        <v>0.102236860558548</v>
      </c>
      <c r="BE85" s="375" t="s">
        <v>430</v>
      </c>
      <c r="BF85" s="374"/>
      <c r="BG85" s="375" t="s">
        <v>430</v>
      </c>
      <c r="BH85" s="674" t="s">
        <v>430</v>
      </c>
      <c r="BI85" s="348" t="s">
        <v>430</v>
      </c>
      <c r="BJ85" s="348" t="s">
        <v>430</v>
      </c>
      <c r="BK85" s="362"/>
      <c r="BL85" s="348" t="s">
        <v>7033</v>
      </c>
      <c r="BM85" s="373" t="s">
        <v>6503</v>
      </c>
      <c r="BN85" s="372" t="s">
        <v>430</v>
      </c>
      <c r="BO85" s="372" t="s">
        <v>430</v>
      </c>
      <c r="BP85" s="372" t="s">
        <v>430</v>
      </c>
      <c r="BQ85" s="373"/>
      <c r="BR85" s="354" t="s">
        <v>463</v>
      </c>
    </row>
    <row r="86" spans="1:70" s="428" customFormat="1" x14ac:dyDescent="0.25">
      <c r="A86" s="345" t="s">
        <v>7034</v>
      </c>
      <c r="B86" s="373"/>
      <c r="C86" s="719">
        <v>44153</v>
      </c>
      <c r="D86" s="373"/>
      <c r="E86" s="346">
        <v>83.707400000000007</v>
      </c>
      <c r="F86" s="373"/>
      <c r="G86" s="347">
        <v>17.986000000000001</v>
      </c>
      <c r="H86" s="374"/>
      <c r="I86" s="348">
        <v>-0.2883</v>
      </c>
      <c r="J86" s="348">
        <v>0.73929999999999996</v>
      </c>
      <c r="K86" s="348">
        <v>1.1016999999999999</v>
      </c>
      <c r="L86" s="348">
        <v>0.44679999999999997</v>
      </c>
      <c r="M86" s="348">
        <v>-6.0537999999999998</v>
      </c>
      <c r="N86" s="350">
        <v>-3.8182</v>
      </c>
      <c r="O86" s="348">
        <v>-0.41170000000000001</v>
      </c>
      <c r="P86" s="348">
        <v>8.9651999999999994</v>
      </c>
      <c r="Q86" s="348">
        <v>8.2851999999999997</v>
      </c>
      <c r="R86" s="348" t="s">
        <v>430</v>
      </c>
      <c r="S86" s="348">
        <v>1.6445000000000001</v>
      </c>
      <c r="T86" s="348">
        <v>9.3506999999999998</v>
      </c>
      <c r="U86" s="348">
        <v>-6.6874000000000002</v>
      </c>
      <c r="V86" s="348">
        <v>-1.6836</v>
      </c>
      <c r="W86" s="348">
        <v>1.6445000000000001</v>
      </c>
      <c r="X86" s="348">
        <v>10.9275</v>
      </c>
      <c r="Y86" s="374"/>
      <c r="Z86" s="346">
        <v>50</v>
      </c>
      <c r="AA86" s="346">
        <v>19</v>
      </c>
      <c r="AB86" s="346">
        <v>30</v>
      </c>
      <c r="AC86" s="346">
        <v>58</v>
      </c>
      <c r="AD86" s="346">
        <v>77</v>
      </c>
      <c r="AE86" s="346">
        <v>78</v>
      </c>
      <c r="AF86" s="346">
        <v>57</v>
      </c>
      <c r="AG86" s="346">
        <v>56</v>
      </c>
      <c r="AH86" s="346">
        <v>37</v>
      </c>
      <c r="AI86" s="346" t="s">
        <v>430</v>
      </c>
      <c r="AJ86" s="346">
        <v>12</v>
      </c>
      <c r="AK86" s="346">
        <v>49</v>
      </c>
      <c r="AL86" s="346">
        <v>93</v>
      </c>
      <c r="AM86" s="346">
        <v>85</v>
      </c>
      <c r="AN86" s="346">
        <v>12</v>
      </c>
      <c r="AO86" s="373"/>
      <c r="AP86" s="348" t="s">
        <v>430</v>
      </c>
      <c r="AQ86" s="348" t="s">
        <v>430</v>
      </c>
      <c r="AR86" s="348">
        <v>6.88</v>
      </c>
      <c r="AS86" s="348">
        <v>3.08</v>
      </c>
      <c r="AT86" s="348">
        <v>-4.78</v>
      </c>
      <c r="AU86" s="351"/>
      <c r="AV86" s="346" t="s">
        <v>430</v>
      </c>
      <c r="AW86" s="346" t="s">
        <v>430</v>
      </c>
      <c r="AX86" s="346">
        <v>39</v>
      </c>
      <c r="AY86" s="346">
        <v>55</v>
      </c>
      <c r="AZ86" s="346">
        <v>79</v>
      </c>
      <c r="BA86" s="374"/>
      <c r="BB86" s="348">
        <v>12.725360803137001</v>
      </c>
      <c r="BC86" s="348">
        <v>0.91667058404616197</v>
      </c>
      <c r="BD86" s="348">
        <v>3.1623498680000597E-2</v>
      </c>
      <c r="BE86" s="375">
        <v>-0.162407266335555</v>
      </c>
      <c r="BF86" s="374"/>
      <c r="BG86" s="375" t="s">
        <v>430</v>
      </c>
      <c r="BH86" s="674" t="s">
        <v>430</v>
      </c>
      <c r="BI86" s="348" t="s">
        <v>430</v>
      </c>
      <c r="BJ86" s="348" t="s">
        <v>430</v>
      </c>
      <c r="BK86" s="362"/>
      <c r="BL86" s="348" t="s">
        <v>6867</v>
      </c>
      <c r="BM86" s="373" t="s">
        <v>5969</v>
      </c>
      <c r="BN86" s="372" t="s">
        <v>430</v>
      </c>
      <c r="BO86" s="372" t="s">
        <v>430</v>
      </c>
      <c r="BP86" s="372" t="s">
        <v>430</v>
      </c>
      <c r="BQ86" s="373"/>
      <c r="BR86" s="354" t="s">
        <v>6929</v>
      </c>
    </row>
    <row r="87" spans="1:70" s="428" customFormat="1" x14ac:dyDescent="0.25">
      <c r="A87" s="345" t="s">
        <v>7035</v>
      </c>
      <c r="B87" s="373"/>
      <c r="C87" s="719">
        <v>42826</v>
      </c>
      <c r="D87" s="373"/>
      <c r="E87" s="346">
        <v>78.14</v>
      </c>
      <c r="F87" s="373"/>
      <c r="G87" s="347">
        <v>36.198900000000002</v>
      </c>
      <c r="H87" s="374"/>
      <c r="I87" s="348" t="s">
        <v>430</v>
      </c>
      <c r="J87" s="348">
        <v>0.66239999999999999</v>
      </c>
      <c r="K87" s="348">
        <v>0.43309999999999998</v>
      </c>
      <c r="L87" s="348">
        <v>0.28510000000000002</v>
      </c>
      <c r="M87" s="348">
        <v>-0.88139999999999996</v>
      </c>
      <c r="N87" s="350">
        <v>6.1063999999999998</v>
      </c>
      <c r="O87" s="348">
        <v>7.7756999999999996</v>
      </c>
      <c r="P87" s="348">
        <v>11.142300000000001</v>
      </c>
      <c r="Q87" s="348">
        <v>9.6873000000000005</v>
      </c>
      <c r="R87" s="348" t="s">
        <v>430</v>
      </c>
      <c r="S87" s="348">
        <v>1.4151</v>
      </c>
      <c r="T87" s="348">
        <v>4.9440999999999997</v>
      </c>
      <c r="U87" s="348">
        <v>-0.41070000000000001</v>
      </c>
      <c r="V87" s="348">
        <v>4.4619999999999997</v>
      </c>
      <c r="W87" s="348">
        <v>1.4151</v>
      </c>
      <c r="X87" s="348">
        <v>9.1471</v>
      </c>
      <c r="Y87" s="374"/>
      <c r="Z87" s="346" t="s">
        <v>430</v>
      </c>
      <c r="AA87" s="346">
        <v>26</v>
      </c>
      <c r="AB87" s="346">
        <v>46</v>
      </c>
      <c r="AC87" s="346">
        <v>60</v>
      </c>
      <c r="AD87" s="346">
        <v>43</v>
      </c>
      <c r="AE87" s="346">
        <v>45</v>
      </c>
      <c r="AF87" s="346">
        <v>34</v>
      </c>
      <c r="AG87" s="346">
        <v>47</v>
      </c>
      <c r="AH87" s="346">
        <v>35</v>
      </c>
      <c r="AI87" s="346" t="s">
        <v>430</v>
      </c>
      <c r="AJ87" s="346">
        <v>19</v>
      </c>
      <c r="AK87" s="346">
        <v>64</v>
      </c>
      <c r="AL87" s="346">
        <v>61</v>
      </c>
      <c r="AM87" s="346">
        <v>62</v>
      </c>
      <c r="AN87" s="346">
        <v>19</v>
      </c>
      <c r="AO87" s="373"/>
      <c r="AP87" s="348" t="s">
        <v>430</v>
      </c>
      <c r="AQ87" s="348">
        <v>10.26</v>
      </c>
      <c r="AR87" s="348">
        <v>10.210000000000001</v>
      </c>
      <c r="AS87" s="348">
        <v>8.98</v>
      </c>
      <c r="AT87" s="348">
        <v>2.41</v>
      </c>
      <c r="AU87" s="351"/>
      <c r="AV87" s="346" t="s">
        <v>430</v>
      </c>
      <c r="AW87" s="346">
        <v>26</v>
      </c>
      <c r="AX87" s="346">
        <v>31</v>
      </c>
      <c r="AY87" s="346">
        <v>37</v>
      </c>
      <c r="AZ87" s="346">
        <v>67</v>
      </c>
      <c r="BA87" s="374"/>
      <c r="BB87" s="348">
        <v>5.6715669268414102</v>
      </c>
      <c r="BC87" s="348">
        <v>0.42291902741730603</v>
      </c>
      <c r="BD87" s="348">
        <v>8.3362113497838106E-2</v>
      </c>
      <c r="BE87" s="375">
        <v>0.313615234057876</v>
      </c>
      <c r="BF87" s="374"/>
      <c r="BG87" s="375" t="s">
        <v>430</v>
      </c>
      <c r="BH87" s="674" t="s">
        <v>430</v>
      </c>
      <c r="BI87" s="348" t="s">
        <v>430</v>
      </c>
      <c r="BJ87" s="348" t="s">
        <v>430</v>
      </c>
      <c r="BK87" s="362"/>
      <c r="BL87" s="348" t="s">
        <v>7036</v>
      </c>
      <c r="BM87" s="373" t="s">
        <v>6591</v>
      </c>
      <c r="BN87" s="372" t="s">
        <v>430</v>
      </c>
      <c r="BO87" s="372" t="s">
        <v>430</v>
      </c>
      <c r="BP87" s="372" t="s">
        <v>430</v>
      </c>
      <c r="BQ87" s="373"/>
      <c r="BR87" s="354" t="s">
        <v>7037</v>
      </c>
    </row>
    <row r="88" spans="1:70" s="428" customFormat="1" x14ac:dyDescent="0.25">
      <c r="A88" s="345" t="s">
        <v>7038</v>
      </c>
      <c r="B88" s="373"/>
      <c r="C88" s="719">
        <v>46013</v>
      </c>
      <c r="D88" s="373"/>
      <c r="E88" s="346">
        <v>77.188400000000001</v>
      </c>
      <c r="F88" s="373"/>
      <c r="G88" s="347">
        <v>10.299099999999999</v>
      </c>
      <c r="H88" s="374"/>
      <c r="I88" s="348" t="s">
        <v>430</v>
      </c>
      <c r="J88" s="348">
        <v>0.3332</v>
      </c>
      <c r="K88" s="348">
        <v>1.0201</v>
      </c>
      <c r="L88" s="348">
        <v>3.7494000000000001</v>
      </c>
      <c r="M88" s="348">
        <v>2.8839999999999999</v>
      </c>
      <c r="N88" s="350" t="s">
        <v>430</v>
      </c>
      <c r="O88" s="348" t="s">
        <v>430</v>
      </c>
      <c r="P88" s="348" t="s">
        <v>430</v>
      </c>
      <c r="Q88" s="348" t="s">
        <v>430</v>
      </c>
      <c r="R88" s="348" t="s">
        <v>430</v>
      </c>
      <c r="S88" s="348">
        <v>0.91420000000000001</v>
      </c>
      <c r="T88" s="348">
        <v>13.585100000000001</v>
      </c>
      <c r="U88" s="348">
        <v>2.9344000000000001</v>
      </c>
      <c r="V88" s="348" t="s">
        <v>430</v>
      </c>
      <c r="W88" s="348">
        <v>0.91420000000000001</v>
      </c>
      <c r="X88" s="348">
        <v>2.9910000000000001</v>
      </c>
      <c r="Y88" s="374"/>
      <c r="Z88" s="346" t="s">
        <v>430</v>
      </c>
      <c r="AA88" s="346">
        <v>46</v>
      </c>
      <c r="AB88" s="346">
        <v>33</v>
      </c>
      <c r="AC88" s="346">
        <v>27</v>
      </c>
      <c r="AD88" s="346">
        <v>18</v>
      </c>
      <c r="AE88" s="346" t="s">
        <v>430</v>
      </c>
      <c r="AF88" s="346" t="s">
        <v>430</v>
      </c>
      <c r="AG88" s="346" t="s">
        <v>430</v>
      </c>
      <c r="AH88" s="346" t="s">
        <v>430</v>
      </c>
      <c r="AI88" s="346" t="s">
        <v>430</v>
      </c>
      <c r="AJ88" s="346">
        <v>36</v>
      </c>
      <c r="AK88" s="346">
        <v>26</v>
      </c>
      <c r="AL88" s="346">
        <v>34</v>
      </c>
      <c r="AM88" s="346" t="s">
        <v>430</v>
      </c>
      <c r="AN88" s="346">
        <v>36</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74"/>
      <c r="BB88" s="348">
        <v>12.828513016371501</v>
      </c>
      <c r="BC88" s="348">
        <v>0</v>
      </c>
      <c r="BD88" s="348">
        <v>6.2304367552797101E-3</v>
      </c>
      <c r="BE88" s="375" t="s">
        <v>430</v>
      </c>
      <c r="BF88" s="374"/>
      <c r="BG88" s="375" t="s">
        <v>430</v>
      </c>
      <c r="BH88" s="674" t="s">
        <v>430</v>
      </c>
      <c r="BI88" s="348" t="s">
        <v>430</v>
      </c>
      <c r="BJ88" s="348" t="s">
        <v>430</v>
      </c>
      <c r="BK88" s="362"/>
      <c r="BL88" s="348" t="s">
        <v>7039</v>
      </c>
      <c r="BM88" s="373" t="s">
        <v>7040</v>
      </c>
      <c r="BN88" s="372" t="s">
        <v>430</v>
      </c>
      <c r="BO88" s="372" t="s">
        <v>430</v>
      </c>
      <c r="BP88" s="372" t="s">
        <v>430</v>
      </c>
      <c r="BQ88" s="373"/>
      <c r="BR88" s="354" t="s">
        <v>554</v>
      </c>
    </row>
    <row r="89" spans="1:70" s="428" customFormat="1" ht="11" x14ac:dyDescent="0.3">
      <c r="A89" s="841" t="s">
        <v>7041</v>
      </c>
      <c r="B89" s="842"/>
      <c r="C89" s="843">
        <v>46139</v>
      </c>
      <c r="D89" s="842"/>
      <c r="E89" s="844">
        <v>78.671700000000001</v>
      </c>
      <c r="F89" s="842"/>
      <c r="G89" s="845">
        <v>10.129</v>
      </c>
      <c r="H89" s="847"/>
      <c r="I89" s="846" t="s">
        <v>430</v>
      </c>
      <c r="J89" s="846">
        <v>0.31690000000000002</v>
      </c>
      <c r="K89" s="846">
        <v>2.9600000000000001E-2</v>
      </c>
      <c r="L89" s="846" t="s">
        <v>430</v>
      </c>
      <c r="M89" s="846" t="s">
        <v>430</v>
      </c>
      <c r="N89" s="848" t="s">
        <v>430</v>
      </c>
      <c r="O89" s="846" t="s">
        <v>430</v>
      </c>
      <c r="P89" s="846" t="s">
        <v>430</v>
      </c>
      <c r="Q89" s="846" t="s">
        <v>430</v>
      </c>
      <c r="R89" s="846" t="s">
        <v>430</v>
      </c>
      <c r="S89" s="846">
        <v>0.78610000000000002</v>
      </c>
      <c r="T89" s="846" t="s">
        <v>430</v>
      </c>
      <c r="U89" s="846" t="s">
        <v>430</v>
      </c>
      <c r="V89" s="846" t="s">
        <v>430</v>
      </c>
      <c r="W89" s="846">
        <v>0.78610000000000002</v>
      </c>
      <c r="X89" s="846">
        <v>1.29</v>
      </c>
      <c r="Y89" s="847"/>
      <c r="Z89" s="844" t="s">
        <v>430</v>
      </c>
      <c r="AA89" s="844">
        <v>50</v>
      </c>
      <c r="AB89" s="844">
        <v>54</v>
      </c>
      <c r="AC89" s="844" t="s">
        <v>430</v>
      </c>
      <c r="AD89" s="844" t="s">
        <v>430</v>
      </c>
      <c r="AE89" s="844" t="s">
        <v>430</v>
      </c>
      <c r="AF89" s="844" t="s">
        <v>430</v>
      </c>
      <c r="AG89" s="844" t="s">
        <v>430</v>
      </c>
      <c r="AH89" s="844" t="s">
        <v>430</v>
      </c>
      <c r="AI89" s="844" t="s">
        <v>430</v>
      </c>
      <c r="AJ89" s="844">
        <v>41</v>
      </c>
      <c r="AK89" s="844" t="s">
        <v>430</v>
      </c>
      <c r="AL89" s="844" t="s">
        <v>430</v>
      </c>
      <c r="AM89" s="844" t="s">
        <v>430</v>
      </c>
      <c r="AN89" s="844">
        <v>41</v>
      </c>
      <c r="AO89" s="842"/>
      <c r="AP89" s="846" t="s">
        <v>430</v>
      </c>
      <c r="AQ89" s="846" t="s">
        <v>430</v>
      </c>
      <c r="AR89" s="846" t="s">
        <v>430</v>
      </c>
      <c r="AS89" s="846" t="s">
        <v>430</v>
      </c>
      <c r="AT89" s="846" t="s">
        <v>430</v>
      </c>
      <c r="AU89" s="849"/>
      <c r="AV89" s="844" t="s">
        <v>430</v>
      </c>
      <c r="AW89" s="844" t="s">
        <v>430</v>
      </c>
      <c r="AX89" s="844" t="s">
        <v>430</v>
      </c>
      <c r="AY89" s="844" t="s">
        <v>430</v>
      </c>
      <c r="AZ89" s="844" t="s">
        <v>430</v>
      </c>
      <c r="BA89" s="847"/>
      <c r="BB89" s="846">
        <v>1.17544866038866</v>
      </c>
      <c r="BC89" s="846">
        <v>0</v>
      </c>
      <c r="BD89" s="846">
        <v>-0.15665482638745201</v>
      </c>
      <c r="BE89" s="852">
        <v>-0.18413970582054801</v>
      </c>
      <c r="BF89" s="847"/>
      <c r="BG89" s="852" t="s">
        <v>430</v>
      </c>
      <c r="BH89" s="935" t="s">
        <v>430</v>
      </c>
      <c r="BI89" s="846" t="s">
        <v>430</v>
      </c>
      <c r="BJ89" s="846" t="s">
        <v>430</v>
      </c>
      <c r="BK89" s="851"/>
      <c r="BL89" s="846" t="s">
        <v>7042</v>
      </c>
      <c r="BM89" s="842" t="s">
        <v>7043</v>
      </c>
      <c r="BN89" s="855" t="s">
        <v>430</v>
      </c>
      <c r="BO89" s="855" t="s">
        <v>430</v>
      </c>
      <c r="BP89" s="855" t="s">
        <v>430</v>
      </c>
      <c r="BQ89" s="842"/>
      <c r="BR89" s="856" t="s">
        <v>609</v>
      </c>
    </row>
    <row r="90" spans="1:70" s="428" customFormat="1" x14ac:dyDescent="0.25">
      <c r="A90" s="345" t="s">
        <v>7044</v>
      </c>
      <c r="B90" s="373"/>
      <c r="C90" s="719">
        <v>44267</v>
      </c>
      <c r="D90" s="373"/>
      <c r="E90" s="346">
        <v>74.66</v>
      </c>
      <c r="F90" s="373"/>
      <c r="G90" s="347">
        <v>17.463999999999999</v>
      </c>
      <c r="H90" s="374"/>
      <c r="I90" s="348" t="s">
        <v>430</v>
      </c>
      <c r="J90" s="348">
        <v>0.23649999999999999</v>
      </c>
      <c r="K90" s="348">
        <v>0.34939999999999999</v>
      </c>
      <c r="L90" s="348">
        <v>2.1938</v>
      </c>
      <c r="M90" s="348">
        <v>2.7692999999999999</v>
      </c>
      <c r="N90" s="350">
        <v>9.7727000000000004</v>
      </c>
      <c r="O90" s="348">
        <v>9.8155000000000001</v>
      </c>
      <c r="P90" s="348">
        <v>13.061400000000001</v>
      </c>
      <c r="Q90" s="348">
        <v>10.496600000000001</v>
      </c>
      <c r="R90" s="348" t="s">
        <v>430</v>
      </c>
      <c r="S90" s="348">
        <v>0.93689999999999996</v>
      </c>
      <c r="T90" s="348">
        <v>6.8154000000000003</v>
      </c>
      <c r="U90" s="348">
        <v>2.8650000000000002</v>
      </c>
      <c r="V90" s="348">
        <v>7.1253000000000002</v>
      </c>
      <c r="W90" s="348">
        <v>0.93689999999999996</v>
      </c>
      <c r="X90" s="348">
        <v>10.994400000000001</v>
      </c>
      <c r="Y90" s="374"/>
      <c r="Z90" s="346" t="s">
        <v>430</v>
      </c>
      <c r="AA90" s="346">
        <v>55</v>
      </c>
      <c r="AB90" s="346">
        <v>47</v>
      </c>
      <c r="AC90" s="346">
        <v>43</v>
      </c>
      <c r="AD90" s="346">
        <v>19</v>
      </c>
      <c r="AE90" s="346">
        <v>39</v>
      </c>
      <c r="AF90" s="346">
        <v>30</v>
      </c>
      <c r="AG90" s="346">
        <v>39</v>
      </c>
      <c r="AH90" s="346">
        <v>32</v>
      </c>
      <c r="AI90" s="346" t="s">
        <v>430</v>
      </c>
      <c r="AJ90" s="346">
        <v>34</v>
      </c>
      <c r="AK90" s="346">
        <v>60</v>
      </c>
      <c r="AL90" s="346">
        <v>35</v>
      </c>
      <c r="AM90" s="346">
        <v>48</v>
      </c>
      <c r="AN90" s="346">
        <v>34</v>
      </c>
      <c r="AO90" s="373"/>
      <c r="AP90" s="348" t="s">
        <v>430</v>
      </c>
      <c r="AQ90" s="348" t="s">
        <v>430</v>
      </c>
      <c r="AR90" s="348">
        <v>11.87</v>
      </c>
      <c r="AS90" s="348">
        <v>11.61</v>
      </c>
      <c r="AT90" s="348">
        <v>8.0299999999999994</v>
      </c>
      <c r="AU90" s="351"/>
      <c r="AV90" s="346" t="s">
        <v>430</v>
      </c>
      <c r="AW90" s="346" t="s">
        <v>430</v>
      </c>
      <c r="AX90" s="346">
        <v>25</v>
      </c>
      <c r="AY90" s="346">
        <v>30</v>
      </c>
      <c r="AZ90" s="346">
        <v>43</v>
      </c>
      <c r="BA90" s="374"/>
      <c r="BB90" s="348">
        <v>5.3672189816985503</v>
      </c>
      <c r="BC90" s="348">
        <v>0</v>
      </c>
      <c r="BD90" s="348">
        <v>0.11209464562230401</v>
      </c>
      <c r="BE90" s="375" t="s">
        <v>430</v>
      </c>
      <c r="BF90" s="374"/>
      <c r="BG90" s="375" t="s">
        <v>430</v>
      </c>
      <c r="BH90" s="674" t="s">
        <v>430</v>
      </c>
      <c r="BI90" s="348" t="s">
        <v>430</v>
      </c>
      <c r="BJ90" s="348" t="s">
        <v>430</v>
      </c>
      <c r="BK90" s="362"/>
      <c r="BL90" s="348" t="s">
        <v>7045</v>
      </c>
      <c r="BM90" s="373" t="s">
        <v>7046</v>
      </c>
      <c r="BN90" s="372" t="s">
        <v>430</v>
      </c>
      <c r="BO90" s="372" t="s">
        <v>430</v>
      </c>
      <c r="BP90" s="372" t="s">
        <v>430</v>
      </c>
      <c r="BQ90" s="373"/>
      <c r="BR90" s="354" t="s">
        <v>547</v>
      </c>
    </row>
    <row r="91" spans="1:70" s="428" customFormat="1" x14ac:dyDescent="0.25">
      <c r="A91" s="345" t="s">
        <v>7047</v>
      </c>
      <c r="B91" s="373"/>
      <c r="C91" s="719">
        <v>44532</v>
      </c>
      <c r="D91" s="373"/>
      <c r="E91" s="346">
        <v>55.736699999999999</v>
      </c>
      <c r="F91" s="373"/>
      <c r="G91" s="347">
        <v>15.5725</v>
      </c>
      <c r="H91" s="374"/>
      <c r="I91" s="348">
        <v>-0.20569999999999999</v>
      </c>
      <c r="J91" s="348">
        <v>0.60529999999999995</v>
      </c>
      <c r="K91" s="348">
        <v>0.93400000000000005</v>
      </c>
      <c r="L91" s="348">
        <v>2.4931000000000001</v>
      </c>
      <c r="M91" s="348">
        <v>-1.5296000000000001</v>
      </c>
      <c r="N91" s="350">
        <v>-1.4374</v>
      </c>
      <c r="O91" s="348">
        <v>-0.30199999999999999</v>
      </c>
      <c r="P91" s="348">
        <v>11.0634</v>
      </c>
      <c r="Q91" s="348" t="s">
        <v>430</v>
      </c>
      <c r="R91" s="348" t="s">
        <v>430</v>
      </c>
      <c r="S91" s="348">
        <v>0.82809999999999995</v>
      </c>
      <c r="T91" s="348">
        <v>12.9785</v>
      </c>
      <c r="U91" s="348">
        <v>-3.0402999999999998</v>
      </c>
      <c r="V91" s="348">
        <v>1.6528</v>
      </c>
      <c r="W91" s="348">
        <v>0.82809999999999995</v>
      </c>
      <c r="X91" s="348">
        <v>10.0573</v>
      </c>
      <c r="Y91" s="374"/>
      <c r="Z91" s="346">
        <v>42</v>
      </c>
      <c r="AA91" s="346">
        <v>31</v>
      </c>
      <c r="AB91" s="346">
        <v>37</v>
      </c>
      <c r="AC91" s="346">
        <v>40</v>
      </c>
      <c r="AD91" s="346">
        <v>66</v>
      </c>
      <c r="AE91" s="346">
        <v>72</v>
      </c>
      <c r="AF91" s="346">
        <v>56</v>
      </c>
      <c r="AG91" s="346">
        <v>48</v>
      </c>
      <c r="AH91" s="346" t="s">
        <v>430</v>
      </c>
      <c r="AI91" s="346" t="s">
        <v>430</v>
      </c>
      <c r="AJ91" s="346">
        <v>39</v>
      </c>
      <c r="AK91" s="346">
        <v>29</v>
      </c>
      <c r="AL91" s="346">
        <v>76</v>
      </c>
      <c r="AM91" s="346">
        <v>78</v>
      </c>
      <c r="AN91" s="346">
        <v>39</v>
      </c>
      <c r="AO91" s="373"/>
      <c r="AP91" s="348" t="s">
        <v>430</v>
      </c>
      <c r="AQ91" s="348" t="s">
        <v>430</v>
      </c>
      <c r="AR91" s="348" t="s">
        <v>430</v>
      </c>
      <c r="AS91" s="348">
        <v>4.97</v>
      </c>
      <c r="AT91" s="348">
        <v>1.21</v>
      </c>
      <c r="AU91" s="351"/>
      <c r="AV91" s="346" t="s">
        <v>430</v>
      </c>
      <c r="AW91" s="346" t="s">
        <v>430</v>
      </c>
      <c r="AX91" s="346" t="s">
        <v>430</v>
      </c>
      <c r="AY91" s="346">
        <v>52</v>
      </c>
      <c r="AZ91" s="346">
        <v>72</v>
      </c>
      <c r="BA91" s="374"/>
      <c r="BB91" s="348">
        <v>13.9754259505465</v>
      </c>
      <c r="BC91" s="348">
        <v>1.00770189184444</v>
      </c>
      <c r="BD91" s="348">
        <v>4.1139381156872497E-2</v>
      </c>
      <c r="BE91" s="375">
        <v>-8.8884923833850299E-2</v>
      </c>
      <c r="BF91" s="374"/>
      <c r="BG91" s="375" t="s">
        <v>430</v>
      </c>
      <c r="BH91" s="674" t="s">
        <v>430</v>
      </c>
      <c r="BI91" s="348" t="s">
        <v>430</v>
      </c>
      <c r="BJ91" s="348" t="s">
        <v>430</v>
      </c>
      <c r="BK91" s="362"/>
      <c r="BL91" s="348" t="s">
        <v>6668</v>
      </c>
      <c r="BM91" s="373" t="s">
        <v>6078</v>
      </c>
      <c r="BN91" s="372" t="s">
        <v>430</v>
      </c>
      <c r="BO91" s="372" t="s">
        <v>430</v>
      </c>
      <c r="BP91" s="372" t="s">
        <v>430</v>
      </c>
      <c r="BQ91" s="373"/>
      <c r="BR91" s="354" t="s">
        <v>443</v>
      </c>
    </row>
    <row r="92" spans="1:70" s="428" customFormat="1" x14ac:dyDescent="0.25">
      <c r="A92" s="345" t="s">
        <v>7048</v>
      </c>
      <c r="B92" s="373"/>
      <c r="C92" s="719">
        <v>41759</v>
      </c>
      <c r="D92" s="373"/>
      <c r="E92" s="346">
        <v>47.281700000000001</v>
      </c>
      <c r="F92" s="373"/>
      <c r="G92" s="347">
        <v>42.367800000000003</v>
      </c>
      <c r="H92" s="374"/>
      <c r="I92" s="348" t="s">
        <v>430</v>
      </c>
      <c r="J92" s="348">
        <v>0.48449999999999999</v>
      </c>
      <c r="K92" s="348">
        <v>2.0468000000000002</v>
      </c>
      <c r="L92" s="348">
        <v>5.6795999999999998</v>
      </c>
      <c r="M92" s="348">
        <v>5.0603999999999996</v>
      </c>
      <c r="N92" s="350">
        <v>4.2876000000000003</v>
      </c>
      <c r="O92" s="348">
        <v>3.7547000000000001</v>
      </c>
      <c r="P92" s="348">
        <v>12.408799999999999</v>
      </c>
      <c r="Q92" s="348">
        <v>11.07</v>
      </c>
      <c r="R92" s="348">
        <v>11.807700000000001</v>
      </c>
      <c r="S92" s="348">
        <v>0.27760000000000001</v>
      </c>
      <c r="T92" s="348">
        <v>14.174300000000001</v>
      </c>
      <c r="U92" s="348">
        <v>3.7483</v>
      </c>
      <c r="V92" s="348">
        <v>6.8113999999999999</v>
      </c>
      <c r="W92" s="348">
        <v>0.27760000000000001</v>
      </c>
      <c r="X92" s="348">
        <v>12.545299999999999</v>
      </c>
      <c r="Y92" s="374"/>
      <c r="Z92" s="346" t="s">
        <v>430</v>
      </c>
      <c r="AA92" s="346">
        <v>42</v>
      </c>
      <c r="AB92" s="346">
        <v>16</v>
      </c>
      <c r="AC92" s="346">
        <v>15</v>
      </c>
      <c r="AD92" s="346">
        <v>11</v>
      </c>
      <c r="AE92" s="346">
        <v>51</v>
      </c>
      <c r="AF92" s="346">
        <v>47</v>
      </c>
      <c r="AG92" s="346">
        <v>42</v>
      </c>
      <c r="AH92" s="346">
        <v>28</v>
      </c>
      <c r="AI92" s="346">
        <v>15</v>
      </c>
      <c r="AJ92" s="346">
        <v>80</v>
      </c>
      <c r="AK92" s="346">
        <v>24</v>
      </c>
      <c r="AL92" s="346">
        <v>30</v>
      </c>
      <c r="AM92" s="346">
        <v>50</v>
      </c>
      <c r="AN92" s="346">
        <v>80</v>
      </c>
      <c r="AO92" s="373"/>
      <c r="AP92" s="348">
        <v>12.23</v>
      </c>
      <c r="AQ92" s="348">
        <v>13.09</v>
      </c>
      <c r="AR92" s="348">
        <v>11.05</v>
      </c>
      <c r="AS92" s="348">
        <v>8.3800000000000008</v>
      </c>
      <c r="AT92" s="348">
        <v>10.49</v>
      </c>
      <c r="AU92" s="351"/>
      <c r="AV92" s="346">
        <v>16</v>
      </c>
      <c r="AW92" s="346">
        <v>21</v>
      </c>
      <c r="AX92" s="346">
        <v>27</v>
      </c>
      <c r="AY92" s="346">
        <v>39</v>
      </c>
      <c r="AZ92" s="346">
        <v>25</v>
      </c>
      <c r="BA92" s="374"/>
      <c r="BB92" s="348">
        <v>11.7098097360973</v>
      </c>
      <c r="BC92" s="348">
        <v>0</v>
      </c>
      <c r="BD92" s="348">
        <v>5.3927226409417502E-2</v>
      </c>
      <c r="BE92" s="375" t="s">
        <v>430</v>
      </c>
      <c r="BF92" s="374"/>
      <c r="BG92" s="375" t="s">
        <v>430</v>
      </c>
      <c r="BH92" s="674" t="s">
        <v>430</v>
      </c>
      <c r="BI92" s="348" t="s">
        <v>430</v>
      </c>
      <c r="BJ92" s="348" t="s">
        <v>430</v>
      </c>
      <c r="BK92" s="362"/>
      <c r="BL92" s="348" t="s">
        <v>7049</v>
      </c>
      <c r="BM92" s="373" t="s">
        <v>7050</v>
      </c>
      <c r="BN92" s="372" t="s">
        <v>430</v>
      </c>
      <c r="BO92" s="372" t="s">
        <v>430</v>
      </c>
      <c r="BP92" s="372" t="s">
        <v>430</v>
      </c>
      <c r="BQ92" s="373"/>
      <c r="BR92" s="354" t="s">
        <v>512</v>
      </c>
    </row>
    <row r="93" spans="1:70" s="428" customFormat="1" x14ac:dyDescent="0.25">
      <c r="A93" s="345" t="s">
        <v>7051</v>
      </c>
      <c r="B93" s="373"/>
      <c r="C93" s="719">
        <v>40672</v>
      </c>
      <c r="D93" s="373"/>
      <c r="E93" s="346">
        <v>43.938800000000001</v>
      </c>
      <c r="F93" s="373"/>
      <c r="G93" s="347">
        <v>43.760100000000001</v>
      </c>
      <c r="H93" s="374"/>
      <c r="I93" s="348" t="s">
        <v>430</v>
      </c>
      <c r="J93" s="348">
        <v>0.69889999999999997</v>
      </c>
      <c r="K93" s="348">
        <v>2.2202999999999999</v>
      </c>
      <c r="L93" s="348">
        <v>4.0096999999999996</v>
      </c>
      <c r="M93" s="348">
        <v>1.0605</v>
      </c>
      <c r="N93" s="350">
        <v>2.7942</v>
      </c>
      <c r="O93" s="348">
        <v>4.5564</v>
      </c>
      <c r="P93" s="348">
        <v>11.6607</v>
      </c>
      <c r="Q93" s="348">
        <v>10.196199999999999</v>
      </c>
      <c r="R93" s="348">
        <v>10.295199999999999</v>
      </c>
      <c r="S93" s="348">
        <v>1.2123999999999999</v>
      </c>
      <c r="T93" s="348">
        <v>11.5436</v>
      </c>
      <c r="U93" s="348">
        <v>4.0500000000000001E-2</v>
      </c>
      <c r="V93" s="348">
        <v>4.1538000000000004</v>
      </c>
      <c r="W93" s="348">
        <v>1.2123999999999999</v>
      </c>
      <c r="X93" s="348">
        <v>10.202500000000001</v>
      </c>
      <c r="Y93" s="374"/>
      <c r="Z93" s="346" t="s">
        <v>430</v>
      </c>
      <c r="AA93" s="346">
        <v>23</v>
      </c>
      <c r="AB93" s="346">
        <v>14</v>
      </c>
      <c r="AC93" s="346">
        <v>23</v>
      </c>
      <c r="AD93" s="346">
        <v>31</v>
      </c>
      <c r="AE93" s="346">
        <v>56</v>
      </c>
      <c r="AF93" s="346">
        <v>43</v>
      </c>
      <c r="AG93" s="346">
        <v>43</v>
      </c>
      <c r="AH93" s="346">
        <v>34</v>
      </c>
      <c r="AI93" s="346">
        <v>18</v>
      </c>
      <c r="AJ93" s="346">
        <v>25</v>
      </c>
      <c r="AK93" s="346">
        <v>36</v>
      </c>
      <c r="AL93" s="346">
        <v>58</v>
      </c>
      <c r="AM93" s="346">
        <v>65</v>
      </c>
      <c r="AN93" s="346">
        <v>25</v>
      </c>
      <c r="AO93" s="373"/>
      <c r="AP93" s="348">
        <v>10.91</v>
      </c>
      <c r="AQ93" s="348">
        <v>11.4</v>
      </c>
      <c r="AR93" s="348">
        <v>10.220000000000001</v>
      </c>
      <c r="AS93" s="348">
        <v>7.71</v>
      </c>
      <c r="AT93" s="348">
        <v>5.46</v>
      </c>
      <c r="AU93" s="351"/>
      <c r="AV93" s="346">
        <v>19</v>
      </c>
      <c r="AW93" s="346">
        <v>25</v>
      </c>
      <c r="AX93" s="346">
        <v>30</v>
      </c>
      <c r="AY93" s="346">
        <v>43</v>
      </c>
      <c r="AZ93" s="346">
        <v>52</v>
      </c>
      <c r="BA93" s="374"/>
      <c r="BB93" s="348">
        <v>9.0156891701337898</v>
      </c>
      <c r="BC93" s="348">
        <v>0</v>
      </c>
      <c r="BD93" s="348">
        <v>5.8954935407812797E-2</v>
      </c>
      <c r="BE93" s="375" t="s">
        <v>430</v>
      </c>
      <c r="BF93" s="374"/>
      <c r="BG93" s="375" t="s">
        <v>430</v>
      </c>
      <c r="BH93" s="674" t="s">
        <v>430</v>
      </c>
      <c r="BI93" s="348" t="s">
        <v>430</v>
      </c>
      <c r="BJ93" s="348" t="s">
        <v>430</v>
      </c>
      <c r="BK93" s="362"/>
      <c r="BL93" s="348" t="s">
        <v>7052</v>
      </c>
      <c r="BM93" s="373" t="s">
        <v>7053</v>
      </c>
      <c r="BN93" s="372" t="s">
        <v>430</v>
      </c>
      <c r="BO93" s="372" t="s">
        <v>430</v>
      </c>
      <c r="BP93" s="372" t="s">
        <v>430</v>
      </c>
      <c r="BQ93" s="373"/>
      <c r="BR93" s="354" t="s">
        <v>907</v>
      </c>
    </row>
    <row r="94" spans="1:70" s="428" customFormat="1" x14ac:dyDescent="0.25">
      <c r="A94" s="345" t="s">
        <v>7054</v>
      </c>
      <c r="B94" s="373"/>
      <c r="C94" s="719">
        <v>45764</v>
      </c>
      <c r="D94" s="373"/>
      <c r="E94" s="346">
        <v>44.2699</v>
      </c>
      <c r="F94" s="373"/>
      <c r="G94" s="347">
        <v>11.815799999999999</v>
      </c>
      <c r="H94" s="374"/>
      <c r="I94" s="348">
        <v>0.252</v>
      </c>
      <c r="J94" s="348">
        <v>0.92069999999999996</v>
      </c>
      <c r="K94" s="348">
        <v>0.48820000000000002</v>
      </c>
      <c r="L94" s="348">
        <v>6.1245000000000003</v>
      </c>
      <c r="M94" s="348">
        <v>2.3039999999999998</v>
      </c>
      <c r="N94" s="350">
        <v>5.5972</v>
      </c>
      <c r="O94" s="348" t="s">
        <v>430</v>
      </c>
      <c r="P94" s="348" t="s">
        <v>430</v>
      </c>
      <c r="Q94" s="348" t="s">
        <v>430</v>
      </c>
      <c r="R94" s="348" t="s">
        <v>430</v>
      </c>
      <c r="S94" s="348">
        <v>0.80189999999999995</v>
      </c>
      <c r="T94" s="348">
        <v>18.897500000000001</v>
      </c>
      <c r="U94" s="348">
        <v>-0.59399999999999997</v>
      </c>
      <c r="V94" s="348">
        <v>1.9350000000000001</v>
      </c>
      <c r="W94" s="348">
        <v>0.80189999999999995</v>
      </c>
      <c r="X94" s="348">
        <v>14.321999999999999</v>
      </c>
      <c r="Y94" s="374"/>
      <c r="Z94" s="346">
        <v>7</v>
      </c>
      <c r="AA94" s="346">
        <v>13</v>
      </c>
      <c r="AB94" s="346">
        <v>44</v>
      </c>
      <c r="AC94" s="346">
        <v>12</v>
      </c>
      <c r="AD94" s="346">
        <v>25</v>
      </c>
      <c r="AE94" s="346">
        <v>47</v>
      </c>
      <c r="AF94" s="346" t="s">
        <v>430</v>
      </c>
      <c r="AG94" s="346" t="s">
        <v>430</v>
      </c>
      <c r="AH94" s="346" t="s">
        <v>430</v>
      </c>
      <c r="AI94" s="346" t="s">
        <v>430</v>
      </c>
      <c r="AJ94" s="346">
        <v>40</v>
      </c>
      <c r="AK94" s="346">
        <v>13</v>
      </c>
      <c r="AL94" s="346">
        <v>62</v>
      </c>
      <c r="AM94" s="346">
        <v>76</v>
      </c>
      <c r="AN94" s="346">
        <v>40</v>
      </c>
      <c r="AO94" s="373"/>
      <c r="AP94" s="348" t="s">
        <v>430</v>
      </c>
      <c r="AQ94" s="348" t="s">
        <v>430</v>
      </c>
      <c r="AR94" s="348" t="s">
        <v>430</v>
      </c>
      <c r="AS94" s="348" t="s">
        <v>430</v>
      </c>
      <c r="AT94" s="348">
        <v>6.76</v>
      </c>
      <c r="AU94" s="351"/>
      <c r="AV94" s="346" t="s">
        <v>430</v>
      </c>
      <c r="AW94" s="346" t="s">
        <v>430</v>
      </c>
      <c r="AX94" s="346" t="s">
        <v>430</v>
      </c>
      <c r="AY94" s="346" t="s">
        <v>430</v>
      </c>
      <c r="AZ94" s="346">
        <v>50</v>
      </c>
      <c r="BA94" s="374"/>
      <c r="BB94" s="348">
        <v>16.414752903275399</v>
      </c>
      <c r="BC94" s="348">
        <v>0.98688358609234705</v>
      </c>
      <c r="BD94" s="348">
        <v>4.4350464549352299E-3</v>
      </c>
      <c r="BE94" s="375">
        <v>-0.113776954686562</v>
      </c>
      <c r="BF94" s="374"/>
      <c r="BG94" s="375" t="s">
        <v>430</v>
      </c>
      <c r="BH94" s="674" t="s">
        <v>430</v>
      </c>
      <c r="BI94" s="348" t="s">
        <v>430</v>
      </c>
      <c r="BJ94" s="348" t="s">
        <v>430</v>
      </c>
      <c r="BK94" s="362"/>
      <c r="BL94" s="348" t="s">
        <v>6877</v>
      </c>
      <c r="BM94" s="373" t="s">
        <v>6082</v>
      </c>
      <c r="BN94" s="372" t="s">
        <v>430</v>
      </c>
      <c r="BO94" s="372" t="s">
        <v>430</v>
      </c>
      <c r="BP94" s="372" t="s">
        <v>430</v>
      </c>
      <c r="BQ94" s="373"/>
      <c r="BR94" s="354" t="s">
        <v>554</v>
      </c>
    </row>
    <row r="95" spans="1:70" s="428" customFormat="1" x14ac:dyDescent="0.25">
      <c r="A95" s="345" t="s">
        <v>7055</v>
      </c>
      <c r="B95" s="373"/>
      <c r="C95" s="719">
        <v>46044</v>
      </c>
      <c r="D95" s="373"/>
      <c r="E95" s="346">
        <v>40.28</v>
      </c>
      <c r="F95" s="373"/>
      <c r="G95" s="347">
        <v>10.687799999999999</v>
      </c>
      <c r="H95" s="374"/>
      <c r="I95" s="348">
        <v>-0.27060000000000001</v>
      </c>
      <c r="J95" s="348">
        <v>0.94069999999999998</v>
      </c>
      <c r="K95" s="348">
        <v>2.3744999999999998</v>
      </c>
      <c r="L95" s="348">
        <v>6.0887000000000002</v>
      </c>
      <c r="M95" s="348" t="s">
        <v>430</v>
      </c>
      <c r="N95" s="350" t="s">
        <v>430</v>
      </c>
      <c r="O95" s="348" t="s">
        <v>430</v>
      </c>
      <c r="P95" s="348" t="s">
        <v>430</v>
      </c>
      <c r="Q95" s="348" t="s">
        <v>430</v>
      </c>
      <c r="R95" s="348" t="s">
        <v>430</v>
      </c>
      <c r="S95" s="348">
        <v>1.5902000000000001</v>
      </c>
      <c r="T95" s="348">
        <v>18.276299999999999</v>
      </c>
      <c r="U95" s="348" t="s">
        <v>430</v>
      </c>
      <c r="V95" s="348" t="s">
        <v>430</v>
      </c>
      <c r="W95" s="348">
        <v>1.5902000000000001</v>
      </c>
      <c r="X95" s="348">
        <v>6.8780000000000001</v>
      </c>
      <c r="Y95" s="374"/>
      <c r="Z95" s="346">
        <v>49</v>
      </c>
      <c r="AA95" s="346">
        <v>12</v>
      </c>
      <c r="AB95" s="346">
        <v>11</v>
      </c>
      <c r="AC95" s="346">
        <v>13</v>
      </c>
      <c r="AD95" s="346" t="s">
        <v>430</v>
      </c>
      <c r="AE95" s="346" t="s">
        <v>430</v>
      </c>
      <c r="AF95" s="346" t="s">
        <v>430</v>
      </c>
      <c r="AG95" s="346" t="s">
        <v>430</v>
      </c>
      <c r="AH95" s="346" t="s">
        <v>430</v>
      </c>
      <c r="AI95" s="346" t="s">
        <v>430</v>
      </c>
      <c r="AJ95" s="346">
        <v>13</v>
      </c>
      <c r="AK95" s="346">
        <v>16</v>
      </c>
      <c r="AL95" s="346" t="s">
        <v>430</v>
      </c>
      <c r="AM95" s="346" t="s">
        <v>430</v>
      </c>
      <c r="AN95" s="346">
        <v>13</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74"/>
      <c r="BB95" s="348">
        <v>19.325653922600001</v>
      </c>
      <c r="BC95" s="348">
        <v>1.06809312717371</v>
      </c>
      <c r="BD95" s="348">
        <v>2.9397165456588999E-2</v>
      </c>
      <c r="BE95" s="375">
        <v>1.05884519205739</v>
      </c>
      <c r="BF95" s="374"/>
      <c r="BG95" s="375" t="s">
        <v>430</v>
      </c>
      <c r="BH95" s="674" t="s">
        <v>430</v>
      </c>
      <c r="BI95" s="348" t="s">
        <v>430</v>
      </c>
      <c r="BJ95" s="348" t="s">
        <v>430</v>
      </c>
      <c r="BK95" s="362"/>
      <c r="BL95" s="348" t="s">
        <v>7056</v>
      </c>
      <c r="BM95" s="373" t="s">
        <v>5804</v>
      </c>
      <c r="BN95" s="372" t="s">
        <v>430</v>
      </c>
      <c r="BO95" s="372" t="s">
        <v>430</v>
      </c>
      <c r="BP95" s="372" t="s">
        <v>430</v>
      </c>
      <c r="BQ95" s="373"/>
      <c r="BR95" s="354" t="s">
        <v>547</v>
      </c>
    </row>
    <row r="96" spans="1:70" s="428" customFormat="1" x14ac:dyDescent="0.25">
      <c r="A96" s="345" t="s">
        <v>7057</v>
      </c>
      <c r="B96" s="373"/>
      <c r="C96" s="719">
        <v>45876</v>
      </c>
      <c r="D96" s="373"/>
      <c r="E96" s="346">
        <v>37.792200000000001</v>
      </c>
      <c r="F96" s="373"/>
      <c r="G96" s="347">
        <v>11.9938</v>
      </c>
      <c r="H96" s="374"/>
      <c r="I96" s="348">
        <v>-2.5000000000000001E-3</v>
      </c>
      <c r="J96" s="348">
        <v>1.7968</v>
      </c>
      <c r="K96" s="348">
        <v>-2.1297999999999999</v>
      </c>
      <c r="L96" s="348">
        <v>2.6576</v>
      </c>
      <c r="M96" s="348">
        <v>25.779199999999999</v>
      </c>
      <c r="N96" s="350" t="s">
        <v>430</v>
      </c>
      <c r="O96" s="348" t="s">
        <v>430</v>
      </c>
      <c r="P96" s="348" t="s">
        <v>430</v>
      </c>
      <c r="Q96" s="348" t="s">
        <v>430</v>
      </c>
      <c r="R96" s="348" t="s">
        <v>430</v>
      </c>
      <c r="S96" s="348">
        <v>-2.8984000000000001</v>
      </c>
      <c r="T96" s="348">
        <v>17.420500000000001</v>
      </c>
      <c r="U96" s="348">
        <v>21.340699999999998</v>
      </c>
      <c r="V96" s="348">
        <v>17.901800000000001</v>
      </c>
      <c r="W96" s="348">
        <v>-2.8984000000000001</v>
      </c>
      <c r="X96" s="348">
        <v>19.937999999999999</v>
      </c>
      <c r="Y96" s="374"/>
      <c r="Z96" s="346">
        <v>27</v>
      </c>
      <c r="AA96" s="346">
        <v>3</v>
      </c>
      <c r="AB96" s="346">
        <v>67</v>
      </c>
      <c r="AC96" s="346">
        <v>38</v>
      </c>
      <c r="AD96" s="346">
        <v>2</v>
      </c>
      <c r="AE96" s="346" t="s">
        <v>430</v>
      </c>
      <c r="AF96" s="346" t="s">
        <v>430</v>
      </c>
      <c r="AG96" s="346" t="s">
        <v>430</v>
      </c>
      <c r="AH96" s="346" t="s">
        <v>430</v>
      </c>
      <c r="AI96" s="346" t="s">
        <v>430</v>
      </c>
      <c r="AJ96" s="346">
        <v>106</v>
      </c>
      <c r="AK96" s="346">
        <v>18</v>
      </c>
      <c r="AL96" s="346">
        <v>2</v>
      </c>
      <c r="AM96" s="346">
        <v>35</v>
      </c>
      <c r="AN96" s="346">
        <v>106</v>
      </c>
      <c r="AO96" s="373"/>
      <c r="AP96" s="348" t="s">
        <v>430</v>
      </c>
      <c r="AQ96" s="348" t="s">
        <v>430</v>
      </c>
      <c r="AR96" s="348" t="s">
        <v>430</v>
      </c>
      <c r="AS96" s="348" t="s">
        <v>430</v>
      </c>
      <c r="AT96" s="348">
        <v>27.58</v>
      </c>
      <c r="AU96" s="351"/>
      <c r="AV96" s="346" t="s">
        <v>430</v>
      </c>
      <c r="AW96" s="346" t="s">
        <v>430</v>
      </c>
      <c r="AX96" s="346" t="s">
        <v>430</v>
      </c>
      <c r="AY96" s="346" t="s">
        <v>430</v>
      </c>
      <c r="AZ96" s="346">
        <v>7</v>
      </c>
      <c r="BA96" s="374"/>
      <c r="BB96" s="348">
        <v>17.6044865397999</v>
      </c>
      <c r="BC96" s="348">
        <v>1.0315169953336301</v>
      </c>
      <c r="BD96" s="348">
        <v>7.47115568841209E-2</v>
      </c>
      <c r="BE96" s="375">
        <v>-8.8143139417606403E-2</v>
      </c>
      <c r="BF96" s="374"/>
      <c r="BG96" s="375" t="s">
        <v>430</v>
      </c>
      <c r="BH96" s="674" t="s">
        <v>430</v>
      </c>
      <c r="BI96" s="348" t="s">
        <v>430</v>
      </c>
      <c r="BJ96" s="348" t="s">
        <v>430</v>
      </c>
      <c r="BK96" s="362"/>
      <c r="BL96" s="348" t="s">
        <v>7058</v>
      </c>
      <c r="BM96" s="373" t="s">
        <v>7059</v>
      </c>
      <c r="BN96" s="372" t="s">
        <v>430</v>
      </c>
      <c r="BO96" s="372" t="s">
        <v>430</v>
      </c>
      <c r="BP96" s="372" t="s">
        <v>430</v>
      </c>
      <c r="BQ96" s="373"/>
      <c r="BR96" s="354" t="s">
        <v>554</v>
      </c>
    </row>
    <row r="97" spans="1:70" s="428" customFormat="1" x14ac:dyDescent="0.25">
      <c r="A97" s="345" t="s">
        <v>7060</v>
      </c>
      <c r="B97" s="373"/>
      <c r="C97" s="719">
        <v>46085</v>
      </c>
      <c r="D97" s="373"/>
      <c r="E97" s="889">
        <v>36.31</v>
      </c>
      <c r="F97" s="373"/>
      <c r="G97" s="347">
        <v>8.7173999999999996</v>
      </c>
      <c r="H97" s="374"/>
      <c r="I97" s="348" t="s">
        <v>430</v>
      </c>
      <c r="J97" s="348">
        <v>-1.6084000000000001</v>
      </c>
      <c r="K97" s="348">
        <v>-6.2544000000000004</v>
      </c>
      <c r="L97" s="348">
        <v>-7.5185000000000004</v>
      </c>
      <c r="M97" s="348" t="s">
        <v>430</v>
      </c>
      <c r="N97" s="350" t="s">
        <v>430</v>
      </c>
      <c r="O97" s="348" t="s">
        <v>430</v>
      </c>
      <c r="P97" s="348" t="s">
        <v>430</v>
      </c>
      <c r="Q97" s="348" t="s">
        <v>430</v>
      </c>
      <c r="R97" s="348" t="s">
        <v>430</v>
      </c>
      <c r="S97" s="348">
        <v>0.37190000000000001</v>
      </c>
      <c r="T97" s="348">
        <v>-3.9860000000000002</v>
      </c>
      <c r="U97" s="348" t="s">
        <v>430</v>
      </c>
      <c r="V97" s="348" t="s">
        <v>430</v>
      </c>
      <c r="W97" s="348">
        <v>0.37190000000000001</v>
      </c>
      <c r="X97" s="348">
        <v>-12.826000000000001</v>
      </c>
      <c r="Y97" s="374"/>
      <c r="Z97" s="346" t="s">
        <v>430</v>
      </c>
      <c r="AA97" s="346">
        <v>83</v>
      </c>
      <c r="AB97" s="346">
        <v>90</v>
      </c>
      <c r="AC97" s="346">
        <v>91</v>
      </c>
      <c r="AD97" s="346" t="s">
        <v>430</v>
      </c>
      <c r="AE97" s="346" t="s">
        <v>430</v>
      </c>
      <c r="AF97" s="346" t="s">
        <v>430</v>
      </c>
      <c r="AG97" s="346" t="s">
        <v>430</v>
      </c>
      <c r="AH97" s="346" t="s">
        <v>430</v>
      </c>
      <c r="AI97" s="346" t="s">
        <v>430</v>
      </c>
      <c r="AJ97" s="346">
        <v>75</v>
      </c>
      <c r="AK97" s="346">
        <v>95</v>
      </c>
      <c r="AL97" s="346" t="s">
        <v>430</v>
      </c>
      <c r="AM97" s="346" t="s">
        <v>430</v>
      </c>
      <c r="AN97" s="346">
        <v>75</v>
      </c>
      <c r="AO97" s="373"/>
      <c r="AP97" s="348" t="s">
        <v>430</v>
      </c>
      <c r="AQ97" s="348" t="s">
        <v>430</v>
      </c>
      <c r="AR97" s="348" t="s">
        <v>430</v>
      </c>
      <c r="AS97" s="348" t="s">
        <v>430</v>
      </c>
      <c r="AT97" s="348" t="s">
        <v>430</v>
      </c>
      <c r="AU97" s="351"/>
      <c r="AV97" s="346" t="s">
        <v>430</v>
      </c>
      <c r="AW97" s="346" t="s">
        <v>430</v>
      </c>
      <c r="AX97" s="346" t="s">
        <v>430</v>
      </c>
      <c r="AY97" s="346" t="s">
        <v>430</v>
      </c>
      <c r="AZ97" s="346" t="s">
        <v>430</v>
      </c>
      <c r="BA97" s="374"/>
      <c r="BB97" s="348">
        <v>13.4716077474659</v>
      </c>
      <c r="BC97" s="348">
        <v>0</v>
      </c>
      <c r="BD97" s="348">
        <v>-0.189272900825455</v>
      </c>
      <c r="BE97" s="375" t="s">
        <v>430</v>
      </c>
      <c r="BF97" s="374"/>
      <c r="BG97" s="375" t="s">
        <v>430</v>
      </c>
      <c r="BH97" s="674" t="s">
        <v>430</v>
      </c>
      <c r="BI97" s="348" t="s">
        <v>430</v>
      </c>
      <c r="BJ97" s="348" t="s">
        <v>430</v>
      </c>
      <c r="BK97" s="362"/>
      <c r="BL97" s="348" t="s">
        <v>6908</v>
      </c>
      <c r="BM97" s="373" t="s">
        <v>2614</v>
      </c>
      <c r="BN97" s="372" t="s">
        <v>5090</v>
      </c>
      <c r="BO97" s="372" t="s">
        <v>430</v>
      </c>
      <c r="BP97" s="372" t="s">
        <v>430</v>
      </c>
      <c r="BQ97" s="373"/>
      <c r="BR97" s="354" t="s">
        <v>5109</v>
      </c>
    </row>
    <row r="98" spans="1:70" s="428" customFormat="1" x14ac:dyDescent="0.25">
      <c r="A98" s="345" t="s">
        <v>7061</v>
      </c>
      <c r="B98" s="373"/>
      <c r="C98" s="719">
        <v>44616</v>
      </c>
      <c r="D98" s="373"/>
      <c r="E98" s="346">
        <v>36.354799999999997</v>
      </c>
      <c r="F98" s="373"/>
      <c r="G98" s="347">
        <v>15.3355</v>
      </c>
      <c r="H98" s="374"/>
      <c r="I98" s="348">
        <v>-6.3899999999999998E-2</v>
      </c>
      <c r="J98" s="348">
        <v>0.61339999999999995</v>
      </c>
      <c r="K98" s="348">
        <v>-0.80149999999999999</v>
      </c>
      <c r="L98" s="348">
        <v>-0.23419999999999999</v>
      </c>
      <c r="M98" s="348">
        <v>-2.62</v>
      </c>
      <c r="N98" s="350">
        <v>1.1536</v>
      </c>
      <c r="O98" s="348">
        <v>-2.6215000000000002</v>
      </c>
      <c r="P98" s="348">
        <v>9.6222999999999992</v>
      </c>
      <c r="Q98" s="348" t="s">
        <v>430</v>
      </c>
      <c r="R98" s="348" t="s">
        <v>430</v>
      </c>
      <c r="S98" s="348">
        <v>0.33429999999999999</v>
      </c>
      <c r="T98" s="348">
        <v>9.1308000000000007</v>
      </c>
      <c r="U98" s="348">
        <v>-2.6528</v>
      </c>
      <c r="V98" s="348">
        <v>2.7229000000000001</v>
      </c>
      <c r="W98" s="348">
        <v>0.33429999999999999</v>
      </c>
      <c r="X98" s="348">
        <v>10.2257</v>
      </c>
      <c r="Y98" s="374"/>
      <c r="Z98" s="346">
        <v>32</v>
      </c>
      <c r="AA98" s="346">
        <v>30</v>
      </c>
      <c r="AB98" s="346">
        <v>62</v>
      </c>
      <c r="AC98" s="346">
        <v>63</v>
      </c>
      <c r="AD98" s="346">
        <v>73</v>
      </c>
      <c r="AE98" s="346">
        <v>62</v>
      </c>
      <c r="AF98" s="346">
        <v>60</v>
      </c>
      <c r="AG98" s="346">
        <v>54</v>
      </c>
      <c r="AH98" s="346" t="s">
        <v>430</v>
      </c>
      <c r="AI98" s="346" t="s">
        <v>430</v>
      </c>
      <c r="AJ98" s="346">
        <v>76</v>
      </c>
      <c r="AK98" s="346">
        <v>50</v>
      </c>
      <c r="AL98" s="346">
        <v>73</v>
      </c>
      <c r="AM98" s="346">
        <v>70</v>
      </c>
      <c r="AN98" s="346">
        <v>76</v>
      </c>
      <c r="AO98" s="373"/>
      <c r="AP98" s="348" t="s">
        <v>430</v>
      </c>
      <c r="AQ98" s="348" t="s">
        <v>430</v>
      </c>
      <c r="AR98" s="348" t="s">
        <v>430</v>
      </c>
      <c r="AS98" s="348">
        <v>3.66</v>
      </c>
      <c r="AT98" s="348">
        <v>-0.51</v>
      </c>
      <c r="AU98" s="351"/>
      <c r="AV98" s="346" t="s">
        <v>430</v>
      </c>
      <c r="AW98" s="346" t="s">
        <v>430</v>
      </c>
      <c r="AX98" s="346" t="s">
        <v>430</v>
      </c>
      <c r="AY98" s="346">
        <v>54</v>
      </c>
      <c r="AZ98" s="346">
        <v>75</v>
      </c>
      <c r="BA98" s="374"/>
      <c r="BB98" s="348">
        <v>13.9222997034848</v>
      </c>
      <c r="BC98" s="348">
        <v>0.97965195409058803</v>
      </c>
      <c r="BD98" s="348">
        <v>3.3457090485203698E-2</v>
      </c>
      <c r="BE98" s="375">
        <v>-0.208792577494089</v>
      </c>
      <c r="BF98" s="374"/>
      <c r="BG98" s="375" t="s">
        <v>430</v>
      </c>
      <c r="BH98" s="674" t="s">
        <v>430</v>
      </c>
      <c r="BI98" s="348" t="s">
        <v>430</v>
      </c>
      <c r="BJ98" s="348" t="s">
        <v>430</v>
      </c>
      <c r="BK98" s="362"/>
      <c r="BL98" s="348" t="s">
        <v>6905</v>
      </c>
      <c r="BM98" s="373" t="s">
        <v>6906</v>
      </c>
      <c r="BN98" s="372" t="s">
        <v>430</v>
      </c>
      <c r="BO98" s="372" t="s">
        <v>430</v>
      </c>
      <c r="BP98" s="372" t="s">
        <v>430</v>
      </c>
      <c r="BQ98" s="373"/>
      <c r="BR98" s="354" t="s">
        <v>547</v>
      </c>
    </row>
    <row r="99" spans="1:70" s="428" customFormat="1" x14ac:dyDescent="0.25">
      <c r="A99" s="345" t="s">
        <v>7062</v>
      </c>
      <c r="B99" s="373"/>
      <c r="C99" s="719">
        <v>44778</v>
      </c>
      <c r="D99" s="373"/>
      <c r="E99" s="346">
        <v>35.81</v>
      </c>
      <c r="F99" s="373"/>
      <c r="G99" s="347">
        <v>14.259600000000001</v>
      </c>
      <c r="H99" s="374"/>
      <c r="I99" s="348" t="s">
        <v>430</v>
      </c>
      <c r="J99" s="348">
        <v>0.52800000000000002</v>
      </c>
      <c r="K99" s="348">
        <v>0.61099999999999999</v>
      </c>
      <c r="L99" s="348">
        <v>5.3999999999999999E-2</v>
      </c>
      <c r="M99" s="348">
        <v>-6.0422000000000002</v>
      </c>
      <c r="N99" s="350">
        <v>-3.7564000000000002</v>
      </c>
      <c r="O99" s="348">
        <v>-0.20230000000000001</v>
      </c>
      <c r="P99" s="348">
        <v>8.0366999999999997</v>
      </c>
      <c r="Q99" s="348" t="s">
        <v>430</v>
      </c>
      <c r="R99" s="348" t="s">
        <v>430</v>
      </c>
      <c r="S99" s="348">
        <v>0.64370000000000005</v>
      </c>
      <c r="T99" s="348">
        <v>7.9847000000000001</v>
      </c>
      <c r="U99" s="348">
        <v>-7.3902000000000001</v>
      </c>
      <c r="V99" s="348">
        <v>-1.6064000000000001</v>
      </c>
      <c r="W99" s="348">
        <v>0.64370000000000005</v>
      </c>
      <c r="X99" s="348">
        <v>9.4111999999999991</v>
      </c>
      <c r="Y99" s="374"/>
      <c r="Z99" s="346" t="s">
        <v>430</v>
      </c>
      <c r="AA99" s="346">
        <v>35</v>
      </c>
      <c r="AB99" s="346">
        <v>42</v>
      </c>
      <c r="AC99" s="346">
        <v>61</v>
      </c>
      <c r="AD99" s="346">
        <v>76</v>
      </c>
      <c r="AE99" s="346">
        <v>77</v>
      </c>
      <c r="AF99" s="346">
        <v>55</v>
      </c>
      <c r="AG99" s="346">
        <v>57</v>
      </c>
      <c r="AH99" s="346" t="s">
        <v>430</v>
      </c>
      <c r="AI99" s="346" t="s">
        <v>430</v>
      </c>
      <c r="AJ99" s="346">
        <v>50</v>
      </c>
      <c r="AK99" s="346">
        <v>56</v>
      </c>
      <c r="AL99" s="346">
        <v>94</v>
      </c>
      <c r="AM99" s="346">
        <v>84</v>
      </c>
      <c r="AN99" s="346">
        <v>50</v>
      </c>
      <c r="AO99" s="373"/>
      <c r="AP99" s="348" t="s">
        <v>430</v>
      </c>
      <c r="AQ99" s="348" t="s">
        <v>430</v>
      </c>
      <c r="AR99" s="348" t="s">
        <v>430</v>
      </c>
      <c r="AS99" s="348">
        <v>2.86</v>
      </c>
      <c r="AT99" s="348">
        <v>-5.7</v>
      </c>
      <c r="AU99" s="351"/>
      <c r="AV99" s="346" t="s">
        <v>430</v>
      </c>
      <c r="AW99" s="346" t="s">
        <v>430</v>
      </c>
      <c r="AX99" s="346" t="s">
        <v>430</v>
      </c>
      <c r="AY99" s="346">
        <v>56</v>
      </c>
      <c r="AZ99" s="346">
        <v>80</v>
      </c>
      <c r="BA99" s="374"/>
      <c r="BB99" s="348">
        <v>12.102620360864799</v>
      </c>
      <c r="BC99" s="348">
        <v>1.0000452045277699</v>
      </c>
      <c r="BD99" s="348">
        <v>2.8622153909039199E-2</v>
      </c>
      <c r="BE99" s="375">
        <v>-2.9994680348999499E-2</v>
      </c>
      <c r="BF99" s="374"/>
      <c r="BG99" s="375" t="s">
        <v>430</v>
      </c>
      <c r="BH99" s="674" t="s">
        <v>430</v>
      </c>
      <c r="BI99" s="348" t="s">
        <v>430</v>
      </c>
      <c r="BJ99" s="348" t="s">
        <v>430</v>
      </c>
      <c r="BK99" s="362"/>
      <c r="BL99" s="348" t="s">
        <v>6864</v>
      </c>
      <c r="BM99" s="373" t="s">
        <v>6865</v>
      </c>
      <c r="BN99" s="372" t="s">
        <v>430</v>
      </c>
      <c r="BO99" s="372" t="s">
        <v>430</v>
      </c>
      <c r="BP99" s="372" t="s">
        <v>430</v>
      </c>
      <c r="BQ99" s="373"/>
      <c r="BR99" s="354" t="s">
        <v>554</v>
      </c>
    </row>
    <row r="100" spans="1:70" s="428" customFormat="1" x14ac:dyDescent="0.25">
      <c r="A100" s="345" t="s">
        <v>7063</v>
      </c>
      <c r="B100" s="373"/>
      <c r="C100" s="719">
        <v>46093</v>
      </c>
      <c r="D100" s="373"/>
      <c r="E100" s="346">
        <v>32.97</v>
      </c>
      <c r="F100" s="373"/>
      <c r="G100" s="347">
        <v>10.3218</v>
      </c>
      <c r="H100" s="374"/>
      <c r="I100" s="348">
        <v>-0.2117</v>
      </c>
      <c r="J100" s="348">
        <v>0.18640000000000001</v>
      </c>
      <c r="K100" s="348">
        <v>-0.82630000000000003</v>
      </c>
      <c r="L100" s="348">
        <v>1.0831</v>
      </c>
      <c r="M100" s="348" t="s">
        <v>430</v>
      </c>
      <c r="N100" s="350" t="s">
        <v>430</v>
      </c>
      <c r="O100" s="348" t="s">
        <v>430</v>
      </c>
      <c r="P100" s="348" t="s">
        <v>430</v>
      </c>
      <c r="Q100" s="348" t="s">
        <v>430</v>
      </c>
      <c r="R100" s="348" t="s">
        <v>430</v>
      </c>
      <c r="S100" s="348">
        <v>-0.1171</v>
      </c>
      <c r="T100" s="348">
        <v>10.803599999999999</v>
      </c>
      <c r="U100" s="348" t="s">
        <v>430</v>
      </c>
      <c r="V100" s="348" t="s">
        <v>430</v>
      </c>
      <c r="W100" s="348">
        <v>-0.1171</v>
      </c>
      <c r="X100" s="348">
        <v>3.218</v>
      </c>
      <c r="Y100" s="374"/>
      <c r="Z100" s="346">
        <v>43</v>
      </c>
      <c r="AA100" s="346">
        <v>59</v>
      </c>
      <c r="AB100" s="346">
        <v>63</v>
      </c>
      <c r="AC100" s="346">
        <v>54</v>
      </c>
      <c r="AD100" s="346" t="s">
        <v>430</v>
      </c>
      <c r="AE100" s="346" t="s">
        <v>430</v>
      </c>
      <c r="AF100" s="346" t="s">
        <v>430</v>
      </c>
      <c r="AG100" s="346" t="s">
        <v>430</v>
      </c>
      <c r="AH100" s="346" t="s">
        <v>430</v>
      </c>
      <c r="AI100" s="346" t="s">
        <v>430</v>
      </c>
      <c r="AJ100" s="346">
        <v>85</v>
      </c>
      <c r="AK100" s="346">
        <v>42</v>
      </c>
      <c r="AL100" s="346" t="s">
        <v>430</v>
      </c>
      <c r="AM100" s="346" t="s">
        <v>430</v>
      </c>
      <c r="AN100" s="346">
        <v>85</v>
      </c>
      <c r="AO100" s="373"/>
      <c r="AP100" s="348" t="s">
        <v>430</v>
      </c>
      <c r="AQ100" s="348" t="s">
        <v>430</v>
      </c>
      <c r="AR100" s="348" t="s">
        <v>430</v>
      </c>
      <c r="AS100" s="348" t="s">
        <v>430</v>
      </c>
      <c r="AT100" s="348" t="s">
        <v>430</v>
      </c>
      <c r="AU100" s="351"/>
      <c r="AV100" s="346" t="s">
        <v>430</v>
      </c>
      <c r="AW100" s="346" t="s">
        <v>430</v>
      </c>
      <c r="AX100" s="346" t="s">
        <v>430</v>
      </c>
      <c r="AY100" s="346" t="s">
        <v>430</v>
      </c>
      <c r="AZ100" s="346" t="s">
        <v>430</v>
      </c>
      <c r="BA100" s="374"/>
      <c r="BB100" s="348">
        <v>4.2334068071100601</v>
      </c>
      <c r="BC100" s="348">
        <v>0.28578470932267103</v>
      </c>
      <c r="BD100" s="348">
        <v>8.2300702608898602E-2</v>
      </c>
      <c r="BE100" s="375">
        <v>-0.118377162645057</v>
      </c>
      <c r="BF100" s="374"/>
      <c r="BG100" s="375" t="s">
        <v>430</v>
      </c>
      <c r="BH100" s="674" t="s">
        <v>430</v>
      </c>
      <c r="BI100" s="348" t="s">
        <v>430</v>
      </c>
      <c r="BJ100" s="348" t="s">
        <v>430</v>
      </c>
      <c r="BK100" s="362"/>
      <c r="BL100" s="348" t="s">
        <v>6765</v>
      </c>
      <c r="BM100" s="373" t="s">
        <v>6003</v>
      </c>
      <c r="BN100" s="372" t="s">
        <v>430</v>
      </c>
      <c r="BO100" s="372" t="s">
        <v>430</v>
      </c>
      <c r="BP100" s="372" t="s">
        <v>430</v>
      </c>
      <c r="BQ100" s="373"/>
      <c r="BR100" s="354" t="s">
        <v>547</v>
      </c>
    </row>
    <row r="101" spans="1:70" s="428" customFormat="1" x14ac:dyDescent="0.25">
      <c r="A101" s="345" t="s">
        <v>7064</v>
      </c>
      <c r="B101" s="373"/>
      <c r="C101" s="719">
        <v>44848</v>
      </c>
      <c r="D101" s="373"/>
      <c r="E101" s="346">
        <v>33.047400000000003</v>
      </c>
      <c r="F101" s="373"/>
      <c r="G101" s="347">
        <v>17.313600000000001</v>
      </c>
      <c r="H101" s="374"/>
      <c r="I101" s="348" t="s">
        <v>430</v>
      </c>
      <c r="J101" s="348">
        <v>0.36349999999999999</v>
      </c>
      <c r="K101" s="348">
        <v>1.2727999999999999</v>
      </c>
      <c r="L101" s="348">
        <v>3.4691999999999998</v>
      </c>
      <c r="M101" s="348">
        <v>-2.3826999999999998</v>
      </c>
      <c r="N101" s="350">
        <v>10.133599999999999</v>
      </c>
      <c r="O101" s="348">
        <v>6.3596000000000004</v>
      </c>
      <c r="P101" s="348">
        <v>16.572099999999999</v>
      </c>
      <c r="Q101" s="348" t="s">
        <v>430</v>
      </c>
      <c r="R101" s="348" t="s">
        <v>430</v>
      </c>
      <c r="S101" s="348">
        <v>1.0925</v>
      </c>
      <c r="T101" s="348">
        <v>10.3452</v>
      </c>
      <c r="U101" s="348">
        <v>0.224</v>
      </c>
      <c r="V101" s="348">
        <v>8.6936999999999998</v>
      </c>
      <c r="W101" s="348">
        <v>1.0925</v>
      </c>
      <c r="X101" s="348">
        <v>15.7476</v>
      </c>
      <c r="Y101" s="374"/>
      <c r="Z101" s="346" t="s">
        <v>430</v>
      </c>
      <c r="AA101" s="346">
        <v>45</v>
      </c>
      <c r="AB101" s="346">
        <v>26</v>
      </c>
      <c r="AC101" s="346">
        <v>29</v>
      </c>
      <c r="AD101" s="346">
        <v>72</v>
      </c>
      <c r="AE101" s="346">
        <v>37</v>
      </c>
      <c r="AF101" s="346">
        <v>37</v>
      </c>
      <c r="AG101" s="346">
        <v>30</v>
      </c>
      <c r="AH101" s="346" t="s">
        <v>430</v>
      </c>
      <c r="AI101" s="346" t="s">
        <v>430</v>
      </c>
      <c r="AJ101" s="346">
        <v>30</v>
      </c>
      <c r="AK101" s="346">
        <v>45</v>
      </c>
      <c r="AL101" s="346">
        <v>56</v>
      </c>
      <c r="AM101" s="346">
        <v>43</v>
      </c>
      <c r="AN101" s="346">
        <v>30</v>
      </c>
      <c r="AO101" s="373"/>
      <c r="AP101" s="348" t="s">
        <v>430</v>
      </c>
      <c r="AQ101" s="348" t="s">
        <v>430</v>
      </c>
      <c r="AR101" s="348" t="s">
        <v>430</v>
      </c>
      <c r="AS101" s="348">
        <v>11.5</v>
      </c>
      <c r="AT101" s="348">
        <v>7.32</v>
      </c>
      <c r="AU101" s="351"/>
      <c r="AV101" s="346" t="s">
        <v>430</v>
      </c>
      <c r="AW101" s="346" t="s">
        <v>430</v>
      </c>
      <c r="AX101" s="346" t="s">
        <v>430</v>
      </c>
      <c r="AY101" s="346">
        <v>31</v>
      </c>
      <c r="AZ101" s="346">
        <v>47</v>
      </c>
      <c r="BA101" s="374"/>
      <c r="BB101" s="348">
        <v>10.4811178261523</v>
      </c>
      <c r="BC101" s="348">
        <v>0.65565550222248803</v>
      </c>
      <c r="BD101" s="348">
        <v>8.4984637873327995E-2</v>
      </c>
      <c r="BE101" s="375">
        <v>0.440847451848075</v>
      </c>
      <c r="BF101" s="374"/>
      <c r="BG101" s="375" t="s">
        <v>430</v>
      </c>
      <c r="BH101" s="674" t="s">
        <v>430</v>
      </c>
      <c r="BI101" s="348" t="s">
        <v>430</v>
      </c>
      <c r="BJ101" s="348" t="s">
        <v>430</v>
      </c>
      <c r="BK101" s="362"/>
      <c r="BL101" s="348" t="s">
        <v>7065</v>
      </c>
      <c r="BM101" s="373" t="s">
        <v>6163</v>
      </c>
      <c r="BN101" s="372" t="s">
        <v>430</v>
      </c>
      <c r="BO101" s="372" t="s">
        <v>430</v>
      </c>
      <c r="BP101" s="372" t="s">
        <v>430</v>
      </c>
      <c r="BQ101" s="373"/>
      <c r="BR101" s="354" t="s">
        <v>547</v>
      </c>
    </row>
    <row r="102" spans="1:70" s="428" customFormat="1" x14ac:dyDescent="0.25">
      <c r="A102" s="345" t="s">
        <v>7066</v>
      </c>
      <c r="B102" s="373"/>
      <c r="C102" s="719">
        <v>45910</v>
      </c>
      <c r="D102" s="373"/>
      <c r="E102" s="346">
        <v>32.028199999999998</v>
      </c>
      <c r="F102" s="373"/>
      <c r="G102" s="347">
        <v>12.7379</v>
      </c>
      <c r="H102" s="374"/>
      <c r="I102" s="348">
        <v>-0.15359999999999999</v>
      </c>
      <c r="J102" s="348">
        <v>-1.6591</v>
      </c>
      <c r="K102" s="348">
        <v>-6.3285999999999998</v>
      </c>
      <c r="L102" s="348">
        <v>-7.3493000000000004</v>
      </c>
      <c r="M102" s="348">
        <v>-1.1968000000000001</v>
      </c>
      <c r="N102" s="350" t="s">
        <v>430</v>
      </c>
      <c r="O102" s="348" t="s">
        <v>430</v>
      </c>
      <c r="P102" s="348" t="s">
        <v>430</v>
      </c>
      <c r="Q102" s="348" t="s">
        <v>430</v>
      </c>
      <c r="R102" s="348" t="s">
        <v>430</v>
      </c>
      <c r="S102" s="348">
        <v>0.27389999999999998</v>
      </c>
      <c r="T102" s="348">
        <v>-3.6453000000000002</v>
      </c>
      <c r="U102" s="348">
        <v>5.5913000000000004</v>
      </c>
      <c r="V102" s="348">
        <v>20.7773</v>
      </c>
      <c r="W102" s="348">
        <v>0.27389999999999998</v>
      </c>
      <c r="X102" s="348">
        <v>27.379000000000001</v>
      </c>
      <c r="Y102" s="374"/>
      <c r="Z102" s="346">
        <v>38</v>
      </c>
      <c r="AA102" s="346">
        <v>87</v>
      </c>
      <c r="AB102" s="346">
        <v>92</v>
      </c>
      <c r="AC102" s="346">
        <v>88</v>
      </c>
      <c r="AD102" s="346">
        <v>58</v>
      </c>
      <c r="AE102" s="346" t="s">
        <v>430</v>
      </c>
      <c r="AF102" s="346" t="s">
        <v>430</v>
      </c>
      <c r="AG102" s="346" t="s">
        <v>430</v>
      </c>
      <c r="AH102" s="346" t="s">
        <v>430</v>
      </c>
      <c r="AI102" s="346" t="s">
        <v>430</v>
      </c>
      <c r="AJ102" s="346">
        <v>81</v>
      </c>
      <c r="AK102" s="346">
        <v>85</v>
      </c>
      <c r="AL102" s="346">
        <v>16</v>
      </c>
      <c r="AM102" s="346">
        <v>28</v>
      </c>
      <c r="AN102" s="346">
        <v>81</v>
      </c>
      <c r="AO102" s="373"/>
      <c r="AP102" s="348" t="s">
        <v>430</v>
      </c>
      <c r="AQ102" s="348" t="s">
        <v>430</v>
      </c>
      <c r="AR102" s="348" t="s">
        <v>430</v>
      </c>
      <c r="AS102" s="348" t="s">
        <v>430</v>
      </c>
      <c r="AT102" s="348" t="s">
        <v>430</v>
      </c>
      <c r="AU102" s="351"/>
      <c r="AV102" s="346" t="s">
        <v>430</v>
      </c>
      <c r="AW102" s="346" t="s">
        <v>430</v>
      </c>
      <c r="AX102" s="346" t="s">
        <v>430</v>
      </c>
      <c r="AY102" s="346" t="s">
        <v>430</v>
      </c>
      <c r="AZ102" s="346" t="s">
        <v>430</v>
      </c>
      <c r="BA102" s="374"/>
      <c r="BB102" s="348">
        <v>21.979265566907301</v>
      </c>
      <c r="BC102" s="348">
        <v>0</v>
      </c>
      <c r="BD102" s="348">
        <v>9.3523444822669194E-2</v>
      </c>
      <c r="BE102" s="375" t="s">
        <v>430</v>
      </c>
      <c r="BF102" s="374"/>
      <c r="BG102" s="375" t="s">
        <v>430</v>
      </c>
      <c r="BH102" s="674" t="s">
        <v>430</v>
      </c>
      <c r="BI102" s="348" t="s">
        <v>430</v>
      </c>
      <c r="BJ102" s="348" t="s">
        <v>430</v>
      </c>
      <c r="BK102" s="362"/>
      <c r="BL102" s="348" t="s">
        <v>6867</v>
      </c>
      <c r="BM102" s="373" t="s">
        <v>5969</v>
      </c>
      <c r="BN102" s="372" t="s">
        <v>430</v>
      </c>
      <c r="BO102" s="372" t="s">
        <v>430</v>
      </c>
      <c r="BP102" s="372" t="s">
        <v>430</v>
      </c>
      <c r="BQ102" s="373"/>
      <c r="BR102" s="354" t="s">
        <v>554</v>
      </c>
    </row>
    <row r="103" spans="1:70" s="428" customFormat="1" x14ac:dyDescent="0.25">
      <c r="A103" s="345" t="s">
        <v>7067</v>
      </c>
      <c r="B103" s="373"/>
      <c r="C103" s="719">
        <v>45898</v>
      </c>
      <c r="D103" s="373"/>
      <c r="E103" s="346">
        <v>27.615400000000001</v>
      </c>
      <c r="F103" s="373"/>
      <c r="G103" s="347">
        <v>10.698</v>
      </c>
      <c r="H103" s="374"/>
      <c r="I103" s="348" t="s">
        <v>430</v>
      </c>
      <c r="J103" s="348">
        <v>0.74390000000000001</v>
      </c>
      <c r="K103" s="348">
        <v>0.10290000000000001</v>
      </c>
      <c r="L103" s="348">
        <v>2.246</v>
      </c>
      <c r="M103" s="348">
        <v>1.7887999999999999</v>
      </c>
      <c r="N103" s="350" t="s">
        <v>430</v>
      </c>
      <c r="O103" s="348" t="s">
        <v>430</v>
      </c>
      <c r="P103" s="348" t="s">
        <v>430</v>
      </c>
      <c r="Q103" s="348" t="s">
        <v>430</v>
      </c>
      <c r="R103" s="348" t="s">
        <v>430</v>
      </c>
      <c r="S103" s="348">
        <v>0.6492</v>
      </c>
      <c r="T103" s="348">
        <v>13.590999999999999</v>
      </c>
      <c r="U103" s="348">
        <v>1.0388999999999999</v>
      </c>
      <c r="V103" s="348">
        <v>6.1624999999999996</v>
      </c>
      <c r="W103" s="348">
        <v>0.6492</v>
      </c>
      <c r="X103" s="348">
        <v>6.98</v>
      </c>
      <c r="Y103" s="374"/>
      <c r="Z103" s="346" t="s">
        <v>430</v>
      </c>
      <c r="AA103" s="346">
        <v>18</v>
      </c>
      <c r="AB103" s="346">
        <v>53</v>
      </c>
      <c r="AC103" s="346">
        <v>42</v>
      </c>
      <c r="AD103" s="346">
        <v>26</v>
      </c>
      <c r="AE103" s="346" t="s">
        <v>430</v>
      </c>
      <c r="AF103" s="346" t="s">
        <v>430</v>
      </c>
      <c r="AG103" s="346" t="s">
        <v>430</v>
      </c>
      <c r="AH103" s="346" t="s">
        <v>430</v>
      </c>
      <c r="AI103" s="346" t="s">
        <v>430</v>
      </c>
      <c r="AJ103" s="346">
        <v>49</v>
      </c>
      <c r="AK103" s="346">
        <v>25</v>
      </c>
      <c r="AL103" s="346">
        <v>50</v>
      </c>
      <c r="AM103" s="346">
        <v>54</v>
      </c>
      <c r="AN103" s="346">
        <v>49</v>
      </c>
      <c r="AO103" s="373"/>
      <c r="AP103" s="348" t="s">
        <v>430</v>
      </c>
      <c r="AQ103" s="348" t="s">
        <v>430</v>
      </c>
      <c r="AR103" s="348" t="s">
        <v>430</v>
      </c>
      <c r="AS103" s="348" t="s">
        <v>430</v>
      </c>
      <c r="AT103" s="348" t="s">
        <v>430</v>
      </c>
      <c r="AU103" s="351"/>
      <c r="AV103" s="346" t="s">
        <v>430</v>
      </c>
      <c r="AW103" s="346" t="s">
        <v>430</v>
      </c>
      <c r="AX103" s="346" t="s">
        <v>430</v>
      </c>
      <c r="AY103" s="346" t="s">
        <v>430</v>
      </c>
      <c r="AZ103" s="346" t="s">
        <v>430</v>
      </c>
      <c r="BA103" s="374"/>
      <c r="BB103" s="348">
        <v>12.2935726944406</v>
      </c>
      <c r="BC103" s="348">
        <v>0.99584286715806802</v>
      </c>
      <c r="BD103" s="348">
        <v>-9.3811364114438304E-3</v>
      </c>
      <c r="BE103" s="375">
        <v>0.39915414041035302</v>
      </c>
      <c r="BF103" s="374"/>
      <c r="BG103" s="375" t="s">
        <v>430</v>
      </c>
      <c r="BH103" s="674" t="s">
        <v>430</v>
      </c>
      <c r="BI103" s="348" t="s">
        <v>430</v>
      </c>
      <c r="BJ103" s="348" t="s">
        <v>430</v>
      </c>
      <c r="BK103" s="362"/>
      <c r="BL103" s="348" t="s">
        <v>6712</v>
      </c>
      <c r="BM103" s="373" t="s">
        <v>6713</v>
      </c>
      <c r="BN103" s="372" t="s">
        <v>430</v>
      </c>
      <c r="BO103" s="372" t="s">
        <v>430</v>
      </c>
      <c r="BP103" s="372" t="s">
        <v>430</v>
      </c>
      <c r="BQ103" s="373"/>
      <c r="BR103" s="354" t="s">
        <v>6939</v>
      </c>
    </row>
    <row r="104" spans="1:70" s="428" customFormat="1" x14ac:dyDescent="0.25">
      <c r="A104" s="345" t="s">
        <v>7068</v>
      </c>
      <c r="B104" s="373"/>
      <c r="C104" s="719">
        <v>46086</v>
      </c>
      <c r="D104" s="373"/>
      <c r="E104" s="346">
        <v>31.4876</v>
      </c>
      <c r="F104" s="373"/>
      <c r="G104" s="347">
        <v>11.2784</v>
      </c>
      <c r="H104" s="374"/>
      <c r="I104" s="348">
        <v>-0.51339999999999997</v>
      </c>
      <c r="J104" s="348">
        <v>0.21060000000000001</v>
      </c>
      <c r="K104" s="348">
        <v>4.6855000000000002</v>
      </c>
      <c r="L104" s="348">
        <v>14.583</v>
      </c>
      <c r="M104" s="348" t="s">
        <v>430</v>
      </c>
      <c r="N104" s="350" t="s">
        <v>430</v>
      </c>
      <c r="O104" s="348" t="s">
        <v>430</v>
      </c>
      <c r="P104" s="348" t="s">
        <v>430</v>
      </c>
      <c r="Q104" s="348" t="s">
        <v>430</v>
      </c>
      <c r="R104" s="348" t="s">
        <v>430</v>
      </c>
      <c r="S104" s="348">
        <v>0.88190000000000002</v>
      </c>
      <c r="T104" s="348">
        <v>21.1572</v>
      </c>
      <c r="U104" s="348" t="s">
        <v>430</v>
      </c>
      <c r="V104" s="348" t="s">
        <v>430</v>
      </c>
      <c r="W104" s="348">
        <v>0.88190000000000002</v>
      </c>
      <c r="X104" s="348">
        <v>12.784000000000001</v>
      </c>
      <c r="Y104" s="374"/>
      <c r="Z104" s="346">
        <v>62</v>
      </c>
      <c r="AA104" s="346">
        <v>57</v>
      </c>
      <c r="AB104" s="346">
        <v>3</v>
      </c>
      <c r="AC104" s="346">
        <v>3</v>
      </c>
      <c r="AD104" s="346" t="s">
        <v>430</v>
      </c>
      <c r="AE104" s="346" t="s">
        <v>430</v>
      </c>
      <c r="AF104" s="346" t="s">
        <v>430</v>
      </c>
      <c r="AG104" s="346" t="s">
        <v>430</v>
      </c>
      <c r="AH104" s="346" t="s">
        <v>430</v>
      </c>
      <c r="AI104" s="346" t="s">
        <v>430</v>
      </c>
      <c r="AJ104" s="346">
        <v>37</v>
      </c>
      <c r="AK104" s="346">
        <v>9</v>
      </c>
      <c r="AL104" s="346" t="s">
        <v>430</v>
      </c>
      <c r="AM104" s="346" t="s">
        <v>430</v>
      </c>
      <c r="AN104" s="346">
        <v>37</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74"/>
      <c r="BB104" s="348">
        <v>9.93078544611833</v>
      </c>
      <c r="BC104" s="348">
        <v>0</v>
      </c>
      <c r="BD104" s="348">
        <v>0.41798737357445798</v>
      </c>
      <c r="BE104" s="375" t="s">
        <v>430</v>
      </c>
      <c r="BF104" s="374"/>
      <c r="BG104" s="375" t="s">
        <v>430</v>
      </c>
      <c r="BH104" s="674" t="s">
        <v>430</v>
      </c>
      <c r="BI104" s="348" t="s">
        <v>430</v>
      </c>
      <c r="BJ104" s="348" t="s">
        <v>430</v>
      </c>
      <c r="BK104" s="362"/>
      <c r="BL104" s="348" t="s">
        <v>7069</v>
      </c>
      <c r="BM104" s="373" t="s">
        <v>7070</v>
      </c>
      <c r="BN104" s="372" t="s">
        <v>430</v>
      </c>
      <c r="BO104" s="372" t="s">
        <v>430</v>
      </c>
      <c r="BP104" s="372" t="s">
        <v>430</v>
      </c>
      <c r="BQ104" s="373"/>
      <c r="BR104" s="354" t="s">
        <v>554</v>
      </c>
    </row>
    <row r="105" spans="1:70" s="428" customFormat="1" x14ac:dyDescent="0.25">
      <c r="A105" s="345" t="s">
        <v>7071</v>
      </c>
      <c r="B105" s="373"/>
      <c r="C105" s="719">
        <v>46105</v>
      </c>
      <c r="D105" s="373"/>
      <c r="E105" s="346">
        <v>26.1204</v>
      </c>
      <c r="F105" s="373"/>
      <c r="G105" s="347">
        <v>9.6180000000000003</v>
      </c>
      <c r="H105" s="374"/>
      <c r="I105" s="348">
        <v>-0.98829999999999996</v>
      </c>
      <c r="J105" s="348">
        <v>-2.9073000000000002</v>
      </c>
      <c r="K105" s="348">
        <v>-12.4602</v>
      </c>
      <c r="L105" s="348">
        <v>-13.971399999999999</v>
      </c>
      <c r="M105" s="348" t="s">
        <v>430</v>
      </c>
      <c r="N105" s="350" t="s">
        <v>430</v>
      </c>
      <c r="O105" s="348" t="s">
        <v>430</v>
      </c>
      <c r="P105" s="348" t="s">
        <v>430</v>
      </c>
      <c r="Q105" s="348" t="s">
        <v>430</v>
      </c>
      <c r="R105" s="348" t="s">
        <v>430</v>
      </c>
      <c r="S105" s="348">
        <v>-2.8582999999999998</v>
      </c>
      <c r="T105" s="348">
        <v>-5.6780999999999997</v>
      </c>
      <c r="U105" s="348" t="s">
        <v>430</v>
      </c>
      <c r="V105" s="348" t="s">
        <v>430</v>
      </c>
      <c r="W105" s="348">
        <v>-2.8582999999999998</v>
      </c>
      <c r="X105" s="348">
        <v>-3.82</v>
      </c>
      <c r="Y105" s="374"/>
      <c r="Z105" s="346">
        <v>77</v>
      </c>
      <c r="AA105" s="346">
        <v>110</v>
      </c>
      <c r="AB105" s="346">
        <v>110</v>
      </c>
      <c r="AC105" s="346">
        <v>111</v>
      </c>
      <c r="AD105" s="346" t="s">
        <v>430</v>
      </c>
      <c r="AE105" s="346" t="s">
        <v>430</v>
      </c>
      <c r="AF105" s="346" t="s">
        <v>430</v>
      </c>
      <c r="AG105" s="346" t="s">
        <v>430</v>
      </c>
      <c r="AH105" s="346" t="s">
        <v>430</v>
      </c>
      <c r="AI105" s="346" t="s">
        <v>430</v>
      </c>
      <c r="AJ105" s="346">
        <v>104</v>
      </c>
      <c r="AK105" s="346">
        <v>111</v>
      </c>
      <c r="AL105" s="346" t="s">
        <v>430</v>
      </c>
      <c r="AM105" s="346" t="s">
        <v>430</v>
      </c>
      <c r="AN105" s="346">
        <v>104</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74"/>
      <c r="BB105" s="348">
        <v>29.844342295076</v>
      </c>
      <c r="BC105" s="348">
        <v>0</v>
      </c>
      <c r="BD105" s="348">
        <v>-0.17060311199734299</v>
      </c>
      <c r="BE105" s="375" t="s">
        <v>430</v>
      </c>
      <c r="BF105" s="374"/>
      <c r="BG105" s="375" t="s">
        <v>430</v>
      </c>
      <c r="BH105" s="674" t="s">
        <v>430</v>
      </c>
      <c r="BI105" s="348" t="s">
        <v>430</v>
      </c>
      <c r="BJ105" s="348" t="s">
        <v>430</v>
      </c>
      <c r="BK105" s="362"/>
      <c r="BL105" s="348" t="s">
        <v>7072</v>
      </c>
      <c r="BM105" s="373" t="s">
        <v>7073</v>
      </c>
      <c r="BN105" s="372" t="s">
        <v>430</v>
      </c>
      <c r="BO105" s="372" t="s">
        <v>430</v>
      </c>
      <c r="BP105" s="372" t="s">
        <v>430</v>
      </c>
      <c r="BQ105" s="373"/>
      <c r="BR105" s="354" t="s">
        <v>6929</v>
      </c>
    </row>
    <row r="106" spans="1:70" s="428" customFormat="1" x14ac:dyDescent="0.25">
      <c r="A106" s="345" t="s">
        <v>7074</v>
      </c>
      <c r="B106" s="373"/>
      <c r="C106" s="719">
        <v>40220</v>
      </c>
      <c r="D106" s="373"/>
      <c r="E106" s="346">
        <v>21.833400000000001</v>
      </c>
      <c r="F106" s="373"/>
      <c r="G106" s="347">
        <v>49.2483</v>
      </c>
      <c r="H106" s="374"/>
      <c r="I106" s="348">
        <v>-0.16300000000000001</v>
      </c>
      <c r="J106" s="348">
        <v>0.49280000000000002</v>
      </c>
      <c r="K106" s="348">
        <v>1.0825</v>
      </c>
      <c r="L106" s="348">
        <v>4.3288000000000002</v>
      </c>
      <c r="M106" s="348">
        <v>5.4524999999999997</v>
      </c>
      <c r="N106" s="350">
        <v>7.7042000000000002</v>
      </c>
      <c r="O106" s="348">
        <v>6.0366999999999997</v>
      </c>
      <c r="P106" s="348">
        <v>12.618499999999999</v>
      </c>
      <c r="Q106" s="348">
        <v>10.713900000000001</v>
      </c>
      <c r="R106" s="348">
        <v>9.9918999999999993</v>
      </c>
      <c r="S106" s="348">
        <v>0.66369999999999996</v>
      </c>
      <c r="T106" s="348">
        <v>14.860300000000001</v>
      </c>
      <c r="U106" s="348">
        <v>4.5770999999999997</v>
      </c>
      <c r="V106" s="348">
        <v>8.8801000000000005</v>
      </c>
      <c r="W106" s="348">
        <v>0.66369999999999996</v>
      </c>
      <c r="X106" s="348">
        <v>10.186299999999999</v>
      </c>
      <c r="Y106" s="374"/>
      <c r="Z106" s="346">
        <v>39</v>
      </c>
      <c r="AA106" s="346">
        <v>40</v>
      </c>
      <c r="AB106" s="346">
        <v>31</v>
      </c>
      <c r="AC106" s="346">
        <v>16</v>
      </c>
      <c r="AD106" s="346">
        <v>10</v>
      </c>
      <c r="AE106" s="346">
        <v>43</v>
      </c>
      <c r="AF106" s="346">
        <v>38</v>
      </c>
      <c r="AG106" s="346">
        <v>40</v>
      </c>
      <c r="AH106" s="346">
        <v>31</v>
      </c>
      <c r="AI106" s="346">
        <v>19</v>
      </c>
      <c r="AJ106" s="346">
        <v>47</v>
      </c>
      <c r="AK106" s="346">
        <v>23</v>
      </c>
      <c r="AL106" s="346">
        <v>26</v>
      </c>
      <c r="AM106" s="346">
        <v>42</v>
      </c>
      <c r="AN106" s="346">
        <v>47</v>
      </c>
      <c r="AO106" s="373"/>
      <c r="AP106" s="348">
        <v>11.02</v>
      </c>
      <c r="AQ106" s="348">
        <v>12.37</v>
      </c>
      <c r="AR106" s="348">
        <v>11.48</v>
      </c>
      <c r="AS106" s="348">
        <v>9.94</v>
      </c>
      <c r="AT106" s="348">
        <v>11.05</v>
      </c>
      <c r="AU106" s="351"/>
      <c r="AV106" s="346">
        <v>18</v>
      </c>
      <c r="AW106" s="346">
        <v>22</v>
      </c>
      <c r="AX106" s="346">
        <v>26</v>
      </c>
      <c r="AY106" s="346">
        <v>33</v>
      </c>
      <c r="AZ106" s="346">
        <v>21</v>
      </c>
      <c r="BA106" s="374"/>
      <c r="BB106" s="348">
        <v>9.3079824480024893</v>
      </c>
      <c r="BC106" s="348">
        <v>0</v>
      </c>
      <c r="BD106" s="348">
        <v>6.8441476132041601E-2</v>
      </c>
      <c r="BE106" s="375" t="s">
        <v>430</v>
      </c>
      <c r="BF106" s="374"/>
      <c r="BG106" s="375" t="s">
        <v>430</v>
      </c>
      <c r="BH106" s="674" t="s">
        <v>430</v>
      </c>
      <c r="BI106" s="348" t="s">
        <v>430</v>
      </c>
      <c r="BJ106" s="348" t="s">
        <v>430</v>
      </c>
      <c r="BK106" s="362"/>
      <c r="BL106" s="348" t="s">
        <v>7075</v>
      </c>
      <c r="BM106" s="373" t="s">
        <v>7076</v>
      </c>
      <c r="BN106" s="372" t="s">
        <v>6897</v>
      </c>
      <c r="BO106" s="372" t="s">
        <v>430</v>
      </c>
      <c r="BP106" s="372" t="s">
        <v>430</v>
      </c>
      <c r="BQ106" s="373"/>
      <c r="BR106" s="354" t="s">
        <v>443</v>
      </c>
    </row>
    <row r="107" spans="1:70" s="428" customFormat="1" x14ac:dyDescent="0.25">
      <c r="A107" s="345" t="s">
        <v>7077</v>
      </c>
      <c r="B107" s="373"/>
      <c r="C107" s="719">
        <v>45659</v>
      </c>
      <c r="D107" s="373"/>
      <c r="E107" s="346">
        <v>21.237200000000001</v>
      </c>
      <c r="F107" s="373"/>
      <c r="G107" s="347">
        <v>9.6059999999999999</v>
      </c>
      <c r="H107" s="374"/>
      <c r="I107" s="348">
        <v>-0.33200000000000002</v>
      </c>
      <c r="J107" s="348">
        <v>0.32379999999999998</v>
      </c>
      <c r="K107" s="348">
        <v>4.4924999999999997</v>
      </c>
      <c r="L107" s="348">
        <v>6.8757999999999999</v>
      </c>
      <c r="M107" s="348">
        <v>1.3290999999999999</v>
      </c>
      <c r="N107" s="350">
        <v>-0.71319999999999995</v>
      </c>
      <c r="O107" s="348" t="s">
        <v>430</v>
      </c>
      <c r="P107" s="348" t="s">
        <v>430</v>
      </c>
      <c r="Q107" s="348" t="s">
        <v>430</v>
      </c>
      <c r="R107" s="348" t="s">
        <v>430</v>
      </c>
      <c r="S107" s="348">
        <v>2.859</v>
      </c>
      <c r="T107" s="348">
        <v>20.496700000000001</v>
      </c>
      <c r="U107" s="348">
        <v>-1.4162999999999999</v>
      </c>
      <c r="V107" s="348">
        <v>-1.6987000000000001</v>
      </c>
      <c r="W107" s="348">
        <v>2.859</v>
      </c>
      <c r="X107" s="348">
        <v>-2.5859999999999999</v>
      </c>
      <c r="Y107" s="374"/>
      <c r="Z107" s="346">
        <v>53</v>
      </c>
      <c r="AA107" s="346">
        <v>49</v>
      </c>
      <c r="AB107" s="346">
        <v>4</v>
      </c>
      <c r="AC107" s="346">
        <v>11</v>
      </c>
      <c r="AD107" s="346">
        <v>29</v>
      </c>
      <c r="AE107" s="346">
        <v>66</v>
      </c>
      <c r="AF107" s="346" t="s">
        <v>430</v>
      </c>
      <c r="AG107" s="346" t="s">
        <v>430</v>
      </c>
      <c r="AH107" s="346" t="s">
        <v>430</v>
      </c>
      <c r="AI107" s="346" t="s">
        <v>430</v>
      </c>
      <c r="AJ107" s="346">
        <v>6</v>
      </c>
      <c r="AK107" s="346">
        <v>10</v>
      </c>
      <c r="AL107" s="346">
        <v>67</v>
      </c>
      <c r="AM107" s="346">
        <v>86</v>
      </c>
      <c r="AN107" s="346">
        <v>6</v>
      </c>
      <c r="AO107" s="373"/>
      <c r="AP107" s="348" t="s">
        <v>430</v>
      </c>
      <c r="AQ107" s="348" t="s">
        <v>430</v>
      </c>
      <c r="AR107" s="348" t="s">
        <v>430</v>
      </c>
      <c r="AS107" s="348" t="s">
        <v>430</v>
      </c>
      <c r="AT107" s="348">
        <v>3.82</v>
      </c>
      <c r="AU107" s="351"/>
      <c r="AV107" s="346" t="s">
        <v>430</v>
      </c>
      <c r="AW107" s="346" t="s">
        <v>430</v>
      </c>
      <c r="AX107" s="346" t="s">
        <v>430</v>
      </c>
      <c r="AY107" s="346" t="s">
        <v>430</v>
      </c>
      <c r="AZ107" s="346">
        <v>62</v>
      </c>
      <c r="BA107" s="374"/>
      <c r="BB107" s="348">
        <v>18.316393155384301</v>
      </c>
      <c r="BC107" s="348">
        <v>0.97876664528550505</v>
      </c>
      <c r="BD107" s="348">
        <v>-6.2123765039764096E-3</v>
      </c>
      <c r="BE107" s="375">
        <v>-9.7863680489963106E-2</v>
      </c>
      <c r="BF107" s="374"/>
      <c r="BG107" s="375" t="s">
        <v>430</v>
      </c>
      <c r="BH107" s="674" t="s">
        <v>430</v>
      </c>
      <c r="BI107" s="348" t="s">
        <v>430</v>
      </c>
      <c r="BJ107" s="348" t="s">
        <v>430</v>
      </c>
      <c r="BK107" s="362"/>
      <c r="BL107" s="348" t="s">
        <v>7056</v>
      </c>
      <c r="BM107" s="373" t="s">
        <v>5804</v>
      </c>
      <c r="BN107" s="372" t="s">
        <v>430</v>
      </c>
      <c r="BO107" s="372" t="s">
        <v>430</v>
      </c>
      <c r="BP107" s="372" t="s">
        <v>430</v>
      </c>
      <c r="BQ107" s="373"/>
      <c r="BR107" s="354" t="s">
        <v>6929</v>
      </c>
    </row>
    <row r="108" spans="1:70" s="428" customFormat="1" x14ac:dyDescent="0.25">
      <c r="A108" s="345" t="s">
        <v>7078</v>
      </c>
      <c r="B108" s="373"/>
      <c r="C108" s="719">
        <v>40220</v>
      </c>
      <c r="D108" s="373"/>
      <c r="E108" s="346">
        <v>20.132999999999999</v>
      </c>
      <c r="F108" s="373"/>
      <c r="G108" s="347">
        <v>41.431399999999996</v>
      </c>
      <c r="H108" s="374"/>
      <c r="I108" s="348">
        <v>-0.12820000000000001</v>
      </c>
      <c r="J108" s="348">
        <v>-0.15329999999999999</v>
      </c>
      <c r="K108" s="348">
        <v>-0.54590000000000005</v>
      </c>
      <c r="L108" s="348">
        <v>-0.81679999999999997</v>
      </c>
      <c r="M108" s="348">
        <v>-1.1898</v>
      </c>
      <c r="N108" s="350">
        <v>2.0184000000000002</v>
      </c>
      <c r="O108" s="348">
        <v>3.9639000000000002</v>
      </c>
      <c r="P108" s="348">
        <v>9.1012000000000004</v>
      </c>
      <c r="Q108" s="348">
        <v>8.1890000000000001</v>
      </c>
      <c r="R108" s="348">
        <v>8.3513999999999999</v>
      </c>
      <c r="S108" s="348">
        <v>0.46339999999999998</v>
      </c>
      <c r="T108" s="348">
        <v>3.3098999999999998</v>
      </c>
      <c r="U108" s="348">
        <v>-0.3952</v>
      </c>
      <c r="V108" s="348">
        <v>2.7195</v>
      </c>
      <c r="W108" s="348">
        <v>0.46339999999999998</v>
      </c>
      <c r="X108" s="348">
        <v>9.0335999999999999</v>
      </c>
      <c r="Y108" s="374"/>
      <c r="Z108" s="346">
        <v>37</v>
      </c>
      <c r="AA108" s="346">
        <v>67</v>
      </c>
      <c r="AB108" s="346">
        <v>58</v>
      </c>
      <c r="AC108" s="346">
        <v>66</v>
      </c>
      <c r="AD108" s="346">
        <v>54</v>
      </c>
      <c r="AE108" s="346">
        <v>60</v>
      </c>
      <c r="AF108" s="346">
        <v>46</v>
      </c>
      <c r="AG108" s="346">
        <v>55</v>
      </c>
      <c r="AH108" s="346">
        <v>38</v>
      </c>
      <c r="AI108" s="346">
        <v>22</v>
      </c>
      <c r="AJ108" s="346">
        <v>63</v>
      </c>
      <c r="AK108" s="346">
        <v>67</v>
      </c>
      <c r="AL108" s="346">
        <v>60</v>
      </c>
      <c r="AM108" s="346">
        <v>71</v>
      </c>
      <c r="AN108" s="346">
        <v>63</v>
      </c>
      <c r="AO108" s="373"/>
      <c r="AP108" s="348">
        <v>8.56</v>
      </c>
      <c r="AQ108" s="348">
        <v>8.93</v>
      </c>
      <c r="AR108" s="348">
        <v>8.0500000000000007</v>
      </c>
      <c r="AS108" s="348">
        <v>5.79</v>
      </c>
      <c r="AT108" s="348">
        <v>-0.09</v>
      </c>
      <c r="AU108" s="351"/>
      <c r="AV108" s="346">
        <v>22</v>
      </c>
      <c r="AW108" s="346">
        <v>28</v>
      </c>
      <c r="AX108" s="346">
        <v>37</v>
      </c>
      <c r="AY108" s="346">
        <v>48</v>
      </c>
      <c r="AZ108" s="346">
        <v>74</v>
      </c>
      <c r="BA108" s="374"/>
      <c r="BB108" s="348">
        <v>6.5381937948831101</v>
      </c>
      <c r="BC108" s="348">
        <v>0</v>
      </c>
      <c r="BD108" s="348">
        <v>5.1295168027743497E-2</v>
      </c>
      <c r="BE108" s="375" t="s">
        <v>430</v>
      </c>
      <c r="BF108" s="374"/>
      <c r="BG108" s="375" t="s">
        <v>430</v>
      </c>
      <c r="BH108" s="674" t="s">
        <v>430</v>
      </c>
      <c r="BI108" s="348" t="s">
        <v>430</v>
      </c>
      <c r="BJ108" s="348" t="s">
        <v>430</v>
      </c>
      <c r="BK108" s="362"/>
      <c r="BL108" s="348" t="s">
        <v>7010</v>
      </c>
      <c r="BM108" s="373" t="s">
        <v>6289</v>
      </c>
      <c r="BN108" s="372" t="s">
        <v>2614</v>
      </c>
      <c r="BO108" s="372" t="s">
        <v>430</v>
      </c>
      <c r="BP108" s="372" t="s">
        <v>430</v>
      </c>
      <c r="BQ108" s="373"/>
      <c r="BR108" s="354" t="s">
        <v>443</v>
      </c>
    </row>
    <row r="109" spans="1:70" s="428" customFormat="1" x14ac:dyDescent="0.25">
      <c r="A109" s="345" t="s">
        <v>7079</v>
      </c>
      <c r="B109" s="373"/>
      <c r="C109" s="719">
        <v>45995</v>
      </c>
      <c r="D109" s="373"/>
      <c r="E109" s="346">
        <v>18.724599999999999</v>
      </c>
      <c r="F109" s="373"/>
      <c r="G109" s="347">
        <v>11.5077</v>
      </c>
      <c r="H109" s="374"/>
      <c r="I109" s="348">
        <v>-2.4813000000000001</v>
      </c>
      <c r="J109" s="348">
        <v>-1.2291000000000001</v>
      </c>
      <c r="K109" s="348">
        <v>-2.5424000000000002</v>
      </c>
      <c r="L109" s="348">
        <v>4.2591000000000001</v>
      </c>
      <c r="M109" s="348">
        <v>12.566800000000001</v>
      </c>
      <c r="N109" s="350" t="s">
        <v>430</v>
      </c>
      <c r="O109" s="348" t="s">
        <v>430</v>
      </c>
      <c r="P109" s="348" t="s">
        <v>430</v>
      </c>
      <c r="Q109" s="348" t="s">
        <v>430</v>
      </c>
      <c r="R109" s="348" t="s">
        <v>430</v>
      </c>
      <c r="S109" s="348">
        <v>-1.1672</v>
      </c>
      <c r="T109" s="348">
        <v>26.198899999999998</v>
      </c>
      <c r="U109" s="348">
        <v>15.5113</v>
      </c>
      <c r="V109" s="348" t="s">
        <v>430</v>
      </c>
      <c r="W109" s="348">
        <v>-1.1672</v>
      </c>
      <c r="X109" s="348">
        <v>15.077</v>
      </c>
      <c r="Y109" s="374"/>
      <c r="Z109" s="346">
        <v>81</v>
      </c>
      <c r="AA109" s="346">
        <v>71</v>
      </c>
      <c r="AB109" s="346">
        <v>68</v>
      </c>
      <c r="AC109" s="346">
        <v>18</v>
      </c>
      <c r="AD109" s="346">
        <v>5</v>
      </c>
      <c r="AE109" s="346" t="s">
        <v>430</v>
      </c>
      <c r="AF109" s="346" t="s">
        <v>430</v>
      </c>
      <c r="AG109" s="346" t="s">
        <v>430</v>
      </c>
      <c r="AH109" s="346" t="s">
        <v>430</v>
      </c>
      <c r="AI109" s="346" t="s">
        <v>430</v>
      </c>
      <c r="AJ109" s="346">
        <v>92</v>
      </c>
      <c r="AK109" s="346">
        <v>4</v>
      </c>
      <c r="AL109" s="346">
        <v>5</v>
      </c>
      <c r="AM109" s="346" t="s">
        <v>430</v>
      </c>
      <c r="AN109" s="346">
        <v>92</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v>23.8537564549083</v>
      </c>
      <c r="BC109" s="348">
        <v>0.98836652310116002</v>
      </c>
      <c r="BD109" s="348">
        <v>9.1854972782346E-2</v>
      </c>
      <c r="BE109" s="375">
        <v>-3.0424762910547201E-2</v>
      </c>
      <c r="BF109" s="374"/>
      <c r="BG109" s="375" t="s">
        <v>430</v>
      </c>
      <c r="BH109" s="674" t="s">
        <v>430</v>
      </c>
      <c r="BI109" s="348" t="s">
        <v>430</v>
      </c>
      <c r="BJ109" s="348" t="s">
        <v>430</v>
      </c>
      <c r="BK109" s="362"/>
      <c r="BL109" s="348" t="s">
        <v>6780</v>
      </c>
      <c r="BM109" s="373" t="s">
        <v>5039</v>
      </c>
      <c r="BN109" s="372" t="s">
        <v>430</v>
      </c>
      <c r="BO109" s="372" t="s">
        <v>430</v>
      </c>
      <c r="BP109" s="372" t="s">
        <v>430</v>
      </c>
      <c r="BQ109" s="373"/>
      <c r="BR109" s="354" t="s">
        <v>554</v>
      </c>
    </row>
    <row r="110" spans="1:70" s="428" customFormat="1" x14ac:dyDescent="0.25">
      <c r="A110" s="345" t="s">
        <v>7080</v>
      </c>
      <c r="B110" s="373"/>
      <c r="C110" s="719">
        <v>40672</v>
      </c>
      <c r="D110" s="373"/>
      <c r="E110" s="346">
        <v>17.8066</v>
      </c>
      <c r="F110" s="373"/>
      <c r="G110" s="347">
        <v>35.498100000000001</v>
      </c>
      <c r="H110" s="374"/>
      <c r="I110" s="348" t="s">
        <v>430</v>
      </c>
      <c r="J110" s="348">
        <v>0.17069999999999999</v>
      </c>
      <c r="K110" s="348">
        <v>1.1149</v>
      </c>
      <c r="L110" s="348">
        <v>2.3292000000000002</v>
      </c>
      <c r="M110" s="348">
        <v>2.3437000000000001</v>
      </c>
      <c r="N110" s="350">
        <v>3.5939000000000001</v>
      </c>
      <c r="O110" s="348">
        <v>5.2397</v>
      </c>
      <c r="P110" s="348">
        <v>9.9305000000000003</v>
      </c>
      <c r="Q110" s="348">
        <v>8.7636000000000003</v>
      </c>
      <c r="R110" s="348">
        <v>8.6409000000000002</v>
      </c>
      <c r="S110" s="348">
        <v>0.30120000000000002</v>
      </c>
      <c r="T110" s="348">
        <v>4.9565999999999999</v>
      </c>
      <c r="U110" s="348">
        <v>1.7604</v>
      </c>
      <c r="V110" s="348">
        <v>3.9485000000000001</v>
      </c>
      <c r="W110" s="348">
        <v>0.30120000000000002</v>
      </c>
      <c r="X110" s="348">
        <v>8.6952999999999996</v>
      </c>
      <c r="Y110" s="374"/>
      <c r="Z110" s="346" t="s">
        <v>430</v>
      </c>
      <c r="AA110" s="346">
        <v>60</v>
      </c>
      <c r="AB110" s="346">
        <v>29</v>
      </c>
      <c r="AC110" s="346">
        <v>41</v>
      </c>
      <c r="AD110" s="346">
        <v>24</v>
      </c>
      <c r="AE110" s="346">
        <v>53</v>
      </c>
      <c r="AF110" s="346">
        <v>41</v>
      </c>
      <c r="AG110" s="346">
        <v>52</v>
      </c>
      <c r="AH110" s="346">
        <v>36</v>
      </c>
      <c r="AI110" s="346">
        <v>21</v>
      </c>
      <c r="AJ110" s="346">
        <v>79</v>
      </c>
      <c r="AK110" s="346">
        <v>63</v>
      </c>
      <c r="AL110" s="346">
        <v>42</v>
      </c>
      <c r="AM110" s="346">
        <v>66</v>
      </c>
      <c r="AN110" s="346">
        <v>79</v>
      </c>
      <c r="AO110" s="373"/>
      <c r="AP110" s="348">
        <v>9.18</v>
      </c>
      <c r="AQ110" s="348">
        <v>9.52</v>
      </c>
      <c r="AR110" s="348">
        <v>8.89</v>
      </c>
      <c r="AS110" s="348">
        <v>7.13</v>
      </c>
      <c r="AT110" s="348">
        <v>5.37</v>
      </c>
      <c r="AU110" s="351"/>
      <c r="AV110" s="346">
        <v>21</v>
      </c>
      <c r="AW110" s="346">
        <v>27</v>
      </c>
      <c r="AX110" s="346">
        <v>36</v>
      </c>
      <c r="AY110" s="346">
        <v>44</v>
      </c>
      <c r="AZ110" s="346">
        <v>54</v>
      </c>
      <c r="BA110" s="374"/>
      <c r="BB110" s="348">
        <v>5.2290695089520201</v>
      </c>
      <c r="BC110" s="348">
        <v>0</v>
      </c>
      <c r="BD110" s="348">
        <v>6.9998421637196301E-2</v>
      </c>
      <c r="BE110" s="375" t="s">
        <v>430</v>
      </c>
      <c r="BF110" s="374"/>
      <c r="BG110" s="375" t="s">
        <v>430</v>
      </c>
      <c r="BH110" s="674" t="s">
        <v>430</v>
      </c>
      <c r="BI110" s="348" t="s">
        <v>430</v>
      </c>
      <c r="BJ110" s="348" t="s">
        <v>430</v>
      </c>
      <c r="BK110" s="362"/>
      <c r="BL110" s="348" t="s">
        <v>7081</v>
      </c>
      <c r="BM110" s="373" t="s">
        <v>7082</v>
      </c>
      <c r="BN110" s="372" t="s">
        <v>430</v>
      </c>
      <c r="BO110" s="372" t="s">
        <v>430</v>
      </c>
      <c r="BP110" s="372" t="s">
        <v>430</v>
      </c>
      <c r="BQ110" s="373"/>
      <c r="BR110" s="354" t="s">
        <v>443</v>
      </c>
    </row>
    <row r="111" spans="1:70" s="428" customFormat="1" x14ac:dyDescent="0.25">
      <c r="A111" s="345" t="s">
        <v>7083</v>
      </c>
      <c r="B111" s="373"/>
      <c r="C111" s="719">
        <v>46052</v>
      </c>
      <c r="D111" s="373"/>
      <c r="E111" s="346">
        <v>13.9543</v>
      </c>
      <c r="F111" s="373"/>
      <c r="G111" s="347">
        <v>8.9559999999999995</v>
      </c>
      <c r="H111" s="374"/>
      <c r="I111" s="348">
        <v>0.15210000000000001</v>
      </c>
      <c r="J111" s="348">
        <v>-1.4893000000000001</v>
      </c>
      <c r="K111" s="348">
        <v>-5.6767000000000003</v>
      </c>
      <c r="L111" s="348">
        <v>-6.6821000000000002</v>
      </c>
      <c r="M111" s="348" t="s">
        <v>430</v>
      </c>
      <c r="N111" s="350" t="s">
        <v>430</v>
      </c>
      <c r="O111" s="348" t="s">
        <v>430</v>
      </c>
      <c r="P111" s="348" t="s">
        <v>430</v>
      </c>
      <c r="Q111" s="348" t="s">
        <v>430</v>
      </c>
      <c r="R111" s="348" t="s">
        <v>430</v>
      </c>
      <c r="S111" s="348">
        <v>0.44979999999999998</v>
      </c>
      <c r="T111" s="348">
        <v>-3.1124000000000001</v>
      </c>
      <c r="U111" s="348" t="s">
        <v>430</v>
      </c>
      <c r="V111" s="348" t="s">
        <v>430</v>
      </c>
      <c r="W111" s="348">
        <v>0.44979999999999998</v>
      </c>
      <c r="X111" s="348">
        <v>-10.44</v>
      </c>
      <c r="Y111" s="374"/>
      <c r="Z111" s="346">
        <v>9</v>
      </c>
      <c r="AA111" s="346">
        <v>74</v>
      </c>
      <c r="AB111" s="346">
        <v>73</v>
      </c>
      <c r="AC111" s="346">
        <v>69</v>
      </c>
      <c r="AD111" s="346" t="s">
        <v>430</v>
      </c>
      <c r="AE111" s="346" t="s">
        <v>430</v>
      </c>
      <c r="AF111" s="346" t="s">
        <v>430</v>
      </c>
      <c r="AG111" s="346" t="s">
        <v>430</v>
      </c>
      <c r="AH111" s="346" t="s">
        <v>430</v>
      </c>
      <c r="AI111" s="346" t="s">
        <v>430</v>
      </c>
      <c r="AJ111" s="346">
        <v>65</v>
      </c>
      <c r="AK111" s="346">
        <v>72</v>
      </c>
      <c r="AL111" s="346" t="s">
        <v>430</v>
      </c>
      <c r="AM111" s="346" t="s">
        <v>430</v>
      </c>
      <c r="AN111" s="346">
        <v>65</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74"/>
      <c r="BB111" s="348">
        <v>12.665617368194001</v>
      </c>
      <c r="BC111" s="348">
        <v>0</v>
      </c>
      <c r="BD111" s="348">
        <v>-0.14966049414066801</v>
      </c>
      <c r="BE111" s="375" t="s">
        <v>430</v>
      </c>
      <c r="BF111" s="374"/>
      <c r="BG111" s="375" t="s">
        <v>430</v>
      </c>
      <c r="BH111" s="674" t="s">
        <v>430</v>
      </c>
      <c r="BI111" s="348" t="s">
        <v>430</v>
      </c>
      <c r="BJ111" s="348" t="s">
        <v>430</v>
      </c>
      <c r="BK111" s="362"/>
      <c r="BL111" s="348" t="s">
        <v>7084</v>
      </c>
      <c r="BM111" s="373" t="s">
        <v>7085</v>
      </c>
      <c r="BN111" s="372" t="s">
        <v>430</v>
      </c>
      <c r="BO111" s="372" t="s">
        <v>430</v>
      </c>
      <c r="BP111" s="372" t="s">
        <v>430</v>
      </c>
      <c r="BQ111" s="373"/>
      <c r="BR111" s="354" t="s">
        <v>554</v>
      </c>
    </row>
    <row r="112" spans="1:70" s="428" customFormat="1" x14ac:dyDescent="0.25">
      <c r="A112" s="345" t="s">
        <v>7086</v>
      </c>
      <c r="B112" s="373"/>
      <c r="C112" s="719">
        <v>45841</v>
      </c>
      <c r="D112" s="373"/>
      <c r="E112" s="346">
        <v>14.6119</v>
      </c>
      <c r="F112" s="373"/>
      <c r="G112" s="347">
        <v>9.9027999999999992</v>
      </c>
      <c r="H112" s="374"/>
      <c r="I112" s="348">
        <v>-1.4803999999999999</v>
      </c>
      <c r="J112" s="348">
        <v>0.18720000000000001</v>
      </c>
      <c r="K112" s="348">
        <v>9.3422999999999998</v>
      </c>
      <c r="L112" s="348">
        <v>10.1388</v>
      </c>
      <c r="M112" s="348">
        <v>-1.6526000000000001</v>
      </c>
      <c r="N112" s="350">
        <v>-1.5705</v>
      </c>
      <c r="O112" s="348" t="s">
        <v>430</v>
      </c>
      <c r="P112" s="348" t="s">
        <v>430</v>
      </c>
      <c r="Q112" s="348" t="s">
        <v>430</v>
      </c>
      <c r="R112" s="348" t="s">
        <v>430</v>
      </c>
      <c r="S112" s="348">
        <v>7.7374999999999998</v>
      </c>
      <c r="T112" s="348">
        <v>24.816299999999998</v>
      </c>
      <c r="U112" s="348">
        <v>-4.4269999999999996</v>
      </c>
      <c r="V112" s="348">
        <v>-4.3003999999999998</v>
      </c>
      <c r="W112" s="348">
        <v>7.7374999999999998</v>
      </c>
      <c r="X112" s="348">
        <v>-0.93869999999999998</v>
      </c>
      <c r="Y112" s="374"/>
      <c r="Z112" s="346">
        <v>80</v>
      </c>
      <c r="AA112" s="346">
        <v>58</v>
      </c>
      <c r="AB112" s="346">
        <v>1</v>
      </c>
      <c r="AC112" s="346">
        <v>4</v>
      </c>
      <c r="AD112" s="346">
        <v>67</v>
      </c>
      <c r="AE112" s="346">
        <v>74</v>
      </c>
      <c r="AF112" s="346" t="s">
        <v>430</v>
      </c>
      <c r="AG112" s="346" t="s">
        <v>430</v>
      </c>
      <c r="AH112" s="346" t="s">
        <v>430</v>
      </c>
      <c r="AI112" s="346" t="s">
        <v>430</v>
      </c>
      <c r="AJ112" s="346">
        <v>1</v>
      </c>
      <c r="AK112" s="346">
        <v>7</v>
      </c>
      <c r="AL112" s="346">
        <v>84</v>
      </c>
      <c r="AM112" s="346">
        <v>88</v>
      </c>
      <c r="AN112" s="346">
        <v>1</v>
      </c>
      <c r="AO112" s="373"/>
      <c r="AP112" s="348" t="s">
        <v>430</v>
      </c>
      <c r="AQ112" s="348" t="s">
        <v>430</v>
      </c>
      <c r="AR112" s="348" t="s">
        <v>430</v>
      </c>
      <c r="AS112" s="348" t="s">
        <v>430</v>
      </c>
      <c r="AT112" s="348">
        <v>3.25</v>
      </c>
      <c r="AU112" s="351"/>
      <c r="AV112" s="346" t="s">
        <v>430</v>
      </c>
      <c r="AW112" s="346" t="s">
        <v>430</v>
      </c>
      <c r="AX112" s="346" t="s">
        <v>430</v>
      </c>
      <c r="AY112" s="346" t="s">
        <v>430</v>
      </c>
      <c r="AZ112" s="346">
        <v>64</v>
      </c>
      <c r="BA112" s="374"/>
      <c r="BB112" s="348">
        <v>23.882135235802899</v>
      </c>
      <c r="BC112" s="348">
        <v>0.98731266695416897</v>
      </c>
      <c r="BD112" s="348">
        <v>-1.5262505619644399E-2</v>
      </c>
      <c r="BE112" s="375">
        <v>-0.12654382522649901</v>
      </c>
      <c r="BF112" s="374"/>
      <c r="BG112" s="375" t="s">
        <v>430</v>
      </c>
      <c r="BH112" s="674" t="s">
        <v>430</v>
      </c>
      <c r="BI112" s="348" t="s">
        <v>430</v>
      </c>
      <c r="BJ112" s="348" t="s">
        <v>430</v>
      </c>
      <c r="BK112" s="362"/>
      <c r="BL112" s="348" t="s">
        <v>7087</v>
      </c>
      <c r="BM112" s="373" t="s">
        <v>2671</v>
      </c>
      <c r="BN112" s="372" t="s">
        <v>430</v>
      </c>
      <c r="BO112" s="372" t="s">
        <v>430</v>
      </c>
      <c r="BP112" s="372" t="s">
        <v>430</v>
      </c>
      <c r="BQ112" s="373"/>
      <c r="BR112" s="354" t="s">
        <v>554</v>
      </c>
    </row>
    <row r="113" spans="1:70" s="428" customFormat="1" x14ac:dyDescent="0.25">
      <c r="A113" s="345" t="s">
        <v>7088</v>
      </c>
      <c r="B113" s="373"/>
      <c r="C113" s="719">
        <v>46064</v>
      </c>
      <c r="D113" s="373"/>
      <c r="E113" s="346">
        <v>11.7882</v>
      </c>
      <c r="F113" s="373"/>
      <c r="G113" s="347">
        <v>9.5879999999999992</v>
      </c>
      <c r="H113" s="374"/>
      <c r="I113" s="348">
        <v>0.745</v>
      </c>
      <c r="J113" s="348">
        <v>1.0838000000000001</v>
      </c>
      <c r="K113" s="348">
        <v>-1.1434</v>
      </c>
      <c r="L113" s="348">
        <v>-4.0221</v>
      </c>
      <c r="M113" s="348" t="s">
        <v>430</v>
      </c>
      <c r="N113" s="350" t="s">
        <v>430</v>
      </c>
      <c r="O113" s="348" t="s">
        <v>430</v>
      </c>
      <c r="P113" s="348" t="s">
        <v>430</v>
      </c>
      <c r="Q113" s="348" t="s">
        <v>430</v>
      </c>
      <c r="R113" s="348" t="s">
        <v>430</v>
      </c>
      <c r="S113" s="348">
        <v>0.11169999999999999</v>
      </c>
      <c r="T113" s="348">
        <v>3.4226000000000001</v>
      </c>
      <c r="U113" s="348" t="s">
        <v>430</v>
      </c>
      <c r="V113" s="348" t="s">
        <v>430</v>
      </c>
      <c r="W113" s="348">
        <v>0.11169999999999999</v>
      </c>
      <c r="X113" s="348">
        <v>-4.12</v>
      </c>
      <c r="Y113" s="374"/>
      <c r="Z113" s="346">
        <v>2</v>
      </c>
      <c r="AA113" s="346">
        <v>7</v>
      </c>
      <c r="AB113" s="346">
        <v>65</v>
      </c>
      <c r="AC113" s="346">
        <v>68</v>
      </c>
      <c r="AD113" s="346" t="s">
        <v>430</v>
      </c>
      <c r="AE113" s="346" t="s">
        <v>430</v>
      </c>
      <c r="AF113" s="346" t="s">
        <v>430</v>
      </c>
      <c r="AG113" s="346" t="s">
        <v>430</v>
      </c>
      <c r="AH113" s="346" t="s">
        <v>430</v>
      </c>
      <c r="AI113" s="346" t="s">
        <v>430</v>
      </c>
      <c r="AJ113" s="346">
        <v>82</v>
      </c>
      <c r="AK113" s="346">
        <v>66</v>
      </c>
      <c r="AL113" s="346" t="s">
        <v>430</v>
      </c>
      <c r="AM113" s="346" t="s">
        <v>430</v>
      </c>
      <c r="AN113" s="346">
        <v>82</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13.3884376028441</v>
      </c>
      <c r="BC113" s="348">
        <v>0.94373770645281096</v>
      </c>
      <c r="BD113" s="348">
        <v>-8.7382682005555698E-2</v>
      </c>
      <c r="BE113" s="375">
        <v>-8.55741013885047E-2</v>
      </c>
      <c r="BF113" s="374"/>
      <c r="BG113" s="375" t="s">
        <v>430</v>
      </c>
      <c r="BH113" s="674" t="s">
        <v>430</v>
      </c>
      <c r="BI113" s="348" t="s">
        <v>430</v>
      </c>
      <c r="BJ113" s="348" t="s">
        <v>430</v>
      </c>
      <c r="BK113" s="362"/>
      <c r="BL113" s="348" t="s">
        <v>6949</v>
      </c>
      <c r="BM113" s="373" t="s">
        <v>5259</v>
      </c>
      <c r="BN113" s="372" t="s">
        <v>430</v>
      </c>
      <c r="BO113" s="372" t="s">
        <v>430</v>
      </c>
      <c r="BP113" s="372" t="s">
        <v>430</v>
      </c>
      <c r="BQ113" s="373"/>
      <c r="BR113" s="354" t="s">
        <v>554</v>
      </c>
    </row>
    <row r="114" spans="1:70" s="428" customFormat="1" x14ac:dyDescent="0.25">
      <c r="A114" s="345" t="s">
        <v>7089</v>
      </c>
      <c r="B114" s="373"/>
      <c r="C114" s="719">
        <v>46083</v>
      </c>
      <c r="D114" s="373"/>
      <c r="E114" s="346">
        <v>10.4453</v>
      </c>
      <c r="F114" s="373"/>
      <c r="G114" s="347">
        <v>7.5129999999999999</v>
      </c>
      <c r="H114" s="374"/>
      <c r="I114" s="348">
        <v>-0.71889999999999998</v>
      </c>
      <c r="J114" s="348">
        <v>-2.5880000000000001</v>
      </c>
      <c r="K114" s="348">
        <v>-11.916399999999999</v>
      </c>
      <c r="L114" s="348">
        <v>-12.899800000000001</v>
      </c>
      <c r="M114" s="348" t="s">
        <v>430</v>
      </c>
      <c r="N114" s="350" t="s">
        <v>430</v>
      </c>
      <c r="O114" s="348" t="s">
        <v>430</v>
      </c>
      <c r="P114" s="348" t="s">
        <v>430</v>
      </c>
      <c r="Q114" s="348" t="s">
        <v>430</v>
      </c>
      <c r="R114" s="348" t="s">
        <v>430</v>
      </c>
      <c r="S114" s="348">
        <v>-2.3765999999999998</v>
      </c>
      <c r="T114" s="348">
        <v>-4.9901</v>
      </c>
      <c r="U114" s="348" t="s">
        <v>430</v>
      </c>
      <c r="V114" s="348" t="s">
        <v>430</v>
      </c>
      <c r="W114" s="348">
        <v>-2.3765999999999998</v>
      </c>
      <c r="X114" s="348">
        <v>-24.87</v>
      </c>
      <c r="Y114" s="374"/>
      <c r="Z114" s="346">
        <v>67</v>
      </c>
      <c r="AA114" s="346">
        <v>99</v>
      </c>
      <c r="AB114" s="346">
        <v>99</v>
      </c>
      <c r="AC114" s="346">
        <v>101</v>
      </c>
      <c r="AD114" s="346" t="s">
        <v>430</v>
      </c>
      <c r="AE114" s="346" t="s">
        <v>430</v>
      </c>
      <c r="AF114" s="346" t="s">
        <v>430</v>
      </c>
      <c r="AG114" s="346" t="s">
        <v>430</v>
      </c>
      <c r="AH114" s="346" t="s">
        <v>430</v>
      </c>
      <c r="AI114" s="346" t="s">
        <v>430</v>
      </c>
      <c r="AJ114" s="346">
        <v>96</v>
      </c>
      <c r="AK114" s="346">
        <v>108</v>
      </c>
      <c r="AL114" s="346" t="s">
        <v>430</v>
      </c>
      <c r="AM114" s="346" t="s">
        <v>430</v>
      </c>
      <c r="AN114" s="346">
        <v>96</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29.201728036888699</v>
      </c>
      <c r="BC114" s="348">
        <v>0</v>
      </c>
      <c r="BD114" s="348">
        <v>-0.10951823873935</v>
      </c>
      <c r="BE114" s="375" t="s">
        <v>430</v>
      </c>
      <c r="BF114" s="374"/>
      <c r="BG114" s="375" t="s">
        <v>430</v>
      </c>
      <c r="BH114" s="674" t="s">
        <v>430</v>
      </c>
      <c r="BI114" s="348" t="s">
        <v>430</v>
      </c>
      <c r="BJ114" s="348" t="s">
        <v>430</v>
      </c>
      <c r="BK114" s="362"/>
      <c r="BL114" s="348" t="s">
        <v>6990</v>
      </c>
      <c r="BM114" s="373" t="s">
        <v>6991</v>
      </c>
      <c r="BN114" s="372" t="s">
        <v>430</v>
      </c>
      <c r="BO114" s="372" t="s">
        <v>430</v>
      </c>
      <c r="BP114" s="372" t="s">
        <v>430</v>
      </c>
      <c r="BQ114" s="373"/>
      <c r="BR114" s="354" t="s">
        <v>554</v>
      </c>
    </row>
    <row r="115" spans="1:70" s="428" customFormat="1" x14ac:dyDescent="0.25">
      <c r="A115" s="345" t="s">
        <v>7090</v>
      </c>
      <c r="B115" s="373"/>
      <c r="C115" s="719">
        <v>45771</v>
      </c>
      <c r="D115" s="373"/>
      <c r="E115" s="346">
        <v>9.8405000000000005</v>
      </c>
      <c r="F115" s="373"/>
      <c r="G115" s="347">
        <v>10.575900000000001</v>
      </c>
      <c r="H115" s="374"/>
      <c r="I115" s="348">
        <v>0.27689999999999998</v>
      </c>
      <c r="J115" s="348">
        <v>1.4932000000000001</v>
      </c>
      <c r="K115" s="348">
        <v>-0.52580000000000005</v>
      </c>
      <c r="L115" s="348">
        <v>3.2783000000000002</v>
      </c>
      <c r="M115" s="348">
        <v>2.4190999999999998</v>
      </c>
      <c r="N115" s="350">
        <v>-1.2529999999999999</v>
      </c>
      <c r="O115" s="348" t="s">
        <v>430</v>
      </c>
      <c r="P115" s="348" t="s">
        <v>430</v>
      </c>
      <c r="Q115" s="348" t="s">
        <v>430</v>
      </c>
      <c r="R115" s="348" t="s">
        <v>430</v>
      </c>
      <c r="S115" s="348">
        <v>-0.2198</v>
      </c>
      <c r="T115" s="348">
        <v>16.083500000000001</v>
      </c>
      <c r="U115" s="348">
        <v>1.2309000000000001</v>
      </c>
      <c r="V115" s="348">
        <v>5.2244999999999999</v>
      </c>
      <c r="W115" s="348">
        <v>-0.2198</v>
      </c>
      <c r="X115" s="348">
        <v>4.6676000000000002</v>
      </c>
      <c r="Y115" s="374"/>
      <c r="Z115" s="346">
        <v>5</v>
      </c>
      <c r="AA115" s="346">
        <v>4</v>
      </c>
      <c r="AB115" s="346">
        <v>57</v>
      </c>
      <c r="AC115" s="346">
        <v>30</v>
      </c>
      <c r="AD115" s="346">
        <v>23</v>
      </c>
      <c r="AE115" s="346">
        <v>70</v>
      </c>
      <c r="AF115" s="346" t="s">
        <v>430</v>
      </c>
      <c r="AG115" s="346" t="s">
        <v>430</v>
      </c>
      <c r="AH115" s="346" t="s">
        <v>430</v>
      </c>
      <c r="AI115" s="346" t="s">
        <v>430</v>
      </c>
      <c r="AJ115" s="346">
        <v>86</v>
      </c>
      <c r="AK115" s="346">
        <v>19</v>
      </c>
      <c r="AL115" s="346">
        <v>48</v>
      </c>
      <c r="AM115" s="346">
        <v>59</v>
      </c>
      <c r="AN115" s="346">
        <v>86</v>
      </c>
      <c r="AO115" s="373"/>
      <c r="AP115" s="348" t="s">
        <v>430</v>
      </c>
      <c r="AQ115" s="348" t="s">
        <v>430</v>
      </c>
      <c r="AR115" s="348" t="s">
        <v>430</v>
      </c>
      <c r="AS115" s="348" t="s">
        <v>430</v>
      </c>
      <c r="AT115" s="348">
        <v>3.97</v>
      </c>
      <c r="AU115" s="351"/>
      <c r="AV115" s="346" t="s">
        <v>430</v>
      </c>
      <c r="AW115" s="346" t="s">
        <v>430</v>
      </c>
      <c r="AX115" s="346" t="s">
        <v>430</v>
      </c>
      <c r="AY115" s="346" t="s">
        <v>430</v>
      </c>
      <c r="AZ115" s="346">
        <v>61</v>
      </c>
      <c r="BA115" s="374"/>
      <c r="BB115" s="348">
        <v>13.054661251939301</v>
      </c>
      <c r="BC115" s="348">
        <v>0.983606161773531</v>
      </c>
      <c r="BD115" s="348">
        <v>-2.8219103784654E-2</v>
      </c>
      <c r="BE115" s="375">
        <v>-0.184618801283054</v>
      </c>
      <c r="BF115" s="374"/>
      <c r="BG115" s="375" t="s">
        <v>430</v>
      </c>
      <c r="BH115" s="674" t="s">
        <v>430</v>
      </c>
      <c r="BI115" s="348" t="s">
        <v>430</v>
      </c>
      <c r="BJ115" s="348" t="s">
        <v>430</v>
      </c>
      <c r="BK115" s="362"/>
      <c r="BL115" s="348" t="s">
        <v>6910</v>
      </c>
      <c r="BM115" s="373" t="s">
        <v>6911</v>
      </c>
      <c r="BN115" s="372" t="s">
        <v>430</v>
      </c>
      <c r="BO115" s="372" t="s">
        <v>430</v>
      </c>
      <c r="BP115" s="372" t="s">
        <v>430</v>
      </c>
      <c r="BQ115" s="373"/>
      <c r="BR115" s="354" t="s">
        <v>463</v>
      </c>
    </row>
    <row r="116" spans="1:70" s="428" customFormat="1" x14ac:dyDescent="0.25">
      <c r="A116" s="345" t="s">
        <v>7091</v>
      </c>
      <c r="B116" s="373"/>
      <c r="C116" s="719">
        <v>45734</v>
      </c>
      <c r="D116" s="373"/>
      <c r="E116" s="346">
        <v>8.6773000000000007</v>
      </c>
      <c r="F116" s="373"/>
      <c r="G116" s="347">
        <v>11.377000000000001</v>
      </c>
      <c r="H116" s="374"/>
      <c r="I116" s="348">
        <v>-0.90580000000000005</v>
      </c>
      <c r="J116" s="348">
        <v>0.32629999999999998</v>
      </c>
      <c r="K116" s="348">
        <v>5.8818000000000001</v>
      </c>
      <c r="L116" s="348">
        <v>8.4763999999999999</v>
      </c>
      <c r="M116" s="348">
        <v>4.3761000000000001</v>
      </c>
      <c r="N116" s="350">
        <v>-6.4314</v>
      </c>
      <c r="O116" s="348" t="s">
        <v>430</v>
      </c>
      <c r="P116" s="348" t="s">
        <v>430</v>
      </c>
      <c r="Q116" s="348" t="s">
        <v>430</v>
      </c>
      <c r="R116" s="348" t="s">
        <v>430</v>
      </c>
      <c r="S116" s="348">
        <v>2.95</v>
      </c>
      <c r="T116" s="348">
        <v>21.4453</v>
      </c>
      <c r="U116" s="348">
        <v>1.2639</v>
      </c>
      <c r="V116" s="348">
        <v>-3.1991999999999998</v>
      </c>
      <c r="W116" s="348">
        <v>2.95</v>
      </c>
      <c r="X116" s="348">
        <v>10.1958</v>
      </c>
      <c r="Y116" s="374"/>
      <c r="Z116" s="346">
        <v>75</v>
      </c>
      <c r="AA116" s="346">
        <v>48</v>
      </c>
      <c r="AB116" s="346">
        <v>2</v>
      </c>
      <c r="AC116" s="346">
        <v>8</v>
      </c>
      <c r="AD116" s="346">
        <v>15</v>
      </c>
      <c r="AE116" s="346">
        <v>79</v>
      </c>
      <c r="AF116" s="346" t="s">
        <v>430</v>
      </c>
      <c r="AG116" s="346" t="s">
        <v>430</v>
      </c>
      <c r="AH116" s="346" t="s">
        <v>430</v>
      </c>
      <c r="AI116" s="346" t="s">
        <v>430</v>
      </c>
      <c r="AJ116" s="346">
        <v>5</v>
      </c>
      <c r="AK116" s="346">
        <v>8</v>
      </c>
      <c r="AL116" s="346">
        <v>47</v>
      </c>
      <c r="AM116" s="346">
        <v>87</v>
      </c>
      <c r="AN116" s="346">
        <v>5</v>
      </c>
      <c r="AO116" s="373"/>
      <c r="AP116" s="348" t="s">
        <v>430</v>
      </c>
      <c r="AQ116" s="348" t="s">
        <v>430</v>
      </c>
      <c r="AR116" s="348" t="s">
        <v>430</v>
      </c>
      <c r="AS116" s="348" t="s">
        <v>430</v>
      </c>
      <c r="AT116" s="348">
        <v>5.23</v>
      </c>
      <c r="AU116" s="351"/>
      <c r="AV116" s="346" t="s">
        <v>430</v>
      </c>
      <c r="AW116" s="346" t="s">
        <v>430</v>
      </c>
      <c r="AX116" s="346" t="s">
        <v>430</v>
      </c>
      <c r="AY116" s="346" t="s">
        <v>430</v>
      </c>
      <c r="AZ116" s="346">
        <v>55</v>
      </c>
      <c r="BA116" s="374"/>
      <c r="BB116" s="348">
        <v>17.739346097892501</v>
      </c>
      <c r="BC116" s="348">
        <v>0.98279946248629402</v>
      </c>
      <c r="BD116" s="348">
        <v>2.0096181243693498E-3</v>
      </c>
      <c r="BE116" s="375">
        <v>-0.15018890327443801</v>
      </c>
      <c r="BF116" s="374"/>
      <c r="BG116" s="375" t="s">
        <v>430</v>
      </c>
      <c r="BH116" s="674" t="s">
        <v>430</v>
      </c>
      <c r="BI116" s="348" t="s">
        <v>430</v>
      </c>
      <c r="BJ116" s="348" t="s">
        <v>430</v>
      </c>
      <c r="BK116" s="362"/>
      <c r="BL116" s="348" t="s">
        <v>6960</v>
      </c>
      <c r="BM116" s="373" t="s">
        <v>5194</v>
      </c>
      <c r="BN116" s="372" t="s">
        <v>430</v>
      </c>
      <c r="BO116" s="372" t="s">
        <v>430</v>
      </c>
      <c r="BP116" s="372" t="s">
        <v>430</v>
      </c>
      <c r="BQ116" s="373"/>
      <c r="BR116" s="354" t="s">
        <v>6929</v>
      </c>
    </row>
    <row r="117" spans="1:70" s="428" customFormat="1" x14ac:dyDescent="0.25">
      <c r="A117" s="345" t="s">
        <v>7092</v>
      </c>
      <c r="B117" s="373"/>
      <c r="C117" s="719">
        <v>45716</v>
      </c>
      <c r="D117" s="373"/>
      <c r="E117" s="346">
        <v>8.1347000000000005</v>
      </c>
      <c r="F117" s="373"/>
      <c r="G117" s="347">
        <v>11.5181</v>
      </c>
      <c r="H117" s="374"/>
      <c r="I117" s="348">
        <v>-0.44169999999999998</v>
      </c>
      <c r="J117" s="348">
        <v>0.4299</v>
      </c>
      <c r="K117" s="348">
        <v>0.92800000000000005</v>
      </c>
      <c r="L117" s="348">
        <v>0.98899999999999999</v>
      </c>
      <c r="M117" s="348">
        <v>-3.0266999999999999</v>
      </c>
      <c r="N117" s="350">
        <v>-1.9569000000000001</v>
      </c>
      <c r="O117" s="348" t="s">
        <v>430</v>
      </c>
      <c r="P117" s="348" t="s">
        <v>430</v>
      </c>
      <c r="Q117" s="348" t="s">
        <v>430</v>
      </c>
      <c r="R117" s="348" t="s">
        <v>430</v>
      </c>
      <c r="S117" s="348">
        <v>1.3989</v>
      </c>
      <c r="T117" s="348">
        <v>11.0114</v>
      </c>
      <c r="U117" s="348">
        <v>-4.2178000000000004</v>
      </c>
      <c r="V117" s="348">
        <v>0.75839999999999996</v>
      </c>
      <c r="W117" s="348">
        <v>1.3989</v>
      </c>
      <c r="X117" s="348">
        <v>10.8003</v>
      </c>
      <c r="Y117" s="374"/>
      <c r="Z117" s="346">
        <v>58</v>
      </c>
      <c r="AA117" s="346">
        <v>43</v>
      </c>
      <c r="AB117" s="346">
        <v>38</v>
      </c>
      <c r="AC117" s="346">
        <v>56</v>
      </c>
      <c r="AD117" s="346">
        <v>74</v>
      </c>
      <c r="AE117" s="346">
        <v>75</v>
      </c>
      <c r="AF117" s="346" t="s">
        <v>430</v>
      </c>
      <c r="AG117" s="346" t="s">
        <v>430</v>
      </c>
      <c r="AH117" s="346" t="s">
        <v>430</v>
      </c>
      <c r="AI117" s="346" t="s">
        <v>430</v>
      </c>
      <c r="AJ117" s="346">
        <v>20</v>
      </c>
      <c r="AK117" s="346">
        <v>38</v>
      </c>
      <c r="AL117" s="346">
        <v>82</v>
      </c>
      <c r="AM117" s="346">
        <v>81</v>
      </c>
      <c r="AN117" s="346">
        <v>20</v>
      </c>
      <c r="AO117" s="373"/>
      <c r="AP117" s="348" t="s">
        <v>430</v>
      </c>
      <c r="AQ117" s="348" t="s">
        <v>430</v>
      </c>
      <c r="AR117" s="348" t="s">
        <v>430</v>
      </c>
      <c r="AS117" s="348" t="s">
        <v>430</v>
      </c>
      <c r="AT117" s="348">
        <v>-1.63</v>
      </c>
      <c r="AU117" s="351"/>
      <c r="AV117" s="346" t="s">
        <v>430</v>
      </c>
      <c r="AW117" s="346" t="s">
        <v>430</v>
      </c>
      <c r="AX117" s="346" t="s">
        <v>430</v>
      </c>
      <c r="AY117" s="346" t="s">
        <v>430</v>
      </c>
      <c r="AZ117" s="346">
        <v>76</v>
      </c>
      <c r="BA117" s="374"/>
      <c r="BB117" s="348">
        <v>12.8331768536358</v>
      </c>
      <c r="BC117" s="348">
        <v>0.99683943843084399</v>
      </c>
      <c r="BD117" s="348">
        <v>3.6116009802408401E-2</v>
      </c>
      <c r="BE117" s="375">
        <v>-2.2569207800886198E-2</v>
      </c>
      <c r="BF117" s="374"/>
      <c r="BG117" s="375" t="s">
        <v>430</v>
      </c>
      <c r="BH117" s="674" t="s">
        <v>430</v>
      </c>
      <c r="BI117" s="348" t="s">
        <v>430</v>
      </c>
      <c r="BJ117" s="348" t="s">
        <v>430</v>
      </c>
      <c r="BK117" s="362"/>
      <c r="BL117" s="348" t="s">
        <v>6696</v>
      </c>
      <c r="BM117" s="373" t="s">
        <v>5882</v>
      </c>
      <c r="BN117" s="372" t="s">
        <v>430</v>
      </c>
      <c r="BO117" s="372" t="s">
        <v>430</v>
      </c>
      <c r="BP117" s="372" t="s">
        <v>430</v>
      </c>
      <c r="BQ117" s="373"/>
      <c r="BR117" s="354" t="s">
        <v>463</v>
      </c>
    </row>
    <row r="118" spans="1:70" s="428" customFormat="1" x14ac:dyDescent="0.25">
      <c r="A118" s="345" t="s">
        <v>7093</v>
      </c>
      <c r="B118" s="373"/>
      <c r="C118" s="719">
        <v>45734</v>
      </c>
      <c r="D118" s="373"/>
      <c r="E118" s="346">
        <v>7.2506000000000004</v>
      </c>
      <c r="F118" s="373"/>
      <c r="G118" s="347">
        <v>11.670999999999999</v>
      </c>
      <c r="H118" s="374"/>
      <c r="I118" s="348">
        <v>-0.2223</v>
      </c>
      <c r="J118" s="348">
        <v>0.99519999999999997</v>
      </c>
      <c r="K118" s="348">
        <v>1.5664</v>
      </c>
      <c r="L118" s="348">
        <v>4.0103</v>
      </c>
      <c r="M118" s="348">
        <v>3.1372</v>
      </c>
      <c r="N118" s="350">
        <v>3.2284000000000002</v>
      </c>
      <c r="O118" s="348" t="s">
        <v>430</v>
      </c>
      <c r="P118" s="348" t="s">
        <v>430</v>
      </c>
      <c r="Q118" s="348" t="s">
        <v>430</v>
      </c>
      <c r="R118" s="348" t="s">
        <v>430</v>
      </c>
      <c r="S118" s="348">
        <v>1.7968</v>
      </c>
      <c r="T118" s="348">
        <v>15.669</v>
      </c>
      <c r="U118" s="348">
        <v>1.3812</v>
      </c>
      <c r="V118" s="348">
        <v>5.4958</v>
      </c>
      <c r="W118" s="348">
        <v>1.7968</v>
      </c>
      <c r="X118" s="348">
        <v>12.332100000000001</v>
      </c>
      <c r="Y118" s="374"/>
      <c r="Z118" s="346">
        <v>44</v>
      </c>
      <c r="AA118" s="346">
        <v>11</v>
      </c>
      <c r="AB118" s="346">
        <v>23</v>
      </c>
      <c r="AC118" s="346">
        <v>22</v>
      </c>
      <c r="AD118" s="346">
        <v>16</v>
      </c>
      <c r="AE118" s="346">
        <v>55</v>
      </c>
      <c r="AF118" s="346" t="s">
        <v>430</v>
      </c>
      <c r="AG118" s="346" t="s">
        <v>430</v>
      </c>
      <c r="AH118" s="346" t="s">
        <v>430</v>
      </c>
      <c r="AI118" s="346" t="s">
        <v>430</v>
      </c>
      <c r="AJ118" s="346">
        <v>11</v>
      </c>
      <c r="AK118" s="346">
        <v>21</v>
      </c>
      <c r="AL118" s="346">
        <v>45</v>
      </c>
      <c r="AM118" s="346">
        <v>57</v>
      </c>
      <c r="AN118" s="346">
        <v>11</v>
      </c>
      <c r="AO118" s="373"/>
      <c r="AP118" s="348" t="s">
        <v>430</v>
      </c>
      <c r="AQ118" s="348" t="s">
        <v>430</v>
      </c>
      <c r="AR118" s="348" t="s">
        <v>430</v>
      </c>
      <c r="AS118" s="348" t="s">
        <v>430</v>
      </c>
      <c r="AT118" s="348">
        <v>7.57</v>
      </c>
      <c r="AU118" s="351"/>
      <c r="AV118" s="346" t="s">
        <v>430</v>
      </c>
      <c r="AW118" s="346" t="s">
        <v>430</v>
      </c>
      <c r="AX118" s="346" t="s">
        <v>430</v>
      </c>
      <c r="AY118" s="346" t="s">
        <v>430</v>
      </c>
      <c r="AZ118" s="346">
        <v>45</v>
      </c>
      <c r="BA118" s="374"/>
      <c r="BB118" s="348">
        <v>12.406186901060799</v>
      </c>
      <c r="BC118" s="348">
        <v>0.96628612048960705</v>
      </c>
      <c r="BD118" s="348">
        <v>3.1553840162818099E-2</v>
      </c>
      <c r="BE118" s="375">
        <v>-0.106302456959044</v>
      </c>
      <c r="BF118" s="374"/>
      <c r="BG118" s="375" t="s">
        <v>430</v>
      </c>
      <c r="BH118" s="674" t="s">
        <v>430</v>
      </c>
      <c r="BI118" s="348" t="s">
        <v>430</v>
      </c>
      <c r="BJ118" s="348" t="s">
        <v>430</v>
      </c>
      <c r="BK118" s="362"/>
      <c r="BL118" s="348" t="s">
        <v>7094</v>
      </c>
      <c r="BM118" s="373" t="s">
        <v>7095</v>
      </c>
      <c r="BN118" s="372" t="s">
        <v>430</v>
      </c>
      <c r="BO118" s="372" t="s">
        <v>430</v>
      </c>
      <c r="BP118" s="372" t="s">
        <v>430</v>
      </c>
      <c r="BQ118" s="373"/>
      <c r="BR118" s="354" t="s">
        <v>6929</v>
      </c>
    </row>
    <row r="119" spans="1:70" s="428" customFormat="1" x14ac:dyDescent="0.25">
      <c r="A119" s="345" t="s">
        <v>7096</v>
      </c>
      <c r="B119" s="373"/>
      <c r="C119" s="719">
        <v>40220</v>
      </c>
      <c r="D119" s="373"/>
      <c r="E119" s="346">
        <v>5.6143000000000001</v>
      </c>
      <c r="F119" s="373"/>
      <c r="G119" s="347">
        <v>34.772799999999997</v>
      </c>
      <c r="H119" s="374"/>
      <c r="I119" s="348">
        <v>0.1152</v>
      </c>
      <c r="J119" s="348">
        <v>0.27739999999999998</v>
      </c>
      <c r="K119" s="348">
        <v>0.93500000000000005</v>
      </c>
      <c r="L119" s="348">
        <v>1.2541</v>
      </c>
      <c r="M119" s="348">
        <v>1.0488</v>
      </c>
      <c r="N119" s="350">
        <v>3.5449999999999999</v>
      </c>
      <c r="O119" s="348">
        <v>5.0464000000000002</v>
      </c>
      <c r="P119" s="348">
        <v>7.5189000000000004</v>
      </c>
      <c r="Q119" s="348">
        <v>6.7614999999999998</v>
      </c>
      <c r="R119" s="348">
        <v>7.1604999999999999</v>
      </c>
      <c r="S119" s="348">
        <v>0.433</v>
      </c>
      <c r="T119" s="348">
        <v>3.6027</v>
      </c>
      <c r="U119" s="348">
        <v>0.97799999999999998</v>
      </c>
      <c r="V119" s="348">
        <v>3.3330000000000002</v>
      </c>
      <c r="W119" s="348">
        <v>0.433</v>
      </c>
      <c r="X119" s="348">
        <v>7.8775000000000004</v>
      </c>
      <c r="Y119" s="374"/>
      <c r="Z119" s="346">
        <v>14</v>
      </c>
      <c r="AA119" s="346">
        <v>53</v>
      </c>
      <c r="AB119" s="346">
        <v>36</v>
      </c>
      <c r="AC119" s="346">
        <v>52</v>
      </c>
      <c r="AD119" s="346">
        <v>32</v>
      </c>
      <c r="AE119" s="346">
        <v>54</v>
      </c>
      <c r="AF119" s="346">
        <v>42</v>
      </c>
      <c r="AG119" s="346">
        <v>58</v>
      </c>
      <c r="AH119" s="346">
        <v>39</v>
      </c>
      <c r="AI119" s="346">
        <v>23</v>
      </c>
      <c r="AJ119" s="346">
        <v>67</v>
      </c>
      <c r="AK119" s="346">
        <v>65</v>
      </c>
      <c r="AL119" s="346">
        <v>51</v>
      </c>
      <c r="AM119" s="346">
        <v>69</v>
      </c>
      <c r="AN119" s="346">
        <v>67</v>
      </c>
      <c r="AO119" s="373"/>
      <c r="AP119" s="348">
        <v>7</v>
      </c>
      <c r="AQ119" s="348">
        <v>7.09</v>
      </c>
      <c r="AR119" s="348">
        <v>6.92</v>
      </c>
      <c r="AS119" s="348">
        <v>5.99</v>
      </c>
      <c r="AT119" s="348">
        <v>3.53</v>
      </c>
      <c r="AU119" s="351"/>
      <c r="AV119" s="346">
        <v>23</v>
      </c>
      <c r="AW119" s="346">
        <v>29</v>
      </c>
      <c r="AX119" s="346">
        <v>38</v>
      </c>
      <c r="AY119" s="346">
        <v>47</v>
      </c>
      <c r="AZ119" s="346">
        <v>63</v>
      </c>
      <c r="BA119" s="374"/>
      <c r="BB119" s="348">
        <v>3.3821790536553</v>
      </c>
      <c r="BC119" s="348">
        <v>0</v>
      </c>
      <c r="BD119" s="348">
        <v>5.3483588754082198E-2</v>
      </c>
      <c r="BE119" s="375" t="s">
        <v>430</v>
      </c>
      <c r="BF119" s="374"/>
      <c r="BG119" s="375" t="s">
        <v>430</v>
      </c>
      <c r="BH119" s="674" t="s">
        <v>430</v>
      </c>
      <c r="BI119" s="348" t="s">
        <v>430</v>
      </c>
      <c r="BJ119" s="348" t="s">
        <v>430</v>
      </c>
      <c r="BK119" s="362"/>
      <c r="BL119" s="348" t="s">
        <v>7097</v>
      </c>
      <c r="BM119" s="373" t="s">
        <v>7098</v>
      </c>
      <c r="BN119" s="372" t="s">
        <v>2945</v>
      </c>
      <c r="BO119" s="372" t="s">
        <v>430</v>
      </c>
      <c r="BP119" s="372" t="s">
        <v>430</v>
      </c>
      <c r="BQ119" s="373"/>
      <c r="BR119" s="354" t="s">
        <v>443</v>
      </c>
    </row>
    <row r="120" spans="1:70" s="428" customFormat="1" x14ac:dyDescent="0.25">
      <c r="A120" s="345" t="s">
        <v>7099</v>
      </c>
      <c r="B120" s="373"/>
      <c r="C120" s="719" t="s">
        <v>430</v>
      </c>
      <c r="D120" s="373"/>
      <c r="E120" s="346" t="s">
        <v>430</v>
      </c>
      <c r="F120" s="373"/>
      <c r="G120" s="347" t="s">
        <v>430</v>
      </c>
      <c r="H120" s="374"/>
      <c r="I120" s="348" t="s">
        <v>430</v>
      </c>
      <c r="J120" s="348" t="s">
        <v>430</v>
      </c>
      <c r="K120" s="348" t="s">
        <v>430</v>
      </c>
      <c r="L120" s="348" t="s">
        <v>430</v>
      </c>
      <c r="M120" s="348" t="s">
        <v>430</v>
      </c>
      <c r="N120" s="350" t="s">
        <v>430</v>
      </c>
      <c r="O120" s="348" t="s">
        <v>430</v>
      </c>
      <c r="P120" s="348" t="s">
        <v>430</v>
      </c>
      <c r="Q120" s="348" t="s">
        <v>430</v>
      </c>
      <c r="R120" s="348" t="s">
        <v>430</v>
      </c>
      <c r="S120" s="348" t="s">
        <v>430</v>
      </c>
      <c r="T120" s="348" t="s">
        <v>430</v>
      </c>
      <c r="U120" s="348" t="s">
        <v>430</v>
      </c>
      <c r="V120" s="348" t="s">
        <v>430</v>
      </c>
      <c r="W120" s="348" t="s">
        <v>430</v>
      </c>
      <c r="X120" s="348" t="s">
        <v>430</v>
      </c>
      <c r="Y120" s="374"/>
      <c r="Z120" s="346" t="s">
        <v>430</v>
      </c>
      <c r="AA120" s="346" t="s">
        <v>430</v>
      </c>
      <c r="AB120" s="346" t="s">
        <v>430</v>
      </c>
      <c r="AC120" s="346" t="s">
        <v>430</v>
      </c>
      <c r="AD120" s="346" t="s">
        <v>430</v>
      </c>
      <c r="AE120" s="346" t="s">
        <v>430</v>
      </c>
      <c r="AF120" s="346" t="s">
        <v>430</v>
      </c>
      <c r="AG120" s="346" t="s">
        <v>430</v>
      </c>
      <c r="AH120" s="346" t="s">
        <v>430</v>
      </c>
      <c r="AI120" s="346" t="s">
        <v>430</v>
      </c>
      <c r="AJ120" s="346" t="s">
        <v>430</v>
      </c>
      <c r="AK120" s="346" t="s">
        <v>430</v>
      </c>
      <c r="AL120" s="346" t="s">
        <v>430</v>
      </c>
      <c r="AM120" s="346" t="s">
        <v>430</v>
      </c>
      <c r="AN120" s="346" t="s">
        <v>430</v>
      </c>
      <c r="AO120" s="373"/>
      <c r="AP120" s="348" t="s">
        <v>430</v>
      </c>
      <c r="AQ120" s="348" t="s">
        <v>430</v>
      </c>
      <c r="AR120" s="348" t="s">
        <v>430</v>
      </c>
      <c r="AS120" s="348" t="s">
        <v>430</v>
      </c>
      <c r="AT120" s="348" t="s">
        <v>430</v>
      </c>
      <c r="AU120" s="351"/>
      <c r="AV120" s="346" t="s">
        <v>430</v>
      </c>
      <c r="AW120" s="346" t="s">
        <v>430</v>
      </c>
      <c r="AX120" s="346" t="s">
        <v>430</v>
      </c>
      <c r="AY120" s="346" t="s">
        <v>430</v>
      </c>
      <c r="AZ120" s="346" t="s">
        <v>430</v>
      </c>
      <c r="BA120" s="374"/>
      <c r="BB120" s="348" t="s">
        <v>430</v>
      </c>
      <c r="BC120" s="348">
        <v>0</v>
      </c>
      <c r="BD120" s="348">
        <v>0</v>
      </c>
      <c r="BE120" s="375" t="s">
        <v>430</v>
      </c>
      <c r="BF120" s="374"/>
      <c r="BG120" s="375" t="s">
        <v>430</v>
      </c>
      <c r="BH120" s="674" t="s">
        <v>430</v>
      </c>
      <c r="BI120" s="348" t="s">
        <v>430</v>
      </c>
      <c r="BJ120" s="348" t="s">
        <v>430</v>
      </c>
      <c r="BK120" s="362"/>
      <c r="BL120" s="348" t="s">
        <v>430</v>
      </c>
      <c r="BM120" s="373" t="s">
        <v>430</v>
      </c>
      <c r="BN120" s="372" t="s">
        <v>430</v>
      </c>
      <c r="BO120" s="372" t="s">
        <v>430</v>
      </c>
      <c r="BP120" s="372" t="s">
        <v>430</v>
      </c>
      <c r="BQ120" s="373"/>
      <c r="BR120" s="354" t="s">
        <v>547</v>
      </c>
    </row>
    <row r="121" spans="1:70" s="428" customFormat="1" x14ac:dyDescent="0.25">
      <c r="A121" s="345" t="s">
        <v>7100</v>
      </c>
      <c r="B121" s="373"/>
      <c r="C121" s="719" t="s">
        <v>430</v>
      </c>
      <c r="D121" s="373"/>
      <c r="E121" s="346" t="s">
        <v>430</v>
      </c>
      <c r="F121" s="373"/>
      <c r="G121" s="347" t="s">
        <v>430</v>
      </c>
      <c r="H121" s="374"/>
      <c r="I121" s="348" t="s">
        <v>430</v>
      </c>
      <c r="J121" s="348" t="s">
        <v>430</v>
      </c>
      <c r="K121" s="348" t="s">
        <v>430</v>
      </c>
      <c r="L121" s="348" t="s">
        <v>430</v>
      </c>
      <c r="M121" s="348" t="s">
        <v>430</v>
      </c>
      <c r="N121" s="350" t="s">
        <v>430</v>
      </c>
      <c r="O121" s="348" t="s">
        <v>430</v>
      </c>
      <c r="P121" s="348" t="s">
        <v>430</v>
      </c>
      <c r="Q121" s="348" t="s">
        <v>430</v>
      </c>
      <c r="R121" s="348" t="s">
        <v>430</v>
      </c>
      <c r="S121" s="348" t="s">
        <v>430</v>
      </c>
      <c r="T121" s="348" t="s">
        <v>430</v>
      </c>
      <c r="U121" s="348" t="s">
        <v>430</v>
      </c>
      <c r="V121" s="348" t="s">
        <v>430</v>
      </c>
      <c r="W121" s="348" t="s">
        <v>430</v>
      </c>
      <c r="X121" s="348" t="s">
        <v>430</v>
      </c>
      <c r="Y121" s="374"/>
      <c r="Z121" s="346" t="s">
        <v>430</v>
      </c>
      <c r="AA121" s="346" t="s">
        <v>430</v>
      </c>
      <c r="AB121" s="346" t="s">
        <v>430</v>
      </c>
      <c r="AC121" s="346" t="s">
        <v>430</v>
      </c>
      <c r="AD121" s="346" t="s">
        <v>430</v>
      </c>
      <c r="AE121" s="346" t="s">
        <v>430</v>
      </c>
      <c r="AF121" s="346" t="s">
        <v>430</v>
      </c>
      <c r="AG121" s="346" t="s">
        <v>430</v>
      </c>
      <c r="AH121" s="346" t="s">
        <v>430</v>
      </c>
      <c r="AI121" s="346" t="s">
        <v>430</v>
      </c>
      <c r="AJ121" s="346" t="s">
        <v>430</v>
      </c>
      <c r="AK121" s="346" t="s">
        <v>430</v>
      </c>
      <c r="AL121" s="346" t="s">
        <v>430</v>
      </c>
      <c r="AM121" s="346" t="s">
        <v>430</v>
      </c>
      <c r="AN121" s="346" t="s">
        <v>430</v>
      </c>
      <c r="AO121" s="373"/>
      <c r="AP121" s="348" t="s">
        <v>430</v>
      </c>
      <c r="AQ121" s="348" t="s">
        <v>430</v>
      </c>
      <c r="AR121" s="348" t="s">
        <v>430</v>
      </c>
      <c r="AS121" s="348" t="s">
        <v>430</v>
      </c>
      <c r="AT121" s="348" t="s">
        <v>430</v>
      </c>
      <c r="AU121" s="351"/>
      <c r="AV121" s="346" t="s">
        <v>430</v>
      </c>
      <c r="AW121" s="346" t="s">
        <v>430</v>
      </c>
      <c r="AX121" s="346" t="s">
        <v>430</v>
      </c>
      <c r="AY121" s="346" t="s">
        <v>430</v>
      </c>
      <c r="AZ121" s="346" t="s">
        <v>430</v>
      </c>
      <c r="BA121" s="374"/>
      <c r="BB121" s="348" t="s">
        <v>430</v>
      </c>
      <c r="BC121" s="348">
        <v>0</v>
      </c>
      <c r="BD121" s="348">
        <v>0</v>
      </c>
      <c r="BE121" s="375" t="s">
        <v>430</v>
      </c>
      <c r="BF121" s="374"/>
      <c r="BG121" s="375" t="s">
        <v>430</v>
      </c>
      <c r="BH121" s="674" t="s">
        <v>430</v>
      </c>
      <c r="BI121" s="348" t="s">
        <v>430</v>
      </c>
      <c r="BJ121" s="348" t="s">
        <v>430</v>
      </c>
      <c r="BK121" s="362"/>
      <c r="BL121" s="348" t="s">
        <v>430</v>
      </c>
      <c r="BM121" s="373" t="s">
        <v>430</v>
      </c>
      <c r="BN121" s="372" t="s">
        <v>430</v>
      </c>
      <c r="BO121" s="372" t="s">
        <v>430</v>
      </c>
      <c r="BP121" s="372" t="s">
        <v>430</v>
      </c>
      <c r="BQ121" s="373"/>
      <c r="BR121" s="354" t="s">
        <v>443</v>
      </c>
    </row>
    <row r="122" spans="1:70" s="428" customFormat="1" x14ac:dyDescent="0.25">
      <c r="A122" s="345" t="s">
        <v>7101</v>
      </c>
      <c r="B122" s="373"/>
      <c r="C122" s="719" t="s">
        <v>430</v>
      </c>
      <c r="D122" s="373"/>
      <c r="E122" s="346" t="s">
        <v>430</v>
      </c>
      <c r="F122" s="373"/>
      <c r="G122" s="347">
        <v>9.9011999999999993</v>
      </c>
      <c r="H122" s="374"/>
      <c r="I122" s="348">
        <v>-0.35830000000000001</v>
      </c>
      <c r="J122" s="348" t="s">
        <v>430</v>
      </c>
      <c r="K122" s="348" t="s">
        <v>430</v>
      </c>
      <c r="L122" s="348" t="s">
        <v>430</v>
      </c>
      <c r="M122" s="348" t="s">
        <v>430</v>
      </c>
      <c r="N122" s="350" t="s">
        <v>430</v>
      </c>
      <c r="O122" s="348" t="s">
        <v>430</v>
      </c>
      <c r="P122" s="348" t="s">
        <v>430</v>
      </c>
      <c r="Q122" s="348" t="s">
        <v>430</v>
      </c>
      <c r="R122" s="348" t="s">
        <v>430</v>
      </c>
      <c r="S122" s="348" t="s">
        <v>430</v>
      </c>
      <c r="T122" s="348" t="s">
        <v>430</v>
      </c>
      <c r="U122" s="348" t="s">
        <v>430</v>
      </c>
      <c r="V122" s="348" t="s">
        <v>430</v>
      </c>
      <c r="W122" s="348" t="s">
        <v>430</v>
      </c>
      <c r="X122" s="348" t="s">
        <v>430</v>
      </c>
      <c r="Y122" s="374"/>
      <c r="Z122" s="346">
        <v>54</v>
      </c>
      <c r="AA122" s="346" t="s">
        <v>430</v>
      </c>
      <c r="AB122" s="346" t="s">
        <v>430</v>
      </c>
      <c r="AC122" s="346" t="s">
        <v>430</v>
      </c>
      <c r="AD122" s="346" t="s">
        <v>430</v>
      </c>
      <c r="AE122" s="346" t="s">
        <v>430</v>
      </c>
      <c r="AF122" s="346" t="s">
        <v>430</v>
      </c>
      <c r="AG122" s="346" t="s">
        <v>430</v>
      </c>
      <c r="AH122" s="346" t="s">
        <v>430</v>
      </c>
      <c r="AI122" s="346" t="s">
        <v>430</v>
      </c>
      <c r="AJ122" s="346" t="s">
        <v>430</v>
      </c>
      <c r="AK122" s="346" t="s">
        <v>430</v>
      </c>
      <c r="AL122" s="346" t="s">
        <v>430</v>
      </c>
      <c r="AM122" s="346" t="s">
        <v>430</v>
      </c>
      <c r="AN122" s="346" t="s">
        <v>430</v>
      </c>
      <c r="AO122" s="373"/>
      <c r="AP122" s="348" t="s">
        <v>430</v>
      </c>
      <c r="AQ122" s="348" t="s">
        <v>430</v>
      </c>
      <c r="AR122" s="348" t="s">
        <v>430</v>
      </c>
      <c r="AS122" s="348" t="s">
        <v>430</v>
      </c>
      <c r="AT122" s="348" t="s">
        <v>430</v>
      </c>
      <c r="AU122" s="351"/>
      <c r="AV122" s="346" t="s">
        <v>430</v>
      </c>
      <c r="AW122" s="346" t="s">
        <v>430</v>
      </c>
      <c r="AX122" s="346" t="s">
        <v>430</v>
      </c>
      <c r="AY122" s="346" t="s">
        <v>430</v>
      </c>
      <c r="AZ122" s="346" t="s">
        <v>430</v>
      </c>
      <c r="BA122" s="374"/>
      <c r="BB122" s="348" t="s">
        <v>430</v>
      </c>
      <c r="BC122" s="348">
        <v>0</v>
      </c>
      <c r="BD122" s="348">
        <v>0</v>
      </c>
      <c r="BE122" s="375" t="s">
        <v>430</v>
      </c>
      <c r="BF122" s="374"/>
      <c r="BG122" s="375" t="s">
        <v>430</v>
      </c>
      <c r="BH122" s="674" t="s">
        <v>430</v>
      </c>
      <c r="BI122" s="348" t="s">
        <v>430</v>
      </c>
      <c r="BJ122" s="348" t="s">
        <v>430</v>
      </c>
      <c r="BK122" s="362"/>
      <c r="BL122" s="348" t="s">
        <v>430</v>
      </c>
      <c r="BM122" s="373" t="s">
        <v>430</v>
      </c>
      <c r="BN122" s="372" t="s">
        <v>430</v>
      </c>
      <c r="BO122" s="372" t="s">
        <v>430</v>
      </c>
      <c r="BP122" s="372" t="s">
        <v>430</v>
      </c>
      <c r="BQ122" s="373"/>
      <c r="BR122" s="354" t="s">
        <v>525</v>
      </c>
    </row>
    <row r="123" spans="1:70" x14ac:dyDescent="0.25">
      <c r="A123" s="36" t="s">
        <v>93</v>
      </c>
      <c r="B123" s="43"/>
      <c r="C123" s="720"/>
      <c r="D123" s="43"/>
      <c r="E123" s="51"/>
      <c r="F123" s="43"/>
      <c r="G123" s="55"/>
      <c r="H123" s="66"/>
      <c r="I123" s="59">
        <v>-0.25650000000000001</v>
      </c>
      <c r="J123" s="59">
        <v>-0.42509999999999998</v>
      </c>
      <c r="K123" s="59">
        <v>-2.5876999999999999</v>
      </c>
      <c r="L123" s="59">
        <v>-1.4135</v>
      </c>
      <c r="M123" s="59">
        <v>-2.0924999999999998</v>
      </c>
      <c r="N123" s="70">
        <v>25.8291</v>
      </c>
      <c r="O123" s="59">
        <v>19.364599999999999</v>
      </c>
      <c r="P123" s="59">
        <v>21.758500000000002</v>
      </c>
      <c r="Q123" s="59">
        <v>15.2881</v>
      </c>
      <c r="R123" s="59">
        <v>12.598599999999999</v>
      </c>
      <c r="S123" s="59">
        <v>0.35580000000000001</v>
      </c>
      <c r="T123" s="59">
        <v>6.7843999999999998</v>
      </c>
      <c r="U123" s="59">
        <v>1.843</v>
      </c>
      <c r="V123" s="59">
        <v>15.1815</v>
      </c>
      <c r="W123" s="59">
        <v>0.35580000000000001</v>
      </c>
      <c r="X123" s="59">
        <v>15.3445</v>
      </c>
      <c r="Y123" s="66"/>
      <c r="Z123" s="51">
        <v>81</v>
      </c>
      <c r="AA123" s="51">
        <v>112</v>
      </c>
      <c r="AB123" s="51">
        <v>112</v>
      </c>
      <c r="AC123" s="51">
        <v>111</v>
      </c>
      <c r="AD123" s="51">
        <v>95</v>
      </c>
      <c r="AE123" s="51">
        <v>80</v>
      </c>
      <c r="AF123" s="51">
        <v>64</v>
      </c>
      <c r="AG123" s="51">
        <v>58</v>
      </c>
      <c r="AH123" s="51">
        <v>39</v>
      </c>
      <c r="AI123" s="51">
        <v>23</v>
      </c>
      <c r="AJ123" s="51">
        <v>112</v>
      </c>
      <c r="AK123" s="51">
        <v>111</v>
      </c>
      <c r="AL123" s="51">
        <v>95</v>
      </c>
      <c r="AM123" s="51">
        <v>89</v>
      </c>
      <c r="AN123" s="51">
        <v>112</v>
      </c>
      <c r="AO123" s="43"/>
      <c r="AP123" s="59">
        <v>15.02</v>
      </c>
      <c r="AQ123" s="59">
        <v>17.293793103448301</v>
      </c>
      <c r="AR123" s="59">
        <v>17.3728205128205</v>
      </c>
      <c r="AS123" s="59">
        <v>21.609310344827598</v>
      </c>
      <c r="AT123" s="59">
        <v>11.0476543209877</v>
      </c>
      <c r="AU123" s="78"/>
      <c r="AV123" s="51">
        <v>23</v>
      </c>
      <c r="AW123" s="51">
        <v>29</v>
      </c>
      <c r="AX123" s="51">
        <v>39</v>
      </c>
      <c r="AY123" s="51">
        <v>58</v>
      </c>
      <c r="AZ123" s="51">
        <v>81</v>
      </c>
      <c r="BA123" s="66"/>
      <c r="BB123" s="59"/>
      <c r="BC123" s="59"/>
      <c r="BD123" s="59"/>
      <c r="BE123" s="276"/>
      <c r="BF123" s="66"/>
      <c r="BG123" s="276"/>
      <c r="BH123" s="548"/>
      <c r="BI123" s="59"/>
      <c r="BJ123" s="59"/>
      <c r="BK123" s="258"/>
      <c r="BL123" s="59"/>
      <c r="BM123" s="43"/>
      <c r="BN123" s="84"/>
      <c r="BO123" s="84"/>
      <c r="BP123" s="84"/>
      <c r="BQ123" s="43"/>
      <c r="BR123" s="88"/>
    </row>
    <row r="124" spans="1:70" x14ac:dyDescent="0.25">
      <c r="A124" s="37" t="s">
        <v>94</v>
      </c>
      <c r="B124" s="44"/>
      <c r="C124" s="721"/>
      <c r="D124" s="44"/>
      <c r="E124" s="52"/>
      <c r="F124" s="44"/>
      <c r="G124" s="56"/>
      <c r="H124" s="67"/>
      <c r="I124" s="60">
        <v>1.6944999999999999</v>
      </c>
      <c r="J124" s="60">
        <v>2.6886000000000001</v>
      </c>
      <c r="K124" s="60">
        <v>9.3422999999999998</v>
      </c>
      <c r="L124" s="60">
        <v>20.092400000000001</v>
      </c>
      <c r="M124" s="60">
        <v>41.308500000000002</v>
      </c>
      <c r="N124" s="71">
        <v>92.358099999999993</v>
      </c>
      <c r="O124" s="60">
        <v>51.036999999999999</v>
      </c>
      <c r="P124" s="60">
        <v>43.695999999999998</v>
      </c>
      <c r="Q124" s="60">
        <v>28.667999999999999</v>
      </c>
      <c r="R124" s="60">
        <v>15.076599999999999</v>
      </c>
      <c r="S124" s="60">
        <v>7.7374999999999998</v>
      </c>
      <c r="T124" s="60">
        <v>43.930100000000003</v>
      </c>
      <c r="U124" s="60">
        <v>43.658200000000001</v>
      </c>
      <c r="V124" s="60">
        <v>51.450099999999999</v>
      </c>
      <c r="W124" s="60">
        <v>7.7374999999999998</v>
      </c>
      <c r="X124" s="60">
        <v>98.809200000000004</v>
      </c>
      <c r="Y124" s="67"/>
      <c r="Z124" s="52"/>
      <c r="AA124" s="52"/>
      <c r="AB124" s="52"/>
      <c r="AC124" s="52"/>
      <c r="AD124" s="52"/>
      <c r="AE124" s="52"/>
      <c r="AF124" s="52"/>
      <c r="AG124" s="52"/>
      <c r="AH124" s="52"/>
      <c r="AI124" s="52"/>
      <c r="AJ124" s="52"/>
      <c r="AK124" s="52"/>
      <c r="AL124" s="52"/>
      <c r="AM124" s="52"/>
      <c r="AN124" s="52"/>
      <c r="AO124" s="44"/>
      <c r="AP124" s="60">
        <v>20.149999999999999</v>
      </c>
      <c r="AQ124" s="60">
        <v>30.78</v>
      </c>
      <c r="AR124" s="60">
        <v>42.67</v>
      </c>
      <c r="AS124" s="60">
        <v>54.6</v>
      </c>
      <c r="AT124" s="60">
        <v>82.09</v>
      </c>
      <c r="AU124" s="79"/>
      <c r="AV124" s="52"/>
      <c r="AW124" s="52"/>
      <c r="AX124" s="52"/>
      <c r="AY124" s="52"/>
      <c r="AZ124" s="52"/>
      <c r="BA124" s="67"/>
      <c r="BB124" s="60"/>
      <c r="BC124" s="60"/>
      <c r="BD124" s="60"/>
      <c r="BE124" s="277"/>
      <c r="BF124" s="67"/>
      <c r="BG124" s="277"/>
      <c r="BH124" s="549"/>
      <c r="BI124" s="60"/>
      <c r="BJ124" s="60"/>
      <c r="BK124" s="259"/>
      <c r="BL124" s="60"/>
      <c r="BM124" s="44"/>
      <c r="BN124" s="85"/>
      <c r="BO124" s="85"/>
      <c r="BP124" s="85"/>
      <c r="BQ124" s="44"/>
      <c r="BR124" s="89"/>
    </row>
    <row r="125" spans="1:70" x14ac:dyDescent="0.25">
      <c r="A125" s="37" t="s">
        <v>95</v>
      </c>
      <c r="B125" s="44"/>
      <c r="C125" s="721"/>
      <c r="D125" s="44"/>
      <c r="E125" s="52"/>
      <c r="F125" s="44"/>
      <c r="G125" s="56"/>
      <c r="H125" s="67"/>
      <c r="I125" s="60">
        <v>-2.4813000000000001</v>
      </c>
      <c r="J125" s="60">
        <v>-3.0428999999999999</v>
      </c>
      <c r="K125" s="60">
        <v>-12.672499999999999</v>
      </c>
      <c r="L125" s="60">
        <v>-13.971399999999999</v>
      </c>
      <c r="M125" s="60">
        <v>-23.813500000000001</v>
      </c>
      <c r="N125" s="71">
        <v>-10.0038</v>
      </c>
      <c r="O125" s="60">
        <v>-6.6684000000000001</v>
      </c>
      <c r="P125" s="60">
        <v>7.5189000000000004</v>
      </c>
      <c r="Q125" s="60">
        <v>6.7614999999999998</v>
      </c>
      <c r="R125" s="60">
        <v>7.1604999999999999</v>
      </c>
      <c r="S125" s="60">
        <v>-3.1888999999999998</v>
      </c>
      <c r="T125" s="60">
        <v>-5.6780999999999997</v>
      </c>
      <c r="U125" s="60">
        <v>-13.918200000000001</v>
      </c>
      <c r="V125" s="60">
        <v>-9.7101000000000006</v>
      </c>
      <c r="W125" s="60">
        <v>-3.1888999999999998</v>
      </c>
      <c r="X125" s="60">
        <v>-29.113</v>
      </c>
      <c r="Y125" s="67"/>
      <c r="Z125" s="52"/>
      <c r="AA125" s="52"/>
      <c r="AB125" s="52"/>
      <c r="AC125" s="52"/>
      <c r="AD125" s="52"/>
      <c r="AE125" s="52"/>
      <c r="AF125" s="52"/>
      <c r="AG125" s="52"/>
      <c r="AH125" s="52"/>
      <c r="AI125" s="52"/>
      <c r="AJ125" s="52"/>
      <c r="AK125" s="52"/>
      <c r="AL125" s="52"/>
      <c r="AM125" s="52"/>
      <c r="AN125" s="52"/>
      <c r="AO125" s="44"/>
      <c r="AP125" s="60">
        <v>7</v>
      </c>
      <c r="AQ125" s="60">
        <v>7.09</v>
      </c>
      <c r="AR125" s="60">
        <v>6.88</v>
      </c>
      <c r="AS125" s="60">
        <v>-0.79</v>
      </c>
      <c r="AT125" s="60">
        <v>-10.029999999999999</v>
      </c>
      <c r="AU125" s="79"/>
      <c r="AV125" s="52"/>
      <c r="AW125" s="52"/>
      <c r="AX125" s="52"/>
      <c r="AY125" s="52"/>
      <c r="AZ125" s="52"/>
      <c r="BA125" s="67"/>
      <c r="BB125" s="60"/>
      <c r="BC125" s="60"/>
      <c r="BD125" s="60"/>
      <c r="BE125" s="277"/>
      <c r="BF125" s="67"/>
      <c r="BG125" s="277"/>
      <c r="BH125" s="549"/>
      <c r="BI125" s="60"/>
      <c r="BJ125" s="60"/>
      <c r="BK125" s="259"/>
      <c r="BL125" s="60"/>
      <c r="BM125" s="44"/>
      <c r="BN125" s="85"/>
      <c r="BO125" s="85"/>
      <c r="BP125" s="85"/>
      <c r="BQ125" s="44"/>
      <c r="BR125" s="89"/>
    </row>
    <row r="126" spans="1:70" x14ac:dyDescent="0.25">
      <c r="A126" s="38" t="s">
        <v>96</v>
      </c>
      <c r="B126" s="45"/>
      <c r="C126" s="722"/>
      <c r="D126" s="45"/>
      <c r="E126" s="53"/>
      <c r="F126" s="45"/>
      <c r="G126" s="57"/>
      <c r="H126" s="68"/>
      <c r="I126" s="61">
        <v>-0.20044999999999999</v>
      </c>
      <c r="J126" s="61">
        <v>0.21379999999999999</v>
      </c>
      <c r="K126" s="61">
        <v>-0.51975000000000005</v>
      </c>
      <c r="L126" s="61">
        <v>0.98899999999999999</v>
      </c>
      <c r="M126" s="61">
        <v>-1.1302000000000001</v>
      </c>
      <c r="N126" s="72">
        <v>9.1249000000000002</v>
      </c>
      <c r="O126" s="61">
        <v>8.8613</v>
      </c>
      <c r="P126" s="61">
        <v>16.6845</v>
      </c>
      <c r="Q126" s="61">
        <v>12.526199999999999</v>
      </c>
      <c r="R126" s="61">
        <v>12.8459</v>
      </c>
      <c r="S126" s="61">
        <v>0.50639999999999996</v>
      </c>
      <c r="T126" s="61">
        <v>7.3792999999999997</v>
      </c>
      <c r="U126" s="61">
        <v>6.3299999999999995E-2</v>
      </c>
      <c r="V126" s="61">
        <v>5.4958</v>
      </c>
      <c r="W126" s="61">
        <v>0.50639999999999996</v>
      </c>
      <c r="X126" s="61">
        <v>11.6806</v>
      </c>
      <c r="Y126" s="68"/>
      <c r="Z126" s="53"/>
      <c r="AA126" s="53"/>
      <c r="AB126" s="53"/>
      <c r="AC126" s="53"/>
      <c r="AD126" s="53"/>
      <c r="AE126" s="53"/>
      <c r="AF126" s="53"/>
      <c r="AG126" s="53"/>
      <c r="AH126" s="53"/>
      <c r="AI126" s="53"/>
      <c r="AJ126" s="53"/>
      <c r="AK126" s="53"/>
      <c r="AL126" s="53"/>
      <c r="AM126" s="53"/>
      <c r="AN126" s="53"/>
      <c r="AO126" s="45"/>
      <c r="AP126" s="61">
        <v>13.71</v>
      </c>
      <c r="AQ126" s="61">
        <v>15.52</v>
      </c>
      <c r="AR126" s="61">
        <v>13.25</v>
      </c>
      <c r="AS126" s="61">
        <v>11.66</v>
      </c>
      <c r="AT126" s="61">
        <v>9.4499999999999993</v>
      </c>
      <c r="AU126" s="80"/>
      <c r="AV126" s="53"/>
      <c r="AW126" s="53"/>
      <c r="AX126" s="53"/>
      <c r="AY126" s="53"/>
      <c r="AZ126" s="53"/>
      <c r="BA126" s="68"/>
      <c r="BB126" s="61"/>
      <c r="BC126" s="61"/>
      <c r="BD126" s="61"/>
      <c r="BE126" s="279"/>
      <c r="BF126" s="68"/>
      <c r="BG126" s="279"/>
      <c r="BH126" s="550"/>
      <c r="BI126" s="61"/>
      <c r="BJ126" s="61"/>
      <c r="BK126" s="262"/>
      <c r="BL126" s="61"/>
      <c r="BM126" s="45"/>
      <c r="BN126" s="86"/>
      <c r="BO126" s="86"/>
      <c r="BP126" s="86"/>
      <c r="BQ126" s="45"/>
      <c r="BR126" s="90"/>
    </row>
    <row r="127" spans="1:70" ht="14.5" x14ac:dyDescent="0.25">
      <c r="A127" s="39" t="s">
        <v>178</v>
      </c>
      <c r="B127" s="46"/>
      <c r="C127" s="723"/>
      <c r="D127" s="46"/>
      <c r="E127" s="54"/>
      <c r="F127" s="46"/>
      <c r="G127" s="58"/>
      <c r="H127" s="69"/>
      <c r="I127" s="62"/>
      <c r="J127" s="62"/>
      <c r="K127" s="62"/>
      <c r="L127" s="62"/>
      <c r="M127" s="62"/>
      <c r="N127" s="73"/>
      <c r="O127" s="62"/>
      <c r="P127" s="62"/>
      <c r="Q127" s="62"/>
      <c r="R127" s="62"/>
      <c r="S127" s="62"/>
      <c r="T127" s="62"/>
      <c r="U127" s="62"/>
      <c r="V127" s="62"/>
      <c r="W127" s="62"/>
      <c r="X127" s="62"/>
      <c r="Y127" s="69"/>
      <c r="Z127" s="54"/>
      <c r="AA127" s="54"/>
      <c r="AB127" s="54"/>
      <c r="AC127" s="54"/>
      <c r="AD127" s="54"/>
      <c r="AE127" s="54"/>
      <c r="AF127" s="54"/>
      <c r="AG127" s="54"/>
      <c r="AH127" s="54"/>
      <c r="AI127" s="54"/>
      <c r="AJ127" s="54"/>
      <c r="AK127" s="54"/>
      <c r="AL127" s="54"/>
      <c r="AM127" s="54"/>
      <c r="AN127" s="54"/>
      <c r="AO127" s="46"/>
      <c r="AP127" s="62"/>
      <c r="AQ127" s="62"/>
      <c r="AR127" s="62"/>
      <c r="AS127" s="62"/>
      <c r="AT127" s="62"/>
      <c r="AU127" s="81"/>
      <c r="AV127" s="54"/>
      <c r="AW127" s="54"/>
      <c r="AX127" s="54"/>
      <c r="AY127" s="54"/>
      <c r="AZ127" s="54"/>
      <c r="BA127" s="69"/>
      <c r="BB127" s="62"/>
      <c r="BC127" s="62"/>
      <c r="BD127" s="62"/>
      <c r="BE127" s="245"/>
      <c r="BF127" s="69"/>
      <c r="BG127" s="245"/>
      <c r="BH127" s="547"/>
      <c r="BI127" s="62"/>
      <c r="BJ127" s="62"/>
      <c r="BK127" s="263"/>
      <c r="BL127" s="62"/>
      <c r="BM127" s="46"/>
      <c r="BN127" s="87"/>
      <c r="BO127" s="87"/>
      <c r="BP127" s="87"/>
      <c r="BQ127" s="46"/>
      <c r="BR127" s="91"/>
    </row>
    <row r="128" spans="1:70" s="428" customFormat="1" x14ac:dyDescent="0.25">
      <c r="A128" s="481" t="s">
        <v>7102</v>
      </c>
      <c r="B128" s="402"/>
      <c r="C128" s="724">
        <v>41285</v>
      </c>
      <c r="D128" s="402"/>
      <c r="E128" s="403">
        <v>28714.799999999999</v>
      </c>
      <c r="F128" s="402"/>
      <c r="G128" s="404">
        <v>139.25370000000001</v>
      </c>
      <c r="H128" s="406"/>
      <c r="I128" s="405" t="s">
        <v>430</v>
      </c>
      <c r="J128" s="405">
        <v>0.5796</v>
      </c>
      <c r="K128" s="405">
        <v>1.3476999999999999</v>
      </c>
      <c r="L128" s="405">
        <v>2.4036</v>
      </c>
      <c r="M128" s="405">
        <v>1.1948000000000001</v>
      </c>
      <c r="N128" s="407">
        <v>3.7507999999999999</v>
      </c>
      <c r="O128" s="405">
        <v>7.0876999999999999</v>
      </c>
      <c r="P128" s="405">
        <v>12.2134</v>
      </c>
      <c r="Q128" s="405">
        <v>11.932600000000001</v>
      </c>
      <c r="R128" s="405">
        <v>12.7141</v>
      </c>
      <c r="S128" s="405">
        <v>1.2039</v>
      </c>
      <c r="T128" s="405">
        <v>8.7349999999999994</v>
      </c>
      <c r="U128" s="405">
        <v>0.61870000000000003</v>
      </c>
      <c r="V128" s="405">
        <v>4.2938999999999998</v>
      </c>
      <c r="W128" s="405">
        <v>1.2039</v>
      </c>
      <c r="X128" s="405">
        <v>12.2545</v>
      </c>
      <c r="Y128" s="406"/>
      <c r="Z128" s="403" t="s">
        <v>430</v>
      </c>
      <c r="AA128" s="403">
        <v>33</v>
      </c>
      <c r="AB128" s="403">
        <v>26</v>
      </c>
      <c r="AC128" s="403">
        <v>42</v>
      </c>
      <c r="AD128" s="403">
        <v>32</v>
      </c>
      <c r="AE128" s="403">
        <v>57</v>
      </c>
      <c r="AF128" s="403">
        <v>37</v>
      </c>
      <c r="AG128" s="403">
        <v>44</v>
      </c>
      <c r="AH128" s="403">
        <v>27</v>
      </c>
      <c r="AI128" s="403">
        <v>16</v>
      </c>
      <c r="AJ128" s="403">
        <v>28</v>
      </c>
      <c r="AK128" s="403">
        <v>52</v>
      </c>
      <c r="AL128" s="403">
        <v>58</v>
      </c>
      <c r="AM128" s="403">
        <v>69</v>
      </c>
      <c r="AN128" s="403">
        <v>28</v>
      </c>
      <c r="AO128" s="402"/>
      <c r="AP128" s="405">
        <v>12.86</v>
      </c>
      <c r="AQ128" s="405">
        <v>13.01</v>
      </c>
      <c r="AR128" s="405">
        <v>11.44</v>
      </c>
      <c r="AS128" s="405">
        <v>8.8800000000000008</v>
      </c>
      <c r="AT128" s="405">
        <v>5.25</v>
      </c>
      <c r="AU128" s="408"/>
      <c r="AV128" s="403">
        <v>18</v>
      </c>
      <c r="AW128" s="403">
        <v>23</v>
      </c>
      <c r="AX128" s="403">
        <v>28</v>
      </c>
      <c r="AY128" s="403">
        <v>41</v>
      </c>
      <c r="AZ128" s="403">
        <v>61</v>
      </c>
      <c r="BA128" s="406"/>
      <c r="BB128" s="405">
        <v>6.4196643286733099</v>
      </c>
      <c r="BC128" s="405">
        <v>0</v>
      </c>
      <c r="BD128" s="405">
        <v>8.8071826919500801E-2</v>
      </c>
      <c r="BE128" s="410" t="s">
        <v>430</v>
      </c>
      <c r="BF128" s="406"/>
      <c r="BG128" s="410" t="s">
        <v>430</v>
      </c>
      <c r="BH128" s="673" t="s">
        <v>430</v>
      </c>
      <c r="BI128" s="405" t="s">
        <v>430</v>
      </c>
      <c r="BJ128" s="405" t="s">
        <v>430</v>
      </c>
      <c r="BK128" s="409"/>
      <c r="BL128" s="405" t="s">
        <v>6861</v>
      </c>
      <c r="BM128" s="402" t="s">
        <v>6862</v>
      </c>
      <c r="BN128" s="401" t="s">
        <v>430</v>
      </c>
      <c r="BO128" s="401" t="s">
        <v>430</v>
      </c>
      <c r="BP128" s="401" t="s">
        <v>430</v>
      </c>
      <c r="BQ128" s="402"/>
      <c r="BR128" s="411" t="s">
        <v>443</v>
      </c>
    </row>
    <row r="129" spans="1:70" s="428" customFormat="1" x14ac:dyDescent="0.25">
      <c r="A129" s="345" t="s">
        <v>7103</v>
      </c>
      <c r="B129" s="373"/>
      <c r="C129" s="719">
        <v>41275</v>
      </c>
      <c r="D129" s="373"/>
      <c r="E129" s="346">
        <v>15605.5</v>
      </c>
      <c r="F129" s="373"/>
      <c r="G129" s="347">
        <v>43.043999999999997</v>
      </c>
      <c r="H129" s="374"/>
      <c r="I129" s="348">
        <v>7.4399999999999994E-2</v>
      </c>
      <c r="J129" s="348">
        <v>-1.5687</v>
      </c>
      <c r="K129" s="348">
        <v>-6.1150000000000002</v>
      </c>
      <c r="L129" s="348">
        <v>-7.2012</v>
      </c>
      <c r="M129" s="348">
        <v>-1.081</v>
      </c>
      <c r="N129" s="350">
        <v>43.461799999999997</v>
      </c>
      <c r="O129" s="348">
        <v>36.520600000000002</v>
      </c>
      <c r="P129" s="348">
        <v>32.036200000000001</v>
      </c>
      <c r="Q129" s="348">
        <v>22.8247</v>
      </c>
      <c r="R129" s="348">
        <v>15.4229</v>
      </c>
      <c r="S129" s="348">
        <v>0.50829999999999997</v>
      </c>
      <c r="T129" s="348">
        <v>-3.9758</v>
      </c>
      <c r="U129" s="348">
        <v>5.8685</v>
      </c>
      <c r="V129" s="348">
        <v>21.2668</v>
      </c>
      <c r="W129" s="348">
        <v>0.50829999999999997</v>
      </c>
      <c r="X129" s="348">
        <v>10.778700000000001</v>
      </c>
      <c r="Y129" s="374"/>
      <c r="Z129" s="346">
        <v>19</v>
      </c>
      <c r="AA129" s="346">
        <v>82</v>
      </c>
      <c r="AB129" s="346">
        <v>84</v>
      </c>
      <c r="AC129" s="346">
        <v>85</v>
      </c>
      <c r="AD129" s="346">
        <v>61</v>
      </c>
      <c r="AE129" s="346">
        <v>18</v>
      </c>
      <c r="AF129" s="346">
        <v>20</v>
      </c>
      <c r="AG129" s="346">
        <v>16</v>
      </c>
      <c r="AH129" s="346">
        <v>5</v>
      </c>
      <c r="AI129" s="346">
        <v>3</v>
      </c>
      <c r="AJ129" s="346">
        <v>60</v>
      </c>
      <c r="AK129" s="346">
        <v>98</v>
      </c>
      <c r="AL129" s="346">
        <v>14</v>
      </c>
      <c r="AM129" s="346">
        <v>28</v>
      </c>
      <c r="AN129" s="346">
        <v>60</v>
      </c>
      <c r="AO129" s="373"/>
      <c r="AP129" s="348">
        <v>20.48</v>
      </c>
      <c r="AQ129" s="348">
        <v>23.68</v>
      </c>
      <c r="AR129" s="348">
        <v>29.25</v>
      </c>
      <c r="AS129" s="348">
        <v>35.82</v>
      </c>
      <c r="AT129" s="348">
        <v>10.68</v>
      </c>
      <c r="AU129" s="351"/>
      <c r="AV129" s="346">
        <v>1</v>
      </c>
      <c r="AW129" s="346">
        <v>3</v>
      </c>
      <c r="AX129" s="346">
        <v>5</v>
      </c>
      <c r="AY129" s="346">
        <v>16</v>
      </c>
      <c r="AZ129" s="346">
        <v>33</v>
      </c>
      <c r="BA129" s="374"/>
      <c r="BB129" s="348">
        <v>16.826806741911899</v>
      </c>
      <c r="BC129" s="348">
        <v>0.97701215497682004</v>
      </c>
      <c r="BD129" s="348">
        <v>0.114885704308596</v>
      </c>
      <c r="BE129" s="375">
        <v>-0.32304468153688098</v>
      </c>
      <c r="BF129" s="374"/>
      <c r="BG129" s="375" t="s">
        <v>430</v>
      </c>
      <c r="BH129" s="674" t="s">
        <v>430</v>
      </c>
      <c r="BI129" s="348" t="s">
        <v>430</v>
      </c>
      <c r="BJ129" s="348" t="s">
        <v>430</v>
      </c>
      <c r="BK129" s="362"/>
      <c r="BL129" s="348" t="s">
        <v>6864</v>
      </c>
      <c r="BM129" s="373" t="s">
        <v>6865</v>
      </c>
      <c r="BN129" s="372" t="s">
        <v>430</v>
      </c>
      <c r="BO129" s="372" t="s">
        <v>430</v>
      </c>
      <c r="BP129" s="372" t="s">
        <v>430</v>
      </c>
      <c r="BQ129" s="373"/>
      <c r="BR129" s="354" t="s">
        <v>547</v>
      </c>
    </row>
    <row r="130" spans="1:70" s="428" customFormat="1" x14ac:dyDescent="0.25">
      <c r="A130" s="345" t="s">
        <v>7104</v>
      </c>
      <c r="B130" s="373"/>
      <c r="C130" s="719">
        <v>41275</v>
      </c>
      <c r="D130" s="373"/>
      <c r="E130" s="346">
        <v>11103.6</v>
      </c>
      <c r="F130" s="373"/>
      <c r="G130" s="347">
        <v>43.964100000000002</v>
      </c>
      <c r="H130" s="374"/>
      <c r="I130" s="348">
        <v>7.4200000000000002E-2</v>
      </c>
      <c r="J130" s="348">
        <v>-1.4936</v>
      </c>
      <c r="K130" s="348">
        <v>-6.1277999999999997</v>
      </c>
      <c r="L130" s="348">
        <v>-7.1444999999999999</v>
      </c>
      <c r="M130" s="348">
        <v>-1.1452</v>
      </c>
      <c r="N130" s="350">
        <v>43.316200000000002</v>
      </c>
      <c r="O130" s="348">
        <v>36.614400000000003</v>
      </c>
      <c r="P130" s="348">
        <v>31.939599999999999</v>
      </c>
      <c r="Q130" s="348">
        <v>22.7317</v>
      </c>
      <c r="R130" s="348">
        <v>15.3512</v>
      </c>
      <c r="S130" s="348">
        <v>0.55879999999999996</v>
      </c>
      <c r="T130" s="348">
        <v>-3.5261</v>
      </c>
      <c r="U130" s="348">
        <v>5.7817999999999996</v>
      </c>
      <c r="V130" s="348">
        <v>21.164999999999999</v>
      </c>
      <c r="W130" s="348">
        <v>0.55879999999999996</v>
      </c>
      <c r="X130" s="348">
        <v>10.7265</v>
      </c>
      <c r="Y130" s="374"/>
      <c r="Z130" s="346">
        <v>20</v>
      </c>
      <c r="AA130" s="346">
        <v>76</v>
      </c>
      <c r="AB130" s="346">
        <v>85</v>
      </c>
      <c r="AC130" s="346">
        <v>82</v>
      </c>
      <c r="AD130" s="346">
        <v>63</v>
      </c>
      <c r="AE130" s="346">
        <v>21</v>
      </c>
      <c r="AF130" s="346">
        <v>17</v>
      </c>
      <c r="AG130" s="346">
        <v>19</v>
      </c>
      <c r="AH130" s="346">
        <v>8</v>
      </c>
      <c r="AI130" s="346">
        <v>5</v>
      </c>
      <c r="AJ130" s="346">
        <v>56</v>
      </c>
      <c r="AK130" s="346">
        <v>87</v>
      </c>
      <c r="AL130" s="346">
        <v>16</v>
      </c>
      <c r="AM130" s="346">
        <v>31</v>
      </c>
      <c r="AN130" s="346">
        <v>56</v>
      </c>
      <c r="AO130" s="373"/>
      <c r="AP130" s="348">
        <v>20.38</v>
      </c>
      <c r="AQ130" s="348">
        <v>23.64</v>
      </c>
      <c r="AR130" s="348">
        <v>29.16</v>
      </c>
      <c r="AS130" s="348">
        <v>35.71</v>
      </c>
      <c r="AT130" s="348">
        <v>10.54</v>
      </c>
      <c r="AU130" s="351"/>
      <c r="AV130" s="346">
        <v>4</v>
      </c>
      <c r="AW130" s="346">
        <v>6</v>
      </c>
      <c r="AX130" s="346">
        <v>8</v>
      </c>
      <c r="AY130" s="346">
        <v>18</v>
      </c>
      <c r="AZ130" s="346">
        <v>38</v>
      </c>
      <c r="BA130" s="374"/>
      <c r="BB130" s="348">
        <v>16.827479868525899</v>
      </c>
      <c r="BC130" s="348">
        <v>0</v>
      </c>
      <c r="BD130" s="348">
        <v>0.114501700464565</v>
      </c>
      <c r="BE130" s="375" t="s">
        <v>430</v>
      </c>
      <c r="BF130" s="374"/>
      <c r="BG130" s="375" t="s">
        <v>430</v>
      </c>
      <c r="BH130" s="674" t="s">
        <v>430</v>
      </c>
      <c r="BI130" s="348" t="s">
        <v>430</v>
      </c>
      <c r="BJ130" s="348" t="s">
        <v>430</v>
      </c>
      <c r="BK130" s="362"/>
      <c r="BL130" s="348" t="s">
        <v>6867</v>
      </c>
      <c r="BM130" s="373" t="s">
        <v>5969</v>
      </c>
      <c r="BN130" s="372" t="s">
        <v>430</v>
      </c>
      <c r="BO130" s="372" t="s">
        <v>430</v>
      </c>
      <c r="BP130" s="372" t="s">
        <v>430</v>
      </c>
      <c r="BQ130" s="373"/>
      <c r="BR130" s="354" t="s">
        <v>554</v>
      </c>
    </row>
    <row r="131" spans="1:70" s="428" customFormat="1" x14ac:dyDescent="0.25">
      <c r="A131" s="345" t="s">
        <v>7105</v>
      </c>
      <c r="B131" s="373"/>
      <c r="C131" s="719">
        <v>41368</v>
      </c>
      <c r="D131" s="373"/>
      <c r="E131" s="346">
        <v>9416.7099999999991</v>
      </c>
      <c r="F131" s="373"/>
      <c r="G131" s="347">
        <v>243.7037</v>
      </c>
      <c r="H131" s="374"/>
      <c r="I131" s="348" t="s">
        <v>430</v>
      </c>
      <c r="J131" s="348">
        <v>0.89859999999999995</v>
      </c>
      <c r="K131" s="348">
        <v>2.1288</v>
      </c>
      <c r="L131" s="348">
        <v>3.4599000000000002</v>
      </c>
      <c r="M131" s="348">
        <v>-0.88770000000000004</v>
      </c>
      <c r="N131" s="350">
        <v>-0.2424</v>
      </c>
      <c r="O131" s="348">
        <v>6.6353999999999997</v>
      </c>
      <c r="P131" s="348">
        <v>15.4057</v>
      </c>
      <c r="Q131" s="348">
        <v>14.9712</v>
      </c>
      <c r="R131" s="348">
        <v>15.794700000000001</v>
      </c>
      <c r="S131" s="348">
        <v>2.1886999999999999</v>
      </c>
      <c r="T131" s="348">
        <v>11.2575</v>
      </c>
      <c r="U131" s="348">
        <v>-2.2786</v>
      </c>
      <c r="V131" s="348">
        <v>2.4129</v>
      </c>
      <c r="W131" s="348">
        <v>2.1886999999999999</v>
      </c>
      <c r="X131" s="348">
        <v>15.424300000000001</v>
      </c>
      <c r="Y131" s="374"/>
      <c r="Z131" s="346" t="s">
        <v>430</v>
      </c>
      <c r="AA131" s="346">
        <v>14</v>
      </c>
      <c r="AB131" s="346">
        <v>17</v>
      </c>
      <c r="AC131" s="346">
        <v>30</v>
      </c>
      <c r="AD131" s="346">
        <v>50</v>
      </c>
      <c r="AE131" s="346">
        <v>68</v>
      </c>
      <c r="AF131" s="346">
        <v>40</v>
      </c>
      <c r="AG131" s="346">
        <v>33</v>
      </c>
      <c r="AH131" s="346">
        <v>17</v>
      </c>
      <c r="AI131" s="346">
        <v>1</v>
      </c>
      <c r="AJ131" s="346">
        <v>9</v>
      </c>
      <c r="AK131" s="346">
        <v>38</v>
      </c>
      <c r="AL131" s="346">
        <v>74</v>
      </c>
      <c r="AM131" s="346">
        <v>78</v>
      </c>
      <c r="AN131" s="346">
        <v>9</v>
      </c>
      <c r="AO131" s="373"/>
      <c r="AP131" s="348">
        <v>16.98</v>
      </c>
      <c r="AQ131" s="348">
        <v>18.329999999999998</v>
      </c>
      <c r="AR131" s="348">
        <v>13.93</v>
      </c>
      <c r="AS131" s="348">
        <v>9.25</v>
      </c>
      <c r="AT131" s="348">
        <v>2.66</v>
      </c>
      <c r="AU131" s="351"/>
      <c r="AV131" s="346">
        <v>11</v>
      </c>
      <c r="AW131" s="346">
        <v>13</v>
      </c>
      <c r="AX131" s="346">
        <v>19</v>
      </c>
      <c r="AY131" s="346">
        <v>40</v>
      </c>
      <c r="AZ131" s="346">
        <v>71</v>
      </c>
      <c r="BA131" s="374"/>
      <c r="BB131" s="348">
        <v>10.7186116811733</v>
      </c>
      <c r="BC131" s="348">
        <v>0</v>
      </c>
      <c r="BD131" s="348">
        <v>8.1297793186373493E-2</v>
      </c>
      <c r="BE131" s="375" t="s">
        <v>430</v>
      </c>
      <c r="BF131" s="374"/>
      <c r="BG131" s="375" t="s">
        <v>430</v>
      </c>
      <c r="BH131" s="674" t="s">
        <v>430</v>
      </c>
      <c r="BI131" s="348" t="s">
        <v>430</v>
      </c>
      <c r="BJ131" s="348" t="s">
        <v>430</v>
      </c>
      <c r="BK131" s="362"/>
      <c r="BL131" s="348" t="s">
        <v>6869</v>
      </c>
      <c r="BM131" s="373" t="s">
        <v>5303</v>
      </c>
      <c r="BN131" s="372" t="s">
        <v>430</v>
      </c>
      <c r="BO131" s="372" t="s">
        <v>430</v>
      </c>
      <c r="BP131" s="372" t="s">
        <v>430</v>
      </c>
      <c r="BQ131" s="373"/>
      <c r="BR131" s="354" t="s">
        <v>512</v>
      </c>
    </row>
    <row r="132" spans="1:70" s="428" customFormat="1" x14ac:dyDescent="0.25">
      <c r="A132" s="345" t="s">
        <v>7106</v>
      </c>
      <c r="B132" s="373"/>
      <c r="C132" s="719">
        <v>43433</v>
      </c>
      <c r="D132" s="373"/>
      <c r="E132" s="346">
        <v>8305.66</v>
      </c>
      <c r="F132" s="373"/>
      <c r="G132" s="347">
        <v>70.405900000000003</v>
      </c>
      <c r="H132" s="374"/>
      <c r="I132" s="348">
        <v>1.6953</v>
      </c>
      <c r="J132" s="348">
        <v>2.694</v>
      </c>
      <c r="K132" s="348">
        <v>1.0570999999999999</v>
      </c>
      <c r="L132" s="348">
        <v>20.177099999999999</v>
      </c>
      <c r="M132" s="348">
        <v>41.528799999999997</v>
      </c>
      <c r="N132" s="350">
        <v>72.9649</v>
      </c>
      <c r="O132" s="348">
        <v>40.221699999999998</v>
      </c>
      <c r="P132" s="348">
        <v>38.323500000000003</v>
      </c>
      <c r="Q132" s="348">
        <v>24.686900000000001</v>
      </c>
      <c r="R132" s="348" t="s">
        <v>430</v>
      </c>
      <c r="S132" s="348">
        <v>2.4159999999999999</v>
      </c>
      <c r="T132" s="348">
        <v>44.049500000000002</v>
      </c>
      <c r="U132" s="348">
        <v>43.904899999999998</v>
      </c>
      <c r="V132" s="348">
        <v>49.755499999999998</v>
      </c>
      <c r="W132" s="348">
        <v>2.4159999999999999</v>
      </c>
      <c r="X132" s="348">
        <v>29.135899999999999</v>
      </c>
      <c r="Y132" s="374"/>
      <c r="Z132" s="346">
        <v>1</v>
      </c>
      <c r="AA132" s="346">
        <v>1</v>
      </c>
      <c r="AB132" s="346">
        <v>33</v>
      </c>
      <c r="AC132" s="346">
        <v>1</v>
      </c>
      <c r="AD132" s="346">
        <v>1</v>
      </c>
      <c r="AE132" s="346">
        <v>13</v>
      </c>
      <c r="AF132" s="346">
        <v>12</v>
      </c>
      <c r="AG132" s="346">
        <v>9</v>
      </c>
      <c r="AH132" s="346">
        <v>2</v>
      </c>
      <c r="AI132" s="346" t="s">
        <v>430</v>
      </c>
      <c r="AJ132" s="346">
        <v>7</v>
      </c>
      <c r="AK132" s="346">
        <v>1</v>
      </c>
      <c r="AL132" s="346">
        <v>1</v>
      </c>
      <c r="AM132" s="346">
        <v>11</v>
      </c>
      <c r="AN132" s="346">
        <v>7</v>
      </c>
      <c r="AO132" s="373"/>
      <c r="AP132" s="348" t="s">
        <v>430</v>
      </c>
      <c r="AQ132" s="348">
        <v>31.25</v>
      </c>
      <c r="AR132" s="348">
        <v>36.93</v>
      </c>
      <c r="AS132" s="348">
        <v>47.25</v>
      </c>
      <c r="AT132" s="348">
        <v>82.68</v>
      </c>
      <c r="AU132" s="351"/>
      <c r="AV132" s="346" t="s">
        <v>430</v>
      </c>
      <c r="AW132" s="346">
        <v>1</v>
      </c>
      <c r="AX132" s="346">
        <v>2</v>
      </c>
      <c r="AY132" s="346">
        <v>8</v>
      </c>
      <c r="AZ132" s="346">
        <v>1</v>
      </c>
      <c r="BA132" s="374"/>
      <c r="BB132" s="348">
        <v>26.093874704756601</v>
      </c>
      <c r="BC132" s="348">
        <v>0</v>
      </c>
      <c r="BD132" s="348">
        <v>9.7789522379830698E-2</v>
      </c>
      <c r="BE132" s="375" t="s">
        <v>430</v>
      </c>
      <c r="BF132" s="374"/>
      <c r="BG132" s="375" t="s">
        <v>430</v>
      </c>
      <c r="BH132" s="674" t="s">
        <v>430</v>
      </c>
      <c r="BI132" s="348" t="s">
        <v>430</v>
      </c>
      <c r="BJ132" s="348" t="s">
        <v>430</v>
      </c>
      <c r="BK132" s="362"/>
      <c r="BL132" s="348" t="s">
        <v>6871</v>
      </c>
      <c r="BM132" s="373" t="s">
        <v>6232</v>
      </c>
      <c r="BN132" s="372" t="s">
        <v>430</v>
      </c>
      <c r="BO132" s="372" t="s">
        <v>430</v>
      </c>
      <c r="BP132" s="372" t="s">
        <v>430</v>
      </c>
      <c r="BQ132" s="373"/>
      <c r="BR132" s="354" t="s">
        <v>547</v>
      </c>
    </row>
    <row r="133" spans="1:70" s="428" customFormat="1" x14ac:dyDescent="0.25">
      <c r="A133" s="345" t="s">
        <v>7107</v>
      </c>
      <c r="B133" s="373"/>
      <c r="C133" s="719">
        <v>41275</v>
      </c>
      <c r="D133" s="373"/>
      <c r="E133" s="346">
        <v>6899.06</v>
      </c>
      <c r="F133" s="373"/>
      <c r="G133" s="347">
        <v>56.1325</v>
      </c>
      <c r="H133" s="374"/>
      <c r="I133" s="348">
        <v>6.8599999999999994E-2</v>
      </c>
      <c r="J133" s="348">
        <v>-1.647</v>
      </c>
      <c r="K133" s="348">
        <v>-6.181</v>
      </c>
      <c r="L133" s="348">
        <v>-7.2849000000000004</v>
      </c>
      <c r="M133" s="348">
        <v>-1.1889000000000001</v>
      </c>
      <c r="N133" s="350">
        <v>42.932600000000001</v>
      </c>
      <c r="O133" s="348">
        <v>36.363399999999999</v>
      </c>
      <c r="P133" s="348">
        <v>31.750399999999999</v>
      </c>
      <c r="Q133" s="348">
        <v>22.5306</v>
      </c>
      <c r="R133" s="348">
        <v>15.187200000000001</v>
      </c>
      <c r="S133" s="348">
        <v>0.42920000000000003</v>
      </c>
      <c r="T133" s="348">
        <v>-3.9117999999999999</v>
      </c>
      <c r="U133" s="348">
        <v>5.6817000000000002</v>
      </c>
      <c r="V133" s="348">
        <v>21.353400000000001</v>
      </c>
      <c r="W133" s="348">
        <v>0.42920000000000003</v>
      </c>
      <c r="X133" s="348">
        <v>10.584199999999999</v>
      </c>
      <c r="Y133" s="374"/>
      <c r="Z133" s="346">
        <v>23</v>
      </c>
      <c r="AA133" s="346">
        <v>87</v>
      </c>
      <c r="AB133" s="346">
        <v>88</v>
      </c>
      <c r="AC133" s="346">
        <v>90</v>
      </c>
      <c r="AD133" s="346">
        <v>66</v>
      </c>
      <c r="AE133" s="346">
        <v>27</v>
      </c>
      <c r="AF133" s="346">
        <v>23</v>
      </c>
      <c r="AG133" s="346">
        <v>21</v>
      </c>
      <c r="AH133" s="346">
        <v>12</v>
      </c>
      <c r="AI133" s="346">
        <v>10</v>
      </c>
      <c r="AJ133" s="346">
        <v>71</v>
      </c>
      <c r="AK133" s="346">
        <v>97</v>
      </c>
      <c r="AL133" s="346">
        <v>17</v>
      </c>
      <c r="AM133" s="346">
        <v>26</v>
      </c>
      <c r="AN133" s="346">
        <v>71</v>
      </c>
      <c r="AO133" s="373"/>
      <c r="AP133" s="348">
        <v>20.2</v>
      </c>
      <c r="AQ133" s="348">
        <v>23.46</v>
      </c>
      <c r="AR133" s="348">
        <v>28.98</v>
      </c>
      <c r="AS133" s="348">
        <v>35.51</v>
      </c>
      <c r="AT133" s="348">
        <v>10.39</v>
      </c>
      <c r="AU133" s="351"/>
      <c r="AV133" s="346">
        <v>9</v>
      </c>
      <c r="AW133" s="346">
        <v>10</v>
      </c>
      <c r="AX133" s="346">
        <v>10</v>
      </c>
      <c r="AY133" s="346">
        <v>20</v>
      </c>
      <c r="AZ133" s="346">
        <v>39</v>
      </c>
      <c r="BA133" s="374"/>
      <c r="BB133" s="348">
        <v>16.7525527624218</v>
      </c>
      <c r="BC133" s="348">
        <v>0</v>
      </c>
      <c r="BD133" s="348">
        <v>0.114569708088837</v>
      </c>
      <c r="BE133" s="375" t="s">
        <v>430</v>
      </c>
      <c r="BF133" s="374"/>
      <c r="BG133" s="375" t="s">
        <v>430</v>
      </c>
      <c r="BH133" s="674" t="s">
        <v>430</v>
      </c>
      <c r="BI133" s="348" t="s">
        <v>430</v>
      </c>
      <c r="BJ133" s="348" t="s">
        <v>430</v>
      </c>
      <c r="BK133" s="362"/>
      <c r="BL133" s="348" t="s">
        <v>6867</v>
      </c>
      <c r="BM133" s="373" t="s">
        <v>5090</v>
      </c>
      <c r="BN133" s="372" t="s">
        <v>2614</v>
      </c>
      <c r="BO133" s="372" t="s">
        <v>430</v>
      </c>
      <c r="BP133" s="372" t="s">
        <v>430</v>
      </c>
      <c r="BQ133" s="373"/>
      <c r="BR133" s="354" t="s">
        <v>547</v>
      </c>
    </row>
    <row r="134" spans="1:70" s="428" customFormat="1" ht="11" x14ac:dyDescent="0.3">
      <c r="A134" s="841" t="s">
        <v>7108</v>
      </c>
      <c r="B134" s="842"/>
      <c r="C134" s="843">
        <v>41275</v>
      </c>
      <c r="D134" s="842"/>
      <c r="E134" s="844">
        <v>6504.93</v>
      </c>
      <c r="F134" s="842"/>
      <c r="G134" s="845">
        <v>56.865200000000002</v>
      </c>
      <c r="H134" s="847"/>
      <c r="I134" s="846">
        <v>-4.0000000000000002E-4</v>
      </c>
      <c r="J134" s="846">
        <v>-1.6803999999999999</v>
      </c>
      <c r="K134" s="846">
        <v>-6.2100999999999997</v>
      </c>
      <c r="L134" s="846">
        <v>-7.1398999999999999</v>
      </c>
      <c r="M134" s="846">
        <v>-0.83309999999999995</v>
      </c>
      <c r="N134" s="848">
        <v>43.193300000000001</v>
      </c>
      <c r="O134" s="846">
        <v>36.457500000000003</v>
      </c>
      <c r="P134" s="846">
        <v>31.8704</v>
      </c>
      <c r="Q134" s="846">
        <v>22.529900000000001</v>
      </c>
      <c r="R134" s="846">
        <v>15.531000000000001</v>
      </c>
      <c r="S134" s="846">
        <v>0.40610000000000002</v>
      </c>
      <c r="T134" s="846">
        <v>-3.7342</v>
      </c>
      <c r="U134" s="846">
        <v>6.1177000000000001</v>
      </c>
      <c r="V134" s="846">
        <v>22.004799999999999</v>
      </c>
      <c r="W134" s="846">
        <v>0.40610000000000002</v>
      </c>
      <c r="X134" s="846">
        <v>10.736599999999999</v>
      </c>
      <c r="Y134" s="847"/>
      <c r="Z134" s="844">
        <v>28</v>
      </c>
      <c r="AA134" s="844">
        <v>91</v>
      </c>
      <c r="AB134" s="844">
        <v>89</v>
      </c>
      <c r="AC134" s="844">
        <v>81</v>
      </c>
      <c r="AD134" s="844">
        <v>48</v>
      </c>
      <c r="AE134" s="844">
        <v>24</v>
      </c>
      <c r="AF134" s="844">
        <v>21</v>
      </c>
      <c r="AG134" s="844">
        <v>20</v>
      </c>
      <c r="AH134" s="844">
        <v>13</v>
      </c>
      <c r="AI134" s="844">
        <v>2</v>
      </c>
      <c r="AJ134" s="844">
        <v>73</v>
      </c>
      <c r="AK134" s="844">
        <v>91</v>
      </c>
      <c r="AL134" s="844">
        <v>10</v>
      </c>
      <c r="AM134" s="844">
        <v>18</v>
      </c>
      <c r="AN134" s="844">
        <v>73</v>
      </c>
      <c r="AO134" s="842"/>
      <c r="AP134" s="846">
        <v>20.420000000000002</v>
      </c>
      <c r="AQ134" s="846">
        <v>23.5</v>
      </c>
      <c r="AR134" s="846">
        <v>29.02</v>
      </c>
      <c r="AS134" s="846">
        <v>35.64</v>
      </c>
      <c r="AT134" s="846">
        <v>10.76</v>
      </c>
      <c r="AU134" s="849"/>
      <c r="AV134" s="844">
        <v>2</v>
      </c>
      <c r="AW134" s="844">
        <v>9</v>
      </c>
      <c r="AX134" s="844">
        <v>9</v>
      </c>
      <c r="AY134" s="844">
        <v>19</v>
      </c>
      <c r="AZ134" s="844">
        <v>31</v>
      </c>
      <c r="BA134" s="847"/>
      <c r="BB134" s="846">
        <v>16.6897563410832</v>
      </c>
      <c r="BC134" s="846">
        <v>0</v>
      </c>
      <c r="BD134" s="846">
        <v>0.11537964924022</v>
      </c>
      <c r="BE134" s="852" t="s">
        <v>430</v>
      </c>
      <c r="BF134" s="847"/>
      <c r="BG134" s="852" t="s">
        <v>430</v>
      </c>
      <c r="BH134" s="935" t="s">
        <v>430</v>
      </c>
      <c r="BI134" s="846" t="s">
        <v>430</v>
      </c>
      <c r="BJ134" s="846" t="s">
        <v>430</v>
      </c>
      <c r="BK134" s="851"/>
      <c r="BL134" s="846" t="s">
        <v>6874</v>
      </c>
      <c r="BM134" s="842" t="s">
        <v>6875</v>
      </c>
      <c r="BN134" s="855" t="s">
        <v>430</v>
      </c>
      <c r="BO134" s="855" t="s">
        <v>430</v>
      </c>
      <c r="BP134" s="855" t="s">
        <v>430</v>
      </c>
      <c r="BQ134" s="842"/>
      <c r="BR134" s="856" t="s">
        <v>547</v>
      </c>
    </row>
    <row r="135" spans="1:70" s="428" customFormat="1" x14ac:dyDescent="0.25">
      <c r="A135" s="345" t="s">
        <v>7109</v>
      </c>
      <c r="B135" s="373"/>
      <c r="C135" s="719">
        <v>41275</v>
      </c>
      <c r="D135" s="373"/>
      <c r="E135" s="346">
        <v>6336.1</v>
      </c>
      <c r="F135" s="373"/>
      <c r="G135" s="347">
        <v>45.0593</v>
      </c>
      <c r="H135" s="374"/>
      <c r="I135" s="348">
        <v>8.2400000000000001E-2</v>
      </c>
      <c r="J135" s="348">
        <v>-1.7271000000000001</v>
      </c>
      <c r="K135" s="348">
        <v>-6.1550000000000002</v>
      </c>
      <c r="L135" s="348">
        <v>-7.2743000000000002</v>
      </c>
      <c r="M135" s="348">
        <v>-1.0065999999999999</v>
      </c>
      <c r="N135" s="350">
        <v>43.331099999999999</v>
      </c>
      <c r="O135" s="348">
        <v>36.568100000000001</v>
      </c>
      <c r="P135" s="348">
        <v>32.003599999999999</v>
      </c>
      <c r="Q135" s="348">
        <v>22.786799999999999</v>
      </c>
      <c r="R135" s="348">
        <v>15.224299999999999</v>
      </c>
      <c r="S135" s="348">
        <v>0.47470000000000001</v>
      </c>
      <c r="T135" s="348">
        <v>-3.7557999999999998</v>
      </c>
      <c r="U135" s="348">
        <v>5.5808999999999997</v>
      </c>
      <c r="V135" s="348">
        <v>21.101800000000001</v>
      </c>
      <c r="W135" s="348">
        <v>0.47470000000000001</v>
      </c>
      <c r="X135" s="348">
        <v>10.747199999999999</v>
      </c>
      <c r="Y135" s="374"/>
      <c r="Z135" s="346">
        <v>16</v>
      </c>
      <c r="AA135" s="346">
        <v>93</v>
      </c>
      <c r="AB135" s="346">
        <v>86</v>
      </c>
      <c r="AC135" s="346">
        <v>89</v>
      </c>
      <c r="AD135" s="346">
        <v>57</v>
      </c>
      <c r="AE135" s="346">
        <v>20</v>
      </c>
      <c r="AF135" s="346">
        <v>19</v>
      </c>
      <c r="AG135" s="346">
        <v>17</v>
      </c>
      <c r="AH135" s="346">
        <v>7</v>
      </c>
      <c r="AI135" s="346">
        <v>9</v>
      </c>
      <c r="AJ135" s="346">
        <v>66</v>
      </c>
      <c r="AK135" s="346">
        <v>92</v>
      </c>
      <c r="AL135" s="346">
        <v>20</v>
      </c>
      <c r="AM135" s="346">
        <v>32</v>
      </c>
      <c r="AN135" s="346">
        <v>66</v>
      </c>
      <c r="AO135" s="373"/>
      <c r="AP135" s="348">
        <v>20.309999999999999</v>
      </c>
      <c r="AQ135" s="348">
        <v>23.63</v>
      </c>
      <c r="AR135" s="348">
        <v>29.21</v>
      </c>
      <c r="AS135" s="348">
        <v>35.840000000000003</v>
      </c>
      <c r="AT135" s="348">
        <v>10.79</v>
      </c>
      <c r="AU135" s="351"/>
      <c r="AV135" s="346">
        <v>7</v>
      </c>
      <c r="AW135" s="346">
        <v>7</v>
      </c>
      <c r="AX135" s="346">
        <v>7</v>
      </c>
      <c r="AY135" s="346">
        <v>15</v>
      </c>
      <c r="AZ135" s="346">
        <v>30</v>
      </c>
      <c r="BA135" s="374"/>
      <c r="BB135" s="348">
        <v>16.613607452031601</v>
      </c>
      <c r="BC135" s="348">
        <v>0</v>
      </c>
      <c r="BD135" s="348">
        <v>0.11687178373066399</v>
      </c>
      <c r="BE135" s="375" t="s">
        <v>430</v>
      </c>
      <c r="BF135" s="374"/>
      <c r="BG135" s="375" t="s">
        <v>430</v>
      </c>
      <c r="BH135" s="674" t="s">
        <v>430</v>
      </c>
      <c r="BI135" s="348" t="s">
        <v>430</v>
      </c>
      <c r="BJ135" s="348" t="s">
        <v>430</v>
      </c>
      <c r="BK135" s="362"/>
      <c r="BL135" s="348" t="s">
        <v>6877</v>
      </c>
      <c r="BM135" s="373" t="s">
        <v>6082</v>
      </c>
      <c r="BN135" s="372" t="s">
        <v>430</v>
      </c>
      <c r="BO135" s="372" t="s">
        <v>430</v>
      </c>
      <c r="BP135" s="372" t="s">
        <v>430</v>
      </c>
      <c r="BQ135" s="373"/>
      <c r="BR135" s="354" t="s">
        <v>2340</v>
      </c>
    </row>
    <row r="136" spans="1:70" s="428" customFormat="1" x14ac:dyDescent="0.25">
      <c r="A136" s="345" t="s">
        <v>7110</v>
      </c>
      <c r="B136" s="373"/>
      <c r="C136" s="719">
        <v>44593</v>
      </c>
      <c r="D136" s="373"/>
      <c r="E136" s="346">
        <v>5998.27</v>
      </c>
      <c r="F136" s="373"/>
      <c r="G136" s="347">
        <v>33.131500000000003</v>
      </c>
      <c r="H136" s="374"/>
      <c r="I136" s="348">
        <v>-0.87190000000000001</v>
      </c>
      <c r="J136" s="348">
        <v>-2.8481999999999998</v>
      </c>
      <c r="K136" s="348">
        <v>-12.4499</v>
      </c>
      <c r="L136" s="348">
        <v>-13.039099999999999</v>
      </c>
      <c r="M136" s="348">
        <v>-23.5001</v>
      </c>
      <c r="N136" s="350">
        <v>89.789199999999994</v>
      </c>
      <c r="O136" s="348">
        <v>50.929499999999997</v>
      </c>
      <c r="P136" s="348">
        <v>40.373899999999999</v>
      </c>
      <c r="Q136" s="348" t="s">
        <v>430</v>
      </c>
      <c r="R136" s="348" t="s">
        <v>430</v>
      </c>
      <c r="S136" s="348">
        <v>-2.8498999999999999</v>
      </c>
      <c r="T136" s="348">
        <v>-4.1905000000000001</v>
      </c>
      <c r="U136" s="348">
        <v>-4.3621999999999996</v>
      </c>
      <c r="V136" s="348">
        <v>50.600499999999997</v>
      </c>
      <c r="W136" s="348">
        <v>-2.8498999999999999</v>
      </c>
      <c r="X136" s="348">
        <v>30.852599999999999</v>
      </c>
      <c r="Y136" s="374"/>
      <c r="Z136" s="346">
        <v>74</v>
      </c>
      <c r="AA136" s="346">
        <v>108</v>
      </c>
      <c r="AB136" s="346">
        <v>113</v>
      </c>
      <c r="AC136" s="346">
        <v>108</v>
      </c>
      <c r="AD136" s="346">
        <v>93</v>
      </c>
      <c r="AE136" s="346">
        <v>9</v>
      </c>
      <c r="AF136" s="346">
        <v>5</v>
      </c>
      <c r="AG136" s="346">
        <v>7</v>
      </c>
      <c r="AH136" s="346" t="s">
        <v>430</v>
      </c>
      <c r="AI136" s="346" t="s">
        <v>430</v>
      </c>
      <c r="AJ136" s="346">
        <v>108</v>
      </c>
      <c r="AK136" s="346">
        <v>100</v>
      </c>
      <c r="AL136" s="346">
        <v>89</v>
      </c>
      <c r="AM136" s="346">
        <v>5</v>
      </c>
      <c r="AN136" s="346">
        <v>108</v>
      </c>
      <c r="AO136" s="373"/>
      <c r="AP136" s="348" t="s">
        <v>430</v>
      </c>
      <c r="AQ136" s="348" t="s">
        <v>430</v>
      </c>
      <c r="AR136" s="348" t="s">
        <v>430</v>
      </c>
      <c r="AS136" s="348">
        <v>54.75</v>
      </c>
      <c r="AT136" s="348">
        <v>27.41</v>
      </c>
      <c r="AU136" s="351"/>
      <c r="AV136" s="346" t="s">
        <v>430</v>
      </c>
      <c r="AW136" s="346" t="s">
        <v>430</v>
      </c>
      <c r="AX136" s="346" t="s">
        <v>430</v>
      </c>
      <c r="AY136" s="346">
        <v>3</v>
      </c>
      <c r="AZ136" s="346">
        <v>13</v>
      </c>
      <c r="BA136" s="374"/>
      <c r="BB136" s="348">
        <v>37.0703027687183</v>
      </c>
      <c r="BC136" s="348">
        <v>0</v>
      </c>
      <c r="BD136" s="348">
        <v>7.8822024431307605E-2</v>
      </c>
      <c r="BE136" s="375" t="s">
        <v>430</v>
      </c>
      <c r="BF136" s="374"/>
      <c r="BG136" s="375" t="s">
        <v>430</v>
      </c>
      <c r="BH136" s="674" t="s">
        <v>430</v>
      </c>
      <c r="BI136" s="348" t="s">
        <v>430</v>
      </c>
      <c r="BJ136" s="348" t="s">
        <v>430</v>
      </c>
      <c r="BK136" s="362"/>
      <c r="BL136" s="348" t="s">
        <v>6668</v>
      </c>
      <c r="BM136" s="373" t="s">
        <v>6078</v>
      </c>
      <c r="BN136" s="372" t="s">
        <v>430</v>
      </c>
      <c r="BO136" s="372" t="s">
        <v>430</v>
      </c>
      <c r="BP136" s="372" t="s">
        <v>430</v>
      </c>
      <c r="BQ136" s="373"/>
      <c r="BR136" s="354" t="s">
        <v>547</v>
      </c>
    </row>
    <row r="137" spans="1:70" s="428" customFormat="1" x14ac:dyDescent="0.25">
      <c r="A137" s="345" t="s">
        <v>7111</v>
      </c>
      <c r="B137" s="373"/>
      <c r="C137" s="719">
        <v>44321</v>
      </c>
      <c r="D137" s="373"/>
      <c r="E137" s="346">
        <v>6035.33</v>
      </c>
      <c r="F137" s="373"/>
      <c r="G137" s="347">
        <v>20.597000000000001</v>
      </c>
      <c r="H137" s="374"/>
      <c r="I137" s="348">
        <v>-4.3700000000000003E-2</v>
      </c>
      <c r="J137" s="348">
        <v>0.31659999999999999</v>
      </c>
      <c r="K137" s="348">
        <v>1.0250999999999999</v>
      </c>
      <c r="L137" s="348">
        <v>1.6483000000000001</v>
      </c>
      <c r="M137" s="348">
        <v>0.66959999999999997</v>
      </c>
      <c r="N137" s="350">
        <v>7.0808</v>
      </c>
      <c r="O137" s="348">
        <v>8.6125000000000007</v>
      </c>
      <c r="P137" s="348">
        <v>14.405200000000001</v>
      </c>
      <c r="Q137" s="348">
        <v>13.6906</v>
      </c>
      <c r="R137" s="348" t="s">
        <v>430</v>
      </c>
      <c r="S137" s="348">
        <v>1.1939</v>
      </c>
      <c r="T137" s="348">
        <v>7.6516999999999999</v>
      </c>
      <c r="U137" s="348">
        <v>1.1540999999999999</v>
      </c>
      <c r="V137" s="348">
        <v>5.5660999999999996</v>
      </c>
      <c r="W137" s="348">
        <v>1.1939</v>
      </c>
      <c r="X137" s="348">
        <v>14.9071</v>
      </c>
      <c r="Y137" s="374"/>
      <c r="Z137" s="346">
        <v>32</v>
      </c>
      <c r="AA137" s="346">
        <v>51</v>
      </c>
      <c r="AB137" s="346">
        <v>34</v>
      </c>
      <c r="AC137" s="346">
        <v>51</v>
      </c>
      <c r="AD137" s="346">
        <v>38</v>
      </c>
      <c r="AE137" s="346">
        <v>47</v>
      </c>
      <c r="AF137" s="346">
        <v>34</v>
      </c>
      <c r="AG137" s="346">
        <v>36</v>
      </c>
      <c r="AH137" s="346">
        <v>18</v>
      </c>
      <c r="AI137" s="346" t="s">
        <v>430</v>
      </c>
      <c r="AJ137" s="346">
        <v>29</v>
      </c>
      <c r="AK137" s="346">
        <v>58</v>
      </c>
      <c r="AL137" s="346">
        <v>54</v>
      </c>
      <c r="AM137" s="346">
        <v>63</v>
      </c>
      <c r="AN137" s="346">
        <v>29</v>
      </c>
      <c r="AO137" s="373"/>
      <c r="AP137" s="348" t="s">
        <v>430</v>
      </c>
      <c r="AQ137" s="348" t="s">
        <v>430</v>
      </c>
      <c r="AR137" s="348">
        <v>13.45</v>
      </c>
      <c r="AS137" s="348">
        <v>10.79</v>
      </c>
      <c r="AT137" s="348">
        <v>5.31</v>
      </c>
      <c r="AU137" s="351"/>
      <c r="AV137" s="346" t="s">
        <v>430</v>
      </c>
      <c r="AW137" s="346" t="s">
        <v>430</v>
      </c>
      <c r="AX137" s="346">
        <v>22</v>
      </c>
      <c r="AY137" s="346">
        <v>33</v>
      </c>
      <c r="AZ137" s="346">
        <v>60</v>
      </c>
      <c r="BA137" s="374"/>
      <c r="BB137" s="348">
        <v>6.9322838284349002</v>
      </c>
      <c r="BC137" s="348">
        <v>0.53791211468557099</v>
      </c>
      <c r="BD137" s="348">
        <v>0.10466453646929801</v>
      </c>
      <c r="BE137" s="375">
        <v>0.52551925869715899</v>
      </c>
      <c r="BF137" s="374"/>
      <c r="BG137" s="375" t="s">
        <v>430</v>
      </c>
      <c r="BH137" s="674" t="s">
        <v>430</v>
      </c>
      <c r="BI137" s="348" t="s">
        <v>430</v>
      </c>
      <c r="BJ137" s="348" t="s">
        <v>430</v>
      </c>
      <c r="BK137" s="362"/>
      <c r="BL137" s="348" t="s">
        <v>6880</v>
      </c>
      <c r="BM137" s="373" t="s">
        <v>6881</v>
      </c>
      <c r="BN137" s="372" t="s">
        <v>430</v>
      </c>
      <c r="BO137" s="372" t="s">
        <v>430</v>
      </c>
      <c r="BP137" s="372" t="s">
        <v>430</v>
      </c>
      <c r="BQ137" s="373"/>
      <c r="BR137" s="354" t="s">
        <v>436</v>
      </c>
    </row>
    <row r="138" spans="1:70" s="428" customFormat="1" x14ac:dyDescent="0.25">
      <c r="A138" s="345" t="s">
        <v>7112</v>
      </c>
      <c r="B138" s="373"/>
      <c r="C138" s="719">
        <v>44862</v>
      </c>
      <c r="D138" s="373"/>
      <c r="E138" s="346">
        <v>4318.78</v>
      </c>
      <c r="F138" s="373"/>
      <c r="G138" s="347">
        <v>35.743299999999998</v>
      </c>
      <c r="H138" s="374"/>
      <c r="I138" s="348">
        <v>-1.0428999999999999</v>
      </c>
      <c r="J138" s="348">
        <v>-2.8938999999999999</v>
      </c>
      <c r="K138" s="348">
        <v>-12.350899999999999</v>
      </c>
      <c r="L138" s="348">
        <v>-13.071</v>
      </c>
      <c r="M138" s="348">
        <v>-23.590800000000002</v>
      </c>
      <c r="N138" s="350">
        <v>90.0946</v>
      </c>
      <c r="O138" s="348">
        <v>50.928800000000003</v>
      </c>
      <c r="P138" s="348">
        <v>40.4617</v>
      </c>
      <c r="Q138" s="348" t="s">
        <v>430</v>
      </c>
      <c r="R138" s="348" t="s">
        <v>430</v>
      </c>
      <c r="S138" s="348">
        <v>-2.9493</v>
      </c>
      <c r="T138" s="348">
        <v>-4.5629</v>
      </c>
      <c r="U138" s="348">
        <v>-4.3339999999999996</v>
      </c>
      <c r="V138" s="348">
        <v>50.161099999999998</v>
      </c>
      <c r="W138" s="348">
        <v>-2.9493</v>
      </c>
      <c r="X138" s="348">
        <v>40.862699999999997</v>
      </c>
      <c r="Y138" s="374"/>
      <c r="Z138" s="346">
        <v>82</v>
      </c>
      <c r="AA138" s="346">
        <v>112</v>
      </c>
      <c r="AB138" s="346">
        <v>108</v>
      </c>
      <c r="AC138" s="346">
        <v>109</v>
      </c>
      <c r="AD138" s="346">
        <v>95</v>
      </c>
      <c r="AE138" s="346">
        <v>7</v>
      </c>
      <c r="AF138" s="346">
        <v>6</v>
      </c>
      <c r="AG138" s="346">
        <v>3</v>
      </c>
      <c r="AH138" s="346" t="s">
        <v>430</v>
      </c>
      <c r="AI138" s="346" t="s">
        <v>430</v>
      </c>
      <c r="AJ138" s="346">
        <v>112</v>
      </c>
      <c r="AK138" s="346">
        <v>109</v>
      </c>
      <c r="AL138" s="346">
        <v>87</v>
      </c>
      <c r="AM138" s="346">
        <v>7</v>
      </c>
      <c r="AN138" s="346">
        <v>112</v>
      </c>
      <c r="AO138" s="373"/>
      <c r="AP138" s="348" t="s">
        <v>430</v>
      </c>
      <c r="AQ138" s="348" t="s">
        <v>430</v>
      </c>
      <c r="AR138" s="348" t="s">
        <v>430</v>
      </c>
      <c r="AS138" s="348">
        <v>54.71</v>
      </c>
      <c r="AT138" s="348">
        <v>27.57</v>
      </c>
      <c r="AU138" s="351"/>
      <c r="AV138" s="346" t="s">
        <v>430</v>
      </c>
      <c r="AW138" s="346" t="s">
        <v>430</v>
      </c>
      <c r="AX138" s="346" t="s">
        <v>430</v>
      </c>
      <c r="AY138" s="346">
        <v>5</v>
      </c>
      <c r="AZ138" s="346">
        <v>8</v>
      </c>
      <c r="BA138" s="374"/>
      <c r="BB138" s="348">
        <v>37.063638343322602</v>
      </c>
      <c r="BC138" s="348">
        <v>0</v>
      </c>
      <c r="BD138" s="348">
        <v>7.8623100592040099E-2</v>
      </c>
      <c r="BE138" s="375" t="s">
        <v>430</v>
      </c>
      <c r="BF138" s="374"/>
      <c r="BG138" s="375" t="s">
        <v>430</v>
      </c>
      <c r="BH138" s="674" t="s">
        <v>430</v>
      </c>
      <c r="BI138" s="348" t="s">
        <v>430</v>
      </c>
      <c r="BJ138" s="348" t="s">
        <v>430</v>
      </c>
      <c r="BK138" s="362"/>
      <c r="BL138" s="348" t="s">
        <v>6864</v>
      </c>
      <c r="BM138" s="373" t="s">
        <v>6865</v>
      </c>
      <c r="BN138" s="372" t="s">
        <v>430</v>
      </c>
      <c r="BO138" s="372" t="s">
        <v>430</v>
      </c>
      <c r="BP138" s="372" t="s">
        <v>430</v>
      </c>
      <c r="BQ138" s="373"/>
      <c r="BR138" s="354" t="s">
        <v>547</v>
      </c>
    </row>
    <row r="139" spans="1:70" s="428" customFormat="1" x14ac:dyDescent="0.25">
      <c r="A139" s="345" t="s">
        <v>7113</v>
      </c>
      <c r="B139" s="373"/>
      <c r="C139" s="719">
        <v>44594</v>
      </c>
      <c r="D139" s="373"/>
      <c r="E139" s="346">
        <v>4190.96</v>
      </c>
      <c r="F139" s="373"/>
      <c r="G139" s="347">
        <v>32.966099999999997</v>
      </c>
      <c r="H139" s="374"/>
      <c r="I139" s="348">
        <v>-0.87229999999999996</v>
      </c>
      <c r="J139" s="348">
        <v>-2.8723000000000001</v>
      </c>
      <c r="K139" s="348">
        <v>-12.4176</v>
      </c>
      <c r="L139" s="348">
        <v>-13.1296</v>
      </c>
      <c r="M139" s="348">
        <v>-23.702999999999999</v>
      </c>
      <c r="N139" s="350">
        <v>89.8553</v>
      </c>
      <c r="O139" s="348">
        <v>50.746200000000002</v>
      </c>
      <c r="P139" s="348">
        <v>40.207299999999996</v>
      </c>
      <c r="Q139" s="348" t="s">
        <v>430</v>
      </c>
      <c r="R139" s="348" t="s">
        <v>430</v>
      </c>
      <c r="S139" s="348">
        <v>-2.8155999999999999</v>
      </c>
      <c r="T139" s="348">
        <v>-4.3529</v>
      </c>
      <c r="U139" s="348">
        <v>-4.5979000000000001</v>
      </c>
      <c r="V139" s="348">
        <v>50.584499999999998</v>
      </c>
      <c r="W139" s="348">
        <v>-2.8155999999999999</v>
      </c>
      <c r="X139" s="348">
        <v>30.7272</v>
      </c>
      <c r="Y139" s="374"/>
      <c r="Z139" s="346">
        <v>75</v>
      </c>
      <c r="AA139" s="346">
        <v>111</v>
      </c>
      <c r="AB139" s="346">
        <v>112</v>
      </c>
      <c r="AC139" s="346">
        <v>111</v>
      </c>
      <c r="AD139" s="346">
        <v>98</v>
      </c>
      <c r="AE139" s="346">
        <v>8</v>
      </c>
      <c r="AF139" s="346">
        <v>7</v>
      </c>
      <c r="AG139" s="346">
        <v>8</v>
      </c>
      <c r="AH139" s="346" t="s">
        <v>430</v>
      </c>
      <c r="AI139" s="346" t="s">
        <v>430</v>
      </c>
      <c r="AJ139" s="346">
        <v>106</v>
      </c>
      <c r="AK139" s="346">
        <v>104</v>
      </c>
      <c r="AL139" s="346">
        <v>93</v>
      </c>
      <c r="AM139" s="346">
        <v>6</v>
      </c>
      <c r="AN139" s="346">
        <v>106</v>
      </c>
      <c r="AO139" s="373"/>
      <c r="AP139" s="348" t="s">
        <v>430</v>
      </c>
      <c r="AQ139" s="348" t="s">
        <v>430</v>
      </c>
      <c r="AR139" s="348" t="s">
        <v>430</v>
      </c>
      <c r="AS139" s="348">
        <v>54.47</v>
      </c>
      <c r="AT139" s="348">
        <v>27.15</v>
      </c>
      <c r="AU139" s="351"/>
      <c r="AV139" s="346" t="s">
        <v>430</v>
      </c>
      <c r="AW139" s="346" t="s">
        <v>430</v>
      </c>
      <c r="AX139" s="346" t="s">
        <v>430</v>
      </c>
      <c r="AY139" s="346">
        <v>7</v>
      </c>
      <c r="AZ139" s="346">
        <v>14</v>
      </c>
      <c r="BA139" s="374"/>
      <c r="BB139" s="348">
        <v>37.288845660531003</v>
      </c>
      <c r="BC139" s="348">
        <v>0</v>
      </c>
      <c r="BD139" s="348">
        <v>7.7885191245534197E-2</v>
      </c>
      <c r="BE139" s="375" t="s">
        <v>430</v>
      </c>
      <c r="BF139" s="374"/>
      <c r="BG139" s="375" t="s">
        <v>430</v>
      </c>
      <c r="BH139" s="674" t="s">
        <v>430</v>
      </c>
      <c r="BI139" s="348" t="s">
        <v>430</v>
      </c>
      <c r="BJ139" s="348" t="s">
        <v>430</v>
      </c>
      <c r="BK139" s="362"/>
      <c r="BL139" s="348" t="s">
        <v>6884</v>
      </c>
      <c r="BM139" s="373" t="s">
        <v>4960</v>
      </c>
      <c r="BN139" s="372" t="s">
        <v>2614</v>
      </c>
      <c r="BO139" s="372" t="s">
        <v>430</v>
      </c>
      <c r="BP139" s="372" t="s">
        <v>430</v>
      </c>
      <c r="BQ139" s="373"/>
      <c r="BR139" s="354" t="s">
        <v>547</v>
      </c>
    </row>
    <row r="140" spans="1:70" s="428" customFormat="1" x14ac:dyDescent="0.25">
      <c r="A140" s="345" t="s">
        <v>7114</v>
      </c>
      <c r="B140" s="373"/>
      <c r="C140" s="719">
        <v>45484</v>
      </c>
      <c r="D140" s="373"/>
      <c r="E140" s="346">
        <v>3641.22</v>
      </c>
      <c r="F140" s="373"/>
      <c r="G140" s="347">
        <v>23.104900000000001</v>
      </c>
      <c r="H140" s="374"/>
      <c r="I140" s="348">
        <v>-0.90749999999999997</v>
      </c>
      <c r="J140" s="348">
        <v>-2.8508</v>
      </c>
      <c r="K140" s="348">
        <v>-12.3367</v>
      </c>
      <c r="L140" s="348">
        <v>-12.973599999999999</v>
      </c>
      <c r="M140" s="348">
        <v>-22.848099999999999</v>
      </c>
      <c r="N140" s="350">
        <v>93.008899999999997</v>
      </c>
      <c r="O140" s="348">
        <v>51.570599999999999</v>
      </c>
      <c r="P140" s="348" t="s">
        <v>430</v>
      </c>
      <c r="Q140" s="348" t="s">
        <v>430</v>
      </c>
      <c r="R140" s="348" t="s">
        <v>430</v>
      </c>
      <c r="S140" s="348">
        <v>-2.9527999999999999</v>
      </c>
      <c r="T140" s="348">
        <v>-4.3390000000000004</v>
      </c>
      <c r="U140" s="348">
        <v>-3.7568999999999999</v>
      </c>
      <c r="V140" s="348">
        <v>51.357700000000001</v>
      </c>
      <c r="W140" s="348">
        <v>-2.9527999999999999</v>
      </c>
      <c r="X140" s="348">
        <v>51.570599999999999</v>
      </c>
      <c r="Y140" s="374"/>
      <c r="Z140" s="346">
        <v>78</v>
      </c>
      <c r="AA140" s="346">
        <v>109</v>
      </c>
      <c r="AB140" s="346">
        <v>107</v>
      </c>
      <c r="AC140" s="346">
        <v>105</v>
      </c>
      <c r="AD140" s="346">
        <v>89</v>
      </c>
      <c r="AE140" s="346">
        <v>1</v>
      </c>
      <c r="AF140" s="346">
        <v>2</v>
      </c>
      <c r="AG140" s="346" t="s">
        <v>430</v>
      </c>
      <c r="AH140" s="346" t="s">
        <v>430</v>
      </c>
      <c r="AI140" s="346" t="s">
        <v>430</v>
      </c>
      <c r="AJ140" s="346">
        <v>113</v>
      </c>
      <c r="AK140" s="346">
        <v>103</v>
      </c>
      <c r="AL140" s="346">
        <v>81</v>
      </c>
      <c r="AM140" s="346">
        <v>2</v>
      </c>
      <c r="AN140" s="346">
        <v>113</v>
      </c>
      <c r="AO140" s="373"/>
      <c r="AP140" s="348" t="s">
        <v>430</v>
      </c>
      <c r="AQ140" s="348" t="s">
        <v>430</v>
      </c>
      <c r="AR140" s="348" t="s">
        <v>430</v>
      </c>
      <c r="AS140" s="348" t="s">
        <v>430</v>
      </c>
      <c r="AT140" s="348">
        <v>29.59</v>
      </c>
      <c r="AU140" s="351"/>
      <c r="AV140" s="346" t="s">
        <v>430</v>
      </c>
      <c r="AW140" s="346" t="s">
        <v>430</v>
      </c>
      <c r="AX140" s="346" t="s">
        <v>430</v>
      </c>
      <c r="AY140" s="346" t="s">
        <v>430</v>
      </c>
      <c r="AZ140" s="346">
        <v>3</v>
      </c>
      <c r="BA140" s="374"/>
      <c r="BB140" s="348">
        <v>44.803880785748497</v>
      </c>
      <c r="BC140" s="348">
        <v>0</v>
      </c>
      <c r="BD140" s="348">
        <v>8.4654457412408804E-2</v>
      </c>
      <c r="BE140" s="375" t="s">
        <v>430</v>
      </c>
      <c r="BF140" s="374"/>
      <c r="BG140" s="375" t="s">
        <v>430</v>
      </c>
      <c r="BH140" s="674" t="s">
        <v>430</v>
      </c>
      <c r="BI140" s="348" t="s">
        <v>430</v>
      </c>
      <c r="BJ140" s="348" t="s">
        <v>430</v>
      </c>
      <c r="BK140" s="362"/>
      <c r="BL140" s="348" t="s">
        <v>6886</v>
      </c>
      <c r="BM140" s="373" t="s">
        <v>6887</v>
      </c>
      <c r="BN140" s="372" t="s">
        <v>430</v>
      </c>
      <c r="BO140" s="372" t="s">
        <v>430</v>
      </c>
      <c r="BP140" s="372" t="s">
        <v>430</v>
      </c>
      <c r="BQ140" s="373"/>
      <c r="BR140" s="354" t="s">
        <v>547</v>
      </c>
    </row>
    <row r="141" spans="1:70" s="428" customFormat="1" x14ac:dyDescent="0.25">
      <c r="A141" s="345" t="s">
        <v>7115</v>
      </c>
      <c r="B141" s="373"/>
      <c r="C141" s="719">
        <v>44818</v>
      </c>
      <c r="D141" s="373"/>
      <c r="E141" s="346">
        <v>2921.18</v>
      </c>
      <c r="F141" s="373"/>
      <c r="G141" s="347">
        <v>32.155999999999999</v>
      </c>
      <c r="H141" s="374"/>
      <c r="I141" s="348" t="s">
        <v>430</v>
      </c>
      <c r="J141" s="348">
        <v>-1.6426000000000001</v>
      </c>
      <c r="K141" s="348">
        <v>-8.8341999999999992</v>
      </c>
      <c r="L141" s="348">
        <v>-9.5521999999999991</v>
      </c>
      <c r="M141" s="348">
        <v>-11.508599999999999</v>
      </c>
      <c r="N141" s="350">
        <v>70.368099999999998</v>
      </c>
      <c r="O141" s="348">
        <v>46.092199999999998</v>
      </c>
      <c r="P141" s="348">
        <v>37.322600000000001</v>
      </c>
      <c r="Q141" s="348" t="s">
        <v>430</v>
      </c>
      <c r="R141" s="348" t="s">
        <v>430</v>
      </c>
      <c r="S141" s="348">
        <v>-0.81130000000000002</v>
      </c>
      <c r="T141" s="348">
        <v>-3.7130000000000001</v>
      </c>
      <c r="U141" s="348">
        <v>1.9919</v>
      </c>
      <c r="V141" s="348">
        <v>39.444899999999997</v>
      </c>
      <c r="W141" s="348">
        <v>-0.81130000000000002</v>
      </c>
      <c r="X141" s="348">
        <v>35.597099999999998</v>
      </c>
      <c r="Y141" s="374"/>
      <c r="Z141" s="346" t="s">
        <v>430</v>
      </c>
      <c r="AA141" s="346">
        <v>86</v>
      </c>
      <c r="AB141" s="346">
        <v>96</v>
      </c>
      <c r="AC141" s="346">
        <v>94</v>
      </c>
      <c r="AD141" s="346">
        <v>83</v>
      </c>
      <c r="AE141" s="346">
        <v>14</v>
      </c>
      <c r="AF141" s="346">
        <v>10</v>
      </c>
      <c r="AG141" s="346">
        <v>10</v>
      </c>
      <c r="AH141" s="346" t="s">
        <v>430</v>
      </c>
      <c r="AI141" s="346" t="s">
        <v>430</v>
      </c>
      <c r="AJ141" s="346">
        <v>90</v>
      </c>
      <c r="AK141" s="346">
        <v>90</v>
      </c>
      <c r="AL141" s="346">
        <v>42</v>
      </c>
      <c r="AM141" s="346">
        <v>14</v>
      </c>
      <c r="AN141" s="346">
        <v>90</v>
      </c>
      <c r="AO141" s="373"/>
      <c r="AP141" s="348" t="s">
        <v>430</v>
      </c>
      <c r="AQ141" s="348" t="s">
        <v>430</v>
      </c>
      <c r="AR141" s="348" t="s">
        <v>430</v>
      </c>
      <c r="AS141" s="348">
        <v>47.18</v>
      </c>
      <c r="AT141" s="348">
        <v>22.08</v>
      </c>
      <c r="AU141" s="351"/>
      <c r="AV141" s="346" t="s">
        <v>430</v>
      </c>
      <c r="AW141" s="346" t="s">
        <v>430</v>
      </c>
      <c r="AX141" s="346" t="s">
        <v>430</v>
      </c>
      <c r="AY141" s="346">
        <v>9</v>
      </c>
      <c r="AZ141" s="346">
        <v>18</v>
      </c>
      <c r="BA141" s="374"/>
      <c r="BB141" s="348">
        <v>24.580213378528299</v>
      </c>
      <c r="BC141" s="348">
        <v>0</v>
      </c>
      <c r="BD141" s="348">
        <v>9.8554318357651299E-2</v>
      </c>
      <c r="BE141" s="375" t="s">
        <v>430</v>
      </c>
      <c r="BF141" s="374"/>
      <c r="BG141" s="375" t="s">
        <v>430</v>
      </c>
      <c r="BH141" s="674" t="s">
        <v>430</v>
      </c>
      <c r="BI141" s="348" t="s">
        <v>430</v>
      </c>
      <c r="BJ141" s="348" t="s">
        <v>430</v>
      </c>
      <c r="BK141" s="362"/>
      <c r="BL141" s="348" t="s">
        <v>6889</v>
      </c>
      <c r="BM141" s="373" t="s">
        <v>2614</v>
      </c>
      <c r="BN141" s="372" t="s">
        <v>6052</v>
      </c>
      <c r="BO141" s="372" t="s">
        <v>430</v>
      </c>
      <c r="BP141" s="372" t="s">
        <v>430</v>
      </c>
      <c r="BQ141" s="373"/>
      <c r="BR141" s="354" t="s">
        <v>5109</v>
      </c>
    </row>
    <row r="142" spans="1:70" s="428" customFormat="1" x14ac:dyDescent="0.25">
      <c r="A142" s="345" t="s">
        <v>7116</v>
      </c>
      <c r="B142" s="373"/>
      <c r="C142" s="719">
        <v>43280</v>
      </c>
      <c r="D142" s="373"/>
      <c r="E142" s="346">
        <v>2827.73</v>
      </c>
      <c r="F142" s="373"/>
      <c r="G142" s="347">
        <v>33.753</v>
      </c>
      <c r="H142" s="374"/>
      <c r="I142" s="348">
        <v>-0.19900000000000001</v>
      </c>
      <c r="J142" s="348">
        <v>-0.35659999999999997</v>
      </c>
      <c r="K142" s="348">
        <v>-3.8523999999999998</v>
      </c>
      <c r="L142" s="348">
        <v>-6.7769000000000004</v>
      </c>
      <c r="M142" s="348">
        <v>-1.8416999999999999</v>
      </c>
      <c r="N142" s="350">
        <v>4.6634000000000002</v>
      </c>
      <c r="O142" s="348">
        <v>-1.2735000000000001</v>
      </c>
      <c r="P142" s="348">
        <v>19.1999</v>
      </c>
      <c r="Q142" s="348">
        <v>22.948599999999999</v>
      </c>
      <c r="R142" s="348" t="s">
        <v>430</v>
      </c>
      <c r="S142" s="348">
        <v>-2.5926999999999998</v>
      </c>
      <c r="T142" s="348">
        <v>1.3159000000000001</v>
      </c>
      <c r="U142" s="348">
        <v>-2.3952</v>
      </c>
      <c r="V142" s="348">
        <v>4.4073000000000002</v>
      </c>
      <c r="W142" s="348">
        <v>-2.5926999999999998</v>
      </c>
      <c r="X142" s="348">
        <v>16.308700000000002</v>
      </c>
      <c r="Y142" s="374"/>
      <c r="Z142" s="346">
        <v>43</v>
      </c>
      <c r="AA142" s="346">
        <v>69</v>
      </c>
      <c r="AB142" s="346">
        <v>71</v>
      </c>
      <c r="AC142" s="346">
        <v>72</v>
      </c>
      <c r="AD142" s="346">
        <v>72</v>
      </c>
      <c r="AE142" s="346">
        <v>54</v>
      </c>
      <c r="AF142" s="346">
        <v>59</v>
      </c>
      <c r="AG142" s="346">
        <v>25</v>
      </c>
      <c r="AH142" s="346">
        <v>4</v>
      </c>
      <c r="AI142" s="346" t="s">
        <v>430</v>
      </c>
      <c r="AJ142" s="346">
        <v>100</v>
      </c>
      <c r="AK142" s="346">
        <v>70</v>
      </c>
      <c r="AL142" s="346">
        <v>75</v>
      </c>
      <c r="AM142" s="346">
        <v>68</v>
      </c>
      <c r="AN142" s="346">
        <v>100</v>
      </c>
      <c r="AO142" s="373"/>
      <c r="AP142" s="348" t="s">
        <v>430</v>
      </c>
      <c r="AQ142" s="348">
        <v>22.25</v>
      </c>
      <c r="AR142" s="348">
        <v>18.05</v>
      </c>
      <c r="AS142" s="348">
        <v>7.06</v>
      </c>
      <c r="AT142" s="348">
        <v>-2.4700000000000002</v>
      </c>
      <c r="AU142" s="351"/>
      <c r="AV142" s="346" t="s">
        <v>430</v>
      </c>
      <c r="AW142" s="346">
        <v>12</v>
      </c>
      <c r="AX142" s="346">
        <v>13</v>
      </c>
      <c r="AY142" s="346">
        <v>46</v>
      </c>
      <c r="AZ142" s="346">
        <v>80</v>
      </c>
      <c r="BA142" s="374"/>
      <c r="BB142" s="348">
        <v>16.169107091738901</v>
      </c>
      <c r="BC142" s="348">
        <v>0</v>
      </c>
      <c r="BD142" s="348">
        <v>7.1575172581969701E-2</v>
      </c>
      <c r="BE142" s="375" t="s">
        <v>430</v>
      </c>
      <c r="BF142" s="374"/>
      <c r="BG142" s="375" t="s">
        <v>430</v>
      </c>
      <c r="BH142" s="674" t="s">
        <v>430</v>
      </c>
      <c r="BI142" s="348" t="s">
        <v>430</v>
      </c>
      <c r="BJ142" s="348" t="s">
        <v>430</v>
      </c>
      <c r="BK142" s="362"/>
      <c r="BL142" s="348" t="s">
        <v>6891</v>
      </c>
      <c r="BM142" s="373" t="s">
        <v>6414</v>
      </c>
      <c r="BN142" s="372" t="s">
        <v>430</v>
      </c>
      <c r="BO142" s="372" t="s">
        <v>430</v>
      </c>
      <c r="BP142" s="372" t="s">
        <v>430</v>
      </c>
      <c r="BQ142" s="373"/>
      <c r="BR142" s="354" t="s">
        <v>554</v>
      </c>
    </row>
    <row r="143" spans="1:70" s="428" customFormat="1" x14ac:dyDescent="0.25">
      <c r="A143" s="345" t="s">
        <v>7117</v>
      </c>
      <c r="B143" s="373"/>
      <c r="C143" s="719">
        <v>41275</v>
      </c>
      <c r="D143" s="373"/>
      <c r="E143" s="346">
        <v>2853.28</v>
      </c>
      <c r="F143" s="373"/>
      <c r="G143" s="347">
        <v>44.4206</v>
      </c>
      <c r="H143" s="374"/>
      <c r="I143" s="348">
        <v>0.11899999999999999</v>
      </c>
      <c r="J143" s="348">
        <v>-1.8654999999999999</v>
      </c>
      <c r="K143" s="348">
        <v>-6.2926000000000002</v>
      </c>
      <c r="L143" s="348">
        <v>-7.3459000000000003</v>
      </c>
      <c r="M143" s="348">
        <v>-1.1319999999999999</v>
      </c>
      <c r="N143" s="350">
        <v>43.181399999999996</v>
      </c>
      <c r="O143" s="348">
        <v>36.192700000000002</v>
      </c>
      <c r="P143" s="348">
        <v>31.604700000000001</v>
      </c>
      <c r="Q143" s="348">
        <v>22.7013</v>
      </c>
      <c r="R143" s="348">
        <v>15.0389</v>
      </c>
      <c r="S143" s="348">
        <v>0.50360000000000005</v>
      </c>
      <c r="T143" s="348">
        <v>-3.5186000000000002</v>
      </c>
      <c r="U143" s="348">
        <v>6.0873999999999997</v>
      </c>
      <c r="V143" s="348">
        <v>21.181999999999999</v>
      </c>
      <c r="W143" s="348">
        <v>0.50360000000000005</v>
      </c>
      <c r="X143" s="348">
        <v>10.533099999999999</v>
      </c>
      <c r="Y143" s="374"/>
      <c r="Z143" s="346">
        <v>13</v>
      </c>
      <c r="AA143" s="346">
        <v>94</v>
      </c>
      <c r="AB143" s="346">
        <v>94</v>
      </c>
      <c r="AC143" s="346">
        <v>92</v>
      </c>
      <c r="AD143" s="346">
        <v>62</v>
      </c>
      <c r="AE143" s="346">
        <v>25</v>
      </c>
      <c r="AF143" s="346">
        <v>24</v>
      </c>
      <c r="AG143" s="346">
        <v>22</v>
      </c>
      <c r="AH143" s="346">
        <v>9</v>
      </c>
      <c r="AI143" s="346">
        <v>11</v>
      </c>
      <c r="AJ143" s="346">
        <v>61</v>
      </c>
      <c r="AK143" s="346">
        <v>86</v>
      </c>
      <c r="AL143" s="346">
        <v>11</v>
      </c>
      <c r="AM143" s="346">
        <v>30</v>
      </c>
      <c r="AN143" s="346">
        <v>61</v>
      </c>
      <c r="AO143" s="373"/>
      <c r="AP143" s="348">
        <v>20.399999999999999</v>
      </c>
      <c r="AQ143" s="348">
        <v>23.57</v>
      </c>
      <c r="AR143" s="348">
        <v>28.98</v>
      </c>
      <c r="AS143" s="348">
        <v>35.380000000000003</v>
      </c>
      <c r="AT143" s="348">
        <v>10.62</v>
      </c>
      <c r="AU143" s="351"/>
      <c r="AV143" s="346">
        <v>3</v>
      </c>
      <c r="AW143" s="346">
        <v>8</v>
      </c>
      <c r="AX143" s="346">
        <v>10</v>
      </c>
      <c r="AY143" s="346">
        <v>21</v>
      </c>
      <c r="AZ143" s="346">
        <v>36</v>
      </c>
      <c r="BA143" s="374"/>
      <c r="BB143" s="348">
        <v>16.6748264524517</v>
      </c>
      <c r="BC143" s="348">
        <v>0</v>
      </c>
      <c r="BD143" s="348">
        <v>0.11477822022440499</v>
      </c>
      <c r="BE143" s="375" t="s">
        <v>430</v>
      </c>
      <c r="BF143" s="374"/>
      <c r="BG143" s="375" t="s">
        <v>430</v>
      </c>
      <c r="BH143" s="674" t="s">
        <v>430</v>
      </c>
      <c r="BI143" s="348" t="s">
        <v>430</v>
      </c>
      <c r="BJ143" s="348" t="s">
        <v>430</v>
      </c>
      <c r="BK143" s="362"/>
      <c r="BL143" s="348" t="s">
        <v>6893</v>
      </c>
      <c r="BM143" s="373" t="s">
        <v>6894</v>
      </c>
      <c r="BN143" s="372" t="s">
        <v>430</v>
      </c>
      <c r="BO143" s="372" t="s">
        <v>430</v>
      </c>
      <c r="BP143" s="372" t="s">
        <v>430</v>
      </c>
      <c r="BQ143" s="373"/>
      <c r="BR143" s="354" t="s">
        <v>547</v>
      </c>
    </row>
    <row r="144" spans="1:70" s="428" customFormat="1" x14ac:dyDescent="0.25">
      <c r="A144" s="345" t="s">
        <v>7118</v>
      </c>
      <c r="B144" s="373"/>
      <c r="C144" s="719">
        <v>44235</v>
      </c>
      <c r="D144" s="373"/>
      <c r="E144" s="346">
        <v>2839.65</v>
      </c>
      <c r="F144" s="373"/>
      <c r="G144" s="347">
        <v>24.801600000000001</v>
      </c>
      <c r="H144" s="374"/>
      <c r="I144" s="348">
        <v>-0.1091</v>
      </c>
      <c r="J144" s="348">
        <v>0.15179999999999999</v>
      </c>
      <c r="K144" s="348">
        <v>-7.7000000000000002E-3</v>
      </c>
      <c r="L144" s="348">
        <v>2.0125999999999999</v>
      </c>
      <c r="M144" s="348">
        <v>3.4291999999999998</v>
      </c>
      <c r="N144" s="350">
        <v>9.2620000000000005</v>
      </c>
      <c r="O144" s="348">
        <v>10.188599999999999</v>
      </c>
      <c r="P144" s="348">
        <v>18.031500000000001</v>
      </c>
      <c r="Q144" s="348">
        <v>16.1128</v>
      </c>
      <c r="R144" s="348" t="s">
        <v>430</v>
      </c>
      <c r="S144" s="348">
        <v>0.626</v>
      </c>
      <c r="T144" s="348">
        <v>10.0015</v>
      </c>
      <c r="U144" s="348">
        <v>4.1069000000000004</v>
      </c>
      <c r="V144" s="348">
        <v>8.7555999999999994</v>
      </c>
      <c r="W144" s="348">
        <v>0.626</v>
      </c>
      <c r="X144" s="348">
        <v>18.187899999999999</v>
      </c>
      <c r="Y144" s="374"/>
      <c r="Z144" s="346">
        <v>38</v>
      </c>
      <c r="AA144" s="346">
        <v>61</v>
      </c>
      <c r="AB144" s="346">
        <v>55</v>
      </c>
      <c r="AC144" s="346">
        <v>47</v>
      </c>
      <c r="AD144" s="346">
        <v>17</v>
      </c>
      <c r="AE144" s="346">
        <v>44</v>
      </c>
      <c r="AF144" s="346">
        <v>31</v>
      </c>
      <c r="AG144" s="346">
        <v>27</v>
      </c>
      <c r="AH144" s="346">
        <v>15</v>
      </c>
      <c r="AI144" s="346" t="s">
        <v>430</v>
      </c>
      <c r="AJ144" s="346">
        <v>53</v>
      </c>
      <c r="AK144" s="346">
        <v>47</v>
      </c>
      <c r="AL144" s="346">
        <v>33</v>
      </c>
      <c r="AM144" s="346">
        <v>47</v>
      </c>
      <c r="AN144" s="346">
        <v>53</v>
      </c>
      <c r="AO144" s="373"/>
      <c r="AP144" s="348" t="s">
        <v>430</v>
      </c>
      <c r="AQ144" s="348" t="s">
        <v>430</v>
      </c>
      <c r="AR144" s="348">
        <v>16.7</v>
      </c>
      <c r="AS144" s="348">
        <v>13.77</v>
      </c>
      <c r="AT144" s="348">
        <v>8.6999999999999993</v>
      </c>
      <c r="AU144" s="351"/>
      <c r="AV144" s="346" t="s">
        <v>430</v>
      </c>
      <c r="AW144" s="346" t="s">
        <v>430</v>
      </c>
      <c r="AX144" s="346">
        <v>14</v>
      </c>
      <c r="AY144" s="346">
        <v>26</v>
      </c>
      <c r="AZ144" s="346">
        <v>45</v>
      </c>
      <c r="BA144" s="374"/>
      <c r="BB144" s="348">
        <v>9.2526843706568798</v>
      </c>
      <c r="BC144" s="348">
        <v>0.62152053373217997</v>
      </c>
      <c r="BD144" s="348">
        <v>0.109674392276358</v>
      </c>
      <c r="BE144" s="375">
        <v>0.63687699568881395</v>
      </c>
      <c r="BF144" s="374"/>
      <c r="BG144" s="375" t="s">
        <v>430</v>
      </c>
      <c r="BH144" s="674" t="s">
        <v>430</v>
      </c>
      <c r="BI144" s="348" t="s">
        <v>430</v>
      </c>
      <c r="BJ144" s="348" t="s">
        <v>430</v>
      </c>
      <c r="BK144" s="362"/>
      <c r="BL144" s="348" t="s">
        <v>6896</v>
      </c>
      <c r="BM144" s="373" t="s">
        <v>6666</v>
      </c>
      <c r="BN144" s="372" t="s">
        <v>6897</v>
      </c>
      <c r="BO144" s="372" t="s">
        <v>430</v>
      </c>
      <c r="BP144" s="372" t="s">
        <v>430</v>
      </c>
      <c r="BQ144" s="373"/>
      <c r="BR144" s="354" t="s">
        <v>436</v>
      </c>
    </row>
    <row r="145" spans="1:70" s="428" customFormat="1" x14ac:dyDescent="0.25">
      <c r="A145" s="345" t="s">
        <v>7119</v>
      </c>
      <c r="B145" s="373"/>
      <c r="C145" s="719">
        <v>44847</v>
      </c>
      <c r="D145" s="373"/>
      <c r="E145" s="346">
        <v>2599.4299999999998</v>
      </c>
      <c r="F145" s="373"/>
      <c r="G145" s="347">
        <v>28.862100000000002</v>
      </c>
      <c r="H145" s="374"/>
      <c r="I145" s="348">
        <v>-0.3725</v>
      </c>
      <c r="J145" s="348">
        <v>-1.9923</v>
      </c>
      <c r="K145" s="348">
        <v>-8.5777000000000001</v>
      </c>
      <c r="L145" s="348">
        <v>-9.7018000000000004</v>
      </c>
      <c r="M145" s="348">
        <v>-10.619</v>
      </c>
      <c r="N145" s="350">
        <v>55.251899999999999</v>
      </c>
      <c r="O145" s="348">
        <v>40.260100000000001</v>
      </c>
      <c r="P145" s="348">
        <v>34.065800000000003</v>
      </c>
      <c r="Q145" s="348" t="s">
        <v>430</v>
      </c>
      <c r="R145" s="348" t="s">
        <v>430</v>
      </c>
      <c r="S145" s="348">
        <v>-0.8911</v>
      </c>
      <c r="T145" s="348">
        <v>-3.3075999999999999</v>
      </c>
      <c r="U145" s="348">
        <v>1.2267999999999999</v>
      </c>
      <c r="V145" s="348">
        <v>26.254799999999999</v>
      </c>
      <c r="W145" s="348">
        <v>-0.8911</v>
      </c>
      <c r="X145" s="348">
        <v>32.575499999999998</v>
      </c>
      <c r="Y145" s="374"/>
      <c r="Z145" s="346">
        <v>58</v>
      </c>
      <c r="AA145" s="346">
        <v>96</v>
      </c>
      <c r="AB145" s="346">
        <v>95</v>
      </c>
      <c r="AC145" s="346">
        <v>96</v>
      </c>
      <c r="AD145" s="346">
        <v>81</v>
      </c>
      <c r="AE145" s="346">
        <v>15</v>
      </c>
      <c r="AF145" s="346">
        <v>11</v>
      </c>
      <c r="AG145" s="346">
        <v>12</v>
      </c>
      <c r="AH145" s="346" t="s">
        <v>430</v>
      </c>
      <c r="AI145" s="346" t="s">
        <v>430</v>
      </c>
      <c r="AJ145" s="346">
        <v>92</v>
      </c>
      <c r="AK145" s="346">
        <v>80</v>
      </c>
      <c r="AL145" s="346">
        <v>53</v>
      </c>
      <c r="AM145" s="346">
        <v>16</v>
      </c>
      <c r="AN145" s="346">
        <v>92</v>
      </c>
      <c r="AO145" s="373"/>
      <c r="AP145" s="348" t="s">
        <v>430</v>
      </c>
      <c r="AQ145" s="348" t="s">
        <v>430</v>
      </c>
      <c r="AR145" s="348" t="s">
        <v>430</v>
      </c>
      <c r="AS145" s="348">
        <v>40.68</v>
      </c>
      <c r="AT145" s="348">
        <v>13.57</v>
      </c>
      <c r="AU145" s="351"/>
      <c r="AV145" s="346" t="s">
        <v>430</v>
      </c>
      <c r="AW145" s="346" t="s">
        <v>430</v>
      </c>
      <c r="AX145" s="346" t="s">
        <v>430</v>
      </c>
      <c r="AY145" s="346">
        <v>11</v>
      </c>
      <c r="AZ145" s="346">
        <v>20</v>
      </c>
      <c r="BA145" s="374"/>
      <c r="BB145" s="348">
        <v>21.096472912692601</v>
      </c>
      <c r="BC145" s="348">
        <v>0</v>
      </c>
      <c r="BD145" s="348">
        <v>0.102166296807278</v>
      </c>
      <c r="BE145" s="375" t="s">
        <v>430</v>
      </c>
      <c r="BF145" s="374"/>
      <c r="BG145" s="375" t="s">
        <v>430</v>
      </c>
      <c r="BH145" s="674" t="s">
        <v>430</v>
      </c>
      <c r="BI145" s="348" t="s">
        <v>430</v>
      </c>
      <c r="BJ145" s="348" t="s">
        <v>430</v>
      </c>
      <c r="BK145" s="362"/>
      <c r="BL145" s="348" t="s">
        <v>6899</v>
      </c>
      <c r="BM145" s="373" t="s">
        <v>6900</v>
      </c>
      <c r="BN145" s="372" t="s">
        <v>430</v>
      </c>
      <c r="BO145" s="372" t="s">
        <v>430</v>
      </c>
      <c r="BP145" s="372" t="s">
        <v>430</v>
      </c>
      <c r="BQ145" s="373"/>
      <c r="BR145" s="354" t="s">
        <v>554</v>
      </c>
    </row>
    <row r="146" spans="1:70" s="428" customFormat="1" x14ac:dyDescent="0.25">
      <c r="A146" s="345" t="s">
        <v>7120</v>
      </c>
      <c r="B146" s="373"/>
      <c r="C146" s="719">
        <v>45929</v>
      </c>
      <c r="D146" s="373"/>
      <c r="E146" s="346">
        <v>2618.9699999999998</v>
      </c>
      <c r="F146" s="373"/>
      <c r="G146" s="347">
        <v>10.169</v>
      </c>
      <c r="H146" s="374"/>
      <c r="I146" s="348">
        <v>-0.1041</v>
      </c>
      <c r="J146" s="348">
        <v>0.71509999999999996</v>
      </c>
      <c r="K146" s="348">
        <v>2.3090000000000002</v>
      </c>
      <c r="L146" s="348">
        <v>3.3896999999999999</v>
      </c>
      <c r="M146" s="348">
        <v>-0.64390000000000003</v>
      </c>
      <c r="N146" s="350" t="s">
        <v>430</v>
      </c>
      <c r="O146" s="348" t="s">
        <v>430</v>
      </c>
      <c r="P146" s="348" t="s">
        <v>430</v>
      </c>
      <c r="Q146" s="348" t="s">
        <v>430</v>
      </c>
      <c r="R146" s="348" t="s">
        <v>430</v>
      </c>
      <c r="S146" s="348">
        <v>1.5812999999999999</v>
      </c>
      <c r="T146" s="348">
        <v>12.96</v>
      </c>
      <c r="U146" s="348">
        <v>-1.4641</v>
      </c>
      <c r="V146" s="348">
        <v>1.56</v>
      </c>
      <c r="W146" s="348">
        <v>1.5812999999999999</v>
      </c>
      <c r="X146" s="348">
        <v>1.69</v>
      </c>
      <c r="Y146" s="374"/>
      <c r="Z146" s="346">
        <v>37</v>
      </c>
      <c r="AA146" s="346">
        <v>23</v>
      </c>
      <c r="AB146" s="346">
        <v>13</v>
      </c>
      <c r="AC146" s="346">
        <v>31</v>
      </c>
      <c r="AD146" s="346">
        <v>43</v>
      </c>
      <c r="AE146" s="346" t="s">
        <v>430</v>
      </c>
      <c r="AF146" s="346" t="s">
        <v>430</v>
      </c>
      <c r="AG146" s="346" t="s">
        <v>430</v>
      </c>
      <c r="AH146" s="346" t="s">
        <v>430</v>
      </c>
      <c r="AI146" s="346" t="s">
        <v>430</v>
      </c>
      <c r="AJ146" s="346">
        <v>14</v>
      </c>
      <c r="AK146" s="346">
        <v>30</v>
      </c>
      <c r="AL146" s="346">
        <v>71</v>
      </c>
      <c r="AM146" s="346">
        <v>84</v>
      </c>
      <c r="AN146" s="346">
        <v>14</v>
      </c>
      <c r="AO146" s="373"/>
      <c r="AP146" s="348" t="s">
        <v>430</v>
      </c>
      <c r="AQ146" s="348" t="s">
        <v>430</v>
      </c>
      <c r="AR146" s="348" t="s">
        <v>430</v>
      </c>
      <c r="AS146" s="348" t="s">
        <v>430</v>
      </c>
      <c r="AT146" s="348" t="s">
        <v>430</v>
      </c>
      <c r="AU146" s="351"/>
      <c r="AV146" s="346" t="s">
        <v>430</v>
      </c>
      <c r="AW146" s="346" t="s">
        <v>430</v>
      </c>
      <c r="AX146" s="346" t="s">
        <v>430</v>
      </c>
      <c r="AY146" s="346" t="s">
        <v>430</v>
      </c>
      <c r="AZ146" s="346" t="s">
        <v>430</v>
      </c>
      <c r="BA146" s="374"/>
      <c r="BB146" s="348">
        <v>12.961286035547101</v>
      </c>
      <c r="BC146" s="348">
        <v>0.99326494850626601</v>
      </c>
      <c r="BD146" s="348">
        <v>-3.7006745234707199E-2</v>
      </c>
      <c r="BE146" s="375">
        <v>-9.0858345505146505E-3</v>
      </c>
      <c r="BF146" s="374"/>
      <c r="BG146" s="375" t="s">
        <v>430</v>
      </c>
      <c r="BH146" s="674" t="s">
        <v>430</v>
      </c>
      <c r="BI146" s="348" t="s">
        <v>430</v>
      </c>
      <c r="BJ146" s="348" t="s">
        <v>430</v>
      </c>
      <c r="BK146" s="362"/>
      <c r="BL146" s="348" t="s">
        <v>6902</v>
      </c>
      <c r="BM146" s="373" t="s">
        <v>6903</v>
      </c>
      <c r="BN146" s="372" t="s">
        <v>430</v>
      </c>
      <c r="BO146" s="372" t="s">
        <v>430</v>
      </c>
      <c r="BP146" s="372" t="s">
        <v>430</v>
      </c>
      <c r="BQ146" s="373"/>
      <c r="BR146" s="354" t="s">
        <v>443</v>
      </c>
    </row>
    <row r="147" spans="1:70" s="428" customFormat="1" ht="11" x14ac:dyDescent="0.3">
      <c r="A147" s="841" t="s">
        <v>7121</v>
      </c>
      <c r="B147" s="842"/>
      <c r="C147" s="843">
        <v>41275</v>
      </c>
      <c r="D147" s="842"/>
      <c r="E147" s="844">
        <v>2542.29</v>
      </c>
      <c r="F147" s="842"/>
      <c r="G147" s="845">
        <v>275.142</v>
      </c>
      <c r="H147" s="847"/>
      <c r="I147" s="846" t="s">
        <v>430</v>
      </c>
      <c r="J147" s="846">
        <v>0.34129999999999999</v>
      </c>
      <c r="K147" s="846">
        <v>-0.4551</v>
      </c>
      <c r="L147" s="846">
        <v>-0.1144</v>
      </c>
      <c r="M147" s="846">
        <v>-1.9702999999999999</v>
      </c>
      <c r="N147" s="848">
        <v>8.1837999999999997</v>
      </c>
      <c r="O147" s="846">
        <v>8.1635000000000009</v>
      </c>
      <c r="P147" s="846">
        <v>15.731199999999999</v>
      </c>
      <c r="Q147" s="846">
        <v>15.780200000000001</v>
      </c>
      <c r="R147" s="846">
        <v>15.4217</v>
      </c>
      <c r="S147" s="846">
        <v>0.3553</v>
      </c>
      <c r="T147" s="846">
        <v>7.6101999999999999</v>
      </c>
      <c r="U147" s="846">
        <v>-0.26100000000000001</v>
      </c>
      <c r="V147" s="846">
        <v>6.7538</v>
      </c>
      <c r="W147" s="846">
        <v>0.3553</v>
      </c>
      <c r="X147" s="846">
        <v>15.4895</v>
      </c>
      <c r="Y147" s="847"/>
      <c r="Z147" s="844" t="s">
        <v>430</v>
      </c>
      <c r="AA147" s="844">
        <v>47</v>
      </c>
      <c r="AB147" s="844">
        <v>56</v>
      </c>
      <c r="AC147" s="844">
        <v>64</v>
      </c>
      <c r="AD147" s="844">
        <v>73</v>
      </c>
      <c r="AE147" s="844">
        <v>46</v>
      </c>
      <c r="AF147" s="844">
        <v>36</v>
      </c>
      <c r="AG147" s="844">
        <v>32</v>
      </c>
      <c r="AH147" s="844">
        <v>16</v>
      </c>
      <c r="AI147" s="844">
        <v>4</v>
      </c>
      <c r="AJ147" s="844">
        <v>79</v>
      </c>
      <c r="AK147" s="844">
        <v>59</v>
      </c>
      <c r="AL147" s="844">
        <v>64</v>
      </c>
      <c r="AM147" s="844">
        <v>55</v>
      </c>
      <c r="AN147" s="844">
        <v>79</v>
      </c>
      <c r="AO147" s="842"/>
      <c r="AP147" s="846">
        <v>16.690000000000001</v>
      </c>
      <c r="AQ147" s="846">
        <v>17.34</v>
      </c>
      <c r="AR147" s="846">
        <v>15.23</v>
      </c>
      <c r="AS147" s="846">
        <v>11.64</v>
      </c>
      <c r="AT147" s="846">
        <v>3.87</v>
      </c>
      <c r="AU147" s="849"/>
      <c r="AV147" s="844">
        <v>12</v>
      </c>
      <c r="AW147" s="844">
        <v>14</v>
      </c>
      <c r="AX147" s="844">
        <v>16</v>
      </c>
      <c r="AY147" s="844">
        <v>32</v>
      </c>
      <c r="AZ147" s="844">
        <v>65</v>
      </c>
      <c r="BA147" s="847"/>
      <c r="BB147" s="846">
        <v>9.3846001419371294</v>
      </c>
      <c r="BC147" s="846">
        <v>0.70171414657703801</v>
      </c>
      <c r="BD147" s="846">
        <v>9.1451161720000299E-2</v>
      </c>
      <c r="BE147" s="852">
        <v>0.59412090328464995</v>
      </c>
      <c r="BF147" s="847"/>
      <c r="BG147" s="852" t="s">
        <v>430</v>
      </c>
      <c r="BH147" s="935" t="s">
        <v>430</v>
      </c>
      <c r="BI147" s="846" t="s">
        <v>430</v>
      </c>
      <c r="BJ147" s="846" t="s">
        <v>430</v>
      </c>
      <c r="BK147" s="851"/>
      <c r="BL147" s="846" t="s">
        <v>6905</v>
      </c>
      <c r="BM147" s="842" t="s">
        <v>6906</v>
      </c>
      <c r="BN147" s="855" t="s">
        <v>430</v>
      </c>
      <c r="BO147" s="855" t="s">
        <v>430</v>
      </c>
      <c r="BP147" s="855" t="s">
        <v>430</v>
      </c>
      <c r="BQ147" s="842"/>
      <c r="BR147" s="856" t="s">
        <v>443</v>
      </c>
    </row>
    <row r="148" spans="1:70" s="428" customFormat="1" x14ac:dyDescent="0.25">
      <c r="A148" s="345" t="s">
        <v>7122</v>
      </c>
      <c r="B148" s="373"/>
      <c r="C148" s="719">
        <v>44326</v>
      </c>
      <c r="D148" s="373"/>
      <c r="E148" s="346">
        <v>2558.7199999999998</v>
      </c>
      <c r="F148" s="373"/>
      <c r="G148" s="347">
        <v>41.704999999999998</v>
      </c>
      <c r="H148" s="374"/>
      <c r="I148" s="348" t="s">
        <v>430</v>
      </c>
      <c r="J148" s="348">
        <v>1.2084999999999999</v>
      </c>
      <c r="K148" s="348">
        <v>3.4992000000000001</v>
      </c>
      <c r="L148" s="348">
        <v>17.681100000000001</v>
      </c>
      <c r="M148" s="348">
        <v>16.527000000000001</v>
      </c>
      <c r="N148" s="350">
        <v>30.0806</v>
      </c>
      <c r="O148" s="348">
        <v>39.680799999999998</v>
      </c>
      <c r="P148" s="348">
        <v>44.251899999999999</v>
      </c>
      <c r="Q148" s="348">
        <v>29.1631</v>
      </c>
      <c r="R148" s="348" t="s">
        <v>430</v>
      </c>
      <c r="S148" s="348">
        <v>7.2686999999999999</v>
      </c>
      <c r="T148" s="348">
        <v>25.011199999999999</v>
      </c>
      <c r="U148" s="348">
        <v>15.9148</v>
      </c>
      <c r="V148" s="348">
        <v>16.072900000000001</v>
      </c>
      <c r="W148" s="348">
        <v>7.2686999999999999</v>
      </c>
      <c r="X148" s="348">
        <v>31.718</v>
      </c>
      <c r="Y148" s="374"/>
      <c r="Z148" s="346" t="s">
        <v>430</v>
      </c>
      <c r="AA148" s="346">
        <v>6</v>
      </c>
      <c r="AB148" s="346">
        <v>7</v>
      </c>
      <c r="AC148" s="346">
        <v>2</v>
      </c>
      <c r="AD148" s="346">
        <v>4</v>
      </c>
      <c r="AE148" s="346">
        <v>34</v>
      </c>
      <c r="AF148" s="346">
        <v>13</v>
      </c>
      <c r="AG148" s="346">
        <v>1</v>
      </c>
      <c r="AH148" s="346">
        <v>1</v>
      </c>
      <c r="AI148" s="346" t="s">
        <v>430</v>
      </c>
      <c r="AJ148" s="346">
        <v>2</v>
      </c>
      <c r="AK148" s="346">
        <v>6</v>
      </c>
      <c r="AL148" s="346">
        <v>4</v>
      </c>
      <c r="AM148" s="346">
        <v>38</v>
      </c>
      <c r="AN148" s="346">
        <v>2</v>
      </c>
      <c r="AO148" s="373"/>
      <c r="AP148" s="348" t="s">
        <v>430</v>
      </c>
      <c r="AQ148" s="348" t="s">
        <v>430</v>
      </c>
      <c r="AR148" s="348">
        <v>43.2</v>
      </c>
      <c r="AS148" s="348">
        <v>43.86</v>
      </c>
      <c r="AT148" s="348">
        <v>33.93</v>
      </c>
      <c r="AU148" s="351"/>
      <c r="AV148" s="346" t="s">
        <v>430</v>
      </c>
      <c r="AW148" s="346" t="s">
        <v>430</v>
      </c>
      <c r="AX148" s="346">
        <v>1</v>
      </c>
      <c r="AY148" s="346">
        <v>10</v>
      </c>
      <c r="AZ148" s="346">
        <v>2</v>
      </c>
      <c r="BA148" s="374"/>
      <c r="BB148" s="348">
        <v>27.576538604851901</v>
      </c>
      <c r="BC148" s="348">
        <v>0</v>
      </c>
      <c r="BD148" s="348">
        <v>0.104887642025775</v>
      </c>
      <c r="BE148" s="375" t="s">
        <v>430</v>
      </c>
      <c r="BF148" s="374"/>
      <c r="BG148" s="375" t="s">
        <v>430</v>
      </c>
      <c r="BH148" s="674" t="s">
        <v>430</v>
      </c>
      <c r="BI148" s="348" t="s">
        <v>430</v>
      </c>
      <c r="BJ148" s="348" t="s">
        <v>430</v>
      </c>
      <c r="BK148" s="362"/>
      <c r="BL148" s="348" t="s">
        <v>6908</v>
      </c>
      <c r="BM148" s="373" t="s">
        <v>5090</v>
      </c>
      <c r="BN148" s="372" t="s">
        <v>430</v>
      </c>
      <c r="BO148" s="372" t="s">
        <v>430</v>
      </c>
      <c r="BP148" s="372" t="s">
        <v>430</v>
      </c>
      <c r="BQ148" s="373"/>
      <c r="BR148" s="354" t="s">
        <v>602</v>
      </c>
    </row>
    <row r="149" spans="1:70" s="428" customFormat="1" x14ac:dyDescent="0.25">
      <c r="A149" s="345" t="s">
        <v>7123</v>
      </c>
      <c r="B149" s="373"/>
      <c r="C149" s="719">
        <v>45915</v>
      </c>
      <c r="D149" s="373"/>
      <c r="E149" s="346">
        <v>2348.5500000000002</v>
      </c>
      <c r="F149" s="373"/>
      <c r="G149" s="347">
        <v>10.312200000000001</v>
      </c>
      <c r="H149" s="374"/>
      <c r="I149" s="348" t="s">
        <v>430</v>
      </c>
      <c r="J149" s="348">
        <v>0.7228</v>
      </c>
      <c r="K149" s="348">
        <v>1.8640000000000001</v>
      </c>
      <c r="L149" s="348">
        <v>2.9767999999999999</v>
      </c>
      <c r="M149" s="348">
        <v>1.101</v>
      </c>
      <c r="N149" s="350" t="s">
        <v>430</v>
      </c>
      <c r="O149" s="348" t="s">
        <v>430</v>
      </c>
      <c r="P149" s="348" t="s">
        <v>430</v>
      </c>
      <c r="Q149" s="348" t="s">
        <v>430</v>
      </c>
      <c r="R149" s="348" t="s">
        <v>430</v>
      </c>
      <c r="S149" s="348">
        <v>1.2052</v>
      </c>
      <c r="T149" s="348">
        <v>8.5482999999999993</v>
      </c>
      <c r="U149" s="348">
        <v>0.57540000000000002</v>
      </c>
      <c r="V149" s="348">
        <v>4.2026000000000003</v>
      </c>
      <c r="W149" s="348">
        <v>1.2052</v>
      </c>
      <c r="X149" s="348">
        <v>3.1219999999999999</v>
      </c>
      <c r="Y149" s="374"/>
      <c r="Z149" s="346" t="s">
        <v>430</v>
      </c>
      <c r="AA149" s="346">
        <v>22</v>
      </c>
      <c r="AB149" s="346">
        <v>19</v>
      </c>
      <c r="AC149" s="346">
        <v>35</v>
      </c>
      <c r="AD149" s="346">
        <v>34</v>
      </c>
      <c r="AE149" s="346" t="s">
        <v>430</v>
      </c>
      <c r="AF149" s="346" t="s">
        <v>430</v>
      </c>
      <c r="AG149" s="346" t="s">
        <v>430</v>
      </c>
      <c r="AH149" s="346" t="s">
        <v>430</v>
      </c>
      <c r="AI149" s="346" t="s">
        <v>430</v>
      </c>
      <c r="AJ149" s="346">
        <v>27</v>
      </c>
      <c r="AK149" s="346">
        <v>54</v>
      </c>
      <c r="AL149" s="346">
        <v>59</v>
      </c>
      <c r="AM149" s="346">
        <v>71</v>
      </c>
      <c r="AN149" s="346">
        <v>27</v>
      </c>
      <c r="AO149" s="373"/>
      <c r="AP149" s="348" t="s">
        <v>430</v>
      </c>
      <c r="AQ149" s="348" t="s">
        <v>430</v>
      </c>
      <c r="AR149" s="348" t="s">
        <v>430</v>
      </c>
      <c r="AS149" s="348" t="s">
        <v>430</v>
      </c>
      <c r="AT149" s="348" t="s">
        <v>430</v>
      </c>
      <c r="AU149" s="351"/>
      <c r="AV149" s="346" t="s">
        <v>430</v>
      </c>
      <c r="AW149" s="346" t="s">
        <v>430</v>
      </c>
      <c r="AX149" s="346" t="s">
        <v>430</v>
      </c>
      <c r="AY149" s="346" t="s">
        <v>430</v>
      </c>
      <c r="AZ149" s="346" t="s">
        <v>430</v>
      </c>
      <c r="BA149" s="374"/>
      <c r="BB149" s="348">
        <v>7.0345752886094699</v>
      </c>
      <c r="BC149" s="348">
        <v>0</v>
      </c>
      <c r="BD149" s="348">
        <v>-1.78521879300793E-2</v>
      </c>
      <c r="BE149" s="375" t="s">
        <v>430</v>
      </c>
      <c r="BF149" s="374"/>
      <c r="BG149" s="375" t="s">
        <v>430</v>
      </c>
      <c r="BH149" s="674" t="s">
        <v>430</v>
      </c>
      <c r="BI149" s="348" t="s">
        <v>430</v>
      </c>
      <c r="BJ149" s="348" t="s">
        <v>430</v>
      </c>
      <c r="BK149" s="362"/>
      <c r="BL149" s="348" t="s">
        <v>6910</v>
      </c>
      <c r="BM149" s="373" t="s">
        <v>6911</v>
      </c>
      <c r="BN149" s="372" t="s">
        <v>430</v>
      </c>
      <c r="BO149" s="372" t="s">
        <v>430</v>
      </c>
      <c r="BP149" s="372" t="s">
        <v>430</v>
      </c>
      <c r="BQ149" s="373"/>
      <c r="BR149" s="354" t="s">
        <v>436</v>
      </c>
    </row>
    <row r="150" spans="1:70" s="428" customFormat="1" x14ac:dyDescent="0.25">
      <c r="A150" s="345" t="s">
        <v>7124</v>
      </c>
      <c r="B150" s="373"/>
      <c r="C150" s="719">
        <v>41275</v>
      </c>
      <c r="D150" s="373"/>
      <c r="E150" s="346">
        <v>1654.42</v>
      </c>
      <c r="F150" s="373"/>
      <c r="G150" s="347">
        <v>42.497100000000003</v>
      </c>
      <c r="H150" s="374"/>
      <c r="I150" s="348">
        <v>0.2177</v>
      </c>
      <c r="J150" s="348">
        <v>-1.5279</v>
      </c>
      <c r="K150" s="348">
        <v>-6.1611000000000002</v>
      </c>
      <c r="L150" s="348">
        <v>-7.1889000000000003</v>
      </c>
      <c r="M150" s="348">
        <v>-1.0222</v>
      </c>
      <c r="N150" s="350">
        <v>43.626100000000001</v>
      </c>
      <c r="O150" s="348">
        <v>37.074399999999997</v>
      </c>
      <c r="P150" s="348">
        <v>31.947099999999999</v>
      </c>
      <c r="Q150" s="348">
        <v>22.668099999999999</v>
      </c>
      <c r="R150" s="348">
        <v>15.262</v>
      </c>
      <c r="S150" s="348">
        <v>0.47689999999999999</v>
      </c>
      <c r="T150" s="348">
        <v>-3.3365999999999998</v>
      </c>
      <c r="U150" s="348">
        <v>5.4997999999999996</v>
      </c>
      <c r="V150" s="348">
        <v>21.382100000000001</v>
      </c>
      <c r="W150" s="348">
        <v>0.47689999999999999</v>
      </c>
      <c r="X150" s="348">
        <v>10.7719</v>
      </c>
      <c r="Y150" s="374"/>
      <c r="Z150" s="346">
        <v>8</v>
      </c>
      <c r="AA150" s="346">
        <v>79</v>
      </c>
      <c r="AB150" s="346">
        <v>87</v>
      </c>
      <c r="AC150" s="346">
        <v>84</v>
      </c>
      <c r="AD150" s="346">
        <v>59</v>
      </c>
      <c r="AE150" s="346">
        <v>16</v>
      </c>
      <c r="AF150" s="346">
        <v>14</v>
      </c>
      <c r="AG150" s="346">
        <v>18</v>
      </c>
      <c r="AH150" s="346">
        <v>10</v>
      </c>
      <c r="AI150" s="346">
        <v>8</v>
      </c>
      <c r="AJ150" s="346">
        <v>64</v>
      </c>
      <c r="AK150" s="346">
        <v>81</v>
      </c>
      <c r="AL150" s="346">
        <v>22</v>
      </c>
      <c r="AM150" s="346">
        <v>24</v>
      </c>
      <c r="AN150" s="346">
        <v>64</v>
      </c>
      <c r="AO150" s="373"/>
      <c r="AP150" s="348">
        <v>20.3</v>
      </c>
      <c r="AQ150" s="348">
        <v>23.66</v>
      </c>
      <c r="AR150" s="348">
        <v>29.22</v>
      </c>
      <c r="AS150" s="348">
        <v>35.86</v>
      </c>
      <c r="AT150" s="348">
        <v>10.64</v>
      </c>
      <c r="AU150" s="351"/>
      <c r="AV150" s="346">
        <v>8</v>
      </c>
      <c r="AW150" s="346">
        <v>5</v>
      </c>
      <c r="AX150" s="346">
        <v>6</v>
      </c>
      <c r="AY150" s="346">
        <v>14</v>
      </c>
      <c r="AZ150" s="346">
        <v>35</v>
      </c>
      <c r="BA150" s="374"/>
      <c r="BB150" s="348">
        <v>16.9005912822225</v>
      </c>
      <c r="BC150" s="348">
        <v>0</v>
      </c>
      <c r="BD150" s="348">
        <v>0.11418211327019399</v>
      </c>
      <c r="BE150" s="375" t="s">
        <v>430</v>
      </c>
      <c r="BF150" s="374"/>
      <c r="BG150" s="375" t="s">
        <v>430</v>
      </c>
      <c r="BH150" s="674" t="s">
        <v>430</v>
      </c>
      <c r="BI150" s="348" t="s">
        <v>430</v>
      </c>
      <c r="BJ150" s="348" t="s">
        <v>430</v>
      </c>
      <c r="BK150" s="362"/>
      <c r="BL150" s="348" t="s">
        <v>6913</v>
      </c>
      <c r="BM150" s="373" t="s">
        <v>6914</v>
      </c>
      <c r="BN150" s="372" t="s">
        <v>430</v>
      </c>
      <c r="BO150" s="372" t="s">
        <v>430</v>
      </c>
      <c r="BP150" s="372" t="s">
        <v>430</v>
      </c>
      <c r="BQ150" s="373"/>
      <c r="BR150" s="354" t="s">
        <v>547</v>
      </c>
    </row>
    <row r="151" spans="1:70" s="428" customFormat="1" x14ac:dyDescent="0.25">
      <c r="A151" s="345" t="s">
        <v>7125</v>
      </c>
      <c r="B151" s="373"/>
      <c r="C151" s="719">
        <v>44575</v>
      </c>
      <c r="D151" s="373"/>
      <c r="E151" s="346">
        <v>1498.55</v>
      </c>
      <c r="F151" s="373"/>
      <c r="G151" s="347">
        <v>16.974599999999999</v>
      </c>
      <c r="H151" s="374"/>
      <c r="I151" s="348" t="s">
        <v>430</v>
      </c>
      <c r="J151" s="348">
        <v>0.58009999999999995</v>
      </c>
      <c r="K151" s="348">
        <v>0.66539999999999999</v>
      </c>
      <c r="L151" s="348">
        <v>1.7034</v>
      </c>
      <c r="M151" s="348">
        <v>1.8236000000000001</v>
      </c>
      <c r="N151" s="350">
        <v>11.2202</v>
      </c>
      <c r="O151" s="348">
        <v>11.0154</v>
      </c>
      <c r="P151" s="348">
        <v>13.5688</v>
      </c>
      <c r="Q151" s="348" t="s">
        <v>430</v>
      </c>
      <c r="R151" s="348" t="s">
        <v>430</v>
      </c>
      <c r="S151" s="348">
        <v>1.3137000000000001</v>
      </c>
      <c r="T151" s="348">
        <v>6.8861999999999997</v>
      </c>
      <c r="U151" s="348">
        <v>3.0769000000000002</v>
      </c>
      <c r="V151" s="348">
        <v>7.1452999999999998</v>
      </c>
      <c r="W151" s="348">
        <v>1.3137000000000001</v>
      </c>
      <c r="X151" s="348">
        <v>12.473699999999999</v>
      </c>
      <c r="Y151" s="374"/>
      <c r="Z151" s="346" t="s">
        <v>430</v>
      </c>
      <c r="AA151" s="346">
        <v>32</v>
      </c>
      <c r="AB151" s="346">
        <v>40</v>
      </c>
      <c r="AC151" s="346">
        <v>50</v>
      </c>
      <c r="AD151" s="346">
        <v>28</v>
      </c>
      <c r="AE151" s="346">
        <v>38</v>
      </c>
      <c r="AF151" s="346">
        <v>28</v>
      </c>
      <c r="AG151" s="346">
        <v>40</v>
      </c>
      <c r="AH151" s="346" t="s">
        <v>430</v>
      </c>
      <c r="AI151" s="346" t="s">
        <v>430</v>
      </c>
      <c r="AJ151" s="346">
        <v>23</v>
      </c>
      <c r="AK151" s="346">
        <v>62</v>
      </c>
      <c r="AL151" s="346">
        <v>37</v>
      </c>
      <c r="AM151" s="346">
        <v>54</v>
      </c>
      <c r="AN151" s="346">
        <v>23</v>
      </c>
      <c r="AO151" s="373"/>
      <c r="AP151" s="348" t="s">
        <v>430</v>
      </c>
      <c r="AQ151" s="348" t="s">
        <v>430</v>
      </c>
      <c r="AR151" s="348" t="s">
        <v>430</v>
      </c>
      <c r="AS151" s="348">
        <v>12.51</v>
      </c>
      <c r="AT151" s="348">
        <v>7.97</v>
      </c>
      <c r="AU151" s="351"/>
      <c r="AV151" s="346" t="s">
        <v>430</v>
      </c>
      <c r="AW151" s="346" t="s">
        <v>430</v>
      </c>
      <c r="AX151" s="346" t="s">
        <v>430</v>
      </c>
      <c r="AY151" s="346">
        <v>28</v>
      </c>
      <c r="AZ151" s="346">
        <v>49</v>
      </c>
      <c r="BA151" s="374"/>
      <c r="BB151" s="348">
        <v>5.9757145216503798</v>
      </c>
      <c r="BC151" s="348">
        <v>0</v>
      </c>
      <c r="BD151" s="348">
        <v>0.107679427749813</v>
      </c>
      <c r="BE151" s="375" t="s">
        <v>430</v>
      </c>
      <c r="BF151" s="374"/>
      <c r="BG151" s="375" t="s">
        <v>430</v>
      </c>
      <c r="BH151" s="674" t="s">
        <v>430</v>
      </c>
      <c r="BI151" s="348" t="s">
        <v>430</v>
      </c>
      <c r="BJ151" s="348" t="s">
        <v>430</v>
      </c>
      <c r="BK151" s="362"/>
      <c r="BL151" s="348" t="s">
        <v>6916</v>
      </c>
      <c r="BM151" s="373" t="s">
        <v>6917</v>
      </c>
      <c r="BN151" s="372" t="s">
        <v>430</v>
      </c>
      <c r="BO151" s="372" t="s">
        <v>430</v>
      </c>
      <c r="BP151" s="372" t="s">
        <v>430</v>
      </c>
      <c r="BQ151" s="373"/>
      <c r="BR151" s="354" t="s">
        <v>436</v>
      </c>
    </row>
    <row r="152" spans="1:70" s="428" customFormat="1" x14ac:dyDescent="0.25">
      <c r="A152" s="345" t="s">
        <v>7126</v>
      </c>
      <c r="B152" s="373"/>
      <c r="C152" s="719">
        <v>46002</v>
      </c>
      <c r="D152" s="373"/>
      <c r="E152" s="346">
        <v>1359.95</v>
      </c>
      <c r="F152" s="373"/>
      <c r="G152" s="347">
        <v>10.615</v>
      </c>
      <c r="H152" s="374"/>
      <c r="I152" s="348" t="s">
        <v>430</v>
      </c>
      <c r="J152" s="348">
        <v>0.51319999999999999</v>
      </c>
      <c r="K152" s="348">
        <v>0.73550000000000004</v>
      </c>
      <c r="L152" s="348">
        <v>2.8306</v>
      </c>
      <c r="M152" s="348">
        <v>3.0632999999999999</v>
      </c>
      <c r="N152" s="350" t="s">
        <v>430</v>
      </c>
      <c r="O152" s="348" t="s">
        <v>430</v>
      </c>
      <c r="P152" s="348" t="s">
        <v>430</v>
      </c>
      <c r="Q152" s="348" t="s">
        <v>430</v>
      </c>
      <c r="R152" s="348" t="s">
        <v>430</v>
      </c>
      <c r="S152" s="348">
        <v>0.74980000000000002</v>
      </c>
      <c r="T152" s="348">
        <v>9.9009</v>
      </c>
      <c r="U152" s="348">
        <v>4.2976999999999999</v>
      </c>
      <c r="V152" s="348" t="s">
        <v>430</v>
      </c>
      <c r="W152" s="348">
        <v>0.74980000000000002</v>
      </c>
      <c r="X152" s="348">
        <v>6.15</v>
      </c>
      <c r="Y152" s="374"/>
      <c r="Z152" s="346" t="s">
        <v>430</v>
      </c>
      <c r="AA152" s="346">
        <v>38</v>
      </c>
      <c r="AB152" s="346">
        <v>39</v>
      </c>
      <c r="AC152" s="346">
        <v>37</v>
      </c>
      <c r="AD152" s="346">
        <v>19</v>
      </c>
      <c r="AE152" s="346" t="s">
        <v>430</v>
      </c>
      <c r="AF152" s="346" t="s">
        <v>430</v>
      </c>
      <c r="AG152" s="346" t="s">
        <v>430</v>
      </c>
      <c r="AH152" s="346" t="s">
        <v>430</v>
      </c>
      <c r="AI152" s="346" t="s">
        <v>430</v>
      </c>
      <c r="AJ152" s="346">
        <v>44</v>
      </c>
      <c r="AK152" s="346">
        <v>48</v>
      </c>
      <c r="AL152" s="346">
        <v>30</v>
      </c>
      <c r="AM152" s="346" t="s">
        <v>430</v>
      </c>
      <c r="AN152" s="346">
        <v>44</v>
      </c>
      <c r="AO152" s="373"/>
      <c r="AP152" s="348" t="s">
        <v>430</v>
      </c>
      <c r="AQ152" s="348" t="s">
        <v>430</v>
      </c>
      <c r="AR152" s="348" t="s">
        <v>430</v>
      </c>
      <c r="AS152" s="348" t="s">
        <v>430</v>
      </c>
      <c r="AT152" s="348" t="s">
        <v>430</v>
      </c>
      <c r="AU152" s="351"/>
      <c r="AV152" s="346" t="s">
        <v>430</v>
      </c>
      <c r="AW152" s="346" t="s">
        <v>430</v>
      </c>
      <c r="AX152" s="346" t="s">
        <v>430</v>
      </c>
      <c r="AY152" s="346" t="s">
        <v>430</v>
      </c>
      <c r="AZ152" s="346" t="s">
        <v>430</v>
      </c>
      <c r="BA152" s="374"/>
      <c r="BB152" s="348">
        <v>9.6405762337055698</v>
      </c>
      <c r="BC152" s="348">
        <v>0.60459329922355998</v>
      </c>
      <c r="BD152" s="348">
        <v>4.5378226520610902E-2</v>
      </c>
      <c r="BE152" s="375">
        <v>0.870316415068907</v>
      </c>
      <c r="BF152" s="374"/>
      <c r="BG152" s="375" t="s">
        <v>430</v>
      </c>
      <c r="BH152" s="674" t="s">
        <v>430</v>
      </c>
      <c r="BI152" s="348" t="s">
        <v>430</v>
      </c>
      <c r="BJ152" s="348" t="s">
        <v>430</v>
      </c>
      <c r="BK152" s="362"/>
      <c r="BL152" s="348" t="s">
        <v>6919</v>
      </c>
      <c r="BM152" s="373" t="s">
        <v>6920</v>
      </c>
      <c r="BN152" s="372" t="s">
        <v>430</v>
      </c>
      <c r="BO152" s="372" t="s">
        <v>430</v>
      </c>
      <c r="BP152" s="372" t="s">
        <v>430</v>
      </c>
      <c r="BQ152" s="373"/>
      <c r="BR152" s="354" t="s">
        <v>436</v>
      </c>
    </row>
    <row r="153" spans="1:70" s="428" customFormat="1" x14ac:dyDescent="0.25">
      <c r="A153" s="345" t="s">
        <v>7127</v>
      </c>
      <c r="B153" s="373"/>
      <c r="C153" s="719">
        <v>45310</v>
      </c>
      <c r="D153" s="373"/>
      <c r="E153" s="346">
        <v>1371.01</v>
      </c>
      <c r="F153" s="373"/>
      <c r="G153" s="347">
        <v>21.6447</v>
      </c>
      <c r="H153" s="374"/>
      <c r="I153" s="348">
        <v>7.2099999999999997E-2</v>
      </c>
      <c r="J153" s="348">
        <v>-1.5823</v>
      </c>
      <c r="K153" s="348">
        <v>-6.0548000000000002</v>
      </c>
      <c r="L153" s="348">
        <v>-7.1783999999999999</v>
      </c>
      <c r="M153" s="348">
        <v>-1.1856</v>
      </c>
      <c r="N153" s="350">
        <v>41.69</v>
      </c>
      <c r="O153" s="348">
        <v>35.755299999999998</v>
      </c>
      <c r="P153" s="348" t="s">
        <v>430</v>
      </c>
      <c r="Q153" s="348" t="s">
        <v>430</v>
      </c>
      <c r="R153" s="348" t="s">
        <v>430</v>
      </c>
      <c r="S153" s="348">
        <v>0.42170000000000002</v>
      </c>
      <c r="T153" s="348">
        <v>-3.2812000000000001</v>
      </c>
      <c r="U153" s="348">
        <v>4.9749999999999996</v>
      </c>
      <c r="V153" s="348">
        <v>20.321899999999999</v>
      </c>
      <c r="W153" s="348">
        <v>0.42170000000000002</v>
      </c>
      <c r="X153" s="348">
        <v>36.3506</v>
      </c>
      <c r="Y153" s="374"/>
      <c r="Z153" s="346">
        <v>22</v>
      </c>
      <c r="AA153" s="346">
        <v>83</v>
      </c>
      <c r="AB153" s="346">
        <v>79</v>
      </c>
      <c r="AC153" s="346">
        <v>83</v>
      </c>
      <c r="AD153" s="346">
        <v>65</v>
      </c>
      <c r="AE153" s="346">
        <v>31</v>
      </c>
      <c r="AF153" s="346">
        <v>26</v>
      </c>
      <c r="AG153" s="346" t="s">
        <v>430</v>
      </c>
      <c r="AH153" s="346" t="s">
        <v>430</v>
      </c>
      <c r="AI153" s="346" t="s">
        <v>430</v>
      </c>
      <c r="AJ153" s="346">
        <v>72</v>
      </c>
      <c r="AK153" s="346">
        <v>77</v>
      </c>
      <c r="AL153" s="346">
        <v>25</v>
      </c>
      <c r="AM153" s="346">
        <v>35</v>
      </c>
      <c r="AN153" s="346">
        <v>72</v>
      </c>
      <c r="AO153" s="373"/>
      <c r="AP153" s="348" t="s">
        <v>430</v>
      </c>
      <c r="AQ153" s="348" t="s">
        <v>430</v>
      </c>
      <c r="AR153" s="348" t="s">
        <v>430</v>
      </c>
      <c r="AS153" s="348" t="s">
        <v>430</v>
      </c>
      <c r="AT153" s="348">
        <v>10.11</v>
      </c>
      <c r="AU153" s="351"/>
      <c r="AV153" s="346" t="s">
        <v>430</v>
      </c>
      <c r="AW153" s="346" t="s">
        <v>430</v>
      </c>
      <c r="AX153" s="346" t="s">
        <v>430</v>
      </c>
      <c r="AY153" s="346" t="s">
        <v>430</v>
      </c>
      <c r="AZ153" s="346">
        <v>41</v>
      </c>
      <c r="BA153" s="374"/>
      <c r="BB153" s="348">
        <v>17.769532942819399</v>
      </c>
      <c r="BC153" s="348">
        <v>0</v>
      </c>
      <c r="BD153" s="348">
        <v>0.134495705335935</v>
      </c>
      <c r="BE153" s="375" t="s">
        <v>430</v>
      </c>
      <c r="BF153" s="374"/>
      <c r="BG153" s="375" t="s">
        <v>430</v>
      </c>
      <c r="BH153" s="674" t="s">
        <v>430</v>
      </c>
      <c r="BI153" s="348" t="s">
        <v>430</v>
      </c>
      <c r="BJ153" s="348" t="s">
        <v>430</v>
      </c>
      <c r="BK153" s="362"/>
      <c r="BL153" s="348" t="s">
        <v>6922</v>
      </c>
      <c r="BM153" s="373" t="s">
        <v>4871</v>
      </c>
      <c r="BN153" s="372" t="s">
        <v>430</v>
      </c>
      <c r="BO153" s="372" t="s">
        <v>430</v>
      </c>
      <c r="BP153" s="372" t="s">
        <v>430</v>
      </c>
      <c r="BQ153" s="373"/>
      <c r="BR153" s="354" t="s">
        <v>6923</v>
      </c>
    </row>
    <row r="154" spans="1:70" s="428" customFormat="1" x14ac:dyDescent="0.25">
      <c r="A154" s="345" t="s">
        <v>7128</v>
      </c>
      <c r="B154" s="373"/>
      <c r="C154" s="719">
        <v>44298</v>
      </c>
      <c r="D154" s="373"/>
      <c r="E154" s="346">
        <v>1305.9100000000001</v>
      </c>
      <c r="F154" s="373"/>
      <c r="G154" s="347">
        <v>18.3841</v>
      </c>
      <c r="H154" s="374"/>
      <c r="I154" s="348">
        <v>-0.22689999999999999</v>
      </c>
      <c r="J154" s="348">
        <v>0.22570000000000001</v>
      </c>
      <c r="K154" s="348">
        <v>1.7090000000000001</v>
      </c>
      <c r="L154" s="348">
        <v>2.2151000000000001</v>
      </c>
      <c r="M154" s="348">
        <v>-4.2603999999999997</v>
      </c>
      <c r="N154" s="350">
        <v>-0.58130000000000004</v>
      </c>
      <c r="O154" s="348">
        <v>1.0831999999999999</v>
      </c>
      <c r="P154" s="348">
        <v>11.063700000000001</v>
      </c>
      <c r="Q154" s="348">
        <v>10.7201</v>
      </c>
      <c r="R154" s="348" t="s">
        <v>430</v>
      </c>
      <c r="S154" s="348">
        <v>1.5696000000000001</v>
      </c>
      <c r="T154" s="348">
        <v>8.5587999999999997</v>
      </c>
      <c r="U154" s="348">
        <v>-5.2126999999999999</v>
      </c>
      <c r="V154" s="348">
        <v>0.53759999999999997</v>
      </c>
      <c r="W154" s="348">
        <v>1.5696000000000001</v>
      </c>
      <c r="X154" s="348">
        <v>12.2653</v>
      </c>
      <c r="Y154" s="374"/>
      <c r="Z154" s="346">
        <v>48</v>
      </c>
      <c r="AA154" s="346">
        <v>56</v>
      </c>
      <c r="AB154" s="346">
        <v>21</v>
      </c>
      <c r="AC154" s="346">
        <v>45</v>
      </c>
      <c r="AD154" s="346">
        <v>77</v>
      </c>
      <c r="AE154" s="346">
        <v>71</v>
      </c>
      <c r="AF154" s="346">
        <v>52</v>
      </c>
      <c r="AG154" s="346">
        <v>51</v>
      </c>
      <c r="AH154" s="346">
        <v>34</v>
      </c>
      <c r="AI154" s="346" t="s">
        <v>430</v>
      </c>
      <c r="AJ154" s="346">
        <v>15</v>
      </c>
      <c r="AK154" s="346">
        <v>53</v>
      </c>
      <c r="AL154" s="346">
        <v>95</v>
      </c>
      <c r="AM154" s="346">
        <v>86</v>
      </c>
      <c r="AN154" s="346">
        <v>15</v>
      </c>
      <c r="AO154" s="373"/>
      <c r="AP154" s="348" t="s">
        <v>430</v>
      </c>
      <c r="AQ154" s="348" t="s">
        <v>430</v>
      </c>
      <c r="AR154" s="348">
        <v>9.6</v>
      </c>
      <c r="AS154" s="348">
        <v>4.72</v>
      </c>
      <c r="AT154" s="348">
        <v>-2.11</v>
      </c>
      <c r="AU154" s="351"/>
      <c r="AV154" s="346" t="s">
        <v>430</v>
      </c>
      <c r="AW154" s="346" t="s">
        <v>430</v>
      </c>
      <c r="AX154" s="346">
        <v>35</v>
      </c>
      <c r="AY154" s="346">
        <v>53</v>
      </c>
      <c r="AZ154" s="346">
        <v>79</v>
      </c>
      <c r="BA154" s="374"/>
      <c r="BB154" s="348">
        <v>12.2772869217482</v>
      </c>
      <c r="BC154" s="348">
        <v>1.01068359936485</v>
      </c>
      <c r="BD154" s="348">
        <v>4.6063938165081503E-2</v>
      </c>
      <c r="BE154" s="375">
        <v>-5.6901960833440901E-2</v>
      </c>
      <c r="BF154" s="374"/>
      <c r="BG154" s="375" t="s">
        <v>430</v>
      </c>
      <c r="BH154" s="674" t="s">
        <v>430</v>
      </c>
      <c r="BI154" s="348" t="s">
        <v>430</v>
      </c>
      <c r="BJ154" s="348" t="s">
        <v>430</v>
      </c>
      <c r="BK154" s="362"/>
      <c r="BL154" s="348" t="s">
        <v>6867</v>
      </c>
      <c r="BM154" s="373" t="s">
        <v>5969</v>
      </c>
      <c r="BN154" s="372" t="s">
        <v>430</v>
      </c>
      <c r="BO154" s="372" t="s">
        <v>430</v>
      </c>
      <c r="BP154" s="372" t="s">
        <v>430</v>
      </c>
      <c r="BQ154" s="373"/>
      <c r="BR154" s="354" t="s">
        <v>554</v>
      </c>
    </row>
    <row r="155" spans="1:70" s="428" customFormat="1" x14ac:dyDescent="0.25">
      <c r="A155" s="345" t="s">
        <v>7129</v>
      </c>
      <c r="B155" s="373"/>
      <c r="C155" s="719">
        <v>44862</v>
      </c>
      <c r="D155" s="373"/>
      <c r="E155" s="346">
        <v>1326.7</v>
      </c>
      <c r="F155" s="373"/>
      <c r="G155" s="347">
        <v>27.131499999999999</v>
      </c>
      <c r="H155" s="374"/>
      <c r="I155" s="348">
        <v>0.12659999999999999</v>
      </c>
      <c r="J155" s="348">
        <v>-1.4946999999999999</v>
      </c>
      <c r="K155" s="348">
        <v>-5.9873000000000003</v>
      </c>
      <c r="L155" s="348">
        <v>-7.0278999999999998</v>
      </c>
      <c r="M155" s="348">
        <v>-0.94879999999999998</v>
      </c>
      <c r="N155" s="350">
        <v>43.573399999999999</v>
      </c>
      <c r="O155" s="348">
        <v>37.036000000000001</v>
      </c>
      <c r="P155" s="348">
        <v>32.574599999999997</v>
      </c>
      <c r="Q155" s="348" t="s">
        <v>430</v>
      </c>
      <c r="R155" s="348" t="s">
        <v>430</v>
      </c>
      <c r="S155" s="348">
        <v>0.63429999999999997</v>
      </c>
      <c r="T155" s="348">
        <v>-3.1703000000000001</v>
      </c>
      <c r="U155" s="348">
        <v>2.3494000000000002</v>
      </c>
      <c r="V155" s="348">
        <v>21.692699999999999</v>
      </c>
      <c r="W155" s="348">
        <v>0.63429999999999997</v>
      </c>
      <c r="X155" s="348">
        <v>30.7958</v>
      </c>
      <c r="Y155" s="374"/>
      <c r="Z155" s="346">
        <v>12</v>
      </c>
      <c r="AA155" s="346">
        <v>77</v>
      </c>
      <c r="AB155" s="346">
        <v>77</v>
      </c>
      <c r="AC155" s="346">
        <v>76</v>
      </c>
      <c r="AD155" s="346">
        <v>52</v>
      </c>
      <c r="AE155" s="346">
        <v>17</v>
      </c>
      <c r="AF155" s="346">
        <v>15</v>
      </c>
      <c r="AG155" s="346">
        <v>13</v>
      </c>
      <c r="AH155" s="346" t="s">
        <v>430</v>
      </c>
      <c r="AI155" s="346" t="s">
        <v>430</v>
      </c>
      <c r="AJ155" s="346">
        <v>52</v>
      </c>
      <c r="AK155" s="346">
        <v>75</v>
      </c>
      <c r="AL155" s="346">
        <v>40</v>
      </c>
      <c r="AM155" s="346">
        <v>21</v>
      </c>
      <c r="AN155" s="346">
        <v>52</v>
      </c>
      <c r="AO155" s="373"/>
      <c r="AP155" s="348" t="s">
        <v>430</v>
      </c>
      <c r="AQ155" s="348" t="s">
        <v>430</v>
      </c>
      <c r="AR155" s="348" t="s">
        <v>430</v>
      </c>
      <c r="AS155" s="348">
        <v>36.24</v>
      </c>
      <c r="AT155" s="348">
        <v>10.94</v>
      </c>
      <c r="AU155" s="351"/>
      <c r="AV155" s="346" t="s">
        <v>430</v>
      </c>
      <c r="AW155" s="346" t="s">
        <v>430</v>
      </c>
      <c r="AX155" s="346" t="s">
        <v>430</v>
      </c>
      <c r="AY155" s="346">
        <v>12</v>
      </c>
      <c r="AZ155" s="346">
        <v>27</v>
      </c>
      <c r="BA155" s="374"/>
      <c r="BB155" s="348">
        <v>16.687162755770299</v>
      </c>
      <c r="BC155" s="348">
        <v>0.97117791211786297</v>
      </c>
      <c r="BD155" s="348">
        <v>0.117490813383698</v>
      </c>
      <c r="BE155" s="375">
        <v>-0.186866759436142</v>
      </c>
      <c r="BF155" s="374"/>
      <c r="BG155" s="375" t="s">
        <v>430</v>
      </c>
      <c r="BH155" s="674" t="s">
        <v>430</v>
      </c>
      <c r="BI155" s="348" t="s">
        <v>430</v>
      </c>
      <c r="BJ155" s="348" t="s">
        <v>430</v>
      </c>
      <c r="BK155" s="362"/>
      <c r="BL155" s="348" t="s">
        <v>6926</v>
      </c>
      <c r="BM155" s="373" t="s">
        <v>6927</v>
      </c>
      <c r="BN155" s="372" t="s">
        <v>430</v>
      </c>
      <c r="BO155" s="372" t="s">
        <v>430</v>
      </c>
      <c r="BP155" s="372" t="s">
        <v>430</v>
      </c>
      <c r="BQ155" s="373"/>
      <c r="BR155" s="354" t="s">
        <v>547</v>
      </c>
    </row>
    <row r="156" spans="1:70" s="428" customFormat="1" x14ac:dyDescent="0.25">
      <c r="A156" s="345" t="s">
        <v>7130</v>
      </c>
      <c r="B156" s="373"/>
      <c r="C156" s="719">
        <v>45898</v>
      </c>
      <c r="D156" s="373"/>
      <c r="E156" s="346">
        <v>1298.01</v>
      </c>
      <c r="F156" s="373"/>
      <c r="G156" s="347">
        <v>15.789</v>
      </c>
      <c r="H156" s="374"/>
      <c r="I156" s="348">
        <v>-0.39739999999999998</v>
      </c>
      <c r="J156" s="348">
        <v>-2.1200999999999999</v>
      </c>
      <c r="K156" s="348">
        <v>-8.9025999999999996</v>
      </c>
      <c r="L156" s="348">
        <v>-9.9109999999999996</v>
      </c>
      <c r="M156" s="348">
        <v>-11.052899999999999</v>
      </c>
      <c r="N156" s="350" t="s">
        <v>430</v>
      </c>
      <c r="O156" s="348" t="s">
        <v>430</v>
      </c>
      <c r="P156" s="348" t="s">
        <v>430</v>
      </c>
      <c r="Q156" s="348" t="s">
        <v>430</v>
      </c>
      <c r="R156" s="348" t="s">
        <v>430</v>
      </c>
      <c r="S156" s="348">
        <v>-1.028</v>
      </c>
      <c r="T156" s="348">
        <v>-4.4596</v>
      </c>
      <c r="U156" s="348">
        <v>1.2829999999999999</v>
      </c>
      <c r="V156" s="348">
        <v>35.341999999999999</v>
      </c>
      <c r="W156" s="348">
        <v>-1.028</v>
      </c>
      <c r="X156" s="348">
        <v>57.89</v>
      </c>
      <c r="Y156" s="374"/>
      <c r="Z156" s="346">
        <v>60</v>
      </c>
      <c r="AA156" s="346">
        <v>98</v>
      </c>
      <c r="AB156" s="346">
        <v>98</v>
      </c>
      <c r="AC156" s="346">
        <v>97</v>
      </c>
      <c r="AD156" s="346">
        <v>82</v>
      </c>
      <c r="AE156" s="346" t="s">
        <v>430</v>
      </c>
      <c r="AF156" s="346" t="s">
        <v>430</v>
      </c>
      <c r="AG156" s="346" t="s">
        <v>430</v>
      </c>
      <c r="AH156" s="346" t="s">
        <v>430</v>
      </c>
      <c r="AI156" s="346" t="s">
        <v>430</v>
      </c>
      <c r="AJ156" s="346">
        <v>93</v>
      </c>
      <c r="AK156" s="346">
        <v>106</v>
      </c>
      <c r="AL156" s="346">
        <v>52</v>
      </c>
      <c r="AM156" s="346">
        <v>15</v>
      </c>
      <c r="AN156" s="346">
        <v>93</v>
      </c>
      <c r="AO156" s="373"/>
      <c r="AP156" s="348" t="s">
        <v>430</v>
      </c>
      <c r="AQ156" s="348" t="s">
        <v>430</v>
      </c>
      <c r="AR156" s="348" t="s">
        <v>430</v>
      </c>
      <c r="AS156" s="348" t="s">
        <v>430</v>
      </c>
      <c r="AT156" s="348" t="s">
        <v>430</v>
      </c>
      <c r="AU156" s="351"/>
      <c r="AV156" s="346" t="s">
        <v>430</v>
      </c>
      <c r="AW156" s="346" t="s">
        <v>430</v>
      </c>
      <c r="AX156" s="346" t="s">
        <v>430</v>
      </c>
      <c r="AY156" s="346" t="s">
        <v>430</v>
      </c>
      <c r="AZ156" s="346" t="s">
        <v>430</v>
      </c>
      <c r="BA156" s="374"/>
      <c r="BB156" s="348">
        <v>36.972220880541101</v>
      </c>
      <c r="BC156" s="348">
        <v>0</v>
      </c>
      <c r="BD156" s="348">
        <v>0.103211173788801</v>
      </c>
      <c r="BE156" s="375" t="s">
        <v>430</v>
      </c>
      <c r="BF156" s="374"/>
      <c r="BG156" s="375" t="s">
        <v>430</v>
      </c>
      <c r="BH156" s="674" t="s">
        <v>430</v>
      </c>
      <c r="BI156" s="348" t="s">
        <v>430</v>
      </c>
      <c r="BJ156" s="348" t="s">
        <v>430</v>
      </c>
      <c r="BK156" s="362"/>
      <c r="BL156" s="348" t="s">
        <v>6886</v>
      </c>
      <c r="BM156" s="373" t="s">
        <v>6887</v>
      </c>
      <c r="BN156" s="372" t="s">
        <v>430</v>
      </c>
      <c r="BO156" s="372" t="s">
        <v>430</v>
      </c>
      <c r="BP156" s="372" t="s">
        <v>430</v>
      </c>
      <c r="BQ156" s="373"/>
      <c r="BR156" s="354" t="s">
        <v>6929</v>
      </c>
    </row>
    <row r="157" spans="1:70" s="428" customFormat="1" x14ac:dyDescent="0.25">
      <c r="A157" s="345" t="s">
        <v>7131</v>
      </c>
      <c r="B157" s="373"/>
      <c r="C157" s="719">
        <v>41275</v>
      </c>
      <c r="D157" s="373"/>
      <c r="E157" s="346">
        <v>1246.78</v>
      </c>
      <c r="F157" s="373"/>
      <c r="G157" s="347">
        <v>190.251</v>
      </c>
      <c r="H157" s="374"/>
      <c r="I157" s="348" t="s">
        <v>430</v>
      </c>
      <c r="J157" s="348">
        <v>0.42870000000000003</v>
      </c>
      <c r="K157" s="348">
        <v>1.319</v>
      </c>
      <c r="L157" s="348">
        <v>1.7385999999999999</v>
      </c>
      <c r="M157" s="348">
        <v>0.69810000000000005</v>
      </c>
      <c r="N157" s="350">
        <v>1.6847000000000001</v>
      </c>
      <c r="O157" s="348">
        <v>4.2008999999999999</v>
      </c>
      <c r="P157" s="348">
        <v>11.5418</v>
      </c>
      <c r="Q157" s="348">
        <v>12.1431</v>
      </c>
      <c r="R157" s="348">
        <v>10.670400000000001</v>
      </c>
      <c r="S157" s="348">
        <v>0.78129999999999999</v>
      </c>
      <c r="T157" s="348">
        <v>7.5805999999999996</v>
      </c>
      <c r="U157" s="348">
        <v>-0.1275</v>
      </c>
      <c r="V157" s="348">
        <v>2.702</v>
      </c>
      <c r="W157" s="348">
        <v>0.78129999999999999</v>
      </c>
      <c r="X157" s="348">
        <v>11.045999999999999</v>
      </c>
      <c r="Y157" s="374"/>
      <c r="Z157" s="346" t="s">
        <v>430</v>
      </c>
      <c r="AA157" s="346">
        <v>44</v>
      </c>
      <c r="AB157" s="346">
        <v>27</v>
      </c>
      <c r="AC157" s="346">
        <v>49</v>
      </c>
      <c r="AD157" s="346">
        <v>37</v>
      </c>
      <c r="AE157" s="346">
        <v>64</v>
      </c>
      <c r="AF157" s="346">
        <v>48</v>
      </c>
      <c r="AG157" s="346">
        <v>49</v>
      </c>
      <c r="AH157" s="346">
        <v>25</v>
      </c>
      <c r="AI157" s="346">
        <v>22</v>
      </c>
      <c r="AJ157" s="346">
        <v>42</v>
      </c>
      <c r="AK157" s="346">
        <v>60</v>
      </c>
      <c r="AL157" s="346">
        <v>62</v>
      </c>
      <c r="AM157" s="346">
        <v>76</v>
      </c>
      <c r="AN157" s="346">
        <v>42</v>
      </c>
      <c r="AO157" s="373"/>
      <c r="AP157" s="348">
        <v>11.48</v>
      </c>
      <c r="AQ157" s="348">
        <v>12.56</v>
      </c>
      <c r="AR157" s="348">
        <v>10.039999999999999</v>
      </c>
      <c r="AS157" s="348">
        <v>6.28</v>
      </c>
      <c r="AT157" s="348">
        <v>3.01</v>
      </c>
      <c r="AU157" s="351"/>
      <c r="AV157" s="346">
        <v>22</v>
      </c>
      <c r="AW157" s="346">
        <v>24</v>
      </c>
      <c r="AX157" s="346">
        <v>33</v>
      </c>
      <c r="AY157" s="346">
        <v>49</v>
      </c>
      <c r="AZ157" s="346">
        <v>69</v>
      </c>
      <c r="BA157" s="374"/>
      <c r="BB157" s="348">
        <v>7.5139788996416499</v>
      </c>
      <c r="BC157" s="348">
        <v>0</v>
      </c>
      <c r="BD157" s="348">
        <v>6.8743358715951303E-2</v>
      </c>
      <c r="BE157" s="375" t="s">
        <v>430</v>
      </c>
      <c r="BF157" s="374"/>
      <c r="BG157" s="375" t="s">
        <v>430</v>
      </c>
      <c r="BH157" s="674" t="s">
        <v>430</v>
      </c>
      <c r="BI157" s="348" t="s">
        <v>430</v>
      </c>
      <c r="BJ157" s="348" t="s">
        <v>430</v>
      </c>
      <c r="BK157" s="362"/>
      <c r="BL157" s="348" t="s">
        <v>6742</v>
      </c>
      <c r="BM157" s="373" t="s">
        <v>6743</v>
      </c>
      <c r="BN157" s="372" t="s">
        <v>430</v>
      </c>
      <c r="BO157" s="372" t="s">
        <v>430</v>
      </c>
      <c r="BP157" s="372" t="s">
        <v>430</v>
      </c>
      <c r="BQ157" s="373"/>
      <c r="BR157" s="354" t="s">
        <v>443</v>
      </c>
    </row>
    <row r="158" spans="1:70" s="428" customFormat="1" x14ac:dyDescent="0.25">
      <c r="A158" s="345" t="s">
        <v>7132</v>
      </c>
      <c r="B158" s="373"/>
      <c r="C158" s="719">
        <v>44594</v>
      </c>
      <c r="D158" s="373"/>
      <c r="E158" s="346">
        <v>1188.69</v>
      </c>
      <c r="F158" s="373"/>
      <c r="G158" s="347">
        <v>33.6342</v>
      </c>
      <c r="H158" s="374"/>
      <c r="I158" s="348">
        <v>-0.86270000000000002</v>
      </c>
      <c r="J158" s="348">
        <v>-2.8014000000000001</v>
      </c>
      <c r="K158" s="348">
        <v>-12.3635</v>
      </c>
      <c r="L158" s="348">
        <v>-12.9939</v>
      </c>
      <c r="M158" s="348">
        <v>-23.610199999999999</v>
      </c>
      <c r="N158" s="350">
        <v>89.751400000000004</v>
      </c>
      <c r="O158" s="348">
        <v>51.103499999999997</v>
      </c>
      <c r="P158" s="348">
        <v>40.456499999999998</v>
      </c>
      <c r="Q158" s="348" t="s">
        <v>430</v>
      </c>
      <c r="R158" s="348" t="s">
        <v>430</v>
      </c>
      <c r="S158" s="348">
        <v>-2.6861000000000002</v>
      </c>
      <c r="T158" s="348">
        <v>-4.0198999999999998</v>
      </c>
      <c r="U158" s="348">
        <v>-5.0529999999999999</v>
      </c>
      <c r="V158" s="348">
        <v>49.7776</v>
      </c>
      <c r="W158" s="348">
        <v>-2.6861000000000002</v>
      </c>
      <c r="X158" s="348">
        <v>31.317699999999999</v>
      </c>
      <c r="Y158" s="374"/>
      <c r="Z158" s="346">
        <v>72</v>
      </c>
      <c r="AA158" s="346">
        <v>107</v>
      </c>
      <c r="AB158" s="346">
        <v>109</v>
      </c>
      <c r="AC158" s="346">
        <v>106</v>
      </c>
      <c r="AD158" s="346">
        <v>96</v>
      </c>
      <c r="AE158" s="346">
        <v>10</v>
      </c>
      <c r="AF158" s="346">
        <v>4</v>
      </c>
      <c r="AG158" s="346">
        <v>5</v>
      </c>
      <c r="AH158" s="346" t="s">
        <v>430</v>
      </c>
      <c r="AI158" s="346" t="s">
        <v>430</v>
      </c>
      <c r="AJ158" s="346">
        <v>103</v>
      </c>
      <c r="AK158" s="346">
        <v>99</v>
      </c>
      <c r="AL158" s="346">
        <v>94</v>
      </c>
      <c r="AM158" s="346">
        <v>10</v>
      </c>
      <c r="AN158" s="346">
        <v>103</v>
      </c>
      <c r="AO158" s="373"/>
      <c r="AP158" s="348" t="s">
        <v>430</v>
      </c>
      <c r="AQ158" s="348" t="s">
        <v>430</v>
      </c>
      <c r="AR158" s="348" t="s">
        <v>430</v>
      </c>
      <c r="AS158" s="348">
        <v>54.7</v>
      </c>
      <c r="AT158" s="348">
        <v>27.42</v>
      </c>
      <c r="AU158" s="351"/>
      <c r="AV158" s="346" t="s">
        <v>430</v>
      </c>
      <c r="AW158" s="346" t="s">
        <v>430</v>
      </c>
      <c r="AX158" s="346" t="s">
        <v>430</v>
      </c>
      <c r="AY158" s="346">
        <v>6</v>
      </c>
      <c r="AZ158" s="346">
        <v>12</v>
      </c>
      <c r="BA158" s="374"/>
      <c r="BB158" s="348">
        <v>37.372181431721998</v>
      </c>
      <c r="BC158" s="348">
        <v>0</v>
      </c>
      <c r="BD158" s="348">
        <v>7.8075240597890699E-2</v>
      </c>
      <c r="BE158" s="375" t="s">
        <v>430</v>
      </c>
      <c r="BF158" s="374"/>
      <c r="BG158" s="375" t="s">
        <v>430</v>
      </c>
      <c r="BH158" s="674" t="s">
        <v>430</v>
      </c>
      <c r="BI158" s="348" t="s">
        <v>430</v>
      </c>
      <c r="BJ158" s="348" t="s">
        <v>430</v>
      </c>
      <c r="BK158" s="362"/>
      <c r="BL158" s="348" t="s">
        <v>6926</v>
      </c>
      <c r="BM158" s="373" t="s">
        <v>6927</v>
      </c>
      <c r="BN158" s="372" t="s">
        <v>430</v>
      </c>
      <c r="BO158" s="372" t="s">
        <v>430</v>
      </c>
      <c r="BP158" s="372" t="s">
        <v>430</v>
      </c>
      <c r="BQ158" s="373"/>
      <c r="BR158" s="354" t="s">
        <v>525</v>
      </c>
    </row>
    <row r="159" spans="1:70" s="428" customFormat="1" x14ac:dyDescent="0.25">
      <c r="A159" s="345" t="s">
        <v>7133</v>
      </c>
      <c r="B159" s="373"/>
      <c r="C159" s="719">
        <v>44825</v>
      </c>
      <c r="D159" s="373"/>
      <c r="E159" s="346">
        <v>1144.33</v>
      </c>
      <c r="F159" s="373"/>
      <c r="G159" s="347">
        <v>37.176200000000001</v>
      </c>
      <c r="H159" s="374"/>
      <c r="I159" s="348">
        <v>-0.86480000000000001</v>
      </c>
      <c r="J159" s="348">
        <v>-2.7686999999999999</v>
      </c>
      <c r="K159" s="348">
        <v>-12.2493</v>
      </c>
      <c r="L159" s="348">
        <v>-12.7721</v>
      </c>
      <c r="M159" s="348">
        <v>-22.767099999999999</v>
      </c>
      <c r="N159" s="350">
        <v>90.406000000000006</v>
      </c>
      <c r="O159" s="348">
        <v>51.424300000000002</v>
      </c>
      <c r="P159" s="348">
        <v>40.826999999999998</v>
      </c>
      <c r="Q159" s="348" t="s">
        <v>430</v>
      </c>
      <c r="R159" s="348" t="s">
        <v>430</v>
      </c>
      <c r="S159" s="348">
        <v>-2.6642999999999999</v>
      </c>
      <c r="T159" s="348">
        <v>-3.5529000000000002</v>
      </c>
      <c r="U159" s="348">
        <v>-3.8149000000000002</v>
      </c>
      <c r="V159" s="348">
        <v>51.148600000000002</v>
      </c>
      <c r="W159" s="348">
        <v>-2.6642999999999999</v>
      </c>
      <c r="X159" s="348">
        <v>41.031500000000001</v>
      </c>
      <c r="Y159" s="374"/>
      <c r="Z159" s="346">
        <v>73</v>
      </c>
      <c r="AA159" s="346">
        <v>104</v>
      </c>
      <c r="AB159" s="346">
        <v>105</v>
      </c>
      <c r="AC159" s="346">
        <v>101</v>
      </c>
      <c r="AD159" s="346">
        <v>87</v>
      </c>
      <c r="AE159" s="346">
        <v>4</v>
      </c>
      <c r="AF159" s="346">
        <v>3</v>
      </c>
      <c r="AG159" s="346">
        <v>2</v>
      </c>
      <c r="AH159" s="346" t="s">
        <v>430</v>
      </c>
      <c r="AI159" s="346" t="s">
        <v>430</v>
      </c>
      <c r="AJ159" s="346">
        <v>102</v>
      </c>
      <c r="AK159" s="346">
        <v>88</v>
      </c>
      <c r="AL159" s="346">
        <v>82</v>
      </c>
      <c r="AM159" s="346">
        <v>3</v>
      </c>
      <c r="AN159" s="346">
        <v>102</v>
      </c>
      <c r="AO159" s="373"/>
      <c r="AP159" s="348" t="s">
        <v>430</v>
      </c>
      <c r="AQ159" s="348" t="s">
        <v>430</v>
      </c>
      <c r="AR159" s="348" t="s">
        <v>430</v>
      </c>
      <c r="AS159" s="348">
        <v>55.06</v>
      </c>
      <c r="AT159" s="348">
        <v>28.36</v>
      </c>
      <c r="AU159" s="351"/>
      <c r="AV159" s="346" t="s">
        <v>430</v>
      </c>
      <c r="AW159" s="346" t="s">
        <v>430</v>
      </c>
      <c r="AX159" s="346" t="s">
        <v>430</v>
      </c>
      <c r="AY159" s="346">
        <v>2</v>
      </c>
      <c r="AZ159" s="346">
        <v>6</v>
      </c>
      <c r="BA159" s="374"/>
      <c r="BB159" s="348">
        <v>36.952680166743903</v>
      </c>
      <c r="BC159" s="348">
        <v>0</v>
      </c>
      <c r="BD159" s="348">
        <v>7.8905113635493296E-2</v>
      </c>
      <c r="BE159" s="375" t="s">
        <v>430</v>
      </c>
      <c r="BF159" s="374"/>
      <c r="BG159" s="375" t="s">
        <v>430</v>
      </c>
      <c r="BH159" s="674" t="s">
        <v>430</v>
      </c>
      <c r="BI159" s="348" t="s">
        <v>430</v>
      </c>
      <c r="BJ159" s="348" t="s">
        <v>430</v>
      </c>
      <c r="BK159" s="362"/>
      <c r="BL159" s="348" t="s">
        <v>6886</v>
      </c>
      <c r="BM159" s="373" t="s">
        <v>6887</v>
      </c>
      <c r="BN159" s="372" t="s">
        <v>430</v>
      </c>
      <c r="BO159" s="372" t="s">
        <v>430</v>
      </c>
      <c r="BP159" s="372" t="s">
        <v>430</v>
      </c>
      <c r="BQ159" s="373"/>
      <c r="BR159" s="354" t="s">
        <v>4773</v>
      </c>
    </row>
    <row r="160" spans="1:70" s="428" customFormat="1" x14ac:dyDescent="0.25">
      <c r="A160" s="345" t="s">
        <v>7134</v>
      </c>
      <c r="B160" s="373"/>
      <c r="C160" s="719">
        <v>45310</v>
      </c>
      <c r="D160" s="373"/>
      <c r="E160" s="346">
        <v>1012.3</v>
      </c>
      <c r="F160" s="373"/>
      <c r="G160" s="347">
        <v>28.383199999999999</v>
      </c>
      <c r="H160" s="374"/>
      <c r="I160" s="348">
        <v>-0.89529999999999998</v>
      </c>
      <c r="J160" s="348">
        <v>-2.9085999999999999</v>
      </c>
      <c r="K160" s="348">
        <v>-12.306900000000001</v>
      </c>
      <c r="L160" s="348">
        <v>-13.0901</v>
      </c>
      <c r="M160" s="348">
        <v>-22.794699999999999</v>
      </c>
      <c r="N160" s="350">
        <v>86.444599999999994</v>
      </c>
      <c r="O160" s="348">
        <v>49.940300000000001</v>
      </c>
      <c r="P160" s="348" t="s">
        <v>430</v>
      </c>
      <c r="Q160" s="348" t="s">
        <v>430</v>
      </c>
      <c r="R160" s="348" t="s">
        <v>430</v>
      </c>
      <c r="S160" s="348">
        <v>-2.9199000000000002</v>
      </c>
      <c r="T160" s="348">
        <v>-4.3364000000000003</v>
      </c>
      <c r="U160" s="348">
        <v>-3.8395000000000001</v>
      </c>
      <c r="V160" s="348">
        <v>48.470199999999998</v>
      </c>
      <c r="W160" s="348">
        <v>-2.9199000000000002</v>
      </c>
      <c r="X160" s="348">
        <v>52.0276</v>
      </c>
      <c r="Y160" s="374"/>
      <c r="Z160" s="346">
        <v>77</v>
      </c>
      <c r="AA160" s="346">
        <v>114</v>
      </c>
      <c r="AB160" s="346">
        <v>106</v>
      </c>
      <c r="AC160" s="346">
        <v>110</v>
      </c>
      <c r="AD160" s="346">
        <v>88</v>
      </c>
      <c r="AE160" s="346">
        <v>11</v>
      </c>
      <c r="AF160" s="346">
        <v>8</v>
      </c>
      <c r="AG160" s="346" t="s">
        <v>430</v>
      </c>
      <c r="AH160" s="346" t="s">
        <v>430</v>
      </c>
      <c r="AI160" s="346" t="s">
        <v>430</v>
      </c>
      <c r="AJ160" s="346">
        <v>111</v>
      </c>
      <c r="AK160" s="346">
        <v>102</v>
      </c>
      <c r="AL160" s="346">
        <v>83</v>
      </c>
      <c r="AM160" s="346">
        <v>13</v>
      </c>
      <c r="AN160" s="346">
        <v>111</v>
      </c>
      <c r="AO160" s="373"/>
      <c r="AP160" s="348" t="s">
        <v>430</v>
      </c>
      <c r="AQ160" s="348" t="s">
        <v>430</v>
      </c>
      <c r="AR160" s="348" t="s">
        <v>430</v>
      </c>
      <c r="AS160" s="348" t="s">
        <v>430</v>
      </c>
      <c r="AT160" s="348">
        <v>25.98</v>
      </c>
      <c r="AU160" s="351"/>
      <c r="AV160" s="346" t="s">
        <v>430</v>
      </c>
      <c r="AW160" s="346" t="s">
        <v>430</v>
      </c>
      <c r="AX160" s="346" t="s">
        <v>430</v>
      </c>
      <c r="AY160" s="346" t="s">
        <v>430</v>
      </c>
      <c r="AZ160" s="346">
        <v>16</v>
      </c>
      <c r="BA160" s="374"/>
      <c r="BB160" s="348">
        <v>40.671865475507602</v>
      </c>
      <c r="BC160" s="348">
        <v>0</v>
      </c>
      <c r="BD160" s="348">
        <v>9.3752519026047698E-2</v>
      </c>
      <c r="BE160" s="375" t="s">
        <v>430</v>
      </c>
      <c r="BF160" s="374"/>
      <c r="BG160" s="375" t="s">
        <v>430</v>
      </c>
      <c r="BH160" s="674" t="s">
        <v>430</v>
      </c>
      <c r="BI160" s="348" t="s">
        <v>430</v>
      </c>
      <c r="BJ160" s="348" t="s">
        <v>430</v>
      </c>
      <c r="BK160" s="362"/>
      <c r="BL160" s="348" t="s">
        <v>6934</v>
      </c>
      <c r="BM160" s="373" t="s">
        <v>5087</v>
      </c>
      <c r="BN160" s="372" t="s">
        <v>430</v>
      </c>
      <c r="BO160" s="372" t="s">
        <v>430</v>
      </c>
      <c r="BP160" s="372" t="s">
        <v>430</v>
      </c>
      <c r="BQ160" s="373"/>
      <c r="BR160" s="354" t="s">
        <v>6923</v>
      </c>
    </row>
    <row r="161" spans="1:70" s="428" customFormat="1" ht="11" x14ac:dyDescent="0.3">
      <c r="A161" s="841" t="s">
        <v>7135</v>
      </c>
      <c r="B161" s="842"/>
      <c r="C161" s="843">
        <v>45958</v>
      </c>
      <c r="D161" s="842"/>
      <c r="E161" s="844">
        <v>1011.68</v>
      </c>
      <c r="F161" s="842"/>
      <c r="G161" s="845">
        <v>14.263999999999999</v>
      </c>
      <c r="H161" s="847"/>
      <c r="I161" s="846">
        <v>-0.46060000000000001</v>
      </c>
      <c r="J161" s="846">
        <v>-2.1875</v>
      </c>
      <c r="K161" s="846">
        <v>-9.3254999999999999</v>
      </c>
      <c r="L161" s="846">
        <v>-10.1027</v>
      </c>
      <c r="M161" s="846">
        <v>-13.2677</v>
      </c>
      <c r="N161" s="848" t="s">
        <v>430</v>
      </c>
      <c r="O161" s="846" t="s">
        <v>430</v>
      </c>
      <c r="P161" s="846" t="s">
        <v>430</v>
      </c>
      <c r="Q161" s="846" t="s">
        <v>430</v>
      </c>
      <c r="R161" s="846" t="s">
        <v>430</v>
      </c>
      <c r="S161" s="846">
        <v>-1.212</v>
      </c>
      <c r="T161" s="846">
        <v>-4.4927999999999999</v>
      </c>
      <c r="U161" s="846">
        <v>2.0023</v>
      </c>
      <c r="V161" s="846" t="s">
        <v>430</v>
      </c>
      <c r="W161" s="846">
        <v>-1.212</v>
      </c>
      <c r="X161" s="846">
        <v>42.64</v>
      </c>
      <c r="Y161" s="847"/>
      <c r="Z161" s="844">
        <v>63</v>
      </c>
      <c r="AA161" s="844">
        <v>99</v>
      </c>
      <c r="AB161" s="844">
        <v>99</v>
      </c>
      <c r="AC161" s="844">
        <v>98</v>
      </c>
      <c r="AD161" s="844">
        <v>84</v>
      </c>
      <c r="AE161" s="844" t="s">
        <v>430</v>
      </c>
      <c r="AF161" s="844" t="s">
        <v>430</v>
      </c>
      <c r="AG161" s="844" t="s">
        <v>430</v>
      </c>
      <c r="AH161" s="844" t="s">
        <v>430</v>
      </c>
      <c r="AI161" s="844" t="s">
        <v>430</v>
      </c>
      <c r="AJ161" s="844">
        <v>95</v>
      </c>
      <c r="AK161" s="844">
        <v>108</v>
      </c>
      <c r="AL161" s="844">
        <v>41</v>
      </c>
      <c r="AM161" s="844" t="s">
        <v>430</v>
      </c>
      <c r="AN161" s="844">
        <v>95</v>
      </c>
      <c r="AO161" s="842"/>
      <c r="AP161" s="846" t="s">
        <v>430</v>
      </c>
      <c r="AQ161" s="846" t="s">
        <v>430</v>
      </c>
      <c r="AR161" s="846" t="s">
        <v>430</v>
      </c>
      <c r="AS161" s="846" t="s">
        <v>430</v>
      </c>
      <c r="AT161" s="846" t="s">
        <v>430</v>
      </c>
      <c r="AU161" s="849"/>
      <c r="AV161" s="844" t="s">
        <v>430</v>
      </c>
      <c r="AW161" s="844" t="s">
        <v>430</v>
      </c>
      <c r="AX161" s="844" t="s">
        <v>430</v>
      </c>
      <c r="AY161" s="844" t="s">
        <v>430</v>
      </c>
      <c r="AZ161" s="844" t="s">
        <v>430</v>
      </c>
      <c r="BA161" s="847"/>
      <c r="BB161" s="846">
        <v>44.856345446255602</v>
      </c>
      <c r="BC161" s="846">
        <v>0</v>
      </c>
      <c r="BD161" s="846">
        <v>7.7010751022803497E-2</v>
      </c>
      <c r="BE161" s="852" t="s">
        <v>430</v>
      </c>
      <c r="BF161" s="847"/>
      <c r="BG161" s="852" t="s">
        <v>430</v>
      </c>
      <c r="BH161" s="935" t="s">
        <v>430</v>
      </c>
      <c r="BI161" s="846" t="s">
        <v>430</v>
      </c>
      <c r="BJ161" s="846" t="s">
        <v>430</v>
      </c>
      <c r="BK161" s="851"/>
      <c r="BL161" s="846" t="s">
        <v>6936</v>
      </c>
      <c r="BM161" s="842" t="s">
        <v>6937</v>
      </c>
      <c r="BN161" s="855" t="s">
        <v>430</v>
      </c>
      <c r="BO161" s="855" t="s">
        <v>430</v>
      </c>
      <c r="BP161" s="855" t="s">
        <v>430</v>
      </c>
      <c r="BQ161" s="842"/>
      <c r="BR161" s="856" t="s">
        <v>554</v>
      </c>
    </row>
    <row r="162" spans="1:70" s="428" customFormat="1" x14ac:dyDescent="0.25">
      <c r="A162" s="345" t="s">
        <v>7136</v>
      </c>
      <c r="B162" s="373"/>
      <c r="C162" s="719">
        <v>44095</v>
      </c>
      <c r="D162" s="373"/>
      <c r="E162" s="346">
        <v>994.20500000000004</v>
      </c>
      <c r="F162" s="373"/>
      <c r="G162" s="347">
        <v>25.196000000000002</v>
      </c>
      <c r="H162" s="374"/>
      <c r="I162" s="348">
        <v>-0.1229</v>
      </c>
      <c r="J162" s="348">
        <v>0.6391</v>
      </c>
      <c r="K162" s="348">
        <v>0.98599999999999999</v>
      </c>
      <c r="L162" s="348">
        <v>2.0081000000000002</v>
      </c>
      <c r="M162" s="348">
        <v>-1.7585</v>
      </c>
      <c r="N162" s="350">
        <v>-0.1822</v>
      </c>
      <c r="O162" s="348">
        <v>0.59670000000000001</v>
      </c>
      <c r="P162" s="348">
        <v>11.5656</v>
      </c>
      <c r="Q162" s="348">
        <v>11.5519</v>
      </c>
      <c r="R162" s="348" t="s">
        <v>430</v>
      </c>
      <c r="S162" s="348">
        <v>0.88490000000000002</v>
      </c>
      <c r="T162" s="348">
        <v>12.246600000000001</v>
      </c>
      <c r="U162" s="348">
        <v>-3.1705000000000001</v>
      </c>
      <c r="V162" s="348">
        <v>2.1196999999999999</v>
      </c>
      <c r="W162" s="348">
        <v>0.88490000000000002</v>
      </c>
      <c r="X162" s="348">
        <v>17.210599999999999</v>
      </c>
      <c r="Y162" s="374"/>
      <c r="Z162" s="346">
        <v>39</v>
      </c>
      <c r="AA162" s="346">
        <v>28</v>
      </c>
      <c r="AB162" s="346">
        <v>35</v>
      </c>
      <c r="AC162" s="346">
        <v>48</v>
      </c>
      <c r="AD162" s="346">
        <v>71</v>
      </c>
      <c r="AE162" s="346">
        <v>67</v>
      </c>
      <c r="AF162" s="346">
        <v>53</v>
      </c>
      <c r="AG162" s="346">
        <v>48</v>
      </c>
      <c r="AH162" s="346">
        <v>28</v>
      </c>
      <c r="AI162" s="346" t="s">
        <v>430</v>
      </c>
      <c r="AJ162" s="346">
        <v>38</v>
      </c>
      <c r="AK162" s="346">
        <v>34</v>
      </c>
      <c r="AL162" s="346">
        <v>80</v>
      </c>
      <c r="AM162" s="346">
        <v>80</v>
      </c>
      <c r="AN162" s="346">
        <v>38</v>
      </c>
      <c r="AO162" s="373"/>
      <c r="AP162" s="348" t="s">
        <v>430</v>
      </c>
      <c r="AQ162" s="348" t="s">
        <v>430</v>
      </c>
      <c r="AR162" s="348">
        <v>10.130000000000001</v>
      </c>
      <c r="AS162" s="348">
        <v>5.71</v>
      </c>
      <c r="AT162" s="348">
        <v>0.75</v>
      </c>
      <c r="AU162" s="351"/>
      <c r="AV162" s="346" t="s">
        <v>430</v>
      </c>
      <c r="AW162" s="346" t="s">
        <v>430</v>
      </c>
      <c r="AX162" s="346">
        <v>32</v>
      </c>
      <c r="AY162" s="346">
        <v>50</v>
      </c>
      <c r="AZ162" s="346">
        <v>75</v>
      </c>
      <c r="BA162" s="374"/>
      <c r="BB162" s="348">
        <v>13.621591903269699</v>
      </c>
      <c r="BC162" s="348">
        <v>1.01290234613608</v>
      </c>
      <c r="BD162" s="348">
        <v>4.5157028933058403E-2</v>
      </c>
      <c r="BE162" s="375">
        <v>-1.34069903555528E-2</v>
      </c>
      <c r="BF162" s="374"/>
      <c r="BG162" s="375" t="s">
        <v>430</v>
      </c>
      <c r="BH162" s="674" t="s">
        <v>430</v>
      </c>
      <c r="BI162" s="348" t="s">
        <v>430</v>
      </c>
      <c r="BJ162" s="348" t="s">
        <v>430</v>
      </c>
      <c r="BK162" s="362"/>
      <c r="BL162" s="348" t="s">
        <v>6908</v>
      </c>
      <c r="BM162" s="373" t="s">
        <v>5090</v>
      </c>
      <c r="BN162" s="372" t="s">
        <v>430</v>
      </c>
      <c r="BO162" s="372" t="s">
        <v>430</v>
      </c>
      <c r="BP162" s="372" t="s">
        <v>430</v>
      </c>
      <c r="BQ162" s="373"/>
      <c r="BR162" s="354" t="s">
        <v>6939</v>
      </c>
    </row>
    <row r="163" spans="1:70" s="428" customFormat="1" ht="11" x14ac:dyDescent="0.3">
      <c r="A163" s="841" t="s">
        <v>7137</v>
      </c>
      <c r="B163" s="842"/>
      <c r="C163" s="843">
        <v>45016</v>
      </c>
      <c r="D163" s="842"/>
      <c r="E163" s="844">
        <v>904.98500000000001</v>
      </c>
      <c r="F163" s="842"/>
      <c r="G163" s="845">
        <v>28.911100000000001</v>
      </c>
      <c r="H163" s="847"/>
      <c r="I163" s="846">
        <v>-0.88759999999999994</v>
      </c>
      <c r="J163" s="846">
        <v>-2.7610000000000001</v>
      </c>
      <c r="K163" s="846">
        <v>-12.222200000000001</v>
      </c>
      <c r="L163" s="846">
        <v>-12.8614</v>
      </c>
      <c r="M163" s="846">
        <v>-23.021599999999999</v>
      </c>
      <c r="N163" s="848">
        <v>91.352699999999999</v>
      </c>
      <c r="O163" s="846">
        <v>51.615000000000002</v>
      </c>
      <c r="P163" s="846">
        <v>40.459299999999999</v>
      </c>
      <c r="Q163" s="846" t="s">
        <v>430</v>
      </c>
      <c r="R163" s="846" t="s">
        <v>430</v>
      </c>
      <c r="S163" s="846">
        <v>-2.6267</v>
      </c>
      <c r="T163" s="846">
        <v>-5.2656999999999998</v>
      </c>
      <c r="U163" s="846">
        <v>-4.5246000000000004</v>
      </c>
      <c r="V163" s="846">
        <v>51.956499999999998</v>
      </c>
      <c r="W163" s="846">
        <v>-2.6267</v>
      </c>
      <c r="X163" s="846">
        <v>38.003700000000002</v>
      </c>
      <c r="Y163" s="847"/>
      <c r="Z163" s="844">
        <v>76</v>
      </c>
      <c r="AA163" s="844">
        <v>103</v>
      </c>
      <c r="AB163" s="844">
        <v>104</v>
      </c>
      <c r="AC163" s="844">
        <v>104</v>
      </c>
      <c r="AD163" s="844">
        <v>90</v>
      </c>
      <c r="AE163" s="844">
        <v>2</v>
      </c>
      <c r="AF163" s="844">
        <v>1</v>
      </c>
      <c r="AG163" s="844">
        <v>4</v>
      </c>
      <c r="AH163" s="844" t="s">
        <v>430</v>
      </c>
      <c r="AI163" s="844" t="s">
        <v>430</v>
      </c>
      <c r="AJ163" s="844">
        <v>101</v>
      </c>
      <c r="AK163" s="844">
        <v>113</v>
      </c>
      <c r="AL163" s="844">
        <v>92</v>
      </c>
      <c r="AM163" s="844">
        <v>1</v>
      </c>
      <c r="AN163" s="844">
        <v>101</v>
      </c>
      <c r="AO163" s="842"/>
      <c r="AP163" s="846" t="s">
        <v>430</v>
      </c>
      <c r="AQ163" s="846" t="s">
        <v>430</v>
      </c>
      <c r="AR163" s="846" t="s">
        <v>430</v>
      </c>
      <c r="AS163" s="846">
        <v>55.27</v>
      </c>
      <c r="AT163" s="846">
        <v>29.28</v>
      </c>
      <c r="AU163" s="849"/>
      <c r="AV163" s="844" t="s">
        <v>430</v>
      </c>
      <c r="AW163" s="844" t="s">
        <v>430</v>
      </c>
      <c r="AX163" s="844" t="s">
        <v>430</v>
      </c>
      <c r="AY163" s="844">
        <v>1</v>
      </c>
      <c r="AZ163" s="844">
        <v>4</v>
      </c>
      <c r="BA163" s="847"/>
      <c r="BB163" s="846">
        <v>36.917728824732201</v>
      </c>
      <c r="BC163" s="846">
        <v>0</v>
      </c>
      <c r="BD163" s="846">
        <v>7.8993680453276593E-2</v>
      </c>
      <c r="BE163" s="852" t="s">
        <v>430</v>
      </c>
      <c r="BF163" s="847"/>
      <c r="BG163" s="852" t="s">
        <v>430</v>
      </c>
      <c r="BH163" s="935" t="s">
        <v>430</v>
      </c>
      <c r="BI163" s="846" t="s">
        <v>430</v>
      </c>
      <c r="BJ163" s="846" t="s">
        <v>430</v>
      </c>
      <c r="BK163" s="851"/>
      <c r="BL163" s="846" t="s">
        <v>6941</v>
      </c>
      <c r="BM163" s="842" t="s">
        <v>5387</v>
      </c>
      <c r="BN163" s="855" t="s">
        <v>430</v>
      </c>
      <c r="BO163" s="855" t="s">
        <v>430</v>
      </c>
      <c r="BP163" s="855" t="s">
        <v>430</v>
      </c>
      <c r="BQ163" s="842"/>
      <c r="BR163" s="856" t="s">
        <v>525</v>
      </c>
    </row>
    <row r="164" spans="1:70" s="428" customFormat="1" x14ac:dyDescent="0.25">
      <c r="A164" s="345" t="s">
        <v>7138</v>
      </c>
      <c r="B164" s="373"/>
      <c r="C164" s="719">
        <v>46101</v>
      </c>
      <c r="D164" s="373"/>
      <c r="E164" s="346">
        <v>855.42</v>
      </c>
      <c r="F164" s="373"/>
      <c r="G164" s="347">
        <v>10.8466</v>
      </c>
      <c r="H164" s="374"/>
      <c r="I164" s="348">
        <v>-5.0700000000000002E-2</v>
      </c>
      <c r="J164" s="348">
        <v>0.77580000000000005</v>
      </c>
      <c r="K164" s="348">
        <v>1.6113</v>
      </c>
      <c r="L164" s="348">
        <v>2.1606000000000001</v>
      </c>
      <c r="M164" s="348" t="s">
        <v>430</v>
      </c>
      <c r="N164" s="350" t="s">
        <v>430</v>
      </c>
      <c r="O164" s="348" t="s">
        <v>430</v>
      </c>
      <c r="P164" s="348" t="s">
        <v>430</v>
      </c>
      <c r="Q164" s="348" t="s">
        <v>430</v>
      </c>
      <c r="R164" s="348" t="s">
        <v>430</v>
      </c>
      <c r="S164" s="348">
        <v>1.5314000000000001</v>
      </c>
      <c r="T164" s="348">
        <v>10.0206</v>
      </c>
      <c r="U164" s="348" t="s">
        <v>430</v>
      </c>
      <c r="V164" s="348" t="s">
        <v>430</v>
      </c>
      <c r="W164" s="348">
        <v>1.5314000000000001</v>
      </c>
      <c r="X164" s="348">
        <v>8.4659999999999993</v>
      </c>
      <c r="Y164" s="374"/>
      <c r="Z164" s="346">
        <v>33</v>
      </c>
      <c r="AA164" s="346">
        <v>17</v>
      </c>
      <c r="AB164" s="346">
        <v>24</v>
      </c>
      <c r="AC164" s="346">
        <v>46</v>
      </c>
      <c r="AD164" s="346" t="s">
        <v>430</v>
      </c>
      <c r="AE164" s="346" t="s">
        <v>430</v>
      </c>
      <c r="AF164" s="346" t="s">
        <v>430</v>
      </c>
      <c r="AG164" s="346" t="s">
        <v>430</v>
      </c>
      <c r="AH164" s="346" t="s">
        <v>430</v>
      </c>
      <c r="AI164" s="346" t="s">
        <v>430</v>
      </c>
      <c r="AJ164" s="346">
        <v>18</v>
      </c>
      <c r="AK164" s="346">
        <v>46</v>
      </c>
      <c r="AL164" s="346" t="s">
        <v>430</v>
      </c>
      <c r="AM164" s="346" t="s">
        <v>430</v>
      </c>
      <c r="AN164" s="346">
        <v>18</v>
      </c>
      <c r="AO164" s="373"/>
      <c r="AP164" s="348" t="s">
        <v>430</v>
      </c>
      <c r="AQ164" s="348" t="s">
        <v>430</v>
      </c>
      <c r="AR164" s="348" t="s">
        <v>430</v>
      </c>
      <c r="AS164" s="348" t="s">
        <v>430</v>
      </c>
      <c r="AT164" s="348" t="s">
        <v>430</v>
      </c>
      <c r="AU164" s="351"/>
      <c r="AV164" s="346" t="s">
        <v>430</v>
      </c>
      <c r="AW164" s="346" t="s">
        <v>430</v>
      </c>
      <c r="AX164" s="346" t="s">
        <v>430</v>
      </c>
      <c r="AY164" s="346" t="s">
        <v>430</v>
      </c>
      <c r="AZ164" s="346" t="s">
        <v>430</v>
      </c>
      <c r="BA164" s="374"/>
      <c r="BB164" s="348">
        <v>7.7365439376131304</v>
      </c>
      <c r="BC164" s="348">
        <v>1.6009241861112999</v>
      </c>
      <c r="BD164" s="348">
        <v>3.6119006130662101E-2</v>
      </c>
      <c r="BE164" s="375">
        <v>-0.56352876360079096</v>
      </c>
      <c r="BF164" s="374"/>
      <c r="BG164" s="375" t="s">
        <v>430</v>
      </c>
      <c r="BH164" s="674" t="s">
        <v>430</v>
      </c>
      <c r="BI164" s="348" t="s">
        <v>430</v>
      </c>
      <c r="BJ164" s="348" t="s">
        <v>430</v>
      </c>
      <c r="BK164" s="362"/>
      <c r="BL164" s="348" t="s">
        <v>6739</v>
      </c>
      <c r="BM164" s="373" t="s">
        <v>6740</v>
      </c>
      <c r="BN164" s="372" t="s">
        <v>430</v>
      </c>
      <c r="BO164" s="372" t="s">
        <v>430</v>
      </c>
      <c r="BP164" s="372" t="s">
        <v>430</v>
      </c>
      <c r="BQ164" s="373"/>
      <c r="BR164" s="354" t="s">
        <v>443</v>
      </c>
    </row>
    <row r="165" spans="1:70" s="428" customFormat="1" x14ac:dyDescent="0.25">
      <c r="A165" s="345" t="s">
        <v>7139</v>
      </c>
      <c r="B165" s="373"/>
      <c r="C165" s="719">
        <v>46078</v>
      </c>
      <c r="D165" s="373"/>
      <c r="E165" s="346">
        <v>835.77800000000002</v>
      </c>
      <c r="F165" s="373"/>
      <c r="G165" s="347">
        <v>9.9757999999999996</v>
      </c>
      <c r="H165" s="374"/>
      <c r="I165" s="348" t="s">
        <v>430</v>
      </c>
      <c r="J165" s="348">
        <v>0.53210000000000002</v>
      </c>
      <c r="K165" s="348">
        <v>0.31979999999999997</v>
      </c>
      <c r="L165" s="348">
        <v>0.21299999999999999</v>
      </c>
      <c r="M165" s="348" t="s">
        <v>430</v>
      </c>
      <c r="N165" s="350" t="s">
        <v>430</v>
      </c>
      <c r="O165" s="348" t="s">
        <v>430</v>
      </c>
      <c r="P165" s="348" t="s">
        <v>430</v>
      </c>
      <c r="Q165" s="348" t="s">
        <v>430</v>
      </c>
      <c r="R165" s="348" t="s">
        <v>430</v>
      </c>
      <c r="S165" s="348">
        <v>1.3358000000000001</v>
      </c>
      <c r="T165" s="348">
        <v>5.9621000000000004</v>
      </c>
      <c r="U165" s="348" t="s">
        <v>430</v>
      </c>
      <c r="V165" s="348" t="s">
        <v>430</v>
      </c>
      <c r="W165" s="348">
        <v>1.3358000000000001</v>
      </c>
      <c r="X165" s="348">
        <v>-0.24199999999999999</v>
      </c>
      <c r="Y165" s="374"/>
      <c r="Z165" s="346" t="s">
        <v>430</v>
      </c>
      <c r="AA165" s="346">
        <v>35</v>
      </c>
      <c r="AB165" s="346">
        <v>49</v>
      </c>
      <c r="AC165" s="346">
        <v>62</v>
      </c>
      <c r="AD165" s="346" t="s">
        <v>430</v>
      </c>
      <c r="AE165" s="346" t="s">
        <v>430</v>
      </c>
      <c r="AF165" s="346" t="s">
        <v>430</v>
      </c>
      <c r="AG165" s="346" t="s">
        <v>430</v>
      </c>
      <c r="AH165" s="346" t="s">
        <v>430</v>
      </c>
      <c r="AI165" s="346" t="s">
        <v>430</v>
      </c>
      <c r="AJ165" s="346">
        <v>22</v>
      </c>
      <c r="AK165" s="346">
        <v>63</v>
      </c>
      <c r="AL165" s="346" t="s">
        <v>430</v>
      </c>
      <c r="AM165" s="346" t="s">
        <v>430</v>
      </c>
      <c r="AN165" s="346">
        <v>22</v>
      </c>
      <c r="AO165" s="373"/>
      <c r="AP165" s="348" t="s">
        <v>430</v>
      </c>
      <c r="AQ165" s="348" t="s">
        <v>430</v>
      </c>
      <c r="AR165" s="348" t="s">
        <v>430</v>
      </c>
      <c r="AS165" s="348" t="s">
        <v>430</v>
      </c>
      <c r="AT165" s="348" t="s">
        <v>430</v>
      </c>
      <c r="AU165" s="351"/>
      <c r="AV165" s="346" t="s">
        <v>430</v>
      </c>
      <c r="AW165" s="346" t="s">
        <v>430</v>
      </c>
      <c r="AX165" s="346" t="s">
        <v>430</v>
      </c>
      <c r="AY165" s="346" t="s">
        <v>430</v>
      </c>
      <c r="AZ165" s="346" t="s">
        <v>430</v>
      </c>
      <c r="BA165" s="374"/>
      <c r="BB165" s="348">
        <v>6.6042019317940399</v>
      </c>
      <c r="BC165" s="348">
        <v>0</v>
      </c>
      <c r="BD165" s="348">
        <v>5.3743203746653902E-2</v>
      </c>
      <c r="BE165" s="375" t="s">
        <v>430</v>
      </c>
      <c r="BF165" s="374"/>
      <c r="BG165" s="375" t="s">
        <v>430</v>
      </c>
      <c r="BH165" s="674" t="s">
        <v>430</v>
      </c>
      <c r="BI165" s="348" t="s">
        <v>430</v>
      </c>
      <c r="BJ165" s="348" t="s">
        <v>430</v>
      </c>
      <c r="BK165" s="362"/>
      <c r="BL165" s="348" t="s">
        <v>6944</v>
      </c>
      <c r="BM165" s="373" t="s">
        <v>5819</v>
      </c>
      <c r="BN165" s="372" t="s">
        <v>430</v>
      </c>
      <c r="BO165" s="372" t="s">
        <v>430</v>
      </c>
      <c r="BP165" s="372" t="s">
        <v>430</v>
      </c>
      <c r="BQ165" s="373"/>
      <c r="BR165" s="354" t="s">
        <v>463</v>
      </c>
    </row>
    <row r="166" spans="1:70" s="428" customFormat="1" x14ac:dyDescent="0.25">
      <c r="A166" s="345" t="s">
        <v>7140</v>
      </c>
      <c r="B166" s="373"/>
      <c r="C166" s="719">
        <v>44461</v>
      </c>
      <c r="D166" s="373"/>
      <c r="E166" s="346">
        <v>832.21100000000001</v>
      </c>
      <c r="F166" s="373"/>
      <c r="G166" s="347">
        <v>28.166</v>
      </c>
      <c r="H166" s="374"/>
      <c r="I166" s="348" t="s">
        <v>430</v>
      </c>
      <c r="J166" s="348">
        <v>0.88109999999999999</v>
      </c>
      <c r="K166" s="348">
        <v>0.4924</v>
      </c>
      <c r="L166" s="348">
        <v>9.4164999999999992</v>
      </c>
      <c r="M166" s="348">
        <v>9.2171000000000003</v>
      </c>
      <c r="N166" s="350">
        <v>36.812399999999997</v>
      </c>
      <c r="O166" s="348">
        <v>32.693199999999997</v>
      </c>
      <c r="P166" s="348">
        <v>34.353999999999999</v>
      </c>
      <c r="Q166" s="348" t="s">
        <v>430</v>
      </c>
      <c r="R166" s="348" t="s">
        <v>430</v>
      </c>
      <c r="S166" s="348">
        <v>4.3147000000000002</v>
      </c>
      <c r="T166" s="348">
        <v>16.191600000000001</v>
      </c>
      <c r="U166" s="348">
        <v>10.5459</v>
      </c>
      <c r="V166" s="348">
        <v>15.6572</v>
      </c>
      <c r="W166" s="348">
        <v>4.3147000000000002</v>
      </c>
      <c r="X166" s="348">
        <v>24.001300000000001</v>
      </c>
      <c r="Y166" s="374"/>
      <c r="Z166" s="346" t="s">
        <v>430</v>
      </c>
      <c r="AA166" s="346">
        <v>15</v>
      </c>
      <c r="AB166" s="346">
        <v>45</v>
      </c>
      <c r="AC166" s="346">
        <v>6</v>
      </c>
      <c r="AD166" s="346">
        <v>7</v>
      </c>
      <c r="AE166" s="346">
        <v>33</v>
      </c>
      <c r="AF166" s="346">
        <v>27</v>
      </c>
      <c r="AG166" s="346">
        <v>11</v>
      </c>
      <c r="AH166" s="346" t="s">
        <v>430</v>
      </c>
      <c r="AI166" s="346" t="s">
        <v>430</v>
      </c>
      <c r="AJ166" s="346">
        <v>4</v>
      </c>
      <c r="AK166" s="346">
        <v>20</v>
      </c>
      <c r="AL166" s="346">
        <v>6</v>
      </c>
      <c r="AM166" s="346">
        <v>39</v>
      </c>
      <c r="AN166" s="346">
        <v>4</v>
      </c>
      <c r="AO166" s="373"/>
      <c r="AP166" s="348" t="s">
        <v>430</v>
      </c>
      <c r="AQ166" s="348" t="s">
        <v>430</v>
      </c>
      <c r="AR166" s="348" t="s">
        <v>430</v>
      </c>
      <c r="AS166" s="348">
        <v>34.409999999999997</v>
      </c>
      <c r="AT166" s="348">
        <v>24.02</v>
      </c>
      <c r="AU166" s="351"/>
      <c r="AV166" s="346" t="s">
        <v>430</v>
      </c>
      <c r="AW166" s="346" t="s">
        <v>430</v>
      </c>
      <c r="AX166" s="346" t="s">
        <v>430</v>
      </c>
      <c r="AY166" s="346">
        <v>23</v>
      </c>
      <c r="AZ166" s="346">
        <v>17</v>
      </c>
      <c r="BA166" s="374"/>
      <c r="BB166" s="348">
        <v>24.903621234851801</v>
      </c>
      <c r="BC166" s="348">
        <v>0</v>
      </c>
      <c r="BD166" s="348">
        <v>9.0998242013609704E-2</v>
      </c>
      <c r="BE166" s="375" t="s">
        <v>430</v>
      </c>
      <c r="BF166" s="374"/>
      <c r="BG166" s="375" t="s">
        <v>430</v>
      </c>
      <c r="BH166" s="674" t="s">
        <v>430</v>
      </c>
      <c r="BI166" s="348" t="s">
        <v>430</v>
      </c>
      <c r="BJ166" s="348" t="s">
        <v>430</v>
      </c>
      <c r="BK166" s="362"/>
      <c r="BL166" s="348" t="s">
        <v>6867</v>
      </c>
      <c r="BM166" s="373" t="s">
        <v>5969</v>
      </c>
      <c r="BN166" s="372" t="s">
        <v>430</v>
      </c>
      <c r="BO166" s="372" t="s">
        <v>430</v>
      </c>
      <c r="BP166" s="372" t="s">
        <v>430</v>
      </c>
      <c r="BQ166" s="373"/>
      <c r="BR166" s="354" t="s">
        <v>602</v>
      </c>
    </row>
    <row r="167" spans="1:70" s="428" customFormat="1" x14ac:dyDescent="0.25">
      <c r="A167" s="345" t="s">
        <v>7141</v>
      </c>
      <c r="B167" s="373"/>
      <c r="C167" s="719">
        <v>43532</v>
      </c>
      <c r="D167" s="373"/>
      <c r="E167" s="346">
        <v>808.91700000000003</v>
      </c>
      <c r="F167" s="373"/>
      <c r="G167" s="347">
        <v>27.134899999999998</v>
      </c>
      <c r="H167" s="374"/>
      <c r="I167" s="348">
        <v>-0.23899999999999999</v>
      </c>
      <c r="J167" s="348">
        <v>0.66520000000000001</v>
      </c>
      <c r="K167" s="348">
        <v>0.27050000000000002</v>
      </c>
      <c r="L167" s="348">
        <v>4.0888</v>
      </c>
      <c r="M167" s="348">
        <v>4.8319000000000001</v>
      </c>
      <c r="N167" s="350">
        <v>5.2389000000000001</v>
      </c>
      <c r="O167" s="348">
        <v>-0.84350000000000003</v>
      </c>
      <c r="P167" s="348">
        <v>18.085699999999999</v>
      </c>
      <c r="Q167" s="348">
        <v>13.516400000000001</v>
      </c>
      <c r="R167" s="348" t="s">
        <v>430</v>
      </c>
      <c r="S167" s="348">
        <v>0.3795</v>
      </c>
      <c r="T167" s="348">
        <v>19.115100000000002</v>
      </c>
      <c r="U167" s="348">
        <v>4.2366999999999999</v>
      </c>
      <c r="V167" s="348">
        <v>6.3463000000000003</v>
      </c>
      <c r="W167" s="348">
        <v>0.3795</v>
      </c>
      <c r="X167" s="348">
        <v>14.5223</v>
      </c>
      <c r="Y167" s="374"/>
      <c r="Z167" s="346">
        <v>50</v>
      </c>
      <c r="AA167" s="346">
        <v>27</v>
      </c>
      <c r="AB167" s="346">
        <v>51</v>
      </c>
      <c r="AC167" s="346">
        <v>24</v>
      </c>
      <c r="AD167" s="346">
        <v>13</v>
      </c>
      <c r="AE167" s="346">
        <v>52</v>
      </c>
      <c r="AF167" s="346">
        <v>58</v>
      </c>
      <c r="AG167" s="346">
        <v>26</v>
      </c>
      <c r="AH167" s="346">
        <v>20</v>
      </c>
      <c r="AI167" s="346" t="s">
        <v>430</v>
      </c>
      <c r="AJ167" s="346">
        <v>77</v>
      </c>
      <c r="AK167" s="346">
        <v>12</v>
      </c>
      <c r="AL167" s="346">
        <v>31</v>
      </c>
      <c r="AM167" s="346">
        <v>58</v>
      </c>
      <c r="AN167" s="346">
        <v>77</v>
      </c>
      <c r="AO167" s="373"/>
      <c r="AP167" s="348" t="s">
        <v>430</v>
      </c>
      <c r="AQ167" s="348">
        <v>15.76</v>
      </c>
      <c r="AR167" s="348">
        <v>13.77</v>
      </c>
      <c r="AS167" s="348">
        <v>9.7100000000000009</v>
      </c>
      <c r="AT167" s="348">
        <v>10.17</v>
      </c>
      <c r="AU167" s="351"/>
      <c r="AV167" s="346" t="s">
        <v>430</v>
      </c>
      <c r="AW167" s="346">
        <v>16</v>
      </c>
      <c r="AX167" s="346">
        <v>21</v>
      </c>
      <c r="AY167" s="346">
        <v>36</v>
      </c>
      <c r="AZ167" s="346">
        <v>40</v>
      </c>
      <c r="BA167" s="374"/>
      <c r="BB167" s="348">
        <v>18.152285624443401</v>
      </c>
      <c r="BC167" s="348">
        <v>0.99279517469067302</v>
      </c>
      <c r="BD167" s="348">
        <v>5.9235505818329502E-2</v>
      </c>
      <c r="BE167" s="375">
        <v>-1.24857378112382E-2</v>
      </c>
      <c r="BF167" s="374"/>
      <c r="BG167" s="375" t="s">
        <v>430</v>
      </c>
      <c r="BH167" s="674" t="s">
        <v>430</v>
      </c>
      <c r="BI167" s="348" t="s">
        <v>430</v>
      </c>
      <c r="BJ167" s="348" t="s">
        <v>430</v>
      </c>
      <c r="BK167" s="362"/>
      <c r="BL167" s="348" t="s">
        <v>6908</v>
      </c>
      <c r="BM167" s="373" t="s">
        <v>5090</v>
      </c>
      <c r="BN167" s="372" t="s">
        <v>2614</v>
      </c>
      <c r="BO167" s="372" t="s">
        <v>430</v>
      </c>
      <c r="BP167" s="372" t="s">
        <v>430</v>
      </c>
      <c r="BQ167" s="373"/>
      <c r="BR167" s="354" t="s">
        <v>554</v>
      </c>
    </row>
    <row r="168" spans="1:70" s="428" customFormat="1" x14ac:dyDescent="0.25">
      <c r="A168" s="345" t="s">
        <v>7142</v>
      </c>
      <c r="B168" s="373"/>
      <c r="C168" s="719">
        <v>44459</v>
      </c>
      <c r="D168" s="373"/>
      <c r="E168" s="346">
        <v>806.42200000000003</v>
      </c>
      <c r="F168" s="373"/>
      <c r="G168" s="347">
        <v>15.0221</v>
      </c>
      <c r="H168" s="374"/>
      <c r="I168" s="348">
        <v>-0.50539999999999996</v>
      </c>
      <c r="J168" s="348">
        <v>-1.2999999999999999E-3</v>
      </c>
      <c r="K168" s="348">
        <v>1.9145000000000001</v>
      </c>
      <c r="L168" s="348">
        <v>4.1321000000000003</v>
      </c>
      <c r="M168" s="348">
        <v>-0.60209999999999997</v>
      </c>
      <c r="N168" s="350">
        <v>-0.60409999999999997</v>
      </c>
      <c r="O168" s="348">
        <v>-4.1148999999999996</v>
      </c>
      <c r="P168" s="348">
        <v>11.674899999999999</v>
      </c>
      <c r="Q168" s="348" t="s">
        <v>430</v>
      </c>
      <c r="R168" s="348" t="s">
        <v>430</v>
      </c>
      <c r="S168" s="348">
        <v>1.5425</v>
      </c>
      <c r="T168" s="348">
        <v>11.502800000000001</v>
      </c>
      <c r="U168" s="348">
        <v>-1.2256</v>
      </c>
      <c r="V168" s="348">
        <v>2.5308000000000002</v>
      </c>
      <c r="W168" s="348">
        <v>1.5425</v>
      </c>
      <c r="X168" s="348">
        <v>8.8056999999999999</v>
      </c>
      <c r="Y168" s="374"/>
      <c r="Z168" s="346">
        <v>64</v>
      </c>
      <c r="AA168" s="346">
        <v>66</v>
      </c>
      <c r="AB168" s="346">
        <v>18</v>
      </c>
      <c r="AC168" s="346">
        <v>21</v>
      </c>
      <c r="AD168" s="346">
        <v>42</v>
      </c>
      <c r="AE168" s="346">
        <v>72</v>
      </c>
      <c r="AF168" s="346">
        <v>62</v>
      </c>
      <c r="AG168" s="346">
        <v>46</v>
      </c>
      <c r="AH168" s="346" t="s">
        <v>430</v>
      </c>
      <c r="AI168" s="346" t="s">
        <v>430</v>
      </c>
      <c r="AJ168" s="346">
        <v>16</v>
      </c>
      <c r="AK168" s="346">
        <v>37</v>
      </c>
      <c r="AL168" s="346">
        <v>70</v>
      </c>
      <c r="AM168" s="346">
        <v>77</v>
      </c>
      <c r="AN168" s="346">
        <v>16</v>
      </c>
      <c r="AO168" s="373"/>
      <c r="AP168" s="348" t="s">
        <v>430</v>
      </c>
      <c r="AQ168" s="348" t="s">
        <v>430</v>
      </c>
      <c r="AR168" s="348" t="s">
        <v>430</v>
      </c>
      <c r="AS168" s="348">
        <v>2.99</v>
      </c>
      <c r="AT168" s="348">
        <v>1.74</v>
      </c>
      <c r="AU168" s="351"/>
      <c r="AV168" s="346" t="s">
        <v>430</v>
      </c>
      <c r="AW168" s="346" t="s">
        <v>430</v>
      </c>
      <c r="AX168" s="346" t="s">
        <v>430</v>
      </c>
      <c r="AY168" s="346">
        <v>56</v>
      </c>
      <c r="AZ168" s="346">
        <v>72</v>
      </c>
      <c r="BA168" s="374"/>
      <c r="BB168" s="348">
        <v>14.406189834065</v>
      </c>
      <c r="BC168" s="348">
        <v>1.00826098746269</v>
      </c>
      <c r="BD168" s="348">
        <v>4.1534470071816897E-2</v>
      </c>
      <c r="BE168" s="375">
        <v>-7.1476578284289993E-2</v>
      </c>
      <c r="BF168" s="374"/>
      <c r="BG168" s="375" t="s">
        <v>430</v>
      </c>
      <c r="BH168" s="674" t="s">
        <v>430</v>
      </c>
      <c r="BI168" s="348" t="s">
        <v>430</v>
      </c>
      <c r="BJ168" s="348" t="s">
        <v>430</v>
      </c>
      <c r="BK168" s="362"/>
      <c r="BL168" s="348" t="s">
        <v>6891</v>
      </c>
      <c r="BM168" s="373" t="s">
        <v>6414</v>
      </c>
      <c r="BN168" s="372" t="s">
        <v>430</v>
      </c>
      <c r="BO168" s="372" t="s">
        <v>430</v>
      </c>
      <c r="BP168" s="372" t="s">
        <v>430</v>
      </c>
      <c r="BQ168" s="373"/>
      <c r="BR168" s="354" t="s">
        <v>554</v>
      </c>
    </row>
    <row r="169" spans="1:70" s="428" customFormat="1" x14ac:dyDescent="0.25">
      <c r="A169" s="345" t="s">
        <v>7143</v>
      </c>
      <c r="B169" s="373"/>
      <c r="C169" s="719">
        <v>41275</v>
      </c>
      <c r="D169" s="373"/>
      <c r="E169" s="346">
        <v>770.11099999999999</v>
      </c>
      <c r="F169" s="373"/>
      <c r="G169" s="347">
        <v>38.542299999999997</v>
      </c>
      <c r="H169" s="374"/>
      <c r="I169" s="348">
        <v>0.3528</v>
      </c>
      <c r="J169" s="348">
        <v>-1.2444999999999999</v>
      </c>
      <c r="K169" s="348">
        <v>-5.7573999999999996</v>
      </c>
      <c r="L169" s="348">
        <v>-6.8536000000000001</v>
      </c>
      <c r="M169" s="348">
        <v>-1.2203999999999999</v>
      </c>
      <c r="N169" s="350">
        <v>42.944600000000001</v>
      </c>
      <c r="O169" s="348">
        <v>36.609699999999997</v>
      </c>
      <c r="P169" s="348">
        <v>32.088500000000003</v>
      </c>
      <c r="Q169" s="348">
        <v>23.111499999999999</v>
      </c>
      <c r="R169" s="348">
        <v>14.6469</v>
      </c>
      <c r="S169" s="348">
        <v>0.76839999999999997</v>
      </c>
      <c r="T169" s="348">
        <v>-2.5390000000000001</v>
      </c>
      <c r="U169" s="348">
        <v>1.5931</v>
      </c>
      <c r="V169" s="348">
        <v>21.593699999999998</v>
      </c>
      <c r="W169" s="348">
        <v>0.76839999999999997</v>
      </c>
      <c r="X169" s="348">
        <v>10.4756</v>
      </c>
      <c r="Y169" s="374"/>
      <c r="Z169" s="346">
        <v>4</v>
      </c>
      <c r="AA169" s="346">
        <v>73</v>
      </c>
      <c r="AB169" s="346">
        <v>75</v>
      </c>
      <c r="AC169" s="346">
        <v>74</v>
      </c>
      <c r="AD169" s="346">
        <v>67</v>
      </c>
      <c r="AE169" s="346">
        <v>26</v>
      </c>
      <c r="AF169" s="346">
        <v>18</v>
      </c>
      <c r="AG169" s="346">
        <v>15</v>
      </c>
      <c r="AH169" s="346">
        <v>3</v>
      </c>
      <c r="AI169" s="346">
        <v>12</v>
      </c>
      <c r="AJ169" s="346">
        <v>43</v>
      </c>
      <c r="AK169" s="346">
        <v>72</v>
      </c>
      <c r="AL169" s="346">
        <v>48</v>
      </c>
      <c r="AM169" s="346">
        <v>23</v>
      </c>
      <c r="AN169" s="346">
        <v>43</v>
      </c>
      <c r="AO169" s="373"/>
      <c r="AP169" s="348">
        <v>20.32</v>
      </c>
      <c r="AQ169" s="348">
        <v>23.77</v>
      </c>
      <c r="AR169" s="348">
        <v>29.34</v>
      </c>
      <c r="AS169" s="348">
        <v>35.770000000000003</v>
      </c>
      <c r="AT169" s="348">
        <v>10.81</v>
      </c>
      <c r="AU169" s="351"/>
      <c r="AV169" s="346">
        <v>5</v>
      </c>
      <c r="AW169" s="346">
        <v>2</v>
      </c>
      <c r="AX169" s="346">
        <v>3</v>
      </c>
      <c r="AY169" s="346">
        <v>17</v>
      </c>
      <c r="AZ169" s="346">
        <v>28</v>
      </c>
      <c r="BA169" s="374"/>
      <c r="BB169" s="348">
        <v>16.6755638229188</v>
      </c>
      <c r="BC169" s="348">
        <v>0</v>
      </c>
      <c r="BD169" s="348">
        <v>0.11527580929055301</v>
      </c>
      <c r="BE169" s="375" t="s">
        <v>430</v>
      </c>
      <c r="BF169" s="374"/>
      <c r="BG169" s="375" t="s">
        <v>430</v>
      </c>
      <c r="BH169" s="674" t="s">
        <v>430</v>
      </c>
      <c r="BI169" s="348" t="s">
        <v>430</v>
      </c>
      <c r="BJ169" s="348" t="s">
        <v>430</v>
      </c>
      <c r="BK169" s="362"/>
      <c r="BL169" s="348" t="s">
        <v>6949</v>
      </c>
      <c r="BM169" s="373" t="s">
        <v>5259</v>
      </c>
      <c r="BN169" s="372" t="s">
        <v>430</v>
      </c>
      <c r="BO169" s="372" t="s">
        <v>430</v>
      </c>
      <c r="BP169" s="372" t="s">
        <v>430</v>
      </c>
      <c r="BQ169" s="373"/>
      <c r="BR169" s="354" t="s">
        <v>547</v>
      </c>
    </row>
    <row r="170" spans="1:70" s="428" customFormat="1" x14ac:dyDescent="0.25">
      <c r="A170" s="345" t="s">
        <v>7144</v>
      </c>
      <c r="B170" s="373"/>
      <c r="C170" s="719">
        <v>45792</v>
      </c>
      <c r="D170" s="373"/>
      <c r="E170" s="346">
        <v>675.12900000000002</v>
      </c>
      <c r="F170" s="373"/>
      <c r="G170" s="347">
        <v>22.457100000000001</v>
      </c>
      <c r="H170" s="374"/>
      <c r="I170" s="348">
        <v>-1.0544</v>
      </c>
      <c r="J170" s="348">
        <v>-3.0354000000000001</v>
      </c>
      <c r="K170" s="348">
        <v>-12.642799999999999</v>
      </c>
      <c r="L170" s="348">
        <v>-13.235799999999999</v>
      </c>
      <c r="M170" s="348">
        <v>-23.644400000000001</v>
      </c>
      <c r="N170" s="350">
        <v>90.335400000000007</v>
      </c>
      <c r="O170" s="348" t="s">
        <v>430</v>
      </c>
      <c r="P170" s="348" t="s">
        <v>430</v>
      </c>
      <c r="Q170" s="348" t="s">
        <v>430</v>
      </c>
      <c r="R170" s="348" t="s">
        <v>430</v>
      </c>
      <c r="S170" s="348">
        <v>-2.9775999999999998</v>
      </c>
      <c r="T170" s="348">
        <v>-4.4671000000000003</v>
      </c>
      <c r="U170" s="348">
        <v>-4.4325999999999999</v>
      </c>
      <c r="V170" s="348">
        <v>51.139800000000001</v>
      </c>
      <c r="W170" s="348">
        <v>-2.9775999999999998</v>
      </c>
      <c r="X170" s="348">
        <v>99.681299999999993</v>
      </c>
      <c r="Y170" s="374"/>
      <c r="Z170" s="346">
        <v>83</v>
      </c>
      <c r="AA170" s="346">
        <v>115</v>
      </c>
      <c r="AB170" s="346">
        <v>115</v>
      </c>
      <c r="AC170" s="346">
        <v>113</v>
      </c>
      <c r="AD170" s="346">
        <v>97</v>
      </c>
      <c r="AE170" s="346">
        <v>5</v>
      </c>
      <c r="AF170" s="346" t="s">
        <v>430</v>
      </c>
      <c r="AG170" s="346" t="s">
        <v>430</v>
      </c>
      <c r="AH170" s="346" t="s">
        <v>430</v>
      </c>
      <c r="AI170" s="346" t="s">
        <v>430</v>
      </c>
      <c r="AJ170" s="346">
        <v>114</v>
      </c>
      <c r="AK170" s="346">
        <v>107</v>
      </c>
      <c r="AL170" s="346">
        <v>90</v>
      </c>
      <c r="AM170" s="346">
        <v>4</v>
      </c>
      <c r="AN170" s="346">
        <v>114</v>
      </c>
      <c r="AO170" s="373"/>
      <c r="AP170" s="348" t="s">
        <v>430</v>
      </c>
      <c r="AQ170" s="348" t="s">
        <v>430</v>
      </c>
      <c r="AR170" s="348" t="s">
        <v>430</v>
      </c>
      <c r="AS170" s="348" t="s">
        <v>430</v>
      </c>
      <c r="AT170" s="348">
        <v>27.57</v>
      </c>
      <c r="AU170" s="351"/>
      <c r="AV170" s="346" t="s">
        <v>430</v>
      </c>
      <c r="AW170" s="346" t="s">
        <v>430</v>
      </c>
      <c r="AX170" s="346" t="s">
        <v>430</v>
      </c>
      <c r="AY170" s="346" t="s">
        <v>430</v>
      </c>
      <c r="AZ170" s="346">
        <v>8</v>
      </c>
      <c r="BA170" s="374"/>
      <c r="BB170" s="348">
        <v>56.038968692177697</v>
      </c>
      <c r="BC170" s="348">
        <v>0.94381579132973603</v>
      </c>
      <c r="BD170" s="348">
        <v>0.115086771125771</v>
      </c>
      <c r="BE170" s="375">
        <v>-6.1472675479636897E-3</v>
      </c>
      <c r="BF170" s="374"/>
      <c r="BG170" s="375" t="s">
        <v>430</v>
      </c>
      <c r="BH170" s="674" t="s">
        <v>430</v>
      </c>
      <c r="BI170" s="348" t="s">
        <v>430</v>
      </c>
      <c r="BJ170" s="348" t="s">
        <v>430</v>
      </c>
      <c r="BK170" s="362"/>
      <c r="BL170" s="348" t="s">
        <v>6696</v>
      </c>
      <c r="BM170" s="373" t="s">
        <v>5882</v>
      </c>
      <c r="BN170" s="372" t="s">
        <v>430</v>
      </c>
      <c r="BO170" s="372" t="s">
        <v>430</v>
      </c>
      <c r="BP170" s="372" t="s">
        <v>430</v>
      </c>
      <c r="BQ170" s="373"/>
      <c r="BR170" s="354" t="s">
        <v>554</v>
      </c>
    </row>
    <row r="171" spans="1:70" s="428" customFormat="1" x14ac:dyDescent="0.25">
      <c r="A171" s="345" t="s">
        <v>7145</v>
      </c>
      <c r="B171" s="373"/>
      <c r="C171" s="719">
        <v>45040</v>
      </c>
      <c r="D171" s="373"/>
      <c r="E171" s="346">
        <v>582.51499999999999</v>
      </c>
      <c r="F171" s="373"/>
      <c r="G171" s="347">
        <v>27.6769</v>
      </c>
      <c r="H171" s="374"/>
      <c r="I171" s="348">
        <v>-0.79179999999999995</v>
      </c>
      <c r="J171" s="348">
        <v>-2.8666</v>
      </c>
      <c r="K171" s="348">
        <v>-12.3993</v>
      </c>
      <c r="L171" s="348">
        <v>-13.020200000000001</v>
      </c>
      <c r="M171" s="348">
        <v>-23.255500000000001</v>
      </c>
      <c r="N171" s="350">
        <v>90.132999999999996</v>
      </c>
      <c r="O171" s="348">
        <v>49.800699999999999</v>
      </c>
      <c r="P171" s="348">
        <v>40.439</v>
      </c>
      <c r="Q171" s="348" t="s">
        <v>430</v>
      </c>
      <c r="R171" s="348" t="s">
        <v>430</v>
      </c>
      <c r="S171" s="348">
        <v>-2.81</v>
      </c>
      <c r="T171" s="348">
        <v>-4.9968000000000004</v>
      </c>
      <c r="U171" s="348">
        <v>-4.1863999999999999</v>
      </c>
      <c r="V171" s="348">
        <v>50.017600000000002</v>
      </c>
      <c r="W171" s="348">
        <v>-2.81</v>
      </c>
      <c r="X171" s="348">
        <v>37.048000000000002</v>
      </c>
      <c r="Y171" s="374"/>
      <c r="Z171" s="346">
        <v>71</v>
      </c>
      <c r="AA171" s="346">
        <v>110</v>
      </c>
      <c r="AB171" s="346">
        <v>110</v>
      </c>
      <c r="AC171" s="346">
        <v>107</v>
      </c>
      <c r="AD171" s="346">
        <v>92</v>
      </c>
      <c r="AE171" s="346">
        <v>6</v>
      </c>
      <c r="AF171" s="346">
        <v>9</v>
      </c>
      <c r="AG171" s="346">
        <v>6</v>
      </c>
      <c r="AH171" s="346" t="s">
        <v>430</v>
      </c>
      <c r="AI171" s="346" t="s">
        <v>430</v>
      </c>
      <c r="AJ171" s="346">
        <v>105</v>
      </c>
      <c r="AK171" s="346">
        <v>112</v>
      </c>
      <c r="AL171" s="346">
        <v>85</v>
      </c>
      <c r="AM171" s="346">
        <v>8</v>
      </c>
      <c r="AN171" s="346">
        <v>105</v>
      </c>
      <c r="AO171" s="373"/>
      <c r="AP171" s="348" t="s">
        <v>430</v>
      </c>
      <c r="AQ171" s="348" t="s">
        <v>430</v>
      </c>
      <c r="AR171" s="348" t="s">
        <v>430</v>
      </c>
      <c r="AS171" s="348">
        <v>54.75</v>
      </c>
      <c r="AT171" s="348">
        <v>27.55</v>
      </c>
      <c r="AU171" s="351"/>
      <c r="AV171" s="346" t="s">
        <v>430</v>
      </c>
      <c r="AW171" s="346" t="s">
        <v>430</v>
      </c>
      <c r="AX171" s="346" t="s">
        <v>430</v>
      </c>
      <c r="AY171" s="346">
        <v>3</v>
      </c>
      <c r="AZ171" s="346">
        <v>11</v>
      </c>
      <c r="BA171" s="374"/>
      <c r="BB171" s="348">
        <v>37.876427144038402</v>
      </c>
      <c r="BC171" s="348">
        <v>0</v>
      </c>
      <c r="BD171" s="348">
        <v>7.7709245239893004E-2</v>
      </c>
      <c r="BE171" s="375" t="s">
        <v>430</v>
      </c>
      <c r="BF171" s="374"/>
      <c r="BG171" s="375" t="s">
        <v>430</v>
      </c>
      <c r="BH171" s="674" t="s">
        <v>430</v>
      </c>
      <c r="BI171" s="348" t="s">
        <v>430</v>
      </c>
      <c r="BJ171" s="348" t="s">
        <v>430</v>
      </c>
      <c r="BK171" s="362"/>
      <c r="BL171" s="348" t="s">
        <v>6668</v>
      </c>
      <c r="BM171" s="373" t="s">
        <v>6078</v>
      </c>
      <c r="BN171" s="372" t="s">
        <v>430</v>
      </c>
      <c r="BO171" s="372" t="s">
        <v>430</v>
      </c>
      <c r="BP171" s="372" t="s">
        <v>430</v>
      </c>
      <c r="BQ171" s="373"/>
      <c r="BR171" s="354" t="s">
        <v>547</v>
      </c>
    </row>
    <row r="172" spans="1:70" s="428" customFormat="1" x14ac:dyDescent="0.25">
      <c r="A172" s="345" t="s">
        <v>7146</v>
      </c>
      <c r="B172" s="373"/>
      <c r="C172" s="719">
        <v>46020</v>
      </c>
      <c r="D172" s="373"/>
      <c r="E172" s="889">
        <v>524.33000000000004</v>
      </c>
      <c r="F172" s="373"/>
      <c r="G172" s="347">
        <v>10.2653</v>
      </c>
      <c r="H172" s="374"/>
      <c r="I172" s="348">
        <v>-0.29039999999999999</v>
      </c>
      <c r="J172" s="348">
        <v>-2.2408000000000001</v>
      </c>
      <c r="K172" s="348">
        <v>-8.8712</v>
      </c>
      <c r="L172" s="348">
        <v>-9.6769999999999996</v>
      </c>
      <c r="M172" s="348">
        <v>-9.7865000000000002</v>
      </c>
      <c r="N172" s="350" t="s">
        <v>430</v>
      </c>
      <c r="O172" s="348" t="s">
        <v>430</v>
      </c>
      <c r="P172" s="348" t="s">
        <v>430</v>
      </c>
      <c r="Q172" s="348" t="s">
        <v>430</v>
      </c>
      <c r="R172" s="348" t="s">
        <v>430</v>
      </c>
      <c r="S172" s="348">
        <v>-0.83750000000000002</v>
      </c>
      <c r="T172" s="348">
        <v>-3.4681000000000002</v>
      </c>
      <c r="U172" s="348">
        <v>2.653</v>
      </c>
      <c r="V172" s="348" t="s">
        <v>430</v>
      </c>
      <c r="W172" s="348">
        <v>-0.83750000000000002</v>
      </c>
      <c r="X172" s="348">
        <v>2.653</v>
      </c>
      <c r="Y172" s="374"/>
      <c r="Z172" s="346">
        <v>54</v>
      </c>
      <c r="AA172" s="346">
        <v>100</v>
      </c>
      <c r="AB172" s="346">
        <v>97</v>
      </c>
      <c r="AC172" s="346">
        <v>95</v>
      </c>
      <c r="AD172" s="346">
        <v>80</v>
      </c>
      <c r="AE172" s="346" t="s">
        <v>430</v>
      </c>
      <c r="AF172" s="346" t="s">
        <v>430</v>
      </c>
      <c r="AG172" s="346" t="s">
        <v>430</v>
      </c>
      <c r="AH172" s="346" t="s">
        <v>430</v>
      </c>
      <c r="AI172" s="346" t="s">
        <v>430</v>
      </c>
      <c r="AJ172" s="346">
        <v>91</v>
      </c>
      <c r="AK172" s="346">
        <v>83</v>
      </c>
      <c r="AL172" s="346">
        <v>38</v>
      </c>
      <c r="AM172" s="346" t="s">
        <v>430</v>
      </c>
      <c r="AN172" s="346">
        <v>91</v>
      </c>
      <c r="AO172" s="373"/>
      <c r="AP172" s="348" t="s">
        <v>430</v>
      </c>
      <c r="AQ172" s="348" t="s">
        <v>430</v>
      </c>
      <c r="AR172" s="348" t="s">
        <v>430</v>
      </c>
      <c r="AS172" s="348" t="s">
        <v>430</v>
      </c>
      <c r="AT172" s="348" t="s">
        <v>430</v>
      </c>
      <c r="AU172" s="351"/>
      <c r="AV172" s="346" t="s">
        <v>430</v>
      </c>
      <c r="AW172" s="346" t="s">
        <v>430</v>
      </c>
      <c r="AX172" s="346" t="s">
        <v>430</v>
      </c>
      <c r="AY172" s="346" t="s">
        <v>430</v>
      </c>
      <c r="AZ172" s="346" t="s">
        <v>430</v>
      </c>
      <c r="BA172" s="374"/>
      <c r="BB172" s="348">
        <v>15.5612335871028</v>
      </c>
      <c r="BC172" s="348">
        <v>0</v>
      </c>
      <c r="BD172" s="348">
        <v>-0.13290705770383199</v>
      </c>
      <c r="BE172" s="375" t="s">
        <v>430</v>
      </c>
      <c r="BF172" s="374"/>
      <c r="BG172" s="375" t="s">
        <v>430</v>
      </c>
      <c r="BH172" s="674" t="s">
        <v>430</v>
      </c>
      <c r="BI172" s="348" t="s">
        <v>430</v>
      </c>
      <c r="BJ172" s="348" t="s">
        <v>430</v>
      </c>
      <c r="BK172" s="362"/>
      <c r="BL172" s="348" t="s">
        <v>6884</v>
      </c>
      <c r="BM172" s="373" t="s">
        <v>6086</v>
      </c>
      <c r="BN172" s="372" t="s">
        <v>430</v>
      </c>
      <c r="BO172" s="372" t="s">
        <v>430</v>
      </c>
      <c r="BP172" s="372" t="s">
        <v>430</v>
      </c>
      <c r="BQ172" s="373"/>
      <c r="BR172" s="354" t="s">
        <v>4620</v>
      </c>
    </row>
    <row r="173" spans="1:70" s="428" customFormat="1" x14ac:dyDescent="0.25">
      <c r="A173" s="345" t="s">
        <v>7147</v>
      </c>
      <c r="B173" s="373"/>
      <c r="C173" s="719">
        <v>45590</v>
      </c>
      <c r="D173" s="373"/>
      <c r="E173" s="346">
        <v>527.52</v>
      </c>
      <c r="F173" s="373"/>
      <c r="G173" s="347">
        <v>17.771999999999998</v>
      </c>
      <c r="H173" s="374"/>
      <c r="I173" s="348">
        <v>7.3200000000000001E-2</v>
      </c>
      <c r="J173" s="348">
        <v>-1.4746999999999999</v>
      </c>
      <c r="K173" s="348">
        <v>-6.0925000000000002</v>
      </c>
      <c r="L173" s="348">
        <v>-7.0891000000000002</v>
      </c>
      <c r="M173" s="348">
        <v>-0.89229999999999998</v>
      </c>
      <c r="N173" s="350">
        <v>42.873199999999997</v>
      </c>
      <c r="O173" s="348" t="s">
        <v>430</v>
      </c>
      <c r="P173" s="348" t="s">
        <v>430</v>
      </c>
      <c r="Q173" s="348" t="s">
        <v>430</v>
      </c>
      <c r="R173" s="348" t="s">
        <v>430</v>
      </c>
      <c r="S173" s="348">
        <v>0.50329999999999997</v>
      </c>
      <c r="T173" s="348">
        <v>-3.2816000000000001</v>
      </c>
      <c r="U173" s="348">
        <v>5.2906000000000004</v>
      </c>
      <c r="V173" s="348">
        <v>21.269200000000001</v>
      </c>
      <c r="W173" s="348">
        <v>0.50329999999999997</v>
      </c>
      <c r="X173" s="348">
        <v>39.610599999999998</v>
      </c>
      <c r="Y173" s="374"/>
      <c r="Z173" s="346">
        <v>21</v>
      </c>
      <c r="AA173" s="346">
        <v>74</v>
      </c>
      <c r="AB173" s="346">
        <v>82</v>
      </c>
      <c r="AC173" s="346">
        <v>78</v>
      </c>
      <c r="AD173" s="346">
        <v>51</v>
      </c>
      <c r="AE173" s="346">
        <v>28</v>
      </c>
      <c r="AF173" s="346" t="s">
        <v>430</v>
      </c>
      <c r="AG173" s="346" t="s">
        <v>430</v>
      </c>
      <c r="AH173" s="346" t="s">
        <v>430</v>
      </c>
      <c r="AI173" s="346" t="s">
        <v>430</v>
      </c>
      <c r="AJ173" s="346">
        <v>62</v>
      </c>
      <c r="AK173" s="346">
        <v>78</v>
      </c>
      <c r="AL173" s="346">
        <v>24</v>
      </c>
      <c r="AM173" s="346">
        <v>27</v>
      </c>
      <c r="AN173" s="346">
        <v>62</v>
      </c>
      <c r="AO173" s="373"/>
      <c r="AP173" s="348" t="s">
        <v>430</v>
      </c>
      <c r="AQ173" s="348" t="s">
        <v>430</v>
      </c>
      <c r="AR173" s="348" t="s">
        <v>430</v>
      </c>
      <c r="AS173" s="348" t="s">
        <v>430</v>
      </c>
      <c r="AT173" s="348">
        <v>10.59</v>
      </c>
      <c r="AU173" s="351"/>
      <c r="AV173" s="346" t="s">
        <v>430</v>
      </c>
      <c r="AW173" s="346" t="s">
        <v>430</v>
      </c>
      <c r="AX173" s="346" t="s">
        <v>430</v>
      </c>
      <c r="AY173" s="346" t="s">
        <v>430</v>
      </c>
      <c r="AZ173" s="346">
        <v>37</v>
      </c>
      <c r="BA173" s="374"/>
      <c r="BB173" s="348">
        <v>18.498293317749301</v>
      </c>
      <c r="BC173" s="348">
        <v>0</v>
      </c>
      <c r="BD173" s="348">
        <v>0.154505274342639</v>
      </c>
      <c r="BE173" s="375" t="s">
        <v>430</v>
      </c>
      <c r="BF173" s="374"/>
      <c r="BG173" s="375" t="s">
        <v>430</v>
      </c>
      <c r="BH173" s="674" t="s">
        <v>430</v>
      </c>
      <c r="BI173" s="348" t="s">
        <v>430</v>
      </c>
      <c r="BJ173" s="348" t="s">
        <v>430</v>
      </c>
      <c r="BK173" s="362"/>
      <c r="BL173" s="348" t="s">
        <v>6886</v>
      </c>
      <c r="BM173" s="373" t="s">
        <v>6887</v>
      </c>
      <c r="BN173" s="372" t="s">
        <v>430</v>
      </c>
      <c r="BO173" s="372" t="s">
        <v>430</v>
      </c>
      <c r="BP173" s="372" t="s">
        <v>430</v>
      </c>
      <c r="BQ173" s="373"/>
      <c r="BR173" s="354" t="s">
        <v>6929</v>
      </c>
    </row>
    <row r="174" spans="1:70" s="428" customFormat="1" x14ac:dyDescent="0.25">
      <c r="A174" s="345" t="s">
        <v>7148</v>
      </c>
      <c r="B174" s="373"/>
      <c r="C174" s="719">
        <v>40682</v>
      </c>
      <c r="D174" s="373"/>
      <c r="E174" s="346">
        <v>508.88</v>
      </c>
      <c r="F174" s="373"/>
      <c r="G174" s="347">
        <v>53.9101</v>
      </c>
      <c r="H174" s="374"/>
      <c r="I174" s="348">
        <v>-8.6999999999999994E-3</v>
      </c>
      <c r="J174" s="348">
        <v>-1.7028000000000001</v>
      </c>
      <c r="K174" s="348">
        <v>-6.1087999999999996</v>
      </c>
      <c r="L174" s="348">
        <v>-7.2213000000000003</v>
      </c>
      <c r="M174" s="348">
        <v>-0.97370000000000001</v>
      </c>
      <c r="N174" s="350">
        <v>43.436300000000003</v>
      </c>
      <c r="O174" s="348">
        <v>36.869799999999998</v>
      </c>
      <c r="P174" s="348">
        <v>32.138300000000001</v>
      </c>
      <c r="Q174" s="348">
        <v>22.813099999999999</v>
      </c>
      <c r="R174" s="348">
        <v>15.311400000000001</v>
      </c>
      <c r="S174" s="348">
        <v>0.40129999999999999</v>
      </c>
      <c r="T174" s="348">
        <v>-4.2309999999999999</v>
      </c>
      <c r="U174" s="348">
        <v>5.6634000000000002</v>
      </c>
      <c r="V174" s="348">
        <v>21.771599999999999</v>
      </c>
      <c r="W174" s="348">
        <v>0.40129999999999999</v>
      </c>
      <c r="X174" s="348">
        <v>11.746</v>
      </c>
      <c r="Y174" s="374"/>
      <c r="Z174" s="346">
        <v>30</v>
      </c>
      <c r="AA174" s="346">
        <v>92</v>
      </c>
      <c r="AB174" s="346">
        <v>83</v>
      </c>
      <c r="AC174" s="346">
        <v>87</v>
      </c>
      <c r="AD174" s="346">
        <v>56</v>
      </c>
      <c r="AE174" s="346">
        <v>19</v>
      </c>
      <c r="AF174" s="346">
        <v>16</v>
      </c>
      <c r="AG174" s="346">
        <v>14</v>
      </c>
      <c r="AH174" s="346">
        <v>6</v>
      </c>
      <c r="AI174" s="346">
        <v>6</v>
      </c>
      <c r="AJ174" s="346">
        <v>74</v>
      </c>
      <c r="AK174" s="346">
        <v>101</v>
      </c>
      <c r="AL174" s="346">
        <v>18</v>
      </c>
      <c r="AM174" s="346">
        <v>20</v>
      </c>
      <c r="AN174" s="346">
        <v>74</v>
      </c>
      <c r="AO174" s="373"/>
      <c r="AP174" s="348">
        <v>20.32</v>
      </c>
      <c r="AQ174" s="348">
        <v>23.68</v>
      </c>
      <c r="AR174" s="348">
        <v>29.3</v>
      </c>
      <c r="AS174" s="348">
        <v>35.97</v>
      </c>
      <c r="AT174" s="348">
        <v>10.81</v>
      </c>
      <c r="AU174" s="351"/>
      <c r="AV174" s="346">
        <v>5</v>
      </c>
      <c r="AW174" s="346">
        <v>3</v>
      </c>
      <c r="AX174" s="346">
        <v>4</v>
      </c>
      <c r="AY174" s="346">
        <v>13</v>
      </c>
      <c r="AZ174" s="346">
        <v>28</v>
      </c>
      <c r="BA174" s="374"/>
      <c r="BB174" s="348">
        <v>16.770976619189899</v>
      </c>
      <c r="BC174" s="348">
        <v>0</v>
      </c>
      <c r="BD174" s="348">
        <v>0.115719979746625</v>
      </c>
      <c r="BE174" s="375" t="s">
        <v>430</v>
      </c>
      <c r="BF174" s="374"/>
      <c r="BG174" s="375" t="s">
        <v>430</v>
      </c>
      <c r="BH174" s="674" t="s">
        <v>430</v>
      </c>
      <c r="BI174" s="348" t="s">
        <v>430</v>
      </c>
      <c r="BJ174" s="348" t="s">
        <v>430</v>
      </c>
      <c r="BK174" s="362"/>
      <c r="BL174" s="348" t="s">
        <v>6955</v>
      </c>
      <c r="BM174" s="373" t="s">
        <v>4928</v>
      </c>
      <c r="BN174" s="372" t="s">
        <v>430</v>
      </c>
      <c r="BO174" s="372" t="s">
        <v>430</v>
      </c>
      <c r="BP174" s="372" t="s">
        <v>430</v>
      </c>
      <c r="BQ174" s="373"/>
      <c r="BR174" s="354" t="s">
        <v>554</v>
      </c>
    </row>
    <row r="175" spans="1:70" s="428" customFormat="1" x14ac:dyDescent="0.25">
      <c r="A175" s="345" t="s">
        <v>7149</v>
      </c>
      <c r="B175" s="373"/>
      <c r="C175" s="719">
        <v>45903</v>
      </c>
      <c r="D175" s="373"/>
      <c r="E175" s="889">
        <v>497.71</v>
      </c>
      <c r="F175" s="373"/>
      <c r="G175" s="347">
        <v>11.423500000000001</v>
      </c>
      <c r="H175" s="374"/>
      <c r="I175" s="348" t="s">
        <v>430</v>
      </c>
      <c r="J175" s="348">
        <v>7.7100000000000002E-2</v>
      </c>
      <c r="K175" s="348">
        <v>-0.51729999999999998</v>
      </c>
      <c r="L175" s="348">
        <v>0.69099999999999995</v>
      </c>
      <c r="M175" s="348">
        <v>-1.1499999999999999</v>
      </c>
      <c r="N175" s="350" t="s">
        <v>430</v>
      </c>
      <c r="O175" s="348" t="s">
        <v>430</v>
      </c>
      <c r="P175" s="348" t="s">
        <v>430</v>
      </c>
      <c r="Q175" s="348" t="s">
        <v>430</v>
      </c>
      <c r="R175" s="348" t="s">
        <v>430</v>
      </c>
      <c r="S175" s="348">
        <v>0.55900000000000005</v>
      </c>
      <c r="T175" s="348">
        <v>8.9166000000000007</v>
      </c>
      <c r="U175" s="348">
        <v>0.98209999999999997</v>
      </c>
      <c r="V175" s="348">
        <v>11.910600000000001</v>
      </c>
      <c r="W175" s="348">
        <v>0.55900000000000005</v>
      </c>
      <c r="X175" s="348">
        <v>14.234999999999999</v>
      </c>
      <c r="Y175" s="374"/>
      <c r="Z175" s="346" t="s">
        <v>430</v>
      </c>
      <c r="AA175" s="346">
        <v>65</v>
      </c>
      <c r="AB175" s="346">
        <v>58</v>
      </c>
      <c r="AC175" s="346">
        <v>58</v>
      </c>
      <c r="AD175" s="346">
        <v>64</v>
      </c>
      <c r="AE175" s="346" t="s">
        <v>430</v>
      </c>
      <c r="AF175" s="346" t="s">
        <v>430</v>
      </c>
      <c r="AG175" s="346" t="s">
        <v>430</v>
      </c>
      <c r="AH175" s="346" t="s">
        <v>430</v>
      </c>
      <c r="AI175" s="346" t="s">
        <v>430</v>
      </c>
      <c r="AJ175" s="346">
        <v>55</v>
      </c>
      <c r="AK175" s="346">
        <v>51</v>
      </c>
      <c r="AL175" s="346">
        <v>56</v>
      </c>
      <c r="AM175" s="346">
        <v>41</v>
      </c>
      <c r="AN175" s="346">
        <v>55</v>
      </c>
      <c r="AO175" s="373"/>
      <c r="AP175" s="348" t="s">
        <v>430</v>
      </c>
      <c r="AQ175" s="348" t="s">
        <v>430</v>
      </c>
      <c r="AR175" s="348" t="s">
        <v>430</v>
      </c>
      <c r="AS175" s="348" t="s">
        <v>430</v>
      </c>
      <c r="AT175" s="348" t="s">
        <v>430</v>
      </c>
      <c r="AU175" s="351"/>
      <c r="AV175" s="346" t="s">
        <v>430</v>
      </c>
      <c r="AW175" s="346" t="s">
        <v>430</v>
      </c>
      <c r="AX175" s="346" t="s">
        <v>430</v>
      </c>
      <c r="AY175" s="346" t="s">
        <v>430</v>
      </c>
      <c r="AZ175" s="346" t="s">
        <v>430</v>
      </c>
      <c r="BA175" s="374"/>
      <c r="BB175" s="348">
        <v>11.208250097318</v>
      </c>
      <c r="BC175" s="348">
        <v>0</v>
      </c>
      <c r="BD175" s="348">
        <v>6.03533560070467E-2</v>
      </c>
      <c r="BE175" s="375" t="s">
        <v>430</v>
      </c>
      <c r="BF175" s="374"/>
      <c r="BG175" s="375" t="s">
        <v>430</v>
      </c>
      <c r="BH175" s="674" t="s">
        <v>430</v>
      </c>
      <c r="BI175" s="348" t="s">
        <v>430</v>
      </c>
      <c r="BJ175" s="348" t="s">
        <v>430</v>
      </c>
      <c r="BK175" s="362"/>
      <c r="BL175" s="348" t="s">
        <v>6957</v>
      </c>
      <c r="BM175" s="373" t="s">
        <v>6958</v>
      </c>
      <c r="BN175" s="372" t="s">
        <v>2614</v>
      </c>
      <c r="BO175" s="372" t="s">
        <v>430</v>
      </c>
      <c r="BP175" s="372" t="s">
        <v>430</v>
      </c>
      <c r="BQ175" s="373"/>
      <c r="BR175" s="354" t="s">
        <v>476</v>
      </c>
    </row>
    <row r="176" spans="1:70" s="428" customFormat="1" x14ac:dyDescent="0.25">
      <c r="A176" s="345" t="s">
        <v>7150</v>
      </c>
      <c r="B176" s="373"/>
      <c r="C176" s="719">
        <v>45247</v>
      </c>
      <c r="D176" s="373"/>
      <c r="E176" s="346">
        <v>483.05799999999999</v>
      </c>
      <c r="F176" s="373"/>
      <c r="G176" s="347">
        <v>22.206199999999999</v>
      </c>
      <c r="H176" s="374"/>
      <c r="I176" s="348">
        <v>7.9299999999999995E-2</v>
      </c>
      <c r="J176" s="348">
        <v>-1.5604</v>
      </c>
      <c r="K176" s="348">
        <v>-6.0663</v>
      </c>
      <c r="L176" s="348">
        <v>-7.2186000000000003</v>
      </c>
      <c r="M176" s="348">
        <v>-0.86299999999999999</v>
      </c>
      <c r="N176" s="350">
        <v>43.3157</v>
      </c>
      <c r="O176" s="348">
        <v>36.417900000000003</v>
      </c>
      <c r="P176" s="348" t="s">
        <v>430</v>
      </c>
      <c r="Q176" s="348" t="s">
        <v>430</v>
      </c>
      <c r="R176" s="348" t="s">
        <v>430</v>
      </c>
      <c r="S176" s="348">
        <v>0.55789999999999995</v>
      </c>
      <c r="T176" s="348">
        <v>-4.6906999999999996</v>
      </c>
      <c r="U176" s="348">
        <v>5.5052000000000003</v>
      </c>
      <c r="V176" s="348">
        <v>21.610499999999998</v>
      </c>
      <c r="W176" s="348">
        <v>0.55789999999999995</v>
      </c>
      <c r="X176" s="348">
        <v>34.929200000000002</v>
      </c>
      <c r="Y176" s="374"/>
      <c r="Z176" s="346">
        <v>18</v>
      </c>
      <c r="AA176" s="346">
        <v>81</v>
      </c>
      <c r="AB176" s="346">
        <v>80</v>
      </c>
      <c r="AC176" s="346">
        <v>86</v>
      </c>
      <c r="AD176" s="346">
        <v>49</v>
      </c>
      <c r="AE176" s="346">
        <v>22</v>
      </c>
      <c r="AF176" s="346">
        <v>22</v>
      </c>
      <c r="AG176" s="346" t="s">
        <v>430</v>
      </c>
      <c r="AH176" s="346" t="s">
        <v>430</v>
      </c>
      <c r="AI176" s="346" t="s">
        <v>430</v>
      </c>
      <c r="AJ176" s="346">
        <v>57</v>
      </c>
      <c r="AK176" s="346">
        <v>110</v>
      </c>
      <c r="AL176" s="346">
        <v>21</v>
      </c>
      <c r="AM176" s="346">
        <v>22</v>
      </c>
      <c r="AN176" s="346">
        <v>57</v>
      </c>
      <c r="AO176" s="373"/>
      <c r="AP176" s="348" t="s">
        <v>430</v>
      </c>
      <c r="AQ176" s="348" t="s">
        <v>430</v>
      </c>
      <c r="AR176" s="348" t="s">
        <v>430</v>
      </c>
      <c r="AS176" s="348" t="s">
        <v>430</v>
      </c>
      <c r="AT176" s="348">
        <v>10.73</v>
      </c>
      <c r="AU176" s="351"/>
      <c r="AV176" s="346" t="s">
        <v>430</v>
      </c>
      <c r="AW176" s="346" t="s">
        <v>430</v>
      </c>
      <c r="AX176" s="346" t="s">
        <v>430</v>
      </c>
      <c r="AY176" s="346" t="s">
        <v>430</v>
      </c>
      <c r="AZ176" s="346">
        <v>32</v>
      </c>
      <c r="BA176" s="374"/>
      <c r="BB176" s="348">
        <v>17.563014553343201</v>
      </c>
      <c r="BC176" s="348">
        <v>0.95191866608724596</v>
      </c>
      <c r="BD176" s="348">
        <v>0.12638072929222</v>
      </c>
      <c r="BE176" s="375">
        <v>-0.23835042001277101</v>
      </c>
      <c r="BF176" s="374"/>
      <c r="BG176" s="375" t="s">
        <v>430</v>
      </c>
      <c r="BH176" s="674" t="s">
        <v>430</v>
      </c>
      <c r="BI176" s="348" t="s">
        <v>430</v>
      </c>
      <c r="BJ176" s="348" t="s">
        <v>430</v>
      </c>
      <c r="BK176" s="362"/>
      <c r="BL176" s="348" t="s">
        <v>6960</v>
      </c>
      <c r="BM176" s="373" t="s">
        <v>5194</v>
      </c>
      <c r="BN176" s="372" t="s">
        <v>430</v>
      </c>
      <c r="BO176" s="372" t="s">
        <v>430</v>
      </c>
      <c r="BP176" s="372" t="s">
        <v>430</v>
      </c>
      <c r="BQ176" s="373"/>
      <c r="BR176" s="354" t="s">
        <v>554</v>
      </c>
    </row>
    <row r="177" spans="1:70" s="428" customFormat="1" x14ac:dyDescent="0.25">
      <c r="A177" s="345" t="s">
        <v>7151</v>
      </c>
      <c r="B177" s="373"/>
      <c r="C177" s="719">
        <v>41275</v>
      </c>
      <c r="D177" s="373"/>
      <c r="E177" s="346">
        <v>460.35</v>
      </c>
      <c r="F177" s="373"/>
      <c r="G177" s="347">
        <v>40.970599999999997</v>
      </c>
      <c r="H177" s="374"/>
      <c r="I177" s="348">
        <v>7.9899999999999999E-2</v>
      </c>
      <c r="J177" s="348">
        <v>-1.8826000000000001</v>
      </c>
      <c r="K177" s="348">
        <v>-6.0877999999999997</v>
      </c>
      <c r="L177" s="348">
        <v>-6.8362999999999996</v>
      </c>
      <c r="M177" s="348">
        <v>-0.74829999999999997</v>
      </c>
      <c r="N177" s="350">
        <v>42.423699999999997</v>
      </c>
      <c r="O177" s="348">
        <v>35.7684</v>
      </c>
      <c r="P177" s="348">
        <v>31.447600000000001</v>
      </c>
      <c r="Q177" s="348">
        <v>22.581099999999999</v>
      </c>
      <c r="R177" s="348">
        <v>15.2997</v>
      </c>
      <c r="S177" s="348">
        <v>0.55759999999999998</v>
      </c>
      <c r="T177" s="348">
        <v>-3.2923</v>
      </c>
      <c r="U177" s="348">
        <v>5.9901999999999997</v>
      </c>
      <c r="V177" s="348">
        <v>21.8188</v>
      </c>
      <c r="W177" s="348">
        <v>0.55759999999999998</v>
      </c>
      <c r="X177" s="348">
        <v>10.566800000000001</v>
      </c>
      <c r="Y177" s="374"/>
      <c r="Z177" s="346">
        <v>17</v>
      </c>
      <c r="AA177" s="346">
        <v>95</v>
      </c>
      <c r="AB177" s="346">
        <v>81</v>
      </c>
      <c r="AC177" s="346">
        <v>73</v>
      </c>
      <c r="AD177" s="346">
        <v>46</v>
      </c>
      <c r="AE177" s="346">
        <v>29</v>
      </c>
      <c r="AF177" s="346">
        <v>25</v>
      </c>
      <c r="AG177" s="346">
        <v>23</v>
      </c>
      <c r="AH177" s="346">
        <v>11</v>
      </c>
      <c r="AI177" s="346">
        <v>7</v>
      </c>
      <c r="AJ177" s="346">
        <v>58</v>
      </c>
      <c r="AK177" s="346">
        <v>79</v>
      </c>
      <c r="AL177" s="346">
        <v>12</v>
      </c>
      <c r="AM177" s="346">
        <v>19</v>
      </c>
      <c r="AN177" s="346">
        <v>58</v>
      </c>
      <c r="AO177" s="373"/>
      <c r="AP177" s="348">
        <v>20.18</v>
      </c>
      <c r="AQ177" s="348">
        <v>23.38</v>
      </c>
      <c r="AR177" s="348">
        <v>28.81</v>
      </c>
      <c r="AS177" s="348">
        <v>35.200000000000003</v>
      </c>
      <c r="AT177" s="348">
        <v>11.15</v>
      </c>
      <c r="AU177" s="351"/>
      <c r="AV177" s="346">
        <v>10</v>
      </c>
      <c r="AW177" s="346">
        <v>11</v>
      </c>
      <c r="AX177" s="346">
        <v>12</v>
      </c>
      <c r="AY177" s="346">
        <v>22</v>
      </c>
      <c r="AZ177" s="346">
        <v>25</v>
      </c>
      <c r="BA177" s="374"/>
      <c r="BB177" s="348">
        <v>16.548503289740001</v>
      </c>
      <c r="BC177" s="348">
        <v>0.95967712777650205</v>
      </c>
      <c r="BD177" s="348">
        <v>0.11506311455094501</v>
      </c>
      <c r="BE177" s="375">
        <v>-0.217902380709281</v>
      </c>
      <c r="BF177" s="374"/>
      <c r="BG177" s="375" t="s">
        <v>430</v>
      </c>
      <c r="BH177" s="674" t="s">
        <v>430</v>
      </c>
      <c r="BI177" s="348" t="s">
        <v>430</v>
      </c>
      <c r="BJ177" s="348" t="s">
        <v>430</v>
      </c>
      <c r="BK177" s="362"/>
      <c r="BL177" s="348" t="s">
        <v>6962</v>
      </c>
      <c r="BM177" s="373" t="s">
        <v>6963</v>
      </c>
      <c r="BN177" s="372" t="s">
        <v>430</v>
      </c>
      <c r="BO177" s="372" t="s">
        <v>430</v>
      </c>
      <c r="BP177" s="372" t="s">
        <v>430</v>
      </c>
      <c r="BQ177" s="373"/>
      <c r="BR177" s="354" t="s">
        <v>547</v>
      </c>
    </row>
    <row r="178" spans="1:70" s="428" customFormat="1" x14ac:dyDescent="0.25">
      <c r="A178" s="345" t="s">
        <v>7152</v>
      </c>
      <c r="B178" s="373"/>
      <c r="C178" s="719">
        <v>41275</v>
      </c>
      <c r="D178" s="373"/>
      <c r="E178" s="346">
        <v>428.42</v>
      </c>
      <c r="F178" s="373"/>
      <c r="G178" s="347">
        <v>40.171300000000002</v>
      </c>
      <c r="H178" s="374"/>
      <c r="I178" s="348" t="s">
        <v>430</v>
      </c>
      <c r="J178" s="348">
        <v>0.52429999999999999</v>
      </c>
      <c r="K178" s="348">
        <v>1.7214</v>
      </c>
      <c r="L178" s="348">
        <v>4.2495000000000003</v>
      </c>
      <c r="M178" s="348">
        <v>-0.68089999999999995</v>
      </c>
      <c r="N178" s="350">
        <v>13.246</v>
      </c>
      <c r="O178" s="348">
        <v>10.166499999999999</v>
      </c>
      <c r="P178" s="348">
        <v>17.997</v>
      </c>
      <c r="Q178" s="348">
        <v>13.6745</v>
      </c>
      <c r="R178" s="348">
        <v>13.302</v>
      </c>
      <c r="S178" s="348">
        <v>1.1306</v>
      </c>
      <c r="T178" s="348">
        <v>11.184799999999999</v>
      </c>
      <c r="U178" s="348">
        <v>1.8904000000000001</v>
      </c>
      <c r="V178" s="348">
        <v>11.4535</v>
      </c>
      <c r="W178" s="348">
        <v>1.1306</v>
      </c>
      <c r="X178" s="348">
        <v>7.6311</v>
      </c>
      <c r="Y178" s="374"/>
      <c r="Z178" s="346" t="s">
        <v>430</v>
      </c>
      <c r="AA178" s="346">
        <v>37</v>
      </c>
      <c r="AB178" s="346">
        <v>20</v>
      </c>
      <c r="AC178" s="346">
        <v>19</v>
      </c>
      <c r="AD178" s="346">
        <v>44</v>
      </c>
      <c r="AE178" s="346">
        <v>36</v>
      </c>
      <c r="AF178" s="346">
        <v>32</v>
      </c>
      <c r="AG178" s="346">
        <v>28</v>
      </c>
      <c r="AH178" s="346">
        <v>19</v>
      </c>
      <c r="AI178" s="346">
        <v>13</v>
      </c>
      <c r="AJ178" s="346">
        <v>30</v>
      </c>
      <c r="AK178" s="346">
        <v>39</v>
      </c>
      <c r="AL178" s="346">
        <v>45</v>
      </c>
      <c r="AM178" s="346">
        <v>42</v>
      </c>
      <c r="AN178" s="346">
        <v>30</v>
      </c>
      <c r="AO178" s="373"/>
      <c r="AP178" s="348">
        <v>14.58</v>
      </c>
      <c r="AQ178" s="348">
        <v>16.07</v>
      </c>
      <c r="AR178" s="348">
        <v>15.6</v>
      </c>
      <c r="AS178" s="348">
        <v>14.38</v>
      </c>
      <c r="AT178" s="348">
        <v>10.99</v>
      </c>
      <c r="AU178" s="351"/>
      <c r="AV178" s="346">
        <v>13</v>
      </c>
      <c r="AW178" s="346">
        <v>15</v>
      </c>
      <c r="AX178" s="346">
        <v>15</v>
      </c>
      <c r="AY178" s="346">
        <v>24</v>
      </c>
      <c r="AZ178" s="346">
        <v>26</v>
      </c>
      <c r="BA178" s="374"/>
      <c r="BB178" s="348">
        <v>10.046663460179801</v>
      </c>
      <c r="BC178" s="348">
        <v>0.63369345090796503</v>
      </c>
      <c r="BD178" s="348">
        <v>9.9774279474331803E-2</v>
      </c>
      <c r="BE178" s="375">
        <v>0.56000203976553997</v>
      </c>
      <c r="BF178" s="374"/>
      <c r="BG178" s="375" t="s">
        <v>430</v>
      </c>
      <c r="BH178" s="674" t="s">
        <v>430</v>
      </c>
      <c r="BI178" s="348" t="s">
        <v>430</v>
      </c>
      <c r="BJ178" s="348" t="s">
        <v>430</v>
      </c>
      <c r="BK178" s="362"/>
      <c r="BL178" s="348" t="s">
        <v>6965</v>
      </c>
      <c r="BM178" s="373" t="s">
        <v>6488</v>
      </c>
      <c r="BN178" s="372" t="s">
        <v>430</v>
      </c>
      <c r="BO178" s="372" t="s">
        <v>430</v>
      </c>
      <c r="BP178" s="372" t="s">
        <v>430</v>
      </c>
      <c r="BQ178" s="373"/>
      <c r="BR178" s="354" t="s">
        <v>6966</v>
      </c>
    </row>
    <row r="179" spans="1:70" s="428" customFormat="1" x14ac:dyDescent="0.25">
      <c r="A179" s="345" t="s">
        <v>7153</v>
      </c>
      <c r="B179" s="373"/>
      <c r="C179" s="719">
        <v>46111</v>
      </c>
      <c r="D179" s="373"/>
      <c r="E179" s="346">
        <v>353.35399999999998</v>
      </c>
      <c r="F179" s="373"/>
      <c r="G179" s="347">
        <v>9.6887000000000008</v>
      </c>
      <c r="H179" s="374"/>
      <c r="I179" s="348" t="s">
        <v>430</v>
      </c>
      <c r="J179" s="348">
        <v>-2.0849000000000002</v>
      </c>
      <c r="K179" s="348">
        <v>-5.6390000000000002</v>
      </c>
      <c r="L179" s="348">
        <v>-6.7462</v>
      </c>
      <c r="M179" s="348" t="s">
        <v>430</v>
      </c>
      <c r="N179" s="350" t="s">
        <v>430</v>
      </c>
      <c r="O179" s="348" t="s">
        <v>430</v>
      </c>
      <c r="P179" s="348" t="s">
        <v>430</v>
      </c>
      <c r="Q179" s="348" t="s">
        <v>430</v>
      </c>
      <c r="R179" s="348" t="s">
        <v>430</v>
      </c>
      <c r="S179" s="348">
        <v>0.66810000000000003</v>
      </c>
      <c r="T179" s="348">
        <v>-3.113</v>
      </c>
      <c r="U179" s="348" t="s">
        <v>430</v>
      </c>
      <c r="V179" s="348" t="s">
        <v>430</v>
      </c>
      <c r="W179" s="348">
        <v>0.66810000000000003</v>
      </c>
      <c r="X179" s="348">
        <v>-3.113</v>
      </c>
      <c r="Y179" s="374"/>
      <c r="Z179" s="346" t="s">
        <v>430</v>
      </c>
      <c r="AA179" s="346">
        <v>97</v>
      </c>
      <c r="AB179" s="346">
        <v>73</v>
      </c>
      <c r="AC179" s="346">
        <v>71</v>
      </c>
      <c r="AD179" s="346" t="s">
        <v>430</v>
      </c>
      <c r="AE179" s="346" t="s">
        <v>430</v>
      </c>
      <c r="AF179" s="346" t="s">
        <v>430</v>
      </c>
      <c r="AG179" s="346" t="s">
        <v>430</v>
      </c>
      <c r="AH179" s="346" t="s">
        <v>430</v>
      </c>
      <c r="AI179" s="346" t="s">
        <v>430</v>
      </c>
      <c r="AJ179" s="346">
        <v>49</v>
      </c>
      <c r="AK179" s="346">
        <v>74</v>
      </c>
      <c r="AL179" s="346" t="s">
        <v>430</v>
      </c>
      <c r="AM179" s="346" t="s">
        <v>430</v>
      </c>
      <c r="AN179" s="346">
        <v>49</v>
      </c>
      <c r="AO179" s="373"/>
      <c r="AP179" s="348" t="s">
        <v>430</v>
      </c>
      <c r="AQ179" s="348" t="s">
        <v>430</v>
      </c>
      <c r="AR179" s="348" t="s">
        <v>430</v>
      </c>
      <c r="AS179" s="348" t="s">
        <v>430</v>
      </c>
      <c r="AT179" s="348" t="s">
        <v>430</v>
      </c>
      <c r="AU179" s="351"/>
      <c r="AV179" s="346" t="s">
        <v>430</v>
      </c>
      <c r="AW179" s="346" t="s">
        <v>430</v>
      </c>
      <c r="AX179" s="346" t="s">
        <v>430</v>
      </c>
      <c r="AY179" s="346" t="s">
        <v>430</v>
      </c>
      <c r="AZ179" s="346" t="s">
        <v>430</v>
      </c>
      <c r="BA179" s="374"/>
      <c r="BB179" s="348">
        <v>18.268917634025399</v>
      </c>
      <c r="BC179" s="348">
        <v>0</v>
      </c>
      <c r="BD179" s="348">
        <v>-0.14569074631967799</v>
      </c>
      <c r="BE179" s="375" t="s">
        <v>430</v>
      </c>
      <c r="BF179" s="374"/>
      <c r="BG179" s="375" t="s">
        <v>430</v>
      </c>
      <c r="BH179" s="674" t="s">
        <v>430</v>
      </c>
      <c r="BI179" s="348" t="s">
        <v>430</v>
      </c>
      <c r="BJ179" s="348" t="s">
        <v>430</v>
      </c>
      <c r="BK179" s="362"/>
      <c r="BL179" s="348" t="s">
        <v>6968</v>
      </c>
      <c r="BM179" s="373" t="s">
        <v>6969</v>
      </c>
      <c r="BN179" s="372" t="s">
        <v>430</v>
      </c>
      <c r="BO179" s="372" t="s">
        <v>430</v>
      </c>
      <c r="BP179" s="372" t="s">
        <v>430</v>
      </c>
      <c r="BQ179" s="373"/>
      <c r="BR179" s="354" t="s">
        <v>547</v>
      </c>
    </row>
    <row r="180" spans="1:70" s="428" customFormat="1" x14ac:dyDescent="0.25">
      <c r="A180" s="345" t="s">
        <v>7154</v>
      </c>
      <c r="B180" s="373"/>
      <c r="C180" s="719">
        <v>45609</v>
      </c>
      <c r="D180" s="373"/>
      <c r="E180" s="346">
        <v>337.61</v>
      </c>
      <c r="F180" s="373"/>
      <c r="G180" s="347">
        <v>18.409800000000001</v>
      </c>
      <c r="H180" s="374"/>
      <c r="I180" s="348">
        <v>4.4600000000000001E-2</v>
      </c>
      <c r="J180" s="348">
        <v>-1.5155000000000001</v>
      </c>
      <c r="K180" s="348">
        <v>-6.2374999999999998</v>
      </c>
      <c r="L180" s="348">
        <v>-7.3021000000000003</v>
      </c>
      <c r="M180" s="348">
        <v>-0.97250000000000003</v>
      </c>
      <c r="N180" s="350">
        <v>43.252400000000002</v>
      </c>
      <c r="O180" s="348" t="s">
        <v>430</v>
      </c>
      <c r="P180" s="348" t="s">
        <v>430</v>
      </c>
      <c r="Q180" s="348" t="s">
        <v>430</v>
      </c>
      <c r="R180" s="348" t="s">
        <v>430</v>
      </c>
      <c r="S180" s="348">
        <v>0.53190000000000004</v>
      </c>
      <c r="T180" s="348">
        <v>-3.2610999999999999</v>
      </c>
      <c r="U180" s="348">
        <v>5.6212999999999997</v>
      </c>
      <c r="V180" s="348">
        <v>22.033200000000001</v>
      </c>
      <c r="W180" s="348">
        <v>0.53190000000000004</v>
      </c>
      <c r="X180" s="348">
        <v>44.077100000000002</v>
      </c>
      <c r="Y180" s="374"/>
      <c r="Z180" s="346">
        <v>24</v>
      </c>
      <c r="AA180" s="346">
        <v>78</v>
      </c>
      <c r="AB180" s="346">
        <v>92</v>
      </c>
      <c r="AC180" s="346">
        <v>91</v>
      </c>
      <c r="AD180" s="346">
        <v>55</v>
      </c>
      <c r="AE180" s="346">
        <v>23</v>
      </c>
      <c r="AF180" s="346" t="s">
        <v>430</v>
      </c>
      <c r="AG180" s="346" t="s">
        <v>430</v>
      </c>
      <c r="AH180" s="346" t="s">
        <v>430</v>
      </c>
      <c r="AI180" s="346" t="s">
        <v>430</v>
      </c>
      <c r="AJ180" s="346">
        <v>59</v>
      </c>
      <c r="AK180" s="346">
        <v>76</v>
      </c>
      <c r="AL180" s="346">
        <v>19</v>
      </c>
      <c r="AM180" s="346">
        <v>17</v>
      </c>
      <c r="AN180" s="346">
        <v>59</v>
      </c>
      <c r="AO180" s="373"/>
      <c r="AP180" s="348" t="s">
        <v>430</v>
      </c>
      <c r="AQ180" s="348" t="s">
        <v>430</v>
      </c>
      <c r="AR180" s="348" t="s">
        <v>430</v>
      </c>
      <c r="AS180" s="348" t="s">
        <v>430</v>
      </c>
      <c r="AT180" s="348">
        <v>10.66</v>
      </c>
      <c r="AU180" s="351"/>
      <c r="AV180" s="346" t="s">
        <v>430</v>
      </c>
      <c r="AW180" s="346" t="s">
        <v>430</v>
      </c>
      <c r="AX180" s="346" t="s">
        <v>430</v>
      </c>
      <c r="AY180" s="346" t="s">
        <v>430</v>
      </c>
      <c r="AZ180" s="346">
        <v>34</v>
      </c>
      <c r="BA180" s="374"/>
      <c r="BB180" s="348">
        <v>18.753771480564499</v>
      </c>
      <c r="BC180" s="348">
        <v>0</v>
      </c>
      <c r="BD180" s="348">
        <v>0.14817351163894099</v>
      </c>
      <c r="BE180" s="375" t="s">
        <v>430</v>
      </c>
      <c r="BF180" s="374"/>
      <c r="BG180" s="375" t="s">
        <v>430</v>
      </c>
      <c r="BH180" s="674" t="s">
        <v>430</v>
      </c>
      <c r="BI180" s="348" t="s">
        <v>430</v>
      </c>
      <c r="BJ180" s="348" t="s">
        <v>430</v>
      </c>
      <c r="BK180" s="362"/>
      <c r="BL180" s="348" t="s">
        <v>7155</v>
      </c>
      <c r="BM180" s="373" t="s">
        <v>7156</v>
      </c>
      <c r="BN180" s="372" t="s">
        <v>430</v>
      </c>
      <c r="BO180" s="372" t="s">
        <v>430</v>
      </c>
      <c r="BP180" s="372" t="s">
        <v>430</v>
      </c>
      <c r="BQ180" s="373"/>
      <c r="BR180" s="354" t="s">
        <v>554</v>
      </c>
    </row>
    <row r="181" spans="1:70" s="428" customFormat="1" x14ac:dyDescent="0.25">
      <c r="A181" s="345" t="s">
        <v>7157</v>
      </c>
      <c r="B181" s="373"/>
      <c r="C181" s="719">
        <v>43886</v>
      </c>
      <c r="D181" s="373"/>
      <c r="E181" s="346">
        <v>332.589</v>
      </c>
      <c r="F181" s="373"/>
      <c r="G181" s="347">
        <v>33.107500000000002</v>
      </c>
      <c r="H181" s="374"/>
      <c r="I181" s="348" t="s">
        <v>430</v>
      </c>
      <c r="J181" s="348">
        <v>0.72560000000000002</v>
      </c>
      <c r="K181" s="348">
        <v>2.9432999999999998</v>
      </c>
      <c r="L181" s="348">
        <v>4.2247000000000003</v>
      </c>
      <c r="M181" s="348">
        <v>0.26469999999999999</v>
      </c>
      <c r="N181" s="350">
        <v>2.6373000000000002</v>
      </c>
      <c r="O181" s="348">
        <v>4.1494</v>
      </c>
      <c r="P181" s="348">
        <v>17.6373</v>
      </c>
      <c r="Q181" s="348">
        <v>16.542200000000001</v>
      </c>
      <c r="R181" s="348" t="s">
        <v>430</v>
      </c>
      <c r="S181" s="348">
        <v>2.1400999999999999</v>
      </c>
      <c r="T181" s="348">
        <v>15.182600000000001</v>
      </c>
      <c r="U181" s="348">
        <v>-0.69350000000000001</v>
      </c>
      <c r="V181" s="348">
        <v>4.7827999999999999</v>
      </c>
      <c r="W181" s="348">
        <v>2.1400999999999999</v>
      </c>
      <c r="X181" s="348">
        <v>20.608499999999999</v>
      </c>
      <c r="Y181" s="374"/>
      <c r="Z181" s="346" t="s">
        <v>430</v>
      </c>
      <c r="AA181" s="346">
        <v>21</v>
      </c>
      <c r="AB181" s="346">
        <v>9</v>
      </c>
      <c r="AC181" s="346">
        <v>20</v>
      </c>
      <c r="AD181" s="346">
        <v>39</v>
      </c>
      <c r="AE181" s="346">
        <v>60</v>
      </c>
      <c r="AF181" s="346">
        <v>49</v>
      </c>
      <c r="AG181" s="346">
        <v>29</v>
      </c>
      <c r="AH181" s="346">
        <v>14</v>
      </c>
      <c r="AI181" s="346" t="s">
        <v>430</v>
      </c>
      <c r="AJ181" s="346">
        <v>10</v>
      </c>
      <c r="AK181" s="346">
        <v>22</v>
      </c>
      <c r="AL181" s="346">
        <v>68</v>
      </c>
      <c r="AM181" s="346">
        <v>65</v>
      </c>
      <c r="AN181" s="346">
        <v>10</v>
      </c>
      <c r="AO181" s="373"/>
      <c r="AP181" s="348" t="s">
        <v>430</v>
      </c>
      <c r="AQ181" s="348" t="s">
        <v>430</v>
      </c>
      <c r="AR181" s="348">
        <v>15.09</v>
      </c>
      <c r="AS181" s="348">
        <v>9.67</v>
      </c>
      <c r="AT181" s="348">
        <v>6.11</v>
      </c>
      <c r="AU181" s="351"/>
      <c r="AV181" s="346" t="s">
        <v>430</v>
      </c>
      <c r="AW181" s="346" t="s">
        <v>430</v>
      </c>
      <c r="AX181" s="346">
        <v>17</v>
      </c>
      <c r="AY181" s="346">
        <v>37</v>
      </c>
      <c r="AZ181" s="346">
        <v>54</v>
      </c>
      <c r="BA181" s="374"/>
      <c r="BB181" s="348">
        <v>12.8035966656187</v>
      </c>
      <c r="BC181" s="348">
        <v>0.89864085375087299</v>
      </c>
      <c r="BD181" s="348">
        <v>8.2336722939187895E-2</v>
      </c>
      <c r="BE181" s="375">
        <v>0.45694591717001298</v>
      </c>
      <c r="BF181" s="374"/>
      <c r="BG181" s="375" t="s">
        <v>430</v>
      </c>
      <c r="BH181" s="674" t="s">
        <v>430</v>
      </c>
      <c r="BI181" s="348" t="s">
        <v>430</v>
      </c>
      <c r="BJ181" s="348" t="s">
        <v>430</v>
      </c>
      <c r="BK181" s="362"/>
      <c r="BL181" s="348" t="s">
        <v>6971</v>
      </c>
      <c r="BM181" s="373" t="s">
        <v>6972</v>
      </c>
      <c r="BN181" s="372" t="s">
        <v>430</v>
      </c>
      <c r="BO181" s="372" t="s">
        <v>430</v>
      </c>
      <c r="BP181" s="372" t="s">
        <v>430</v>
      </c>
      <c r="BQ181" s="373"/>
      <c r="BR181" s="354" t="s">
        <v>436</v>
      </c>
    </row>
    <row r="182" spans="1:70" s="428" customFormat="1" x14ac:dyDescent="0.25">
      <c r="A182" s="345" t="s">
        <v>7158</v>
      </c>
      <c r="B182" s="373"/>
      <c r="C182" s="719">
        <v>45442</v>
      </c>
      <c r="D182" s="373"/>
      <c r="E182" s="346">
        <v>277.88499999999999</v>
      </c>
      <c r="F182" s="373"/>
      <c r="G182" s="347">
        <v>10.247</v>
      </c>
      <c r="H182" s="374"/>
      <c r="I182" s="348">
        <v>-0.31130000000000002</v>
      </c>
      <c r="J182" s="348">
        <v>0.5101</v>
      </c>
      <c r="K182" s="348">
        <v>-0.90900000000000003</v>
      </c>
      <c r="L182" s="348">
        <v>3.9670999999999998</v>
      </c>
      <c r="M182" s="348">
        <v>7.3209</v>
      </c>
      <c r="N182" s="350">
        <v>-0.33069999999999999</v>
      </c>
      <c r="O182" s="348">
        <v>-4.2849000000000004</v>
      </c>
      <c r="P182" s="348" t="s">
        <v>430</v>
      </c>
      <c r="Q182" s="348" t="s">
        <v>430</v>
      </c>
      <c r="R182" s="348" t="s">
        <v>430</v>
      </c>
      <c r="S182" s="348">
        <v>-9.7999999999999997E-3</v>
      </c>
      <c r="T182" s="348">
        <v>18.039400000000001</v>
      </c>
      <c r="U182" s="348">
        <v>6.4844999999999997</v>
      </c>
      <c r="V182" s="348">
        <v>8.1135000000000002</v>
      </c>
      <c r="W182" s="348">
        <v>-9.7999999999999997E-3</v>
      </c>
      <c r="X182" s="348">
        <v>1.1528</v>
      </c>
      <c r="Y182" s="374"/>
      <c r="Z182" s="346">
        <v>55</v>
      </c>
      <c r="AA182" s="346">
        <v>39</v>
      </c>
      <c r="AB182" s="346">
        <v>65</v>
      </c>
      <c r="AC182" s="346">
        <v>27</v>
      </c>
      <c r="AD182" s="346">
        <v>9</v>
      </c>
      <c r="AE182" s="346">
        <v>69</v>
      </c>
      <c r="AF182" s="346">
        <v>63</v>
      </c>
      <c r="AG182" s="346" t="s">
        <v>430</v>
      </c>
      <c r="AH182" s="346" t="s">
        <v>430</v>
      </c>
      <c r="AI182" s="346" t="s">
        <v>430</v>
      </c>
      <c r="AJ182" s="346">
        <v>85</v>
      </c>
      <c r="AK182" s="346">
        <v>17</v>
      </c>
      <c r="AL182" s="346">
        <v>9</v>
      </c>
      <c r="AM182" s="346">
        <v>49</v>
      </c>
      <c r="AN182" s="346">
        <v>85</v>
      </c>
      <c r="AO182" s="373"/>
      <c r="AP182" s="348" t="s">
        <v>430</v>
      </c>
      <c r="AQ182" s="348" t="s">
        <v>430</v>
      </c>
      <c r="AR182" s="348" t="s">
        <v>430</v>
      </c>
      <c r="AS182" s="348" t="s">
        <v>430</v>
      </c>
      <c r="AT182" s="348">
        <v>9.9600000000000009</v>
      </c>
      <c r="AU182" s="351"/>
      <c r="AV182" s="346" t="s">
        <v>430</v>
      </c>
      <c r="AW182" s="346" t="s">
        <v>430</v>
      </c>
      <c r="AX182" s="346" t="s">
        <v>430</v>
      </c>
      <c r="AY182" s="346" t="s">
        <v>430</v>
      </c>
      <c r="AZ182" s="346">
        <v>43</v>
      </c>
      <c r="BA182" s="374"/>
      <c r="BB182" s="348">
        <v>21.790053356532201</v>
      </c>
      <c r="BC182" s="348">
        <v>0.99586492413371197</v>
      </c>
      <c r="BD182" s="348">
        <v>-1.82435784575707E-2</v>
      </c>
      <c r="BE182" s="375">
        <v>-8.6395441847564605E-2</v>
      </c>
      <c r="BF182" s="374"/>
      <c r="BG182" s="375" t="s">
        <v>430</v>
      </c>
      <c r="BH182" s="674" t="s">
        <v>430</v>
      </c>
      <c r="BI182" s="348" t="s">
        <v>430</v>
      </c>
      <c r="BJ182" s="348" t="s">
        <v>430</v>
      </c>
      <c r="BK182" s="362"/>
      <c r="BL182" s="348" t="s">
        <v>6871</v>
      </c>
      <c r="BM182" s="373" t="s">
        <v>6232</v>
      </c>
      <c r="BN182" s="372" t="s">
        <v>430</v>
      </c>
      <c r="BO182" s="372" t="s">
        <v>430</v>
      </c>
      <c r="BP182" s="372" t="s">
        <v>430</v>
      </c>
      <c r="BQ182" s="373"/>
      <c r="BR182" s="354" t="s">
        <v>6929</v>
      </c>
    </row>
    <row r="183" spans="1:70" s="428" customFormat="1" x14ac:dyDescent="0.25">
      <c r="A183" s="345" t="s">
        <v>7159</v>
      </c>
      <c r="B183" s="373"/>
      <c r="C183" s="719">
        <v>41275</v>
      </c>
      <c r="D183" s="373"/>
      <c r="E183" s="346">
        <v>246.28899999999999</v>
      </c>
      <c r="F183" s="373"/>
      <c r="G183" s="347">
        <v>177.16829999999999</v>
      </c>
      <c r="H183" s="374"/>
      <c r="I183" s="348">
        <v>-6.8599999999999994E-2</v>
      </c>
      <c r="J183" s="348">
        <v>0.87809999999999999</v>
      </c>
      <c r="K183" s="348">
        <v>0.63439999999999996</v>
      </c>
      <c r="L183" s="348">
        <v>2.7679999999999998</v>
      </c>
      <c r="M183" s="348">
        <v>-0.79800000000000004</v>
      </c>
      <c r="N183" s="350">
        <v>2.6126999999999998</v>
      </c>
      <c r="O183" s="348">
        <v>4.2477999999999998</v>
      </c>
      <c r="P183" s="348">
        <v>14.1381</v>
      </c>
      <c r="Q183" s="348">
        <v>13.4361</v>
      </c>
      <c r="R183" s="348">
        <v>13.191700000000001</v>
      </c>
      <c r="S183" s="348">
        <v>1.2116</v>
      </c>
      <c r="T183" s="348">
        <v>12.519399999999999</v>
      </c>
      <c r="U183" s="348">
        <v>-1.5548</v>
      </c>
      <c r="V183" s="348">
        <v>5.5278</v>
      </c>
      <c r="W183" s="348">
        <v>1.2116</v>
      </c>
      <c r="X183" s="348">
        <v>12.5397</v>
      </c>
      <c r="Y183" s="374"/>
      <c r="Z183" s="346">
        <v>35</v>
      </c>
      <c r="AA183" s="346">
        <v>16</v>
      </c>
      <c r="AB183" s="346">
        <v>41</v>
      </c>
      <c r="AC183" s="346">
        <v>38</v>
      </c>
      <c r="AD183" s="346">
        <v>47</v>
      </c>
      <c r="AE183" s="346">
        <v>61</v>
      </c>
      <c r="AF183" s="346">
        <v>47</v>
      </c>
      <c r="AG183" s="346">
        <v>37</v>
      </c>
      <c r="AH183" s="346">
        <v>21</v>
      </c>
      <c r="AI183" s="346">
        <v>14</v>
      </c>
      <c r="AJ183" s="346">
        <v>26</v>
      </c>
      <c r="AK183" s="346">
        <v>33</v>
      </c>
      <c r="AL183" s="346">
        <v>73</v>
      </c>
      <c r="AM183" s="346">
        <v>64</v>
      </c>
      <c r="AN183" s="346">
        <v>26</v>
      </c>
      <c r="AO183" s="373"/>
      <c r="AP183" s="348">
        <v>14.03</v>
      </c>
      <c r="AQ183" s="348">
        <v>15.26</v>
      </c>
      <c r="AR183" s="348">
        <v>12.61</v>
      </c>
      <c r="AS183" s="348">
        <v>8.4499999999999993</v>
      </c>
      <c r="AT183" s="348">
        <v>4.32</v>
      </c>
      <c r="AU183" s="351"/>
      <c r="AV183" s="346">
        <v>14</v>
      </c>
      <c r="AW183" s="346">
        <v>17</v>
      </c>
      <c r="AX183" s="346">
        <v>24</v>
      </c>
      <c r="AY183" s="346">
        <v>42</v>
      </c>
      <c r="AZ183" s="346">
        <v>63</v>
      </c>
      <c r="BA183" s="374"/>
      <c r="BB183" s="348">
        <v>11.957946311536899</v>
      </c>
      <c r="BC183" s="348">
        <v>0.84054852510112898</v>
      </c>
      <c r="BD183" s="348">
        <v>6.4589066358798394E-2</v>
      </c>
      <c r="BE183" s="375">
        <v>0.193547541933456</v>
      </c>
      <c r="BF183" s="374"/>
      <c r="BG183" s="375" t="s">
        <v>430</v>
      </c>
      <c r="BH183" s="674" t="s">
        <v>430</v>
      </c>
      <c r="BI183" s="348" t="s">
        <v>430</v>
      </c>
      <c r="BJ183" s="348" t="s">
        <v>430</v>
      </c>
      <c r="BK183" s="362"/>
      <c r="BL183" s="348" t="s">
        <v>6975</v>
      </c>
      <c r="BM183" s="373" t="s">
        <v>6976</v>
      </c>
      <c r="BN183" s="372" t="s">
        <v>430</v>
      </c>
      <c r="BO183" s="372" t="s">
        <v>430</v>
      </c>
      <c r="BP183" s="372" t="s">
        <v>430</v>
      </c>
      <c r="BQ183" s="373"/>
      <c r="BR183" s="354" t="s">
        <v>547</v>
      </c>
    </row>
    <row r="184" spans="1:70" s="428" customFormat="1" x14ac:dyDescent="0.25">
      <c r="A184" s="345" t="s">
        <v>7160</v>
      </c>
      <c r="B184" s="373"/>
      <c r="C184" s="719">
        <v>41275</v>
      </c>
      <c r="D184" s="373"/>
      <c r="E184" s="346">
        <v>241.447</v>
      </c>
      <c r="F184" s="373"/>
      <c r="G184" s="347">
        <v>62.153700000000001</v>
      </c>
      <c r="H184" s="374"/>
      <c r="I184" s="348" t="s">
        <v>430</v>
      </c>
      <c r="J184" s="348">
        <v>0.72799999999999998</v>
      </c>
      <c r="K184" s="348">
        <v>2.4477000000000002</v>
      </c>
      <c r="L184" s="348">
        <v>4.5214999999999996</v>
      </c>
      <c r="M184" s="348">
        <v>2.8412999999999999</v>
      </c>
      <c r="N184" s="350">
        <v>4.6963999999999997</v>
      </c>
      <c r="O184" s="348">
        <v>5.1932999999999998</v>
      </c>
      <c r="P184" s="348">
        <v>14.584300000000001</v>
      </c>
      <c r="Q184" s="348">
        <v>12.795299999999999</v>
      </c>
      <c r="R184" s="348">
        <v>13.060499999999999</v>
      </c>
      <c r="S184" s="348">
        <v>1.2534000000000001</v>
      </c>
      <c r="T184" s="348">
        <v>11.0732</v>
      </c>
      <c r="U184" s="348">
        <v>1.9431</v>
      </c>
      <c r="V184" s="348">
        <v>5.7515999999999998</v>
      </c>
      <c r="W184" s="348">
        <v>1.2534000000000001</v>
      </c>
      <c r="X184" s="348">
        <v>13.2723</v>
      </c>
      <c r="Y184" s="374"/>
      <c r="Z184" s="346" t="s">
        <v>430</v>
      </c>
      <c r="AA184" s="346">
        <v>20</v>
      </c>
      <c r="AB184" s="346">
        <v>10</v>
      </c>
      <c r="AC184" s="346">
        <v>16</v>
      </c>
      <c r="AD184" s="346">
        <v>21</v>
      </c>
      <c r="AE184" s="346">
        <v>53</v>
      </c>
      <c r="AF184" s="346">
        <v>43</v>
      </c>
      <c r="AG184" s="346">
        <v>35</v>
      </c>
      <c r="AH184" s="346">
        <v>24</v>
      </c>
      <c r="AI184" s="346">
        <v>15</v>
      </c>
      <c r="AJ184" s="346">
        <v>24</v>
      </c>
      <c r="AK184" s="346">
        <v>41</v>
      </c>
      <c r="AL184" s="346">
        <v>44</v>
      </c>
      <c r="AM184" s="346">
        <v>61</v>
      </c>
      <c r="AN184" s="346">
        <v>24</v>
      </c>
      <c r="AO184" s="373"/>
      <c r="AP184" s="348">
        <v>13.72</v>
      </c>
      <c r="AQ184" s="348">
        <v>14.56</v>
      </c>
      <c r="AR184" s="348">
        <v>12.86</v>
      </c>
      <c r="AS184" s="348">
        <v>9.82</v>
      </c>
      <c r="AT184" s="348">
        <v>8.08</v>
      </c>
      <c r="AU184" s="351"/>
      <c r="AV184" s="346">
        <v>15</v>
      </c>
      <c r="AW184" s="346">
        <v>19</v>
      </c>
      <c r="AX184" s="346">
        <v>23</v>
      </c>
      <c r="AY184" s="346">
        <v>35</v>
      </c>
      <c r="AZ184" s="346">
        <v>47</v>
      </c>
      <c r="BA184" s="374"/>
      <c r="BB184" s="348">
        <v>10.8511984352737</v>
      </c>
      <c r="BC184" s="348">
        <v>0</v>
      </c>
      <c r="BD184" s="348">
        <v>7.1447425252953098E-2</v>
      </c>
      <c r="BE184" s="375" t="s">
        <v>430</v>
      </c>
      <c r="BF184" s="374"/>
      <c r="BG184" s="375" t="s">
        <v>430</v>
      </c>
      <c r="BH184" s="674" t="s">
        <v>430</v>
      </c>
      <c r="BI184" s="348" t="s">
        <v>430</v>
      </c>
      <c r="BJ184" s="348" t="s">
        <v>430</v>
      </c>
      <c r="BK184" s="362"/>
      <c r="BL184" s="348" t="s">
        <v>6978</v>
      </c>
      <c r="BM184" s="373" t="s">
        <v>6979</v>
      </c>
      <c r="BN184" s="372" t="s">
        <v>430</v>
      </c>
      <c r="BO184" s="372" t="s">
        <v>430</v>
      </c>
      <c r="BP184" s="372" t="s">
        <v>430</v>
      </c>
      <c r="BQ184" s="373"/>
      <c r="BR184" s="354" t="s">
        <v>907</v>
      </c>
    </row>
    <row r="185" spans="1:70" s="428" customFormat="1" x14ac:dyDescent="0.25">
      <c r="A185" s="345" t="s">
        <v>7161</v>
      </c>
      <c r="B185" s="373"/>
      <c r="C185" s="719">
        <v>45352</v>
      </c>
      <c r="D185" s="373"/>
      <c r="E185" s="346">
        <v>245.298</v>
      </c>
      <c r="F185" s="373"/>
      <c r="G185" s="347">
        <v>10.535</v>
      </c>
      <c r="H185" s="374"/>
      <c r="I185" s="348">
        <v>0.1045</v>
      </c>
      <c r="J185" s="348">
        <v>1.2104999999999999</v>
      </c>
      <c r="K185" s="348">
        <v>3.9672000000000001</v>
      </c>
      <c r="L185" s="348">
        <v>10.1066</v>
      </c>
      <c r="M185" s="348">
        <v>10.3026</v>
      </c>
      <c r="N185" s="350">
        <v>-2.3723000000000001</v>
      </c>
      <c r="O185" s="348">
        <v>-6.2324000000000002</v>
      </c>
      <c r="P185" s="348" t="s">
        <v>430</v>
      </c>
      <c r="Q185" s="348" t="s">
        <v>430</v>
      </c>
      <c r="R185" s="348" t="s">
        <v>430</v>
      </c>
      <c r="S185" s="348">
        <v>2.3908999999999998</v>
      </c>
      <c r="T185" s="348">
        <v>25.986599999999999</v>
      </c>
      <c r="U185" s="348">
        <v>7.7309000000000001</v>
      </c>
      <c r="V185" s="348">
        <v>6.3604000000000003</v>
      </c>
      <c r="W185" s="348">
        <v>2.3908999999999998</v>
      </c>
      <c r="X185" s="348">
        <v>2.2183999999999999</v>
      </c>
      <c r="Y185" s="374"/>
      <c r="Z185" s="346">
        <v>15</v>
      </c>
      <c r="AA185" s="346">
        <v>5</v>
      </c>
      <c r="AB185" s="346">
        <v>6</v>
      </c>
      <c r="AC185" s="346">
        <v>5</v>
      </c>
      <c r="AD185" s="346">
        <v>6</v>
      </c>
      <c r="AE185" s="346">
        <v>78</v>
      </c>
      <c r="AF185" s="346">
        <v>64</v>
      </c>
      <c r="AG185" s="346" t="s">
        <v>430</v>
      </c>
      <c r="AH185" s="346" t="s">
        <v>430</v>
      </c>
      <c r="AI185" s="346" t="s">
        <v>430</v>
      </c>
      <c r="AJ185" s="346">
        <v>8</v>
      </c>
      <c r="AK185" s="346">
        <v>5</v>
      </c>
      <c r="AL185" s="346">
        <v>7</v>
      </c>
      <c r="AM185" s="346">
        <v>57</v>
      </c>
      <c r="AN185" s="346">
        <v>8</v>
      </c>
      <c r="AO185" s="373"/>
      <c r="AP185" s="348" t="s">
        <v>430</v>
      </c>
      <c r="AQ185" s="348" t="s">
        <v>430</v>
      </c>
      <c r="AR185" s="348" t="s">
        <v>430</v>
      </c>
      <c r="AS185" s="348" t="s">
        <v>430</v>
      </c>
      <c r="AT185" s="348">
        <v>16.760000000000002</v>
      </c>
      <c r="AU185" s="351"/>
      <c r="AV185" s="346" t="s">
        <v>430</v>
      </c>
      <c r="AW185" s="346" t="s">
        <v>430</v>
      </c>
      <c r="AX185" s="346" t="s">
        <v>430</v>
      </c>
      <c r="AY185" s="346" t="s">
        <v>430</v>
      </c>
      <c r="AZ185" s="346">
        <v>19</v>
      </c>
      <c r="BA185" s="374"/>
      <c r="BB185" s="348">
        <v>23.932814938142499</v>
      </c>
      <c r="BC185" s="348">
        <v>0.99179230629758897</v>
      </c>
      <c r="BD185" s="348">
        <v>9.1035171450520608E-3</v>
      </c>
      <c r="BE185" s="375">
        <v>-0.11144163488369201</v>
      </c>
      <c r="BF185" s="374"/>
      <c r="BG185" s="375" t="s">
        <v>430</v>
      </c>
      <c r="BH185" s="674" t="s">
        <v>430</v>
      </c>
      <c r="BI185" s="348" t="s">
        <v>430</v>
      </c>
      <c r="BJ185" s="348" t="s">
        <v>430</v>
      </c>
      <c r="BK185" s="362"/>
      <c r="BL185" s="348" t="s">
        <v>6981</v>
      </c>
      <c r="BM185" s="373" t="s">
        <v>6982</v>
      </c>
      <c r="BN185" s="372" t="s">
        <v>430</v>
      </c>
      <c r="BO185" s="372" t="s">
        <v>430</v>
      </c>
      <c r="BP185" s="372" t="s">
        <v>430</v>
      </c>
      <c r="BQ185" s="373"/>
      <c r="BR185" s="354" t="s">
        <v>6929</v>
      </c>
    </row>
    <row r="186" spans="1:70" s="428" customFormat="1" x14ac:dyDescent="0.25">
      <c r="A186" s="345" t="s">
        <v>7162</v>
      </c>
      <c r="B186" s="373"/>
      <c r="C186" s="719">
        <v>44197</v>
      </c>
      <c r="D186" s="373"/>
      <c r="E186" s="346">
        <v>224.685</v>
      </c>
      <c r="F186" s="373"/>
      <c r="G186" s="347">
        <v>21.375499999999999</v>
      </c>
      <c r="H186" s="374"/>
      <c r="I186" s="348">
        <v>-1.3599999999999999E-2</v>
      </c>
      <c r="J186" s="348">
        <v>0.67300000000000004</v>
      </c>
      <c r="K186" s="348">
        <v>1.4297</v>
      </c>
      <c r="L186" s="348">
        <v>2.9310999999999998</v>
      </c>
      <c r="M186" s="348">
        <v>-1.0108999999999999</v>
      </c>
      <c r="N186" s="350">
        <v>-0.94210000000000005</v>
      </c>
      <c r="O186" s="348">
        <v>0.16839999999999999</v>
      </c>
      <c r="P186" s="348">
        <v>11.7714</v>
      </c>
      <c r="Q186" s="348">
        <v>11.344200000000001</v>
      </c>
      <c r="R186" s="348" t="s">
        <v>430</v>
      </c>
      <c r="S186" s="348">
        <v>1.3392999999999999</v>
      </c>
      <c r="T186" s="348">
        <v>12.859</v>
      </c>
      <c r="U186" s="348">
        <v>-2.6625000000000001</v>
      </c>
      <c r="V186" s="348">
        <v>2.1149</v>
      </c>
      <c r="W186" s="348">
        <v>1.3392999999999999</v>
      </c>
      <c r="X186" s="348">
        <v>14.697699999999999</v>
      </c>
      <c r="Y186" s="374"/>
      <c r="Z186" s="346">
        <v>31</v>
      </c>
      <c r="AA186" s="346">
        <v>25</v>
      </c>
      <c r="AB186" s="346">
        <v>25</v>
      </c>
      <c r="AC186" s="346">
        <v>36</v>
      </c>
      <c r="AD186" s="346">
        <v>58</v>
      </c>
      <c r="AE186" s="346">
        <v>74</v>
      </c>
      <c r="AF186" s="346">
        <v>54</v>
      </c>
      <c r="AG186" s="346">
        <v>45</v>
      </c>
      <c r="AH186" s="346">
        <v>31</v>
      </c>
      <c r="AI186" s="346" t="s">
        <v>430</v>
      </c>
      <c r="AJ186" s="346">
        <v>21</v>
      </c>
      <c r="AK186" s="346">
        <v>32</v>
      </c>
      <c r="AL186" s="346">
        <v>77</v>
      </c>
      <c r="AM186" s="346">
        <v>81</v>
      </c>
      <c r="AN186" s="346">
        <v>21</v>
      </c>
      <c r="AO186" s="373"/>
      <c r="AP186" s="348" t="s">
        <v>430</v>
      </c>
      <c r="AQ186" s="348" t="s">
        <v>430</v>
      </c>
      <c r="AR186" s="348">
        <v>10.01</v>
      </c>
      <c r="AS186" s="348">
        <v>5.5</v>
      </c>
      <c r="AT186" s="348">
        <v>1.66</v>
      </c>
      <c r="AU186" s="351"/>
      <c r="AV186" s="346" t="s">
        <v>430</v>
      </c>
      <c r="AW186" s="346" t="s">
        <v>430</v>
      </c>
      <c r="AX186" s="346">
        <v>34</v>
      </c>
      <c r="AY186" s="346">
        <v>51</v>
      </c>
      <c r="AZ186" s="346">
        <v>73</v>
      </c>
      <c r="BA186" s="374"/>
      <c r="BB186" s="348">
        <v>13.569465764698499</v>
      </c>
      <c r="BC186" s="348">
        <v>0.97480612270427403</v>
      </c>
      <c r="BD186" s="348">
        <v>4.6141197609660498E-2</v>
      </c>
      <c r="BE186" s="375">
        <v>-4.51439584301635E-2</v>
      </c>
      <c r="BF186" s="374"/>
      <c r="BG186" s="375" t="s">
        <v>430</v>
      </c>
      <c r="BH186" s="674" t="s">
        <v>430</v>
      </c>
      <c r="BI186" s="348" t="s">
        <v>430</v>
      </c>
      <c r="BJ186" s="348" t="s">
        <v>430</v>
      </c>
      <c r="BK186" s="362"/>
      <c r="BL186" s="348" t="s">
        <v>6984</v>
      </c>
      <c r="BM186" s="373" t="s">
        <v>5832</v>
      </c>
      <c r="BN186" s="372" t="s">
        <v>2945</v>
      </c>
      <c r="BO186" s="372" t="s">
        <v>430</v>
      </c>
      <c r="BP186" s="372" t="s">
        <v>430</v>
      </c>
      <c r="BQ186" s="373"/>
      <c r="BR186" s="354" t="s">
        <v>554</v>
      </c>
    </row>
    <row r="187" spans="1:70" s="428" customFormat="1" x14ac:dyDescent="0.25">
      <c r="A187" s="345" t="s">
        <v>7163</v>
      </c>
      <c r="B187" s="373"/>
      <c r="C187" s="719">
        <v>45846</v>
      </c>
      <c r="D187" s="373"/>
      <c r="E187" s="346">
        <v>215.48</v>
      </c>
      <c r="F187" s="373"/>
      <c r="G187" s="347">
        <v>19.719100000000001</v>
      </c>
      <c r="H187" s="374"/>
      <c r="I187" s="348">
        <v>-0.94940000000000002</v>
      </c>
      <c r="J187" s="348">
        <v>-2.7974000000000001</v>
      </c>
      <c r="K187" s="348">
        <v>-12.5504</v>
      </c>
      <c r="L187" s="348">
        <v>-13.162699999999999</v>
      </c>
      <c r="M187" s="348">
        <v>-23.534099999999999</v>
      </c>
      <c r="N187" s="350">
        <v>90.438100000000006</v>
      </c>
      <c r="O187" s="348" t="s">
        <v>430</v>
      </c>
      <c r="P187" s="348" t="s">
        <v>430</v>
      </c>
      <c r="Q187" s="348" t="s">
        <v>430</v>
      </c>
      <c r="R187" s="348" t="s">
        <v>430</v>
      </c>
      <c r="S187" s="348">
        <v>-2.7618999999999998</v>
      </c>
      <c r="T187" s="348">
        <v>-4.4542999999999999</v>
      </c>
      <c r="U187" s="348">
        <v>-4.3411999999999997</v>
      </c>
      <c r="V187" s="348">
        <v>49.914099999999998</v>
      </c>
      <c r="W187" s="348">
        <v>-2.7618999999999998</v>
      </c>
      <c r="X187" s="348">
        <v>94.340100000000007</v>
      </c>
      <c r="Y187" s="374"/>
      <c r="Z187" s="346">
        <v>80</v>
      </c>
      <c r="AA187" s="346">
        <v>106</v>
      </c>
      <c r="AB187" s="346">
        <v>114</v>
      </c>
      <c r="AC187" s="346">
        <v>112</v>
      </c>
      <c r="AD187" s="346">
        <v>94</v>
      </c>
      <c r="AE187" s="346">
        <v>3</v>
      </c>
      <c r="AF187" s="346" t="s">
        <v>430</v>
      </c>
      <c r="AG187" s="346" t="s">
        <v>430</v>
      </c>
      <c r="AH187" s="346" t="s">
        <v>430</v>
      </c>
      <c r="AI187" s="346" t="s">
        <v>430</v>
      </c>
      <c r="AJ187" s="346">
        <v>104</v>
      </c>
      <c r="AK187" s="346">
        <v>105</v>
      </c>
      <c r="AL187" s="346">
        <v>88</v>
      </c>
      <c r="AM187" s="346">
        <v>9</v>
      </c>
      <c r="AN187" s="346">
        <v>104</v>
      </c>
      <c r="AO187" s="373"/>
      <c r="AP187" s="348" t="s">
        <v>430</v>
      </c>
      <c r="AQ187" s="348" t="s">
        <v>430</v>
      </c>
      <c r="AR187" s="348" t="s">
        <v>430</v>
      </c>
      <c r="AS187" s="348" t="s">
        <v>430</v>
      </c>
      <c r="AT187" s="348">
        <v>27.57</v>
      </c>
      <c r="AU187" s="351"/>
      <c r="AV187" s="346" t="s">
        <v>430</v>
      </c>
      <c r="AW187" s="346" t="s">
        <v>430</v>
      </c>
      <c r="AX187" s="346" t="s">
        <v>430</v>
      </c>
      <c r="AY187" s="346" t="s">
        <v>430</v>
      </c>
      <c r="AZ187" s="346">
        <v>8</v>
      </c>
      <c r="BA187" s="374"/>
      <c r="BB187" s="348">
        <v>61.125420986109198</v>
      </c>
      <c r="BC187" s="348">
        <v>0</v>
      </c>
      <c r="BD187" s="348">
        <v>0.102983508323839</v>
      </c>
      <c r="BE187" s="375" t="s">
        <v>430</v>
      </c>
      <c r="BF187" s="374"/>
      <c r="BG187" s="375" t="s">
        <v>430</v>
      </c>
      <c r="BH187" s="674" t="s">
        <v>430</v>
      </c>
      <c r="BI187" s="348" t="s">
        <v>430</v>
      </c>
      <c r="BJ187" s="348" t="s">
        <v>430</v>
      </c>
      <c r="BK187" s="362"/>
      <c r="BL187" s="348" t="s">
        <v>6913</v>
      </c>
      <c r="BM187" s="373" t="s">
        <v>6914</v>
      </c>
      <c r="BN187" s="372" t="s">
        <v>430</v>
      </c>
      <c r="BO187" s="372" t="s">
        <v>430</v>
      </c>
      <c r="BP187" s="372" t="s">
        <v>430</v>
      </c>
      <c r="BQ187" s="373"/>
      <c r="BR187" s="354" t="s">
        <v>554</v>
      </c>
    </row>
    <row r="188" spans="1:70" s="428" customFormat="1" x14ac:dyDescent="0.25">
      <c r="A188" s="345" t="s">
        <v>7164</v>
      </c>
      <c r="B188" s="373"/>
      <c r="C188" s="719">
        <v>45499</v>
      </c>
      <c r="D188" s="373"/>
      <c r="E188" s="346">
        <v>195.739</v>
      </c>
      <c r="F188" s="373"/>
      <c r="G188" s="347">
        <v>9.141</v>
      </c>
      <c r="H188" s="374"/>
      <c r="I188" s="348">
        <v>-0.56559999999999999</v>
      </c>
      <c r="J188" s="348">
        <v>0.30730000000000002</v>
      </c>
      <c r="K188" s="348">
        <v>0.2303</v>
      </c>
      <c r="L188" s="348">
        <v>4.0761000000000003</v>
      </c>
      <c r="M188" s="348">
        <v>4.8761000000000001</v>
      </c>
      <c r="N188" s="350">
        <v>2.2025999999999999</v>
      </c>
      <c r="O188" s="348" t="s">
        <v>430</v>
      </c>
      <c r="P188" s="348" t="s">
        <v>430</v>
      </c>
      <c r="Q188" s="348" t="s">
        <v>430</v>
      </c>
      <c r="R188" s="348" t="s">
        <v>430</v>
      </c>
      <c r="S188" s="348">
        <v>-0.18559999999999999</v>
      </c>
      <c r="T188" s="348">
        <v>18.930499999999999</v>
      </c>
      <c r="U188" s="348">
        <v>4.5761000000000003</v>
      </c>
      <c r="V188" s="348">
        <v>8.2286999999999999</v>
      </c>
      <c r="W188" s="348">
        <v>-0.18559999999999999</v>
      </c>
      <c r="X188" s="348">
        <v>-4.4509999999999996</v>
      </c>
      <c r="Y188" s="374"/>
      <c r="Z188" s="346">
        <v>66</v>
      </c>
      <c r="AA188" s="346">
        <v>52</v>
      </c>
      <c r="AB188" s="346">
        <v>52</v>
      </c>
      <c r="AC188" s="346">
        <v>25</v>
      </c>
      <c r="AD188" s="346">
        <v>12</v>
      </c>
      <c r="AE188" s="346">
        <v>63</v>
      </c>
      <c r="AF188" s="346" t="s">
        <v>430</v>
      </c>
      <c r="AG188" s="346" t="s">
        <v>430</v>
      </c>
      <c r="AH188" s="346" t="s">
        <v>430</v>
      </c>
      <c r="AI188" s="346" t="s">
        <v>430</v>
      </c>
      <c r="AJ188" s="346">
        <v>88</v>
      </c>
      <c r="AK188" s="346">
        <v>14</v>
      </c>
      <c r="AL188" s="346">
        <v>28</v>
      </c>
      <c r="AM188" s="346">
        <v>48</v>
      </c>
      <c r="AN188" s="346">
        <v>88</v>
      </c>
      <c r="AO188" s="373"/>
      <c r="AP188" s="348" t="s">
        <v>430</v>
      </c>
      <c r="AQ188" s="348" t="s">
        <v>430</v>
      </c>
      <c r="AR188" s="348" t="s">
        <v>430</v>
      </c>
      <c r="AS188" s="348" t="s">
        <v>430</v>
      </c>
      <c r="AT188" s="348">
        <v>7.72</v>
      </c>
      <c r="AU188" s="351"/>
      <c r="AV188" s="346" t="s">
        <v>430</v>
      </c>
      <c r="AW188" s="346" t="s">
        <v>430</v>
      </c>
      <c r="AX188" s="346" t="s">
        <v>430</v>
      </c>
      <c r="AY188" s="346" t="s">
        <v>430</v>
      </c>
      <c r="AZ188" s="346">
        <v>50</v>
      </c>
      <c r="BA188" s="374"/>
      <c r="BB188" s="348">
        <v>20.477798293226801</v>
      </c>
      <c r="BC188" s="348">
        <v>0.98877993682363896</v>
      </c>
      <c r="BD188" s="348">
        <v>-3.3048891092735302E-2</v>
      </c>
      <c r="BE188" s="375">
        <v>-0.103013536259644</v>
      </c>
      <c r="BF188" s="374"/>
      <c r="BG188" s="375" t="s">
        <v>430</v>
      </c>
      <c r="BH188" s="674" t="s">
        <v>430</v>
      </c>
      <c r="BI188" s="348" t="s">
        <v>430</v>
      </c>
      <c r="BJ188" s="348" t="s">
        <v>430</v>
      </c>
      <c r="BK188" s="362"/>
      <c r="BL188" s="348" t="s">
        <v>6955</v>
      </c>
      <c r="BM188" s="373" t="s">
        <v>4928</v>
      </c>
      <c r="BN188" s="372" t="s">
        <v>430</v>
      </c>
      <c r="BO188" s="372" t="s">
        <v>430</v>
      </c>
      <c r="BP188" s="372" t="s">
        <v>430</v>
      </c>
      <c r="BQ188" s="373"/>
      <c r="BR188" s="354" t="s">
        <v>6929</v>
      </c>
    </row>
    <row r="189" spans="1:70" s="428" customFormat="1" x14ac:dyDescent="0.25">
      <c r="A189" s="345" t="s">
        <v>7165</v>
      </c>
      <c r="B189" s="373"/>
      <c r="C189" s="719">
        <v>45922</v>
      </c>
      <c r="D189" s="373"/>
      <c r="E189" s="346">
        <v>195.83500000000001</v>
      </c>
      <c r="F189" s="373"/>
      <c r="G189" s="347">
        <v>10.669600000000001</v>
      </c>
      <c r="H189" s="374"/>
      <c r="I189" s="348">
        <v>-0.2291</v>
      </c>
      <c r="J189" s="348">
        <v>1.0972</v>
      </c>
      <c r="K189" s="348">
        <v>3.2355</v>
      </c>
      <c r="L189" s="348">
        <v>8.4441000000000006</v>
      </c>
      <c r="M189" s="348">
        <v>9.1831999999999994</v>
      </c>
      <c r="N189" s="350" t="s">
        <v>430</v>
      </c>
      <c r="O189" s="348" t="s">
        <v>430</v>
      </c>
      <c r="P189" s="348" t="s">
        <v>430</v>
      </c>
      <c r="Q189" s="348" t="s">
        <v>430</v>
      </c>
      <c r="R189" s="348" t="s">
        <v>430</v>
      </c>
      <c r="S189" s="348">
        <v>1.1077999999999999</v>
      </c>
      <c r="T189" s="348">
        <v>19.2547</v>
      </c>
      <c r="U189" s="348">
        <v>7.1374000000000004</v>
      </c>
      <c r="V189" s="348">
        <v>10.5876</v>
      </c>
      <c r="W189" s="348">
        <v>1.1077999999999999</v>
      </c>
      <c r="X189" s="348">
        <v>6.6959999999999997</v>
      </c>
      <c r="Y189" s="374"/>
      <c r="Z189" s="346">
        <v>49</v>
      </c>
      <c r="AA189" s="346">
        <v>7</v>
      </c>
      <c r="AB189" s="346">
        <v>8</v>
      </c>
      <c r="AC189" s="346">
        <v>9</v>
      </c>
      <c r="AD189" s="346">
        <v>8</v>
      </c>
      <c r="AE189" s="346" t="s">
        <v>430</v>
      </c>
      <c r="AF189" s="346" t="s">
        <v>430</v>
      </c>
      <c r="AG189" s="346" t="s">
        <v>430</v>
      </c>
      <c r="AH189" s="346" t="s">
        <v>430</v>
      </c>
      <c r="AI189" s="346" t="s">
        <v>430</v>
      </c>
      <c r="AJ189" s="346">
        <v>31</v>
      </c>
      <c r="AK189" s="346">
        <v>11</v>
      </c>
      <c r="AL189" s="346">
        <v>8</v>
      </c>
      <c r="AM189" s="346">
        <v>43</v>
      </c>
      <c r="AN189" s="346">
        <v>31</v>
      </c>
      <c r="AO189" s="373"/>
      <c r="AP189" s="348" t="s">
        <v>430</v>
      </c>
      <c r="AQ189" s="348" t="s">
        <v>430</v>
      </c>
      <c r="AR189" s="348" t="s">
        <v>430</v>
      </c>
      <c r="AS189" s="348" t="s">
        <v>430</v>
      </c>
      <c r="AT189" s="348" t="s">
        <v>430</v>
      </c>
      <c r="AU189" s="351"/>
      <c r="AV189" s="346" t="s">
        <v>430</v>
      </c>
      <c r="AW189" s="346" t="s">
        <v>430</v>
      </c>
      <c r="AX189" s="346" t="s">
        <v>430</v>
      </c>
      <c r="AY189" s="346" t="s">
        <v>430</v>
      </c>
      <c r="AZ189" s="346" t="s">
        <v>430</v>
      </c>
      <c r="BA189" s="374"/>
      <c r="BB189" s="348">
        <v>14.4249754103838</v>
      </c>
      <c r="BC189" s="348">
        <v>1.0608698149539999</v>
      </c>
      <c r="BD189" s="348">
        <v>2.5381843226521199E-2</v>
      </c>
      <c r="BE189" s="375">
        <v>0.91013575102239697</v>
      </c>
      <c r="BF189" s="374"/>
      <c r="BG189" s="375" t="s">
        <v>430</v>
      </c>
      <c r="BH189" s="674" t="s">
        <v>430</v>
      </c>
      <c r="BI189" s="348" t="s">
        <v>430</v>
      </c>
      <c r="BJ189" s="348" t="s">
        <v>430</v>
      </c>
      <c r="BK189" s="362"/>
      <c r="BL189" s="348" t="s">
        <v>6987</v>
      </c>
      <c r="BM189" s="373" t="s">
        <v>6988</v>
      </c>
      <c r="BN189" s="372" t="s">
        <v>430</v>
      </c>
      <c r="BO189" s="372" t="s">
        <v>430</v>
      </c>
      <c r="BP189" s="372" t="s">
        <v>430</v>
      </c>
      <c r="BQ189" s="373"/>
      <c r="BR189" s="354" t="s">
        <v>443</v>
      </c>
    </row>
    <row r="190" spans="1:70" s="428" customFormat="1" x14ac:dyDescent="0.25">
      <c r="A190" s="345" t="s">
        <v>7166</v>
      </c>
      <c r="B190" s="373"/>
      <c r="C190" s="719">
        <v>45889</v>
      </c>
      <c r="D190" s="373"/>
      <c r="E190" s="346">
        <v>178.65</v>
      </c>
      <c r="F190" s="373"/>
      <c r="G190" s="347">
        <v>14.0581</v>
      </c>
      <c r="H190" s="374"/>
      <c r="I190" s="348">
        <v>3.6299999999999999E-2</v>
      </c>
      <c r="J190" s="348">
        <v>-1.5987</v>
      </c>
      <c r="K190" s="348">
        <v>-5.8461999999999996</v>
      </c>
      <c r="L190" s="348">
        <v>-7.1048999999999998</v>
      </c>
      <c r="M190" s="348">
        <v>-1.3487</v>
      </c>
      <c r="N190" s="350" t="s">
        <v>430</v>
      </c>
      <c r="O190" s="348" t="s">
        <v>430</v>
      </c>
      <c r="P190" s="348" t="s">
        <v>430</v>
      </c>
      <c r="Q190" s="348" t="s">
        <v>430</v>
      </c>
      <c r="R190" s="348" t="s">
        <v>430</v>
      </c>
      <c r="S190" s="348">
        <v>0.69910000000000005</v>
      </c>
      <c r="T190" s="348">
        <v>-3.5139999999999998</v>
      </c>
      <c r="U190" s="348">
        <v>4.7572000000000001</v>
      </c>
      <c r="V190" s="348">
        <v>20.6569</v>
      </c>
      <c r="W190" s="348">
        <v>0.69910000000000005</v>
      </c>
      <c r="X190" s="348">
        <v>40.581000000000003</v>
      </c>
      <c r="Y190" s="374"/>
      <c r="Z190" s="346">
        <v>25</v>
      </c>
      <c r="AA190" s="346">
        <v>84</v>
      </c>
      <c r="AB190" s="346">
        <v>76</v>
      </c>
      <c r="AC190" s="346">
        <v>80</v>
      </c>
      <c r="AD190" s="346">
        <v>69</v>
      </c>
      <c r="AE190" s="346" t="s">
        <v>430</v>
      </c>
      <c r="AF190" s="346" t="s">
        <v>430</v>
      </c>
      <c r="AG190" s="346" t="s">
        <v>430</v>
      </c>
      <c r="AH190" s="346" t="s">
        <v>430</v>
      </c>
      <c r="AI190" s="346" t="s">
        <v>430</v>
      </c>
      <c r="AJ190" s="346">
        <v>47</v>
      </c>
      <c r="AK190" s="346">
        <v>85</v>
      </c>
      <c r="AL190" s="346">
        <v>27</v>
      </c>
      <c r="AM190" s="346">
        <v>33</v>
      </c>
      <c r="AN190" s="346">
        <v>47</v>
      </c>
      <c r="AO190" s="373"/>
      <c r="AP190" s="348" t="s">
        <v>430</v>
      </c>
      <c r="AQ190" s="348" t="s">
        <v>430</v>
      </c>
      <c r="AR190" s="348" t="s">
        <v>430</v>
      </c>
      <c r="AS190" s="348" t="s">
        <v>430</v>
      </c>
      <c r="AT190" s="348" t="s">
        <v>430</v>
      </c>
      <c r="AU190" s="351"/>
      <c r="AV190" s="346" t="s">
        <v>430</v>
      </c>
      <c r="AW190" s="346" t="s">
        <v>430</v>
      </c>
      <c r="AX190" s="346" t="s">
        <v>430</v>
      </c>
      <c r="AY190" s="346" t="s">
        <v>430</v>
      </c>
      <c r="AZ190" s="346" t="s">
        <v>430</v>
      </c>
      <c r="BA190" s="374"/>
      <c r="BB190" s="348">
        <v>22.717308541594399</v>
      </c>
      <c r="BC190" s="348">
        <v>0</v>
      </c>
      <c r="BD190" s="348">
        <v>8.8938128731673005E-2</v>
      </c>
      <c r="BE190" s="375" t="s">
        <v>430</v>
      </c>
      <c r="BF190" s="374"/>
      <c r="BG190" s="375" t="s">
        <v>430</v>
      </c>
      <c r="BH190" s="674" t="s">
        <v>430</v>
      </c>
      <c r="BI190" s="348" t="s">
        <v>430</v>
      </c>
      <c r="BJ190" s="348" t="s">
        <v>430</v>
      </c>
      <c r="BK190" s="362"/>
      <c r="BL190" s="348" t="s">
        <v>6990</v>
      </c>
      <c r="BM190" s="373" t="s">
        <v>6991</v>
      </c>
      <c r="BN190" s="372" t="s">
        <v>430</v>
      </c>
      <c r="BO190" s="372" t="s">
        <v>430</v>
      </c>
      <c r="BP190" s="372" t="s">
        <v>430</v>
      </c>
      <c r="BQ190" s="373"/>
      <c r="BR190" s="354" t="s">
        <v>547</v>
      </c>
    </row>
    <row r="191" spans="1:70" s="428" customFormat="1" x14ac:dyDescent="0.25">
      <c r="A191" s="345" t="s">
        <v>7167</v>
      </c>
      <c r="B191" s="373"/>
      <c r="C191" s="719">
        <v>45882</v>
      </c>
      <c r="D191" s="373"/>
      <c r="E191" s="346">
        <v>173.39</v>
      </c>
      <c r="F191" s="373"/>
      <c r="G191" s="347">
        <v>11.337199999999999</v>
      </c>
      <c r="H191" s="374"/>
      <c r="I191" s="348">
        <v>-8.2799999999999999E-2</v>
      </c>
      <c r="J191" s="348">
        <v>9.98E-2</v>
      </c>
      <c r="K191" s="348">
        <v>-0.54039999999999999</v>
      </c>
      <c r="L191" s="348">
        <v>0.4652</v>
      </c>
      <c r="M191" s="348">
        <v>0.85040000000000004</v>
      </c>
      <c r="N191" s="350" t="s">
        <v>430</v>
      </c>
      <c r="O191" s="348" t="s">
        <v>430</v>
      </c>
      <c r="P191" s="348" t="s">
        <v>430</v>
      </c>
      <c r="Q191" s="348" t="s">
        <v>430</v>
      </c>
      <c r="R191" s="348" t="s">
        <v>430</v>
      </c>
      <c r="S191" s="348">
        <v>0.7026</v>
      </c>
      <c r="T191" s="348">
        <v>8.1103000000000005</v>
      </c>
      <c r="U191" s="348">
        <v>1.8012999999999999</v>
      </c>
      <c r="V191" s="348">
        <v>9.4133999999999993</v>
      </c>
      <c r="W191" s="348">
        <v>0.7026</v>
      </c>
      <c r="X191" s="348">
        <v>13.372</v>
      </c>
      <c r="Y191" s="374"/>
      <c r="Z191" s="346">
        <v>36</v>
      </c>
      <c r="AA191" s="346">
        <v>63</v>
      </c>
      <c r="AB191" s="346">
        <v>60</v>
      </c>
      <c r="AC191" s="346">
        <v>60</v>
      </c>
      <c r="AD191" s="346">
        <v>36</v>
      </c>
      <c r="AE191" s="346" t="s">
        <v>430</v>
      </c>
      <c r="AF191" s="346" t="s">
        <v>430</v>
      </c>
      <c r="AG191" s="346" t="s">
        <v>430</v>
      </c>
      <c r="AH191" s="346" t="s">
        <v>430</v>
      </c>
      <c r="AI191" s="346" t="s">
        <v>430</v>
      </c>
      <c r="AJ191" s="346">
        <v>46</v>
      </c>
      <c r="AK191" s="346">
        <v>56</v>
      </c>
      <c r="AL191" s="346">
        <v>46</v>
      </c>
      <c r="AM191" s="346">
        <v>44</v>
      </c>
      <c r="AN191" s="346">
        <v>46</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9.0800680255587505</v>
      </c>
      <c r="BC191" s="348">
        <v>0</v>
      </c>
      <c r="BD191" s="348">
        <v>7.9998878347232502E-2</v>
      </c>
      <c r="BE191" s="375" t="s">
        <v>430</v>
      </c>
      <c r="BF191" s="374"/>
      <c r="BG191" s="375" t="s">
        <v>430</v>
      </c>
      <c r="BH191" s="674" t="s">
        <v>430</v>
      </c>
      <c r="BI191" s="348" t="s">
        <v>430</v>
      </c>
      <c r="BJ191" s="348" t="s">
        <v>430</v>
      </c>
      <c r="BK191" s="362"/>
      <c r="BL191" s="348" t="s">
        <v>6955</v>
      </c>
      <c r="BM191" s="373" t="s">
        <v>4928</v>
      </c>
      <c r="BN191" s="372" t="s">
        <v>430</v>
      </c>
      <c r="BO191" s="372" t="s">
        <v>430</v>
      </c>
      <c r="BP191" s="372" t="s">
        <v>430</v>
      </c>
      <c r="BQ191" s="373"/>
      <c r="BR191" s="354" t="s">
        <v>554</v>
      </c>
    </row>
    <row r="192" spans="1:70" s="428" customFormat="1" x14ac:dyDescent="0.25">
      <c r="A192" s="345" t="s">
        <v>7168</v>
      </c>
      <c r="B192" s="373"/>
      <c r="C192" s="719">
        <v>45516</v>
      </c>
      <c r="D192" s="373"/>
      <c r="E192" s="346">
        <v>170.309</v>
      </c>
      <c r="F192" s="373"/>
      <c r="G192" s="347">
        <v>9.5653000000000006</v>
      </c>
      <c r="H192" s="374"/>
      <c r="I192" s="348">
        <v>0.25679999999999997</v>
      </c>
      <c r="J192" s="348">
        <v>1.0661</v>
      </c>
      <c r="K192" s="348">
        <v>0.30409999999999998</v>
      </c>
      <c r="L192" s="348">
        <v>5.8905000000000003</v>
      </c>
      <c r="M192" s="348">
        <v>1.9331</v>
      </c>
      <c r="N192" s="350">
        <v>5.7781000000000002</v>
      </c>
      <c r="O192" s="348" t="s">
        <v>430</v>
      </c>
      <c r="P192" s="348" t="s">
        <v>430</v>
      </c>
      <c r="Q192" s="348" t="s">
        <v>430</v>
      </c>
      <c r="R192" s="348" t="s">
        <v>430</v>
      </c>
      <c r="S192" s="348">
        <v>0.92849999999999999</v>
      </c>
      <c r="T192" s="348">
        <v>18.906300000000002</v>
      </c>
      <c r="U192" s="348">
        <v>-0.6079</v>
      </c>
      <c r="V192" s="348">
        <v>1.7942</v>
      </c>
      <c r="W192" s="348">
        <v>0.92849999999999999</v>
      </c>
      <c r="X192" s="348">
        <v>-2.2810999999999999</v>
      </c>
      <c r="Y192" s="374"/>
      <c r="Z192" s="346">
        <v>6</v>
      </c>
      <c r="AA192" s="346">
        <v>10</v>
      </c>
      <c r="AB192" s="346">
        <v>50</v>
      </c>
      <c r="AC192" s="346">
        <v>15</v>
      </c>
      <c r="AD192" s="346">
        <v>27</v>
      </c>
      <c r="AE192" s="346">
        <v>50</v>
      </c>
      <c r="AF192" s="346" t="s">
        <v>430</v>
      </c>
      <c r="AG192" s="346" t="s">
        <v>430</v>
      </c>
      <c r="AH192" s="346" t="s">
        <v>430</v>
      </c>
      <c r="AI192" s="346" t="s">
        <v>430</v>
      </c>
      <c r="AJ192" s="346">
        <v>36</v>
      </c>
      <c r="AK192" s="346">
        <v>15</v>
      </c>
      <c r="AL192" s="346">
        <v>67</v>
      </c>
      <c r="AM192" s="346">
        <v>83</v>
      </c>
      <c r="AN192" s="346">
        <v>36</v>
      </c>
      <c r="AO192" s="373"/>
      <c r="AP192" s="348" t="s">
        <v>430</v>
      </c>
      <c r="AQ192" s="348" t="s">
        <v>430</v>
      </c>
      <c r="AR192" s="348" t="s">
        <v>430</v>
      </c>
      <c r="AS192" s="348" t="s">
        <v>430</v>
      </c>
      <c r="AT192" s="348">
        <v>6.36</v>
      </c>
      <c r="AU192" s="351"/>
      <c r="AV192" s="346" t="s">
        <v>430</v>
      </c>
      <c r="AW192" s="346" t="s">
        <v>430</v>
      </c>
      <c r="AX192" s="346" t="s">
        <v>430</v>
      </c>
      <c r="AY192" s="346" t="s">
        <v>430</v>
      </c>
      <c r="AZ192" s="346">
        <v>53</v>
      </c>
      <c r="BA192" s="374"/>
      <c r="BB192" s="348">
        <v>19.9449777178713</v>
      </c>
      <c r="BC192" s="348">
        <v>0.97905600945208204</v>
      </c>
      <c r="BD192" s="348">
        <v>-2.8041221193911298E-2</v>
      </c>
      <c r="BE192" s="375">
        <v>-0.110048554135711</v>
      </c>
      <c r="BF192" s="374"/>
      <c r="BG192" s="375" t="s">
        <v>430</v>
      </c>
      <c r="BH192" s="674" t="s">
        <v>430</v>
      </c>
      <c r="BI192" s="348" t="s">
        <v>430</v>
      </c>
      <c r="BJ192" s="348" t="s">
        <v>430</v>
      </c>
      <c r="BK192" s="362"/>
      <c r="BL192" s="348" t="s">
        <v>6913</v>
      </c>
      <c r="BM192" s="373" t="s">
        <v>6914</v>
      </c>
      <c r="BN192" s="372" t="s">
        <v>430</v>
      </c>
      <c r="BO192" s="372" t="s">
        <v>430</v>
      </c>
      <c r="BP192" s="372" t="s">
        <v>430</v>
      </c>
      <c r="BQ192" s="373"/>
      <c r="BR192" s="354" t="s">
        <v>463</v>
      </c>
    </row>
    <row r="193" spans="1:70" s="428" customFormat="1" x14ac:dyDescent="0.25">
      <c r="A193" s="345" t="s">
        <v>7169</v>
      </c>
      <c r="B193" s="373"/>
      <c r="C193" s="719">
        <v>44267</v>
      </c>
      <c r="D193" s="373"/>
      <c r="E193" s="346">
        <v>160.04</v>
      </c>
      <c r="F193" s="373"/>
      <c r="G193" s="347">
        <v>19.842400000000001</v>
      </c>
      <c r="H193" s="374"/>
      <c r="I193" s="348" t="s">
        <v>430</v>
      </c>
      <c r="J193" s="348">
        <v>0.1489</v>
      </c>
      <c r="K193" s="348">
        <v>-0.72599999999999998</v>
      </c>
      <c r="L193" s="348">
        <v>1.1506000000000001</v>
      </c>
      <c r="M193" s="348">
        <v>0.8831</v>
      </c>
      <c r="N193" s="350">
        <v>9.2896999999999998</v>
      </c>
      <c r="O193" s="348">
        <v>9.1219999999999999</v>
      </c>
      <c r="P193" s="348">
        <v>15.3797</v>
      </c>
      <c r="Q193" s="348">
        <v>12.8405</v>
      </c>
      <c r="R193" s="348" t="s">
        <v>430</v>
      </c>
      <c r="S193" s="348">
        <v>0.73</v>
      </c>
      <c r="T193" s="348">
        <v>8.1760000000000002</v>
      </c>
      <c r="U193" s="348">
        <v>0.94369999999999998</v>
      </c>
      <c r="V193" s="348">
        <v>6.2671000000000001</v>
      </c>
      <c r="W193" s="348">
        <v>0.73</v>
      </c>
      <c r="X193" s="348">
        <v>13.6776</v>
      </c>
      <c r="Y193" s="374"/>
      <c r="Z193" s="346" t="s">
        <v>430</v>
      </c>
      <c r="AA193" s="346">
        <v>62</v>
      </c>
      <c r="AB193" s="346">
        <v>62</v>
      </c>
      <c r="AC193" s="346">
        <v>55</v>
      </c>
      <c r="AD193" s="346">
        <v>35</v>
      </c>
      <c r="AE193" s="346">
        <v>43</v>
      </c>
      <c r="AF193" s="346">
        <v>33</v>
      </c>
      <c r="AG193" s="346">
        <v>34</v>
      </c>
      <c r="AH193" s="346">
        <v>23</v>
      </c>
      <c r="AI193" s="346" t="s">
        <v>430</v>
      </c>
      <c r="AJ193" s="346">
        <v>45</v>
      </c>
      <c r="AK193" s="346">
        <v>55</v>
      </c>
      <c r="AL193" s="346">
        <v>57</v>
      </c>
      <c r="AM193" s="346">
        <v>59</v>
      </c>
      <c r="AN193" s="346">
        <v>45</v>
      </c>
      <c r="AO193" s="373"/>
      <c r="AP193" s="348" t="s">
        <v>430</v>
      </c>
      <c r="AQ193" s="348" t="s">
        <v>430</v>
      </c>
      <c r="AR193" s="348">
        <v>13.8</v>
      </c>
      <c r="AS193" s="348">
        <v>12.22</v>
      </c>
      <c r="AT193" s="348">
        <v>5.5</v>
      </c>
      <c r="AU193" s="351"/>
      <c r="AV193" s="346" t="s">
        <v>430</v>
      </c>
      <c r="AW193" s="346" t="s">
        <v>430</v>
      </c>
      <c r="AX193" s="346">
        <v>20</v>
      </c>
      <c r="AY193" s="346">
        <v>29</v>
      </c>
      <c r="AZ193" s="346">
        <v>59</v>
      </c>
      <c r="BA193" s="374"/>
      <c r="BB193" s="348">
        <v>8.26186444746895</v>
      </c>
      <c r="BC193" s="348">
        <v>0.55463922661536602</v>
      </c>
      <c r="BD193" s="348">
        <v>9.7945027919121505E-2</v>
      </c>
      <c r="BE193" s="375">
        <v>0.42863562430644497</v>
      </c>
      <c r="BF193" s="374"/>
      <c r="BG193" s="375" t="s">
        <v>430</v>
      </c>
      <c r="BH193" s="674" t="s">
        <v>430</v>
      </c>
      <c r="BI193" s="348" t="s">
        <v>430</v>
      </c>
      <c r="BJ193" s="348" t="s">
        <v>430</v>
      </c>
      <c r="BK193" s="362"/>
      <c r="BL193" s="348" t="s">
        <v>6994</v>
      </c>
      <c r="BM193" s="373" t="s">
        <v>6995</v>
      </c>
      <c r="BN193" s="372" t="s">
        <v>430</v>
      </c>
      <c r="BO193" s="372" t="s">
        <v>430</v>
      </c>
      <c r="BP193" s="372" t="s">
        <v>430</v>
      </c>
      <c r="BQ193" s="373"/>
      <c r="BR193" s="354" t="s">
        <v>554</v>
      </c>
    </row>
    <row r="194" spans="1:70" s="428" customFormat="1" x14ac:dyDescent="0.25">
      <c r="A194" s="345" t="s">
        <v>7170</v>
      </c>
      <c r="B194" s="373"/>
      <c r="C194" s="719">
        <v>45716</v>
      </c>
      <c r="D194" s="373"/>
      <c r="E194" s="346">
        <v>155.65799999999999</v>
      </c>
      <c r="F194" s="373"/>
      <c r="G194" s="347">
        <v>16.149000000000001</v>
      </c>
      <c r="H194" s="374"/>
      <c r="I194" s="348">
        <v>0.39290000000000003</v>
      </c>
      <c r="J194" s="348">
        <v>-1.204</v>
      </c>
      <c r="K194" s="348">
        <v>-5.6231999999999998</v>
      </c>
      <c r="L194" s="348">
        <v>-6.9565000000000001</v>
      </c>
      <c r="M194" s="348">
        <v>-0.3634</v>
      </c>
      <c r="N194" s="350">
        <v>42.225499999999997</v>
      </c>
      <c r="O194" s="348" t="s">
        <v>430</v>
      </c>
      <c r="P194" s="348" t="s">
        <v>430</v>
      </c>
      <c r="Q194" s="348" t="s">
        <v>430</v>
      </c>
      <c r="R194" s="348" t="s">
        <v>430</v>
      </c>
      <c r="S194" s="348">
        <v>0.61370000000000002</v>
      </c>
      <c r="T194" s="348">
        <v>-2.0335000000000001</v>
      </c>
      <c r="U194" s="348">
        <v>5.8110999999999997</v>
      </c>
      <c r="V194" s="348">
        <v>21.359000000000002</v>
      </c>
      <c r="W194" s="348">
        <v>0.61370000000000002</v>
      </c>
      <c r="X194" s="348">
        <v>41.592399999999998</v>
      </c>
      <c r="Y194" s="374"/>
      <c r="Z194" s="346">
        <v>3</v>
      </c>
      <c r="AA194" s="346">
        <v>71</v>
      </c>
      <c r="AB194" s="346">
        <v>72</v>
      </c>
      <c r="AC194" s="346">
        <v>75</v>
      </c>
      <c r="AD194" s="346">
        <v>41</v>
      </c>
      <c r="AE194" s="346">
        <v>30</v>
      </c>
      <c r="AF194" s="346" t="s">
        <v>430</v>
      </c>
      <c r="AG194" s="346" t="s">
        <v>430</v>
      </c>
      <c r="AH194" s="346" t="s">
        <v>430</v>
      </c>
      <c r="AI194" s="346" t="s">
        <v>430</v>
      </c>
      <c r="AJ194" s="346">
        <v>54</v>
      </c>
      <c r="AK194" s="346">
        <v>71</v>
      </c>
      <c r="AL194" s="346">
        <v>15</v>
      </c>
      <c r="AM194" s="346">
        <v>25</v>
      </c>
      <c r="AN194" s="346">
        <v>54</v>
      </c>
      <c r="AO194" s="373"/>
      <c r="AP194" s="348" t="s">
        <v>430</v>
      </c>
      <c r="AQ194" s="348" t="s">
        <v>430</v>
      </c>
      <c r="AR194" s="348" t="s">
        <v>430</v>
      </c>
      <c r="AS194" s="348" t="s">
        <v>430</v>
      </c>
      <c r="AT194" s="348">
        <v>11.29</v>
      </c>
      <c r="AU194" s="351"/>
      <c r="AV194" s="346" t="s">
        <v>430</v>
      </c>
      <c r="AW194" s="346" t="s">
        <v>430</v>
      </c>
      <c r="AX194" s="346" t="s">
        <v>430</v>
      </c>
      <c r="AY194" s="346" t="s">
        <v>430</v>
      </c>
      <c r="AZ194" s="346">
        <v>24</v>
      </c>
      <c r="BA194" s="374"/>
      <c r="BB194" s="348">
        <v>19.423735003695999</v>
      </c>
      <c r="BC194" s="348">
        <v>0</v>
      </c>
      <c r="BD194" s="348">
        <v>0.1352685952305</v>
      </c>
      <c r="BE194" s="375" t="s">
        <v>430</v>
      </c>
      <c r="BF194" s="374"/>
      <c r="BG194" s="375" t="s">
        <v>430</v>
      </c>
      <c r="BH194" s="674" t="s">
        <v>430</v>
      </c>
      <c r="BI194" s="348" t="s">
        <v>430</v>
      </c>
      <c r="BJ194" s="348" t="s">
        <v>430</v>
      </c>
      <c r="BK194" s="362"/>
      <c r="BL194" s="348" t="s">
        <v>6997</v>
      </c>
      <c r="BM194" s="373" t="s">
        <v>6281</v>
      </c>
      <c r="BN194" s="372" t="s">
        <v>430</v>
      </c>
      <c r="BO194" s="372" t="s">
        <v>430</v>
      </c>
      <c r="BP194" s="372" t="s">
        <v>430</v>
      </c>
      <c r="BQ194" s="373"/>
      <c r="BR194" s="354" t="s">
        <v>443</v>
      </c>
    </row>
    <row r="195" spans="1:70" s="428" customFormat="1" x14ac:dyDescent="0.25">
      <c r="A195" s="345" t="s">
        <v>7171</v>
      </c>
      <c r="B195" s="373"/>
      <c r="C195" s="719">
        <v>46045</v>
      </c>
      <c r="D195" s="373"/>
      <c r="E195" s="346">
        <v>145.089</v>
      </c>
      <c r="F195" s="373"/>
      <c r="G195" s="347">
        <v>7.1050000000000004</v>
      </c>
      <c r="H195" s="374"/>
      <c r="I195" s="348">
        <v>-0.71689999999999998</v>
      </c>
      <c r="J195" s="348">
        <v>-2.7565</v>
      </c>
      <c r="K195" s="348">
        <v>-12.119</v>
      </c>
      <c r="L195" s="348">
        <v>-12.5764</v>
      </c>
      <c r="M195" s="348" t="s">
        <v>430</v>
      </c>
      <c r="N195" s="350" t="s">
        <v>430</v>
      </c>
      <c r="O195" s="348" t="s">
        <v>430</v>
      </c>
      <c r="P195" s="348" t="s">
        <v>430</v>
      </c>
      <c r="Q195" s="348" t="s">
        <v>430</v>
      </c>
      <c r="R195" s="348" t="s">
        <v>430</v>
      </c>
      <c r="S195" s="348">
        <v>-2.4775</v>
      </c>
      <c r="T195" s="348">
        <v>-3.7679999999999998</v>
      </c>
      <c r="U195" s="348" t="s">
        <v>430</v>
      </c>
      <c r="V195" s="348" t="s">
        <v>430</v>
      </c>
      <c r="W195" s="348">
        <v>-2.4775</v>
      </c>
      <c r="X195" s="348">
        <v>-28.95</v>
      </c>
      <c r="Y195" s="374"/>
      <c r="Z195" s="346">
        <v>69</v>
      </c>
      <c r="AA195" s="346">
        <v>102</v>
      </c>
      <c r="AB195" s="346">
        <v>102</v>
      </c>
      <c r="AC195" s="346">
        <v>100</v>
      </c>
      <c r="AD195" s="346" t="s">
        <v>430</v>
      </c>
      <c r="AE195" s="346" t="s">
        <v>430</v>
      </c>
      <c r="AF195" s="346" t="s">
        <v>430</v>
      </c>
      <c r="AG195" s="346" t="s">
        <v>430</v>
      </c>
      <c r="AH195" s="346" t="s">
        <v>430</v>
      </c>
      <c r="AI195" s="346" t="s">
        <v>430</v>
      </c>
      <c r="AJ195" s="346">
        <v>99</v>
      </c>
      <c r="AK195" s="346">
        <v>93</v>
      </c>
      <c r="AL195" s="346" t="s">
        <v>430</v>
      </c>
      <c r="AM195" s="346" t="s">
        <v>430</v>
      </c>
      <c r="AN195" s="346">
        <v>99</v>
      </c>
      <c r="AO195" s="373"/>
      <c r="AP195" s="348" t="s">
        <v>430</v>
      </c>
      <c r="AQ195" s="348" t="s">
        <v>430</v>
      </c>
      <c r="AR195" s="348" t="s">
        <v>430</v>
      </c>
      <c r="AS195" s="348" t="s">
        <v>430</v>
      </c>
      <c r="AT195" s="348" t="s">
        <v>430</v>
      </c>
      <c r="AU195" s="351"/>
      <c r="AV195" s="346" t="s">
        <v>430</v>
      </c>
      <c r="AW195" s="346" t="s">
        <v>430</v>
      </c>
      <c r="AX195" s="346" t="s">
        <v>430</v>
      </c>
      <c r="AY195" s="346" t="s">
        <v>430</v>
      </c>
      <c r="AZ195" s="346" t="s">
        <v>430</v>
      </c>
      <c r="BA195" s="374"/>
      <c r="BB195" s="348">
        <v>24.515401371525101</v>
      </c>
      <c r="BC195" s="348">
        <v>0</v>
      </c>
      <c r="BD195" s="348">
        <v>-8.4649476477710497E-2</v>
      </c>
      <c r="BE195" s="375" t="s">
        <v>430</v>
      </c>
      <c r="BF195" s="374"/>
      <c r="BG195" s="375" t="s">
        <v>430</v>
      </c>
      <c r="BH195" s="674" t="s">
        <v>430</v>
      </c>
      <c r="BI195" s="348" t="s">
        <v>430</v>
      </c>
      <c r="BJ195" s="348" t="s">
        <v>430</v>
      </c>
      <c r="BK195" s="362"/>
      <c r="BL195" s="348" t="s">
        <v>6999</v>
      </c>
      <c r="BM195" s="373" t="s">
        <v>7000</v>
      </c>
      <c r="BN195" s="372" t="s">
        <v>430</v>
      </c>
      <c r="BO195" s="372" t="s">
        <v>430</v>
      </c>
      <c r="BP195" s="372" t="s">
        <v>430</v>
      </c>
      <c r="BQ195" s="373"/>
      <c r="BR195" s="354" t="s">
        <v>4620</v>
      </c>
    </row>
    <row r="196" spans="1:70" s="428" customFormat="1" x14ac:dyDescent="0.25">
      <c r="A196" s="345" t="s">
        <v>7172</v>
      </c>
      <c r="B196" s="373"/>
      <c r="C196" s="719">
        <v>46045</v>
      </c>
      <c r="D196" s="373"/>
      <c r="E196" s="346">
        <v>146.90700000000001</v>
      </c>
      <c r="F196" s="373"/>
      <c r="G196" s="347">
        <v>9.2317</v>
      </c>
      <c r="H196" s="374"/>
      <c r="I196" s="348">
        <v>0.1421</v>
      </c>
      <c r="J196" s="348">
        <v>-1.6471</v>
      </c>
      <c r="K196" s="348">
        <v>-6.0271999999999997</v>
      </c>
      <c r="L196" s="348">
        <v>-7.0686999999999998</v>
      </c>
      <c r="M196" s="348" t="s">
        <v>430</v>
      </c>
      <c r="N196" s="350" t="s">
        <v>430</v>
      </c>
      <c r="O196" s="348" t="s">
        <v>430</v>
      </c>
      <c r="P196" s="348" t="s">
        <v>430</v>
      </c>
      <c r="Q196" s="348" t="s">
        <v>430</v>
      </c>
      <c r="R196" s="348" t="s">
        <v>430</v>
      </c>
      <c r="S196" s="348">
        <v>0.49199999999999999</v>
      </c>
      <c r="T196" s="348">
        <v>-3.5933999999999999</v>
      </c>
      <c r="U196" s="348" t="s">
        <v>430</v>
      </c>
      <c r="V196" s="348" t="s">
        <v>430</v>
      </c>
      <c r="W196" s="348">
        <v>0.49199999999999999</v>
      </c>
      <c r="X196" s="348">
        <v>-7.6829999999999998</v>
      </c>
      <c r="Y196" s="374"/>
      <c r="Z196" s="346">
        <v>11</v>
      </c>
      <c r="AA196" s="346">
        <v>88</v>
      </c>
      <c r="AB196" s="346">
        <v>78</v>
      </c>
      <c r="AC196" s="346">
        <v>77</v>
      </c>
      <c r="AD196" s="346" t="s">
        <v>430</v>
      </c>
      <c r="AE196" s="346" t="s">
        <v>430</v>
      </c>
      <c r="AF196" s="346" t="s">
        <v>430</v>
      </c>
      <c r="AG196" s="346" t="s">
        <v>430</v>
      </c>
      <c r="AH196" s="346" t="s">
        <v>430</v>
      </c>
      <c r="AI196" s="346" t="s">
        <v>430</v>
      </c>
      <c r="AJ196" s="346">
        <v>63</v>
      </c>
      <c r="AK196" s="346">
        <v>89</v>
      </c>
      <c r="AL196" s="346" t="s">
        <v>430</v>
      </c>
      <c r="AM196" s="346" t="s">
        <v>430</v>
      </c>
      <c r="AN196" s="346">
        <v>63</v>
      </c>
      <c r="AO196" s="373"/>
      <c r="AP196" s="348" t="s">
        <v>430</v>
      </c>
      <c r="AQ196" s="348" t="s">
        <v>430</v>
      </c>
      <c r="AR196" s="348" t="s">
        <v>430</v>
      </c>
      <c r="AS196" s="348" t="s">
        <v>430</v>
      </c>
      <c r="AT196" s="348" t="s">
        <v>430</v>
      </c>
      <c r="AU196" s="351"/>
      <c r="AV196" s="346" t="s">
        <v>430</v>
      </c>
      <c r="AW196" s="346" t="s">
        <v>430</v>
      </c>
      <c r="AX196" s="346" t="s">
        <v>430</v>
      </c>
      <c r="AY196" s="346" t="s">
        <v>430</v>
      </c>
      <c r="AZ196" s="346" t="s">
        <v>430</v>
      </c>
      <c r="BA196" s="374"/>
      <c r="BB196" s="348">
        <v>11.399914738755699</v>
      </c>
      <c r="BC196" s="348">
        <v>0</v>
      </c>
      <c r="BD196" s="348">
        <v>-0.18977675772131999</v>
      </c>
      <c r="BE196" s="375" t="s">
        <v>430</v>
      </c>
      <c r="BF196" s="374"/>
      <c r="BG196" s="375" t="s">
        <v>430</v>
      </c>
      <c r="BH196" s="674" t="s">
        <v>430</v>
      </c>
      <c r="BI196" s="348" t="s">
        <v>430</v>
      </c>
      <c r="BJ196" s="348" t="s">
        <v>430</v>
      </c>
      <c r="BK196" s="362"/>
      <c r="BL196" s="348" t="s">
        <v>7002</v>
      </c>
      <c r="BM196" s="373" t="s">
        <v>7003</v>
      </c>
      <c r="BN196" s="372" t="s">
        <v>430</v>
      </c>
      <c r="BO196" s="372" t="s">
        <v>430</v>
      </c>
      <c r="BP196" s="372" t="s">
        <v>430</v>
      </c>
      <c r="BQ196" s="373"/>
      <c r="BR196" s="354" t="s">
        <v>4620</v>
      </c>
    </row>
    <row r="197" spans="1:70" s="428" customFormat="1" x14ac:dyDescent="0.25">
      <c r="A197" s="345" t="s">
        <v>7173</v>
      </c>
      <c r="B197" s="373"/>
      <c r="C197" s="719">
        <v>45576</v>
      </c>
      <c r="D197" s="373"/>
      <c r="E197" s="346">
        <v>142.77600000000001</v>
      </c>
      <c r="F197" s="373"/>
      <c r="G197" s="347">
        <v>13.6937</v>
      </c>
      <c r="H197" s="374"/>
      <c r="I197" s="348">
        <v>-0.67310000000000003</v>
      </c>
      <c r="J197" s="348">
        <v>-0.43120000000000003</v>
      </c>
      <c r="K197" s="348">
        <v>2.1979000000000002</v>
      </c>
      <c r="L197" s="348">
        <v>7.0488999999999997</v>
      </c>
      <c r="M197" s="348">
        <v>19.163699999999999</v>
      </c>
      <c r="N197" s="350">
        <v>9.9065999999999992</v>
      </c>
      <c r="O197" s="348" t="s">
        <v>430</v>
      </c>
      <c r="P197" s="348" t="s">
        <v>430</v>
      </c>
      <c r="Q197" s="348" t="s">
        <v>430</v>
      </c>
      <c r="R197" s="348" t="s">
        <v>430</v>
      </c>
      <c r="S197" s="348">
        <v>-3.1741000000000001</v>
      </c>
      <c r="T197" s="348">
        <v>28.863700000000001</v>
      </c>
      <c r="U197" s="348">
        <v>20.121200000000002</v>
      </c>
      <c r="V197" s="348">
        <v>18.297999999999998</v>
      </c>
      <c r="W197" s="348">
        <v>-3.1741000000000001</v>
      </c>
      <c r="X197" s="348">
        <v>19.535299999999999</v>
      </c>
      <c r="Y197" s="374"/>
      <c r="Z197" s="346">
        <v>67</v>
      </c>
      <c r="AA197" s="346">
        <v>70</v>
      </c>
      <c r="AB197" s="346">
        <v>15</v>
      </c>
      <c r="AC197" s="346">
        <v>10</v>
      </c>
      <c r="AD197" s="346">
        <v>3</v>
      </c>
      <c r="AE197" s="346">
        <v>42</v>
      </c>
      <c r="AF197" s="346" t="s">
        <v>430</v>
      </c>
      <c r="AG197" s="346" t="s">
        <v>430</v>
      </c>
      <c r="AH197" s="346" t="s">
        <v>430</v>
      </c>
      <c r="AI197" s="346" t="s">
        <v>430</v>
      </c>
      <c r="AJ197" s="346">
        <v>115</v>
      </c>
      <c r="AK197" s="346">
        <v>3</v>
      </c>
      <c r="AL197" s="346">
        <v>3</v>
      </c>
      <c r="AM197" s="346">
        <v>37</v>
      </c>
      <c r="AN197" s="346">
        <v>115</v>
      </c>
      <c r="AO197" s="373"/>
      <c r="AP197" s="348" t="s">
        <v>430</v>
      </c>
      <c r="AQ197" s="348" t="s">
        <v>430</v>
      </c>
      <c r="AR197" s="348" t="s">
        <v>430</v>
      </c>
      <c r="AS197" s="348" t="s">
        <v>430</v>
      </c>
      <c r="AT197" s="348">
        <v>29.03</v>
      </c>
      <c r="AU197" s="351"/>
      <c r="AV197" s="346" t="s">
        <v>430</v>
      </c>
      <c r="AW197" s="346" t="s">
        <v>430</v>
      </c>
      <c r="AX197" s="346" t="s">
        <v>430</v>
      </c>
      <c r="AY197" s="346" t="s">
        <v>430</v>
      </c>
      <c r="AZ197" s="346">
        <v>5</v>
      </c>
      <c r="BA197" s="374"/>
      <c r="BB197" s="348">
        <v>34.482109674172698</v>
      </c>
      <c r="BC197" s="348">
        <v>0.99743114624217799</v>
      </c>
      <c r="BD197" s="348">
        <v>4.3578252461994003E-2</v>
      </c>
      <c r="BE197" s="375">
        <v>-5.4385213090304398E-2</v>
      </c>
      <c r="BF197" s="374"/>
      <c r="BG197" s="375" t="s">
        <v>430</v>
      </c>
      <c r="BH197" s="674" t="s">
        <v>430</v>
      </c>
      <c r="BI197" s="348" t="s">
        <v>430</v>
      </c>
      <c r="BJ197" s="348" t="s">
        <v>430</v>
      </c>
      <c r="BK197" s="362"/>
      <c r="BL197" s="348" t="s">
        <v>6864</v>
      </c>
      <c r="BM197" s="373" t="s">
        <v>6865</v>
      </c>
      <c r="BN197" s="372" t="s">
        <v>430</v>
      </c>
      <c r="BO197" s="372" t="s">
        <v>430</v>
      </c>
      <c r="BP197" s="372" t="s">
        <v>430</v>
      </c>
      <c r="BQ197" s="373"/>
      <c r="BR197" s="354" t="s">
        <v>463</v>
      </c>
    </row>
    <row r="198" spans="1:70" s="428" customFormat="1" x14ac:dyDescent="0.25">
      <c r="A198" s="345" t="s">
        <v>7174</v>
      </c>
      <c r="B198" s="373"/>
      <c r="C198" s="719">
        <v>40014</v>
      </c>
      <c r="D198" s="373"/>
      <c r="E198" s="346">
        <v>132.43</v>
      </c>
      <c r="F198" s="373"/>
      <c r="G198" s="347">
        <v>86.373999999999995</v>
      </c>
      <c r="H198" s="374"/>
      <c r="I198" s="348" t="s">
        <v>430</v>
      </c>
      <c r="J198" s="348">
        <v>0.63380000000000003</v>
      </c>
      <c r="K198" s="348">
        <v>2.4043999999999999</v>
      </c>
      <c r="L198" s="348">
        <v>3.38</v>
      </c>
      <c r="M198" s="348">
        <v>-0.23330000000000001</v>
      </c>
      <c r="N198" s="350">
        <v>0.48880000000000001</v>
      </c>
      <c r="O198" s="348">
        <v>2.2033</v>
      </c>
      <c r="P198" s="348">
        <v>12.9024</v>
      </c>
      <c r="Q198" s="348">
        <v>11.4297</v>
      </c>
      <c r="R198" s="348">
        <v>12.3979</v>
      </c>
      <c r="S198" s="348">
        <v>1.5364</v>
      </c>
      <c r="T198" s="348">
        <v>13.5648</v>
      </c>
      <c r="U198" s="348">
        <v>-1.5344</v>
      </c>
      <c r="V198" s="348">
        <v>2.9695999999999998</v>
      </c>
      <c r="W198" s="348">
        <v>1.5364</v>
      </c>
      <c r="X198" s="348">
        <v>13.524699999999999</v>
      </c>
      <c r="Y198" s="374"/>
      <c r="Z198" s="346" t="s">
        <v>430</v>
      </c>
      <c r="AA198" s="346">
        <v>29</v>
      </c>
      <c r="AB198" s="346">
        <v>12</v>
      </c>
      <c r="AC198" s="346">
        <v>33</v>
      </c>
      <c r="AD198" s="346">
        <v>40</v>
      </c>
      <c r="AE198" s="346">
        <v>66</v>
      </c>
      <c r="AF198" s="346">
        <v>51</v>
      </c>
      <c r="AG198" s="346">
        <v>42</v>
      </c>
      <c r="AH198" s="346">
        <v>30</v>
      </c>
      <c r="AI198" s="346">
        <v>19</v>
      </c>
      <c r="AJ198" s="346">
        <v>17</v>
      </c>
      <c r="AK198" s="346">
        <v>28</v>
      </c>
      <c r="AL198" s="346">
        <v>72</v>
      </c>
      <c r="AM198" s="346">
        <v>75</v>
      </c>
      <c r="AN198" s="346">
        <v>17</v>
      </c>
      <c r="AO198" s="373"/>
      <c r="AP198" s="348">
        <v>12.76</v>
      </c>
      <c r="AQ198" s="348">
        <v>13.55</v>
      </c>
      <c r="AR198" s="348">
        <v>11.05</v>
      </c>
      <c r="AS198" s="348">
        <v>7.25</v>
      </c>
      <c r="AT198" s="348">
        <v>3.4</v>
      </c>
      <c r="AU198" s="351"/>
      <c r="AV198" s="346">
        <v>19</v>
      </c>
      <c r="AW198" s="346">
        <v>21</v>
      </c>
      <c r="AX198" s="346">
        <v>29</v>
      </c>
      <c r="AY198" s="346">
        <v>45</v>
      </c>
      <c r="AZ198" s="346">
        <v>68</v>
      </c>
      <c r="BA198" s="374"/>
      <c r="BB198" s="348">
        <v>13.2913884321338</v>
      </c>
      <c r="BC198" s="348">
        <v>0.94937964984702805</v>
      </c>
      <c r="BD198" s="348">
        <v>5.1536141750422398E-2</v>
      </c>
      <c r="BE198" s="375">
        <v>6.4463031844800303E-2</v>
      </c>
      <c r="BF198" s="374"/>
      <c r="BG198" s="375" t="s">
        <v>430</v>
      </c>
      <c r="BH198" s="674" t="s">
        <v>430</v>
      </c>
      <c r="BI198" s="348" t="s">
        <v>430</v>
      </c>
      <c r="BJ198" s="348" t="s">
        <v>430</v>
      </c>
      <c r="BK198" s="362"/>
      <c r="BL198" s="348" t="s">
        <v>7006</v>
      </c>
      <c r="BM198" s="373" t="s">
        <v>7007</v>
      </c>
      <c r="BN198" s="372" t="s">
        <v>430</v>
      </c>
      <c r="BO198" s="372" t="s">
        <v>430</v>
      </c>
      <c r="BP198" s="372" t="s">
        <v>430</v>
      </c>
      <c r="BQ198" s="373"/>
      <c r="BR198" s="354" t="s">
        <v>907</v>
      </c>
    </row>
    <row r="199" spans="1:70" s="428" customFormat="1" x14ac:dyDescent="0.25">
      <c r="A199" s="345" t="s">
        <v>7175</v>
      </c>
      <c r="B199" s="373"/>
      <c r="C199" s="719">
        <v>44592</v>
      </c>
      <c r="D199" s="373"/>
      <c r="E199" s="346">
        <v>122.892</v>
      </c>
      <c r="F199" s="373"/>
      <c r="G199" s="347">
        <v>20.305</v>
      </c>
      <c r="H199" s="374"/>
      <c r="I199" s="348">
        <v>0</v>
      </c>
      <c r="J199" s="348">
        <v>1.0852999999999999</v>
      </c>
      <c r="K199" s="348">
        <v>0.34589999999999999</v>
      </c>
      <c r="L199" s="348">
        <v>3.5758000000000001</v>
      </c>
      <c r="M199" s="348">
        <v>4.7892000000000001</v>
      </c>
      <c r="N199" s="350">
        <v>10.269399999999999</v>
      </c>
      <c r="O199" s="348">
        <v>3.6173999999999999</v>
      </c>
      <c r="P199" s="348">
        <v>19.4041</v>
      </c>
      <c r="Q199" s="348" t="s">
        <v>430</v>
      </c>
      <c r="R199" s="348" t="s">
        <v>430</v>
      </c>
      <c r="S199" s="348">
        <v>0.3906</v>
      </c>
      <c r="T199" s="348">
        <v>13.696199999999999</v>
      </c>
      <c r="U199" s="348">
        <v>3.4544000000000001</v>
      </c>
      <c r="V199" s="348">
        <v>7.7988999999999997</v>
      </c>
      <c r="W199" s="348">
        <v>0.3906</v>
      </c>
      <c r="X199" s="348">
        <v>17.221499999999999</v>
      </c>
      <c r="Y199" s="374"/>
      <c r="Z199" s="346">
        <v>27</v>
      </c>
      <c r="AA199" s="346">
        <v>9</v>
      </c>
      <c r="AB199" s="346">
        <v>48</v>
      </c>
      <c r="AC199" s="346">
        <v>28</v>
      </c>
      <c r="AD199" s="346">
        <v>14</v>
      </c>
      <c r="AE199" s="346">
        <v>41</v>
      </c>
      <c r="AF199" s="346">
        <v>50</v>
      </c>
      <c r="AG199" s="346">
        <v>24</v>
      </c>
      <c r="AH199" s="346" t="s">
        <v>430</v>
      </c>
      <c r="AI199" s="346" t="s">
        <v>430</v>
      </c>
      <c r="AJ199" s="346">
        <v>76</v>
      </c>
      <c r="AK199" s="346">
        <v>27</v>
      </c>
      <c r="AL199" s="346">
        <v>35</v>
      </c>
      <c r="AM199" s="346">
        <v>51</v>
      </c>
      <c r="AN199" s="346">
        <v>76</v>
      </c>
      <c r="AO199" s="373"/>
      <c r="AP199" s="348" t="s">
        <v>430</v>
      </c>
      <c r="AQ199" s="348" t="s">
        <v>430</v>
      </c>
      <c r="AR199" s="348" t="s">
        <v>430</v>
      </c>
      <c r="AS199" s="348">
        <v>12.6</v>
      </c>
      <c r="AT199" s="348">
        <v>9.84</v>
      </c>
      <c r="AU199" s="351"/>
      <c r="AV199" s="346" t="s">
        <v>430</v>
      </c>
      <c r="AW199" s="346" t="s">
        <v>430</v>
      </c>
      <c r="AX199" s="346" t="s">
        <v>430</v>
      </c>
      <c r="AY199" s="346">
        <v>27</v>
      </c>
      <c r="AZ199" s="346">
        <v>44</v>
      </c>
      <c r="BA199" s="374"/>
      <c r="BB199" s="348">
        <v>15.7740576081182</v>
      </c>
      <c r="BC199" s="348">
        <v>1.00104657808465</v>
      </c>
      <c r="BD199" s="348">
        <v>7.4481343152311696E-2</v>
      </c>
      <c r="BE199" s="375">
        <v>-6.2618141778522998E-2</v>
      </c>
      <c r="BF199" s="374"/>
      <c r="BG199" s="375" t="s">
        <v>430</v>
      </c>
      <c r="BH199" s="674" t="s">
        <v>430</v>
      </c>
      <c r="BI199" s="348" t="s">
        <v>430</v>
      </c>
      <c r="BJ199" s="348" t="s">
        <v>430</v>
      </c>
      <c r="BK199" s="362"/>
      <c r="BL199" s="348" t="s">
        <v>6893</v>
      </c>
      <c r="BM199" s="373" t="s">
        <v>6894</v>
      </c>
      <c r="BN199" s="372" t="s">
        <v>430</v>
      </c>
      <c r="BO199" s="372" t="s">
        <v>430</v>
      </c>
      <c r="BP199" s="372" t="s">
        <v>430</v>
      </c>
      <c r="BQ199" s="373"/>
      <c r="BR199" s="354" t="s">
        <v>6929</v>
      </c>
    </row>
    <row r="200" spans="1:70" s="428" customFormat="1" x14ac:dyDescent="0.25">
      <c r="A200" s="345" t="s">
        <v>7176</v>
      </c>
      <c r="B200" s="373"/>
      <c r="C200" s="719">
        <v>45807</v>
      </c>
      <c r="D200" s="373"/>
      <c r="E200" s="346">
        <v>115.18</v>
      </c>
      <c r="F200" s="373"/>
      <c r="G200" s="347">
        <v>11.2698</v>
      </c>
      <c r="H200" s="374"/>
      <c r="I200" s="348">
        <v>1.5100000000000001E-2</v>
      </c>
      <c r="J200" s="348">
        <v>-7.0900000000000005E-2</v>
      </c>
      <c r="K200" s="348">
        <v>-0.63739999999999997</v>
      </c>
      <c r="L200" s="348">
        <v>-0.14269999999999999</v>
      </c>
      <c r="M200" s="348">
        <v>1.5727</v>
      </c>
      <c r="N200" s="350">
        <v>11.5457</v>
      </c>
      <c r="O200" s="348" t="s">
        <v>430</v>
      </c>
      <c r="P200" s="348" t="s">
        <v>430</v>
      </c>
      <c r="Q200" s="348" t="s">
        <v>430</v>
      </c>
      <c r="R200" s="348" t="s">
        <v>430</v>
      </c>
      <c r="S200" s="348">
        <v>0.35349999999999998</v>
      </c>
      <c r="T200" s="348">
        <v>2.7732000000000001</v>
      </c>
      <c r="U200" s="348">
        <v>2.4956</v>
      </c>
      <c r="V200" s="348">
        <v>7.6821999999999999</v>
      </c>
      <c r="W200" s="348">
        <v>0.35349999999999998</v>
      </c>
      <c r="X200" s="348">
        <v>11.1716</v>
      </c>
      <c r="Y200" s="374"/>
      <c r="Z200" s="346">
        <v>26</v>
      </c>
      <c r="AA200" s="346">
        <v>67</v>
      </c>
      <c r="AB200" s="346">
        <v>61</v>
      </c>
      <c r="AC200" s="346">
        <v>66</v>
      </c>
      <c r="AD200" s="346">
        <v>29</v>
      </c>
      <c r="AE200" s="346">
        <v>37</v>
      </c>
      <c r="AF200" s="346" t="s">
        <v>430</v>
      </c>
      <c r="AG200" s="346" t="s">
        <v>430</v>
      </c>
      <c r="AH200" s="346" t="s">
        <v>430</v>
      </c>
      <c r="AI200" s="346" t="s">
        <v>430</v>
      </c>
      <c r="AJ200" s="346">
        <v>80</v>
      </c>
      <c r="AK200" s="346">
        <v>69</v>
      </c>
      <c r="AL200" s="346">
        <v>39</v>
      </c>
      <c r="AM200" s="346">
        <v>52</v>
      </c>
      <c r="AN200" s="346">
        <v>80</v>
      </c>
      <c r="AO200" s="373"/>
      <c r="AP200" s="348" t="s">
        <v>430</v>
      </c>
      <c r="AQ200" s="348" t="s">
        <v>430</v>
      </c>
      <c r="AR200" s="348" t="s">
        <v>430</v>
      </c>
      <c r="AS200" s="348" t="s">
        <v>430</v>
      </c>
      <c r="AT200" s="348">
        <v>5.76</v>
      </c>
      <c r="AU200" s="351"/>
      <c r="AV200" s="346" t="s">
        <v>430</v>
      </c>
      <c r="AW200" s="346" t="s">
        <v>430</v>
      </c>
      <c r="AX200" s="346" t="s">
        <v>430</v>
      </c>
      <c r="AY200" s="346" t="s">
        <v>430</v>
      </c>
      <c r="AZ200" s="346">
        <v>57</v>
      </c>
      <c r="BA200" s="374"/>
      <c r="BB200" s="348">
        <v>5.6276558317431302</v>
      </c>
      <c r="BC200" s="348">
        <v>0.216794931401985</v>
      </c>
      <c r="BD200" s="348">
        <v>7.3375529629306199E-2</v>
      </c>
      <c r="BE200" s="375">
        <v>-0.132533740898504</v>
      </c>
      <c r="BF200" s="374"/>
      <c r="BG200" s="375" t="s">
        <v>430</v>
      </c>
      <c r="BH200" s="674" t="s">
        <v>430</v>
      </c>
      <c r="BI200" s="348" t="s">
        <v>430</v>
      </c>
      <c r="BJ200" s="348" t="s">
        <v>430</v>
      </c>
      <c r="BK200" s="362"/>
      <c r="BL200" s="348" t="s">
        <v>7010</v>
      </c>
      <c r="BM200" s="373" t="s">
        <v>6289</v>
      </c>
      <c r="BN200" s="372" t="s">
        <v>430</v>
      </c>
      <c r="BO200" s="372" t="s">
        <v>430</v>
      </c>
      <c r="BP200" s="372" t="s">
        <v>430</v>
      </c>
      <c r="BQ200" s="373"/>
      <c r="BR200" s="354" t="s">
        <v>443</v>
      </c>
    </row>
    <row r="201" spans="1:70" s="428" customFormat="1" x14ac:dyDescent="0.25">
      <c r="A201" s="345" t="s">
        <v>7177</v>
      </c>
      <c r="B201" s="373"/>
      <c r="C201" s="719">
        <v>45602</v>
      </c>
      <c r="D201" s="373"/>
      <c r="E201" s="346">
        <v>113.666</v>
      </c>
      <c r="F201" s="373"/>
      <c r="G201" s="347">
        <v>17.302499999999998</v>
      </c>
      <c r="H201" s="374"/>
      <c r="I201" s="348">
        <v>0.1447</v>
      </c>
      <c r="J201" s="348">
        <v>-1.5549999999999999</v>
      </c>
      <c r="K201" s="348">
        <v>-6.2230999999999996</v>
      </c>
      <c r="L201" s="348">
        <v>-7.1002000000000001</v>
      </c>
      <c r="M201" s="348">
        <v>-0.95709999999999995</v>
      </c>
      <c r="N201" s="350">
        <v>41.631100000000004</v>
      </c>
      <c r="O201" s="348" t="s">
        <v>430</v>
      </c>
      <c r="P201" s="348" t="s">
        <v>430</v>
      </c>
      <c r="Q201" s="348" t="s">
        <v>430</v>
      </c>
      <c r="R201" s="348" t="s">
        <v>430</v>
      </c>
      <c r="S201" s="348">
        <v>0.43009999999999998</v>
      </c>
      <c r="T201" s="348">
        <v>-3.3719999999999999</v>
      </c>
      <c r="U201" s="348">
        <v>5.3002000000000002</v>
      </c>
      <c r="V201" s="348">
        <v>20.521999999999998</v>
      </c>
      <c r="W201" s="348">
        <v>0.43009999999999998</v>
      </c>
      <c r="X201" s="348">
        <v>38.311599999999999</v>
      </c>
      <c r="Y201" s="374"/>
      <c r="Z201" s="346">
        <v>10</v>
      </c>
      <c r="AA201" s="346">
        <v>80</v>
      </c>
      <c r="AB201" s="346">
        <v>91</v>
      </c>
      <c r="AC201" s="346">
        <v>79</v>
      </c>
      <c r="AD201" s="346">
        <v>54</v>
      </c>
      <c r="AE201" s="346">
        <v>32</v>
      </c>
      <c r="AF201" s="346" t="s">
        <v>430</v>
      </c>
      <c r="AG201" s="346" t="s">
        <v>430</v>
      </c>
      <c r="AH201" s="346" t="s">
        <v>430</v>
      </c>
      <c r="AI201" s="346" t="s">
        <v>430</v>
      </c>
      <c r="AJ201" s="346">
        <v>70</v>
      </c>
      <c r="AK201" s="346">
        <v>82</v>
      </c>
      <c r="AL201" s="346">
        <v>23</v>
      </c>
      <c r="AM201" s="346">
        <v>34</v>
      </c>
      <c r="AN201" s="346">
        <v>70</v>
      </c>
      <c r="AO201" s="373"/>
      <c r="AP201" s="348" t="s">
        <v>430</v>
      </c>
      <c r="AQ201" s="348" t="s">
        <v>430</v>
      </c>
      <c r="AR201" s="348" t="s">
        <v>430</v>
      </c>
      <c r="AS201" s="348" t="s">
        <v>430</v>
      </c>
      <c r="AT201" s="348">
        <v>10.02</v>
      </c>
      <c r="AU201" s="351"/>
      <c r="AV201" s="346" t="s">
        <v>430</v>
      </c>
      <c r="AW201" s="346" t="s">
        <v>430</v>
      </c>
      <c r="AX201" s="346" t="s">
        <v>430</v>
      </c>
      <c r="AY201" s="346" t="s">
        <v>430</v>
      </c>
      <c r="AZ201" s="346">
        <v>42</v>
      </c>
      <c r="BA201" s="374"/>
      <c r="BB201" s="348">
        <v>18.328543688697302</v>
      </c>
      <c r="BC201" s="348">
        <v>0</v>
      </c>
      <c r="BD201" s="348">
        <v>0.150311616785374</v>
      </c>
      <c r="BE201" s="375" t="s">
        <v>430</v>
      </c>
      <c r="BF201" s="374"/>
      <c r="BG201" s="375" t="s">
        <v>430</v>
      </c>
      <c r="BH201" s="674" t="s">
        <v>430</v>
      </c>
      <c r="BI201" s="348" t="s">
        <v>430</v>
      </c>
      <c r="BJ201" s="348" t="s">
        <v>430</v>
      </c>
      <c r="BK201" s="362"/>
      <c r="BL201" s="348" t="s">
        <v>7012</v>
      </c>
      <c r="BM201" s="373" t="s">
        <v>7013</v>
      </c>
      <c r="BN201" s="372" t="s">
        <v>430</v>
      </c>
      <c r="BO201" s="372" t="s">
        <v>430</v>
      </c>
      <c r="BP201" s="372" t="s">
        <v>430</v>
      </c>
      <c r="BQ201" s="373"/>
      <c r="BR201" s="354" t="s">
        <v>463</v>
      </c>
    </row>
    <row r="202" spans="1:70" s="428" customFormat="1" x14ac:dyDescent="0.25">
      <c r="A202" s="345" t="s">
        <v>7178</v>
      </c>
      <c r="B202" s="373"/>
      <c r="C202" s="719">
        <v>41759</v>
      </c>
      <c r="D202" s="373"/>
      <c r="E202" s="346">
        <v>105.343</v>
      </c>
      <c r="F202" s="373"/>
      <c r="G202" s="347">
        <v>43.874899999999997</v>
      </c>
      <c r="H202" s="374"/>
      <c r="I202" s="348" t="s">
        <v>430</v>
      </c>
      <c r="J202" s="348">
        <v>0.54679999999999995</v>
      </c>
      <c r="K202" s="348">
        <v>0.57120000000000004</v>
      </c>
      <c r="L202" s="348">
        <v>3.1762999999999999</v>
      </c>
      <c r="M202" s="348">
        <v>2.4293999999999998</v>
      </c>
      <c r="N202" s="350">
        <v>13.520899999999999</v>
      </c>
      <c r="O202" s="348">
        <v>10.613</v>
      </c>
      <c r="P202" s="348">
        <v>16.113399999999999</v>
      </c>
      <c r="Q202" s="348">
        <v>13.103400000000001</v>
      </c>
      <c r="R202" s="348">
        <v>12.4603</v>
      </c>
      <c r="S202" s="348">
        <v>0.46850000000000003</v>
      </c>
      <c r="T202" s="348">
        <v>11.807700000000001</v>
      </c>
      <c r="U202" s="348">
        <v>4.12</v>
      </c>
      <c r="V202" s="348">
        <v>12.132300000000001</v>
      </c>
      <c r="W202" s="348">
        <v>0.46850000000000003</v>
      </c>
      <c r="X202" s="348">
        <v>12.867699999999999</v>
      </c>
      <c r="Y202" s="374"/>
      <c r="Z202" s="346" t="s">
        <v>430</v>
      </c>
      <c r="AA202" s="346">
        <v>34</v>
      </c>
      <c r="AB202" s="346">
        <v>43</v>
      </c>
      <c r="AC202" s="346">
        <v>34</v>
      </c>
      <c r="AD202" s="346">
        <v>24</v>
      </c>
      <c r="AE202" s="346">
        <v>35</v>
      </c>
      <c r="AF202" s="346">
        <v>29</v>
      </c>
      <c r="AG202" s="346">
        <v>31</v>
      </c>
      <c r="AH202" s="346">
        <v>22</v>
      </c>
      <c r="AI202" s="346">
        <v>17</v>
      </c>
      <c r="AJ202" s="346">
        <v>68</v>
      </c>
      <c r="AK202" s="346">
        <v>35</v>
      </c>
      <c r="AL202" s="346">
        <v>32</v>
      </c>
      <c r="AM202" s="346">
        <v>40</v>
      </c>
      <c r="AN202" s="346">
        <v>68</v>
      </c>
      <c r="AO202" s="373"/>
      <c r="AP202" s="348">
        <v>13.59</v>
      </c>
      <c r="AQ202" s="348">
        <v>15.16</v>
      </c>
      <c r="AR202" s="348">
        <v>14.61</v>
      </c>
      <c r="AS202" s="348">
        <v>14.09</v>
      </c>
      <c r="AT202" s="348">
        <v>12.43</v>
      </c>
      <c r="AU202" s="351"/>
      <c r="AV202" s="346">
        <v>16</v>
      </c>
      <c r="AW202" s="346">
        <v>18</v>
      </c>
      <c r="AX202" s="346">
        <v>18</v>
      </c>
      <c r="AY202" s="346">
        <v>25</v>
      </c>
      <c r="AZ202" s="346">
        <v>21</v>
      </c>
      <c r="BA202" s="374"/>
      <c r="BB202" s="348">
        <v>9.9938797613920496</v>
      </c>
      <c r="BC202" s="348">
        <v>0</v>
      </c>
      <c r="BD202" s="348">
        <v>8.7298885131639595E-2</v>
      </c>
      <c r="BE202" s="375" t="s">
        <v>430</v>
      </c>
      <c r="BF202" s="374"/>
      <c r="BG202" s="375" t="s">
        <v>430</v>
      </c>
      <c r="BH202" s="674" t="s">
        <v>430</v>
      </c>
      <c r="BI202" s="348" t="s">
        <v>430</v>
      </c>
      <c r="BJ202" s="348" t="s">
        <v>430</v>
      </c>
      <c r="BK202" s="362"/>
      <c r="BL202" s="348" t="s">
        <v>7015</v>
      </c>
      <c r="BM202" s="373" t="s">
        <v>7016</v>
      </c>
      <c r="BN202" s="372" t="s">
        <v>430</v>
      </c>
      <c r="BO202" s="372" t="s">
        <v>430</v>
      </c>
      <c r="BP202" s="372" t="s">
        <v>430</v>
      </c>
      <c r="BQ202" s="373"/>
      <c r="BR202" s="354" t="s">
        <v>512</v>
      </c>
    </row>
    <row r="203" spans="1:70" s="428" customFormat="1" x14ac:dyDescent="0.25">
      <c r="A203" s="345" t="s">
        <v>7179</v>
      </c>
      <c r="B203" s="373"/>
      <c r="C203" s="719">
        <v>44664</v>
      </c>
      <c r="D203" s="373"/>
      <c r="E203" s="346">
        <v>106.72</v>
      </c>
      <c r="F203" s="373"/>
      <c r="G203" s="347">
        <v>13.250299999999999</v>
      </c>
      <c r="H203" s="374"/>
      <c r="I203" s="348">
        <v>-0.20030000000000001</v>
      </c>
      <c r="J203" s="348">
        <v>2.0266000000000002</v>
      </c>
      <c r="K203" s="348">
        <v>3.9794</v>
      </c>
      <c r="L203" s="348">
        <v>1.302</v>
      </c>
      <c r="M203" s="348">
        <v>-13.4674</v>
      </c>
      <c r="N203" s="350">
        <v>-9.6664999999999992</v>
      </c>
      <c r="O203" s="348">
        <v>-3.2938999999999998</v>
      </c>
      <c r="P203" s="348">
        <v>10.094799999999999</v>
      </c>
      <c r="Q203" s="348" t="s">
        <v>430</v>
      </c>
      <c r="R203" s="348" t="s">
        <v>430</v>
      </c>
      <c r="S203" s="348">
        <v>6.6028000000000002</v>
      </c>
      <c r="T203" s="348">
        <v>12.876099999999999</v>
      </c>
      <c r="U203" s="348">
        <v>-13.744</v>
      </c>
      <c r="V203" s="348">
        <v>-9.4423999999999992</v>
      </c>
      <c r="W203" s="348">
        <v>6.6028000000000002</v>
      </c>
      <c r="X203" s="348">
        <v>6.8291000000000004</v>
      </c>
      <c r="Y203" s="374"/>
      <c r="Z203" s="346">
        <v>44</v>
      </c>
      <c r="AA203" s="346">
        <v>2</v>
      </c>
      <c r="AB203" s="346">
        <v>5</v>
      </c>
      <c r="AC203" s="346">
        <v>53</v>
      </c>
      <c r="AD203" s="346">
        <v>85</v>
      </c>
      <c r="AE203" s="346">
        <v>82</v>
      </c>
      <c r="AF203" s="346">
        <v>61</v>
      </c>
      <c r="AG203" s="346">
        <v>53</v>
      </c>
      <c r="AH203" s="346" t="s">
        <v>430</v>
      </c>
      <c r="AI203" s="346" t="s">
        <v>430</v>
      </c>
      <c r="AJ203" s="346">
        <v>3</v>
      </c>
      <c r="AK203" s="346">
        <v>31</v>
      </c>
      <c r="AL203" s="346">
        <v>98</v>
      </c>
      <c r="AM203" s="346">
        <v>92</v>
      </c>
      <c r="AN203" s="346">
        <v>3</v>
      </c>
      <c r="AO203" s="373"/>
      <c r="AP203" s="348" t="s">
        <v>430</v>
      </c>
      <c r="AQ203" s="348" t="s">
        <v>430</v>
      </c>
      <c r="AR203" s="348" t="s">
        <v>430</v>
      </c>
      <c r="AS203" s="348">
        <v>-0.39</v>
      </c>
      <c r="AT203" s="348">
        <v>-9.6999999999999993</v>
      </c>
      <c r="AU203" s="351"/>
      <c r="AV203" s="346" t="s">
        <v>430</v>
      </c>
      <c r="AW203" s="346" t="s">
        <v>430</v>
      </c>
      <c r="AX203" s="346" t="s">
        <v>430</v>
      </c>
      <c r="AY203" s="346">
        <v>58</v>
      </c>
      <c r="AZ203" s="346">
        <v>83</v>
      </c>
      <c r="BA203" s="374"/>
      <c r="BB203" s="348">
        <v>19.557118489096499</v>
      </c>
      <c r="BC203" s="348">
        <v>0.974682451192043</v>
      </c>
      <c r="BD203" s="348">
        <v>3.1689864679146799E-2</v>
      </c>
      <c r="BE203" s="375">
        <v>-9.1576509835399E-2</v>
      </c>
      <c r="BF203" s="374"/>
      <c r="BG203" s="375" t="s">
        <v>430</v>
      </c>
      <c r="BH203" s="674" t="s">
        <v>430</v>
      </c>
      <c r="BI203" s="348" t="s">
        <v>430</v>
      </c>
      <c r="BJ203" s="348" t="s">
        <v>430</v>
      </c>
      <c r="BK203" s="362"/>
      <c r="BL203" s="348" t="s">
        <v>7018</v>
      </c>
      <c r="BM203" s="373" t="s">
        <v>4983</v>
      </c>
      <c r="BN203" s="372" t="s">
        <v>430</v>
      </c>
      <c r="BO203" s="372" t="s">
        <v>430</v>
      </c>
      <c r="BP203" s="372" t="s">
        <v>430</v>
      </c>
      <c r="BQ203" s="373"/>
      <c r="BR203" s="354" t="s">
        <v>7019</v>
      </c>
    </row>
    <row r="204" spans="1:70" s="428" customFormat="1" x14ac:dyDescent="0.25">
      <c r="A204" s="345" t="s">
        <v>7180</v>
      </c>
      <c r="B204" s="373"/>
      <c r="C204" s="719">
        <v>46020</v>
      </c>
      <c r="D204" s="373"/>
      <c r="E204" s="889">
        <v>100.55</v>
      </c>
      <c r="F204" s="373"/>
      <c r="G204" s="347">
        <v>9.5389999999999997</v>
      </c>
      <c r="H204" s="374"/>
      <c r="I204" s="348" t="s">
        <v>430</v>
      </c>
      <c r="J204" s="348">
        <v>-1.6779999999999999</v>
      </c>
      <c r="K204" s="348">
        <v>-11.362399999999999</v>
      </c>
      <c r="L204" s="348">
        <v>-11.835900000000001</v>
      </c>
      <c r="M204" s="348">
        <v>-23.076899999999998</v>
      </c>
      <c r="N204" s="350" t="s">
        <v>430</v>
      </c>
      <c r="O204" s="348" t="s">
        <v>430</v>
      </c>
      <c r="P204" s="348" t="s">
        <v>430</v>
      </c>
      <c r="Q204" s="348" t="s">
        <v>430</v>
      </c>
      <c r="R204" s="348" t="s">
        <v>430</v>
      </c>
      <c r="S204" s="348">
        <v>-2.0184000000000002</v>
      </c>
      <c r="T204" s="348">
        <v>-3.7757000000000001</v>
      </c>
      <c r="U204" s="348">
        <v>-4.4839000000000002</v>
      </c>
      <c r="V204" s="348" t="s">
        <v>430</v>
      </c>
      <c r="W204" s="348">
        <v>-2.0184000000000002</v>
      </c>
      <c r="X204" s="348">
        <v>-4.6100000000000003</v>
      </c>
      <c r="Y204" s="374"/>
      <c r="Z204" s="346" t="s">
        <v>430</v>
      </c>
      <c r="AA204" s="346">
        <v>90</v>
      </c>
      <c r="AB204" s="346">
        <v>100</v>
      </c>
      <c r="AC204" s="346">
        <v>99</v>
      </c>
      <c r="AD204" s="346">
        <v>91</v>
      </c>
      <c r="AE204" s="346" t="s">
        <v>430</v>
      </c>
      <c r="AF204" s="346" t="s">
        <v>430</v>
      </c>
      <c r="AG204" s="346" t="s">
        <v>430</v>
      </c>
      <c r="AH204" s="346" t="s">
        <v>430</v>
      </c>
      <c r="AI204" s="346" t="s">
        <v>430</v>
      </c>
      <c r="AJ204" s="346">
        <v>97</v>
      </c>
      <c r="AK204" s="346">
        <v>94</v>
      </c>
      <c r="AL204" s="346">
        <v>91</v>
      </c>
      <c r="AM204" s="346" t="s">
        <v>430</v>
      </c>
      <c r="AN204" s="346">
        <v>97</v>
      </c>
      <c r="AO204" s="373"/>
      <c r="AP204" s="348" t="s">
        <v>430</v>
      </c>
      <c r="AQ204" s="348" t="s">
        <v>430</v>
      </c>
      <c r="AR204" s="348" t="s">
        <v>430</v>
      </c>
      <c r="AS204" s="348" t="s">
        <v>430</v>
      </c>
      <c r="AT204" s="348" t="s">
        <v>430</v>
      </c>
      <c r="AU204" s="351"/>
      <c r="AV204" s="346" t="s">
        <v>430</v>
      </c>
      <c r="AW204" s="346" t="s">
        <v>430</v>
      </c>
      <c r="AX204" s="346" t="s">
        <v>430</v>
      </c>
      <c r="AY204" s="346" t="s">
        <v>430</v>
      </c>
      <c r="AZ204" s="346" t="s">
        <v>430</v>
      </c>
      <c r="BA204" s="374"/>
      <c r="BB204" s="348">
        <v>29.494210949011499</v>
      </c>
      <c r="BC204" s="348">
        <v>0.97171813078972902</v>
      </c>
      <c r="BD204" s="348">
        <v>-0.14965444930027799</v>
      </c>
      <c r="BE204" s="375">
        <v>-1.8219321340571599</v>
      </c>
      <c r="BF204" s="374"/>
      <c r="BG204" s="375" t="s">
        <v>430</v>
      </c>
      <c r="BH204" s="674" t="s">
        <v>430</v>
      </c>
      <c r="BI204" s="348" t="s">
        <v>430</v>
      </c>
      <c r="BJ204" s="348" t="s">
        <v>430</v>
      </c>
      <c r="BK204" s="362"/>
      <c r="BL204" s="348" t="s">
        <v>7021</v>
      </c>
      <c r="BM204" s="373" t="s">
        <v>2614</v>
      </c>
      <c r="BN204" s="372" t="s">
        <v>7022</v>
      </c>
      <c r="BO204" s="372" t="s">
        <v>430</v>
      </c>
      <c r="BP204" s="372" t="s">
        <v>430</v>
      </c>
      <c r="BQ204" s="373"/>
      <c r="BR204" s="354" t="s">
        <v>5109</v>
      </c>
    </row>
    <row r="205" spans="1:70" s="428" customFormat="1" x14ac:dyDescent="0.25">
      <c r="A205" s="345" t="s">
        <v>7181</v>
      </c>
      <c r="B205" s="373"/>
      <c r="C205" s="719">
        <v>46079</v>
      </c>
      <c r="D205" s="373"/>
      <c r="E205" s="346">
        <v>100.875</v>
      </c>
      <c r="F205" s="373"/>
      <c r="G205" s="347">
        <v>10.090999999999999</v>
      </c>
      <c r="H205" s="374"/>
      <c r="I205" s="348">
        <v>-0.39479999999999998</v>
      </c>
      <c r="J205" s="348">
        <v>7.9299999999999995E-2</v>
      </c>
      <c r="K205" s="348">
        <v>-2.8683999999999998</v>
      </c>
      <c r="L205" s="348">
        <v>-1.7428999999999999</v>
      </c>
      <c r="M205" s="348" t="s">
        <v>430</v>
      </c>
      <c r="N205" s="350" t="s">
        <v>430</v>
      </c>
      <c r="O205" s="348" t="s">
        <v>430</v>
      </c>
      <c r="P205" s="348" t="s">
        <v>430</v>
      </c>
      <c r="Q205" s="348" t="s">
        <v>430</v>
      </c>
      <c r="R205" s="348" t="s">
        <v>430</v>
      </c>
      <c r="S205" s="348">
        <v>-9.9000000000000008E-3</v>
      </c>
      <c r="T205" s="348">
        <v>10.537800000000001</v>
      </c>
      <c r="U205" s="348" t="s">
        <v>430</v>
      </c>
      <c r="V205" s="348" t="s">
        <v>430</v>
      </c>
      <c r="W205" s="348">
        <v>-9.9000000000000008E-3</v>
      </c>
      <c r="X205" s="348">
        <v>0.91</v>
      </c>
      <c r="Y205" s="374"/>
      <c r="Z205" s="346">
        <v>59</v>
      </c>
      <c r="AA205" s="346">
        <v>64</v>
      </c>
      <c r="AB205" s="346">
        <v>70</v>
      </c>
      <c r="AC205" s="346">
        <v>68</v>
      </c>
      <c r="AD205" s="346" t="s">
        <v>430</v>
      </c>
      <c r="AE205" s="346" t="s">
        <v>430</v>
      </c>
      <c r="AF205" s="346" t="s">
        <v>430</v>
      </c>
      <c r="AG205" s="346" t="s">
        <v>430</v>
      </c>
      <c r="AH205" s="346" t="s">
        <v>430</v>
      </c>
      <c r="AI205" s="346" t="s">
        <v>430</v>
      </c>
      <c r="AJ205" s="346">
        <v>86</v>
      </c>
      <c r="AK205" s="346">
        <v>43</v>
      </c>
      <c r="AL205" s="346" t="s">
        <v>430</v>
      </c>
      <c r="AM205" s="346" t="s">
        <v>430</v>
      </c>
      <c r="AN205" s="346">
        <v>86</v>
      </c>
      <c r="AO205" s="373"/>
      <c r="AP205" s="348" t="s">
        <v>430</v>
      </c>
      <c r="AQ205" s="348" t="s">
        <v>430</v>
      </c>
      <c r="AR205" s="348" t="s">
        <v>430</v>
      </c>
      <c r="AS205" s="348" t="s">
        <v>430</v>
      </c>
      <c r="AT205" s="348" t="s">
        <v>430</v>
      </c>
      <c r="AU205" s="351"/>
      <c r="AV205" s="346" t="s">
        <v>430</v>
      </c>
      <c r="AW205" s="346" t="s">
        <v>430</v>
      </c>
      <c r="AX205" s="346" t="s">
        <v>430</v>
      </c>
      <c r="AY205" s="346" t="s">
        <v>430</v>
      </c>
      <c r="AZ205" s="346" t="s">
        <v>430</v>
      </c>
      <c r="BA205" s="374"/>
      <c r="BB205" s="348">
        <v>26.18323428495</v>
      </c>
      <c r="BC205" s="348">
        <v>1.00815926478323</v>
      </c>
      <c r="BD205" s="348">
        <v>8.9439076149599797E-2</v>
      </c>
      <c r="BE205" s="375">
        <v>-0.147108055817008</v>
      </c>
      <c r="BF205" s="374"/>
      <c r="BG205" s="375" t="s">
        <v>430</v>
      </c>
      <c r="BH205" s="674" t="s">
        <v>430</v>
      </c>
      <c r="BI205" s="348" t="s">
        <v>430</v>
      </c>
      <c r="BJ205" s="348" t="s">
        <v>430</v>
      </c>
      <c r="BK205" s="362"/>
      <c r="BL205" s="348" t="s">
        <v>7024</v>
      </c>
      <c r="BM205" s="373" t="s">
        <v>7025</v>
      </c>
      <c r="BN205" s="372" t="s">
        <v>430</v>
      </c>
      <c r="BO205" s="372" t="s">
        <v>430</v>
      </c>
      <c r="BP205" s="372" t="s">
        <v>430</v>
      </c>
      <c r="BQ205" s="373"/>
      <c r="BR205" s="354" t="s">
        <v>6929</v>
      </c>
    </row>
    <row r="206" spans="1:70" s="428" customFormat="1" x14ac:dyDescent="0.25">
      <c r="A206" s="345" t="s">
        <v>7182</v>
      </c>
      <c r="B206" s="373"/>
      <c r="C206" s="719">
        <v>46076</v>
      </c>
      <c r="D206" s="373"/>
      <c r="E206" s="346">
        <v>95.309600000000003</v>
      </c>
      <c r="F206" s="373"/>
      <c r="G206" s="347">
        <v>11.486000000000001</v>
      </c>
      <c r="H206" s="374"/>
      <c r="I206" s="348">
        <v>-0.26919999999999999</v>
      </c>
      <c r="J206" s="348">
        <v>0.27939999999999998</v>
      </c>
      <c r="K206" s="348">
        <v>1.7</v>
      </c>
      <c r="L206" s="348">
        <v>8.7278000000000002</v>
      </c>
      <c r="M206" s="348" t="s">
        <v>430</v>
      </c>
      <c r="N206" s="350" t="s">
        <v>430</v>
      </c>
      <c r="O206" s="348" t="s">
        <v>430</v>
      </c>
      <c r="P206" s="348" t="s">
        <v>430</v>
      </c>
      <c r="Q206" s="348" t="s">
        <v>430</v>
      </c>
      <c r="R206" s="348" t="s">
        <v>430</v>
      </c>
      <c r="S206" s="348">
        <v>-1.871</v>
      </c>
      <c r="T206" s="348">
        <v>29.785299999999999</v>
      </c>
      <c r="U206" s="348" t="s">
        <v>430</v>
      </c>
      <c r="V206" s="348" t="s">
        <v>430</v>
      </c>
      <c r="W206" s="348">
        <v>-1.871</v>
      </c>
      <c r="X206" s="348">
        <v>14.86</v>
      </c>
      <c r="Y206" s="374"/>
      <c r="Z206" s="346">
        <v>52</v>
      </c>
      <c r="AA206" s="346">
        <v>54</v>
      </c>
      <c r="AB206" s="346">
        <v>22</v>
      </c>
      <c r="AC206" s="346">
        <v>7</v>
      </c>
      <c r="AD206" s="346" t="s">
        <v>430</v>
      </c>
      <c r="AE206" s="346" t="s">
        <v>430</v>
      </c>
      <c r="AF206" s="346" t="s">
        <v>430</v>
      </c>
      <c r="AG206" s="346" t="s">
        <v>430</v>
      </c>
      <c r="AH206" s="346" t="s">
        <v>430</v>
      </c>
      <c r="AI206" s="346" t="s">
        <v>430</v>
      </c>
      <c r="AJ206" s="346">
        <v>96</v>
      </c>
      <c r="AK206" s="346">
        <v>2</v>
      </c>
      <c r="AL206" s="346" t="s">
        <v>430</v>
      </c>
      <c r="AM206" s="346" t="s">
        <v>430</v>
      </c>
      <c r="AN206" s="346">
        <v>96</v>
      </c>
      <c r="AO206" s="373"/>
      <c r="AP206" s="348" t="s">
        <v>430</v>
      </c>
      <c r="AQ206" s="348" t="s">
        <v>430</v>
      </c>
      <c r="AR206" s="348" t="s">
        <v>430</v>
      </c>
      <c r="AS206" s="348" t="s">
        <v>430</v>
      </c>
      <c r="AT206" s="348" t="s">
        <v>430</v>
      </c>
      <c r="AU206" s="351"/>
      <c r="AV206" s="346" t="s">
        <v>430</v>
      </c>
      <c r="AW206" s="346" t="s">
        <v>430</v>
      </c>
      <c r="AX206" s="346" t="s">
        <v>430</v>
      </c>
      <c r="AY206" s="346" t="s">
        <v>430</v>
      </c>
      <c r="AZ206" s="346" t="s">
        <v>430</v>
      </c>
      <c r="BA206" s="374"/>
      <c r="BB206" s="348">
        <v>13.375710439041599</v>
      </c>
      <c r="BC206" s="348">
        <v>0</v>
      </c>
      <c r="BD206" s="348">
        <v>0.315188601442357</v>
      </c>
      <c r="BE206" s="375" t="s">
        <v>430</v>
      </c>
      <c r="BF206" s="374"/>
      <c r="BG206" s="375" t="s">
        <v>430</v>
      </c>
      <c r="BH206" s="674" t="s">
        <v>430</v>
      </c>
      <c r="BI206" s="348" t="s">
        <v>430</v>
      </c>
      <c r="BJ206" s="348" t="s">
        <v>430</v>
      </c>
      <c r="BK206" s="362"/>
      <c r="BL206" s="348" t="s">
        <v>7027</v>
      </c>
      <c r="BM206" s="373" t="s">
        <v>7028</v>
      </c>
      <c r="BN206" s="372" t="s">
        <v>430</v>
      </c>
      <c r="BO206" s="372" t="s">
        <v>430</v>
      </c>
      <c r="BP206" s="372" t="s">
        <v>430</v>
      </c>
      <c r="BQ206" s="373"/>
      <c r="BR206" s="354" t="s">
        <v>6929</v>
      </c>
    </row>
    <row r="207" spans="1:70" s="428" customFormat="1" ht="11" x14ac:dyDescent="0.3">
      <c r="A207" s="841" t="s">
        <v>7183</v>
      </c>
      <c r="B207" s="842"/>
      <c r="C207" s="843">
        <v>46101</v>
      </c>
      <c r="D207" s="842"/>
      <c r="E207" s="844">
        <v>100.43</v>
      </c>
      <c r="F207" s="842"/>
      <c r="G207" s="845">
        <v>11.007</v>
      </c>
      <c r="H207" s="847"/>
      <c r="I207" s="846">
        <v>-0.45219999999999999</v>
      </c>
      <c r="J207" s="846">
        <v>0.50219999999999998</v>
      </c>
      <c r="K207" s="846">
        <v>-1.3002</v>
      </c>
      <c r="L207" s="846">
        <v>0.7137</v>
      </c>
      <c r="M207" s="846" t="s">
        <v>430</v>
      </c>
      <c r="N207" s="848" t="s">
        <v>430</v>
      </c>
      <c r="O207" s="846" t="s">
        <v>430</v>
      </c>
      <c r="P207" s="846" t="s">
        <v>430</v>
      </c>
      <c r="Q207" s="846" t="s">
        <v>430</v>
      </c>
      <c r="R207" s="846" t="s">
        <v>430</v>
      </c>
      <c r="S207" s="846">
        <v>0.96309999999999996</v>
      </c>
      <c r="T207" s="846">
        <v>10.4788</v>
      </c>
      <c r="U207" s="846" t="s">
        <v>430</v>
      </c>
      <c r="V207" s="846" t="s">
        <v>430</v>
      </c>
      <c r="W207" s="846">
        <v>0.96309999999999996</v>
      </c>
      <c r="X207" s="846">
        <v>10.07</v>
      </c>
      <c r="Y207" s="847"/>
      <c r="Z207" s="844">
        <v>62</v>
      </c>
      <c r="AA207" s="844">
        <v>42</v>
      </c>
      <c r="AB207" s="844">
        <v>67</v>
      </c>
      <c r="AC207" s="844">
        <v>57</v>
      </c>
      <c r="AD207" s="844" t="s">
        <v>430</v>
      </c>
      <c r="AE207" s="844" t="s">
        <v>430</v>
      </c>
      <c r="AF207" s="844" t="s">
        <v>430</v>
      </c>
      <c r="AG207" s="844" t="s">
        <v>430</v>
      </c>
      <c r="AH207" s="844" t="s">
        <v>430</v>
      </c>
      <c r="AI207" s="844" t="s">
        <v>430</v>
      </c>
      <c r="AJ207" s="844">
        <v>33</v>
      </c>
      <c r="AK207" s="844">
        <v>44</v>
      </c>
      <c r="AL207" s="844" t="s">
        <v>430</v>
      </c>
      <c r="AM207" s="844" t="s">
        <v>430</v>
      </c>
      <c r="AN207" s="844">
        <v>33</v>
      </c>
      <c r="AO207" s="842"/>
      <c r="AP207" s="846" t="s">
        <v>430</v>
      </c>
      <c r="AQ207" s="846" t="s">
        <v>430</v>
      </c>
      <c r="AR207" s="846" t="s">
        <v>430</v>
      </c>
      <c r="AS207" s="846" t="s">
        <v>430</v>
      </c>
      <c r="AT207" s="846" t="s">
        <v>430</v>
      </c>
      <c r="AU207" s="849"/>
      <c r="AV207" s="844" t="s">
        <v>430</v>
      </c>
      <c r="AW207" s="844" t="s">
        <v>430</v>
      </c>
      <c r="AX207" s="844" t="s">
        <v>430</v>
      </c>
      <c r="AY207" s="844" t="s">
        <v>430</v>
      </c>
      <c r="AZ207" s="844" t="s">
        <v>430</v>
      </c>
      <c r="BA207" s="847"/>
      <c r="BB207" s="846">
        <v>8.6463785108981508</v>
      </c>
      <c r="BC207" s="846">
        <v>1.3514874924018201</v>
      </c>
      <c r="BD207" s="846">
        <v>-2.2492399815185301E-2</v>
      </c>
      <c r="BE207" s="852">
        <v>-0.90610220039086797</v>
      </c>
      <c r="BF207" s="847"/>
      <c r="BG207" s="852" t="s">
        <v>430</v>
      </c>
      <c r="BH207" s="935" t="s">
        <v>430</v>
      </c>
      <c r="BI207" s="846" t="s">
        <v>430</v>
      </c>
      <c r="BJ207" s="846" t="s">
        <v>430</v>
      </c>
      <c r="BK207" s="851"/>
      <c r="BL207" s="846" t="s">
        <v>7030</v>
      </c>
      <c r="BM207" s="842" t="s">
        <v>7031</v>
      </c>
      <c r="BN207" s="855" t="s">
        <v>430</v>
      </c>
      <c r="BO207" s="855" t="s">
        <v>430</v>
      </c>
      <c r="BP207" s="855" t="s">
        <v>430</v>
      </c>
      <c r="BQ207" s="842"/>
      <c r="BR207" s="856" t="s">
        <v>554</v>
      </c>
    </row>
    <row r="208" spans="1:70" s="428" customFormat="1" x14ac:dyDescent="0.25">
      <c r="A208" s="345" t="s">
        <v>7184</v>
      </c>
      <c r="B208" s="373"/>
      <c r="C208" s="719">
        <v>45800</v>
      </c>
      <c r="D208" s="373"/>
      <c r="E208" s="346">
        <v>82.673900000000003</v>
      </c>
      <c r="F208" s="373"/>
      <c r="G208" s="347">
        <v>21.046099999999999</v>
      </c>
      <c r="H208" s="374"/>
      <c r="I208" s="348">
        <v>-0.69689999999999996</v>
      </c>
      <c r="J208" s="348">
        <v>-2.7732000000000001</v>
      </c>
      <c r="K208" s="348">
        <v>-12.1861</v>
      </c>
      <c r="L208" s="348">
        <v>-12.8226</v>
      </c>
      <c r="M208" s="348">
        <v>-22.009</v>
      </c>
      <c r="N208" s="350">
        <v>86.258600000000001</v>
      </c>
      <c r="O208" s="348" t="s">
        <v>430</v>
      </c>
      <c r="P208" s="348" t="s">
        <v>430</v>
      </c>
      <c r="Q208" s="348" t="s">
        <v>430</v>
      </c>
      <c r="R208" s="348" t="s">
        <v>430</v>
      </c>
      <c r="S208" s="348">
        <v>-2.9060000000000001</v>
      </c>
      <c r="T208" s="348">
        <v>-3.8411</v>
      </c>
      <c r="U208" s="348">
        <v>-2.9363999999999999</v>
      </c>
      <c r="V208" s="348">
        <v>48.847200000000001</v>
      </c>
      <c r="W208" s="348">
        <v>-2.9060000000000001</v>
      </c>
      <c r="X208" s="348">
        <v>91.2149</v>
      </c>
      <c r="Y208" s="374"/>
      <c r="Z208" s="346">
        <v>68</v>
      </c>
      <c r="AA208" s="346">
        <v>105</v>
      </c>
      <c r="AB208" s="346">
        <v>103</v>
      </c>
      <c r="AC208" s="346">
        <v>103</v>
      </c>
      <c r="AD208" s="346">
        <v>86</v>
      </c>
      <c r="AE208" s="346">
        <v>12</v>
      </c>
      <c r="AF208" s="346" t="s">
        <v>430</v>
      </c>
      <c r="AG208" s="346" t="s">
        <v>430</v>
      </c>
      <c r="AH208" s="346" t="s">
        <v>430</v>
      </c>
      <c r="AI208" s="346" t="s">
        <v>430</v>
      </c>
      <c r="AJ208" s="346">
        <v>110</v>
      </c>
      <c r="AK208" s="346">
        <v>95</v>
      </c>
      <c r="AL208" s="346">
        <v>79</v>
      </c>
      <c r="AM208" s="346">
        <v>12</v>
      </c>
      <c r="AN208" s="346">
        <v>110</v>
      </c>
      <c r="AO208" s="373"/>
      <c r="AP208" s="348" t="s">
        <v>430</v>
      </c>
      <c r="AQ208" s="348" t="s">
        <v>430</v>
      </c>
      <c r="AR208" s="348" t="s">
        <v>430</v>
      </c>
      <c r="AS208" s="348" t="s">
        <v>430</v>
      </c>
      <c r="AT208" s="348">
        <v>27.03</v>
      </c>
      <c r="AU208" s="351"/>
      <c r="AV208" s="346" t="s">
        <v>430</v>
      </c>
      <c r="AW208" s="346" t="s">
        <v>430</v>
      </c>
      <c r="AX208" s="346" t="s">
        <v>430</v>
      </c>
      <c r="AY208" s="346" t="s">
        <v>430</v>
      </c>
      <c r="AZ208" s="346">
        <v>15</v>
      </c>
      <c r="BA208" s="374"/>
      <c r="BB208" s="348">
        <v>56.4915783169956</v>
      </c>
      <c r="BC208" s="348">
        <v>0</v>
      </c>
      <c r="BD208" s="348">
        <v>0.10283535062199101</v>
      </c>
      <c r="BE208" s="375" t="s">
        <v>430</v>
      </c>
      <c r="BF208" s="374"/>
      <c r="BG208" s="375" t="s">
        <v>430</v>
      </c>
      <c r="BH208" s="674" t="s">
        <v>430</v>
      </c>
      <c r="BI208" s="348" t="s">
        <v>430</v>
      </c>
      <c r="BJ208" s="348" t="s">
        <v>430</v>
      </c>
      <c r="BK208" s="362"/>
      <c r="BL208" s="348" t="s">
        <v>7033</v>
      </c>
      <c r="BM208" s="373" t="s">
        <v>6503</v>
      </c>
      <c r="BN208" s="372" t="s">
        <v>430</v>
      </c>
      <c r="BO208" s="372" t="s">
        <v>430</v>
      </c>
      <c r="BP208" s="372" t="s">
        <v>430</v>
      </c>
      <c r="BQ208" s="373"/>
      <c r="BR208" s="354" t="s">
        <v>463</v>
      </c>
    </row>
    <row r="209" spans="1:70" s="428" customFormat="1" x14ac:dyDescent="0.25">
      <c r="A209" s="345" t="s">
        <v>7185</v>
      </c>
      <c r="B209" s="373"/>
      <c r="C209" s="719">
        <v>44153</v>
      </c>
      <c r="D209" s="373"/>
      <c r="E209" s="346">
        <v>83.707400000000007</v>
      </c>
      <c r="F209" s="373"/>
      <c r="G209" s="347">
        <v>18.352</v>
      </c>
      <c r="H209" s="374"/>
      <c r="I209" s="348">
        <v>-0.28799999999999998</v>
      </c>
      <c r="J209" s="348">
        <v>0.74660000000000004</v>
      </c>
      <c r="K209" s="348">
        <v>1.1352</v>
      </c>
      <c r="L209" s="348">
        <v>0.54239999999999999</v>
      </c>
      <c r="M209" s="348">
        <v>-5.8727</v>
      </c>
      <c r="N209" s="350">
        <v>-3.4563000000000001</v>
      </c>
      <c r="O209" s="348">
        <v>-3.5400000000000001E-2</v>
      </c>
      <c r="P209" s="348">
        <v>9.3789999999999996</v>
      </c>
      <c r="Q209" s="348">
        <v>8.6519999999999992</v>
      </c>
      <c r="R209" s="348" t="s">
        <v>430</v>
      </c>
      <c r="S209" s="348">
        <v>1.6561999999999999</v>
      </c>
      <c r="T209" s="348">
        <v>9.4726999999999997</v>
      </c>
      <c r="U209" s="348">
        <v>-6.4913999999999996</v>
      </c>
      <c r="V209" s="348">
        <v>-1.3864000000000001</v>
      </c>
      <c r="W209" s="348">
        <v>1.6561999999999999</v>
      </c>
      <c r="X209" s="348">
        <v>11.323</v>
      </c>
      <c r="Y209" s="374"/>
      <c r="Z209" s="346">
        <v>53</v>
      </c>
      <c r="AA209" s="346">
        <v>19</v>
      </c>
      <c r="AB209" s="346">
        <v>30</v>
      </c>
      <c r="AC209" s="346">
        <v>59</v>
      </c>
      <c r="AD209" s="346">
        <v>78</v>
      </c>
      <c r="AE209" s="346">
        <v>79</v>
      </c>
      <c r="AF209" s="346">
        <v>56</v>
      </c>
      <c r="AG209" s="346">
        <v>56</v>
      </c>
      <c r="AH209" s="346">
        <v>38</v>
      </c>
      <c r="AI209" s="346" t="s">
        <v>430</v>
      </c>
      <c r="AJ209" s="346">
        <v>12</v>
      </c>
      <c r="AK209" s="346">
        <v>49</v>
      </c>
      <c r="AL209" s="346">
        <v>96</v>
      </c>
      <c r="AM209" s="346">
        <v>87</v>
      </c>
      <c r="AN209" s="346">
        <v>12</v>
      </c>
      <c r="AO209" s="373"/>
      <c r="AP209" s="348" t="s">
        <v>430</v>
      </c>
      <c r="AQ209" s="348" t="s">
        <v>430</v>
      </c>
      <c r="AR209" s="348">
        <v>7.29</v>
      </c>
      <c r="AS209" s="348">
        <v>3.48</v>
      </c>
      <c r="AT209" s="348">
        <v>-4.41</v>
      </c>
      <c r="AU209" s="351"/>
      <c r="AV209" s="346" t="s">
        <v>430</v>
      </c>
      <c r="AW209" s="346" t="s">
        <v>430</v>
      </c>
      <c r="AX209" s="346">
        <v>39</v>
      </c>
      <c r="AY209" s="346">
        <v>55</v>
      </c>
      <c r="AZ209" s="346">
        <v>81</v>
      </c>
      <c r="BA209" s="374"/>
      <c r="BB209" s="348">
        <v>12.7325981325389</v>
      </c>
      <c r="BC209" s="348">
        <v>0.91717400193453302</v>
      </c>
      <c r="BD209" s="348">
        <v>3.4113610040487297E-2</v>
      </c>
      <c r="BE209" s="375">
        <v>-0.130783001929136</v>
      </c>
      <c r="BF209" s="374"/>
      <c r="BG209" s="375" t="s">
        <v>430</v>
      </c>
      <c r="BH209" s="674" t="s">
        <v>430</v>
      </c>
      <c r="BI209" s="348" t="s">
        <v>430</v>
      </c>
      <c r="BJ209" s="348" t="s">
        <v>430</v>
      </c>
      <c r="BK209" s="362"/>
      <c r="BL209" s="348" t="s">
        <v>6867</v>
      </c>
      <c r="BM209" s="373" t="s">
        <v>5969</v>
      </c>
      <c r="BN209" s="372" t="s">
        <v>430</v>
      </c>
      <c r="BO209" s="372" t="s">
        <v>430</v>
      </c>
      <c r="BP209" s="372" t="s">
        <v>430</v>
      </c>
      <c r="BQ209" s="373"/>
      <c r="BR209" s="354" t="s">
        <v>6929</v>
      </c>
    </row>
    <row r="210" spans="1:70" s="428" customFormat="1" x14ac:dyDescent="0.25">
      <c r="A210" s="345" t="s">
        <v>7186</v>
      </c>
      <c r="B210" s="373"/>
      <c r="C210" s="719">
        <v>41101</v>
      </c>
      <c r="D210" s="373"/>
      <c r="E210" s="346">
        <v>78.14</v>
      </c>
      <c r="F210" s="373"/>
      <c r="G210" s="347">
        <v>37.179299999999998</v>
      </c>
      <c r="H210" s="374"/>
      <c r="I210" s="348" t="s">
        <v>430</v>
      </c>
      <c r="J210" s="348">
        <v>0.66849999999999998</v>
      </c>
      <c r="K210" s="348">
        <v>0.46260000000000001</v>
      </c>
      <c r="L210" s="348">
        <v>0.37659999999999999</v>
      </c>
      <c r="M210" s="348">
        <v>-0.7</v>
      </c>
      <c r="N210" s="350">
        <v>6.5002000000000004</v>
      </c>
      <c r="O210" s="348">
        <v>8.1753999999999998</v>
      </c>
      <c r="P210" s="348">
        <v>11.5406</v>
      </c>
      <c r="Q210" s="348">
        <v>10.085699999999999</v>
      </c>
      <c r="R210" s="348">
        <v>9.4506999999999994</v>
      </c>
      <c r="S210" s="348">
        <v>1.4303999999999999</v>
      </c>
      <c r="T210" s="348">
        <v>5.0571000000000002</v>
      </c>
      <c r="U210" s="348">
        <v>-0.21229999999999999</v>
      </c>
      <c r="V210" s="348">
        <v>4.7679</v>
      </c>
      <c r="W210" s="348">
        <v>1.4303999999999999</v>
      </c>
      <c r="X210" s="348">
        <v>9.8196999999999992</v>
      </c>
      <c r="Y210" s="374"/>
      <c r="Z210" s="346" t="s">
        <v>430</v>
      </c>
      <c r="AA210" s="346">
        <v>26</v>
      </c>
      <c r="AB210" s="346">
        <v>46</v>
      </c>
      <c r="AC210" s="346">
        <v>61</v>
      </c>
      <c r="AD210" s="346">
        <v>45</v>
      </c>
      <c r="AE210" s="346">
        <v>48</v>
      </c>
      <c r="AF210" s="346">
        <v>35</v>
      </c>
      <c r="AG210" s="346">
        <v>50</v>
      </c>
      <c r="AH210" s="346">
        <v>35</v>
      </c>
      <c r="AI210" s="346">
        <v>23</v>
      </c>
      <c r="AJ210" s="346">
        <v>19</v>
      </c>
      <c r="AK210" s="346">
        <v>65</v>
      </c>
      <c r="AL210" s="346">
        <v>63</v>
      </c>
      <c r="AM210" s="346">
        <v>66</v>
      </c>
      <c r="AN210" s="346">
        <v>19</v>
      </c>
      <c r="AO210" s="373"/>
      <c r="AP210" s="348">
        <v>10.1</v>
      </c>
      <c r="AQ210" s="348">
        <v>10.66</v>
      </c>
      <c r="AR210" s="348">
        <v>10.61</v>
      </c>
      <c r="AS210" s="348">
        <v>9.3800000000000008</v>
      </c>
      <c r="AT210" s="348">
        <v>2.79</v>
      </c>
      <c r="AU210" s="351"/>
      <c r="AV210" s="346">
        <v>23</v>
      </c>
      <c r="AW210" s="346">
        <v>26</v>
      </c>
      <c r="AX210" s="346">
        <v>31</v>
      </c>
      <c r="AY210" s="346">
        <v>39</v>
      </c>
      <c r="AZ210" s="346">
        <v>70</v>
      </c>
      <c r="BA210" s="374"/>
      <c r="BB210" s="348">
        <v>5.6750387140240299</v>
      </c>
      <c r="BC210" s="348">
        <v>0.42325494990379903</v>
      </c>
      <c r="BD210" s="348">
        <v>8.8614920673192002E-2</v>
      </c>
      <c r="BE210" s="375">
        <v>0.34358809890214798</v>
      </c>
      <c r="BF210" s="374"/>
      <c r="BG210" s="375" t="s">
        <v>430</v>
      </c>
      <c r="BH210" s="674" t="s">
        <v>430</v>
      </c>
      <c r="BI210" s="348" t="s">
        <v>430</v>
      </c>
      <c r="BJ210" s="348" t="s">
        <v>430</v>
      </c>
      <c r="BK210" s="362"/>
      <c r="BL210" s="348" t="s">
        <v>7036</v>
      </c>
      <c r="BM210" s="373" t="s">
        <v>6591</v>
      </c>
      <c r="BN210" s="372" t="s">
        <v>430</v>
      </c>
      <c r="BO210" s="372" t="s">
        <v>430</v>
      </c>
      <c r="BP210" s="372" t="s">
        <v>430</v>
      </c>
      <c r="BQ210" s="373"/>
      <c r="BR210" s="354" t="s">
        <v>7187</v>
      </c>
    </row>
    <row r="211" spans="1:70" s="428" customFormat="1" x14ac:dyDescent="0.25">
      <c r="A211" s="345" t="s">
        <v>7188</v>
      </c>
      <c r="B211" s="373"/>
      <c r="C211" s="719">
        <v>46013</v>
      </c>
      <c r="D211" s="373"/>
      <c r="E211" s="346">
        <v>77.188400000000001</v>
      </c>
      <c r="F211" s="373"/>
      <c r="G211" s="347">
        <v>10.3642</v>
      </c>
      <c r="H211" s="374"/>
      <c r="I211" s="348" t="s">
        <v>430</v>
      </c>
      <c r="J211" s="348">
        <v>0.35049999999999998</v>
      </c>
      <c r="K211" s="348">
        <v>1.1072</v>
      </c>
      <c r="L211" s="348">
        <v>4.0278999999999998</v>
      </c>
      <c r="M211" s="348">
        <v>3.4496000000000002</v>
      </c>
      <c r="N211" s="350" t="s">
        <v>430</v>
      </c>
      <c r="O211" s="348" t="s">
        <v>430</v>
      </c>
      <c r="P211" s="348" t="s">
        <v>430</v>
      </c>
      <c r="Q211" s="348" t="s">
        <v>430</v>
      </c>
      <c r="R211" s="348" t="s">
        <v>430</v>
      </c>
      <c r="S211" s="348">
        <v>0.95950000000000002</v>
      </c>
      <c r="T211" s="348">
        <v>13.944900000000001</v>
      </c>
      <c r="U211" s="348">
        <v>3.5518999999999998</v>
      </c>
      <c r="V211" s="348" t="s">
        <v>430</v>
      </c>
      <c r="W211" s="348">
        <v>0.95950000000000002</v>
      </c>
      <c r="X211" s="348">
        <v>3.6419999999999999</v>
      </c>
      <c r="Y211" s="374"/>
      <c r="Z211" s="346" t="s">
        <v>430</v>
      </c>
      <c r="AA211" s="346">
        <v>46</v>
      </c>
      <c r="AB211" s="346">
        <v>32</v>
      </c>
      <c r="AC211" s="346">
        <v>26</v>
      </c>
      <c r="AD211" s="346">
        <v>16</v>
      </c>
      <c r="AE211" s="346" t="s">
        <v>430</v>
      </c>
      <c r="AF211" s="346" t="s">
        <v>430</v>
      </c>
      <c r="AG211" s="346" t="s">
        <v>430</v>
      </c>
      <c r="AH211" s="346" t="s">
        <v>430</v>
      </c>
      <c r="AI211" s="346" t="s">
        <v>430</v>
      </c>
      <c r="AJ211" s="346">
        <v>34</v>
      </c>
      <c r="AK211" s="346">
        <v>25</v>
      </c>
      <c r="AL211" s="346">
        <v>34</v>
      </c>
      <c r="AM211" s="346" t="s">
        <v>430</v>
      </c>
      <c r="AN211" s="346">
        <v>34</v>
      </c>
      <c r="AO211" s="373"/>
      <c r="AP211" s="348" t="s">
        <v>430</v>
      </c>
      <c r="AQ211" s="348" t="s">
        <v>430</v>
      </c>
      <c r="AR211" s="348" t="s">
        <v>430</v>
      </c>
      <c r="AS211" s="348" t="s">
        <v>430</v>
      </c>
      <c r="AT211" s="348" t="s">
        <v>430</v>
      </c>
      <c r="AU211" s="351"/>
      <c r="AV211" s="346" t="s">
        <v>430</v>
      </c>
      <c r="AW211" s="346" t="s">
        <v>430</v>
      </c>
      <c r="AX211" s="346" t="s">
        <v>430</v>
      </c>
      <c r="AY211" s="346" t="s">
        <v>430</v>
      </c>
      <c r="AZ211" s="346" t="s">
        <v>430</v>
      </c>
      <c r="BA211" s="374"/>
      <c r="BB211" s="348">
        <v>12.8473993658762</v>
      </c>
      <c r="BC211" s="348">
        <v>0</v>
      </c>
      <c r="BD211" s="348">
        <v>1.33793347056166E-2</v>
      </c>
      <c r="BE211" s="375" t="s">
        <v>430</v>
      </c>
      <c r="BF211" s="374"/>
      <c r="BG211" s="375" t="s">
        <v>430</v>
      </c>
      <c r="BH211" s="674" t="s">
        <v>430</v>
      </c>
      <c r="BI211" s="348" t="s">
        <v>430</v>
      </c>
      <c r="BJ211" s="348" t="s">
        <v>430</v>
      </c>
      <c r="BK211" s="362"/>
      <c r="BL211" s="348" t="s">
        <v>7039</v>
      </c>
      <c r="BM211" s="373" t="s">
        <v>7040</v>
      </c>
      <c r="BN211" s="372" t="s">
        <v>430</v>
      </c>
      <c r="BO211" s="372" t="s">
        <v>430</v>
      </c>
      <c r="BP211" s="372" t="s">
        <v>430</v>
      </c>
      <c r="BQ211" s="373"/>
      <c r="BR211" s="354" t="s">
        <v>554</v>
      </c>
    </row>
    <row r="212" spans="1:70" s="428" customFormat="1" ht="11" x14ac:dyDescent="0.3">
      <c r="A212" s="841" t="s">
        <v>7189</v>
      </c>
      <c r="B212" s="842"/>
      <c r="C212" s="843">
        <v>46139</v>
      </c>
      <c r="D212" s="842"/>
      <c r="E212" s="844">
        <v>78.671700000000001</v>
      </c>
      <c r="F212" s="842"/>
      <c r="G212" s="845">
        <v>10.146000000000001</v>
      </c>
      <c r="H212" s="847"/>
      <c r="I212" s="846" t="s">
        <v>430</v>
      </c>
      <c r="J212" s="846">
        <v>0.3362</v>
      </c>
      <c r="K212" s="846">
        <v>9.8699999999999996E-2</v>
      </c>
      <c r="L212" s="846" t="s">
        <v>430</v>
      </c>
      <c r="M212" s="846" t="s">
        <v>430</v>
      </c>
      <c r="N212" s="848" t="s">
        <v>430</v>
      </c>
      <c r="O212" s="846" t="s">
        <v>430</v>
      </c>
      <c r="P212" s="846" t="s">
        <v>430</v>
      </c>
      <c r="Q212" s="846" t="s">
        <v>430</v>
      </c>
      <c r="R212" s="846" t="s">
        <v>430</v>
      </c>
      <c r="S212" s="846">
        <v>0.82479999999999998</v>
      </c>
      <c r="T212" s="846" t="s">
        <v>430</v>
      </c>
      <c r="U212" s="846" t="s">
        <v>430</v>
      </c>
      <c r="V212" s="846" t="s">
        <v>430</v>
      </c>
      <c r="W212" s="846">
        <v>0.82479999999999998</v>
      </c>
      <c r="X212" s="846">
        <v>1.46</v>
      </c>
      <c r="Y212" s="847"/>
      <c r="Z212" s="844" t="s">
        <v>430</v>
      </c>
      <c r="AA212" s="844">
        <v>48</v>
      </c>
      <c r="AB212" s="844">
        <v>54</v>
      </c>
      <c r="AC212" s="844" t="s">
        <v>430</v>
      </c>
      <c r="AD212" s="844" t="s">
        <v>430</v>
      </c>
      <c r="AE212" s="844" t="s">
        <v>430</v>
      </c>
      <c r="AF212" s="844" t="s">
        <v>430</v>
      </c>
      <c r="AG212" s="844" t="s">
        <v>430</v>
      </c>
      <c r="AH212" s="844" t="s">
        <v>430</v>
      </c>
      <c r="AI212" s="844" t="s">
        <v>430</v>
      </c>
      <c r="AJ212" s="844">
        <v>40</v>
      </c>
      <c r="AK212" s="844" t="s">
        <v>430</v>
      </c>
      <c r="AL212" s="844" t="s">
        <v>430</v>
      </c>
      <c r="AM212" s="844" t="s">
        <v>430</v>
      </c>
      <c r="AN212" s="844">
        <v>40</v>
      </c>
      <c r="AO212" s="842"/>
      <c r="AP212" s="846" t="s">
        <v>430</v>
      </c>
      <c r="AQ212" s="846" t="s">
        <v>430</v>
      </c>
      <c r="AR212" s="846" t="s">
        <v>430</v>
      </c>
      <c r="AS212" s="846" t="s">
        <v>430</v>
      </c>
      <c r="AT212" s="846" t="s">
        <v>430</v>
      </c>
      <c r="AU212" s="849"/>
      <c r="AV212" s="844" t="s">
        <v>430</v>
      </c>
      <c r="AW212" s="844" t="s">
        <v>430</v>
      </c>
      <c r="AX212" s="844" t="s">
        <v>430</v>
      </c>
      <c r="AY212" s="844" t="s">
        <v>430</v>
      </c>
      <c r="AZ212" s="844" t="s">
        <v>430</v>
      </c>
      <c r="BA212" s="847"/>
      <c r="BB212" s="846">
        <v>1.15151746228277</v>
      </c>
      <c r="BC212" s="846">
        <v>0</v>
      </c>
      <c r="BD212" s="846">
        <v>-0.104175166334638</v>
      </c>
      <c r="BE212" s="852">
        <v>-0.119959523170548</v>
      </c>
      <c r="BF212" s="847"/>
      <c r="BG212" s="852" t="s">
        <v>430</v>
      </c>
      <c r="BH212" s="935" t="s">
        <v>430</v>
      </c>
      <c r="BI212" s="846" t="s">
        <v>430</v>
      </c>
      <c r="BJ212" s="846" t="s">
        <v>430</v>
      </c>
      <c r="BK212" s="851"/>
      <c r="BL212" s="846" t="s">
        <v>7042</v>
      </c>
      <c r="BM212" s="842" t="s">
        <v>7043</v>
      </c>
      <c r="BN212" s="855" t="s">
        <v>430</v>
      </c>
      <c r="BO212" s="855" t="s">
        <v>430</v>
      </c>
      <c r="BP212" s="855" t="s">
        <v>430</v>
      </c>
      <c r="BQ212" s="842"/>
      <c r="BR212" s="856" t="s">
        <v>609</v>
      </c>
    </row>
    <row r="213" spans="1:70" s="428" customFormat="1" x14ac:dyDescent="0.25">
      <c r="A213" s="345" t="s">
        <v>7190</v>
      </c>
      <c r="B213" s="373"/>
      <c r="C213" s="719">
        <v>44267</v>
      </c>
      <c r="D213" s="373"/>
      <c r="E213" s="346">
        <v>74.66</v>
      </c>
      <c r="F213" s="373"/>
      <c r="G213" s="347">
        <v>17.9512</v>
      </c>
      <c r="H213" s="374"/>
      <c r="I213" s="348" t="s">
        <v>430</v>
      </c>
      <c r="J213" s="348">
        <v>0.24460000000000001</v>
      </c>
      <c r="K213" s="348">
        <v>0.38919999999999999</v>
      </c>
      <c r="L213" s="348">
        <v>2.3187000000000002</v>
      </c>
      <c r="M213" s="348">
        <v>3.0026999999999999</v>
      </c>
      <c r="N213" s="350">
        <v>10.3011</v>
      </c>
      <c r="O213" s="348">
        <v>10.319699999999999</v>
      </c>
      <c r="P213" s="348">
        <v>13.6038</v>
      </c>
      <c r="Q213" s="348">
        <v>11.059200000000001</v>
      </c>
      <c r="R213" s="348" t="s">
        <v>430</v>
      </c>
      <c r="S213" s="348">
        <v>0.95779999999999998</v>
      </c>
      <c r="T213" s="348">
        <v>6.9688999999999997</v>
      </c>
      <c r="U213" s="348">
        <v>3.1168999999999998</v>
      </c>
      <c r="V213" s="348">
        <v>7.5090000000000003</v>
      </c>
      <c r="W213" s="348">
        <v>0.95779999999999998</v>
      </c>
      <c r="X213" s="348">
        <v>11.5672</v>
      </c>
      <c r="Y213" s="374"/>
      <c r="Z213" s="346" t="s">
        <v>430</v>
      </c>
      <c r="AA213" s="346">
        <v>55</v>
      </c>
      <c r="AB213" s="346">
        <v>47</v>
      </c>
      <c r="AC213" s="346">
        <v>44</v>
      </c>
      <c r="AD213" s="346">
        <v>20</v>
      </c>
      <c r="AE213" s="346">
        <v>40</v>
      </c>
      <c r="AF213" s="346">
        <v>30</v>
      </c>
      <c r="AG213" s="346">
        <v>38</v>
      </c>
      <c r="AH213" s="346">
        <v>32</v>
      </c>
      <c r="AI213" s="346" t="s">
        <v>430</v>
      </c>
      <c r="AJ213" s="346">
        <v>35</v>
      </c>
      <c r="AK213" s="346">
        <v>61</v>
      </c>
      <c r="AL213" s="346">
        <v>36</v>
      </c>
      <c r="AM213" s="346">
        <v>53</v>
      </c>
      <c r="AN213" s="346">
        <v>35</v>
      </c>
      <c r="AO213" s="373"/>
      <c r="AP213" s="348" t="s">
        <v>430</v>
      </c>
      <c r="AQ213" s="348" t="s">
        <v>430</v>
      </c>
      <c r="AR213" s="348">
        <v>12.41</v>
      </c>
      <c r="AS213" s="348">
        <v>12.14</v>
      </c>
      <c r="AT213" s="348">
        <v>8.5299999999999994</v>
      </c>
      <c r="AU213" s="351"/>
      <c r="AV213" s="346" t="s">
        <v>430</v>
      </c>
      <c r="AW213" s="346" t="s">
        <v>430</v>
      </c>
      <c r="AX213" s="346">
        <v>25</v>
      </c>
      <c r="AY213" s="346">
        <v>30</v>
      </c>
      <c r="AZ213" s="346">
        <v>46</v>
      </c>
      <c r="BA213" s="374"/>
      <c r="BB213" s="348">
        <v>5.3772500538164696</v>
      </c>
      <c r="BC213" s="348">
        <v>0</v>
      </c>
      <c r="BD213" s="348">
        <v>0.119400943437065</v>
      </c>
      <c r="BE213" s="375" t="s">
        <v>430</v>
      </c>
      <c r="BF213" s="374"/>
      <c r="BG213" s="375" t="s">
        <v>430</v>
      </c>
      <c r="BH213" s="674" t="s">
        <v>430</v>
      </c>
      <c r="BI213" s="348" t="s">
        <v>430</v>
      </c>
      <c r="BJ213" s="348" t="s">
        <v>430</v>
      </c>
      <c r="BK213" s="362"/>
      <c r="BL213" s="348" t="s">
        <v>7045</v>
      </c>
      <c r="BM213" s="373" t="s">
        <v>7046</v>
      </c>
      <c r="BN213" s="372" t="s">
        <v>430</v>
      </c>
      <c r="BO213" s="372" t="s">
        <v>430</v>
      </c>
      <c r="BP213" s="372" t="s">
        <v>430</v>
      </c>
      <c r="BQ213" s="373"/>
      <c r="BR213" s="354" t="s">
        <v>547</v>
      </c>
    </row>
    <row r="214" spans="1:70" s="428" customFormat="1" x14ac:dyDescent="0.25">
      <c r="A214" s="345" t="s">
        <v>7191</v>
      </c>
      <c r="B214" s="373"/>
      <c r="C214" s="719">
        <v>44532</v>
      </c>
      <c r="D214" s="373"/>
      <c r="E214" s="346">
        <v>55.736699999999999</v>
      </c>
      <c r="F214" s="373"/>
      <c r="G214" s="347">
        <v>15.915800000000001</v>
      </c>
      <c r="H214" s="374"/>
      <c r="I214" s="348">
        <v>-0.2044</v>
      </c>
      <c r="J214" s="348">
        <v>0.61380000000000001</v>
      </c>
      <c r="K214" s="348">
        <v>0.97060000000000002</v>
      </c>
      <c r="L214" s="348">
        <v>2.6031</v>
      </c>
      <c r="M214" s="348">
        <v>-1.3188</v>
      </c>
      <c r="N214" s="350">
        <v>-0.98670000000000002</v>
      </c>
      <c r="O214" s="348">
        <v>0.1404</v>
      </c>
      <c r="P214" s="348">
        <v>11.569800000000001</v>
      </c>
      <c r="Q214" s="348" t="s">
        <v>430</v>
      </c>
      <c r="R214" s="348" t="s">
        <v>430</v>
      </c>
      <c r="S214" s="348">
        <v>0.8478</v>
      </c>
      <c r="T214" s="348">
        <v>13.1203</v>
      </c>
      <c r="U214" s="348">
        <v>-2.8126000000000002</v>
      </c>
      <c r="V214" s="348">
        <v>2.0158999999999998</v>
      </c>
      <c r="W214" s="348">
        <v>0.8478</v>
      </c>
      <c r="X214" s="348">
        <v>10.5777</v>
      </c>
      <c r="Y214" s="374"/>
      <c r="Z214" s="346">
        <v>45</v>
      </c>
      <c r="AA214" s="346">
        <v>31</v>
      </c>
      <c r="AB214" s="346">
        <v>36</v>
      </c>
      <c r="AC214" s="346">
        <v>40</v>
      </c>
      <c r="AD214" s="346">
        <v>68</v>
      </c>
      <c r="AE214" s="346">
        <v>75</v>
      </c>
      <c r="AF214" s="346">
        <v>55</v>
      </c>
      <c r="AG214" s="346">
        <v>47</v>
      </c>
      <c r="AH214" s="346" t="s">
        <v>430</v>
      </c>
      <c r="AI214" s="346" t="s">
        <v>430</v>
      </c>
      <c r="AJ214" s="346">
        <v>39</v>
      </c>
      <c r="AK214" s="346">
        <v>29</v>
      </c>
      <c r="AL214" s="346">
        <v>78</v>
      </c>
      <c r="AM214" s="346">
        <v>82</v>
      </c>
      <c r="AN214" s="346">
        <v>39</v>
      </c>
      <c r="AO214" s="373"/>
      <c r="AP214" s="348" t="s">
        <v>430</v>
      </c>
      <c r="AQ214" s="348" t="s">
        <v>430</v>
      </c>
      <c r="AR214" s="348" t="s">
        <v>430</v>
      </c>
      <c r="AS214" s="348">
        <v>5.44</v>
      </c>
      <c r="AT214" s="348">
        <v>1.66</v>
      </c>
      <c r="AU214" s="351"/>
      <c r="AV214" s="346" t="s">
        <v>430</v>
      </c>
      <c r="AW214" s="346" t="s">
        <v>430</v>
      </c>
      <c r="AX214" s="346" t="s">
        <v>430</v>
      </c>
      <c r="AY214" s="346">
        <v>52</v>
      </c>
      <c r="AZ214" s="346">
        <v>73</v>
      </c>
      <c r="BA214" s="374"/>
      <c r="BB214" s="348">
        <v>13.9798799468741</v>
      </c>
      <c r="BC214" s="348">
        <v>1.0080315423765001</v>
      </c>
      <c r="BD214" s="348">
        <v>4.3868736109614198E-2</v>
      </c>
      <c r="BE214" s="375">
        <v>-5.0762792446315201E-2</v>
      </c>
      <c r="BF214" s="374"/>
      <c r="BG214" s="375" t="s">
        <v>430</v>
      </c>
      <c r="BH214" s="674" t="s">
        <v>430</v>
      </c>
      <c r="BI214" s="348" t="s">
        <v>430</v>
      </c>
      <c r="BJ214" s="348" t="s">
        <v>430</v>
      </c>
      <c r="BK214" s="362"/>
      <c r="BL214" s="348" t="s">
        <v>6668</v>
      </c>
      <c r="BM214" s="373" t="s">
        <v>6078</v>
      </c>
      <c r="BN214" s="372" t="s">
        <v>430</v>
      </c>
      <c r="BO214" s="372" t="s">
        <v>430</v>
      </c>
      <c r="BP214" s="372" t="s">
        <v>430</v>
      </c>
      <c r="BQ214" s="373"/>
      <c r="BR214" s="354" t="s">
        <v>443</v>
      </c>
    </row>
    <row r="215" spans="1:70" s="428" customFormat="1" x14ac:dyDescent="0.25">
      <c r="A215" s="345" t="s">
        <v>7192</v>
      </c>
      <c r="B215" s="373"/>
      <c r="C215" s="719">
        <v>41759</v>
      </c>
      <c r="D215" s="373"/>
      <c r="E215" s="346">
        <v>47.281700000000001</v>
      </c>
      <c r="F215" s="373"/>
      <c r="G215" s="347">
        <v>45.095799999999997</v>
      </c>
      <c r="H215" s="374"/>
      <c r="I215" s="348" t="s">
        <v>430</v>
      </c>
      <c r="J215" s="348">
        <v>0.50480000000000003</v>
      </c>
      <c r="K215" s="348">
        <v>2.1461999999999999</v>
      </c>
      <c r="L215" s="348">
        <v>5.9997999999999996</v>
      </c>
      <c r="M215" s="348">
        <v>5.7031000000000001</v>
      </c>
      <c r="N215" s="350">
        <v>5.5646000000000004</v>
      </c>
      <c r="O215" s="348">
        <v>4.9221000000000004</v>
      </c>
      <c r="P215" s="348">
        <v>13.597099999999999</v>
      </c>
      <c r="Q215" s="348">
        <v>11.986700000000001</v>
      </c>
      <c r="R215" s="348">
        <v>12.440099999999999</v>
      </c>
      <c r="S215" s="348">
        <v>0.32819999999999999</v>
      </c>
      <c r="T215" s="348">
        <v>14.5817</v>
      </c>
      <c r="U215" s="348">
        <v>4.4401999999999999</v>
      </c>
      <c r="V215" s="348">
        <v>7.8630000000000004</v>
      </c>
      <c r="W215" s="348">
        <v>0.32819999999999999</v>
      </c>
      <c r="X215" s="348">
        <v>13.121600000000001</v>
      </c>
      <c r="Y215" s="374"/>
      <c r="Z215" s="346" t="s">
        <v>430</v>
      </c>
      <c r="AA215" s="346">
        <v>40</v>
      </c>
      <c r="AB215" s="346">
        <v>16</v>
      </c>
      <c r="AC215" s="346">
        <v>14</v>
      </c>
      <c r="AD215" s="346">
        <v>10</v>
      </c>
      <c r="AE215" s="346">
        <v>51</v>
      </c>
      <c r="AF215" s="346">
        <v>45</v>
      </c>
      <c r="AG215" s="346">
        <v>39</v>
      </c>
      <c r="AH215" s="346">
        <v>26</v>
      </c>
      <c r="AI215" s="346">
        <v>18</v>
      </c>
      <c r="AJ215" s="346">
        <v>81</v>
      </c>
      <c r="AK215" s="346">
        <v>24</v>
      </c>
      <c r="AL215" s="346">
        <v>29</v>
      </c>
      <c r="AM215" s="346">
        <v>50</v>
      </c>
      <c r="AN215" s="346">
        <v>81</v>
      </c>
      <c r="AO215" s="373"/>
      <c r="AP215" s="348">
        <v>13.02</v>
      </c>
      <c r="AQ215" s="348">
        <v>14.07</v>
      </c>
      <c r="AR215" s="348">
        <v>12.17</v>
      </c>
      <c r="AS215" s="348">
        <v>9.61</v>
      </c>
      <c r="AT215" s="348">
        <v>11.84</v>
      </c>
      <c r="AU215" s="351"/>
      <c r="AV215" s="346">
        <v>17</v>
      </c>
      <c r="AW215" s="346">
        <v>20</v>
      </c>
      <c r="AX215" s="346">
        <v>27</v>
      </c>
      <c r="AY215" s="346">
        <v>38</v>
      </c>
      <c r="AZ215" s="346">
        <v>22</v>
      </c>
      <c r="BA215" s="374"/>
      <c r="BB215" s="348">
        <v>11.728487502356799</v>
      </c>
      <c r="BC215" s="348">
        <v>0</v>
      </c>
      <c r="BD215" s="348">
        <v>6.1377404172642397E-2</v>
      </c>
      <c r="BE215" s="375" t="s">
        <v>430</v>
      </c>
      <c r="BF215" s="374"/>
      <c r="BG215" s="375" t="s">
        <v>430</v>
      </c>
      <c r="BH215" s="674" t="s">
        <v>430</v>
      </c>
      <c r="BI215" s="348" t="s">
        <v>430</v>
      </c>
      <c r="BJ215" s="348" t="s">
        <v>430</v>
      </c>
      <c r="BK215" s="362"/>
      <c r="BL215" s="348" t="s">
        <v>7049</v>
      </c>
      <c r="BM215" s="373" t="s">
        <v>7050</v>
      </c>
      <c r="BN215" s="372" t="s">
        <v>430</v>
      </c>
      <c r="BO215" s="372" t="s">
        <v>430</v>
      </c>
      <c r="BP215" s="372" t="s">
        <v>430</v>
      </c>
      <c r="BQ215" s="373"/>
      <c r="BR215" s="354" t="s">
        <v>512</v>
      </c>
    </row>
    <row r="216" spans="1:70" s="428" customFormat="1" x14ac:dyDescent="0.25">
      <c r="A216" s="345" t="s">
        <v>7193</v>
      </c>
      <c r="B216" s="373"/>
      <c r="C216" s="719">
        <v>41275</v>
      </c>
      <c r="D216" s="373"/>
      <c r="E216" s="346">
        <v>43.938800000000001</v>
      </c>
      <c r="F216" s="373"/>
      <c r="G216" s="347">
        <v>47.043300000000002</v>
      </c>
      <c r="H216" s="374"/>
      <c r="I216" s="348" t="s">
        <v>430</v>
      </c>
      <c r="J216" s="348">
        <v>0.70789999999999997</v>
      </c>
      <c r="K216" s="348">
        <v>2.2656000000000001</v>
      </c>
      <c r="L216" s="348">
        <v>4.1234999999999999</v>
      </c>
      <c r="M216" s="348">
        <v>1.3109</v>
      </c>
      <c r="N216" s="350">
        <v>3.3416999999999999</v>
      </c>
      <c r="O216" s="348">
        <v>5.1151</v>
      </c>
      <c r="P216" s="348">
        <v>12.264099999999999</v>
      </c>
      <c r="Q216" s="348">
        <v>10.817500000000001</v>
      </c>
      <c r="R216" s="348">
        <v>10.914300000000001</v>
      </c>
      <c r="S216" s="348">
        <v>1.2357</v>
      </c>
      <c r="T216" s="348">
        <v>11.693</v>
      </c>
      <c r="U216" s="348">
        <v>0.313</v>
      </c>
      <c r="V216" s="348">
        <v>4.5850999999999997</v>
      </c>
      <c r="W216" s="348">
        <v>1.2357</v>
      </c>
      <c r="X216" s="348">
        <v>10.848100000000001</v>
      </c>
      <c r="Y216" s="374"/>
      <c r="Z216" s="346" t="s">
        <v>430</v>
      </c>
      <c r="AA216" s="346">
        <v>24</v>
      </c>
      <c r="AB216" s="346">
        <v>14</v>
      </c>
      <c r="AC216" s="346">
        <v>22</v>
      </c>
      <c r="AD216" s="346">
        <v>31</v>
      </c>
      <c r="AE216" s="346">
        <v>59</v>
      </c>
      <c r="AF216" s="346">
        <v>44</v>
      </c>
      <c r="AG216" s="346">
        <v>43</v>
      </c>
      <c r="AH216" s="346">
        <v>33</v>
      </c>
      <c r="AI216" s="346">
        <v>20</v>
      </c>
      <c r="AJ216" s="346">
        <v>25</v>
      </c>
      <c r="AK216" s="346">
        <v>36</v>
      </c>
      <c r="AL216" s="346">
        <v>61</v>
      </c>
      <c r="AM216" s="346">
        <v>67</v>
      </c>
      <c r="AN216" s="346">
        <v>25</v>
      </c>
      <c r="AO216" s="373"/>
      <c r="AP216" s="348">
        <v>11.53</v>
      </c>
      <c r="AQ216" s="348">
        <v>12.03</v>
      </c>
      <c r="AR216" s="348">
        <v>10.82</v>
      </c>
      <c r="AS216" s="348">
        <v>8.2899999999999991</v>
      </c>
      <c r="AT216" s="348">
        <v>5.99</v>
      </c>
      <c r="AU216" s="351"/>
      <c r="AV216" s="346">
        <v>21</v>
      </c>
      <c r="AW216" s="346">
        <v>25</v>
      </c>
      <c r="AX216" s="346">
        <v>30</v>
      </c>
      <c r="AY216" s="346">
        <v>43</v>
      </c>
      <c r="AZ216" s="346">
        <v>55</v>
      </c>
      <c r="BA216" s="374"/>
      <c r="BB216" s="348">
        <v>9.0230742635204297</v>
      </c>
      <c r="BC216" s="348">
        <v>0</v>
      </c>
      <c r="BD216" s="348">
        <v>6.3948781959190598E-2</v>
      </c>
      <c r="BE216" s="375" t="s">
        <v>430</v>
      </c>
      <c r="BF216" s="374"/>
      <c r="BG216" s="375" t="s">
        <v>430</v>
      </c>
      <c r="BH216" s="674" t="s">
        <v>430</v>
      </c>
      <c r="BI216" s="348" t="s">
        <v>430</v>
      </c>
      <c r="BJ216" s="348" t="s">
        <v>430</v>
      </c>
      <c r="BK216" s="362"/>
      <c r="BL216" s="348" t="s">
        <v>7052</v>
      </c>
      <c r="BM216" s="373" t="s">
        <v>7053</v>
      </c>
      <c r="BN216" s="372" t="s">
        <v>430</v>
      </c>
      <c r="BO216" s="372" t="s">
        <v>430</v>
      </c>
      <c r="BP216" s="372" t="s">
        <v>430</v>
      </c>
      <c r="BQ216" s="373"/>
      <c r="BR216" s="354" t="s">
        <v>907</v>
      </c>
    </row>
    <row r="217" spans="1:70" s="428" customFormat="1" x14ac:dyDescent="0.25">
      <c r="A217" s="345" t="s">
        <v>7194</v>
      </c>
      <c r="B217" s="373"/>
      <c r="C217" s="719">
        <v>45764</v>
      </c>
      <c r="D217" s="373"/>
      <c r="E217" s="346">
        <v>44.2699</v>
      </c>
      <c r="F217" s="373"/>
      <c r="G217" s="347">
        <v>11.8682</v>
      </c>
      <c r="H217" s="374"/>
      <c r="I217" s="348">
        <v>0.25259999999999999</v>
      </c>
      <c r="J217" s="348">
        <v>0.92610000000000003</v>
      </c>
      <c r="K217" s="348">
        <v>0.5081</v>
      </c>
      <c r="L217" s="348">
        <v>6.1851000000000003</v>
      </c>
      <c r="M217" s="348">
        <v>2.395</v>
      </c>
      <c r="N217" s="350">
        <v>5.9348999999999998</v>
      </c>
      <c r="O217" s="348" t="s">
        <v>430</v>
      </c>
      <c r="P217" s="348" t="s">
        <v>430</v>
      </c>
      <c r="Q217" s="348" t="s">
        <v>430</v>
      </c>
      <c r="R217" s="348" t="s">
        <v>430</v>
      </c>
      <c r="S217" s="348">
        <v>0.81210000000000004</v>
      </c>
      <c r="T217" s="348">
        <v>18.968699999999998</v>
      </c>
      <c r="U217" s="348">
        <v>-0.49299999999999999</v>
      </c>
      <c r="V217" s="348">
        <v>2.1553</v>
      </c>
      <c r="W217" s="348">
        <v>0.81210000000000004</v>
      </c>
      <c r="X217" s="348">
        <v>14.7285</v>
      </c>
      <c r="Y217" s="374"/>
      <c r="Z217" s="346">
        <v>7</v>
      </c>
      <c r="AA217" s="346">
        <v>13</v>
      </c>
      <c r="AB217" s="346">
        <v>44</v>
      </c>
      <c r="AC217" s="346">
        <v>13</v>
      </c>
      <c r="AD217" s="346">
        <v>25</v>
      </c>
      <c r="AE217" s="346">
        <v>49</v>
      </c>
      <c r="AF217" s="346" t="s">
        <v>430</v>
      </c>
      <c r="AG217" s="346" t="s">
        <v>430</v>
      </c>
      <c r="AH217" s="346" t="s">
        <v>430</v>
      </c>
      <c r="AI217" s="346" t="s">
        <v>430</v>
      </c>
      <c r="AJ217" s="346">
        <v>41</v>
      </c>
      <c r="AK217" s="346">
        <v>13</v>
      </c>
      <c r="AL217" s="346">
        <v>66</v>
      </c>
      <c r="AM217" s="346">
        <v>79</v>
      </c>
      <c r="AN217" s="346">
        <v>41</v>
      </c>
      <c r="AO217" s="373"/>
      <c r="AP217" s="348" t="s">
        <v>430</v>
      </c>
      <c r="AQ217" s="348" t="s">
        <v>430</v>
      </c>
      <c r="AR217" s="348" t="s">
        <v>430</v>
      </c>
      <c r="AS217" s="348" t="s">
        <v>430</v>
      </c>
      <c r="AT217" s="348">
        <v>7.01</v>
      </c>
      <c r="AU217" s="351"/>
      <c r="AV217" s="346" t="s">
        <v>430</v>
      </c>
      <c r="AW217" s="346" t="s">
        <v>430</v>
      </c>
      <c r="AX217" s="346" t="s">
        <v>430</v>
      </c>
      <c r="AY217" s="346" t="s">
        <v>430</v>
      </c>
      <c r="AZ217" s="346">
        <v>52</v>
      </c>
      <c r="BA217" s="374"/>
      <c r="BB217" s="348">
        <v>16.422981510510901</v>
      </c>
      <c r="BC217" s="348">
        <v>0.98739153359708098</v>
      </c>
      <c r="BD217" s="348">
        <v>6.1986846828903097E-3</v>
      </c>
      <c r="BE217" s="375">
        <v>-8.4872293400265197E-2</v>
      </c>
      <c r="BF217" s="374"/>
      <c r="BG217" s="375" t="s">
        <v>430</v>
      </c>
      <c r="BH217" s="674" t="s">
        <v>430</v>
      </c>
      <c r="BI217" s="348" t="s">
        <v>430</v>
      </c>
      <c r="BJ217" s="348" t="s">
        <v>430</v>
      </c>
      <c r="BK217" s="362"/>
      <c r="BL217" s="348" t="s">
        <v>6877</v>
      </c>
      <c r="BM217" s="373" t="s">
        <v>6082</v>
      </c>
      <c r="BN217" s="372" t="s">
        <v>430</v>
      </c>
      <c r="BO217" s="372" t="s">
        <v>430</v>
      </c>
      <c r="BP217" s="372" t="s">
        <v>430</v>
      </c>
      <c r="BQ217" s="373"/>
      <c r="BR217" s="354" t="s">
        <v>554</v>
      </c>
    </row>
    <row r="218" spans="1:70" s="428" customFormat="1" x14ac:dyDescent="0.25">
      <c r="A218" s="345" t="s">
        <v>7195</v>
      </c>
      <c r="B218" s="373"/>
      <c r="C218" s="719">
        <v>46044</v>
      </c>
      <c r="D218" s="373"/>
      <c r="E218" s="346">
        <v>40.28</v>
      </c>
      <c r="F218" s="373"/>
      <c r="G218" s="347">
        <v>10.717499999999999</v>
      </c>
      <c r="H218" s="374"/>
      <c r="I218" s="348">
        <v>-0.26889999999999997</v>
      </c>
      <c r="J218" s="348">
        <v>0.95230000000000004</v>
      </c>
      <c r="K218" s="348">
        <v>2.4245000000000001</v>
      </c>
      <c r="L218" s="348">
        <v>6.2443</v>
      </c>
      <c r="M218" s="348" t="s">
        <v>430</v>
      </c>
      <c r="N218" s="350" t="s">
        <v>430</v>
      </c>
      <c r="O218" s="348" t="s">
        <v>430</v>
      </c>
      <c r="P218" s="348" t="s">
        <v>430</v>
      </c>
      <c r="Q218" s="348" t="s">
        <v>430</v>
      </c>
      <c r="R218" s="348" t="s">
        <v>430</v>
      </c>
      <c r="S218" s="348">
        <v>1.6166</v>
      </c>
      <c r="T218" s="348">
        <v>18.4817</v>
      </c>
      <c r="U218" s="348" t="s">
        <v>430</v>
      </c>
      <c r="V218" s="348" t="s">
        <v>430</v>
      </c>
      <c r="W218" s="348">
        <v>1.6166</v>
      </c>
      <c r="X218" s="348">
        <v>7.1749999999999998</v>
      </c>
      <c r="Y218" s="374"/>
      <c r="Z218" s="346">
        <v>51</v>
      </c>
      <c r="AA218" s="346">
        <v>12</v>
      </c>
      <c r="AB218" s="346">
        <v>11</v>
      </c>
      <c r="AC218" s="346">
        <v>12</v>
      </c>
      <c r="AD218" s="346" t="s">
        <v>430</v>
      </c>
      <c r="AE218" s="346" t="s">
        <v>430</v>
      </c>
      <c r="AF218" s="346" t="s">
        <v>430</v>
      </c>
      <c r="AG218" s="346" t="s">
        <v>430</v>
      </c>
      <c r="AH218" s="346" t="s">
        <v>430</v>
      </c>
      <c r="AI218" s="346" t="s">
        <v>430</v>
      </c>
      <c r="AJ218" s="346">
        <v>13</v>
      </c>
      <c r="AK218" s="346">
        <v>16</v>
      </c>
      <c r="AL218" s="346" t="s">
        <v>430</v>
      </c>
      <c r="AM218" s="346" t="s">
        <v>430</v>
      </c>
      <c r="AN218" s="346">
        <v>13</v>
      </c>
      <c r="AO218" s="373"/>
      <c r="AP218" s="348" t="s">
        <v>430</v>
      </c>
      <c r="AQ218" s="348" t="s">
        <v>430</v>
      </c>
      <c r="AR218" s="348" t="s">
        <v>430</v>
      </c>
      <c r="AS218" s="348" t="s">
        <v>430</v>
      </c>
      <c r="AT218" s="348" t="s">
        <v>430</v>
      </c>
      <c r="AU218" s="351"/>
      <c r="AV218" s="346" t="s">
        <v>430</v>
      </c>
      <c r="AW218" s="346" t="s">
        <v>430</v>
      </c>
      <c r="AX218" s="346" t="s">
        <v>430</v>
      </c>
      <c r="AY218" s="346" t="s">
        <v>430</v>
      </c>
      <c r="AZ218" s="346" t="s">
        <v>430</v>
      </c>
      <c r="BA218" s="374"/>
      <c r="BB218" s="348">
        <v>19.347535695120001</v>
      </c>
      <c r="BC218" s="348">
        <v>1.06934517132554</v>
      </c>
      <c r="BD218" s="348">
        <v>3.1852323948154897E-2</v>
      </c>
      <c r="BE218" s="375">
        <v>1.10756496108137</v>
      </c>
      <c r="BF218" s="374"/>
      <c r="BG218" s="375" t="s">
        <v>430</v>
      </c>
      <c r="BH218" s="674" t="s">
        <v>430</v>
      </c>
      <c r="BI218" s="348" t="s">
        <v>430</v>
      </c>
      <c r="BJ218" s="348" t="s">
        <v>430</v>
      </c>
      <c r="BK218" s="362"/>
      <c r="BL218" s="348" t="s">
        <v>7056</v>
      </c>
      <c r="BM218" s="373" t="s">
        <v>5804</v>
      </c>
      <c r="BN218" s="372" t="s">
        <v>430</v>
      </c>
      <c r="BO218" s="372" t="s">
        <v>430</v>
      </c>
      <c r="BP218" s="372" t="s">
        <v>430</v>
      </c>
      <c r="BQ218" s="373"/>
      <c r="BR218" s="354" t="s">
        <v>547</v>
      </c>
    </row>
    <row r="219" spans="1:70" s="428" customFormat="1" x14ac:dyDescent="0.25">
      <c r="A219" s="345" t="s">
        <v>7196</v>
      </c>
      <c r="B219" s="373"/>
      <c r="C219" s="719">
        <v>45876</v>
      </c>
      <c r="D219" s="373"/>
      <c r="E219" s="346">
        <v>37.792200000000001</v>
      </c>
      <c r="F219" s="373"/>
      <c r="G219" s="347">
        <v>12.0441</v>
      </c>
      <c r="H219" s="374"/>
      <c r="I219" s="348">
        <v>-8.0000000000000004E-4</v>
      </c>
      <c r="J219" s="348">
        <v>1.8055000000000001</v>
      </c>
      <c r="K219" s="348">
        <v>-2.0972</v>
      </c>
      <c r="L219" s="348">
        <v>2.7627000000000002</v>
      </c>
      <c r="M219" s="348">
        <v>26.047599999999999</v>
      </c>
      <c r="N219" s="350" t="s">
        <v>430</v>
      </c>
      <c r="O219" s="348" t="s">
        <v>430</v>
      </c>
      <c r="P219" s="348" t="s">
        <v>430</v>
      </c>
      <c r="Q219" s="348" t="s">
        <v>430</v>
      </c>
      <c r="R219" s="348" t="s">
        <v>430</v>
      </c>
      <c r="S219" s="348">
        <v>-2.8811</v>
      </c>
      <c r="T219" s="348">
        <v>17.561900000000001</v>
      </c>
      <c r="U219" s="348">
        <v>21.624400000000001</v>
      </c>
      <c r="V219" s="348">
        <v>18.314900000000002</v>
      </c>
      <c r="W219" s="348">
        <v>-2.8811</v>
      </c>
      <c r="X219" s="348">
        <v>20.440999999999999</v>
      </c>
      <c r="Y219" s="374"/>
      <c r="Z219" s="346">
        <v>29</v>
      </c>
      <c r="AA219" s="346">
        <v>3</v>
      </c>
      <c r="AB219" s="346">
        <v>68</v>
      </c>
      <c r="AC219" s="346">
        <v>39</v>
      </c>
      <c r="AD219" s="346">
        <v>2</v>
      </c>
      <c r="AE219" s="346" t="s">
        <v>430</v>
      </c>
      <c r="AF219" s="346" t="s">
        <v>430</v>
      </c>
      <c r="AG219" s="346" t="s">
        <v>430</v>
      </c>
      <c r="AH219" s="346" t="s">
        <v>430</v>
      </c>
      <c r="AI219" s="346" t="s">
        <v>430</v>
      </c>
      <c r="AJ219" s="346">
        <v>109</v>
      </c>
      <c r="AK219" s="346">
        <v>18</v>
      </c>
      <c r="AL219" s="346">
        <v>2</v>
      </c>
      <c r="AM219" s="346">
        <v>36</v>
      </c>
      <c r="AN219" s="346">
        <v>109</v>
      </c>
      <c r="AO219" s="373"/>
      <c r="AP219" s="348" t="s">
        <v>430</v>
      </c>
      <c r="AQ219" s="348" t="s">
        <v>430</v>
      </c>
      <c r="AR219" s="348" t="s">
        <v>430</v>
      </c>
      <c r="AS219" s="348" t="s">
        <v>430</v>
      </c>
      <c r="AT219" s="348">
        <v>28.13</v>
      </c>
      <c r="AU219" s="351"/>
      <c r="AV219" s="346" t="s">
        <v>430</v>
      </c>
      <c r="AW219" s="346" t="s">
        <v>430</v>
      </c>
      <c r="AX219" s="346" t="s">
        <v>430</v>
      </c>
      <c r="AY219" s="346" t="s">
        <v>430</v>
      </c>
      <c r="AZ219" s="346">
        <v>7</v>
      </c>
      <c r="BA219" s="374"/>
      <c r="BB219" s="348">
        <v>17.611206631384601</v>
      </c>
      <c r="BC219" s="348">
        <v>1.0318918780215001</v>
      </c>
      <c r="BD219" s="348">
        <v>7.6829543009434301E-2</v>
      </c>
      <c r="BE219" s="375">
        <v>-5.0850815824171801E-2</v>
      </c>
      <c r="BF219" s="374"/>
      <c r="BG219" s="375" t="s">
        <v>430</v>
      </c>
      <c r="BH219" s="674" t="s">
        <v>430</v>
      </c>
      <c r="BI219" s="348" t="s">
        <v>430</v>
      </c>
      <c r="BJ219" s="348" t="s">
        <v>430</v>
      </c>
      <c r="BK219" s="362"/>
      <c r="BL219" s="348" t="s">
        <v>7058</v>
      </c>
      <c r="BM219" s="373" t="s">
        <v>7059</v>
      </c>
      <c r="BN219" s="372" t="s">
        <v>430</v>
      </c>
      <c r="BO219" s="372" t="s">
        <v>430</v>
      </c>
      <c r="BP219" s="372" t="s">
        <v>430</v>
      </c>
      <c r="BQ219" s="373"/>
      <c r="BR219" s="354" t="s">
        <v>554</v>
      </c>
    </row>
    <row r="220" spans="1:70" s="428" customFormat="1" x14ac:dyDescent="0.25">
      <c r="A220" s="345" t="s">
        <v>7197</v>
      </c>
      <c r="B220" s="373"/>
      <c r="C220" s="719">
        <v>46085</v>
      </c>
      <c r="D220" s="373"/>
      <c r="E220" s="889">
        <v>36.31</v>
      </c>
      <c r="F220" s="373"/>
      <c r="G220" s="347">
        <v>8.7331000000000003</v>
      </c>
      <c r="H220" s="374"/>
      <c r="I220" s="348" t="s">
        <v>430</v>
      </c>
      <c r="J220" s="348">
        <v>-1.6011</v>
      </c>
      <c r="K220" s="348">
        <v>-6.2176999999999998</v>
      </c>
      <c r="L220" s="348">
        <v>-7.4069000000000003</v>
      </c>
      <c r="M220" s="348" t="s">
        <v>430</v>
      </c>
      <c r="N220" s="350" t="s">
        <v>430</v>
      </c>
      <c r="O220" s="348" t="s">
        <v>430</v>
      </c>
      <c r="P220" s="348" t="s">
        <v>430</v>
      </c>
      <c r="Q220" s="348" t="s">
        <v>430</v>
      </c>
      <c r="R220" s="348" t="s">
        <v>430</v>
      </c>
      <c r="S220" s="348">
        <v>0.39200000000000002</v>
      </c>
      <c r="T220" s="348">
        <v>-3.8500999999999999</v>
      </c>
      <c r="U220" s="348" t="s">
        <v>430</v>
      </c>
      <c r="V220" s="348" t="s">
        <v>430</v>
      </c>
      <c r="W220" s="348">
        <v>0.39200000000000002</v>
      </c>
      <c r="X220" s="348">
        <v>-12.669</v>
      </c>
      <c r="Y220" s="374"/>
      <c r="Z220" s="346" t="s">
        <v>430</v>
      </c>
      <c r="AA220" s="346">
        <v>85</v>
      </c>
      <c r="AB220" s="346">
        <v>90</v>
      </c>
      <c r="AC220" s="346">
        <v>93</v>
      </c>
      <c r="AD220" s="346" t="s">
        <v>430</v>
      </c>
      <c r="AE220" s="346" t="s">
        <v>430</v>
      </c>
      <c r="AF220" s="346" t="s">
        <v>430</v>
      </c>
      <c r="AG220" s="346" t="s">
        <v>430</v>
      </c>
      <c r="AH220" s="346" t="s">
        <v>430</v>
      </c>
      <c r="AI220" s="346" t="s">
        <v>430</v>
      </c>
      <c r="AJ220" s="346">
        <v>75</v>
      </c>
      <c r="AK220" s="346">
        <v>96</v>
      </c>
      <c r="AL220" s="346" t="s">
        <v>430</v>
      </c>
      <c r="AM220" s="346" t="s">
        <v>430</v>
      </c>
      <c r="AN220" s="346">
        <v>75</v>
      </c>
      <c r="AO220" s="373"/>
      <c r="AP220" s="348" t="s">
        <v>430</v>
      </c>
      <c r="AQ220" s="348" t="s">
        <v>430</v>
      </c>
      <c r="AR220" s="348" t="s">
        <v>430</v>
      </c>
      <c r="AS220" s="348" t="s">
        <v>430</v>
      </c>
      <c r="AT220" s="348" t="s">
        <v>430</v>
      </c>
      <c r="AU220" s="351"/>
      <c r="AV220" s="346" t="s">
        <v>430</v>
      </c>
      <c r="AW220" s="346" t="s">
        <v>430</v>
      </c>
      <c r="AX220" s="346" t="s">
        <v>430</v>
      </c>
      <c r="AY220" s="346" t="s">
        <v>430</v>
      </c>
      <c r="AZ220" s="346" t="s">
        <v>430</v>
      </c>
      <c r="BA220" s="374"/>
      <c r="BB220" s="348">
        <v>13.4793773068106</v>
      </c>
      <c r="BC220" s="348">
        <v>0</v>
      </c>
      <c r="BD220" s="348">
        <v>-0.186218979980424</v>
      </c>
      <c r="BE220" s="375" t="s">
        <v>430</v>
      </c>
      <c r="BF220" s="374"/>
      <c r="BG220" s="375" t="s">
        <v>430</v>
      </c>
      <c r="BH220" s="674" t="s">
        <v>430</v>
      </c>
      <c r="BI220" s="348" t="s">
        <v>430</v>
      </c>
      <c r="BJ220" s="348" t="s">
        <v>430</v>
      </c>
      <c r="BK220" s="362"/>
      <c r="BL220" s="348" t="s">
        <v>6908</v>
      </c>
      <c r="BM220" s="373" t="s">
        <v>2614</v>
      </c>
      <c r="BN220" s="372" t="s">
        <v>5090</v>
      </c>
      <c r="BO220" s="372" t="s">
        <v>430</v>
      </c>
      <c r="BP220" s="372" t="s">
        <v>430</v>
      </c>
      <c r="BQ220" s="373"/>
      <c r="BR220" s="354" t="s">
        <v>5109</v>
      </c>
    </row>
    <row r="221" spans="1:70" s="428" customFormat="1" x14ac:dyDescent="0.25">
      <c r="A221" s="345" t="s">
        <v>7198</v>
      </c>
      <c r="B221" s="373"/>
      <c r="C221" s="719">
        <v>44616</v>
      </c>
      <c r="D221" s="373"/>
      <c r="E221" s="346">
        <v>36.354799999999997</v>
      </c>
      <c r="F221" s="373"/>
      <c r="G221" s="347">
        <v>15.546099999999999</v>
      </c>
      <c r="H221" s="374"/>
      <c r="I221" s="348">
        <v>-6.2399999999999997E-2</v>
      </c>
      <c r="J221" s="348">
        <v>0.62529999999999997</v>
      </c>
      <c r="K221" s="348">
        <v>-0.75390000000000001</v>
      </c>
      <c r="L221" s="348">
        <v>-0.12909999999999999</v>
      </c>
      <c r="M221" s="348">
        <v>-2.3902999999999999</v>
      </c>
      <c r="N221" s="350">
        <v>1.6583000000000001</v>
      </c>
      <c r="O221" s="348">
        <v>-2.1274999999999999</v>
      </c>
      <c r="P221" s="348">
        <v>10.039400000000001</v>
      </c>
      <c r="Q221" s="348" t="s">
        <v>430</v>
      </c>
      <c r="R221" s="348" t="s">
        <v>430</v>
      </c>
      <c r="S221" s="348">
        <v>0.36020000000000002</v>
      </c>
      <c r="T221" s="348">
        <v>9.2733000000000008</v>
      </c>
      <c r="U221" s="348">
        <v>-2.4007000000000001</v>
      </c>
      <c r="V221" s="348">
        <v>3.1244000000000001</v>
      </c>
      <c r="W221" s="348">
        <v>0.36020000000000002</v>
      </c>
      <c r="X221" s="348">
        <v>10.5686</v>
      </c>
      <c r="Y221" s="374"/>
      <c r="Z221" s="346">
        <v>34</v>
      </c>
      <c r="AA221" s="346">
        <v>30</v>
      </c>
      <c r="AB221" s="346">
        <v>63</v>
      </c>
      <c r="AC221" s="346">
        <v>65</v>
      </c>
      <c r="AD221" s="346">
        <v>75</v>
      </c>
      <c r="AE221" s="346">
        <v>65</v>
      </c>
      <c r="AF221" s="346">
        <v>60</v>
      </c>
      <c r="AG221" s="346">
        <v>54</v>
      </c>
      <c r="AH221" s="346" t="s">
        <v>430</v>
      </c>
      <c r="AI221" s="346" t="s">
        <v>430</v>
      </c>
      <c r="AJ221" s="346">
        <v>78</v>
      </c>
      <c r="AK221" s="346">
        <v>50</v>
      </c>
      <c r="AL221" s="346">
        <v>76</v>
      </c>
      <c r="AM221" s="346">
        <v>73</v>
      </c>
      <c r="AN221" s="346">
        <v>78</v>
      </c>
      <c r="AO221" s="373"/>
      <c r="AP221" s="348" t="s">
        <v>430</v>
      </c>
      <c r="AQ221" s="348" t="s">
        <v>430</v>
      </c>
      <c r="AR221" s="348" t="s">
        <v>430</v>
      </c>
      <c r="AS221" s="348">
        <v>4.1500000000000004</v>
      </c>
      <c r="AT221" s="348">
        <v>-0.02</v>
      </c>
      <c r="AU221" s="351"/>
      <c r="AV221" s="346" t="s">
        <v>430</v>
      </c>
      <c r="AW221" s="346" t="s">
        <v>430</v>
      </c>
      <c r="AX221" s="346" t="s">
        <v>430</v>
      </c>
      <c r="AY221" s="346">
        <v>54</v>
      </c>
      <c r="AZ221" s="346">
        <v>77</v>
      </c>
      <c r="BA221" s="374"/>
      <c r="BB221" s="348">
        <v>13.912780889434901</v>
      </c>
      <c r="BC221" s="348">
        <v>0.97914373861547699</v>
      </c>
      <c r="BD221" s="348">
        <v>3.5731960024336699E-2</v>
      </c>
      <c r="BE221" s="375">
        <v>-0.17711132867658899</v>
      </c>
      <c r="BF221" s="374"/>
      <c r="BG221" s="375" t="s">
        <v>430</v>
      </c>
      <c r="BH221" s="674" t="s">
        <v>430</v>
      </c>
      <c r="BI221" s="348" t="s">
        <v>430</v>
      </c>
      <c r="BJ221" s="348" t="s">
        <v>430</v>
      </c>
      <c r="BK221" s="362"/>
      <c r="BL221" s="348" t="s">
        <v>6905</v>
      </c>
      <c r="BM221" s="373" t="s">
        <v>6906</v>
      </c>
      <c r="BN221" s="372" t="s">
        <v>430</v>
      </c>
      <c r="BO221" s="372" t="s">
        <v>430</v>
      </c>
      <c r="BP221" s="372" t="s">
        <v>430</v>
      </c>
      <c r="BQ221" s="373"/>
      <c r="BR221" s="354" t="s">
        <v>547</v>
      </c>
    </row>
    <row r="222" spans="1:70" s="428" customFormat="1" x14ac:dyDescent="0.25">
      <c r="A222" s="345" t="s">
        <v>7199</v>
      </c>
      <c r="B222" s="373"/>
      <c r="C222" s="719">
        <v>44778</v>
      </c>
      <c r="D222" s="373"/>
      <c r="E222" s="346">
        <v>35.81</v>
      </c>
      <c r="F222" s="373"/>
      <c r="G222" s="347">
        <v>14.327400000000001</v>
      </c>
      <c r="H222" s="374"/>
      <c r="I222" s="348" t="s">
        <v>430</v>
      </c>
      <c r="J222" s="348">
        <v>0.53049999999999997</v>
      </c>
      <c r="K222" s="348">
        <v>0.62080000000000002</v>
      </c>
      <c r="L222" s="348">
        <v>8.3799999999999999E-2</v>
      </c>
      <c r="M222" s="348">
        <v>-5.9863</v>
      </c>
      <c r="N222" s="350">
        <v>-3.6406000000000001</v>
      </c>
      <c r="O222" s="348">
        <v>-8.2400000000000001E-2</v>
      </c>
      <c r="P222" s="348">
        <v>8.1676000000000002</v>
      </c>
      <c r="Q222" s="348" t="s">
        <v>430</v>
      </c>
      <c r="R222" s="348" t="s">
        <v>430</v>
      </c>
      <c r="S222" s="348">
        <v>0.64839999999999998</v>
      </c>
      <c r="T222" s="348">
        <v>8.0228999999999999</v>
      </c>
      <c r="U222" s="348">
        <v>-7.3301999999999996</v>
      </c>
      <c r="V222" s="348">
        <v>-1.5129999999999999</v>
      </c>
      <c r="W222" s="348">
        <v>0.64839999999999998</v>
      </c>
      <c r="X222" s="348">
        <v>9.5428999999999995</v>
      </c>
      <c r="Y222" s="374"/>
      <c r="Z222" s="346" t="s">
        <v>430</v>
      </c>
      <c r="AA222" s="346">
        <v>36</v>
      </c>
      <c r="AB222" s="346">
        <v>42</v>
      </c>
      <c r="AC222" s="346">
        <v>63</v>
      </c>
      <c r="AD222" s="346">
        <v>79</v>
      </c>
      <c r="AE222" s="346">
        <v>80</v>
      </c>
      <c r="AF222" s="346">
        <v>57</v>
      </c>
      <c r="AG222" s="346">
        <v>57</v>
      </c>
      <c r="AH222" s="346" t="s">
        <v>430</v>
      </c>
      <c r="AI222" s="346" t="s">
        <v>430</v>
      </c>
      <c r="AJ222" s="346">
        <v>51</v>
      </c>
      <c r="AK222" s="346">
        <v>57</v>
      </c>
      <c r="AL222" s="346">
        <v>97</v>
      </c>
      <c r="AM222" s="346">
        <v>89</v>
      </c>
      <c r="AN222" s="346">
        <v>51</v>
      </c>
      <c r="AO222" s="373"/>
      <c r="AP222" s="348" t="s">
        <v>430</v>
      </c>
      <c r="AQ222" s="348" t="s">
        <v>430</v>
      </c>
      <c r="AR222" s="348" t="s">
        <v>430</v>
      </c>
      <c r="AS222" s="348">
        <v>2.99</v>
      </c>
      <c r="AT222" s="348">
        <v>-5.58</v>
      </c>
      <c r="AU222" s="351"/>
      <c r="AV222" s="346" t="s">
        <v>430</v>
      </c>
      <c r="AW222" s="346" t="s">
        <v>430</v>
      </c>
      <c r="AX222" s="346" t="s">
        <v>430</v>
      </c>
      <c r="AY222" s="346">
        <v>56</v>
      </c>
      <c r="AZ222" s="346">
        <v>82</v>
      </c>
      <c r="BA222" s="374"/>
      <c r="BB222" s="348">
        <v>12.1041297426122</v>
      </c>
      <c r="BC222" s="348">
        <v>1.0001693105315901</v>
      </c>
      <c r="BD222" s="348">
        <v>2.94585621677441E-2</v>
      </c>
      <c r="BE222" s="375">
        <v>-1.9874195619341301E-2</v>
      </c>
      <c r="BF222" s="374"/>
      <c r="BG222" s="375" t="s">
        <v>430</v>
      </c>
      <c r="BH222" s="674" t="s">
        <v>430</v>
      </c>
      <c r="BI222" s="348" t="s">
        <v>430</v>
      </c>
      <c r="BJ222" s="348" t="s">
        <v>430</v>
      </c>
      <c r="BK222" s="362"/>
      <c r="BL222" s="348" t="s">
        <v>6864</v>
      </c>
      <c r="BM222" s="373" t="s">
        <v>6865</v>
      </c>
      <c r="BN222" s="372" t="s">
        <v>430</v>
      </c>
      <c r="BO222" s="372" t="s">
        <v>430</v>
      </c>
      <c r="BP222" s="372" t="s">
        <v>430</v>
      </c>
      <c r="BQ222" s="373"/>
      <c r="BR222" s="354" t="s">
        <v>554</v>
      </c>
    </row>
    <row r="223" spans="1:70" s="428" customFormat="1" x14ac:dyDescent="0.25">
      <c r="A223" s="345" t="s">
        <v>7200</v>
      </c>
      <c r="B223" s="373"/>
      <c r="C223" s="719">
        <v>46093</v>
      </c>
      <c r="D223" s="373"/>
      <c r="E223" s="346">
        <v>32.97</v>
      </c>
      <c r="F223" s="373"/>
      <c r="G223" s="347">
        <v>10.3437</v>
      </c>
      <c r="H223" s="374"/>
      <c r="I223" s="348">
        <v>-0.2094</v>
      </c>
      <c r="J223" s="348">
        <v>0.1986</v>
      </c>
      <c r="K223" s="348">
        <v>-0.77600000000000002</v>
      </c>
      <c r="L223" s="348">
        <v>1.2381</v>
      </c>
      <c r="M223" s="348" t="s">
        <v>430</v>
      </c>
      <c r="N223" s="350" t="s">
        <v>430</v>
      </c>
      <c r="O223" s="348" t="s">
        <v>430</v>
      </c>
      <c r="P223" s="348" t="s">
        <v>430</v>
      </c>
      <c r="Q223" s="348" t="s">
        <v>430</v>
      </c>
      <c r="R223" s="348" t="s">
        <v>430</v>
      </c>
      <c r="S223" s="348">
        <v>-8.9800000000000005E-2</v>
      </c>
      <c r="T223" s="348">
        <v>11.004200000000001</v>
      </c>
      <c r="U223" s="348" t="s">
        <v>430</v>
      </c>
      <c r="V223" s="348" t="s">
        <v>430</v>
      </c>
      <c r="W223" s="348">
        <v>-8.9800000000000005E-2</v>
      </c>
      <c r="X223" s="348">
        <v>3.4369999999999998</v>
      </c>
      <c r="Y223" s="374"/>
      <c r="Z223" s="346">
        <v>46</v>
      </c>
      <c r="AA223" s="346">
        <v>58</v>
      </c>
      <c r="AB223" s="346">
        <v>64</v>
      </c>
      <c r="AC223" s="346">
        <v>54</v>
      </c>
      <c r="AD223" s="346" t="s">
        <v>430</v>
      </c>
      <c r="AE223" s="346" t="s">
        <v>430</v>
      </c>
      <c r="AF223" s="346" t="s">
        <v>430</v>
      </c>
      <c r="AG223" s="346" t="s">
        <v>430</v>
      </c>
      <c r="AH223" s="346" t="s">
        <v>430</v>
      </c>
      <c r="AI223" s="346" t="s">
        <v>430</v>
      </c>
      <c r="AJ223" s="346">
        <v>87</v>
      </c>
      <c r="AK223" s="346">
        <v>42</v>
      </c>
      <c r="AL223" s="346" t="s">
        <v>430</v>
      </c>
      <c r="AM223" s="346" t="s">
        <v>430</v>
      </c>
      <c r="AN223" s="346">
        <v>87</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4.2459489456994</v>
      </c>
      <c r="BC223" s="348">
        <v>0.28769645765368301</v>
      </c>
      <c r="BD223" s="348">
        <v>9.4646483311225105E-2</v>
      </c>
      <c r="BE223" s="375">
        <v>-6.8047955891863104E-2</v>
      </c>
      <c r="BF223" s="374"/>
      <c r="BG223" s="375" t="s">
        <v>430</v>
      </c>
      <c r="BH223" s="674" t="s">
        <v>430</v>
      </c>
      <c r="BI223" s="348" t="s">
        <v>430</v>
      </c>
      <c r="BJ223" s="348" t="s">
        <v>430</v>
      </c>
      <c r="BK223" s="362"/>
      <c r="BL223" s="348" t="s">
        <v>6765</v>
      </c>
      <c r="BM223" s="373" t="s">
        <v>6003</v>
      </c>
      <c r="BN223" s="372" t="s">
        <v>430</v>
      </c>
      <c r="BO223" s="372" t="s">
        <v>430</v>
      </c>
      <c r="BP223" s="372" t="s">
        <v>430</v>
      </c>
      <c r="BQ223" s="373"/>
      <c r="BR223" s="354" t="s">
        <v>547</v>
      </c>
    </row>
    <row r="224" spans="1:70" s="428" customFormat="1" x14ac:dyDescent="0.25">
      <c r="A224" s="345" t="s">
        <v>7201</v>
      </c>
      <c r="B224" s="373"/>
      <c r="C224" s="719">
        <v>44848</v>
      </c>
      <c r="D224" s="373"/>
      <c r="E224" s="346">
        <v>33.047400000000003</v>
      </c>
      <c r="F224" s="373"/>
      <c r="G224" s="347">
        <v>17.5258</v>
      </c>
      <c r="H224" s="374"/>
      <c r="I224" s="348" t="s">
        <v>430</v>
      </c>
      <c r="J224" s="348">
        <v>0.36880000000000002</v>
      </c>
      <c r="K224" s="348">
        <v>1.2988</v>
      </c>
      <c r="L224" s="348">
        <v>3.4836999999999998</v>
      </c>
      <c r="M224" s="348">
        <v>-2.2902999999999998</v>
      </c>
      <c r="N224" s="350">
        <v>10.422499999999999</v>
      </c>
      <c r="O224" s="348">
        <v>6.6412000000000004</v>
      </c>
      <c r="P224" s="348">
        <v>16.9025</v>
      </c>
      <c r="Q224" s="348" t="s">
        <v>430</v>
      </c>
      <c r="R224" s="348" t="s">
        <v>430</v>
      </c>
      <c r="S224" s="348">
        <v>1.1059000000000001</v>
      </c>
      <c r="T224" s="348">
        <v>10.3765</v>
      </c>
      <c r="U224" s="348">
        <v>0.33379999999999999</v>
      </c>
      <c r="V224" s="348">
        <v>8.9032</v>
      </c>
      <c r="W224" s="348">
        <v>1.1059000000000001</v>
      </c>
      <c r="X224" s="348">
        <v>16.123899999999999</v>
      </c>
      <c r="Y224" s="374"/>
      <c r="Z224" s="346" t="s">
        <v>430</v>
      </c>
      <c r="AA224" s="346">
        <v>45</v>
      </c>
      <c r="AB224" s="346">
        <v>28</v>
      </c>
      <c r="AC224" s="346">
        <v>29</v>
      </c>
      <c r="AD224" s="346">
        <v>74</v>
      </c>
      <c r="AE224" s="346">
        <v>39</v>
      </c>
      <c r="AF224" s="346">
        <v>39</v>
      </c>
      <c r="AG224" s="346">
        <v>30</v>
      </c>
      <c r="AH224" s="346" t="s">
        <v>430</v>
      </c>
      <c r="AI224" s="346" t="s">
        <v>430</v>
      </c>
      <c r="AJ224" s="346">
        <v>32</v>
      </c>
      <c r="AK224" s="346">
        <v>45</v>
      </c>
      <c r="AL224" s="346">
        <v>60</v>
      </c>
      <c r="AM224" s="346">
        <v>46</v>
      </c>
      <c r="AN224" s="346">
        <v>32</v>
      </c>
      <c r="AO224" s="373"/>
      <c r="AP224" s="348" t="s">
        <v>430</v>
      </c>
      <c r="AQ224" s="348" t="s">
        <v>430</v>
      </c>
      <c r="AR224" s="348" t="s">
        <v>430</v>
      </c>
      <c r="AS224" s="348">
        <v>11.8</v>
      </c>
      <c r="AT224" s="348">
        <v>7.56</v>
      </c>
      <c r="AU224" s="351"/>
      <c r="AV224" s="346" t="s">
        <v>430</v>
      </c>
      <c r="AW224" s="346" t="s">
        <v>430</v>
      </c>
      <c r="AX224" s="346" t="s">
        <v>430</v>
      </c>
      <c r="AY224" s="346">
        <v>31</v>
      </c>
      <c r="AZ224" s="346">
        <v>51</v>
      </c>
      <c r="BA224" s="374"/>
      <c r="BB224" s="348">
        <v>10.488632688418001</v>
      </c>
      <c r="BC224" s="348">
        <v>0.656025555718321</v>
      </c>
      <c r="BD224" s="348">
        <v>8.7230159053127101E-2</v>
      </c>
      <c r="BE224" s="375">
        <v>0.46478462952583299</v>
      </c>
      <c r="BF224" s="374"/>
      <c r="BG224" s="375" t="s">
        <v>430</v>
      </c>
      <c r="BH224" s="674" t="s">
        <v>430</v>
      </c>
      <c r="BI224" s="348" t="s">
        <v>430</v>
      </c>
      <c r="BJ224" s="348" t="s">
        <v>430</v>
      </c>
      <c r="BK224" s="362"/>
      <c r="BL224" s="348" t="s">
        <v>7065</v>
      </c>
      <c r="BM224" s="373" t="s">
        <v>6163</v>
      </c>
      <c r="BN224" s="372" t="s">
        <v>430</v>
      </c>
      <c r="BO224" s="372" t="s">
        <v>430</v>
      </c>
      <c r="BP224" s="372" t="s">
        <v>430</v>
      </c>
      <c r="BQ224" s="373"/>
      <c r="BR224" s="354" t="s">
        <v>547</v>
      </c>
    </row>
    <row r="225" spans="1:70" s="428" customFormat="1" x14ac:dyDescent="0.25">
      <c r="A225" s="345" t="s">
        <v>7202</v>
      </c>
      <c r="B225" s="373"/>
      <c r="C225" s="719">
        <v>45910</v>
      </c>
      <c r="D225" s="373"/>
      <c r="E225" s="346">
        <v>32.028199999999998</v>
      </c>
      <c r="F225" s="373"/>
      <c r="G225" s="347">
        <v>12.792</v>
      </c>
      <c r="H225" s="374"/>
      <c r="I225" s="348">
        <v>-0.1522</v>
      </c>
      <c r="J225" s="348">
        <v>-1.6492</v>
      </c>
      <c r="K225" s="348">
        <v>-6.2897999999999996</v>
      </c>
      <c r="L225" s="348">
        <v>-7.2343999999999999</v>
      </c>
      <c r="M225" s="348">
        <v>-0.9516</v>
      </c>
      <c r="N225" s="350" t="s">
        <v>430</v>
      </c>
      <c r="O225" s="348" t="s">
        <v>430</v>
      </c>
      <c r="P225" s="348" t="s">
        <v>430</v>
      </c>
      <c r="Q225" s="348" t="s">
        <v>430</v>
      </c>
      <c r="R225" s="348" t="s">
        <v>430</v>
      </c>
      <c r="S225" s="348">
        <v>0.2964</v>
      </c>
      <c r="T225" s="348">
        <v>-3.5047000000000001</v>
      </c>
      <c r="U225" s="348">
        <v>5.8765000000000001</v>
      </c>
      <c r="V225" s="348">
        <v>21.255800000000001</v>
      </c>
      <c r="W225" s="348">
        <v>0.2964</v>
      </c>
      <c r="X225" s="348">
        <v>27.92</v>
      </c>
      <c r="Y225" s="374"/>
      <c r="Z225" s="346">
        <v>41</v>
      </c>
      <c r="AA225" s="346">
        <v>89</v>
      </c>
      <c r="AB225" s="346">
        <v>93</v>
      </c>
      <c r="AC225" s="346">
        <v>88</v>
      </c>
      <c r="AD225" s="346">
        <v>53</v>
      </c>
      <c r="AE225" s="346" t="s">
        <v>430</v>
      </c>
      <c r="AF225" s="346" t="s">
        <v>430</v>
      </c>
      <c r="AG225" s="346" t="s">
        <v>430</v>
      </c>
      <c r="AH225" s="346" t="s">
        <v>430</v>
      </c>
      <c r="AI225" s="346" t="s">
        <v>430</v>
      </c>
      <c r="AJ225" s="346">
        <v>83</v>
      </c>
      <c r="AK225" s="346">
        <v>84</v>
      </c>
      <c r="AL225" s="346">
        <v>13</v>
      </c>
      <c r="AM225" s="346">
        <v>29</v>
      </c>
      <c r="AN225" s="346">
        <v>83</v>
      </c>
      <c r="AO225" s="373"/>
      <c r="AP225" s="348" t="s">
        <v>430</v>
      </c>
      <c r="AQ225" s="348" t="s">
        <v>430</v>
      </c>
      <c r="AR225" s="348" t="s">
        <v>430</v>
      </c>
      <c r="AS225" s="348" t="s">
        <v>430</v>
      </c>
      <c r="AT225" s="348" t="s">
        <v>430</v>
      </c>
      <c r="AU225" s="351"/>
      <c r="AV225" s="346" t="s">
        <v>430</v>
      </c>
      <c r="AW225" s="346" t="s">
        <v>430</v>
      </c>
      <c r="AX225" s="346" t="s">
        <v>430</v>
      </c>
      <c r="AY225" s="346" t="s">
        <v>430</v>
      </c>
      <c r="AZ225" s="346" t="s">
        <v>430</v>
      </c>
      <c r="BA225" s="374"/>
      <c r="BB225" s="348">
        <v>21.988664326918801</v>
      </c>
      <c r="BC225" s="348">
        <v>0</v>
      </c>
      <c r="BD225" s="348">
        <v>9.5413725771466104E-2</v>
      </c>
      <c r="BE225" s="375" t="s">
        <v>430</v>
      </c>
      <c r="BF225" s="374"/>
      <c r="BG225" s="375" t="s">
        <v>430</v>
      </c>
      <c r="BH225" s="674" t="s">
        <v>430</v>
      </c>
      <c r="BI225" s="348" t="s">
        <v>430</v>
      </c>
      <c r="BJ225" s="348" t="s">
        <v>430</v>
      </c>
      <c r="BK225" s="362"/>
      <c r="BL225" s="348" t="s">
        <v>6867</v>
      </c>
      <c r="BM225" s="373" t="s">
        <v>5969</v>
      </c>
      <c r="BN225" s="372" t="s">
        <v>430</v>
      </c>
      <c r="BO225" s="372" t="s">
        <v>430</v>
      </c>
      <c r="BP225" s="372" t="s">
        <v>430</v>
      </c>
      <c r="BQ225" s="373"/>
      <c r="BR225" s="354" t="s">
        <v>554</v>
      </c>
    </row>
    <row r="226" spans="1:70" s="428" customFormat="1" x14ac:dyDescent="0.25">
      <c r="A226" s="345" t="s">
        <v>7203</v>
      </c>
      <c r="B226" s="373"/>
      <c r="C226" s="719">
        <v>45898</v>
      </c>
      <c r="D226" s="373"/>
      <c r="E226" s="346">
        <v>27.615400000000001</v>
      </c>
      <c r="F226" s="373"/>
      <c r="G226" s="347">
        <v>10.747</v>
      </c>
      <c r="H226" s="374"/>
      <c r="I226" s="348" t="s">
        <v>430</v>
      </c>
      <c r="J226" s="348">
        <v>0.75</v>
      </c>
      <c r="K226" s="348">
        <v>0.13980000000000001</v>
      </c>
      <c r="L226" s="348">
        <v>2.3620999999999999</v>
      </c>
      <c r="M226" s="348">
        <v>2.0219999999999998</v>
      </c>
      <c r="N226" s="350" t="s">
        <v>430</v>
      </c>
      <c r="O226" s="348" t="s">
        <v>430</v>
      </c>
      <c r="P226" s="348" t="s">
        <v>430</v>
      </c>
      <c r="Q226" s="348" t="s">
        <v>430</v>
      </c>
      <c r="R226" s="348" t="s">
        <v>430</v>
      </c>
      <c r="S226" s="348">
        <v>0.66500000000000004</v>
      </c>
      <c r="T226" s="348">
        <v>13.7369</v>
      </c>
      <c r="U226" s="348">
        <v>1.3008</v>
      </c>
      <c r="V226" s="348">
        <v>6.5959000000000003</v>
      </c>
      <c r="W226" s="348">
        <v>0.66500000000000004</v>
      </c>
      <c r="X226" s="348">
        <v>7.47</v>
      </c>
      <c r="Y226" s="374"/>
      <c r="Z226" s="346" t="s">
        <v>430</v>
      </c>
      <c r="AA226" s="346">
        <v>18</v>
      </c>
      <c r="AB226" s="346">
        <v>53</v>
      </c>
      <c r="AC226" s="346">
        <v>43</v>
      </c>
      <c r="AD226" s="346">
        <v>26</v>
      </c>
      <c r="AE226" s="346" t="s">
        <v>430</v>
      </c>
      <c r="AF226" s="346" t="s">
        <v>430</v>
      </c>
      <c r="AG226" s="346" t="s">
        <v>430</v>
      </c>
      <c r="AH226" s="346" t="s">
        <v>430</v>
      </c>
      <c r="AI226" s="346" t="s">
        <v>430</v>
      </c>
      <c r="AJ226" s="346">
        <v>50</v>
      </c>
      <c r="AK226" s="346">
        <v>26</v>
      </c>
      <c r="AL226" s="346">
        <v>51</v>
      </c>
      <c r="AM226" s="346">
        <v>56</v>
      </c>
      <c r="AN226" s="346">
        <v>50</v>
      </c>
      <c r="AO226" s="373"/>
      <c r="AP226" s="348" t="s">
        <v>430</v>
      </c>
      <c r="AQ226" s="348" t="s">
        <v>430</v>
      </c>
      <c r="AR226" s="348" t="s">
        <v>430</v>
      </c>
      <c r="AS226" s="348" t="s">
        <v>430</v>
      </c>
      <c r="AT226" s="348" t="s">
        <v>430</v>
      </c>
      <c r="AU226" s="351"/>
      <c r="AV226" s="346" t="s">
        <v>430</v>
      </c>
      <c r="AW226" s="346" t="s">
        <v>430</v>
      </c>
      <c r="AX226" s="346" t="s">
        <v>430</v>
      </c>
      <c r="AY226" s="346" t="s">
        <v>430</v>
      </c>
      <c r="AZ226" s="346" t="s">
        <v>430</v>
      </c>
      <c r="BA226" s="374"/>
      <c r="BB226" s="348">
        <v>12.303504992661599</v>
      </c>
      <c r="BC226" s="348">
        <v>0.99682973373358996</v>
      </c>
      <c r="BD226" s="348">
        <v>-5.8771048383104204E-3</v>
      </c>
      <c r="BE226" s="375">
        <v>0.442682678525951</v>
      </c>
      <c r="BF226" s="374"/>
      <c r="BG226" s="375" t="s">
        <v>430</v>
      </c>
      <c r="BH226" s="674" t="s">
        <v>430</v>
      </c>
      <c r="BI226" s="348" t="s">
        <v>430</v>
      </c>
      <c r="BJ226" s="348" t="s">
        <v>430</v>
      </c>
      <c r="BK226" s="362"/>
      <c r="BL226" s="348" t="s">
        <v>6712</v>
      </c>
      <c r="BM226" s="373" t="s">
        <v>6713</v>
      </c>
      <c r="BN226" s="372" t="s">
        <v>430</v>
      </c>
      <c r="BO226" s="372" t="s">
        <v>430</v>
      </c>
      <c r="BP226" s="372" t="s">
        <v>430</v>
      </c>
      <c r="BQ226" s="373"/>
      <c r="BR226" s="354" t="s">
        <v>6939</v>
      </c>
    </row>
    <row r="227" spans="1:70" s="428" customFormat="1" x14ac:dyDescent="0.25">
      <c r="A227" s="345" t="s">
        <v>7204</v>
      </c>
      <c r="B227" s="373"/>
      <c r="C227" s="719">
        <v>46086</v>
      </c>
      <c r="D227" s="373"/>
      <c r="E227" s="346">
        <v>31.4876</v>
      </c>
      <c r="F227" s="373"/>
      <c r="G227" s="347">
        <v>11.294499999999999</v>
      </c>
      <c r="H227" s="374"/>
      <c r="I227" s="348">
        <v>-0.51270000000000004</v>
      </c>
      <c r="J227" s="348">
        <v>0.21829999999999999</v>
      </c>
      <c r="K227" s="348">
        <v>4.7173999999999996</v>
      </c>
      <c r="L227" s="348">
        <v>14.6906</v>
      </c>
      <c r="M227" s="348" t="s">
        <v>430</v>
      </c>
      <c r="N227" s="350" t="s">
        <v>430</v>
      </c>
      <c r="O227" s="348" t="s">
        <v>430</v>
      </c>
      <c r="P227" s="348" t="s">
        <v>430</v>
      </c>
      <c r="Q227" s="348" t="s">
        <v>430</v>
      </c>
      <c r="R227" s="348" t="s">
        <v>430</v>
      </c>
      <c r="S227" s="348">
        <v>0.89870000000000005</v>
      </c>
      <c r="T227" s="348">
        <v>21.2897</v>
      </c>
      <c r="U227" s="348" t="s">
        <v>430</v>
      </c>
      <c r="V227" s="348" t="s">
        <v>430</v>
      </c>
      <c r="W227" s="348">
        <v>0.89870000000000005</v>
      </c>
      <c r="X227" s="348">
        <v>12.945</v>
      </c>
      <c r="Y227" s="374"/>
      <c r="Z227" s="346">
        <v>65</v>
      </c>
      <c r="AA227" s="346">
        <v>57</v>
      </c>
      <c r="AB227" s="346">
        <v>3</v>
      </c>
      <c r="AC227" s="346">
        <v>3</v>
      </c>
      <c r="AD227" s="346" t="s">
        <v>430</v>
      </c>
      <c r="AE227" s="346" t="s">
        <v>430</v>
      </c>
      <c r="AF227" s="346" t="s">
        <v>430</v>
      </c>
      <c r="AG227" s="346" t="s">
        <v>430</v>
      </c>
      <c r="AH227" s="346" t="s">
        <v>430</v>
      </c>
      <c r="AI227" s="346" t="s">
        <v>430</v>
      </c>
      <c r="AJ227" s="346">
        <v>37</v>
      </c>
      <c r="AK227" s="346">
        <v>9</v>
      </c>
      <c r="AL227" s="346" t="s">
        <v>430</v>
      </c>
      <c r="AM227" s="346" t="s">
        <v>430</v>
      </c>
      <c r="AN227" s="346">
        <v>37</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9.9288175603228694</v>
      </c>
      <c r="BC227" s="348">
        <v>0</v>
      </c>
      <c r="BD227" s="348">
        <v>0.42143390620104998</v>
      </c>
      <c r="BE227" s="375" t="s">
        <v>430</v>
      </c>
      <c r="BF227" s="374"/>
      <c r="BG227" s="375" t="s">
        <v>430</v>
      </c>
      <c r="BH227" s="674" t="s">
        <v>430</v>
      </c>
      <c r="BI227" s="348" t="s">
        <v>430</v>
      </c>
      <c r="BJ227" s="348" t="s">
        <v>430</v>
      </c>
      <c r="BK227" s="362"/>
      <c r="BL227" s="348" t="s">
        <v>7069</v>
      </c>
      <c r="BM227" s="373" t="s">
        <v>7070</v>
      </c>
      <c r="BN227" s="372" t="s">
        <v>430</v>
      </c>
      <c r="BO227" s="372" t="s">
        <v>430</v>
      </c>
      <c r="BP227" s="372" t="s">
        <v>430</v>
      </c>
      <c r="BQ227" s="373"/>
      <c r="BR227" s="354" t="s">
        <v>554</v>
      </c>
    </row>
    <row r="228" spans="1:70" s="428" customFormat="1" x14ac:dyDescent="0.25">
      <c r="A228" s="345" t="s">
        <v>7205</v>
      </c>
      <c r="B228" s="373"/>
      <c r="C228" s="719">
        <v>46105</v>
      </c>
      <c r="D228" s="373"/>
      <c r="E228" s="346">
        <v>26.1204</v>
      </c>
      <c r="F228" s="373"/>
      <c r="G228" s="347">
        <v>9.6359999999999992</v>
      </c>
      <c r="H228" s="374"/>
      <c r="I228" s="348">
        <v>-0.98640000000000005</v>
      </c>
      <c r="J228" s="348">
        <v>-2.9020999999999999</v>
      </c>
      <c r="K228" s="348">
        <v>-12.415900000000001</v>
      </c>
      <c r="L228" s="348">
        <v>-13.841200000000001</v>
      </c>
      <c r="M228" s="348" t="s">
        <v>430</v>
      </c>
      <c r="N228" s="350" t="s">
        <v>430</v>
      </c>
      <c r="O228" s="348" t="s">
        <v>430</v>
      </c>
      <c r="P228" s="348" t="s">
        <v>430</v>
      </c>
      <c r="Q228" s="348" t="s">
        <v>430</v>
      </c>
      <c r="R228" s="348" t="s">
        <v>430</v>
      </c>
      <c r="S228" s="348">
        <v>-2.8334999999999999</v>
      </c>
      <c r="T228" s="348">
        <v>-5.5201000000000002</v>
      </c>
      <c r="U228" s="348" t="s">
        <v>430</v>
      </c>
      <c r="V228" s="348" t="s">
        <v>430</v>
      </c>
      <c r="W228" s="348">
        <v>-2.8334999999999999</v>
      </c>
      <c r="X228" s="348">
        <v>-3.64</v>
      </c>
      <c r="Y228" s="374"/>
      <c r="Z228" s="346">
        <v>81</v>
      </c>
      <c r="AA228" s="346">
        <v>113</v>
      </c>
      <c r="AB228" s="346">
        <v>111</v>
      </c>
      <c r="AC228" s="346">
        <v>114</v>
      </c>
      <c r="AD228" s="346" t="s">
        <v>430</v>
      </c>
      <c r="AE228" s="346" t="s">
        <v>430</v>
      </c>
      <c r="AF228" s="346" t="s">
        <v>430</v>
      </c>
      <c r="AG228" s="346" t="s">
        <v>430</v>
      </c>
      <c r="AH228" s="346" t="s">
        <v>430</v>
      </c>
      <c r="AI228" s="346" t="s">
        <v>430</v>
      </c>
      <c r="AJ228" s="346">
        <v>107</v>
      </c>
      <c r="AK228" s="346">
        <v>114</v>
      </c>
      <c r="AL228" s="346" t="s">
        <v>430</v>
      </c>
      <c r="AM228" s="346" t="s">
        <v>430</v>
      </c>
      <c r="AN228" s="346">
        <v>107</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29.857873474086201</v>
      </c>
      <c r="BC228" s="348">
        <v>0</v>
      </c>
      <c r="BD228" s="348">
        <v>-0.16891650368641101</v>
      </c>
      <c r="BE228" s="375" t="s">
        <v>430</v>
      </c>
      <c r="BF228" s="374"/>
      <c r="BG228" s="375" t="s">
        <v>430</v>
      </c>
      <c r="BH228" s="674" t="s">
        <v>430</v>
      </c>
      <c r="BI228" s="348" t="s">
        <v>430</v>
      </c>
      <c r="BJ228" s="348" t="s">
        <v>430</v>
      </c>
      <c r="BK228" s="362"/>
      <c r="BL228" s="348" t="s">
        <v>7072</v>
      </c>
      <c r="BM228" s="373" t="s">
        <v>7073</v>
      </c>
      <c r="BN228" s="372" t="s">
        <v>430</v>
      </c>
      <c r="BO228" s="372" t="s">
        <v>430</v>
      </c>
      <c r="BP228" s="372" t="s">
        <v>430</v>
      </c>
      <c r="BQ228" s="373"/>
      <c r="BR228" s="354" t="s">
        <v>6929</v>
      </c>
    </row>
    <row r="229" spans="1:70" s="428" customFormat="1" x14ac:dyDescent="0.25">
      <c r="A229" s="345" t="s">
        <v>7206</v>
      </c>
      <c r="B229" s="373"/>
      <c r="C229" s="719">
        <v>41275</v>
      </c>
      <c r="D229" s="373"/>
      <c r="E229" s="346">
        <v>21.833400000000001</v>
      </c>
      <c r="F229" s="373"/>
      <c r="G229" s="347">
        <v>53.520400000000002</v>
      </c>
      <c r="H229" s="374"/>
      <c r="I229" s="348">
        <v>-0.1615</v>
      </c>
      <c r="J229" s="348">
        <v>0.50270000000000004</v>
      </c>
      <c r="K229" s="348">
        <v>1.1115999999999999</v>
      </c>
      <c r="L229" s="348">
        <v>4.4379999999999997</v>
      </c>
      <c r="M229" s="348">
        <v>5.6837999999999997</v>
      </c>
      <c r="N229" s="350">
        <v>8.2710000000000008</v>
      </c>
      <c r="O229" s="348">
        <v>6.718</v>
      </c>
      <c r="P229" s="348">
        <v>13.3795</v>
      </c>
      <c r="Q229" s="348">
        <v>11.480499999999999</v>
      </c>
      <c r="R229" s="348">
        <v>10.785399999999999</v>
      </c>
      <c r="S229" s="348">
        <v>0.68630000000000002</v>
      </c>
      <c r="T229" s="348">
        <v>15.0046</v>
      </c>
      <c r="U229" s="348">
        <v>4.8091999999999997</v>
      </c>
      <c r="V229" s="348">
        <v>9.2811000000000003</v>
      </c>
      <c r="W229" s="348">
        <v>0.68630000000000002</v>
      </c>
      <c r="X229" s="348">
        <v>10.848699999999999</v>
      </c>
      <c r="Y229" s="374"/>
      <c r="Z229" s="346">
        <v>42</v>
      </c>
      <c r="AA229" s="346">
        <v>41</v>
      </c>
      <c r="AB229" s="346">
        <v>31</v>
      </c>
      <c r="AC229" s="346">
        <v>17</v>
      </c>
      <c r="AD229" s="346">
        <v>11</v>
      </c>
      <c r="AE229" s="346">
        <v>45</v>
      </c>
      <c r="AF229" s="346">
        <v>38</v>
      </c>
      <c r="AG229" s="346">
        <v>41</v>
      </c>
      <c r="AH229" s="346">
        <v>29</v>
      </c>
      <c r="AI229" s="346">
        <v>21</v>
      </c>
      <c r="AJ229" s="346">
        <v>48</v>
      </c>
      <c r="AK229" s="346">
        <v>23</v>
      </c>
      <c r="AL229" s="346">
        <v>26</v>
      </c>
      <c r="AM229" s="346">
        <v>45</v>
      </c>
      <c r="AN229" s="346">
        <v>48</v>
      </c>
      <c r="AO229" s="373"/>
      <c r="AP229" s="348">
        <v>11.81</v>
      </c>
      <c r="AQ229" s="348">
        <v>13.16</v>
      </c>
      <c r="AR229" s="348">
        <v>12.23</v>
      </c>
      <c r="AS229" s="348">
        <v>10.63</v>
      </c>
      <c r="AT229" s="348">
        <v>11.54</v>
      </c>
      <c r="AU229" s="351"/>
      <c r="AV229" s="346">
        <v>20</v>
      </c>
      <c r="AW229" s="346">
        <v>22</v>
      </c>
      <c r="AX229" s="346">
        <v>26</v>
      </c>
      <c r="AY229" s="346">
        <v>34</v>
      </c>
      <c r="AZ229" s="346">
        <v>23</v>
      </c>
      <c r="BA229" s="374"/>
      <c r="BB229" s="348">
        <v>9.3202134680461608</v>
      </c>
      <c r="BC229" s="348">
        <v>0</v>
      </c>
      <c r="BD229" s="348">
        <v>7.4452979856021798E-2</v>
      </c>
      <c r="BE229" s="375" t="s">
        <v>430</v>
      </c>
      <c r="BF229" s="374"/>
      <c r="BG229" s="375" t="s">
        <v>430</v>
      </c>
      <c r="BH229" s="674" t="s">
        <v>430</v>
      </c>
      <c r="BI229" s="348" t="s">
        <v>430</v>
      </c>
      <c r="BJ229" s="348" t="s">
        <v>430</v>
      </c>
      <c r="BK229" s="362"/>
      <c r="BL229" s="348" t="s">
        <v>7075</v>
      </c>
      <c r="BM229" s="373" t="s">
        <v>7076</v>
      </c>
      <c r="BN229" s="372" t="s">
        <v>6897</v>
      </c>
      <c r="BO229" s="372" t="s">
        <v>430</v>
      </c>
      <c r="BP229" s="372" t="s">
        <v>430</v>
      </c>
      <c r="BQ229" s="373"/>
      <c r="BR229" s="354" t="s">
        <v>443</v>
      </c>
    </row>
    <row r="230" spans="1:70" s="428" customFormat="1" x14ac:dyDescent="0.25">
      <c r="A230" s="345" t="s">
        <v>7207</v>
      </c>
      <c r="B230" s="373"/>
      <c r="C230" s="719">
        <v>45659</v>
      </c>
      <c r="D230" s="373"/>
      <c r="E230" s="346">
        <v>21.237200000000001</v>
      </c>
      <c r="F230" s="373"/>
      <c r="G230" s="347">
        <v>9.6630000000000003</v>
      </c>
      <c r="H230" s="374"/>
      <c r="I230" s="348">
        <v>-0.34029999999999999</v>
      </c>
      <c r="J230" s="348">
        <v>0.33229999999999998</v>
      </c>
      <c r="K230" s="348">
        <v>4.5213999999999999</v>
      </c>
      <c r="L230" s="348">
        <v>6.9863</v>
      </c>
      <c r="M230" s="348">
        <v>1.5341</v>
      </c>
      <c r="N230" s="350">
        <v>-0.3609</v>
      </c>
      <c r="O230" s="348" t="s">
        <v>430</v>
      </c>
      <c r="P230" s="348" t="s">
        <v>430</v>
      </c>
      <c r="Q230" s="348" t="s">
        <v>430</v>
      </c>
      <c r="R230" s="348" t="s">
        <v>430</v>
      </c>
      <c r="S230" s="348">
        <v>2.8744999999999998</v>
      </c>
      <c r="T230" s="348">
        <v>20.651800000000001</v>
      </c>
      <c r="U230" s="348">
        <v>-1.1962999999999999</v>
      </c>
      <c r="V230" s="348">
        <v>-1.4079999999999999</v>
      </c>
      <c r="W230" s="348">
        <v>2.8744999999999998</v>
      </c>
      <c r="X230" s="348">
        <v>-2.2096</v>
      </c>
      <c r="Y230" s="374"/>
      <c r="Z230" s="346">
        <v>56</v>
      </c>
      <c r="AA230" s="346">
        <v>50</v>
      </c>
      <c r="AB230" s="346">
        <v>4</v>
      </c>
      <c r="AC230" s="346">
        <v>11</v>
      </c>
      <c r="AD230" s="346">
        <v>30</v>
      </c>
      <c r="AE230" s="346">
        <v>70</v>
      </c>
      <c r="AF230" s="346" t="s">
        <v>430</v>
      </c>
      <c r="AG230" s="346" t="s">
        <v>430</v>
      </c>
      <c r="AH230" s="346" t="s">
        <v>430</v>
      </c>
      <c r="AI230" s="346" t="s">
        <v>430</v>
      </c>
      <c r="AJ230" s="346">
        <v>6</v>
      </c>
      <c r="AK230" s="346">
        <v>10</v>
      </c>
      <c r="AL230" s="346">
        <v>69</v>
      </c>
      <c r="AM230" s="346">
        <v>88</v>
      </c>
      <c r="AN230" s="346">
        <v>6</v>
      </c>
      <c r="AO230" s="373"/>
      <c r="AP230" s="348" t="s">
        <v>430</v>
      </c>
      <c r="AQ230" s="348" t="s">
        <v>430</v>
      </c>
      <c r="AR230" s="348" t="s">
        <v>430</v>
      </c>
      <c r="AS230" s="348" t="s">
        <v>430</v>
      </c>
      <c r="AT230" s="348">
        <v>4.21</v>
      </c>
      <c r="AU230" s="351"/>
      <c r="AV230" s="346" t="s">
        <v>430</v>
      </c>
      <c r="AW230" s="346" t="s">
        <v>430</v>
      </c>
      <c r="AX230" s="346" t="s">
        <v>430</v>
      </c>
      <c r="AY230" s="346" t="s">
        <v>430</v>
      </c>
      <c r="AZ230" s="346">
        <v>64</v>
      </c>
      <c r="BA230" s="374"/>
      <c r="BB230" s="348">
        <v>18.320658908735702</v>
      </c>
      <c r="BC230" s="348">
        <v>0.97899723453132903</v>
      </c>
      <c r="BD230" s="348">
        <v>-4.47761838281251E-3</v>
      </c>
      <c r="BE230" s="375">
        <v>-6.6104517414336705E-2</v>
      </c>
      <c r="BF230" s="374"/>
      <c r="BG230" s="375" t="s">
        <v>430</v>
      </c>
      <c r="BH230" s="674" t="s">
        <v>430</v>
      </c>
      <c r="BI230" s="348" t="s">
        <v>430</v>
      </c>
      <c r="BJ230" s="348" t="s">
        <v>430</v>
      </c>
      <c r="BK230" s="362"/>
      <c r="BL230" s="348" t="s">
        <v>7056</v>
      </c>
      <c r="BM230" s="373" t="s">
        <v>5804</v>
      </c>
      <c r="BN230" s="372" t="s">
        <v>430</v>
      </c>
      <c r="BO230" s="372" t="s">
        <v>430</v>
      </c>
      <c r="BP230" s="372" t="s">
        <v>430</v>
      </c>
      <c r="BQ230" s="373"/>
      <c r="BR230" s="354" t="s">
        <v>6929</v>
      </c>
    </row>
    <row r="231" spans="1:70" s="428" customFormat="1" x14ac:dyDescent="0.25">
      <c r="A231" s="345" t="s">
        <v>7208</v>
      </c>
      <c r="B231" s="373"/>
      <c r="C231" s="719">
        <v>41275</v>
      </c>
      <c r="D231" s="373"/>
      <c r="E231" s="346">
        <v>20.132999999999999</v>
      </c>
      <c r="F231" s="373"/>
      <c r="G231" s="347">
        <v>44.528599999999997</v>
      </c>
      <c r="H231" s="374"/>
      <c r="I231" s="348">
        <v>-0.12759999999999999</v>
      </c>
      <c r="J231" s="348">
        <v>-0.14799999999999999</v>
      </c>
      <c r="K231" s="348">
        <v>-0.52610000000000001</v>
      </c>
      <c r="L231" s="348">
        <v>-0.75949999999999995</v>
      </c>
      <c r="M231" s="348">
        <v>-1.0734999999999999</v>
      </c>
      <c r="N231" s="350">
        <v>2.4034</v>
      </c>
      <c r="O231" s="348">
        <v>4.4869000000000003</v>
      </c>
      <c r="P231" s="348">
        <v>9.6980000000000004</v>
      </c>
      <c r="Q231" s="348">
        <v>8.8137000000000008</v>
      </c>
      <c r="R231" s="348">
        <v>9.0086999999999993</v>
      </c>
      <c r="S231" s="348">
        <v>0.47520000000000001</v>
      </c>
      <c r="T231" s="348">
        <v>3.3799000000000001</v>
      </c>
      <c r="U231" s="348">
        <v>-0.27589999999999998</v>
      </c>
      <c r="V231" s="348">
        <v>2.9727000000000001</v>
      </c>
      <c r="W231" s="348">
        <v>0.47520000000000001</v>
      </c>
      <c r="X231" s="348">
        <v>9.4580000000000002</v>
      </c>
      <c r="Y231" s="374"/>
      <c r="Z231" s="346">
        <v>40</v>
      </c>
      <c r="AA231" s="346">
        <v>68</v>
      </c>
      <c r="AB231" s="346">
        <v>59</v>
      </c>
      <c r="AC231" s="346">
        <v>67</v>
      </c>
      <c r="AD231" s="346">
        <v>60</v>
      </c>
      <c r="AE231" s="346">
        <v>62</v>
      </c>
      <c r="AF231" s="346">
        <v>46</v>
      </c>
      <c r="AG231" s="346">
        <v>55</v>
      </c>
      <c r="AH231" s="346">
        <v>37</v>
      </c>
      <c r="AI231" s="346">
        <v>25</v>
      </c>
      <c r="AJ231" s="346">
        <v>65</v>
      </c>
      <c r="AK231" s="346">
        <v>68</v>
      </c>
      <c r="AL231" s="346">
        <v>65</v>
      </c>
      <c r="AM231" s="346">
        <v>74</v>
      </c>
      <c r="AN231" s="346">
        <v>65</v>
      </c>
      <c r="AO231" s="373"/>
      <c r="AP231" s="348">
        <v>9.2100000000000009</v>
      </c>
      <c r="AQ231" s="348">
        <v>9.57</v>
      </c>
      <c r="AR231" s="348">
        <v>8.64</v>
      </c>
      <c r="AS231" s="348">
        <v>6.3</v>
      </c>
      <c r="AT231" s="348">
        <v>0.19</v>
      </c>
      <c r="AU231" s="351"/>
      <c r="AV231" s="346">
        <v>25</v>
      </c>
      <c r="AW231" s="346">
        <v>28</v>
      </c>
      <c r="AX231" s="346">
        <v>37</v>
      </c>
      <c r="AY231" s="346">
        <v>48</v>
      </c>
      <c r="AZ231" s="346">
        <v>76</v>
      </c>
      <c r="BA231" s="374"/>
      <c r="BB231" s="348">
        <v>6.5541720293730901</v>
      </c>
      <c r="BC231" s="348">
        <v>0</v>
      </c>
      <c r="BD231" s="348">
        <v>5.8200835261203003E-2</v>
      </c>
      <c r="BE231" s="375" t="s">
        <v>430</v>
      </c>
      <c r="BF231" s="374"/>
      <c r="BG231" s="375" t="s">
        <v>430</v>
      </c>
      <c r="BH231" s="674" t="s">
        <v>430</v>
      </c>
      <c r="BI231" s="348" t="s">
        <v>430</v>
      </c>
      <c r="BJ231" s="348" t="s">
        <v>430</v>
      </c>
      <c r="BK231" s="362"/>
      <c r="BL231" s="348" t="s">
        <v>7010</v>
      </c>
      <c r="BM231" s="373" t="s">
        <v>6289</v>
      </c>
      <c r="BN231" s="372" t="s">
        <v>2614</v>
      </c>
      <c r="BO231" s="372" t="s">
        <v>430</v>
      </c>
      <c r="BP231" s="372" t="s">
        <v>430</v>
      </c>
      <c r="BQ231" s="373"/>
      <c r="BR231" s="354" t="s">
        <v>443</v>
      </c>
    </row>
    <row r="232" spans="1:70" s="428" customFormat="1" x14ac:dyDescent="0.25">
      <c r="A232" s="345" t="s">
        <v>7209</v>
      </c>
      <c r="B232" s="373"/>
      <c r="C232" s="719">
        <v>45995</v>
      </c>
      <c r="D232" s="373"/>
      <c r="E232" s="346">
        <v>18.724599999999999</v>
      </c>
      <c r="F232" s="373"/>
      <c r="G232" s="347">
        <v>11.542199999999999</v>
      </c>
      <c r="H232" s="374"/>
      <c r="I232" s="348">
        <v>-2.4798</v>
      </c>
      <c r="J232" s="348">
        <v>-1.2203999999999999</v>
      </c>
      <c r="K232" s="348">
        <v>-2.5070000000000001</v>
      </c>
      <c r="L232" s="348">
        <v>4.3712</v>
      </c>
      <c r="M232" s="348">
        <v>12.8325</v>
      </c>
      <c r="N232" s="350" t="s">
        <v>430</v>
      </c>
      <c r="O232" s="348" t="s">
        <v>430</v>
      </c>
      <c r="P232" s="348" t="s">
        <v>430</v>
      </c>
      <c r="Q232" s="348" t="s">
        <v>430</v>
      </c>
      <c r="R232" s="348" t="s">
        <v>430</v>
      </c>
      <c r="S232" s="348">
        <v>-1.1485000000000001</v>
      </c>
      <c r="T232" s="348">
        <v>26.3597</v>
      </c>
      <c r="U232" s="348">
        <v>15.81</v>
      </c>
      <c r="V232" s="348" t="s">
        <v>430</v>
      </c>
      <c r="W232" s="348">
        <v>-1.1485000000000001</v>
      </c>
      <c r="X232" s="348">
        <v>15.422000000000001</v>
      </c>
      <c r="Y232" s="374"/>
      <c r="Z232" s="346">
        <v>85</v>
      </c>
      <c r="AA232" s="346">
        <v>72</v>
      </c>
      <c r="AB232" s="346">
        <v>69</v>
      </c>
      <c r="AC232" s="346">
        <v>18</v>
      </c>
      <c r="AD232" s="346">
        <v>5</v>
      </c>
      <c r="AE232" s="346" t="s">
        <v>430</v>
      </c>
      <c r="AF232" s="346" t="s">
        <v>430</v>
      </c>
      <c r="AG232" s="346" t="s">
        <v>430</v>
      </c>
      <c r="AH232" s="346" t="s">
        <v>430</v>
      </c>
      <c r="AI232" s="346" t="s">
        <v>430</v>
      </c>
      <c r="AJ232" s="346">
        <v>94</v>
      </c>
      <c r="AK232" s="346">
        <v>4</v>
      </c>
      <c r="AL232" s="346">
        <v>5</v>
      </c>
      <c r="AM232" s="346" t="s">
        <v>430</v>
      </c>
      <c r="AN232" s="346">
        <v>94</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23.8621541083007</v>
      </c>
      <c r="BC232" s="348">
        <v>0.98870241812579496</v>
      </c>
      <c r="BD232" s="348">
        <v>9.3541446668716693E-2</v>
      </c>
      <c r="BE232" s="375">
        <v>9.8345256136353996E-3</v>
      </c>
      <c r="BF232" s="374"/>
      <c r="BG232" s="375" t="s">
        <v>430</v>
      </c>
      <c r="BH232" s="674" t="s">
        <v>430</v>
      </c>
      <c r="BI232" s="348" t="s">
        <v>430</v>
      </c>
      <c r="BJ232" s="348" t="s">
        <v>430</v>
      </c>
      <c r="BK232" s="362"/>
      <c r="BL232" s="348" t="s">
        <v>6780</v>
      </c>
      <c r="BM232" s="373" t="s">
        <v>5039</v>
      </c>
      <c r="BN232" s="372" t="s">
        <v>430</v>
      </c>
      <c r="BO232" s="372" t="s">
        <v>430</v>
      </c>
      <c r="BP232" s="372" t="s">
        <v>430</v>
      </c>
      <c r="BQ232" s="373"/>
      <c r="BR232" s="354" t="s">
        <v>554</v>
      </c>
    </row>
    <row r="233" spans="1:70" s="428" customFormat="1" x14ac:dyDescent="0.25">
      <c r="A233" s="345" t="s">
        <v>7210</v>
      </c>
      <c r="B233" s="373"/>
      <c r="C233" s="719">
        <v>41275</v>
      </c>
      <c r="D233" s="373"/>
      <c r="E233" s="346">
        <v>17.8066</v>
      </c>
      <c r="F233" s="373"/>
      <c r="G233" s="347">
        <v>37.889499999999998</v>
      </c>
      <c r="H233" s="374"/>
      <c r="I233" s="348" t="s">
        <v>430</v>
      </c>
      <c r="J233" s="348">
        <v>0.1777</v>
      </c>
      <c r="K233" s="348">
        <v>1.1487000000000001</v>
      </c>
      <c r="L233" s="348">
        <v>2.4196</v>
      </c>
      <c r="M233" s="348">
        <v>2.5398999999999998</v>
      </c>
      <c r="N233" s="350">
        <v>4.0137999999999998</v>
      </c>
      <c r="O233" s="348">
        <v>5.665</v>
      </c>
      <c r="P233" s="348">
        <v>10.3797</v>
      </c>
      <c r="Q233" s="348">
        <v>9.2200000000000006</v>
      </c>
      <c r="R233" s="348">
        <v>9.1571999999999996</v>
      </c>
      <c r="S233" s="348">
        <v>0.31850000000000001</v>
      </c>
      <c r="T233" s="348">
        <v>5.0682</v>
      </c>
      <c r="U233" s="348">
        <v>1.9746999999999999</v>
      </c>
      <c r="V233" s="348">
        <v>4.2774000000000001</v>
      </c>
      <c r="W233" s="348">
        <v>0.31850000000000001</v>
      </c>
      <c r="X233" s="348">
        <v>9.0861000000000001</v>
      </c>
      <c r="Y233" s="374"/>
      <c r="Z233" s="346" t="s">
        <v>430</v>
      </c>
      <c r="AA233" s="346">
        <v>60</v>
      </c>
      <c r="AB233" s="346">
        <v>29</v>
      </c>
      <c r="AC233" s="346">
        <v>41</v>
      </c>
      <c r="AD233" s="346">
        <v>23</v>
      </c>
      <c r="AE233" s="346">
        <v>55</v>
      </c>
      <c r="AF233" s="346">
        <v>41</v>
      </c>
      <c r="AG233" s="346">
        <v>52</v>
      </c>
      <c r="AH233" s="346">
        <v>36</v>
      </c>
      <c r="AI233" s="346">
        <v>24</v>
      </c>
      <c r="AJ233" s="346">
        <v>82</v>
      </c>
      <c r="AK233" s="346">
        <v>64</v>
      </c>
      <c r="AL233" s="346">
        <v>43</v>
      </c>
      <c r="AM233" s="346">
        <v>70</v>
      </c>
      <c r="AN233" s="346">
        <v>82</v>
      </c>
      <c r="AO233" s="373"/>
      <c r="AP233" s="348">
        <v>9.67</v>
      </c>
      <c r="AQ233" s="348">
        <v>9.99</v>
      </c>
      <c r="AR233" s="348">
        <v>9.34</v>
      </c>
      <c r="AS233" s="348">
        <v>7.57</v>
      </c>
      <c r="AT233" s="348">
        <v>5.78</v>
      </c>
      <c r="AU233" s="351"/>
      <c r="AV233" s="346">
        <v>24</v>
      </c>
      <c r="AW233" s="346">
        <v>27</v>
      </c>
      <c r="AX233" s="346">
        <v>36</v>
      </c>
      <c r="AY233" s="346">
        <v>44</v>
      </c>
      <c r="AZ233" s="346">
        <v>56</v>
      </c>
      <c r="BA233" s="374"/>
      <c r="BB233" s="348">
        <v>5.2343029354176904</v>
      </c>
      <c r="BC233" s="348">
        <v>0</v>
      </c>
      <c r="BD233" s="348">
        <v>7.6496012596088001E-2</v>
      </c>
      <c r="BE233" s="375" t="s">
        <v>430</v>
      </c>
      <c r="BF233" s="374"/>
      <c r="BG233" s="375" t="s">
        <v>430</v>
      </c>
      <c r="BH233" s="674" t="s">
        <v>430</v>
      </c>
      <c r="BI233" s="348" t="s">
        <v>430</v>
      </c>
      <c r="BJ233" s="348" t="s">
        <v>430</v>
      </c>
      <c r="BK233" s="362"/>
      <c r="BL233" s="348" t="s">
        <v>7081</v>
      </c>
      <c r="BM233" s="373" t="s">
        <v>7082</v>
      </c>
      <c r="BN233" s="372" t="s">
        <v>430</v>
      </c>
      <c r="BO233" s="372" t="s">
        <v>430</v>
      </c>
      <c r="BP233" s="372" t="s">
        <v>430</v>
      </c>
      <c r="BQ233" s="373"/>
      <c r="BR233" s="354" t="s">
        <v>443</v>
      </c>
    </row>
    <row r="234" spans="1:70" s="428" customFormat="1" x14ac:dyDescent="0.25">
      <c r="A234" s="345" t="s">
        <v>7211</v>
      </c>
      <c r="B234" s="373"/>
      <c r="C234" s="719">
        <v>46052</v>
      </c>
      <c r="D234" s="373"/>
      <c r="E234" s="346">
        <v>13.9543</v>
      </c>
      <c r="F234" s="373"/>
      <c r="G234" s="347">
        <v>8.9739000000000004</v>
      </c>
      <c r="H234" s="374"/>
      <c r="I234" s="348">
        <v>0.15290000000000001</v>
      </c>
      <c r="J234" s="348">
        <v>-1.4810000000000001</v>
      </c>
      <c r="K234" s="348">
        <v>-5.6432000000000002</v>
      </c>
      <c r="L234" s="348">
        <v>-6.5822000000000003</v>
      </c>
      <c r="M234" s="348" t="s">
        <v>430</v>
      </c>
      <c r="N234" s="350" t="s">
        <v>430</v>
      </c>
      <c r="O234" s="348" t="s">
        <v>430</v>
      </c>
      <c r="P234" s="348" t="s">
        <v>430</v>
      </c>
      <c r="Q234" s="348" t="s">
        <v>430</v>
      </c>
      <c r="R234" s="348" t="s">
        <v>430</v>
      </c>
      <c r="S234" s="348">
        <v>0.46910000000000002</v>
      </c>
      <c r="T234" s="348">
        <v>-2.9901</v>
      </c>
      <c r="U234" s="348" t="s">
        <v>430</v>
      </c>
      <c r="V234" s="348" t="s">
        <v>430</v>
      </c>
      <c r="W234" s="348">
        <v>0.46910000000000002</v>
      </c>
      <c r="X234" s="348">
        <v>-10.260999999999999</v>
      </c>
      <c r="Y234" s="374"/>
      <c r="Z234" s="346">
        <v>9</v>
      </c>
      <c r="AA234" s="346">
        <v>75</v>
      </c>
      <c r="AB234" s="346">
        <v>74</v>
      </c>
      <c r="AC234" s="346">
        <v>70</v>
      </c>
      <c r="AD234" s="346" t="s">
        <v>430</v>
      </c>
      <c r="AE234" s="346" t="s">
        <v>430</v>
      </c>
      <c r="AF234" s="346" t="s">
        <v>430</v>
      </c>
      <c r="AG234" s="346" t="s">
        <v>430</v>
      </c>
      <c r="AH234" s="346" t="s">
        <v>430</v>
      </c>
      <c r="AI234" s="346" t="s">
        <v>430</v>
      </c>
      <c r="AJ234" s="346">
        <v>67</v>
      </c>
      <c r="AK234" s="346">
        <v>73</v>
      </c>
      <c r="AL234" s="346" t="s">
        <v>430</v>
      </c>
      <c r="AM234" s="346" t="s">
        <v>430</v>
      </c>
      <c r="AN234" s="346">
        <v>67</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12.6666122860321</v>
      </c>
      <c r="BC234" s="348">
        <v>0</v>
      </c>
      <c r="BD234" s="348">
        <v>-0.14688175698976599</v>
      </c>
      <c r="BE234" s="375" t="s">
        <v>430</v>
      </c>
      <c r="BF234" s="374"/>
      <c r="BG234" s="375" t="s">
        <v>430</v>
      </c>
      <c r="BH234" s="674" t="s">
        <v>430</v>
      </c>
      <c r="BI234" s="348" t="s">
        <v>430</v>
      </c>
      <c r="BJ234" s="348" t="s">
        <v>430</v>
      </c>
      <c r="BK234" s="362"/>
      <c r="BL234" s="348" t="s">
        <v>7084</v>
      </c>
      <c r="BM234" s="373" t="s">
        <v>7085</v>
      </c>
      <c r="BN234" s="372" t="s">
        <v>430</v>
      </c>
      <c r="BO234" s="372" t="s">
        <v>430</v>
      </c>
      <c r="BP234" s="372" t="s">
        <v>430</v>
      </c>
      <c r="BQ234" s="373"/>
      <c r="BR234" s="354" t="s">
        <v>554</v>
      </c>
    </row>
    <row r="235" spans="1:70" s="428" customFormat="1" x14ac:dyDescent="0.25">
      <c r="A235" s="345" t="s">
        <v>7212</v>
      </c>
      <c r="B235" s="373"/>
      <c r="C235" s="719">
        <v>45841</v>
      </c>
      <c r="D235" s="373"/>
      <c r="E235" s="346">
        <v>14.6119</v>
      </c>
      <c r="F235" s="373"/>
      <c r="G235" s="347">
        <v>9.9496000000000002</v>
      </c>
      <c r="H235" s="374"/>
      <c r="I235" s="348">
        <v>-1.4794</v>
      </c>
      <c r="J235" s="348">
        <v>0.19539999999999999</v>
      </c>
      <c r="K235" s="348">
        <v>9.3818999999999999</v>
      </c>
      <c r="L235" s="348">
        <v>10.2608</v>
      </c>
      <c r="M235" s="348">
        <v>-1.4335</v>
      </c>
      <c r="N235" s="350">
        <v>-1.1220000000000001</v>
      </c>
      <c r="O235" s="348" t="s">
        <v>430</v>
      </c>
      <c r="P235" s="348" t="s">
        <v>430</v>
      </c>
      <c r="Q235" s="348" t="s">
        <v>430</v>
      </c>
      <c r="R235" s="348" t="s">
        <v>430</v>
      </c>
      <c r="S235" s="348">
        <v>7.7577999999999996</v>
      </c>
      <c r="T235" s="348">
        <v>24.976099999999999</v>
      </c>
      <c r="U235" s="348">
        <v>-4.1954000000000002</v>
      </c>
      <c r="V235" s="348">
        <v>-3.9567999999999999</v>
      </c>
      <c r="W235" s="348">
        <v>7.7577999999999996</v>
      </c>
      <c r="X235" s="348">
        <v>-0.48670000000000002</v>
      </c>
      <c r="Y235" s="374"/>
      <c r="Z235" s="346">
        <v>84</v>
      </c>
      <c r="AA235" s="346">
        <v>59</v>
      </c>
      <c r="AB235" s="346">
        <v>1</v>
      </c>
      <c r="AC235" s="346">
        <v>4</v>
      </c>
      <c r="AD235" s="346">
        <v>70</v>
      </c>
      <c r="AE235" s="346">
        <v>76</v>
      </c>
      <c r="AF235" s="346" t="s">
        <v>430</v>
      </c>
      <c r="AG235" s="346" t="s">
        <v>430</v>
      </c>
      <c r="AH235" s="346" t="s">
        <v>430</v>
      </c>
      <c r="AI235" s="346" t="s">
        <v>430</v>
      </c>
      <c r="AJ235" s="346">
        <v>1</v>
      </c>
      <c r="AK235" s="346">
        <v>7</v>
      </c>
      <c r="AL235" s="346">
        <v>86</v>
      </c>
      <c r="AM235" s="346">
        <v>91</v>
      </c>
      <c r="AN235" s="346">
        <v>1</v>
      </c>
      <c r="AO235" s="373"/>
      <c r="AP235" s="348" t="s">
        <v>430</v>
      </c>
      <c r="AQ235" s="348" t="s">
        <v>430</v>
      </c>
      <c r="AR235" s="348" t="s">
        <v>430</v>
      </c>
      <c r="AS235" s="348" t="s">
        <v>430</v>
      </c>
      <c r="AT235" s="348">
        <v>3.69</v>
      </c>
      <c r="AU235" s="351"/>
      <c r="AV235" s="346" t="s">
        <v>430</v>
      </c>
      <c r="AW235" s="346" t="s">
        <v>430</v>
      </c>
      <c r="AX235" s="346" t="s">
        <v>430</v>
      </c>
      <c r="AY235" s="346" t="s">
        <v>430</v>
      </c>
      <c r="AZ235" s="346">
        <v>67</v>
      </c>
      <c r="BA235" s="374"/>
      <c r="BB235" s="348">
        <v>23.890484459096299</v>
      </c>
      <c r="BC235" s="348">
        <v>0.98765457481857899</v>
      </c>
      <c r="BD235" s="348">
        <v>-1.36701625374338E-2</v>
      </c>
      <c r="BE235" s="375">
        <v>-8.8547002629305899E-2</v>
      </c>
      <c r="BF235" s="374"/>
      <c r="BG235" s="375" t="s">
        <v>430</v>
      </c>
      <c r="BH235" s="674" t="s">
        <v>430</v>
      </c>
      <c r="BI235" s="348" t="s">
        <v>430</v>
      </c>
      <c r="BJ235" s="348" t="s">
        <v>430</v>
      </c>
      <c r="BK235" s="362"/>
      <c r="BL235" s="348" t="s">
        <v>7087</v>
      </c>
      <c r="BM235" s="373" t="s">
        <v>2671</v>
      </c>
      <c r="BN235" s="372" t="s">
        <v>430</v>
      </c>
      <c r="BO235" s="372" t="s">
        <v>430</v>
      </c>
      <c r="BP235" s="372" t="s">
        <v>430</v>
      </c>
      <c r="BQ235" s="373"/>
      <c r="BR235" s="354" t="s">
        <v>554</v>
      </c>
    </row>
    <row r="236" spans="1:70" s="428" customFormat="1" x14ac:dyDescent="0.25">
      <c r="A236" s="345" t="s">
        <v>7213</v>
      </c>
      <c r="B236" s="373"/>
      <c r="C236" s="719">
        <v>46064</v>
      </c>
      <c r="D236" s="373"/>
      <c r="E236" s="346">
        <v>11.7882</v>
      </c>
      <c r="F236" s="373"/>
      <c r="G236" s="347">
        <v>9.5998000000000001</v>
      </c>
      <c r="H236" s="374"/>
      <c r="I236" s="348">
        <v>0.74619999999999997</v>
      </c>
      <c r="J236" s="348">
        <v>1.0888</v>
      </c>
      <c r="K236" s="348">
        <v>-1.1216999999999999</v>
      </c>
      <c r="L236" s="348">
        <v>-3.9548999999999999</v>
      </c>
      <c r="M236" s="348" t="s">
        <v>430</v>
      </c>
      <c r="N236" s="350" t="s">
        <v>430</v>
      </c>
      <c r="O236" s="348" t="s">
        <v>430</v>
      </c>
      <c r="P236" s="348" t="s">
        <v>430</v>
      </c>
      <c r="Q236" s="348" t="s">
        <v>430</v>
      </c>
      <c r="R236" s="348" t="s">
        <v>430</v>
      </c>
      <c r="S236" s="348">
        <v>0.1241</v>
      </c>
      <c r="T236" s="348">
        <v>3.5085999999999999</v>
      </c>
      <c r="U236" s="348" t="s">
        <v>430</v>
      </c>
      <c r="V236" s="348" t="s">
        <v>430</v>
      </c>
      <c r="W236" s="348">
        <v>0.1241</v>
      </c>
      <c r="X236" s="348">
        <v>-4.0019999999999998</v>
      </c>
      <c r="Y236" s="374"/>
      <c r="Z236" s="346">
        <v>2</v>
      </c>
      <c r="AA236" s="346">
        <v>8</v>
      </c>
      <c r="AB236" s="346">
        <v>66</v>
      </c>
      <c r="AC236" s="346">
        <v>69</v>
      </c>
      <c r="AD236" s="346" t="s">
        <v>430</v>
      </c>
      <c r="AE236" s="346" t="s">
        <v>430</v>
      </c>
      <c r="AF236" s="346" t="s">
        <v>430</v>
      </c>
      <c r="AG236" s="346" t="s">
        <v>430</v>
      </c>
      <c r="AH236" s="346" t="s">
        <v>430</v>
      </c>
      <c r="AI236" s="346" t="s">
        <v>430</v>
      </c>
      <c r="AJ236" s="346">
        <v>84</v>
      </c>
      <c r="AK236" s="346">
        <v>67</v>
      </c>
      <c r="AL236" s="346" t="s">
        <v>430</v>
      </c>
      <c r="AM236" s="346" t="s">
        <v>430</v>
      </c>
      <c r="AN236" s="346">
        <v>84</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v>13.3913888835365</v>
      </c>
      <c r="BC236" s="348">
        <v>0.94399862126571099</v>
      </c>
      <c r="BD236" s="348">
        <v>-8.5614056294792101E-2</v>
      </c>
      <c r="BE236" s="375">
        <v>-6.1847849488493097E-2</v>
      </c>
      <c r="BF236" s="374"/>
      <c r="BG236" s="375" t="s">
        <v>430</v>
      </c>
      <c r="BH236" s="674" t="s">
        <v>430</v>
      </c>
      <c r="BI236" s="348" t="s">
        <v>430</v>
      </c>
      <c r="BJ236" s="348" t="s">
        <v>430</v>
      </c>
      <c r="BK236" s="362"/>
      <c r="BL236" s="348" t="s">
        <v>6949</v>
      </c>
      <c r="BM236" s="373" t="s">
        <v>5259</v>
      </c>
      <c r="BN236" s="372" t="s">
        <v>430</v>
      </c>
      <c r="BO236" s="372" t="s">
        <v>430</v>
      </c>
      <c r="BP236" s="372" t="s">
        <v>430</v>
      </c>
      <c r="BQ236" s="373"/>
      <c r="BR236" s="354" t="s">
        <v>554</v>
      </c>
    </row>
    <row r="237" spans="1:70" s="428" customFormat="1" x14ac:dyDescent="0.25">
      <c r="A237" s="345" t="s">
        <v>7214</v>
      </c>
      <c r="B237" s="373"/>
      <c r="C237" s="719">
        <v>46083</v>
      </c>
      <c r="D237" s="373"/>
      <c r="E237" s="346">
        <v>10.4453</v>
      </c>
      <c r="F237" s="373"/>
      <c r="G237" s="347">
        <v>7.5271999999999997</v>
      </c>
      <c r="H237" s="374"/>
      <c r="I237" s="348">
        <v>-0.71750000000000003</v>
      </c>
      <c r="J237" s="348">
        <v>-2.5794000000000001</v>
      </c>
      <c r="K237" s="348">
        <v>-11.8812</v>
      </c>
      <c r="L237" s="348">
        <v>-12.7918</v>
      </c>
      <c r="M237" s="348" t="s">
        <v>430</v>
      </c>
      <c r="N237" s="350" t="s">
        <v>430</v>
      </c>
      <c r="O237" s="348" t="s">
        <v>430</v>
      </c>
      <c r="P237" s="348" t="s">
        <v>430</v>
      </c>
      <c r="Q237" s="348" t="s">
        <v>430</v>
      </c>
      <c r="R237" s="348" t="s">
        <v>430</v>
      </c>
      <c r="S237" s="348">
        <v>-2.3557000000000001</v>
      </c>
      <c r="T237" s="348">
        <v>-4.8502999999999998</v>
      </c>
      <c r="U237" s="348" t="s">
        <v>430</v>
      </c>
      <c r="V237" s="348" t="s">
        <v>430</v>
      </c>
      <c r="W237" s="348">
        <v>-2.3557000000000001</v>
      </c>
      <c r="X237" s="348">
        <v>-24.728000000000002</v>
      </c>
      <c r="Y237" s="374"/>
      <c r="Z237" s="346">
        <v>70</v>
      </c>
      <c r="AA237" s="346">
        <v>101</v>
      </c>
      <c r="AB237" s="346">
        <v>101</v>
      </c>
      <c r="AC237" s="346">
        <v>102</v>
      </c>
      <c r="AD237" s="346" t="s">
        <v>430</v>
      </c>
      <c r="AE237" s="346" t="s">
        <v>430</v>
      </c>
      <c r="AF237" s="346" t="s">
        <v>430</v>
      </c>
      <c r="AG237" s="346" t="s">
        <v>430</v>
      </c>
      <c r="AH237" s="346" t="s">
        <v>430</v>
      </c>
      <c r="AI237" s="346" t="s">
        <v>430</v>
      </c>
      <c r="AJ237" s="346">
        <v>98</v>
      </c>
      <c r="AK237" s="346">
        <v>111</v>
      </c>
      <c r="AL237" s="346" t="s">
        <v>430</v>
      </c>
      <c r="AM237" s="346" t="s">
        <v>430</v>
      </c>
      <c r="AN237" s="346">
        <v>98</v>
      </c>
      <c r="AO237" s="373"/>
      <c r="AP237" s="348" t="s">
        <v>430</v>
      </c>
      <c r="AQ237" s="348" t="s">
        <v>430</v>
      </c>
      <c r="AR237" s="348" t="s">
        <v>430</v>
      </c>
      <c r="AS237" s="348" t="s">
        <v>430</v>
      </c>
      <c r="AT237" s="348" t="s">
        <v>430</v>
      </c>
      <c r="AU237" s="351"/>
      <c r="AV237" s="346" t="s">
        <v>430</v>
      </c>
      <c r="AW237" s="346" t="s">
        <v>430</v>
      </c>
      <c r="AX237" s="346" t="s">
        <v>430</v>
      </c>
      <c r="AY237" s="346" t="s">
        <v>430</v>
      </c>
      <c r="AZ237" s="346" t="s">
        <v>430</v>
      </c>
      <c r="BA237" s="374"/>
      <c r="BB237" s="348">
        <v>29.2122934070204</v>
      </c>
      <c r="BC237" s="348">
        <v>0</v>
      </c>
      <c r="BD237" s="348">
        <v>-0.10808392250150201</v>
      </c>
      <c r="BE237" s="375" t="s">
        <v>430</v>
      </c>
      <c r="BF237" s="374"/>
      <c r="BG237" s="375" t="s">
        <v>430</v>
      </c>
      <c r="BH237" s="674" t="s">
        <v>430</v>
      </c>
      <c r="BI237" s="348" t="s">
        <v>430</v>
      </c>
      <c r="BJ237" s="348" t="s">
        <v>430</v>
      </c>
      <c r="BK237" s="362"/>
      <c r="BL237" s="348" t="s">
        <v>6990</v>
      </c>
      <c r="BM237" s="373" t="s">
        <v>6991</v>
      </c>
      <c r="BN237" s="372" t="s">
        <v>430</v>
      </c>
      <c r="BO237" s="372" t="s">
        <v>430</v>
      </c>
      <c r="BP237" s="372" t="s">
        <v>430</v>
      </c>
      <c r="BQ237" s="373"/>
      <c r="BR237" s="354" t="s">
        <v>554</v>
      </c>
    </row>
    <row r="238" spans="1:70" s="428" customFormat="1" x14ac:dyDescent="0.25">
      <c r="A238" s="345" t="s">
        <v>7215</v>
      </c>
      <c r="B238" s="373"/>
      <c r="C238" s="719">
        <v>45771</v>
      </c>
      <c r="D238" s="373"/>
      <c r="E238" s="346">
        <v>9.8405000000000005</v>
      </c>
      <c r="F238" s="373"/>
      <c r="G238" s="347">
        <v>10.634</v>
      </c>
      <c r="H238" s="374"/>
      <c r="I238" s="348">
        <v>0.2782</v>
      </c>
      <c r="J238" s="348">
        <v>1.5024</v>
      </c>
      <c r="K238" s="348">
        <v>-0.49030000000000001</v>
      </c>
      <c r="L238" s="348">
        <v>3.3893</v>
      </c>
      <c r="M238" s="348">
        <v>2.6427999999999998</v>
      </c>
      <c r="N238" s="350">
        <v>-0.81330000000000002</v>
      </c>
      <c r="O238" s="348" t="s">
        <v>430</v>
      </c>
      <c r="P238" s="348" t="s">
        <v>430</v>
      </c>
      <c r="Q238" s="348" t="s">
        <v>430</v>
      </c>
      <c r="R238" s="348" t="s">
        <v>430</v>
      </c>
      <c r="S238" s="348">
        <v>-0.20080000000000001</v>
      </c>
      <c r="T238" s="348">
        <v>16.23</v>
      </c>
      <c r="U238" s="348">
        <v>1.4703999999999999</v>
      </c>
      <c r="V238" s="348">
        <v>5.5934999999999997</v>
      </c>
      <c r="W238" s="348">
        <v>-0.20080000000000001</v>
      </c>
      <c r="X238" s="348">
        <v>5.1357999999999997</v>
      </c>
      <c r="Y238" s="374"/>
      <c r="Z238" s="346">
        <v>5</v>
      </c>
      <c r="AA238" s="346">
        <v>4</v>
      </c>
      <c r="AB238" s="346">
        <v>57</v>
      </c>
      <c r="AC238" s="346">
        <v>32</v>
      </c>
      <c r="AD238" s="346">
        <v>22</v>
      </c>
      <c r="AE238" s="346">
        <v>73</v>
      </c>
      <c r="AF238" s="346" t="s">
        <v>430</v>
      </c>
      <c r="AG238" s="346" t="s">
        <v>430</v>
      </c>
      <c r="AH238" s="346" t="s">
        <v>430</v>
      </c>
      <c r="AI238" s="346" t="s">
        <v>430</v>
      </c>
      <c r="AJ238" s="346">
        <v>89</v>
      </c>
      <c r="AK238" s="346">
        <v>19</v>
      </c>
      <c r="AL238" s="346">
        <v>50</v>
      </c>
      <c r="AM238" s="346">
        <v>62</v>
      </c>
      <c r="AN238" s="346">
        <v>89</v>
      </c>
      <c r="AO238" s="373"/>
      <c r="AP238" s="348" t="s">
        <v>430</v>
      </c>
      <c r="AQ238" s="348" t="s">
        <v>430</v>
      </c>
      <c r="AR238" s="348" t="s">
        <v>430</v>
      </c>
      <c r="AS238" s="348" t="s">
        <v>430</v>
      </c>
      <c r="AT238" s="348">
        <v>4.42</v>
      </c>
      <c r="AU238" s="351"/>
      <c r="AV238" s="346" t="s">
        <v>430</v>
      </c>
      <c r="AW238" s="346" t="s">
        <v>430</v>
      </c>
      <c r="AX238" s="346" t="s">
        <v>430</v>
      </c>
      <c r="AY238" s="346" t="s">
        <v>430</v>
      </c>
      <c r="AZ238" s="346">
        <v>62</v>
      </c>
      <c r="BA238" s="374"/>
      <c r="BB238" s="348">
        <v>13.061734754974699</v>
      </c>
      <c r="BC238" s="348">
        <v>0.984143040917835</v>
      </c>
      <c r="BD238" s="348">
        <v>-2.5363834691806801E-2</v>
      </c>
      <c r="BE238" s="375">
        <v>-0.14742333384925899</v>
      </c>
      <c r="BF238" s="374"/>
      <c r="BG238" s="375" t="s">
        <v>430</v>
      </c>
      <c r="BH238" s="674" t="s">
        <v>430</v>
      </c>
      <c r="BI238" s="348" t="s">
        <v>430</v>
      </c>
      <c r="BJ238" s="348" t="s">
        <v>430</v>
      </c>
      <c r="BK238" s="362"/>
      <c r="BL238" s="348" t="s">
        <v>6910</v>
      </c>
      <c r="BM238" s="373" t="s">
        <v>6911</v>
      </c>
      <c r="BN238" s="372" t="s">
        <v>430</v>
      </c>
      <c r="BO238" s="372" t="s">
        <v>430</v>
      </c>
      <c r="BP238" s="372" t="s">
        <v>430</v>
      </c>
      <c r="BQ238" s="373"/>
      <c r="BR238" s="354" t="s">
        <v>463</v>
      </c>
    </row>
    <row r="239" spans="1:70" s="428" customFormat="1" x14ac:dyDescent="0.25">
      <c r="A239" s="345" t="s">
        <v>7216</v>
      </c>
      <c r="B239" s="373"/>
      <c r="C239" s="719">
        <v>45734</v>
      </c>
      <c r="D239" s="373"/>
      <c r="E239" s="346">
        <v>8.6773000000000007</v>
      </c>
      <c r="F239" s="373"/>
      <c r="G239" s="347">
        <v>11.438000000000001</v>
      </c>
      <c r="H239" s="374"/>
      <c r="I239" s="348">
        <v>-0.90959999999999996</v>
      </c>
      <c r="J239" s="348">
        <v>0.33329999999999999</v>
      </c>
      <c r="K239" s="348">
        <v>5.9172000000000002</v>
      </c>
      <c r="L239" s="348">
        <v>8.6127000000000002</v>
      </c>
      <c r="M239" s="348">
        <v>4.6285999999999996</v>
      </c>
      <c r="N239" s="350">
        <v>-5.9607000000000001</v>
      </c>
      <c r="O239" s="348" t="s">
        <v>430</v>
      </c>
      <c r="P239" s="348" t="s">
        <v>430</v>
      </c>
      <c r="Q239" s="348" t="s">
        <v>430</v>
      </c>
      <c r="R239" s="348" t="s">
        <v>430</v>
      </c>
      <c r="S239" s="348">
        <v>2.9615999999999998</v>
      </c>
      <c r="T239" s="348">
        <v>21.629100000000001</v>
      </c>
      <c r="U239" s="348">
        <v>1.5266999999999999</v>
      </c>
      <c r="V239" s="348">
        <v>-2.8207</v>
      </c>
      <c r="W239" s="348">
        <v>2.9615999999999998</v>
      </c>
      <c r="X239" s="348">
        <v>10.6402</v>
      </c>
      <c r="Y239" s="374"/>
      <c r="Z239" s="346">
        <v>79</v>
      </c>
      <c r="AA239" s="346">
        <v>49</v>
      </c>
      <c r="AB239" s="346">
        <v>2</v>
      </c>
      <c r="AC239" s="346">
        <v>8</v>
      </c>
      <c r="AD239" s="346">
        <v>15</v>
      </c>
      <c r="AE239" s="346">
        <v>81</v>
      </c>
      <c r="AF239" s="346" t="s">
        <v>430</v>
      </c>
      <c r="AG239" s="346" t="s">
        <v>430</v>
      </c>
      <c r="AH239" s="346" t="s">
        <v>430</v>
      </c>
      <c r="AI239" s="346" t="s">
        <v>430</v>
      </c>
      <c r="AJ239" s="346">
        <v>5</v>
      </c>
      <c r="AK239" s="346">
        <v>8</v>
      </c>
      <c r="AL239" s="346">
        <v>49</v>
      </c>
      <c r="AM239" s="346">
        <v>90</v>
      </c>
      <c r="AN239" s="346">
        <v>5</v>
      </c>
      <c r="AO239" s="373"/>
      <c r="AP239" s="348" t="s">
        <v>430</v>
      </c>
      <c r="AQ239" s="348" t="s">
        <v>430</v>
      </c>
      <c r="AR239" s="348" t="s">
        <v>430</v>
      </c>
      <c r="AS239" s="348" t="s">
        <v>430</v>
      </c>
      <c r="AT239" s="348">
        <v>5.73</v>
      </c>
      <c r="AU239" s="351"/>
      <c r="AV239" s="346" t="s">
        <v>430</v>
      </c>
      <c r="AW239" s="346" t="s">
        <v>430</v>
      </c>
      <c r="AX239" s="346" t="s">
        <v>430</v>
      </c>
      <c r="AY239" s="346" t="s">
        <v>430</v>
      </c>
      <c r="AZ239" s="346">
        <v>58</v>
      </c>
      <c r="BA239" s="374"/>
      <c r="BB239" s="348">
        <v>17.749178523081799</v>
      </c>
      <c r="BC239" s="348">
        <v>0.98334715432588105</v>
      </c>
      <c r="BD239" s="348">
        <v>4.4500372151536002E-3</v>
      </c>
      <c r="BE239" s="375">
        <v>-0.106957273161277</v>
      </c>
      <c r="BF239" s="374"/>
      <c r="BG239" s="375" t="s">
        <v>430</v>
      </c>
      <c r="BH239" s="674" t="s">
        <v>430</v>
      </c>
      <c r="BI239" s="348" t="s">
        <v>430</v>
      </c>
      <c r="BJ239" s="348" t="s">
        <v>430</v>
      </c>
      <c r="BK239" s="362"/>
      <c r="BL239" s="348" t="s">
        <v>6960</v>
      </c>
      <c r="BM239" s="373" t="s">
        <v>5194</v>
      </c>
      <c r="BN239" s="372" t="s">
        <v>430</v>
      </c>
      <c r="BO239" s="372" t="s">
        <v>430</v>
      </c>
      <c r="BP239" s="372" t="s">
        <v>430</v>
      </c>
      <c r="BQ239" s="373"/>
      <c r="BR239" s="354" t="s">
        <v>6929</v>
      </c>
    </row>
    <row r="240" spans="1:70" s="428" customFormat="1" x14ac:dyDescent="0.25">
      <c r="A240" s="345" t="s">
        <v>7217</v>
      </c>
      <c r="B240" s="373"/>
      <c r="C240" s="719">
        <v>45716</v>
      </c>
      <c r="D240" s="373"/>
      <c r="E240" s="346">
        <v>8.1347000000000005</v>
      </c>
      <c r="F240" s="373"/>
      <c r="G240" s="347">
        <v>11.603899999999999</v>
      </c>
      <c r="H240" s="374"/>
      <c r="I240" s="348">
        <v>-0.44009999999999999</v>
      </c>
      <c r="J240" s="348">
        <v>0.43969999999999998</v>
      </c>
      <c r="K240" s="348">
        <v>0.96760000000000002</v>
      </c>
      <c r="L240" s="348">
        <v>1.1119000000000001</v>
      </c>
      <c r="M240" s="348">
        <v>-2.7799</v>
      </c>
      <c r="N240" s="350">
        <v>-1.4347000000000001</v>
      </c>
      <c r="O240" s="348" t="s">
        <v>430</v>
      </c>
      <c r="P240" s="348" t="s">
        <v>430</v>
      </c>
      <c r="Q240" s="348" t="s">
        <v>430</v>
      </c>
      <c r="R240" s="348" t="s">
        <v>430</v>
      </c>
      <c r="S240" s="348">
        <v>1.4202999999999999</v>
      </c>
      <c r="T240" s="348">
        <v>11.1698</v>
      </c>
      <c r="U240" s="348">
        <v>-3.9508000000000001</v>
      </c>
      <c r="V240" s="348">
        <v>1.1789000000000001</v>
      </c>
      <c r="W240" s="348">
        <v>1.4202999999999999</v>
      </c>
      <c r="X240" s="348">
        <v>11.3986</v>
      </c>
      <c r="Y240" s="374"/>
      <c r="Z240" s="346">
        <v>61</v>
      </c>
      <c r="AA240" s="346">
        <v>43</v>
      </c>
      <c r="AB240" s="346">
        <v>37</v>
      </c>
      <c r="AC240" s="346">
        <v>56</v>
      </c>
      <c r="AD240" s="346">
        <v>76</v>
      </c>
      <c r="AE240" s="346">
        <v>77</v>
      </c>
      <c r="AF240" s="346" t="s">
        <v>430</v>
      </c>
      <c r="AG240" s="346" t="s">
        <v>430</v>
      </c>
      <c r="AH240" s="346" t="s">
        <v>430</v>
      </c>
      <c r="AI240" s="346" t="s">
        <v>430</v>
      </c>
      <c r="AJ240" s="346">
        <v>20</v>
      </c>
      <c r="AK240" s="346">
        <v>40</v>
      </c>
      <c r="AL240" s="346">
        <v>84</v>
      </c>
      <c r="AM240" s="346">
        <v>85</v>
      </c>
      <c r="AN240" s="346">
        <v>20</v>
      </c>
      <c r="AO240" s="373"/>
      <c r="AP240" s="348" t="s">
        <v>430</v>
      </c>
      <c r="AQ240" s="348" t="s">
        <v>430</v>
      </c>
      <c r="AR240" s="348" t="s">
        <v>430</v>
      </c>
      <c r="AS240" s="348" t="s">
        <v>430</v>
      </c>
      <c r="AT240" s="348">
        <v>-1.1299999999999999</v>
      </c>
      <c r="AU240" s="351"/>
      <c r="AV240" s="346" t="s">
        <v>430</v>
      </c>
      <c r="AW240" s="346" t="s">
        <v>430</v>
      </c>
      <c r="AX240" s="346" t="s">
        <v>430</v>
      </c>
      <c r="AY240" s="346" t="s">
        <v>430</v>
      </c>
      <c r="AZ240" s="346">
        <v>78</v>
      </c>
      <c r="BA240" s="374"/>
      <c r="BB240" s="348">
        <v>12.8435016806439</v>
      </c>
      <c r="BC240" s="348">
        <v>0.997667902733123</v>
      </c>
      <c r="BD240" s="348">
        <v>3.96284264289858E-2</v>
      </c>
      <c r="BE240" s="375">
        <v>2.2511458858389701E-2</v>
      </c>
      <c r="BF240" s="374"/>
      <c r="BG240" s="375" t="s">
        <v>430</v>
      </c>
      <c r="BH240" s="674" t="s">
        <v>430</v>
      </c>
      <c r="BI240" s="348" t="s">
        <v>430</v>
      </c>
      <c r="BJ240" s="348" t="s">
        <v>430</v>
      </c>
      <c r="BK240" s="362"/>
      <c r="BL240" s="348" t="s">
        <v>6696</v>
      </c>
      <c r="BM240" s="373" t="s">
        <v>5882</v>
      </c>
      <c r="BN240" s="372" t="s">
        <v>430</v>
      </c>
      <c r="BO240" s="372" t="s">
        <v>430</v>
      </c>
      <c r="BP240" s="372" t="s">
        <v>430</v>
      </c>
      <c r="BQ240" s="373"/>
      <c r="BR240" s="354" t="s">
        <v>463</v>
      </c>
    </row>
    <row r="241" spans="1:70" s="428" customFormat="1" x14ac:dyDescent="0.25">
      <c r="A241" s="345" t="s">
        <v>7218</v>
      </c>
      <c r="B241" s="373"/>
      <c r="C241" s="719">
        <v>45734</v>
      </c>
      <c r="D241" s="373"/>
      <c r="E241" s="346">
        <v>7.2506000000000004</v>
      </c>
      <c r="F241" s="373"/>
      <c r="G241" s="347">
        <v>11.750999999999999</v>
      </c>
      <c r="H241" s="374"/>
      <c r="I241" s="348">
        <v>-0.21229999999999999</v>
      </c>
      <c r="J241" s="348">
        <v>1.0144</v>
      </c>
      <c r="K241" s="348">
        <v>1.6171</v>
      </c>
      <c r="L241" s="348">
        <v>4.1200999999999999</v>
      </c>
      <c r="M241" s="348">
        <v>3.3782000000000001</v>
      </c>
      <c r="N241" s="350">
        <v>3.7341000000000002</v>
      </c>
      <c r="O241" s="348" t="s">
        <v>430</v>
      </c>
      <c r="P241" s="348" t="s">
        <v>430</v>
      </c>
      <c r="Q241" s="348" t="s">
        <v>430</v>
      </c>
      <c r="R241" s="348" t="s">
        <v>430</v>
      </c>
      <c r="S241" s="348">
        <v>1.8284</v>
      </c>
      <c r="T241" s="348">
        <v>15.830500000000001</v>
      </c>
      <c r="U241" s="348">
        <v>1.6347</v>
      </c>
      <c r="V241" s="348">
        <v>5.9029999999999996</v>
      </c>
      <c r="W241" s="348">
        <v>1.8284</v>
      </c>
      <c r="X241" s="348">
        <v>12.911099999999999</v>
      </c>
      <c r="Y241" s="374"/>
      <c r="Z241" s="346">
        <v>47</v>
      </c>
      <c r="AA241" s="346">
        <v>11</v>
      </c>
      <c r="AB241" s="346">
        <v>23</v>
      </c>
      <c r="AC241" s="346">
        <v>23</v>
      </c>
      <c r="AD241" s="346">
        <v>18</v>
      </c>
      <c r="AE241" s="346">
        <v>58</v>
      </c>
      <c r="AF241" s="346" t="s">
        <v>430</v>
      </c>
      <c r="AG241" s="346" t="s">
        <v>430</v>
      </c>
      <c r="AH241" s="346" t="s">
        <v>430</v>
      </c>
      <c r="AI241" s="346" t="s">
        <v>430</v>
      </c>
      <c r="AJ241" s="346">
        <v>11</v>
      </c>
      <c r="AK241" s="346">
        <v>21</v>
      </c>
      <c r="AL241" s="346">
        <v>47</v>
      </c>
      <c r="AM241" s="346">
        <v>60</v>
      </c>
      <c r="AN241" s="346">
        <v>11</v>
      </c>
      <c r="AO241" s="373"/>
      <c r="AP241" s="348" t="s">
        <v>430</v>
      </c>
      <c r="AQ241" s="348" t="s">
        <v>430</v>
      </c>
      <c r="AR241" s="348" t="s">
        <v>430</v>
      </c>
      <c r="AS241" s="348" t="s">
        <v>430</v>
      </c>
      <c r="AT241" s="348">
        <v>8.08</v>
      </c>
      <c r="AU241" s="351"/>
      <c r="AV241" s="346" t="s">
        <v>430</v>
      </c>
      <c r="AW241" s="346" t="s">
        <v>430</v>
      </c>
      <c r="AX241" s="346" t="s">
        <v>430</v>
      </c>
      <c r="AY241" s="346" t="s">
        <v>430</v>
      </c>
      <c r="AZ241" s="346">
        <v>47</v>
      </c>
      <c r="BA241" s="374"/>
      <c r="BB241" s="348">
        <v>12.4200617821274</v>
      </c>
      <c r="BC241" s="348">
        <v>0.96738706237086403</v>
      </c>
      <c r="BD241" s="348">
        <v>3.49630207055543E-2</v>
      </c>
      <c r="BE241" s="375">
        <v>-6.4089549054053799E-2</v>
      </c>
      <c r="BF241" s="374"/>
      <c r="BG241" s="375" t="s">
        <v>430</v>
      </c>
      <c r="BH241" s="674" t="s">
        <v>430</v>
      </c>
      <c r="BI241" s="348" t="s">
        <v>430</v>
      </c>
      <c r="BJ241" s="348" t="s">
        <v>430</v>
      </c>
      <c r="BK241" s="362"/>
      <c r="BL241" s="348" t="s">
        <v>7094</v>
      </c>
      <c r="BM241" s="373" t="s">
        <v>7095</v>
      </c>
      <c r="BN241" s="372" t="s">
        <v>430</v>
      </c>
      <c r="BO241" s="372" t="s">
        <v>430</v>
      </c>
      <c r="BP241" s="372" t="s">
        <v>430</v>
      </c>
      <c r="BQ241" s="373"/>
      <c r="BR241" s="354" t="s">
        <v>6929</v>
      </c>
    </row>
    <row r="242" spans="1:70" s="428" customFormat="1" x14ac:dyDescent="0.25">
      <c r="A242" s="345" t="s">
        <v>7219</v>
      </c>
      <c r="B242" s="373"/>
      <c r="C242" s="719">
        <v>41366</v>
      </c>
      <c r="D242" s="373"/>
      <c r="E242" s="346">
        <v>5.6143000000000001</v>
      </c>
      <c r="F242" s="373"/>
      <c r="G242" s="347">
        <v>37.401299999999999</v>
      </c>
      <c r="H242" s="374"/>
      <c r="I242" s="348">
        <v>0.11559999999999999</v>
      </c>
      <c r="J242" s="348">
        <v>0.2823</v>
      </c>
      <c r="K242" s="348">
        <v>0.9536</v>
      </c>
      <c r="L242" s="348">
        <v>1.3045</v>
      </c>
      <c r="M242" s="348">
        <v>1.1483000000000001</v>
      </c>
      <c r="N242" s="350">
        <v>3.9055</v>
      </c>
      <c r="O242" s="348">
        <v>5.5259</v>
      </c>
      <c r="P242" s="348">
        <v>8.0322999999999993</v>
      </c>
      <c r="Q242" s="348">
        <v>7.3379000000000003</v>
      </c>
      <c r="R242" s="348">
        <v>7.8127000000000004</v>
      </c>
      <c r="S242" s="348">
        <v>0.44500000000000001</v>
      </c>
      <c r="T242" s="348">
        <v>3.6627000000000001</v>
      </c>
      <c r="U242" s="348">
        <v>1.0790999999999999</v>
      </c>
      <c r="V242" s="348">
        <v>3.5693999999999999</v>
      </c>
      <c r="W242" s="348">
        <v>0.44500000000000001</v>
      </c>
      <c r="X242" s="348">
        <v>8.5248000000000008</v>
      </c>
      <c r="Y242" s="374"/>
      <c r="Z242" s="346">
        <v>14</v>
      </c>
      <c r="AA242" s="346">
        <v>53</v>
      </c>
      <c r="AB242" s="346">
        <v>38</v>
      </c>
      <c r="AC242" s="346">
        <v>52</v>
      </c>
      <c r="AD242" s="346">
        <v>33</v>
      </c>
      <c r="AE242" s="346">
        <v>56</v>
      </c>
      <c r="AF242" s="346">
        <v>42</v>
      </c>
      <c r="AG242" s="346">
        <v>58</v>
      </c>
      <c r="AH242" s="346">
        <v>39</v>
      </c>
      <c r="AI242" s="346">
        <v>26</v>
      </c>
      <c r="AJ242" s="346">
        <v>69</v>
      </c>
      <c r="AK242" s="346">
        <v>66</v>
      </c>
      <c r="AL242" s="346">
        <v>55</v>
      </c>
      <c r="AM242" s="346">
        <v>72</v>
      </c>
      <c r="AN242" s="346">
        <v>69</v>
      </c>
      <c r="AO242" s="373"/>
      <c r="AP242" s="348">
        <v>7.62</v>
      </c>
      <c r="AQ242" s="348">
        <v>7.66</v>
      </c>
      <c r="AR242" s="348">
        <v>7.45</v>
      </c>
      <c r="AS242" s="348">
        <v>6.45</v>
      </c>
      <c r="AT242" s="348">
        <v>3.79</v>
      </c>
      <c r="AU242" s="351"/>
      <c r="AV242" s="346">
        <v>26</v>
      </c>
      <c r="AW242" s="346">
        <v>29</v>
      </c>
      <c r="AX242" s="346">
        <v>38</v>
      </c>
      <c r="AY242" s="346">
        <v>47</v>
      </c>
      <c r="AZ242" s="346">
        <v>66</v>
      </c>
      <c r="BA242" s="374"/>
      <c r="BB242" s="348">
        <v>3.3936583976492898</v>
      </c>
      <c r="BC242" s="348">
        <v>0</v>
      </c>
      <c r="BD242" s="348">
        <v>6.5156031050935703E-2</v>
      </c>
      <c r="BE242" s="375" t="s">
        <v>430</v>
      </c>
      <c r="BF242" s="374"/>
      <c r="BG242" s="375" t="s">
        <v>430</v>
      </c>
      <c r="BH242" s="674" t="s">
        <v>430</v>
      </c>
      <c r="BI242" s="348" t="s">
        <v>430</v>
      </c>
      <c r="BJ242" s="348" t="s">
        <v>430</v>
      </c>
      <c r="BK242" s="362"/>
      <c r="BL242" s="348" t="s">
        <v>7097</v>
      </c>
      <c r="BM242" s="373" t="s">
        <v>7098</v>
      </c>
      <c r="BN242" s="372" t="s">
        <v>2945</v>
      </c>
      <c r="BO242" s="372" t="s">
        <v>430</v>
      </c>
      <c r="BP242" s="372" t="s">
        <v>430</v>
      </c>
      <c r="BQ242" s="373"/>
      <c r="BR242" s="354" t="s">
        <v>443</v>
      </c>
    </row>
    <row r="243" spans="1:70" s="428" customFormat="1" x14ac:dyDescent="0.25">
      <c r="A243" s="345" t="s">
        <v>7220</v>
      </c>
      <c r="B243" s="373"/>
      <c r="C243" s="719" t="s">
        <v>430</v>
      </c>
      <c r="D243" s="373"/>
      <c r="E243" s="346" t="s">
        <v>430</v>
      </c>
      <c r="F243" s="373"/>
      <c r="G243" s="347" t="s">
        <v>430</v>
      </c>
      <c r="H243" s="374"/>
      <c r="I243" s="348" t="s">
        <v>430</v>
      </c>
      <c r="J243" s="348" t="s">
        <v>430</v>
      </c>
      <c r="K243" s="348" t="s">
        <v>430</v>
      </c>
      <c r="L243" s="348" t="s">
        <v>430</v>
      </c>
      <c r="M243" s="348" t="s">
        <v>430</v>
      </c>
      <c r="N243" s="350" t="s">
        <v>430</v>
      </c>
      <c r="O243" s="348" t="s">
        <v>430</v>
      </c>
      <c r="P243" s="348" t="s">
        <v>430</v>
      </c>
      <c r="Q243" s="348" t="s">
        <v>430</v>
      </c>
      <c r="R243" s="348" t="s">
        <v>430</v>
      </c>
      <c r="S243" s="348" t="s">
        <v>430</v>
      </c>
      <c r="T243" s="348" t="s">
        <v>430</v>
      </c>
      <c r="U243" s="348" t="s">
        <v>430</v>
      </c>
      <c r="V243" s="348" t="s">
        <v>430</v>
      </c>
      <c r="W243" s="348" t="s">
        <v>430</v>
      </c>
      <c r="X243" s="348" t="s">
        <v>430</v>
      </c>
      <c r="Y243" s="374"/>
      <c r="Z243" s="346" t="s">
        <v>430</v>
      </c>
      <c r="AA243" s="346" t="s">
        <v>430</v>
      </c>
      <c r="AB243" s="346" t="s">
        <v>430</v>
      </c>
      <c r="AC243" s="346" t="s">
        <v>430</v>
      </c>
      <c r="AD243" s="346" t="s">
        <v>430</v>
      </c>
      <c r="AE243" s="346" t="s">
        <v>430</v>
      </c>
      <c r="AF243" s="346" t="s">
        <v>430</v>
      </c>
      <c r="AG243" s="346" t="s">
        <v>430</v>
      </c>
      <c r="AH243" s="346" t="s">
        <v>430</v>
      </c>
      <c r="AI243" s="346" t="s">
        <v>430</v>
      </c>
      <c r="AJ243" s="346" t="s">
        <v>430</v>
      </c>
      <c r="AK243" s="346" t="s">
        <v>430</v>
      </c>
      <c r="AL243" s="346" t="s">
        <v>430</v>
      </c>
      <c r="AM243" s="346" t="s">
        <v>430</v>
      </c>
      <c r="AN243" s="346" t="s">
        <v>430</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t="s">
        <v>430</v>
      </c>
      <c r="BC243" s="348">
        <v>0</v>
      </c>
      <c r="BD243" s="348">
        <v>0</v>
      </c>
      <c r="BE243" s="375" t="s">
        <v>430</v>
      </c>
      <c r="BF243" s="374"/>
      <c r="BG243" s="375" t="s">
        <v>430</v>
      </c>
      <c r="BH243" s="674" t="s">
        <v>430</v>
      </c>
      <c r="BI243" s="348" t="s">
        <v>430</v>
      </c>
      <c r="BJ243" s="348" t="s">
        <v>430</v>
      </c>
      <c r="BK243" s="362"/>
      <c r="BL243" s="348" t="s">
        <v>430</v>
      </c>
      <c r="BM243" s="373" t="s">
        <v>430</v>
      </c>
      <c r="BN243" s="372" t="s">
        <v>430</v>
      </c>
      <c r="BO243" s="372" t="s">
        <v>430</v>
      </c>
      <c r="BP243" s="372" t="s">
        <v>430</v>
      </c>
      <c r="BQ243" s="373"/>
      <c r="BR243" s="354" t="s">
        <v>547</v>
      </c>
    </row>
    <row r="244" spans="1:70" s="428" customFormat="1" x14ac:dyDescent="0.25">
      <c r="A244" s="345" t="s">
        <v>7221</v>
      </c>
      <c r="B244" s="373"/>
      <c r="C244" s="719" t="s">
        <v>430</v>
      </c>
      <c r="D244" s="373"/>
      <c r="E244" s="346" t="s">
        <v>430</v>
      </c>
      <c r="F244" s="373"/>
      <c r="G244" s="347" t="s">
        <v>430</v>
      </c>
      <c r="H244" s="374"/>
      <c r="I244" s="348" t="s">
        <v>430</v>
      </c>
      <c r="J244" s="348" t="s">
        <v>430</v>
      </c>
      <c r="K244" s="348" t="s">
        <v>430</v>
      </c>
      <c r="L244" s="348" t="s">
        <v>430</v>
      </c>
      <c r="M244" s="348" t="s">
        <v>430</v>
      </c>
      <c r="N244" s="350" t="s">
        <v>430</v>
      </c>
      <c r="O244" s="348" t="s">
        <v>430</v>
      </c>
      <c r="P244" s="348" t="s">
        <v>430</v>
      </c>
      <c r="Q244" s="348" t="s">
        <v>430</v>
      </c>
      <c r="R244" s="348" t="s">
        <v>430</v>
      </c>
      <c r="S244" s="348" t="s">
        <v>430</v>
      </c>
      <c r="T244" s="348" t="s">
        <v>430</v>
      </c>
      <c r="U244" s="348" t="s">
        <v>430</v>
      </c>
      <c r="V244" s="348" t="s">
        <v>430</v>
      </c>
      <c r="W244" s="348" t="s">
        <v>430</v>
      </c>
      <c r="X244" s="348" t="s">
        <v>430</v>
      </c>
      <c r="Y244" s="374"/>
      <c r="Z244" s="346" t="s">
        <v>430</v>
      </c>
      <c r="AA244" s="346" t="s">
        <v>430</v>
      </c>
      <c r="AB244" s="346" t="s">
        <v>430</v>
      </c>
      <c r="AC244" s="346" t="s">
        <v>430</v>
      </c>
      <c r="AD244" s="346" t="s">
        <v>430</v>
      </c>
      <c r="AE244" s="346" t="s">
        <v>430</v>
      </c>
      <c r="AF244" s="346" t="s">
        <v>430</v>
      </c>
      <c r="AG244" s="346" t="s">
        <v>430</v>
      </c>
      <c r="AH244" s="346" t="s">
        <v>430</v>
      </c>
      <c r="AI244" s="346" t="s">
        <v>430</v>
      </c>
      <c r="AJ244" s="346" t="s">
        <v>430</v>
      </c>
      <c r="AK244" s="346" t="s">
        <v>430</v>
      </c>
      <c r="AL244" s="346" t="s">
        <v>430</v>
      </c>
      <c r="AM244" s="346" t="s">
        <v>430</v>
      </c>
      <c r="AN244" s="346" t="s">
        <v>430</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t="s">
        <v>430</v>
      </c>
      <c r="BC244" s="348">
        <v>0</v>
      </c>
      <c r="BD244" s="348">
        <v>0</v>
      </c>
      <c r="BE244" s="375" t="s">
        <v>430</v>
      </c>
      <c r="BF244" s="374"/>
      <c r="BG244" s="375" t="s">
        <v>430</v>
      </c>
      <c r="BH244" s="674" t="s">
        <v>430</v>
      </c>
      <c r="BI244" s="348" t="s">
        <v>430</v>
      </c>
      <c r="BJ244" s="348" t="s">
        <v>430</v>
      </c>
      <c r="BK244" s="362"/>
      <c r="BL244" s="348" t="s">
        <v>430</v>
      </c>
      <c r="BM244" s="373" t="s">
        <v>430</v>
      </c>
      <c r="BN244" s="372" t="s">
        <v>430</v>
      </c>
      <c r="BO244" s="372" t="s">
        <v>430</v>
      </c>
      <c r="BP244" s="372" t="s">
        <v>430</v>
      </c>
      <c r="BQ244" s="373"/>
      <c r="BR244" s="354" t="s">
        <v>443</v>
      </c>
    </row>
    <row r="245" spans="1:70" s="428" customFormat="1" x14ac:dyDescent="0.25">
      <c r="A245" s="345" t="s">
        <v>7222</v>
      </c>
      <c r="B245" s="373"/>
      <c r="C245" s="719" t="s">
        <v>430</v>
      </c>
      <c r="D245" s="373"/>
      <c r="E245" s="346" t="s">
        <v>430</v>
      </c>
      <c r="F245" s="373"/>
      <c r="G245" s="347">
        <v>9.9022000000000006</v>
      </c>
      <c r="H245" s="374"/>
      <c r="I245" s="348">
        <v>-0.35620000000000002</v>
      </c>
      <c r="J245" s="348" t="s">
        <v>430</v>
      </c>
      <c r="K245" s="348" t="s">
        <v>430</v>
      </c>
      <c r="L245" s="348" t="s">
        <v>430</v>
      </c>
      <c r="M245" s="348" t="s">
        <v>430</v>
      </c>
      <c r="N245" s="350" t="s">
        <v>430</v>
      </c>
      <c r="O245" s="348" t="s">
        <v>430</v>
      </c>
      <c r="P245" s="348" t="s">
        <v>430</v>
      </c>
      <c r="Q245" s="348" t="s">
        <v>430</v>
      </c>
      <c r="R245" s="348" t="s">
        <v>430</v>
      </c>
      <c r="S245" s="348" t="s">
        <v>430</v>
      </c>
      <c r="T245" s="348" t="s">
        <v>430</v>
      </c>
      <c r="U245" s="348" t="s">
        <v>430</v>
      </c>
      <c r="V245" s="348" t="s">
        <v>430</v>
      </c>
      <c r="W245" s="348" t="s">
        <v>430</v>
      </c>
      <c r="X245" s="348" t="s">
        <v>430</v>
      </c>
      <c r="Y245" s="374"/>
      <c r="Z245" s="346">
        <v>57</v>
      </c>
      <c r="AA245" s="346" t="s">
        <v>430</v>
      </c>
      <c r="AB245" s="346" t="s">
        <v>430</v>
      </c>
      <c r="AC245" s="346" t="s">
        <v>430</v>
      </c>
      <c r="AD245" s="346" t="s">
        <v>430</v>
      </c>
      <c r="AE245" s="346" t="s">
        <v>430</v>
      </c>
      <c r="AF245" s="346" t="s">
        <v>430</v>
      </c>
      <c r="AG245" s="346" t="s">
        <v>430</v>
      </c>
      <c r="AH245" s="346" t="s">
        <v>430</v>
      </c>
      <c r="AI245" s="346" t="s">
        <v>430</v>
      </c>
      <c r="AJ245" s="346" t="s">
        <v>430</v>
      </c>
      <c r="AK245" s="346" t="s">
        <v>430</v>
      </c>
      <c r="AL245" s="346" t="s">
        <v>430</v>
      </c>
      <c r="AM245" s="346" t="s">
        <v>430</v>
      </c>
      <c r="AN245" s="346" t="s">
        <v>430</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t="s">
        <v>430</v>
      </c>
      <c r="BC245" s="348">
        <v>0</v>
      </c>
      <c r="BD245" s="348">
        <v>0</v>
      </c>
      <c r="BE245" s="375" t="s">
        <v>430</v>
      </c>
      <c r="BF245" s="374"/>
      <c r="BG245" s="375" t="s">
        <v>430</v>
      </c>
      <c r="BH245" s="674" t="s">
        <v>430</v>
      </c>
      <c r="BI245" s="348" t="s">
        <v>430</v>
      </c>
      <c r="BJ245" s="348" t="s">
        <v>430</v>
      </c>
      <c r="BK245" s="362"/>
      <c r="BL245" s="348" t="s">
        <v>430</v>
      </c>
      <c r="BM245" s="373" t="s">
        <v>430</v>
      </c>
      <c r="BN245" s="372" t="s">
        <v>430</v>
      </c>
      <c r="BO245" s="372" t="s">
        <v>430</v>
      </c>
      <c r="BP245" s="372" t="s">
        <v>430</v>
      </c>
      <c r="BQ245" s="373"/>
      <c r="BR245" s="354" t="s">
        <v>525</v>
      </c>
    </row>
    <row r="246" spans="1:70" x14ac:dyDescent="0.25">
      <c r="A246" s="36" t="s">
        <v>93</v>
      </c>
      <c r="B246" s="43"/>
      <c r="C246" s="720"/>
      <c r="D246" s="43"/>
      <c r="E246" s="51"/>
      <c r="F246" s="43"/>
      <c r="G246" s="55"/>
      <c r="H246" s="66"/>
      <c r="I246" s="59">
        <v>-0.25790000000000002</v>
      </c>
      <c r="J246" s="59">
        <v>-0.44180000000000003</v>
      </c>
      <c r="K246" s="59">
        <v>-2.6497999999999999</v>
      </c>
      <c r="L246" s="59">
        <v>-1.4348000000000001</v>
      </c>
      <c r="M246" s="59">
        <v>-2.0486</v>
      </c>
      <c r="N246" s="70">
        <v>27.3706</v>
      </c>
      <c r="O246" s="59">
        <v>19.902200000000001</v>
      </c>
      <c r="P246" s="59">
        <v>22.310500000000001</v>
      </c>
      <c r="Q246" s="59">
        <v>15.8748</v>
      </c>
      <c r="R246" s="59">
        <v>13.1099</v>
      </c>
      <c r="S246" s="59">
        <v>0.35420000000000001</v>
      </c>
      <c r="T246" s="59">
        <v>6.7583000000000002</v>
      </c>
      <c r="U246" s="59">
        <v>2.0678999999999998</v>
      </c>
      <c r="V246" s="59">
        <v>15.9833</v>
      </c>
      <c r="W246" s="59">
        <v>0.35420000000000001</v>
      </c>
      <c r="X246" s="59">
        <v>16.617599999999999</v>
      </c>
      <c r="Y246" s="66"/>
      <c r="Z246" s="51">
        <v>85</v>
      </c>
      <c r="AA246" s="51">
        <v>115</v>
      </c>
      <c r="AB246" s="51">
        <v>115</v>
      </c>
      <c r="AC246" s="51">
        <v>114</v>
      </c>
      <c r="AD246" s="51">
        <v>98</v>
      </c>
      <c r="AE246" s="51">
        <v>82</v>
      </c>
      <c r="AF246" s="51">
        <v>64</v>
      </c>
      <c r="AG246" s="51">
        <v>58</v>
      </c>
      <c r="AH246" s="51">
        <v>39</v>
      </c>
      <c r="AI246" s="51">
        <v>26</v>
      </c>
      <c r="AJ246" s="51">
        <v>115</v>
      </c>
      <c r="AK246" s="51">
        <v>114</v>
      </c>
      <c r="AL246" s="51">
        <v>98</v>
      </c>
      <c r="AM246" s="51">
        <v>92</v>
      </c>
      <c r="AN246" s="51">
        <v>115</v>
      </c>
      <c r="AO246" s="43"/>
      <c r="AP246" s="59">
        <v>15.4984615384615</v>
      </c>
      <c r="AQ246" s="59">
        <v>17.8693103448276</v>
      </c>
      <c r="AR246" s="59">
        <v>17.957179487179499</v>
      </c>
      <c r="AS246" s="59">
        <v>22.1579310344828</v>
      </c>
      <c r="AT246" s="59">
        <v>11.7248192771084</v>
      </c>
      <c r="AU246" s="78"/>
      <c r="AV246" s="51">
        <v>26</v>
      </c>
      <c r="AW246" s="51">
        <v>29</v>
      </c>
      <c r="AX246" s="51">
        <v>39</v>
      </c>
      <c r="AY246" s="51">
        <v>58</v>
      </c>
      <c r="AZ246" s="51">
        <v>83</v>
      </c>
      <c r="BA246" s="66"/>
      <c r="BB246" s="59"/>
      <c r="BC246" s="59"/>
      <c r="BD246" s="59"/>
      <c r="BE246" s="276"/>
      <c r="BF246" s="66"/>
      <c r="BG246" s="276"/>
      <c r="BH246" s="548"/>
      <c r="BI246" s="59"/>
      <c r="BJ246" s="59"/>
      <c r="BK246" s="258"/>
      <c r="BL246" s="59"/>
      <c r="BM246" s="43"/>
      <c r="BN246" s="84"/>
      <c r="BO246" s="84"/>
      <c r="BP246" s="84"/>
      <c r="BQ246" s="43"/>
      <c r="BR246" s="88"/>
    </row>
    <row r="247" spans="1:70" x14ac:dyDescent="0.25">
      <c r="A247" s="37" t="s">
        <v>94</v>
      </c>
      <c r="B247" s="44"/>
      <c r="C247" s="721"/>
      <c r="D247" s="44"/>
      <c r="E247" s="52"/>
      <c r="F247" s="44"/>
      <c r="G247" s="56"/>
      <c r="H247" s="67"/>
      <c r="I247" s="60">
        <v>1.6953</v>
      </c>
      <c r="J247" s="60">
        <v>2.694</v>
      </c>
      <c r="K247" s="60">
        <v>9.3818999999999999</v>
      </c>
      <c r="L247" s="60">
        <v>20.177099999999999</v>
      </c>
      <c r="M247" s="60">
        <v>41.528799999999997</v>
      </c>
      <c r="N247" s="71">
        <v>93.008899999999997</v>
      </c>
      <c r="O247" s="60">
        <v>51.615000000000002</v>
      </c>
      <c r="P247" s="60">
        <v>44.251899999999999</v>
      </c>
      <c r="Q247" s="60">
        <v>29.1631</v>
      </c>
      <c r="R247" s="60">
        <v>15.794700000000001</v>
      </c>
      <c r="S247" s="60">
        <v>7.7577999999999996</v>
      </c>
      <c r="T247" s="60">
        <v>44.049500000000002</v>
      </c>
      <c r="U247" s="60">
        <v>43.904899999999998</v>
      </c>
      <c r="V247" s="60">
        <v>51.956499999999998</v>
      </c>
      <c r="W247" s="60">
        <v>7.7577999999999996</v>
      </c>
      <c r="X247" s="60">
        <v>99.681299999999993</v>
      </c>
      <c r="Y247" s="67"/>
      <c r="Z247" s="52"/>
      <c r="AA247" s="52"/>
      <c r="AB247" s="52"/>
      <c r="AC247" s="52"/>
      <c r="AD247" s="52"/>
      <c r="AE247" s="52"/>
      <c r="AF247" s="52"/>
      <c r="AG247" s="52"/>
      <c r="AH247" s="52"/>
      <c r="AI247" s="52"/>
      <c r="AJ247" s="52"/>
      <c r="AK247" s="52"/>
      <c r="AL247" s="52"/>
      <c r="AM247" s="52"/>
      <c r="AN247" s="52"/>
      <c r="AO247" s="44"/>
      <c r="AP247" s="60">
        <v>20.48</v>
      </c>
      <c r="AQ247" s="60">
        <v>31.25</v>
      </c>
      <c r="AR247" s="60">
        <v>43.2</v>
      </c>
      <c r="AS247" s="60">
        <v>55.27</v>
      </c>
      <c r="AT247" s="60">
        <v>82.68</v>
      </c>
      <c r="AU247" s="79"/>
      <c r="AV247" s="52"/>
      <c r="AW247" s="52"/>
      <c r="AX247" s="52"/>
      <c r="AY247" s="52"/>
      <c r="AZ247" s="52"/>
      <c r="BA247" s="67"/>
      <c r="BB247" s="60"/>
      <c r="BC247" s="60"/>
      <c r="BD247" s="60"/>
      <c r="BE247" s="277"/>
      <c r="BF247" s="67"/>
      <c r="BG247" s="277"/>
      <c r="BH247" s="549"/>
      <c r="BI247" s="60"/>
      <c r="BJ247" s="60"/>
      <c r="BK247" s="259"/>
      <c r="BL247" s="60"/>
      <c r="BM247" s="44"/>
      <c r="BN247" s="85"/>
      <c r="BO247" s="85"/>
      <c r="BP247" s="85"/>
      <c r="BQ247" s="44"/>
      <c r="BR247" s="89"/>
    </row>
    <row r="248" spans="1:70" x14ac:dyDescent="0.25">
      <c r="A248" s="37" t="s">
        <v>95</v>
      </c>
      <c r="B248" s="44"/>
      <c r="C248" s="721"/>
      <c r="D248" s="44"/>
      <c r="E248" s="52"/>
      <c r="F248" s="44"/>
      <c r="G248" s="56"/>
      <c r="H248" s="67"/>
      <c r="I248" s="60">
        <v>-2.4798</v>
      </c>
      <c r="J248" s="60">
        <v>-3.0354000000000001</v>
      </c>
      <c r="K248" s="60">
        <v>-12.642799999999999</v>
      </c>
      <c r="L248" s="60">
        <v>-13.841200000000001</v>
      </c>
      <c r="M248" s="60">
        <v>-23.702999999999999</v>
      </c>
      <c r="N248" s="71">
        <v>-9.6664999999999992</v>
      </c>
      <c r="O248" s="60">
        <v>-6.2324000000000002</v>
      </c>
      <c r="P248" s="60">
        <v>8.0322999999999993</v>
      </c>
      <c r="Q248" s="60">
        <v>7.3379000000000003</v>
      </c>
      <c r="R248" s="60">
        <v>7.8127000000000004</v>
      </c>
      <c r="S248" s="60">
        <v>-3.1741000000000001</v>
      </c>
      <c r="T248" s="60">
        <v>-5.5201000000000002</v>
      </c>
      <c r="U248" s="60">
        <v>-13.744</v>
      </c>
      <c r="V248" s="60">
        <v>-9.4423999999999992</v>
      </c>
      <c r="W248" s="60">
        <v>-3.1741000000000001</v>
      </c>
      <c r="X248" s="60">
        <v>-28.95</v>
      </c>
      <c r="Y248" s="67"/>
      <c r="Z248" s="52"/>
      <c r="AA248" s="52"/>
      <c r="AB248" s="52"/>
      <c r="AC248" s="52"/>
      <c r="AD248" s="52"/>
      <c r="AE248" s="52"/>
      <c r="AF248" s="52"/>
      <c r="AG248" s="52"/>
      <c r="AH248" s="52"/>
      <c r="AI248" s="52"/>
      <c r="AJ248" s="52"/>
      <c r="AK248" s="52"/>
      <c r="AL248" s="52"/>
      <c r="AM248" s="52"/>
      <c r="AN248" s="52"/>
      <c r="AO248" s="44"/>
      <c r="AP248" s="60">
        <v>7.62</v>
      </c>
      <c r="AQ248" s="60">
        <v>7.66</v>
      </c>
      <c r="AR248" s="60">
        <v>7.29</v>
      </c>
      <c r="AS248" s="60">
        <v>-0.39</v>
      </c>
      <c r="AT248" s="60">
        <v>-9.6999999999999993</v>
      </c>
      <c r="AU248" s="79"/>
      <c r="AV248" s="52"/>
      <c r="AW248" s="52"/>
      <c r="AX248" s="52"/>
      <c r="AY248" s="52"/>
      <c r="AZ248" s="52"/>
      <c r="BA248" s="67"/>
      <c r="BB248" s="60"/>
      <c r="BC248" s="60"/>
      <c r="BD248" s="60"/>
      <c r="BE248" s="277"/>
      <c r="BF248" s="67"/>
      <c r="BG248" s="277"/>
      <c r="BH248" s="549"/>
      <c r="BI248" s="60"/>
      <c r="BJ248" s="60"/>
      <c r="BK248" s="259"/>
      <c r="BL248" s="60"/>
      <c r="BM248" s="44"/>
      <c r="BN248" s="85"/>
      <c r="BO248" s="85"/>
      <c r="BP248" s="85"/>
      <c r="BQ248" s="44"/>
      <c r="BR248" s="89"/>
    </row>
    <row r="249" spans="1:70" x14ac:dyDescent="0.25">
      <c r="A249" s="38" t="s">
        <v>96</v>
      </c>
      <c r="B249" s="45"/>
      <c r="C249" s="722"/>
      <c r="D249" s="45"/>
      <c r="E249" s="53"/>
      <c r="F249" s="45"/>
      <c r="G249" s="57"/>
      <c r="H249" s="68"/>
      <c r="I249" s="61">
        <v>-0.19900000000000001</v>
      </c>
      <c r="J249" s="61">
        <v>0.1986</v>
      </c>
      <c r="K249" s="61">
        <v>-0.51729999999999998</v>
      </c>
      <c r="L249" s="61">
        <v>0.70235000000000003</v>
      </c>
      <c r="M249" s="61">
        <v>-0.87534999999999996</v>
      </c>
      <c r="N249" s="72">
        <v>10.087999999999999</v>
      </c>
      <c r="O249" s="61">
        <v>9.6442499999999995</v>
      </c>
      <c r="P249" s="61">
        <v>17.2699</v>
      </c>
      <c r="Q249" s="61">
        <v>13.516400000000001</v>
      </c>
      <c r="R249" s="61">
        <v>13.2469</v>
      </c>
      <c r="S249" s="61">
        <v>0.54479999999999995</v>
      </c>
      <c r="T249" s="61">
        <v>7.6308999999999996</v>
      </c>
      <c r="U249" s="61">
        <v>0.59699999999999998</v>
      </c>
      <c r="V249" s="61">
        <v>6.3067000000000002</v>
      </c>
      <c r="W249" s="61">
        <v>0.54479999999999995</v>
      </c>
      <c r="X249" s="61">
        <v>11.746</v>
      </c>
      <c r="Y249" s="68"/>
      <c r="Z249" s="53"/>
      <c r="AA249" s="53"/>
      <c r="AB249" s="53"/>
      <c r="AC249" s="53"/>
      <c r="AD249" s="53"/>
      <c r="AE249" s="53"/>
      <c r="AF249" s="53"/>
      <c r="AG249" s="53"/>
      <c r="AH249" s="53"/>
      <c r="AI249" s="53"/>
      <c r="AJ249" s="53"/>
      <c r="AK249" s="53"/>
      <c r="AL249" s="53"/>
      <c r="AM249" s="53"/>
      <c r="AN249" s="53"/>
      <c r="AO249" s="45"/>
      <c r="AP249" s="61">
        <v>14.3</v>
      </c>
      <c r="AQ249" s="61">
        <v>16.07</v>
      </c>
      <c r="AR249" s="61">
        <v>13.8</v>
      </c>
      <c r="AS249" s="61">
        <v>12.18</v>
      </c>
      <c r="AT249" s="61">
        <v>10.02</v>
      </c>
      <c r="AU249" s="80"/>
      <c r="AV249" s="53"/>
      <c r="AW249" s="53"/>
      <c r="AX249" s="53"/>
      <c r="AY249" s="53"/>
      <c r="AZ249" s="53"/>
      <c r="BA249" s="68"/>
      <c r="BB249" s="61"/>
      <c r="BC249" s="61"/>
      <c r="BD249" s="61"/>
      <c r="BE249" s="279"/>
      <c r="BF249" s="68"/>
      <c r="BG249" s="279"/>
      <c r="BH249" s="550"/>
      <c r="BI249" s="61"/>
      <c r="BJ249" s="61"/>
      <c r="BK249" s="262"/>
      <c r="BL249" s="61"/>
      <c r="BM249" s="45"/>
      <c r="BN249" s="86"/>
      <c r="BO249" s="86"/>
      <c r="BP249" s="86"/>
      <c r="BQ249" s="45"/>
      <c r="BR249" s="90"/>
    </row>
    <row r="250" spans="1:70" ht="14.5" x14ac:dyDescent="0.25">
      <c r="A250" s="39" t="s">
        <v>91</v>
      </c>
      <c r="B250" s="40"/>
      <c r="C250" s="726"/>
      <c r="D250" s="40"/>
      <c r="E250" s="40"/>
      <c r="F250" s="40"/>
      <c r="G250" s="40"/>
      <c r="H250" s="69"/>
      <c r="I250" s="62"/>
      <c r="J250" s="62"/>
      <c r="K250" s="62"/>
      <c r="L250" s="62"/>
      <c r="M250" s="62"/>
      <c r="N250" s="73"/>
      <c r="O250" s="62"/>
      <c r="P250" s="62"/>
      <c r="Q250" s="62"/>
      <c r="R250" s="62"/>
      <c r="S250" s="62"/>
      <c r="T250" s="62"/>
      <c r="U250" s="62"/>
      <c r="V250" s="62"/>
      <c r="W250" s="62"/>
      <c r="X250" s="62"/>
      <c r="Y250" s="69"/>
      <c r="Z250" s="54"/>
      <c r="AA250" s="54"/>
      <c r="AB250" s="54"/>
      <c r="AC250" s="54"/>
      <c r="AD250" s="54"/>
      <c r="AE250" s="54"/>
      <c r="AF250" s="54"/>
      <c r="AG250" s="54"/>
      <c r="AH250" s="54"/>
      <c r="AI250" s="54"/>
      <c r="AJ250" s="54"/>
      <c r="AK250" s="54"/>
      <c r="AL250" s="54"/>
      <c r="AM250" s="54"/>
      <c r="AN250" s="54"/>
      <c r="AO250" s="69"/>
      <c r="AP250" s="245"/>
      <c r="AQ250" s="245"/>
      <c r="AR250" s="245"/>
      <c r="AS250" s="245"/>
      <c r="AT250" s="245"/>
      <c r="AU250" s="69"/>
      <c r="AV250" s="247"/>
      <c r="AW250" s="247"/>
      <c r="AX250" s="247"/>
      <c r="AY250" s="247"/>
      <c r="AZ250" s="247"/>
      <c r="BA250" s="40"/>
      <c r="BB250" s="245"/>
      <c r="BC250" s="245"/>
      <c r="BD250" s="245"/>
      <c r="BE250" s="245"/>
      <c r="BF250" s="69"/>
      <c r="BG250" s="245"/>
      <c r="BH250" s="245"/>
      <c r="BI250" s="245"/>
      <c r="BJ250" s="245"/>
      <c r="BK250" s="69"/>
      <c r="BL250" s="40"/>
      <c r="BM250" s="41"/>
    </row>
    <row r="251" spans="1:70" s="449" customFormat="1" ht="11" x14ac:dyDescent="0.3">
      <c r="A251" s="483" t="s">
        <v>5737</v>
      </c>
      <c r="B251" s="439"/>
      <c r="C251" s="741"/>
      <c r="D251" s="439"/>
      <c r="E251" s="439"/>
      <c r="F251" s="439"/>
      <c r="G251" s="439"/>
      <c r="H251" s="442"/>
      <c r="I251" s="441">
        <v>-0.24460000000000001</v>
      </c>
      <c r="J251" s="441">
        <v>0.9214</v>
      </c>
      <c r="K251" s="441">
        <v>1.7486999999999999</v>
      </c>
      <c r="L251" s="441">
        <v>4.1250999999999998</v>
      </c>
      <c r="M251" s="441">
        <v>3.5714999999999999</v>
      </c>
      <c r="N251" s="443">
        <v>4.2055999999999996</v>
      </c>
      <c r="O251" s="441" t="s">
        <v>430</v>
      </c>
      <c r="P251" s="441" t="s">
        <v>430</v>
      </c>
      <c r="Q251" s="441" t="s">
        <v>430</v>
      </c>
      <c r="R251" s="441" t="s">
        <v>430</v>
      </c>
      <c r="S251" s="441">
        <v>1.5427</v>
      </c>
      <c r="T251" s="441">
        <v>16.3811</v>
      </c>
      <c r="U251" s="441">
        <v>2.1379999999999999</v>
      </c>
      <c r="V251" s="441">
        <v>6.6436000000000002</v>
      </c>
      <c r="W251" s="441">
        <v>1.5427</v>
      </c>
      <c r="X251" s="441" t="s">
        <v>428</v>
      </c>
      <c r="Y251" s="442"/>
      <c r="Z251" s="440"/>
      <c r="AA251" s="440"/>
      <c r="AB251" s="440"/>
      <c r="AC251" s="440"/>
      <c r="AD251" s="440"/>
      <c r="AE251" s="440"/>
      <c r="AF251" s="440"/>
      <c r="AG251" s="440"/>
      <c r="AH251" s="440"/>
      <c r="AI251" s="440"/>
      <c r="AJ251" s="440"/>
      <c r="AK251" s="440"/>
      <c r="AL251" s="440"/>
      <c r="AM251" s="440"/>
      <c r="AN251" s="440"/>
      <c r="AO251" s="442"/>
      <c r="AP251" s="441" t="s">
        <v>430</v>
      </c>
      <c r="AQ251" s="441" t="s">
        <v>430</v>
      </c>
      <c r="AR251" s="441" t="s">
        <v>430</v>
      </c>
      <c r="AS251" s="441" t="s">
        <v>430</v>
      </c>
      <c r="AT251" s="441">
        <v>8.7200000000000006</v>
      </c>
      <c r="AU251" s="442"/>
      <c r="AV251" s="447"/>
      <c r="AW251" s="447"/>
      <c r="AX251" s="447"/>
      <c r="AY251" s="447"/>
      <c r="AZ251" s="447"/>
      <c r="BA251" s="439"/>
      <c r="BB251" s="444"/>
      <c r="BC251" s="444"/>
      <c r="BD251" s="444"/>
      <c r="BE251" s="444"/>
      <c r="BF251" s="442"/>
      <c r="BG251" s="444"/>
      <c r="BH251" s="444"/>
      <c r="BI251" s="444"/>
      <c r="BJ251" s="444"/>
      <c r="BK251" s="442"/>
      <c r="BL251" s="439"/>
      <c r="BM251" s="448"/>
    </row>
    <row r="252" spans="1:70" s="449" customFormat="1" ht="11" x14ac:dyDescent="0.3">
      <c r="A252" s="356" t="s">
        <v>2483</v>
      </c>
      <c r="B252" s="398"/>
      <c r="C252" s="742"/>
      <c r="D252" s="398"/>
      <c r="E252" s="398"/>
      <c r="F252" s="398"/>
      <c r="G252" s="398"/>
      <c r="H252" s="399"/>
      <c r="I252" s="358">
        <v>-0.13239999999999999</v>
      </c>
      <c r="J252" s="358">
        <v>0.6119</v>
      </c>
      <c r="K252" s="358">
        <v>0.9446</v>
      </c>
      <c r="L252" s="358">
        <v>1.601</v>
      </c>
      <c r="M252" s="358">
        <v>-2.54</v>
      </c>
      <c r="N252" s="359">
        <v>-0.81359999999999999</v>
      </c>
      <c r="O252" s="358">
        <v>0.4995</v>
      </c>
      <c r="P252" s="358">
        <v>11.4046</v>
      </c>
      <c r="Q252" s="358">
        <v>11.601900000000001</v>
      </c>
      <c r="R252" s="358">
        <v>13.408099999999999</v>
      </c>
      <c r="S252" s="358">
        <v>1.0366</v>
      </c>
      <c r="T252" s="358">
        <v>11.476100000000001</v>
      </c>
      <c r="U252" s="358">
        <v>-4.0052000000000003</v>
      </c>
      <c r="V252" s="358">
        <v>1.5758000000000001</v>
      </c>
      <c r="W252" s="358">
        <v>1.0366</v>
      </c>
      <c r="X252" s="358" t="s">
        <v>428</v>
      </c>
      <c r="Y252" s="399"/>
      <c r="Z252" s="357"/>
      <c r="AA252" s="357"/>
      <c r="AB252" s="357"/>
      <c r="AC252" s="357"/>
      <c r="AD252" s="357"/>
      <c r="AE252" s="357"/>
      <c r="AF252" s="357"/>
      <c r="AG252" s="357"/>
      <c r="AH252" s="357"/>
      <c r="AI252" s="357"/>
      <c r="AJ252" s="357"/>
      <c r="AK252" s="357"/>
      <c r="AL252" s="357"/>
      <c r="AM252" s="357"/>
      <c r="AN252" s="357"/>
      <c r="AO252" s="399"/>
      <c r="AP252" s="358">
        <v>13.32</v>
      </c>
      <c r="AQ252" s="358">
        <v>13.37</v>
      </c>
      <c r="AR252" s="358">
        <v>9.86</v>
      </c>
      <c r="AS252" s="358">
        <v>5.35</v>
      </c>
      <c r="AT252" s="358">
        <v>-0.42</v>
      </c>
      <c r="AU252" s="399"/>
      <c r="AV252" s="450"/>
      <c r="AW252" s="450"/>
      <c r="AX252" s="450"/>
      <c r="AY252" s="450"/>
      <c r="AZ252" s="450"/>
      <c r="BA252" s="398"/>
      <c r="BB252" s="400"/>
      <c r="BC252" s="400"/>
      <c r="BD252" s="400"/>
      <c r="BE252" s="400"/>
      <c r="BF252" s="399"/>
      <c r="BG252" s="400"/>
      <c r="BH252" s="400"/>
      <c r="BI252" s="400"/>
      <c r="BJ252" s="400"/>
      <c r="BK252" s="399"/>
      <c r="BL252" s="398"/>
      <c r="BM252" s="451"/>
    </row>
    <row r="253" spans="1:70" s="449" customFormat="1" ht="11" x14ac:dyDescent="0.3">
      <c r="A253" s="356" t="s">
        <v>662</v>
      </c>
      <c r="B253" s="398"/>
      <c r="C253" s="742"/>
      <c r="D253" s="398"/>
      <c r="E253" s="398"/>
      <c r="F253" s="398"/>
      <c r="G253" s="398"/>
      <c r="H253" s="399"/>
      <c r="I253" s="358">
        <v>-0.12770000000000001</v>
      </c>
      <c r="J253" s="358">
        <v>0.70050000000000001</v>
      </c>
      <c r="K253" s="358">
        <v>1.2959000000000001</v>
      </c>
      <c r="L253" s="358">
        <v>2.7721</v>
      </c>
      <c r="M253" s="358">
        <v>-0.86599999999999999</v>
      </c>
      <c r="N253" s="359">
        <v>-0.37219999999999998</v>
      </c>
      <c r="O253" s="358">
        <v>0.60589999999999999</v>
      </c>
      <c r="P253" s="358">
        <v>12.1251</v>
      </c>
      <c r="Q253" s="358">
        <v>12.0046</v>
      </c>
      <c r="R253" s="358">
        <v>13.678699999999999</v>
      </c>
      <c r="S253" s="358">
        <v>1.0944</v>
      </c>
      <c r="T253" s="358">
        <v>13.3239</v>
      </c>
      <c r="U253" s="358">
        <v>-2.4782999999999999</v>
      </c>
      <c r="V253" s="358">
        <v>2.4199000000000002</v>
      </c>
      <c r="W253" s="358">
        <v>1.0944</v>
      </c>
      <c r="X253" s="358" t="s">
        <v>428</v>
      </c>
      <c r="Y253" s="399"/>
      <c r="Z253" s="357"/>
      <c r="AA253" s="357"/>
      <c r="AB253" s="357"/>
      <c r="AC253" s="357"/>
      <c r="AD253" s="357"/>
      <c r="AE253" s="357"/>
      <c r="AF253" s="357"/>
      <c r="AG253" s="357"/>
      <c r="AH253" s="357"/>
      <c r="AI253" s="357"/>
      <c r="AJ253" s="357"/>
      <c r="AK253" s="357"/>
      <c r="AL253" s="357"/>
      <c r="AM253" s="357"/>
      <c r="AN253" s="357"/>
      <c r="AO253" s="399"/>
      <c r="AP253" s="358">
        <v>13.74</v>
      </c>
      <c r="AQ253" s="358">
        <v>14.09</v>
      </c>
      <c r="AR253" s="358">
        <v>10.53</v>
      </c>
      <c r="AS253" s="358">
        <v>6.01</v>
      </c>
      <c r="AT253" s="358">
        <v>1.97</v>
      </c>
      <c r="AU253" s="399"/>
      <c r="AV253" s="450"/>
      <c r="AW253" s="450"/>
      <c r="AX253" s="450"/>
      <c r="AY253" s="450"/>
      <c r="AZ253" s="450"/>
      <c r="BA253" s="398"/>
      <c r="BB253" s="400"/>
      <c r="BC253" s="400"/>
      <c r="BD253" s="400"/>
      <c r="BE253" s="400"/>
      <c r="BF253" s="399"/>
      <c r="BG253" s="400"/>
      <c r="BH253" s="400"/>
      <c r="BI253" s="400"/>
      <c r="BJ253" s="400"/>
      <c r="BK253" s="399"/>
      <c r="BL253" s="398"/>
      <c r="BM253" s="451"/>
    </row>
    <row r="254" spans="1:70" s="449" customFormat="1" ht="11" x14ac:dyDescent="0.3">
      <c r="A254" s="356" t="s">
        <v>5739</v>
      </c>
      <c r="B254" s="398"/>
      <c r="C254" s="742"/>
      <c r="D254" s="398"/>
      <c r="E254" s="398"/>
      <c r="F254" s="398"/>
      <c r="G254" s="398"/>
      <c r="H254" s="399"/>
      <c r="I254" s="358" t="s">
        <v>430</v>
      </c>
      <c r="J254" s="358" t="s">
        <v>430</v>
      </c>
      <c r="K254" s="358" t="s">
        <v>430</v>
      </c>
      <c r="L254" s="358" t="s">
        <v>430</v>
      </c>
      <c r="M254" s="358" t="s">
        <v>430</v>
      </c>
      <c r="N254" s="359" t="s">
        <v>430</v>
      </c>
      <c r="O254" s="358" t="s">
        <v>430</v>
      </c>
      <c r="P254" s="358" t="s">
        <v>430</v>
      </c>
      <c r="Q254" s="358" t="s">
        <v>430</v>
      </c>
      <c r="R254" s="358" t="s">
        <v>430</v>
      </c>
      <c r="S254" s="358" t="s">
        <v>430</v>
      </c>
      <c r="T254" s="358" t="s">
        <v>430</v>
      </c>
      <c r="U254" s="358" t="s">
        <v>430</v>
      </c>
      <c r="V254" s="358" t="s">
        <v>430</v>
      </c>
      <c r="W254" s="358" t="s">
        <v>430</v>
      </c>
      <c r="X254" s="358" t="s">
        <v>430</v>
      </c>
      <c r="Y254" s="399"/>
      <c r="Z254" s="357"/>
      <c r="AA254" s="357"/>
      <c r="AB254" s="357"/>
      <c r="AC254" s="357"/>
      <c r="AD254" s="357"/>
      <c r="AE254" s="357"/>
      <c r="AF254" s="357"/>
      <c r="AG254" s="357"/>
      <c r="AH254" s="357"/>
      <c r="AI254" s="357"/>
      <c r="AJ254" s="357"/>
      <c r="AK254" s="357"/>
      <c r="AL254" s="357"/>
      <c r="AM254" s="357"/>
      <c r="AN254" s="357"/>
      <c r="AO254" s="399"/>
      <c r="AP254" s="358" t="s">
        <v>430</v>
      </c>
      <c r="AQ254" s="358" t="s">
        <v>430</v>
      </c>
      <c r="AR254" s="358" t="s">
        <v>430</v>
      </c>
      <c r="AS254" s="358" t="s">
        <v>430</v>
      </c>
      <c r="AT254" s="358" t="s">
        <v>430</v>
      </c>
      <c r="AU254" s="399"/>
      <c r="AV254" s="450"/>
      <c r="AW254" s="450"/>
      <c r="AX254" s="450"/>
      <c r="AY254" s="450"/>
      <c r="AZ254" s="450"/>
      <c r="BA254" s="398"/>
      <c r="BB254" s="400"/>
      <c r="BC254" s="400"/>
      <c r="BD254" s="400"/>
      <c r="BE254" s="400"/>
      <c r="BF254" s="399"/>
      <c r="BG254" s="400"/>
      <c r="BH254" s="400"/>
      <c r="BI254" s="400"/>
      <c r="BJ254" s="400"/>
      <c r="BK254" s="399"/>
      <c r="BL254" s="398"/>
      <c r="BM254" s="451"/>
    </row>
    <row r="255" spans="1:70" s="449" customFormat="1" ht="11" x14ac:dyDescent="0.3">
      <c r="A255" s="356" t="s">
        <v>5741</v>
      </c>
      <c r="B255" s="398"/>
      <c r="C255" s="742"/>
      <c r="D255" s="398"/>
      <c r="E255" s="398"/>
      <c r="F255" s="398"/>
      <c r="G255" s="398"/>
      <c r="H255" s="399"/>
      <c r="I255" s="358" t="s">
        <v>430</v>
      </c>
      <c r="J255" s="358" t="s">
        <v>430</v>
      </c>
      <c r="K255" s="358" t="s">
        <v>430</v>
      </c>
      <c r="L255" s="358" t="s">
        <v>430</v>
      </c>
      <c r="M255" s="358" t="s">
        <v>430</v>
      </c>
      <c r="N255" s="359" t="s">
        <v>430</v>
      </c>
      <c r="O255" s="358" t="s">
        <v>430</v>
      </c>
      <c r="P255" s="358" t="s">
        <v>430</v>
      </c>
      <c r="Q255" s="358" t="s">
        <v>430</v>
      </c>
      <c r="R255" s="358" t="s">
        <v>430</v>
      </c>
      <c r="S255" s="358" t="s">
        <v>430</v>
      </c>
      <c r="T255" s="358" t="s">
        <v>430</v>
      </c>
      <c r="U255" s="358" t="s">
        <v>430</v>
      </c>
      <c r="V255" s="358" t="s">
        <v>430</v>
      </c>
      <c r="W255" s="358" t="s">
        <v>430</v>
      </c>
      <c r="X255" s="358" t="s">
        <v>430</v>
      </c>
      <c r="Y255" s="399"/>
      <c r="Z255" s="357"/>
      <c r="AA255" s="357"/>
      <c r="AB255" s="357"/>
      <c r="AC255" s="357"/>
      <c r="AD255" s="357"/>
      <c r="AE255" s="357"/>
      <c r="AF255" s="357"/>
      <c r="AG255" s="357"/>
      <c r="AH255" s="357"/>
      <c r="AI255" s="357"/>
      <c r="AJ255" s="357"/>
      <c r="AK255" s="357"/>
      <c r="AL255" s="357"/>
      <c r="AM255" s="357"/>
      <c r="AN255" s="357"/>
      <c r="AO255" s="399"/>
      <c r="AP255" s="358" t="s">
        <v>430</v>
      </c>
      <c r="AQ255" s="358" t="s">
        <v>430</v>
      </c>
      <c r="AR255" s="358" t="s">
        <v>430</v>
      </c>
      <c r="AS255" s="358" t="s">
        <v>430</v>
      </c>
      <c r="AT255" s="358" t="s">
        <v>430</v>
      </c>
      <c r="AU255" s="399"/>
      <c r="AV255" s="450"/>
      <c r="AW255" s="450"/>
      <c r="AX255" s="450"/>
      <c r="AY255" s="450"/>
      <c r="AZ255" s="450"/>
      <c r="BA255" s="398"/>
      <c r="BB255" s="400"/>
      <c r="BC255" s="400"/>
      <c r="BD255" s="400"/>
      <c r="BE255" s="400"/>
      <c r="BF255" s="399"/>
      <c r="BG255" s="400"/>
      <c r="BH255" s="400"/>
      <c r="BI255" s="400"/>
      <c r="BJ255" s="400"/>
      <c r="BK255" s="399"/>
      <c r="BL255" s="398"/>
      <c r="BM255" s="451"/>
    </row>
    <row r="256" spans="1:70" s="449" customFormat="1" ht="11" x14ac:dyDescent="0.3">
      <c r="A256" s="356" t="s">
        <v>5742</v>
      </c>
      <c r="B256" s="398"/>
      <c r="C256" s="742"/>
      <c r="D256" s="398"/>
      <c r="E256" s="398"/>
      <c r="F256" s="398"/>
      <c r="G256" s="398"/>
      <c r="H256" s="399"/>
      <c r="I256" s="358" t="s">
        <v>430</v>
      </c>
      <c r="J256" s="358" t="s">
        <v>430</v>
      </c>
      <c r="K256" s="358" t="s">
        <v>430</v>
      </c>
      <c r="L256" s="358" t="s">
        <v>430</v>
      </c>
      <c r="M256" s="358" t="s">
        <v>430</v>
      </c>
      <c r="N256" s="359" t="s">
        <v>430</v>
      </c>
      <c r="O256" s="358" t="s">
        <v>430</v>
      </c>
      <c r="P256" s="358" t="s">
        <v>430</v>
      </c>
      <c r="Q256" s="358" t="s">
        <v>430</v>
      </c>
      <c r="R256" s="358" t="s">
        <v>430</v>
      </c>
      <c r="S256" s="358" t="s">
        <v>430</v>
      </c>
      <c r="T256" s="358" t="s">
        <v>430</v>
      </c>
      <c r="U256" s="358" t="s">
        <v>430</v>
      </c>
      <c r="V256" s="358" t="s">
        <v>430</v>
      </c>
      <c r="W256" s="358" t="s">
        <v>430</v>
      </c>
      <c r="X256" s="358" t="s">
        <v>430</v>
      </c>
      <c r="Y256" s="399"/>
      <c r="Z256" s="357"/>
      <c r="AA256" s="357"/>
      <c r="AB256" s="357"/>
      <c r="AC256" s="357"/>
      <c r="AD256" s="357"/>
      <c r="AE256" s="357"/>
      <c r="AF256" s="357"/>
      <c r="AG256" s="357"/>
      <c r="AH256" s="357"/>
      <c r="AI256" s="357"/>
      <c r="AJ256" s="357"/>
      <c r="AK256" s="357"/>
      <c r="AL256" s="357"/>
      <c r="AM256" s="357"/>
      <c r="AN256" s="357"/>
      <c r="AO256" s="399"/>
      <c r="AP256" s="358" t="s">
        <v>430</v>
      </c>
      <c r="AQ256" s="358" t="s">
        <v>430</v>
      </c>
      <c r="AR256" s="358" t="s">
        <v>430</v>
      </c>
      <c r="AS256" s="358" t="s">
        <v>430</v>
      </c>
      <c r="AT256" s="358" t="s">
        <v>430</v>
      </c>
      <c r="AU256" s="399"/>
      <c r="AV256" s="450"/>
      <c r="AW256" s="450"/>
      <c r="AX256" s="450"/>
      <c r="AY256" s="450"/>
      <c r="AZ256" s="450"/>
      <c r="BA256" s="398"/>
      <c r="BB256" s="400"/>
      <c r="BC256" s="400"/>
      <c r="BD256" s="400"/>
      <c r="BE256" s="400"/>
      <c r="BF256" s="399"/>
      <c r="BG256" s="400"/>
      <c r="BH256" s="400"/>
      <c r="BI256" s="400"/>
      <c r="BJ256" s="400"/>
      <c r="BK256" s="399"/>
      <c r="BL256" s="398"/>
      <c r="BM256" s="451"/>
    </row>
    <row r="257" spans="1:65" s="449" customFormat="1" ht="11" x14ac:dyDescent="0.3">
      <c r="A257" s="356" t="s">
        <v>5744</v>
      </c>
      <c r="B257" s="398"/>
      <c r="C257" s="742"/>
      <c r="D257" s="398"/>
      <c r="E257" s="398"/>
      <c r="F257" s="398"/>
      <c r="G257" s="398"/>
      <c r="H257" s="399"/>
      <c r="I257" s="358">
        <v>-0.16159999999999999</v>
      </c>
      <c r="J257" s="358">
        <v>1.4944999999999999</v>
      </c>
      <c r="K257" s="358">
        <v>-1.7206999999999999</v>
      </c>
      <c r="L257" s="358">
        <v>3.0994000000000002</v>
      </c>
      <c r="M257" s="358">
        <v>25.731100000000001</v>
      </c>
      <c r="N257" s="359">
        <v>14.9087</v>
      </c>
      <c r="O257" s="358">
        <v>7.7200000000000005E-2</v>
      </c>
      <c r="P257" s="358">
        <v>27.405999999999999</v>
      </c>
      <c r="Q257" s="358">
        <v>25.9452</v>
      </c>
      <c r="R257" s="358">
        <v>17.150700000000001</v>
      </c>
      <c r="S257" s="358">
        <v>-2.8734000000000002</v>
      </c>
      <c r="T257" s="358">
        <v>17.9267</v>
      </c>
      <c r="U257" s="358">
        <v>21.507300000000001</v>
      </c>
      <c r="V257" s="358">
        <v>18.216200000000001</v>
      </c>
      <c r="W257" s="358">
        <v>-2.8734000000000002</v>
      </c>
      <c r="X257" s="358" t="s">
        <v>428</v>
      </c>
      <c r="Y257" s="399"/>
      <c r="Z257" s="357"/>
      <c r="AA257" s="357"/>
      <c r="AB257" s="357"/>
      <c r="AC257" s="357"/>
      <c r="AD257" s="357"/>
      <c r="AE257" s="357"/>
      <c r="AF257" s="357"/>
      <c r="AG257" s="357"/>
      <c r="AH257" s="357"/>
      <c r="AI257" s="357"/>
      <c r="AJ257" s="357"/>
      <c r="AK257" s="357"/>
      <c r="AL257" s="357"/>
      <c r="AM257" s="357"/>
      <c r="AN257" s="357"/>
      <c r="AO257" s="399"/>
      <c r="AP257" s="358">
        <v>21.74</v>
      </c>
      <c r="AQ257" s="358">
        <v>26.04</v>
      </c>
      <c r="AR257" s="358">
        <v>19.02</v>
      </c>
      <c r="AS257" s="358">
        <v>13.97</v>
      </c>
      <c r="AT257" s="358">
        <v>28.35</v>
      </c>
      <c r="AU257" s="399"/>
      <c r="AV257" s="450"/>
      <c r="AW257" s="450"/>
      <c r="AX257" s="450"/>
      <c r="AY257" s="450"/>
      <c r="AZ257" s="450"/>
      <c r="BA257" s="398"/>
      <c r="BB257" s="400"/>
      <c r="BC257" s="400"/>
      <c r="BD257" s="400"/>
      <c r="BE257" s="400"/>
      <c r="BF257" s="399"/>
      <c r="BG257" s="400"/>
      <c r="BH257" s="400"/>
      <c r="BI257" s="400"/>
      <c r="BJ257" s="400"/>
      <c r="BK257" s="399"/>
      <c r="BL257" s="398"/>
      <c r="BM257" s="451"/>
    </row>
    <row r="258" spans="1:65" s="449" customFormat="1" ht="11" x14ac:dyDescent="0.3">
      <c r="A258" s="356" t="s">
        <v>5745</v>
      </c>
      <c r="B258" s="398"/>
      <c r="C258" s="742"/>
      <c r="D258" s="398"/>
      <c r="E258" s="398"/>
      <c r="F258" s="398"/>
      <c r="G258" s="398"/>
      <c r="H258" s="399"/>
      <c r="I258" s="358">
        <v>-0.72989999999999999</v>
      </c>
      <c r="J258" s="358">
        <v>0.55510000000000004</v>
      </c>
      <c r="K258" s="358">
        <v>6.2713999999999999</v>
      </c>
      <c r="L258" s="358">
        <v>9.0946999999999996</v>
      </c>
      <c r="M258" s="358">
        <v>5.1529999999999996</v>
      </c>
      <c r="N258" s="359">
        <v>-5.5122</v>
      </c>
      <c r="O258" s="358" t="s">
        <v>430</v>
      </c>
      <c r="P258" s="358" t="s">
        <v>430</v>
      </c>
      <c r="Q258" s="358" t="s">
        <v>430</v>
      </c>
      <c r="R258" s="358" t="s">
        <v>430</v>
      </c>
      <c r="S258" s="358">
        <v>3.2774999999999999</v>
      </c>
      <c r="T258" s="358">
        <v>22.423200000000001</v>
      </c>
      <c r="U258" s="358">
        <v>1.2126999999999999</v>
      </c>
      <c r="V258" s="358">
        <v>-2.282</v>
      </c>
      <c r="W258" s="358">
        <v>3.2774999999999999</v>
      </c>
      <c r="X258" s="358" t="s">
        <v>428</v>
      </c>
      <c r="Y258" s="399"/>
      <c r="Z258" s="357"/>
      <c r="AA258" s="357"/>
      <c r="AB258" s="357"/>
      <c r="AC258" s="357"/>
      <c r="AD258" s="357"/>
      <c r="AE258" s="357"/>
      <c r="AF258" s="357"/>
      <c r="AG258" s="357"/>
      <c r="AH258" s="357"/>
      <c r="AI258" s="357"/>
      <c r="AJ258" s="357"/>
      <c r="AK258" s="357"/>
      <c r="AL258" s="357"/>
      <c r="AM258" s="357"/>
      <c r="AN258" s="357"/>
      <c r="AO258" s="399"/>
      <c r="AP258" s="358" t="s">
        <v>430</v>
      </c>
      <c r="AQ258" s="358" t="s">
        <v>430</v>
      </c>
      <c r="AR258" s="358" t="s">
        <v>430</v>
      </c>
      <c r="AS258" s="358" t="s">
        <v>430</v>
      </c>
      <c r="AT258" s="358">
        <v>6.73</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6853</v>
      </c>
      <c r="B259" s="398"/>
      <c r="C259" s="742"/>
      <c r="D259" s="398"/>
      <c r="E259" s="398"/>
      <c r="F259" s="398"/>
      <c r="G259" s="398"/>
      <c r="H259" s="399"/>
      <c r="I259" s="358" t="s">
        <v>430</v>
      </c>
      <c r="J259" s="358" t="s">
        <v>430</v>
      </c>
      <c r="K259" s="358" t="s">
        <v>430</v>
      </c>
      <c r="L259" s="358" t="s">
        <v>430</v>
      </c>
      <c r="M259" s="358" t="s">
        <v>430</v>
      </c>
      <c r="N259" s="359" t="s">
        <v>430</v>
      </c>
      <c r="O259" s="358" t="s">
        <v>430</v>
      </c>
      <c r="P259" s="358" t="s">
        <v>430</v>
      </c>
      <c r="Q259" s="358" t="s">
        <v>430</v>
      </c>
      <c r="R259" s="358" t="s">
        <v>430</v>
      </c>
      <c r="S259" s="358" t="s">
        <v>430</v>
      </c>
      <c r="T259" s="358" t="s">
        <v>430</v>
      </c>
      <c r="U259" s="358" t="s">
        <v>430</v>
      </c>
      <c r="V259" s="358" t="s">
        <v>430</v>
      </c>
      <c r="W259" s="358" t="s">
        <v>430</v>
      </c>
      <c r="X259" s="358" t="s">
        <v>430</v>
      </c>
      <c r="Y259" s="399"/>
      <c r="Z259" s="357"/>
      <c r="AA259" s="357"/>
      <c r="AB259" s="357"/>
      <c r="AC259" s="357"/>
      <c r="AD259" s="357"/>
      <c r="AE259" s="357"/>
      <c r="AF259" s="357"/>
      <c r="AG259" s="357"/>
      <c r="AH259" s="357"/>
      <c r="AI259" s="357"/>
      <c r="AJ259" s="357"/>
      <c r="AK259" s="357"/>
      <c r="AL259" s="357"/>
      <c r="AM259" s="357"/>
      <c r="AN259" s="357"/>
      <c r="AO259" s="399"/>
      <c r="AP259" s="358" t="s">
        <v>430</v>
      </c>
      <c r="AQ259" s="358" t="s">
        <v>430</v>
      </c>
      <c r="AR259" s="358" t="s">
        <v>430</v>
      </c>
      <c r="AS259" s="358" t="s">
        <v>430</v>
      </c>
      <c r="AT259" s="358" t="s">
        <v>430</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6854</v>
      </c>
      <c r="B260" s="398"/>
      <c r="C260" s="742"/>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6855</v>
      </c>
      <c r="B261" s="398"/>
      <c r="C261" s="742"/>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6856</v>
      </c>
      <c r="B262" s="398"/>
      <c r="C262" s="742"/>
      <c r="D262" s="398"/>
      <c r="E262" s="398"/>
      <c r="F262" s="398"/>
      <c r="G262" s="398"/>
      <c r="H262" s="399"/>
      <c r="I262" s="358" t="s">
        <v>430</v>
      </c>
      <c r="J262" s="358" t="s">
        <v>430</v>
      </c>
      <c r="K262" s="358" t="s">
        <v>430</v>
      </c>
      <c r="L262" s="358" t="s">
        <v>430</v>
      </c>
      <c r="M262" s="358" t="s">
        <v>430</v>
      </c>
      <c r="N262" s="359" t="s">
        <v>430</v>
      </c>
      <c r="O262" s="358" t="s">
        <v>430</v>
      </c>
      <c r="P262" s="358" t="s">
        <v>430</v>
      </c>
      <c r="Q262" s="358" t="s">
        <v>430</v>
      </c>
      <c r="R262" s="358" t="s">
        <v>430</v>
      </c>
      <c r="S262" s="358" t="s">
        <v>430</v>
      </c>
      <c r="T262" s="358" t="s">
        <v>430</v>
      </c>
      <c r="U262" s="358" t="s">
        <v>430</v>
      </c>
      <c r="V262" s="358" t="s">
        <v>430</v>
      </c>
      <c r="W262" s="358" t="s">
        <v>430</v>
      </c>
      <c r="X262" s="358" t="s">
        <v>430</v>
      </c>
      <c r="Y262" s="399"/>
      <c r="Z262" s="357"/>
      <c r="AA262" s="357"/>
      <c r="AB262" s="357"/>
      <c r="AC262" s="357"/>
      <c r="AD262" s="357"/>
      <c r="AE262" s="357"/>
      <c r="AF262" s="357"/>
      <c r="AG262" s="357"/>
      <c r="AH262" s="357"/>
      <c r="AI262" s="357"/>
      <c r="AJ262" s="357"/>
      <c r="AK262" s="357"/>
      <c r="AL262" s="357"/>
      <c r="AM262" s="357"/>
      <c r="AN262" s="357"/>
      <c r="AO262" s="399"/>
      <c r="AP262" s="358" t="s">
        <v>430</v>
      </c>
      <c r="AQ262" s="358" t="s">
        <v>430</v>
      </c>
      <c r="AR262" s="358" t="s">
        <v>430</v>
      </c>
      <c r="AS262" s="358" t="s">
        <v>430</v>
      </c>
      <c r="AT262" s="358" t="s">
        <v>430</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6546</v>
      </c>
      <c r="B263" s="398"/>
      <c r="C263" s="742"/>
      <c r="D263" s="398"/>
      <c r="E263" s="398"/>
      <c r="F263" s="398"/>
      <c r="G263" s="398"/>
      <c r="H263" s="399"/>
      <c r="I263" s="358" t="s">
        <v>430</v>
      </c>
      <c r="J263" s="358" t="s">
        <v>430</v>
      </c>
      <c r="K263" s="358" t="s">
        <v>430</v>
      </c>
      <c r="L263" s="358" t="s">
        <v>430</v>
      </c>
      <c r="M263" s="358" t="s">
        <v>430</v>
      </c>
      <c r="N263" s="359" t="s">
        <v>430</v>
      </c>
      <c r="O263" s="358" t="s">
        <v>430</v>
      </c>
      <c r="P263" s="358" t="s">
        <v>430</v>
      </c>
      <c r="Q263" s="358" t="s">
        <v>430</v>
      </c>
      <c r="R263" s="358" t="s">
        <v>430</v>
      </c>
      <c r="S263" s="358" t="s">
        <v>430</v>
      </c>
      <c r="T263" s="358" t="s">
        <v>430</v>
      </c>
      <c r="U263" s="358" t="s">
        <v>430</v>
      </c>
      <c r="V263" s="358" t="s">
        <v>430</v>
      </c>
      <c r="W263" s="358" t="s">
        <v>430</v>
      </c>
      <c r="X263" s="358" t="s">
        <v>430</v>
      </c>
      <c r="Y263" s="399"/>
      <c r="Z263" s="357"/>
      <c r="AA263" s="357"/>
      <c r="AB263" s="357"/>
      <c r="AC263" s="357"/>
      <c r="AD263" s="357"/>
      <c r="AE263" s="357"/>
      <c r="AF263" s="357"/>
      <c r="AG263" s="357"/>
      <c r="AH263" s="357"/>
      <c r="AI263" s="357"/>
      <c r="AJ263" s="357"/>
      <c r="AK263" s="357"/>
      <c r="AL263" s="357"/>
      <c r="AM263" s="357"/>
      <c r="AN263" s="357"/>
      <c r="AO263" s="399"/>
      <c r="AP263" s="358" t="s">
        <v>430</v>
      </c>
      <c r="AQ263" s="358" t="s">
        <v>430</v>
      </c>
      <c r="AR263" s="358" t="s">
        <v>430</v>
      </c>
      <c r="AS263" s="358" t="s">
        <v>430</v>
      </c>
      <c r="AT263" s="358" t="s">
        <v>430</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6547</v>
      </c>
      <c r="B264" s="398"/>
      <c r="C264" s="742"/>
      <c r="D264" s="398"/>
      <c r="E264" s="398"/>
      <c r="F264" s="398"/>
      <c r="G264" s="398"/>
      <c r="H264" s="399"/>
      <c r="I264" s="358" t="s">
        <v>430</v>
      </c>
      <c r="J264" s="358" t="s">
        <v>430</v>
      </c>
      <c r="K264" s="358" t="s">
        <v>430</v>
      </c>
      <c r="L264" s="358" t="s">
        <v>430</v>
      </c>
      <c r="M264" s="358" t="s">
        <v>430</v>
      </c>
      <c r="N264" s="359" t="s">
        <v>430</v>
      </c>
      <c r="O264" s="358" t="s">
        <v>430</v>
      </c>
      <c r="P264" s="358" t="s">
        <v>430</v>
      </c>
      <c r="Q264" s="358" t="s">
        <v>430</v>
      </c>
      <c r="R264" s="358" t="s">
        <v>430</v>
      </c>
      <c r="S264" s="358" t="s">
        <v>430</v>
      </c>
      <c r="T264" s="358" t="s">
        <v>430</v>
      </c>
      <c r="U264" s="358" t="s">
        <v>430</v>
      </c>
      <c r="V264" s="358" t="s">
        <v>430</v>
      </c>
      <c r="W264" s="358" t="s">
        <v>430</v>
      </c>
      <c r="X264" s="358" t="s">
        <v>430</v>
      </c>
      <c r="Y264" s="399"/>
      <c r="Z264" s="357"/>
      <c r="AA264" s="357"/>
      <c r="AB264" s="357"/>
      <c r="AC264" s="357"/>
      <c r="AD264" s="357"/>
      <c r="AE264" s="357"/>
      <c r="AF264" s="357"/>
      <c r="AG264" s="357"/>
      <c r="AH264" s="357"/>
      <c r="AI264" s="357"/>
      <c r="AJ264" s="357"/>
      <c r="AK264" s="357"/>
      <c r="AL264" s="357"/>
      <c r="AM264" s="357"/>
      <c r="AN264" s="357"/>
      <c r="AO264" s="399"/>
      <c r="AP264" s="358" t="s">
        <v>430</v>
      </c>
      <c r="AQ264" s="358" t="s">
        <v>430</v>
      </c>
      <c r="AR264" s="358" t="s">
        <v>430</v>
      </c>
      <c r="AS264" s="358" t="s">
        <v>430</v>
      </c>
      <c r="AT264" s="358" t="s">
        <v>430</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5748</v>
      </c>
      <c r="B265" s="398"/>
      <c r="C265" s="742"/>
      <c r="D265" s="398"/>
      <c r="E265" s="398"/>
      <c r="F265" s="398"/>
      <c r="G265" s="398"/>
      <c r="H265" s="399"/>
      <c r="I265" s="358" t="s">
        <v>430</v>
      </c>
      <c r="J265" s="358" t="s">
        <v>430</v>
      </c>
      <c r="K265" s="358" t="s">
        <v>430</v>
      </c>
      <c r="L265" s="358" t="s">
        <v>430</v>
      </c>
      <c r="M265" s="358" t="s">
        <v>430</v>
      </c>
      <c r="N265" s="359" t="s">
        <v>430</v>
      </c>
      <c r="O265" s="358" t="s">
        <v>430</v>
      </c>
      <c r="P265" s="358" t="s">
        <v>430</v>
      </c>
      <c r="Q265" s="358" t="s">
        <v>430</v>
      </c>
      <c r="R265" s="358" t="s">
        <v>430</v>
      </c>
      <c r="S265" s="358" t="s">
        <v>430</v>
      </c>
      <c r="T265" s="358" t="s">
        <v>430</v>
      </c>
      <c r="U265" s="358" t="s">
        <v>430</v>
      </c>
      <c r="V265" s="358" t="s">
        <v>430</v>
      </c>
      <c r="W265" s="358" t="s">
        <v>430</v>
      </c>
      <c r="X265" s="358" t="s">
        <v>430</v>
      </c>
      <c r="Y265" s="399"/>
      <c r="Z265" s="357"/>
      <c r="AA265" s="357"/>
      <c r="AB265" s="357"/>
      <c r="AC265" s="357"/>
      <c r="AD265" s="357"/>
      <c r="AE265" s="357"/>
      <c r="AF265" s="357"/>
      <c r="AG265" s="357"/>
      <c r="AH265" s="357"/>
      <c r="AI265" s="357"/>
      <c r="AJ265" s="357"/>
      <c r="AK265" s="357"/>
      <c r="AL265" s="357"/>
      <c r="AM265" s="357"/>
      <c r="AN265" s="357"/>
      <c r="AO265" s="399"/>
      <c r="AP265" s="358" t="s">
        <v>430</v>
      </c>
      <c r="AQ265" s="358" t="s">
        <v>430</v>
      </c>
      <c r="AR265" s="358" t="s">
        <v>430</v>
      </c>
      <c r="AS265" s="358" t="s">
        <v>430</v>
      </c>
      <c r="AT265" s="358" t="s">
        <v>430</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5749</v>
      </c>
      <c r="B266" s="398"/>
      <c r="C266" s="742"/>
      <c r="D266" s="398"/>
      <c r="E266" s="398"/>
      <c r="F266" s="398"/>
      <c r="G266" s="398"/>
      <c r="H266" s="399"/>
      <c r="I266" s="358" t="s">
        <v>430</v>
      </c>
      <c r="J266" s="358" t="s">
        <v>430</v>
      </c>
      <c r="K266" s="358" t="s">
        <v>430</v>
      </c>
      <c r="L266" s="358" t="s">
        <v>430</v>
      </c>
      <c r="M266" s="358" t="s">
        <v>430</v>
      </c>
      <c r="N266" s="359" t="s">
        <v>430</v>
      </c>
      <c r="O266" s="358" t="s">
        <v>430</v>
      </c>
      <c r="P266" s="358" t="s">
        <v>430</v>
      </c>
      <c r="Q266" s="358" t="s">
        <v>430</v>
      </c>
      <c r="R266" s="358" t="s">
        <v>430</v>
      </c>
      <c r="S266" s="358" t="s">
        <v>430</v>
      </c>
      <c r="T266" s="358" t="s">
        <v>430</v>
      </c>
      <c r="U266" s="358" t="s">
        <v>430</v>
      </c>
      <c r="V266" s="358" t="s">
        <v>430</v>
      </c>
      <c r="W266" s="358" t="s">
        <v>430</v>
      </c>
      <c r="X266" s="358" t="s">
        <v>430</v>
      </c>
      <c r="Y266" s="399"/>
      <c r="Z266" s="357"/>
      <c r="AA266" s="357"/>
      <c r="AB266" s="357"/>
      <c r="AC266" s="357"/>
      <c r="AD266" s="357"/>
      <c r="AE266" s="357"/>
      <c r="AF266" s="357"/>
      <c r="AG266" s="357"/>
      <c r="AH266" s="357"/>
      <c r="AI266" s="357"/>
      <c r="AJ266" s="357"/>
      <c r="AK266" s="357"/>
      <c r="AL266" s="357"/>
      <c r="AM266" s="357"/>
      <c r="AN266" s="357"/>
      <c r="AO266" s="399"/>
      <c r="AP266" s="358" t="s">
        <v>430</v>
      </c>
      <c r="AQ266" s="358" t="s">
        <v>430</v>
      </c>
      <c r="AR266" s="358" t="s">
        <v>430</v>
      </c>
      <c r="AS266" s="358" t="s">
        <v>430</v>
      </c>
      <c r="AT266" s="358" t="s">
        <v>430</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4407</v>
      </c>
      <c r="B267" s="398"/>
      <c r="C267" s="742"/>
      <c r="D267" s="398"/>
      <c r="E267" s="398"/>
      <c r="F267" s="398"/>
      <c r="G267" s="398"/>
      <c r="H267" s="399"/>
      <c r="I267" s="358" t="s">
        <v>430</v>
      </c>
      <c r="J267" s="358" t="s">
        <v>430</v>
      </c>
      <c r="K267" s="358" t="s">
        <v>430</v>
      </c>
      <c r="L267" s="358" t="s">
        <v>430</v>
      </c>
      <c r="M267" s="358" t="s">
        <v>430</v>
      </c>
      <c r="N267" s="359" t="s">
        <v>430</v>
      </c>
      <c r="O267" s="358" t="s">
        <v>430</v>
      </c>
      <c r="P267" s="358" t="s">
        <v>430</v>
      </c>
      <c r="Q267" s="358" t="s">
        <v>430</v>
      </c>
      <c r="R267" s="358" t="s">
        <v>430</v>
      </c>
      <c r="S267" s="358" t="s">
        <v>430</v>
      </c>
      <c r="T267" s="358" t="s">
        <v>430</v>
      </c>
      <c r="U267" s="358" t="s">
        <v>430</v>
      </c>
      <c r="V267" s="358" t="s">
        <v>430</v>
      </c>
      <c r="W267" s="358" t="s">
        <v>430</v>
      </c>
      <c r="X267" s="358" t="s">
        <v>430</v>
      </c>
      <c r="Y267" s="399"/>
      <c r="Z267" s="357"/>
      <c r="AA267" s="357"/>
      <c r="AB267" s="357"/>
      <c r="AC267" s="357"/>
      <c r="AD267" s="357"/>
      <c r="AE267" s="357"/>
      <c r="AF267" s="357"/>
      <c r="AG267" s="357"/>
      <c r="AH267" s="357"/>
      <c r="AI267" s="357"/>
      <c r="AJ267" s="357"/>
      <c r="AK267" s="357"/>
      <c r="AL267" s="357"/>
      <c r="AM267" s="357"/>
      <c r="AN267" s="357"/>
      <c r="AO267" s="399"/>
      <c r="AP267" s="358" t="s">
        <v>430</v>
      </c>
      <c r="AQ267" s="358" t="s">
        <v>430</v>
      </c>
      <c r="AR267" s="358" t="s">
        <v>430</v>
      </c>
      <c r="AS267" s="358" t="s">
        <v>430</v>
      </c>
      <c r="AT267" s="358" t="s">
        <v>430</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4408</v>
      </c>
      <c r="B268" s="398"/>
      <c r="C268" s="742"/>
      <c r="D268" s="398"/>
      <c r="E268" s="398"/>
      <c r="F268" s="398"/>
      <c r="G268" s="398"/>
      <c r="H268" s="399"/>
      <c r="I268" s="358">
        <v>-1.1599999999999999E-2</v>
      </c>
      <c r="J268" s="358">
        <v>0.41239999999999999</v>
      </c>
      <c r="K268" s="358">
        <v>1.5992999999999999</v>
      </c>
      <c r="L268" s="358">
        <v>2.2149999999999999</v>
      </c>
      <c r="M268" s="358">
        <v>-3.7911999999999999</v>
      </c>
      <c r="N268" s="359">
        <v>4.7500000000000001E-2</v>
      </c>
      <c r="O268" s="358">
        <v>1.7101999999999999</v>
      </c>
      <c r="P268" s="358">
        <v>11.833</v>
      </c>
      <c r="Q268" s="358">
        <v>11.546799999999999</v>
      </c>
      <c r="R268" s="358">
        <v>13.183199999999999</v>
      </c>
      <c r="S268" s="358">
        <v>1.7523</v>
      </c>
      <c r="T268" s="358">
        <v>9.8545999999999996</v>
      </c>
      <c r="U268" s="358">
        <v>-4.6684999999999999</v>
      </c>
      <c r="V268" s="358">
        <v>1.2384999999999999</v>
      </c>
      <c r="W268" s="358">
        <v>1.7523</v>
      </c>
      <c r="X268" s="358" t="s">
        <v>428</v>
      </c>
      <c r="Y268" s="399"/>
      <c r="Z268" s="357"/>
      <c r="AA268" s="357"/>
      <c r="AB268" s="357"/>
      <c r="AC268" s="357"/>
      <c r="AD268" s="357"/>
      <c r="AE268" s="357"/>
      <c r="AF268" s="357"/>
      <c r="AG268" s="357"/>
      <c r="AH268" s="357"/>
      <c r="AI268" s="357"/>
      <c r="AJ268" s="357"/>
      <c r="AK268" s="357"/>
      <c r="AL268" s="357"/>
      <c r="AM268" s="357"/>
      <c r="AN268" s="357"/>
      <c r="AO268" s="399"/>
      <c r="AP268" s="358">
        <v>13.37</v>
      </c>
      <c r="AQ268" s="358">
        <v>13.26</v>
      </c>
      <c r="AR268" s="358">
        <v>10.41</v>
      </c>
      <c r="AS268" s="358">
        <v>5.48</v>
      </c>
      <c r="AT268" s="358">
        <v>-1.45</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4410</v>
      </c>
      <c r="B269" s="398"/>
      <c r="C269" s="742"/>
      <c r="D269" s="398"/>
      <c r="E269" s="398"/>
      <c r="F269" s="398"/>
      <c r="G269" s="398"/>
      <c r="H269" s="399"/>
      <c r="I269" s="358">
        <v>-0.58240000000000003</v>
      </c>
      <c r="J269" s="358">
        <v>0.76629999999999998</v>
      </c>
      <c r="K269" s="358">
        <v>0.49919999999999998</v>
      </c>
      <c r="L269" s="358">
        <v>4.1755000000000004</v>
      </c>
      <c r="M269" s="358">
        <v>5.4428000000000001</v>
      </c>
      <c r="N269" s="359">
        <v>3.4180999999999999</v>
      </c>
      <c r="O269" s="358">
        <v>-3.8475999999999999</v>
      </c>
      <c r="P269" s="358">
        <v>19.277100000000001</v>
      </c>
      <c r="Q269" s="358">
        <v>16.9574</v>
      </c>
      <c r="R269" s="358">
        <v>19.8187</v>
      </c>
      <c r="S269" s="358">
        <v>-0.19989999999999999</v>
      </c>
      <c r="T269" s="358">
        <v>18.984500000000001</v>
      </c>
      <c r="U269" s="358">
        <v>5.1151</v>
      </c>
      <c r="V269" s="358">
        <v>9.1437000000000008</v>
      </c>
      <c r="W269" s="358">
        <v>-0.19989999999999999</v>
      </c>
      <c r="X269" s="358" t="s">
        <v>428</v>
      </c>
      <c r="Y269" s="399"/>
      <c r="Z269" s="357"/>
      <c r="AA269" s="357"/>
      <c r="AB269" s="357"/>
      <c r="AC269" s="357"/>
      <c r="AD269" s="357"/>
      <c r="AE269" s="357"/>
      <c r="AF269" s="357"/>
      <c r="AG269" s="357"/>
      <c r="AH269" s="357"/>
      <c r="AI269" s="357"/>
      <c r="AJ269" s="357"/>
      <c r="AK269" s="357"/>
      <c r="AL269" s="357"/>
      <c r="AM269" s="357"/>
      <c r="AN269" s="357"/>
      <c r="AO269" s="399"/>
      <c r="AP269" s="358">
        <v>18.989999999999998</v>
      </c>
      <c r="AQ269" s="358">
        <v>19.91</v>
      </c>
      <c r="AR269" s="358">
        <v>15.91</v>
      </c>
      <c r="AS269" s="358">
        <v>7.91</v>
      </c>
      <c r="AT269" s="358">
        <v>8.8699999999999992</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2496</v>
      </c>
      <c r="B270" s="398"/>
      <c r="C270" s="742"/>
      <c r="D270" s="398"/>
      <c r="E270" s="398"/>
      <c r="F270" s="398"/>
      <c r="G270" s="398"/>
      <c r="H270" s="399"/>
      <c r="I270" s="358">
        <v>-0.14860000000000001</v>
      </c>
      <c r="J270" s="358">
        <v>0.57389999999999997</v>
      </c>
      <c r="K270" s="358">
        <v>0.76239999999999997</v>
      </c>
      <c r="L270" s="358">
        <v>1.7917000000000001</v>
      </c>
      <c r="M270" s="358">
        <v>-2.2488000000000001</v>
      </c>
      <c r="N270" s="359">
        <v>-0.40360000000000001</v>
      </c>
      <c r="O270" s="358">
        <v>0.89490000000000003</v>
      </c>
      <c r="P270" s="358">
        <v>11.690799999999999</v>
      </c>
      <c r="Q270" s="358">
        <v>11.646599999999999</v>
      </c>
      <c r="R270" s="358">
        <v>13.2187</v>
      </c>
      <c r="S270" s="358">
        <v>0.97</v>
      </c>
      <c r="T270" s="358">
        <v>11.9794</v>
      </c>
      <c r="U270" s="358">
        <v>-3.6006</v>
      </c>
      <c r="V270" s="358">
        <v>2.1013999999999999</v>
      </c>
      <c r="W270" s="358">
        <v>0.97</v>
      </c>
      <c r="X270" s="358" t="s">
        <v>428</v>
      </c>
      <c r="Y270" s="399"/>
      <c r="Z270" s="357"/>
      <c r="AA270" s="357"/>
      <c r="AB270" s="357"/>
      <c r="AC270" s="357"/>
      <c r="AD270" s="357"/>
      <c r="AE270" s="357"/>
      <c r="AF270" s="357"/>
      <c r="AG270" s="357"/>
      <c r="AH270" s="357"/>
      <c r="AI270" s="357"/>
      <c r="AJ270" s="357"/>
      <c r="AK270" s="357"/>
      <c r="AL270" s="357"/>
      <c r="AM270" s="357"/>
      <c r="AN270" s="357"/>
      <c r="AO270" s="399"/>
      <c r="AP270" s="358">
        <v>13.2</v>
      </c>
      <c r="AQ270" s="358">
        <v>13.4</v>
      </c>
      <c r="AR270" s="358">
        <v>10.08</v>
      </c>
      <c r="AS270" s="358">
        <v>5.77</v>
      </c>
      <c r="AT270" s="358">
        <v>0.11</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6857</v>
      </c>
      <c r="B271" s="398"/>
      <c r="C271" s="742"/>
      <c r="D271" s="398"/>
      <c r="E271" s="398"/>
      <c r="F271" s="398"/>
      <c r="G271" s="398"/>
      <c r="H271" s="399"/>
      <c r="I271" s="358" t="s">
        <v>430</v>
      </c>
      <c r="J271" s="358" t="s">
        <v>430</v>
      </c>
      <c r="K271" s="358" t="s">
        <v>430</v>
      </c>
      <c r="L271" s="358" t="s">
        <v>430</v>
      </c>
      <c r="M271" s="358" t="s">
        <v>430</v>
      </c>
      <c r="N271" s="359" t="s">
        <v>430</v>
      </c>
      <c r="O271" s="358" t="s">
        <v>430</v>
      </c>
      <c r="P271" s="358" t="s">
        <v>430</v>
      </c>
      <c r="Q271" s="358" t="s">
        <v>430</v>
      </c>
      <c r="R271" s="358" t="s">
        <v>430</v>
      </c>
      <c r="S271" s="358" t="s">
        <v>430</v>
      </c>
      <c r="T271" s="358" t="s">
        <v>430</v>
      </c>
      <c r="U271" s="358" t="s">
        <v>430</v>
      </c>
      <c r="V271" s="358" t="s">
        <v>430</v>
      </c>
      <c r="W271" s="358" t="s">
        <v>430</v>
      </c>
      <c r="X271" s="358" t="s">
        <v>430</v>
      </c>
      <c r="Y271" s="399"/>
      <c r="Z271" s="357"/>
      <c r="AA271" s="357"/>
      <c r="AB271" s="357"/>
      <c r="AC271" s="357"/>
      <c r="AD271" s="357"/>
      <c r="AE271" s="357"/>
      <c r="AF271" s="357"/>
      <c r="AG271" s="357"/>
      <c r="AH271" s="357"/>
      <c r="AI271" s="357"/>
      <c r="AJ271" s="357"/>
      <c r="AK271" s="357"/>
      <c r="AL271" s="357"/>
      <c r="AM271" s="357"/>
      <c r="AN271" s="357"/>
      <c r="AO271" s="399"/>
      <c r="AP271" s="358" t="s">
        <v>430</v>
      </c>
      <c r="AQ271" s="358" t="s">
        <v>430</v>
      </c>
      <c r="AR271" s="358" t="s">
        <v>430</v>
      </c>
      <c r="AS271" s="358" t="s">
        <v>430</v>
      </c>
      <c r="AT271" s="358" t="s">
        <v>430</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6858</v>
      </c>
      <c r="B272" s="398"/>
      <c r="C272" s="742"/>
      <c r="D272" s="398"/>
      <c r="E272" s="398"/>
      <c r="F272" s="398"/>
      <c r="G272" s="398"/>
      <c r="H272" s="399"/>
      <c r="I272" s="358" t="s">
        <v>430</v>
      </c>
      <c r="J272" s="358" t="s">
        <v>430</v>
      </c>
      <c r="K272" s="358" t="s">
        <v>430</v>
      </c>
      <c r="L272" s="358" t="s">
        <v>430</v>
      </c>
      <c r="M272" s="358" t="s">
        <v>430</v>
      </c>
      <c r="N272" s="359" t="s">
        <v>430</v>
      </c>
      <c r="O272" s="358" t="s">
        <v>430</v>
      </c>
      <c r="P272" s="358" t="s">
        <v>430</v>
      </c>
      <c r="Q272" s="358" t="s">
        <v>430</v>
      </c>
      <c r="R272" s="358" t="s">
        <v>430</v>
      </c>
      <c r="S272" s="358" t="s">
        <v>430</v>
      </c>
      <c r="T272" s="358" t="s">
        <v>430</v>
      </c>
      <c r="U272" s="358" t="s">
        <v>430</v>
      </c>
      <c r="V272" s="358" t="s">
        <v>430</v>
      </c>
      <c r="W272" s="358" t="s">
        <v>430</v>
      </c>
      <c r="X272" s="358"/>
      <c r="Y272" s="399"/>
      <c r="Z272" s="357"/>
      <c r="AA272" s="357"/>
      <c r="AB272" s="357"/>
      <c r="AC272" s="357"/>
      <c r="AD272" s="357"/>
      <c r="AE272" s="357"/>
      <c r="AF272" s="357"/>
      <c r="AG272" s="357"/>
      <c r="AH272" s="357"/>
      <c r="AI272" s="357"/>
      <c r="AJ272" s="357"/>
      <c r="AK272" s="357"/>
      <c r="AL272" s="357"/>
      <c r="AM272" s="357"/>
      <c r="AN272" s="357"/>
      <c r="AO272" s="399"/>
      <c r="AP272" s="358" t="s">
        <v>430</v>
      </c>
      <c r="AQ272" s="358" t="s">
        <v>430</v>
      </c>
      <c r="AR272" s="358" t="s">
        <v>430</v>
      </c>
      <c r="AS272" s="358" t="s">
        <v>430</v>
      </c>
      <c r="AT272" s="358" t="s">
        <v>430</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426</v>
      </c>
      <c r="B273" s="398"/>
      <c r="C273" s="742"/>
      <c r="D273" s="398"/>
      <c r="E273" s="398"/>
      <c r="F273" s="398"/>
      <c r="G273" s="398"/>
      <c r="H273" s="399"/>
      <c r="I273" s="358">
        <v>-2.3800000000000002E-2</v>
      </c>
      <c r="J273" s="358">
        <v>0.48820000000000002</v>
      </c>
      <c r="K273" s="358">
        <v>0.6623</v>
      </c>
      <c r="L273" s="358">
        <v>6.1100000000000002E-2</v>
      </c>
      <c r="M273" s="358">
        <v>-5.7176</v>
      </c>
      <c r="N273" s="359">
        <v>-3.4198</v>
      </c>
      <c r="O273" s="358">
        <v>5.91E-2</v>
      </c>
      <c r="P273" s="358">
        <v>8.4113000000000007</v>
      </c>
      <c r="Q273" s="358">
        <v>9.8932000000000002</v>
      </c>
      <c r="R273" s="358">
        <v>12.254300000000001</v>
      </c>
      <c r="S273" s="358">
        <v>0.94899999999999995</v>
      </c>
      <c r="T273" s="358">
        <v>8.4191000000000003</v>
      </c>
      <c r="U273" s="358">
        <v>-7.2321</v>
      </c>
      <c r="V273" s="358">
        <v>-1.3619000000000001</v>
      </c>
      <c r="W273" s="358">
        <v>0.94899999999999995</v>
      </c>
      <c r="X273" s="358" t="s">
        <v>428</v>
      </c>
      <c r="Y273" s="399"/>
      <c r="Z273" s="357"/>
      <c r="AA273" s="357"/>
      <c r="AB273" s="357"/>
      <c r="AC273" s="357"/>
      <c r="AD273" s="357"/>
      <c r="AE273" s="357"/>
      <c r="AF273" s="357"/>
      <c r="AG273" s="357"/>
      <c r="AH273" s="357"/>
      <c r="AI273" s="357"/>
      <c r="AJ273" s="357"/>
      <c r="AK273" s="357"/>
      <c r="AL273" s="357"/>
      <c r="AM273" s="357"/>
      <c r="AN273" s="357"/>
      <c r="AO273" s="399"/>
      <c r="AP273" s="358">
        <v>11.79</v>
      </c>
      <c r="AQ273" s="358">
        <v>11.19</v>
      </c>
      <c r="AR273" s="358">
        <v>7.61</v>
      </c>
      <c r="AS273" s="358">
        <v>3.22</v>
      </c>
      <c r="AT273" s="358">
        <v>-5.33</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663</v>
      </c>
      <c r="B274" s="398"/>
      <c r="C274" s="742"/>
      <c r="D274" s="398"/>
      <c r="E274" s="398"/>
      <c r="F274" s="398"/>
      <c r="G274" s="398"/>
      <c r="H274" s="399"/>
      <c r="I274" s="358">
        <v>-0.1343</v>
      </c>
      <c r="J274" s="358">
        <v>0.65639999999999998</v>
      </c>
      <c r="K274" s="358">
        <v>1.0236000000000001</v>
      </c>
      <c r="L274" s="358">
        <v>2.5438999999999998</v>
      </c>
      <c r="M274" s="358">
        <v>-1.0758000000000001</v>
      </c>
      <c r="N274" s="359">
        <v>-1.0218</v>
      </c>
      <c r="O274" s="358">
        <v>6.1199999999999997E-2</v>
      </c>
      <c r="P274" s="358">
        <v>11.454800000000001</v>
      </c>
      <c r="Q274" s="358">
        <v>11.0664</v>
      </c>
      <c r="R274" s="358">
        <v>12.426500000000001</v>
      </c>
      <c r="S274" s="358">
        <v>1.0306</v>
      </c>
      <c r="T274" s="358">
        <v>13.1751</v>
      </c>
      <c r="U274" s="358">
        <v>-2.6764000000000001</v>
      </c>
      <c r="V274" s="358">
        <v>2.1930000000000001</v>
      </c>
      <c r="W274" s="358">
        <v>1.0306</v>
      </c>
      <c r="X274" s="358" t="s">
        <v>428</v>
      </c>
      <c r="Y274" s="399"/>
      <c r="Z274" s="357"/>
      <c r="AA274" s="357"/>
      <c r="AB274" s="357"/>
      <c r="AC274" s="357"/>
      <c r="AD274" s="357"/>
      <c r="AE274" s="357"/>
      <c r="AF274" s="357"/>
      <c r="AG274" s="357"/>
      <c r="AH274" s="357"/>
      <c r="AI274" s="357"/>
      <c r="AJ274" s="357"/>
      <c r="AK274" s="357"/>
      <c r="AL274" s="357"/>
      <c r="AM274" s="357"/>
      <c r="AN274" s="357"/>
      <c r="AO274" s="399"/>
      <c r="AP274" s="358">
        <v>12.61</v>
      </c>
      <c r="AQ274" s="358">
        <v>13.07</v>
      </c>
      <c r="AR274" s="358">
        <v>9.73</v>
      </c>
      <c r="AS274" s="358">
        <v>5.36</v>
      </c>
      <c r="AT274" s="358">
        <v>1.44</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664</v>
      </c>
      <c r="B275" s="398"/>
      <c r="C275" s="742"/>
      <c r="D275" s="398"/>
      <c r="E275" s="398"/>
      <c r="F275" s="398"/>
      <c r="G275" s="398"/>
      <c r="H275" s="399"/>
      <c r="I275" s="358">
        <v>-0.1341</v>
      </c>
      <c r="J275" s="358">
        <v>0.68010000000000004</v>
      </c>
      <c r="K275" s="358">
        <v>1.2284999999999999</v>
      </c>
      <c r="L275" s="358">
        <v>2.9459</v>
      </c>
      <c r="M275" s="358">
        <v>-0.5746</v>
      </c>
      <c r="N275" s="359">
        <v>-7.1900000000000006E-2</v>
      </c>
      <c r="O275" s="358">
        <v>1.0156000000000001</v>
      </c>
      <c r="P275" s="358">
        <v>12.527699999999999</v>
      </c>
      <c r="Q275" s="358">
        <v>12.1816</v>
      </c>
      <c r="R275" s="358">
        <v>13.6541</v>
      </c>
      <c r="S275" s="358">
        <v>1.0894999999999999</v>
      </c>
      <c r="T275" s="358">
        <v>13.620900000000001</v>
      </c>
      <c r="U275" s="358">
        <v>-2.1482000000000001</v>
      </c>
      <c r="V275" s="358">
        <v>2.8761000000000001</v>
      </c>
      <c r="W275" s="358">
        <v>1.0894999999999999</v>
      </c>
      <c r="X275" s="358">
        <v>9.3780000000000001</v>
      </c>
      <c r="Y275" s="399"/>
      <c r="Z275" s="357"/>
      <c r="AA275" s="357"/>
      <c r="AB275" s="357"/>
      <c r="AC275" s="357"/>
      <c r="AD275" s="357"/>
      <c r="AE275" s="357"/>
      <c r="AF275" s="357"/>
      <c r="AG275" s="357"/>
      <c r="AH275" s="357"/>
      <c r="AI275" s="357"/>
      <c r="AJ275" s="357"/>
      <c r="AK275" s="357"/>
      <c r="AL275" s="357"/>
      <c r="AM275" s="357"/>
      <c r="AN275" s="357"/>
      <c r="AO275" s="399"/>
      <c r="AP275" s="358">
        <v>13.8</v>
      </c>
      <c r="AQ275" s="358">
        <v>14.26</v>
      </c>
      <c r="AR275" s="358">
        <v>10.84</v>
      </c>
      <c r="AS275" s="358">
        <v>6.4</v>
      </c>
      <c r="AT275" s="358">
        <v>2.4500000000000002</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4420</v>
      </c>
      <c r="B276" s="398"/>
      <c r="C276" s="742"/>
      <c r="D276" s="398"/>
      <c r="E276" s="398"/>
      <c r="F276" s="398"/>
      <c r="G276" s="398"/>
      <c r="H276" s="399"/>
      <c r="I276" s="358">
        <v>-0.18970000000000001</v>
      </c>
      <c r="J276" s="358">
        <v>-5.7200000000000001E-2</v>
      </c>
      <c r="K276" s="358">
        <v>2.3227000000000002</v>
      </c>
      <c r="L276" s="358">
        <v>4.5176999999999996</v>
      </c>
      <c r="M276" s="358">
        <v>-0.3115</v>
      </c>
      <c r="N276" s="359">
        <v>0.3836</v>
      </c>
      <c r="O276" s="358">
        <v>-3.4060000000000001</v>
      </c>
      <c r="P276" s="358">
        <v>12.5311</v>
      </c>
      <c r="Q276" s="358">
        <v>11.973000000000001</v>
      </c>
      <c r="R276" s="358">
        <v>14.2415</v>
      </c>
      <c r="S276" s="358">
        <v>1.7139</v>
      </c>
      <c r="T276" s="358">
        <v>11.8698</v>
      </c>
      <c r="U276" s="358">
        <v>-0.9163</v>
      </c>
      <c r="V276" s="358">
        <v>3.5019999999999998</v>
      </c>
      <c r="W276" s="358">
        <v>1.7139</v>
      </c>
      <c r="X276" s="358" t="s">
        <v>428</v>
      </c>
      <c r="Y276" s="399"/>
      <c r="Z276" s="357"/>
      <c r="AA276" s="357"/>
      <c r="AB276" s="357"/>
      <c r="AC276" s="357"/>
      <c r="AD276" s="357"/>
      <c r="AE276" s="357"/>
      <c r="AF276" s="357"/>
      <c r="AG276" s="357"/>
      <c r="AH276" s="357"/>
      <c r="AI276" s="357"/>
      <c r="AJ276" s="357"/>
      <c r="AK276" s="357"/>
      <c r="AL276" s="357"/>
      <c r="AM276" s="357"/>
      <c r="AN276" s="357"/>
      <c r="AO276" s="399"/>
      <c r="AP276" s="358">
        <v>13.23</v>
      </c>
      <c r="AQ276" s="358">
        <v>13.2</v>
      </c>
      <c r="AR276" s="358">
        <v>10.38</v>
      </c>
      <c r="AS276" s="358">
        <v>3.92</v>
      </c>
      <c r="AT276" s="358">
        <v>2.78</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4422</v>
      </c>
      <c r="B277" s="398"/>
      <c r="C277" s="742"/>
      <c r="D277" s="398"/>
      <c r="E277" s="398"/>
      <c r="F277" s="398"/>
      <c r="G277" s="398"/>
      <c r="H277" s="399"/>
      <c r="I277" s="358">
        <v>-2.3993000000000002</v>
      </c>
      <c r="J277" s="358">
        <v>-1.3109999999999999</v>
      </c>
      <c r="K277" s="358">
        <v>-2.2309000000000001</v>
      </c>
      <c r="L277" s="358">
        <v>4.8354999999999997</v>
      </c>
      <c r="M277" s="358">
        <v>12.8149</v>
      </c>
      <c r="N277" s="359">
        <v>16.900500000000001</v>
      </c>
      <c r="O277" s="358">
        <v>39.226199999999999</v>
      </c>
      <c r="P277" s="358">
        <v>57.384300000000003</v>
      </c>
      <c r="Q277" s="358">
        <v>28.2485</v>
      </c>
      <c r="R277" s="358" t="s">
        <v>430</v>
      </c>
      <c r="S277" s="358">
        <v>-0.86329999999999996</v>
      </c>
      <c r="T277" s="358">
        <v>27.222999999999999</v>
      </c>
      <c r="U277" s="358">
        <v>16.352</v>
      </c>
      <c r="V277" s="358">
        <v>30.924299999999999</v>
      </c>
      <c r="W277" s="358">
        <v>-0.86329999999999996</v>
      </c>
      <c r="X277" s="358" t="s">
        <v>428</v>
      </c>
      <c r="Y277" s="399"/>
      <c r="Z277" s="357"/>
      <c r="AA277" s="357"/>
      <c r="AB277" s="357"/>
      <c r="AC277" s="357"/>
      <c r="AD277" s="357"/>
      <c r="AE277" s="357"/>
      <c r="AF277" s="357"/>
      <c r="AG277" s="357"/>
      <c r="AH277" s="357"/>
      <c r="AI277" s="357"/>
      <c r="AJ277" s="357"/>
      <c r="AK277" s="357"/>
      <c r="AL277" s="357"/>
      <c r="AM277" s="357"/>
      <c r="AN277" s="357"/>
      <c r="AO277" s="399"/>
      <c r="AP277" s="358" t="s">
        <v>430</v>
      </c>
      <c r="AQ277" s="358">
        <v>36.46</v>
      </c>
      <c r="AR277" s="358">
        <v>40.81</v>
      </c>
      <c r="AS277" s="358">
        <v>39.68</v>
      </c>
      <c r="AT277" s="358">
        <v>27.98</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6859</v>
      </c>
      <c r="B278" s="398"/>
      <c r="C278" s="742"/>
      <c r="D278" s="398"/>
      <c r="E278" s="398"/>
      <c r="F278" s="398"/>
      <c r="G278" s="398"/>
      <c r="H278" s="399"/>
      <c r="I278" s="358" t="s">
        <v>430</v>
      </c>
      <c r="J278" s="358" t="s">
        <v>430</v>
      </c>
      <c r="K278" s="358" t="s">
        <v>430</v>
      </c>
      <c r="L278" s="358" t="s">
        <v>430</v>
      </c>
      <c r="M278" s="358" t="s">
        <v>430</v>
      </c>
      <c r="N278" s="359" t="s">
        <v>430</v>
      </c>
      <c r="O278" s="358" t="s">
        <v>430</v>
      </c>
      <c r="P278" s="358" t="s">
        <v>430</v>
      </c>
      <c r="Q278" s="358" t="s">
        <v>430</v>
      </c>
      <c r="R278" s="358" t="s">
        <v>430</v>
      </c>
      <c r="S278" s="358" t="s">
        <v>430</v>
      </c>
      <c r="T278" s="358" t="s">
        <v>430</v>
      </c>
      <c r="U278" s="358" t="s">
        <v>430</v>
      </c>
      <c r="V278" s="358" t="s">
        <v>430</v>
      </c>
      <c r="W278" s="358" t="s">
        <v>430</v>
      </c>
      <c r="X278" s="358"/>
      <c r="Y278" s="399"/>
      <c r="Z278" s="357"/>
      <c r="AA278" s="357"/>
      <c r="AB278" s="357"/>
      <c r="AC278" s="357"/>
      <c r="AD278" s="357"/>
      <c r="AE278" s="357"/>
      <c r="AF278" s="357"/>
      <c r="AG278" s="357"/>
      <c r="AH278" s="357"/>
      <c r="AI278" s="357"/>
      <c r="AJ278" s="357"/>
      <c r="AK278" s="357"/>
      <c r="AL278" s="357"/>
      <c r="AM278" s="357"/>
      <c r="AN278" s="357"/>
      <c r="AO278" s="399"/>
      <c r="AP278" s="358" t="s">
        <v>430</v>
      </c>
      <c r="AQ278" s="358" t="s">
        <v>430</v>
      </c>
      <c r="AR278" s="358" t="s">
        <v>430</v>
      </c>
      <c r="AS278" s="358" t="s">
        <v>430</v>
      </c>
      <c r="AT278" s="358" t="s">
        <v>430</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5762</v>
      </c>
      <c r="B279" s="398"/>
      <c r="C279" s="742"/>
      <c r="D279" s="398"/>
      <c r="E279" s="398"/>
      <c r="F279" s="398"/>
      <c r="G279" s="398"/>
      <c r="H279" s="399"/>
      <c r="I279" s="358">
        <v>0.32300000000000001</v>
      </c>
      <c r="J279" s="358">
        <v>1.1778999999999999</v>
      </c>
      <c r="K279" s="358">
        <v>0.4304</v>
      </c>
      <c r="L279" s="358">
        <v>6.5223000000000004</v>
      </c>
      <c r="M279" s="358">
        <v>2.9401000000000002</v>
      </c>
      <c r="N279" s="359">
        <v>6.6538000000000004</v>
      </c>
      <c r="O279" s="358">
        <v>-2.1692</v>
      </c>
      <c r="P279" s="358">
        <v>15.1709</v>
      </c>
      <c r="Q279" s="358">
        <v>20.584900000000001</v>
      </c>
      <c r="R279" s="358" t="s">
        <v>430</v>
      </c>
      <c r="S279" s="358">
        <v>0.88980000000000004</v>
      </c>
      <c r="T279" s="358">
        <v>19.386700000000001</v>
      </c>
      <c r="U279" s="358">
        <v>-0.152</v>
      </c>
      <c r="V279" s="358">
        <v>2.7502</v>
      </c>
      <c r="W279" s="358">
        <v>0.88980000000000004</v>
      </c>
      <c r="X279" s="358" t="s">
        <v>428</v>
      </c>
      <c r="Y279" s="399"/>
      <c r="Z279" s="357"/>
      <c r="AA279" s="357"/>
      <c r="AB279" s="357"/>
      <c r="AC279" s="357"/>
      <c r="AD279" s="357"/>
      <c r="AE279" s="357"/>
      <c r="AF279" s="357"/>
      <c r="AG279" s="357"/>
      <c r="AH279" s="357"/>
      <c r="AI279" s="357"/>
      <c r="AJ279" s="357"/>
      <c r="AK279" s="357"/>
      <c r="AL279" s="357"/>
      <c r="AM279" s="357"/>
      <c r="AN279" s="357"/>
      <c r="AO279" s="399"/>
      <c r="AP279" s="358" t="s">
        <v>430</v>
      </c>
      <c r="AQ279" s="358">
        <v>22.83</v>
      </c>
      <c r="AR279" s="358">
        <v>15.68</v>
      </c>
      <c r="AS279" s="358">
        <v>7.96</v>
      </c>
      <c r="AT279" s="358">
        <v>7.89</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2509</v>
      </c>
      <c r="B280" s="398"/>
      <c r="C280" s="742"/>
      <c r="D280" s="398"/>
      <c r="E280" s="398"/>
      <c r="F280" s="398"/>
      <c r="G280" s="398"/>
      <c r="H280" s="399"/>
      <c r="I280" s="358">
        <v>-0.47949999999999998</v>
      </c>
      <c r="J280" s="358">
        <v>-0.2467</v>
      </c>
      <c r="K280" s="358">
        <v>1.7477</v>
      </c>
      <c r="L280" s="358">
        <v>6.9573</v>
      </c>
      <c r="M280" s="358">
        <v>19.632000000000001</v>
      </c>
      <c r="N280" s="359">
        <v>10.688000000000001</v>
      </c>
      <c r="O280" s="358">
        <v>8.2373999999999992</v>
      </c>
      <c r="P280" s="358">
        <v>49.063400000000001</v>
      </c>
      <c r="Q280" s="358">
        <v>54.916800000000002</v>
      </c>
      <c r="R280" s="358" t="s">
        <v>430</v>
      </c>
      <c r="S280" s="358">
        <v>-2.4060999999999999</v>
      </c>
      <c r="T280" s="358">
        <v>28.7804</v>
      </c>
      <c r="U280" s="358">
        <v>20.2973</v>
      </c>
      <c r="V280" s="358">
        <v>18.7606</v>
      </c>
      <c r="W280" s="358">
        <v>-2.4060999999999999</v>
      </c>
      <c r="X280" s="358" t="s">
        <v>428</v>
      </c>
      <c r="Y280" s="399"/>
      <c r="Z280" s="357"/>
      <c r="AA280" s="357"/>
      <c r="AB280" s="357"/>
      <c r="AC280" s="357"/>
      <c r="AD280" s="357"/>
      <c r="AE280" s="357"/>
      <c r="AF280" s="357"/>
      <c r="AG280" s="357"/>
      <c r="AH280" s="357"/>
      <c r="AI280" s="357"/>
      <c r="AJ280" s="357"/>
      <c r="AK280" s="357"/>
      <c r="AL280" s="357"/>
      <c r="AM280" s="357"/>
      <c r="AN280" s="357"/>
      <c r="AO280" s="399"/>
      <c r="AP280" s="358" t="s">
        <v>430</v>
      </c>
      <c r="AQ280" s="358">
        <v>51.99</v>
      </c>
      <c r="AR280" s="358">
        <v>49.76</v>
      </c>
      <c r="AS280" s="358">
        <v>33.24</v>
      </c>
      <c r="AT280" s="358">
        <v>29.29</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4424</v>
      </c>
      <c r="B281" s="398"/>
      <c r="C281" s="742"/>
      <c r="D281" s="398"/>
      <c r="E281" s="398"/>
      <c r="F281" s="398"/>
      <c r="G281" s="398"/>
      <c r="H281" s="399"/>
      <c r="I281" s="358">
        <v>-1.8499999999999999E-2</v>
      </c>
      <c r="J281" s="358">
        <v>2.2326000000000001</v>
      </c>
      <c r="K281" s="358">
        <v>4.5637999999999996</v>
      </c>
      <c r="L281" s="358">
        <v>2.2646999999999999</v>
      </c>
      <c r="M281" s="358">
        <v>-12.314399999999999</v>
      </c>
      <c r="N281" s="359">
        <v>-8.5065000000000008</v>
      </c>
      <c r="O281" s="358">
        <v>-2.2509999999999999</v>
      </c>
      <c r="P281" s="358">
        <v>11.5029</v>
      </c>
      <c r="Q281" s="358">
        <v>8.0542999999999996</v>
      </c>
      <c r="R281" s="358">
        <v>11.370699999999999</v>
      </c>
      <c r="S281" s="358">
        <v>7.1535000000000002</v>
      </c>
      <c r="T281" s="358">
        <v>13.234500000000001</v>
      </c>
      <c r="U281" s="358">
        <v>-12.4444</v>
      </c>
      <c r="V281" s="358">
        <v>-4.8856000000000002</v>
      </c>
      <c r="W281" s="358">
        <v>7.1535000000000002</v>
      </c>
      <c r="X281" s="358" t="s">
        <v>428</v>
      </c>
      <c r="Y281" s="399"/>
      <c r="Z281" s="357"/>
      <c r="AA281" s="357"/>
      <c r="AB281" s="357"/>
      <c r="AC281" s="357"/>
      <c r="AD281" s="357"/>
      <c r="AE281" s="357"/>
      <c r="AF281" s="357"/>
      <c r="AG281" s="357"/>
      <c r="AH281" s="357"/>
      <c r="AI281" s="357"/>
      <c r="AJ281" s="357"/>
      <c r="AK281" s="357"/>
      <c r="AL281" s="357"/>
      <c r="AM281" s="357"/>
      <c r="AN281" s="357"/>
      <c r="AO281" s="399"/>
      <c r="AP281" s="358">
        <v>12.63</v>
      </c>
      <c r="AQ281" s="358">
        <v>12.69</v>
      </c>
      <c r="AR281" s="358">
        <v>7.48</v>
      </c>
      <c r="AS281" s="358">
        <v>1.01</v>
      </c>
      <c r="AT281" s="358">
        <v>-7.61</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5765</v>
      </c>
      <c r="B282" s="398"/>
      <c r="C282" s="742"/>
      <c r="D282" s="398"/>
      <c r="E282" s="398"/>
      <c r="F282" s="398"/>
      <c r="G282" s="398"/>
      <c r="H282" s="399"/>
      <c r="I282" s="358">
        <v>-1.3515999999999999</v>
      </c>
      <c r="J282" s="358">
        <v>0.26750000000000002</v>
      </c>
      <c r="K282" s="358">
        <v>9.4517000000000007</v>
      </c>
      <c r="L282" s="358">
        <v>10.677300000000001</v>
      </c>
      <c r="M282" s="358">
        <v>-1.2744</v>
      </c>
      <c r="N282" s="359">
        <v>-0.1633</v>
      </c>
      <c r="O282" s="358">
        <v>8.7939000000000007</v>
      </c>
      <c r="P282" s="358">
        <v>23.869800000000001</v>
      </c>
      <c r="Q282" s="358" t="s">
        <v>430</v>
      </c>
      <c r="R282" s="358" t="s">
        <v>430</v>
      </c>
      <c r="S282" s="358">
        <v>7.0952000000000002</v>
      </c>
      <c r="T282" s="358">
        <v>25.258800000000001</v>
      </c>
      <c r="U282" s="358">
        <v>-3.7658999999999998</v>
      </c>
      <c r="V282" s="358">
        <v>-3.3100999999999998</v>
      </c>
      <c r="W282" s="358">
        <v>7.0952000000000002</v>
      </c>
      <c r="X282" s="358" t="s">
        <v>428</v>
      </c>
      <c r="Y282" s="399"/>
      <c r="Z282" s="357"/>
      <c r="AA282" s="357"/>
      <c r="AB282" s="357"/>
      <c r="AC282" s="357"/>
      <c r="AD282" s="357"/>
      <c r="AE282" s="357"/>
      <c r="AF282" s="357"/>
      <c r="AG282" s="357"/>
      <c r="AH282" s="357"/>
      <c r="AI282" s="357"/>
      <c r="AJ282" s="357"/>
      <c r="AK282" s="357"/>
      <c r="AL282" s="357"/>
      <c r="AM282" s="357"/>
      <c r="AN282" s="357"/>
      <c r="AO282" s="399"/>
      <c r="AP282" s="358" t="s">
        <v>430</v>
      </c>
      <c r="AQ282" s="358" t="s">
        <v>430</v>
      </c>
      <c r="AR282" s="358" t="s">
        <v>430</v>
      </c>
      <c r="AS282" s="358">
        <v>12.34</v>
      </c>
      <c r="AT282" s="358">
        <v>4.62</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2511</v>
      </c>
      <c r="B283" s="398"/>
      <c r="C283" s="742"/>
      <c r="D283" s="398"/>
      <c r="E283" s="398"/>
      <c r="F283" s="398"/>
      <c r="G283" s="398"/>
      <c r="H283" s="399"/>
      <c r="I283" s="358">
        <v>0.26529999999999998</v>
      </c>
      <c r="J283" s="358">
        <v>1.0507</v>
      </c>
      <c r="K283" s="358">
        <v>0.63039999999999996</v>
      </c>
      <c r="L283" s="358">
        <v>3.7303000000000002</v>
      </c>
      <c r="M283" s="358">
        <v>5.6298000000000004</v>
      </c>
      <c r="N283" s="359">
        <v>11.132199999999999</v>
      </c>
      <c r="O283" s="358">
        <v>4.3333000000000004</v>
      </c>
      <c r="P283" s="358">
        <v>20.181100000000001</v>
      </c>
      <c r="Q283" s="358">
        <v>17.295500000000001</v>
      </c>
      <c r="R283" s="358">
        <v>14.600899999999999</v>
      </c>
      <c r="S283" s="358">
        <v>0.61399999999999999</v>
      </c>
      <c r="T283" s="358">
        <v>14.1197</v>
      </c>
      <c r="U283" s="358">
        <v>4.1067</v>
      </c>
      <c r="V283" s="358">
        <v>8.6649999999999991</v>
      </c>
      <c r="W283" s="358">
        <v>0.61399999999999999</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17.46</v>
      </c>
      <c r="AQ283" s="358">
        <v>20.8</v>
      </c>
      <c r="AR283" s="358">
        <v>17.75</v>
      </c>
      <c r="AS283" s="358">
        <v>13.48</v>
      </c>
      <c r="AT283" s="358">
        <v>10.99</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5766</v>
      </c>
      <c r="B284" s="398"/>
      <c r="C284" s="742"/>
      <c r="D284" s="398"/>
      <c r="E284" s="398"/>
      <c r="F284" s="398"/>
      <c r="G284" s="398"/>
      <c r="H284" s="399"/>
      <c r="I284" s="358">
        <v>-0.24260000000000001</v>
      </c>
      <c r="J284" s="358">
        <v>0.4</v>
      </c>
      <c r="K284" s="358">
        <v>4.5579999999999998</v>
      </c>
      <c r="L284" s="358">
        <v>7.0414000000000003</v>
      </c>
      <c r="M284" s="358">
        <v>1.9681</v>
      </c>
      <c r="N284" s="359">
        <v>0.34770000000000001</v>
      </c>
      <c r="O284" s="358">
        <v>2.0449999999999999</v>
      </c>
      <c r="P284" s="358">
        <v>19.195599999999999</v>
      </c>
      <c r="Q284" s="358">
        <v>16.440100000000001</v>
      </c>
      <c r="R284" s="358">
        <v>12.820600000000001</v>
      </c>
      <c r="S284" s="358">
        <v>2.9258999999999999</v>
      </c>
      <c r="T284" s="358">
        <v>21.0685</v>
      </c>
      <c r="U284" s="358">
        <v>-0.76200000000000001</v>
      </c>
      <c r="V284" s="358">
        <v>-0.78259999999999996</v>
      </c>
      <c r="W284" s="358">
        <v>2.9258999999999999</v>
      </c>
      <c r="X284" s="358" t="s">
        <v>428</v>
      </c>
      <c r="Y284" s="399"/>
      <c r="Z284" s="357"/>
      <c r="AA284" s="357"/>
      <c r="AB284" s="357"/>
      <c r="AC284" s="357"/>
      <c r="AD284" s="357"/>
      <c r="AE284" s="357"/>
      <c r="AF284" s="357"/>
      <c r="AG284" s="357"/>
      <c r="AH284" s="357"/>
      <c r="AI284" s="357"/>
      <c r="AJ284" s="357"/>
      <c r="AK284" s="357"/>
      <c r="AL284" s="357"/>
      <c r="AM284" s="357"/>
      <c r="AN284" s="357"/>
      <c r="AO284" s="399"/>
      <c r="AP284" s="358">
        <v>14.95</v>
      </c>
      <c r="AQ284" s="358">
        <v>18.09</v>
      </c>
      <c r="AR284" s="358">
        <v>15.36</v>
      </c>
      <c r="AS284" s="358">
        <v>8.9</v>
      </c>
      <c r="AT284" s="358">
        <v>4.8600000000000003</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5767</v>
      </c>
      <c r="B285" s="398"/>
      <c r="C285" s="742"/>
      <c r="D285" s="398"/>
      <c r="E285" s="398"/>
      <c r="F285" s="398"/>
      <c r="G285" s="398"/>
      <c r="H285" s="399"/>
      <c r="I285" s="358">
        <v>-0.32700000000000001</v>
      </c>
      <c r="J285" s="358">
        <v>2.9100000000000001E-2</v>
      </c>
      <c r="K285" s="358">
        <v>-2.8203</v>
      </c>
      <c r="L285" s="358">
        <v>-1.3151999999999999</v>
      </c>
      <c r="M285" s="358">
        <v>8.6978000000000009</v>
      </c>
      <c r="N285" s="359">
        <v>35.143000000000001</v>
      </c>
      <c r="O285" s="358">
        <v>14.571199999999999</v>
      </c>
      <c r="P285" s="358">
        <v>25.507999999999999</v>
      </c>
      <c r="Q285" s="358">
        <v>19.8462</v>
      </c>
      <c r="R285" s="358">
        <v>20.116</v>
      </c>
      <c r="S285" s="358">
        <v>-1.55E-2</v>
      </c>
      <c r="T285" s="358">
        <v>12.876799999999999</v>
      </c>
      <c r="U285" s="358">
        <v>12.906499999999999</v>
      </c>
      <c r="V285" s="358">
        <v>25.6708</v>
      </c>
      <c r="W285" s="358">
        <v>-1.55E-2</v>
      </c>
      <c r="X285" s="358" t="s">
        <v>428</v>
      </c>
      <c r="Y285" s="399"/>
      <c r="Z285" s="357"/>
      <c r="AA285" s="357"/>
      <c r="AB285" s="357"/>
      <c r="AC285" s="357"/>
      <c r="AD285" s="357"/>
      <c r="AE285" s="357"/>
      <c r="AF285" s="357"/>
      <c r="AG285" s="357"/>
      <c r="AH285" s="357"/>
      <c r="AI285" s="357"/>
      <c r="AJ285" s="357"/>
      <c r="AK285" s="357"/>
      <c r="AL285" s="357"/>
      <c r="AM285" s="357"/>
      <c r="AN285" s="357"/>
      <c r="AO285" s="399"/>
      <c r="AP285" s="358">
        <v>22.63</v>
      </c>
      <c r="AQ285" s="358">
        <v>28.41</v>
      </c>
      <c r="AR285" s="358">
        <v>22.45</v>
      </c>
      <c r="AS285" s="358">
        <v>23.45</v>
      </c>
      <c r="AT285" s="358">
        <v>26.99</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4435</v>
      </c>
      <c r="B286" s="398"/>
      <c r="C286" s="742"/>
      <c r="D286" s="398"/>
      <c r="E286" s="398"/>
      <c r="F286" s="398"/>
      <c r="G286" s="398"/>
      <c r="H286" s="399"/>
      <c r="I286" s="358">
        <v>-0.45029999999999998</v>
      </c>
      <c r="J286" s="358">
        <v>0.44840000000000002</v>
      </c>
      <c r="K286" s="358">
        <v>-0.84230000000000005</v>
      </c>
      <c r="L286" s="358">
        <v>4.1369999999999996</v>
      </c>
      <c r="M286" s="358">
        <v>7.6963999999999997</v>
      </c>
      <c r="N286" s="359">
        <v>0.44230000000000003</v>
      </c>
      <c r="O286" s="358">
        <v>-3.4308000000000001</v>
      </c>
      <c r="P286" s="358">
        <v>16.713699999999999</v>
      </c>
      <c r="Q286" s="358">
        <v>15.103199999999999</v>
      </c>
      <c r="R286" s="358">
        <v>18.5002</v>
      </c>
      <c r="S286" s="358">
        <v>-9.4899999999999998E-2</v>
      </c>
      <c r="T286" s="358">
        <v>18.500800000000002</v>
      </c>
      <c r="U286" s="358">
        <v>6.6738999999999997</v>
      </c>
      <c r="V286" s="358">
        <v>8.7391000000000005</v>
      </c>
      <c r="W286" s="358">
        <v>-9.4899999999999998E-2</v>
      </c>
      <c r="X286" s="358" t="s">
        <v>428</v>
      </c>
      <c r="Y286" s="399"/>
      <c r="Z286" s="357"/>
      <c r="AA286" s="357"/>
      <c r="AB286" s="357"/>
      <c r="AC286" s="357"/>
      <c r="AD286" s="357"/>
      <c r="AE286" s="357"/>
      <c r="AF286" s="357"/>
      <c r="AG286" s="357"/>
      <c r="AH286" s="357"/>
      <c r="AI286" s="357"/>
      <c r="AJ286" s="357"/>
      <c r="AK286" s="357"/>
      <c r="AL286" s="357"/>
      <c r="AM286" s="357"/>
      <c r="AN286" s="357"/>
      <c r="AO286" s="399"/>
      <c r="AP286" s="358">
        <v>18.21</v>
      </c>
      <c r="AQ286" s="358">
        <v>19.2</v>
      </c>
      <c r="AR286" s="358">
        <v>14.05</v>
      </c>
      <c r="AS286" s="358">
        <v>7.18</v>
      </c>
      <c r="AT286" s="358">
        <v>10.62</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4438</v>
      </c>
      <c r="B287" s="398"/>
      <c r="C287" s="742"/>
      <c r="D287" s="398"/>
      <c r="E287" s="398"/>
      <c r="F287" s="398"/>
      <c r="G287" s="398"/>
      <c r="H287" s="399"/>
      <c r="I287" s="358">
        <v>-0.34939999999999999</v>
      </c>
      <c r="J287" s="358">
        <v>0.57930000000000004</v>
      </c>
      <c r="K287" s="358">
        <v>0.20630000000000001</v>
      </c>
      <c r="L287" s="358">
        <v>3.9344000000000001</v>
      </c>
      <c r="M287" s="358">
        <v>4.9435000000000002</v>
      </c>
      <c r="N287" s="359">
        <v>5.431</v>
      </c>
      <c r="O287" s="358">
        <v>-0.51439999999999997</v>
      </c>
      <c r="P287" s="358">
        <v>18.4407</v>
      </c>
      <c r="Q287" s="358">
        <v>13.849500000000001</v>
      </c>
      <c r="R287" s="358">
        <v>13.9594</v>
      </c>
      <c r="S287" s="358">
        <v>0.3911</v>
      </c>
      <c r="T287" s="358">
        <v>19.353000000000002</v>
      </c>
      <c r="U287" s="358">
        <v>4.1769999999999996</v>
      </c>
      <c r="V287" s="358">
        <v>6.6064999999999996</v>
      </c>
      <c r="W287" s="358">
        <v>0.3911</v>
      </c>
      <c r="X287" s="358" t="s">
        <v>428</v>
      </c>
      <c r="Y287" s="399"/>
      <c r="Z287" s="357"/>
      <c r="AA287" s="357"/>
      <c r="AB287" s="357"/>
      <c r="AC287" s="357"/>
      <c r="AD287" s="357"/>
      <c r="AE287" s="357"/>
      <c r="AF287" s="357"/>
      <c r="AG287" s="357"/>
      <c r="AH287" s="357"/>
      <c r="AI287" s="357"/>
      <c r="AJ287" s="357"/>
      <c r="AK287" s="357"/>
      <c r="AL287" s="357"/>
      <c r="AM287" s="357"/>
      <c r="AN287" s="357"/>
      <c r="AO287" s="399"/>
      <c r="AP287" s="358">
        <v>14.44</v>
      </c>
      <c r="AQ287" s="358">
        <v>16.16</v>
      </c>
      <c r="AR287" s="358">
        <v>14.1</v>
      </c>
      <c r="AS287" s="358">
        <v>9.99</v>
      </c>
      <c r="AT287" s="358">
        <v>10.24</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2515</v>
      </c>
      <c r="B288" s="398"/>
      <c r="C288" s="742"/>
      <c r="D288" s="398"/>
      <c r="E288" s="398"/>
      <c r="F288" s="398"/>
      <c r="G288" s="398"/>
      <c r="H288" s="399"/>
      <c r="I288" s="358">
        <v>-3.9899999999999998E-2</v>
      </c>
      <c r="J288" s="358">
        <v>1.0771999999999999</v>
      </c>
      <c r="K288" s="358">
        <v>-1.0629</v>
      </c>
      <c r="L288" s="358">
        <v>-5.2030000000000003</v>
      </c>
      <c r="M288" s="358">
        <v>0.76829999999999998</v>
      </c>
      <c r="N288" s="359">
        <v>0.46929999999999999</v>
      </c>
      <c r="O288" s="358">
        <v>-5.0834000000000001</v>
      </c>
      <c r="P288" s="358">
        <v>26.8432</v>
      </c>
      <c r="Q288" s="358">
        <v>25.6052</v>
      </c>
      <c r="R288" s="358">
        <v>15.143000000000001</v>
      </c>
      <c r="S288" s="358">
        <v>-0.69950000000000001</v>
      </c>
      <c r="T288" s="358">
        <v>3.681</v>
      </c>
      <c r="U288" s="358">
        <v>1.3388</v>
      </c>
      <c r="V288" s="358">
        <v>2.3498000000000001</v>
      </c>
      <c r="W288" s="358">
        <v>-0.69950000000000001</v>
      </c>
      <c r="X288" s="358" t="s">
        <v>428</v>
      </c>
      <c r="Y288" s="399"/>
      <c r="Z288" s="357"/>
      <c r="AA288" s="357"/>
      <c r="AB288" s="357"/>
      <c r="AC288" s="357"/>
      <c r="AD288" s="357"/>
      <c r="AE288" s="357"/>
      <c r="AF288" s="357"/>
      <c r="AG288" s="357"/>
      <c r="AH288" s="357"/>
      <c r="AI288" s="357"/>
      <c r="AJ288" s="357"/>
      <c r="AK288" s="357"/>
      <c r="AL288" s="357"/>
      <c r="AM288" s="357"/>
      <c r="AN288" s="357"/>
      <c r="AO288" s="399"/>
      <c r="AP288" s="358">
        <v>19.13</v>
      </c>
      <c r="AQ288" s="358">
        <v>24.95</v>
      </c>
      <c r="AR288" s="358">
        <v>21.68</v>
      </c>
      <c r="AS288" s="358">
        <v>7.94</v>
      </c>
      <c r="AT288" s="358">
        <v>0.09</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356" t="s">
        <v>4445</v>
      </c>
      <c r="B289" s="398"/>
      <c r="C289" s="742"/>
      <c r="D289" s="398"/>
      <c r="E289" s="398"/>
      <c r="F289" s="398"/>
      <c r="G289" s="398"/>
      <c r="H289" s="399"/>
      <c r="I289" s="358">
        <v>2.01E-2</v>
      </c>
      <c r="J289" s="358">
        <v>1.2808999999999999</v>
      </c>
      <c r="K289" s="358">
        <v>4.2549000000000001</v>
      </c>
      <c r="L289" s="358">
        <v>10.2319</v>
      </c>
      <c r="M289" s="358">
        <v>10.889200000000001</v>
      </c>
      <c r="N289" s="359">
        <v>-1.4226000000000001</v>
      </c>
      <c r="O289" s="358">
        <v>-5.3014000000000001</v>
      </c>
      <c r="P289" s="358">
        <v>13.8217</v>
      </c>
      <c r="Q289" s="358">
        <v>12.1745</v>
      </c>
      <c r="R289" s="358">
        <v>17.6555</v>
      </c>
      <c r="S289" s="358">
        <v>2.4883999999999999</v>
      </c>
      <c r="T289" s="358">
        <v>26.590800000000002</v>
      </c>
      <c r="U289" s="358">
        <v>8.3977000000000004</v>
      </c>
      <c r="V289" s="358">
        <v>7.3689</v>
      </c>
      <c r="W289" s="358">
        <v>2.4883999999999999</v>
      </c>
      <c r="X289" s="358" t="s">
        <v>428</v>
      </c>
      <c r="Y289" s="399"/>
      <c r="Z289" s="357"/>
      <c r="AA289" s="357"/>
      <c r="AB289" s="357"/>
      <c r="AC289" s="357"/>
      <c r="AD289" s="357"/>
      <c r="AE289" s="357"/>
      <c r="AF289" s="357"/>
      <c r="AG289" s="357"/>
      <c r="AH289" s="357"/>
      <c r="AI289" s="357"/>
      <c r="AJ289" s="357"/>
      <c r="AK289" s="357"/>
      <c r="AL289" s="357"/>
      <c r="AM289" s="357"/>
      <c r="AN289" s="357"/>
      <c r="AO289" s="399"/>
      <c r="AP289" s="358">
        <v>17.440000000000001</v>
      </c>
      <c r="AQ289" s="358">
        <v>18.79</v>
      </c>
      <c r="AR289" s="358">
        <v>12.27</v>
      </c>
      <c r="AS289" s="358">
        <v>5.78</v>
      </c>
      <c r="AT289" s="358">
        <v>17.91</v>
      </c>
      <c r="AU289" s="399"/>
      <c r="AV289" s="450"/>
      <c r="AW289" s="450"/>
      <c r="AX289" s="450"/>
      <c r="AY289" s="450"/>
      <c r="AZ289" s="450"/>
      <c r="BA289" s="398"/>
      <c r="BB289" s="400"/>
      <c r="BC289" s="400"/>
      <c r="BD289" s="400"/>
      <c r="BE289" s="400"/>
      <c r="BF289" s="399"/>
      <c r="BG289" s="400"/>
      <c r="BH289" s="400"/>
      <c r="BI289" s="400"/>
      <c r="BJ289" s="400"/>
      <c r="BK289" s="399"/>
      <c r="BL289" s="398"/>
      <c r="BM289" s="451"/>
    </row>
    <row r="290" spans="1:65" s="449" customFormat="1" ht="11" x14ac:dyDescent="0.3">
      <c r="A290" s="356" t="s">
        <v>2519</v>
      </c>
      <c r="B290" s="398"/>
      <c r="C290" s="742"/>
      <c r="D290" s="398"/>
      <c r="E290" s="398"/>
      <c r="F290" s="398"/>
      <c r="G290" s="398"/>
      <c r="H290" s="399"/>
      <c r="I290" s="358">
        <v>1.6999999999999999E-3</v>
      </c>
      <c r="J290" s="358">
        <v>1.0482</v>
      </c>
      <c r="K290" s="358">
        <v>1.6095999999999999</v>
      </c>
      <c r="L290" s="358">
        <v>1.1181000000000001</v>
      </c>
      <c r="M290" s="358">
        <v>-3.7193999999999998</v>
      </c>
      <c r="N290" s="359">
        <v>0.95030000000000003</v>
      </c>
      <c r="O290" s="358">
        <v>1.5841000000000001</v>
      </c>
      <c r="P290" s="358">
        <v>11.537599999999999</v>
      </c>
      <c r="Q290" s="358">
        <v>10.203200000000001</v>
      </c>
      <c r="R290" s="358">
        <v>13.387</v>
      </c>
      <c r="S290" s="358">
        <v>2.3544999999999998</v>
      </c>
      <c r="T290" s="358">
        <v>11.939</v>
      </c>
      <c r="U290" s="358">
        <v>-3.8050999999999999</v>
      </c>
      <c r="V290" s="358">
        <v>2.2786</v>
      </c>
      <c r="W290" s="358">
        <v>2.3544999999999998</v>
      </c>
      <c r="X290" s="358" t="s">
        <v>428</v>
      </c>
      <c r="Y290" s="399"/>
      <c r="Z290" s="357"/>
      <c r="AA290" s="357"/>
      <c r="AB290" s="357"/>
      <c r="AC290" s="357"/>
      <c r="AD290" s="357"/>
      <c r="AE290" s="357"/>
      <c r="AF290" s="357"/>
      <c r="AG290" s="357"/>
      <c r="AH290" s="357"/>
      <c r="AI290" s="357"/>
      <c r="AJ290" s="357"/>
      <c r="AK290" s="357"/>
      <c r="AL290" s="357"/>
      <c r="AM290" s="357"/>
      <c r="AN290" s="357"/>
      <c r="AO290" s="399"/>
      <c r="AP290" s="358">
        <v>13.15</v>
      </c>
      <c r="AQ290" s="358">
        <v>12.6</v>
      </c>
      <c r="AR290" s="358">
        <v>9.39</v>
      </c>
      <c r="AS290" s="358">
        <v>6.12</v>
      </c>
      <c r="AT290" s="358">
        <v>0.21</v>
      </c>
      <c r="AU290" s="399"/>
      <c r="AV290" s="450"/>
      <c r="AW290" s="450"/>
      <c r="AX290" s="450"/>
      <c r="AY290" s="450"/>
      <c r="AZ290" s="450"/>
      <c r="BA290" s="398"/>
      <c r="BB290" s="400"/>
      <c r="BC290" s="400"/>
      <c r="BD290" s="400"/>
      <c r="BE290" s="400"/>
      <c r="BF290" s="399"/>
      <c r="BG290" s="400"/>
      <c r="BH290" s="400"/>
      <c r="BI290" s="400"/>
      <c r="BJ290" s="400"/>
      <c r="BK290" s="399"/>
      <c r="BL290" s="398"/>
      <c r="BM290" s="451"/>
    </row>
    <row r="291" spans="1:65" s="449" customFormat="1" ht="11" x14ac:dyDescent="0.3">
      <c r="A291" s="356" t="s">
        <v>4457</v>
      </c>
      <c r="B291" s="398"/>
      <c r="C291" s="742"/>
      <c r="D291" s="398"/>
      <c r="E291" s="398"/>
      <c r="F291" s="398"/>
      <c r="G291" s="398"/>
      <c r="H291" s="399"/>
      <c r="I291" s="358">
        <v>-0.28970000000000001</v>
      </c>
      <c r="J291" s="358">
        <v>1.2351000000000001</v>
      </c>
      <c r="K291" s="358">
        <v>-0.29220000000000002</v>
      </c>
      <c r="L291" s="358">
        <v>3.9750000000000001</v>
      </c>
      <c r="M291" s="358">
        <v>3.3969999999999998</v>
      </c>
      <c r="N291" s="359">
        <v>0.41610000000000003</v>
      </c>
      <c r="O291" s="358">
        <v>-7.9151999999999996</v>
      </c>
      <c r="P291" s="358">
        <v>15.323</v>
      </c>
      <c r="Q291" s="358">
        <v>15.420500000000001</v>
      </c>
      <c r="R291" s="358">
        <v>19.349299999999999</v>
      </c>
      <c r="S291" s="358">
        <v>-0.35070000000000001</v>
      </c>
      <c r="T291" s="358">
        <v>16.983699999999999</v>
      </c>
      <c r="U291" s="358">
        <v>2.1633</v>
      </c>
      <c r="V291" s="358">
        <v>6.4907000000000004</v>
      </c>
      <c r="W291" s="358">
        <v>-0.35070000000000001</v>
      </c>
      <c r="X291" s="358" t="s">
        <v>428</v>
      </c>
      <c r="Y291" s="399"/>
      <c r="Z291" s="357"/>
      <c r="AA291" s="357"/>
      <c r="AB291" s="357"/>
      <c r="AC291" s="357"/>
      <c r="AD291" s="357"/>
      <c r="AE291" s="357"/>
      <c r="AF291" s="357"/>
      <c r="AG291" s="357"/>
      <c r="AH291" s="357"/>
      <c r="AI291" s="357"/>
      <c r="AJ291" s="357"/>
      <c r="AK291" s="357"/>
      <c r="AL291" s="357"/>
      <c r="AM291" s="357"/>
      <c r="AN291" s="357"/>
      <c r="AO291" s="399"/>
      <c r="AP291" s="358">
        <v>18.239999999999998</v>
      </c>
      <c r="AQ291" s="358">
        <v>18.46</v>
      </c>
      <c r="AR291" s="358">
        <v>12.32</v>
      </c>
      <c r="AS291" s="358">
        <v>4.17</v>
      </c>
      <c r="AT291" s="358">
        <v>5.78</v>
      </c>
      <c r="AU291" s="399"/>
      <c r="AV291" s="450"/>
      <c r="AW291" s="450"/>
      <c r="AX291" s="450"/>
      <c r="AY291" s="450"/>
      <c r="AZ291" s="450"/>
      <c r="BA291" s="398"/>
      <c r="BB291" s="400"/>
      <c r="BC291" s="400"/>
      <c r="BD291" s="400"/>
      <c r="BE291" s="400"/>
      <c r="BF291" s="399"/>
      <c r="BG291" s="400"/>
      <c r="BH291" s="400"/>
      <c r="BI291" s="400"/>
      <c r="BJ291" s="400"/>
      <c r="BK291" s="399"/>
      <c r="BL291" s="398"/>
      <c r="BM291" s="451"/>
    </row>
    <row r="292" spans="1:65" s="449" customFormat="1" ht="11" x14ac:dyDescent="0.3">
      <c r="A292" s="356" t="s">
        <v>5772</v>
      </c>
      <c r="B292" s="398"/>
      <c r="C292" s="742"/>
      <c r="D292" s="398"/>
      <c r="E292" s="398"/>
      <c r="F292" s="398"/>
      <c r="G292" s="398"/>
      <c r="H292" s="399"/>
      <c r="I292" s="358" t="s">
        <v>430</v>
      </c>
      <c r="J292" s="358" t="s">
        <v>430</v>
      </c>
      <c r="K292" s="358" t="s">
        <v>430</v>
      </c>
      <c r="L292" s="358" t="s">
        <v>430</v>
      </c>
      <c r="M292" s="358" t="s">
        <v>430</v>
      </c>
      <c r="N292" s="359" t="s">
        <v>430</v>
      </c>
      <c r="O292" s="358" t="s">
        <v>430</v>
      </c>
      <c r="P292" s="358" t="s">
        <v>430</v>
      </c>
      <c r="Q292" s="358" t="s">
        <v>430</v>
      </c>
      <c r="R292" s="358" t="s">
        <v>430</v>
      </c>
      <c r="S292" s="358" t="s">
        <v>430</v>
      </c>
      <c r="T292" s="358" t="s">
        <v>430</v>
      </c>
      <c r="U292" s="358" t="s">
        <v>430</v>
      </c>
      <c r="V292" s="358" t="s">
        <v>430</v>
      </c>
      <c r="W292" s="358" t="s">
        <v>430</v>
      </c>
      <c r="X292" s="358" t="s">
        <v>430</v>
      </c>
      <c r="Y292" s="399"/>
      <c r="Z292" s="357"/>
      <c r="AA292" s="357"/>
      <c r="AB292" s="357"/>
      <c r="AC292" s="357"/>
      <c r="AD292" s="357"/>
      <c r="AE292" s="357"/>
      <c r="AF292" s="357"/>
      <c r="AG292" s="357"/>
      <c r="AH292" s="357"/>
      <c r="AI292" s="357"/>
      <c r="AJ292" s="357"/>
      <c r="AK292" s="357"/>
      <c r="AL292" s="357"/>
      <c r="AM292" s="357"/>
      <c r="AN292" s="357"/>
      <c r="AO292" s="399"/>
      <c r="AP292" s="358" t="s">
        <v>430</v>
      </c>
      <c r="AQ292" s="358" t="s">
        <v>430</v>
      </c>
      <c r="AR292" s="358" t="s">
        <v>430</v>
      </c>
      <c r="AS292" s="358" t="s">
        <v>430</v>
      </c>
      <c r="AT292" s="358" t="s">
        <v>430</v>
      </c>
      <c r="AU292" s="399"/>
      <c r="AV292" s="450"/>
      <c r="AW292" s="450"/>
      <c r="AX292" s="450"/>
      <c r="AY292" s="450"/>
      <c r="AZ292" s="450"/>
      <c r="BA292" s="398"/>
      <c r="BB292" s="400"/>
      <c r="BC292" s="400"/>
      <c r="BD292" s="400"/>
      <c r="BE292" s="400"/>
      <c r="BF292" s="399"/>
      <c r="BG292" s="400"/>
      <c r="BH292" s="400"/>
      <c r="BI292" s="400"/>
      <c r="BJ292" s="400"/>
      <c r="BK292" s="399"/>
      <c r="BL292" s="398"/>
      <c r="BM292" s="451"/>
    </row>
    <row r="293" spans="1:65" s="449" customFormat="1" ht="11" x14ac:dyDescent="0.3">
      <c r="A293" s="356" t="s">
        <v>6548</v>
      </c>
      <c r="B293" s="398"/>
      <c r="C293" s="742"/>
      <c r="D293" s="398"/>
      <c r="E293" s="398"/>
      <c r="F293" s="398"/>
      <c r="G293" s="398"/>
      <c r="H293" s="399"/>
      <c r="I293" s="358">
        <v>0.1111</v>
      </c>
      <c r="J293" s="358">
        <v>-1.2136</v>
      </c>
      <c r="K293" s="358">
        <v>-5.5848000000000004</v>
      </c>
      <c r="L293" s="358">
        <v>-7.1306000000000003</v>
      </c>
      <c r="M293" s="358">
        <v>0.22739999999999999</v>
      </c>
      <c r="N293" s="359">
        <v>45.549199999999999</v>
      </c>
      <c r="O293" s="358">
        <v>38.905000000000001</v>
      </c>
      <c r="P293" s="358">
        <v>33.692500000000003</v>
      </c>
      <c r="Q293" s="358">
        <v>24.023299999999999</v>
      </c>
      <c r="R293" s="358">
        <v>16.420999999999999</v>
      </c>
      <c r="S293" s="358">
        <v>0.42880000000000001</v>
      </c>
      <c r="T293" s="358">
        <v>-3.1877</v>
      </c>
      <c r="U293" s="358">
        <v>6.6555999999999997</v>
      </c>
      <c r="V293" s="358">
        <v>23.271799999999999</v>
      </c>
      <c r="W293" s="358">
        <v>0.42880000000000001</v>
      </c>
      <c r="X293" s="358" t="s">
        <v>428</v>
      </c>
      <c r="Y293" s="399"/>
      <c r="Z293" s="357"/>
      <c r="AA293" s="357"/>
      <c r="AB293" s="357"/>
      <c r="AC293" s="357"/>
      <c r="AD293" s="357"/>
      <c r="AE293" s="357"/>
      <c r="AF293" s="357"/>
      <c r="AG293" s="357"/>
      <c r="AH293" s="357"/>
      <c r="AI293" s="357"/>
      <c r="AJ293" s="357"/>
      <c r="AK293" s="357"/>
      <c r="AL293" s="357"/>
      <c r="AM293" s="357"/>
      <c r="AN293" s="357"/>
      <c r="AO293" s="399"/>
      <c r="AP293" s="358">
        <v>21.62</v>
      </c>
      <c r="AQ293" s="358">
        <v>25.11</v>
      </c>
      <c r="AR293" s="358">
        <v>30.72</v>
      </c>
      <c r="AS293" s="358">
        <v>37.71</v>
      </c>
      <c r="AT293" s="358">
        <v>12.31</v>
      </c>
      <c r="AU293" s="399"/>
      <c r="AV293" s="450"/>
      <c r="AW293" s="450"/>
      <c r="AX293" s="450"/>
      <c r="AY293" s="450"/>
      <c r="AZ293" s="450"/>
      <c r="BA293" s="398"/>
      <c r="BB293" s="400"/>
      <c r="BC293" s="400"/>
      <c r="BD293" s="400"/>
      <c r="BE293" s="400"/>
      <c r="BF293" s="399"/>
      <c r="BG293" s="400"/>
      <c r="BH293" s="400"/>
      <c r="BI293" s="400"/>
      <c r="BJ293" s="400"/>
      <c r="BK293" s="399"/>
      <c r="BL293" s="398"/>
      <c r="BM293" s="451"/>
    </row>
    <row r="294" spans="1:65" s="449" customFormat="1" ht="11" x14ac:dyDescent="0.3">
      <c r="A294" s="356" t="s">
        <v>5773</v>
      </c>
      <c r="B294" s="398"/>
      <c r="C294" s="742"/>
      <c r="D294" s="398"/>
      <c r="E294" s="398"/>
      <c r="F294" s="398"/>
      <c r="G294" s="398"/>
      <c r="H294" s="399"/>
      <c r="I294" s="358">
        <v>-1.0044</v>
      </c>
      <c r="J294" s="358">
        <v>-2.5861999999999998</v>
      </c>
      <c r="K294" s="358">
        <v>-12.561500000000001</v>
      </c>
      <c r="L294" s="358">
        <v>-13.043100000000001</v>
      </c>
      <c r="M294" s="358">
        <v>-23.094000000000001</v>
      </c>
      <c r="N294" s="359">
        <v>95.857600000000005</v>
      </c>
      <c r="O294" s="358">
        <v>54.065800000000003</v>
      </c>
      <c r="P294" s="358">
        <v>42.756399999999999</v>
      </c>
      <c r="Q294" s="358">
        <v>25.883199999999999</v>
      </c>
      <c r="R294" s="358">
        <v>16.683800000000002</v>
      </c>
      <c r="S294" s="358">
        <v>-3.1591</v>
      </c>
      <c r="T294" s="358">
        <v>-4.7396000000000003</v>
      </c>
      <c r="U294" s="358">
        <v>-4.9854000000000003</v>
      </c>
      <c r="V294" s="358">
        <v>53.619</v>
      </c>
      <c r="W294" s="358">
        <v>-3.1591</v>
      </c>
      <c r="X294" s="358" t="s">
        <v>428</v>
      </c>
      <c r="Y294" s="399"/>
      <c r="Z294" s="357"/>
      <c r="AA294" s="357"/>
      <c r="AB294" s="357"/>
      <c r="AC294" s="357"/>
      <c r="AD294" s="357"/>
      <c r="AE294" s="357"/>
      <c r="AF294" s="357"/>
      <c r="AG294" s="357"/>
      <c r="AH294" s="357"/>
      <c r="AI294" s="357"/>
      <c r="AJ294" s="357"/>
      <c r="AK294" s="357"/>
      <c r="AL294" s="357"/>
      <c r="AM294" s="357"/>
      <c r="AN294" s="357"/>
      <c r="AO294" s="399"/>
      <c r="AP294" s="358">
        <v>25.62</v>
      </c>
      <c r="AQ294" s="358">
        <v>32.21</v>
      </c>
      <c r="AR294" s="358">
        <v>41.09</v>
      </c>
      <c r="AS294" s="358">
        <v>58.1</v>
      </c>
      <c r="AT294" s="358">
        <v>29.78</v>
      </c>
      <c r="AU294" s="399"/>
      <c r="AV294" s="450"/>
      <c r="AW294" s="450"/>
      <c r="AX294" s="450"/>
      <c r="AY294" s="450"/>
      <c r="AZ294" s="450"/>
      <c r="BA294" s="398"/>
      <c r="BB294" s="400"/>
      <c r="BC294" s="400"/>
      <c r="BD294" s="400"/>
      <c r="BE294" s="400"/>
      <c r="BF294" s="399"/>
      <c r="BG294" s="400"/>
      <c r="BH294" s="400"/>
      <c r="BI294" s="400"/>
      <c r="BJ294" s="400"/>
      <c r="BK294" s="399"/>
      <c r="BL294" s="398"/>
      <c r="BM294" s="451"/>
    </row>
    <row r="295" spans="1:65" s="449" customFormat="1" ht="11" x14ac:dyDescent="0.3">
      <c r="A295" s="501" t="s">
        <v>5774</v>
      </c>
      <c r="B295" s="452"/>
      <c r="C295" s="743"/>
      <c r="D295" s="452"/>
      <c r="E295" s="452"/>
      <c r="F295" s="452"/>
      <c r="G295" s="452"/>
      <c r="H295" s="453"/>
      <c r="I295" s="454" t="s">
        <v>430</v>
      </c>
      <c r="J295" s="454" t="s">
        <v>430</v>
      </c>
      <c r="K295" s="454" t="s">
        <v>430</v>
      </c>
      <c r="L295" s="454" t="s">
        <v>430</v>
      </c>
      <c r="M295" s="454" t="s">
        <v>430</v>
      </c>
      <c r="N295" s="455" t="s">
        <v>430</v>
      </c>
      <c r="O295" s="454" t="s">
        <v>430</v>
      </c>
      <c r="P295" s="454" t="s">
        <v>430</v>
      </c>
      <c r="Q295" s="454" t="s">
        <v>430</v>
      </c>
      <c r="R295" s="454" t="s">
        <v>430</v>
      </c>
      <c r="S295" s="454" t="s">
        <v>430</v>
      </c>
      <c r="T295" s="454" t="s">
        <v>430</v>
      </c>
      <c r="U295" s="454" t="s">
        <v>430</v>
      </c>
      <c r="V295" s="454" t="s">
        <v>430</v>
      </c>
      <c r="W295" s="454" t="s">
        <v>430</v>
      </c>
      <c r="X295" s="454" t="s">
        <v>430</v>
      </c>
      <c r="Y295" s="453"/>
      <c r="Z295" s="456"/>
      <c r="AA295" s="456"/>
      <c r="AB295" s="456"/>
      <c r="AC295" s="456"/>
      <c r="AD295" s="456"/>
      <c r="AE295" s="456"/>
      <c r="AF295" s="456"/>
      <c r="AG295" s="456"/>
      <c r="AH295" s="456"/>
      <c r="AI295" s="456"/>
      <c r="AJ295" s="456"/>
      <c r="AK295" s="456"/>
      <c r="AL295" s="456"/>
      <c r="AM295" s="456"/>
      <c r="AN295" s="456"/>
      <c r="AO295" s="453"/>
      <c r="AP295" s="454" t="s">
        <v>430</v>
      </c>
      <c r="AQ295" s="454" t="s">
        <v>430</v>
      </c>
      <c r="AR295" s="454" t="s">
        <v>430</v>
      </c>
      <c r="AS295" s="454" t="s">
        <v>430</v>
      </c>
      <c r="AT295" s="454" t="s">
        <v>430</v>
      </c>
      <c r="AU295" s="453"/>
      <c r="AV295" s="457"/>
      <c r="AW295" s="457"/>
      <c r="AX295" s="457"/>
      <c r="AY295" s="457"/>
      <c r="AZ295" s="457"/>
      <c r="BA295" s="452"/>
      <c r="BB295" s="458"/>
      <c r="BC295" s="458"/>
      <c r="BD295" s="458"/>
      <c r="BE295" s="458"/>
      <c r="BF295" s="445"/>
      <c r="BG295" s="458"/>
      <c r="BH295" s="458"/>
      <c r="BI295" s="458"/>
      <c r="BJ295" s="458"/>
      <c r="BK295" s="445"/>
      <c r="BL295" s="452"/>
      <c r="BM295" s="459"/>
    </row>
    <row r="299" spans="1:65" hidden="1" x14ac:dyDescent="0.25">
      <c r="A299" s="488" t="s">
        <v>179</v>
      </c>
    </row>
    <row r="300" spans="1:65" x14ac:dyDescent="0.25">
      <c r="A300" s="488" t="s">
        <v>10409</v>
      </c>
    </row>
    <row r="301" spans="1:65" x14ac:dyDescent="0.25">
      <c r="A301"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F5F82-0B4C-4A3B-83D2-0DEB1FC68FD6}">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6.1796875" style="21" bestFit="1" customWidth="1"/>
    <col min="52" max="16384" width="8.7265625" style="21"/>
  </cols>
  <sheetData>
    <row r="1" spans="1:51" x14ac:dyDescent="0.25">
      <c r="A1" s="22"/>
    </row>
    <row r="3" spans="1:51" ht="20.5" x14ac:dyDescent="0.45">
      <c r="A3" s="23" t="s">
        <v>8555</v>
      </c>
    </row>
    <row r="4" spans="1:51" x14ac:dyDescent="0.25">
      <c r="A4" s="21" t="s">
        <v>425</v>
      </c>
    </row>
    <row r="5" spans="1:51" ht="27" customHeight="1" x14ac:dyDescent="0.25">
      <c r="A5" s="1075" t="s">
        <v>8556</v>
      </c>
      <c r="B5" s="1076"/>
      <c r="C5" s="1082" t="s">
        <v>44</v>
      </c>
      <c r="D5" s="1076"/>
      <c r="E5" s="1082" t="s">
        <v>45</v>
      </c>
      <c r="F5" s="1076"/>
      <c r="G5" s="1082" t="s">
        <v>46</v>
      </c>
      <c r="H5" s="1076"/>
      <c r="I5" s="1106" t="s">
        <v>184</v>
      </c>
      <c r="J5" s="1101"/>
      <c r="K5" s="1101"/>
      <c r="L5" s="1102"/>
      <c r="M5" s="1100"/>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3" t="s">
        <v>56</v>
      </c>
      <c r="AG5" s="835"/>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075"/>
      <c r="B6" s="1077"/>
      <c r="C6" s="1113"/>
      <c r="D6" s="1077"/>
      <c r="E6" s="1113"/>
      <c r="F6" s="1077"/>
      <c r="G6" s="1113"/>
      <c r="H6" s="1077"/>
      <c r="I6" s="840" t="s">
        <v>180</v>
      </c>
      <c r="J6" s="831" t="s">
        <v>181</v>
      </c>
      <c r="K6" s="831" t="s">
        <v>182</v>
      </c>
      <c r="L6" s="832"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831"/>
      <c r="AH6" s="1070" t="s">
        <v>68</v>
      </c>
      <c r="AI6" s="1109"/>
      <c r="AJ6" s="1109"/>
      <c r="AK6" s="1109"/>
      <c r="AL6" s="1109"/>
      <c r="AM6" s="1109"/>
      <c r="AN6" s="1109"/>
      <c r="AO6" s="1109"/>
      <c r="AP6" s="1109"/>
      <c r="AQ6" s="1109"/>
      <c r="AR6" s="1109"/>
      <c r="AS6" s="1109"/>
      <c r="AT6" s="1109"/>
      <c r="AU6" s="1109"/>
      <c r="AV6" s="1109"/>
      <c r="AW6" s="1109"/>
      <c r="AX6" s="1109"/>
      <c r="AY6" s="1109"/>
    </row>
    <row r="7" spans="1:51" ht="14.5" x14ac:dyDescent="0.25">
      <c r="A7" s="29" t="s">
        <v>8557</v>
      </c>
      <c r="B7" s="953"/>
      <c r="C7" s="716"/>
      <c r="D7" s="42"/>
      <c r="E7" s="30"/>
      <c r="F7" s="42"/>
      <c r="G7" s="30"/>
      <c r="H7" s="65"/>
      <c r="I7" s="30"/>
      <c r="J7" s="30"/>
      <c r="K7" s="30"/>
      <c r="L7" s="30"/>
      <c r="M7" s="65"/>
      <c r="N7" s="238"/>
      <c r="O7" s="237"/>
      <c r="P7" s="237"/>
      <c r="Q7" s="237"/>
      <c r="R7" s="237"/>
      <c r="S7" s="237"/>
      <c r="T7" s="237"/>
      <c r="U7" s="954"/>
      <c r="V7" s="237"/>
      <c r="W7" s="237"/>
      <c r="X7" s="237"/>
      <c r="Y7" s="237"/>
      <c r="Z7" s="237"/>
      <c r="AA7" s="237"/>
      <c r="AB7" s="237"/>
      <c r="AC7" s="237"/>
      <c r="AD7" s="237"/>
      <c r="AE7" s="237"/>
      <c r="AF7" s="237"/>
      <c r="AG7" s="65"/>
      <c r="AH7" s="242"/>
      <c r="AI7" s="242"/>
      <c r="AJ7" s="242"/>
      <c r="AK7" s="242"/>
      <c r="AL7" s="242"/>
      <c r="AM7" s="242"/>
      <c r="AN7" s="242"/>
      <c r="AO7" s="955"/>
      <c r="AP7" s="242"/>
      <c r="AQ7" s="242"/>
      <c r="AR7" s="242"/>
      <c r="AS7" s="242"/>
      <c r="AT7" s="242"/>
      <c r="AU7" s="242"/>
      <c r="AV7" s="242"/>
      <c r="AW7" s="242"/>
      <c r="AX7" s="242"/>
      <c r="AY7" s="956"/>
    </row>
    <row r="8" spans="1:51" x14ac:dyDescent="0.25">
      <c r="A8" s="980" t="s">
        <v>7392</v>
      </c>
      <c r="B8" s="981"/>
      <c r="C8" s="982">
        <v>43480</v>
      </c>
      <c r="D8" s="981"/>
      <c r="E8" s="983">
        <v>6260.12</v>
      </c>
      <c r="F8" s="981"/>
      <c r="G8" s="984">
        <v>1458.7751000000001</v>
      </c>
      <c r="H8" s="986"/>
      <c r="I8" s="985">
        <v>4.1900000000000001E-3</v>
      </c>
      <c r="J8" s="985">
        <v>5.44</v>
      </c>
      <c r="K8" s="985">
        <v>4.1900000000000001E-3</v>
      </c>
      <c r="L8" s="985">
        <v>4.1900000000000001E-3</v>
      </c>
      <c r="M8" s="990"/>
      <c r="N8" s="987">
        <v>5.2952000000000004</v>
      </c>
      <c r="O8" s="985">
        <v>5.1506999999999996</v>
      </c>
      <c r="P8" s="985">
        <v>5.2005999999999997</v>
      </c>
      <c r="Q8" s="985">
        <v>5.1679000000000004</v>
      </c>
      <c r="R8" s="985">
        <v>5.1984000000000004</v>
      </c>
      <c r="S8" s="985">
        <v>5.1620999999999997</v>
      </c>
      <c r="T8" s="985">
        <v>5.1673999999999998</v>
      </c>
      <c r="U8" s="1009">
        <v>5.27</v>
      </c>
      <c r="V8" s="985">
        <v>5.3540999999999999</v>
      </c>
      <c r="W8" s="985">
        <v>5.8555999999999999</v>
      </c>
      <c r="X8" s="985">
        <v>6.1711</v>
      </c>
      <c r="Y8" s="991">
        <v>5.6506999999999996</v>
      </c>
      <c r="Z8" s="985" t="s">
        <v>430</v>
      </c>
      <c r="AA8" s="985">
        <v>5.1635</v>
      </c>
      <c r="AB8" s="985">
        <v>5.1620999999999997</v>
      </c>
      <c r="AC8" s="985">
        <v>5.1908000000000003</v>
      </c>
      <c r="AD8" s="985">
        <v>5.2853000000000003</v>
      </c>
      <c r="AE8" s="985">
        <v>5.1635</v>
      </c>
      <c r="AF8" s="985">
        <v>5.1605999999999996</v>
      </c>
      <c r="AG8" s="1010"/>
      <c r="AH8" s="988" t="s">
        <v>7311</v>
      </c>
      <c r="AI8" s="988" t="s">
        <v>7305</v>
      </c>
      <c r="AJ8" s="988" t="s">
        <v>7305</v>
      </c>
      <c r="AK8" s="988" t="s">
        <v>8558</v>
      </c>
      <c r="AL8" s="988" t="s">
        <v>7260</v>
      </c>
      <c r="AM8" s="988" t="s">
        <v>7311</v>
      </c>
      <c r="AN8" s="988" t="s">
        <v>7259</v>
      </c>
      <c r="AO8" s="1011" t="s">
        <v>7255</v>
      </c>
      <c r="AP8" s="988" t="s">
        <v>7311</v>
      </c>
      <c r="AQ8" s="988" t="s">
        <v>7260</v>
      </c>
      <c r="AR8" s="988" t="s">
        <v>7260</v>
      </c>
      <c r="AS8" s="988" t="s">
        <v>7265</v>
      </c>
      <c r="AT8" s="983" t="s">
        <v>430</v>
      </c>
      <c r="AU8" s="988" t="s">
        <v>8559</v>
      </c>
      <c r="AV8" s="988" t="s">
        <v>7311</v>
      </c>
      <c r="AW8" s="988" t="s">
        <v>7305</v>
      </c>
      <c r="AX8" s="988" t="s">
        <v>7311</v>
      </c>
      <c r="AY8" s="1012" t="s">
        <v>8559</v>
      </c>
    </row>
    <row r="9" spans="1:51" x14ac:dyDescent="0.25">
      <c r="A9" s="980" t="s">
        <v>7468</v>
      </c>
      <c r="B9" s="993"/>
      <c r="C9" s="994">
        <v>41275</v>
      </c>
      <c r="D9" s="993"/>
      <c r="E9" s="995">
        <v>39816.839999999997</v>
      </c>
      <c r="F9" s="993"/>
      <c r="G9" s="996">
        <v>5681.8284999999996</v>
      </c>
      <c r="H9" s="1013"/>
      <c r="I9" s="999">
        <v>0.2</v>
      </c>
      <c r="J9" s="997">
        <v>6.48</v>
      </c>
      <c r="K9" s="997">
        <v>0.19</v>
      </c>
      <c r="L9" s="1014">
        <v>0.19</v>
      </c>
      <c r="M9" s="997"/>
      <c r="N9" s="999">
        <v>7.7336</v>
      </c>
      <c r="O9" s="997">
        <v>4.0941000000000001</v>
      </c>
      <c r="P9" s="997">
        <v>5.8677999999999999</v>
      </c>
      <c r="Q9" s="997">
        <v>4.8963000000000001</v>
      </c>
      <c r="R9" s="997">
        <v>6.5544000000000002</v>
      </c>
      <c r="S9" s="997">
        <v>6.3673000000000002</v>
      </c>
      <c r="T9" s="997">
        <v>6.7624000000000004</v>
      </c>
      <c r="U9" s="1014">
        <v>6.4772999999999996</v>
      </c>
      <c r="V9" s="999">
        <v>6.3513000000000002</v>
      </c>
      <c r="W9" s="997">
        <v>6.7755999999999998</v>
      </c>
      <c r="X9" s="997">
        <v>6.9696999999999996</v>
      </c>
      <c r="Y9" s="1003">
        <v>6.2305999999999999</v>
      </c>
      <c r="Z9" s="997">
        <v>6.0925000000000002</v>
      </c>
      <c r="AA9" s="997">
        <v>5.7672999999999996</v>
      </c>
      <c r="AB9" s="997">
        <v>7.1323999999999996</v>
      </c>
      <c r="AC9" s="997">
        <v>6.6353</v>
      </c>
      <c r="AD9" s="997">
        <v>6.4527000000000001</v>
      </c>
      <c r="AE9" s="997">
        <v>5.7672999999999996</v>
      </c>
      <c r="AF9" s="1014">
        <v>6.8005000000000004</v>
      </c>
      <c r="AG9" s="995"/>
      <c r="AH9" s="1015" t="s">
        <v>7310</v>
      </c>
      <c r="AI9" s="1000" t="s">
        <v>8560</v>
      </c>
      <c r="AJ9" s="1000" t="s">
        <v>8560</v>
      </c>
      <c r="AK9" s="1000" t="s">
        <v>8561</v>
      </c>
      <c r="AL9" s="1000" t="s">
        <v>7318</v>
      </c>
      <c r="AM9" s="1000" t="s">
        <v>7310</v>
      </c>
      <c r="AN9" s="1000" t="s">
        <v>8562</v>
      </c>
      <c r="AO9" s="1016" t="s">
        <v>8561</v>
      </c>
      <c r="AP9" s="1000" t="s">
        <v>8563</v>
      </c>
      <c r="AQ9" s="1000" t="s">
        <v>7331</v>
      </c>
      <c r="AR9" s="1000" t="s">
        <v>7331</v>
      </c>
      <c r="AS9" s="1000" t="s">
        <v>8564</v>
      </c>
      <c r="AT9" s="1000" t="s">
        <v>8565</v>
      </c>
      <c r="AU9" s="1000" t="s">
        <v>7304</v>
      </c>
      <c r="AV9" s="1000" t="s">
        <v>8566</v>
      </c>
      <c r="AW9" s="1000" t="s">
        <v>8567</v>
      </c>
      <c r="AX9" s="1000" t="s">
        <v>8561</v>
      </c>
      <c r="AY9" s="1017" t="s">
        <v>7304</v>
      </c>
    </row>
    <row r="10" spans="1:51" x14ac:dyDescent="0.25">
      <c r="A10" s="980" t="s">
        <v>7556</v>
      </c>
      <c r="B10" s="993"/>
      <c r="C10" s="994">
        <v>41274</v>
      </c>
      <c r="D10" s="993"/>
      <c r="E10" s="995">
        <v>15008.5</v>
      </c>
      <c r="F10" s="993"/>
      <c r="G10" s="996">
        <v>47.976100000000002</v>
      </c>
      <c r="H10" s="998"/>
      <c r="I10" s="997">
        <v>0.56000000000000005</v>
      </c>
      <c r="J10" s="997">
        <v>7.23</v>
      </c>
      <c r="K10" s="997">
        <v>0.43</v>
      </c>
      <c r="L10" s="997">
        <v>0.44</v>
      </c>
      <c r="M10" s="997"/>
      <c r="N10" s="999">
        <v>17.125900000000001</v>
      </c>
      <c r="O10" s="997">
        <v>3.7290000000000001</v>
      </c>
      <c r="P10" s="997">
        <v>5.8211000000000004</v>
      </c>
      <c r="Q10" s="997">
        <v>2.4041999999999999</v>
      </c>
      <c r="R10" s="997">
        <v>7.4401999999999999</v>
      </c>
      <c r="S10" s="997">
        <v>6.2163000000000004</v>
      </c>
      <c r="T10" s="997">
        <v>6.6921999999999997</v>
      </c>
      <c r="U10" s="1014">
        <v>6.3640999999999996</v>
      </c>
      <c r="V10" s="997">
        <v>6.3422999999999998</v>
      </c>
      <c r="W10" s="997">
        <v>7.1186999999999996</v>
      </c>
      <c r="X10" s="997">
        <v>7.2210999999999999</v>
      </c>
      <c r="Y10" s="1003">
        <v>6.4618000000000002</v>
      </c>
      <c r="Z10" s="997">
        <v>6.7446999999999999</v>
      </c>
      <c r="AA10" s="997">
        <v>4.6455000000000002</v>
      </c>
      <c r="AB10" s="997">
        <v>6.6463999999999999</v>
      </c>
      <c r="AC10" s="997">
        <v>6.4227999999999996</v>
      </c>
      <c r="AD10" s="997">
        <v>6.4198000000000004</v>
      </c>
      <c r="AE10" s="997">
        <v>4.6455000000000002</v>
      </c>
      <c r="AF10" s="997">
        <v>7.3800999999999997</v>
      </c>
      <c r="AG10" s="1018"/>
      <c r="AH10" s="1000" t="s">
        <v>7258</v>
      </c>
      <c r="AI10" s="1000" t="s">
        <v>8568</v>
      </c>
      <c r="AJ10" s="1000" t="s">
        <v>7364</v>
      </c>
      <c r="AK10" s="1000" t="s">
        <v>8568</v>
      </c>
      <c r="AL10" s="1000" t="s">
        <v>7270</v>
      </c>
      <c r="AM10" s="1000" t="s">
        <v>7272</v>
      </c>
      <c r="AN10" s="1000" t="s">
        <v>7267</v>
      </c>
      <c r="AO10" s="1019" t="s">
        <v>7269</v>
      </c>
      <c r="AP10" s="1000" t="s">
        <v>7269</v>
      </c>
      <c r="AQ10" s="1000" t="s">
        <v>7269</v>
      </c>
      <c r="AR10" s="1000" t="s">
        <v>7233</v>
      </c>
      <c r="AS10" s="1000" t="s">
        <v>7272</v>
      </c>
      <c r="AT10" s="1000" t="s">
        <v>7308</v>
      </c>
      <c r="AU10" s="1000" t="s">
        <v>7258</v>
      </c>
      <c r="AV10" s="1000" t="s">
        <v>8569</v>
      </c>
      <c r="AW10" s="1000" t="s">
        <v>7266</v>
      </c>
      <c r="AX10" s="1000" t="s">
        <v>7269</v>
      </c>
      <c r="AY10" s="1017" t="s">
        <v>7258</v>
      </c>
    </row>
    <row r="11" spans="1:51" x14ac:dyDescent="0.25">
      <c r="A11" s="980" t="s">
        <v>7608</v>
      </c>
      <c r="B11" s="1020"/>
      <c r="C11" s="994">
        <v>41275</v>
      </c>
      <c r="D11" s="993"/>
      <c r="E11" s="995">
        <v>12165.2</v>
      </c>
      <c r="F11" s="993"/>
      <c r="G11" s="996">
        <v>3897.9016000000001</v>
      </c>
      <c r="H11" s="998"/>
      <c r="I11" s="997">
        <v>1.04</v>
      </c>
      <c r="J11" s="997">
        <v>7.42</v>
      </c>
      <c r="K11" s="997">
        <v>0.89</v>
      </c>
      <c r="L11" s="997">
        <v>0.94</v>
      </c>
      <c r="M11" s="1002"/>
      <c r="N11" s="997">
        <v>21.276199999999999</v>
      </c>
      <c r="O11" s="997">
        <v>6.2111999999999998</v>
      </c>
      <c r="P11" s="997">
        <v>6.3948999999999998</v>
      </c>
      <c r="Q11" s="997">
        <v>2.0699999999999998</v>
      </c>
      <c r="R11" s="997">
        <v>7.7110000000000003</v>
      </c>
      <c r="S11" s="997">
        <v>6.5591999999999997</v>
      </c>
      <c r="T11" s="997">
        <v>6.8129</v>
      </c>
      <c r="U11" s="997">
        <v>6.2230999999999996</v>
      </c>
      <c r="V11" s="997">
        <v>6.2914000000000003</v>
      </c>
      <c r="W11" s="997">
        <v>7.4939</v>
      </c>
      <c r="X11" s="997">
        <v>7.5544000000000002</v>
      </c>
      <c r="Y11" s="1003">
        <v>6.7103999999999999</v>
      </c>
      <c r="Z11" s="997">
        <v>7.4170999999999996</v>
      </c>
      <c r="AA11" s="997">
        <v>5.2446000000000002</v>
      </c>
      <c r="AB11" s="997">
        <v>7.1790000000000003</v>
      </c>
      <c r="AC11" s="997">
        <v>6.2968999999999999</v>
      </c>
      <c r="AD11" s="997">
        <v>6.3705999999999996</v>
      </c>
      <c r="AE11" s="997">
        <v>5.2446000000000002</v>
      </c>
      <c r="AF11" s="997">
        <v>7.8803000000000001</v>
      </c>
      <c r="AG11" s="1018"/>
      <c r="AH11" s="1000" t="s">
        <v>8570</v>
      </c>
      <c r="AI11" s="1000" t="s">
        <v>7332</v>
      </c>
      <c r="AJ11" s="1000" t="s">
        <v>7332</v>
      </c>
      <c r="AK11" s="1000" t="s">
        <v>7332</v>
      </c>
      <c r="AL11" s="1000" t="s">
        <v>8570</v>
      </c>
      <c r="AM11" s="1000" t="s">
        <v>7306</v>
      </c>
      <c r="AN11" s="1000" t="s">
        <v>7306</v>
      </c>
      <c r="AO11" s="1021" t="s">
        <v>7311</v>
      </c>
      <c r="AP11" s="1000" t="s">
        <v>8558</v>
      </c>
      <c r="AQ11" s="1000" t="s">
        <v>8568</v>
      </c>
      <c r="AR11" s="1000" t="s">
        <v>8568</v>
      </c>
      <c r="AS11" s="1000" t="s">
        <v>7278</v>
      </c>
      <c r="AT11" s="1000" t="s">
        <v>7364</v>
      </c>
      <c r="AU11" s="1000" t="s">
        <v>7332</v>
      </c>
      <c r="AV11" s="1000" t="s">
        <v>8571</v>
      </c>
      <c r="AW11" s="1000" t="s">
        <v>7311</v>
      </c>
      <c r="AX11" s="1000" t="s">
        <v>7305</v>
      </c>
      <c r="AY11" s="1017" t="s">
        <v>7332</v>
      </c>
    </row>
    <row r="12" spans="1:51" x14ac:dyDescent="0.25">
      <c r="A12" s="980" t="s">
        <v>7659</v>
      </c>
      <c r="B12" s="1020"/>
      <c r="C12" s="994">
        <v>41274</v>
      </c>
      <c r="D12" s="993"/>
      <c r="E12" s="995">
        <v>29463.200000000001</v>
      </c>
      <c r="F12" s="993"/>
      <c r="G12" s="996">
        <v>4844.8338999999996</v>
      </c>
      <c r="H12" s="998"/>
      <c r="I12" s="997">
        <v>0.55000000000000004</v>
      </c>
      <c r="J12" s="997">
        <v>6.87</v>
      </c>
      <c r="K12" s="997">
        <v>0.55000000000000004</v>
      </c>
      <c r="L12" s="997">
        <v>0.55000000000000004</v>
      </c>
      <c r="M12" s="1002"/>
      <c r="N12" s="999">
        <v>14.393700000000001</v>
      </c>
      <c r="O12" s="997">
        <v>0.49320000000000003</v>
      </c>
      <c r="P12" s="997">
        <v>2.4253999999999998</v>
      </c>
      <c r="Q12" s="997">
        <v>0.64690000000000003</v>
      </c>
      <c r="R12" s="997">
        <v>7.7366000000000001</v>
      </c>
      <c r="S12" s="997">
        <v>6.0757000000000003</v>
      </c>
      <c r="T12" s="997">
        <v>6.6885000000000003</v>
      </c>
      <c r="U12" s="1014">
        <v>6.3303000000000003</v>
      </c>
      <c r="V12" s="997">
        <v>6.2629000000000001</v>
      </c>
      <c r="W12" s="997">
        <v>7.2282000000000002</v>
      </c>
      <c r="X12" s="997">
        <v>7.3543000000000003</v>
      </c>
      <c r="Y12" s="1003">
        <v>6.5776000000000003</v>
      </c>
      <c r="Z12" s="997">
        <v>6.6497999999999999</v>
      </c>
      <c r="AA12" s="997">
        <v>3.8155999999999999</v>
      </c>
      <c r="AB12" s="997">
        <v>7.202</v>
      </c>
      <c r="AC12" s="997">
        <v>6.3939000000000004</v>
      </c>
      <c r="AD12" s="997">
        <v>6.3449999999999998</v>
      </c>
      <c r="AE12" s="997">
        <v>3.8155999999999999</v>
      </c>
      <c r="AF12" s="997">
        <v>7.2302999999999997</v>
      </c>
      <c r="AG12" s="1018"/>
      <c r="AH12" s="1000" t="s">
        <v>8572</v>
      </c>
      <c r="AI12" s="1000" t="s">
        <v>8573</v>
      </c>
      <c r="AJ12" s="1000" t="s">
        <v>8574</v>
      </c>
      <c r="AK12" s="1000" t="s">
        <v>7373</v>
      </c>
      <c r="AL12" s="1000" t="s">
        <v>8575</v>
      </c>
      <c r="AM12" s="1000" t="s">
        <v>8573</v>
      </c>
      <c r="AN12" s="1000" t="s">
        <v>8573</v>
      </c>
      <c r="AO12" s="1019" t="s">
        <v>8573</v>
      </c>
      <c r="AP12" s="1000" t="s">
        <v>8576</v>
      </c>
      <c r="AQ12" s="1000" t="s">
        <v>8577</v>
      </c>
      <c r="AR12" s="1000" t="s">
        <v>8562</v>
      </c>
      <c r="AS12" s="1000" t="s">
        <v>7254</v>
      </c>
      <c r="AT12" s="1000" t="s">
        <v>8578</v>
      </c>
      <c r="AU12" s="1000" t="s">
        <v>8576</v>
      </c>
      <c r="AV12" s="1000" t="s">
        <v>7296</v>
      </c>
      <c r="AW12" s="1000" t="s">
        <v>8579</v>
      </c>
      <c r="AX12" s="1000" t="s">
        <v>8576</v>
      </c>
      <c r="AY12" s="1017" t="s">
        <v>8576</v>
      </c>
    </row>
    <row r="13" spans="1:51" x14ac:dyDescent="0.25">
      <c r="A13" s="980" t="s">
        <v>7714</v>
      </c>
      <c r="B13" s="1022"/>
      <c r="C13" s="994">
        <v>41275</v>
      </c>
      <c r="D13" s="1005"/>
      <c r="E13" s="995">
        <v>14503.5</v>
      </c>
      <c r="F13" s="1005"/>
      <c r="G13" s="996">
        <v>60.9831</v>
      </c>
      <c r="H13" s="1006"/>
      <c r="I13" s="997">
        <v>3.86</v>
      </c>
      <c r="J13" s="997">
        <v>7.41</v>
      </c>
      <c r="K13" s="997">
        <v>2.52</v>
      </c>
      <c r="L13" s="997">
        <v>2.65</v>
      </c>
      <c r="M13" s="1002"/>
      <c r="N13" s="999">
        <v>22.818100000000001</v>
      </c>
      <c r="O13" s="997">
        <v>-3.5303</v>
      </c>
      <c r="P13" s="997">
        <v>3.7906</v>
      </c>
      <c r="Q13" s="997">
        <v>-0.29070000000000001</v>
      </c>
      <c r="R13" s="997">
        <v>9.0487000000000002</v>
      </c>
      <c r="S13" s="997">
        <v>6.9474</v>
      </c>
      <c r="T13" s="997">
        <v>6.4947999999999997</v>
      </c>
      <c r="U13" s="1014">
        <v>5.3456000000000001</v>
      </c>
      <c r="V13" s="997">
        <v>5.4480000000000004</v>
      </c>
      <c r="W13" s="997">
        <v>7.5517000000000003</v>
      </c>
      <c r="X13" s="997">
        <v>7.6028000000000002</v>
      </c>
      <c r="Y13" s="1007">
        <v>6.6128</v>
      </c>
      <c r="Z13" s="997">
        <v>7.4619999999999997</v>
      </c>
      <c r="AA13" s="997">
        <v>2.8614999999999999</v>
      </c>
      <c r="AB13" s="997">
        <v>8.2203999999999997</v>
      </c>
      <c r="AC13" s="997">
        <v>5.6870000000000003</v>
      </c>
      <c r="AD13" s="997">
        <v>5.8376999999999999</v>
      </c>
      <c r="AE13" s="997">
        <v>2.8614999999999999</v>
      </c>
      <c r="AF13" s="997">
        <v>7.9467999999999996</v>
      </c>
      <c r="AG13" s="1018"/>
      <c r="AH13" s="1000" t="s">
        <v>7359</v>
      </c>
      <c r="AI13" s="1000" t="s">
        <v>7283</v>
      </c>
      <c r="AJ13" s="1000" t="s">
        <v>7249</v>
      </c>
      <c r="AK13" s="1000" t="s">
        <v>7250</v>
      </c>
      <c r="AL13" s="1000" t="s">
        <v>7361</v>
      </c>
      <c r="AM13" s="1000" t="s">
        <v>7359</v>
      </c>
      <c r="AN13" s="1000" t="s">
        <v>8580</v>
      </c>
      <c r="AO13" s="1023" t="s">
        <v>8581</v>
      </c>
      <c r="AP13" s="1000" t="s">
        <v>7338</v>
      </c>
      <c r="AQ13" s="1000" t="s">
        <v>7284</v>
      </c>
      <c r="AR13" s="1000" t="s">
        <v>8581</v>
      </c>
      <c r="AS13" s="1000" t="s">
        <v>8581</v>
      </c>
      <c r="AT13" s="1000" t="s">
        <v>7248</v>
      </c>
      <c r="AU13" s="1000" t="s">
        <v>7283</v>
      </c>
      <c r="AV13" s="1000" t="s">
        <v>7362</v>
      </c>
      <c r="AW13" s="1000" t="s">
        <v>8580</v>
      </c>
      <c r="AX13" s="1000" t="s">
        <v>8581</v>
      </c>
      <c r="AY13" s="1017" t="s">
        <v>7283</v>
      </c>
    </row>
    <row r="14" spans="1:51" x14ac:dyDescent="0.25">
      <c r="A14" s="980" t="s">
        <v>7770</v>
      </c>
      <c r="B14" s="993"/>
      <c r="C14" s="994">
        <v>41719</v>
      </c>
      <c r="D14" s="993"/>
      <c r="E14" s="995">
        <v>1913.42</v>
      </c>
      <c r="F14" s="993"/>
      <c r="G14" s="996">
        <v>27.375399999999999</v>
      </c>
      <c r="H14" s="998"/>
      <c r="I14" s="997">
        <v>4.8099999999999996</v>
      </c>
      <c r="J14" s="997">
        <v>8.1999999999999993</v>
      </c>
      <c r="K14" s="997">
        <v>2.98</v>
      </c>
      <c r="L14" s="997">
        <v>3.14</v>
      </c>
      <c r="M14" s="1002"/>
      <c r="N14" s="999">
        <v>42.716000000000001</v>
      </c>
      <c r="O14" s="997">
        <v>-3.9098000000000002</v>
      </c>
      <c r="P14" s="997">
        <v>3.7360000000000002</v>
      </c>
      <c r="Q14" s="997">
        <v>0.66679999999999995</v>
      </c>
      <c r="R14" s="997">
        <v>14.021800000000001</v>
      </c>
      <c r="S14" s="997">
        <v>9.2210000000000001</v>
      </c>
      <c r="T14" s="997">
        <v>7.3517000000000001</v>
      </c>
      <c r="U14" s="1014">
        <v>6.9082999999999997</v>
      </c>
      <c r="V14" s="997">
        <v>7.6224999999999996</v>
      </c>
      <c r="W14" s="997">
        <v>9.0975999999999999</v>
      </c>
      <c r="X14" s="997">
        <v>9.0343</v>
      </c>
      <c r="Y14" s="1003">
        <v>7.6333000000000002</v>
      </c>
      <c r="Z14" s="997">
        <v>7.7923</v>
      </c>
      <c r="AA14" s="997">
        <v>6.6022999999999996</v>
      </c>
      <c r="AB14" s="997">
        <v>11.613300000000001</v>
      </c>
      <c r="AC14" s="997">
        <v>7.0364000000000004</v>
      </c>
      <c r="AD14" s="997">
        <v>7.4461000000000004</v>
      </c>
      <c r="AE14" s="997">
        <v>6.6022999999999996</v>
      </c>
      <c r="AF14" s="997">
        <v>8.5113000000000003</v>
      </c>
      <c r="AG14" s="1018"/>
      <c r="AH14" s="1000" t="s">
        <v>7232</v>
      </c>
      <c r="AI14" s="1000" t="s">
        <v>8582</v>
      </c>
      <c r="AJ14" s="1000" t="s">
        <v>8582</v>
      </c>
      <c r="AK14" s="1000" t="s">
        <v>8582</v>
      </c>
      <c r="AL14" s="1000" t="s">
        <v>7349</v>
      </c>
      <c r="AM14" s="1000" t="s">
        <v>7241</v>
      </c>
      <c r="AN14" s="1000" t="s">
        <v>7274</v>
      </c>
      <c r="AO14" s="1019" t="s">
        <v>8582</v>
      </c>
      <c r="AP14" s="1000" t="s">
        <v>8582</v>
      </c>
      <c r="AQ14" s="1000" t="s">
        <v>7232</v>
      </c>
      <c r="AR14" s="1000" t="s">
        <v>7232</v>
      </c>
      <c r="AS14" s="1000" t="s">
        <v>7232</v>
      </c>
      <c r="AT14" s="1000" t="s">
        <v>7241</v>
      </c>
      <c r="AU14" s="1000" t="s">
        <v>7349</v>
      </c>
      <c r="AV14" s="1000" t="s">
        <v>7232</v>
      </c>
      <c r="AW14" s="1000" t="s">
        <v>7244</v>
      </c>
      <c r="AX14" s="1000" t="s">
        <v>8582</v>
      </c>
      <c r="AY14" s="1017" t="s">
        <v>7349</v>
      </c>
    </row>
    <row r="15" spans="1:51" x14ac:dyDescent="0.25">
      <c r="A15" s="980" t="s">
        <v>7796</v>
      </c>
      <c r="B15" s="993"/>
      <c r="C15" s="994">
        <v>41275</v>
      </c>
      <c r="D15" s="993"/>
      <c r="E15" s="995">
        <v>1809.22</v>
      </c>
      <c r="F15" s="993"/>
      <c r="G15" s="996">
        <v>90.715900000000005</v>
      </c>
      <c r="H15" s="998"/>
      <c r="I15" s="997">
        <v>11.92</v>
      </c>
      <c r="J15" s="997">
        <v>7.41</v>
      </c>
      <c r="K15" s="997">
        <v>6.42</v>
      </c>
      <c r="L15" s="997">
        <v>6.67</v>
      </c>
      <c r="M15" s="1002"/>
      <c r="N15" s="999">
        <v>47.136299999999999</v>
      </c>
      <c r="O15" s="997">
        <v>-12.313000000000001</v>
      </c>
      <c r="P15" s="997">
        <v>-3.3776000000000002</v>
      </c>
      <c r="Q15" s="997">
        <v>-0.4914</v>
      </c>
      <c r="R15" s="997">
        <v>15.4841</v>
      </c>
      <c r="S15" s="997">
        <v>11.208500000000001</v>
      </c>
      <c r="T15" s="997">
        <v>7.7122999999999999</v>
      </c>
      <c r="U15" s="1014">
        <v>4.8798000000000004</v>
      </c>
      <c r="V15" s="997">
        <v>4.6189999999999998</v>
      </c>
      <c r="W15" s="997">
        <v>6.8769999999999998</v>
      </c>
      <c r="X15" s="997">
        <v>7.4215</v>
      </c>
      <c r="Y15" s="1003">
        <v>6.5987999999999998</v>
      </c>
      <c r="Z15" s="997">
        <v>7.2624000000000004</v>
      </c>
      <c r="AA15" s="997">
        <v>2.2578999999999998</v>
      </c>
      <c r="AB15" s="997">
        <v>14.349600000000001</v>
      </c>
      <c r="AC15" s="997">
        <v>6.3644999999999996</v>
      </c>
      <c r="AD15" s="997">
        <v>6.0465</v>
      </c>
      <c r="AE15" s="997">
        <v>2.2578999999999998</v>
      </c>
      <c r="AF15" s="997">
        <v>7.6757</v>
      </c>
      <c r="AG15" s="1018"/>
      <c r="AH15" s="1000" t="s">
        <v>7308</v>
      </c>
      <c r="AI15" s="1000" t="s">
        <v>7374</v>
      </c>
      <c r="AJ15" s="1000" t="s">
        <v>7329</v>
      </c>
      <c r="AK15" s="1000" t="s">
        <v>7339</v>
      </c>
      <c r="AL15" s="1000" t="s">
        <v>7330</v>
      </c>
      <c r="AM15" s="1000" t="s">
        <v>7339</v>
      </c>
      <c r="AN15" s="1000" t="s">
        <v>7308</v>
      </c>
      <c r="AO15" s="1019" t="s">
        <v>7330</v>
      </c>
      <c r="AP15" s="1000" t="s">
        <v>7374</v>
      </c>
      <c r="AQ15" s="1000" t="s">
        <v>7339</v>
      </c>
      <c r="AR15" s="1000" t="s">
        <v>7339</v>
      </c>
      <c r="AS15" s="1000" t="s">
        <v>7374</v>
      </c>
      <c r="AT15" s="1000" t="s">
        <v>7308</v>
      </c>
      <c r="AU15" s="1000" t="s">
        <v>7339</v>
      </c>
      <c r="AV15" s="1000" t="s">
        <v>7374</v>
      </c>
      <c r="AW15" s="1000" t="s">
        <v>7374</v>
      </c>
      <c r="AX15" s="1000" t="s">
        <v>7374</v>
      </c>
      <c r="AY15" s="1017" t="s">
        <v>7339</v>
      </c>
    </row>
    <row r="16" spans="1:51" x14ac:dyDescent="0.25">
      <c r="A16" s="980" t="s">
        <v>7829</v>
      </c>
      <c r="B16" s="993"/>
      <c r="C16" s="994">
        <v>45362</v>
      </c>
      <c r="D16" s="993"/>
      <c r="E16" s="995">
        <v>64.145099999999999</v>
      </c>
      <c r="F16" s="993"/>
      <c r="G16" s="996">
        <v>11.357699999999999</v>
      </c>
      <c r="H16" s="998"/>
      <c r="I16" s="997">
        <v>13.56</v>
      </c>
      <c r="J16" s="997">
        <v>7.45</v>
      </c>
      <c r="K16" s="997">
        <v>12.11</v>
      </c>
      <c r="L16" s="997">
        <v>12.55</v>
      </c>
      <c r="M16" s="1002"/>
      <c r="N16" s="999">
        <v>70.515500000000003</v>
      </c>
      <c r="O16" s="997">
        <v>-17.863199999999999</v>
      </c>
      <c r="P16" s="997">
        <v>0</v>
      </c>
      <c r="Q16" s="997">
        <v>-7.3249000000000004</v>
      </c>
      <c r="R16" s="997">
        <v>30.493500000000001</v>
      </c>
      <c r="S16" s="997">
        <v>14.433199999999999</v>
      </c>
      <c r="T16" s="997">
        <v>8.2828999999999997</v>
      </c>
      <c r="U16" s="1014">
        <v>2.6434000000000002</v>
      </c>
      <c r="V16" s="997">
        <v>2.1385000000000001</v>
      </c>
      <c r="W16" s="997">
        <v>4.8513000000000002</v>
      </c>
      <c r="X16" s="997" t="s">
        <v>430</v>
      </c>
      <c r="Y16" s="1003" t="s">
        <v>430</v>
      </c>
      <c r="Z16" s="997" t="s">
        <v>430</v>
      </c>
      <c r="AA16" s="997">
        <v>1.5677000000000001</v>
      </c>
      <c r="AB16" s="997">
        <v>20.1204</v>
      </c>
      <c r="AC16" s="997">
        <v>6.1589</v>
      </c>
      <c r="AD16" s="997">
        <v>4.9444999999999997</v>
      </c>
      <c r="AE16" s="997">
        <v>1.5677000000000001</v>
      </c>
      <c r="AF16" s="997">
        <v>5.5719000000000003</v>
      </c>
      <c r="AG16" s="1018"/>
      <c r="AH16" s="1000" t="s">
        <v>7308</v>
      </c>
      <c r="AI16" s="1000" t="s">
        <v>7374</v>
      </c>
      <c r="AJ16" s="1000" t="s">
        <v>7339</v>
      </c>
      <c r="AK16" s="1000" t="s">
        <v>7374</v>
      </c>
      <c r="AL16" s="1000" t="s">
        <v>7312</v>
      </c>
      <c r="AM16" s="1000" t="s">
        <v>7339</v>
      </c>
      <c r="AN16" s="1000" t="s">
        <v>7339</v>
      </c>
      <c r="AO16" s="1016" t="s">
        <v>7308</v>
      </c>
      <c r="AP16" s="1000" t="s">
        <v>7329</v>
      </c>
      <c r="AQ16" s="1000" t="s">
        <v>7273</v>
      </c>
      <c r="AR16" s="995" t="s">
        <v>430</v>
      </c>
      <c r="AS16" s="995" t="s">
        <v>430</v>
      </c>
      <c r="AT16" s="995" t="s">
        <v>430</v>
      </c>
      <c r="AU16" s="1000" t="s">
        <v>7312</v>
      </c>
      <c r="AV16" s="1000" t="s">
        <v>7339</v>
      </c>
      <c r="AW16" s="1000" t="s">
        <v>7339</v>
      </c>
      <c r="AX16" s="1000" t="s">
        <v>7339</v>
      </c>
      <c r="AY16" s="1017" t="s">
        <v>7312</v>
      </c>
    </row>
    <row r="17" spans="1:51" x14ac:dyDescent="0.25">
      <c r="A17" s="980" t="s">
        <v>7850</v>
      </c>
      <c r="B17" s="993"/>
      <c r="C17" s="994">
        <v>41275</v>
      </c>
      <c r="D17" s="993"/>
      <c r="E17" s="995">
        <v>2380.52</v>
      </c>
      <c r="F17" s="993"/>
      <c r="G17" s="996">
        <v>43.420900000000003</v>
      </c>
      <c r="H17" s="998"/>
      <c r="I17" s="997">
        <v>17.16</v>
      </c>
      <c r="J17" s="997">
        <v>7.72</v>
      </c>
      <c r="K17" s="997">
        <v>7.03</v>
      </c>
      <c r="L17" s="997">
        <v>7.32</v>
      </c>
      <c r="M17" s="997"/>
      <c r="N17" s="999">
        <v>62.901699999999998</v>
      </c>
      <c r="O17" s="997">
        <v>-1.625</v>
      </c>
      <c r="P17" s="997">
        <v>7.4320000000000004</v>
      </c>
      <c r="Q17" s="997">
        <v>-3.5999999999999997E-2</v>
      </c>
      <c r="R17" s="997">
        <v>22.113299999999999</v>
      </c>
      <c r="S17" s="997">
        <v>11.662000000000001</v>
      </c>
      <c r="T17" s="997">
        <v>8.5570000000000004</v>
      </c>
      <c r="U17" s="1014">
        <v>5.5707000000000004</v>
      </c>
      <c r="V17" s="997">
        <v>5.6315</v>
      </c>
      <c r="W17" s="997">
        <v>7.4347000000000003</v>
      </c>
      <c r="X17" s="997">
        <v>8.0086999999999993</v>
      </c>
      <c r="Y17" s="1003">
        <v>6.9330999999999996</v>
      </c>
      <c r="Z17" s="997">
        <v>8.0496999999999996</v>
      </c>
      <c r="AA17" s="997">
        <v>6.8239999999999998</v>
      </c>
      <c r="AB17" s="997">
        <v>14.8271</v>
      </c>
      <c r="AC17" s="997">
        <v>7.5380000000000003</v>
      </c>
      <c r="AD17" s="997">
        <v>6.8585000000000003</v>
      </c>
      <c r="AE17" s="997">
        <v>6.8239999999999998</v>
      </c>
      <c r="AF17" s="997">
        <v>8.6047999999999991</v>
      </c>
      <c r="AG17" s="1018"/>
      <c r="AH17" s="1000" t="s">
        <v>7336</v>
      </c>
      <c r="AI17" s="1000" t="s">
        <v>7336</v>
      </c>
      <c r="AJ17" s="1000" t="s">
        <v>8583</v>
      </c>
      <c r="AK17" s="1000" t="s">
        <v>7234</v>
      </c>
      <c r="AL17" s="1000" t="s">
        <v>8583</v>
      </c>
      <c r="AM17" s="1000" t="s">
        <v>8583</v>
      </c>
      <c r="AN17" s="1000" t="s">
        <v>7336</v>
      </c>
      <c r="AO17" s="1021" t="s">
        <v>7341</v>
      </c>
      <c r="AP17" s="1000" t="s">
        <v>7234</v>
      </c>
      <c r="AQ17" s="1000" t="s">
        <v>7343</v>
      </c>
      <c r="AR17" s="1000" t="s">
        <v>7336</v>
      </c>
      <c r="AS17" s="1000" t="s">
        <v>7234</v>
      </c>
      <c r="AT17" s="1000" t="s">
        <v>8583</v>
      </c>
      <c r="AU17" s="1000" t="s">
        <v>7336</v>
      </c>
      <c r="AV17" s="1000" t="s">
        <v>7336</v>
      </c>
      <c r="AW17" s="1000" t="s">
        <v>7336</v>
      </c>
      <c r="AX17" s="1000" t="s">
        <v>7336</v>
      </c>
      <c r="AY17" s="1017" t="s">
        <v>7336</v>
      </c>
    </row>
    <row r="18" spans="1:51" x14ac:dyDescent="0.25">
      <c r="A18" s="980" t="s">
        <v>7899</v>
      </c>
      <c r="B18" s="993"/>
      <c r="C18" s="994">
        <v>41285</v>
      </c>
      <c r="D18" s="993"/>
      <c r="E18" s="995">
        <v>14951</v>
      </c>
      <c r="F18" s="993"/>
      <c r="G18" s="996">
        <v>4185.6257999999998</v>
      </c>
      <c r="H18" s="998"/>
      <c r="I18" s="997">
        <v>4.79</v>
      </c>
      <c r="J18" s="997">
        <v>7.45</v>
      </c>
      <c r="K18" s="997">
        <v>2.97</v>
      </c>
      <c r="L18" s="997">
        <v>3.13</v>
      </c>
      <c r="M18" s="1002"/>
      <c r="N18" s="999">
        <v>27.1858</v>
      </c>
      <c r="O18" s="997">
        <v>-8.5181000000000004</v>
      </c>
      <c r="P18" s="997">
        <v>3.5531000000000001</v>
      </c>
      <c r="Q18" s="997">
        <v>-1.7393000000000001</v>
      </c>
      <c r="R18" s="997">
        <v>9.4019999999999992</v>
      </c>
      <c r="S18" s="997">
        <v>7.2732000000000001</v>
      </c>
      <c r="T18" s="997">
        <v>6.3718000000000004</v>
      </c>
      <c r="U18" s="1014">
        <v>5.1083999999999996</v>
      </c>
      <c r="V18" s="997">
        <v>5.3811</v>
      </c>
      <c r="W18" s="997">
        <v>7.5727000000000002</v>
      </c>
      <c r="X18" s="997">
        <v>7.6031000000000004</v>
      </c>
      <c r="Y18" s="1003">
        <v>6.6195000000000004</v>
      </c>
      <c r="Z18" s="997">
        <v>7.4356999999999998</v>
      </c>
      <c r="AA18" s="997">
        <v>1.5680000000000001</v>
      </c>
      <c r="AB18" s="997">
        <v>8.7483000000000004</v>
      </c>
      <c r="AC18" s="997">
        <v>5.4965000000000002</v>
      </c>
      <c r="AD18" s="997">
        <v>5.7253999999999996</v>
      </c>
      <c r="AE18" s="997">
        <v>1.5680000000000001</v>
      </c>
      <c r="AF18" s="997">
        <v>7.92</v>
      </c>
      <c r="AG18" s="1018"/>
      <c r="AH18" s="1000" t="s">
        <v>8584</v>
      </c>
      <c r="AI18" s="1000" t="s">
        <v>7369</v>
      </c>
      <c r="AJ18" s="1000" t="s">
        <v>7369</v>
      </c>
      <c r="AK18" s="1000" t="s">
        <v>7282</v>
      </c>
      <c r="AL18" s="1000" t="s">
        <v>7236</v>
      </c>
      <c r="AM18" s="1000" t="s">
        <v>8578</v>
      </c>
      <c r="AN18" s="1000" t="s">
        <v>7271</v>
      </c>
      <c r="AO18" s="1016" t="s">
        <v>7231</v>
      </c>
      <c r="AP18" s="1000" t="s">
        <v>7236</v>
      </c>
      <c r="AQ18" s="1000" t="s">
        <v>7236</v>
      </c>
      <c r="AR18" s="1000" t="s">
        <v>7282</v>
      </c>
      <c r="AS18" s="1000" t="s">
        <v>7249</v>
      </c>
      <c r="AT18" s="1000" t="s">
        <v>7328</v>
      </c>
      <c r="AU18" s="1000" t="s">
        <v>7282</v>
      </c>
      <c r="AV18" s="1000" t="s">
        <v>7271</v>
      </c>
      <c r="AW18" s="1000" t="s">
        <v>7231</v>
      </c>
      <c r="AX18" s="1000" t="s">
        <v>7231</v>
      </c>
      <c r="AY18" s="1017" t="s">
        <v>7282</v>
      </c>
    </row>
    <row r="19" spans="1:51" x14ac:dyDescent="0.25">
      <c r="A19" s="980" t="s">
        <v>7947</v>
      </c>
      <c r="B19" s="993"/>
      <c r="C19" s="994">
        <v>41275</v>
      </c>
      <c r="D19" s="993"/>
      <c r="E19" s="995">
        <v>770.54499999999996</v>
      </c>
      <c r="F19" s="993"/>
      <c r="G19" s="996">
        <v>35.955500000000001</v>
      </c>
      <c r="H19" s="998"/>
      <c r="I19" s="997">
        <v>2.7</v>
      </c>
      <c r="J19" s="997">
        <v>8.36</v>
      </c>
      <c r="K19" s="997">
        <v>1.78</v>
      </c>
      <c r="L19" s="997">
        <v>1.88</v>
      </c>
      <c r="M19" s="1002"/>
      <c r="N19" s="999">
        <v>48.690199999999997</v>
      </c>
      <c r="O19" s="997">
        <v>9.8209999999999997</v>
      </c>
      <c r="P19" s="997">
        <v>8.0901999999999994</v>
      </c>
      <c r="Q19" s="997">
        <v>3.1943999999999999</v>
      </c>
      <c r="R19" s="997">
        <v>13.819000000000001</v>
      </c>
      <c r="S19" s="997">
        <v>8.7554999999999996</v>
      </c>
      <c r="T19" s="997">
        <v>7.5646000000000004</v>
      </c>
      <c r="U19" s="1014">
        <v>6.9941000000000004</v>
      </c>
      <c r="V19" s="997">
        <v>7.8636999999999997</v>
      </c>
      <c r="W19" s="997">
        <v>8.3983000000000008</v>
      </c>
      <c r="X19" s="997">
        <v>8.6151</v>
      </c>
      <c r="Y19" s="1003">
        <v>6.8472</v>
      </c>
      <c r="Z19" s="997">
        <v>7.5736999999999997</v>
      </c>
      <c r="AA19" s="997">
        <v>9.0195000000000007</v>
      </c>
      <c r="AB19" s="997">
        <v>10.451700000000001</v>
      </c>
      <c r="AC19" s="997">
        <v>7.3688000000000002</v>
      </c>
      <c r="AD19" s="997">
        <v>7.4142000000000001</v>
      </c>
      <c r="AE19" s="997">
        <v>9.0195000000000007</v>
      </c>
      <c r="AF19" s="997">
        <v>8.2617999999999991</v>
      </c>
      <c r="AG19" s="1018"/>
      <c r="AH19" s="1000" t="s">
        <v>7349</v>
      </c>
      <c r="AI19" s="1000" t="s">
        <v>7349</v>
      </c>
      <c r="AJ19" s="1000" t="s">
        <v>7349</v>
      </c>
      <c r="AK19" s="1000" t="s">
        <v>7349</v>
      </c>
      <c r="AL19" s="1000" t="s">
        <v>8582</v>
      </c>
      <c r="AM19" s="1000" t="s">
        <v>7241</v>
      </c>
      <c r="AN19" s="1000" t="s">
        <v>7274</v>
      </c>
      <c r="AO19" s="1019" t="s">
        <v>7274</v>
      </c>
      <c r="AP19" s="1000" t="s">
        <v>7241</v>
      </c>
      <c r="AQ19" s="1000" t="s">
        <v>7274</v>
      </c>
      <c r="AR19" s="1000" t="s">
        <v>7276</v>
      </c>
      <c r="AS19" s="1000" t="s">
        <v>7350</v>
      </c>
      <c r="AT19" s="1000" t="s">
        <v>8585</v>
      </c>
      <c r="AU19" s="1000" t="s">
        <v>7349</v>
      </c>
      <c r="AV19" s="1000" t="s">
        <v>7244</v>
      </c>
      <c r="AW19" s="1000" t="s">
        <v>7274</v>
      </c>
      <c r="AX19" s="1000" t="s">
        <v>7274</v>
      </c>
      <c r="AY19" s="1017" t="s">
        <v>7349</v>
      </c>
    </row>
    <row r="20" spans="1:51" x14ac:dyDescent="0.25">
      <c r="A20" s="980" t="s">
        <v>7980</v>
      </c>
      <c r="B20" s="993"/>
      <c r="C20" s="994">
        <v>41275</v>
      </c>
      <c r="D20" s="993"/>
      <c r="E20" s="995">
        <v>5018.8</v>
      </c>
      <c r="F20" s="993"/>
      <c r="G20" s="996">
        <v>72.524199999999993</v>
      </c>
      <c r="H20" s="998"/>
      <c r="I20" s="997">
        <v>4.6900000000000004</v>
      </c>
      <c r="J20" s="997">
        <v>7.22</v>
      </c>
      <c r="K20" s="997">
        <v>3.38</v>
      </c>
      <c r="L20" s="997">
        <v>3.6</v>
      </c>
      <c r="M20" s="1002"/>
      <c r="N20" s="999">
        <v>20.495000000000001</v>
      </c>
      <c r="O20" s="997">
        <v>-5.7012</v>
      </c>
      <c r="P20" s="997">
        <v>1.8555999999999999</v>
      </c>
      <c r="Q20" s="997">
        <v>-3.5110000000000001</v>
      </c>
      <c r="R20" s="997">
        <v>8.5686999999999998</v>
      </c>
      <c r="S20" s="997">
        <v>7.5469999999999997</v>
      </c>
      <c r="T20" s="997">
        <v>6.6711999999999998</v>
      </c>
      <c r="U20" s="1014">
        <v>5.6203000000000003</v>
      </c>
      <c r="V20" s="997">
        <v>5.6798999999999999</v>
      </c>
      <c r="W20" s="997">
        <v>7.5354000000000001</v>
      </c>
      <c r="X20" s="997">
        <v>7.5522999999999998</v>
      </c>
      <c r="Y20" s="1003">
        <v>6.6779000000000002</v>
      </c>
      <c r="Z20" s="997">
        <v>7.5885999999999996</v>
      </c>
      <c r="AA20" s="997">
        <v>-8.4900000000000003E-2</v>
      </c>
      <c r="AB20" s="997">
        <v>8.7467000000000006</v>
      </c>
      <c r="AC20" s="997">
        <v>5.7690000000000001</v>
      </c>
      <c r="AD20" s="997">
        <v>6.3018000000000001</v>
      </c>
      <c r="AE20" s="997">
        <v>-8.4900000000000003E-2</v>
      </c>
      <c r="AF20" s="997">
        <v>8.0756999999999994</v>
      </c>
      <c r="AG20" s="1018"/>
      <c r="AH20" s="1000" t="s">
        <v>7358</v>
      </c>
      <c r="AI20" s="1000" t="s">
        <v>7371</v>
      </c>
      <c r="AJ20" s="1000" t="s">
        <v>7361</v>
      </c>
      <c r="AK20" s="1000" t="s">
        <v>7249</v>
      </c>
      <c r="AL20" s="1000" t="s">
        <v>8581</v>
      </c>
      <c r="AM20" s="1000" t="s">
        <v>7248</v>
      </c>
      <c r="AN20" s="1000" t="s">
        <v>7361</v>
      </c>
      <c r="AO20" s="1019" t="s">
        <v>7361</v>
      </c>
      <c r="AP20" s="1000" t="s">
        <v>7249</v>
      </c>
      <c r="AQ20" s="1000" t="s">
        <v>7250</v>
      </c>
      <c r="AR20" s="1000" t="s">
        <v>7283</v>
      </c>
      <c r="AS20" s="1000" t="s">
        <v>7371</v>
      </c>
      <c r="AT20" s="1000" t="s">
        <v>7283</v>
      </c>
      <c r="AU20" s="1000" t="s">
        <v>7249</v>
      </c>
      <c r="AV20" s="1000" t="s">
        <v>7284</v>
      </c>
      <c r="AW20" s="1000" t="s">
        <v>7371</v>
      </c>
      <c r="AX20" s="1000" t="s">
        <v>7250</v>
      </c>
      <c r="AY20" s="1017" t="s">
        <v>7249</v>
      </c>
    </row>
    <row r="21" spans="1:51" x14ac:dyDescent="0.25">
      <c r="A21" s="1024" t="s">
        <v>8023</v>
      </c>
      <c r="B21" s="993"/>
      <c r="C21" s="994">
        <v>41275</v>
      </c>
      <c r="D21" s="993"/>
      <c r="E21" s="995">
        <v>2254.6999999999998</v>
      </c>
      <c r="F21" s="993"/>
      <c r="G21" s="996">
        <v>111.8913</v>
      </c>
      <c r="H21" s="998"/>
      <c r="I21" s="997">
        <v>17.579999999999998</v>
      </c>
      <c r="J21" s="997">
        <v>7.52</v>
      </c>
      <c r="K21" s="997">
        <v>9</v>
      </c>
      <c r="L21" s="997">
        <v>9.33</v>
      </c>
      <c r="M21" s="1002"/>
      <c r="N21" s="999">
        <v>48.637300000000003</v>
      </c>
      <c r="O21" s="997">
        <v>-28.368300000000001</v>
      </c>
      <c r="P21" s="997">
        <v>0.17710000000000001</v>
      </c>
      <c r="Q21" s="997">
        <v>-3.5625</v>
      </c>
      <c r="R21" s="997">
        <v>22.296399999999998</v>
      </c>
      <c r="S21" s="997">
        <v>11.97</v>
      </c>
      <c r="T21" s="997">
        <v>7.2076000000000002</v>
      </c>
      <c r="U21" s="1014">
        <v>2.4670000000000001</v>
      </c>
      <c r="V21" s="997">
        <v>2.1993999999999998</v>
      </c>
      <c r="W21" s="997">
        <v>5.0358999999999998</v>
      </c>
      <c r="X21" s="997">
        <v>6.3007</v>
      </c>
      <c r="Y21" s="1003">
        <v>6.0812999999999997</v>
      </c>
      <c r="Z21" s="997">
        <v>7.3948</v>
      </c>
      <c r="AA21" s="997">
        <v>2.0855999999999999</v>
      </c>
      <c r="AB21" s="997">
        <v>16.450600000000001</v>
      </c>
      <c r="AC21" s="997">
        <v>5.2541000000000002</v>
      </c>
      <c r="AD21" s="997">
        <v>4.4250999999999996</v>
      </c>
      <c r="AE21" s="997">
        <v>2.0855999999999999</v>
      </c>
      <c r="AF21" s="997">
        <v>7.9074</v>
      </c>
      <c r="AG21" s="1018"/>
      <c r="AH21" s="1000" t="s">
        <v>8586</v>
      </c>
      <c r="AI21" s="1000" t="s">
        <v>8578</v>
      </c>
      <c r="AJ21" s="1000" t="s">
        <v>7236</v>
      </c>
      <c r="AK21" s="1000" t="s">
        <v>7369</v>
      </c>
      <c r="AL21" s="1000" t="s">
        <v>7240</v>
      </c>
      <c r="AM21" s="1000" t="s">
        <v>7231</v>
      </c>
      <c r="AN21" s="1000" t="s">
        <v>7271</v>
      </c>
      <c r="AO21" s="1019" t="s">
        <v>8587</v>
      </c>
      <c r="AP21" s="1000" t="s">
        <v>8587</v>
      </c>
      <c r="AQ21" s="1000" t="s">
        <v>8587</v>
      </c>
      <c r="AR21" s="1000" t="s">
        <v>8587</v>
      </c>
      <c r="AS21" s="1000" t="s">
        <v>7271</v>
      </c>
      <c r="AT21" s="1000" t="s">
        <v>7231</v>
      </c>
      <c r="AU21" s="1000" t="s">
        <v>8588</v>
      </c>
      <c r="AV21" s="1000" t="s">
        <v>8584</v>
      </c>
      <c r="AW21" s="1000" t="s">
        <v>7271</v>
      </c>
      <c r="AX21" s="1000" t="s">
        <v>8586</v>
      </c>
      <c r="AY21" s="1017" t="s">
        <v>8588</v>
      </c>
    </row>
    <row r="22" spans="1:51" x14ac:dyDescent="0.25">
      <c r="A22" s="980" t="s">
        <v>8084</v>
      </c>
      <c r="B22" s="1022"/>
      <c r="C22" s="994">
        <v>43599</v>
      </c>
      <c r="D22" s="1005"/>
      <c r="E22" s="995">
        <v>3416.54</v>
      </c>
      <c r="F22" s="1005"/>
      <c r="G22" s="996">
        <v>1655.7681</v>
      </c>
      <c r="H22" s="1006"/>
      <c r="I22" s="997">
        <v>2.68</v>
      </c>
      <c r="J22" s="997">
        <v>7.66</v>
      </c>
      <c r="K22" s="997">
        <v>2.14</v>
      </c>
      <c r="L22" s="997">
        <v>2.2599999999999998</v>
      </c>
      <c r="M22" s="1002"/>
      <c r="N22" s="999">
        <v>24.805499999999999</v>
      </c>
      <c r="O22" s="997">
        <v>-3.1309</v>
      </c>
      <c r="P22" s="997">
        <v>4.4547999999999996</v>
      </c>
      <c r="Q22" s="997">
        <v>-9.6699999999999994E-2</v>
      </c>
      <c r="R22" s="997">
        <v>8.0154999999999994</v>
      </c>
      <c r="S22" s="997">
        <v>6.9454000000000002</v>
      </c>
      <c r="T22" s="997">
        <v>6.4362000000000004</v>
      </c>
      <c r="U22" s="1014">
        <v>6.0646000000000004</v>
      </c>
      <c r="V22" s="997">
        <v>6.2211999999999996</v>
      </c>
      <c r="W22" s="997">
        <v>7.9484000000000004</v>
      </c>
      <c r="X22" s="997">
        <v>7.9832000000000001</v>
      </c>
      <c r="Y22" s="1007">
        <v>6.8857999999999997</v>
      </c>
      <c r="Z22" s="997" t="s">
        <v>430</v>
      </c>
      <c r="AA22" s="997">
        <v>2.8174999999999999</v>
      </c>
      <c r="AB22" s="997">
        <v>7.6593999999999998</v>
      </c>
      <c r="AC22" s="997">
        <v>5.9897999999999998</v>
      </c>
      <c r="AD22" s="997">
        <v>6.2965</v>
      </c>
      <c r="AE22" s="997">
        <v>2.8174999999999999</v>
      </c>
      <c r="AF22" s="997">
        <v>7.2777000000000003</v>
      </c>
      <c r="AG22" s="1018"/>
      <c r="AH22" s="1000" t="s">
        <v>7234</v>
      </c>
      <c r="AI22" s="1000" t="s">
        <v>7343</v>
      </c>
      <c r="AJ22" s="1000" t="s">
        <v>7234</v>
      </c>
      <c r="AK22" s="1000" t="s">
        <v>7234</v>
      </c>
      <c r="AL22" s="1000" t="s">
        <v>7341</v>
      </c>
      <c r="AM22" s="1000" t="s">
        <v>7360</v>
      </c>
      <c r="AN22" s="1000" t="s">
        <v>8589</v>
      </c>
      <c r="AO22" s="1023" t="s">
        <v>7341</v>
      </c>
      <c r="AP22" s="1000" t="s">
        <v>7343</v>
      </c>
      <c r="AQ22" s="1000" t="s">
        <v>7234</v>
      </c>
      <c r="AR22" s="1000" t="s">
        <v>7234</v>
      </c>
      <c r="AS22" s="1000" t="s">
        <v>7275</v>
      </c>
      <c r="AT22" s="995" t="s">
        <v>430</v>
      </c>
      <c r="AU22" s="1000" t="s">
        <v>7234</v>
      </c>
      <c r="AV22" s="1000" t="s">
        <v>7337</v>
      </c>
      <c r="AW22" s="1000" t="s">
        <v>8590</v>
      </c>
      <c r="AX22" s="1000" t="s">
        <v>7338</v>
      </c>
      <c r="AY22" s="1017" t="s">
        <v>7234</v>
      </c>
    </row>
    <row r="23" spans="1:51" x14ac:dyDescent="0.25">
      <c r="A23" s="980" t="s">
        <v>8306</v>
      </c>
      <c r="B23" s="993"/>
      <c r="C23" s="994">
        <v>45705</v>
      </c>
      <c r="D23" s="993"/>
      <c r="E23" s="995">
        <v>107.813</v>
      </c>
      <c r="F23" s="993"/>
      <c r="G23" s="996">
        <v>11.074299999999999</v>
      </c>
      <c r="H23" s="998"/>
      <c r="I23" s="997">
        <v>0.33</v>
      </c>
      <c r="J23" s="997">
        <v>7.03</v>
      </c>
      <c r="K23" s="997">
        <v>0.3</v>
      </c>
      <c r="L23" s="997">
        <v>0.32</v>
      </c>
      <c r="M23" s="1002"/>
      <c r="N23" s="999">
        <v>7.5822000000000003</v>
      </c>
      <c r="O23" s="997">
        <v>2.6373000000000002</v>
      </c>
      <c r="P23" s="997">
        <v>5.1844999999999999</v>
      </c>
      <c r="Q23" s="997">
        <v>4.5279999999999996</v>
      </c>
      <c r="R23" s="997">
        <v>7.3945999999999996</v>
      </c>
      <c r="S23" s="997">
        <v>6.3278999999999996</v>
      </c>
      <c r="T23" s="997">
        <v>7.0991</v>
      </c>
      <c r="U23" s="1014">
        <v>6.3377999999999997</v>
      </c>
      <c r="V23" s="997">
        <v>6.2885</v>
      </c>
      <c r="W23" s="997" t="s">
        <v>430</v>
      </c>
      <c r="X23" s="997" t="s">
        <v>430</v>
      </c>
      <c r="Y23" s="1003" t="s">
        <v>430</v>
      </c>
      <c r="Z23" s="997" t="s">
        <v>430</v>
      </c>
      <c r="AA23" s="997">
        <v>5.8860000000000001</v>
      </c>
      <c r="AB23" s="997">
        <v>7.7304000000000004</v>
      </c>
      <c r="AC23" s="997">
        <v>6.5136000000000003</v>
      </c>
      <c r="AD23" s="997">
        <v>6.4263000000000003</v>
      </c>
      <c r="AE23" s="997">
        <v>5.8860000000000001</v>
      </c>
      <c r="AF23" s="997">
        <v>7.5152000000000001</v>
      </c>
      <c r="AG23" s="1018"/>
      <c r="AH23" s="1000" t="s">
        <v>8591</v>
      </c>
      <c r="AI23" s="1000" t="s">
        <v>8592</v>
      </c>
      <c r="AJ23" s="1000" t="s">
        <v>8593</v>
      </c>
      <c r="AK23" s="1000" t="s">
        <v>8594</v>
      </c>
      <c r="AL23" s="1000" t="s">
        <v>8595</v>
      </c>
      <c r="AM23" s="1000" t="s">
        <v>8596</v>
      </c>
      <c r="AN23" s="1000" t="s">
        <v>8597</v>
      </c>
      <c r="AO23" s="1019" t="s">
        <v>8598</v>
      </c>
      <c r="AP23" s="1000" t="s">
        <v>8599</v>
      </c>
      <c r="AQ23" s="995" t="s">
        <v>430</v>
      </c>
      <c r="AR23" s="995" t="s">
        <v>430</v>
      </c>
      <c r="AS23" s="995" t="s">
        <v>430</v>
      </c>
      <c r="AT23" s="995" t="s">
        <v>430</v>
      </c>
      <c r="AU23" s="1000" t="s">
        <v>8600</v>
      </c>
      <c r="AV23" s="1000" t="s">
        <v>8601</v>
      </c>
      <c r="AW23" s="1000" t="s">
        <v>8602</v>
      </c>
      <c r="AX23" s="1000" t="s">
        <v>8603</v>
      </c>
      <c r="AY23" s="1017" t="s">
        <v>8600</v>
      </c>
    </row>
    <row r="24" spans="1:51" x14ac:dyDescent="0.25">
      <c r="A24" s="980" t="s">
        <v>8260</v>
      </c>
      <c r="B24" s="993"/>
      <c r="C24" s="994">
        <v>45548</v>
      </c>
      <c r="D24" s="993"/>
      <c r="E24" s="995">
        <v>494.26100000000002</v>
      </c>
      <c r="F24" s="993"/>
      <c r="G24" s="996">
        <v>11.476800000000001</v>
      </c>
      <c r="H24" s="998"/>
      <c r="I24" s="997">
        <v>1.1200000000000001</v>
      </c>
      <c r="J24" s="997">
        <v>7.46</v>
      </c>
      <c r="K24" s="997">
        <v>0.99</v>
      </c>
      <c r="L24" s="997">
        <v>1.06</v>
      </c>
      <c r="M24" s="1002"/>
      <c r="N24" s="999">
        <v>11.134499999999999</v>
      </c>
      <c r="O24" s="997">
        <v>-1.59</v>
      </c>
      <c r="P24" s="997">
        <v>3.8191999999999999</v>
      </c>
      <c r="Q24" s="997">
        <v>1.6820999999999999</v>
      </c>
      <c r="R24" s="997">
        <v>7.5735999999999999</v>
      </c>
      <c r="S24" s="997">
        <v>6.117</v>
      </c>
      <c r="T24" s="997">
        <v>6.3956</v>
      </c>
      <c r="U24" s="1014">
        <v>5.7408000000000001</v>
      </c>
      <c r="V24" s="997">
        <v>6.0467000000000004</v>
      </c>
      <c r="W24" s="997" t="s">
        <v>430</v>
      </c>
      <c r="X24" s="997" t="s">
        <v>430</v>
      </c>
      <c r="Y24" s="1003" t="s">
        <v>430</v>
      </c>
      <c r="Z24" s="997" t="s">
        <v>430</v>
      </c>
      <c r="AA24" s="997">
        <v>3.9424999999999999</v>
      </c>
      <c r="AB24" s="997">
        <v>7.6055000000000001</v>
      </c>
      <c r="AC24" s="997">
        <v>5.7628000000000004</v>
      </c>
      <c r="AD24" s="997">
        <v>5.9589999999999996</v>
      </c>
      <c r="AE24" s="997">
        <v>3.9424999999999999</v>
      </c>
      <c r="AF24" s="997">
        <v>7.7805</v>
      </c>
      <c r="AG24" s="1018"/>
      <c r="AH24" s="1000" t="s">
        <v>8604</v>
      </c>
      <c r="AI24" s="1000" t="s">
        <v>8605</v>
      </c>
      <c r="AJ24" s="1000" t="s">
        <v>8606</v>
      </c>
      <c r="AK24" s="1000" t="s">
        <v>8607</v>
      </c>
      <c r="AL24" s="1000" t="s">
        <v>8608</v>
      </c>
      <c r="AM24" s="1000" t="s">
        <v>8609</v>
      </c>
      <c r="AN24" s="1000" t="s">
        <v>8610</v>
      </c>
      <c r="AO24" s="1019" t="s">
        <v>8611</v>
      </c>
      <c r="AP24" s="1000" t="s">
        <v>8612</v>
      </c>
      <c r="AQ24" s="995" t="s">
        <v>430</v>
      </c>
      <c r="AR24" s="995" t="s">
        <v>430</v>
      </c>
      <c r="AS24" s="995" t="s">
        <v>430</v>
      </c>
      <c r="AT24" s="995" t="s">
        <v>430</v>
      </c>
      <c r="AU24" s="1000" t="s">
        <v>8613</v>
      </c>
      <c r="AV24" s="1000" t="s">
        <v>8614</v>
      </c>
      <c r="AW24" s="1000" t="s">
        <v>8615</v>
      </c>
      <c r="AX24" s="1000" t="s">
        <v>8616</v>
      </c>
      <c r="AY24" s="1017" t="s">
        <v>8613</v>
      </c>
    </row>
    <row r="25" spans="1:51" x14ac:dyDescent="0.25">
      <c r="A25" s="980" t="s">
        <v>8271</v>
      </c>
      <c r="B25" s="993"/>
      <c r="C25" s="994">
        <v>45723</v>
      </c>
      <c r="D25" s="993"/>
      <c r="E25" s="995">
        <v>310.649</v>
      </c>
      <c r="F25" s="993"/>
      <c r="G25" s="996">
        <v>10.969900000000001</v>
      </c>
      <c r="H25" s="998"/>
      <c r="I25" s="997">
        <v>0.38</v>
      </c>
      <c r="J25" s="997">
        <v>6.81</v>
      </c>
      <c r="K25" s="997">
        <v>0.37</v>
      </c>
      <c r="L25" s="997">
        <v>0.38</v>
      </c>
      <c r="M25" s="1002"/>
      <c r="N25" s="999">
        <v>6.3228999999999997</v>
      </c>
      <c r="O25" s="997">
        <v>0.3327</v>
      </c>
      <c r="P25" s="997">
        <v>3.7578</v>
      </c>
      <c r="Q25" s="997">
        <v>1.9741</v>
      </c>
      <c r="R25" s="997">
        <v>7.3082000000000003</v>
      </c>
      <c r="S25" s="997">
        <v>6.5061</v>
      </c>
      <c r="T25" s="997">
        <v>7.1612</v>
      </c>
      <c r="U25" s="1014">
        <v>6.6422999999999996</v>
      </c>
      <c r="V25" s="997">
        <v>6.5762999999999998</v>
      </c>
      <c r="W25" s="997" t="s">
        <v>430</v>
      </c>
      <c r="X25" s="997" t="s">
        <v>430</v>
      </c>
      <c r="Y25" s="1003" t="s">
        <v>430</v>
      </c>
      <c r="Z25" s="997" t="s">
        <v>430</v>
      </c>
      <c r="AA25" s="997">
        <v>4.2919</v>
      </c>
      <c r="AB25" s="997">
        <v>7.7601000000000004</v>
      </c>
      <c r="AC25" s="997">
        <v>6.75</v>
      </c>
      <c r="AD25" s="997">
        <v>6.6192000000000002</v>
      </c>
      <c r="AE25" s="997">
        <v>4.2919</v>
      </c>
      <c r="AF25" s="997">
        <v>7.0495000000000001</v>
      </c>
      <c r="AG25" s="1018"/>
      <c r="AH25" s="1000" t="s">
        <v>8617</v>
      </c>
      <c r="AI25" s="1000" t="s">
        <v>8618</v>
      </c>
      <c r="AJ25" s="1000" t="s">
        <v>8619</v>
      </c>
      <c r="AK25" s="1000" t="s">
        <v>8605</v>
      </c>
      <c r="AL25" s="1000" t="s">
        <v>8620</v>
      </c>
      <c r="AM25" s="1000" t="s">
        <v>8621</v>
      </c>
      <c r="AN25" s="1000" t="s">
        <v>8622</v>
      </c>
      <c r="AO25" s="1019" t="s">
        <v>8623</v>
      </c>
      <c r="AP25" s="1000" t="s">
        <v>8624</v>
      </c>
      <c r="AQ25" s="995" t="s">
        <v>430</v>
      </c>
      <c r="AR25" s="995" t="s">
        <v>430</v>
      </c>
      <c r="AS25" s="995" t="s">
        <v>430</v>
      </c>
      <c r="AT25" s="995" t="s">
        <v>430</v>
      </c>
      <c r="AU25" s="1000" t="s">
        <v>8625</v>
      </c>
      <c r="AV25" s="1000" t="s">
        <v>8626</v>
      </c>
      <c r="AW25" s="1000" t="s">
        <v>8627</v>
      </c>
      <c r="AX25" s="1000" t="s">
        <v>8628</v>
      </c>
      <c r="AY25" s="1017" t="s">
        <v>8625</v>
      </c>
    </row>
    <row r="26" spans="1:51" x14ac:dyDescent="0.25">
      <c r="A26" s="980" t="s">
        <v>8248</v>
      </c>
      <c r="B26" s="993"/>
      <c r="C26" s="994">
        <v>45924</v>
      </c>
      <c r="D26" s="993"/>
      <c r="E26" s="995">
        <v>908.09699999999998</v>
      </c>
      <c r="F26" s="993"/>
      <c r="G26" s="996">
        <v>10.499700000000001</v>
      </c>
      <c r="H26" s="998"/>
      <c r="I26" s="997">
        <v>0.87</v>
      </c>
      <c r="J26" s="997">
        <v>7.49</v>
      </c>
      <c r="K26" s="997">
        <v>0.84</v>
      </c>
      <c r="L26" s="997">
        <v>0.87</v>
      </c>
      <c r="M26" s="1002"/>
      <c r="N26" s="999">
        <v>18.085699999999999</v>
      </c>
      <c r="O26" s="997">
        <v>-0.23169999999999999</v>
      </c>
      <c r="P26" s="997">
        <v>2.8321999999999998</v>
      </c>
      <c r="Q26" s="997">
        <v>0.72030000000000005</v>
      </c>
      <c r="R26" s="997">
        <v>8.2949999999999999</v>
      </c>
      <c r="S26" s="997">
        <v>6.0925000000000002</v>
      </c>
      <c r="T26" s="997">
        <v>6.601</v>
      </c>
      <c r="U26" s="1014">
        <v>6.0757000000000003</v>
      </c>
      <c r="V26" s="997" t="s">
        <v>430</v>
      </c>
      <c r="W26" s="997" t="s">
        <v>430</v>
      </c>
      <c r="X26" s="997" t="s">
        <v>430</v>
      </c>
      <c r="Y26" s="1003" t="s">
        <v>430</v>
      </c>
      <c r="Z26" s="997" t="s">
        <v>430</v>
      </c>
      <c r="AA26" s="997">
        <v>4.1356000000000002</v>
      </c>
      <c r="AB26" s="997">
        <v>7.5785999999999998</v>
      </c>
      <c r="AC26" s="997">
        <v>6.1138000000000003</v>
      </c>
      <c r="AD26" s="997">
        <v>6.1138000000000003</v>
      </c>
      <c r="AE26" s="997">
        <v>4.1356000000000002</v>
      </c>
      <c r="AF26" s="997">
        <v>6.1826999999999996</v>
      </c>
      <c r="AG26" s="1018"/>
      <c r="AH26" s="1000" t="s">
        <v>8629</v>
      </c>
      <c r="AI26" s="1000" t="s">
        <v>8625</v>
      </c>
      <c r="AJ26" s="1000" t="s">
        <v>8630</v>
      </c>
      <c r="AK26" s="1000" t="s">
        <v>8631</v>
      </c>
      <c r="AL26" s="1000" t="s">
        <v>8632</v>
      </c>
      <c r="AM26" s="1000" t="s">
        <v>8633</v>
      </c>
      <c r="AN26" s="1000" t="s">
        <v>8634</v>
      </c>
      <c r="AO26" s="1019" t="s">
        <v>8635</v>
      </c>
      <c r="AP26" s="995" t="s">
        <v>430</v>
      </c>
      <c r="AQ26" s="995" t="s">
        <v>430</v>
      </c>
      <c r="AR26" s="995" t="s">
        <v>430</v>
      </c>
      <c r="AS26" s="995" t="s">
        <v>430</v>
      </c>
      <c r="AT26" s="995" t="s">
        <v>430</v>
      </c>
      <c r="AU26" s="1000" t="s">
        <v>8636</v>
      </c>
      <c r="AV26" s="1000" t="s">
        <v>8637</v>
      </c>
      <c r="AW26" s="1000" t="s">
        <v>8638</v>
      </c>
      <c r="AX26" s="1000" t="s">
        <v>8639</v>
      </c>
      <c r="AY26" s="1017" t="s">
        <v>8636</v>
      </c>
    </row>
    <row r="27" spans="1:51" x14ac:dyDescent="0.25">
      <c r="A27" s="980" t="s">
        <v>8207</v>
      </c>
      <c r="B27" s="993"/>
      <c r="C27" s="994">
        <v>44882</v>
      </c>
      <c r="D27" s="993"/>
      <c r="E27" s="995">
        <v>7795.77</v>
      </c>
      <c r="F27" s="993"/>
      <c r="G27" s="996">
        <v>13.151899999999999</v>
      </c>
      <c r="H27" s="998"/>
      <c r="I27" s="997">
        <v>3.02</v>
      </c>
      <c r="J27" s="997">
        <v>7.18</v>
      </c>
      <c r="K27" s="997">
        <v>2.02</v>
      </c>
      <c r="L27" s="997">
        <v>2.12</v>
      </c>
      <c r="M27" s="1002"/>
      <c r="N27" s="999">
        <v>19.715</v>
      </c>
      <c r="O27" s="997">
        <v>2.1280999999999999</v>
      </c>
      <c r="P27" s="997">
        <v>3.7692000000000001</v>
      </c>
      <c r="Q27" s="997">
        <v>1.6860999999999999</v>
      </c>
      <c r="R27" s="997">
        <v>8.5800999999999998</v>
      </c>
      <c r="S27" s="997">
        <v>6.9340000000000002</v>
      </c>
      <c r="T27" s="997">
        <v>6.5557999999999996</v>
      </c>
      <c r="U27" s="1014">
        <v>5.8019999999999996</v>
      </c>
      <c r="V27" s="997">
        <v>5.8647999999999998</v>
      </c>
      <c r="W27" s="997">
        <v>7.4261999999999997</v>
      </c>
      <c r="X27" s="997">
        <v>7.8243</v>
      </c>
      <c r="Y27" s="1003" t="s">
        <v>430</v>
      </c>
      <c r="Z27" s="997" t="s">
        <v>430</v>
      </c>
      <c r="AA27" s="997">
        <v>4.6928999999999998</v>
      </c>
      <c r="AB27" s="997">
        <v>7.9219999999999997</v>
      </c>
      <c r="AC27" s="997">
        <v>6.0728999999999997</v>
      </c>
      <c r="AD27" s="997">
        <v>6.1786000000000003</v>
      </c>
      <c r="AE27" s="997">
        <v>4.6928999999999998</v>
      </c>
      <c r="AF27" s="997">
        <v>7.7664999999999997</v>
      </c>
      <c r="AG27" s="1018"/>
      <c r="AH27" s="1000" t="s">
        <v>8640</v>
      </c>
      <c r="AI27" s="1000" t="s">
        <v>8641</v>
      </c>
      <c r="AJ27" s="1000" t="s">
        <v>8625</v>
      </c>
      <c r="AK27" s="1000" t="s">
        <v>8620</v>
      </c>
      <c r="AL27" s="1000" t="s">
        <v>8642</v>
      </c>
      <c r="AM27" s="1000" t="s">
        <v>8643</v>
      </c>
      <c r="AN27" s="1000" t="s">
        <v>8644</v>
      </c>
      <c r="AO27" s="1019" t="s">
        <v>8645</v>
      </c>
      <c r="AP27" s="1000" t="s">
        <v>8646</v>
      </c>
      <c r="AQ27" s="1000" t="s">
        <v>8647</v>
      </c>
      <c r="AR27" s="1000" t="s">
        <v>8648</v>
      </c>
      <c r="AS27" s="995" t="s">
        <v>430</v>
      </c>
      <c r="AT27" s="995" t="s">
        <v>430</v>
      </c>
      <c r="AU27" s="1000" t="s">
        <v>8649</v>
      </c>
      <c r="AV27" s="1000" t="s">
        <v>8650</v>
      </c>
      <c r="AW27" s="1000" t="s">
        <v>8651</v>
      </c>
      <c r="AX27" s="1000" t="s">
        <v>8652</v>
      </c>
      <c r="AY27" s="1017" t="s">
        <v>8649</v>
      </c>
    </row>
    <row r="28" spans="1:51" x14ac:dyDescent="0.25">
      <c r="A28" s="980" t="s">
        <v>8283</v>
      </c>
      <c r="B28" s="993"/>
      <c r="C28" s="994">
        <v>45847</v>
      </c>
      <c r="D28" s="993"/>
      <c r="E28" s="995">
        <v>230.58</v>
      </c>
      <c r="F28" s="993"/>
      <c r="G28" s="996">
        <v>10.5869</v>
      </c>
      <c r="H28" s="998"/>
      <c r="I28" s="997">
        <v>1.49</v>
      </c>
      <c r="J28" s="997">
        <v>7.45</v>
      </c>
      <c r="K28" s="997">
        <v>1.32</v>
      </c>
      <c r="L28" s="997">
        <v>1.42</v>
      </c>
      <c r="M28" s="1002"/>
      <c r="N28" s="999">
        <v>18.972000000000001</v>
      </c>
      <c r="O28" s="997">
        <v>-3.3317999999999999</v>
      </c>
      <c r="P28" s="997">
        <v>4.8804999999999996</v>
      </c>
      <c r="Q28" s="997">
        <v>-4.9299999999999997E-2</v>
      </c>
      <c r="R28" s="997">
        <v>7.8186</v>
      </c>
      <c r="S28" s="997">
        <v>6.0338000000000003</v>
      </c>
      <c r="T28" s="997">
        <v>6.0567000000000002</v>
      </c>
      <c r="U28" s="1014">
        <v>5.2976000000000001</v>
      </c>
      <c r="V28" s="997">
        <v>5.7717000000000001</v>
      </c>
      <c r="W28" s="997" t="s">
        <v>430</v>
      </c>
      <c r="X28" s="997" t="s">
        <v>430</v>
      </c>
      <c r="Y28" s="1003" t="s">
        <v>430</v>
      </c>
      <c r="Z28" s="997" t="s">
        <v>430</v>
      </c>
      <c r="AA28" s="997">
        <v>3.9933000000000001</v>
      </c>
      <c r="AB28" s="997">
        <v>7.5014000000000003</v>
      </c>
      <c r="AC28" s="997">
        <v>5.2885</v>
      </c>
      <c r="AD28" s="997">
        <v>5.6925999999999997</v>
      </c>
      <c r="AE28" s="997">
        <v>3.9933000000000001</v>
      </c>
      <c r="AF28" s="997">
        <v>5.7553999999999998</v>
      </c>
      <c r="AG28" s="1018"/>
      <c r="AH28" s="1000" t="s">
        <v>8653</v>
      </c>
      <c r="AI28" s="1000" t="s">
        <v>8654</v>
      </c>
      <c r="AJ28" s="1000" t="s">
        <v>8655</v>
      </c>
      <c r="AK28" s="1000" t="s">
        <v>8656</v>
      </c>
      <c r="AL28" s="1000" t="s">
        <v>8657</v>
      </c>
      <c r="AM28" s="1000" t="s">
        <v>8658</v>
      </c>
      <c r="AN28" s="1000" t="s">
        <v>8659</v>
      </c>
      <c r="AO28" s="1019" t="s">
        <v>8660</v>
      </c>
      <c r="AP28" s="1000" t="s">
        <v>8661</v>
      </c>
      <c r="AQ28" s="995" t="s">
        <v>430</v>
      </c>
      <c r="AR28" s="995" t="s">
        <v>430</v>
      </c>
      <c r="AS28" s="995" t="s">
        <v>430</v>
      </c>
      <c r="AT28" s="995" t="s">
        <v>430</v>
      </c>
      <c r="AU28" s="1000" t="s">
        <v>8662</v>
      </c>
      <c r="AV28" s="1000" t="s">
        <v>8663</v>
      </c>
      <c r="AW28" s="1000" t="s">
        <v>8664</v>
      </c>
      <c r="AX28" s="1000" t="s">
        <v>8665</v>
      </c>
      <c r="AY28" s="1017" t="s">
        <v>8662</v>
      </c>
    </row>
    <row r="29" spans="1:51" x14ac:dyDescent="0.25">
      <c r="A29" s="980" t="s">
        <v>8335</v>
      </c>
      <c r="B29" s="993"/>
      <c r="C29" s="994">
        <v>45379</v>
      </c>
      <c r="D29" s="993"/>
      <c r="E29" s="995">
        <v>37.68</v>
      </c>
      <c r="F29" s="993"/>
      <c r="G29" s="996" t="s">
        <v>430</v>
      </c>
      <c r="H29" s="998"/>
      <c r="I29" s="997" t="s">
        <v>430</v>
      </c>
      <c r="J29" s="997" t="s">
        <v>430</v>
      </c>
      <c r="K29" s="997" t="s">
        <v>430</v>
      </c>
      <c r="L29" s="997" t="s">
        <v>430</v>
      </c>
      <c r="M29" s="1002"/>
      <c r="N29" s="999" t="s">
        <v>430</v>
      </c>
      <c r="O29" s="997" t="s">
        <v>430</v>
      </c>
      <c r="P29" s="997" t="s">
        <v>430</v>
      </c>
      <c r="Q29" s="997" t="s">
        <v>430</v>
      </c>
      <c r="R29" s="997" t="s">
        <v>430</v>
      </c>
      <c r="S29" s="997" t="s">
        <v>430</v>
      </c>
      <c r="T29" s="997" t="s">
        <v>430</v>
      </c>
      <c r="U29" s="1014" t="s">
        <v>430</v>
      </c>
      <c r="V29" s="997" t="s">
        <v>430</v>
      </c>
      <c r="W29" s="997" t="s">
        <v>430</v>
      </c>
      <c r="X29" s="997" t="s">
        <v>430</v>
      </c>
      <c r="Y29" s="1003" t="s">
        <v>430</v>
      </c>
      <c r="Z29" s="997" t="s">
        <v>430</v>
      </c>
      <c r="AA29" s="997" t="s">
        <v>430</v>
      </c>
      <c r="AB29" s="997" t="s">
        <v>430</v>
      </c>
      <c r="AC29" s="997" t="s">
        <v>430</v>
      </c>
      <c r="AD29" s="997" t="s">
        <v>430</v>
      </c>
      <c r="AE29" s="997" t="s">
        <v>430</v>
      </c>
      <c r="AF29" s="997" t="s">
        <v>430</v>
      </c>
      <c r="AG29" s="1018"/>
      <c r="AH29" s="995" t="s">
        <v>430</v>
      </c>
      <c r="AI29" s="995" t="s">
        <v>430</v>
      </c>
      <c r="AJ29" s="995" t="s">
        <v>430</v>
      </c>
      <c r="AK29" s="995" t="s">
        <v>430</v>
      </c>
      <c r="AL29" s="995" t="s">
        <v>430</v>
      </c>
      <c r="AM29" s="995" t="s">
        <v>430</v>
      </c>
      <c r="AN29" s="995" t="s">
        <v>430</v>
      </c>
      <c r="AO29" s="1025" t="s">
        <v>430</v>
      </c>
      <c r="AP29" s="995" t="s">
        <v>430</v>
      </c>
      <c r="AQ29" s="995" t="s">
        <v>430</v>
      </c>
      <c r="AR29" s="995" t="s">
        <v>430</v>
      </c>
      <c r="AS29" s="995" t="s">
        <v>430</v>
      </c>
      <c r="AT29" s="995" t="s">
        <v>430</v>
      </c>
      <c r="AU29" s="995" t="s">
        <v>430</v>
      </c>
      <c r="AV29" s="995" t="s">
        <v>430</v>
      </c>
      <c r="AW29" s="995" t="s">
        <v>430</v>
      </c>
      <c r="AX29" s="995" t="s">
        <v>430</v>
      </c>
      <c r="AY29" s="1026" t="s">
        <v>430</v>
      </c>
    </row>
    <row r="30" spans="1:51" x14ac:dyDescent="0.25">
      <c r="A30" s="980" t="s">
        <v>8347</v>
      </c>
      <c r="B30" s="993"/>
      <c r="C30" s="994">
        <v>45210</v>
      </c>
      <c r="D30" s="993"/>
      <c r="E30" s="995">
        <v>21.608699999999999</v>
      </c>
      <c r="F30" s="993"/>
      <c r="G30" s="996">
        <v>12.513299999999999</v>
      </c>
      <c r="H30" s="998"/>
      <c r="I30" s="997">
        <v>6.35</v>
      </c>
      <c r="J30" s="997">
        <v>6.71</v>
      </c>
      <c r="K30" s="997">
        <v>4.8899999999999997</v>
      </c>
      <c r="L30" s="997">
        <v>5.05</v>
      </c>
      <c r="M30" s="1002"/>
      <c r="N30" s="999">
        <v>39.713000000000001</v>
      </c>
      <c r="O30" s="997">
        <v>5.35</v>
      </c>
      <c r="P30" s="997">
        <v>8.7235999999999994</v>
      </c>
      <c r="Q30" s="997">
        <v>7.5012999999999996</v>
      </c>
      <c r="R30" s="997">
        <v>14.661799999999999</v>
      </c>
      <c r="S30" s="997">
        <v>11.182399999999999</v>
      </c>
      <c r="T30" s="997">
        <v>7.4705000000000004</v>
      </c>
      <c r="U30" s="1014">
        <v>5.4396000000000004</v>
      </c>
      <c r="V30" s="997">
        <v>4.9862000000000002</v>
      </c>
      <c r="W30" s="997">
        <v>7.8163999999999998</v>
      </c>
      <c r="X30" s="997" t="s">
        <v>430</v>
      </c>
      <c r="Y30" s="1003" t="s">
        <v>430</v>
      </c>
      <c r="Z30" s="997" t="s">
        <v>430</v>
      </c>
      <c r="AA30" s="997">
        <v>8.6373999999999995</v>
      </c>
      <c r="AB30" s="997">
        <v>13.0185</v>
      </c>
      <c r="AC30" s="997">
        <v>6.5854999999999997</v>
      </c>
      <c r="AD30" s="997">
        <v>6.3529999999999998</v>
      </c>
      <c r="AE30" s="997">
        <v>8.6373999999999995</v>
      </c>
      <c r="AF30" s="997">
        <v>8.4484999999999992</v>
      </c>
      <c r="AG30" s="1018"/>
      <c r="AH30" s="1000" t="s">
        <v>8666</v>
      </c>
      <c r="AI30" s="1000" t="s">
        <v>8667</v>
      </c>
      <c r="AJ30" s="1000" t="s">
        <v>8668</v>
      </c>
      <c r="AK30" s="1000" t="s">
        <v>8669</v>
      </c>
      <c r="AL30" s="1000" t="s">
        <v>8670</v>
      </c>
      <c r="AM30" s="1000" t="s">
        <v>8671</v>
      </c>
      <c r="AN30" s="1000" t="s">
        <v>8672</v>
      </c>
      <c r="AO30" s="1019" t="s">
        <v>8673</v>
      </c>
      <c r="AP30" s="1000" t="s">
        <v>8674</v>
      </c>
      <c r="AQ30" s="1000" t="s">
        <v>8675</v>
      </c>
      <c r="AR30" s="995" t="s">
        <v>430</v>
      </c>
      <c r="AS30" s="995" t="s">
        <v>430</v>
      </c>
      <c r="AT30" s="995" t="s">
        <v>430</v>
      </c>
      <c r="AU30" s="1000" t="s">
        <v>8676</v>
      </c>
      <c r="AV30" s="1000" t="s">
        <v>8677</v>
      </c>
      <c r="AW30" s="1000" t="s">
        <v>8678</v>
      </c>
      <c r="AX30" s="1000" t="s">
        <v>8679</v>
      </c>
      <c r="AY30" s="1017" t="s">
        <v>8676</v>
      </c>
    </row>
    <row r="31" spans="1:51" x14ac:dyDescent="0.25">
      <c r="A31" s="980" t="s">
        <v>8209</v>
      </c>
      <c r="B31" s="993"/>
      <c r="C31" s="994">
        <v>44603</v>
      </c>
      <c r="D31" s="993"/>
      <c r="E31" s="995">
        <v>6641.49</v>
      </c>
      <c r="F31" s="993"/>
      <c r="G31" s="996">
        <v>13.1496</v>
      </c>
      <c r="H31" s="998"/>
      <c r="I31" s="997">
        <v>0.68</v>
      </c>
      <c r="J31" s="997">
        <v>5.83</v>
      </c>
      <c r="K31" s="997">
        <v>0.64</v>
      </c>
      <c r="L31" s="997">
        <v>0.66</v>
      </c>
      <c r="M31" s="1002"/>
      <c r="N31" s="999">
        <v>5.2747000000000002</v>
      </c>
      <c r="O31" s="997">
        <v>-0.55510000000000004</v>
      </c>
      <c r="P31" s="997">
        <v>3.7698</v>
      </c>
      <c r="Q31" s="997">
        <v>4.0111999999999997</v>
      </c>
      <c r="R31" s="997">
        <v>6.8295000000000003</v>
      </c>
      <c r="S31" s="997">
        <v>5.4538000000000002</v>
      </c>
      <c r="T31" s="997">
        <v>6.0594999999999999</v>
      </c>
      <c r="U31" s="1014">
        <v>6.1181000000000001</v>
      </c>
      <c r="V31" s="997">
        <v>5.9862000000000002</v>
      </c>
      <c r="W31" s="997">
        <v>7.4324000000000003</v>
      </c>
      <c r="X31" s="997">
        <v>7.4469000000000003</v>
      </c>
      <c r="Y31" s="1003" t="s">
        <v>430</v>
      </c>
      <c r="Z31" s="997" t="s">
        <v>430</v>
      </c>
      <c r="AA31" s="997">
        <v>4.3975999999999997</v>
      </c>
      <c r="AB31" s="997">
        <v>6.1479999999999997</v>
      </c>
      <c r="AC31" s="997">
        <v>6.0830000000000002</v>
      </c>
      <c r="AD31" s="997">
        <v>6.2801999999999998</v>
      </c>
      <c r="AE31" s="997">
        <v>4.3975999999999997</v>
      </c>
      <c r="AF31" s="997">
        <v>6.3795999999999999</v>
      </c>
      <c r="AG31" s="1018"/>
      <c r="AH31" s="1000" t="s">
        <v>8680</v>
      </c>
      <c r="AI31" s="1000" t="s">
        <v>8681</v>
      </c>
      <c r="AJ31" s="1000" t="s">
        <v>8682</v>
      </c>
      <c r="AK31" s="1000" t="s">
        <v>8683</v>
      </c>
      <c r="AL31" s="1000" t="s">
        <v>8684</v>
      </c>
      <c r="AM31" s="1000" t="s">
        <v>8685</v>
      </c>
      <c r="AN31" s="1000" t="s">
        <v>8686</v>
      </c>
      <c r="AO31" s="1019" t="s">
        <v>8687</v>
      </c>
      <c r="AP31" s="1000" t="s">
        <v>8688</v>
      </c>
      <c r="AQ31" s="1000" t="s">
        <v>8689</v>
      </c>
      <c r="AR31" s="1000" t="s">
        <v>8690</v>
      </c>
      <c r="AS31" s="995" t="s">
        <v>430</v>
      </c>
      <c r="AT31" s="995" t="s">
        <v>430</v>
      </c>
      <c r="AU31" s="1000" t="s">
        <v>8691</v>
      </c>
      <c r="AV31" s="1000" t="s">
        <v>8692</v>
      </c>
      <c r="AW31" s="1000" t="s">
        <v>8693</v>
      </c>
      <c r="AX31" s="1000" t="s">
        <v>8694</v>
      </c>
      <c r="AY31" s="1017" t="s">
        <v>8691</v>
      </c>
    </row>
    <row r="32" spans="1:51" x14ac:dyDescent="0.25">
      <c r="A32" s="980" t="s">
        <v>8217</v>
      </c>
      <c r="B32" s="993"/>
      <c r="C32" s="994">
        <v>44603</v>
      </c>
      <c r="D32" s="993"/>
      <c r="E32" s="995">
        <v>3255.04</v>
      </c>
      <c r="F32" s="993"/>
      <c r="G32" s="996">
        <v>13.499000000000001</v>
      </c>
      <c r="H32" s="998"/>
      <c r="I32" s="997">
        <v>5.59</v>
      </c>
      <c r="J32" s="997">
        <v>7.27</v>
      </c>
      <c r="K32" s="997">
        <v>4.3899999999999997</v>
      </c>
      <c r="L32" s="997">
        <v>4.54</v>
      </c>
      <c r="M32" s="1002"/>
      <c r="N32" s="999">
        <v>78.8536</v>
      </c>
      <c r="O32" s="997">
        <v>38.154200000000003</v>
      </c>
      <c r="P32" s="997">
        <v>5.1037999999999997</v>
      </c>
      <c r="Q32" s="997">
        <v>8.6813000000000002</v>
      </c>
      <c r="R32" s="997">
        <v>12.989800000000001</v>
      </c>
      <c r="S32" s="997">
        <v>10.2135</v>
      </c>
      <c r="T32" s="997">
        <v>8.1149000000000004</v>
      </c>
      <c r="U32" s="1014">
        <v>6.0284000000000004</v>
      </c>
      <c r="V32" s="997">
        <v>4.5972</v>
      </c>
      <c r="W32" s="997">
        <v>7.4444999999999997</v>
      </c>
      <c r="X32" s="997">
        <v>7.6162999999999998</v>
      </c>
      <c r="Y32" s="1003" t="s">
        <v>430</v>
      </c>
      <c r="Z32" s="997" t="s">
        <v>430</v>
      </c>
      <c r="AA32" s="997">
        <v>8.5152000000000001</v>
      </c>
      <c r="AB32" s="997">
        <v>11.9856</v>
      </c>
      <c r="AC32" s="997">
        <v>7.2629000000000001</v>
      </c>
      <c r="AD32" s="997">
        <v>6.3158000000000003</v>
      </c>
      <c r="AE32" s="997">
        <v>8.5152000000000001</v>
      </c>
      <c r="AF32" s="997">
        <v>7.0115999999999996</v>
      </c>
      <c r="AG32" s="1018"/>
      <c r="AH32" s="1000" t="s">
        <v>8695</v>
      </c>
      <c r="AI32" s="1000" t="s">
        <v>8696</v>
      </c>
      <c r="AJ32" s="1000" t="s">
        <v>8697</v>
      </c>
      <c r="AK32" s="1000" t="s">
        <v>8698</v>
      </c>
      <c r="AL32" s="1000" t="s">
        <v>8669</v>
      </c>
      <c r="AM32" s="1000" t="s">
        <v>8699</v>
      </c>
      <c r="AN32" s="1000" t="s">
        <v>8700</v>
      </c>
      <c r="AO32" s="1019" t="s">
        <v>8701</v>
      </c>
      <c r="AP32" s="1000" t="s">
        <v>8702</v>
      </c>
      <c r="AQ32" s="1000" t="s">
        <v>8703</v>
      </c>
      <c r="AR32" s="1000" t="s">
        <v>8704</v>
      </c>
      <c r="AS32" s="995" t="s">
        <v>430</v>
      </c>
      <c r="AT32" s="995" t="s">
        <v>430</v>
      </c>
      <c r="AU32" s="1000" t="s">
        <v>8705</v>
      </c>
      <c r="AV32" s="1000" t="s">
        <v>8706</v>
      </c>
      <c r="AW32" s="1000" t="s">
        <v>8707</v>
      </c>
      <c r="AX32" s="1000" t="s">
        <v>8708</v>
      </c>
      <c r="AY32" s="1017" t="s">
        <v>8705</v>
      </c>
    </row>
    <row r="33" spans="1:51" x14ac:dyDescent="0.25">
      <c r="A33" s="980" t="s">
        <v>8311</v>
      </c>
      <c r="B33" s="993"/>
      <c r="C33" s="994">
        <v>44917</v>
      </c>
      <c r="D33" s="993"/>
      <c r="E33" s="995">
        <v>95.576099999999997</v>
      </c>
      <c r="F33" s="993"/>
      <c r="G33" s="996">
        <v>12.7864</v>
      </c>
      <c r="H33" s="998"/>
      <c r="I33" s="997">
        <v>0.04</v>
      </c>
      <c r="J33" s="997">
        <v>5.33</v>
      </c>
      <c r="K33" s="997">
        <v>0.03</v>
      </c>
      <c r="L33" s="997">
        <v>0.03</v>
      </c>
      <c r="M33" s="1002"/>
      <c r="N33" s="999">
        <v>5.1390000000000002</v>
      </c>
      <c r="O33" s="997">
        <v>4.95</v>
      </c>
      <c r="P33" s="997">
        <v>5.0208000000000004</v>
      </c>
      <c r="Q33" s="997">
        <v>5.0664999999999996</v>
      </c>
      <c r="R33" s="997">
        <v>5.1025</v>
      </c>
      <c r="S33" s="997">
        <v>5.1212999999999997</v>
      </c>
      <c r="T33" s="997">
        <v>5.5119999999999996</v>
      </c>
      <c r="U33" s="1014">
        <v>5.5633999999999997</v>
      </c>
      <c r="V33" s="997">
        <v>5.6195000000000004</v>
      </c>
      <c r="W33" s="997">
        <v>6.9020999999999999</v>
      </c>
      <c r="X33" s="997">
        <v>7.0782999999999996</v>
      </c>
      <c r="Y33" s="1003" t="s">
        <v>430</v>
      </c>
      <c r="Z33" s="997" t="s">
        <v>430</v>
      </c>
      <c r="AA33" s="997">
        <v>5.0781999999999998</v>
      </c>
      <c r="AB33" s="997">
        <v>5.5692000000000004</v>
      </c>
      <c r="AC33" s="997">
        <v>5.5073999999999996</v>
      </c>
      <c r="AD33" s="997">
        <v>5.6605999999999996</v>
      </c>
      <c r="AE33" s="997">
        <v>5.0781999999999998</v>
      </c>
      <c r="AF33" s="997">
        <v>7.1336000000000004</v>
      </c>
      <c r="AG33" s="1018"/>
      <c r="AH33" s="1000" t="s">
        <v>8709</v>
      </c>
      <c r="AI33" s="1000" t="s">
        <v>8710</v>
      </c>
      <c r="AJ33" s="1000" t="s">
        <v>8711</v>
      </c>
      <c r="AK33" s="1000" t="s">
        <v>8712</v>
      </c>
      <c r="AL33" s="1000" t="s">
        <v>8713</v>
      </c>
      <c r="AM33" s="1000" t="s">
        <v>8714</v>
      </c>
      <c r="AN33" s="1000" t="s">
        <v>8715</v>
      </c>
      <c r="AO33" s="1019" t="s">
        <v>8716</v>
      </c>
      <c r="AP33" s="1000" t="s">
        <v>8717</v>
      </c>
      <c r="AQ33" s="1000" t="s">
        <v>8718</v>
      </c>
      <c r="AR33" s="1000" t="s">
        <v>8719</v>
      </c>
      <c r="AS33" s="995" t="s">
        <v>430</v>
      </c>
      <c r="AT33" s="995" t="s">
        <v>430</v>
      </c>
      <c r="AU33" s="1000" t="s">
        <v>8720</v>
      </c>
      <c r="AV33" s="1000" t="s">
        <v>8721</v>
      </c>
      <c r="AW33" s="1000" t="s">
        <v>8722</v>
      </c>
      <c r="AX33" s="1000" t="s">
        <v>8723</v>
      </c>
      <c r="AY33" s="1017" t="s">
        <v>8720</v>
      </c>
    </row>
    <row r="34" spans="1:51" x14ac:dyDescent="0.25">
      <c r="A34" s="980" t="s">
        <v>8287</v>
      </c>
      <c r="B34" s="993"/>
      <c r="C34" s="994">
        <v>44972</v>
      </c>
      <c r="D34" s="993"/>
      <c r="E34" s="995">
        <v>184.892</v>
      </c>
      <c r="F34" s="993"/>
      <c r="G34" s="996">
        <v>12.9742</v>
      </c>
      <c r="H34" s="998"/>
      <c r="I34" s="997">
        <v>7.02</v>
      </c>
      <c r="J34" s="997">
        <v>7.56</v>
      </c>
      <c r="K34" s="997">
        <v>5.32</v>
      </c>
      <c r="L34" s="997">
        <v>5.52</v>
      </c>
      <c r="M34" s="1002"/>
      <c r="N34" s="999">
        <v>22.8018</v>
      </c>
      <c r="O34" s="997">
        <v>-25.453700000000001</v>
      </c>
      <c r="P34" s="997">
        <v>-12.389099999999999</v>
      </c>
      <c r="Q34" s="997">
        <v>4.8719999999999999</v>
      </c>
      <c r="R34" s="997">
        <v>12.419499999999999</v>
      </c>
      <c r="S34" s="997">
        <v>10.286099999999999</v>
      </c>
      <c r="T34" s="997">
        <v>7.8746999999999998</v>
      </c>
      <c r="U34" s="1014">
        <v>5.3836000000000004</v>
      </c>
      <c r="V34" s="997">
        <v>4.0033000000000003</v>
      </c>
      <c r="W34" s="997">
        <v>7.1749999999999998</v>
      </c>
      <c r="X34" s="997">
        <v>7.3840000000000003</v>
      </c>
      <c r="Y34" s="1003" t="s">
        <v>430</v>
      </c>
      <c r="Z34" s="997" t="s">
        <v>430</v>
      </c>
      <c r="AA34" s="997">
        <v>10.0488</v>
      </c>
      <c r="AB34" s="997">
        <v>12.231299999999999</v>
      </c>
      <c r="AC34" s="997">
        <v>7.1612</v>
      </c>
      <c r="AD34" s="997">
        <v>6.3791000000000002</v>
      </c>
      <c r="AE34" s="997">
        <v>10.0488</v>
      </c>
      <c r="AF34" s="997">
        <v>7.9192999999999998</v>
      </c>
      <c r="AG34" s="1018"/>
      <c r="AH34" s="1000" t="s">
        <v>8724</v>
      </c>
      <c r="AI34" s="1000" t="s">
        <v>8725</v>
      </c>
      <c r="AJ34" s="1000" t="s">
        <v>8726</v>
      </c>
      <c r="AK34" s="1000" t="s">
        <v>8727</v>
      </c>
      <c r="AL34" s="1000" t="s">
        <v>8728</v>
      </c>
      <c r="AM34" s="1000" t="s">
        <v>8729</v>
      </c>
      <c r="AN34" s="1000" t="s">
        <v>8730</v>
      </c>
      <c r="AO34" s="1019" t="s">
        <v>8731</v>
      </c>
      <c r="AP34" s="1000" t="s">
        <v>8732</v>
      </c>
      <c r="AQ34" s="1000" t="s">
        <v>8733</v>
      </c>
      <c r="AR34" s="1000" t="s">
        <v>8734</v>
      </c>
      <c r="AS34" s="995" t="s">
        <v>430</v>
      </c>
      <c r="AT34" s="995" t="s">
        <v>430</v>
      </c>
      <c r="AU34" s="1000" t="s">
        <v>8735</v>
      </c>
      <c r="AV34" s="1000" t="s">
        <v>8736</v>
      </c>
      <c r="AW34" s="1000" t="s">
        <v>8737</v>
      </c>
      <c r="AX34" s="1000" t="s">
        <v>8738</v>
      </c>
      <c r="AY34" s="1017" t="s">
        <v>8735</v>
      </c>
    </row>
    <row r="35" spans="1:51" x14ac:dyDescent="0.25">
      <c r="A35" s="980" t="s">
        <v>8258</v>
      </c>
      <c r="B35" s="993"/>
      <c r="C35" s="994">
        <v>44846</v>
      </c>
      <c r="D35" s="993"/>
      <c r="E35" s="995">
        <v>523.33399999999995</v>
      </c>
      <c r="F35" s="993"/>
      <c r="G35" s="996">
        <v>13.1973</v>
      </c>
      <c r="H35" s="998"/>
      <c r="I35" s="997">
        <v>1.75</v>
      </c>
      <c r="J35" s="997">
        <v>6.87</v>
      </c>
      <c r="K35" s="997">
        <v>1.57</v>
      </c>
      <c r="L35" s="997">
        <v>1.64</v>
      </c>
      <c r="M35" s="1002"/>
      <c r="N35" s="999">
        <v>25.185400000000001</v>
      </c>
      <c r="O35" s="997">
        <v>3.5964999999999998</v>
      </c>
      <c r="P35" s="997">
        <v>7.0423</v>
      </c>
      <c r="Q35" s="997">
        <v>3.0655999999999999</v>
      </c>
      <c r="R35" s="997">
        <v>7.9804000000000004</v>
      </c>
      <c r="S35" s="997">
        <v>6.8940000000000001</v>
      </c>
      <c r="T35" s="997">
        <v>6.0029000000000003</v>
      </c>
      <c r="U35" s="1014">
        <v>5.4633000000000003</v>
      </c>
      <c r="V35" s="997">
        <v>5.2508999999999997</v>
      </c>
      <c r="W35" s="997">
        <v>7.5256999999999996</v>
      </c>
      <c r="X35" s="997">
        <v>7.4423000000000004</v>
      </c>
      <c r="Y35" s="1003" t="s">
        <v>430</v>
      </c>
      <c r="Z35" s="997" t="s">
        <v>430</v>
      </c>
      <c r="AA35" s="997">
        <v>4.5378999999999996</v>
      </c>
      <c r="AB35" s="997">
        <v>7.3079999999999998</v>
      </c>
      <c r="AC35" s="997">
        <v>5.1691000000000003</v>
      </c>
      <c r="AD35" s="997">
        <v>5.8056999999999999</v>
      </c>
      <c r="AE35" s="997">
        <v>4.5378999999999996</v>
      </c>
      <c r="AF35" s="997">
        <v>7.6539000000000001</v>
      </c>
      <c r="AG35" s="1018"/>
      <c r="AH35" s="1000" t="s">
        <v>8739</v>
      </c>
      <c r="AI35" s="1000" t="s">
        <v>8632</v>
      </c>
      <c r="AJ35" s="1000" t="s">
        <v>8740</v>
      </c>
      <c r="AK35" s="1000" t="s">
        <v>8741</v>
      </c>
      <c r="AL35" s="1000" t="s">
        <v>8641</v>
      </c>
      <c r="AM35" s="1000" t="s">
        <v>8742</v>
      </c>
      <c r="AN35" s="1000" t="s">
        <v>8743</v>
      </c>
      <c r="AO35" s="1019" t="s">
        <v>8744</v>
      </c>
      <c r="AP35" s="1000" t="s">
        <v>8745</v>
      </c>
      <c r="AQ35" s="1000" t="s">
        <v>8746</v>
      </c>
      <c r="AR35" s="1000" t="s">
        <v>8747</v>
      </c>
      <c r="AS35" s="995" t="s">
        <v>430</v>
      </c>
      <c r="AT35" s="995" t="s">
        <v>430</v>
      </c>
      <c r="AU35" s="1000" t="s">
        <v>8657</v>
      </c>
      <c r="AV35" s="1000" t="s">
        <v>8748</v>
      </c>
      <c r="AW35" s="1000" t="s">
        <v>8749</v>
      </c>
      <c r="AX35" s="1000" t="s">
        <v>8750</v>
      </c>
      <c r="AY35" s="1017" t="s">
        <v>8657</v>
      </c>
    </row>
    <row r="36" spans="1:51" x14ac:dyDescent="0.25">
      <c r="A36" s="913" t="s">
        <v>7366</v>
      </c>
      <c r="B36" s="957"/>
      <c r="C36" s="33"/>
      <c r="D36" s="33"/>
      <c r="E36" s="33"/>
      <c r="F36" s="33"/>
      <c r="G36" s="33"/>
      <c r="H36" s="33"/>
      <c r="I36" s="33"/>
      <c r="J36" s="33"/>
      <c r="K36" s="33"/>
      <c r="L36" s="33"/>
      <c r="M36" s="33"/>
      <c r="N36" s="70">
        <f t="shared" ref="N36:AF36" si="0">IFERROR(ROUND(AVERAGE(N8:N35),2),"--")</f>
        <v>27.43</v>
      </c>
      <c r="O36" s="59">
        <f t="shared" si="0"/>
        <v>-1.0900000000000001</v>
      </c>
      <c r="P36" s="59">
        <f t="shared" si="0"/>
        <v>3.59</v>
      </c>
      <c r="Q36" s="59">
        <f t="shared" si="0"/>
        <v>1.69</v>
      </c>
      <c r="R36" s="59">
        <f t="shared" si="0"/>
        <v>10.92</v>
      </c>
      <c r="S36" s="59">
        <f t="shared" si="0"/>
        <v>7.91</v>
      </c>
      <c r="T36" s="59">
        <f t="shared" si="0"/>
        <v>6.88</v>
      </c>
      <c r="U36" s="59">
        <f t="shared" si="0"/>
        <v>5.64</v>
      </c>
      <c r="V36" s="70">
        <f t="shared" si="0"/>
        <v>5.55</v>
      </c>
      <c r="W36" s="59">
        <f t="shared" si="0"/>
        <v>7.2</v>
      </c>
      <c r="X36" s="59">
        <f t="shared" si="0"/>
        <v>7.51</v>
      </c>
      <c r="Y36" s="59">
        <f t="shared" si="0"/>
        <v>6.61</v>
      </c>
      <c r="Z36" s="59">
        <f t="shared" si="0"/>
        <v>7.29</v>
      </c>
      <c r="AA36" s="59">
        <f t="shared" si="0"/>
        <v>4.75</v>
      </c>
      <c r="AB36" s="59">
        <f t="shared" si="0"/>
        <v>9.51</v>
      </c>
      <c r="AC36" s="59">
        <f t="shared" si="0"/>
        <v>6.22</v>
      </c>
      <c r="AD36" s="59">
        <f t="shared" si="0"/>
        <v>6.15</v>
      </c>
      <c r="AE36" s="59">
        <f t="shared" si="0"/>
        <v>4.75</v>
      </c>
      <c r="AF36" s="88">
        <f t="shared" si="0"/>
        <v>7.36</v>
      </c>
      <c r="AG36" s="33"/>
      <c r="AH36" s="33"/>
      <c r="AI36" s="33"/>
      <c r="AJ36" s="33"/>
      <c r="AK36" s="33"/>
      <c r="AL36" s="33"/>
      <c r="AM36" s="33"/>
      <c r="AN36" s="33"/>
      <c r="AO36" s="33"/>
      <c r="AP36" s="33"/>
      <c r="AQ36" s="33"/>
      <c r="AR36" s="33"/>
      <c r="AS36" s="33"/>
      <c r="AT36" s="33"/>
      <c r="AU36" s="33"/>
      <c r="AV36" s="33"/>
      <c r="AW36" s="33"/>
      <c r="AX36" s="33"/>
      <c r="AY36" s="34"/>
    </row>
    <row r="37" spans="1:51" x14ac:dyDescent="0.25">
      <c r="A37" s="909" t="s">
        <v>94</v>
      </c>
      <c r="B37" s="958"/>
      <c r="C37" s="25"/>
      <c r="D37" s="25"/>
      <c r="E37" s="25"/>
      <c r="F37" s="25"/>
      <c r="G37" s="25"/>
      <c r="H37" s="25"/>
      <c r="I37" s="25"/>
      <c r="J37" s="25"/>
      <c r="K37" s="25"/>
      <c r="L37" s="25"/>
      <c r="M37" s="25"/>
      <c r="N37" s="71">
        <f t="shared" ref="N37:AF37" si="1">IF(COUNTIF(N8:N35,"--") = 28,"--",ROUND(MAX(N8:N35),2))</f>
        <v>78.849999999999994</v>
      </c>
      <c r="O37" s="60">
        <f t="shared" si="1"/>
        <v>38.15</v>
      </c>
      <c r="P37" s="60">
        <f t="shared" si="1"/>
        <v>8.7200000000000006</v>
      </c>
      <c r="Q37" s="60">
        <f t="shared" si="1"/>
        <v>8.68</v>
      </c>
      <c r="R37" s="60">
        <f t="shared" si="1"/>
        <v>30.49</v>
      </c>
      <c r="S37" s="60">
        <f t="shared" si="1"/>
        <v>14.43</v>
      </c>
      <c r="T37" s="60">
        <f t="shared" si="1"/>
        <v>8.56</v>
      </c>
      <c r="U37" s="60">
        <f t="shared" si="1"/>
        <v>6.99</v>
      </c>
      <c r="V37" s="71">
        <f t="shared" si="1"/>
        <v>7.86</v>
      </c>
      <c r="W37" s="60">
        <f t="shared" si="1"/>
        <v>9.1</v>
      </c>
      <c r="X37" s="60">
        <f t="shared" si="1"/>
        <v>9.0299999999999994</v>
      </c>
      <c r="Y37" s="60">
        <f t="shared" si="1"/>
        <v>7.63</v>
      </c>
      <c r="Z37" s="60">
        <f t="shared" si="1"/>
        <v>8.0500000000000007</v>
      </c>
      <c r="AA37" s="60">
        <f t="shared" si="1"/>
        <v>10.050000000000001</v>
      </c>
      <c r="AB37" s="60">
        <f t="shared" si="1"/>
        <v>20.12</v>
      </c>
      <c r="AC37" s="60">
        <f t="shared" si="1"/>
        <v>7.54</v>
      </c>
      <c r="AD37" s="60">
        <f t="shared" si="1"/>
        <v>7.45</v>
      </c>
      <c r="AE37" s="60">
        <f t="shared" si="1"/>
        <v>10.050000000000001</v>
      </c>
      <c r="AF37" s="89">
        <f t="shared" si="1"/>
        <v>8.6</v>
      </c>
      <c r="AG37" s="25"/>
      <c r="AH37" s="25"/>
      <c r="AI37" s="25"/>
      <c r="AJ37" s="25"/>
      <c r="AK37" s="25"/>
      <c r="AL37" s="25"/>
      <c r="AM37" s="25"/>
      <c r="AN37" s="25"/>
      <c r="AO37" s="25"/>
      <c r="AP37" s="25"/>
      <c r="AQ37" s="25"/>
      <c r="AR37" s="25"/>
      <c r="AS37" s="25"/>
      <c r="AT37" s="25"/>
      <c r="AU37" s="25"/>
      <c r="AV37" s="25"/>
      <c r="AW37" s="25"/>
      <c r="AX37" s="25"/>
      <c r="AY37" s="26"/>
    </row>
    <row r="38" spans="1:51" x14ac:dyDescent="0.25">
      <c r="A38" s="909" t="s">
        <v>95</v>
      </c>
      <c r="B38" s="958"/>
      <c r="C38" s="25"/>
      <c r="D38" s="25"/>
      <c r="E38" s="25"/>
      <c r="F38" s="25"/>
      <c r="G38" s="25"/>
      <c r="H38" s="25"/>
      <c r="I38" s="25"/>
      <c r="J38" s="25"/>
      <c r="K38" s="25"/>
      <c r="L38" s="25"/>
      <c r="M38" s="25"/>
      <c r="N38" s="71">
        <f t="shared" ref="N38:AF38" si="2">IF(COUNTIF(N8:N35,"--") = 28,"--",ROUND(MIN(N8:N35),2))</f>
        <v>5.14</v>
      </c>
      <c r="O38" s="60">
        <f t="shared" si="2"/>
        <v>-28.37</v>
      </c>
      <c r="P38" s="60">
        <f t="shared" si="2"/>
        <v>-12.39</v>
      </c>
      <c r="Q38" s="60">
        <f t="shared" si="2"/>
        <v>-7.32</v>
      </c>
      <c r="R38" s="60">
        <f t="shared" si="2"/>
        <v>5.0999999999999996</v>
      </c>
      <c r="S38" s="60">
        <f t="shared" si="2"/>
        <v>5.12</v>
      </c>
      <c r="T38" s="60">
        <f t="shared" si="2"/>
        <v>5.17</v>
      </c>
      <c r="U38" s="60">
        <f t="shared" si="2"/>
        <v>2.4700000000000002</v>
      </c>
      <c r="V38" s="71">
        <f t="shared" si="2"/>
        <v>2.14</v>
      </c>
      <c r="W38" s="60">
        <f t="shared" si="2"/>
        <v>4.8499999999999996</v>
      </c>
      <c r="X38" s="60">
        <f t="shared" si="2"/>
        <v>6.17</v>
      </c>
      <c r="Y38" s="60">
        <f t="shared" si="2"/>
        <v>5.65</v>
      </c>
      <c r="Z38" s="60">
        <f t="shared" si="2"/>
        <v>6.09</v>
      </c>
      <c r="AA38" s="60">
        <f t="shared" si="2"/>
        <v>-0.08</v>
      </c>
      <c r="AB38" s="60">
        <f t="shared" si="2"/>
        <v>5.16</v>
      </c>
      <c r="AC38" s="60">
        <f t="shared" si="2"/>
        <v>5.17</v>
      </c>
      <c r="AD38" s="60">
        <f t="shared" si="2"/>
        <v>4.43</v>
      </c>
      <c r="AE38" s="60">
        <f t="shared" si="2"/>
        <v>-0.08</v>
      </c>
      <c r="AF38" s="89">
        <f t="shared" si="2"/>
        <v>5.16</v>
      </c>
      <c r="AG38" s="25"/>
      <c r="AH38" s="25"/>
      <c r="AI38" s="25"/>
      <c r="AJ38" s="25"/>
      <c r="AK38" s="25"/>
      <c r="AL38" s="25"/>
      <c r="AM38" s="25"/>
      <c r="AN38" s="25"/>
      <c r="AO38" s="25"/>
      <c r="AP38" s="25"/>
      <c r="AQ38" s="25"/>
      <c r="AR38" s="25"/>
      <c r="AS38" s="25"/>
      <c r="AT38" s="25"/>
      <c r="AU38" s="25"/>
      <c r="AV38" s="25"/>
      <c r="AW38" s="25"/>
      <c r="AX38" s="25"/>
      <c r="AY38" s="26"/>
    </row>
    <row r="39" spans="1:51" x14ac:dyDescent="0.25">
      <c r="A39" s="911" t="s">
        <v>96</v>
      </c>
      <c r="B39" s="959"/>
      <c r="C39" s="27"/>
      <c r="D39" s="27"/>
      <c r="E39" s="27"/>
      <c r="F39" s="27"/>
      <c r="G39" s="27"/>
      <c r="H39" s="27"/>
      <c r="I39" s="27"/>
      <c r="J39" s="27"/>
      <c r="K39" s="27"/>
      <c r="L39" s="27"/>
      <c r="M39" s="27"/>
      <c r="N39" s="72">
        <f t="shared" ref="N39:AF39" si="3">IFERROR(ROUND(MEDIAN(N8:N35),2),"--")</f>
        <v>21.28</v>
      </c>
      <c r="O39" s="61">
        <f t="shared" si="3"/>
        <v>-0.23</v>
      </c>
      <c r="P39" s="61">
        <f t="shared" si="3"/>
        <v>3.82</v>
      </c>
      <c r="Q39" s="61">
        <f t="shared" si="3"/>
        <v>1.69</v>
      </c>
      <c r="R39" s="61">
        <f t="shared" si="3"/>
        <v>8.3000000000000007</v>
      </c>
      <c r="S39" s="61">
        <f t="shared" si="3"/>
        <v>6.93</v>
      </c>
      <c r="T39" s="61">
        <f t="shared" si="3"/>
        <v>6.69</v>
      </c>
      <c r="U39" s="61">
        <f t="shared" si="3"/>
        <v>5.74</v>
      </c>
      <c r="V39" s="72">
        <f t="shared" si="3"/>
        <v>5.73</v>
      </c>
      <c r="W39" s="61">
        <f t="shared" si="3"/>
        <v>7.43</v>
      </c>
      <c r="X39" s="61">
        <f t="shared" si="3"/>
        <v>7.5</v>
      </c>
      <c r="Y39" s="61">
        <f t="shared" si="3"/>
        <v>6.62</v>
      </c>
      <c r="Z39" s="61">
        <f t="shared" si="3"/>
        <v>7.43</v>
      </c>
      <c r="AA39" s="61">
        <f t="shared" si="3"/>
        <v>4.54</v>
      </c>
      <c r="AB39" s="61">
        <f t="shared" si="3"/>
        <v>7.76</v>
      </c>
      <c r="AC39" s="61">
        <f t="shared" si="3"/>
        <v>6.16</v>
      </c>
      <c r="AD39" s="61">
        <f t="shared" si="3"/>
        <v>6.3</v>
      </c>
      <c r="AE39" s="61">
        <f t="shared" si="3"/>
        <v>4.54</v>
      </c>
      <c r="AF39" s="90">
        <f t="shared" si="3"/>
        <v>7.65</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8751</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980" t="s">
        <v>7410</v>
      </c>
      <c r="B41" s="981"/>
      <c r="C41" s="982">
        <v>43480</v>
      </c>
      <c r="D41" s="981"/>
      <c r="E41" s="983">
        <v>6260.12</v>
      </c>
      <c r="F41" s="981"/>
      <c r="G41" s="984">
        <v>1448.7979</v>
      </c>
      <c r="H41" s="986"/>
      <c r="I41" s="985">
        <v>4.1900000000000001E-3</v>
      </c>
      <c r="J41" s="985">
        <v>5.44</v>
      </c>
      <c r="K41" s="985">
        <v>4.1900000000000001E-3</v>
      </c>
      <c r="L41" s="985">
        <v>4.1900000000000001E-3</v>
      </c>
      <c r="M41" s="990"/>
      <c r="N41" s="987">
        <v>5.1829999999999998</v>
      </c>
      <c r="O41" s="985">
        <v>5.0399000000000003</v>
      </c>
      <c r="P41" s="985">
        <v>5.0903999999999998</v>
      </c>
      <c r="Q41" s="985">
        <v>5.0575999999999999</v>
      </c>
      <c r="R41" s="985">
        <v>5.0879000000000003</v>
      </c>
      <c r="S41" s="985">
        <v>5.0514999999999999</v>
      </c>
      <c r="T41" s="985">
        <v>5.0654000000000003</v>
      </c>
      <c r="U41" s="1009">
        <v>5.1734</v>
      </c>
      <c r="V41" s="985">
        <v>5.2595999999999998</v>
      </c>
      <c r="W41" s="985">
        <v>5.7657999999999996</v>
      </c>
      <c r="X41" s="985">
        <v>6.0751999999999997</v>
      </c>
      <c r="Y41" s="991">
        <v>5.5457999999999998</v>
      </c>
      <c r="Z41" s="985" t="s">
        <v>430</v>
      </c>
      <c r="AA41" s="985">
        <v>5.0533000000000001</v>
      </c>
      <c r="AB41" s="985">
        <v>5.0541</v>
      </c>
      <c r="AC41" s="985">
        <v>5.0902000000000003</v>
      </c>
      <c r="AD41" s="985">
        <v>5.1891999999999996</v>
      </c>
      <c r="AE41" s="985">
        <v>5.0533000000000001</v>
      </c>
      <c r="AF41" s="985">
        <v>5.0644999999999998</v>
      </c>
      <c r="AG41" s="1010"/>
      <c r="AH41" s="988" t="s">
        <v>7254</v>
      </c>
      <c r="AI41" s="988" t="s">
        <v>7263</v>
      </c>
      <c r="AJ41" s="988" t="s">
        <v>7254</v>
      </c>
      <c r="AK41" s="988" t="s">
        <v>8752</v>
      </c>
      <c r="AL41" s="988" t="s">
        <v>7233</v>
      </c>
      <c r="AM41" s="988" t="s">
        <v>7252</v>
      </c>
      <c r="AN41" s="988" t="s">
        <v>7263</v>
      </c>
      <c r="AO41" s="1011" t="s">
        <v>7261</v>
      </c>
      <c r="AP41" s="988" t="s">
        <v>8752</v>
      </c>
      <c r="AQ41" s="988" t="s">
        <v>7257</v>
      </c>
      <c r="AR41" s="988" t="s">
        <v>7264</v>
      </c>
      <c r="AS41" s="988" t="s">
        <v>7270</v>
      </c>
      <c r="AT41" s="983" t="s">
        <v>430</v>
      </c>
      <c r="AU41" s="988" t="s">
        <v>8752</v>
      </c>
      <c r="AV41" s="988" t="s">
        <v>7252</v>
      </c>
      <c r="AW41" s="988" t="s">
        <v>7261</v>
      </c>
      <c r="AX41" s="988" t="s">
        <v>7261</v>
      </c>
      <c r="AY41" s="1012" t="s">
        <v>8752</v>
      </c>
    </row>
    <row r="42" spans="1:51" x14ac:dyDescent="0.25">
      <c r="A42" s="980" t="s">
        <v>7488</v>
      </c>
      <c r="B42" s="993"/>
      <c r="C42" s="994">
        <v>37929</v>
      </c>
      <c r="D42" s="993"/>
      <c r="E42" s="995">
        <v>39816.839999999997</v>
      </c>
      <c r="F42" s="993"/>
      <c r="G42" s="996">
        <v>5621.5123000000003</v>
      </c>
      <c r="H42" s="1013"/>
      <c r="I42" s="999">
        <v>0.2</v>
      </c>
      <c r="J42" s="997">
        <v>6.48</v>
      </c>
      <c r="K42" s="997">
        <v>0.19</v>
      </c>
      <c r="L42" s="1014">
        <v>0.19</v>
      </c>
      <c r="M42" s="997"/>
      <c r="N42" s="999">
        <v>7.5937000000000001</v>
      </c>
      <c r="O42" s="997">
        <v>3.9544000000000001</v>
      </c>
      <c r="P42" s="997">
        <v>5.7276999999999996</v>
      </c>
      <c r="Q42" s="997">
        <v>4.7558999999999996</v>
      </c>
      <c r="R42" s="997">
        <v>6.4135</v>
      </c>
      <c r="S42" s="997">
        <v>6.2257999999999996</v>
      </c>
      <c r="T42" s="997">
        <v>6.6296999999999997</v>
      </c>
      <c r="U42" s="1014">
        <v>6.3491</v>
      </c>
      <c r="V42" s="999">
        <v>6.2245999999999997</v>
      </c>
      <c r="W42" s="997">
        <v>6.6532</v>
      </c>
      <c r="X42" s="997">
        <v>6.8460999999999999</v>
      </c>
      <c r="Y42" s="1003">
        <v>6.1050000000000004</v>
      </c>
      <c r="Z42" s="997">
        <v>5.9977</v>
      </c>
      <c r="AA42" s="997">
        <v>5.6266999999999996</v>
      </c>
      <c r="AB42" s="997">
        <v>6.9931999999999999</v>
      </c>
      <c r="AC42" s="997">
        <v>6.5038</v>
      </c>
      <c r="AD42" s="997">
        <v>6.3249000000000004</v>
      </c>
      <c r="AE42" s="997">
        <v>5.6266999999999996</v>
      </c>
      <c r="AF42" s="1014">
        <v>6.8516000000000004</v>
      </c>
      <c r="AG42" s="995"/>
      <c r="AH42" s="1015" t="s">
        <v>8558</v>
      </c>
      <c r="AI42" s="1000" t="s">
        <v>8565</v>
      </c>
      <c r="AJ42" s="1000" t="s">
        <v>8753</v>
      </c>
      <c r="AK42" s="1000" t="s">
        <v>8564</v>
      </c>
      <c r="AL42" s="1000" t="s">
        <v>7331</v>
      </c>
      <c r="AM42" s="1000" t="s">
        <v>7334</v>
      </c>
      <c r="AN42" s="1000" t="s">
        <v>7334</v>
      </c>
      <c r="AO42" s="1016" t="s">
        <v>8565</v>
      </c>
      <c r="AP42" s="1000" t="s">
        <v>7334</v>
      </c>
      <c r="AQ42" s="1000" t="s">
        <v>7334</v>
      </c>
      <c r="AR42" s="1000" t="s">
        <v>8565</v>
      </c>
      <c r="AS42" s="1000" t="s">
        <v>8565</v>
      </c>
      <c r="AT42" s="1000" t="s">
        <v>8564</v>
      </c>
      <c r="AU42" s="1000" t="s">
        <v>8571</v>
      </c>
      <c r="AV42" s="1000" t="s">
        <v>7331</v>
      </c>
      <c r="AW42" s="1000" t="s">
        <v>8564</v>
      </c>
      <c r="AX42" s="1000" t="s">
        <v>8565</v>
      </c>
      <c r="AY42" s="1017" t="s">
        <v>8571</v>
      </c>
    </row>
    <row r="43" spans="1:51" x14ac:dyDescent="0.25">
      <c r="A43" s="980" t="s">
        <v>7572</v>
      </c>
      <c r="B43" s="993"/>
      <c r="C43" s="994">
        <v>38212</v>
      </c>
      <c r="D43" s="993"/>
      <c r="E43" s="995">
        <v>15008.5</v>
      </c>
      <c r="F43" s="993"/>
      <c r="G43" s="996">
        <v>45.5777</v>
      </c>
      <c r="H43" s="998"/>
      <c r="I43" s="997">
        <v>0.56000000000000005</v>
      </c>
      <c r="J43" s="997">
        <v>7.23</v>
      </c>
      <c r="K43" s="997">
        <v>0.43</v>
      </c>
      <c r="L43" s="997">
        <v>0.44</v>
      </c>
      <c r="M43" s="997"/>
      <c r="N43" s="999">
        <v>16.664899999999999</v>
      </c>
      <c r="O43" s="997">
        <v>3.2576000000000001</v>
      </c>
      <c r="P43" s="997">
        <v>5.3596000000000004</v>
      </c>
      <c r="Q43" s="997">
        <v>1.9406000000000001</v>
      </c>
      <c r="R43" s="997">
        <v>6.9748999999999999</v>
      </c>
      <c r="S43" s="997">
        <v>5.7514000000000003</v>
      </c>
      <c r="T43" s="997">
        <v>6.2173999999999996</v>
      </c>
      <c r="U43" s="1014">
        <v>5.8827999999999996</v>
      </c>
      <c r="V43" s="997">
        <v>5.8540999999999999</v>
      </c>
      <c r="W43" s="997">
        <v>6.6326000000000001</v>
      </c>
      <c r="X43" s="997">
        <v>6.74</v>
      </c>
      <c r="Y43" s="1003">
        <v>5.9912999999999998</v>
      </c>
      <c r="Z43" s="997">
        <v>6.3014000000000001</v>
      </c>
      <c r="AA43" s="997">
        <v>4.1820000000000004</v>
      </c>
      <c r="AB43" s="997">
        <v>6.1783000000000001</v>
      </c>
      <c r="AC43" s="997">
        <v>5.9473000000000003</v>
      </c>
      <c r="AD43" s="997">
        <v>5.9375</v>
      </c>
      <c r="AE43" s="997">
        <v>4.1820000000000004</v>
      </c>
      <c r="AF43" s="997">
        <v>7.1592000000000002</v>
      </c>
      <c r="AG43" s="1018"/>
      <c r="AH43" s="1000" t="s">
        <v>7258</v>
      </c>
      <c r="AI43" s="1000" t="s">
        <v>7364</v>
      </c>
      <c r="AJ43" s="1000" t="s">
        <v>7364</v>
      </c>
      <c r="AK43" s="1000" t="s">
        <v>8568</v>
      </c>
      <c r="AL43" s="1000" t="s">
        <v>7264</v>
      </c>
      <c r="AM43" s="1000" t="s">
        <v>7269</v>
      </c>
      <c r="AN43" s="1000" t="s">
        <v>7266</v>
      </c>
      <c r="AO43" s="1019" t="s">
        <v>7269</v>
      </c>
      <c r="AP43" s="1000" t="s">
        <v>7272</v>
      </c>
      <c r="AQ43" s="1000" t="s">
        <v>7269</v>
      </c>
      <c r="AR43" s="1000" t="s">
        <v>7269</v>
      </c>
      <c r="AS43" s="1000" t="s">
        <v>7269</v>
      </c>
      <c r="AT43" s="1000" t="s">
        <v>7308</v>
      </c>
      <c r="AU43" s="1000" t="s">
        <v>7281</v>
      </c>
      <c r="AV43" s="1000" t="s">
        <v>7365</v>
      </c>
      <c r="AW43" s="1000" t="s">
        <v>7269</v>
      </c>
      <c r="AX43" s="1000" t="s">
        <v>7269</v>
      </c>
      <c r="AY43" s="1017" t="s">
        <v>7281</v>
      </c>
    </row>
    <row r="44" spans="1:51" x14ac:dyDescent="0.25">
      <c r="A44" s="980" t="s">
        <v>7626</v>
      </c>
      <c r="B44" s="1020"/>
      <c r="C44" s="994">
        <v>39513</v>
      </c>
      <c r="D44" s="993"/>
      <c r="E44" s="995">
        <v>12165.2</v>
      </c>
      <c r="F44" s="993"/>
      <c r="G44" s="996">
        <v>3545.6493</v>
      </c>
      <c r="H44" s="998"/>
      <c r="I44" s="997">
        <v>1.04</v>
      </c>
      <c r="J44" s="997">
        <v>7.42</v>
      </c>
      <c r="K44" s="997">
        <v>0.89</v>
      </c>
      <c r="L44" s="997">
        <v>0.94</v>
      </c>
      <c r="M44" s="1002"/>
      <c r="N44" s="997">
        <v>20.491</v>
      </c>
      <c r="O44" s="997">
        <v>5.4275000000000002</v>
      </c>
      <c r="P44" s="997">
        <v>5.6113999999999997</v>
      </c>
      <c r="Q44" s="997">
        <v>1.2873000000000001</v>
      </c>
      <c r="R44" s="997">
        <v>6.9240000000000004</v>
      </c>
      <c r="S44" s="997">
        <v>5.7687999999999997</v>
      </c>
      <c r="T44" s="997">
        <v>6.0102000000000002</v>
      </c>
      <c r="U44" s="997">
        <v>5.4118000000000004</v>
      </c>
      <c r="V44" s="997">
        <v>5.4683000000000002</v>
      </c>
      <c r="W44" s="997">
        <v>6.6637000000000004</v>
      </c>
      <c r="X44" s="997">
        <v>6.7262000000000004</v>
      </c>
      <c r="Y44" s="1003">
        <v>5.8929</v>
      </c>
      <c r="Z44" s="997">
        <v>6.6039000000000003</v>
      </c>
      <c r="AA44" s="997">
        <v>4.4607999999999999</v>
      </c>
      <c r="AB44" s="997">
        <v>6.3852000000000002</v>
      </c>
      <c r="AC44" s="997">
        <v>5.4943999999999997</v>
      </c>
      <c r="AD44" s="997">
        <v>5.5564</v>
      </c>
      <c r="AE44" s="997">
        <v>4.4607999999999999</v>
      </c>
      <c r="AF44" s="997">
        <v>7.1319999999999997</v>
      </c>
      <c r="AG44" s="1018"/>
      <c r="AH44" s="1000" t="s">
        <v>8570</v>
      </c>
      <c r="AI44" s="1000" t="s">
        <v>7332</v>
      </c>
      <c r="AJ44" s="1000" t="s">
        <v>7332</v>
      </c>
      <c r="AK44" s="1000" t="s">
        <v>8570</v>
      </c>
      <c r="AL44" s="1000" t="s">
        <v>8559</v>
      </c>
      <c r="AM44" s="1000" t="s">
        <v>8754</v>
      </c>
      <c r="AN44" s="1000" t="s">
        <v>8565</v>
      </c>
      <c r="AO44" s="1021" t="s">
        <v>8565</v>
      </c>
      <c r="AP44" s="1000" t="s">
        <v>8565</v>
      </c>
      <c r="AQ44" s="1000" t="s">
        <v>7266</v>
      </c>
      <c r="AR44" s="1000" t="s">
        <v>7266</v>
      </c>
      <c r="AS44" s="1000" t="s">
        <v>7272</v>
      </c>
      <c r="AT44" s="1000" t="s">
        <v>7281</v>
      </c>
      <c r="AU44" s="1000" t="s">
        <v>7332</v>
      </c>
      <c r="AV44" s="1000" t="s">
        <v>8565</v>
      </c>
      <c r="AW44" s="1000" t="s">
        <v>8565</v>
      </c>
      <c r="AX44" s="1000" t="s">
        <v>8565</v>
      </c>
      <c r="AY44" s="1017" t="s">
        <v>7332</v>
      </c>
    </row>
    <row r="45" spans="1:51" x14ac:dyDescent="0.25">
      <c r="A45" s="980" t="s">
        <v>7680</v>
      </c>
      <c r="B45" s="1020"/>
      <c r="C45" s="994">
        <v>37816</v>
      </c>
      <c r="D45" s="993"/>
      <c r="E45" s="995">
        <v>29463.200000000001</v>
      </c>
      <c r="F45" s="993"/>
      <c r="G45" s="996">
        <v>4791.9776000000002</v>
      </c>
      <c r="H45" s="998"/>
      <c r="I45" s="997">
        <v>0.55000000000000004</v>
      </c>
      <c r="J45" s="997">
        <v>6.87</v>
      </c>
      <c r="K45" s="997">
        <v>0.55000000000000004</v>
      </c>
      <c r="L45" s="997">
        <v>0.55000000000000004</v>
      </c>
      <c r="M45" s="1002"/>
      <c r="N45" s="999">
        <v>14.1737</v>
      </c>
      <c r="O45" s="997">
        <v>0.27350000000000002</v>
      </c>
      <c r="P45" s="997">
        <v>2.2052</v>
      </c>
      <c r="Q45" s="997">
        <v>0.4269</v>
      </c>
      <c r="R45" s="997">
        <v>7.5152000000000001</v>
      </c>
      <c r="S45" s="997">
        <v>5.8563000000000001</v>
      </c>
      <c r="T45" s="997">
        <v>6.4725000000000001</v>
      </c>
      <c r="U45" s="1014">
        <v>6.1360000000000001</v>
      </c>
      <c r="V45" s="997">
        <v>6.0823</v>
      </c>
      <c r="W45" s="997">
        <v>7.0727000000000002</v>
      </c>
      <c r="X45" s="997">
        <v>7.2079000000000004</v>
      </c>
      <c r="Y45" s="1003">
        <v>6.4520999999999997</v>
      </c>
      <c r="Z45" s="997">
        <v>6.5514000000000001</v>
      </c>
      <c r="AA45" s="997">
        <v>3.5952000000000002</v>
      </c>
      <c r="AB45" s="997">
        <v>6.9852999999999996</v>
      </c>
      <c r="AC45" s="997">
        <v>6.1833999999999998</v>
      </c>
      <c r="AD45" s="997">
        <v>6.1529999999999996</v>
      </c>
      <c r="AE45" s="997">
        <v>3.5952000000000002</v>
      </c>
      <c r="AF45" s="997">
        <v>7.0433000000000003</v>
      </c>
      <c r="AG45" s="1018"/>
      <c r="AH45" s="1000" t="s">
        <v>8755</v>
      </c>
      <c r="AI45" s="1000" t="s">
        <v>8756</v>
      </c>
      <c r="AJ45" s="1000" t="s">
        <v>8757</v>
      </c>
      <c r="AK45" s="1000" t="s">
        <v>7302</v>
      </c>
      <c r="AL45" s="1000" t="s">
        <v>8758</v>
      </c>
      <c r="AM45" s="1000" t="s">
        <v>8758</v>
      </c>
      <c r="AN45" s="1000" t="s">
        <v>8759</v>
      </c>
      <c r="AO45" s="1019" t="s">
        <v>8756</v>
      </c>
      <c r="AP45" s="1000" t="s">
        <v>8759</v>
      </c>
      <c r="AQ45" s="1000" t="s">
        <v>8758</v>
      </c>
      <c r="AR45" s="1000" t="s">
        <v>7310</v>
      </c>
      <c r="AS45" s="1000" t="s">
        <v>7260</v>
      </c>
      <c r="AT45" s="1000" t="s">
        <v>7240</v>
      </c>
      <c r="AU45" s="1000" t="s">
        <v>8760</v>
      </c>
      <c r="AV45" s="1000" t="s">
        <v>8761</v>
      </c>
      <c r="AW45" s="1000" t="s">
        <v>8762</v>
      </c>
      <c r="AX45" s="1000" t="s">
        <v>8756</v>
      </c>
      <c r="AY45" s="1017" t="s">
        <v>8760</v>
      </c>
    </row>
    <row r="46" spans="1:51" x14ac:dyDescent="0.25">
      <c r="A46" s="980" t="s">
        <v>7727</v>
      </c>
      <c r="B46" s="1022"/>
      <c r="C46" s="994">
        <v>37378</v>
      </c>
      <c r="D46" s="1005"/>
      <c r="E46" s="995">
        <v>14503.5</v>
      </c>
      <c r="F46" s="1005"/>
      <c r="G46" s="996">
        <v>54.982399999999998</v>
      </c>
      <c r="H46" s="1006"/>
      <c r="I46" s="997">
        <v>3.86</v>
      </c>
      <c r="J46" s="997">
        <v>7.41</v>
      </c>
      <c r="K46" s="997">
        <v>2.52</v>
      </c>
      <c r="L46" s="997">
        <v>2.65</v>
      </c>
      <c r="M46" s="1002"/>
      <c r="N46" s="999">
        <v>22.119599999999998</v>
      </c>
      <c r="O46" s="997">
        <v>-4.2693000000000003</v>
      </c>
      <c r="P46" s="997">
        <v>3.0554999999999999</v>
      </c>
      <c r="Q46" s="997">
        <v>-1.0190999999999999</v>
      </c>
      <c r="R46" s="997">
        <v>8.3125</v>
      </c>
      <c r="S46" s="997">
        <v>6.2055999999999996</v>
      </c>
      <c r="T46" s="997">
        <v>5.7361000000000004</v>
      </c>
      <c r="U46" s="1014">
        <v>4.5838999999999999</v>
      </c>
      <c r="V46" s="997">
        <v>4.6755000000000004</v>
      </c>
      <c r="W46" s="997">
        <v>6.7611999999999997</v>
      </c>
      <c r="X46" s="997">
        <v>6.7949999999999999</v>
      </c>
      <c r="Y46" s="1007">
        <v>5.7862</v>
      </c>
      <c r="Z46" s="997">
        <v>6.6002000000000001</v>
      </c>
      <c r="AA46" s="997">
        <v>2.1305000000000001</v>
      </c>
      <c r="AB46" s="997">
        <v>7.4737</v>
      </c>
      <c r="AC46" s="997">
        <v>4.9297000000000004</v>
      </c>
      <c r="AD46" s="997">
        <v>5.0717999999999996</v>
      </c>
      <c r="AE46" s="997">
        <v>2.1305000000000001</v>
      </c>
      <c r="AF46" s="997">
        <v>7.2901999999999996</v>
      </c>
      <c r="AG46" s="1018"/>
      <c r="AH46" s="1000" t="s">
        <v>7359</v>
      </c>
      <c r="AI46" s="1000" t="s">
        <v>7283</v>
      </c>
      <c r="AJ46" s="1000" t="s">
        <v>7249</v>
      </c>
      <c r="AK46" s="1000" t="s">
        <v>7371</v>
      </c>
      <c r="AL46" s="1000" t="s">
        <v>7249</v>
      </c>
      <c r="AM46" s="1000" t="s">
        <v>7359</v>
      </c>
      <c r="AN46" s="1000" t="s">
        <v>7379</v>
      </c>
      <c r="AO46" s="1023" t="s">
        <v>7379</v>
      </c>
      <c r="AP46" s="1000" t="s">
        <v>7359</v>
      </c>
      <c r="AQ46" s="1000" t="s">
        <v>7359</v>
      </c>
      <c r="AR46" s="1000" t="s">
        <v>7379</v>
      </c>
      <c r="AS46" s="1000" t="s">
        <v>8580</v>
      </c>
      <c r="AT46" s="1000" t="s">
        <v>7284</v>
      </c>
      <c r="AU46" s="1000" t="s">
        <v>7250</v>
      </c>
      <c r="AV46" s="1000" t="s">
        <v>7362</v>
      </c>
      <c r="AW46" s="1000" t="s">
        <v>7379</v>
      </c>
      <c r="AX46" s="1000" t="s">
        <v>7379</v>
      </c>
      <c r="AY46" s="1017" t="s">
        <v>7250</v>
      </c>
    </row>
    <row r="47" spans="1:51" x14ac:dyDescent="0.25">
      <c r="A47" s="980" t="s">
        <v>7781</v>
      </c>
      <c r="B47" s="993"/>
      <c r="C47" s="994">
        <v>41719</v>
      </c>
      <c r="D47" s="993"/>
      <c r="E47" s="995">
        <v>1913.42</v>
      </c>
      <c r="F47" s="993"/>
      <c r="G47" s="996">
        <v>24.383099999999999</v>
      </c>
      <c r="H47" s="998"/>
      <c r="I47" s="997">
        <v>4.8099999999999996</v>
      </c>
      <c r="J47" s="997">
        <v>8.1999999999999993</v>
      </c>
      <c r="K47" s="997">
        <v>2.98</v>
      </c>
      <c r="L47" s="997">
        <v>3.14</v>
      </c>
      <c r="M47" s="1002"/>
      <c r="N47" s="999">
        <v>41.812399999999997</v>
      </c>
      <c r="O47" s="997">
        <v>-4.8381999999999996</v>
      </c>
      <c r="P47" s="997">
        <v>2.7814999999999999</v>
      </c>
      <c r="Q47" s="997">
        <v>-0.28870000000000001</v>
      </c>
      <c r="R47" s="997">
        <v>13.052099999999999</v>
      </c>
      <c r="S47" s="997">
        <v>8.2377000000000002</v>
      </c>
      <c r="T47" s="997">
        <v>6.3574000000000002</v>
      </c>
      <c r="U47" s="1014">
        <v>5.8998999999999997</v>
      </c>
      <c r="V47" s="997">
        <v>6.5914000000000001</v>
      </c>
      <c r="W47" s="997">
        <v>8.0521999999999991</v>
      </c>
      <c r="X47" s="997">
        <v>7.9897</v>
      </c>
      <c r="Y47" s="1003">
        <v>6.5682999999999998</v>
      </c>
      <c r="Z47" s="997">
        <v>6.7957000000000001</v>
      </c>
      <c r="AA47" s="997">
        <v>5.6368</v>
      </c>
      <c r="AB47" s="997">
        <v>10.620200000000001</v>
      </c>
      <c r="AC47" s="997">
        <v>6.0401999999999996</v>
      </c>
      <c r="AD47" s="997">
        <v>6.4309000000000003</v>
      </c>
      <c r="AE47" s="997">
        <v>5.6368</v>
      </c>
      <c r="AF47" s="997">
        <v>7.4972000000000003</v>
      </c>
      <c r="AG47" s="1018"/>
      <c r="AH47" s="1000" t="s">
        <v>7232</v>
      </c>
      <c r="AI47" s="1000" t="s">
        <v>8582</v>
      </c>
      <c r="AJ47" s="1000" t="s">
        <v>7241</v>
      </c>
      <c r="AK47" s="1000" t="s">
        <v>8582</v>
      </c>
      <c r="AL47" s="1000" t="s">
        <v>7349</v>
      </c>
      <c r="AM47" s="1000" t="s">
        <v>7241</v>
      </c>
      <c r="AN47" s="1000" t="s">
        <v>7350</v>
      </c>
      <c r="AO47" s="1019" t="s">
        <v>7244</v>
      </c>
      <c r="AP47" s="1000" t="s">
        <v>8582</v>
      </c>
      <c r="AQ47" s="1000" t="s">
        <v>7275</v>
      </c>
      <c r="AR47" s="1000" t="s">
        <v>7232</v>
      </c>
      <c r="AS47" s="1000" t="s">
        <v>7275</v>
      </c>
      <c r="AT47" s="1000" t="s">
        <v>7244</v>
      </c>
      <c r="AU47" s="1000" t="s">
        <v>7349</v>
      </c>
      <c r="AV47" s="1000" t="s">
        <v>7275</v>
      </c>
      <c r="AW47" s="1000" t="s">
        <v>7274</v>
      </c>
      <c r="AX47" s="1000" t="s">
        <v>7241</v>
      </c>
      <c r="AY47" s="1017" t="s">
        <v>7349</v>
      </c>
    </row>
    <row r="48" spans="1:51" x14ac:dyDescent="0.25">
      <c r="A48" s="980" t="s">
        <v>7806</v>
      </c>
      <c r="B48" s="993"/>
      <c r="C48" s="994">
        <v>36489</v>
      </c>
      <c r="D48" s="993"/>
      <c r="E48" s="995">
        <v>1809.22</v>
      </c>
      <c r="F48" s="993"/>
      <c r="G48" s="996">
        <v>79.9893</v>
      </c>
      <c r="H48" s="998"/>
      <c r="I48" s="997">
        <v>11.92</v>
      </c>
      <c r="J48" s="997">
        <v>7.41</v>
      </c>
      <c r="K48" s="997">
        <v>6.42</v>
      </c>
      <c r="L48" s="997">
        <v>6.67</v>
      </c>
      <c r="M48" s="1002"/>
      <c r="N48" s="999">
        <v>46.237200000000001</v>
      </c>
      <c r="O48" s="997">
        <v>-13.2338</v>
      </c>
      <c r="P48" s="997">
        <v>-4.2858000000000001</v>
      </c>
      <c r="Q48" s="997">
        <v>-1.4008</v>
      </c>
      <c r="R48" s="997">
        <v>14.562799999999999</v>
      </c>
      <c r="S48" s="997">
        <v>10.2485</v>
      </c>
      <c r="T48" s="997">
        <v>6.7275999999999998</v>
      </c>
      <c r="U48" s="1014">
        <v>3.8942999999999999</v>
      </c>
      <c r="V48" s="997">
        <v>3.6238000000000001</v>
      </c>
      <c r="W48" s="997">
        <v>5.8613</v>
      </c>
      <c r="X48" s="997">
        <v>6.3569000000000004</v>
      </c>
      <c r="Y48" s="1003">
        <v>5.4969999999999999</v>
      </c>
      <c r="Z48" s="997">
        <v>6.1902999999999997</v>
      </c>
      <c r="AA48" s="997">
        <v>1.3469</v>
      </c>
      <c r="AB48" s="997">
        <v>13.372400000000001</v>
      </c>
      <c r="AC48" s="997">
        <v>5.3829000000000002</v>
      </c>
      <c r="AD48" s="997">
        <v>5.05</v>
      </c>
      <c r="AE48" s="997">
        <v>1.3469</v>
      </c>
      <c r="AF48" s="997">
        <v>8.1122999999999994</v>
      </c>
      <c r="AG48" s="1018"/>
      <c r="AH48" s="1000" t="s">
        <v>7308</v>
      </c>
      <c r="AI48" s="1000" t="s">
        <v>7374</v>
      </c>
      <c r="AJ48" s="1000" t="s">
        <v>7329</v>
      </c>
      <c r="AK48" s="1000" t="s">
        <v>7339</v>
      </c>
      <c r="AL48" s="1000" t="s">
        <v>7330</v>
      </c>
      <c r="AM48" s="1000" t="s">
        <v>7308</v>
      </c>
      <c r="AN48" s="1000" t="s">
        <v>7328</v>
      </c>
      <c r="AO48" s="1019" t="s">
        <v>7330</v>
      </c>
      <c r="AP48" s="1000" t="s">
        <v>7328</v>
      </c>
      <c r="AQ48" s="1000" t="s">
        <v>7328</v>
      </c>
      <c r="AR48" s="1000" t="s">
        <v>7308</v>
      </c>
      <c r="AS48" s="1000" t="s">
        <v>7330</v>
      </c>
      <c r="AT48" s="1000" t="s">
        <v>7330</v>
      </c>
      <c r="AU48" s="1000" t="s">
        <v>7374</v>
      </c>
      <c r="AV48" s="1000" t="s">
        <v>7374</v>
      </c>
      <c r="AW48" s="1000" t="s">
        <v>7328</v>
      </c>
      <c r="AX48" s="1000" t="s">
        <v>7328</v>
      </c>
      <c r="AY48" s="1017" t="s">
        <v>7374</v>
      </c>
    </row>
    <row r="49" spans="1:51" x14ac:dyDescent="0.25">
      <c r="A49" s="980" t="s">
        <v>7838</v>
      </c>
      <c r="B49" s="993"/>
      <c r="C49" s="994">
        <v>45362</v>
      </c>
      <c r="D49" s="993"/>
      <c r="E49" s="995">
        <v>64.145099999999999</v>
      </c>
      <c r="F49" s="993"/>
      <c r="G49" s="996">
        <v>11.2797</v>
      </c>
      <c r="H49" s="998"/>
      <c r="I49" s="997">
        <v>13.56</v>
      </c>
      <c r="J49" s="997">
        <v>7.45</v>
      </c>
      <c r="K49" s="997">
        <v>12.11</v>
      </c>
      <c r="L49" s="997">
        <v>12.55</v>
      </c>
      <c r="M49" s="1002"/>
      <c r="N49" s="999">
        <v>70.354399999999998</v>
      </c>
      <c r="O49" s="997">
        <v>-18.094100000000001</v>
      </c>
      <c r="P49" s="997">
        <v>-0.3236</v>
      </c>
      <c r="Q49" s="997">
        <v>-7.6281999999999996</v>
      </c>
      <c r="R49" s="997">
        <v>30.165700000000001</v>
      </c>
      <c r="S49" s="997">
        <v>14.109400000000001</v>
      </c>
      <c r="T49" s="997">
        <v>7.9554999999999998</v>
      </c>
      <c r="U49" s="1014">
        <v>2.3287</v>
      </c>
      <c r="V49" s="997">
        <v>1.8262</v>
      </c>
      <c r="W49" s="997">
        <v>4.5403000000000002</v>
      </c>
      <c r="X49" s="997" t="s">
        <v>430</v>
      </c>
      <c r="Y49" s="1003" t="s">
        <v>430</v>
      </c>
      <c r="Z49" s="997" t="s">
        <v>430</v>
      </c>
      <c r="AA49" s="997">
        <v>1.2545999999999999</v>
      </c>
      <c r="AB49" s="997">
        <v>19.789899999999999</v>
      </c>
      <c r="AC49" s="997">
        <v>5.8352000000000004</v>
      </c>
      <c r="AD49" s="997">
        <v>4.6254</v>
      </c>
      <c r="AE49" s="997">
        <v>1.2545999999999999</v>
      </c>
      <c r="AF49" s="997">
        <v>5.2625000000000002</v>
      </c>
      <c r="AG49" s="1018"/>
      <c r="AH49" s="1000" t="s">
        <v>7308</v>
      </c>
      <c r="AI49" s="1000" t="s">
        <v>7339</v>
      </c>
      <c r="AJ49" s="1000" t="s">
        <v>7339</v>
      </c>
      <c r="AK49" s="1000" t="s">
        <v>7339</v>
      </c>
      <c r="AL49" s="1000" t="s">
        <v>7312</v>
      </c>
      <c r="AM49" s="1000" t="s">
        <v>7339</v>
      </c>
      <c r="AN49" s="1000" t="s">
        <v>7312</v>
      </c>
      <c r="AO49" s="1016" t="s">
        <v>7308</v>
      </c>
      <c r="AP49" s="1000" t="s">
        <v>7273</v>
      </c>
      <c r="AQ49" s="1000" t="s">
        <v>7330</v>
      </c>
      <c r="AR49" s="995" t="s">
        <v>430</v>
      </c>
      <c r="AS49" s="995" t="s">
        <v>430</v>
      </c>
      <c r="AT49" s="995" t="s">
        <v>430</v>
      </c>
      <c r="AU49" s="1000" t="s">
        <v>7312</v>
      </c>
      <c r="AV49" s="1000" t="s">
        <v>7339</v>
      </c>
      <c r="AW49" s="1000" t="s">
        <v>7339</v>
      </c>
      <c r="AX49" s="1000" t="s">
        <v>7339</v>
      </c>
      <c r="AY49" s="1017" t="s">
        <v>7312</v>
      </c>
    </row>
    <row r="50" spans="1:51" x14ac:dyDescent="0.25">
      <c r="A50" s="980" t="s">
        <v>7863</v>
      </c>
      <c r="B50" s="993"/>
      <c r="C50" s="994">
        <v>39594</v>
      </c>
      <c r="D50" s="993"/>
      <c r="E50" s="995">
        <v>2380.52</v>
      </c>
      <c r="F50" s="993"/>
      <c r="G50" s="996">
        <v>39.497399999999999</v>
      </c>
      <c r="H50" s="998"/>
      <c r="I50" s="997">
        <v>17.16</v>
      </c>
      <c r="J50" s="997">
        <v>7.72</v>
      </c>
      <c r="K50" s="997">
        <v>7.03</v>
      </c>
      <c r="L50" s="997">
        <v>7.32</v>
      </c>
      <c r="M50" s="997"/>
      <c r="N50" s="999">
        <v>62.206099999999999</v>
      </c>
      <c r="O50" s="997">
        <v>-2.3714</v>
      </c>
      <c r="P50" s="997">
        <v>6.7018000000000004</v>
      </c>
      <c r="Q50" s="997">
        <v>-0.77869999999999995</v>
      </c>
      <c r="R50" s="997">
        <v>21.3613</v>
      </c>
      <c r="S50" s="997">
        <v>10.900399999999999</v>
      </c>
      <c r="T50" s="997">
        <v>7.7820999999999998</v>
      </c>
      <c r="U50" s="1014">
        <v>4.7983000000000002</v>
      </c>
      <c r="V50" s="997">
        <v>4.8499999999999996</v>
      </c>
      <c r="W50" s="997">
        <v>6.6294000000000004</v>
      </c>
      <c r="X50" s="997">
        <v>7.1677999999999997</v>
      </c>
      <c r="Y50" s="1003">
        <v>6.0556999999999999</v>
      </c>
      <c r="Z50" s="997">
        <v>7.2733999999999996</v>
      </c>
      <c r="AA50" s="997">
        <v>6.0805999999999996</v>
      </c>
      <c r="AB50" s="997">
        <v>14.055099999999999</v>
      </c>
      <c r="AC50" s="997">
        <v>6.7643000000000004</v>
      </c>
      <c r="AD50" s="997">
        <v>6.0772000000000004</v>
      </c>
      <c r="AE50" s="997">
        <v>6.0805999999999996</v>
      </c>
      <c r="AF50" s="997">
        <v>7.8617999999999997</v>
      </c>
      <c r="AG50" s="1018"/>
      <c r="AH50" s="1000" t="s">
        <v>7336</v>
      </c>
      <c r="AI50" s="1000" t="s">
        <v>7280</v>
      </c>
      <c r="AJ50" s="1000" t="s">
        <v>7336</v>
      </c>
      <c r="AK50" s="1000" t="s">
        <v>7234</v>
      </c>
      <c r="AL50" s="1000" t="s">
        <v>8583</v>
      </c>
      <c r="AM50" s="1000" t="s">
        <v>8583</v>
      </c>
      <c r="AN50" s="1000" t="s">
        <v>7336</v>
      </c>
      <c r="AO50" s="1021" t="s">
        <v>7337</v>
      </c>
      <c r="AP50" s="1000" t="s">
        <v>7343</v>
      </c>
      <c r="AQ50" s="1000" t="s">
        <v>7343</v>
      </c>
      <c r="AR50" s="1000" t="s">
        <v>7234</v>
      </c>
      <c r="AS50" s="1000" t="s">
        <v>7337</v>
      </c>
      <c r="AT50" s="1000" t="s">
        <v>8583</v>
      </c>
      <c r="AU50" s="1000" t="s">
        <v>7336</v>
      </c>
      <c r="AV50" s="1000" t="s">
        <v>7336</v>
      </c>
      <c r="AW50" s="1000" t="s">
        <v>7336</v>
      </c>
      <c r="AX50" s="1000" t="s">
        <v>7280</v>
      </c>
      <c r="AY50" s="1017" t="s">
        <v>7336</v>
      </c>
    </row>
    <row r="51" spans="1:51" x14ac:dyDescent="0.25">
      <c r="A51" s="980" t="s">
        <v>7913</v>
      </c>
      <c r="B51" s="993"/>
      <c r="C51" s="994">
        <v>39346</v>
      </c>
      <c r="D51" s="993"/>
      <c r="E51" s="995">
        <v>14951</v>
      </c>
      <c r="F51" s="993"/>
      <c r="G51" s="996">
        <v>3994.8663000000001</v>
      </c>
      <c r="H51" s="998"/>
      <c r="I51" s="997">
        <v>4.79</v>
      </c>
      <c r="J51" s="997">
        <v>7.45</v>
      </c>
      <c r="K51" s="997">
        <v>2.97</v>
      </c>
      <c r="L51" s="997">
        <v>3.13</v>
      </c>
      <c r="M51" s="1002"/>
      <c r="N51" s="999">
        <v>26.8552</v>
      </c>
      <c r="O51" s="997">
        <v>-8.8480000000000008</v>
      </c>
      <c r="P51" s="997">
        <v>3.2227000000000001</v>
      </c>
      <c r="Q51" s="997">
        <v>-2.0693000000000001</v>
      </c>
      <c r="R51" s="997">
        <v>9.0692000000000004</v>
      </c>
      <c r="S51" s="997">
        <v>6.9371</v>
      </c>
      <c r="T51" s="997">
        <v>6.0308000000000002</v>
      </c>
      <c r="U51" s="1014">
        <v>4.7655000000000003</v>
      </c>
      <c r="V51" s="997">
        <v>5.0319000000000003</v>
      </c>
      <c r="W51" s="997">
        <v>7.2157999999999998</v>
      </c>
      <c r="X51" s="997">
        <v>7.2462999999999997</v>
      </c>
      <c r="Y51" s="1003">
        <v>6.2571000000000003</v>
      </c>
      <c r="Z51" s="997">
        <v>7.1029</v>
      </c>
      <c r="AA51" s="997">
        <v>1.2375</v>
      </c>
      <c r="AB51" s="997">
        <v>8.4097000000000008</v>
      </c>
      <c r="AC51" s="997">
        <v>5.1562999999999999</v>
      </c>
      <c r="AD51" s="997">
        <v>5.3802000000000003</v>
      </c>
      <c r="AE51" s="997">
        <v>1.2375</v>
      </c>
      <c r="AF51" s="997">
        <v>7.6325000000000003</v>
      </c>
      <c r="AG51" s="1018"/>
      <c r="AH51" s="1000" t="s">
        <v>8584</v>
      </c>
      <c r="AI51" s="1000" t="s">
        <v>7369</v>
      </c>
      <c r="AJ51" s="1000" t="s">
        <v>8588</v>
      </c>
      <c r="AK51" s="1000" t="s">
        <v>7282</v>
      </c>
      <c r="AL51" s="1000" t="s">
        <v>7282</v>
      </c>
      <c r="AM51" s="1000" t="s">
        <v>8578</v>
      </c>
      <c r="AN51" s="1000" t="s">
        <v>8578</v>
      </c>
      <c r="AO51" s="1016" t="s">
        <v>7231</v>
      </c>
      <c r="AP51" s="1000" t="s">
        <v>7236</v>
      </c>
      <c r="AQ51" s="1000" t="s">
        <v>7236</v>
      </c>
      <c r="AR51" s="1000" t="s">
        <v>7282</v>
      </c>
      <c r="AS51" s="1000" t="s">
        <v>7361</v>
      </c>
      <c r="AT51" s="1000" t="s">
        <v>7328</v>
      </c>
      <c r="AU51" s="1000" t="s">
        <v>7369</v>
      </c>
      <c r="AV51" s="1000" t="s">
        <v>7271</v>
      </c>
      <c r="AW51" s="1000" t="s">
        <v>8584</v>
      </c>
      <c r="AX51" s="1000" t="s">
        <v>7231</v>
      </c>
      <c r="AY51" s="1017" t="s">
        <v>7369</v>
      </c>
    </row>
    <row r="52" spans="1:51" x14ac:dyDescent="0.25">
      <c r="A52" s="980" t="s">
        <v>7959</v>
      </c>
      <c r="B52" s="993"/>
      <c r="C52" s="994">
        <v>40309</v>
      </c>
      <c r="D52" s="993"/>
      <c r="E52" s="995">
        <v>770.54499999999996</v>
      </c>
      <c r="F52" s="993"/>
      <c r="G52" s="996">
        <v>31.659800000000001</v>
      </c>
      <c r="H52" s="998"/>
      <c r="I52" s="997">
        <v>2.7</v>
      </c>
      <c r="J52" s="997">
        <v>8.36</v>
      </c>
      <c r="K52" s="997">
        <v>1.78</v>
      </c>
      <c r="L52" s="997">
        <v>1.88</v>
      </c>
      <c r="M52" s="1002"/>
      <c r="N52" s="999">
        <v>47.791800000000002</v>
      </c>
      <c r="O52" s="997">
        <v>8.8836999999999993</v>
      </c>
      <c r="P52" s="997">
        <v>7.1577000000000002</v>
      </c>
      <c r="Q52" s="997">
        <v>2.2665999999999999</v>
      </c>
      <c r="R52" s="997">
        <v>12.8781</v>
      </c>
      <c r="S52" s="997">
        <v>7.8154000000000003</v>
      </c>
      <c r="T52" s="997">
        <v>6.6112000000000002</v>
      </c>
      <c r="U52" s="1014">
        <v>6.0301</v>
      </c>
      <c r="V52" s="997">
        <v>6.8772000000000002</v>
      </c>
      <c r="W52" s="997">
        <v>7.4012000000000002</v>
      </c>
      <c r="X52" s="997">
        <v>7.6112000000000002</v>
      </c>
      <c r="Y52" s="1003">
        <v>5.8388</v>
      </c>
      <c r="Z52" s="997">
        <v>6.5575000000000001</v>
      </c>
      <c r="AA52" s="997">
        <v>8.0843000000000007</v>
      </c>
      <c r="AB52" s="997">
        <v>9.5044000000000004</v>
      </c>
      <c r="AC52" s="997">
        <v>6.4138000000000002</v>
      </c>
      <c r="AD52" s="997">
        <v>6.4443000000000001</v>
      </c>
      <c r="AE52" s="997">
        <v>8.0843000000000007</v>
      </c>
      <c r="AF52" s="997">
        <v>7.3769999999999998</v>
      </c>
      <c r="AG52" s="1018"/>
      <c r="AH52" s="1000" t="s">
        <v>7349</v>
      </c>
      <c r="AI52" s="1000" t="s">
        <v>7349</v>
      </c>
      <c r="AJ52" s="1000" t="s">
        <v>7349</v>
      </c>
      <c r="AK52" s="1000" t="s">
        <v>7349</v>
      </c>
      <c r="AL52" s="1000" t="s">
        <v>7275</v>
      </c>
      <c r="AM52" s="1000" t="s">
        <v>7244</v>
      </c>
      <c r="AN52" s="1000" t="s">
        <v>7274</v>
      </c>
      <c r="AO52" s="1019" t="s">
        <v>7274</v>
      </c>
      <c r="AP52" s="1000" t="s">
        <v>7276</v>
      </c>
      <c r="AQ52" s="1000" t="s">
        <v>7277</v>
      </c>
      <c r="AR52" s="1000" t="s">
        <v>7274</v>
      </c>
      <c r="AS52" s="1000" t="s">
        <v>7350</v>
      </c>
      <c r="AT52" s="1000" t="s">
        <v>8585</v>
      </c>
      <c r="AU52" s="1000" t="s">
        <v>7349</v>
      </c>
      <c r="AV52" s="1000" t="s">
        <v>7276</v>
      </c>
      <c r="AW52" s="1000" t="s">
        <v>7274</v>
      </c>
      <c r="AX52" s="1000" t="s">
        <v>7274</v>
      </c>
      <c r="AY52" s="1017" t="s">
        <v>7349</v>
      </c>
    </row>
    <row r="53" spans="1:51" x14ac:dyDescent="0.25">
      <c r="A53" s="980" t="s">
        <v>7993</v>
      </c>
      <c r="B53" s="993"/>
      <c r="C53" s="994">
        <v>36158</v>
      </c>
      <c r="D53" s="993"/>
      <c r="E53" s="995">
        <v>5018.8</v>
      </c>
      <c r="F53" s="993"/>
      <c r="G53" s="996">
        <v>69.3523</v>
      </c>
      <c r="H53" s="998"/>
      <c r="I53" s="997">
        <v>4.6900000000000004</v>
      </c>
      <c r="J53" s="997">
        <v>7.22</v>
      </c>
      <c r="K53" s="997">
        <v>3.38</v>
      </c>
      <c r="L53" s="997">
        <v>3.6</v>
      </c>
      <c r="M53" s="1002"/>
      <c r="N53" s="999">
        <v>20.168399999999998</v>
      </c>
      <c r="O53" s="997">
        <v>-6.0494000000000003</v>
      </c>
      <c r="P53" s="997">
        <v>1.5041</v>
      </c>
      <c r="Q53" s="997">
        <v>-3.8588</v>
      </c>
      <c r="R53" s="997">
        <v>8.2162000000000006</v>
      </c>
      <c r="S53" s="997">
        <v>7.19</v>
      </c>
      <c r="T53" s="997">
        <v>6.3074000000000003</v>
      </c>
      <c r="U53" s="1014">
        <v>5.2542</v>
      </c>
      <c r="V53" s="997">
        <v>5.3091999999999997</v>
      </c>
      <c r="W53" s="997">
        <v>7.1532</v>
      </c>
      <c r="X53" s="997">
        <v>7.1449999999999996</v>
      </c>
      <c r="Y53" s="1003">
        <v>6.2565</v>
      </c>
      <c r="Z53" s="997">
        <v>7.1851000000000003</v>
      </c>
      <c r="AA53" s="997">
        <v>-0.43740000000000001</v>
      </c>
      <c r="AB53" s="997">
        <v>8.3873999999999995</v>
      </c>
      <c r="AC53" s="997">
        <v>5.4063999999999997</v>
      </c>
      <c r="AD53" s="997">
        <v>5.9330999999999996</v>
      </c>
      <c r="AE53" s="997">
        <v>-0.43740000000000001</v>
      </c>
      <c r="AF53" s="997">
        <v>7.2785000000000002</v>
      </c>
      <c r="AG53" s="1018"/>
      <c r="AH53" s="1000" t="s">
        <v>8580</v>
      </c>
      <c r="AI53" s="1000" t="s">
        <v>7371</v>
      </c>
      <c r="AJ53" s="1000" t="s">
        <v>7361</v>
      </c>
      <c r="AK53" s="1000" t="s">
        <v>7249</v>
      </c>
      <c r="AL53" s="1000" t="s">
        <v>8581</v>
      </c>
      <c r="AM53" s="1000" t="s">
        <v>7248</v>
      </c>
      <c r="AN53" s="1000" t="s">
        <v>7249</v>
      </c>
      <c r="AO53" s="1019" t="s">
        <v>7249</v>
      </c>
      <c r="AP53" s="1000" t="s">
        <v>7249</v>
      </c>
      <c r="AQ53" s="1000" t="s">
        <v>7250</v>
      </c>
      <c r="AR53" s="1000" t="s">
        <v>7371</v>
      </c>
      <c r="AS53" s="1000" t="s">
        <v>7371</v>
      </c>
      <c r="AT53" s="1000" t="s">
        <v>7283</v>
      </c>
      <c r="AU53" s="1000" t="s">
        <v>7249</v>
      </c>
      <c r="AV53" s="1000" t="s">
        <v>7284</v>
      </c>
      <c r="AW53" s="1000" t="s">
        <v>7361</v>
      </c>
      <c r="AX53" s="1000" t="s">
        <v>7250</v>
      </c>
      <c r="AY53" s="1017" t="s">
        <v>7249</v>
      </c>
    </row>
    <row r="54" spans="1:51" x14ac:dyDescent="0.25">
      <c r="A54" s="1024" t="s">
        <v>8037</v>
      </c>
      <c r="B54" s="993"/>
      <c r="C54" s="994">
        <v>36158</v>
      </c>
      <c r="D54" s="993"/>
      <c r="E54" s="995">
        <v>2254.6999999999998</v>
      </c>
      <c r="F54" s="993"/>
      <c r="G54" s="996">
        <v>97.5608</v>
      </c>
      <c r="H54" s="998"/>
      <c r="I54" s="997">
        <v>17.579999999999998</v>
      </c>
      <c r="J54" s="997">
        <v>7.52</v>
      </c>
      <c r="K54" s="997">
        <v>9</v>
      </c>
      <c r="L54" s="997">
        <v>9.33</v>
      </c>
      <c r="M54" s="1002"/>
      <c r="N54" s="999">
        <v>47.613399999999999</v>
      </c>
      <c r="O54" s="997">
        <v>-29.372599999999998</v>
      </c>
      <c r="P54" s="997">
        <v>-0.82830000000000004</v>
      </c>
      <c r="Q54" s="997">
        <v>-4.5643000000000002</v>
      </c>
      <c r="R54" s="997">
        <v>21.276800000000001</v>
      </c>
      <c r="S54" s="997">
        <v>10.9338</v>
      </c>
      <c r="T54" s="997">
        <v>6.1651999999999996</v>
      </c>
      <c r="U54" s="1014">
        <v>1.4428000000000001</v>
      </c>
      <c r="V54" s="997">
        <v>1.1728000000000001</v>
      </c>
      <c r="W54" s="997">
        <v>3.9792999999999998</v>
      </c>
      <c r="X54" s="997">
        <v>5.2257999999999996</v>
      </c>
      <c r="Y54" s="1003">
        <v>4.9892000000000003</v>
      </c>
      <c r="Z54" s="997">
        <v>6.3017000000000003</v>
      </c>
      <c r="AA54" s="997">
        <v>1.0831</v>
      </c>
      <c r="AB54" s="997">
        <v>15.3956</v>
      </c>
      <c r="AC54" s="997">
        <v>4.2191999999999998</v>
      </c>
      <c r="AD54" s="997">
        <v>3.3843999999999999</v>
      </c>
      <c r="AE54" s="997">
        <v>1.0831</v>
      </c>
      <c r="AF54" s="997">
        <v>8.6150000000000002</v>
      </c>
      <c r="AG54" s="1018"/>
      <c r="AH54" s="1000" t="s">
        <v>8586</v>
      </c>
      <c r="AI54" s="1000" t="s">
        <v>7271</v>
      </c>
      <c r="AJ54" s="1000" t="s">
        <v>7282</v>
      </c>
      <c r="AK54" s="1000" t="s">
        <v>7369</v>
      </c>
      <c r="AL54" s="1000" t="s">
        <v>8584</v>
      </c>
      <c r="AM54" s="1000" t="s">
        <v>8578</v>
      </c>
      <c r="AN54" s="1000" t="s">
        <v>8586</v>
      </c>
      <c r="AO54" s="1019" t="s">
        <v>8763</v>
      </c>
      <c r="AP54" s="1000" t="s">
        <v>8763</v>
      </c>
      <c r="AQ54" s="1000" t="s">
        <v>8763</v>
      </c>
      <c r="AR54" s="1000" t="s">
        <v>8587</v>
      </c>
      <c r="AS54" s="1000" t="s">
        <v>8587</v>
      </c>
      <c r="AT54" s="1000" t="s">
        <v>8584</v>
      </c>
      <c r="AU54" s="1000" t="s">
        <v>8588</v>
      </c>
      <c r="AV54" s="1000" t="s">
        <v>8584</v>
      </c>
      <c r="AW54" s="1000" t="s">
        <v>8586</v>
      </c>
      <c r="AX54" s="1000" t="s">
        <v>8586</v>
      </c>
      <c r="AY54" s="1017" t="s">
        <v>8588</v>
      </c>
    </row>
    <row r="55" spans="1:51" x14ac:dyDescent="0.25">
      <c r="A55" s="980" t="s">
        <v>8097</v>
      </c>
      <c r="B55" s="1022"/>
      <c r="C55" s="994">
        <v>43599</v>
      </c>
      <c r="D55" s="1005"/>
      <c r="E55" s="995">
        <v>3416.54</v>
      </c>
      <c r="F55" s="1005"/>
      <c r="G55" s="996">
        <v>1610.9076</v>
      </c>
      <c r="H55" s="1006"/>
      <c r="I55" s="997">
        <v>2.68</v>
      </c>
      <c r="J55" s="997">
        <v>7.66</v>
      </c>
      <c r="K55" s="997">
        <v>2.14</v>
      </c>
      <c r="L55" s="997">
        <v>2.2599999999999998</v>
      </c>
      <c r="M55" s="1002"/>
      <c r="N55" s="999">
        <v>24.407699999999998</v>
      </c>
      <c r="O55" s="997">
        <v>-3.5320999999999998</v>
      </c>
      <c r="P55" s="997">
        <v>4.0495000000000001</v>
      </c>
      <c r="Q55" s="997">
        <v>-0.49890000000000001</v>
      </c>
      <c r="R55" s="997">
        <v>7.6132</v>
      </c>
      <c r="S55" s="997">
        <v>6.5442999999999998</v>
      </c>
      <c r="T55" s="997">
        <v>6.0260999999999996</v>
      </c>
      <c r="U55" s="1014">
        <v>5.6516000000000002</v>
      </c>
      <c r="V55" s="997">
        <v>5.8021000000000003</v>
      </c>
      <c r="W55" s="997">
        <v>7.5209000000000001</v>
      </c>
      <c r="X55" s="997">
        <v>7.5526</v>
      </c>
      <c r="Y55" s="1007">
        <v>6.4584000000000001</v>
      </c>
      <c r="Z55" s="997" t="s">
        <v>430</v>
      </c>
      <c r="AA55" s="997">
        <v>2.4152</v>
      </c>
      <c r="AB55" s="997">
        <v>7.2568999999999999</v>
      </c>
      <c r="AC55" s="997">
        <v>5.5804</v>
      </c>
      <c r="AD55" s="997">
        <v>5.8826999999999998</v>
      </c>
      <c r="AE55" s="997">
        <v>2.4152</v>
      </c>
      <c r="AF55" s="997">
        <v>6.8680000000000003</v>
      </c>
      <c r="AG55" s="1018"/>
      <c r="AH55" s="1000" t="s">
        <v>7234</v>
      </c>
      <c r="AI55" s="1000" t="s">
        <v>7343</v>
      </c>
      <c r="AJ55" s="1000" t="s">
        <v>7234</v>
      </c>
      <c r="AK55" s="1000" t="s">
        <v>7343</v>
      </c>
      <c r="AL55" s="1000" t="s">
        <v>7341</v>
      </c>
      <c r="AM55" s="1000" t="s">
        <v>7337</v>
      </c>
      <c r="AN55" s="1000" t="s">
        <v>8589</v>
      </c>
      <c r="AO55" s="1023" t="s">
        <v>7337</v>
      </c>
      <c r="AP55" s="1000" t="s">
        <v>7341</v>
      </c>
      <c r="AQ55" s="1000" t="s">
        <v>8583</v>
      </c>
      <c r="AR55" s="1000" t="s">
        <v>7234</v>
      </c>
      <c r="AS55" s="1000" t="s">
        <v>7244</v>
      </c>
      <c r="AT55" s="995" t="s">
        <v>430</v>
      </c>
      <c r="AU55" s="1000" t="s">
        <v>7343</v>
      </c>
      <c r="AV55" s="1000" t="s">
        <v>7337</v>
      </c>
      <c r="AW55" s="1000" t="s">
        <v>8590</v>
      </c>
      <c r="AX55" s="1000" t="s">
        <v>7360</v>
      </c>
      <c r="AY55" s="1017" t="s">
        <v>7343</v>
      </c>
    </row>
    <row r="56" spans="1:51" x14ac:dyDescent="0.25">
      <c r="A56" s="980" t="s">
        <v>8491</v>
      </c>
      <c r="B56" s="993"/>
      <c r="C56" s="994">
        <v>45705</v>
      </c>
      <c r="D56" s="993"/>
      <c r="E56" s="995">
        <v>107.813</v>
      </c>
      <c r="F56" s="993"/>
      <c r="G56" s="996">
        <v>11.043200000000001</v>
      </c>
      <c r="H56" s="998"/>
      <c r="I56" s="997">
        <v>0.33</v>
      </c>
      <c r="J56" s="997">
        <v>7.03</v>
      </c>
      <c r="K56" s="997">
        <v>0.3</v>
      </c>
      <c r="L56" s="997">
        <v>0.32</v>
      </c>
      <c r="M56" s="1002"/>
      <c r="N56" s="999">
        <v>7.2728999999999999</v>
      </c>
      <c r="O56" s="997">
        <v>2.4243000000000001</v>
      </c>
      <c r="P56" s="997">
        <v>4.9625000000000004</v>
      </c>
      <c r="Q56" s="997">
        <v>4.3274999999999997</v>
      </c>
      <c r="R56" s="997">
        <v>7.1814</v>
      </c>
      <c r="S56" s="997">
        <v>6.125</v>
      </c>
      <c r="T56" s="997">
        <v>6.8891</v>
      </c>
      <c r="U56" s="1014">
        <v>6.1257000000000001</v>
      </c>
      <c r="V56" s="997">
        <v>6.0785</v>
      </c>
      <c r="W56" s="997" t="s">
        <v>430</v>
      </c>
      <c r="X56" s="997" t="s">
        <v>430</v>
      </c>
      <c r="Y56" s="1003" t="s">
        <v>430</v>
      </c>
      <c r="Z56" s="997" t="s">
        <v>430</v>
      </c>
      <c r="AA56" s="997">
        <v>5.6741999999999999</v>
      </c>
      <c r="AB56" s="997">
        <v>7.5233999999999996</v>
      </c>
      <c r="AC56" s="997">
        <v>6.3045</v>
      </c>
      <c r="AD56" s="997">
        <v>6.2119999999999997</v>
      </c>
      <c r="AE56" s="997">
        <v>5.6741999999999999</v>
      </c>
      <c r="AF56" s="997">
        <v>7.3007</v>
      </c>
      <c r="AG56" s="1018"/>
      <c r="AH56" s="1000" t="s">
        <v>8764</v>
      </c>
      <c r="AI56" s="1000" t="s">
        <v>8765</v>
      </c>
      <c r="AJ56" s="1000" t="s">
        <v>8766</v>
      </c>
      <c r="AK56" s="1000" t="s">
        <v>8767</v>
      </c>
      <c r="AL56" s="1000" t="s">
        <v>8768</v>
      </c>
      <c r="AM56" s="1000" t="s">
        <v>8769</v>
      </c>
      <c r="AN56" s="1000" t="s">
        <v>8770</v>
      </c>
      <c r="AO56" s="1019" t="s">
        <v>8771</v>
      </c>
      <c r="AP56" s="1000" t="s">
        <v>8772</v>
      </c>
      <c r="AQ56" s="995" t="s">
        <v>430</v>
      </c>
      <c r="AR56" s="995" t="s">
        <v>430</v>
      </c>
      <c r="AS56" s="995" t="s">
        <v>430</v>
      </c>
      <c r="AT56" s="995" t="s">
        <v>430</v>
      </c>
      <c r="AU56" s="1000" t="s">
        <v>8773</v>
      </c>
      <c r="AV56" s="1000" t="s">
        <v>8774</v>
      </c>
      <c r="AW56" s="1000" t="s">
        <v>8775</v>
      </c>
      <c r="AX56" s="1000" t="s">
        <v>8776</v>
      </c>
      <c r="AY56" s="1017" t="s">
        <v>8773</v>
      </c>
    </row>
    <row r="57" spans="1:51" x14ac:dyDescent="0.25">
      <c r="A57" s="980" t="s">
        <v>8439</v>
      </c>
      <c r="B57" s="993"/>
      <c r="C57" s="994">
        <v>45548</v>
      </c>
      <c r="D57" s="993"/>
      <c r="E57" s="995">
        <v>494.26100000000002</v>
      </c>
      <c r="F57" s="993"/>
      <c r="G57" s="996">
        <v>11.4321</v>
      </c>
      <c r="H57" s="998"/>
      <c r="I57" s="997">
        <v>1.1200000000000001</v>
      </c>
      <c r="J57" s="997">
        <v>7.46</v>
      </c>
      <c r="K57" s="997">
        <v>0.99</v>
      </c>
      <c r="L57" s="997">
        <v>1.06</v>
      </c>
      <c r="M57" s="1002"/>
      <c r="N57" s="999">
        <v>10.858599999999999</v>
      </c>
      <c r="O57" s="997">
        <v>-1.8089999999999999</v>
      </c>
      <c r="P57" s="997">
        <v>3.6057999999999999</v>
      </c>
      <c r="Q57" s="997">
        <v>1.4603999999999999</v>
      </c>
      <c r="R57" s="997">
        <v>7.3555999999999999</v>
      </c>
      <c r="S57" s="997">
        <v>5.8955000000000002</v>
      </c>
      <c r="T57" s="997">
        <v>6.1757</v>
      </c>
      <c r="U57" s="1014">
        <v>5.5190000000000001</v>
      </c>
      <c r="V57" s="997">
        <v>5.8213999999999997</v>
      </c>
      <c r="W57" s="997" t="s">
        <v>430</v>
      </c>
      <c r="X57" s="997" t="s">
        <v>430</v>
      </c>
      <c r="Y57" s="1003" t="s">
        <v>430</v>
      </c>
      <c r="Z57" s="997" t="s">
        <v>430</v>
      </c>
      <c r="AA57" s="997">
        <v>3.7176</v>
      </c>
      <c r="AB57" s="997">
        <v>7.3834</v>
      </c>
      <c r="AC57" s="997">
        <v>5.5434000000000001</v>
      </c>
      <c r="AD57" s="997">
        <v>5.7366000000000001</v>
      </c>
      <c r="AE57" s="997">
        <v>3.7176</v>
      </c>
      <c r="AF57" s="997">
        <v>7.5519999999999996</v>
      </c>
      <c r="AG57" s="1018"/>
      <c r="AH57" s="1000" t="s">
        <v>8777</v>
      </c>
      <c r="AI57" s="1000" t="s">
        <v>8778</v>
      </c>
      <c r="AJ57" s="1000" t="s">
        <v>8779</v>
      </c>
      <c r="AK57" s="1000" t="s">
        <v>8780</v>
      </c>
      <c r="AL57" s="1000" t="s">
        <v>8781</v>
      </c>
      <c r="AM57" s="1000" t="s">
        <v>8782</v>
      </c>
      <c r="AN57" s="1000" t="s">
        <v>8783</v>
      </c>
      <c r="AO57" s="1019" t="s">
        <v>8784</v>
      </c>
      <c r="AP57" s="1000" t="s">
        <v>8785</v>
      </c>
      <c r="AQ57" s="995" t="s">
        <v>430</v>
      </c>
      <c r="AR57" s="995" t="s">
        <v>430</v>
      </c>
      <c r="AS57" s="995" t="s">
        <v>430</v>
      </c>
      <c r="AT57" s="995" t="s">
        <v>430</v>
      </c>
      <c r="AU57" s="1000" t="s">
        <v>8786</v>
      </c>
      <c r="AV57" s="1000" t="s">
        <v>8787</v>
      </c>
      <c r="AW57" s="1000" t="s">
        <v>8788</v>
      </c>
      <c r="AX57" s="1000" t="s">
        <v>8789</v>
      </c>
      <c r="AY57" s="1017" t="s">
        <v>8786</v>
      </c>
    </row>
    <row r="58" spans="1:51" x14ac:dyDescent="0.25">
      <c r="A58" s="980" t="s">
        <v>8450</v>
      </c>
      <c r="B58" s="993"/>
      <c r="C58" s="994">
        <v>45723</v>
      </c>
      <c r="D58" s="993"/>
      <c r="E58" s="995">
        <v>310.649</v>
      </c>
      <c r="F58" s="993"/>
      <c r="G58" s="996">
        <v>10.935499999999999</v>
      </c>
      <c r="H58" s="998"/>
      <c r="I58" s="997">
        <v>0.38</v>
      </c>
      <c r="J58" s="997">
        <v>6.81</v>
      </c>
      <c r="K58" s="997">
        <v>0.37</v>
      </c>
      <c r="L58" s="997">
        <v>0.38</v>
      </c>
      <c r="M58" s="1002"/>
      <c r="N58" s="999">
        <v>6.3428000000000004</v>
      </c>
      <c r="O58" s="997">
        <v>0.1113</v>
      </c>
      <c r="P58" s="997">
        <v>3.5308999999999999</v>
      </c>
      <c r="Q58" s="997">
        <v>1.7416</v>
      </c>
      <c r="R58" s="997">
        <v>7.0724</v>
      </c>
      <c r="S58" s="997">
        <v>6.2732999999999999</v>
      </c>
      <c r="T58" s="997">
        <v>6.9218000000000002</v>
      </c>
      <c r="U58" s="1014">
        <v>6.4005999999999998</v>
      </c>
      <c r="V58" s="997">
        <v>6.3308999999999997</v>
      </c>
      <c r="W58" s="997" t="s">
        <v>430</v>
      </c>
      <c r="X58" s="997" t="s">
        <v>430</v>
      </c>
      <c r="Y58" s="1003" t="s">
        <v>430</v>
      </c>
      <c r="Z58" s="997" t="s">
        <v>430</v>
      </c>
      <c r="AA58" s="997">
        <v>4.0541999999999998</v>
      </c>
      <c r="AB58" s="997">
        <v>7.5242000000000004</v>
      </c>
      <c r="AC58" s="997">
        <v>6.5102000000000002</v>
      </c>
      <c r="AD58" s="997">
        <v>6.3768000000000002</v>
      </c>
      <c r="AE58" s="997">
        <v>4.0541999999999998</v>
      </c>
      <c r="AF58" s="997">
        <v>6.8023999999999996</v>
      </c>
      <c r="AG58" s="1018"/>
      <c r="AH58" s="1000" t="s">
        <v>8790</v>
      </c>
      <c r="AI58" s="1000" t="s">
        <v>8791</v>
      </c>
      <c r="AJ58" s="1000" t="s">
        <v>8792</v>
      </c>
      <c r="AK58" s="1000" t="s">
        <v>8793</v>
      </c>
      <c r="AL58" s="1000" t="s">
        <v>8794</v>
      </c>
      <c r="AM58" s="1000" t="s">
        <v>8795</v>
      </c>
      <c r="AN58" s="1000" t="s">
        <v>8796</v>
      </c>
      <c r="AO58" s="1019" t="s">
        <v>8797</v>
      </c>
      <c r="AP58" s="1000" t="s">
        <v>8798</v>
      </c>
      <c r="AQ58" s="995" t="s">
        <v>430</v>
      </c>
      <c r="AR58" s="995" t="s">
        <v>430</v>
      </c>
      <c r="AS58" s="995" t="s">
        <v>430</v>
      </c>
      <c r="AT58" s="995" t="s">
        <v>430</v>
      </c>
      <c r="AU58" s="1000" t="s">
        <v>8799</v>
      </c>
      <c r="AV58" s="1000" t="s">
        <v>8800</v>
      </c>
      <c r="AW58" s="1000" t="s">
        <v>8801</v>
      </c>
      <c r="AX58" s="1000" t="s">
        <v>8802</v>
      </c>
      <c r="AY58" s="1017" t="s">
        <v>8799</v>
      </c>
    </row>
    <row r="59" spans="1:51" x14ac:dyDescent="0.25">
      <c r="A59" s="980" t="s">
        <v>8424</v>
      </c>
      <c r="B59" s="993"/>
      <c r="C59" s="994">
        <v>45924</v>
      </c>
      <c r="D59" s="993"/>
      <c r="E59" s="995">
        <v>908.09699999999998</v>
      </c>
      <c r="F59" s="993"/>
      <c r="G59" s="996">
        <v>10.4826</v>
      </c>
      <c r="H59" s="998"/>
      <c r="I59" s="997">
        <v>0.87</v>
      </c>
      <c r="J59" s="997">
        <v>7.49</v>
      </c>
      <c r="K59" s="997">
        <v>0.84</v>
      </c>
      <c r="L59" s="997">
        <v>0.87</v>
      </c>
      <c r="M59" s="1002"/>
      <c r="N59" s="999">
        <v>18.115200000000002</v>
      </c>
      <c r="O59" s="997">
        <v>-0.4642</v>
      </c>
      <c r="P59" s="997">
        <v>2.6377000000000002</v>
      </c>
      <c r="Q59" s="997">
        <v>0.52239999999999998</v>
      </c>
      <c r="R59" s="997">
        <v>8.0968999999999998</v>
      </c>
      <c r="S59" s="997">
        <v>5.8898000000000001</v>
      </c>
      <c r="T59" s="997">
        <v>6.3928000000000003</v>
      </c>
      <c r="U59" s="1014">
        <v>5.8647999999999998</v>
      </c>
      <c r="V59" s="997" t="s">
        <v>430</v>
      </c>
      <c r="W59" s="997" t="s">
        <v>430</v>
      </c>
      <c r="X59" s="997" t="s">
        <v>430</v>
      </c>
      <c r="Y59" s="1003" t="s">
        <v>430</v>
      </c>
      <c r="Z59" s="997" t="s">
        <v>430</v>
      </c>
      <c r="AA59" s="997">
        <v>3.9458000000000002</v>
      </c>
      <c r="AB59" s="997">
        <v>7.3738000000000001</v>
      </c>
      <c r="AC59" s="997">
        <v>5.9036999999999997</v>
      </c>
      <c r="AD59" s="997">
        <v>5.9034000000000004</v>
      </c>
      <c r="AE59" s="997">
        <v>3.9458000000000002</v>
      </c>
      <c r="AF59" s="997">
        <v>5.9711999999999996</v>
      </c>
      <c r="AG59" s="1018"/>
      <c r="AH59" s="1000" t="s">
        <v>8803</v>
      </c>
      <c r="AI59" s="1000" t="s">
        <v>8804</v>
      </c>
      <c r="AJ59" s="1000" t="s">
        <v>8805</v>
      </c>
      <c r="AK59" s="1000" t="s">
        <v>8806</v>
      </c>
      <c r="AL59" s="1000" t="s">
        <v>8807</v>
      </c>
      <c r="AM59" s="1000" t="s">
        <v>8808</v>
      </c>
      <c r="AN59" s="1000" t="s">
        <v>8809</v>
      </c>
      <c r="AO59" s="1019" t="s">
        <v>8810</v>
      </c>
      <c r="AP59" s="995" t="s">
        <v>430</v>
      </c>
      <c r="AQ59" s="995" t="s">
        <v>430</v>
      </c>
      <c r="AR59" s="995" t="s">
        <v>430</v>
      </c>
      <c r="AS59" s="995" t="s">
        <v>430</v>
      </c>
      <c r="AT59" s="995" t="s">
        <v>430</v>
      </c>
      <c r="AU59" s="1000" t="s">
        <v>8793</v>
      </c>
      <c r="AV59" s="1000" t="s">
        <v>8811</v>
      </c>
      <c r="AW59" s="1000" t="s">
        <v>8812</v>
      </c>
      <c r="AX59" s="1000" t="s">
        <v>8813</v>
      </c>
      <c r="AY59" s="1017" t="s">
        <v>8793</v>
      </c>
    </row>
    <row r="60" spans="1:51" x14ac:dyDescent="0.25">
      <c r="A60" s="980" t="s">
        <v>8372</v>
      </c>
      <c r="B60" s="993"/>
      <c r="C60" s="994">
        <v>44882</v>
      </c>
      <c r="D60" s="993"/>
      <c r="E60" s="995">
        <v>7795.77</v>
      </c>
      <c r="F60" s="993"/>
      <c r="G60" s="996">
        <v>13.079700000000001</v>
      </c>
      <c r="H60" s="998"/>
      <c r="I60" s="997">
        <v>3.02</v>
      </c>
      <c r="J60" s="997">
        <v>7.18</v>
      </c>
      <c r="K60" s="997">
        <v>2.02</v>
      </c>
      <c r="L60" s="997">
        <v>2.12</v>
      </c>
      <c r="M60" s="1002"/>
      <c r="N60" s="999">
        <v>19.544499999999999</v>
      </c>
      <c r="O60" s="997">
        <v>1.8607</v>
      </c>
      <c r="P60" s="997">
        <v>3.5503999999999998</v>
      </c>
      <c r="Q60" s="997">
        <v>1.4159999999999999</v>
      </c>
      <c r="R60" s="997">
        <v>8.3165999999999993</v>
      </c>
      <c r="S60" s="997">
        <v>6.6715999999999998</v>
      </c>
      <c r="T60" s="997">
        <v>6.2911000000000001</v>
      </c>
      <c r="U60" s="1014">
        <v>5.5343999999999998</v>
      </c>
      <c r="V60" s="997">
        <v>5.5946999999999996</v>
      </c>
      <c r="W60" s="997">
        <v>7.1973000000000003</v>
      </c>
      <c r="X60" s="997">
        <v>7.6444999999999999</v>
      </c>
      <c r="Y60" s="1003" t="s">
        <v>430</v>
      </c>
      <c r="Z60" s="997" t="s">
        <v>430</v>
      </c>
      <c r="AA60" s="997">
        <v>4.4386999999999999</v>
      </c>
      <c r="AB60" s="997">
        <v>7.6584000000000003</v>
      </c>
      <c r="AC60" s="997">
        <v>5.8087</v>
      </c>
      <c r="AD60" s="997">
        <v>5.9100999999999999</v>
      </c>
      <c r="AE60" s="997">
        <v>4.4386999999999999</v>
      </c>
      <c r="AF60" s="997">
        <v>7.6047000000000002</v>
      </c>
      <c r="AG60" s="1018"/>
      <c r="AH60" s="1000" t="s">
        <v>8814</v>
      </c>
      <c r="AI60" s="1000" t="s">
        <v>8815</v>
      </c>
      <c r="AJ60" s="1000" t="s">
        <v>8794</v>
      </c>
      <c r="AK60" s="1000" t="s">
        <v>8816</v>
      </c>
      <c r="AL60" s="1000" t="s">
        <v>8817</v>
      </c>
      <c r="AM60" s="1000" t="s">
        <v>8818</v>
      </c>
      <c r="AN60" s="1000" t="s">
        <v>8819</v>
      </c>
      <c r="AO60" s="1019" t="s">
        <v>8820</v>
      </c>
      <c r="AP60" s="1000" t="s">
        <v>8821</v>
      </c>
      <c r="AQ60" s="1000" t="s">
        <v>8822</v>
      </c>
      <c r="AR60" s="1000" t="s">
        <v>8823</v>
      </c>
      <c r="AS60" s="995" t="s">
        <v>430</v>
      </c>
      <c r="AT60" s="995" t="s">
        <v>430</v>
      </c>
      <c r="AU60" s="1000" t="s">
        <v>8824</v>
      </c>
      <c r="AV60" s="1000" t="s">
        <v>8825</v>
      </c>
      <c r="AW60" s="1000" t="s">
        <v>8826</v>
      </c>
      <c r="AX60" s="1000" t="s">
        <v>8827</v>
      </c>
      <c r="AY60" s="1017" t="s">
        <v>8824</v>
      </c>
    </row>
    <row r="61" spans="1:51" x14ac:dyDescent="0.25">
      <c r="A61" s="980" t="s">
        <v>8393</v>
      </c>
      <c r="B61" s="993"/>
      <c r="C61" s="994">
        <v>44950</v>
      </c>
      <c r="D61" s="993"/>
      <c r="E61" s="995">
        <v>2509.23</v>
      </c>
      <c r="F61" s="993"/>
      <c r="G61" s="996">
        <v>1113.68</v>
      </c>
      <c r="H61" s="998"/>
      <c r="I61" s="997">
        <v>2.7100000000000002E-3</v>
      </c>
      <c r="J61" s="997">
        <v>5.32</v>
      </c>
      <c r="K61" s="997">
        <v>2.7100000000000002E-3</v>
      </c>
      <c r="L61" s="997">
        <v>2.7100000000000002E-3</v>
      </c>
      <c r="M61" s="1002"/>
      <c r="N61" s="999">
        <v>5.0118999999999998</v>
      </c>
      <c r="O61" s="997">
        <v>4.9650999999999996</v>
      </c>
      <c r="P61" s="997">
        <v>4.9939999999999998</v>
      </c>
      <c r="Q61" s="997">
        <v>4.9701000000000004</v>
      </c>
      <c r="R61" s="997">
        <v>5.0168999999999997</v>
      </c>
      <c r="S61" s="997">
        <v>4.9706000000000001</v>
      </c>
      <c r="T61" s="997">
        <v>4.9195000000000002</v>
      </c>
      <c r="U61" s="1014">
        <v>5.0247000000000002</v>
      </c>
      <c r="V61" s="997">
        <v>5.1196999999999999</v>
      </c>
      <c r="W61" s="997">
        <v>5.6393000000000004</v>
      </c>
      <c r="X61" s="997">
        <v>5.9455999999999998</v>
      </c>
      <c r="Y61" s="1003" t="s">
        <v>430</v>
      </c>
      <c r="Z61" s="997" t="s">
        <v>430</v>
      </c>
      <c r="AA61" s="997">
        <v>4.9759000000000002</v>
      </c>
      <c r="AB61" s="997">
        <v>4.9565999999999999</v>
      </c>
      <c r="AC61" s="997">
        <v>4.9382999999999999</v>
      </c>
      <c r="AD61" s="997">
        <v>5.0414000000000003</v>
      </c>
      <c r="AE61" s="997">
        <v>4.9759000000000002</v>
      </c>
      <c r="AF61" s="997">
        <v>5.9916</v>
      </c>
      <c r="AG61" s="1018"/>
      <c r="AH61" s="1000" t="s">
        <v>8828</v>
      </c>
      <c r="AI61" s="1000" t="s">
        <v>8829</v>
      </c>
      <c r="AJ61" s="1000" t="s">
        <v>8830</v>
      </c>
      <c r="AK61" s="1000" t="s">
        <v>8831</v>
      </c>
      <c r="AL61" s="1000" t="s">
        <v>8832</v>
      </c>
      <c r="AM61" s="1000" t="s">
        <v>8833</v>
      </c>
      <c r="AN61" s="1000" t="s">
        <v>8834</v>
      </c>
      <c r="AO61" s="1019" t="s">
        <v>8835</v>
      </c>
      <c r="AP61" s="1000" t="s">
        <v>8836</v>
      </c>
      <c r="AQ61" s="1000" t="s">
        <v>8837</v>
      </c>
      <c r="AR61" s="1000" t="s">
        <v>8838</v>
      </c>
      <c r="AS61" s="995" t="s">
        <v>430</v>
      </c>
      <c r="AT61" s="995" t="s">
        <v>430</v>
      </c>
      <c r="AU61" s="1000" t="s">
        <v>8830</v>
      </c>
      <c r="AV61" s="1000" t="s">
        <v>8839</v>
      </c>
      <c r="AW61" s="1000" t="s">
        <v>8840</v>
      </c>
      <c r="AX61" s="1000" t="s">
        <v>8841</v>
      </c>
      <c r="AY61" s="1017" t="s">
        <v>8830</v>
      </c>
    </row>
    <row r="62" spans="1:51" x14ac:dyDescent="0.25">
      <c r="A62" s="980" t="s">
        <v>8463</v>
      </c>
      <c r="B62" s="993"/>
      <c r="C62" s="994">
        <v>45847</v>
      </c>
      <c r="D62" s="993"/>
      <c r="E62" s="995">
        <v>230.58</v>
      </c>
      <c r="F62" s="993"/>
      <c r="G62" s="996">
        <v>10.564399999999999</v>
      </c>
      <c r="H62" s="998"/>
      <c r="I62" s="997">
        <v>1.49</v>
      </c>
      <c r="J62" s="997">
        <v>7.45</v>
      </c>
      <c r="K62" s="997">
        <v>1.32</v>
      </c>
      <c r="L62" s="997">
        <v>1.42</v>
      </c>
      <c r="M62" s="1002"/>
      <c r="N62" s="999">
        <v>18.666499999999999</v>
      </c>
      <c r="O62" s="997">
        <v>-3.4540000000000002</v>
      </c>
      <c r="P62" s="997">
        <v>4.6931000000000003</v>
      </c>
      <c r="Q62" s="997">
        <v>-0.24679999999999999</v>
      </c>
      <c r="R62" s="997">
        <v>7.6138000000000003</v>
      </c>
      <c r="S62" s="997">
        <v>5.8239999999999998</v>
      </c>
      <c r="T62" s="997">
        <v>5.8413000000000004</v>
      </c>
      <c r="U62" s="1014">
        <v>5.0812999999999997</v>
      </c>
      <c r="V62" s="997">
        <v>5.5510999999999999</v>
      </c>
      <c r="W62" s="997" t="s">
        <v>430</v>
      </c>
      <c r="X62" s="997" t="s">
        <v>430</v>
      </c>
      <c r="Y62" s="1003" t="s">
        <v>430</v>
      </c>
      <c r="Z62" s="997" t="s">
        <v>430</v>
      </c>
      <c r="AA62" s="997">
        <v>3.8068</v>
      </c>
      <c r="AB62" s="997">
        <v>7.2885</v>
      </c>
      <c r="AC62" s="997">
        <v>5.0739999999999998</v>
      </c>
      <c r="AD62" s="997">
        <v>5.4744999999999999</v>
      </c>
      <c r="AE62" s="997">
        <v>3.8068</v>
      </c>
      <c r="AF62" s="997">
        <v>5.5349000000000004</v>
      </c>
      <c r="AG62" s="1018"/>
      <c r="AH62" s="1000" t="s">
        <v>8842</v>
      </c>
      <c r="AI62" s="1000" t="s">
        <v>8843</v>
      </c>
      <c r="AJ62" s="1000" t="s">
        <v>8844</v>
      </c>
      <c r="AK62" s="1000" t="s">
        <v>8845</v>
      </c>
      <c r="AL62" s="1000" t="s">
        <v>8846</v>
      </c>
      <c r="AM62" s="1000" t="s">
        <v>8847</v>
      </c>
      <c r="AN62" s="1000" t="s">
        <v>8848</v>
      </c>
      <c r="AO62" s="1019" t="s">
        <v>8849</v>
      </c>
      <c r="AP62" s="1000" t="s">
        <v>8850</v>
      </c>
      <c r="AQ62" s="995" t="s">
        <v>430</v>
      </c>
      <c r="AR62" s="995" t="s">
        <v>430</v>
      </c>
      <c r="AS62" s="995" t="s">
        <v>430</v>
      </c>
      <c r="AT62" s="995" t="s">
        <v>430</v>
      </c>
      <c r="AU62" s="1000" t="s">
        <v>8851</v>
      </c>
      <c r="AV62" s="1000" t="s">
        <v>8852</v>
      </c>
      <c r="AW62" s="1000" t="s">
        <v>8853</v>
      </c>
      <c r="AX62" s="1000" t="s">
        <v>8854</v>
      </c>
      <c r="AY62" s="1017" t="s">
        <v>8851</v>
      </c>
    </row>
    <row r="63" spans="1:51" x14ac:dyDescent="0.25">
      <c r="A63" s="980" t="s">
        <v>8525</v>
      </c>
      <c r="B63" s="993"/>
      <c r="C63" s="994">
        <v>45379</v>
      </c>
      <c r="D63" s="993"/>
      <c r="E63" s="995">
        <v>37.68</v>
      </c>
      <c r="F63" s="993"/>
      <c r="G63" s="996" t="s">
        <v>430</v>
      </c>
      <c r="H63" s="998"/>
      <c r="I63" s="997" t="s">
        <v>430</v>
      </c>
      <c r="J63" s="997" t="s">
        <v>430</v>
      </c>
      <c r="K63" s="997" t="s">
        <v>430</v>
      </c>
      <c r="L63" s="997" t="s">
        <v>430</v>
      </c>
      <c r="M63" s="1002"/>
      <c r="N63" s="999" t="s">
        <v>430</v>
      </c>
      <c r="O63" s="997" t="s">
        <v>430</v>
      </c>
      <c r="P63" s="997" t="s">
        <v>430</v>
      </c>
      <c r="Q63" s="997" t="s">
        <v>430</v>
      </c>
      <c r="R63" s="997" t="s">
        <v>430</v>
      </c>
      <c r="S63" s="997" t="s">
        <v>430</v>
      </c>
      <c r="T63" s="997" t="s">
        <v>430</v>
      </c>
      <c r="U63" s="1014" t="s">
        <v>430</v>
      </c>
      <c r="V63" s="997" t="s">
        <v>430</v>
      </c>
      <c r="W63" s="997" t="s">
        <v>430</v>
      </c>
      <c r="X63" s="997" t="s">
        <v>430</v>
      </c>
      <c r="Y63" s="1003" t="s">
        <v>430</v>
      </c>
      <c r="Z63" s="997" t="s">
        <v>430</v>
      </c>
      <c r="AA63" s="997" t="s">
        <v>430</v>
      </c>
      <c r="AB63" s="997" t="s">
        <v>430</v>
      </c>
      <c r="AC63" s="997" t="s">
        <v>430</v>
      </c>
      <c r="AD63" s="997" t="s">
        <v>430</v>
      </c>
      <c r="AE63" s="997" t="s">
        <v>430</v>
      </c>
      <c r="AF63" s="997" t="s">
        <v>430</v>
      </c>
      <c r="AG63" s="1018"/>
      <c r="AH63" s="995" t="s">
        <v>430</v>
      </c>
      <c r="AI63" s="995" t="s">
        <v>430</v>
      </c>
      <c r="AJ63" s="995" t="s">
        <v>430</v>
      </c>
      <c r="AK63" s="995" t="s">
        <v>430</v>
      </c>
      <c r="AL63" s="995" t="s">
        <v>430</v>
      </c>
      <c r="AM63" s="995" t="s">
        <v>430</v>
      </c>
      <c r="AN63" s="995" t="s">
        <v>430</v>
      </c>
      <c r="AO63" s="1025" t="s">
        <v>430</v>
      </c>
      <c r="AP63" s="995" t="s">
        <v>430</v>
      </c>
      <c r="AQ63" s="995" t="s">
        <v>430</v>
      </c>
      <c r="AR63" s="995" t="s">
        <v>430</v>
      </c>
      <c r="AS63" s="995" t="s">
        <v>430</v>
      </c>
      <c r="AT63" s="995" t="s">
        <v>430</v>
      </c>
      <c r="AU63" s="995" t="s">
        <v>430</v>
      </c>
      <c r="AV63" s="995" t="s">
        <v>430</v>
      </c>
      <c r="AW63" s="995" t="s">
        <v>430</v>
      </c>
      <c r="AX63" s="995" t="s">
        <v>430</v>
      </c>
      <c r="AY63" s="1026" t="s">
        <v>430</v>
      </c>
    </row>
    <row r="64" spans="1:51" x14ac:dyDescent="0.25">
      <c r="A64" s="980" t="s">
        <v>8539</v>
      </c>
      <c r="B64" s="993"/>
      <c r="C64" s="994">
        <v>45210</v>
      </c>
      <c r="D64" s="993"/>
      <c r="E64" s="995">
        <v>21.608699999999999</v>
      </c>
      <c r="F64" s="993"/>
      <c r="G64" s="996">
        <v>12.427300000000001</v>
      </c>
      <c r="H64" s="998"/>
      <c r="I64" s="997">
        <v>6.35</v>
      </c>
      <c r="J64" s="997">
        <v>6.71</v>
      </c>
      <c r="K64" s="997">
        <v>4.8899999999999997</v>
      </c>
      <c r="L64" s="997">
        <v>5.05</v>
      </c>
      <c r="M64" s="1002"/>
      <c r="N64" s="999">
        <v>39.6937</v>
      </c>
      <c r="O64" s="997">
        <v>5.1910999999999996</v>
      </c>
      <c r="P64" s="997">
        <v>8.4893999999999998</v>
      </c>
      <c r="Q64" s="997">
        <v>7.2369000000000003</v>
      </c>
      <c r="R64" s="997">
        <v>14.413600000000001</v>
      </c>
      <c r="S64" s="997">
        <v>10.9245</v>
      </c>
      <c r="T64" s="997">
        <v>7.2119999999999997</v>
      </c>
      <c r="U64" s="1014">
        <v>5.1798000000000002</v>
      </c>
      <c r="V64" s="997">
        <v>4.7241</v>
      </c>
      <c r="W64" s="997">
        <v>7.5472999999999999</v>
      </c>
      <c r="X64" s="997" t="s">
        <v>430</v>
      </c>
      <c r="Y64" s="1003" t="s">
        <v>430</v>
      </c>
      <c r="Z64" s="997" t="s">
        <v>430</v>
      </c>
      <c r="AA64" s="997">
        <v>8.3829999999999991</v>
      </c>
      <c r="AB64" s="997">
        <v>12.760199999999999</v>
      </c>
      <c r="AC64" s="997">
        <v>6.3259999999999996</v>
      </c>
      <c r="AD64" s="997">
        <v>6.0903</v>
      </c>
      <c r="AE64" s="997">
        <v>8.3829999999999991</v>
      </c>
      <c r="AF64" s="997">
        <v>8.1783000000000001</v>
      </c>
      <c r="AG64" s="1018"/>
      <c r="AH64" s="1000" t="s">
        <v>8855</v>
      </c>
      <c r="AI64" s="1000" t="s">
        <v>8856</v>
      </c>
      <c r="AJ64" s="1000" t="s">
        <v>8857</v>
      </c>
      <c r="AK64" s="1000" t="s">
        <v>8858</v>
      </c>
      <c r="AL64" s="1000" t="s">
        <v>8859</v>
      </c>
      <c r="AM64" s="1000" t="s">
        <v>8860</v>
      </c>
      <c r="AN64" s="1000" t="s">
        <v>8861</v>
      </c>
      <c r="AO64" s="1019" t="s">
        <v>8862</v>
      </c>
      <c r="AP64" s="1000" t="s">
        <v>8790</v>
      </c>
      <c r="AQ64" s="1000" t="s">
        <v>8863</v>
      </c>
      <c r="AR64" s="995" t="s">
        <v>430</v>
      </c>
      <c r="AS64" s="995" t="s">
        <v>430</v>
      </c>
      <c r="AT64" s="995" t="s">
        <v>430</v>
      </c>
      <c r="AU64" s="1000" t="s">
        <v>8858</v>
      </c>
      <c r="AV64" s="1000" t="s">
        <v>8864</v>
      </c>
      <c r="AW64" s="1000" t="s">
        <v>8865</v>
      </c>
      <c r="AX64" s="1000" t="s">
        <v>8866</v>
      </c>
      <c r="AY64" s="1017" t="s">
        <v>8858</v>
      </c>
    </row>
    <row r="65" spans="1:51" x14ac:dyDescent="0.25">
      <c r="A65" s="980" t="s">
        <v>8374</v>
      </c>
      <c r="B65" s="993"/>
      <c r="C65" s="994">
        <v>44603</v>
      </c>
      <c r="D65" s="993"/>
      <c r="E65" s="995">
        <v>6641.49</v>
      </c>
      <c r="F65" s="993"/>
      <c r="G65" s="996">
        <v>13.0604</v>
      </c>
      <c r="H65" s="998"/>
      <c r="I65" s="997">
        <v>0.68</v>
      </c>
      <c r="J65" s="997">
        <v>5.83</v>
      </c>
      <c r="K65" s="997">
        <v>0.64</v>
      </c>
      <c r="L65" s="997">
        <v>0.66</v>
      </c>
      <c r="M65" s="1002"/>
      <c r="N65" s="999">
        <v>5.0312000000000001</v>
      </c>
      <c r="O65" s="997">
        <v>-0.65210000000000001</v>
      </c>
      <c r="P65" s="997">
        <v>3.6356999999999999</v>
      </c>
      <c r="Q65" s="997">
        <v>3.8784000000000001</v>
      </c>
      <c r="R65" s="997">
        <v>6.6879999999999997</v>
      </c>
      <c r="S65" s="997">
        <v>5.3055000000000003</v>
      </c>
      <c r="T65" s="997">
        <v>5.9039999999999999</v>
      </c>
      <c r="U65" s="1014">
        <v>5.9615999999999998</v>
      </c>
      <c r="V65" s="997">
        <v>5.8268000000000004</v>
      </c>
      <c r="W65" s="997">
        <v>7.2695999999999996</v>
      </c>
      <c r="X65" s="997">
        <v>7.2839</v>
      </c>
      <c r="Y65" s="1003" t="s">
        <v>430</v>
      </c>
      <c r="Z65" s="997" t="s">
        <v>430</v>
      </c>
      <c r="AA65" s="997">
        <v>4.2523999999999997</v>
      </c>
      <c r="AB65" s="997">
        <v>5.9960000000000004</v>
      </c>
      <c r="AC65" s="997">
        <v>5.9278000000000004</v>
      </c>
      <c r="AD65" s="997">
        <v>6.1230000000000002</v>
      </c>
      <c r="AE65" s="997">
        <v>4.2523999999999997</v>
      </c>
      <c r="AF65" s="997">
        <v>6.2161999999999997</v>
      </c>
      <c r="AG65" s="1018"/>
      <c r="AH65" s="1000" t="s">
        <v>8867</v>
      </c>
      <c r="AI65" s="1000" t="s">
        <v>8868</v>
      </c>
      <c r="AJ65" s="1000" t="s">
        <v>8869</v>
      </c>
      <c r="AK65" s="1000" t="s">
        <v>8846</v>
      </c>
      <c r="AL65" s="1000" t="s">
        <v>8851</v>
      </c>
      <c r="AM65" s="1000" t="s">
        <v>8870</v>
      </c>
      <c r="AN65" s="1000" t="s">
        <v>8871</v>
      </c>
      <c r="AO65" s="1019" t="s">
        <v>8872</v>
      </c>
      <c r="AP65" s="1000" t="s">
        <v>8873</v>
      </c>
      <c r="AQ65" s="1000" t="s">
        <v>8874</v>
      </c>
      <c r="AR65" s="1000" t="s">
        <v>8875</v>
      </c>
      <c r="AS65" s="995" t="s">
        <v>430</v>
      </c>
      <c r="AT65" s="995" t="s">
        <v>430</v>
      </c>
      <c r="AU65" s="1000" t="s">
        <v>8876</v>
      </c>
      <c r="AV65" s="1000" t="s">
        <v>8877</v>
      </c>
      <c r="AW65" s="1000" t="s">
        <v>8878</v>
      </c>
      <c r="AX65" s="1000" t="s">
        <v>8879</v>
      </c>
      <c r="AY65" s="1017" t="s">
        <v>8876</v>
      </c>
    </row>
    <row r="66" spans="1:51" x14ac:dyDescent="0.25">
      <c r="A66" s="980" t="s">
        <v>8385</v>
      </c>
      <c r="B66" s="993"/>
      <c r="C66" s="994">
        <v>44603</v>
      </c>
      <c r="D66" s="993"/>
      <c r="E66" s="995">
        <v>3255.04</v>
      </c>
      <c r="F66" s="993"/>
      <c r="G66" s="996">
        <v>13.398199999999999</v>
      </c>
      <c r="H66" s="998"/>
      <c r="I66" s="997">
        <v>5.59</v>
      </c>
      <c r="J66" s="997">
        <v>7.27</v>
      </c>
      <c r="K66" s="997">
        <v>4.3899999999999997</v>
      </c>
      <c r="L66" s="997">
        <v>4.54</v>
      </c>
      <c r="M66" s="1002"/>
      <c r="N66" s="999">
        <v>78.900899999999993</v>
      </c>
      <c r="O66" s="997">
        <v>37.985300000000002</v>
      </c>
      <c r="P66" s="997">
        <v>4.9862000000000002</v>
      </c>
      <c r="Q66" s="997">
        <v>8.5117999999999991</v>
      </c>
      <c r="R66" s="997">
        <v>12.828799999999999</v>
      </c>
      <c r="S66" s="997">
        <v>10.046799999999999</v>
      </c>
      <c r="T66" s="997">
        <v>7.9457000000000004</v>
      </c>
      <c r="U66" s="1014">
        <v>5.8579999999999997</v>
      </c>
      <c r="V66" s="997">
        <v>4.4261999999999997</v>
      </c>
      <c r="W66" s="997">
        <v>7.2689000000000004</v>
      </c>
      <c r="X66" s="997">
        <v>7.4405999999999999</v>
      </c>
      <c r="Y66" s="1003" t="s">
        <v>430</v>
      </c>
      <c r="Z66" s="997" t="s">
        <v>430</v>
      </c>
      <c r="AA66" s="997">
        <v>8.3565000000000005</v>
      </c>
      <c r="AB66" s="997">
        <v>11.8171</v>
      </c>
      <c r="AC66" s="997">
        <v>7.0944000000000003</v>
      </c>
      <c r="AD66" s="997">
        <v>6.1445999999999996</v>
      </c>
      <c r="AE66" s="997">
        <v>8.3565000000000005</v>
      </c>
      <c r="AF66" s="997">
        <v>6.8305999999999996</v>
      </c>
      <c r="AG66" s="1018"/>
      <c r="AH66" s="1000" t="s">
        <v>8880</v>
      </c>
      <c r="AI66" s="1000" t="s">
        <v>8881</v>
      </c>
      <c r="AJ66" s="1000" t="s">
        <v>8882</v>
      </c>
      <c r="AK66" s="1000" t="s">
        <v>8883</v>
      </c>
      <c r="AL66" s="1000" t="s">
        <v>8884</v>
      </c>
      <c r="AM66" s="1000" t="s">
        <v>8885</v>
      </c>
      <c r="AN66" s="1000" t="s">
        <v>8886</v>
      </c>
      <c r="AO66" s="1019" t="s">
        <v>8887</v>
      </c>
      <c r="AP66" s="1000" t="s">
        <v>8888</v>
      </c>
      <c r="AQ66" s="1000" t="s">
        <v>8889</v>
      </c>
      <c r="AR66" s="1000" t="s">
        <v>8890</v>
      </c>
      <c r="AS66" s="995" t="s">
        <v>430</v>
      </c>
      <c r="AT66" s="995" t="s">
        <v>430</v>
      </c>
      <c r="AU66" s="1000" t="s">
        <v>8891</v>
      </c>
      <c r="AV66" s="1000" t="s">
        <v>8892</v>
      </c>
      <c r="AW66" s="1000" t="s">
        <v>8893</v>
      </c>
      <c r="AX66" s="1000" t="s">
        <v>8894</v>
      </c>
      <c r="AY66" s="1017" t="s">
        <v>8891</v>
      </c>
    </row>
    <row r="67" spans="1:51" x14ac:dyDescent="0.25">
      <c r="A67" s="980" t="s">
        <v>8496</v>
      </c>
      <c r="B67" s="993"/>
      <c r="C67" s="994">
        <v>44917</v>
      </c>
      <c r="D67" s="993"/>
      <c r="E67" s="995">
        <v>95.576099999999997</v>
      </c>
      <c r="F67" s="993"/>
      <c r="G67" s="996">
        <v>12.691599999999999</v>
      </c>
      <c r="H67" s="998"/>
      <c r="I67" s="997">
        <v>0.04</v>
      </c>
      <c r="J67" s="997">
        <v>5.33</v>
      </c>
      <c r="K67" s="997">
        <v>0.03</v>
      </c>
      <c r="L67" s="997">
        <v>0.03</v>
      </c>
      <c r="M67" s="1002"/>
      <c r="N67" s="999">
        <v>4.8897000000000004</v>
      </c>
      <c r="O67" s="997">
        <v>4.6990999999999996</v>
      </c>
      <c r="P67" s="997">
        <v>4.8113000000000001</v>
      </c>
      <c r="Q67" s="997">
        <v>4.8776000000000002</v>
      </c>
      <c r="R67" s="997">
        <v>4.8895</v>
      </c>
      <c r="S67" s="997">
        <v>4.9104999999999999</v>
      </c>
      <c r="T67" s="997">
        <v>5.2962999999999996</v>
      </c>
      <c r="U67" s="1014">
        <v>5.3452999999999999</v>
      </c>
      <c r="V67" s="997">
        <v>5.3979999999999997</v>
      </c>
      <c r="W67" s="997">
        <v>6.6778000000000004</v>
      </c>
      <c r="X67" s="997">
        <v>6.8540000000000001</v>
      </c>
      <c r="Y67" s="1003" t="s">
        <v>430</v>
      </c>
      <c r="Z67" s="997" t="s">
        <v>430</v>
      </c>
      <c r="AA67" s="997">
        <v>4.8635000000000002</v>
      </c>
      <c r="AB67" s="997">
        <v>5.3562000000000003</v>
      </c>
      <c r="AC67" s="997">
        <v>5.2915000000000001</v>
      </c>
      <c r="AD67" s="997">
        <v>5.4423000000000004</v>
      </c>
      <c r="AE67" s="997">
        <v>4.8635000000000002</v>
      </c>
      <c r="AF67" s="997">
        <v>6.9103000000000003</v>
      </c>
      <c r="AG67" s="1018"/>
      <c r="AH67" s="1000" t="s">
        <v>8895</v>
      </c>
      <c r="AI67" s="1000" t="s">
        <v>8896</v>
      </c>
      <c r="AJ67" s="1000" t="s">
        <v>8767</v>
      </c>
      <c r="AK67" s="1000" t="s">
        <v>8897</v>
      </c>
      <c r="AL67" s="1000" t="s">
        <v>8898</v>
      </c>
      <c r="AM67" s="1000" t="s">
        <v>8899</v>
      </c>
      <c r="AN67" s="1000" t="s">
        <v>8900</v>
      </c>
      <c r="AO67" s="1019" t="s">
        <v>8901</v>
      </c>
      <c r="AP67" s="1000" t="s">
        <v>8902</v>
      </c>
      <c r="AQ67" s="1000" t="s">
        <v>8903</v>
      </c>
      <c r="AR67" s="1000" t="s">
        <v>8904</v>
      </c>
      <c r="AS67" s="995" t="s">
        <v>430</v>
      </c>
      <c r="AT67" s="995" t="s">
        <v>430</v>
      </c>
      <c r="AU67" s="1000" t="s">
        <v>8905</v>
      </c>
      <c r="AV67" s="1000" t="s">
        <v>8906</v>
      </c>
      <c r="AW67" s="1000" t="s">
        <v>8907</v>
      </c>
      <c r="AX67" s="1000" t="s">
        <v>8908</v>
      </c>
      <c r="AY67" s="1017" t="s">
        <v>8905</v>
      </c>
    </row>
    <row r="68" spans="1:51" x14ac:dyDescent="0.25">
      <c r="A68" s="980" t="s">
        <v>8467</v>
      </c>
      <c r="B68" s="993"/>
      <c r="C68" s="994">
        <v>44972</v>
      </c>
      <c r="D68" s="993"/>
      <c r="E68" s="995">
        <v>184.892</v>
      </c>
      <c r="F68" s="993"/>
      <c r="G68" s="996">
        <v>12.8706</v>
      </c>
      <c r="H68" s="998"/>
      <c r="I68" s="997">
        <v>7.02</v>
      </c>
      <c r="J68" s="997">
        <v>7.56</v>
      </c>
      <c r="K68" s="997">
        <v>5.32</v>
      </c>
      <c r="L68" s="997">
        <v>5.52</v>
      </c>
      <c r="M68" s="1002"/>
      <c r="N68" s="999">
        <v>22.701499999999999</v>
      </c>
      <c r="O68" s="997">
        <v>-25.658100000000001</v>
      </c>
      <c r="P68" s="997">
        <v>-12.609500000000001</v>
      </c>
      <c r="Q68" s="997">
        <v>4.6470000000000002</v>
      </c>
      <c r="R68" s="997">
        <v>12.192500000000001</v>
      </c>
      <c r="S68" s="997">
        <v>10.0564</v>
      </c>
      <c r="T68" s="997">
        <v>7.6464999999999996</v>
      </c>
      <c r="U68" s="1014">
        <v>5.157</v>
      </c>
      <c r="V68" s="997">
        <v>3.7766999999999999</v>
      </c>
      <c r="W68" s="997">
        <v>6.9367000000000001</v>
      </c>
      <c r="X68" s="997">
        <v>7.1356000000000002</v>
      </c>
      <c r="Y68" s="1003" t="s">
        <v>430</v>
      </c>
      <c r="Z68" s="997" t="s">
        <v>430</v>
      </c>
      <c r="AA68" s="997">
        <v>9.8438999999999997</v>
      </c>
      <c r="AB68" s="997">
        <v>12.003500000000001</v>
      </c>
      <c r="AC68" s="997">
        <v>6.9340000000000002</v>
      </c>
      <c r="AD68" s="997">
        <v>6.1497000000000002</v>
      </c>
      <c r="AE68" s="997">
        <v>9.8438999999999997</v>
      </c>
      <c r="AF68" s="997">
        <v>7.6662999999999997</v>
      </c>
      <c r="AG68" s="1018"/>
      <c r="AH68" s="1000" t="s">
        <v>8909</v>
      </c>
      <c r="AI68" s="1000" t="s">
        <v>8910</v>
      </c>
      <c r="AJ68" s="1000" t="s">
        <v>8911</v>
      </c>
      <c r="AK68" s="1000" t="s">
        <v>8912</v>
      </c>
      <c r="AL68" s="1000" t="s">
        <v>8913</v>
      </c>
      <c r="AM68" s="1000" t="s">
        <v>8914</v>
      </c>
      <c r="AN68" s="1000" t="s">
        <v>8915</v>
      </c>
      <c r="AO68" s="1019" t="s">
        <v>8916</v>
      </c>
      <c r="AP68" s="1000" t="s">
        <v>8917</v>
      </c>
      <c r="AQ68" s="1000" t="s">
        <v>8918</v>
      </c>
      <c r="AR68" s="1000" t="s">
        <v>8919</v>
      </c>
      <c r="AS68" s="995" t="s">
        <v>430</v>
      </c>
      <c r="AT68" s="995" t="s">
        <v>430</v>
      </c>
      <c r="AU68" s="1000" t="s">
        <v>8920</v>
      </c>
      <c r="AV68" s="1000" t="s">
        <v>8921</v>
      </c>
      <c r="AW68" s="1000" t="s">
        <v>8922</v>
      </c>
      <c r="AX68" s="1000" t="s">
        <v>8923</v>
      </c>
      <c r="AY68" s="1017" t="s">
        <v>8920</v>
      </c>
    </row>
    <row r="69" spans="1:51" x14ac:dyDescent="0.25">
      <c r="A69" s="980" t="s">
        <v>8437</v>
      </c>
      <c r="B69" s="993"/>
      <c r="C69" s="994">
        <v>44846</v>
      </c>
      <c r="D69" s="993"/>
      <c r="E69" s="995">
        <v>523.33399999999995</v>
      </c>
      <c r="F69" s="993"/>
      <c r="G69" s="996">
        <v>13.101699999999999</v>
      </c>
      <c r="H69" s="998"/>
      <c r="I69" s="997">
        <v>1.75</v>
      </c>
      <c r="J69" s="997">
        <v>6.87</v>
      </c>
      <c r="K69" s="997">
        <v>1.57</v>
      </c>
      <c r="L69" s="997">
        <v>1.64</v>
      </c>
      <c r="M69" s="1002"/>
      <c r="N69" s="999">
        <v>24.811299999999999</v>
      </c>
      <c r="O69" s="997">
        <v>3.4369000000000001</v>
      </c>
      <c r="P69" s="997">
        <v>6.8543000000000003</v>
      </c>
      <c r="Q69" s="997">
        <v>2.8885999999999998</v>
      </c>
      <c r="R69" s="997">
        <v>7.7944000000000004</v>
      </c>
      <c r="S69" s="997">
        <v>6.6981999999999999</v>
      </c>
      <c r="T69" s="997">
        <v>5.8067000000000002</v>
      </c>
      <c r="U69" s="1014">
        <v>5.2662000000000004</v>
      </c>
      <c r="V69" s="997">
        <v>5.0514000000000001</v>
      </c>
      <c r="W69" s="997">
        <v>7.3217999999999996</v>
      </c>
      <c r="X69" s="997">
        <v>7.2355999999999998</v>
      </c>
      <c r="Y69" s="1003" t="s">
        <v>430</v>
      </c>
      <c r="Z69" s="997" t="s">
        <v>430</v>
      </c>
      <c r="AA69" s="997">
        <v>4.3437999999999999</v>
      </c>
      <c r="AB69" s="997">
        <v>7.1153000000000004</v>
      </c>
      <c r="AC69" s="997">
        <v>4.9734999999999996</v>
      </c>
      <c r="AD69" s="997">
        <v>5.6067</v>
      </c>
      <c r="AE69" s="997">
        <v>4.3437999999999999</v>
      </c>
      <c r="AF69" s="997">
        <v>7.4461000000000004</v>
      </c>
      <c r="AG69" s="1018"/>
      <c r="AH69" s="1000" t="s">
        <v>8924</v>
      </c>
      <c r="AI69" s="1000" t="s">
        <v>8925</v>
      </c>
      <c r="AJ69" s="1000" t="s">
        <v>8926</v>
      </c>
      <c r="AK69" s="1000" t="s">
        <v>8876</v>
      </c>
      <c r="AL69" s="1000" t="s">
        <v>8927</v>
      </c>
      <c r="AM69" s="1000" t="s">
        <v>8928</v>
      </c>
      <c r="AN69" s="1000" t="s">
        <v>8929</v>
      </c>
      <c r="AO69" s="1019" t="s">
        <v>8930</v>
      </c>
      <c r="AP69" s="1000" t="s">
        <v>8931</v>
      </c>
      <c r="AQ69" s="1000" t="s">
        <v>8932</v>
      </c>
      <c r="AR69" s="1000" t="s">
        <v>8933</v>
      </c>
      <c r="AS69" s="995" t="s">
        <v>430</v>
      </c>
      <c r="AT69" s="995" t="s">
        <v>430</v>
      </c>
      <c r="AU69" s="1000" t="s">
        <v>8934</v>
      </c>
      <c r="AV69" s="1000" t="s">
        <v>8935</v>
      </c>
      <c r="AW69" s="1000" t="s">
        <v>8936</v>
      </c>
      <c r="AX69" s="1000" t="s">
        <v>8937</v>
      </c>
      <c r="AY69" s="1017" t="s">
        <v>8934</v>
      </c>
    </row>
    <row r="70" spans="1:51" x14ac:dyDescent="0.25">
      <c r="A70" s="913" t="s">
        <v>7366</v>
      </c>
      <c r="B70" s="957"/>
      <c r="C70" s="33"/>
      <c r="D70" s="33"/>
      <c r="E70" s="33"/>
      <c r="F70" s="33"/>
      <c r="G70" s="33"/>
      <c r="H70" s="33"/>
      <c r="I70" s="33"/>
      <c r="J70" s="33"/>
      <c r="K70" s="33"/>
      <c r="L70" s="33"/>
      <c r="M70" s="33"/>
      <c r="N70" s="70">
        <f t="shared" ref="N70:AF70" si="4">IFERROR(ROUND(AVERAGE(N41:N69),2),"--")</f>
        <v>26.27</v>
      </c>
      <c r="O70" s="59">
        <f t="shared" si="4"/>
        <v>-1.25</v>
      </c>
      <c r="P70" s="59">
        <f t="shared" si="4"/>
        <v>3.26</v>
      </c>
      <c r="Q70" s="59">
        <f t="shared" si="4"/>
        <v>1.42</v>
      </c>
      <c r="R70" s="59">
        <f t="shared" si="4"/>
        <v>10.32</v>
      </c>
      <c r="S70" s="59">
        <f t="shared" si="4"/>
        <v>7.41</v>
      </c>
      <c r="T70" s="59">
        <f t="shared" si="4"/>
        <v>6.4</v>
      </c>
      <c r="U70" s="59">
        <f t="shared" si="4"/>
        <v>5.21</v>
      </c>
      <c r="V70" s="70">
        <f t="shared" si="4"/>
        <v>5.12</v>
      </c>
      <c r="W70" s="59">
        <f t="shared" si="4"/>
        <v>6.69</v>
      </c>
      <c r="X70" s="59">
        <f t="shared" si="4"/>
        <v>6.96</v>
      </c>
      <c r="Y70" s="59">
        <f t="shared" si="4"/>
        <v>5.98</v>
      </c>
      <c r="Z70" s="59">
        <f t="shared" si="4"/>
        <v>6.62</v>
      </c>
      <c r="AA70" s="59">
        <f t="shared" si="4"/>
        <v>4.37</v>
      </c>
      <c r="AB70" s="59">
        <f t="shared" si="4"/>
        <v>8.9499999999999993</v>
      </c>
      <c r="AC70" s="59">
        <f t="shared" si="4"/>
        <v>5.77</v>
      </c>
      <c r="AD70" s="59">
        <f t="shared" si="4"/>
        <v>5.7</v>
      </c>
      <c r="AE70" s="59">
        <f t="shared" si="4"/>
        <v>4.37</v>
      </c>
      <c r="AF70" s="88">
        <f t="shared" si="4"/>
        <v>7.04</v>
      </c>
      <c r="AG70" s="33"/>
      <c r="AH70" s="33"/>
      <c r="AI70" s="33"/>
      <c r="AJ70" s="33"/>
      <c r="AK70" s="33"/>
      <c r="AL70" s="33"/>
      <c r="AM70" s="33"/>
      <c r="AN70" s="33"/>
      <c r="AO70" s="33"/>
      <c r="AP70" s="33"/>
      <c r="AQ70" s="33"/>
      <c r="AR70" s="33"/>
      <c r="AS70" s="33"/>
      <c r="AT70" s="33"/>
      <c r="AU70" s="33"/>
      <c r="AV70" s="33"/>
      <c r="AW70" s="33"/>
      <c r="AX70" s="33"/>
      <c r="AY70" s="34"/>
    </row>
    <row r="71" spans="1:51" x14ac:dyDescent="0.25">
      <c r="A71" s="909" t="s">
        <v>94</v>
      </c>
      <c r="B71" s="958"/>
      <c r="C71" s="25"/>
      <c r="D71" s="25"/>
      <c r="E71" s="25"/>
      <c r="F71" s="25"/>
      <c r="G71" s="25"/>
      <c r="H71" s="25"/>
      <c r="I71" s="25"/>
      <c r="J71" s="25"/>
      <c r="K71" s="25"/>
      <c r="L71" s="25"/>
      <c r="M71" s="25"/>
      <c r="N71" s="71">
        <f t="shared" ref="N71:AF71" si="5">IF(COUNTIF(N41:N69,"--") = 29,"--",ROUND(MAX(N41:N69),2))</f>
        <v>78.900000000000006</v>
      </c>
      <c r="O71" s="60">
        <f t="shared" si="5"/>
        <v>37.99</v>
      </c>
      <c r="P71" s="60">
        <f t="shared" si="5"/>
        <v>8.49</v>
      </c>
      <c r="Q71" s="60">
        <f t="shared" si="5"/>
        <v>8.51</v>
      </c>
      <c r="R71" s="60">
        <f t="shared" si="5"/>
        <v>30.17</v>
      </c>
      <c r="S71" s="60">
        <f t="shared" si="5"/>
        <v>14.11</v>
      </c>
      <c r="T71" s="60">
        <f t="shared" si="5"/>
        <v>7.96</v>
      </c>
      <c r="U71" s="60">
        <f t="shared" si="5"/>
        <v>6.4</v>
      </c>
      <c r="V71" s="71">
        <f t="shared" si="5"/>
        <v>6.88</v>
      </c>
      <c r="W71" s="60">
        <f t="shared" si="5"/>
        <v>8.0500000000000007</v>
      </c>
      <c r="X71" s="60">
        <f t="shared" si="5"/>
        <v>7.99</v>
      </c>
      <c r="Y71" s="60">
        <f t="shared" si="5"/>
        <v>6.57</v>
      </c>
      <c r="Z71" s="60">
        <f t="shared" si="5"/>
        <v>7.27</v>
      </c>
      <c r="AA71" s="60">
        <f t="shared" si="5"/>
        <v>9.84</v>
      </c>
      <c r="AB71" s="60">
        <f t="shared" si="5"/>
        <v>19.79</v>
      </c>
      <c r="AC71" s="60">
        <f t="shared" si="5"/>
        <v>7.09</v>
      </c>
      <c r="AD71" s="60">
        <f t="shared" si="5"/>
        <v>6.44</v>
      </c>
      <c r="AE71" s="60">
        <f t="shared" si="5"/>
        <v>9.84</v>
      </c>
      <c r="AF71" s="89">
        <f t="shared" si="5"/>
        <v>8.6199999999999992</v>
      </c>
      <c r="AG71" s="25"/>
      <c r="AH71" s="25"/>
      <c r="AI71" s="25"/>
      <c r="AJ71" s="25"/>
      <c r="AK71" s="25"/>
      <c r="AL71" s="25"/>
      <c r="AM71" s="25"/>
      <c r="AN71" s="25"/>
      <c r="AO71" s="25"/>
      <c r="AP71" s="25"/>
      <c r="AQ71" s="25"/>
      <c r="AR71" s="25"/>
      <c r="AS71" s="25"/>
      <c r="AT71" s="25"/>
      <c r="AU71" s="25"/>
      <c r="AV71" s="25"/>
      <c r="AW71" s="25"/>
      <c r="AX71" s="25"/>
      <c r="AY71" s="26"/>
    </row>
    <row r="72" spans="1:51" x14ac:dyDescent="0.25">
      <c r="A72" s="909" t="s">
        <v>95</v>
      </c>
      <c r="B72" s="958"/>
      <c r="C72" s="25"/>
      <c r="D72" s="25"/>
      <c r="E72" s="25"/>
      <c r="F72" s="25"/>
      <c r="G72" s="25"/>
      <c r="H72" s="25"/>
      <c r="I72" s="25"/>
      <c r="J72" s="25"/>
      <c r="K72" s="25"/>
      <c r="L72" s="25"/>
      <c r="M72" s="25"/>
      <c r="N72" s="71">
        <f t="shared" ref="N72:AF72" si="6">IF(COUNTIF(N41:N69,"--") = 29,"--",ROUND(MIN(N41:N69),2))</f>
        <v>4.8899999999999997</v>
      </c>
      <c r="O72" s="60">
        <f t="shared" si="6"/>
        <v>-29.37</v>
      </c>
      <c r="P72" s="60">
        <f t="shared" si="6"/>
        <v>-12.61</v>
      </c>
      <c r="Q72" s="60">
        <f t="shared" si="6"/>
        <v>-7.63</v>
      </c>
      <c r="R72" s="60">
        <f t="shared" si="6"/>
        <v>4.8899999999999997</v>
      </c>
      <c r="S72" s="60">
        <f t="shared" si="6"/>
        <v>4.91</v>
      </c>
      <c r="T72" s="60">
        <f t="shared" si="6"/>
        <v>4.92</v>
      </c>
      <c r="U72" s="60">
        <f t="shared" si="6"/>
        <v>1.44</v>
      </c>
      <c r="V72" s="71">
        <f t="shared" si="6"/>
        <v>1.17</v>
      </c>
      <c r="W72" s="60">
        <f t="shared" si="6"/>
        <v>3.98</v>
      </c>
      <c r="X72" s="60">
        <f t="shared" si="6"/>
        <v>5.23</v>
      </c>
      <c r="Y72" s="60">
        <f t="shared" si="6"/>
        <v>4.99</v>
      </c>
      <c r="Z72" s="60">
        <f t="shared" si="6"/>
        <v>6</v>
      </c>
      <c r="AA72" s="60">
        <f t="shared" si="6"/>
        <v>-0.44</v>
      </c>
      <c r="AB72" s="60">
        <f t="shared" si="6"/>
        <v>4.96</v>
      </c>
      <c r="AC72" s="60">
        <f t="shared" si="6"/>
        <v>4.22</v>
      </c>
      <c r="AD72" s="60">
        <f t="shared" si="6"/>
        <v>3.38</v>
      </c>
      <c r="AE72" s="60">
        <f t="shared" si="6"/>
        <v>-0.44</v>
      </c>
      <c r="AF72" s="89">
        <f t="shared" si="6"/>
        <v>5.0599999999999996</v>
      </c>
      <c r="AG72" s="25"/>
      <c r="AH72" s="25"/>
      <c r="AI72" s="25"/>
      <c r="AJ72" s="25"/>
      <c r="AK72" s="25"/>
      <c r="AL72" s="25"/>
      <c r="AM72" s="25"/>
      <c r="AN72" s="25"/>
      <c r="AO72" s="25"/>
      <c r="AP72" s="25"/>
      <c r="AQ72" s="25"/>
      <c r="AR72" s="25"/>
      <c r="AS72" s="25"/>
      <c r="AT72" s="25"/>
      <c r="AU72" s="25"/>
      <c r="AV72" s="25"/>
      <c r="AW72" s="25"/>
      <c r="AX72" s="25"/>
      <c r="AY72" s="26"/>
    </row>
    <row r="73" spans="1:51" x14ac:dyDescent="0.25">
      <c r="A73" s="911" t="s">
        <v>96</v>
      </c>
      <c r="B73" s="959"/>
      <c r="C73" s="27"/>
      <c r="D73" s="27"/>
      <c r="E73" s="27"/>
      <c r="F73" s="27"/>
      <c r="G73" s="27"/>
      <c r="H73" s="27"/>
      <c r="I73" s="27"/>
      <c r="J73" s="27"/>
      <c r="K73" s="27"/>
      <c r="L73" s="27"/>
      <c r="M73" s="27"/>
      <c r="N73" s="72">
        <f t="shared" ref="N73:AF73" si="7">IFERROR(ROUND(MEDIAN(N41:N69),2),"--")</f>
        <v>20.329999999999998</v>
      </c>
      <c r="O73" s="61">
        <f t="shared" si="7"/>
        <v>-0.18</v>
      </c>
      <c r="P73" s="61">
        <f t="shared" si="7"/>
        <v>3.84</v>
      </c>
      <c r="Q73" s="61">
        <f t="shared" si="7"/>
        <v>1.44</v>
      </c>
      <c r="R73" s="61">
        <f t="shared" si="7"/>
        <v>7.95</v>
      </c>
      <c r="S73" s="61">
        <f t="shared" si="7"/>
        <v>6.41</v>
      </c>
      <c r="T73" s="61">
        <f t="shared" si="7"/>
        <v>6.3</v>
      </c>
      <c r="U73" s="61">
        <f t="shared" si="7"/>
        <v>5.38</v>
      </c>
      <c r="V73" s="72">
        <f t="shared" si="7"/>
        <v>5.4</v>
      </c>
      <c r="W73" s="61">
        <f t="shared" si="7"/>
        <v>6.94</v>
      </c>
      <c r="X73" s="61">
        <f t="shared" si="7"/>
        <v>7.15</v>
      </c>
      <c r="Y73" s="61">
        <f t="shared" si="7"/>
        <v>6.02</v>
      </c>
      <c r="Z73" s="61">
        <f t="shared" si="7"/>
        <v>6.58</v>
      </c>
      <c r="AA73" s="61">
        <f t="shared" si="7"/>
        <v>4.3</v>
      </c>
      <c r="AB73" s="61">
        <f t="shared" si="7"/>
        <v>7.5</v>
      </c>
      <c r="AC73" s="61">
        <f t="shared" si="7"/>
        <v>5.82</v>
      </c>
      <c r="AD73" s="61">
        <f t="shared" si="7"/>
        <v>5.91</v>
      </c>
      <c r="AE73" s="61">
        <f t="shared" si="7"/>
        <v>4.3</v>
      </c>
      <c r="AF73" s="90">
        <f t="shared" si="7"/>
        <v>7.22</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7380</v>
      </c>
      <c r="B74" s="96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7385</v>
      </c>
      <c r="B75" s="961"/>
      <c r="C75" s="730"/>
      <c r="D75" s="406"/>
      <c r="E75" s="401"/>
      <c r="F75" s="406"/>
      <c r="G75" s="401"/>
      <c r="H75" s="406"/>
      <c r="I75" s="405"/>
      <c r="J75" s="405"/>
      <c r="K75" s="405"/>
      <c r="L75" s="405"/>
      <c r="M75" s="409"/>
      <c r="N75" s="407">
        <v>5.3750999999999998</v>
      </c>
      <c r="O75" s="405">
        <v>5.1879</v>
      </c>
      <c r="P75" s="405">
        <v>5.1976000000000004</v>
      </c>
      <c r="Q75" s="405">
        <v>5.1723999999999997</v>
      </c>
      <c r="R75" s="405">
        <v>5.2173999999999996</v>
      </c>
      <c r="S75" s="405">
        <v>5.1920000000000002</v>
      </c>
      <c r="T75" s="405">
        <v>5.1280000000000001</v>
      </c>
      <c r="U75" s="411">
        <v>5.2309000000000001</v>
      </c>
      <c r="V75" s="405">
        <v>5.3285</v>
      </c>
      <c r="W75" s="405">
        <v>5.8387000000000002</v>
      </c>
      <c r="X75" s="405">
        <v>6.1746999999999996</v>
      </c>
      <c r="Y75" s="410">
        <v>5.6772999999999998</v>
      </c>
      <c r="Z75" s="405">
        <v>5.4276</v>
      </c>
      <c r="AA75" s="405">
        <v>5.1738999999999997</v>
      </c>
      <c r="AB75" s="405">
        <v>5.1719999999999997</v>
      </c>
      <c r="AC75" s="405">
        <v>5.1458000000000004</v>
      </c>
      <c r="AD75" s="405">
        <v>5.2484999999999999</v>
      </c>
      <c r="AE75" s="405">
        <v>5.1738999999999997</v>
      </c>
      <c r="AF75" s="405" t="s">
        <v>428</v>
      </c>
      <c r="AG75" s="629"/>
      <c r="AH75" s="403"/>
      <c r="AI75" s="403"/>
      <c r="AJ75" s="403"/>
      <c r="AK75" s="403"/>
      <c r="AL75" s="403"/>
      <c r="AM75" s="403"/>
      <c r="AN75" s="403"/>
      <c r="AO75" s="700"/>
      <c r="AP75" s="403"/>
      <c r="AQ75" s="403"/>
      <c r="AR75" s="403"/>
      <c r="AS75" s="403"/>
      <c r="AT75" s="403"/>
      <c r="AU75" s="426"/>
      <c r="AV75" s="426"/>
      <c r="AW75" s="426"/>
      <c r="AX75" s="426"/>
      <c r="AY75" s="700"/>
    </row>
    <row r="76" spans="1:51" x14ac:dyDescent="0.25">
      <c r="A76" s="108" t="s">
        <v>7461</v>
      </c>
      <c r="B76" s="929"/>
      <c r="C76" s="728"/>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7552</v>
      </c>
      <c r="B77" s="931"/>
      <c r="C77" s="731"/>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7604</v>
      </c>
      <c r="B78" s="931"/>
      <c r="C78" s="731"/>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7654</v>
      </c>
      <c r="B79" s="931"/>
      <c r="C79" s="731"/>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7711</v>
      </c>
      <c r="B80" s="929"/>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7763</v>
      </c>
      <c r="B81" s="931"/>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7791</v>
      </c>
      <c r="B82" s="931"/>
      <c r="C82" s="731"/>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7821</v>
      </c>
      <c r="B83" s="931"/>
      <c r="C83" s="731"/>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7846</v>
      </c>
      <c r="B84" s="931"/>
      <c r="C84" s="731"/>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7846</v>
      </c>
      <c r="B85" s="931"/>
      <c r="C85" s="731"/>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7894</v>
      </c>
      <c r="B86" s="931"/>
      <c r="C86" s="731"/>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7937</v>
      </c>
      <c r="B87" s="931"/>
      <c r="C87" s="731"/>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7972</v>
      </c>
      <c r="B88" s="931"/>
      <c r="C88" s="731"/>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8020</v>
      </c>
      <c r="B89" s="931"/>
      <c r="C89" s="731"/>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8125</v>
      </c>
      <c r="B90" s="931"/>
      <c r="C90" s="731"/>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8124</v>
      </c>
      <c r="B91" s="931"/>
      <c r="C91" s="731"/>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4404</v>
      </c>
      <c r="B92" s="931"/>
      <c r="C92" s="731"/>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4405</v>
      </c>
      <c r="B93" s="931"/>
      <c r="C93" s="731"/>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8155</v>
      </c>
      <c r="B94" s="931"/>
      <c r="C94" s="731"/>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8152</v>
      </c>
      <c r="B95" s="931"/>
      <c r="C95" s="731"/>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8169</v>
      </c>
      <c r="B96" s="931"/>
      <c r="C96" s="731"/>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8183</v>
      </c>
      <c r="B97" s="931"/>
      <c r="C97" s="731"/>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8184</v>
      </c>
      <c r="B98" s="931"/>
      <c r="C98" s="731"/>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7" t="s">
        <v>8191</v>
      </c>
      <c r="B99" s="934"/>
      <c r="C99" s="744"/>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1"/>
      <c r="AP99" s="414"/>
      <c r="AQ99" s="414"/>
      <c r="AR99" s="414"/>
      <c r="AS99" s="414"/>
      <c r="AT99" s="414"/>
      <c r="AU99" s="633"/>
      <c r="AV99" s="633"/>
      <c r="AW99" s="633"/>
      <c r="AX99" s="633"/>
      <c r="AY99" s="701"/>
    </row>
    <row r="103" spans="1:51" x14ac:dyDescent="0.25">
      <c r="A103" s="22" t="s">
        <v>179</v>
      </c>
    </row>
    <row r="104" spans="1:51" x14ac:dyDescent="0.25">
      <c r="A104" s="22" t="s">
        <v>8938</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754B8-4F3B-4FC5-836E-E8588DE1DC78}">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213</v>
      </c>
      <c r="BM3" s="235"/>
    </row>
    <row r="4" spans="1:74" x14ac:dyDescent="0.25">
      <c r="A4" s="488" t="s">
        <v>425</v>
      </c>
      <c r="BM4" s="235"/>
    </row>
    <row r="5" spans="1:74" ht="33" x14ac:dyDescent="0.25">
      <c r="A5" s="1075" t="s">
        <v>214</v>
      </c>
      <c r="B5" s="1076"/>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076"/>
      <c r="BS5" s="1106" t="s">
        <v>212</v>
      </c>
      <c r="BT5" s="1102"/>
      <c r="BU5" s="1076"/>
      <c r="BV5" s="1106" t="s">
        <v>88</v>
      </c>
    </row>
    <row r="6" spans="1:74" ht="33" x14ac:dyDescent="0.25">
      <c r="A6" s="1075"/>
      <c r="B6" s="1077"/>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077"/>
      <c r="BS6" s="83" t="s">
        <v>210</v>
      </c>
      <c r="BT6" s="82" t="s">
        <v>211</v>
      </c>
      <c r="BU6" s="1077"/>
      <c r="BV6" s="1107"/>
    </row>
    <row r="7" spans="1:74" ht="14.5" x14ac:dyDescent="0.25">
      <c r="A7" s="323" t="s">
        <v>215</v>
      </c>
      <c r="B7" s="55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7386</v>
      </c>
      <c r="B8" s="369"/>
      <c r="C8" s="718">
        <v>41275</v>
      </c>
      <c r="D8" s="369"/>
      <c r="E8" s="338">
        <v>26838.59</v>
      </c>
      <c r="F8" s="369"/>
      <c r="G8" s="339">
        <v>4445.2280000000001</v>
      </c>
      <c r="H8" s="370"/>
      <c r="I8" s="340">
        <v>2.7399999999999998E-3</v>
      </c>
      <c r="J8" s="340">
        <v>5.39</v>
      </c>
      <c r="K8" s="340">
        <v>2.7399999999999998E-3</v>
      </c>
      <c r="L8" s="340">
        <v>2.7399999999999998E-3</v>
      </c>
      <c r="M8" s="361"/>
      <c r="N8" s="342">
        <v>5.2328000000000001</v>
      </c>
      <c r="O8" s="340">
        <v>5.1067</v>
      </c>
      <c r="P8" s="340">
        <v>5.1357999999999997</v>
      </c>
      <c r="Q8" s="340">
        <v>5.1173999999999999</v>
      </c>
      <c r="R8" s="340">
        <v>5.1535000000000002</v>
      </c>
      <c r="S8" s="340">
        <v>5.1279000000000003</v>
      </c>
      <c r="T8" s="340">
        <v>5.1029</v>
      </c>
      <c r="U8" s="344">
        <v>5.2088999999999999</v>
      </c>
      <c r="V8" s="340">
        <v>5.3014999999999999</v>
      </c>
      <c r="W8" s="340">
        <v>5.8098999999999998</v>
      </c>
      <c r="X8" s="340">
        <v>6.1246</v>
      </c>
      <c r="Y8" s="371">
        <v>5.6105</v>
      </c>
      <c r="Z8" s="340">
        <v>5.3780000000000001</v>
      </c>
      <c r="AA8" s="340">
        <v>5.1174999999999997</v>
      </c>
      <c r="AB8" s="340">
        <v>5.1166</v>
      </c>
      <c r="AC8" s="340">
        <v>5.1231</v>
      </c>
      <c r="AD8" s="340">
        <v>5.2262000000000004</v>
      </c>
      <c r="AE8" s="340">
        <v>5.1174999999999997</v>
      </c>
      <c r="AF8" s="340">
        <v>6.1752000000000002</v>
      </c>
      <c r="AG8" s="568"/>
      <c r="AH8" s="338">
        <v>12</v>
      </c>
      <c r="AI8" s="338">
        <v>16</v>
      </c>
      <c r="AJ8" s="338">
        <v>17</v>
      </c>
      <c r="AK8" s="338">
        <v>18</v>
      </c>
      <c r="AL8" s="338">
        <v>16</v>
      </c>
      <c r="AM8" s="338">
        <v>17</v>
      </c>
      <c r="AN8" s="338">
        <v>16</v>
      </c>
      <c r="AO8" s="570">
        <v>17</v>
      </c>
      <c r="AP8" s="338">
        <v>16</v>
      </c>
      <c r="AQ8" s="338">
        <v>16</v>
      </c>
      <c r="AR8" s="338">
        <v>16</v>
      </c>
      <c r="AS8" s="338">
        <v>15</v>
      </c>
      <c r="AT8" s="338">
        <v>2</v>
      </c>
      <c r="AU8" s="338">
        <v>17</v>
      </c>
      <c r="AV8" s="338">
        <v>17</v>
      </c>
      <c r="AW8" s="338">
        <v>17</v>
      </c>
      <c r="AX8" s="338">
        <v>17</v>
      </c>
      <c r="AY8" s="338">
        <v>17</v>
      </c>
      <c r="AZ8" s="583"/>
      <c r="BA8" s="464">
        <v>4.37</v>
      </c>
      <c r="BB8" s="340">
        <v>2.89</v>
      </c>
      <c r="BC8" s="340" t="s">
        <v>430</v>
      </c>
      <c r="BD8" s="340" t="s">
        <v>430</v>
      </c>
      <c r="BE8" s="371" t="s">
        <v>430</v>
      </c>
      <c r="BF8" s="371">
        <v>92.74</v>
      </c>
      <c r="BG8" s="370"/>
      <c r="BH8" s="593">
        <v>92.74</v>
      </c>
      <c r="BI8" s="340" t="s">
        <v>430</v>
      </c>
      <c r="BJ8" s="340">
        <v>2.89</v>
      </c>
      <c r="BK8" s="340" t="s">
        <v>430</v>
      </c>
      <c r="BL8" s="340" t="s">
        <v>430</v>
      </c>
      <c r="BM8" s="371" t="s">
        <v>430</v>
      </c>
      <c r="BN8" s="371" t="s">
        <v>430</v>
      </c>
      <c r="BO8" s="371">
        <v>4.37</v>
      </c>
      <c r="BP8" s="371" t="s">
        <v>430</v>
      </c>
      <c r="BQ8" s="371" t="s">
        <v>430</v>
      </c>
      <c r="BR8" s="609"/>
      <c r="BS8" s="369" t="s">
        <v>430</v>
      </c>
      <c r="BT8" s="344">
        <v>1.9561386096087701</v>
      </c>
      <c r="BU8" s="571"/>
      <c r="BV8" s="370" t="s">
        <v>554</v>
      </c>
    </row>
    <row r="9" spans="1:74" s="425" customFormat="1" x14ac:dyDescent="0.25">
      <c r="A9" s="337" t="s">
        <v>7387</v>
      </c>
      <c r="B9" s="369"/>
      <c r="C9" s="718">
        <v>43419</v>
      </c>
      <c r="D9" s="369"/>
      <c r="E9" s="338">
        <v>10066.280000000001</v>
      </c>
      <c r="F9" s="369"/>
      <c r="G9" s="339">
        <v>1473.2838999999999</v>
      </c>
      <c r="H9" s="370"/>
      <c r="I9" s="340">
        <v>4.4099999999999999E-3</v>
      </c>
      <c r="J9" s="340">
        <v>5.42</v>
      </c>
      <c r="K9" s="340">
        <v>1.67E-3</v>
      </c>
      <c r="L9" s="340">
        <v>1.75E-3</v>
      </c>
      <c r="M9" s="361"/>
      <c r="N9" s="342">
        <v>5.2183000000000002</v>
      </c>
      <c r="O9" s="340">
        <v>5.1231</v>
      </c>
      <c r="P9" s="340">
        <v>5.1589</v>
      </c>
      <c r="Q9" s="340">
        <v>5.1413000000000002</v>
      </c>
      <c r="R9" s="340">
        <v>5.1767000000000003</v>
      </c>
      <c r="S9" s="340">
        <v>5.1403999999999996</v>
      </c>
      <c r="T9" s="340">
        <v>5.1448999999999998</v>
      </c>
      <c r="U9" s="344">
        <v>5.2561999999999998</v>
      </c>
      <c r="V9" s="340">
        <v>5.3422999999999998</v>
      </c>
      <c r="W9" s="340">
        <v>5.8360000000000003</v>
      </c>
      <c r="X9" s="340">
        <v>6.1494</v>
      </c>
      <c r="Y9" s="371">
        <v>5.6308999999999996</v>
      </c>
      <c r="Z9" s="340" t="s">
        <v>430</v>
      </c>
      <c r="AA9" s="340">
        <v>5.1532999999999998</v>
      </c>
      <c r="AB9" s="340">
        <v>5.141</v>
      </c>
      <c r="AC9" s="340">
        <v>5.1688000000000001</v>
      </c>
      <c r="AD9" s="340">
        <v>5.2725999999999997</v>
      </c>
      <c r="AE9" s="340">
        <v>5.1532999999999998</v>
      </c>
      <c r="AF9" s="340">
        <v>5.181</v>
      </c>
      <c r="AG9" s="568"/>
      <c r="AH9" s="338">
        <v>13</v>
      </c>
      <c r="AI9" s="338">
        <v>12</v>
      </c>
      <c r="AJ9" s="338">
        <v>12</v>
      </c>
      <c r="AK9" s="338">
        <v>11</v>
      </c>
      <c r="AL9" s="338">
        <v>12</v>
      </c>
      <c r="AM9" s="338">
        <v>15</v>
      </c>
      <c r="AN9" s="338">
        <v>10</v>
      </c>
      <c r="AO9" s="570">
        <v>10</v>
      </c>
      <c r="AP9" s="338">
        <v>11</v>
      </c>
      <c r="AQ9" s="338">
        <v>14</v>
      </c>
      <c r="AR9" s="338">
        <v>14</v>
      </c>
      <c r="AS9" s="338">
        <v>12</v>
      </c>
      <c r="AT9" s="338" t="s">
        <v>430</v>
      </c>
      <c r="AU9" s="338">
        <v>11</v>
      </c>
      <c r="AV9" s="338">
        <v>14</v>
      </c>
      <c r="AW9" s="338">
        <v>11</v>
      </c>
      <c r="AX9" s="338">
        <v>11</v>
      </c>
      <c r="AY9" s="338">
        <v>11</v>
      </c>
      <c r="AZ9" s="583"/>
      <c r="BA9" s="464">
        <v>4.8600000000000003</v>
      </c>
      <c r="BB9" s="340" t="s">
        <v>430</v>
      </c>
      <c r="BC9" s="340" t="s">
        <v>430</v>
      </c>
      <c r="BD9" s="340" t="s">
        <v>430</v>
      </c>
      <c r="BE9" s="371" t="s">
        <v>430</v>
      </c>
      <c r="BF9" s="371">
        <v>95.14</v>
      </c>
      <c r="BG9" s="370"/>
      <c r="BH9" s="593">
        <v>95.14</v>
      </c>
      <c r="BI9" s="340" t="s">
        <v>430</v>
      </c>
      <c r="BJ9" s="340" t="s">
        <v>430</v>
      </c>
      <c r="BK9" s="340" t="s">
        <v>430</v>
      </c>
      <c r="BL9" s="340" t="s">
        <v>430</v>
      </c>
      <c r="BM9" s="371" t="s">
        <v>430</v>
      </c>
      <c r="BN9" s="371" t="s">
        <v>430</v>
      </c>
      <c r="BO9" s="371">
        <v>4.8600000000000003</v>
      </c>
      <c r="BP9" s="371" t="s">
        <v>430</v>
      </c>
      <c r="BQ9" s="371" t="s">
        <v>430</v>
      </c>
      <c r="BR9" s="463"/>
      <c r="BS9" s="369" t="s">
        <v>430</v>
      </c>
      <c r="BT9" s="344" t="s">
        <v>430</v>
      </c>
      <c r="BU9" s="571"/>
      <c r="BV9" s="370" t="s">
        <v>554</v>
      </c>
    </row>
    <row r="10" spans="1:74" s="428" customFormat="1" x14ac:dyDescent="0.25">
      <c r="A10" s="345" t="s">
        <v>7388</v>
      </c>
      <c r="B10" s="373"/>
      <c r="C10" s="719">
        <v>41274</v>
      </c>
      <c r="D10" s="373"/>
      <c r="E10" s="346">
        <v>9990.85</v>
      </c>
      <c r="F10" s="373"/>
      <c r="G10" s="347">
        <v>4052.6680000000001</v>
      </c>
      <c r="H10" s="374"/>
      <c r="I10" s="348">
        <v>5.4799999999999996E-3</v>
      </c>
      <c r="J10" s="348">
        <v>5.6</v>
      </c>
      <c r="K10" s="348">
        <v>5.4799999999999996E-3</v>
      </c>
      <c r="L10" s="348">
        <v>5.4799999999999996E-3</v>
      </c>
      <c r="M10" s="362"/>
      <c r="N10" s="350">
        <v>5.2172999999999998</v>
      </c>
      <c r="O10" s="348">
        <v>5.1048999999999998</v>
      </c>
      <c r="P10" s="348">
        <v>5.1543999999999999</v>
      </c>
      <c r="Q10" s="348">
        <v>5.1189999999999998</v>
      </c>
      <c r="R10" s="348">
        <v>5.1486000000000001</v>
      </c>
      <c r="S10" s="348">
        <v>5.1001000000000003</v>
      </c>
      <c r="T10" s="348">
        <v>5.1108000000000002</v>
      </c>
      <c r="U10" s="354">
        <v>5.2154999999999996</v>
      </c>
      <c r="V10" s="348">
        <v>5.2992999999999997</v>
      </c>
      <c r="W10" s="348">
        <v>5.7908999999999997</v>
      </c>
      <c r="X10" s="348">
        <v>6.1096000000000004</v>
      </c>
      <c r="Y10" s="375">
        <v>5.5960000000000001</v>
      </c>
      <c r="Z10" s="348">
        <v>5.3625999999999996</v>
      </c>
      <c r="AA10" s="348">
        <v>5.1135000000000002</v>
      </c>
      <c r="AB10" s="348">
        <v>5.1162999999999998</v>
      </c>
      <c r="AC10" s="348">
        <v>5.1349</v>
      </c>
      <c r="AD10" s="348">
        <v>5.2332000000000001</v>
      </c>
      <c r="AE10" s="348">
        <v>5.1135000000000002</v>
      </c>
      <c r="AF10" s="348">
        <v>5.9824999999999999</v>
      </c>
      <c r="AG10" s="569"/>
      <c r="AH10" s="346">
        <v>14</v>
      </c>
      <c r="AI10" s="346">
        <v>17</v>
      </c>
      <c r="AJ10" s="346">
        <v>14</v>
      </c>
      <c r="AK10" s="346">
        <v>17</v>
      </c>
      <c r="AL10" s="346">
        <v>17</v>
      </c>
      <c r="AM10" s="346">
        <v>18</v>
      </c>
      <c r="AN10" s="346">
        <v>15</v>
      </c>
      <c r="AO10" s="572">
        <v>15</v>
      </c>
      <c r="AP10" s="346">
        <v>18</v>
      </c>
      <c r="AQ10" s="346">
        <v>17</v>
      </c>
      <c r="AR10" s="346">
        <v>17</v>
      </c>
      <c r="AS10" s="346">
        <v>16</v>
      </c>
      <c r="AT10" s="346">
        <v>3</v>
      </c>
      <c r="AU10" s="346">
        <v>18</v>
      </c>
      <c r="AV10" s="346">
        <v>18</v>
      </c>
      <c r="AW10" s="346">
        <v>16</v>
      </c>
      <c r="AX10" s="346">
        <v>16</v>
      </c>
      <c r="AY10" s="346">
        <v>18</v>
      </c>
      <c r="AZ10" s="584"/>
      <c r="BA10" s="467">
        <v>7.5</v>
      </c>
      <c r="BB10" s="348" t="s">
        <v>430</v>
      </c>
      <c r="BC10" s="348" t="s">
        <v>430</v>
      </c>
      <c r="BD10" s="348" t="s">
        <v>430</v>
      </c>
      <c r="BE10" s="375" t="s">
        <v>430</v>
      </c>
      <c r="BF10" s="375">
        <v>92.5</v>
      </c>
      <c r="BG10" s="374"/>
      <c r="BH10" s="594">
        <v>92.5</v>
      </c>
      <c r="BI10" s="348" t="s">
        <v>430</v>
      </c>
      <c r="BJ10" s="348" t="s">
        <v>430</v>
      </c>
      <c r="BK10" s="348" t="s">
        <v>430</v>
      </c>
      <c r="BL10" s="348" t="s">
        <v>430</v>
      </c>
      <c r="BM10" s="375" t="s">
        <v>430</v>
      </c>
      <c r="BN10" s="375" t="s">
        <v>430</v>
      </c>
      <c r="BO10" s="375">
        <v>7.5</v>
      </c>
      <c r="BP10" s="375" t="s">
        <v>430</v>
      </c>
      <c r="BQ10" s="375" t="s">
        <v>430</v>
      </c>
      <c r="BR10" s="466"/>
      <c r="BS10" s="373" t="s">
        <v>430</v>
      </c>
      <c r="BT10" s="354" t="s">
        <v>430</v>
      </c>
      <c r="BU10" s="430"/>
      <c r="BV10" s="374" t="s">
        <v>554</v>
      </c>
    </row>
    <row r="11" spans="1:74" s="428" customFormat="1" x14ac:dyDescent="0.25">
      <c r="A11" s="345" t="s">
        <v>7389</v>
      </c>
      <c r="B11" s="373"/>
      <c r="C11" s="719">
        <v>43405</v>
      </c>
      <c r="D11" s="373"/>
      <c r="E11" s="346">
        <v>8573.9500000000007</v>
      </c>
      <c r="F11" s="373"/>
      <c r="G11" s="347">
        <v>1478.6974</v>
      </c>
      <c r="H11" s="374"/>
      <c r="I11" s="348">
        <v>0.01</v>
      </c>
      <c r="J11" s="348">
        <v>5.44</v>
      </c>
      <c r="K11" s="348">
        <v>0.01</v>
      </c>
      <c r="L11" s="348">
        <v>0.01</v>
      </c>
      <c r="M11" s="362"/>
      <c r="N11" s="350">
        <v>5.2683</v>
      </c>
      <c r="O11" s="348">
        <v>5.1421999999999999</v>
      </c>
      <c r="P11" s="348">
        <v>5.1703999999999999</v>
      </c>
      <c r="Q11" s="348">
        <v>5.1539000000000001</v>
      </c>
      <c r="R11" s="348">
        <v>5.1952999999999996</v>
      </c>
      <c r="S11" s="348">
        <v>5.1486000000000001</v>
      </c>
      <c r="T11" s="348">
        <v>5.1349999999999998</v>
      </c>
      <c r="U11" s="354">
        <v>5.2454000000000001</v>
      </c>
      <c r="V11" s="348">
        <v>5.3295000000000003</v>
      </c>
      <c r="W11" s="348">
        <v>5.8411</v>
      </c>
      <c r="X11" s="348">
        <v>6.1611000000000002</v>
      </c>
      <c r="Y11" s="375">
        <v>5.6462000000000003</v>
      </c>
      <c r="Z11" s="348" t="s">
        <v>430</v>
      </c>
      <c r="AA11" s="348">
        <v>5.1547000000000001</v>
      </c>
      <c r="AB11" s="348">
        <v>5.1435000000000004</v>
      </c>
      <c r="AC11" s="348">
        <v>5.1615000000000002</v>
      </c>
      <c r="AD11" s="348">
        <v>5.2603999999999997</v>
      </c>
      <c r="AE11" s="348">
        <v>5.1547000000000001</v>
      </c>
      <c r="AF11" s="348">
        <v>5.2046000000000001</v>
      </c>
      <c r="AG11" s="569"/>
      <c r="AH11" s="346">
        <v>7</v>
      </c>
      <c r="AI11" s="346">
        <v>7</v>
      </c>
      <c r="AJ11" s="346">
        <v>9</v>
      </c>
      <c r="AK11" s="346">
        <v>8</v>
      </c>
      <c r="AL11" s="346">
        <v>8</v>
      </c>
      <c r="AM11" s="346">
        <v>10</v>
      </c>
      <c r="AN11" s="346">
        <v>14</v>
      </c>
      <c r="AO11" s="572">
        <v>14</v>
      </c>
      <c r="AP11" s="346">
        <v>15</v>
      </c>
      <c r="AQ11" s="346">
        <v>13</v>
      </c>
      <c r="AR11" s="346">
        <v>12</v>
      </c>
      <c r="AS11" s="346">
        <v>9</v>
      </c>
      <c r="AT11" s="346" t="s">
        <v>430</v>
      </c>
      <c r="AU11" s="346">
        <v>10</v>
      </c>
      <c r="AV11" s="346">
        <v>12</v>
      </c>
      <c r="AW11" s="346">
        <v>14</v>
      </c>
      <c r="AX11" s="346">
        <v>15</v>
      </c>
      <c r="AY11" s="346">
        <v>10</v>
      </c>
      <c r="AZ11" s="584"/>
      <c r="BA11" s="467">
        <v>6.08</v>
      </c>
      <c r="BB11" s="348" t="s">
        <v>430</v>
      </c>
      <c r="BC11" s="348" t="s">
        <v>430</v>
      </c>
      <c r="BD11" s="348" t="s">
        <v>430</v>
      </c>
      <c r="BE11" s="375" t="s">
        <v>430</v>
      </c>
      <c r="BF11" s="375">
        <v>93.92</v>
      </c>
      <c r="BG11" s="374"/>
      <c r="BH11" s="594">
        <v>93.92</v>
      </c>
      <c r="BI11" s="348" t="s">
        <v>430</v>
      </c>
      <c r="BJ11" s="348" t="s">
        <v>430</v>
      </c>
      <c r="BK11" s="348" t="s">
        <v>430</v>
      </c>
      <c r="BL11" s="348" t="s">
        <v>430</v>
      </c>
      <c r="BM11" s="375" t="s">
        <v>430</v>
      </c>
      <c r="BN11" s="375" t="s">
        <v>430</v>
      </c>
      <c r="BO11" s="375">
        <v>6.08</v>
      </c>
      <c r="BP11" s="375" t="s">
        <v>430</v>
      </c>
      <c r="BQ11" s="375" t="s">
        <v>430</v>
      </c>
      <c r="BR11" s="466"/>
      <c r="BS11" s="373" t="s">
        <v>430</v>
      </c>
      <c r="BT11" s="354" t="s">
        <v>430</v>
      </c>
      <c r="BU11" s="430"/>
      <c r="BV11" s="374" t="s">
        <v>554</v>
      </c>
    </row>
    <row r="12" spans="1:74" s="428" customFormat="1" x14ac:dyDescent="0.25">
      <c r="A12" s="345" t="s">
        <v>7390</v>
      </c>
      <c r="B12" s="373"/>
      <c r="C12" s="719">
        <v>43539</v>
      </c>
      <c r="D12" s="373"/>
      <c r="E12" s="346">
        <v>8216.27</v>
      </c>
      <c r="F12" s="373"/>
      <c r="G12" s="347">
        <v>1447.3384000000001</v>
      </c>
      <c r="H12" s="374"/>
      <c r="I12" s="348">
        <v>5.4799999999999996E-3</v>
      </c>
      <c r="J12" s="348">
        <v>5.46305</v>
      </c>
      <c r="K12" s="348">
        <v>5.4799999999999996E-3</v>
      </c>
      <c r="L12" s="348">
        <v>5.4799999999999996E-3</v>
      </c>
      <c r="M12" s="362"/>
      <c r="N12" s="350">
        <v>5.2563000000000004</v>
      </c>
      <c r="O12" s="348">
        <v>5.1401000000000003</v>
      </c>
      <c r="P12" s="348">
        <v>5.1764000000000001</v>
      </c>
      <c r="Q12" s="348">
        <v>5.1578999999999997</v>
      </c>
      <c r="R12" s="348">
        <v>5.2062999999999997</v>
      </c>
      <c r="S12" s="348">
        <v>5.1654999999999998</v>
      </c>
      <c r="T12" s="348">
        <v>5.1748000000000003</v>
      </c>
      <c r="U12" s="354">
        <v>5.2824</v>
      </c>
      <c r="V12" s="348">
        <v>5.3678999999999997</v>
      </c>
      <c r="W12" s="348">
        <v>5.8815</v>
      </c>
      <c r="X12" s="348">
        <v>6.1948999999999996</v>
      </c>
      <c r="Y12" s="375">
        <v>5.6749999999999998</v>
      </c>
      <c r="Z12" s="348" t="s">
        <v>430</v>
      </c>
      <c r="AA12" s="348">
        <v>5.1634000000000002</v>
      </c>
      <c r="AB12" s="348">
        <v>5.1688999999999998</v>
      </c>
      <c r="AC12" s="348">
        <v>5.2018000000000004</v>
      </c>
      <c r="AD12" s="348">
        <v>5.3007</v>
      </c>
      <c r="AE12" s="348">
        <v>5.1634000000000002</v>
      </c>
      <c r="AF12" s="348">
        <v>5.1643999999999997</v>
      </c>
      <c r="AG12" s="569"/>
      <c r="AH12" s="346">
        <v>8</v>
      </c>
      <c r="AI12" s="346">
        <v>8</v>
      </c>
      <c r="AJ12" s="346">
        <v>8</v>
      </c>
      <c r="AK12" s="346">
        <v>7</v>
      </c>
      <c r="AL12" s="346">
        <v>5</v>
      </c>
      <c r="AM12" s="346">
        <v>4</v>
      </c>
      <c r="AN12" s="346">
        <v>3</v>
      </c>
      <c r="AO12" s="572">
        <v>4</v>
      </c>
      <c r="AP12" s="346">
        <v>4</v>
      </c>
      <c r="AQ12" s="346">
        <v>1</v>
      </c>
      <c r="AR12" s="346">
        <v>1</v>
      </c>
      <c r="AS12" s="346">
        <v>1</v>
      </c>
      <c r="AT12" s="346" t="s">
        <v>430</v>
      </c>
      <c r="AU12" s="346">
        <v>8</v>
      </c>
      <c r="AV12" s="346">
        <v>3</v>
      </c>
      <c r="AW12" s="346">
        <v>2</v>
      </c>
      <c r="AX12" s="346">
        <v>4</v>
      </c>
      <c r="AY12" s="346">
        <v>8</v>
      </c>
      <c r="AZ12" s="584"/>
      <c r="BA12" s="467">
        <v>6.68</v>
      </c>
      <c r="BB12" s="348" t="s">
        <v>430</v>
      </c>
      <c r="BC12" s="348" t="s">
        <v>430</v>
      </c>
      <c r="BD12" s="348" t="s">
        <v>430</v>
      </c>
      <c r="BE12" s="375" t="s">
        <v>430</v>
      </c>
      <c r="BF12" s="375">
        <v>93.32</v>
      </c>
      <c r="BG12" s="374"/>
      <c r="BH12" s="594">
        <v>93.32</v>
      </c>
      <c r="BI12" s="348" t="s">
        <v>430</v>
      </c>
      <c r="BJ12" s="348" t="s">
        <v>430</v>
      </c>
      <c r="BK12" s="348" t="s">
        <v>430</v>
      </c>
      <c r="BL12" s="348" t="s">
        <v>430</v>
      </c>
      <c r="BM12" s="375" t="s">
        <v>430</v>
      </c>
      <c r="BN12" s="375" t="s">
        <v>430</v>
      </c>
      <c r="BO12" s="375">
        <v>6.68</v>
      </c>
      <c r="BP12" s="375" t="s">
        <v>430</v>
      </c>
      <c r="BQ12" s="375" t="s">
        <v>430</v>
      </c>
      <c r="BR12" s="466"/>
      <c r="BS12" s="373" t="s">
        <v>430</v>
      </c>
      <c r="BT12" s="354" t="s">
        <v>430</v>
      </c>
      <c r="BU12" s="430"/>
      <c r="BV12" s="374" t="s">
        <v>554</v>
      </c>
    </row>
    <row r="13" spans="1:74" s="428" customFormat="1" x14ac:dyDescent="0.25">
      <c r="A13" s="345" t="s">
        <v>7391</v>
      </c>
      <c r="B13" s="373"/>
      <c r="C13" s="719">
        <v>43452</v>
      </c>
      <c r="D13" s="373"/>
      <c r="E13" s="346">
        <v>6784.83</v>
      </c>
      <c r="F13" s="373"/>
      <c r="G13" s="347">
        <v>146.8768</v>
      </c>
      <c r="H13" s="374"/>
      <c r="I13" s="348">
        <v>5.4799999999999996E-3</v>
      </c>
      <c r="J13" s="348">
        <v>5.45</v>
      </c>
      <c r="K13" s="348">
        <v>5.4799999999999996E-3</v>
      </c>
      <c r="L13" s="348">
        <v>5.4799999999999996E-3</v>
      </c>
      <c r="M13" s="362"/>
      <c r="N13" s="350">
        <v>5.2443</v>
      </c>
      <c r="O13" s="348">
        <v>5.1463000000000001</v>
      </c>
      <c r="P13" s="348">
        <v>5.1954000000000002</v>
      </c>
      <c r="Q13" s="348">
        <v>5.1684999999999999</v>
      </c>
      <c r="R13" s="348">
        <v>5.1977000000000002</v>
      </c>
      <c r="S13" s="348">
        <v>5.1538000000000004</v>
      </c>
      <c r="T13" s="348">
        <v>5.1555</v>
      </c>
      <c r="U13" s="354">
        <v>5.2645999999999997</v>
      </c>
      <c r="V13" s="348">
        <v>5.3524000000000003</v>
      </c>
      <c r="W13" s="348">
        <v>5.8646000000000003</v>
      </c>
      <c r="X13" s="348">
        <v>6.18</v>
      </c>
      <c r="Y13" s="375">
        <v>5.6634000000000002</v>
      </c>
      <c r="Z13" s="348" t="s">
        <v>430</v>
      </c>
      <c r="AA13" s="348">
        <v>5.1745000000000001</v>
      </c>
      <c r="AB13" s="348">
        <v>5.1593999999999998</v>
      </c>
      <c r="AC13" s="348">
        <v>5.1790000000000003</v>
      </c>
      <c r="AD13" s="348">
        <v>5.282</v>
      </c>
      <c r="AE13" s="348">
        <v>5.1745000000000001</v>
      </c>
      <c r="AF13" s="348">
        <v>5.2018000000000004</v>
      </c>
      <c r="AG13" s="569"/>
      <c r="AH13" s="346">
        <v>11</v>
      </c>
      <c r="AI13" s="346">
        <v>5</v>
      </c>
      <c r="AJ13" s="346">
        <v>5</v>
      </c>
      <c r="AK13" s="346">
        <v>5</v>
      </c>
      <c r="AL13" s="346">
        <v>7</v>
      </c>
      <c r="AM13" s="346">
        <v>8</v>
      </c>
      <c r="AN13" s="346">
        <v>7</v>
      </c>
      <c r="AO13" s="572">
        <v>6</v>
      </c>
      <c r="AP13" s="346">
        <v>6</v>
      </c>
      <c r="AQ13" s="346">
        <v>4</v>
      </c>
      <c r="AR13" s="346">
        <v>3</v>
      </c>
      <c r="AS13" s="346">
        <v>3</v>
      </c>
      <c r="AT13" s="346" t="s">
        <v>430</v>
      </c>
      <c r="AU13" s="346">
        <v>4</v>
      </c>
      <c r="AV13" s="346">
        <v>6</v>
      </c>
      <c r="AW13" s="346">
        <v>7</v>
      </c>
      <c r="AX13" s="346">
        <v>6</v>
      </c>
      <c r="AY13" s="346">
        <v>4</v>
      </c>
      <c r="AZ13" s="584"/>
      <c r="BA13" s="467">
        <v>5.59</v>
      </c>
      <c r="BB13" s="348" t="s">
        <v>430</v>
      </c>
      <c r="BC13" s="348" t="s">
        <v>430</v>
      </c>
      <c r="BD13" s="348" t="s">
        <v>430</v>
      </c>
      <c r="BE13" s="375" t="s">
        <v>430</v>
      </c>
      <c r="BF13" s="375">
        <v>94.41</v>
      </c>
      <c r="BG13" s="374"/>
      <c r="BH13" s="594">
        <v>93.5</v>
      </c>
      <c r="BI13" s="348" t="s">
        <v>430</v>
      </c>
      <c r="BJ13" s="348" t="s">
        <v>430</v>
      </c>
      <c r="BK13" s="348" t="s">
        <v>430</v>
      </c>
      <c r="BL13" s="348" t="s">
        <v>430</v>
      </c>
      <c r="BM13" s="375" t="s">
        <v>430</v>
      </c>
      <c r="BN13" s="375" t="s">
        <v>430</v>
      </c>
      <c r="BO13" s="375">
        <v>5.59</v>
      </c>
      <c r="BP13" s="375" t="s">
        <v>430</v>
      </c>
      <c r="BQ13" s="375" t="s">
        <v>430</v>
      </c>
      <c r="BR13" s="466"/>
      <c r="BS13" s="373" t="s">
        <v>430</v>
      </c>
      <c r="BT13" s="354" t="s">
        <v>430</v>
      </c>
      <c r="BU13" s="430"/>
      <c r="BV13" s="374" t="s">
        <v>554</v>
      </c>
    </row>
    <row r="14" spans="1:74" s="428" customFormat="1" ht="11" x14ac:dyDescent="0.3">
      <c r="A14" s="841" t="s">
        <v>7392</v>
      </c>
      <c r="B14" s="842"/>
      <c r="C14" s="843">
        <v>43480</v>
      </c>
      <c r="D14" s="842"/>
      <c r="E14" s="844">
        <v>6260.12</v>
      </c>
      <c r="F14" s="842"/>
      <c r="G14" s="845">
        <v>1458.7751000000001</v>
      </c>
      <c r="H14" s="847"/>
      <c r="I14" s="846">
        <v>4.1900000000000001E-3</v>
      </c>
      <c r="J14" s="846">
        <v>5.44</v>
      </c>
      <c r="K14" s="846">
        <v>4.1900000000000001E-3</v>
      </c>
      <c r="L14" s="846">
        <v>4.1900000000000001E-3</v>
      </c>
      <c r="M14" s="851"/>
      <c r="N14" s="848">
        <v>5.2952000000000004</v>
      </c>
      <c r="O14" s="846">
        <v>5.1506999999999996</v>
      </c>
      <c r="P14" s="846">
        <v>5.2005999999999997</v>
      </c>
      <c r="Q14" s="846">
        <v>5.1679000000000004</v>
      </c>
      <c r="R14" s="846">
        <v>5.1984000000000004</v>
      </c>
      <c r="S14" s="846">
        <v>5.1620999999999997</v>
      </c>
      <c r="T14" s="846">
        <v>5.1673999999999998</v>
      </c>
      <c r="U14" s="856">
        <v>5.27</v>
      </c>
      <c r="V14" s="846">
        <v>5.3540999999999999</v>
      </c>
      <c r="W14" s="846">
        <v>5.8555999999999999</v>
      </c>
      <c r="X14" s="846">
        <v>6.1711</v>
      </c>
      <c r="Y14" s="852">
        <v>5.6506999999999996</v>
      </c>
      <c r="Z14" s="846" t="s">
        <v>430</v>
      </c>
      <c r="AA14" s="846">
        <v>5.1635</v>
      </c>
      <c r="AB14" s="846">
        <v>5.1620999999999997</v>
      </c>
      <c r="AC14" s="846">
        <v>5.1908000000000003</v>
      </c>
      <c r="AD14" s="846">
        <v>5.2853000000000003</v>
      </c>
      <c r="AE14" s="846">
        <v>5.1635</v>
      </c>
      <c r="AF14" s="846">
        <v>5.1605999999999996</v>
      </c>
      <c r="AG14" s="936"/>
      <c r="AH14" s="844">
        <v>5</v>
      </c>
      <c r="AI14" s="844">
        <v>4</v>
      </c>
      <c r="AJ14" s="844">
        <v>4</v>
      </c>
      <c r="AK14" s="844">
        <v>6</v>
      </c>
      <c r="AL14" s="844">
        <v>6</v>
      </c>
      <c r="AM14" s="844">
        <v>5</v>
      </c>
      <c r="AN14" s="844">
        <v>4</v>
      </c>
      <c r="AO14" s="937">
        <v>5</v>
      </c>
      <c r="AP14" s="844">
        <v>5</v>
      </c>
      <c r="AQ14" s="844">
        <v>6</v>
      </c>
      <c r="AR14" s="844">
        <v>6</v>
      </c>
      <c r="AS14" s="844">
        <v>7</v>
      </c>
      <c r="AT14" s="844" t="s">
        <v>430</v>
      </c>
      <c r="AU14" s="844">
        <v>7</v>
      </c>
      <c r="AV14" s="844">
        <v>5</v>
      </c>
      <c r="AW14" s="844">
        <v>4</v>
      </c>
      <c r="AX14" s="844">
        <v>5</v>
      </c>
      <c r="AY14" s="844">
        <v>7</v>
      </c>
      <c r="AZ14" s="938"/>
      <c r="BA14" s="853">
        <v>3.75</v>
      </c>
      <c r="BB14" s="846" t="s">
        <v>430</v>
      </c>
      <c r="BC14" s="846" t="s">
        <v>430</v>
      </c>
      <c r="BD14" s="846" t="s">
        <v>430</v>
      </c>
      <c r="BE14" s="852" t="s">
        <v>430</v>
      </c>
      <c r="BF14" s="852">
        <v>96.25</v>
      </c>
      <c r="BG14" s="847"/>
      <c r="BH14" s="939">
        <v>96.25</v>
      </c>
      <c r="BI14" s="846" t="s">
        <v>430</v>
      </c>
      <c r="BJ14" s="846" t="s">
        <v>430</v>
      </c>
      <c r="BK14" s="846" t="s">
        <v>430</v>
      </c>
      <c r="BL14" s="846" t="s">
        <v>430</v>
      </c>
      <c r="BM14" s="852" t="s">
        <v>430</v>
      </c>
      <c r="BN14" s="852" t="s">
        <v>430</v>
      </c>
      <c r="BO14" s="852">
        <v>3.75</v>
      </c>
      <c r="BP14" s="852" t="s">
        <v>430</v>
      </c>
      <c r="BQ14" s="852" t="s">
        <v>430</v>
      </c>
      <c r="BR14" s="850"/>
      <c r="BS14" s="842" t="s">
        <v>430</v>
      </c>
      <c r="BT14" s="856" t="s">
        <v>430</v>
      </c>
      <c r="BU14" s="906"/>
      <c r="BV14" s="847" t="s">
        <v>554</v>
      </c>
    </row>
    <row r="15" spans="1:74" s="428" customFormat="1" x14ac:dyDescent="0.25">
      <c r="A15" s="345" t="s">
        <v>7393</v>
      </c>
      <c r="B15" s="373"/>
      <c r="C15" s="719">
        <v>41275</v>
      </c>
      <c r="D15" s="373"/>
      <c r="E15" s="346">
        <v>4264.2700000000004</v>
      </c>
      <c r="F15" s="373"/>
      <c r="G15" s="347">
        <v>3742.4625999999998</v>
      </c>
      <c r="H15" s="374"/>
      <c r="I15" s="348">
        <v>5.4799999999999996E-3</v>
      </c>
      <c r="J15" s="348">
        <v>5.41</v>
      </c>
      <c r="K15" s="348">
        <v>5.4799999999999996E-3</v>
      </c>
      <c r="L15" s="348">
        <v>5.4799999999999996E-3</v>
      </c>
      <c r="M15" s="362"/>
      <c r="N15" s="350">
        <v>5.2516999999999996</v>
      </c>
      <c r="O15" s="348">
        <v>5.1429</v>
      </c>
      <c r="P15" s="348">
        <v>5.1821000000000002</v>
      </c>
      <c r="Q15" s="348">
        <v>5.1424000000000003</v>
      </c>
      <c r="R15" s="348">
        <v>5.1871</v>
      </c>
      <c r="S15" s="348">
        <v>5.1440000000000001</v>
      </c>
      <c r="T15" s="348">
        <v>5.1455000000000002</v>
      </c>
      <c r="U15" s="354">
        <v>5.2534999999999998</v>
      </c>
      <c r="V15" s="348">
        <v>5.34</v>
      </c>
      <c r="W15" s="348">
        <v>5.8437000000000001</v>
      </c>
      <c r="X15" s="348">
        <v>6.1647999999999996</v>
      </c>
      <c r="Y15" s="375">
        <v>5.6425999999999998</v>
      </c>
      <c r="Z15" s="348">
        <v>5.4763000000000002</v>
      </c>
      <c r="AA15" s="348">
        <v>5.1749000000000001</v>
      </c>
      <c r="AB15" s="348">
        <v>5.1558999999999999</v>
      </c>
      <c r="AC15" s="348">
        <v>5.1712999999999996</v>
      </c>
      <c r="AD15" s="348">
        <v>5.2713000000000001</v>
      </c>
      <c r="AE15" s="348">
        <v>5.1749000000000001</v>
      </c>
      <c r="AF15" s="348">
        <v>6.2512999999999996</v>
      </c>
      <c r="AG15" s="569"/>
      <c r="AH15" s="346">
        <v>10</v>
      </c>
      <c r="AI15" s="346">
        <v>6</v>
      </c>
      <c r="AJ15" s="346">
        <v>7</v>
      </c>
      <c r="AK15" s="346">
        <v>10</v>
      </c>
      <c r="AL15" s="346">
        <v>10</v>
      </c>
      <c r="AM15" s="346">
        <v>13</v>
      </c>
      <c r="AN15" s="346">
        <v>9</v>
      </c>
      <c r="AO15" s="572">
        <v>12</v>
      </c>
      <c r="AP15" s="346">
        <v>13</v>
      </c>
      <c r="AQ15" s="346">
        <v>10</v>
      </c>
      <c r="AR15" s="346">
        <v>8</v>
      </c>
      <c r="AS15" s="346">
        <v>10</v>
      </c>
      <c r="AT15" s="346">
        <v>1</v>
      </c>
      <c r="AU15" s="346">
        <v>3</v>
      </c>
      <c r="AV15" s="346">
        <v>8</v>
      </c>
      <c r="AW15" s="346">
        <v>8</v>
      </c>
      <c r="AX15" s="346">
        <v>13</v>
      </c>
      <c r="AY15" s="346">
        <v>3</v>
      </c>
      <c r="AZ15" s="584"/>
      <c r="BA15" s="467">
        <v>5.27</v>
      </c>
      <c r="BB15" s="348" t="s">
        <v>430</v>
      </c>
      <c r="BC15" s="348" t="s">
        <v>430</v>
      </c>
      <c r="BD15" s="348" t="s">
        <v>430</v>
      </c>
      <c r="BE15" s="375" t="s">
        <v>430</v>
      </c>
      <c r="BF15" s="375">
        <v>94.73</v>
      </c>
      <c r="BG15" s="374"/>
      <c r="BH15" s="594">
        <v>94.73</v>
      </c>
      <c r="BI15" s="348" t="s">
        <v>430</v>
      </c>
      <c r="BJ15" s="348" t="s">
        <v>430</v>
      </c>
      <c r="BK15" s="348" t="s">
        <v>430</v>
      </c>
      <c r="BL15" s="348" t="s">
        <v>430</v>
      </c>
      <c r="BM15" s="375" t="s">
        <v>430</v>
      </c>
      <c r="BN15" s="375" t="s">
        <v>430</v>
      </c>
      <c r="BO15" s="375">
        <v>5.27</v>
      </c>
      <c r="BP15" s="375" t="s">
        <v>430</v>
      </c>
      <c r="BQ15" s="375" t="s">
        <v>430</v>
      </c>
      <c r="BR15" s="466"/>
      <c r="BS15" s="373" t="s">
        <v>430</v>
      </c>
      <c r="BT15" s="354" t="s">
        <v>430</v>
      </c>
      <c r="BU15" s="430"/>
      <c r="BV15" s="374" t="s">
        <v>554</v>
      </c>
    </row>
    <row r="16" spans="1:74" s="428" customFormat="1" x14ac:dyDescent="0.25">
      <c r="A16" s="345" t="s">
        <v>7394</v>
      </c>
      <c r="B16" s="373"/>
      <c r="C16" s="719">
        <v>43551</v>
      </c>
      <c r="D16" s="373"/>
      <c r="E16" s="346">
        <v>3892.76</v>
      </c>
      <c r="F16" s="373"/>
      <c r="G16" s="347">
        <v>1443.4282000000001</v>
      </c>
      <c r="H16" s="374"/>
      <c r="I16" s="348">
        <v>5.4799999999999996E-3</v>
      </c>
      <c r="J16" s="348">
        <v>5.41</v>
      </c>
      <c r="K16" s="348">
        <v>5.4799999999999996E-3</v>
      </c>
      <c r="L16" s="348">
        <v>5.4799999999999996E-3</v>
      </c>
      <c r="M16" s="362"/>
      <c r="N16" s="350">
        <v>5.306</v>
      </c>
      <c r="O16" s="348">
        <v>5.1750999999999996</v>
      </c>
      <c r="P16" s="348">
        <v>5.2008999999999999</v>
      </c>
      <c r="Q16" s="348">
        <v>5.1695000000000002</v>
      </c>
      <c r="R16" s="348">
        <v>5.2065000000000001</v>
      </c>
      <c r="S16" s="348">
        <v>5.1917999999999997</v>
      </c>
      <c r="T16" s="348">
        <v>5.1764999999999999</v>
      </c>
      <c r="U16" s="354">
        <v>5.2882999999999996</v>
      </c>
      <c r="V16" s="348">
        <v>5.3723999999999998</v>
      </c>
      <c r="W16" s="348">
        <v>5.8773</v>
      </c>
      <c r="X16" s="348">
        <v>6.1917999999999997</v>
      </c>
      <c r="Y16" s="375">
        <v>5.6578999999999997</v>
      </c>
      <c r="Z16" s="348" t="s">
        <v>430</v>
      </c>
      <c r="AA16" s="348">
        <v>5.1677</v>
      </c>
      <c r="AB16" s="348">
        <v>5.1882999999999999</v>
      </c>
      <c r="AC16" s="348">
        <v>5.2000999999999999</v>
      </c>
      <c r="AD16" s="348">
        <v>5.3041</v>
      </c>
      <c r="AE16" s="348">
        <v>5.1677</v>
      </c>
      <c r="AF16" s="348">
        <v>5.1493000000000002</v>
      </c>
      <c r="AG16" s="569"/>
      <c r="AH16" s="346">
        <v>3</v>
      </c>
      <c r="AI16" s="346">
        <v>3</v>
      </c>
      <c r="AJ16" s="346">
        <v>3</v>
      </c>
      <c r="AK16" s="346">
        <v>4</v>
      </c>
      <c r="AL16" s="346">
        <v>4</v>
      </c>
      <c r="AM16" s="346">
        <v>2</v>
      </c>
      <c r="AN16" s="346">
        <v>2</v>
      </c>
      <c r="AO16" s="572">
        <v>3</v>
      </c>
      <c r="AP16" s="346">
        <v>3</v>
      </c>
      <c r="AQ16" s="346">
        <v>2</v>
      </c>
      <c r="AR16" s="346">
        <v>2</v>
      </c>
      <c r="AS16" s="346">
        <v>5</v>
      </c>
      <c r="AT16" s="346" t="s">
        <v>430</v>
      </c>
      <c r="AU16" s="346">
        <v>6</v>
      </c>
      <c r="AV16" s="346">
        <v>2</v>
      </c>
      <c r="AW16" s="346">
        <v>3</v>
      </c>
      <c r="AX16" s="346">
        <v>3</v>
      </c>
      <c r="AY16" s="346">
        <v>6</v>
      </c>
      <c r="AZ16" s="584"/>
      <c r="BA16" s="467">
        <v>4.0999999999999996</v>
      </c>
      <c r="BB16" s="348" t="s">
        <v>430</v>
      </c>
      <c r="BC16" s="348" t="s">
        <v>430</v>
      </c>
      <c r="BD16" s="348" t="s">
        <v>430</v>
      </c>
      <c r="BE16" s="375" t="s">
        <v>430</v>
      </c>
      <c r="BF16" s="375">
        <v>95.9</v>
      </c>
      <c r="BG16" s="374"/>
      <c r="BH16" s="594">
        <v>95.9</v>
      </c>
      <c r="BI16" s="348" t="s">
        <v>430</v>
      </c>
      <c r="BJ16" s="348" t="s">
        <v>430</v>
      </c>
      <c r="BK16" s="348" t="s">
        <v>430</v>
      </c>
      <c r="BL16" s="348" t="s">
        <v>430</v>
      </c>
      <c r="BM16" s="375" t="s">
        <v>430</v>
      </c>
      <c r="BN16" s="375" t="s">
        <v>430</v>
      </c>
      <c r="BO16" s="375">
        <v>4.0999999999999996</v>
      </c>
      <c r="BP16" s="375" t="s">
        <v>430</v>
      </c>
      <c r="BQ16" s="375" t="s">
        <v>430</v>
      </c>
      <c r="BR16" s="466"/>
      <c r="BS16" s="373" t="s">
        <v>430</v>
      </c>
      <c r="BT16" s="354" t="s">
        <v>430</v>
      </c>
      <c r="BU16" s="430"/>
      <c r="BV16" s="374" t="s">
        <v>554</v>
      </c>
    </row>
    <row r="17" spans="1:74" s="428" customFormat="1" x14ac:dyDescent="0.25">
      <c r="A17" s="345" t="s">
        <v>7395</v>
      </c>
      <c r="B17" s="373"/>
      <c r="C17" s="719">
        <v>43607</v>
      </c>
      <c r="D17" s="373"/>
      <c r="E17" s="346">
        <v>3644.37</v>
      </c>
      <c r="F17" s="373"/>
      <c r="G17" s="347">
        <v>1430.7546</v>
      </c>
      <c r="H17" s="374"/>
      <c r="I17" s="348">
        <v>5.1500000000000001E-3</v>
      </c>
      <c r="J17" s="348">
        <v>5.34</v>
      </c>
      <c r="K17" s="348">
        <v>5.1500000000000001E-3</v>
      </c>
      <c r="L17" s="348">
        <v>5.1500000000000001E-3</v>
      </c>
      <c r="M17" s="362"/>
      <c r="N17" s="350">
        <v>5.2023999999999999</v>
      </c>
      <c r="O17" s="348">
        <v>5.1120000000000001</v>
      </c>
      <c r="P17" s="348">
        <v>5.1660000000000004</v>
      </c>
      <c r="Q17" s="348">
        <v>5.1698000000000004</v>
      </c>
      <c r="R17" s="348">
        <v>5.1875999999999998</v>
      </c>
      <c r="S17" s="348">
        <v>5.1380999999999997</v>
      </c>
      <c r="T17" s="348">
        <v>5.1440999999999999</v>
      </c>
      <c r="U17" s="354">
        <v>5.2553000000000001</v>
      </c>
      <c r="V17" s="348">
        <v>5.3418999999999999</v>
      </c>
      <c r="W17" s="348">
        <v>5.8452000000000002</v>
      </c>
      <c r="X17" s="348">
        <v>6.1669</v>
      </c>
      <c r="Y17" s="375">
        <v>5.6599000000000004</v>
      </c>
      <c r="Z17" s="348" t="s">
        <v>430</v>
      </c>
      <c r="AA17" s="348">
        <v>5.1859999999999999</v>
      </c>
      <c r="AB17" s="348">
        <v>5.1535000000000002</v>
      </c>
      <c r="AC17" s="348">
        <v>5.1677</v>
      </c>
      <c r="AD17" s="348">
        <v>5.2724000000000002</v>
      </c>
      <c r="AE17" s="348">
        <v>5.1859999999999999</v>
      </c>
      <c r="AF17" s="348">
        <v>5.1281999999999996</v>
      </c>
      <c r="AG17" s="569"/>
      <c r="AH17" s="346">
        <v>15</v>
      </c>
      <c r="AI17" s="346">
        <v>13</v>
      </c>
      <c r="AJ17" s="346">
        <v>10</v>
      </c>
      <c r="AK17" s="346">
        <v>3</v>
      </c>
      <c r="AL17" s="346">
        <v>9</v>
      </c>
      <c r="AM17" s="346">
        <v>16</v>
      </c>
      <c r="AN17" s="346">
        <v>11</v>
      </c>
      <c r="AO17" s="572">
        <v>11</v>
      </c>
      <c r="AP17" s="346">
        <v>12</v>
      </c>
      <c r="AQ17" s="346">
        <v>9</v>
      </c>
      <c r="AR17" s="346">
        <v>7</v>
      </c>
      <c r="AS17" s="346">
        <v>4</v>
      </c>
      <c r="AT17" s="346" t="s">
        <v>430</v>
      </c>
      <c r="AU17" s="346">
        <v>2</v>
      </c>
      <c r="AV17" s="346">
        <v>9</v>
      </c>
      <c r="AW17" s="346">
        <v>12</v>
      </c>
      <c r="AX17" s="346">
        <v>12</v>
      </c>
      <c r="AY17" s="346">
        <v>2</v>
      </c>
      <c r="AZ17" s="584"/>
      <c r="BA17" s="467">
        <v>6.16</v>
      </c>
      <c r="BB17" s="348" t="s">
        <v>430</v>
      </c>
      <c r="BC17" s="348" t="s">
        <v>430</v>
      </c>
      <c r="BD17" s="348" t="s">
        <v>430</v>
      </c>
      <c r="BE17" s="375" t="s">
        <v>430</v>
      </c>
      <c r="BF17" s="375">
        <v>93.84</v>
      </c>
      <c r="BG17" s="374"/>
      <c r="BH17" s="594">
        <v>93.84</v>
      </c>
      <c r="BI17" s="348" t="s">
        <v>430</v>
      </c>
      <c r="BJ17" s="348" t="s">
        <v>430</v>
      </c>
      <c r="BK17" s="348" t="s">
        <v>430</v>
      </c>
      <c r="BL17" s="348" t="s">
        <v>430</v>
      </c>
      <c r="BM17" s="375" t="s">
        <v>430</v>
      </c>
      <c r="BN17" s="375" t="s">
        <v>430</v>
      </c>
      <c r="BO17" s="375">
        <v>6.16</v>
      </c>
      <c r="BP17" s="375" t="s">
        <v>430</v>
      </c>
      <c r="BQ17" s="375" t="s">
        <v>430</v>
      </c>
      <c r="BR17" s="466"/>
      <c r="BS17" s="373" t="s">
        <v>430</v>
      </c>
      <c r="BT17" s="354" t="s">
        <v>430</v>
      </c>
      <c r="BU17" s="430"/>
      <c r="BV17" s="374" t="s">
        <v>554</v>
      </c>
    </row>
    <row r="18" spans="1:74" s="428" customFormat="1" x14ac:dyDescent="0.25">
      <c r="A18" s="345" t="s">
        <v>7396</v>
      </c>
      <c r="B18" s="373"/>
      <c r="C18" s="719">
        <v>43474</v>
      </c>
      <c r="D18" s="373"/>
      <c r="E18" s="346">
        <v>3222.18</v>
      </c>
      <c r="F18" s="373"/>
      <c r="G18" s="347">
        <v>1464.51</v>
      </c>
      <c r="H18" s="374"/>
      <c r="I18" s="348">
        <v>4.9800000000000001E-3</v>
      </c>
      <c r="J18" s="348">
        <v>5.5296700000000003</v>
      </c>
      <c r="K18" s="348">
        <v>2.0799999999999998E-3</v>
      </c>
      <c r="L18" s="348">
        <v>2.1800000000000001E-3</v>
      </c>
      <c r="M18" s="362"/>
      <c r="N18" s="350">
        <v>5.1897000000000002</v>
      </c>
      <c r="O18" s="348">
        <v>5.1013999999999999</v>
      </c>
      <c r="P18" s="348">
        <v>5.1398999999999999</v>
      </c>
      <c r="Q18" s="348">
        <v>5.1218000000000004</v>
      </c>
      <c r="R18" s="348">
        <v>5.1767000000000003</v>
      </c>
      <c r="S18" s="348">
        <v>5.1441999999999997</v>
      </c>
      <c r="T18" s="348">
        <v>5.1459000000000001</v>
      </c>
      <c r="U18" s="354">
        <v>5.2637999999999998</v>
      </c>
      <c r="V18" s="348">
        <v>5.3460000000000001</v>
      </c>
      <c r="W18" s="348">
        <v>5.8436000000000003</v>
      </c>
      <c r="X18" s="348">
        <v>6.1637000000000004</v>
      </c>
      <c r="Y18" s="375">
        <v>5.6509</v>
      </c>
      <c r="Z18" s="348" t="s">
        <v>430</v>
      </c>
      <c r="AA18" s="348">
        <v>5.1228999999999996</v>
      </c>
      <c r="AB18" s="348">
        <v>5.1368999999999998</v>
      </c>
      <c r="AC18" s="348">
        <v>5.1689999999999996</v>
      </c>
      <c r="AD18" s="348">
        <v>5.2786999999999997</v>
      </c>
      <c r="AE18" s="348">
        <v>5.1228999999999996</v>
      </c>
      <c r="AF18" s="348">
        <v>5.2039</v>
      </c>
      <c r="AG18" s="569"/>
      <c r="AH18" s="346">
        <v>17</v>
      </c>
      <c r="AI18" s="346">
        <v>18</v>
      </c>
      <c r="AJ18" s="346">
        <v>15</v>
      </c>
      <c r="AK18" s="346">
        <v>16</v>
      </c>
      <c r="AL18" s="346">
        <v>12</v>
      </c>
      <c r="AM18" s="346">
        <v>12</v>
      </c>
      <c r="AN18" s="346">
        <v>8</v>
      </c>
      <c r="AO18" s="572">
        <v>7</v>
      </c>
      <c r="AP18" s="346">
        <v>8</v>
      </c>
      <c r="AQ18" s="346">
        <v>11</v>
      </c>
      <c r="AR18" s="346">
        <v>10</v>
      </c>
      <c r="AS18" s="346">
        <v>6</v>
      </c>
      <c r="AT18" s="346" t="s">
        <v>430</v>
      </c>
      <c r="AU18" s="346">
        <v>16</v>
      </c>
      <c r="AV18" s="346">
        <v>15</v>
      </c>
      <c r="AW18" s="346">
        <v>10</v>
      </c>
      <c r="AX18" s="346">
        <v>7</v>
      </c>
      <c r="AY18" s="346">
        <v>16</v>
      </c>
      <c r="AZ18" s="584"/>
      <c r="BA18" s="467">
        <v>6.04</v>
      </c>
      <c r="BB18" s="348">
        <v>17.07</v>
      </c>
      <c r="BC18" s="348" t="s">
        <v>430</v>
      </c>
      <c r="BD18" s="348" t="s">
        <v>430</v>
      </c>
      <c r="BE18" s="375" t="s">
        <v>430</v>
      </c>
      <c r="BF18" s="375">
        <v>76.89</v>
      </c>
      <c r="BG18" s="374"/>
      <c r="BH18" s="594">
        <v>76.89</v>
      </c>
      <c r="BI18" s="348">
        <v>17.07</v>
      </c>
      <c r="BJ18" s="348" t="s">
        <v>430</v>
      </c>
      <c r="BK18" s="348" t="s">
        <v>430</v>
      </c>
      <c r="BL18" s="348" t="s">
        <v>430</v>
      </c>
      <c r="BM18" s="375" t="s">
        <v>430</v>
      </c>
      <c r="BN18" s="375" t="s">
        <v>430</v>
      </c>
      <c r="BO18" s="375">
        <v>6.04</v>
      </c>
      <c r="BP18" s="375" t="s">
        <v>430</v>
      </c>
      <c r="BQ18" s="375" t="s">
        <v>430</v>
      </c>
      <c r="BR18" s="466"/>
      <c r="BS18" s="373" t="s">
        <v>430</v>
      </c>
      <c r="BT18" s="354" t="s">
        <v>430</v>
      </c>
      <c r="BU18" s="430"/>
      <c r="BV18" s="374" t="s">
        <v>554</v>
      </c>
    </row>
    <row r="19" spans="1:74" s="428" customFormat="1" x14ac:dyDescent="0.25">
      <c r="A19" s="345" t="s">
        <v>7397</v>
      </c>
      <c r="B19" s="373"/>
      <c r="C19" s="719">
        <v>43483</v>
      </c>
      <c r="D19" s="373"/>
      <c r="E19" s="346">
        <v>1260.1600000000001</v>
      </c>
      <c r="F19" s="373"/>
      <c r="G19" s="347">
        <v>1458.1261</v>
      </c>
      <c r="H19" s="374"/>
      <c r="I19" s="348">
        <v>5.4799999999999996E-3</v>
      </c>
      <c r="J19" s="348">
        <v>5.38</v>
      </c>
      <c r="K19" s="348">
        <v>5.4799999999999996E-3</v>
      </c>
      <c r="L19" s="348">
        <v>5.4799999999999996E-3</v>
      </c>
      <c r="M19" s="362"/>
      <c r="N19" s="350">
        <v>5.1898999999999997</v>
      </c>
      <c r="O19" s="348">
        <v>5.1094999999999997</v>
      </c>
      <c r="P19" s="348">
        <v>5.1871999999999998</v>
      </c>
      <c r="Q19" s="348">
        <v>5.1478000000000002</v>
      </c>
      <c r="R19" s="348">
        <v>5.1718999999999999</v>
      </c>
      <c r="S19" s="348">
        <v>5.1505999999999998</v>
      </c>
      <c r="T19" s="348">
        <v>5.1380999999999997</v>
      </c>
      <c r="U19" s="354">
        <v>5.2477999999999998</v>
      </c>
      <c r="V19" s="348">
        <v>5.3391000000000002</v>
      </c>
      <c r="W19" s="348">
        <v>5.8426</v>
      </c>
      <c r="X19" s="348">
        <v>6.1639999999999997</v>
      </c>
      <c r="Y19" s="375">
        <v>5.6416000000000004</v>
      </c>
      <c r="Z19" s="348" t="s">
        <v>430</v>
      </c>
      <c r="AA19" s="348">
        <v>5.1482000000000001</v>
      </c>
      <c r="AB19" s="348">
        <v>5.1444999999999999</v>
      </c>
      <c r="AC19" s="348">
        <v>5.1612</v>
      </c>
      <c r="AD19" s="348">
        <v>5.2644000000000002</v>
      </c>
      <c r="AE19" s="348">
        <v>5.1482000000000001</v>
      </c>
      <c r="AF19" s="348">
        <v>5.1577000000000002</v>
      </c>
      <c r="AG19" s="569"/>
      <c r="AH19" s="346">
        <v>16</v>
      </c>
      <c r="AI19" s="346">
        <v>15</v>
      </c>
      <c r="AJ19" s="346">
        <v>6</v>
      </c>
      <c r="AK19" s="346">
        <v>9</v>
      </c>
      <c r="AL19" s="346">
        <v>14</v>
      </c>
      <c r="AM19" s="346">
        <v>9</v>
      </c>
      <c r="AN19" s="346">
        <v>13</v>
      </c>
      <c r="AO19" s="572">
        <v>13</v>
      </c>
      <c r="AP19" s="346">
        <v>14</v>
      </c>
      <c r="AQ19" s="346">
        <v>12</v>
      </c>
      <c r="AR19" s="346">
        <v>9</v>
      </c>
      <c r="AS19" s="346">
        <v>11</v>
      </c>
      <c r="AT19" s="346" t="s">
        <v>430</v>
      </c>
      <c r="AU19" s="346">
        <v>12</v>
      </c>
      <c r="AV19" s="346">
        <v>11</v>
      </c>
      <c r="AW19" s="346">
        <v>15</v>
      </c>
      <c r="AX19" s="346">
        <v>14</v>
      </c>
      <c r="AY19" s="346">
        <v>12</v>
      </c>
      <c r="AZ19" s="584"/>
      <c r="BA19" s="467">
        <v>4.3600000000000003</v>
      </c>
      <c r="BB19" s="348" t="s">
        <v>430</v>
      </c>
      <c r="BC19" s="348" t="s">
        <v>430</v>
      </c>
      <c r="BD19" s="348" t="s">
        <v>430</v>
      </c>
      <c r="BE19" s="375" t="s">
        <v>430</v>
      </c>
      <c r="BF19" s="375">
        <v>95.64</v>
      </c>
      <c r="BG19" s="374"/>
      <c r="BH19" s="594">
        <v>95.52</v>
      </c>
      <c r="BI19" s="348" t="s">
        <v>430</v>
      </c>
      <c r="BJ19" s="348" t="s">
        <v>430</v>
      </c>
      <c r="BK19" s="348" t="s">
        <v>430</v>
      </c>
      <c r="BL19" s="348" t="s">
        <v>430</v>
      </c>
      <c r="BM19" s="375" t="s">
        <v>430</v>
      </c>
      <c r="BN19" s="375" t="s">
        <v>430</v>
      </c>
      <c r="BO19" s="375">
        <v>4.3600000000000003</v>
      </c>
      <c r="BP19" s="375" t="s">
        <v>430</v>
      </c>
      <c r="BQ19" s="375" t="s">
        <v>430</v>
      </c>
      <c r="BR19" s="466"/>
      <c r="BS19" s="373" t="s">
        <v>430</v>
      </c>
      <c r="BT19" s="354" t="s">
        <v>430</v>
      </c>
      <c r="BU19" s="430"/>
      <c r="BV19" s="374" t="s">
        <v>554</v>
      </c>
    </row>
    <row r="20" spans="1:74" s="428" customFormat="1" x14ac:dyDescent="0.25">
      <c r="A20" s="345" t="s">
        <v>7398</v>
      </c>
      <c r="B20" s="373"/>
      <c r="C20" s="719">
        <v>43753</v>
      </c>
      <c r="D20" s="373"/>
      <c r="E20" s="346">
        <v>1129.6400000000001</v>
      </c>
      <c r="F20" s="373"/>
      <c r="G20" s="347">
        <v>1402.1605</v>
      </c>
      <c r="H20" s="374"/>
      <c r="I20" s="348">
        <v>3.7000000000000002E-3</v>
      </c>
      <c r="J20" s="348">
        <v>5.35</v>
      </c>
      <c r="K20" s="348">
        <v>0</v>
      </c>
      <c r="L20" s="348">
        <v>0</v>
      </c>
      <c r="M20" s="362"/>
      <c r="N20" s="350">
        <v>5.1471</v>
      </c>
      <c r="O20" s="348">
        <v>5.1112000000000002</v>
      </c>
      <c r="P20" s="348">
        <v>5.1570999999999998</v>
      </c>
      <c r="Q20" s="348">
        <v>5.1398000000000001</v>
      </c>
      <c r="R20" s="348">
        <v>5.1715999999999998</v>
      </c>
      <c r="S20" s="348">
        <v>5.1557000000000004</v>
      </c>
      <c r="T20" s="348">
        <v>5.1393000000000004</v>
      </c>
      <c r="U20" s="354">
        <v>5.2553000000000001</v>
      </c>
      <c r="V20" s="348">
        <v>5.3482000000000003</v>
      </c>
      <c r="W20" s="348">
        <v>5.8497000000000003</v>
      </c>
      <c r="X20" s="348">
        <v>6.1761999999999997</v>
      </c>
      <c r="Y20" s="375">
        <v>5.6661999999999999</v>
      </c>
      <c r="Z20" s="348" t="s">
        <v>430</v>
      </c>
      <c r="AA20" s="348">
        <v>5.1365999999999996</v>
      </c>
      <c r="AB20" s="348">
        <v>5.1433</v>
      </c>
      <c r="AC20" s="348">
        <v>5.1638999999999999</v>
      </c>
      <c r="AD20" s="348">
        <v>5.2732999999999999</v>
      </c>
      <c r="AE20" s="348">
        <v>5.1365999999999996</v>
      </c>
      <c r="AF20" s="348">
        <v>5.1303000000000001</v>
      </c>
      <c r="AG20" s="569"/>
      <c r="AH20" s="346">
        <v>18</v>
      </c>
      <c r="AI20" s="346">
        <v>14</v>
      </c>
      <c r="AJ20" s="346">
        <v>13</v>
      </c>
      <c r="AK20" s="346">
        <v>12</v>
      </c>
      <c r="AL20" s="346">
        <v>15</v>
      </c>
      <c r="AM20" s="346">
        <v>7</v>
      </c>
      <c r="AN20" s="346">
        <v>12</v>
      </c>
      <c r="AO20" s="572">
        <v>11</v>
      </c>
      <c r="AP20" s="346">
        <v>7</v>
      </c>
      <c r="AQ20" s="346">
        <v>8</v>
      </c>
      <c r="AR20" s="346">
        <v>5</v>
      </c>
      <c r="AS20" s="346">
        <v>2</v>
      </c>
      <c r="AT20" s="346" t="s">
        <v>430</v>
      </c>
      <c r="AU20" s="346">
        <v>13</v>
      </c>
      <c r="AV20" s="346">
        <v>13</v>
      </c>
      <c r="AW20" s="346">
        <v>13</v>
      </c>
      <c r="AX20" s="346">
        <v>10</v>
      </c>
      <c r="AY20" s="346">
        <v>13</v>
      </c>
      <c r="AZ20" s="584"/>
      <c r="BA20" s="467">
        <v>4.42</v>
      </c>
      <c r="BB20" s="348" t="s">
        <v>430</v>
      </c>
      <c r="BC20" s="348" t="s">
        <v>430</v>
      </c>
      <c r="BD20" s="348" t="s">
        <v>430</v>
      </c>
      <c r="BE20" s="375" t="s">
        <v>430</v>
      </c>
      <c r="BF20" s="375">
        <v>95.58</v>
      </c>
      <c r="BG20" s="374"/>
      <c r="BH20" s="594">
        <v>95.58</v>
      </c>
      <c r="BI20" s="348" t="s">
        <v>430</v>
      </c>
      <c r="BJ20" s="348" t="s">
        <v>430</v>
      </c>
      <c r="BK20" s="348" t="s">
        <v>430</v>
      </c>
      <c r="BL20" s="348" t="s">
        <v>430</v>
      </c>
      <c r="BM20" s="375" t="s">
        <v>430</v>
      </c>
      <c r="BN20" s="375" t="s">
        <v>430</v>
      </c>
      <c r="BO20" s="375">
        <v>4.42</v>
      </c>
      <c r="BP20" s="375" t="s">
        <v>430</v>
      </c>
      <c r="BQ20" s="375" t="s">
        <v>430</v>
      </c>
      <c r="BR20" s="466"/>
      <c r="BS20" s="373" t="s">
        <v>430</v>
      </c>
      <c r="BT20" s="354" t="s">
        <v>430</v>
      </c>
      <c r="BU20" s="430"/>
      <c r="BV20" s="374" t="s">
        <v>554</v>
      </c>
    </row>
    <row r="21" spans="1:74" s="428" customFormat="1" x14ac:dyDescent="0.25">
      <c r="A21" s="345" t="s">
        <v>7399</v>
      </c>
      <c r="B21" s="373"/>
      <c r="C21" s="719">
        <v>43664</v>
      </c>
      <c r="D21" s="373"/>
      <c r="E21" s="346">
        <v>940.13</v>
      </c>
      <c r="F21" s="373"/>
      <c r="G21" s="347">
        <v>1417.2868000000001</v>
      </c>
      <c r="H21" s="374"/>
      <c r="I21" s="348">
        <v>5.4000000000000003E-3</v>
      </c>
      <c r="J21" s="348">
        <v>5.48</v>
      </c>
      <c r="K21" s="348">
        <v>5.4000000000000003E-3</v>
      </c>
      <c r="L21" s="348">
        <v>5.4000000000000003E-3</v>
      </c>
      <c r="M21" s="362"/>
      <c r="N21" s="350">
        <v>5.2957000000000001</v>
      </c>
      <c r="O21" s="348">
        <v>5.1314000000000002</v>
      </c>
      <c r="P21" s="348">
        <v>5.1380999999999997</v>
      </c>
      <c r="Q21" s="348">
        <v>5.1265000000000001</v>
      </c>
      <c r="R21" s="348">
        <v>5.1844000000000001</v>
      </c>
      <c r="S21" s="348">
        <v>5.1611000000000002</v>
      </c>
      <c r="T21" s="348">
        <v>5.1440999999999999</v>
      </c>
      <c r="U21" s="354">
        <v>5.2567000000000004</v>
      </c>
      <c r="V21" s="348">
        <v>5.3456000000000001</v>
      </c>
      <c r="W21" s="348">
        <v>5.8502999999999998</v>
      </c>
      <c r="X21" s="348">
        <v>6.1631</v>
      </c>
      <c r="Y21" s="375">
        <v>5.65</v>
      </c>
      <c r="Z21" s="348" t="s">
        <v>430</v>
      </c>
      <c r="AA21" s="348">
        <v>5.1563999999999997</v>
      </c>
      <c r="AB21" s="348">
        <v>5.1593999999999998</v>
      </c>
      <c r="AC21" s="348">
        <v>5.1710000000000003</v>
      </c>
      <c r="AD21" s="348">
        <v>5.2775999999999996</v>
      </c>
      <c r="AE21" s="348">
        <v>5.1563999999999997</v>
      </c>
      <c r="AF21" s="348">
        <v>5.1082999999999998</v>
      </c>
      <c r="AG21" s="569"/>
      <c r="AH21" s="346">
        <v>4</v>
      </c>
      <c r="AI21" s="346">
        <v>9</v>
      </c>
      <c r="AJ21" s="346">
        <v>16</v>
      </c>
      <c r="AK21" s="346">
        <v>15</v>
      </c>
      <c r="AL21" s="346">
        <v>11</v>
      </c>
      <c r="AM21" s="346">
        <v>6</v>
      </c>
      <c r="AN21" s="346">
        <v>11</v>
      </c>
      <c r="AO21" s="572">
        <v>9</v>
      </c>
      <c r="AP21" s="346">
        <v>9</v>
      </c>
      <c r="AQ21" s="346">
        <v>7</v>
      </c>
      <c r="AR21" s="346">
        <v>11</v>
      </c>
      <c r="AS21" s="346">
        <v>8</v>
      </c>
      <c r="AT21" s="346" t="s">
        <v>430</v>
      </c>
      <c r="AU21" s="346">
        <v>9</v>
      </c>
      <c r="AV21" s="346">
        <v>6</v>
      </c>
      <c r="AW21" s="346">
        <v>9</v>
      </c>
      <c r="AX21" s="346">
        <v>8</v>
      </c>
      <c r="AY21" s="346">
        <v>9</v>
      </c>
      <c r="AZ21" s="584"/>
      <c r="BA21" s="467">
        <v>7.96</v>
      </c>
      <c r="BB21" s="348" t="s">
        <v>430</v>
      </c>
      <c r="BC21" s="348" t="s">
        <v>430</v>
      </c>
      <c r="BD21" s="348" t="s">
        <v>430</v>
      </c>
      <c r="BE21" s="375" t="s">
        <v>430</v>
      </c>
      <c r="BF21" s="375">
        <v>92.04</v>
      </c>
      <c r="BG21" s="374"/>
      <c r="BH21" s="594">
        <v>92.04</v>
      </c>
      <c r="BI21" s="348" t="s">
        <v>430</v>
      </c>
      <c r="BJ21" s="348" t="s">
        <v>430</v>
      </c>
      <c r="BK21" s="348" t="s">
        <v>430</v>
      </c>
      <c r="BL21" s="348" t="s">
        <v>430</v>
      </c>
      <c r="BM21" s="375" t="s">
        <v>430</v>
      </c>
      <c r="BN21" s="375" t="s">
        <v>430</v>
      </c>
      <c r="BO21" s="375">
        <v>7.96</v>
      </c>
      <c r="BP21" s="375" t="s">
        <v>430</v>
      </c>
      <c r="BQ21" s="375" t="s">
        <v>430</v>
      </c>
      <c r="BR21" s="466"/>
      <c r="BS21" s="373" t="s">
        <v>430</v>
      </c>
      <c r="BT21" s="354" t="s">
        <v>430</v>
      </c>
      <c r="BU21" s="430"/>
      <c r="BV21" s="374" t="s">
        <v>554</v>
      </c>
    </row>
    <row r="22" spans="1:74" s="428" customFormat="1" x14ac:dyDescent="0.25">
      <c r="A22" s="345" t="s">
        <v>7400</v>
      </c>
      <c r="B22" s="373"/>
      <c r="C22" s="719">
        <v>43544</v>
      </c>
      <c r="D22" s="373"/>
      <c r="E22" s="346">
        <v>853.63</v>
      </c>
      <c r="F22" s="373"/>
      <c r="G22" s="347">
        <v>1452.0518999999999</v>
      </c>
      <c r="H22" s="374"/>
      <c r="I22" s="348">
        <v>0</v>
      </c>
      <c r="J22" s="348">
        <v>6.89</v>
      </c>
      <c r="K22" s="348">
        <v>0</v>
      </c>
      <c r="L22" s="348">
        <v>0</v>
      </c>
      <c r="M22" s="362"/>
      <c r="N22" s="350">
        <v>5.2946</v>
      </c>
      <c r="O22" s="348">
        <v>5.1300999999999997</v>
      </c>
      <c r="P22" s="348">
        <v>5.1631999999999998</v>
      </c>
      <c r="Q22" s="348">
        <v>5.1304999999999996</v>
      </c>
      <c r="R22" s="348">
        <v>5.2074999999999996</v>
      </c>
      <c r="S22" s="348">
        <v>5.1475999999999997</v>
      </c>
      <c r="T22" s="348">
        <v>5.0984999999999996</v>
      </c>
      <c r="U22" s="354">
        <v>5.2104999999999997</v>
      </c>
      <c r="V22" s="348">
        <v>5.2994000000000003</v>
      </c>
      <c r="W22" s="348">
        <v>5.8209999999999997</v>
      </c>
      <c r="X22" s="348">
        <v>6.1444000000000001</v>
      </c>
      <c r="Y22" s="375">
        <v>5.6214000000000004</v>
      </c>
      <c r="Z22" s="348" t="s">
        <v>430</v>
      </c>
      <c r="AA22" s="348">
        <v>5.1234999999999999</v>
      </c>
      <c r="AB22" s="348">
        <v>5.1279000000000003</v>
      </c>
      <c r="AC22" s="348">
        <v>5.1173999999999999</v>
      </c>
      <c r="AD22" s="348">
        <v>5.2247000000000003</v>
      </c>
      <c r="AE22" s="348">
        <v>5.1234999999999999</v>
      </c>
      <c r="AF22" s="348">
        <v>5.2210000000000001</v>
      </c>
      <c r="AG22" s="569"/>
      <c r="AH22" s="346">
        <v>6</v>
      </c>
      <c r="AI22" s="346">
        <v>10</v>
      </c>
      <c r="AJ22" s="346">
        <v>11</v>
      </c>
      <c r="AK22" s="346">
        <v>14</v>
      </c>
      <c r="AL22" s="346">
        <v>3</v>
      </c>
      <c r="AM22" s="346">
        <v>11</v>
      </c>
      <c r="AN22" s="346">
        <v>17</v>
      </c>
      <c r="AO22" s="572">
        <v>16</v>
      </c>
      <c r="AP22" s="346">
        <v>17</v>
      </c>
      <c r="AQ22" s="346">
        <v>15</v>
      </c>
      <c r="AR22" s="346">
        <v>15</v>
      </c>
      <c r="AS22" s="346">
        <v>13</v>
      </c>
      <c r="AT22" s="346" t="s">
        <v>430</v>
      </c>
      <c r="AU22" s="346">
        <v>15</v>
      </c>
      <c r="AV22" s="346">
        <v>16</v>
      </c>
      <c r="AW22" s="346">
        <v>18</v>
      </c>
      <c r="AX22" s="346">
        <v>18</v>
      </c>
      <c r="AY22" s="346">
        <v>15</v>
      </c>
      <c r="AZ22" s="584"/>
      <c r="BA22" s="467">
        <v>8.77</v>
      </c>
      <c r="BB22" s="348">
        <v>5.86</v>
      </c>
      <c r="BC22" s="348" t="s">
        <v>430</v>
      </c>
      <c r="BD22" s="348" t="s">
        <v>430</v>
      </c>
      <c r="BE22" s="375" t="s">
        <v>430</v>
      </c>
      <c r="BF22" s="375">
        <v>85.37</v>
      </c>
      <c r="BG22" s="374"/>
      <c r="BH22" s="594">
        <v>85.37</v>
      </c>
      <c r="BI22" s="348" t="s">
        <v>430</v>
      </c>
      <c r="BJ22" s="348">
        <v>5.86</v>
      </c>
      <c r="BK22" s="348" t="s">
        <v>430</v>
      </c>
      <c r="BL22" s="348" t="s">
        <v>430</v>
      </c>
      <c r="BM22" s="375" t="s">
        <v>430</v>
      </c>
      <c r="BN22" s="375" t="s">
        <v>430</v>
      </c>
      <c r="BO22" s="375">
        <v>8.77</v>
      </c>
      <c r="BP22" s="375" t="s">
        <v>430</v>
      </c>
      <c r="BQ22" s="375" t="s">
        <v>430</v>
      </c>
      <c r="BR22" s="466"/>
      <c r="BS22" s="373" t="s">
        <v>430</v>
      </c>
      <c r="BT22" s="354">
        <v>5.8573237000000002</v>
      </c>
      <c r="BU22" s="430"/>
      <c r="BV22" s="374" t="s">
        <v>554</v>
      </c>
    </row>
    <row r="23" spans="1:74" s="428" customFormat="1" x14ac:dyDescent="0.25">
      <c r="A23" s="345" t="s">
        <v>7401</v>
      </c>
      <c r="B23" s="373"/>
      <c r="C23" s="719">
        <v>43593</v>
      </c>
      <c r="D23" s="373"/>
      <c r="E23" s="346">
        <v>799.24</v>
      </c>
      <c r="F23" s="373"/>
      <c r="G23" s="347">
        <v>1426.3693000000001</v>
      </c>
      <c r="H23" s="374"/>
      <c r="I23" s="348">
        <v>2.7399999999999998E-3</v>
      </c>
      <c r="J23" s="348">
        <v>5.47</v>
      </c>
      <c r="K23" s="348">
        <v>2.7399999999999998E-3</v>
      </c>
      <c r="L23" s="348">
        <v>5.4799999999999996E-3</v>
      </c>
      <c r="M23" s="362"/>
      <c r="N23" s="350">
        <v>5.5076999999999998</v>
      </c>
      <c r="O23" s="348">
        <v>5.2046000000000001</v>
      </c>
      <c r="P23" s="348">
        <v>5.2203999999999997</v>
      </c>
      <c r="Q23" s="348">
        <v>5.1890999999999998</v>
      </c>
      <c r="R23" s="348">
        <v>5.2525000000000004</v>
      </c>
      <c r="S23" s="348">
        <v>5.2049000000000003</v>
      </c>
      <c r="T23" s="348">
        <v>5.2053000000000003</v>
      </c>
      <c r="U23" s="354">
        <v>5.3186999999999998</v>
      </c>
      <c r="V23" s="348">
        <v>5.3929999999999998</v>
      </c>
      <c r="W23" s="348">
        <v>5.8583999999999996</v>
      </c>
      <c r="X23" s="348">
        <v>6.1519000000000004</v>
      </c>
      <c r="Y23" s="375">
        <v>5.6128</v>
      </c>
      <c r="Z23" s="348" t="s">
        <v>430</v>
      </c>
      <c r="AA23" s="348">
        <v>5.1879</v>
      </c>
      <c r="AB23" s="348">
        <v>5.2064000000000004</v>
      </c>
      <c r="AC23" s="348">
        <v>5.2385000000000002</v>
      </c>
      <c r="AD23" s="348">
        <v>5.3327999999999998</v>
      </c>
      <c r="AE23" s="348">
        <v>5.1879</v>
      </c>
      <c r="AF23" s="348">
        <v>5.0599999999999996</v>
      </c>
      <c r="AG23" s="569"/>
      <c r="AH23" s="346">
        <v>1</v>
      </c>
      <c r="AI23" s="346">
        <v>1</v>
      </c>
      <c r="AJ23" s="346">
        <v>1</v>
      </c>
      <c r="AK23" s="346">
        <v>1</v>
      </c>
      <c r="AL23" s="346">
        <v>1</v>
      </c>
      <c r="AM23" s="346">
        <v>1</v>
      </c>
      <c r="AN23" s="346">
        <v>1</v>
      </c>
      <c r="AO23" s="572">
        <v>1</v>
      </c>
      <c r="AP23" s="346">
        <v>1</v>
      </c>
      <c r="AQ23" s="346">
        <v>5</v>
      </c>
      <c r="AR23" s="346">
        <v>13</v>
      </c>
      <c r="AS23" s="346">
        <v>14</v>
      </c>
      <c r="AT23" s="346" t="s">
        <v>430</v>
      </c>
      <c r="AU23" s="346">
        <v>1</v>
      </c>
      <c r="AV23" s="346">
        <v>1</v>
      </c>
      <c r="AW23" s="346">
        <v>1</v>
      </c>
      <c r="AX23" s="346">
        <v>1</v>
      </c>
      <c r="AY23" s="346">
        <v>1</v>
      </c>
      <c r="AZ23" s="584"/>
      <c r="BA23" s="467">
        <v>7.87</v>
      </c>
      <c r="BB23" s="348" t="s">
        <v>430</v>
      </c>
      <c r="BC23" s="348" t="s">
        <v>430</v>
      </c>
      <c r="BD23" s="348" t="s">
        <v>430</v>
      </c>
      <c r="BE23" s="375" t="s">
        <v>430</v>
      </c>
      <c r="BF23" s="375">
        <v>92.13</v>
      </c>
      <c r="BG23" s="374"/>
      <c r="BH23" s="594">
        <v>92.13</v>
      </c>
      <c r="BI23" s="348" t="s">
        <v>430</v>
      </c>
      <c r="BJ23" s="348" t="s">
        <v>430</v>
      </c>
      <c r="BK23" s="348" t="s">
        <v>430</v>
      </c>
      <c r="BL23" s="348" t="s">
        <v>430</v>
      </c>
      <c r="BM23" s="375" t="s">
        <v>430</v>
      </c>
      <c r="BN23" s="375" t="s">
        <v>430</v>
      </c>
      <c r="BO23" s="375">
        <v>7.87</v>
      </c>
      <c r="BP23" s="375" t="s">
        <v>430</v>
      </c>
      <c r="BQ23" s="375" t="s">
        <v>430</v>
      </c>
      <c r="BR23" s="466"/>
      <c r="BS23" s="373" t="s">
        <v>430</v>
      </c>
      <c r="BT23" s="354" t="s">
        <v>430</v>
      </c>
      <c r="BU23" s="430"/>
      <c r="BV23" s="374" t="s">
        <v>554</v>
      </c>
    </row>
    <row r="24" spans="1:74" s="428" customFormat="1" x14ac:dyDescent="0.25">
      <c r="A24" s="345" t="s">
        <v>7402</v>
      </c>
      <c r="B24" s="373"/>
      <c r="C24" s="719">
        <v>45112</v>
      </c>
      <c r="D24" s="373"/>
      <c r="E24" s="346">
        <v>680.42</v>
      </c>
      <c r="F24" s="373"/>
      <c r="G24" s="347">
        <v>1199.6574000000001</v>
      </c>
      <c r="H24" s="374"/>
      <c r="I24" s="348">
        <v>5.4799999999999996E-3</v>
      </c>
      <c r="J24" s="348">
        <v>5.48</v>
      </c>
      <c r="K24" s="348">
        <v>5.4799999999999996E-3</v>
      </c>
      <c r="L24" s="348">
        <v>5.4799999999999996E-3</v>
      </c>
      <c r="M24" s="362"/>
      <c r="N24" s="350">
        <v>5.3312999999999997</v>
      </c>
      <c r="O24" s="348">
        <v>5.1908000000000003</v>
      </c>
      <c r="P24" s="348">
        <v>5.2035999999999998</v>
      </c>
      <c r="Q24" s="348">
        <v>5.173</v>
      </c>
      <c r="R24" s="348">
        <v>5.2184999999999997</v>
      </c>
      <c r="S24" s="348">
        <v>5.1814999999999998</v>
      </c>
      <c r="T24" s="348">
        <v>5.1635</v>
      </c>
      <c r="U24" s="354">
        <v>5.3159000000000001</v>
      </c>
      <c r="V24" s="348">
        <v>5.39</v>
      </c>
      <c r="W24" s="348">
        <v>5.8724999999999996</v>
      </c>
      <c r="X24" s="348">
        <v>6.1775000000000002</v>
      </c>
      <c r="Y24" s="375" t="s">
        <v>430</v>
      </c>
      <c r="Z24" s="348" t="s">
        <v>430</v>
      </c>
      <c r="AA24" s="348">
        <v>5.1738999999999997</v>
      </c>
      <c r="AB24" s="348">
        <v>5.1669</v>
      </c>
      <c r="AC24" s="348">
        <v>5.1864999999999997</v>
      </c>
      <c r="AD24" s="348">
        <v>5.3289</v>
      </c>
      <c r="AE24" s="348">
        <v>5.1738999999999997</v>
      </c>
      <c r="AF24" s="348">
        <v>6.1859000000000002</v>
      </c>
      <c r="AG24" s="569"/>
      <c r="AH24" s="346">
        <v>2</v>
      </c>
      <c r="AI24" s="346">
        <v>2</v>
      </c>
      <c r="AJ24" s="346">
        <v>2</v>
      </c>
      <c r="AK24" s="346">
        <v>2</v>
      </c>
      <c r="AL24" s="346">
        <v>2</v>
      </c>
      <c r="AM24" s="346">
        <v>3</v>
      </c>
      <c r="AN24" s="346">
        <v>5</v>
      </c>
      <c r="AO24" s="572">
        <v>2</v>
      </c>
      <c r="AP24" s="346">
        <v>2</v>
      </c>
      <c r="AQ24" s="346">
        <v>3</v>
      </c>
      <c r="AR24" s="346">
        <v>4</v>
      </c>
      <c r="AS24" s="346" t="s">
        <v>430</v>
      </c>
      <c r="AT24" s="346" t="s">
        <v>430</v>
      </c>
      <c r="AU24" s="346">
        <v>5</v>
      </c>
      <c r="AV24" s="346">
        <v>4</v>
      </c>
      <c r="AW24" s="346">
        <v>5</v>
      </c>
      <c r="AX24" s="346">
        <v>2</v>
      </c>
      <c r="AY24" s="346">
        <v>5</v>
      </c>
      <c r="AZ24" s="584"/>
      <c r="BA24" s="467">
        <v>6.59</v>
      </c>
      <c r="BB24" s="348" t="s">
        <v>430</v>
      </c>
      <c r="BC24" s="348" t="s">
        <v>430</v>
      </c>
      <c r="BD24" s="348" t="s">
        <v>430</v>
      </c>
      <c r="BE24" s="375" t="s">
        <v>430</v>
      </c>
      <c r="BF24" s="375">
        <v>93.41</v>
      </c>
      <c r="BG24" s="374"/>
      <c r="BH24" s="594">
        <v>93.41</v>
      </c>
      <c r="BI24" s="348" t="s">
        <v>430</v>
      </c>
      <c r="BJ24" s="348" t="s">
        <v>430</v>
      </c>
      <c r="BK24" s="348" t="s">
        <v>430</v>
      </c>
      <c r="BL24" s="348" t="s">
        <v>430</v>
      </c>
      <c r="BM24" s="375" t="s">
        <v>430</v>
      </c>
      <c r="BN24" s="375" t="s">
        <v>430</v>
      </c>
      <c r="BO24" s="375">
        <v>6.59</v>
      </c>
      <c r="BP24" s="375" t="s">
        <v>430</v>
      </c>
      <c r="BQ24" s="375" t="s">
        <v>430</v>
      </c>
      <c r="BR24" s="466"/>
      <c r="BS24" s="373" t="s">
        <v>430</v>
      </c>
      <c r="BT24" s="354" t="s">
        <v>430</v>
      </c>
      <c r="BU24" s="430"/>
      <c r="BV24" s="374" t="s">
        <v>554</v>
      </c>
    </row>
    <row r="25" spans="1:74" s="428" customFormat="1" x14ac:dyDescent="0.25">
      <c r="A25" s="345" t="s">
        <v>7403</v>
      </c>
      <c r="B25" s="373"/>
      <c r="C25" s="719">
        <v>45842</v>
      </c>
      <c r="D25" s="373"/>
      <c r="E25" s="346">
        <v>634.65</v>
      </c>
      <c r="F25" s="373"/>
      <c r="G25" s="347">
        <v>1055.7179000000001</v>
      </c>
      <c r="H25" s="374"/>
      <c r="I25" s="348">
        <v>6.3E-3</v>
      </c>
      <c r="J25" s="348">
        <v>5.44</v>
      </c>
      <c r="K25" s="348">
        <v>6.0299999999999998E-3</v>
      </c>
      <c r="L25" s="348">
        <v>6.3E-3</v>
      </c>
      <c r="M25" s="362"/>
      <c r="N25" s="350">
        <v>5.2558999999999996</v>
      </c>
      <c r="O25" s="348">
        <v>5.1237000000000004</v>
      </c>
      <c r="P25" s="348">
        <v>5.1307999999999998</v>
      </c>
      <c r="Q25" s="348">
        <v>5.1317000000000004</v>
      </c>
      <c r="R25" s="348">
        <v>5.1726999999999999</v>
      </c>
      <c r="S25" s="348">
        <v>5.1435000000000004</v>
      </c>
      <c r="T25" s="348">
        <v>5.1586999999999996</v>
      </c>
      <c r="U25" s="354">
        <v>5.2587999999999999</v>
      </c>
      <c r="V25" s="348">
        <v>5.3428000000000004</v>
      </c>
      <c r="W25" s="348" t="s">
        <v>430</v>
      </c>
      <c r="X25" s="348" t="s">
        <v>430</v>
      </c>
      <c r="Y25" s="375" t="s">
        <v>430</v>
      </c>
      <c r="Z25" s="348" t="s">
        <v>430</v>
      </c>
      <c r="AA25" s="348">
        <v>5.1342999999999996</v>
      </c>
      <c r="AB25" s="348">
        <v>5.1477000000000004</v>
      </c>
      <c r="AC25" s="348">
        <v>5.1822999999999997</v>
      </c>
      <c r="AD25" s="348">
        <v>5.2751000000000001</v>
      </c>
      <c r="AE25" s="348">
        <v>5.1342999999999996</v>
      </c>
      <c r="AF25" s="348">
        <v>5.3897000000000004</v>
      </c>
      <c r="AG25" s="569"/>
      <c r="AH25" s="346">
        <v>9</v>
      </c>
      <c r="AI25" s="346">
        <v>11</v>
      </c>
      <c r="AJ25" s="346">
        <v>18</v>
      </c>
      <c r="AK25" s="346">
        <v>13</v>
      </c>
      <c r="AL25" s="346">
        <v>13</v>
      </c>
      <c r="AM25" s="346">
        <v>14</v>
      </c>
      <c r="AN25" s="346">
        <v>6</v>
      </c>
      <c r="AO25" s="572">
        <v>8</v>
      </c>
      <c r="AP25" s="346">
        <v>10</v>
      </c>
      <c r="AQ25" s="346" t="s">
        <v>430</v>
      </c>
      <c r="AR25" s="346" t="s">
        <v>430</v>
      </c>
      <c r="AS25" s="346" t="s">
        <v>430</v>
      </c>
      <c r="AT25" s="346" t="s">
        <v>430</v>
      </c>
      <c r="AU25" s="346">
        <v>14</v>
      </c>
      <c r="AV25" s="346">
        <v>10</v>
      </c>
      <c r="AW25" s="346">
        <v>6</v>
      </c>
      <c r="AX25" s="346">
        <v>9</v>
      </c>
      <c r="AY25" s="346">
        <v>14</v>
      </c>
      <c r="AZ25" s="584"/>
      <c r="BA25" s="467">
        <v>9.44</v>
      </c>
      <c r="BB25" s="348" t="s">
        <v>430</v>
      </c>
      <c r="BC25" s="348" t="s">
        <v>430</v>
      </c>
      <c r="BD25" s="348" t="s">
        <v>430</v>
      </c>
      <c r="BE25" s="375" t="s">
        <v>430</v>
      </c>
      <c r="BF25" s="375">
        <v>90.56</v>
      </c>
      <c r="BG25" s="374"/>
      <c r="BH25" s="594">
        <v>90.56</v>
      </c>
      <c r="BI25" s="348" t="s">
        <v>430</v>
      </c>
      <c r="BJ25" s="348" t="s">
        <v>430</v>
      </c>
      <c r="BK25" s="348" t="s">
        <v>430</v>
      </c>
      <c r="BL25" s="348" t="s">
        <v>430</v>
      </c>
      <c r="BM25" s="375" t="s">
        <v>430</v>
      </c>
      <c r="BN25" s="375" t="s">
        <v>430</v>
      </c>
      <c r="BO25" s="375">
        <v>9.44</v>
      </c>
      <c r="BP25" s="375" t="s">
        <v>430</v>
      </c>
      <c r="BQ25" s="375" t="s">
        <v>430</v>
      </c>
      <c r="BR25" s="466"/>
      <c r="BS25" s="373" t="s">
        <v>430</v>
      </c>
      <c r="BT25" s="354" t="s">
        <v>430</v>
      </c>
      <c r="BU25" s="430"/>
      <c r="BV25" s="374" t="s">
        <v>554</v>
      </c>
    </row>
    <row r="26" spans="1:74" x14ac:dyDescent="0.25">
      <c r="A26" s="318" t="s">
        <v>93</v>
      </c>
      <c r="B26" s="43"/>
      <c r="C26" s="720"/>
      <c r="D26" s="43"/>
      <c r="E26" s="51"/>
      <c r="F26" s="43"/>
      <c r="G26" s="55"/>
      <c r="H26" s="66"/>
      <c r="I26" s="59"/>
      <c r="J26" s="59"/>
      <c r="K26" s="59"/>
      <c r="L26" s="59"/>
      <c r="M26" s="258"/>
      <c r="N26" s="70">
        <v>5.2614000000000001</v>
      </c>
      <c r="O26" s="59">
        <v>5.1359000000000004</v>
      </c>
      <c r="P26" s="59">
        <v>5.1711999999999998</v>
      </c>
      <c r="Q26" s="59">
        <v>5.1482000000000001</v>
      </c>
      <c r="R26" s="59">
        <v>5.1896000000000004</v>
      </c>
      <c r="S26" s="59">
        <v>5.1534000000000004</v>
      </c>
      <c r="T26" s="59">
        <v>5.1473000000000004</v>
      </c>
      <c r="U26" s="88">
        <v>5.2592999999999996</v>
      </c>
      <c r="V26" s="59">
        <v>5.3446999999999996</v>
      </c>
      <c r="W26" s="59">
        <v>5.8460999999999999</v>
      </c>
      <c r="X26" s="59">
        <v>6.1620999999999997</v>
      </c>
      <c r="Y26" s="276">
        <v>5.6422999999999996</v>
      </c>
      <c r="Z26" s="59">
        <v>5.4055999999999997</v>
      </c>
      <c r="AA26" s="59">
        <v>5.1528999999999998</v>
      </c>
      <c r="AB26" s="59">
        <v>5.1520999999999999</v>
      </c>
      <c r="AC26" s="59">
        <v>5.1715999999999998</v>
      </c>
      <c r="AD26" s="59">
        <v>5.2758000000000003</v>
      </c>
      <c r="AE26" s="59">
        <v>5.1528999999999998</v>
      </c>
      <c r="AF26" s="59">
        <v>5.3920000000000003</v>
      </c>
      <c r="AG26" s="553"/>
      <c r="AH26" s="51">
        <v>18</v>
      </c>
      <c r="AI26" s="51">
        <v>18</v>
      </c>
      <c r="AJ26" s="51">
        <v>18</v>
      </c>
      <c r="AK26" s="51">
        <v>18</v>
      </c>
      <c r="AL26" s="51">
        <v>17</v>
      </c>
      <c r="AM26" s="51">
        <v>18</v>
      </c>
      <c r="AN26" s="51">
        <v>17</v>
      </c>
      <c r="AO26" s="560">
        <v>17</v>
      </c>
      <c r="AP26" s="51">
        <v>18</v>
      </c>
      <c r="AQ26" s="51">
        <v>17</v>
      </c>
      <c r="AR26" s="51">
        <v>17</v>
      </c>
      <c r="AS26" s="51">
        <v>16</v>
      </c>
      <c r="AT26" s="51">
        <v>3</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1"/>
      <c r="D27" s="44"/>
      <c r="E27" s="52"/>
      <c r="F27" s="44"/>
      <c r="G27" s="56"/>
      <c r="H27" s="67"/>
      <c r="I27" s="60"/>
      <c r="J27" s="60"/>
      <c r="K27" s="60"/>
      <c r="L27" s="60"/>
      <c r="M27" s="259"/>
      <c r="N27" s="71">
        <v>5.5076999999999998</v>
      </c>
      <c r="O27" s="60">
        <v>5.2046000000000001</v>
      </c>
      <c r="P27" s="60">
        <v>5.2203999999999997</v>
      </c>
      <c r="Q27" s="60">
        <v>5.1890999999999998</v>
      </c>
      <c r="R27" s="60">
        <v>5.2525000000000004</v>
      </c>
      <c r="S27" s="60">
        <v>5.2049000000000003</v>
      </c>
      <c r="T27" s="60">
        <v>5.2053000000000003</v>
      </c>
      <c r="U27" s="89">
        <v>5.3186999999999998</v>
      </c>
      <c r="V27" s="60">
        <v>5.3929999999999998</v>
      </c>
      <c r="W27" s="60">
        <v>5.8815</v>
      </c>
      <c r="X27" s="60">
        <v>6.1948999999999996</v>
      </c>
      <c r="Y27" s="277">
        <v>5.6749999999999998</v>
      </c>
      <c r="Z27" s="60">
        <v>5.4763000000000002</v>
      </c>
      <c r="AA27" s="60">
        <v>5.1879</v>
      </c>
      <c r="AB27" s="60">
        <v>5.2064000000000004</v>
      </c>
      <c r="AC27" s="60">
        <v>5.2385000000000002</v>
      </c>
      <c r="AD27" s="60">
        <v>5.3327999999999998</v>
      </c>
      <c r="AE27" s="60">
        <v>5.1879</v>
      </c>
      <c r="AF27" s="60">
        <v>6.2512999999999996</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1"/>
      <c r="D28" s="44"/>
      <c r="E28" s="52"/>
      <c r="F28" s="44"/>
      <c r="G28" s="56"/>
      <c r="H28" s="67"/>
      <c r="I28" s="60"/>
      <c r="J28" s="60"/>
      <c r="K28" s="60"/>
      <c r="L28" s="60"/>
      <c r="M28" s="259"/>
      <c r="N28" s="71">
        <v>5.1471</v>
      </c>
      <c r="O28" s="60">
        <v>5.1013999999999999</v>
      </c>
      <c r="P28" s="60">
        <v>5.1307999999999998</v>
      </c>
      <c r="Q28" s="60">
        <v>5.1173999999999999</v>
      </c>
      <c r="R28" s="60">
        <v>5.1486000000000001</v>
      </c>
      <c r="S28" s="60">
        <v>5.1001000000000003</v>
      </c>
      <c r="T28" s="60">
        <v>5.0984999999999996</v>
      </c>
      <c r="U28" s="89">
        <v>5.2088999999999999</v>
      </c>
      <c r="V28" s="60">
        <v>5.2992999999999997</v>
      </c>
      <c r="W28" s="60">
        <v>5.7908999999999997</v>
      </c>
      <c r="X28" s="60">
        <v>6.1096000000000004</v>
      </c>
      <c r="Y28" s="277">
        <v>5.5960000000000001</v>
      </c>
      <c r="Z28" s="60">
        <v>5.3625999999999996</v>
      </c>
      <c r="AA28" s="60">
        <v>5.1135000000000002</v>
      </c>
      <c r="AB28" s="60">
        <v>5.1162999999999998</v>
      </c>
      <c r="AC28" s="60">
        <v>5.1173999999999999</v>
      </c>
      <c r="AD28" s="60">
        <v>5.2247000000000003</v>
      </c>
      <c r="AE28" s="60">
        <v>5.1135000000000002</v>
      </c>
      <c r="AF28" s="60">
        <v>5.0599999999999996</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2"/>
      <c r="D29" s="45"/>
      <c r="E29" s="53"/>
      <c r="F29" s="45"/>
      <c r="G29" s="57"/>
      <c r="H29" s="68"/>
      <c r="I29" s="61"/>
      <c r="J29" s="61"/>
      <c r="K29" s="61"/>
      <c r="L29" s="61"/>
      <c r="M29" s="262"/>
      <c r="N29" s="72">
        <v>5.2538</v>
      </c>
      <c r="O29" s="61">
        <v>5.1307499999999999</v>
      </c>
      <c r="P29" s="61">
        <v>5.1681999999999997</v>
      </c>
      <c r="Q29" s="61">
        <v>5.1451000000000002</v>
      </c>
      <c r="R29" s="61">
        <v>5.1873500000000003</v>
      </c>
      <c r="S29" s="61">
        <v>5.1496000000000004</v>
      </c>
      <c r="T29" s="61">
        <v>5.1452</v>
      </c>
      <c r="U29" s="90">
        <v>5.2564500000000001</v>
      </c>
      <c r="V29" s="61">
        <v>5.3441999999999998</v>
      </c>
      <c r="W29" s="61">
        <v>5.8452000000000002</v>
      </c>
      <c r="X29" s="61">
        <v>6.1639999999999997</v>
      </c>
      <c r="Y29" s="279">
        <v>5.6481000000000003</v>
      </c>
      <c r="Z29" s="61">
        <v>5.3780000000000001</v>
      </c>
      <c r="AA29" s="61">
        <v>5.1555</v>
      </c>
      <c r="AB29" s="61">
        <v>5.1505999999999998</v>
      </c>
      <c r="AC29" s="61">
        <v>5.17</v>
      </c>
      <c r="AD29" s="61">
        <v>5.2742000000000004</v>
      </c>
      <c r="AE29" s="61">
        <v>5.1555</v>
      </c>
      <c r="AF29" s="61">
        <v>5.1913999999999998</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216</v>
      </c>
      <c r="B30" s="46"/>
      <c r="C30" s="723"/>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7404</v>
      </c>
      <c r="B31" s="369"/>
      <c r="C31" s="718">
        <v>37530</v>
      </c>
      <c r="D31" s="369"/>
      <c r="E31" s="338">
        <v>26838.59</v>
      </c>
      <c r="F31" s="369"/>
      <c r="G31" s="339">
        <v>4385.0106999999998</v>
      </c>
      <c r="H31" s="370"/>
      <c r="I31" s="340">
        <v>2.7399999999999998E-3</v>
      </c>
      <c r="J31" s="340">
        <v>5.39</v>
      </c>
      <c r="K31" s="340">
        <v>2.7399999999999998E-3</v>
      </c>
      <c r="L31" s="340">
        <v>2.7399999999999998E-3</v>
      </c>
      <c r="M31" s="361"/>
      <c r="N31" s="342">
        <v>5.1740000000000004</v>
      </c>
      <c r="O31" s="340">
        <v>5.0476999999999999</v>
      </c>
      <c r="P31" s="340">
        <v>5.0769000000000002</v>
      </c>
      <c r="Q31" s="340">
        <v>5.0583</v>
      </c>
      <c r="R31" s="340">
        <v>5.0945</v>
      </c>
      <c r="S31" s="340">
        <v>5.0701000000000001</v>
      </c>
      <c r="T31" s="340">
        <v>5.0467000000000004</v>
      </c>
      <c r="U31" s="344">
        <v>5.1497000000000002</v>
      </c>
      <c r="V31" s="340">
        <v>5.2407000000000004</v>
      </c>
      <c r="W31" s="340">
        <v>5.7398999999999996</v>
      </c>
      <c r="X31" s="340">
        <v>6.0495000000000001</v>
      </c>
      <c r="Y31" s="371">
        <v>5.532</v>
      </c>
      <c r="Z31" s="340">
        <v>5.2945000000000002</v>
      </c>
      <c r="AA31" s="340">
        <v>5.0585000000000004</v>
      </c>
      <c r="AB31" s="340">
        <v>5.0583</v>
      </c>
      <c r="AC31" s="340">
        <v>5.0671999999999997</v>
      </c>
      <c r="AD31" s="340">
        <v>5.1666999999999996</v>
      </c>
      <c r="AE31" s="340">
        <v>5.0585000000000004</v>
      </c>
      <c r="AF31" s="340">
        <v>6.4005000000000001</v>
      </c>
      <c r="AG31" s="568"/>
      <c r="AH31" s="338">
        <v>10</v>
      </c>
      <c r="AI31" s="338">
        <v>8</v>
      </c>
      <c r="AJ31" s="338">
        <v>11</v>
      </c>
      <c r="AK31" s="338">
        <v>9</v>
      </c>
      <c r="AL31" s="338">
        <v>9</v>
      </c>
      <c r="AM31" s="338">
        <v>8</v>
      </c>
      <c r="AN31" s="338">
        <v>12</v>
      </c>
      <c r="AO31" s="570">
        <v>13</v>
      </c>
      <c r="AP31" s="338">
        <v>13</v>
      </c>
      <c r="AQ31" s="338">
        <v>13</v>
      </c>
      <c r="AR31" s="338">
        <v>13</v>
      </c>
      <c r="AS31" s="338">
        <v>12</v>
      </c>
      <c r="AT31" s="338">
        <v>2</v>
      </c>
      <c r="AU31" s="338">
        <v>9</v>
      </c>
      <c r="AV31" s="338">
        <v>10</v>
      </c>
      <c r="AW31" s="338">
        <v>13</v>
      </c>
      <c r="AX31" s="338">
        <v>13</v>
      </c>
      <c r="AY31" s="338">
        <v>9</v>
      </c>
      <c r="AZ31" s="583"/>
      <c r="BA31" s="464">
        <v>4.37</v>
      </c>
      <c r="BB31" s="340">
        <v>2.89</v>
      </c>
      <c r="BC31" s="340" t="s">
        <v>430</v>
      </c>
      <c r="BD31" s="340" t="s">
        <v>430</v>
      </c>
      <c r="BE31" s="371" t="s">
        <v>430</v>
      </c>
      <c r="BF31" s="371">
        <v>92.74</v>
      </c>
      <c r="BG31" s="370"/>
      <c r="BH31" s="593">
        <v>92.74</v>
      </c>
      <c r="BI31" s="340" t="s">
        <v>430</v>
      </c>
      <c r="BJ31" s="340">
        <v>2.89</v>
      </c>
      <c r="BK31" s="340" t="s">
        <v>430</v>
      </c>
      <c r="BL31" s="340" t="s">
        <v>430</v>
      </c>
      <c r="BM31" s="371" t="s">
        <v>430</v>
      </c>
      <c r="BN31" s="371" t="s">
        <v>430</v>
      </c>
      <c r="BO31" s="371">
        <v>4.37</v>
      </c>
      <c r="BP31" s="371" t="s">
        <v>430</v>
      </c>
      <c r="BQ31" s="371" t="s">
        <v>430</v>
      </c>
      <c r="BR31" s="463"/>
      <c r="BS31" s="369" t="s">
        <v>430</v>
      </c>
      <c r="BT31" s="344">
        <v>1.9561386096087701</v>
      </c>
      <c r="BU31" s="571"/>
      <c r="BV31" s="370" t="s">
        <v>554</v>
      </c>
    </row>
    <row r="32" spans="1:74" s="428" customFormat="1" x14ac:dyDescent="0.25">
      <c r="A32" s="345" t="s">
        <v>7405</v>
      </c>
      <c r="B32" s="373"/>
      <c r="C32" s="719">
        <v>43419</v>
      </c>
      <c r="D32" s="373"/>
      <c r="E32" s="346">
        <v>10066.280000000001</v>
      </c>
      <c r="F32" s="373"/>
      <c r="G32" s="347">
        <v>1463.9956999999999</v>
      </c>
      <c r="H32" s="374"/>
      <c r="I32" s="348">
        <v>4.4099999999999999E-3</v>
      </c>
      <c r="J32" s="348">
        <v>5.42</v>
      </c>
      <c r="K32" s="348">
        <v>1.67E-3</v>
      </c>
      <c r="L32" s="348">
        <v>1.75E-3</v>
      </c>
      <c r="M32" s="362"/>
      <c r="N32" s="350">
        <v>5.1440999999999999</v>
      </c>
      <c r="O32" s="348">
        <v>5.0523999999999996</v>
      </c>
      <c r="P32" s="348">
        <v>5.0884999999999998</v>
      </c>
      <c r="Q32" s="348">
        <v>5.0709999999999997</v>
      </c>
      <c r="R32" s="348">
        <v>5.1063000000000001</v>
      </c>
      <c r="S32" s="348">
        <v>5.0693999999999999</v>
      </c>
      <c r="T32" s="348">
        <v>5.0747999999999998</v>
      </c>
      <c r="U32" s="354">
        <v>5.1845999999999997</v>
      </c>
      <c r="V32" s="348">
        <v>5.2694999999999999</v>
      </c>
      <c r="W32" s="348">
        <v>5.7640000000000002</v>
      </c>
      <c r="X32" s="348">
        <v>6.0857000000000001</v>
      </c>
      <c r="Y32" s="375">
        <v>5.5537999999999998</v>
      </c>
      <c r="Z32" s="348" t="s">
        <v>430</v>
      </c>
      <c r="AA32" s="348">
        <v>5.0829000000000004</v>
      </c>
      <c r="AB32" s="348">
        <v>5.0698999999999996</v>
      </c>
      <c r="AC32" s="348">
        <v>5.0984999999999996</v>
      </c>
      <c r="AD32" s="348">
        <v>5.2008999999999999</v>
      </c>
      <c r="AE32" s="348">
        <v>5.0829000000000004</v>
      </c>
      <c r="AF32" s="348">
        <v>5.0942999999999996</v>
      </c>
      <c r="AG32" s="569"/>
      <c r="AH32" s="346">
        <v>12</v>
      </c>
      <c r="AI32" s="346">
        <v>7</v>
      </c>
      <c r="AJ32" s="346">
        <v>8</v>
      </c>
      <c r="AK32" s="346">
        <v>8</v>
      </c>
      <c r="AL32" s="346">
        <v>7</v>
      </c>
      <c r="AM32" s="346">
        <v>9</v>
      </c>
      <c r="AN32" s="346">
        <v>8</v>
      </c>
      <c r="AO32" s="572">
        <v>8</v>
      </c>
      <c r="AP32" s="346">
        <v>7</v>
      </c>
      <c r="AQ32" s="346">
        <v>9</v>
      </c>
      <c r="AR32" s="346">
        <v>7</v>
      </c>
      <c r="AS32" s="346">
        <v>7</v>
      </c>
      <c r="AT32" s="346" t="s">
        <v>430</v>
      </c>
      <c r="AU32" s="346">
        <v>8</v>
      </c>
      <c r="AV32" s="346">
        <v>7</v>
      </c>
      <c r="AW32" s="346">
        <v>7</v>
      </c>
      <c r="AX32" s="346">
        <v>8</v>
      </c>
      <c r="AY32" s="346">
        <v>8</v>
      </c>
      <c r="AZ32" s="584"/>
      <c r="BA32" s="467">
        <v>4.8600000000000003</v>
      </c>
      <c r="BB32" s="348" t="s">
        <v>430</v>
      </c>
      <c r="BC32" s="348" t="s">
        <v>430</v>
      </c>
      <c r="BD32" s="348" t="s">
        <v>430</v>
      </c>
      <c r="BE32" s="375" t="s">
        <v>430</v>
      </c>
      <c r="BF32" s="375">
        <v>95.14</v>
      </c>
      <c r="BG32" s="374"/>
      <c r="BH32" s="594">
        <v>95.14</v>
      </c>
      <c r="BI32" s="348" t="s">
        <v>430</v>
      </c>
      <c r="BJ32" s="348" t="s">
        <v>430</v>
      </c>
      <c r="BK32" s="348" t="s">
        <v>430</v>
      </c>
      <c r="BL32" s="348" t="s">
        <v>430</v>
      </c>
      <c r="BM32" s="375" t="s">
        <v>430</v>
      </c>
      <c r="BN32" s="375" t="s">
        <v>430</v>
      </c>
      <c r="BO32" s="375">
        <v>4.8600000000000003</v>
      </c>
      <c r="BP32" s="375" t="s">
        <v>430</v>
      </c>
      <c r="BQ32" s="375" t="s">
        <v>430</v>
      </c>
      <c r="BR32" s="466"/>
      <c r="BS32" s="373" t="s">
        <v>430</v>
      </c>
      <c r="BT32" s="354" t="s">
        <v>430</v>
      </c>
      <c r="BU32" s="430"/>
      <c r="BV32" s="374" t="s">
        <v>554</v>
      </c>
    </row>
    <row r="33" spans="1:74" s="428" customFormat="1" x14ac:dyDescent="0.25">
      <c r="A33" s="345" t="s">
        <v>7406</v>
      </c>
      <c r="B33" s="373"/>
      <c r="C33" s="719">
        <v>37293</v>
      </c>
      <c r="D33" s="373"/>
      <c r="E33" s="346">
        <v>9990.85</v>
      </c>
      <c r="F33" s="373"/>
      <c r="G33" s="347">
        <v>4009.9243000000001</v>
      </c>
      <c r="H33" s="374"/>
      <c r="I33" s="348">
        <v>5.4799999999999996E-3</v>
      </c>
      <c r="J33" s="348">
        <v>5.6</v>
      </c>
      <c r="K33" s="348">
        <v>5.4799999999999996E-3</v>
      </c>
      <c r="L33" s="348">
        <v>5.4799999999999996E-3</v>
      </c>
      <c r="M33" s="362"/>
      <c r="N33" s="350">
        <v>5.1226000000000003</v>
      </c>
      <c r="O33" s="348">
        <v>5.0107999999999997</v>
      </c>
      <c r="P33" s="348">
        <v>5.0608000000000004</v>
      </c>
      <c r="Q33" s="348">
        <v>5.0252999999999997</v>
      </c>
      <c r="R33" s="348">
        <v>5.0545</v>
      </c>
      <c r="S33" s="348">
        <v>5.0049999999999999</v>
      </c>
      <c r="T33" s="348">
        <v>5.0133999999999999</v>
      </c>
      <c r="U33" s="354">
        <v>5.1151</v>
      </c>
      <c r="V33" s="348">
        <v>5.1994999999999996</v>
      </c>
      <c r="W33" s="348">
        <v>5.6985999999999999</v>
      </c>
      <c r="X33" s="348">
        <v>6.0216000000000003</v>
      </c>
      <c r="Y33" s="375">
        <v>5.5012999999999996</v>
      </c>
      <c r="Z33" s="348">
        <v>5.274</v>
      </c>
      <c r="AA33" s="348">
        <v>5.0197000000000003</v>
      </c>
      <c r="AB33" s="348">
        <v>5.0198</v>
      </c>
      <c r="AC33" s="348">
        <v>5.0369000000000002</v>
      </c>
      <c r="AD33" s="348">
        <v>5.1323999999999996</v>
      </c>
      <c r="AE33" s="348">
        <v>5.0197000000000003</v>
      </c>
      <c r="AF33" s="348">
        <v>5.8433000000000002</v>
      </c>
      <c r="AG33" s="569"/>
      <c r="AH33" s="346">
        <v>13</v>
      </c>
      <c r="AI33" s="346">
        <v>15</v>
      </c>
      <c r="AJ33" s="346">
        <v>16</v>
      </c>
      <c r="AK33" s="346">
        <v>17</v>
      </c>
      <c r="AL33" s="346">
        <v>15</v>
      </c>
      <c r="AM33" s="346">
        <v>17</v>
      </c>
      <c r="AN33" s="346">
        <v>15</v>
      </c>
      <c r="AO33" s="572">
        <v>17</v>
      </c>
      <c r="AP33" s="346">
        <v>17</v>
      </c>
      <c r="AQ33" s="346">
        <v>17</v>
      </c>
      <c r="AR33" s="346">
        <v>16</v>
      </c>
      <c r="AS33" s="346">
        <v>16</v>
      </c>
      <c r="AT33" s="346">
        <v>3</v>
      </c>
      <c r="AU33" s="346">
        <v>17</v>
      </c>
      <c r="AV33" s="346">
        <v>17</v>
      </c>
      <c r="AW33" s="346">
        <v>16</v>
      </c>
      <c r="AX33" s="346">
        <v>16</v>
      </c>
      <c r="AY33" s="346">
        <v>17</v>
      </c>
      <c r="AZ33" s="584"/>
      <c r="BA33" s="467">
        <v>7.5</v>
      </c>
      <c r="BB33" s="348" t="s">
        <v>430</v>
      </c>
      <c r="BC33" s="348" t="s">
        <v>430</v>
      </c>
      <c r="BD33" s="348" t="s">
        <v>430</v>
      </c>
      <c r="BE33" s="375" t="s">
        <v>430</v>
      </c>
      <c r="BF33" s="375">
        <v>92.5</v>
      </c>
      <c r="BG33" s="374"/>
      <c r="BH33" s="594">
        <v>92.5</v>
      </c>
      <c r="BI33" s="348" t="s">
        <v>430</v>
      </c>
      <c r="BJ33" s="348" t="s">
        <v>430</v>
      </c>
      <c r="BK33" s="348" t="s">
        <v>430</v>
      </c>
      <c r="BL33" s="348" t="s">
        <v>430</v>
      </c>
      <c r="BM33" s="375" t="s">
        <v>430</v>
      </c>
      <c r="BN33" s="375" t="s">
        <v>430</v>
      </c>
      <c r="BO33" s="375">
        <v>7.5</v>
      </c>
      <c r="BP33" s="375" t="s">
        <v>430</v>
      </c>
      <c r="BQ33" s="375" t="s">
        <v>430</v>
      </c>
      <c r="BR33" s="466"/>
      <c r="BS33" s="373" t="s">
        <v>430</v>
      </c>
      <c r="BT33" s="354" t="s">
        <v>430</v>
      </c>
      <c r="BU33" s="430"/>
      <c r="BV33" s="374" t="s">
        <v>554</v>
      </c>
    </row>
    <row r="34" spans="1:74" s="428" customFormat="1" x14ac:dyDescent="0.25">
      <c r="A34" s="345" t="s">
        <v>7407</v>
      </c>
      <c r="B34" s="373"/>
      <c r="C34" s="719">
        <v>43405</v>
      </c>
      <c r="D34" s="373"/>
      <c r="E34" s="346">
        <v>8573.9500000000007</v>
      </c>
      <c r="F34" s="373"/>
      <c r="G34" s="347">
        <v>1465.7329</v>
      </c>
      <c r="H34" s="374"/>
      <c r="I34" s="348">
        <v>0.01</v>
      </c>
      <c r="J34" s="348">
        <v>5.44</v>
      </c>
      <c r="K34" s="348">
        <v>0.01</v>
      </c>
      <c r="L34" s="348">
        <v>0.01</v>
      </c>
      <c r="M34" s="362"/>
      <c r="N34" s="350">
        <v>5.1555</v>
      </c>
      <c r="O34" s="348">
        <v>5.0297999999999998</v>
      </c>
      <c r="P34" s="348">
        <v>5.0579000000000001</v>
      </c>
      <c r="Q34" s="348">
        <v>5.0414000000000003</v>
      </c>
      <c r="R34" s="348">
        <v>5.0839999999999996</v>
      </c>
      <c r="S34" s="348">
        <v>5.0388000000000002</v>
      </c>
      <c r="T34" s="348">
        <v>5.0243000000000002</v>
      </c>
      <c r="U34" s="354">
        <v>5.1325000000000003</v>
      </c>
      <c r="V34" s="348">
        <v>5.2150999999999996</v>
      </c>
      <c r="W34" s="348">
        <v>5.7268999999999997</v>
      </c>
      <c r="X34" s="348">
        <v>6.0462999999999996</v>
      </c>
      <c r="Y34" s="375">
        <v>5.5309999999999997</v>
      </c>
      <c r="Z34" s="348" t="s">
        <v>430</v>
      </c>
      <c r="AA34" s="348">
        <v>5.0420999999999996</v>
      </c>
      <c r="AB34" s="348">
        <v>5.0353000000000003</v>
      </c>
      <c r="AC34" s="348">
        <v>5.0503999999999998</v>
      </c>
      <c r="AD34" s="348">
        <v>5.1475999999999997</v>
      </c>
      <c r="AE34" s="348">
        <v>5.0420999999999996</v>
      </c>
      <c r="AF34" s="348">
        <v>5.0845000000000002</v>
      </c>
      <c r="AG34" s="569"/>
      <c r="AH34" s="346">
        <v>11</v>
      </c>
      <c r="AI34" s="346">
        <v>12</v>
      </c>
      <c r="AJ34" s="346">
        <v>17</v>
      </c>
      <c r="AK34" s="346">
        <v>14</v>
      </c>
      <c r="AL34" s="346">
        <v>12</v>
      </c>
      <c r="AM34" s="346">
        <v>16</v>
      </c>
      <c r="AN34" s="346">
        <v>14</v>
      </c>
      <c r="AO34" s="572">
        <v>15</v>
      </c>
      <c r="AP34" s="346">
        <v>15</v>
      </c>
      <c r="AQ34" s="346">
        <v>15</v>
      </c>
      <c r="AR34" s="346">
        <v>14</v>
      </c>
      <c r="AS34" s="346">
        <v>13</v>
      </c>
      <c r="AT34" s="346" t="s">
        <v>430</v>
      </c>
      <c r="AU34" s="346">
        <v>14</v>
      </c>
      <c r="AV34" s="346">
        <v>16</v>
      </c>
      <c r="AW34" s="346">
        <v>15</v>
      </c>
      <c r="AX34" s="346">
        <v>15</v>
      </c>
      <c r="AY34" s="346">
        <v>14</v>
      </c>
      <c r="AZ34" s="584"/>
      <c r="BA34" s="467">
        <v>6.08</v>
      </c>
      <c r="BB34" s="348" t="s">
        <v>430</v>
      </c>
      <c r="BC34" s="348" t="s">
        <v>430</v>
      </c>
      <c r="BD34" s="348" t="s">
        <v>430</v>
      </c>
      <c r="BE34" s="375" t="s">
        <v>430</v>
      </c>
      <c r="BF34" s="375">
        <v>93.92</v>
      </c>
      <c r="BG34" s="374"/>
      <c r="BH34" s="594">
        <v>93.92</v>
      </c>
      <c r="BI34" s="348" t="s">
        <v>430</v>
      </c>
      <c r="BJ34" s="348" t="s">
        <v>430</v>
      </c>
      <c r="BK34" s="348" t="s">
        <v>430</v>
      </c>
      <c r="BL34" s="348" t="s">
        <v>430</v>
      </c>
      <c r="BM34" s="375" t="s">
        <v>430</v>
      </c>
      <c r="BN34" s="375" t="s">
        <v>430</v>
      </c>
      <c r="BO34" s="375">
        <v>6.08</v>
      </c>
      <c r="BP34" s="375" t="s">
        <v>430</v>
      </c>
      <c r="BQ34" s="375" t="s">
        <v>430</v>
      </c>
      <c r="BR34" s="466"/>
      <c r="BS34" s="373" t="s">
        <v>430</v>
      </c>
      <c r="BT34" s="354" t="s">
        <v>430</v>
      </c>
      <c r="BU34" s="430"/>
      <c r="BV34" s="374" t="s">
        <v>554</v>
      </c>
    </row>
    <row r="35" spans="1:74" s="428" customFormat="1" x14ac:dyDescent="0.25">
      <c r="A35" s="345" t="s">
        <v>7408</v>
      </c>
      <c r="B35" s="373"/>
      <c r="C35" s="719">
        <v>43539</v>
      </c>
      <c r="D35" s="373"/>
      <c r="E35" s="346">
        <v>8216.27</v>
      </c>
      <c r="F35" s="373"/>
      <c r="G35" s="347">
        <v>1441.8272999999999</v>
      </c>
      <c r="H35" s="374"/>
      <c r="I35" s="348">
        <v>5.4799999999999996E-3</v>
      </c>
      <c r="J35" s="348">
        <v>5.46305</v>
      </c>
      <c r="K35" s="348">
        <v>5.4799999999999996E-3</v>
      </c>
      <c r="L35" s="348">
        <v>5.4799999999999996E-3</v>
      </c>
      <c r="M35" s="362"/>
      <c r="N35" s="350">
        <v>5.2206999999999999</v>
      </c>
      <c r="O35" s="348">
        <v>5.1040000000000001</v>
      </c>
      <c r="P35" s="348">
        <v>5.1407999999999996</v>
      </c>
      <c r="Q35" s="348">
        <v>5.1223999999999998</v>
      </c>
      <c r="R35" s="348">
        <v>5.1707999999999998</v>
      </c>
      <c r="S35" s="348">
        <v>5.1280000000000001</v>
      </c>
      <c r="T35" s="348">
        <v>5.1356999999999999</v>
      </c>
      <c r="U35" s="354">
        <v>5.2422000000000004</v>
      </c>
      <c r="V35" s="348">
        <v>5.3268000000000004</v>
      </c>
      <c r="W35" s="348">
        <v>5.8372000000000002</v>
      </c>
      <c r="X35" s="348">
        <v>6.1513</v>
      </c>
      <c r="Y35" s="375">
        <v>5.6237000000000004</v>
      </c>
      <c r="Z35" s="348" t="s">
        <v>430</v>
      </c>
      <c r="AA35" s="348">
        <v>5.1280000000000001</v>
      </c>
      <c r="AB35" s="348">
        <v>5.1315999999999997</v>
      </c>
      <c r="AC35" s="348">
        <v>5.1624999999999996</v>
      </c>
      <c r="AD35" s="348">
        <v>5.2603</v>
      </c>
      <c r="AE35" s="348">
        <v>5.1280000000000001</v>
      </c>
      <c r="AF35" s="348">
        <v>5.1097999999999999</v>
      </c>
      <c r="AG35" s="569"/>
      <c r="AH35" s="346">
        <v>4</v>
      </c>
      <c r="AI35" s="346">
        <v>3</v>
      </c>
      <c r="AJ35" s="346">
        <v>3</v>
      </c>
      <c r="AK35" s="346">
        <v>3</v>
      </c>
      <c r="AL35" s="346">
        <v>2</v>
      </c>
      <c r="AM35" s="346">
        <v>3</v>
      </c>
      <c r="AN35" s="346">
        <v>2</v>
      </c>
      <c r="AO35" s="572">
        <v>3</v>
      </c>
      <c r="AP35" s="346">
        <v>3</v>
      </c>
      <c r="AQ35" s="346">
        <v>1</v>
      </c>
      <c r="AR35" s="346">
        <v>1</v>
      </c>
      <c r="AS35" s="346">
        <v>1</v>
      </c>
      <c r="AT35" s="346" t="s">
        <v>430</v>
      </c>
      <c r="AU35" s="346">
        <v>2</v>
      </c>
      <c r="AV35" s="346">
        <v>2</v>
      </c>
      <c r="AW35" s="346">
        <v>2</v>
      </c>
      <c r="AX35" s="346">
        <v>3</v>
      </c>
      <c r="AY35" s="346">
        <v>2</v>
      </c>
      <c r="AZ35" s="584"/>
      <c r="BA35" s="467">
        <v>6.68</v>
      </c>
      <c r="BB35" s="348" t="s">
        <v>430</v>
      </c>
      <c r="BC35" s="348" t="s">
        <v>430</v>
      </c>
      <c r="BD35" s="348" t="s">
        <v>430</v>
      </c>
      <c r="BE35" s="375" t="s">
        <v>430</v>
      </c>
      <c r="BF35" s="375">
        <v>93.32</v>
      </c>
      <c r="BG35" s="374"/>
      <c r="BH35" s="594">
        <v>93.32</v>
      </c>
      <c r="BI35" s="348" t="s">
        <v>430</v>
      </c>
      <c r="BJ35" s="348" t="s">
        <v>430</v>
      </c>
      <c r="BK35" s="348" t="s">
        <v>430</v>
      </c>
      <c r="BL35" s="348" t="s">
        <v>430</v>
      </c>
      <c r="BM35" s="375" t="s">
        <v>430</v>
      </c>
      <c r="BN35" s="375" t="s">
        <v>430</v>
      </c>
      <c r="BO35" s="375">
        <v>6.68</v>
      </c>
      <c r="BP35" s="375" t="s">
        <v>430</v>
      </c>
      <c r="BQ35" s="375" t="s">
        <v>430</v>
      </c>
      <c r="BR35" s="466"/>
      <c r="BS35" s="373" t="s">
        <v>430</v>
      </c>
      <c r="BT35" s="354" t="s">
        <v>430</v>
      </c>
      <c r="BU35" s="430"/>
      <c r="BV35" s="374" t="s">
        <v>554</v>
      </c>
    </row>
    <row r="36" spans="1:74" s="428" customFormat="1" x14ac:dyDescent="0.25">
      <c r="A36" s="345" t="s">
        <v>7409</v>
      </c>
      <c r="B36" s="373"/>
      <c r="C36" s="719">
        <v>43452</v>
      </c>
      <c r="D36" s="373"/>
      <c r="E36" s="346">
        <v>6784.83</v>
      </c>
      <c r="F36" s="373"/>
      <c r="G36" s="347">
        <v>145.8612</v>
      </c>
      <c r="H36" s="374"/>
      <c r="I36" s="348">
        <v>5.4799999999999996E-3</v>
      </c>
      <c r="J36" s="348">
        <v>5.45</v>
      </c>
      <c r="K36" s="348">
        <v>5.4799999999999996E-3</v>
      </c>
      <c r="L36" s="348">
        <v>5.4799999999999996E-3</v>
      </c>
      <c r="M36" s="362"/>
      <c r="N36" s="350">
        <v>5.1806999999999999</v>
      </c>
      <c r="O36" s="348">
        <v>5.0652999999999997</v>
      </c>
      <c r="P36" s="348">
        <v>5.117</v>
      </c>
      <c r="Q36" s="348">
        <v>5.0914999999999999</v>
      </c>
      <c r="R36" s="348">
        <v>5.1196000000000002</v>
      </c>
      <c r="S36" s="348">
        <v>5.0744999999999996</v>
      </c>
      <c r="T36" s="348">
        <v>5.0739999999999998</v>
      </c>
      <c r="U36" s="354">
        <v>5.1818</v>
      </c>
      <c r="V36" s="348">
        <v>5.2682000000000002</v>
      </c>
      <c r="W36" s="348">
        <v>5.7801</v>
      </c>
      <c r="X36" s="348">
        <v>6.0917000000000003</v>
      </c>
      <c r="Y36" s="375">
        <v>5.5693999999999999</v>
      </c>
      <c r="Z36" s="348" t="s">
        <v>430</v>
      </c>
      <c r="AA36" s="348">
        <v>5.0959000000000003</v>
      </c>
      <c r="AB36" s="348">
        <v>5.0792999999999999</v>
      </c>
      <c r="AC36" s="348">
        <v>5.0972</v>
      </c>
      <c r="AD36" s="348">
        <v>5.1989000000000001</v>
      </c>
      <c r="AE36" s="348">
        <v>5.0959000000000003</v>
      </c>
      <c r="AF36" s="348">
        <v>5.1055000000000001</v>
      </c>
      <c r="AG36" s="569"/>
      <c r="AH36" s="346">
        <v>8</v>
      </c>
      <c r="AI36" s="346">
        <v>6</v>
      </c>
      <c r="AJ36" s="346">
        <v>5</v>
      </c>
      <c r="AK36" s="346">
        <v>4</v>
      </c>
      <c r="AL36" s="346">
        <v>6</v>
      </c>
      <c r="AM36" s="346">
        <v>6</v>
      </c>
      <c r="AN36" s="346">
        <v>9</v>
      </c>
      <c r="AO36" s="572">
        <v>9</v>
      </c>
      <c r="AP36" s="346">
        <v>8</v>
      </c>
      <c r="AQ36" s="346">
        <v>5</v>
      </c>
      <c r="AR36" s="346">
        <v>5</v>
      </c>
      <c r="AS36" s="346">
        <v>5</v>
      </c>
      <c r="AT36" s="346" t="s">
        <v>430</v>
      </c>
      <c r="AU36" s="346">
        <v>7</v>
      </c>
      <c r="AV36" s="346">
        <v>6</v>
      </c>
      <c r="AW36" s="346">
        <v>9</v>
      </c>
      <c r="AX36" s="346">
        <v>9</v>
      </c>
      <c r="AY36" s="346">
        <v>7</v>
      </c>
      <c r="AZ36" s="584"/>
      <c r="BA36" s="467">
        <v>5.59</v>
      </c>
      <c r="BB36" s="348" t="s">
        <v>430</v>
      </c>
      <c r="BC36" s="348" t="s">
        <v>430</v>
      </c>
      <c r="BD36" s="348" t="s">
        <v>430</v>
      </c>
      <c r="BE36" s="375" t="s">
        <v>430</v>
      </c>
      <c r="BF36" s="375">
        <v>94.41</v>
      </c>
      <c r="BG36" s="374"/>
      <c r="BH36" s="594">
        <v>93.5</v>
      </c>
      <c r="BI36" s="348" t="s">
        <v>430</v>
      </c>
      <c r="BJ36" s="348" t="s">
        <v>430</v>
      </c>
      <c r="BK36" s="348" t="s">
        <v>430</v>
      </c>
      <c r="BL36" s="348" t="s">
        <v>430</v>
      </c>
      <c r="BM36" s="375" t="s">
        <v>430</v>
      </c>
      <c r="BN36" s="375" t="s">
        <v>430</v>
      </c>
      <c r="BO36" s="375">
        <v>5.59</v>
      </c>
      <c r="BP36" s="375" t="s">
        <v>430</v>
      </c>
      <c r="BQ36" s="375" t="s">
        <v>430</v>
      </c>
      <c r="BR36" s="466"/>
      <c r="BS36" s="373" t="s">
        <v>430</v>
      </c>
      <c r="BT36" s="354" t="s">
        <v>430</v>
      </c>
      <c r="BU36" s="430"/>
      <c r="BV36" s="374" t="s">
        <v>554</v>
      </c>
    </row>
    <row r="37" spans="1:74" s="428" customFormat="1" ht="11" x14ac:dyDescent="0.3">
      <c r="A37" s="841" t="s">
        <v>7410</v>
      </c>
      <c r="B37" s="842"/>
      <c r="C37" s="843">
        <v>43480</v>
      </c>
      <c r="D37" s="842"/>
      <c r="E37" s="844">
        <v>6260.12</v>
      </c>
      <c r="F37" s="842"/>
      <c r="G37" s="845">
        <v>1448.7979</v>
      </c>
      <c r="H37" s="847"/>
      <c r="I37" s="846">
        <v>4.1900000000000001E-3</v>
      </c>
      <c r="J37" s="846">
        <v>5.44</v>
      </c>
      <c r="K37" s="846">
        <v>4.1900000000000001E-3</v>
      </c>
      <c r="L37" s="846">
        <v>4.1900000000000001E-3</v>
      </c>
      <c r="M37" s="851"/>
      <c r="N37" s="848">
        <v>5.1829999999999998</v>
      </c>
      <c r="O37" s="846">
        <v>5.0399000000000003</v>
      </c>
      <c r="P37" s="846">
        <v>5.0903999999999998</v>
      </c>
      <c r="Q37" s="846">
        <v>5.0575999999999999</v>
      </c>
      <c r="R37" s="846">
        <v>5.0879000000000003</v>
      </c>
      <c r="S37" s="846">
        <v>5.0514999999999999</v>
      </c>
      <c r="T37" s="846">
        <v>5.0654000000000003</v>
      </c>
      <c r="U37" s="856">
        <v>5.1734</v>
      </c>
      <c r="V37" s="846">
        <v>5.2595999999999998</v>
      </c>
      <c r="W37" s="846">
        <v>5.7657999999999996</v>
      </c>
      <c r="X37" s="846">
        <v>6.0751999999999997</v>
      </c>
      <c r="Y37" s="852">
        <v>5.5457999999999998</v>
      </c>
      <c r="Z37" s="846" t="s">
        <v>430</v>
      </c>
      <c r="AA37" s="846">
        <v>5.0533000000000001</v>
      </c>
      <c r="AB37" s="846">
        <v>5.0541</v>
      </c>
      <c r="AC37" s="846">
        <v>5.0902000000000003</v>
      </c>
      <c r="AD37" s="846">
        <v>5.1891999999999996</v>
      </c>
      <c r="AE37" s="846">
        <v>5.0533000000000001</v>
      </c>
      <c r="AF37" s="846">
        <v>5.0644999999999998</v>
      </c>
      <c r="AG37" s="936"/>
      <c r="AH37" s="844">
        <v>7</v>
      </c>
      <c r="AI37" s="844">
        <v>10</v>
      </c>
      <c r="AJ37" s="844">
        <v>7</v>
      </c>
      <c r="AK37" s="844">
        <v>11</v>
      </c>
      <c r="AL37" s="844">
        <v>11</v>
      </c>
      <c r="AM37" s="844">
        <v>13</v>
      </c>
      <c r="AN37" s="844">
        <v>10</v>
      </c>
      <c r="AO37" s="937">
        <v>10</v>
      </c>
      <c r="AP37" s="844">
        <v>11</v>
      </c>
      <c r="AQ37" s="844">
        <v>8</v>
      </c>
      <c r="AR37" s="844">
        <v>8</v>
      </c>
      <c r="AS37" s="844">
        <v>9</v>
      </c>
      <c r="AT37" s="844" t="s">
        <v>430</v>
      </c>
      <c r="AU37" s="844">
        <v>11</v>
      </c>
      <c r="AV37" s="844">
        <v>13</v>
      </c>
      <c r="AW37" s="844">
        <v>10</v>
      </c>
      <c r="AX37" s="844">
        <v>10</v>
      </c>
      <c r="AY37" s="844">
        <v>11</v>
      </c>
      <c r="AZ37" s="938"/>
      <c r="BA37" s="853">
        <v>3.75</v>
      </c>
      <c r="BB37" s="846" t="s">
        <v>430</v>
      </c>
      <c r="BC37" s="846" t="s">
        <v>430</v>
      </c>
      <c r="BD37" s="846" t="s">
        <v>430</v>
      </c>
      <c r="BE37" s="852" t="s">
        <v>430</v>
      </c>
      <c r="BF37" s="852">
        <v>96.25</v>
      </c>
      <c r="BG37" s="847"/>
      <c r="BH37" s="939">
        <v>96.25</v>
      </c>
      <c r="BI37" s="846" t="s">
        <v>430</v>
      </c>
      <c r="BJ37" s="846" t="s">
        <v>430</v>
      </c>
      <c r="BK37" s="846" t="s">
        <v>430</v>
      </c>
      <c r="BL37" s="846" t="s">
        <v>430</v>
      </c>
      <c r="BM37" s="852" t="s">
        <v>430</v>
      </c>
      <c r="BN37" s="852" t="s">
        <v>430</v>
      </c>
      <c r="BO37" s="852">
        <v>3.75</v>
      </c>
      <c r="BP37" s="852" t="s">
        <v>430</v>
      </c>
      <c r="BQ37" s="852" t="s">
        <v>430</v>
      </c>
      <c r="BR37" s="850"/>
      <c r="BS37" s="842" t="s">
        <v>430</v>
      </c>
      <c r="BT37" s="856" t="s">
        <v>430</v>
      </c>
      <c r="BU37" s="906"/>
      <c r="BV37" s="847" t="s">
        <v>554</v>
      </c>
    </row>
    <row r="38" spans="1:74" s="428" customFormat="1" x14ac:dyDescent="0.25">
      <c r="A38" s="345" t="s">
        <v>7411</v>
      </c>
      <c r="B38" s="373"/>
      <c r="C38" s="719">
        <v>37949</v>
      </c>
      <c r="D38" s="373"/>
      <c r="E38" s="346">
        <v>4264.2700000000004</v>
      </c>
      <c r="F38" s="373"/>
      <c r="G38" s="347">
        <v>3700.2988999999998</v>
      </c>
      <c r="H38" s="374"/>
      <c r="I38" s="348">
        <v>5.4799999999999996E-3</v>
      </c>
      <c r="J38" s="348">
        <v>5.41</v>
      </c>
      <c r="K38" s="348">
        <v>5.4799999999999996E-3</v>
      </c>
      <c r="L38" s="348">
        <v>5.4799999999999996E-3</v>
      </c>
      <c r="M38" s="362"/>
      <c r="N38" s="350">
        <v>5.1951999999999998</v>
      </c>
      <c r="O38" s="348">
        <v>5.0857000000000001</v>
      </c>
      <c r="P38" s="348">
        <v>5.125</v>
      </c>
      <c r="Q38" s="348">
        <v>5.0850999999999997</v>
      </c>
      <c r="R38" s="348">
        <v>5.1295999999999999</v>
      </c>
      <c r="S38" s="348">
        <v>5.0860000000000003</v>
      </c>
      <c r="T38" s="348">
        <v>5.0899000000000001</v>
      </c>
      <c r="U38" s="354">
        <v>5.1985999999999999</v>
      </c>
      <c r="V38" s="348">
        <v>5.2850999999999999</v>
      </c>
      <c r="W38" s="348">
        <v>5.7896999999999998</v>
      </c>
      <c r="X38" s="348">
        <v>6.1111000000000004</v>
      </c>
      <c r="Y38" s="375">
        <v>5.5875000000000004</v>
      </c>
      <c r="Z38" s="348">
        <v>5.3932000000000002</v>
      </c>
      <c r="AA38" s="348">
        <v>5.1176000000000004</v>
      </c>
      <c r="AB38" s="348">
        <v>5.0978000000000003</v>
      </c>
      <c r="AC38" s="348">
        <v>5.1158999999999999</v>
      </c>
      <c r="AD38" s="348">
        <v>5.2164999999999999</v>
      </c>
      <c r="AE38" s="348">
        <v>5.1176000000000004</v>
      </c>
      <c r="AF38" s="348">
        <v>5.9447000000000001</v>
      </c>
      <c r="AG38" s="569"/>
      <c r="AH38" s="346">
        <v>6</v>
      </c>
      <c r="AI38" s="346">
        <v>4</v>
      </c>
      <c r="AJ38" s="346">
        <v>4</v>
      </c>
      <c r="AK38" s="346">
        <v>6</v>
      </c>
      <c r="AL38" s="346">
        <v>5</v>
      </c>
      <c r="AM38" s="346">
        <v>5</v>
      </c>
      <c r="AN38" s="346">
        <v>5</v>
      </c>
      <c r="AO38" s="572">
        <v>4</v>
      </c>
      <c r="AP38" s="346">
        <v>4</v>
      </c>
      <c r="AQ38" s="346">
        <v>4</v>
      </c>
      <c r="AR38" s="346">
        <v>3</v>
      </c>
      <c r="AS38" s="346">
        <v>2</v>
      </c>
      <c r="AT38" s="346">
        <v>1</v>
      </c>
      <c r="AU38" s="346">
        <v>4</v>
      </c>
      <c r="AV38" s="346">
        <v>5</v>
      </c>
      <c r="AW38" s="346">
        <v>4</v>
      </c>
      <c r="AX38" s="346">
        <v>4</v>
      </c>
      <c r="AY38" s="346">
        <v>4</v>
      </c>
      <c r="AZ38" s="584"/>
      <c r="BA38" s="467">
        <v>5.27</v>
      </c>
      <c r="BB38" s="348" t="s">
        <v>430</v>
      </c>
      <c r="BC38" s="348" t="s">
        <v>430</v>
      </c>
      <c r="BD38" s="348" t="s">
        <v>430</v>
      </c>
      <c r="BE38" s="375" t="s">
        <v>430</v>
      </c>
      <c r="BF38" s="375">
        <v>94.73</v>
      </c>
      <c r="BG38" s="374"/>
      <c r="BH38" s="594">
        <v>94.73</v>
      </c>
      <c r="BI38" s="348" t="s">
        <v>430</v>
      </c>
      <c r="BJ38" s="348" t="s">
        <v>430</v>
      </c>
      <c r="BK38" s="348" t="s">
        <v>430</v>
      </c>
      <c r="BL38" s="348" t="s">
        <v>430</v>
      </c>
      <c r="BM38" s="375" t="s">
        <v>430</v>
      </c>
      <c r="BN38" s="375" t="s">
        <v>430</v>
      </c>
      <c r="BO38" s="375">
        <v>5.27</v>
      </c>
      <c r="BP38" s="375" t="s">
        <v>430</v>
      </c>
      <c r="BQ38" s="375" t="s">
        <v>430</v>
      </c>
      <c r="BR38" s="466"/>
      <c r="BS38" s="373" t="s">
        <v>430</v>
      </c>
      <c r="BT38" s="354" t="s">
        <v>430</v>
      </c>
      <c r="BU38" s="430"/>
      <c r="BV38" s="374" t="s">
        <v>554</v>
      </c>
    </row>
    <row r="39" spans="1:74" s="428" customFormat="1" x14ac:dyDescent="0.25">
      <c r="A39" s="345" t="s">
        <v>7412</v>
      </c>
      <c r="B39" s="373"/>
      <c r="C39" s="719">
        <v>43551</v>
      </c>
      <c r="D39" s="373"/>
      <c r="E39" s="346">
        <v>3892.76</v>
      </c>
      <c r="F39" s="373"/>
      <c r="G39" s="347">
        <v>1431.498</v>
      </c>
      <c r="H39" s="374"/>
      <c r="I39" s="348">
        <v>5.4799999999999996E-3</v>
      </c>
      <c r="J39" s="348">
        <v>5.41</v>
      </c>
      <c r="K39" s="348">
        <v>5.4799999999999996E-3</v>
      </c>
      <c r="L39" s="348">
        <v>5.4799999999999996E-3</v>
      </c>
      <c r="M39" s="362"/>
      <c r="N39" s="350">
        <v>5.1768000000000001</v>
      </c>
      <c r="O39" s="348">
        <v>5.0454999999999997</v>
      </c>
      <c r="P39" s="348">
        <v>5.0712999999999999</v>
      </c>
      <c r="Q39" s="348">
        <v>5.0395000000000003</v>
      </c>
      <c r="R39" s="348">
        <v>5.0762</v>
      </c>
      <c r="S39" s="348">
        <v>5.0601000000000003</v>
      </c>
      <c r="T39" s="348">
        <v>5.0467000000000004</v>
      </c>
      <c r="U39" s="354">
        <v>5.1585999999999999</v>
      </c>
      <c r="V39" s="348">
        <v>5.2417999999999996</v>
      </c>
      <c r="W39" s="348">
        <v>5.7476000000000003</v>
      </c>
      <c r="X39" s="348">
        <v>6.0621999999999998</v>
      </c>
      <c r="Y39" s="375">
        <v>5.5343999999999998</v>
      </c>
      <c r="Z39" s="348" t="s">
        <v>430</v>
      </c>
      <c r="AA39" s="348">
        <v>5.0377000000000001</v>
      </c>
      <c r="AB39" s="348">
        <v>5.0564</v>
      </c>
      <c r="AC39" s="348">
        <v>5.0705</v>
      </c>
      <c r="AD39" s="348">
        <v>5.1742999999999997</v>
      </c>
      <c r="AE39" s="348">
        <v>5.0377000000000001</v>
      </c>
      <c r="AF39" s="348">
        <v>5.03</v>
      </c>
      <c r="AG39" s="569"/>
      <c r="AH39" s="346">
        <v>9</v>
      </c>
      <c r="AI39" s="346">
        <v>9</v>
      </c>
      <c r="AJ39" s="346">
        <v>13</v>
      </c>
      <c r="AK39" s="346">
        <v>15</v>
      </c>
      <c r="AL39" s="346">
        <v>13</v>
      </c>
      <c r="AM39" s="346">
        <v>11</v>
      </c>
      <c r="AN39" s="346">
        <v>12</v>
      </c>
      <c r="AO39" s="572">
        <v>12</v>
      </c>
      <c r="AP39" s="346">
        <v>12</v>
      </c>
      <c r="AQ39" s="346">
        <v>12</v>
      </c>
      <c r="AR39" s="346">
        <v>10</v>
      </c>
      <c r="AS39" s="346">
        <v>11</v>
      </c>
      <c r="AT39" s="346" t="s">
        <v>430</v>
      </c>
      <c r="AU39" s="346">
        <v>15</v>
      </c>
      <c r="AV39" s="346">
        <v>12</v>
      </c>
      <c r="AW39" s="346">
        <v>12</v>
      </c>
      <c r="AX39" s="346">
        <v>12</v>
      </c>
      <c r="AY39" s="346">
        <v>15</v>
      </c>
      <c r="AZ39" s="584"/>
      <c r="BA39" s="467">
        <v>4.0999999999999996</v>
      </c>
      <c r="BB39" s="348" t="s">
        <v>430</v>
      </c>
      <c r="BC39" s="348" t="s">
        <v>430</v>
      </c>
      <c r="BD39" s="348" t="s">
        <v>430</v>
      </c>
      <c r="BE39" s="375" t="s">
        <v>430</v>
      </c>
      <c r="BF39" s="375">
        <v>95.9</v>
      </c>
      <c r="BG39" s="374"/>
      <c r="BH39" s="594">
        <v>95.9</v>
      </c>
      <c r="BI39" s="348" t="s">
        <v>430</v>
      </c>
      <c r="BJ39" s="348" t="s">
        <v>430</v>
      </c>
      <c r="BK39" s="348" t="s">
        <v>430</v>
      </c>
      <c r="BL39" s="348" t="s">
        <v>430</v>
      </c>
      <c r="BM39" s="375" t="s">
        <v>430</v>
      </c>
      <c r="BN39" s="375" t="s">
        <v>430</v>
      </c>
      <c r="BO39" s="375">
        <v>4.0999999999999996</v>
      </c>
      <c r="BP39" s="375" t="s">
        <v>430</v>
      </c>
      <c r="BQ39" s="375" t="s">
        <v>430</v>
      </c>
      <c r="BR39" s="466"/>
      <c r="BS39" s="373" t="s">
        <v>430</v>
      </c>
      <c r="BT39" s="354" t="s">
        <v>430</v>
      </c>
      <c r="BU39" s="430"/>
      <c r="BV39" s="374" t="s">
        <v>554</v>
      </c>
    </row>
    <row r="40" spans="1:74" s="428" customFormat="1" x14ac:dyDescent="0.25">
      <c r="A40" s="345" t="s">
        <v>7413</v>
      </c>
      <c r="B40" s="373"/>
      <c r="C40" s="719">
        <v>43607</v>
      </c>
      <c r="D40" s="373"/>
      <c r="E40" s="346">
        <v>3644.37</v>
      </c>
      <c r="F40" s="373"/>
      <c r="G40" s="347">
        <v>1418.4749999999999</v>
      </c>
      <c r="H40" s="374"/>
      <c r="I40" s="348">
        <v>5.1500000000000001E-3</v>
      </c>
      <c r="J40" s="348">
        <v>5.34</v>
      </c>
      <c r="K40" s="348">
        <v>5.1500000000000001E-3</v>
      </c>
      <c r="L40" s="348">
        <v>5.1500000000000001E-3</v>
      </c>
      <c r="M40" s="362"/>
      <c r="N40" s="350">
        <v>5.1214000000000004</v>
      </c>
      <c r="O40" s="348">
        <v>5.0292000000000003</v>
      </c>
      <c r="P40" s="348">
        <v>5.0833000000000004</v>
      </c>
      <c r="Q40" s="348">
        <v>5.0872000000000002</v>
      </c>
      <c r="R40" s="348">
        <v>5.1047000000000002</v>
      </c>
      <c r="S40" s="348">
        <v>5.0545</v>
      </c>
      <c r="T40" s="348">
        <v>5.0945999999999998</v>
      </c>
      <c r="U40" s="354">
        <v>5.1940999999999997</v>
      </c>
      <c r="V40" s="348">
        <v>5.2742000000000004</v>
      </c>
      <c r="W40" s="348">
        <v>5.7583000000000002</v>
      </c>
      <c r="X40" s="348">
        <v>6.0735000000000001</v>
      </c>
      <c r="Y40" s="375">
        <v>5.5464000000000002</v>
      </c>
      <c r="Z40" s="348" t="s">
        <v>430</v>
      </c>
      <c r="AA40" s="348">
        <v>5.1032000000000002</v>
      </c>
      <c r="AB40" s="348">
        <v>5.0696000000000003</v>
      </c>
      <c r="AC40" s="348">
        <v>5.1154999999999999</v>
      </c>
      <c r="AD40" s="348">
        <v>5.2098000000000004</v>
      </c>
      <c r="AE40" s="348">
        <v>5.1032000000000002</v>
      </c>
      <c r="AF40" s="348">
        <v>5.0039999999999996</v>
      </c>
      <c r="AG40" s="569"/>
      <c r="AH40" s="346">
        <v>14</v>
      </c>
      <c r="AI40" s="346">
        <v>13</v>
      </c>
      <c r="AJ40" s="346">
        <v>10</v>
      </c>
      <c r="AK40" s="346">
        <v>5</v>
      </c>
      <c r="AL40" s="346">
        <v>8</v>
      </c>
      <c r="AM40" s="346">
        <v>12</v>
      </c>
      <c r="AN40" s="346">
        <v>4</v>
      </c>
      <c r="AO40" s="572">
        <v>5</v>
      </c>
      <c r="AP40" s="346">
        <v>5</v>
      </c>
      <c r="AQ40" s="346">
        <v>10</v>
      </c>
      <c r="AR40" s="346">
        <v>9</v>
      </c>
      <c r="AS40" s="346">
        <v>8</v>
      </c>
      <c r="AT40" s="346" t="s">
        <v>430</v>
      </c>
      <c r="AU40" s="346">
        <v>6</v>
      </c>
      <c r="AV40" s="346">
        <v>8</v>
      </c>
      <c r="AW40" s="346">
        <v>5</v>
      </c>
      <c r="AX40" s="346">
        <v>5</v>
      </c>
      <c r="AY40" s="346">
        <v>6</v>
      </c>
      <c r="AZ40" s="584"/>
      <c r="BA40" s="467">
        <v>6.16</v>
      </c>
      <c r="BB40" s="348" t="s">
        <v>430</v>
      </c>
      <c r="BC40" s="348" t="s">
        <v>430</v>
      </c>
      <c r="BD40" s="348" t="s">
        <v>430</v>
      </c>
      <c r="BE40" s="375" t="s">
        <v>430</v>
      </c>
      <c r="BF40" s="375">
        <v>93.84</v>
      </c>
      <c r="BG40" s="374"/>
      <c r="BH40" s="594">
        <v>93.84</v>
      </c>
      <c r="BI40" s="348" t="s">
        <v>430</v>
      </c>
      <c r="BJ40" s="348" t="s">
        <v>430</v>
      </c>
      <c r="BK40" s="348" t="s">
        <v>430</v>
      </c>
      <c r="BL40" s="348" t="s">
        <v>430</v>
      </c>
      <c r="BM40" s="375" t="s">
        <v>430</v>
      </c>
      <c r="BN40" s="375" t="s">
        <v>430</v>
      </c>
      <c r="BO40" s="375">
        <v>6.16</v>
      </c>
      <c r="BP40" s="375" t="s">
        <v>430</v>
      </c>
      <c r="BQ40" s="375" t="s">
        <v>430</v>
      </c>
      <c r="BR40" s="466"/>
      <c r="BS40" s="373" t="s">
        <v>430</v>
      </c>
      <c r="BT40" s="354" t="s">
        <v>430</v>
      </c>
      <c r="BU40" s="430"/>
      <c r="BV40" s="374" t="s">
        <v>554</v>
      </c>
    </row>
    <row r="41" spans="1:74" s="428" customFormat="1" x14ac:dyDescent="0.25">
      <c r="A41" s="345" t="s">
        <v>7414</v>
      </c>
      <c r="B41" s="373"/>
      <c r="C41" s="719">
        <v>43474</v>
      </c>
      <c r="D41" s="373"/>
      <c r="E41" s="346">
        <v>3222.18</v>
      </c>
      <c r="F41" s="373"/>
      <c r="G41" s="347">
        <v>1455.7648999999999</v>
      </c>
      <c r="H41" s="374"/>
      <c r="I41" s="348">
        <v>4.9800000000000001E-3</v>
      </c>
      <c r="J41" s="348">
        <v>5.5296700000000003</v>
      </c>
      <c r="K41" s="348">
        <v>2.0799999999999998E-3</v>
      </c>
      <c r="L41" s="348">
        <v>2.1800000000000001E-3</v>
      </c>
      <c r="M41" s="362"/>
      <c r="N41" s="350">
        <v>5.1181000000000001</v>
      </c>
      <c r="O41" s="348">
        <v>5.0308000000000002</v>
      </c>
      <c r="P41" s="348">
        <v>5.07</v>
      </c>
      <c r="Q41" s="348">
        <v>5.0514999999999999</v>
      </c>
      <c r="R41" s="348">
        <v>5.1063000000000001</v>
      </c>
      <c r="S41" s="348">
        <v>5.0732999999999997</v>
      </c>
      <c r="T41" s="348">
        <v>5.0766</v>
      </c>
      <c r="U41" s="354">
        <v>5.1872999999999996</v>
      </c>
      <c r="V41" s="348">
        <v>5.2680999999999996</v>
      </c>
      <c r="W41" s="348">
        <v>5.7676999999999996</v>
      </c>
      <c r="X41" s="348">
        <v>6.0862999999999996</v>
      </c>
      <c r="Y41" s="375">
        <v>5.5705</v>
      </c>
      <c r="Z41" s="348" t="s">
        <v>430</v>
      </c>
      <c r="AA41" s="348">
        <v>5.0526999999999997</v>
      </c>
      <c r="AB41" s="348">
        <v>5.0659000000000001</v>
      </c>
      <c r="AC41" s="348">
        <v>5.0976999999999997</v>
      </c>
      <c r="AD41" s="348">
        <v>5.2016999999999998</v>
      </c>
      <c r="AE41" s="348">
        <v>5.0526999999999997</v>
      </c>
      <c r="AF41" s="348">
        <v>5.1201999999999996</v>
      </c>
      <c r="AG41" s="569"/>
      <c r="AH41" s="346">
        <v>15</v>
      </c>
      <c r="AI41" s="346">
        <v>11</v>
      </c>
      <c r="AJ41" s="346">
        <v>14</v>
      </c>
      <c r="AK41" s="346">
        <v>12</v>
      </c>
      <c r="AL41" s="346">
        <v>7</v>
      </c>
      <c r="AM41" s="346">
        <v>7</v>
      </c>
      <c r="AN41" s="346">
        <v>7</v>
      </c>
      <c r="AO41" s="572">
        <v>6</v>
      </c>
      <c r="AP41" s="346">
        <v>9</v>
      </c>
      <c r="AQ41" s="346">
        <v>6</v>
      </c>
      <c r="AR41" s="346">
        <v>6</v>
      </c>
      <c r="AS41" s="346">
        <v>4</v>
      </c>
      <c r="AT41" s="346" t="s">
        <v>430</v>
      </c>
      <c r="AU41" s="346">
        <v>12</v>
      </c>
      <c r="AV41" s="346">
        <v>9</v>
      </c>
      <c r="AW41" s="346">
        <v>8</v>
      </c>
      <c r="AX41" s="346">
        <v>7</v>
      </c>
      <c r="AY41" s="346">
        <v>12</v>
      </c>
      <c r="AZ41" s="584"/>
      <c r="BA41" s="467">
        <v>6.04</v>
      </c>
      <c r="BB41" s="348">
        <v>17.07</v>
      </c>
      <c r="BC41" s="348" t="s">
        <v>430</v>
      </c>
      <c r="BD41" s="348" t="s">
        <v>430</v>
      </c>
      <c r="BE41" s="375" t="s">
        <v>430</v>
      </c>
      <c r="BF41" s="375">
        <v>76.89</v>
      </c>
      <c r="BG41" s="374"/>
      <c r="BH41" s="594">
        <v>76.89</v>
      </c>
      <c r="BI41" s="348">
        <v>17.07</v>
      </c>
      <c r="BJ41" s="348" t="s">
        <v>430</v>
      </c>
      <c r="BK41" s="348" t="s">
        <v>430</v>
      </c>
      <c r="BL41" s="348" t="s">
        <v>430</v>
      </c>
      <c r="BM41" s="375" t="s">
        <v>430</v>
      </c>
      <c r="BN41" s="375" t="s">
        <v>430</v>
      </c>
      <c r="BO41" s="375">
        <v>6.04</v>
      </c>
      <c r="BP41" s="375" t="s">
        <v>430</v>
      </c>
      <c r="BQ41" s="375" t="s">
        <v>430</v>
      </c>
      <c r="BR41" s="466"/>
      <c r="BS41" s="373" t="s">
        <v>430</v>
      </c>
      <c r="BT41" s="354" t="s">
        <v>430</v>
      </c>
      <c r="BU41" s="430"/>
      <c r="BV41" s="374" t="s">
        <v>554</v>
      </c>
    </row>
    <row r="42" spans="1:74" s="428" customFormat="1" x14ac:dyDescent="0.25">
      <c r="A42" s="345" t="s">
        <v>7415</v>
      </c>
      <c r="B42" s="373"/>
      <c r="C42" s="719">
        <v>43483</v>
      </c>
      <c r="D42" s="373"/>
      <c r="E42" s="346">
        <v>1260.1600000000001</v>
      </c>
      <c r="F42" s="373"/>
      <c r="G42" s="347">
        <v>1446.4282000000001</v>
      </c>
      <c r="H42" s="374"/>
      <c r="I42" s="348">
        <v>5.4799999999999996E-3</v>
      </c>
      <c r="J42" s="348">
        <v>5.38</v>
      </c>
      <c r="K42" s="348">
        <v>5.4799999999999996E-3</v>
      </c>
      <c r="L42" s="348">
        <v>5.4799999999999996E-3</v>
      </c>
      <c r="M42" s="362"/>
      <c r="N42" s="350">
        <v>5.0880000000000001</v>
      </c>
      <c r="O42" s="348">
        <v>5.0094000000000003</v>
      </c>
      <c r="P42" s="348">
        <v>5.0868000000000002</v>
      </c>
      <c r="Q42" s="348">
        <v>5.0476999999999999</v>
      </c>
      <c r="R42" s="348">
        <v>5.0716000000000001</v>
      </c>
      <c r="S42" s="348">
        <v>5.0495000000000001</v>
      </c>
      <c r="T42" s="348">
        <v>5.0354999999999999</v>
      </c>
      <c r="U42" s="354">
        <v>5.1436999999999999</v>
      </c>
      <c r="V42" s="348">
        <v>5.2336999999999998</v>
      </c>
      <c r="W42" s="348">
        <v>5.7365000000000004</v>
      </c>
      <c r="X42" s="348">
        <v>6.0575000000000001</v>
      </c>
      <c r="Y42" s="375">
        <v>5.5351999999999997</v>
      </c>
      <c r="Z42" s="348" t="s">
        <v>430</v>
      </c>
      <c r="AA42" s="348">
        <v>5.0480999999999998</v>
      </c>
      <c r="AB42" s="348">
        <v>5.0431999999999997</v>
      </c>
      <c r="AC42" s="348">
        <v>5.0583</v>
      </c>
      <c r="AD42" s="348">
        <v>5.16</v>
      </c>
      <c r="AE42" s="348">
        <v>5.0480999999999998</v>
      </c>
      <c r="AF42" s="348">
        <v>5.0448000000000004</v>
      </c>
      <c r="AG42" s="569"/>
      <c r="AH42" s="346">
        <v>16</v>
      </c>
      <c r="AI42" s="346">
        <v>16</v>
      </c>
      <c r="AJ42" s="346">
        <v>9</v>
      </c>
      <c r="AK42" s="346">
        <v>13</v>
      </c>
      <c r="AL42" s="346">
        <v>14</v>
      </c>
      <c r="AM42" s="346">
        <v>14</v>
      </c>
      <c r="AN42" s="346">
        <v>13</v>
      </c>
      <c r="AO42" s="572">
        <v>14</v>
      </c>
      <c r="AP42" s="346">
        <v>14</v>
      </c>
      <c r="AQ42" s="346">
        <v>14</v>
      </c>
      <c r="AR42" s="346">
        <v>11</v>
      </c>
      <c r="AS42" s="346">
        <v>10</v>
      </c>
      <c r="AT42" s="346" t="s">
        <v>430</v>
      </c>
      <c r="AU42" s="346">
        <v>13</v>
      </c>
      <c r="AV42" s="346">
        <v>15</v>
      </c>
      <c r="AW42" s="346">
        <v>14</v>
      </c>
      <c r="AX42" s="346">
        <v>14</v>
      </c>
      <c r="AY42" s="346">
        <v>13</v>
      </c>
      <c r="AZ42" s="584"/>
      <c r="BA42" s="467">
        <v>4.3600000000000003</v>
      </c>
      <c r="BB42" s="348" t="s">
        <v>430</v>
      </c>
      <c r="BC42" s="348" t="s">
        <v>430</v>
      </c>
      <c r="BD42" s="348" t="s">
        <v>430</v>
      </c>
      <c r="BE42" s="375" t="s">
        <v>430</v>
      </c>
      <c r="BF42" s="375">
        <v>95.64</v>
      </c>
      <c r="BG42" s="374"/>
      <c r="BH42" s="594">
        <v>95.52</v>
      </c>
      <c r="BI42" s="348" t="s">
        <v>430</v>
      </c>
      <c r="BJ42" s="348" t="s">
        <v>430</v>
      </c>
      <c r="BK42" s="348" t="s">
        <v>430</v>
      </c>
      <c r="BL42" s="348" t="s">
        <v>430</v>
      </c>
      <c r="BM42" s="375" t="s">
        <v>430</v>
      </c>
      <c r="BN42" s="375" t="s">
        <v>430</v>
      </c>
      <c r="BO42" s="375">
        <v>4.3600000000000003</v>
      </c>
      <c r="BP42" s="375" t="s">
        <v>430</v>
      </c>
      <c r="BQ42" s="375" t="s">
        <v>430</v>
      </c>
      <c r="BR42" s="466"/>
      <c r="BS42" s="373" t="s">
        <v>430</v>
      </c>
      <c r="BT42" s="354" t="s">
        <v>430</v>
      </c>
      <c r="BU42" s="430"/>
      <c r="BV42" s="374" t="s">
        <v>554</v>
      </c>
    </row>
    <row r="43" spans="1:74" s="428" customFormat="1" x14ac:dyDescent="0.25">
      <c r="A43" s="345" t="s">
        <v>7416</v>
      </c>
      <c r="B43" s="373"/>
      <c r="C43" s="719">
        <v>43753</v>
      </c>
      <c r="D43" s="373"/>
      <c r="E43" s="346">
        <v>1129.6400000000001</v>
      </c>
      <c r="F43" s="373"/>
      <c r="G43" s="347">
        <v>1393.58</v>
      </c>
      <c r="H43" s="374"/>
      <c r="I43" s="348">
        <v>3.7000000000000002E-3</v>
      </c>
      <c r="J43" s="348">
        <v>5.35</v>
      </c>
      <c r="K43" s="348">
        <v>0</v>
      </c>
      <c r="L43" s="348">
        <v>0</v>
      </c>
      <c r="M43" s="362"/>
      <c r="N43" s="350">
        <v>5.0660999999999996</v>
      </c>
      <c r="O43" s="348">
        <v>5.0290999999999997</v>
      </c>
      <c r="P43" s="348">
        <v>5.0751999999999997</v>
      </c>
      <c r="Q43" s="348">
        <v>5.0578000000000003</v>
      </c>
      <c r="R43" s="348">
        <v>5.0880000000000001</v>
      </c>
      <c r="S43" s="348">
        <v>5.0673000000000004</v>
      </c>
      <c r="T43" s="348">
        <v>5.0529999999999999</v>
      </c>
      <c r="U43" s="354">
        <v>5.1695000000000002</v>
      </c>
      <c r="V43" s="348">
        <v>5.2657999999999996</v>
      </c>
      <c r="W43" s="348">
        <v>5.7664</v>
      </c>
      <c r="X43" s="348">
        <v>6.0862999999999996</v>
      </c>
      <c r="Y43" s="375">
        <v>5.5735000000000001</v>
      </c>
      <c r="Z43" s="348" t="s">
        <v>430</v>
      </c>
      <c r="AA43" s="348">
        <v>5.0547000000000004</v>
      </c>
      <c r="AB43" s="348">
        <v>5.0575999999999999</v>
      </c>
      <c r="AC43" s="348">
        <v>5.0762</v>
      </c>
      <c r="AD43" s="348">
        <v>5.1882999999999999</v>
      </c>
      <c r="AE43" s="348">
        <v>5.0547000000000004</v>
      </c>
      <c r="AF43" s="348">
        <v>5.0347999999999997</v>
      </c>
      <c r="AG43" s="569"/>
      <c r="AH43" s="346">
        <v>17</v>
      </c>
      <c r="AI43" s="346">
        <v>14</v>
      </c>
      <c r="AJ43" s="346">
        <v>12</v>
      </c>
      <c r="AK43" s="346">
        <v>10</v>
      </c>
      <c r="AL43" s="346">
        <v>10</v>
      </c>
      <c r="AM43" s="346">
        <v>10</v>
      </c>
      <c r="AN43" s="346">
        <v>11</v>
      </c>
      <c r="AO43" s="572">
        <v>11</v>
      </c>
      <c r="AP43" s="346">
        <v>10</v>
      </c>
      <c r="AQ43" s="346">
        <v>7</v>
      </c>
      <c r="AR43" s="346">
        <v>6</v>
      </c>
      <c r="AS43" s="346">
        <v>3</v>
      </c>
      <c r="AT43" s="346" t="s">
        <v>430</v>
      </c>
      <c r="AU43" s="346">
        <v>10</v>
      </c>
      <c r="AV43" s="346">
        <v>11</v>
      </c>
      <c r="AW43" s="346">
        <v>11</v>
      </c>
      <c r="AX43" s="346">
        <v>11</v>
      </c>
      <c r="AY43" s="346">
        <v>10</v>
      </c>
      <c r="AZ43" s="584"/>
      <c r="BA43" s="467">
        <v>4.42</v>
      </c>
      <c r="BB43" s="348" t="s">
        <v>430</v>
      </c>
      <c r="BC43" s="348" t="s">
        <v>430</v>
      </c>
      <c r="BD43" s="348" t="s">
        <v>430</v>
      </c>
      <c r="BE43" s="375" t="s">
        <v>430</v>
      </c>
      <c r="BF43" s="375">
        <v>95.58</v>
      </c>
      <c r="BG43" s="374"/>
      <c r="BH43" s="594">
        <v>95.58</v>
      </c>
      <c r="BI43" s="348" t="s">
        <v>430</v>
      </c>
      <c r="BJ43" s="348" t="s">
        <v>430</v>
      </c>
      <c r="BK43" s="348" t="s">
        <v>430</v>
      </c>
      <c r="BL43" s="348" t="s">
        <v>430</v>
      </c>
      <c r="BM43" s="375" t="s">
        <v>430</v>
      </c>
      <c r="BN43" s="375" t="s">
        <v>430</v>
      </c>
      <c r="BO43" s="375">
        <v>4.42</v>
      </c>
      <c r="BP43" s="375" t="s">
        <v>430</v>
      </c>
      <c r="BQ43" s="375" t="s">
        <v>430</v>
      </c>
      <c r="BR43" s="466"/>
      <c r="BS43" s="373" t="s">
        <v>430</v>
      </c>
      <c r="BT43" s="354" t="s">
        <v>430</v>
      </c>
      <c r="BU43" s="430"/>
      <c r="BV43" s="374" t="s">
        <v>554</v>
      </c>
    </row>
    <row r="44" spans="1:74" s="428" customFormat="1" x14ac:dyDescent="0.25">
      <c r="A44" s="345" t="s">
        <v>7417</v>
      </c>
      <c r="B44" s="373"/>
      <c r="C44" s="719">
        <v>43664</v>
      </c>
      <c r="D44" s="373"/>
      <c r="E44" s="346">
        <v>940.13</v>
      </c>
      <c r="F44" s="373"/>
      <c r="G44" s="347">
        <v>1405.4186</v>
      </c>
      <c r="H44" s="374"/>
      <c r="I44" s="348">
        <v>5.4000000000000003E-3</v>
      </c>
      <c r="J44" s="348">
        <v>5.48</v>
      </c>
      <c r="K44" s="348">
        <v>5.4000000000000003E-3</v>
      </c>
      <c r="L44" s="348">
        <v>5.4000000000000003E-3</v>
      </c>
      <c r="M44" s="362"/>
      <c r="N44" s="350">
        <v>5.2469000000000001</v>
      </c>
      <c r="O44" s="348">
        <v>5.0846</v>
      </c>
      <c r="P44" s="348">
        <v>5.0911999999999997</v>
      </c>
      <c r="Q44" s="348">
        <v>5.0796000000000001</v>
      </c>
      <c r="R44" s="348">
        <v>5.1372999999999998</v>
      </c>
      <c r="S44" s="348">
        <v>5.1135999999999999</v>
      </c>
      <c r="T44" s="348">
        <v>5.0822000000000003</v>
      </c>
      <c r="U44" s="354">
        <v>5.1871</v>
      </c>
      <c r="V44" s="348">
        <v>5.2716000000000003</v>
      </c>
      <c r="W44" s="348">
        <v>5.7493999999999996</v>
      </c>
      <c r="X44" s="348">
        <v>6.0496999999999996</v>
      </c>
      <c r="Y44" s="375">
        <v>5.5274000000000001</v>
      </c>
      <c r="Z44" s="348" t="s">
        <v>430</v>
      </c>
      <c r="AA44" s="348">
        <v>5.1094999999999997</v>
      </c>
      <c r="AB44" s="348">
        <v>5.1119000000000003</v>
      </c>
      <c r="AC44" s="348">
        <v>5.1073000000000004</v>
      </c>
      <c r="AD44" s="348">
        <v>5.2070999999999996</v>
      </c>
      <c r="AE44" s="348">
        <v>5.1094999999999997</v>
      </c>
      <c r="AF44" s="348">
        <v>4.9821</v>
      </c>
      <c r="AG44" s="569"/>
      <c r="AH44" s="346">
        <v>3</v>
      </c>
      <c r="AI44" s="346">
        <v>5</v>
      </c>
      <c r="AJ44" s="346">
        <v>6</v>
      </c>
      <c r="AK44" s="346">
        <v>7</v>
      </c>
      <c r="AL44" s="346">
        <v>4</v>
      </c>
      <c r="AM44" s="346">
        <v>4</v>
      </c>
      <c r="AN44" s="346">
        <v>6</v>
      </c>
      <c r="AO44" s="572">
        <v>7</v>
      </c>
      <c r="AP44" s="346">
        <v>6</v>
      </c>
      <c r="AQ44" s="346">
        <v>11</v>
      </c>
      <c r="AR44" s="346">
        <v>12</v>
      </c>
      <c r="AS44" s="346">
        <v>14</v>
      </c>
      <c r="AT44" s="346" t="s">
        <v>430</v>
      </c>
      <c r="AU44" s="346">
        <v>5</v>
      </c>
      <c r="AV44" s="346">
        <v>4</v>
      </c>
      <c r="AW44" s="346">
        <v>6</v>
      </c>
      <c r="AX44" s="346">
        <v>6</v>
      </c>
      <c r="AY44" s="346">
        <v>5</v>
      </c>
      <c r="AZ44" s="584"/>
      <c r="BA44" s="467">
        <v>7.96</v>
      </c>
      <c r="BB44" s="348" t="s">
        <v>430</v>
      </c>
      <c r="BC44" s="348" t="s">
        <v>430</v>
      </c>
      <c r="BD44" s="348" t="s">
        <v>430</v>
      </c>
      <c r="BE44" s="375" t="s">
        <v>430</v>
      </c>
      <c r="BF44" s="375">
        <v>92.04</v>
      </c>
      <c r="BG44" s="374"/>
      <c r="BH44" s="594">
        <v>92.04</v>
      </c>
      <c r="BI44" s="348" t="s">
        <v>430</v>
      </c>
      <c r="BJ44" s="348" t="s">
        <v>430</v>
      </c>
      <c r="BK44" s="348" t="s">
        <v>430</v>
      </c>
      <c r="BL44" s="348" t="s">
        <v>430</v>
      </c>
      <c r="BM44" s="375" t="s">
        <v>430</v>
      </c>
      <c r="BN44" s="375" t="s">
        <v>430</v>
      </c>
      <c r="BO44" s="375">
        <v>7.96</v>
      </c>
      <c r="BP44" s="375" t="s">
        <v>430</v>
      </c>
      <c r="BQ44" s="375" t="s">
        <v>430</v>
      </c>
      <c r="BR44" s="466"/>
      <c r="BS44" s="373" t="s">
        <v>430</v>
      </c>
      <c r="BT44" s="354" t="s">
        <v>430</v>
      </c>
      <c r="BU44" s="430"/>
      <c r="BV44" s="374" t="s">
        <v>554</v>
      </c>
    </row>
    <row r="45" spans="1:74" s="428" customFormat="1" x14ac:dyDescent="0.25">
      <c r="A45" s="345" t="s">
        <v>7418</v>
      </c>
      <c r="B45" s="373"/>
      <c r="C45" s="719">
        <v>43544</v>
      </c>
      <c r="D45" s="373"/>
      <c r="E45" s="346">
        <v>853.63</v>
      </c>
      <c r="F45" s="373"/>
      <c r="G45" s="347">
        <v>1441.7392</v>
      </c>
      <c r="H45" s="374"/>
      <c r="I45" s="348">
        <v>0</v>
      </c>
      <c r="J45" s="348">
        <v>6.89</v>
      </c>
      <c r="K45" s="348">
        <v>0</v>
      </c>
      <c r="L45" s="348">
        <v>0</v>
      </c>
      <c r="M45" s="362"/>
      <c r="N45" s="350">
        <v>5.1957000000000004</v>
      </c>
      <c r="O45" s="348">
        <v>5.0308000000000002</v>
      </c>
      <c r="P45" s="348">
        <v>5.0643000000000002</v>
      </c>
      <c r="Q45" s="348">
        <v>5.0313999999999997</v>
      </c>
      <c r="R45" s="348">
        <v>5.1047000000000002</v>
      </c>
      <c r="S45" s="348">
        <v>5.0465</v>
      </c>
      <c r="T45" s="348">
        <v>5.0119999999999996</v>
      </c>
      <c r="U45" s="354">
        <v>5.1173000000000002</v>
      </c>
      <c r="V45" s="348">
        <v>5.2018000000000004</v>
      </c>
      <c r="W45" s="348">
        <v>5.7234999999999996</v>
      </c>
      <c r="X45" s="348">
        <v>6.0412999999999997</v>
      </c>
      <c r="Y45" s="375">
        <v>5.5225999999999997</v>
      </c>
      <c r="Z45" s="348" t="s">
        <v>430</v>
      </c>
      <c r="AA45" s="348">
        <v>5.0244999999999997</v>
      </c>
      <c r="AB45" s="348">
        <v>5.0537999999999998</v>
      </c>
      <c r="AC45" s="348">
        <v>5.0293999999999999</v>
      </c>
      <c r="AD45" s="348">
        <v>5.1307</v>
      </c>
      <c r="AE45" s="348">
        <v>5.0244999999999997</v>
      </c>
      <c r="AF45" s="348">
        <v>5.1186999999999996</v>
      </c>
      <c r="AG45" s="569"/>
      <c r="AH45" s="346">
        <v>5</v>
      </c>
      <c r="AI45" s="346">
        <v>11</v>
      </c>
      <c r="AJ45" s="346">
        <v>15</v>
      </c>
      <c r="AK45" s="346">
        <v>16</v>
      </c>
      <c r="AL45" s="346">
        <v>8</v>
      </c>
      <c r="AM45" s="346">
        <v>15</v>
      </c>
      <c r="AN45" s="346">
        <v>16</v>
      </c>
      <c r="AO45" s="572">
        <v>16</v>
      </c>
      <c r="AP45" s="346">
        <v>16</v>
      </c>
      <c r="AQ45" s="346">
        <v>16</v>
      </c>
      <c r="AR45" s="346">
        <v>15</v>
      </c>
      <c r="AS45" s="346">
        <v>15</v>
      </c>
      <c r="AT45" s="346" t="s">
        <v>430</v>
      </c>
      <c r="AU45" s="346">
        <v>16</v>
      </c>
      <c r="AV45" s="346">
        <v>14</v>
      </c>
      <c r="AW45" s="346">
        <v>17</v>
      </c>
      <c r="AX45" s="346">
        <v>17</v>
      </c>
      <c r="AY45" s="346">
        <v>16</v>
      </c>
      <c r="AZ45" s="584"/>
      <c r="BA45" s="467">
        <v>8.77</v>
      </c>
      <c r="BB45" s="348">
        <v>5.86</v>
      </c>
      <c r="BC45" s="348" t="s">
        <v>430</v>
      </c>
      <c r="BD45" s="348" t="s">
        <v>430</v>
      </c>
      <c r="BE45" s="375" t="s">
        <v>430</v>
      </c>
      <c r="BF45" s="375">
        <v>85.37</v>
      </c>
      <c r="BG45" s="374"/>
      <c r="BH45" s="594">
        <v>85.37</v>
      </c>
      <c r="BI45" s="348" t="s">
        <v>430</v>
      </c>
      <c r="BJ45" s="348">
        <v>5.86</v>
      </c>
      <c r="BK45" s="348" t="s">
        <v>430</v>
      </c>
      <c r="BL45" s="348" t="s">
        <v>430</v>
      </c>
      <c r="BM45" s="375" t="s">
        <v>430</v>
      </c>
      <c r="BN45" s="375" t="s">
        <v>430</v>
      </c>
      <c r="BO45" s="375">
        <v>8.77</v>
      </c>
      <c r="BP45" s="375" t="s">
        <v>430</v>
      </c>
      <c r="BQ45" s="375" t="s">
        <v>430</v>
      </c>
      <c r="BR45" s="466"/>
      <c r="BS45" s="373" t="s">
        <v>430</v>
      </c>
      <c r="BT45" s="354">
        <v>5.8573237000000002</v>
      </c>
      <c r="BU45" s="430"/>
      <c r="BV45" s="374" t="s">
        <v>554</v>
      </c>
    </row>
    <row r="46" spans="1:74" s="428" customFormat="1" x14ac:dyDescent="0.25">
      <c r="A46" s="345" t="s">
        <v>7419</v>
      </c>
      <c r="B46" s="373"/>
      <c r="C46" s="719">
        <v>43593</v>
      </c>
      <c r="D46" s="373"/>
      <c r="E46" s="346">
        <v>799.24</v>
      </c>
      <c r="F46" s="373"/>
      <c r="G46" s="347">
        <v>1421.3806</v>
      </c>
      <c r="H46" s="374"/>
      <c r="I46" s="348">
        <v>2.7399999999999998E-3</v>
      </c>
      <c r="J46" s="348">
        <v>5.47</v>
      </c>
      <c r="K46" s="348">
        <v>2.7399999999999998E-3</v>
      </c>
      <c r="L46" s="348">
        <v>5.4799999999999996E-3</v>
      </c>
      <c r="M46" s="362"/>
      <c r="N46" s="350">
        <v>5.4679000000000002</v>
      </c>
      <c r="O46" s="348">
        <v>5.1646000000000001</v>
      </c>
      <c r="P46" s="348">
        <v>5.1802000000000001</v>
      </c>
      <c r="Q46" s="348">
        <v>5.1489000000000003</v>
      </c>
      <c r="R46" s="348">
        <v>5.2122999999999999</v>
      </c>
      <c r="S46" s="348">
        <v>5.1726000000000001</v>
      </c>
      <c r="T46" s="348">
        <v>5.1702000000000004</v>
      </c>
      <c r="U46" s="354">
        <v>5.2836999999999996</v>
      </c>
      <c r="V46" s="348">
        <v>5.3551000000000002</v>
      </c>
      <c r="W46" s="348">
        <v>5.8156999999999996</v>
      </c>
      <c r="X46" s="348">
        <v>6.1077000000000004</v>
      </c>
      <c r="Y46" s="375">
        <v>5.5652999999999997</v>
      </c>
      <c r="Z46" s="348" t="s">
        <v>430</v>
      </c>
      <c r="AA46" s="348">
        <v>5.1478999999999999</v>
      </c>
      <c r="AB46" s="348">
        <v>5.1760999999999999</v>
      </c>
      <c r="AC46" s="348">
        <v>5.2026000000000003</v>
      </c>
      <c r="AD46" s="348">
        <v>5.2972000000000001</v>
      </c>
      <c r="AE46" s="348">
        <v>5.1478999999999999</v>
      </c>
      <c r="AF46" s="348">
        <v>5.0088999999999997</v>
      </c>
      <c r="AG46" s="569"/>
      <c r="AH46" s="346">
        <v>1</v>
      </c>
      <c r="AI46" s="346">
        <v>1</v>
      </c>
      <c r="AJ46" s="346">
        <v>1</v>
      </c>
      <c r="AK46" s="346">
        <v>1</v>
      </c>
      <c r="AL46" s="346">
        <v>1</v>
      </c>
      <c r="AM46" s="346">
        <v>1</v>
      </c>
      <c r="AN46" s="346">
        <v>1</v>
      </c>
      <c r="AO46" s="572">
        <v>1</v>
      </c>
      <c r="AP46" s="346">
        <v>1</v>
      </c>
      <c r="AQ46" s="346">
        <v>3</v>
      </c>
      <c r="AR46" s="346">
        <v>4</v>
      </c>
      <c r="AS46" s="346">
        <v>6</v>
      </c>
      <c r="AT46" s="346" t="s">
        <v>430</v>
      </c>
      <c r="AU46" s="346">
        <v>1</v>
      </c>
      <c r="AV46" s="346">
        <v>1</v>
      </c>
      <c r="AW46" s="346">
        <v>1</v>
      </c>
      <c r="AX46" s="346">
        <v>1</v>
      </c>
      <c r="AY46" s="346">
        <v>1</v>
      </c>
      <c r="AZ46" s="584"/>
      <c r="BA46" s="467">
        <v>7.87</v>
      </c>
      <c r="BB46" s="348" t="s">
        <v>430</v>
      </c>
      <c r="BC46" s="348" t="s">
        <v>430</v>
      </c>
      <c r="BD46" s="348" t="s">
        <v>430</v>
      </c>
      <c r="BE46" s="375" t="s">
        <v>430</v>
      </c>
      <c r="BF46" s="375">
        <v>92.13</v>
      </c>
      <c r="BG46" s="374"/>
      <c r="BH46" s="594">
        <v>92.13</v>
      </c>
      <c r="BI46" s="348" t="s">
        <v>430</v>
      </c>
      <c r="BJ46" s="348" t="s">
        <v>430</v>
      </c>
      <c r="BK46" s="348" t="s">
        <v>430</v>
      </c>
      <c r="BL46" s="348" t="s">
        <v>430</v>
      </c>
      <c r="BM46" s="375" t="s">
        <v>430</v>
      </c>
      <c r="BN46" s="375" t="s">
        <v>430</v>
      </c>
      <c r="BO46" s="375">
        <v>7.87</v>
      </c>
      <c r="BP46" s="375" t="s">
        <v>430</v>
      </c>
      <c r="BQ46" s="375" t="s">
        <v>430</v>
      </c>
      <c r="BR46" s="466"/>
      <c r="BS46" s="373" t="s">
        <v>430</v>
      </c>
      <c r="BT46" s="354" t="s">
        <v>430</v>
      </c>
      <c r="BU46" s="430"/>
      <c r="BV46" s="374" t="s">
        <v>554</v>
      </c>
    </row>
    <row r="47" spans="1:74" s="428" customFormat="1" x14ac:dyDescent="0.25">
      <c r="A47" s="345" t="s">
        <v>7420</v>
      </c>
      <c r="B47" s="373"/>
      <c r="C47" s="719">
        <v>45112</v>
      </c>
      <c r="D47" s="373"/>
      <c r="E47" s="346">
        <v>680.42</v>
      </c>
      <c r="F47" s="373"/>
      <c r="G47" s="347">
        <v>1197.8404</v>
      </c>
      <c r="H47" s="374"/>
      <c r="I47" s="348">
        <v>5.4799999999999996E-3</v>
      </c>
      <c r="J47" s="348">
        <v>5.48</v>
      </c>
      <c r="K47" s="348">
        <v>5.4799999999999996E-3</v>
      </c>
      <c r="L47" s="348">
        <v>5.4799999999999996E-3</v>
      </c>
      <c r="M47" s="362"/>
      <c r="N47" s="350">
        <v>5.2845000000000004</v>
      </c>
      <c r="O47" s="348">
        <v>5.1417000000000002</v>
      </c>
      <c r="P47" s="348">
        <v>5.1543000000000001</v>
      </c>
      <c r="Q47" s="348">
        <v>5.1231999999999998</v>
      </c>
      <c r="R47" s="348">
        <v>5.1684999999999999</v>
      </c>
      <c r="S47" s="348">
        <v>5.1308999999999996</v>
      </c>
      <c r="T47" s="348">
        <v>5.1123000000000003</v>
      </c>
      <c r="U47" s="354">
        <v>5.2638999999999996</v>
      </c>
      <c r="V47" s="348">
        <v>5.3373999999999997</v>
      </c>
      <c r="W47" s="348">
        <v>5.8196000000000003</v>
      </c>
      <c r="X47" s="348">
        <v>6.1245000000000003</v>
      </c>
      <c r="Y47" s="375" t="s">
        <v>430</v>
      </c>
      <c r="Z47" s="348" t="s">
        <v>430</v>
      </c>
      <c r="AA47" s="348">
        <v>5.1239999999999997</v>
      </c>
      <c r="AB47" s="348">
        <v>5.1162000000000001</v>
      </c>
      <c r="AC47" s="348">
        <v>5.1351000000000004</v>
      </c>
      <c r="AD47" s="348">
        <v>5.2767999999999997</v>
      </c>
      <c r="AE47" s="348">
        <v>5.1239999999999997</v>
      </c>
      <c r="AF47" s="348">
        <v>6.1327999999999996</v>
      </c>
      <c r="AG47" s="569"/>
      <c r="AH47" s="346">
        <v>2</v>
      </c>
      <c r="AI47" s="346">
        <v>2</v>
      </c>
      <c r="AJ47" s="346">
        <v>2</v>
      </c>
      <c r="AK47" s="346">
        <v>2</v>
      </c>
      <c r="AL47" s="346">
        <v>3</v>
      </c>
      <c r="AM47" s="346">
        <v>2</v>
      </c>
      <c r="AN47" s="346">
        <v>3</v>
      </c>
      <c r="AO47" s="572">
        <v>2</v>
      </c>
      <c r="AP47" s="346">
        <v>2</v>
      </c>
      <c r="AQ47" s="346">
        <v>2</v>
      </c>
      <c r="AR47" s="346">
        <v>2</v>
      </c>
      <c r="AS47" s="346" t="s">
        <v>430</v>
      </c>
      <c r="AT47" s="346" t="s">
        <v>430</v>
      </c>
      <c r="AU47" s="346">
        <v>3</v>
      </c>
      <c r="AV47" s="346">
        <v>3</v>
      </c>
      <c r="AW47" s="346">
        <v>3</v>
      </c>
      <c r="AX47" s="346">
        <v>2</v>
      </c>
      <c r="AY47" s="346">
        <v>3</v>
      </c>
      <c r="AZ47" s="584"/>
      <c r="BA47" s="467">
        <v>6.59</v>
      </c>
      <c r="BB47" s="348" t="s">
        <v>430</v>
      </c>
      <c r="BC47" s="348" t="s">
        <v>430</v>
      </c>
      <c r="BD47" s="348" t="s">
        <v>430</v>
      </c>
      <c r="BE47" s="375" t="s">
        <v>430</v>
      </c>
      <c r="BF47" s="375">
        <v>93.41</v>
      </c>
      <c r="BG47" s="374"/>
      <c r="BH47" s="594">
        <v>93.41</v>
      </c>
      <c r="BI47" s="348" t="s">
        <v>430</v>
      </c>
      <c r="BJ47" s="348" t="s">
        <v>430</v>
      </c>
      <c r="BK47" s="348" t="s">
        <v>430</v>
      </c>
      <c r="BL47" s="348" t="s">
        <v>430</v>
      </c>
      <c r="BM47" s="375" t="s">
        <v>430</v>
      </c>
      <c r="BN47" s="375" t="s">
        <v>430</v>
      </c>
      <c r="BO47" s="375">
        <v>6.59</v>
      </c>
      <c r="BP47" s="375" t="s">
        <v>430</v>
      </c>
      <c r="BQ47" s="375" t="s">
        <v>430</v>
      </c>
      <c r="BR47" s="466"/>
      <c r="BS47" s="373" t="s">
        <v>430</v>
      </c>
      <c r="BT47" s="354" t="s">
        <v>430</v>
      </c>
      <c r="BU47" s="430"/>
      <c r="BV47" s="374" t="s">
        <v>554</v>
      </c>
    </row>
    <row r="48" spans="1:74" x14ac:dyDescent="0.25">
      <c r="A48" s="318" t="s">
        <v>93</v>
      </c>
      <c r="B48" s="43"/>
      <c r="C48" s="720"/>
      <c r="D48" s="43"/>
      <c r="E48" s="51"/>
      <c r="F48" s="43"/>
      <c r="G48" s="55"/>
      <c r="H48" s="66"/>
      <c r="I48" s="59"/>
      <c r="J48" s="59"/>
      <c r="K48" s="59"/>
      <c r="L48" s="59"/>
      <c r="M48" s="258"/>
      <c r="N48" s="70">
        <v>5.1848000000000001</v>
      </c>
      <c r="O48" s="59">
        <v>5.0589000000000004</v>
      </c>
      <c r="P48" s="59">
        <v>5.0960999999999999</v>
      </c>
      <c r="Q48" s="59">
        <v>5.0716999999999999</v>
      </c>
      <c r="R48" s="59">
        <v>5.1128</v>
      </c>
      <c r="S48" s="59">
        <v>5.0759999999999996</v>
      </c>
      <c r="T48" s="59">
        <v>5.0709999999999997</v>
      </c>
      <c r="U48" s="88">
        <v>5.1814</v>
      </c>
      <c r="V48" s="59">
        <v>5.2655000000000003</v>
      </c>
      <c r="W48" s="59">
        <v>5.7638999999999996</v>
      </c>
      <c r="X48" s="59">
        <v>6.0777000000000001</v>
      </c>
      <c r="Y48" s="276">
        <v>5.5511999999999997</v>
      </c>
      <c r="Z48" s="59">
        <v>5.3205999999999998</v>
      </c>
      <c r="AA48" s="59">
        <v>5.0765000000000002</v>
      </c>
      <c r="AB48" s="59">
        <v>5.0762999999999998</v>
      </c>
      <c r="AC48" s="59">
        <v>5.0948000000000002</v>
      </c>
      <c r="AD48" s="59">
        <v>5.1974999999999998</v>
      </c>
      <c r="AE48" s="59">
        <v>5.0765000000000002</v>
      </c>
      <c r="AF48" s="59">
        <v>5.3014000000000001</v>
      </c>
      <c r="AG48" s="553"/>
      <c r="AH48" s="51">
        <v>17</v>
      </c>
      <c r="AI48" s="51">
        <v>16</v>
      </c>
      <c r="AJ48" s="51">
        <v>17</v>
      </c>
      <c r="AK48" s="51">
        <v>17</v>
      </c>
      <c r="AL48" s="51">
        <v>15</v>
      </c>
      <c r="AM48" s="51">
        <v>17</v>
      </c>
      <c r="AN48" s="51">
        <v>16</v>
      </c>
      <c r="AO48" s="560">
        <v>17</v>
      </c>
      <c r="AP48" s="51">
        <v>17</v>
      </c>
      <c r="AQ48" s="51">
        <v>17</v>
      </c>
      <c r="AR48" s="51">
        <v>16</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1"/>
      <c r="D49" s="44"/>
      <c r="E49" s="52"/>
      <c r="F49" s="44"/>
      <c r="G49" s="56"/>
      <c r="H49" s="67"/>
      <c r="I49" s="60"/>
      <c r="J49" s="60"/>
      <c r="K49" s="60"/>
      <c r="L49" s="60"/>
      <c r="M49" s="259"/>
      <c r="N49" s="71">
        <v>5.4679000000000002</v>
      </c>
      <c r="O49" s="60">
        <v>5.1646000000000001</v>
      </c>
      <c r="P49" s="60">
        <v>5.1802000000000001</v>
      </c>
      <c r="Q49" s="60">
        <v>5.1489000000000003</v>
      </c>
      <c r="R49" s="60">
        <v>5.2122999999999999</v>
      </c>
      <c r="S49" s="60">
        <v>5.1726000000000001</v>
      </c>
      <c r="T49" s="60">
        <v>5.1702000000000004</v>
      </c>
      <c r="U49" s="89">
        <v>5.2836999999999996</v>
      </c>
      <c r="V49" s="60">
        <v>5.3551000000000002</v>
      </c>
      <c r="W49" s="60">
        <v>5.8372000000000002</v>
      </c>
      <c r="X49" s="60">
        <v>6.1513</v>
      </c>
      <c r="Y49" s="277">
        <v>5.6237000000000004</v>
      </c>
      <c r="Z49" s="60">
        <v>5.3932000000000002</v>
      </c>
      <c r="AA49" s="60">
        <v>5.1478999999999999</v>
      </c>
      <c r="AB49" s="60">
        <v>5.1760999999999999</v>
      </c>
      <c r="AC49" s="60">
        <v>5.2026000000000003</v>
      </c>
      <c r="AD49" s="60">
        <v>5.2972000000000001</v>
      </c>
      <c r="AE49" s="60">
        <v>5.1478999999999999</v>
      </c>
      <c r="AF49" s="60">
        <v>6.4005000000000001</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1"/>
      <c r="D50" s="44"/>
      <c r="E50" s="52"/>
      <c r="F50" s="44"/>
      <c r="G50" s="56"/>
      <c r="H50" s="67"/>
      <c r="I50" s="60"/>
      <c r="J50" s="60"/>
      <c r="K50" s="60"/>
      <c r="L50" s="60"/>
      <c r="M50" s="259"/>
      <c r="N50" s="71">
        <v>5.0660999999999996</v>
      </c>
      <c r="O50" s="60">
        <v>5.0094000000000003</v>
      </c>
      <c r="P50" s="60">
        <v>5.0579000000000001</v>
      </c>
      <c r="Q50" s="60">
        <v>5.0252999999999997</v>
      </c>
      <c r="R50" s="60">
        <v>5.0545</v>
      </c>
      <c r="S50" s="60">
        <v>5.0049999999999999</v>
      </c>
      <c r="T50" s="60">
        <v>5.0119999999999996</v>
      </c>
      <c r="U50" s="89">
        <v>5.1151</v>
      </c>
      <c r="V50" s="60">
        <v>5.1994999999999996</v>
      </c>
      <c r="W50" s="60">
        <v>5.6985999999999999</v>
      </c>
      <c r="X50" s="60">
        <v>6.0216000000000003</v>
      </c>
      <c r="Y50" s="277">
        <v>5.5012999999999996</v>
      </c>
      <c r="Z50" s="60">
        <v>5.274</v>
      </c>
      <c r="AA50" s="60">
        <v>5.0197000000000003</v>
      </c>
      <c r="AB50" s="60">
        <v>5.0198</v>
      </c>
      <c r="AC50" s="60">
        <v>5.0293999999999999</v>
      </c>
      <c r="AD50" s="60">
        <v>5.1307</v>
      </c>
      <c r="AE50" s="60">
        <v>5.0197000000000003</v>
      </c>
      <c r="AF50" s="60">
        <v>4.9821</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2"/>
      <c r="D51" s="45"/>
      <c r="E51" s="53"/>
      <c r="F51" s="45"/>
      <c r="G51" s="57"/>
      <c r="H51" s="68"/>
      <c r="I51" s="61"/>
      <c r="J51" s="61"/>
      <c r="K51" s="61"/>
      <c r="L51" s="61"/>
      <c r="M51" s="262"/>
      <c r="N51" s="72">
        <v>5.1768000000000001</v>
      </c>
      <c r="O51" s="61">
        <v>5.0454999999999997</v>
      </c>
      <c r="P51" s="61">
        <v>5.0868000000000002</v>
      </c>
      <c r="Q51" s="61">
        <v>5.0583</v>
      </c>
      <c r="R51" s="61">
        <v>5.1047000000000002</v>
      </c>
      <c r="S51" s="61">
        <v>5.0693999999999999</v>
      </c>
      <c r="T51" s="61">
        <v>5.0739999999999998</v>
      </c>
      <c r="U51" s="90">
        <v>5.1818</v>
      </c>
      <c r="V51" s="61">
        <v>5.2680999999999996</v>
      </c>
      <c r="W51" s="61">
        <v>5.7640000000000002</v>
      </c>
      <c r="X51" s="61">
        <v>6.0751999999999997</v>
      </c>
      <c r="Y51" s="279">
        <v>5.5461</v>
      </c>
      <c r="Z51" s="61">
        <v>5.2945000000000002</v>
      </c>
      <c r="AA51" s="61">
        <v>5.0585000000000004</v>
      </c>
      <c r="AB51" s="61">
        <v>5.0659000000000001</v>
      </c>
      <c r="AC51" s="61">
        <v>5.0972</v>
      </c>
      <c r="AD51" s="61">
        <v>5.1989000000000001</v>
      </c>
      <c r="AE51" s="61">
        <v>5.0585000000000004</v>
      </c>
      <c r="AF51" s="61">
        <v>5.0942999999999996</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217</v>
      </c>
      <c r="B52" s="46"/>
      <c r="C52" s="723"/>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7421</v>
      </c>
      <c r="B53" s="373"/>
      <c r="C53" s="719">
        <v>43580</v>
      </c>
      <c r="D53" s="373"/>
      <c r="E53" s="346">
        <v>776</v>
      </c>
      <c r="F53" s="373"/>
      <c r="G53" s="347">
        <v>1436.1726000000001</v>
      </c>
      <c r="H53" s="374"/>
      <c r="I53" s="348">
        <v>2.7399999999999998E-3</v>
      </c>
      <c r="J53" s="348">
        <v>5.47</v>
      </c>
      <c r="K53" s="348">
        <v>2.7399999999999998E-3</v>
      </c>
      <c r="L53" s="348">
        <v>2.7399999999999998E-3</v>
      </c>
      <c r="M53" s="362"/>
      <c r="N53" s="350">
        <v>5.3150000000000004</v>
      </c>
      <c r="O53" s="348">
        <v>5.1478000000000002</v>
      </c>
      <c r="P53" s="348">
        <v>5.1698000000000004</v>
      </c>
      <c r="Q53" s="348">
        <v>5.1486999999999998</v>
      </c>
      <c r="R53" s="348">
        <v>5.1814</v>
      </c>
      <c r="S53" s="348">
        <v>5.1866000000000003</v>
      </c>
      <c r="T53" s="348">
        <v>5.1585000000000001</v>
      </c>
      <c r="U53" s="354">
        <v>5.2727000000000004</v>
      </c>
      <c r="V53" s="348">
        <v>5.3583999999999996</v>
      </c>
      <c r="W53" s="348">
        <v>5.8560999999999996</v>
      </c>
      <c r="X53" s="348">
        <v>6.1699000000000002</v>
      </c>
      <c r="Y53" s="375">
        <v>5.6478000000000002</v>
      </c>
      <c r="Z53" s="348" t="s">
        <v>430</v>
      </c>
      <c r="AA53" s="348">
        <v>5.1464999999999996</v>
      </c>
      <c r="AB53" s="348">
        <v>5.1725000000000003</v>
      </c>
      <c r="AC53" s="348">
        <v>5.1829000000000001</v>
      </c>
      <c r="AD53" s="348">
        <v>5.2904999999999998</v>
      </c>
      <c r="AE53" s="348">
        <v>5.1464999999999996</v>
      </c>
      <c r="AF53" s="348">
        <v>5.1340000000000003</v>
      </c>
      <c r="AG53" s="569"/>
      <c r="AH53" s="346">
        <v>5</v>
      </c>
      <c r="AI53" s="346">
        <v>4</v>
      </c>
      <c r="AJ53" s="346">
        <v>7</v>
      </c>
      <c r="AK53" s="346">
        <v>7</v>
      </c>
      <c r="AL53" s="346">
        <v>7</v>
      </c>
      <c r="AM53" s="346">
        <v>2</v>
      </c>
      <c r="AN53" s="346">
        <v>5</v>
      </c>
      <c r="AO53" s="572">
        <v>3</v>
      </c>
      <c r="AP53" s="346">
        <v>3</v>
      </c>
      <c r="AQ53" s="346">
        <v>2</v>
      </c>
      <c r="AR53" s="346">
        <v>3</v>
      </c>
      <c r="AS53" s="346">
        <v>3</v>
      </c>
      <c r="AT53" s="346" t="s">
        <v>430</v>
      </c>
      <c r="AU53" s="346">
        <v>6</v>
      </c>
      <c r="AV53" s="346">
        <v>3</v>
      </c>
      <c r="AW53" s="346">
        <v>3</v>
      </c>
      <c r="AX53" s="346">
        <v>3</v>
      </c>
      <c r="AY53" s="346">
        <v>6</v>
      </c>
      <c r="AZ53" s="584"/>
      <c r="BA53" s="467">
        <v>2.57</v>
      </c>
      <c r="BB53" s="348" t="s">
        <v>430</v>
      </c>
      <c r="BC53" s="348" t="s">
        <v>430</v>
      </c>
      <c r="BD53" s="348" t="s">
        <v>430</v>
      </c>
      <c r="BE53" s="375" t="s">
        <v>430</v>
      </c>
      <c r="BF53" s="375">
        <v>97.43</v>
      </c>
      <c r="BG53" s="374"/>
      <c r="BH53" s="594">
        <v>97.43</v>
      </c>
      <c r="BI53" s="348" t="s">
        <v>430</v>
      </c>
      <c r="BJ53" s="348" t="s">
        <v>430</v>
      </c>
      <c r="BK53" s="348" t="s">
        <v>430</v>
      </c>
      <c r="BL53" s="348" t="s">
        <v>430</v>
      </c>
      <c r="BM53" s="375" t="s">
        <v>430</v>
      </c>
      <c r="BN53" s="375" t="s">
        <v>430</v>
      </c>
      <c r="BO53" s="375">
        <v>2.57</v>
      </c>
      <c r="BP53" s="375" t="s">
        <v>430</v>
      </c>
      <c r="BQ53" s="375" t="s">
        <v>430</v>
      </c>
      <c r="BR53" s="466"/>
      <c r="BS53" s="373" t="s">
        <v>430</v>
      </c>
      <c r="BT53" s="354" t="s">
        <v>430</v>
      </c>
      <c r="BU53" s="430"/>
      <c r="BV53" s="374" t="s">
        <v>554</v>
      </c>
    </row>
    <row r="54" spans="1:74" s="428" customFormat="1" x14ac:dyDescent="0.25">
      <c r="A54" s="345" t="s">
        <v>7422</v>
      </c>
      <c r="B54" s="373"/>
      <c r="C54" s="719">
        <v>45848</v>
      </c>
      <c r="D54" s="373"/>
      <c r="E54" s="346">
        <v>579.1</v>
      </c>
      <c r="F54" s="373"/>
      <c r="G54" s="347">
        <v>1055.0894000000001</v>
      </c>
      <c r="H54" s="374"/>
      <c r="I54" s="348">
        <v>4.0000000000000001E-3</v>
      </c>
      <c r="J54" s="348">
        <v>5.5</v>
      </c>
      <c r="K54" s="348" t="s">
        <v>430</v>
      </c>
      <c r="L54" s="348">
        <v>2E-3</v>
      </c>
      <c r="M54" s="362"/>
      <c r="N54" s="350">
        <v>5.2901999999999996</v>
      </c>
      <c r="O54" s="348">
        <v>5.1856</v>
      </c>
      <c r="P54" s="348">
        <v>5.2061999999999999</v>
      </c>
      <c r="Q54" s="348">
        <v>5.1555999999999997</v>
      </c>
      <c r="R54" s="348">
        <v>5.1694000000000004</v>
      </c>
      <c r="S54" s="348">
        <v>5.1650999999999998</v>
      </c>
      <c r="T54" s="348">
        <v>5.1829999999999998</v>
      </c>
      <c r="U54" s="354">
        <v>5.3154000000000003</v>
      </c>
      <c r="V54" s="348">
        <v>5.3973000000000004</v>
      </c>
      <c r="W54" s="348" t="s">
        <v>430</v>
      </c>
      <c r="X54" s="348" t="s">
        <v>430</v>
      </c>
      <c r="Y54" s="375" t="s">
        <v>430</v>
      </c>
      <c r="Z54" s="348" t="s">
        <v>430</v>
      </c>
      <c r="AA54" s="348">
        <v>5.1451000000000002</v>
      </c>
      <c r="AB54" s="348">
        <v>5.1441999999999997</v>
      </c>
      <c r="AC54" s="348">
        <v>5.2085999999999997</v>
      </c>
      <c r="AD54" s="348">
        <v>5.3263999999999996</v>
      </c>
      <c r="AE54" s="348">
        <v>5.1451000000000002</v>
      </c>
      <c r="AF54" s="348">
        <v>5.4175000000000004</v>
      </c>
      <c r="AG54" s="569"/>
      <c r="AH54" s="346">
        <v>6</v>
      </c>
      <c r="AI54" s="346">
        <v>2</v>
      </c>
      <c r="AJ54" s="346">
        <v>3</v>
      </c>
      <c r="AK54" s="346">
        <v>6</v>
      </c>
      <c r="AL54" s="346">
        <v>9</v>
      </c>
      <c r="AM54" s="346">
        <v>6</v>
      </c>
      <c r="AN54" s="346">
        <v>2</v>
      </c>
      <c r="AO54" s="572">
        <v>2</v>
      </c>
      <c r="AP54" s="346">
        <v>2</v>
      </c>
      <c r="AQ54" s="346" t="s">
        <v>430</v>
      </c>
      <c r="AR54" s="346" t="s">
        <v>430</v>
      </c>
      <c r="AS54" s="346" t="s">
        <v>430</v>
      </c>
      <c r="AT54" s="346" t="s">
        <v>430</v>
      </c>
      <c r="AU54" s="346">
        <v>7</v>
      </c>
      <c r="AV54" s="346">
        <v>7</v>
      </c>
      <c r="AW54" s="346">
        <v>2</v>
      </c>
      <c r="AX54" s="346">
        <v>2</v>
      </c>
      <c r="AY54" s="346">
        <v>7</v>
      </c>
      <c r="AZ54" s="584"/>
      <c r="BA54" s="467">
        <v>2.59</v>
      </c>
      <c r="BB54" s="348">
        <v>30.22</v>
      </c>
      <c r="BC54" s="348" t="s">
        <v>430</v>
      </c>
      <c r="BD54" s="348" t="s">
        <v>430</v>
      </c>
      <c r="BE54" s="375" t="s">
        <v>430</v>
      </c>
      <c r="BF54" s="375">
        <v>67.2</v>
      </c>
      <c r="BG54" s="374"/>
      <c r="BH54" s="594">
        <v>67.2</v>
      </c>
      <c r="BI54" s="348">
        <v>4.32</v>
      </c>
      <c r="BJ54" s="348">
        <v>25.9</v>
      </c>
      <c r="BK54" s="348" t="s">
        <v>430</v>
      </c>
      <c r="BL54" s="348" t="s">
        <v>430</v>
      </c>
      <c r="BM54" s="375" t="s">
        <v>430</v>
      </c>
      <c r="BN54" s="375" t="s">
        <v>430</v>
      </c>
      <c r="BO54" s="375">
        <v>2.59</v>
      </c>
      <c r="BP54" s="375" t="s">
        <v>430</v>
      </c>
      <c r="BQ54" s="375" t="s">
        <v>430</v>
      </c>
      <c r="BR54" s="466"/>
      <c r="BS54" s="373" t="s">
        <v>430</v>
      </c>
      <c r="BT54" s="354">
        <v>8.6340738282731806</v>
      </c>
      <c r="BU54" s="430"/>
      <c r="BV54" s="374" t="s">
        <v>554</v>
      </c>
    </row>
    <row r="55" spans="1:74" s="428" customFormat="1" x14ac:dyDescent="0.25">
      <c r="A55" s="345" t="s">
        <v>7423</v>
      </c>
      <c r="B55" s="373"/>
      <c r="C55" s="719">
        <v>43838</v>
      </c>
      <c r="D55" s="373"/>
      <c r="E55" s="346">
        <v>572.32000000000005</v>
      </c>
      <c r="F55" s="373"/>
      <c r="G55" s="347">
        <v>1381.4345000000001</v>
      </c>
      <c r="H55" s="374"/>
      <c r="I55" s="348">
        <v>5.4799999999999996E-3</v>
      </c>
      <c r="J55" s="348">
        <v>5.4</v>
      </c>
      <c r="K55" s="348">
        <v>5.4799999999999996E-3</v>
      </c>
      <c r="L55" s="348">
        <v>5.4799999999999996E-3</v>
      </c>
      <c r="M55" s="362"/>
      <c r="N55" s="350">
        <v>5.2217000000000002</v>
      </c>
      <c r="O55" s="348">
        <v>5.1192000000000002</v>
      </c>
      <c r="P55" s="348">
        <v>5.4977999999999998</v>
      </c>
      <c r="Q55" s="348">
        <v>5.3029000000000002</v>
      </c>
      <c r="R55" s="348">
        <v>5.2587999999999999</v>
      </c>
      <c r="S55" s="348">
        <v>5.1707999999999998</v>
      </c>
      <c r="T55" s="348">
        <v>5.1540999999999997</v>
      </c>
      <c r="U55" s="354">
        <v>5.2568000000000001</v>
      </c>
      <c r="V55" s="348">
        <v>5.3421000000000003</v>
      </c>
      <c r="W55" s="348">
        <v>5.8398000000000003</v>
      </c>
      <c r="X55" s="348">
        <v>6.1641000000000004</v>
      </c>
      <c r="Y55" s="375">
        <v>5.6359000000000004</v>
      </c>
      <c r="Z55" s="348" t="s">
        <v>430</v>
      </c>
      <c r="AA55" s="348">
        <v>5.2976000000000001</v>
      </c>
      <c r="AB55" s="348">
        <v>5.1661999999999999</v>
      </c>
      <c r="AC55" s="348">
        <v>5.1742999999999997</v>
      </c>
      <c r="AD55" s="348">
        <v>5.2718999999999996</v>
      </c>
      <c r="AE55" s="348">
        <v>5.2976000000000001</v>
      </c>
      <c r="AF55" s="348">
        <v>5.0781000000000001</v>
      </c>
      <c r="AG55" s="569"/>
      <c r="AH55" s="346">
        <v>9</v>
      </c>
      <c r="AI55" s="346">
        <v>10</v>
      </c>
      <c r="AJ55" s="346">
        <v>1</v>
      </c>
      <c r="AK55" s="346">
        <v>2</v>
      </c>
      <c r="AL55" s="346">
        <v>3</v>
      </c>
      <c r="AM55" s="346">
        <v>4</v>
      </c>
      <c r="AN55" s="346">
        <v>6</v>
      </c>
      <c r="AO55" s="572">
        <v>4</v>
      </c>
      <c r="AP55" s="346">
        <v>4</v>
      </c>
      <c r="AQ55" s="346">
        <v>3</v>
      </c>
      <c r="AR55" s="346">
        <v>4</v>
      </c>
      <c r="AS55" s="346">
        <v>5</v>
      </c>
      <c r="AT55" s="346" t="s">
        <v>430</v>
      </c>
      <c r="AU55" s="346">
        <v>2</v>
      </c>
      <c r="AV55" s="346">
        <v>5</v>
      </c>
      <c r="AW55" s="346">
        <v>6</v>
      </c>
      <c r="AX55" s="346">
        <v>4</v>
      </c>
      <c r="AY55" s="346">
        <v>2</v>
      </c>
      <c r="AZ55" s="584"/>
      <c r="BA55" s="467">
        <v>8.3699999999999992</v>
      </c>
      <c r="BB55" s="348" t="s">
        <v>430</v>
      </c>
      <c r="BC55" s="348" t="s">
        <v>430</v>
      </c>
      <c r="BD55" s="348" t="s">
        <v>430</v>
      </c>
      <c r="BE55" s="375" t="s">
        <v>430</v>
      </c>
      <c r="BF55" s="375">
        <v>91.63</v>
      </c>
      <c r="BG55" s="374"/>
      <c r="BH55" s="594">
        <v>91.63</v>
      </c>
      <c r="BI55" s="348" t="s">
        <v>430</v>
      </c>
      <c r="BJ55" s="348" t="s">
        <v>430</v>
      </c>
      <c r="BK55" s="348" t="s">
        <v>430</v>
      </c>
      <c r="BL55" s="348" t="s">
        <v>430</v>
      </c>
      <c r="BM55" s="375" t="s">
        <v>430</v>
      </c>
      <c r="BN55" s="375" t="s">
        <v>430</v>
      </c>
      <c r="BO55" s="375">
        <v>8.3699999999999992</v>
      </c>
      <c r="BP55" s="375" t="s">
        <v>430</v>
      </c>
      <c r="BQ55" s="375" t="s">
        <v>430</v>
      </c>
      <c r="BR55" s="466"/>
      <c r="BS55" s="373" t="s">
        <v>430</v>
      </c>
      <c r="BT55" s="354" t="s">
        <v>430</v>
      </c>
      <c r="BU55" s="430"/>
      <c r="BV55" s="374" t="s">
        <v>554</v>
      </c>
    </row>
    <row r="56" spans="1:74" s="428" customFormat="1" x14ac:dyDescent="0.25">
      <c r="A56" s="345" t="s">
        <v>7424</v>
      </c>
      <c r="B56" s="373"/>
      <c r="C56" s="719">
        <v>43551</v>
      </c>
      <c r="D56" s="373"/>
      <c r="E56" s="346">
        <v>550.41</v>
      </c>
      <c r="F56" s="373"/>
      <c r="G56" s="347">
        <v>1439.2208000000001</v>
      </c>
      <c r="H56" s="374"/>
      <c r="I56" s="348">
        <v>4.7400000000000003E-3</v>
      </c>
      <c r="J56" s="348">
        <v>5.48</v>
      </c>
      <c r="K56" s="348">
        <v>4.4900000000000001E-3</v>
      </c>
      <c r="L56" s="348">
        <v>4.7400000000000003E-3</v>
      </c>
      <c r="M56" s="362"/>
      <c r="N56" s="350">
        <v>5.2758000000000003</v>
      </c>
      <c r="O56" s="348">
        <v>5.1326999999999998</v>
      </c>
      <c r="P56" s="348">
        <v>5.1986999999999997</v>
      </c>
      <c r="Q56" s="348">
        <v>5.1605999999999996</v>
      </c>
      <c r="R56" s="348">
        <v>5.1814999999999998</v>
      </c>
      <c r="S56" s="348">
        <v>5.1699000000000002</v>
      </c>
      <c r="T56" s="348">
        <v>5.1589999999999998</v>
      </c>
      <c r="U56" s="354">
        <v>5.2558999999999996</v>
      </c>
      <c r="V56" s="348">
        <v>5.3365999999999998</v>
      </c>
      <c r="W56" s="348">
        <v>5.8337000000000003</v>
      </c>
      <c r="X56" s="348">
        <v>6.1597999999999997</v>
      </c>
      <c r="Y56" s="375">
        <v>5.6398999999999999</v>
      </c>
      <c r="Z56" s="348" t="s">
        <v>430</v>
      </c>
      <c r="AA56" s="348">
        <v>5.1513</v>
      </c>
      <c r="AB56" s="348">
        <v>5.1750999999999996</v>
      </c>
      <c r="AC56" s="348">
        <v>5.1753999999999998</v>
      </c>
      <c r="AD56" s="348">
        <v>5.2697000000000003</v>
      </c>
      <c r="AE56" s="348">
        <v>5.1513</v>
      </c>
      <c r="AF56" s="348">
        <v>5.1073000000000004</v>
      </c>
      <c r="AG56" s="569"/>
      <c r="AH56" s="346">
        <v>7</v>
      </c>
      <c r="AI56" s="346">
        <v>6</v>
      </c>
      <c r="AJ56" s="346">
        <v>4</v>
      </c>
      <c r="AK56" s="346">
        <v>5</v>
      </c>
      <c r="AL56" s="346">
        <v>6</v>
      </c>
      <c r="AM56" s="346">
        <v>5</v>
      </c>
      <c r="AN56" s="346">
        <v>4</v>
      </c>
      <c r="AO56" s="572">
        <v>5</v>
      </c>
      <c r="AP56" s="346">
        <v>5</v>
      </c>
      <c r="AQ56" s="346">
        <v>5</v>
      </c>
      <c r="AR56" s="346">
        <v>5</v>
      </c>
      <c r="AS56" s="346">
        <v>4</v>
      </c>
      <c r="AT56" s="346" t="s">
        <v>430</v>
      </c>
      <c r="AU56" s="346">
        <v>5</v>
      </c>
      <c r="AV56" s="346">
        <v>2</v>
      </c>
      <c r="AW56" s="346">
        <v>5</v>
      </c>
      <c r="AX56" s="346">
        <v>5</v>
      </c>
      <c r="AY56" s="346">
        <v>5</v>
      </c>
      <c r="AZ56" s="584"/>
      <c r="BA56" s="467">
        <v>6.35</v>
      </c>
      <c r="BB56" s="348" t="s">
        <v>430</v>
      </c>
      <c r="BC56" s="348" t="s">
        <v>430</v>
      </c>
      <c r="BD56" s="348" t="s">
        <v>430</v>
      </c>
      <c r="BE56" s="375" t="s">
        <v>430</v>
      </c>
      <c r="BF56" s="375">
        <v>93.65</v>
      </c>
      <c r="BG56" s="374"/>
      <c r="BH56" s="594">
        <v>93.65</v>
      </c>
      <c r="BI56" s="348" t="s">
        <v>430</v>
      </c>
      <c r="BJ56" s="348" t="s">
        <v>430</v>
      </c>
      <c r="BK56" s="348" t="s">
        <v>430</v>
      </c>
      <c r="BL56" s="348" t="s">
        <v>430</v>
      </c>
      <c r="BM56" s="375" t="s">
        <v>430</v>
      </c>
      <c r="BN56" s="375" t="s">
        <v>430</v>
      </c>
      <c r="BO56" s="375">
        <v>6.35</v>
      </c>
      <c r="BP56" s="375" t="s">
        <v>430</v>
      </c>
      <c r="BQ56" s="375" t="s">
        <v>430</v>
      </c>
      <c r="BR56" s="466"/>
      <c r="BS56" s="373" t="s">
        <v>430</v>
      </c>
      <c r="BT56" s="354" t="s">
        <v>430</v>
      </c>
      <c r="BU56" s="430"/>
      <c r="BV56" s="374" t="s">
        <v>554</v>
      </c>
    </row>
    <row r="57" spans="1:74" s="428" customFormat="1" x14ac:dyDescent="0.25">
      <c r="A57" s="345" t="s">
        <v>7425</v>
      </c>
      <c r="B57" s="373"/>
      <c r="C57" s="719">
        <v>44774</v>
      </c>
      <c r="D57" s="373"/>
      <c r="E57" s="346">
        <v>349.23</v>
      </c>
      <c r="F57" s="373"/>
      <c r="G57" s="347">
        <v>1265.2316000000001</v>
      </c>
      <c r="H57" s="374"/>
      <c r="I57" s="348">
        <v>2.7399999999999998E-3</v>
      </c>
      <c r="J57" s="348">
        <v>5.36</v>
      </c>
      <c r="K57" s="348">
        <v>2.7399999999999998E-3</v>
      </c>
      <c r="L57" s="348">
        <v>2.7399999999999998E-3</v>
      </c>
      <c r="M57" s="362"/>
      <c r="N57" s="350">
        <v>5.2713999999999999</v>
      </c>
      <c r="O57" s="348">
        <v>5.0833000000000004</v>
      </c>
      <c r="P57" s="348">
        <v>5.0910000000000002</v>
      </c>
      <c r="Q57" s="348">
        <v>5.3865999999999996</v>
      </c>
      <c r="R57" s="348">
        <v>5.2746000000000004</v>
      </c>
      <c r="S57" s="348">
        <v>5.1515000000000004</v>
      </c>
      <c r="T57" s="348">
        <v>5.0928000000000004</v>
      </c>
      <c r="U57" s="354">
        <v>5.18</v>
      </c>
      <c r="V57" s="348">
        <v>5.2714999999999996</v>
      </c>
      <c r="W57" s="348">
        <v>5.7679999999999998</v>
      </c>
      <c r="X57" s="348">
        <v>6.0903</v>
      </c>
      <c r="Y57" s="375" t="s">
        <v>430</v>
      </c>
      <c r="Z57" s="348" t="s">
        <v>430</v>
      </c>
      <c r="AA57" s="348">
        <v>5.3526999999999996</v>
      </c>
      <c r="AB57" s="348">
        <v>5.1374000000000004</v>
      </c>
      <c r="AC57" s="348">
        <v>5.1144999999999996</v>
      </c>
      <c r="AD57" s="348">
        <v>5.2016999999999998</v>
      </c>
      <c r="AE57" s="348">
        <v>5.3526999999999996</v>
      </c>
      <c r="AF57" s="348">
        <v>6.1224999999999996</v>
      </c>
      <c r="AG57" s="569"/>
      <c r="AH57" s="346">
        <v>8</v>
      </c>
      <c r="AI57" s="346">
        <v>12</v>
      </c>
      <c r="AJ57" s="346">
        <v>10</v>
      </c>
      <c r="AK57" s="346">
        <v>1</v>
      </c>
      <c r="AL57" s="346">
        <v>2</v>
      </c>
      <c r="AM57" s="346">
        <v>8</v>
      </c>
      <c r="AN57" s="346">
        <v>9</v>
      </c>
      <c r="AO57" s="572">
        <v>10</v>
      </c>
      <c r="AP57" s="346">
        <v>10</v>
      </c>
      <c r="AQ57" s="346">
        <v>8</v>
      </c>
      <c r="AR57" s="346">
        <v>12</v>
      </c>
      <c r="AS57" s="346" t="s">
        <v>430</v>
      </c>
      <c r="AT57" s="346" t="s">
        <v>430</v>
      </c>
      <c r="AU57" s="346">
        <v>1</v>
      </c>
      <c r="AV57" s="346">
        <v>8</v>
      </c>
      <c r="AW57" s="346">
        <v>9</v>
      </c>
      <c r="AX57" s="346">
        <v>10</v>
      </c>
      <c r="AY57" s="346">
        <v>1</v>
      </c>
      <c r="AZ57" s="584"/>
      <c r="BA57" s="467" t="s">
        <v>430</v>
      </c>
      <c r="BB57" s="348" t="s">
        <v>430</v>
      </c>
      <c r="BC57" s="348" t="s">
        <v>430</v>
      </c>
      <c r="BD57" s="348" t="s">
        <v>430</v>
      </c>
      <c r="BE57" s="375" t="s">
        <v>430</v>
      </c>
      <c r="BF57" s="375">
        <v>100</v>
      </c>
      <c r="BG57" s="374"/>
      <c r="BH57" s="594">
        <v>100</v>
      </c>
      <c r="BI57" s="348" t="s">
        <v>430</v>
      </c>
      <c r="BJ57" s="348" t="s">
        <v>430</v>
      </c>
      <c r="BK57" s="348" t="s">
        <v>430</v>
      </c>
      <c r="BL57" s="348" t="s">
        <v>430</v>
      </c>
      <c r="BM57" s="375" t="s">
        <v>430</v>
      </c>
      <c r="BN57" s="375" t="s">
        <v>430</v>
      </c>
      <c r="BO57" s="375" t="s">
        <v>430</v>
      </c>
      <c r="BP57" s="375" t="s">
        <v>430</v>
      </c>
      <c r="BQ57" s="375" t="s">
        <v>430</v>
      </c>
      <c r="BR57" s="466"/>
      <c r="BS57" s="373" t="s">
        <v>430</v>
      </c>
      <c r="BT57" s="354" t="s">
        <v>430</v>
      </c>
      <c r="BU57" s="430"/>
      <c r="BV57" s="374" t="s">
        <v>554</v>
      </c>
    </row>
    <row r="58" spans="1:74" s="428" customFormat="1" x14ac:dyDescent="0.25">
      <c r="A58" s="345" t="s">
        <v>7426</v>
      </c>
      <c r="B58" s="373"/>
      <c r="C58" s="719">
        <v>43670</v>
      </c>
      <c r="D58" s="373"/>
      <c r="E58" s="346">
        <v>303.64999999999998</v>
      </c>
      <c r="F58" s="373"/>
      <c r="G58" s="347">
        <v>1411.1958</v>
      </c>
      <c r="H58" s="374"/>
      <c r="I58" s="348">
        <v>8.2199999999999999E-3</v>
      </c>
      <c r="J58" s="348">
        <v>5.41</v>
      </c>
      <c r="K58" s="348">
        <v>5.4799999999999996E-3</v>
      </c>
      <c r="L58" s="348">
        <v>8.2199999999999999E-3</v>
      </c>
      <c r="M58" s="362"/>
      <c r="N58" s="350">
        <v>5.3262999999999998</v>
      </c>
      <c r="O58" s="348">
        <v>5.1440999999999999</v>
      </c>
      <c r="P58" s="348">
        <v>5.1417999999999999</v>
      </c>
      <c r="Q58" s="348">
        <v>5.1070000000000002</v>
      </c>
      <c r="R58" s="348">
        <v>5.1787000000000001</v>
      </c>
      <c r="S58" s="348">
        <v>5.1238000000000001</v>
      </c>
      <c r="T58" s="348">
        <v>5.0852000000000004</v>
      </c>
      <c r="U58" s="354">
        <v>5.1879999999999997</v>
      </c>
      <c r="V58" s="348">
        <v>5.2801</v>
      </c>
      <c r="W58" s="348">
        <v>5.7619999999999996</v>
      </c>
      <c r="X58" s="348">
        <v>6.0761000000000003</v>
      </c>
      <c r="Y58" s="375">
        <v>5.5785</v>
      </c>
      <c r="Z58" s="348" t="s">
        <v>430</v>
      </c>
      <c r="AA58" s="348">
        <v>5.1173000000000002</v>
      </c>
      <c r="AB58" s="348">
        <v>5.1106999999999996</v>
      </c>
      <c r="AC58" s="348">
        <v>5.1033999999999997</v>
      </c>
      <c r="AD58" s="348">
        <v>5.2039999999999997</v>
      </c>
      <c r="AE58" s="348">
        <v>5.1173000000000002</v>
      </c>
      <c r="AF58" s="348">
        <v>5.0557999999999996</v>
      </c>
      <c r="AG58" s="569"/>
      <c r="AH58" s="346">
        <v>3</v>
      </c>
      <c r="AI58" s="346">
        <v>5</v>
      </c>
      <c r="AJ58" s="346">
        <v>9</v>
      </c>
      <c r="AK58" s="346">
        <v>11</v>
      </c>
      <c r="AL58" s="346">
        <v>8</v>
      </c>
      <c r="AM58" s="346">
        <v>9</v>
      </c>
      <c r="AN58" s="346">
        <v>10</v>
      </c>
      <c r="AO58" s="572">
        <v>9</v>
      </c>
      <c r="AP58" s="346">
        <v>9</v>
      </c>
      <c r="AQ58" s="346">
        <v>10</v>
      </c>
      <c r="AR58" s="346">
        <v>13</v>
      </c>
      <c r="AS58" s="346">
        <v>8</v>
      </c>
      <c r="AT58" s="346" t="s">
        <v>430</v>
      </c>
      <c r="AU58" s="346">
        <v>9</v>
      </c>
      <c r="AV58" s="346">
        <v>9</v>
      </c>
      <c r="AW58" s="346">
        <v>10</v>
      </c>
      <c r="AX58" s="346">
        <v>9</v>
      </c>
      <c r="AY58" s="346">
        <v>9</v>
      </c>
      <c r="AZ58" s="584"/>
      <c r="BA58" s="467">
        <v>6.57</v>
      </c>
      <c r="BB58" s="348" t="s">
        <v>430</v>
      </c>
      <c r="BC58" s="348" t="s">
        <v>430</v>
      </c>
      <c r="BD58" s="348" t="s">
        <v>430</v>
      </c>
      <c r="BE58" s="375" t="s">
        <v>430</v>
      </c>
      <c r="BF58" s="375">
        <v>93.43</v>
      </c>
      <c r="BG58" s="374"/>
      <c r="BH58" s="594">
        <v>93.43</v>
      </c>
      <c r="BI58" s="348" t="s">
        <v>430</v>
      </c>
      <c r="BJ58" s="348" t="s">
        <v>430</v>
      </c>
      <c r="BK58" s="348" t="s">
        <v>430</v>
      </c>
      <c r="BL58" s="348" t="s">
        <v>430</v>
      </c>
      <c r="BM58" s="375" t="s">
        <v>430</v>
      </c>
      <c r="BN58" s="375" t="s">
        <v>430</v>
      </c>
      <c r="BO58" s="375">
        <v>6.57</v>
      </c>
      <c r="BP58" s="375" t="s">
        <v>430</v>
      </c>
      <c r="BQ58" s="375" t="s">
        <v>430</v>
      </c>
      <c r="BR58" s="466"/>
      <c r="BS58" s="373" t="s">
        <v>430</v>
      </c>
      <c r="BT58" s="354" t="s">
        <v>430</v>
      </c>
      <c r="BU58" s="430"/>
      <c r="BV58" s="374" t="s">
        <v>554</v>
      </c>
    </row>
    <row r="59" spans="1:74" s="428" customFormat="1" x14ac:dyDescent="0.25">
      <c r="A59" s="345" t="s">
        <v>7427</v>
      </c>
      <c r="B59" s="373"/>
      <c r="C59" s="719">
        <v>45224</v>
      </c>
      <c r="D59" s="373"/>
      <c r="E59" s="346">
        <v>224.86</v>
      </c>
      <c r="F59" s="373"/>
      <c r="G59" s="347">
        <v>1172.2936999999999</v>
      </c>
      <c r="H59" s="374"/>
      <c r="I59" s="348">
        <v>2.7399999999999998E-3</v>
      </c>
      <c r="J59" s="348">
        <v>5.35</v>
      </c>
      <c r="K59" s="348">
        <v>2.7399999999999998E-3</v>
      </c>
      <c r="L59" s="348">
        <v>2.7399999999999998E-3</v>
      </c>
      <c r="M59" s="362"/>
      <c r="N59" s="350">
        <v>5.1443000000000003</v>
      </c>
      <c r="O59" s="348">
        <v>5.0305</v>
      </c>
      <c r="P59" s="348">
        <v>5.0857999999999999</v>
      </c>
      <c r="Q59" s="348">
        <v>5.0659999999999998</v>
      </c>
      <c r="R59" s="348">
        <v>5.0651999999999999</v>
      </c>
      <c r="S59" s="348">
        <v>5.0324</v>
      </c>
      <c r="T59" s="348">
        <v>4.9858000000000002</v>
      </c>
      <c r="U59" s="354">
        <v>5.0876000000000001</v>
      </c>
      <c r="V59" s="348">
        <v>5.1805000000000003</v>
      </c>
      <c r="W59" s="348">
        <v>5.7023999999999999</v>
      </c>
      <c r="X59" s="348" t="s">
        <v>430</v>
      </c>
      <c r="Y59" s="375" t="s">
        <v>430</v>
      </c>
      <c r="Z59" s="348" t="s">
        <v>430</v>
      </c>
      <c r="AA59" s="348">
        <v>5.0536000000000003</v>
      </c>
      <c r="AB59" s="348">
        <v>5.0284000000000004</v>
      </c>
      <c r="AC59" s="348">
        <v>5.0090000000000003</v>
      </c>
      <c r="AD59" s="348">
        <v>5.1071999999999997</v>
      </c>
      <c r="AE59" s="348">
        <v>5.0536000000000003</v>
      </c>
      <c r="AF59" s="348">
        <v>6.0046999999999997</v>
      </c>
      <c r="AG59" s="569"/>
      <c r="AH59" s="346">
        <v>13</v>
      </c>
      <c r="AI59" s="346">
        <v>14</v>
      </c>
      <c r="AJ59" s="346">
        <v>11</v>
      </c>
      <c r="AK59" s="346">
        <v>13</v>
      </c>
      <c r="AL59" s="346">
        <v>15</v>
      </c>
      <c r="AM59" s="346">
        <v>15</v>
      </c>
      <c r="AN59" s="346">
        <v>14</v>
      </c>
      <c r="AO59" s="572">
        <v>15</v>
      </c>
      <c r="AP59" s="346">
        <v>16</v>
      </c>
      <c r="AQ59" s="346">
        <v>15</v>
      </c>
      <c r="AR59" s="346" t="s">
        <v>430</v>
      </c>
      <c r="AS59" s="346" t="s">
        <v>430</v>
      </c>
      <c r="AT59" s="346" t="s">
        <v>430</v>
      </c>
      <c r="AU59" s="346">
        <v>13</v>
      </c>
      <c r="AV59" s="346">
        <v>13</v>
      </c>
      <c r="AW59" s="346">
        <v>15</v>
      </c>
      <c r="AX59" s="346">
        <v>15</v>
      </c>
      <c r="AY59" s="346">
        <v>13</v>
      </c>
      <c r="AZ59" s="584"/>
      <c r="BA59" s="467" t="s">
        <v>430</v>
      </c>
      <c r="BB59" s="348" t="s">
        <v>430</v>
      </c>
      <c r="BC59" s="348" t="s">
        <v>430</v>
      </c>
      <c r="BD59" s="348" t="s">
        <v>430</v>
      </c>
      <c r="BE59" s="375" t="s">
        <v>430</v>
      </c>
      <c r="BF59" s="375">
        <v>100</v>
      </c>
      <c r="BG59" s="374"/>
      <c r="BH59" s="594">
        <v>100</v>
      </c>
      <c r="BI59" s="348" t="s">
        <v>430</v>
      </c>
      <c r="BJ59" s="348" t="s">
        <v>430</v>
      </c>
      <c r="BK59" s="348" t="s">
        <v>430</v>
      </c>
      <c r="BL59" s="348" t="s">
        <v>430</v>
      </c>
      <c r="BM59" s="375" t="s">
        <v>430</v>
      </c>
      <c r="BN59" s="375" t="s">
        <v>430</v>
      </c>
      <c r="BO59" s="375" t="s">
        <v>430</v>
      </c>
      <c r="BP59" s="375" t="s">
        <v>430</v>
      </c>
      <c r="BQ59" s="375" t="s">
        <v>430</v>
      </c>
      <c r="BR59" s="466"/>
      <c r="BS59" s="373" t="s">
        <v>430</v>
      </c>
      <c r="BT59" s="354" t="s">
        <v>430</v>
      </c>
      <c r="BU59" s="430"/>
      <c r="BV59" s="374" t="s">
        <v>554</v>
      </c>
    </row>
    <row r="60" spans="1:74" s="428" customFormat="1" x14ac:dyDescent="0.25">
      <c r="A60" s="345" t="s">
        <v>7428</v>
      </c>
      <c r="B60" s="373"/>
      <c r="C60" s="719">
        <v>43669</v>
      </c>
      <c r="D60" s="373"/>
      <c r="E60" s="346">
        <v>143.18</v>
      </c>
      <c r="F60" s="373"/>
      <c r="G60" s="347">
        <v>1414.2639999999999</v>
      </c>
      <c r="H60" s="374"/>
      <c r="I60" s="348">
        <v>2.7399999999999998E-3</v>
      </c>
      <c r="J60" s="348">
        <v>5.51</v>
      </c>
      <c r="K60" s="348">
        <v>2.7399999999999998E-3</v>
      </c>
      <c r="L60" s="348">
        <v>2.8999999999999998E-3</v>
      </c>
      <c r="M60" s="362"/>
      <c r="N60" s="350">
        <v>5.2165999999999997</v>
      </c>
      <c r="O60" s="348">
        <v>5.1536</v>
      </c>
      <c r="P60" s="348">
        <v>5.1830999999999996</v>
      </c>
      <c r="Q60" s="348">
        <v>5.1657999999999999</v>
      </c>
      <c r="R60" s="348">
        <v>5.2050000000000001</v>
      </c>
      <c r="S60" s="348">
        <v>5.1554000000000002</v>
      </c>
      <c r="T60" s="348">
        <v>5.13</v>
      </c>
      <c r="U60" s="354">
        <v>5.2241</v>
      </c>
      <c r="V60" s="348">
        <v>5.3052999999999999</v>
      </c>
      <c r="W60" s="348">
        <v>5.7915000000000001</v>
      </c>
      <c r="X60" s="348">
        <v>6.1116999999999999</v>
      </c>
      <c r="Y60" s="375">
        <v>5.5880000000000001</v>
      </c>
      <c r="Z60" s="348" t="s">
        <v>430</v>
      </c>
      <c r="AA60" s="348">
        <v>5.1718999999999999</v>
      </c>
      <c r="AB60" s="348">
        <v>5.1464999999999996</v>
      </c>
      <c r="AC60" s="348">
        <v>5.1509999999999998</v>
      </c>
      <c r="AD60" s="348">
        <v>5.2487000000000004</v>
      </c>
      <c r="AE60" s="348">
        <v>5.1718999999999999</v>
      </c>
      <c r="AF60" s="348">
        <v>5.0864000000000003</v>
      </c>
      <c r="AG60" s="569"/>
      <c r="AH60" s="346">
        <v>11</v>
      </c>
      <c r="AI60" s="346">
        <v>3</v>
      </c>
      <c r="AJ60" s="346">
        <v>5</v>
      </c>
      <c r="AK60" s="346">
        <v>4</v>
      </c>
      <c r="AL60" s="346">
        <v>5</v>
      </c>
      <c r="AM60" s="346">
        <v>7</v>
      </c>
      <c r="AN60" s="346">
        <v>7</v>
      </c>
      <c r="AO60" s="572">
        <v>8</v>
      </c>
      <c r="AP60" s="346">
        <v>8</v>
      </c>
      <c r="AQ60" s="346">
        <v>6</v>
      </c>
      <c r="AR60" s="346">
        <v>8</v>
      </c>
      <c r="AS60" s="346">
        <v>7</v>
      </c>
      <c r="AT60" s="346" t="s">
        <v>430</v>
      </c>
      <c r="AU60" s="346">
        <v>4</v>
      </c>
      <c r="AV60" s="346">
        <v>6</v>
      </c>
      <c r="AW60" s="346">
        <v>7</v>
      </c>
      <c r="AX60" s="346">
        <v>7</v>
      </c>
      <c r="AY60" s="346">
        <v>4</v>
      </c>
      <c r="AZ60" s="584"/>
      <c r="BA60" s="467">
        <v>10.45</v>
      </c>
      <c r="BB60" s="348" t="s">
        <v>430</v>
      </c>
      <c r="BC60" s="348" t="s">
        <v>430</v>
      </c>
      <c r="BD60" s="348" t="s">
        <v>430</v>
      </c>
      <c r="BE60" s="375" t="s">
        <v>430</v>
      </c>
      <c r="BF60" s="375">
        <v>89.55</v>
      </c>
      <c r="BG60" s="374"/>
      <c r="BH60" s="594">
        <v>89.55</v>
      </c>
      <c r="BI60" s="348" t="s">
        <v>430</v>
      </c>
      <c r="BJ60" s="348" t="s">
        <v>430</v>
      </c>
      <c r="BK60" s="348" t="s">
        <v>430</v>
      </c>
      <c r="BL60" s="348" t="s">
        <v>430</v>
      </c>
      <c r="BM60" s="375" t="s">
        <v>430</v>
      </c>
      <c r="BN60" s="375" t="s">
        <v>430</v>
      </c>
      <c r="BO60" s="375">
        <v>10.45</v>
      </c>
      <c r="BP60" s="375" t="s">
        <v>430</v>
      </c>
      <c r="BQ60" s="375" t="s">
        <v>430</v>
      </c>
      <c r="BR60" s="466"/>
      <c r="BS60" s="373" t="s">
        <v>430</v>
      </c>
      <c r="BT60" s="354" t="s">
        <v>430</v>
      </c>
      <c r="BU60" s="430"/>
      <c r="BV60" s="374" t="s">
        <v>554</v>
      </c>
    </row>
    <row r="61" spans="1:74" s="428" customFormat="1" x14ac:dyDescent="0.25">
      <c r="A61" s="345" t="s">
        <v>7429</v>
      </c>
      <c r="B61" s="373"/>
      <c r="C61" s="719">
        <v>43654</v>
      </c>
      <c r="D61" s="373"/>
      <c r="E61" s="346">
        <v>95.37</v>
      </c>
      <c r="F61" s="373"/>
      <c r="G61" s="347">
        <v>1408.3357000000001</v>
      </c>
      <c r="H61" s="374"/>
      <c r="I61" s="348">
        <v>2.7399999999999998E-3</v>
      </c>
      <c r="J61" s="348">
        <v>5.48</v>
      </c>
      <c r="K61" s="348">
        <v>2.7399999999999998E-3</v>
      </c>
      <c r="L61" s="348">
        <v>2.7399999999999998E-3</v>
      </c>
      <c r="M61" s="362"/>
      <c r="N61" s="350">
        <v>5.1581999999999999</v>
      </c>
      <c r="O61" s="348">
        <v>5.03</v>
      </c>
      <c r="P61" s="348">
        <v>5.0839999999999996</v>
      </c>
      <c r="Q61" s="348">
        <v>5.0792999999999999</v>
      </c>
      <c r="R61" s="348">
        <v>5.1113</v>
      </c>
      <c r="S61" s="348">
        <v>5.0727000000000002</v>
      </c>
      <c r="T61" s="348">
        <v>5.05</v>
      </c>
      <c r="U61" s="354">
        <v>5.1603000000000003</v>
      </c>
      <c r="V61" s="348">
        <v>5.2436999999999996</v>
      </c>
      <c r="W61" s="348">
        <v>5.7603</v>
      </c>
      <c r="X61" s="348">
        <v>6.0914999999999999</v>
      </c>
      <c r="Y61" s="375">
        <v>5.5095999999999998</v>
      </c>
      <c r="Z61" s="348" t="s">
        <v>430</v>
      </c>
      <c r="AA61" s="348">
        <v>5.0747999999999998</v>
      </c>
      <c r="AB61" s="348">
        <v>5.0674000000000001</v>
      </c>
      <c r="AC61" s="348">
        <v>5.0724999999999998</v>
      </c>
      <c r="AD61" s="348">
        <v>5.1736000000000004</v>
      </c>
      <c r="AE61" s="348">
        <v>5.0747999999999998</v>
      </c>
      <c r="AF61" s="348">
        <v>4.9931000000000001</v>
      </c>
      <c r="AG61" s="569"/>
      <c r="AH61" s="346">
        <v>12</v>
      </c>
      <c r="AI61" s="346">
        <v>15</v>
      </c>
      <c r="AJ61" s="346">
        <v>12</v>
      </c>
      <c r="AK61" s="346">
        <v>12</v>
      </c>
      <c r="AL61" s="346">
        <v>11</v>
      </c>
      <c r="AM61" s="346">
        <v>11</v>
      </c>
      <c r="AN61" s="346">
        <v>11</v>
      </c>
      <c r="AO61" s="572">
        <v>11</v>
      </c>
      <c r="AP61" s="346">
        <v>11</v>
      </c>
      <c r="AQ61" s="346">
        <v>12</v>
      </c>
      <c r="AR61" s="346">
        <v>11</v>
      </c>
      <c r="AS61" s="346">
        <v>10</v>
      </c>
      <c r="AT61" s="346" t="s">
        <v>430</v>
      </c>
      <c r="AU61" s="346">
        <v>12</v>
      </c>
      <c r="AV61" s="346">
        <v>10</v>
      </c>
      <c r="AW61" s="346">
        <v>11</v>
      </c>
      <c r="AX61" s="346">
        <v>11</v>
      </c>
      <c r="AY61" s="346">
        <v>12</v>
      </c>
      <c r="AZ61" s="584"/>
      <c r="BA61" s="467" t="s">
        <v>430</v>
      </c>
      <c r="BB61" s="348" t="s">
        <v>430</v>
      </c>
      <c r="BC61" s="348" t="s">
        <v>430</v>
      </c>
      <c r="BD61" s="348" t="s">
        <v>430</v>
      </c>
      <c r="BE61" s="375" t="s">
        <v>430</v>
      </c>
      <c r="BF61" s="375">
        <v>100</v>
      </c>
      <c r="BG61" s="374"/>
      <c r="BH61" s="594">
        <v>100</v>
      </c>
      <c r="BI61" s="348" t="s">
        <v>430</v>
      </c>
      <c r="BJ61" s="348" t="s">
        <v>430</v>
      </c>
      <c r="BK61" s="348" t="s">
        <v>430</v>
      </c>
      <c r="BL61" s="348" t="s">
        <v>430</v>
      </c>
      <c r="BM61" s="375" t="s">
        <v>430</v>
      </c>
      <c r="BN61" s="375" t="s">
        <v>430</v>
      </c>
      <c r="BO61" s="375" t="s">
        <v>430</v>
      </c>
      <c r="BP61" s="375" t="s">
        <v>430</v>
      </c>
      <c r="BQ61" s="375" t="s">
        <v>430</v>
      </c>
      <c r="BR61" s="466"/>
      <c r="BS61" s="373" t="s">
        <v>430</v>
      </c>
      <c r="BT61" s="354" t="s">
        <v>430</v>
      </c>
      <c r="BU61" s="430"/>
      <c r="BV61" s="374" t="s">
        <v>554</v>
      </c>
    </row>
    <row r="62" spans="1:74" s="428" customFormat="1" x14ac:dyDescent="0.25">
      <c r="A62" s="345" t="s">
        <v>7430</v>
      </c>
      <c r="B62" s="373"/>
      <c r="C62" s="719">
        <v>43802</v>
      </c>
      <c r="D62" s="373"/>
      <c r="E62" s="346">
        <v>81.41</v>
      </c>
      <c r="F62" s="373"/>
      <c r="G62" s="347">
        <v>1385.1193000000001</v>
      </c>
      <c r="H62" s="374"/>
      <c r="I62" s="348">
        <v>2.7399999999999998E-3</v>
      </c>
      <c r="J62" s="348">
        <v>5.39</v>
      </c>
      <c r="K62" s="348">
        <v>2.7399999999999998E-3</v>
      </c>
      <c r="L62" s="348">
        <v>2.7399999999999998E-3</v>
      </c>
      <c r="M62" s="362"/>
      <c r="N62" s="350">
        <v>4.931</v>
      </c>
      <c r="O62" s="348">
        <v>4.8716999999999997</v>
      </c>
      <c r="P62" s="348">
        <v>4.9044999999999996</v>
      </c>
      <c r="Q62" s="348">
        <v>5.1406000000000001</v>
      </c>
      <c r="R62" s="348">
        <v>5.0715000000000003</v>
      </c>
      <c r="S62" s="348">
        <v>4.9816000000000003</v>
      </c>
      <c r="T62" s="348">
        <v>4.9637000000000002</v>
      </c>
      <c r="U62" s="354">
        <v>5.0834000000000001</v>
      </c>
      <c r="V62" s="348">
        <v>5.1836000000000002</v>
      </c>
      <c r="W62" s="348">
        <v>5.7175000000000002</v>
      </c>
      <c r="X62" s="348">
        <v>6.0603999999999996</v>
      </c>
      <c r="Y62" s="375">
        <v>5.5766</v>
      </c>
      <c r="Z62" s="348" t="s">
        <v>430</v>
      </c>
      <c r="AA62" s="348">
        <v>5.1134000000000004</v>
      </c>
      <c r="AB62" s="348">
        <v>4.9751000000000003</v>
      </c>
      <c r="AC62" s="348">
        <v>4.9931000000000001</v>
      </c>
      <c r="AD62" s="348">
        <v>5.1058000000000003</v>
      </c>
      <c r="AE62" s="348">
        <v>5.1134000000000004</v>
      </c>
      <c r="AF62" s="348">
        <v>5.0427999999999997</v>
      </c>
      <c r="AG62" s="569"/>
      <c r="AH62" s="346">
        <v>20</v>
      </c>
      <c r="AI62" s="346">
        <v>19</v>
      </c>
      <c r="AJ62" s="346">
        <v>18</v>
      </c>
      <c r="AK62" s="346">
        <v>8</v>
      </c>
      <c r="AL62" s="346">
        <v>14</v>
      </c>
      <c r="AM62" s="346">
        <v>18</v>
      </c>
      <c r="AN62" s="346">
        <v>16</v>
      </c>
      <c r="AO62" s="572">
        <v>16</v>
      </c>
      <c r="AP62" s="346">
        <v>15</v>
      </c>
      <c r="AQ62" s="346">
        <v>14</v>
      </c>
      <c r="AR62" s="346">
        <v>14</v>
      </c>
      <c r="AS62" s="346">
        <v>9</v>
      </c>
      <c r="AT62" s="346" t="s">
        <v>430</v>
      </c>
      <c r="AU62" s="346">
        <v>11</v>
      </c>
      <c r="AV62" s="346">
        <v>16</v>
      </c>
      <c r="AW62" s="346">
        <v>16</v>
      </c>
      <c r="AX62" s="346">
        <v>16</v>
      </c>
      <c r="AY62" s="346">
        <v>11</v>
      </c>
      <c r="AZ62" s="584"/>
      <c r="BA62" s="467" t="s">
        <v>430</v>
      </c>
      <c r="BB62" s="348" t="s">
        <v>430</v>
      </c>
      <c r="BC62" s="348" t="s">
        <v>430</v>
      </c>
      <c r="BD62" s="348" t="s">
        <v>430</v>
      </c>
      <c r="BE62" s="375" t="s">
        <v>430</v>
      </c>
      <c r="BF62" s="375">
        <v>100</v>
      </c>
      <c r="BG62" s="374"/>
      <c r="BH62" s="594">
        <v>100</v>
      </c>
      <c r="BI62" s="348" t="s">
        <v>430</v>
      </c>
      <c r="BJ62" s="348" t="s">
        <v>430</v>
      </c>
      <c r="BK62" s="348" t="s">
        <v>430</v>
      </c>
      <c r="BL62" s="348" t="s">
        <v>430</v>
      </c>
      <c r="BM62" s="375" t="s">
        <v>430</v>
      </c>
      <c r="BN62" s="375" t="s">
        <v>430</v>
      </c>
      <c r="BO62" s="375" t="s">
        <v>430</v>
      </c>
      <c r="BP62" s="375" t="s">
        <v>430</v>
      </c>
      <c r="BQ62" s="375" t="s">
        <v>430</v>
      </c>
      <c r="BR62" s="466"/>
      <c r="BS62" s="373" t="s">
        <v>430</v>
      </c>
      <c r="BT62" s="354" t="s">
        <v>430</v>
      </c>
      <c r="BU62" s="430"/>
      <c r="BV62" s="374" t="s">
        <v>554</v>
      </c>
    </row>
    <row r="63" spans="1:74" s="428" customFormat="1" x14ac:dyDescent="0.25">
      <c r="A63" s="345" t="s">
        <v>7431</v>
      </c>
      <c r="B63" s="373"/>
      <c r="C63" s="719">
        <v>43704</v>
      </c>
      <c r="D63" s="373"/>
      <c r="E63" s="346">
        <v>78.900000000000006</v>
      </c>
      <c r="F63" s="373"/>
      <c r="G63" s="347">
        <v>1409.2114999999999</v>
      </c>
      <c r="H63" s="374"/>
      <c r="I63" s="348">
        <v>2.7399999999999998E-3</v>
      </c>
      <c r="J63" s="348">
        <v>5.49</v>
      </c>
      <c r="K63" s="348">
        <v>2.7399999999999998E-3</v>
      </c>
      <c r="L63" s="348">
        <v>2.7399999999999998E-3</v>
      </c>
      <c r="M63" s="362"/>
      <c r="N63" s="350">
        <v>5.1238999999999999</v>
      </c>
      <c r="O63" s="348">
        <v>5.0225999999999997</v>
      </c>
      <c r="P63" s="348">
        <v>5.0452000000000004</v>
      </c>
      <c r="Q63" s="348">
        <v>4.9935999999999998</v>
      </c>
      <c r="R63" s="348">
        <v>5.0644999999999998</v>
      </c>
      <c r="S63" s="348">
        <v>5.0400999999999998</v>
      </c>
      <c r="T63" s="348">
        <v>4.984</v>
      </c>
      <c r="U63" s="354">
        <v>5.1326000000000001</v>
      </c>
      <c r="V63" s="348">
        <v>5.2263000000000002</v>
      </c>
      <c r="W63" s="348">
        <v>5.7812000000000001</v>
      </c>
      <c r="X63" s="348">
        <v>6.1151</v>
      </c>
      <c r="Y63" s="375">
        <v>5.6177999999999999</v>
      </c>
      <c r="Z63" s="348" t="s">
        <v>430</v>
      </c>
      <c r="AA63" s="348">
        <v>4.9875999999999996</v>
      </c>
      <c r="AB63" s="348">
        <v>5.0124000000000004</v>
      </c>
      <c r="AC63" s="348">
        <v>5.0128000000000004</v>
      </c>
      <c r="AD63" s="348">
        <v>5.1494999999999997</v>
      </c>
      <c r="AE63" s="348">
        <v>4.9875999999999996</v>
      </c>
      <c r="AF63" s="348">
        <v>5.1044</v>
      </c>
      <c r="AG63" s="569"/>
      <c r="AH63" s="346">
        <v>15</v>
      </c>
      <c r="AI63" s="346">
        <v>16</v>
      </c>
      <c r="AJ63" s="346">
        <v>15</v>
      </c>
      <c r="AK63" s="346">
        <v>16</v>
      </c>
      <c r="AL63" s="346">
        <v>16</v>
      </c>
      <c r="AM63" s="346">
        <v>14</v>
      </c>
      <c r="AN63" s="346">
        <v>15</v>
      </c>
      <c r="AO63" s="572">
        <v>12</v>
      </c>
      <c r="AP63" s="346">
        <v>12</v>
      </c>
      <c r="AQ63" s="346">
        <v>7</v>
      </c>
      <c r="AR63" s="346">
        <v>7</v>
      </c>
      <c r="AS63" s="346">
        <v>6</v>
      </c>
      <c r="AT63" s="346" t="s">
        <v>430</v>
      </c>
      <c r="AU63" s="346">
        <v>18</v>
      </c>
      <c r="AV63" s="346">
        <v>15</v>
      </c>
      <c r="AW63" s="346">
        <v>14</v>
      </c>
      <c r="AX63" s="346">
        <v>12</v>
      </c>
      <c r="AY63" s="346">
        <v>18</v>
      </c>
      <c r="AZ63" s="584"/>
      <c r="BA63" s="467">
        <v>2.57</v>
      </c>
      <c r="BB63" s="348" t="s">
        <v>430</v>
      </c>
      <c r="BC63" s="348" t="s">
        <v>430</v>
      </c>
      <c r="BD63" s="348" t="s">
        <v>430</v>
      </c>
      <c r="BE63" s="375" t="s">
        <v>430</v>
      </c>
      <c r="BF63" s="375">
        <v>97.43</v>
      </c>
      <c r="BG63" s="374"/>
      <c r="BH63" s="594">
        <v>97.43</v>
      </c>
      <c r="BI63" s="348" t="s">
        <v>430</v>
      </c>
      <c r="BJ63" s="348" t="s">
        <v>430</v>
      </c>
      <c r="BK63" s="348" t="s">
        <v>430</v>
      </c>
      <c r="BL63" s="348" t="s">
        <v>430</v>
      </c>
      <c r="BM63" s="375" t="s">
        <v>430</v>
      </c>
      <c r="BN63" s="375" t="s">
        <v>430</v>
      </c>
      <c r="BO63" s="375">
        <v>2.57</v>
      </c>
      <c r="BP63" s="375" t="s">
        <v>430</v>
      </c>
      <c r="BQ63" s="375" t="s">
        <v>430</v>
      </c>
      <c r="BR63" s="466"/>
      <c r="BS63" s="373" t="s">
        <v>430</v>
      </c>
      <c r="BT63" s="354" t="s">
        <v>430</v>
      </c>
      <c r="BU63" s="430"/>
      <c r="BV63" s="374" t="s">
        <v>554</v>
      </c>
    </row>
    <row r="64" spans="1:74" s="428" customFormat="1" x14ac:dyDescent="0.25">
      <c r="A64" s="345" t="s">
        <v>7432</v>
      </c>
      <c r="B64" s="373"/>
      <c r="C64" s="719">
        <v>43669</v>
      </c>
      <c r="D64" s="373"/>
      <c r="E64" s="346">
        <v>62.45</v>
      </c>
      <c r="F64" s="373"/>
      <c r="G64" s="347">
        <v>1414.9567</v>
      </c>
      <c r="H64" s="374"/>
      <c r="I64" s="348">
        <v>9.1199999999999996E-3</v>
      </c>
      <c r="J64" s="348">
        <v>5.3</v>
      </c>
      <c r="K64" s="348">
        <v>9.1199999999999996E-3</v>
      </c>
      <c r="L64" s="348">
        <v>9.1199999999999996E-3</v>
      </c>
      <c r="M64" s="362"/>
      <c r="N64" s="350">
        <v>5.2167000000000003</v>
      </c>
      <c r="O64" s="348">
        <v>5.12</v>
      </c>
      <c r="P64" s="348">
        <v>5.1749999999999998</v>
      </c>
      <c r="Q64" s="348">
        <v>5.1186999999999996</v>
      </c>
      <c r="R64" s="348">
        <v>5.1153000000000004</v>
      </c>
      <c r="S64" s="348">
        <v>5.0759999999999996</v>
      </c>
      <c r="T64" s="348">
        <v>5.1017999999999999</v>
      </c>
      <c r="U64" s="354">
        <v>5.2264999999999997</v>
      </c>
      <c r="V64" s="348">
        <v>5.3223000000000003</v>
      </c>
      <c r="W64" s="348">
        <v>5.8352000000000004</v>
      </c>
      <c r="X64" s="348">
        <v>6.1550000000000002</v>
      </c>
      <c r="Y64" s="375">
        <v>5.6479999999999997</v>
      </c>
      <c r="Z64" s="348" t="s">
        <v>430</v>
      </c>
      <c r="AA64" s="348">
        <v>5.1176000000000004</v>
      </c>
      <c r="AB64" s="348">
        <v>5.0561999999999996</v>
      </c>
      <c r="AC64" s="348">
        <v>5.1280000000000001</v>
      </c>
      <c r="AD64" s="348">
        <v>5.2462999999999997</v>
      </c>
      <c r="AE64" s="348">
        <v>5.1176000000000004</v>
      </c>
      <c r="AF64" s="348">
        <v>5.0937999999999999</v>
      </c>
      <c r="AG64" s="569"/>
      <c r="AH64" s="346">
        <v>10</v>
      </c>
      <c r="AI64" s="346">
        <v>9</v>
      </c>
      <c r="AJ64" s="346">
        <v>6</v>
      </c>
      <c r="AK64" s="346">
        <v>10</v>
      </c>
      <c r="AL64" s="346">
        <v>10</v>
      </c>
      <c r="AM64" s="346">
        <v>10</v>
      </c>
      <c r="AN64" s="346">
        <v>8</v>
      </c>
      <c r="AO64" s="572">
        <v>7</v>
      </c>
      <c r="AP64" s="346">
        <v>7</v>
      </c>
      <c r="AQ64" s="346">
        <v>4</v>
      </c>
      <c r="AR64" s="346">
        <v>6</v>
      </c>
      <c r="AS64" s="346">
        <v>2</v>
      </c>
      <c r="AT64" s="346" t="s">
        <v>430</v>
      </c>
      <c r="AU64" s="346">
        <v>8</v>
      </c>
      <c r="AV64" s="346">
        <v>11</v>
      </c>
      <c r="AW64" s="346">
        <v>8</v>
      </c>
      <c r="AX64" s="346">
        <v>8</v>
      </c>
      <c r="AY64" s="346">
        <v>8</v>
      </c>
      <c r="AZ64" s="584"/>
      <c r="BA64" s="467">
        <v>16.86</v>
      </c>
      <c r="BB64" s="348" t="s">
        <v>430</v>
      </c>
      <c r="BC64" s="348" t="s">
        <v>430</v>
      </c>
      <c r="BD64" s="348" t="s">
        <v>430</v>
      </c>
      <c r="BE64" s="375" t="s">
        <v>430</v>
      </c>
      <c r="BF64" s="375">
        <v>83.14</v>
      </c>
      <c r="BG64" s="374"/>
      <c r="BH64" s="594">
        <v>82.74</v>
      </c>
      <c r="BI64" s="348" t="s">
        <v>430</v>
      </c>
      <c r="BJ64" s="348" t="s">
        <v>430</v>
      </c>
      <c r="BK64" s="348" t="s">
        <v>430</v>
      </c>
      <c r="BL64" s="348" t="s">
        <v>430</v>
      </c>
      <c r="BM64" s="375" t="s">
        <v>430</v>
      </c>
      <c r="BN64" s="375" t="s">
        <v>430</v>
      </c>
      <c r="BO64" s="375">
        <v>16.86</v>
      </c>
      <c r="BP64" s="375" t="s">
        <v>430</v>
      </c>
      <c r="BQ64" s="375" t="s">
        <v>430</v>
      </c>
      <c r="BR64" s="466"/>
      <c r="BS64" s="373" t="s">
        <v>430</v>
      </c>
      <c r="BT64" s="354" t="s">
        <v>430</v>
      </c>
      <c r="BU64" s="430"/>
      <c r="BV64" s="374" t="s">
        <v>554</v>
      </c>
    </row>
    <row r="65" spans="1:74" s="428" customFormat="1" x14ac:dyDescent="0.25">
      <c r="A65" s="345" t="s">
        <v>7433</v>
      </c>
      <c r="B65" s="373"/>
      <c r="C65" s="719">
        <v>45751</v>
      </c>
      <c r="D65" s="373"/>
      <c r="E65" s="346">
        <v>59.83</v>
      </c>
      <c r="F65" s="373"/>
      <c r="G65" s="347">
        <v>10.696899999999999</v>
      </c>
      <c r="H65" s="374"/>
      <c r="I65" s="348">
        <v>0</v>
      </c>
      <c r="J65" s="348">
        <v>5.29</v>
      </c>
      <c r="K65" s="348" t="s">
        <v>430</v>
      </c>
      <c r="L65" s="348">
        <v>0</v>
      </c>
      <c r="M65" s="362"/>
      <c r="N65" s="350">
        <v>5.1189999999999998</v>
      </c>
      <c r="O65" s="348">
        <v>5.1204999999999998</v>
      </c>
      <c r="P65" s="348">
        <v>5.0744999999999996</v>
      </c>
      <c r="Q65" s="348">
        <v>5.0549999999999997</v>
      </c>
      <c r="R65" s="348">
        <v>5.0940000000000003</v>
      </c>
      <c r="S65" s="348">
        <v>5.0537000000000001</v>
      </c>
      <c r="T65" s="348">
        <v>5.0077999999999996</v>
      </c>
      <c r="U65" s="354">
        <v>5.1115000000000004</v>
      </c>
      <c r="V65" s="348">
        <v>5.2037000000000004</v>
      </c>
      <c r="W65" s="348" t="s">
        <v>430</v>
      </c>
      <c r="X65" s="348" t="s">
        <v>430</v>
      </c>
      <c r="Y65" s="375" t="s">
        <v>430</v>
      </c>
      <c r="Z65" s="348" t="s">
        <v>430</v>
      </c>
      <c r="AA65" s="348">
        <v>5.0441000000000003</v>
      </c>
      <c r="AB65" s="348">
        <v>5.0254000000000003</v>
      </c>
      <c r="AC65" s="348">
        <v>5.0277000000000003</v>
      </c>
      <c r="AD65" s="348">
        <v>5.1269999999999998</v>
      </c>
      <c r="AE65" s="348">
        <v>5.0441000000000003</v>
      </c>
      <c r="AF65" s="348">
        <v>5.3947000000000003</v>
      </c>
      <c r="AG65" s="569"/>
      <c r="AH65" s="346">
        <v>16</v>
      </c>
      <c r="AI65" s="346">
        <v>8</v>
      </c>
      <c r="AJ65" s="346">
        <v>13</v>
      </c>
      <c r="AK65" s="346">
        <v>14</v>
      </c>
      <c r="AL65" s="346">
        <v>12</v>
      </c>
      <c r="AM65" s="346">
        <v>13</v>
      </c>
      <c r="AN65" s="346">
        <v>12</v>
      </c>
      <c r="AO65" s="572">
        <v>13</v>
      </c>
      <c r="AP65" s="346">
        <v>14</v>
      </c>
      <c r="AQ65" s="346" t="s">
        <v>430</v>
      </c>
      <c r="AR65" s="346" t="s">
        <v>430</v>
      </c>
      <c r="AS65" s="346" t="s">
        <v>430</v>
      </c>
      <c r="AT65" s="346" t="s">
        <v>430</v>
      </c>
      <c r="AU65" s="346">
        <v>14</v>
      </c>
      <c r="AV65" s="346">
        <v>14</v>
      </c>
      <c r="AW65" s="346">
        <v>12</v>
      </c>
      <c r="AX65" s="346">
        <v>14</v>
      </c>
      <c r="AY65" s="346">
        <v>14</v>
      </c>
      <c r="AZ65" s="584"/>
      <c r="BA65" s="467">
        <v>1.67</v>
      </c>
      <c r="BB65" s="348" t="s">
        <v>430</v>
      </c>
      <c r="BC65" s="348" t="s">
        <v>430</v>
      </c>
      <c r="BD65" s="348" t="s">
        <v>430</v>
      </c>
      <c r="BE65" s="375" t="s">
        <v>430</v>
      </c>
      <c r="BF65" s="375">
        <v>98.33</v>
      </c>
      <c r="BG65" s="374"/>
      <c r="BH65" s="594">
        <v>98.33</v>
      </c>
      <c r="BI65" s="348" t="s">
        <v>430</v>
      </c>
      <c r="BJ65" s="348" t="s">
        <v>430</v>
      </c>
      <c r="BK65" s="348" t="s">
        <v>430</v>
      </c>
      <c r="BL65" s="348" t="s">
        <v>430</v>
      </c>
      <c r="BM65" s="375" t="s">
        <v>430</v>
      </c>
      <c r="BN65" s="375" t="s">
        <v>430</v>
      </c>
      <c r="BO65" s="375">
        <v>1.67</v>
      </c>
      <c r="BP65" s="375" t="s">
        <v>430</v>
      </c>
      <c r="BQ65" s="375" t="s">
        <v>430</v>
      </c>
      <c r="BR65" s="466"/>
      <c r="BS65" s="373" t="s">
        <v>430</v>
      </c>
      <c r="BT65" s="354" t="s">
        <v>430</v>
      </c>
      <c r="BU65" s="430"/>
      <c r="BV65" s="374" t="s">
        <v>554</v>
      </c>
    </row>
    <row r="66" spans="1:74" s="428" customFormat="1" x14ac:dyDescent="0.25">
      <c r="A66" s="345" t="s">
        <v>7434</v>
      </c>
      <c r="B66" s="373"/>
      <c r="C66" s="719">
        <v>44900</v>
      </c>
      <c r="D66" s="373"/>
      <c r="E66" s="346">
        <v>55.49</v>
      </c>
      <c r="F66" s="373"/>
      <c r="G66" s="347">
        <v>12.4908</v>
      </c>
      <c r="H66" s="374"/>
      <c r="I66" s="348">
        <v>2.7399999999999998E-3</v>
      </c>
      <c r="J66" s="348">
        <v>5.2</v>
      </c>
      <c r="K66" s="348">
        <v>2.7399999999999998E-3</v>
      </c>
      <c r="L66" s="348">
        <v>2.7399999999999998E-3</v>
      </c>
      <c r="M66" s="362"/>
      <c r="N66" s="350">
        <v>4.9683000000000002</v>
      </c>
      <c r="O66" s="348">
        <v>4.9696999999999996</v>
      </c>
      <c r="P66" s="348">
        <v>4.8887</v>
      </c>
      <c r="Q66" s="348">
        <v>4.9142999999999999</v>
      </c>
      <c r="R66" s="348">
        <v>5.0273000000000003</v>
      </c>
      <c r="S66" s="348">
        <v>5.0003000000000002</v>
      </c>
      <c r="T66" s="348">
        <v>4.9320000000000004</v>
      </c>
      <c r="U66" s="354">
        <v>5.0347999999999997</v>
      </c>
      <c r="V66" s="348">
        <v>5.1485000000000003</v>
      </c>
      <c r="W66" s="348">
        <v>5.7519</v>
      </c>
      <c r="X66" s="348">
        <v>6.2647000000000004</v>
      </c>
      <c r="Y66" s="375" t="s">
        <v>430</v>
      </c>
      <c r="Z66" s="348" t="s">
        <v>430</v>
      </c>
      <c r="AA66" s="348">
        <v>5.0335000000000001</v>
      </c>
      <c r="AB66" s="348">
        <v>4.9652000000000003</v>
      </c>
      <c r="AC66" s="348">
        <v>4.9573999999999998</v>
      </c>
      <c r="AD66" s="348">
        <v>5.0616000000000003</v>
      </c>
      <c r="AE66" s="348">
        <v>5.0335000000000001</v>
      </c>
      <c r="AF66" s="348">
        <v>6.3479000000000001</v>
      </c>
      <c r="AG66" s="569"/>
      <c r="AH66" s="346">
        <v>19</v>
      </c>
      <c r="AI66" s="346">
        <v>17</v>
      </c>
      <c r="AJ66" s="346">
        <v>19</v>
      </c>
      <c r="AK66" s="346">
        <v>18</v>
      </c>
      <c r="AL66" s="346">
        <v>18</v>
      </c>
      <c r="AM66" s="346">
        <v>16</v>
      </c>
      <c r="AN66" s="346">
        <v>17</v>
      </c>
      <c r="AO66" s="572">
        <v>17</v>
      </c>
      <c r="AP66" s="346">
        <v>17</v>
      </c>
      <c r="AQ66" s="346">
        <v>13</v>
      </c>
      <c r="AR66" s="346">
        <v>2</v>
      </c>
      <c r="AS66" s="346" t="s">
        <v>430</v>
      </c>
      <c r="AT66" s="346" t="s">
        <v>430</v>
      </c>
      <c r="AU66" s="346">
        <v>15</v>
      </c>
      <c r="AV66" s="346">
        <v>17</v>
      </c>
      <c r="AW66" s="346">
        <v>17</v>
      </c>
      <c r="AX66" s="346">
        <v>17</v>
      </c>
      <c r="AY66" s="346">
        <v>15</v>
      </c>
      <c r="AZ66" s="584"/>
      <c r="BA66" s="467" t="s">
        <v>430</v>
      </c>
      <c r="BB66" s="348" t="s">
        <v>430</v>
      </c>
      <c r="BC66" s="348" t="s">
        <v>430</v>
      </c>
      <c r="BD66" s="348" t="s">
        <v>430</v>
      </c>
      <c r="BE66" s="375" t="s">
        <v>430</v>
      </c>
      <c r="BF66" s="375">
        <v>100</v>
      </c>
      <c r="BG66" s="374"/>
      <c r="BH66" s="594">
        <v>100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554</v>
      </c>
    </row>
    <row r="67" spans="1:74" s="428" customFormat="1" x14ac:dyDescent="0.25">
      <c r="A67" s="345" t="s">
        <v>7435</v>
      </c>
      <c r="B67" s="373"/>
      <c r="C67" s="719">
        <v>44580</v>
      </c>
      <c r="D67" s="373"/>
      <c r="E67" s="346">
        <v>49.63</v>
      </c>
      <c r="F67" s="373"/>
      <c r="G67" s="347">
        <v>1292.5146</v>
      </c>
      <c r="H67" s="374"/>
      <c r="I67" s="348">
        <v>2.7399999999999998E-3</v>
      </c>
      <c r="J67" s="348">
        <v>5.42</v>
      </c>
      <c r="K67" s="348">
        <v>0</v>
      </c>
      <c r="L67" s="348">
        <v>2.7399999999999998E-3</v>
      </c>
      <c r="M67" s="362"/>
      <c r="N67" s="350">
        <v>5.3155000000000001</v>
      </c>
      <c r="O67" s="348">
        <v>5.0852000000000004</v>
      </c>
      <c r="P67" s="348">
        <v>5.0496999999999996</v>
      </c>
      <c r="Q67" s="348">
        <v>5.0133000000000001</v>
      </c>
      <c r="R67" s="348">
        <v>5.0628000000000002</v>
      </c>
      <c r="S67" s="348">
        <v>5.0631000000000004</v>
      </c>
      <c r="T67" s="348">
        <v>4.9935</v>
      </c>
      <c r="U67" s="354">
        <v>5.1075999999999997</v>
      </c>
      <c r="V67" s="348">
        <v>5.2213000000000003</v>
      </c>
      <c r="W67" s="348">
        <v>5.7670000000000003</v>
      </c>
      <c r="X67" s="348">
        <v>6.1005000000000003</v>
      </c>
      <c r="Y67" s="375" t="s">
        <v>430</v>
      </c>
      <c r="Z67" s="348" t="s">
        <v>430</v>
      </c>
      <c r="AA67" s="348">
        <v>5.0233999999999996</v>
      </c>
      <c r="AB67" s="348">
        <v>5.0339999999999998</v>
      </c>
      <c r="AC67" s="348">
        <v>5.0209000000000001</v>
      </c>
      <c r="AD67" s="348">
        <v>5.1296999999999997</v>
      </c>
      <c r="AE67" s="348">
        <v>5.0233999999999996</v>
      </c>
      <c r="AF67" s="348">
        <v>5.8806000000000003</v>
      </c>
      <c r="AG67" s="569"/>
      <c r="AH67" s="346">
        <v>4</v>
      </c>
      <c r="AI67" s="346">
        <v>11</v>
      </c>
      <c r="AJ67" s="346">
        <v>14</v>
      </c>
      <c r="AK67" s="346">
        <v>15</v>
      </c>
      <c r="AL67" s="346">
        <v>17</v>
      </c>
      <c r="AM67" s="346">
        <v>12</v>
      </c>
      <c r="AN67" s="346">
        <v>13</v>
      </c>
      <c r="AO67" s="572">
        <v>14</v>
      </c>
      <c r="AP67" s="346">
        <v>13</v>
      </c>
      <c r="AQ67" s="346">
        <v>9</v>
      </c>
      <c r="AR67" s="346">
        <v>9</v>
      </c>
      <c r="AS67" s="346" t="s">
        <v>430</v>
      </c>
      <c r="AT67" s="346" t="s">
        <v>430</v>
      </c>
      <c r="AU67" s="346">
        <v>17</v>
      </c>
      <c r="AV67" s="346">
        <v>12</v>
      </c>
      <c r="AW67" s="346">
        <v>13</v>
      </c>
      <c r="AX67" s="346">
        <v>13</v>
      </c>
      <c r="AY67" s="346">
        <v>17</v>
      </c>
      <c r="AZ67" s="584"/>
      <c r="BA67" s="467">
        <v>5.23</v>
      </c>
      <c r="BB67" s="348" t="s">
        <v>430</v>
      </c>
      <c r="BC67" s="348" t="s">
        <v>430</v>
      </c>
      <c r="BD67" s="348" t="s">
        <v>430</v>
      </c>
      <c r="BE67" s="375" t="s">
        <v>430</v>
      </c>
      <c r="BF67" s="375">
        <v>94.77</v>
      </c>
      <c r="BG67" s="374"/>
      <c r="BH67" s="594">
        <v>94.77</v>
      </c>
      <c r="BI67" s="348" t="s">
        <v>430</v>
      </c>
      <c r="BJ67" s="348" t="s">
        <v>430</v>
      </c>
      <c r="BK67" s="348" t="s">
        <v>430</v>
      </c>
      <c r="BL67" s="348" t="s">
        <v>430</v>
      </c>
      <c r="BM67" s="375" t="s">
        <v>430</v>
      </c>
      <c r="BN67" s="375" t="s">
        <v>430</v>
      </c>
      <c r="BO67" s="375">
        <v>5.23</v>
      </c>
      <c r="BP67" s="375" t="s">
        <v>430</v>
      </c>
      <c r="BQ67" s="375" t="s">
        <v>430</v>
      </c>
      <c r="BR67" s="466"/>
      <c r="BS67" s="373" t="s">
        <v>430</v>
      </c>
      <c r="BT67" s="354" t="s">
        <v>430</v>
      </c>
      <c r="BU67" s="430"/>
      <c r="BV67" s="374" t="s">
        <v>554</v>
      </c>
    </row>
    <row r="68" spans="1:74" s="428" customFormat="1" x14ac:dyDescent="0.25">
      <c r="A68" s="345" t="s">
        <v>7436</v>
      </c>
      <c r="B68" s="373"/>
      <c r="C68" s="719">
        <v>43858</v>
      </c>
      <c r="D68" s="373"/>
      <c r="E68" s="346">
        <v>42.87</v>
      </c>
      <c r="F68" s="373"/>
      <c r="G68" s="347">
        <v>1390.8948</v>
      </c>
      <c r="H68" s="374"/>
      <c r="I68" s="348">
        <v>2.7399999999999998E-3</v>
      </c>
      <c r="J68" s="348">
        <v>5.45</v>
      </c>
      <c r="K68" s="348">
        <v>2.7399999999999998E-3</v>
      </c>
      <c r="L68" s="348">
        <v>2.7399999999999998E-3</v>
      </c>
      <c r="M68" s="362"/>
      <c r="N68" s="350">
        <v>5.5956999999999999</v>
      </c>
      <c r="O68" s="348">
        <v>5.3269000000000002</v>
      </c>
      <c r="P68" s="348">
        <v>5.2361000000000004</v>
      </c>
      <c r="Q68" s="348">
        <v>5.2129000000000003</v>
      </c>
      <c r="R68" s="348">
        <v>5.2129000000000003</v>
      </c>
      <c r="S68" s="348">
        <v>5.8319000000000001</v>
      </c>
      <c r="T68" s="348">
        <v>5.5269000000000004</v>
      </c>
      <c r="U68" s="354">
        <v>5.5358999999999998</v>
      </c>
      <c r="V68" s="348">
        <v>5.5845000000000002</v>
      </c>
      <c r="W68" s="348">
        <v>6.0152999999999999</v>
      </c>
      <c r="X68" s="348">
        <v>6.3000999999999996</v>
      </c>
      <c r="Y68" s="375">
        <v>5.7655000000000003</v>
      </c>
      <c r="Z68" s="348" t="s">
        <v>430</v>
      </c>
      <c r="AA68" s="348">
        <v>5.1976000000000004</v>
      </c>
      <c r="AB68" s="348">
        <v>5.7354000000000003</v>
      </c>
      <c r="AC68" s="348">
        <v>5.5202999999999998</v>
      </c>
      <c r="AD68" s="348">
        <v>5.5415000000000001</v>
      </c>
      <c r="AE68" s="348">
        <v>5.1976000000000004</v>
      </c>
      <c r="AF68" s="348">
        <v>5.2332000000000001</v>
      </c>
      <c r="AG68" s="569"/>
      <c r="AH68" s="346">
        <v>1</v>
      </c>
      <c r="AI68" s="346">
        <v>1</v>
      </c>
      <c r="AJ68" s="346">
        <v>2</v>
      </c>
      <c r="AK68" s="346">
        <v>3</v>
      </c>
      <c r="AL68" s="346">
        <v>4</v>
      </c>
      <c r="AM68" s="346">
        <v>1</v>
      </c>
      <c r="AN68" s="346">
        <v>1</v>
      </c>
      <c r="AO68" s="572">
        <v>1</v>
      </c>
      <c r="AP68" s="346">
        <v>1</v>
      </c>
      <c r="AQ68" s="346">
        <v>1</v>
      </c>
      <c r="AR68" s="346">
        <v>1</v>
      </c>
      <c r="AS68" s="346">
        <v>1</v>
      </c>
      <c r="AT68" s="346" t="s">
        <v>430</v>
      </c>
      <c r="AU68" s="346">
        <v>3</v>
      </c>
      <c r="AV68" s="346">
        <v>1</v>
      </c>
      <c r="AW68" s="346">
        <v>1</v>
      </c>
      <c r="AX68" s="346">
        <v>1</v>
      </c>
      <c r="AY68" s="346">
        <v>3</v>
      </c>
      <c r="AZ68" s="584"/>
      <c r="BA68" s="467" t="s">
        <v>430</v>
      </c>
      <c r="BB68" s="348" t="s">
        <v>430</v>
      </c>
      <c r="BC68" s="348" t="s">
        <v>430</v>
      </c>
      <c r="BD68" s="348" t="s">
        <v>430</v>
      </c>
      <c r="BE68" s="375" t="s">
        <v>430</v>
      </c>
      <c r="BF68" s="375">
        <v>100</v>
      </c>
      <c r="BG68" s="374"/>
      <c r="BH68" s="594">
        <v>100</v>
      </c>
      <c r="BI68" s="348" t="s">
        <v>430</v>
      </c>
      <c r="BJ68" s="348" t="s">
        <v>430</v>
      </c>
      <c r="BK68" s="348" t="s">
        <v>430</v>
      </c>
      <c r="BL68" s="348" t="s">
        <v>430</v>
      </c>
      <c r="BM68" s="375" t="s">
        <v>430</v>
      </c>
      <c r="BN68" s="375" t="s">
        <v>430</v>
      </c>
      <c r="BO68" s="375" t="s">
        <v>430</v>
      </c>
      <c r="BP68" s="375" t="s">
        <v>430</v>
      </c>
      <c r="BQ68" s="375" t="s">
        <v>430</v>
      </c>
      <c r="BR68" s="466"/>
      <c r="BS68" s="373" t="s">
        <v>430</v>
      </c>
      <c r="BT68" s="354" t="s">
        <v>430</v>
      </c>
      <c r="BU68" s="430"/>
      <c r="BV68" s="374" t="s">
        <v>554</v>
      </c>
    </row>
    <row r="69" spans="1:74" s="428" customFormat="1" x14ac:dyDescent="0.25">
      <c r="A69" s="345" t="s">
        <v>7437</v>
      </c>
      <c r="B69" s="373"/>
      <c r="C69" s="719">
        <v>44799</v>
      </c>
      <c r="D69" s="373"/>
      <c r="E69" s="346">
        <v>41.14</v>
      </c>
      <c r="F69" s="373"/>
      <c r="G69" s="347">
        <v>1262.6300000000001</v>
      </c>
      <c r="H69" s="374"/>
      <c r="I69" s="348">
        <v>2.7399999999999998E-3</v>
      </c>
      <c r="J69" s="348">
        <v>5.49</v>
      </c>
      <c r="K69" s="348">
        <v>2.47E-3</v>
      </c>
      <c r="L69" s="348">
        <v>2.7399999999999998E-3</v>
      </c>
      <c r="M69" s="362"/>
      <c r="N69" s="350">
        <v>5.1289999999999996</v>
      </c>
      <c r="O69" s="348">
        <v>5.0705999999999998</v>
      </c>
      <c r="P69" s="348">
        <v>5.1569000000000003</v>
      </c>
      <c r="Q69" s="348">
        <v>5.1191000000000004</v>
      </c>
      <c r="R69" s="348">
        <v>5.2755999999999998</v>
      </c>
      <c r="S69" s="348">
        <v>5.1740000000000004</v>
      </c>
      <c r="T69" s="348">
        <v>5.1664000000000003</v>
      </c>
      <c r="U69" s="354">
        <v>5.2492999999999999</v>
      </c>
      <c r="V69" s="348">
        <v>5.3244999999999996</v>
      </c>
      <c r="W69" s="348">
        <v>5.7614999999999998</v>
      </c>
      <c r="X69" s="348">
        <v>6.0994000000000002</v>
      </c>
      <c r="Y69" s="375" t="s">
        <v>430</v>
      </c>
      <c r="Z69" s="348" t="s">
        <v>430</v>
      </c>
      <c r="AA69" s="348">
        <v>5.1147999999999998</v>
      </c>
      <c r="AB69" s="348">
        <v>5.1670999999999996</v>
      </c>
      <c r="AC69" s="348">
        <v>5.18</v>
      </c>
      <c r="AD69" s="348">
        <v>5.2629000000000001</v>
      </c>
      <c r="AE69" s="348">
        <v>5.1147999999999998</v>
      </c>
      <c r="AF69" s="348">
        <v>6.1773999999999996</v>
      </c>
      <c r="AG69" s="569"/>
      <c r="AH69" s="346">
        <v>14</v>
      </c>
      <c r="AI69" s="346">
        <v>13</v>
      </c>
      <c r="AJ69" s="346">
        <v>8</v>
      </c>
      <c r="AK69" s="346">
        <v>9</v>
      </c>
      <c r="AL69" s="346">
        <v>1</v>
      </c>
      <c r="AM69" s="346">
        <v>3</v>
      </c>
      <c r="AN69" s="346">
        <v>3</v>
      </c>
      <c r="AO69" s="572">
        <v>6</v>
      </c>
      <c r="AP69" s="346">
        <v>6</v>
      </c>
      <c r="AQ69" s="346">
        <v>11</v>
      </c>
      <c r="AR69" s="346">
        <v>10</v>
      </c>
      <c r="AS69" s="346" t="s">
        <v>430</v>
      </c>
      <c r="AT69" s="346" t="s">
        <v>430</v>
      </c>
      <c r="AU69" s="346">
        <v>10</v>
      </c>
      <c r="AV69" s="346">
        <v>4</v>
      </c>
      <c r="AW69" s="346">
        <v>4</v>
      </c>
      <c r="AX69" s="346">
        <v>6</v>
      </c>
      <c r="AY69" s="346">
        <v>10</v>
      </c>
      <c r="AZ69" s="584"/>
      <c r="BA69" s="467" t="s">
        <v>430</v>
      </c>
      <c r="BB69" s="348" t="s">
        <v>430</v>
      </c>
      <c r="BC69" s="348" t="s">
        <v>430</v>
      </c>
      <c r="BD69" s="348" t="s">
        <v>430</v>
      </c>
      <c r="BE69" s="375" t="s">
        <v>430</v>
      </c>
      <c r="BF69" s="375">
        <v>100</v>
      </c>
      <c r="BG69" s="374"/>
      <c r="BH69" s="594">
        <v>100</v>
      </c>
      <c r="BI69" s="348" t="s">
        <v>430</v>
      </c>
      <c r="BJ69" s="348" t="s">
        <v>430</v>
      </c>
      <c r="BK69" s="348" t="s">
        <v>430</v>
      </c>
      <c r="BL69" s="348" t="s">
        <v>430</v>
      </c>
      <c r="BM69" s="375" t="s">
        <v>430</v>
      </c>
      <c r="BN69" s="375" t="s">
        <v>430</v>
      </c>
      <c r="BO69" s="375" t="s">
        <v>430</v>
      </c>
      <c r="BP69" s="375" t="s">
        <v>430</v>
      </c>
      <c r="BQ69" s="375" t="s">
        <v>430</v>
      </c>
      <c r="BR69" s="466"/>
      <c r="BS69" s="373" t="s">
        <v>430</v>
      </c>
      <c r="BT69" s="354" t="s">
        <v>430</v>
      </c>
      <c r="BU69" s="430"/>
      <c r="BV69" s="374" t="s">
        <v>554</v>
      </c>
    </row>
    <row r="70" spans="1:74" s="428" customFormat="1" x14ac:dyDescent="0.25">
      <c r="A70" s="345" t="s">
        <v>7438</v>
      </c>
      <c r="B70" s="373"/>
      <c r="C70" s="719">
        <v>44846</v>
      </c>
      <c r="D70" s="373"/>
      <c r="E70" s="346">
        <v>23.6</v>
      </c>
      <c r="F70" s="373"/>
      <c r="G70" s="347">
        <v>1248.0177000000001</v>
      </c>
      <c r="H70" s="374"/>
      <c r="I70" s="348">
        <v>2.7399999999999998E-3</v>
      </c>
      <c r="J70" s="348">
        <v>5.49</v>
      </c>
      <c r="K70" s="348">
        <v>2.7399999999999998E-3</v>
      </c>
      <c r="L70" s="348">
        <v>2.7399999999999998E-3</v>
      </c>
      <c r="M70" s="362"/>
      <c r="N70" s="350">
        <v>5.3704000000000001</v>
      </c>
      <c r="O70" s="348">
        <v>5.1271000000000004</v>
      </c>
      <c r="P70" s="348">
        <v>4.9394</v>
      </c>
      <c r="Q70" s="348">
        <v>4.9211999999999998</v>
      </c>
      <c r="R70" s="348">
        <v>5.0720000000000001</v>
      </c>
      <c r="S70" s="348">
        <v>4.9962999999999997</v>
      </c>
      <c r="T70" s="348">
        <v>4.8646000000000003</v>
      </c>
      <c r="U70" s="354">
        <v>4.9832000000000001</v>
      </c>
      <c r="V70" s="348">
        <v>5.0765000000000002</v>
      </c>
      <c r="W70" s="348">
        <v>5.5911999999999997</v>
      </c>
      <c r="X70" s="348">
        <v>5.9478</v>
      </c>
      <c r="Y70" s="375" t="s">
        <v>430</v>
      </c>
      <c r="Z70" s="348" t="s">
        <v>430</v>
      </c>
      <c r="AA70" s="348">
        <v>5.0292000000000003</v>
      </c>
      <c r="AB70" s="348">
        <v>4.9336000000000002</v>
      </c>
      <c r="AC70" s="348">
        <v>4.8941999999999997</v>
      </c>
      <c r="AD70" s="348">
        <v>5.0016999999999996</v>
      </c>
      <c r="AE70" s="348">
        <v>5.0292000000000003</v>
      </c>
      <c r="AF70" s="348">
        <v>6.0667999999999997</v>
      </c>
      <c r="AG70" s="569"/>
      <c r="AH70" s="346">
        <v>2</v>
      </c>
      <c r="AI70" s="346">
        <v>7</v>
      </c>
      <c r="AJ70" s="346">
        <v>17</v>
      </c>
      <c r="AK70" s="346">
        <v>17</v>
      </c>
      <c r="AL70" s="346">
        <v>13</v>
      </c>
      <c r="AM70" s="346">
        <v>17</v>
      </c>
      <c r="AN70" s="346">
        <v>19</v>
      </c>
      <c r="AO70" s="572">
        <v>19</v>
      </c>
      <c r="AP70" s="346">
        <v>19</v>
      </c>
      <c r="AQ70" s="346">
        <v>17</v>
      </c>
      <c r="AR70" s="346">
        <v>15</v>
      </c>
      <c r="AS70" s="346" t="s">
        <v>430</v>
      </c>
      <c r="AT70" s="346" t="s">
        <v>430</v>
      </c>
      <c r="AU70" s="346">
        <v>16</v>
      </c>
      <c r="AV70" s="346">
        <v>18</v>
      </c>
      <c r="AW70" s="346">
        <v>19</v>
      </c>
      <c r="AX70" s="346">
        <v>19</v>
      </c>
      <c r="AY70" s="346">
        <v>16</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554</v>
      </c>
    </row>
    <row r="71" spans="1:74" s="428" customFormat="1" x14ac:dyDescent="0.25">
      <c r="A71" s="345" t="s">
        <v>7439</v>
      </c>
      <c r="B71" s="373"/>
      <c r="C71" s="719">
        <v>43762</v>
      </c>
      <c r="D71" s="373"/>
      <c r="E71" s="346">
        <v>20.77</v>
      </c>
      <c r="F71" s="373"/>
      <c r="G71" s="347">
        <v>1382.8761</v>
      </c>
      <c r="H71" s="374"/>
      <c r="I71" s="348">
        <v>2.7399999999999998E-3</v>
      </c>
      <c r="J71" s="348">
        <v>5.48</v>
      </c>
      <c r="K71" s="348">
        <v>2.7399999999999998E-3</v>
      </c>
      <c r="L71" s="348">
        <v>2.7399999999999998E-3</v>
      </c>
      <c r="M71" s="362"/>
      <c r="N71" s="350">
        <v>5.0895000000000001</v>
      </c>
      <c r="O71" s="348">
        <v>4.8628999999999998</v>
      </c>
      <c r="P71" s="348">
        <v>4.7896999999999998</v>
      </c>
      <c r="Q71" s="348">
        <v>4.8189000000000002</v>
      </c>
      <c r="R71" s="348">
        <v>4.9139999999999997</v>
      </c>
      <c r="S71" s="348">
        <v>4.9067999999999996</v>
      </c>
      <c r="T71" s="348">
        <v>4.8711000000000002</v>
      </c>
      <c r="U71" s="354">
        <v>4.9924999999999997</v>
      </c>
      <c r="V71" s="348">
        <v>5.1024000000000003</v>
      </c>
      <c r="W71" s="348">
        <v>5.6119000000000003</v>
      </c>
      <c r="X71" s="348">
        <v>5.9330999999999996</v>
      </c>
      <c r="Y71" s="375">
        <v>5.4557000000000002</v>
      </c>
      <c r="Z71" s="348" t="s">
        <v>430</v>
      </c>
      <c r="AA71" s="348">
        <v>4.8265000000000002</v>
      </c>
      <c r="AB71" s="348">
        <v>4.8833000000000002</v>
      </c>
      <c r="AC71" s="348">
        <v>4.9020999999999999</v>
      </c>
      <c r="AD71" s="348">
        <v>5.0160999999999998</v>
      </c>
      <c r="AE71" s="348">
        <v>4.8265000000000002</v>
      </c>
      <c r="AF71" s="348">
        <v>4.9335000000000004</v>
      </c>
      <c r="AG71" s="569"/>
      <c r="AH71" s="346">
        <v>17</v>
      </c>
      <c r="AI71" s="346">
        <v>20</v>
      </c>
      <c r="AJ71" s="346">
        <v>20</v>
      </c>
      <c r="AK71" s="346">
        <v>19</v>
      </c>
      <c r="AL71" s="346">
        <v>19</v>
      </c>
      <c r="AM71" s="346">
        <v>19</v>
      </c>
      <c r="AN71" s="346">
        <v>18</v>
      </c>
      <c r="AO71" s="572">
        <v>18</v>
      </c>
      <c r="AP71" s="346">
        <v>18</v>
      </c>
      <c r="AQ71" s="346">
        <v>16</v>
      </c>
      <c r="AR71" s="346">
        <v>16</v>
      </c>
      <c r="AS71" s="346">
        <v>11</v>
      </c>
      <c r="AT71" s="346" t="s">
        <v>430</v>
      </c>
      <c r="AU71" s="346">
        <v>19</v>
      </c>
      <c r="AV71" s="346">
        <v>19</v>
      </c>
      <c r="AW71" s="346">
        <v>18</v>
      </c>
      <c r="AX71" s="346">
        <v>18</v>
      </c>
      <c r="AY71" s="346">
        <v>19</v>
      </c>
      <c r="AZ71" s="584"/>
      <c r="BA71" s="467" t="s">
        <v>430</v>
      </c>
      <c r="BB71" s="348" t="s">
        <v>430</v>
      </c>
      <c r="BC71" s="348" t="s">
        <v>430</v>
      </c>
      <c r="BD71" s="348" t="s">
        <v>430</v>
      </c>
      <c r="BE71" s="375" t="s">
        <v>430</v>
      </c>
      <c r="BF71" s="375">
        <v>100</v>
      </c>
      <c r="BG71" s="374"/>
      <c r="BH71" s="594">
        <v>100</v>
      </c>
      <c r="BI71" s="348" t="s">
        <v>430</v>
      </c>
      <c r="BJ71" s="348" t="s">
        <v>430</v>
      </c>
      <c r="BK71" s="348" t="s">
        <v>430</v>
      </c>
      <c r="BL71" s="348" t="s">
        <v>430</v>
      </c>
      <c r="BM71" s="375" t="s">
        <v>430</v>
      </c>
      <c r="BN71" s="375" t="s">
        <v>430</v>
      </c>
      <c r="BO71" s="375" t="s">
        <v>430</v>
      </c>
      <c r="BP71" s="375" t="s">
        <v>430</v>
      </c>
      <c r="BQ71" s="375" t="s">
        <v>430</v>
      </c>
      <c r="BR71" s="466"/>
      <c r="BS71" s="373" t="s">
        <v>430</v>
      </c>
      <c r="BT71" s="354" t="s">
        <v>430</v>
      </c>
      <c r="BU71" s="430"/>
      <c r="BV71" s="374" t="s">
        <v>554</v>
      </c>
    </row>
    <row r="72" spans="1:74" s="428" customFormat="1" x14ac:dyDescent="0.25">
      <c r="A72" s="345" t="s">
        <v>7440</v>
      </c>
      <c r="B72" s="373"/>
      <c r="C72" s="719">
        <v>46207</v>
      </c>
      <c r="D72" s="373"/>
      <c r="E72" s="346" t="s">
        <v>430</v>
      </c>
      <c r="F72" s="373"/>
      <c r="G72" s="347">
        <v>100.1842</v>
      </c>
      <c r="H72" s="374"/>
      <c r="I72" s="348" t="s">
        <v>430</v>
      </c>
      <c r="J72" s="348" t="s">
        <v>430</v>
      </c>
      <c r="K72" s="348" t="s">
        <v>430</v>
      </c>
      <c r="L72" s="348" t="s">
        <v>430</v>
      </c>
      <c r="M72" s="362"/>
      <c r="N72" s="350">
        <v>5.0648999999999997</v>
      </c>
      <c r="O72" s="348">
        <v>4.9690000000000003</v>
      </c>
      <c r="P72" s="348">
        <v>4.9856999999999996</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v>5.6028000000000002</v>
      </c>
      <c r="AG72" s="569"/>
      <c r="AH72" s="346">
        <v>18</v>
      </c>
      <c r="AI72" s="346">
        <v>18</v>
      </c>
      <c r="AJ72" s="346">
        <v>16</v>
      </c>
      <c r="AK72" s="346" t="s">
        <v>430</v>
      </c>
      <c r="AL72" s="346" t="s">
        <v>430</v>
      </c>
      <c r="AM72" s="346" t="s">
        <v>430</v>
      </c>
      <c r="AN72" s="346" t="s">
        <v>430</v>
      </c>
      <c r="AO72" s="572" t="s">
        <v>430</v>
      </c>
      <c r="AP72" s="346" t="s">
        <v>430</v>
      </c>
      <c r="AQ72" s="346" t="s">
        <v>430</v>
      </c>
      <c r="AR72" s="346" t="s">
        <v>430</v>
      </c>
      <c r="AS72" s="346" t="s">
        <v>430</v>
      </c>
      <c r="AT72" s="346" t="s">
        <v>430</v>
      </c>
      <c r="AU72" s="346" t="s">
        <v>430</v>
      </c>
      <c r="AV72" s="346" t="s">
        <v>430</v>
      </c>
      <c r="AW72" s="346" t="s">
        <v>430</v>
      </c>
      <c r="AX72" s="346" t="s">
        <v>430</v>
      </c>
      <c r="AY72" s="346" t="s">
        <v>430</v>
      </c>
      <c r="AZ72" s="584"/>
      <c r="BA72" s="467" t="s">
        <v>430</v>
      </c>
      <c r="BB72" s="348" t="s">
        <v>430</v>
      </c>
      <c r="BC72" s="348" t="s">
        <v>430</v>
      </c>
      <c r="BD72" s="348" t="s">
        <v>430</v>
      </c>
      <c r="BE72" s="375" t="s">
        <v>430</v>
      </c>
      <c r="BF72" s="375" t="s">
        <v>430</v>
      </c>
      <c r="BG72" s="374"/>
      <c r="BH72" s="594" t="s">
        <v>430</v>
      </c>
      <c r="BI72" s="348" t="s">
        <v>430</v>
      </c>
      <c r="BJ72" s="348" t="s">
        <v>430</v>
      </c>
      <c r="BK72" s="348" t="s">
        <v>430</v>
      </c>
      <c r="BL72" s="348" t="s">
        <v>430</v>
      </c>
      <c r="BM72" s="375" t="s">
        <v>430</v>
      </c>
      <c r="BN72" s="375" t="s">
        <v>430</v>
      </c>
      <c r="BO72" s="375" t="s">
        <v>430</v>
      </c>
      <c r="BP72" s="375" t="s">
        <v>430</v>
      </c>
      <c r="BQ72" s="375" t="s">
        <v>430</v>
      </c>
      <c r="BR72" s="466"/>
      <c r="BS72" s="373" t="s">
        <v>430</v>
      </c>
      <c r="BT72" s="354" t="s">
        <v>430</v>
      </c>
      <c r="BU72" s="430"/>
      <c r="BV72" s="374" t="s">
        <v>554</v>
      </c>
    </row>
    <row r="73" spans="1:74" x14ac:dyDescent="0.25">
      <c r="A73" s="318" t="s">
        <v>93</v>
      </c>
      <c r="B73" s="43"/>
      <c r="C73" s="720"/>
      <c r="D73" s="43"/>
      <c r="E73" s="51"/>
      <c r="F73" s="43"/>
      <c r="G73" s="55"/>
      <c r="H73" s="66"/>
      <c r="I73" s="59"/>
      <c r="J73" s="59"/>
      <c r="K73" s="59"/>
      <c r="L73" s="59"/>
      <c r="M73" s="258"/>
      <c r="N73" s="70">
        <v>5.2072000000000003</v>
      </c>
      <c r="O73" s="59">
        <v>5.0787000000000004</v>
      </c>
      <c r="P73" s="59">
        <v>5.0952000000000002</v>
      </c>
      <c r="Q73" s="59">
        <v>5.0990000000000002</v>
      </c>
      <c r="R73" s="59">
        <v>5.1334999999999997</v>
      </c>
      <c r="S73" s="59">
        <v>5.1238000000000001</v>
      </c>
      <c r="T73" s="59">
        <v>5.0742000000000003</v>
      </c>
      <c r="U73" s="88">
        <v>5.1787999999999998</v>
      </c>
      <c r="V73" s="59">
        <v>5.2689000000000004</v>
      </c>
      <c r="W73" s="59">
        <v>5.7732999999999999</v>
      </c>
      <c r="X73" s="59">
        <v>6.1150000000000002</v>
      </c>
      <c r="Y73" s="276">
        <v>5.6058000000000003</v>
      </c>
      <c r="Z73" s="59" t="s">
        <v>430</v>
      </c>
      <c r="AA73" s="59">
        <v>5.1052</v>
      </c>
      <c r="AB73" s="59">
        <v>5.1018999999999997</v>
      </c>
      <c r="AC73" s="59">
        <v>5.0961999999999996</v>
      </c>
      <c r="AD73" s="59">
        <v>5.1966000000000001</v>
      </c>
      <c r="AE73" s="59">
        <v>5.1052</v>
      </c>
      <c r="AF73" s="59">
        <v>5.4439000000000002</v>
      </c>
      <c r="AG73" s="553"/>
      <c r="AH73" s="51">
        <v>20</v>
      </c>
      <c r="AI73" s="51">
        <v>20</v>
      </c>
      <c r="AJ73" s="51">
        <v>20</v>
      </c>
      <c r="AK73" s="51">
        <v>19</v>
      </c>
      <c r="AL73" s="51">
        <v>19</v>
      </c>
      <c r="AM73" s="51">
        <v>19</v>
      </c>
      <c r="AN73" s="51">
        <v>19</v>
      </c>
      <c r="AO73" s="560">
        <v>19</v>
      </c>
      <c r="AP73" s="51">
        <v>19</v>
      </c>
      <c r="AQ73" s="51">
        <v>17</v>
      </c>
      <c r="AR73" s="51">
        <v>16</v>
      </c>
      <c r="AS73" s="51">
        <v>11</v>
      </c>
      <c r="AT73" s="51">
        <v>0</v>
      </c>
      <c r="AU73" s="51">
        <v>19</v>
      </c>
      <c r="AV73" s="51">
        <v>19</v>
      </c>
      <c r="AW73" s="51">
        <v>19</v>
      </c>
      <c r="AX73" s="51">
        <v>19</v>
      </c>
      <c r="AY73" s="51">
        <v>19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259"/>
      <c r="N74" s="71">
        <v>5.5956999999999999</v>
      </c>
      <c r="O74" s="60">
        <v>5.3269000000000002</v>
      </c>
      <c r="P74" s="60">
        <v>5.4977999999999998</v>
      </c>
      <c r="Q74" s="60">
        <v>5.3865999999999996</v>
      </c>
      <c r="R74" s="60">
        <v>5.2755999999999998</v>
      </c>
      <c r="S74" s="60">
        <v>5.8319000000000001</v>
      </c>
      <c r="T74" s="60">
        <v>5.5269000000000004</v>
      </c>
      <c r="U74" s="89">
        <v>5.5358999999999998</v>
      </c>
      <c r="V74" s="60">
        <v>5.5845000000000002</v>
      </c>
      <c r="W74" s="60">
        <v>6.0152999999999999</v>
      </c>
      <c r="X74" s="60">
        <v>6.3000999999999996</v>
      </c>
      <c r="Y74" s="277">
        <v>5.7655000000000003</v>
      </c>
      <c r="Z74" s="60" t="s">
        <v>430</v>
      </c>
      <c r="AA74" s="60">
        <v>5.3526999999999996</v>
      </c>
      <c r="AB74" s="60">
        <v>5.7354000000000003</v>
      </c>
      <c r="AC74" s="60">
        <v>5.5202999999999998</v>
      </c>
      <c r="AD74" s="60">
        <v>5.5415000000000001</v>
      </c>
      <c r="AE74" s="60">
        <v>5.3526999999999996</v>
      </c>
      <c r="AF74" s="60">
        <v>6.3479000000000001</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259"/>
      <c r="N75" s="71">
        <v>4.931</v>
      </c>
      <c r="O75" s="60">
        <v>4.8628999999999998</v>
      </c>
      <c r="P75" s="60">
        <v>4.7896999999999998</v>
      </c>
      <c r="Q75" s="60">
        <v>4.8189000000000002</v>
      </c>
      <c r="R75" s="60">
        <v>4.9139999999999997</v>
      </c>
      <c r="S75" s="60">
        <v>4.9067999999999996</v>
      </c>
      <c r="T75" s="60">
        <v>4.8646000000000003</v>
      </c>
      <c r="U75" s="89">
        <v>4.9832000000000001</v>
      </c>
      <c r="V75" s="60">
        <v>5.0765000000000002</v>
      </c>
      <c r="W75" s="60">
        <v>5.5911999999999997</v>
      </c>
      <c r="X75" s="60">
        <v>5.9330999999999996</v>
      </c>
      <c r="Y75" s="277">
        <v>5.4557000000000002</v>
      </c>
      <c r="Z75" s="60" t="s">
        <v>430</v>
      </c>
      <c r="AA75" s="60">
        <v>4.8265000000000002</v>
      </c>
      <c r="AB75" s="60">
        <v>4.8833000000000002</v>
      </c>
      <c r="AC75" s="60">
        <v>4.8941999999999997</v>
      </c>
      <c r="AD75" s="60">
        <v>5.0016999999999996</v>
      </c>
      <c r="AE75" s="60">
        <v>4.8265000000000002</v>
      </c>
      <c r="AF75" s="60">
        <v>4.9335000000000004</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262"/>
      <c r="N76" s="72">
        <v>5.2166499999999996</v>
      </c>
      <c r="O76" s="61">
        <v>5.1021999999999998</v>
      </c>
      <c r="P76" s="61">
        <v>5.0884</v>
      </c>
      <c r="Q76" s="61">
        <v>5.1186999999999996</v>
      </c>
      <c r="R76" s="61">
        <v>5.1153000000000004</v>
      </c>
      <c r="S76" s="61">
        <v>5.0759999999999996</v>
      </c>
      <c r="T76" s="61">
        <v>5.0852000000000004</v>
      </c>
      <c r="U76" s="90">
        <v>5.18</v>
      </c>
      <c r="V76" s="61">
        <v>5.2714999999999996</v>
      </c>
      <c r="W76" s="61">
        <v>5.7670000000000003</v>
      </c>
      <c r="X76" s="61">
        <v>6.1060999999999996</v>
      </c>
      <c r="Y76" s="279">
        <v>5.6177999999999999</v>
      </c>
      <c r="Z76" s="61" t="s">
        <v>430</v>
      </c>
      <c r="AA76" s="61">
        <v>5.1140999999999996</v>
      </c>
      <c r="AB76" s="61">
        <v>5.0617999999999999</v>
      </c>
      <c r="AC76" s="61">
        <v>5.0880000000000001</v>
      </c>
      <c r="AD76" s="61">
        <v>5.1875999999999998</v>
      </c>
      <c r="AE76" s="61">
        <v>5.1140999999999996</v>
      </c>
      <c r="AF76" s="61">
        <v>5.1836000000000002</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218</v>
      </c>
      <c r="B77" s="46"/>
      <c r="C77" s="723"/>
      <c r="D77" s="46"/>
      <c r="E77" s="54"/>
      <c r="F77" s="46"/>
      <c r="G77" s="58"/>
      <c r="H77" s="69"/>
      <c r="I77" s="62"/>
      <c r="J77" s="62"/>
      <c r="K77" s="62"/>
      <c r="L77" s="62"/>
      <c r="M77" s="263"/>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564"/>
      <c r="AP77" s="54"/>
      <c r="AQ77" s="54"/>
      <c r="AR77" s="54"/>
      <c r="AS77" s="54"/>
      <c r="AT77" s="54"/>
      <c r="AU77" s="54"/>
      <c r="AV77" s="54"/>
      <c r="AW77" s="54"/>
      <c r="AX77" s="54"/>
      <c r="AY77" s="54"/>
      <c r="AZ77" s="582"/>
      <c r="BA77" s="280"/>
      <c r="BB77" s="62"/>
      <c r="BC77" s="62"/>
      <c r="BD77" s="62"/>
      <c r="BE77" s="245"/>
      <c r="BF77" s="245"/>
      <c r="BG77" s="69"/>
      <c r="BH77" s="585"/>
      <c r="BI77" s="62"/>
      <c r="BJ77" s="62"/>
      <c r="BK77" s="62"/>
      <c r="BL77" s="62"/>
      <c r="BM77" s="245"/>
      <c r="BN77" s="592"/>
      <c r="BO77" s="592"/>
      <c r="BP77" s="592"/>
      <c r="BQ77" s="592"/>
      <c r="BR77" s="150"/>
      <c r="BS77" s="46"/>
      <c r="BT77" s="91"/>
      <c r="BU77" s="41"/>
      <c r="BV77" s="69"/>
    </row>
    <row r="78" spans="1:74" s="428" customFormat="1" x14ac:dyDescent="0.25">
      <c r="A78" s="345" t="s">
        <v>7441</v>
      </c>
      <c r="B78" s="373"/>
      <c r="C78" s="719">
        <v>43580</v>
      </c>
      <c r="D78" s="373"/>
      <c r="E78" s="346">
        <v>776</v>
      </c>
      <c r="F78" s="373"/>
      <c r="G78" s="347">
        <v>1429.3689999999999</v>
      </c>
      <c r="H78" s="374"/>
      <c r="I78" s="348">
        <v>2.7399999999999998E-3</v>
      </c>
      <c r="J78" s="348">
        <v>5.47</v>
      </c>
      <c r="K78" s="348">
        <v>2.7399999999999998E-3</v>
      </c>
      <c r="L78" s="348">
        <v>2.7399999999999998E-3</v>
      </c>
      <c r="M78" s="362"/>
      <c r="N78" s="350">
        <v>5.2687999999999997</v>
      </c>
      <c r="O78" s="348">
        <v>5.0998999999999999</v>
      </c>
      <c r="P78" s="348">
        <v>5.1227999999999998</v>
      </c>
      <c r="Q78" s="348">
        <v>5.1016000000000004</v>
      </c>
      <c r="R78" s="348">
        <v>5.1342999999999996</v>
      </c>
      <c r="S78" s="348">
        <v>5.1390000000000002</v>
      </c>
      <c r="T78" s="348">
        <v>5.0963000000000003</v>
      </c>
      <c r="U78" s="354">
        <v>5.2030000000000003</v>
      </c>
      <c r="V78" s="348">
        <v>5.2843</v>
      </c>
      <c r="W78" s="348">
        <v>5.7765000000000004</v>
      </c>
      <c r="X78" s="348">
        <v>6.0884999999999998</v>
      </c>
      <c r="Y78" s="375">
        <v>5.5731000000000002</v>
      </c>
      <c r="Z78" s="348" t="s">
        <v>430</v>
      </c>
      <c r="AA78" s="348">
        <v>5.0994000000000002</v>
      </c>
      <c r="AB78" s="348">
        <v>5.1249000000000002</v>
      </c>
      <c r="AC78" s="348">
        <v>5.1189999999999998</v>
      </c>
      <c r="AD78" s="348">
        <v>5.2198000000000002</v>
      </c>
      <c r="AE78" s="348">
        <v>5.0994000000000002</v>
      </c>
      <c r="AF78" s="348">
        <v>5.0650000000000004</v>
      </c>
      <c r="AG78" s="569"/>
      <c r="AH78" s="346">
        <v>4</v>
      </c>
      <c r="AI78" s="346">
        <v>5</v>
      </c>
      <c r="AJ78" s="346">
        <v>5</v>
      </c>
      <c r="AK78" s="346">
        <v>5</v>
      </c>
      <c r="AL78" s="346">
        <v>7</v>
      </c>
      <c r="AM78" s="346">
        <v>2</v>
      </c>
      <c r="AN78" s="346">
        <v>4</v>
      </c>
      <c r="AO78" s="572">
        <v>3</v>
      </c>
      <c r="AP78" s="346">
        <v>4</v>
      </c>
      <c r="AQ78" s="346">
        <v>3</v>
      </c>
      <c r="AR78" s="346">
        <v>4</v>
      </c>
      <c r="AS78" s="346">
        <v>3</v>
      </c>
      <c r="AT78" s="346" t="s">
        <v>430</v>
      </c>
      <c r="AU78" s="346">
        <v>5</v>
      </c>
      <c r="AV78" s="346">
        <v>2</v>
      </c>
      <c r="AW78" s="346">
        <v>4</v>
      </c>
      <c r="AX78" s="346">
        <v>3</v>
      </c>
      <c r="AY78" s="346">
        <v>5</v>
      </c>
      <c r="AZ78" s="584"/>
      <c r="BA78" s="467">
        <v>2.57</v>
      </c>
      <c r="BB78" s="348" t="s">
        <v>430</v>
      </c>
      <c r="BC78" s="348" t="s">
        <v>430</v>
      </c>
      <c r="BD78" s="348" t="s">
        <v>430</v>
      </c>
      <c r="BE78" s="375" t="s">
        <v>430</v>
      </c>
      <c r="BF78" s="375">
        <v>97.43</v>
      </c>
      <c r="BG78" s="374"/>
      <c r="BH78" s="594">
        <v>97.43</v>
      </c>
      <c r="BI78" s="348" t="s">
        <v>430</v>
      </c>
      <c r="BJ78" s="348" t="s">
        <v>430</v>
      </c>
      <c r="BK78" s="348" t="s">
        <v>430</v>
      </c>
      <c r="BL78" s="348" t="s">
        <v>430</v>
      </c>
      <c r="BM78" s="375" t="s">
        <v>430</v>
      </c>
      <c r="BN78" s="375" t="s">
        <v>430</v>
      </c>
      <c r="BO78" s="375">
        <v>2.57</v>
      </c>
      <c r="BP78" s="375" t="s">
        <v>430</v>
      </c>
      <c r="BQ78" s="375" t="s">
        <v>430</v>
      </c>
      <c r="BR78" s="466"/>
      <c r="BS78" s="373" t="s">
        <v>430</v>
      </c>
      <c r="BT78" s="354" t="s">
        <v>430</v>
      </c>
      <c r="BU78" s="430"/>
      <c r="BV78" s="374" t="s">
        <v>554</v>
      </c>
    </row>
    <row r="79" spans="1:74" s="428" customFormat="1" x14ac:dyDescent="0.25">
      <c r="A79" s="345" t="s">
        <v>7442</v>
      </c>
      <c r="B79" s="373"/>
      <c r="C79" s="719">
        <v>45848</v>
      </c>
      <c r="D79" s="373"/>
      <c r="E79" s="346">
        <v>579.1</v>
      </c>
      <c r="F79" s="373"/>
      <c r="G79" s="347">
        <v>1054.2309</v>
      </c>
      <c r="H79" s="374"/>
      <c r="I79" s="348">
        <v>4.0000000000000001E-3</v>
      </c>
      <c r="J79" s="348">
        <v>5.5</v>
      </c>
      <c r="K79" s="348" t="s">
        <v>430</v>
      </c>
      <c r="L79" s="348">
        <v>2E-3</v>
      </c>
      <c r="M79" s="362"/>
      <c r="N79" s="350">
        <v>5.2080000000000002</v>
      </c>
      <c r="O79" s="348">
        <v>5.1055000000000001</v>
      </c>
      <c r="P79" s="348">
        <v>5.1261999999999999</v>
      </c>
      <c r="Q79" s="348">
        <v>5.0750999999999999</v>
      </c>
      <c r="R79" s="348">
        <v>5.0888</v>
      </c>
      <c r="S79" s="348">
        <v>5.0846999999999998</v>
      </c>
      <c r="T79" s="348">
        <v>5.1013000000000002</v>
      </c>
      <c r="U79" s="354">
        <v>5.2324999999999999</v>
      </c>
      <c r="V79" s="348">
        <v>5.3131000000000004</v>
      </c>
      <c r="W79" s="348" t="s">
        <v>430</v>
      </c>
      <c r="X79" s="348" t="s">
        <v>430</v>
      </c>
      <c r="Y79" s="375" t="s">
        <v>430</v>
      </c>
      <c r="Z79" s="348" t="s">
        <v>430</v>
      </c>
      <c r="AA79" s="348">
        <v>5.0650000000000004</v>
      </c>
      <c r="AB79" s="348">
        <v>5.0635000000000003</v>
      </c>
      <c r="AC79" s="348">
        <v>5.1265999999999998</v>
      </c>
      <c r="AD79" s="348">
        <v>5.2431999999999999</v>
      </c>
      <c r="AE79" s="348">
        <v>5.0650000000000004</v>
      </c>
      <c r="AF79" s="348">
        <v>5.3331</v>
      </c>
      <c r="AG79" s="569"/>
      <c r="AH79" s="346">
        <v>6</v>
      </c>
      <c r="AI79" s="346">
        <v>3</v>
      </c>
      <c r="AJ79" s="346">
        <v>4</v>
      </c>
      <c r="AK79" s="346">
        <v>7</v>
      </c>
      <c r="AL79" s="346">
        <v>8</v>
      </c>
      <c r="AM79" s="346">
        <v>7</v>
      </c>
      <c r="AN79" s="346">
        <v>2</v>
      </c>
      <c r="AO79" s="572">
        <v>2</v>
      </c>
      <c r="AP79" s="346">
        <v>2</v>
      </c>
      <c r="AQ79" s="346" t="s">
        <v>430</v>
      </c>
      <c r="AR79" s="346" t="s">
        <v>430</v>
      </c>
      <c r="AS79" s="346" t="s">
        <v>430</v>
      </c>
      <c r="AT79" s="346" t="s">
        <v>430</v>
      </c>
      <c r="AU79" s="346">
        <v>7</v>
      </c>
      <c r="AV79" s="346">
        <v>8</v>
      </c>
      <c r="AW79" s="346">
        <v>2</v>
      </c>
      <c r="AX79" s="346">
        <v>2</v>
      </c>
      <c r="AY79" s="346">
        <v>7</v>
      </c>
      <c r="AZ79" s="584"/>
      <c r="BA79" s="467">
        <v>2.59</v>
      </c>
      <c r="BB79" s="348">
        <v>30.22</v>
      </c>
      <c r="BC79" s="348" t="s">
        <v>430</v>
      </c>
      <c r="BD79" s="348" t="s">
        <v>430</v>
      </c>
      <c r="BE79" s="375" t="s">
        <v>430</v>
      </c>
      <c r="BF79" s="375">
        <v>67.2</v>
      </c>
      <c r="BG79" s="374"/>
      <c r="BH79" s="594">
        <v>67.2</v>
      </c>
      <c r="BI79" s="348">
        <v>4.32</v>
      </c>
      <c r="BJ79" s="348">
        <v>25.9</v>
      </c>
      <c r="BK79" s="348" t="s">
        <v>430</v>
      </c>
      <c r="BL79" s="348" t="s">
        <v>430</v>
      </c>
      <c r="BM79" s="375" t="s">
        <v>430</v>
      </c>
      <c r="BN79" s="375" t="s">
        <v>430</v>
      </c>
      <c r="BO79" s="375">
        <v>2.59</v>
      </c>
      <c r="BP79" s="375" t="s">
        <v>430</v>
      </c>
      <c r="BQ79" s="375" t="s">
        <v>430</v>
      </c>
      <c r="BR79" s="466"/>
      <c r="BS79" s="373" t="s">
        <v>430</v>
      </c>
      <c r="BT79" s="354">
        <v>8.6340738282731806</v>
      </c>
      <c r="BU79" s="430"/>
      <c r="BV79" s="374" t="s">
        <v>554</v>
      </c>
    </row>
    <row r="80" spans="1:74" s="428" customFormat="1" x14ac:dyDescent="0.25">
      <c r="A80" s="345" t="s">
        <v>7443</v>
      </c>
      <c r="B80" s="373"/>
      <c r="C80" s="719">
        <v>43838</v>
      </c>
      <c r="D80" s="373"/>
      <c r="E80" s="346">
        <v>572.32000000000005</v>
      </c>
      <c r="F80" s="373"/>
      <c r="G80" s="347">
        <v>1376.3764000000001</v>
      </c>
      <c r="H80" s="374"/>
      <c r="I80" s="348">
        <v>5.4799999999999996E-3</v>
      </c>
      <c r="J80" s="348">
        <v>5.4</v>
      </c>
      <c r="K80" s="348">
        <v>5.4799999999999996E-3</v>
      </c>
      <c r="L80" s="348">
        <v>5.4799999999999996E-3</v>
      </c>
      <c r="M80" s="362"/>
      <c r="N80" s="350">
        <v>5.1639999999999997</v>
      </c>
      <c r="O80" s="348">
        <v>5.0601000000000003</v>
      </c>
      <c r="P80" s="348">
        <v>5.4390000000000001</v>
      </c>
      <c r="Q80" s="348">
        <v>5.2438000000000002</v>
      </c>
      <c r="R80" s="348">
        <v>5.1997999999999998</v>
      </c>
      <c r="S80" s="348">
        <v>5.1128999999999998</v>
      </c>
      <c r="T80" s="348">
        <v>5.1007999999999996</v>
      </c>
      <c r="U80" s="354">
        <v>5.2</v>
      </c>
      <c r="V80" s="348">
        <v>5.2859999999999996</v>
      </c>
      <c r="W80" s="348">
        <v>5.7831999999999999</v>
      </c>
      <c r="X80" s="348">
        <v>6.1093999999999999</v>
      </c>
      <c r="Y80" s="375">
        <v>5.5777999999999999</v>
      </c>
      <c r="Z80" s="348" t="s">
        <v>430</v>
      </c>
      <c r="AA80" s="348">
        <v>5.2386999999999997</v>
      </c>
      <c r="AB80" s="348">
        <v>5.1078999999999999</v>
      </c>
      <c r="AC80" s="348">
        <v>5.1201999999999996</v>
      </c>
      <c r="AD80" s="348">
        <v>5.2145999999999999</v>
      </c>
      <c r="AE80" s="348">
        <v>5.2386999999999997</v>
      </c>
      <c r="AF80" s="348">
        <v>5.0190000000000001</v>
      </c>
      <c r="AG80" s="569"/>
      <c r="AH80" s="346">
        <v>10</v>
      </c>
      <c r="AI80" s="346">
        <v>6</v>
      </c>
      <c r="AJ80" s="346">
        <v>1</v>
      </c>
      <c r="AK80" s="346">
        <v>2</v>
      </c>
      <c r="AL80" s="346">
        <v>2</v>
      </c>
      <c r="AM80" s="346">
        <v>4</v>
      </c>
      <c r="AN80" s="346">
        <v>3</v>
      </c>
      <c r="AO80" s="572">
        <v>4</v>
      </c>
      <c r="AP80" s="346">
        <v>3</v>
      </c>
      <c r="AQ80" s="346">
        <v>2</v>
      </c>
      <c r="AR80" s="346">
        <v>3</v>
      </c>
      <c r="AS80" s="346">
        <v>2</v>
      </c>
      <c r="AT80" s="346" t="s">
        <v>430</v>
      </c>
      <c r="AU80" s="346">
        <v>2</v>
      </c>
      <c r="AV80" s="346">
        <v>3</v>
      </c>
      <c r="AW80" s="346">
        <v>3</v>
      </c>
      <c r="AX80" s="346">
        <v>4</v>
      </c>
      <c r="AY80" s="346">
        <v>2</v>
      </c>
      <c r="AZ80" s="584"/>
      <c r="BA80" s="467">
        <v>8.3699999999999992</v>
      </c>
      <c r="BB80" s="348" t="s">
        <v>430</v>
      </c>
      <c r="BC80" s="348" t="s">
        <v>430</v>
      </c>
      <c r="BD80" s="348" t="s">
        <v>430</v>
      </c>
      <c r="BE80" s="375" t="s">
        <v>430</v>
      </c>
      <c r="BF80" s="375">
        <v>91.63</v>
      </c>
      <c r="BG80" s="374"/>
      <c r="BH80" s="594">
        <v>91.63</v>
      </c>
      <c r="BI80" s="348" t="s">
        <v>430</v>
      </c>
      <c r="BJ80" s="348" t="s">
        <v>430</v>
      </c>
      <c r="BK80" s="348" t="s">
        <v>430</v>
      </c>
      <c r="BL80" s="348" t="s">
        <v>430</v>
      </c>
      <c r="BM80" s="375" t="s">
        <v>430</v>
      </c>
      <c r="BN80" s="375" t="s">
        <v>430</v>
      </c>
      <c r="BO80" s="375">
        <v>8.3699999999999992</v>
      </c>
      <c r="BP80" s="375" t="s">
        <v>430</v>
      </c>
      <c r="BQ80" s="375" t="s">
        <v>430</v>
      </c>
      <c r="BR80" s="466"/>
      <c r="BS80" s="373" t="s">
        <v>430</v>
      </c>
      <c r="BT80" s="354" t="s">
        <v>430</v>
      </c>
      <c r="BU80" s="430"/>
      <c r="BV80" s="374" t="s">
        <v>554</v>
      </c>
    </row>
    <row r="81" spans="1:74" s="428" customFormat="1" x14ac:dyDescent="0.25">
      <c r="A81" s="345" t="s">
        <v>7444</v>
      </c>
      <c r="B81" s="373"/>
      <c r="C81" s="719">
        <v>43551</v>
      </c>
      <c r="D81" s="373"/>
      <c r="E81" s="346">
        <v>550.41</v>
      </c>
      <c r="F81" s="373"/>
      <c r="G81" s="347">
        <v>1428.8637000000001</v>
      </c>
      <c r="H81" s="374"/>
      <c r="I81" s="348">
        <v>4.7400000000000003E-3</v>
      </c>
      <c r="J81" s="348">
        <v>5.48</v>
      </c>
      <c r="K81" s="348">
        <v>4.4900000000000001E-3</v>
      </c>
      <c r="L81" s="348">
        <v>4.7400000000000003E-3</v>
      </c>
      <c r="M81" s="362"/>
      <c r="N81" s="350">
        <v>5.1787000000000001</v>
      </c>
      <c r="O81" s="348">
        <v>5.0335999999999999</v>
      </c>
      <c r="P81" s="348">
        <v>5.1001000000000003</v>
      </c>
      <c r="Q81" s="348">
        <v>5.0620000000000003</v>
      </c>
      <c r="R81" s="348">
        <v>5.0822000000000003</v>
      </c>
      <c r="S81" s="348">
        <v>5.0698999999999996</v>
      </c>
      <c r="T81" s="348">
        <v>5.0568999999999997</v>
      </c>
      <c r="U81" s="354">
        <v>5.1523000000000003</v>
      </c>
      <c r="V81" s="348">
        <v>5.2317</v>
      </c>
      <c r="W81" s="348">
        <v>5.7283999999999997</v>
      </c>
      <c r="X81" s="348">
        <v>6.0541999999999998</v>
      </c>
      <c r="Y81" s="375">
        <v>5.5351999999999997</v>
      </c>
      <c r="Z81" s="348" t="s">
        <v>430</v>
      </c>
      <c r="AA81" s="348">
        <v>5.0526</v>
      </c>
      <c r="AB81" s="348">
        <v>5.0743999999999998</v>
      </c>
      <c r="AC81" s="348">
        <v>5.0730000000000004</v>
      </c>
      <c r="AD81" s="348">
        <v>5.1658999999999997</v>
      </c>
      <c r="AE81" s="348">
        <v>5.0526</v>
      </c>
      <c r="AF81" s="348">
        <v>5.0034999999999998</v>
      </c>
      <c r="AG81" s="569"/>
      <c r="AH81" s="346">
        <v>7</v>
      </c>
      <c r="AI81" s="346">
        <v>7</v>
      </c>
      <c r="AJ81" s="346">
        <v>7</v>
      </c>
      <c r="AK81" s="346">
        <v>9</v>
      </c>
      <c r="AL81" s="346">
        <v>9</v>
      </c>
      <c r="AM81" s="346">
        <v>8</v>
      </c>
      <c r="AN81" s="346">
        <v>8</v>
      </c>
      <c r="AO81" s="572">
        <v>8</v>
      </c>
      <c r="AP81" s="346">
        <v>8</v>
      </c>
      <c r="AQ81" s="346">
        <v>8</v>
      </c>
      <c r="AR81" s="346">
        <v>8</v>
      </c>
      <c r="AS81" s="346">
        <v>7</v>
      </c>
      <c r="AT81" s="346" t="s">
        <v>430</v>
      </c>
      <c r="AU81" s="346">
        <v>9</v>
      </c>
      <c r="AV81" s="346">
        <v>7</v>
      </c>
      <c r="AW81" s="346">
        <v>8</v>
      </c>
      <c r="AX81" s="346">
        <v>8</v>
      </c>
      <c r="AY81" s="346">
        <v>9</v>
      </c>
      <c r="AZ81" s="584"/>
      <c r="BA81" s="467">
        <v>6.35</v>
      </c>
      <c r="BB81" s="348" t="s">
        <v>430</v>
      </c>
      <c r="BC81" s="348" t="s">
        <v>430</v>
      </c>
      <c r="BD81" s="348" t="s">
        <v>430</v>
      </c>
      <c r="BE81" s="375" t="s">
        <v>430</v>
      </c>
      <c r="BF81" s="375">
        <v>93.65</v>
      </c>
      <c r="BG81" s="374"/>
      <c r="BH81" s="594">
        <v>93.65</v>
      </c>
      <c r="BI81" s="348" t="s">
        <v>430</v>
      </c>
      <c r="BJ81" s="348" t="s">
        <v>430</v>
      </c>
      <c r="BK81" s="348" t="s">
        <v>430</v>
      </c>
      <c r="BL81" s="348" t="s">
        <v>430</v>
      </c>
      <c r="BM81" s="375" t="s">
        <v>430</v>
      </c>
      <c r="BN81" s="375" t="s">
        <v>430</v>
      </c>
      <c r="BO81" s="375">
        <v>6.35</v>
      </c>
      <c r="BP81" s="375" t="s">
        <v>430</v>
      </c>
      <c r="BQ81" s="375" t="s">
        <v>430</v>
      </c>
      <c r="BR81" s="466"/>
      <c r="BS81" s="373" t="s">
        <v>430</v>
      </c>
      <c r="BT81" s="354" t="s">
        <v>430</v>
      </c>
      <c r="BU81" s="430"/>
      <c r="BV81" s="374" t="s">
        <v>554</v>
      </c>
    </row>
    <row r="82" spans="1:74" s="428" customFormat="1" x14ac:dyDescent="0.25">
      <c r="A82" s="345" t="s">
        <v>7445</v>
      </c>
      <c r="B82" s="373"/>
      <c r="C82" s="719">
        <v>44774</v>
      </c>
      <c r="D82" s="373"/>
      <c r="E82" s="346">
        <v>349.23</v>
      </c>
      <c r="F82" s="373"/>
      <c r="G82" s="347">
        <v>1260.2236</v>
      </c>
      <c r="H82" s="374"/>
      <c r="I82" s="348">
        <v>2.7399999999999998E-3</v>
      </c>
      <c r="J82" s="348">
        <v>5.36</v>
      </c>
      <c r="K82" s="348">
        <v>2.7399999999999998E-3</v>
      </c>
      <c r="L82" s="348">
        <v>2.7399999999999998E-3</v>
      </c>
      <c r="M82" s="362"/>
      <c r="N82" s="350">
        <v>5.1764000000000001</v>
      </c>
      <c r="O82" s="348">
        <v>4.9894999999999996</v>
      </c>
      <c r="P82" s="348">
        <v>4.9964000000000004</v>
      </c>
      <c r="Q82" s="348">
        <v>5.2919</v>
      </c>
      <c r="R82" s="348">
        <v>5.1798000000000002</v>
      </c>
      <c r="S82" s="348">
        <v>5.0559000000000003</v>
      </c>
      <c r="T82" s="348">
        <v>4.9935999999999998</v>
      </c>
      <c r="U82" s="354">
        <v>5.0785</v>
      </c>
      <c r="V82" s="348">
        <v>5.1680000000000001</v>
      </c>
      <c r="W82" s="348">
        <v>5.6631</v>
      </c>
      <c r="X82" s="348">
        <v>5.9843000000000002</v>
      </c>
      <c r="Y82" s="375" t="s">
        <v>430</v>
      </c>
      <c r="Z82" s="348" t="s">
        <v>430</v>
      </c>
      <c r="AA82" s="348">
        <v>5.258</v>
      </c>
      <c r="AB82" s="348">
        <v>5.0415999999999999</v>
      </c>
      <c r="AC82" s="348">
        <v>5.0148999999999999</v>
      </c>
      <c r="AD82" s="348">
        <v>5.0997000000000003</v>
      </c>
      <c r="AE82" s="348">
        <v>5.258</v>
      </c>
      <c r="AF82" s="348">
        <v>6.0163000000000002</v>
      </c>
      <c r="AG82" s="569"/>
      <c r="AH82" s="346">
        <v>9</v>
      </c>
      <c r="AI82" s="346">
        <v>12</v>
      </c>
      <c r="AJ82" s="346">
        <v>12</v>
      </c>
      <c r="AK82" s="346">
        <v>1</v>
      </c>
      <c r="AL82" s="346">
        <v>3</v>
      </c>
      <c r="AM82" s="346">
        <v>9</v>
      </c>
      <c r="AN82" s="346">
        <v>10</v>
      </c>
      <c r="AO82" s="572">
        <v>11</v>
      </c>
      <c r="AP82" s="346">
        <v>11</v>
      </c>
      <c r="AQ82" s="346">
        <v>12</v>
      </c>
      <c r="AR82" s="346">
        <v>13</v>
      </c>
      <c r="AS82" s="346" t="s">
        <v>430</v>
      </c>
      <c r="AT82" s="346" t="s">
        <v>430</v>
      </c>
      <c r="AU82" s="346">
        <v>1</v>
      </c>
      <c r="AV82" s="346">
        <v>9</v>
      </c>
      <c r="AW82" s="346">
        <v>10</v>
      </c>
      <c r="AX82" s="346">
        <v>11</v>
      </c>
      <c r="AY82" s="346">
        <v>1</v>
      </c>
      <c r="AZ82" s="584"/>
      <c r="BA82" s="467" t="s">
        <v>430</v>
      </c>
      <c r="BB82" s="348" t="s">
        <v>430</v>
      </c>
      <c r="BC82" s="348" t="s">
        <v>430</v>
      </c>
      <c r="BD82" s="348" t="s">
        <v>430</v>
      </c>
      <c r="BE82" s="375" t="s">
        <v>430</v>
      </c>
      <c r="BF82" s="375">
        <v>100</v>
      </c>
      <c r="BG82" s="374"/>
      <c r="BH82" s="594">
        <v>100</v>
      </c>
      <c r="BI82" s="348" t="s">
        <v>430</v>
      </c>
      <c r="BJ82" s="348" t="s">
        <v>430</v>
      </c>
      <c r="BK82" s="348" t="s">
        <v>430</v>
      </c>
      <c r="BL82" s="348" t="s">
        <v>430</v>
      </c>
      <c r="BM82" s="375" t="s">
        <v>430</v>
      </c>
      <c r="BN82" s="375" t="s">
        <v>430</v>
      </c>
      <c r="BO82" s="375" t="s">
        <v>430</v>
      </c>
      <c r="BP82" s="375" t="s">
        <v>430</v>
      </c>
      <c r="BQ82" s="375" t="s">
        <v>430</v>
      </c>
      <c r="BR82" s="466"/>
      <c r="BS82" s="373" t="s">
        <v>430</v>
      </c>
      <c r="BT82" s="354" t="s">
        <v>430</v>
      </c>
      <c r="BU82" s="430"/>
      <c r="BV82" s="374" t="s">
        <v>554</v>
      </c>
    </row>
    <row r="83" spans="1:74" s="428" customFormat="1" x14ac:dyDescent="0.25">
      <c r="A83" s="345" t="s">
        <v>7446</v>
      </c>
      <c r="B83" s="373"/>
      <c r="C83" s="719">
        <v>43670</v>
      </c>
      <c r="D83" s="373"/>
      <c r="E83" s="346">
        <v>303.64999999999998</v>
      </c>
      <c r="F83" s="373"/>
      <c r="G83" s="347">
        <v>1409.6225999999999</v>
      </c>
      <c r="H83" s="374"/>
      <c r="I83" s="348">
        <v>8.2199999999999999E-3</v>
      </c>
      <c r="J83" s="348">
        <v>5.41</v>
      </c>
      <c r="K83" s="348">
        <v>5.4799999999999996E-3</v>
      </c>
      <c r="L83" s="348">
        <v>8.2199999999999999E-3</v>
      </c>
      <c r="M83" s="362"/>
      <c r="N83" s="350">
        <v>5.3037999999999998</v>
      </c>
      <c r="O83" s="348">
        <v>5.1204000000000001</v>
      </c>
      <c r="P83" s="348">
        <v>5.1181999999999999</v>
      </c>
      <c r="Q83" s="348">
        <v>5.0833000000000004</v>
      </c>
      <c r="R83" s="348">
        <v>5.1551999999999998</v>
      </c>
      <c r="S83" s="348">
        <v>5.1039000000000003</v>
      </c>
      <c r="T83" s="348">
        <v>5.0701999999999998</v>
      </c>
      <c r="U83" s="354">
        <v>5.1733000000000002</v>
      </c>
      <c r="V83" s="348">
        <v>5.2657999999999996</v>
      </c>
      <c r="W83" s="348">
        <v>5.7493999999999996</v>
      </c>
      <c r="X83" s="348">
        <v>6.0640000000000001</v>
      </c>
      <c r="Y83" s="375">
        <v>5.5663</v>
      </c>
      <c r="Z83" s="348" t="s">
        <v>430</v>
      </c>
      <c r="AA83" s="348">
        <v>5.0937000000000001</v>
      </c>
      <c r="AB83" s="348">
        <v>5.0942999999999996</v>
      </c>
      <c r="AC83" s="348">
        <v>5.0884999999999998</v>
      </c>
      <c r="AD83" s="348">
        <v>5.1894999999999998</v>
      </c>
      <c r="AE83" s="348">
        <v>5.0937000000000001</v>
      </c>
      <c r="AF83" s="348">
        <v>5.0389999999999997</v>
      </c>
      <c r="AG83" s="569"/>
      <c r="AH83" s="346">
        <v>2</v>
      </c>
      <c r="AI83" s="346">
        <v>2</v>
      </c>
      <c r="AJ83" s="346">
        <v>6</v>
      </c>
      <c r="AK83" s="346">
        <v>6</v>
      </c>
      <c r="AL83" s="346">
        <v>5</v>
      </c>
      <c r="AM83" s="346">
        <v>6</v>
      </c>
      <c r="AN83" s="346">
        <v>7</v>
      </c>
      <c r="AO83" s="572">
        <v>6</v>
      </c>
      <c r="AP83" s="346">
        <v>5</v>
      </c>
      <c r="AQ83" s="346">
        <v>4</v>
      </c>
      <c r="AR83" s="346">
        <v>6</v>
      </c>
      <c r="AS83" s="346">
        <v>4</v>
      </c>
      <c r="AT83" s="346" t="s">
        <v>430</v>
      </c>
      <c r="AU83" s="346">
        <v>6</v>
      </c>
      <c r="AV83" s="346">
        <v>6</v>
      </c>
      <c r="AW83" s="346">
        <v>7</v>
      </c>
      <c r="AX83" s="346">
        <v>7</v>
      </c>
      <c r="AY83" s="346">
        <v>6</v>
      </c>
      <c r="AZ83" s="584"/>
      <c r="BA83" s="467">
        <v>6.57</v>
      </c>
      <c r="BB83" s="348" t="s">
        <v>430</v>
      </c>
      <c r="BC83" s="348" t="s">
        <v>430</v>
      </c>
      <c r="BD83" s="348" t="s">
        <v>430</v>
      </c>
      <c r="BE83" s="375" t="s">
        <v>430</v>
      </c>
      <c r="BF83" s="375">
        <v>93.43</v>
      </c>
      <c r="BG83" s="374"/>
      <c r="BH83" s="594">
        <v>93.43</v>
      </c>
      <c r="BI83" s="348" t="s">
        <v>430</v>
      </c>
      <c r="BJ83" s="348" t="s">
        <v>430</v>
      </c>
      <c r="BK83" s="348" t="s">
        <v>430</v>
      </c>
      <c r="BL83" s="348" t="s">
        <v>430</v>
      </c>
      <c r="BM83" s="375" t="s">
        <v>430</v>
      </c>
      <c r="BN83" s="375" t="s">
        <v>430</v>
      </c>
      <c r="BO83" s="375">
        <v>6.57</v>
      </c>
      <c r="BP83" s="375" t="s">
        <v>430</v>
      </c>
      <c r="BQ83" s="375" t="s">
        <v>430</v>
      </c>
      <c r="BR83" s="466"/>
      <c r="BS83" s="373" t="s">
        <v>430</v>
      </c>
      <c r="BT83" s="354" t="s">
        <v>430</v>
      </c>
      <c r="BU83" s="430"/>
      <c r="BV83" s="374" t="s">
        <v>554</v>
      </c>
    </row>
    <row r="84" spans="1:74" s="428" customFormat="1" x14ac:dyDescent="0.25">
      <c r="A84" s="345" t="s">
        <v>7447</v>
      </c>
      <c r="B84" s="373"/>
      <c r="C84" s="719">
        <v>45224</v>
      </c>
      <c r="D84" s="373"/>
      <c r="E84" s="346">
        <v>224.86</v>
      </c>
      <c r="F84" s="373"/>
      <c r="G84" s="347">
        <v>1170.7076</v>
      </c>
      <c r="H84" s="374"/>
      <c r="I84" s="348">
        <v>2.7399999999999998E-3</v>
      </c>
      <c r="J84" s="348">
        <v>5.35</v>
      </c>
      <c r="K84" s="348">
        <v>2.7399999999999998E-3</v>
      </c>
      <c r="L84" s="348">
        <v>2.7399999999999998E-3</v>
      </c>
      <c r="M84" s="362"/>
      <c r="N84" s="350">
        <v>5.0983000000000001</v>
      </c>
      <c r="O84" s="348">
        <v>4.9832000000000001</v>
      </c>
      <c r="P84" s="348">
        <v>5.0392000000000001</v>
      </c>
      <c r="Q84" s="348">
        <v>5.0190000000000001</v>
      </c>
      <c r="R84" s="348">
        <v>5.0182000000000002</v>
      </c>
      <c r="S84" s="348">
        <v>4.9855</v>
      </c>
      <c r="T84" s="348">
        <v>4.9368999999999996</v>
      </c>
      <c r="U84" s="354">
        <v>5.0373000000000001</v>
      </c>
      <c r="V84" s="348">
        <v>5.1291000000000002</v>
      </c>
      <c r="W84" s="348">
        <v>5.6501000000000001</v>
      </c>
      <c r="X84" s="348" t="s">
        <v>430</v>
      </c>
      <c r="Y84" s="375" t="s">
        <v>430</v>
      </c>
      <c r="Z84" s="348" t="s">
        <v>430</v>
      </c>
      <c r="AA84" s="348">
        <v>5.0065999999999997</v>
      </c>
      <c r="AB84" s="348">
        <v>4.9814999999999996</v>
      </c>
      <c r="AC84" s="348">
        <v>4.9598000000000004</v>
      </c>
      <c r="AD84" s="348">
        <v>5.0566000000000004</v>
      </c>
      <c r="AE84" s="348">
        <v>5.0065999999999997</v>
      </c>
      <c r="AF84" s="348">
        <v>5.952</v>
      </c>
      <c r="AG84" s="569"/>
      <c r="AH84" s="346">
        <v>13</v>
      </c>
      <c r="AI84" s="346">
        <v>13</v>
      </c>
      <c r="AJ84" s="346">
        <v>10</v>
      </c>
      <c r="AK84" s="346">
        <v>12</v>
      </c>
      <c r="AL84" s="346">
        <v>12</v>
      </c>
      <c r="AM84" s="346">
        <v>12</v>
      </c>
      <c r="AN84" s="346">
        <v>14</v>
      </c>
      <c r="AO84" s="572">
        <v>14</v>
      </c>
      <c r="AP84" s="346">
        <v>14</v>
      </c>
      <c r="AQ84" s="346">
        <v>14</v>
      </c>
      <c r="AR84" s="346" t="s">
        <v>430</v>
      </c>
      <c r="AS84" s="346" t="s">
        <v>430</v>
      </c>
      <c r="AT84" s="346" t="s">
        <v>430</v>
      </c>
      <c r="AU84" s="346">
        <v>12</v>
      </c>
      <c r="AV84" s="346">
        <v>11</v>
      </c>
      <c r="AW84" s="346">
        <v>14</v>
      </c>
      <c r="AX84" s="346">
        <v>14</v>
      </c>
      <c r="AY84" s="346">
        <v>12</v>
      </c>
      <c r="AZ84" s="584"/>
      <c r="BA84" s="467" t="s">
        <v>430</v>
      </c>
      <c r="BB84" s="348" t="s">
        <v>430</v>
      </c>
      <c r="BC84" s="348" t="s">
        <v>430</v>
      </c>
      <c r="BD84" s="348" t="s">
        <v>430</v>
      </c>
      <c r="BE84" s="375" t="s">
        <v>430</v>
      </c>
      <c r="BF84" s="375">
        <v>100</v>
      </c>
      <c r="BG84" s="374"/>
      <c r="BH84" s="594">
        <v>100</v>
      </c>
      <c r="BI84" s="348" t="s">
        <v>430</v>
      </c>
      <c r="BJ84" s="348" t="s">
        <v>430</v>
      </c>
      <c r="BK84" s="348" t="s">
        <v>430</v>
      </c>
      <c r="BL84" s="348" t="s">
        <v>430</v>
      </c>
      <c r="BM84" s="375" t="s">
        <v>430</v>
      </c>
      <c r="BN84" s="375" t="s">
        <v>430</v>
      </c>
      <c r="BO84" s="375" t="s">
        <v>430</v>
      </c>
      <c r="BP84" s="375" t="s">
        <v>430</v>
      </c>
      <c r="BQ84" s="375" t="s">
        <v>430</v>
      </c>
      <c r="BR84" s="466"/>
      <c r="BS84" s="373" t="s">
        <v>430</v>
      </c>
      <c r="BT84" s="354" t="s">
        <v>430</v>
      </c>
      <c r="BU84" s="430"/>
      <c r="BV84" s="374" t="s">
        <v>554</v>
      </c>
    </row>
    <row r="85" spans="1:74" s="428" customFormat="1" x14ac:dyDescent="0.25">
      <c r="A85" s="345" t="s">
        <v>7448</v>
      </c>
      <c r="B85" s="373"/>
      <c r="C85" s="719">
        <v>43669</v>
      </c>
      <c r="D85" s="373"/>
      <c r="E85" s="346">
        <v>143.18</v>
      </c>
      <c r="F85" s="373"/>
      <c r="G85" s="347">
        <v>1408.8714</v>
      </c>
      <c r="H85" s="374"/>
      <c r="I85" s="348">
        <v>2.7399999999999998E-3</v>
      </c>
      <c r="J85" s="348">
        <v>5.51</v>
      </c>
      <c r="K85" s="348">
        <v>2.7399999999999998E-3</v>
      </c>
      <c r="L85" s="348">
        <v>2.8999999999999998E-3</v>
      </c>
      <c r="M85" s="362"/>
      <c r="N85" s="350">
        <v>5.1639999999999997</v>
      </c>
      <c r="O85" s="348">
        <v>5.1032999999999999</v>
      </c>
      <c r="P85" s="348">
        <v>5.1327999999999996</v>
      </c>
      <c r="Q85" s="348">
        <v>5.1151999999999997</v>
      </c>
      <c r="R85" s="348">
        <v>5.1544999999999996</v>
      </c>
      <c r="S85" s="348">
        <v>5.1044999999999998</v>
      </c>
      <c r="T85" s="348">
        <v>5.0785999999999998</v>
      </c>
      <c r="U85" s="354">
        <v>5.1719999999999997</v>
      </c>
      <c r="V85" s="348">
        <v>5.2525000000000004</v>
      </c>
      <c r="W85" s="348">
        <v>5.7385000000000002</v>
      </c>
      <c r="X85" s="348">
        <v>6.0574000000000003</v>
      </c>
      <c r="Y85" s="375">
        <v>5.5343999999999998</v>
      </c>
      <c r="Z85" s="348" t="s">
        <v>430</v>
      </c>
      <c r="AA85" s="348">
        <v>5.1212</v>
      </c>
      <c r="AB85" s="348">
        <v>5.0955000000000004</v>
      </c>
      <c r="AC85" s="348">
        <v>5.0994000000000002</v>
      </c>
      <c r="AD85" s="348">
        <v>5.1965000000000003</v>
      </c>
      <c r="AE85" s="348">
        <v>5.1212</v>
      </c>
      <c r="AF85" s="348">
        <v>5.0289999999999999</v>
      </c>
      <c r="AG85" s="569"/>
      <c r="AH85" s="346">
        <v>10</v>
      </c>
      <c r="AI85" s="346">
        <v>4</v>
      </c>
      <c r="AJ85" s="346">
        <v>3</v>
      </c>
      <c r="AK85" s="346">
        <v>4</v>
      </c>
      <c r="AL85" s="346">
        <v>6</v>
      </c>
      <c r="AM85" s="346">
        <v>5</v>
      </c>
      <c r="AN85" s="346">
        <v>6</v>
      </c>
      <c r="AO85" s="572">
        <v>7</v>
      </c>
      <c r="AP85" s="346">
        <v>7</v>
      </c>
      <c r="AQ85" s="346">
        <v>6</v>
      </c>
      <c r="AR85" s="346">
        <v>7</v>
      </c>
      <c r="AS85" s="346">
        <v>8</v>
      </c>
      <c r="AT85" s="346" t="s">
        <v>430</v>
      </c>
      <c r="AU85" s="346">
        <v>4</v>
      </c>
      <c r="AV85" s="346">
        <v>5</v>
      </c>
      <c r="AW85" s="346">
        <v>6</v>
      </c>
      <c r="AX85" s="346">
        <v>5</v>
      </c>
      <c r="AY85" s="346">
        <v>4</v>
      </c>
      <c r="AZ85" s="584"/>
      <c r="BA85" s="467">
        <v>10.45</v>
      </c>
      <c r="BB85" s="348" t="s">
        <v>430</v>
      </c>
      <c r="BC85" s="348" t="s">
        <v>430</v>
      </c>
      <c r="BD85" s="348" t="s">
        <v>430</v>
      </c>
      <c r="BE85" s="375" t="s">
        <v>430</v>
      </c>
      <c r="BF85" s="375">
        <v>89.55</v>
      </c>
      <c r="BG85" s="374"/>
      <c r="BH85" s="594">
        <v>89.55</v>
      </c>
      <c r="BI85" s="348" t="s">
        <v>430</v>
      </c>
      <c r="BJ85" s="348" t="s">
        <v>430</v>
      </c>
      <c r="BK85" s="348" t="s">
        <v>430</v>
      </c>
      <c r="BL85" s="348" t="s">
        <v>430</v>
      </c>
      <c r="BM85" s="375" t="s">
        <v>430</v>
      </c>
      <c r="BN85" s="375" t="s">
        <v>430</v>
      </c>
      <c r="BO85" s="375">
        <v>10.45</v>
      </c>
      <c r="BP85" s="375" t="s">
        <v>430</v>
      </c>
      <c r="BQ85" s="375" t="s">
        <v>430</v>
      </c>
      <c r="BR85" s="466"/>
      <c r="BS85" s="373" t="s">
        <v>430</v>
      </c>
      <c r="BT85" s="354" t="s">
        <v>430</v>
      </c>
      <c r="BU85" s="430"/>
      <c r="BV85" s="374" t="s">
        <v>554</v>
      </c>
    </row>
    <row r="86" spans="1:74" s="428" customFormat="1" x14ac:dyDescent="0.25">
      <c r="A86" s="345" t="s">
        <v>7449</v>
      </c>
      <c r="B86" s="373"/>
      <c r="C86" s="719">
        <v>43654</v>
      </c>
      <c r="D86" s="373"/>
      <c r="E86" s="346">
        <v>95.37</v>
      </c>
      <c r="F86" s="373"/>
      <c r="G86" s="347">
        <v>1399.0268000000001</v>
      </c>
      <c r="H86" s="374"/>
      <c r="I86" s="348">
        <v>2.7399999999999998E-3</v>
      </c>
      <c r="J86" s="348">
        <v>5.48</v>
      </c>
      <c r="K86" s="348">
        <v>2.7399999999999998E-3</v>
      </c>
      <c r="L86" s="348">
        <v>2.7399999999999998E-3</v>
      </c>
      <c r="M86" s="362"/>
      <c r="N86" s="350">
        <v>5.0438000000000001</v>
      </c>
      <c r="O86" s="348">
        <v>4.9146000000000001</v>
      </c>
      <c r="P86" s="348">
        <v>4.9691999999999998</v>
      </c>
      <c r="Q86" s="348">
        <v>4.9659000000000004</v>
      </c>
      <c r="R86" s="348">
        <v>4.9974999999999996</v>
      </c>
      <c r="S86" s="348">
        <v>4.9579000000000004</v>
      </c>
      <c r="T86" s="348">
        <v>4.9390999999999998</v>
      </c>
      <c r="U86" s="354">
        <v>5.0507</v>
      </c>
      <c r="V86" s="348">
        <v>5.1332000000000004</v>
      </c>
      <c r="W86" s="348">
        <v>5.6516000000000002</v>
      </c>
      <c r="X86" s="348">
        <v>5.9824999999999999</v>
      </c>
      <c r="Y86" s="375">
        <v>5.4127000000000001</v>
      </c>
      <c r="Z86" s="348" t="s">
        <v>430</v>
      </c>
      <c r="AA86" s="348">
        <v>4.9608999999999996</v>
      </c>
      <c r="AB86" s="348">
        <v>4.9523999999999999</v>
      </c>
      <c r="AC86" s="348">
        <v>4.9619</v>
      </c>
      <c r="AD86" s="348">
        <v>5.0640999999999998</v>
      </c>
      <c r="AE86" s="348">
        <v>4.9608999999999996</v>
      </c>
      <c r="AF86" s="348">
        <v>4.8940999999999999</v>
      </c>
      <c r="AG86" s="569"/>
      <c r="AH86" s="346">
        <v>15</v>
      </c>
      <c r="AI86" s="346">
        <v>15</v>
      </c>
      <c r="AJ86" s="346">
        <v>14</v>
      </c>
      <c r="AK86" s="346">
        <v>14</v>
      </c>
      <c r="AL86" s="346">
        <v>15</v>
      </c>
      <c r="AM86" s="346">
        <v>14</v>
      </c>
      <c r="AN86" s="346">
        <v>12</v>
      </c>
      <c r="AO86" s="572">
        <v>13</v>
      </c>
      <c r="AP86" s="346">
        <v>13</v>
      </c>
      <c r="AQ86" s="346">
        <v>13</v>
      </c>
      <c r="AR86" s="346">
        <v>14</v>
      </c>
      <c r="AS86" s="346">
        <v>10</v>
      </c>
      <c r="AT86" s="346" t="s">
        <v>430</v>
      </c>
      <c r="AU86" s="346">
        <v>16</v>
      </c>
      <c r="AV86" s="346">
        <v>14</v>
      </c>
      <c r="AW86" s="346">
        <v>13</v>
      </c>
      <c r="AX86" s="346">
        <v>13</v>
      </c>
      <c r="AY86" s="346">
        <v>16</v>
      </c>
      <c r="AZ86" s="584"/>
      <c r="BA86" s="467" t="s">
        <v>430</v>
      </c>
      <c r="BB86" s="348" t="s">
        <v>430</v>
      </c>
      <c r="BC86" s="348" t="s">
        <v>430</v>
      </c>
      <c r="BD86" s="348" t="s">
        <v>430</v>
      </c>
      <c r="BE86" s="375" t="s">
        <v>430</v>
      </c>
      <c r="BF86" s="375">
        <v>100</v>
      </c>
      <c r="BG86" s="374"/>
      <c r="BH86" s="594">
        <v>100</v>
      </c>
      <c r="BI86" s="348" t="s">
        <v>430</v>
      </c>
      <c r="BJ86" s="348" t="s">
        <v>430</v>
      </c>
      <c r="BK86" s="348" t="s">
        <v>430</v>
      </c>
      <c r="BL86" s="348" t="s">
        <v>430</v>
      </c>
      <c r="BM86" s="375" t="s">
        <v>430</v>
      </c>
      <c r="BN86" s="375" t="s">
        <v>430</v>
      </c>
      <c r="BO86" s="375" t="s">
        <v>430</v>
      </c>
      <c r="BP86" s="375" t="s">
        <v>430</v>
      </c>
      <c r="BQ86" s="375" t="s">
        <v>430</v>
      </c>
      <c r="BR86" s="466"/>
      <c r="BS86" s="373" t="s">
        <v>430</v>
      </c>
      <c r="BT86" s="354" t="s">
        <v>430</v>
      </c>
      <c r="BU86" s="430"/>
      <c r="BV86" s="374" t="s">
        <v>554</v>
      </c>
    </row>
    <row r="87" spans="1:74" s="428" customFormat="1" x14ac:dyDescent="0.25">
      <c r="A87" s="345" t="s">
        <v>7450</v>
      </c>
      <c r="B87" s="373"/>
      <c r="C87" s="719">
        <v>43802</v>
      </c>
      <c r="D87" s="373"/>
      <c r="E87" s="346">
        <v>81.41</v>
      </c>
      <c r="F87" s="373"/>
      <c r="G87" s="347">
        <v>1378.7366999999999</v>
      </c>
      <c r="H87" s="374"/>
      <c r="I87" s="348">
        <v>2.7399999999999998E-3</v>
      </c>
      <c r="J87" s="348">
        <v>5.39</v>
      </c>
      <c r="K87" s="348">
        <v>2.7399999999999998E-3</v>
      </c>
      <c r="L87" s="348">
        <v>2.7399999999999998E-3</v>
      </c>
      <c r="M87" s="362"/>
      <c r="N87" s="350">
        <v>4.8638000000000003</v>
      </c>
      <c r="O87" s="348">
        <v>4.8023999999999996</v>
      </c>
      <c r="P87" s="348">
        <v>4.8350999999999997</v>
      </c>
      <c r="Q87" s="348">
        <v>5.0709999999999997</v>
      </c>
      <c r="R87" s="348">
        <v>5.0019</v>
      </c>
      <c r="S87" s="348">
        <v>4.9114000000000004</v>
      </c>
      <c r="T87" s="348">
        <v>4.8924000000000003</v>
      </c>
      <c r="U87" s="354">
        <v>5.0110000000000001</v>
      </c>
      <c r="V87" s="348">
        <v>5.1101000000000001</v>
      </c>
      <c r="W87" s="348">
        <v>5.6436000000000002</v>
      </c>
      <c r="X87" s="348">
        <v>5.9863</v>
      </c>
      <c r="Y87" s="375">
        <v>5.5027999999999997</v>
      </c>
      <c r="Z87" s="348" t="s">
        <v>430</v>
      </c>
      <c r="AA87" s="348">
        <v>5.0441000000000003</v>
      </c>
      <c r="AB87" s="348">
        <v>4.9047000000000001</v>
      </c>
      <c r="AC87" s="348">
        <v>4.9217000000000004</v>
      </c>
      <c r="AD87" s="348">
        <v>5.0331999999999999</v>
      </c>
      <c r="AE87" s="348">
        <v>5.0441000000000003</v>
      </c>
      <c r="AF87" s="348">
        <v>4.9695999999999998</v>
      </c>
      <c r="AG87" s="569"/>
      <c r="AH87" s="346">
        <v>18</v>
      </c>
      <c r="AI87" s="346">
        <v>18</v>
      </c>
      <c r="AJ87" s="346">
        <v>17</v>
      </c>
      <c r="AK87" s="346">
        <v>8</v>
      </c>
      <c r="AL87" s="346">
        <v>14</v>
      </c>
      <c r="AM87" s="346">
        <v>16</v>
      </c>
      <c r="AN87" s="346">
        <v>15</v>
      </c>
      <c r="AO87" s="572">
        <v>15</v>
      </c>
      <c r="AP87" s="346">
        <v>15</v>
      </c>
      <c r="AQ87" s="346">
        <v>15</v>
      </c>
      <c r="AR87" s="346">
        <v>12</v>
      </c>
      <c r="AS87" s="346">
        <v>9</v>
      </c>
      <c r="AT87" s="346" t="s">
        <v>430</v>
      </c>
      <c r="AU87" s="346">
        <v>10</v>
      </c>
      <c r="AV87" s="346">
        <v>15</v>
      </c>
      <c r="AW87" s="346">
        <v>15</v>
      </c>
      <c r="AX87" s="346">
        <v>15</v>
      </c>
      <c r="AY87" s="346">
        <v>10</v>
      </c>
      <c r="AZ87" s="584"/>
      <c r="BA87" s="467" t="s">
        <v>430</v>
      </c>
      <c r="BB87" s="348" t="s">
        <v>430</v>
      </c>
      <c r="BC87" s="348" t="s">
        <v>430</v>
      </c>
      <c r="BD87" s="348" t="s">
        <v>430</v>
      </c>
      <c r="BE87" s="375" t="s">
        <v>430</v>
      </c>
      <c r="BF87" s="375">
        <v>100</v>
      </c>
      <c r="BG87" s="374"/>
      <c r="BH87" s="594">
        <v>100</v>
      </c>
      <c r="BI87" s="348" t="s">
        <v>430</v>
      </c>
      <c r="BJ87" s="348" t="s">
        <v>430</v>
      </c>
      <c r="BK87" s="348" t="s">
        <v>430</v>
      </c>
      <c r="BL87" s="348" t="s">
        <v>430</v>
      </c>
      <c r="BM87" s="375" t="s">
        <v>430</v>
      </c>
      <c r="BN87" s="375" t="s">
        <v>430</v>
      </c>
      <c r="BO87" s="375" t="s">
        <v>430</v>
      </c>
      <c r="BP87" s="375" t="s">
        <v>430</v>
      </c>
      <c r="BQ87" s="375" t="s">
        <v>430</v>
      </c>
      <c r="BR87" s="466"/>
      <c r="BS87" s="373" t="s">
        <v>430</v>
      </c>
      <c r="BT87" s="354" t="s">
        <v>430</v>
      </c>
      <c r="BU87" s="430"/>
      <c r="BV87" s="374" t="s">
        <v>554</v>
      </c>
    </row>
    <row r="88" spans="1:74" s="428" customFormat="1" x14ac:dyDescent="0.25">
      <c r="A88" s="345" t="s">
        <v>7451</v>
      </c>
      <c r="B88" s="373"/>
      <c r="C88" s="719">
        <v>43704</v>
      </c>
      <c r="D88" s="373"/>
      <c r="E88" s="346">
        <v>78.900000000000006</v>
      </c>
      <c r="F88" s="373"/>
      <c r="G88" s="347">
        <v>1402.8834999999999</v>
      </c>
      <c r="H88" s="374"/>
      <c r="I88" s="348">
        <v>2.7399999999999998E-3</v>
      </c>
      <c r="J88" s="348">
        <v>5.49</v>
      </c>
      <c r="K88" s="348">
        <v>2.7399999999999998E-3</v>
      </c>
      <c r="L88" s="348">
        <v>2.7399999999999998E-3</v>
      </c>
      <c r="M88" s="362"/>
      <c r="N88" s="350">
        <v>5.1002000000000001</v>
      </c>
      <c r="O88" s="348">
        <v>4.9983000000000004</v>
      </c>
      <c r="P88" s="348">
        <v>5.0217999999999998</v>
      </c>
      <c r="Q88" s="348">
        <v>4.9699</v>
      </c>
      <c r="R88" s="348">
        <v>5.0407999999999999</v>
      </c>
      <c r="S88" s="348">
        <v>5.016</v>
      </c>
      <c r="T88" s="348">
        <v>4.9591000000000003</v>
      </c>
      <c r="U88" s="354">
        <v>5.1052999999999997</v>
      </c>
      <c r="V88" s="348">
        <v>5.1976000000000004</v>
      </c>
      <c r="W88" s="348">
        <v>5.742</v>
      </c>
      <c r="X88" s="348">
        <v>6.069</v>
      </c>
      <c r="Y88" s="375">
        <v>5.5617999999999999</v>
      </c>
      <c r="Z88" s="348" t="s">
        <v>430</v>
      </c>
      <c r="AA88" s="348">
        <v>4.9638999999999998</v>
      </c>
      <c r="AB88" s="348">
        <v>4.9882999999999997</v>
      </c>
      <c r="AC88" s="348">
        <v>4.9873000000000003</v>
      </c>
      <c r="AD88" s="348">
        <v>5.1219000000000001</v>
      </c>
      <c r="AE88" s="348">
        <v>4.9638999999999998</v>
      </c>
      <c r="AF88" s="348">
        <v>5.0357000000000003</v>
      </c>
      <c r="AG88" s="569"/>
      <c r="AH88" s="346">
        <v>12</v>
      </c>
      <c r="AI88" s="346">
        <v>11</v>
      </c>
      <c r="AJ88" s="346">
        <v>11</v>
      </c>
      <c r="AK88" s="346">
        <v>13</v>
      </c>
      <c r="AL88" s="346">
        <v>10</v>
      </c>
      <c r="AM88" s="346">
        <v>10</v>
      </c>
      <c r="AN88" s="346">
        <v>11</v>
      </c>
      <c r="AO88" s="572">
        <v>10</v>
      </c>
      <c r="AP88" s="346">
        <v>10</v>
      </c>
      <c r="AQ88" s="346">
        <v>5</v>
      </c>
      <c r="AR88" s="346">
        <v>5</v>
      </c>
      <c r="AS88" s="346">
        <v>5</v>
      </c>
      <c r="AT88" s="346" t="s">
        <v>430</v>
      </c>
      <c r="AU88" s="346">
        <v>15</v>
      </c>
      <c r="AV88" s="346">
        <v>10</v>
      </c>
      <c r="AW88" s="346">
        <v>11</v>
      </c>
      <c r="AX88" s="346">
        <v>10</v>
      </c>
      <c r="AY88" s="346">
        <v>15</v>
      </c>
      <c r="AZ88" s="584"/>
      <c r="BA88" s="467">
        <v>2.57</v>
      </c>
      <c r="BB88" s="348" t="s">
        <v>430</v>
      </c>
      <c r="BC88" s="348" t="s">
        <v>430</v>
      </c>
      <c r="BD88" s="348" t="s">
        <v>430</v>
      </c>
      <c r="BE88" s="375" t="s">
        <v>430</v>
      </c>
      <c r="BF88" s="375">
        <v>97.43</v>
      </c>
      <c r="BG88" s="374"/>
      <c r="BH88" s="594">
        <v>97.43</v>
      </c>
      <c r="BI88" s="348" t="s">
        <v>430</v>
      </c>
      <c r="BJ88" s="348" t="s">
        <v>430</v>
      </c>
      <c r="BK88" s="348" t="s">
        <v>430</v>
      </c>
      <c r="BL88" s="348" t="s">
        <v>430</v>
      </c>
      <c r="BM88" s="375" t="s">
        <v>430</v>
      </c>
      <c r="BN88" s="375" t="s">
        <v>430</v>
      </c>
      <c r="BO88" s="375">
        <v>2.57</v>
      </c>
      <c r="BP88" s="375" t="s">
        <v>430</v>
      </c>
      <c r="BQ88" s="375" t="s">
        <v>430</v>
      </c>
      <c r="BR88" s="466"/>
      <c r="BS88" s="373" t="s">
        <v>430</v>
      </c>
      <c r="BT88" s="354" t="s">
        <v>430</v>
      </c>
      <c r="BU88" s="430"/>
      <c r="BV88" s="374" t="s">
        <v>554</v>
      </c>
    </row>
    <row r="89" spans="1:74" s="428" customFormat="1" x14ac:dyDescent="0.25">
      <c r="A89" s="345" t="s">
        <v>7452</v>
      </c>
      <c r="B89" s="373"/>
      <c r="C89" s="719">
        <v>43669</v>
      </c>
      <c r="D89" s="373"/>
      <c r="E89" s="346">
        <v>62.45</v>
      </c>
      <c r="F89" s="373"/>
      <c r="G89" s="347">
        <v>1405.0361</v>
      </c>
      <c r="H89" s="374"/>
      <c r="I89" s="348">
        <v>9.1199999999999996E-3</v>
      </c>
      <c r="J89" s="348">
        <v>5.3</v>
      </c>
      <c r="K89" s="348">
        <v>9.1199999999999996E-3</v>
      </c>
      <c r="L89" s="348">
        <v>9.1199999999999996E-3</v>
      </c>
      <c r="M89" s="362"/>
      <c r="N89" s="350">
        <v>5.1261999999999999</v>
      </c>
      <c r="O89" s="348">
        <v>5.0288000000000004</v>
      </c>
      <c r="P89" s="348">
        <v>5.0839999999999996</v>
      </c>
      <c r="Q89" s="348">
        <v>5.0252999999999997</v>
      </c>
      <c r="R89" s="348">
        <v>5.0225999999999997</v>
      </c>
      <c r="S89" s="348">
        <v>4.9839000000000002</v>
      </c>
      <c r="T89" s="348">
        <v>5.0045000000000002</v>
      </c>
      <c r="U89" s="354">
        <v>5.1256000000000004</v>
      </c>
      <c r="V89" s="348">
        <v>5.2188999999999997</v>
      </c>
      <c r="W89" s="348">
        <v>5.73</v>
      </c>
      <c r="X89" s="348">
        <v>6.0491000000000001</v>
      </c>
      <c r="Y89" s="375">
        <v>5.5419999999999998</v>
      </c>
      <c r="Z89" s="348" t="s">
        <v>430</v>
      </c>
      <c r="AA89" s="348">
        <v>5.0243000000000002</v>
      </c>
      <c r="AB89" s="348">
        <v>4.9635999999999996</v>
      </c>
      <c r="AC89" s="348">
        <v>5.0301</v>
      </c>
      <c r="AD89" s="348">
        <v>5.1449999999999996</v>
      </c>
      <c r="AE89" s="348">
        <v>5.0243000000000002</v>
      </c>
      <c r="AF89" s="348">
        <v>4.9880000000000004</v>
      </c>
      <c r="AG89" s="569"/>
      <c r="AH89" s="346">
        <v>11</v>
      </c>
      <c r="AI89" s="346">
        <v>8</v>
      </c>
      <c r="AJ89" s="346">
        <v>9</v>
      </c>
      <c r="AK89" s="346">
        <v>11</v>
      </c>
      <c r="AL89" s="346">
        <v>11</v>
      </c>
      <c r="AM89" s="346">
        <v>13</v>
      </c>
      <c r="AN89" s="346">
        <v>9</v>
      </c>
      <c r="AO89" s="572">
        <v>9</v>
      </c>
      <c r="AP89" s="346">
        <v>9</v>
      </c>
      <c r="AQ89" s="346">
        <v>7</v>
      </c>
      <c r="AR89" s="346">
        <v>9</v>
      </c>
      <c r="AS89" s="346">
        <v>6</v>
      </c>
      <c r="AT89" s="346" t="s">
        <v>430</v>
      </c>
      <c r="AU89" s="346">
        <v>11</v>
      </c>
      <c r="AV89" s="346">
        <v>13</v>
      </c>
      <c r="AW89" s="346">
        <v>9</v>
      </c>
      <c r="AX89" s="346">
        <v>9</v>
      </c>
      <c r="AY89" s="346">
        <v>11</v>
      </c>
      <c r="AZ89" s="584"/>
      <c r="BA89" s="467">
        <v>16.86</v>
      </c>
      <c r="BB89" s="348" t="s">
        <v>430</v>
      </c>
      <c r="BC89" s="348" t="s">
        <v>430</v>
      </c>
      <c r="BD89" s="348" t="s">
        <v>430</v>
      </c>
      <c r="BE89" s="375" t="s">
        <v>430</v>
      </c>
      <c r="BF89" s="375">
        <v>83.14</v>
      </c>
      <c r="BG89" s="374"/>
      <c r="BH89" s="594">
        <v>82.74</v>
      </c>
      <c r="BI89" s="348" t="s">
        <v>430</v>
      </c>
      <c r="BJ89" s="348" t="s">
        <v>430</v>
      </c>
      <c r="BK89" s="348" t="s">
        <v>430</v>
      </c>
      <c r="BL89" s="348" t="s">
        <v>430</v>
      </c>
      <c r="BM89" s="375" t="s">
        <v>430</v>
      </c>
      <c r="BN89" s="375" t="s">
        <v>430</v>
      </c>
      <c r="BO89" s="375">
        <v>16.86</v>
      </c>
      <c r="BP89" s="375" t="s">
        <v>430</v>
      </c>
      <c r="BQ89" s="375" t="s">
        <v>430</v>
      </c>
      <c r="BR89" s="466"/>
      <c r="BS89" s="373" t="s">
        <v>430</v>
      </c>
      <c r="BT89" s="354" t="s">
        <v>430</v>
      </c>
      <c r="BU89" s="430"/>
      <c r="BV89" s="374" t="s">
        <v>554</v>
      </c>
    </row>
    <row r="90" spans="1:74" s="428" customFormat="1" x14ac:dyDescent="0.25">
      <c r="A90" s="345" t="s">
        <v>7453</v>
      </c>
      <c r="B90" s="373"/>
      <c r="C90" s="719">
        <v>44900</v>
      </c>
      <c r="D90" s="373"/>
      <c r="E90" s="346">
        <v>55.49</v>
      </c>
      <c r="F90" s="373"/>
      <c r="G90" s="347">
        <v>12.445399999999999</v>
      </c>
      <c r="H90" s="374"/>
      <c r="I90" s="348">
        <v>2.7399999999999998E-3</v>
      </c>
      <c r="J90" s="348">
        <v>5.2</v>
      </c>
      <c r="K90" s="348">
        <v>2.7399999999999998E-3</v>
      </c>
      <c r="L90" s="348">
        <v>2.7399999999999998E-3</v>
      </c>
      <c r="M90" s="362"/>
      <c r="N90" s="350">
        <v>5.2797999999999998</v>
      </c>
      <c r="O90" s="348">
        <v>4.8899999999999997</v>
      </c>
      <c r="P90" s="348">
        <v>4.8646000000000003</v>
      </c>
      <c r="Q90" s="348">
        <v>4.8480999999999996</v>
      </c>
      <c r="R90" s="348">
        <v>4.9569999999999999</v>
      </c>
      <c r="S90" s="348">
        <v>4.9329000000000001</v>
      </c>
      <c r="T90" s="348">
        <v>4.8433999999999999</v>
      </c>
      <c r="U90" s="354">
        <v>4.9474999999999998</v>
      </c>
      <c r="V90" s="348">
        <v>5.0608000000000004</v>
      </c>
      <c r="W90" s="348">
        <v>5.6683000000000003</v>
      </c>
      <c r="X90" s="348">
        <v>6.1703000000000001</v>
      </c>
      <c r="Y90" s="375" t="s">
        <v>430</v>
      </c>
      <c r="Z90" s="348" t="s">
        <v>430</v>
      </c>
      <c r="AA90" s="348">
        <v>4.9782999999999999</v>
      </c>
      <c r="AB90" s="348">
        <v>4.8960999999999997</v>
      </c>
      <c r="AC90" s="348">
        <v>4.8693</v>
      </c>
      <c r="AD90" s="348">
        <v>4.9733000000000001</v>
      </c>
      <c r="AE90" s="348">
        <v>4.9782999999999999</v>
      </c>
      <c r="AF90" s="348">
        <v>6.2408000000000001</v>
      </c>
      <c r="AG90" s="569"/>
      <c r="AH90" s="346">
        <v>3</v>
      </c>
      <c r="AI90" s="346">
        <v>16</v>
      </c>
      <c r="AJ90" s="346">
        <v>16</v>
      </c>
      <c r="AK90" s="346">
        <v>16</v>
      </c>
      <c r="AL90" s="346">
        <v>16</v>
      </c>
      <c r="AM90" s="346">
        <v>15</v>
      </c>
      <c r="AN90" s="346">
        <v>16</v>
      </c>
      <c r="AO90" s="572">
        <v>16</v>
      </c>
      <c r="AP90" s="346">
        <v>16</v>
      </c>
      <c r="AQ90" s="346">
        <v>11</v>
      </c>
      <c r="AR90" s="346">
        <v>2</v>
      </c>
      <c r="AS90" s="346" t="s">
        <v>430</v>
      </c>
      <c r="AT90" s="346" t="s">
        <v>430</v>
      </c>
      <c r="AU90" s="346">
        <v>13</v>
      </c>
      <c r="AV90" s="346">
        <v>16</v>
      </c>
      <c r="AW90" s="346">
        <v>16</v>
      </c>
      <c r="AX90" s="346">
        <v>16</v>
      </c>
      <c r="AY90" s="346">
        <v>13</v>
      </c>
      <c r="AZ90" s="584"/>
      <c r="BA90" s="467" t="s">
        <v>430</v>
      </c>
      <c r="BB90" s="348" t="s">
        <v>430</v>
      </c>
      <c r="BC90" s="348" t="s">
        <v>430</v>
      </c>
      <c r="BD90" s="348" t="s">
        <v>430</v>
      </c>
      <c r="BE90" s="375" t="s">
        <v>430</v>
      </c>
      <c r="BF90" s="375">
        <v>100</v>
      </c>
      <c r="BG90" s="374"/>
      <c r="BH90" s="594">
        <v>100</v>
      </c>
      <c r="BI90" s="348" t="s">
        <v>430</v>
      </c>
      <c r="BJ90" s="348" t="s">
        <v>430</v>
      </c>
      <c r="BK90" s="348" t="s">
        <v>430</v>
      </c>
      <c r="BL90" s="348" t="s">
        <v>430</v>
      </c>
      <c r="BM90" s="375" t="s">
        <v>430</v>
      </c>
      <c r="BN90" s="375" t="s">
        <v>430</v>
      </c>
      <c r="BO90" s="375" t="s">
        <v>430</v>
      </c>
      <c r="BP90" s="375" t="s">
        <v>430</v>
      </c>
      <c r="BQ90" s="375" t="s">
        <v>430</v>
      </c>
      <c r="BR90" s="466"/>
      <c r="BS90" s="373" t="s">
        <v>430</v>
      </c>
      <c r="BT90" s="354" t="s">
        <v>430</v>
      </c>
      <c r="BU90" s="430"/>
      <c r="BV90" s="374" t="s">
        <v>554</v>
      </c>
    </row>
    <row r="91" spans="1:74" s="428" customFormat="1" x14ac:dyDescent="0.25">
      <c r="A91" s="345" t="s">
        <v>7454</v>
      </c>
      <c r="B91" s="373"/>
      <c r="C91" s="719">
        <v>44580</v>
      </c>
      <c r="D91" s="373"/>
      <c r="E91" s="346">
        <v>49.63</v>
      </c>
      <c r="F91" s="373"/>
      <c r="G91" s="347">
        <v>1289.6025999999999</v>
      </c>
      <c r="H91" s="374"/>
      <c r="I91" s="348">
        <v>2.7399999999999998E-3</v>
      </c>
      <c r="J91" s="348">
        <v>5.42</v>
      </c>
      <c r="K91" s="348">
        <v>0</v>
      </c>
      <c r="L91" s="348">
        <v>2.7399999999999998E-3</v>
      </c>
      <c r="M91" s="362"/>
      <c r="N91" s="350">
        <v>5.2595000000000001</v>
      </c>
      <c r="O91" s="348">
        <v>5.0278</v>
      </c>
      <c r="P91" s="348">
        <v>4.9917999999999996</v>
      </c>
      <c r="Q91" s="348">
        <v>4.9554</v>
      </c>
      <c r="R91" s="348">
        <v>5.0048000000000004</v>
      </c>
      <c r="S91" s="348">
        <v>5.0045000000000002</v>
      </c>
      <c r="T91" s="348">
        <v>4.9372999999999996</v>
      </c>
      <c r="U91" s="354">
        <v>5.0523999999999996</v>
      </c>
      <c r="V91" s="348">
        <v>5.1661999999999999</v>
      </c>
      <c r="W91" s="348">
        <v>5.7159000000000004</v>
      </c>
      <c r="X91" s="348">
        <v>6.0472999999999999</v>
      </c>
      <c r="Y91" s="375" t="s">
        <v>430</v>
      </c>
      <c r="Z91" s="348" t="s">
        <v>430</v>
      </c>
      <c r="AA91" s="348">
        <v>4.9654999999999996</v>
      </c>
      <c r="AB91" s="348">
        <v>4.9752999999999998</v>
      </c>
      <c r="AC91" s="348">
        <v>4.9650999999999996</v>
      </c>
      <c r="AD91" s="348">
        <v>5.0746000000000002</v>
      </c>
      <c r="AE91" s="348">
        <v>4.9654999999999996</v>
      </c>
      <c r="AF91" s="348">
        <v>5.8273999999999999</v>
      </c>
      <c r="AG91" s="569"/>
      <c r="AH91" s="346">
        <v>5</v>
      </c>
      <c r="AI91" s="346">
        <v>9</v>
      </c>
      <c r="AJ91" s="346">
        <v>13</v>
      </c>
      <c r="AK91" s="346">
        <v>15</v>
      </c>
      <c r="AL91" s="346">
        <v>13</v>
      </c>
      <c r="AM91" s="346">
        <v>11</v>
      </c>
      <c r="AN91" s="346">
        <v>13</v>
      </c>
      <c r="AO91" s="572">
        <v>12</v>
      </c>
      <c r="AP91" s="346">
        <v>12</v>
      </c>
      <c r="AQ91" s="346">
        <v>9</v>
      </c>
      <c r="AR91" s="346">
        <v>10</v>
      </c>
      <c r="AS91" s="346" t="s">
        <v>430</v>
      </c>
      <c r="AT91" s="346" t="s">
        <v>430</v>
      </c>
      <c r="AU91" s="346">
        <v>14</v>
      </c>
      <c r="AV91" s="346">
        <v>12</v>
      </c>
      <c r="AW91" s="346">
        <v>12</v>
      </c>
      <c r="AX91" s="346">
        <v>12</v>
      </c>
      <c r="AY91" s="346">
        <v>14</v>
      </c>
      <c r="AZ91" s="584"/>
      <c r="BA91" s="467">
        <v>5.23</v>
      </c>
      <c r="BB91" s="348" t="s">
        <v>430</v>
      </c>
      <c r="BC91" s="348" t="s">
        <v>430</v>
      </c>
      <c r="BD91" s="348" t="s">
        <v>430</v>
      </c>
      <c r="BE91" s="375" t="s">
        <v>430</v>
      </c>
      <c r="BF91" s="375">
        <v>94.77</v>
      </c>
      <c r="BG91" s="374"/>
      <c r="BH91" s="594">
        <v>94.77</v>
      </c>
      <c r="BI91" s="348" t="s">
        <v>430</v>
      </c>
      <c r="BJ91" s="348" t="s">
        <v>430</v>
      </c>
      <c r="BK91" s="348" t="s">
        <v>430</v>
      </c>
      <c r="BL91" s="348" t="s">
        <v>430</v>
      </c>
      <c r="BM91" s="375" t="s">
        <v>430</v>
      </c>
      <c r="BN91" s="375" t="s">
        <v>430</v>
      </c>
      <c r="BO91" s="375">
        <v>5.23</v>
      </c>
      <c r="BP91" s="375" t="s">
        <v>430</v>
      </c>
      <c r="BQ91" s="375" t="s">
        <v>430</v>
      </c>
      <c r="BR91" s="466"/>
      <c r="BS91" s="373" t="s">
        <v>430</v>
      </c>
      <c r="BT91" s="354" t="s">
        <v>430</v>
      </c>
      <c r="BU91" s="430"/>
      <c r="BV91" s="374" t="s">
        <v>554</v>
      </c>
    </row>
    <row r="92" spans="1:74" s="428" customFormat="1" x14ac:dyDescent="0.25">
      <c r="A92" s="345" t="s">
        <v>7455</v>
      </c>
      <c r="B92" s="373"/>
      <c r="C92" s="719">
        <v>43858</v>
      </c>
      <c r="D92" s="373"/>
      <c r="E92" s="346">
        <v>42.87</v>
      </c>
      <c r="F92" s="373"/>
      <c r="G92" s="347">
        <v>1386.6194</v>
      </c>
      <c r="H92" s="374"/>
      <c r="I92" s="348">
        <v>2.7399999999999998E-3</v>
      </c>
      <c r="J92" s="348">
        <v>5.45</v>
      </c>
      <c r="K92" s="348">
        <v>2.7399999999999998E-3</v>
      </c>
      <c r="L92" s="348">
        <v>2.7399999999999998E-3</v>
      </c>
      <c r="M92" s="362"/>
      <c r="N92" s="350">
        <v>5.5445000000000002</v>
      </c>
      <c r="O92" s="348">
        <v>5.2756999999999996</v>
      </c>
      <c r="P92" s="348">
        <v>5.1833</v>
      </c>
      <c r="Q92" s="348">
        <v>5.1608999999999998</v>
      </c>
      <c r="R92" s="348">
        <v>5.1615000000000002</v>
      </c>
      <c r="S92" s="348">
        <v>5.7798999999999996</v>
      </c>
      <c r="T92" s="348">
        <v>5.4873000000000003</v>
      </c>
      <c r="U92" s="354">
        <v>5.5004</v>
      </c>
      <c r="V92" s="348">
        <v>5.5496999999999996</v>
      </c>
      <c r="W92" s="348">
        <v>5.9859</v>
      </c>
      <c r="X92" s="348">
        <v>6.2742000000000004</v>
      </c>
      <c r="Y92" s="375">
        <v>5.7290000000000001</v>
      </c>
      <c r="Z92" s="348" t="s">
        <v>430</v>
      </c>
      <c r="AA92" s="348">
        <v>5.1456999999999997</v>
      </c>
      <c r="AB92" s="348">
        <v>5.6859999999999999</v>
      </c>
      <c r="AC92" s="348">
        <v>5.4813999999999998</v>
      </c>
      <c r="AD92" s="348">
        <v>5.5065</v>
      </c>
      <c r="AE92" s="348">
        <v>5.1456999999999997</v>
      </c>
      <c r="AF92" s="348">
        <v>5.1830999999999996</v>
      </c>
      <c r="AG92" s="569"/>
      <c r="AH92" s="346">
        <v>1</v>
      </c>
      <c r="AI92" s="346">
        <v>1</v>
      </c>
      <c r="AJ92" s="346">
        <v>2</v>
      </c>
      <c r="AK92" s="346">
        <v>3</v>
      </c>
      <c r="AL92" s="346">
        <v>4</v>
      </c>
      <c r="AM92" s="346">
        <v>1</v>
      </c>
      <c r="AN92" s="346">
        <v>1</v>
      </c>
      <c r="AO92" s="572">
        <v>1</v>
      </c>
      <c r="AP92" s="346">
        <v>1</v>
      </c>
      <c r="AQ92" s="346">
        <v>1</v>
      </c>
      <c r="AR92" s="346">
        <v>1</v>
      </c>
      <c r="AS92" s="346">
        <v>1</v>
      </c>
      <c r="AT92" s="346" t="s">
        <v>430</v>
      </c>
      <c r="AU92" s="346">
        <v>3</v>
      </c>
      <c r="AV92" s="346">
        <v>1</v>
      </c>
      <c r="AW92" s="346">
        <v>1</v>
      </c>
      <c r="AX92" s="346">
        <v>1</v>
      </c>
      <c r="AY92" s="346">
        <v>3</v>
      </c>
      <c r="AZ92" s="584"/>
      <c r="BA92" s="467" t="s">
        <v>430</v>
      </c>
      <c r="BB92" s="348" t="s">
        <v>430</v>
      </c>
      <c r="BC92" s="348" t="s">
        <v>430</v>
      </c>
      <c r="BD92" s="348" t="s">
        <v>430</v>
      </c>
      <c r="BE92" s="375" t="s">
        <v>430</v>
      </c>
      <c r="BF92" s="375">
        <v>100</v>
      </c>
      <c r="BG92" s="374"/>
      <c r="BH92" s="594">
        <v>100</v>
      </c>
      <c r="BI92" s="348" t="s">
        <v>430</v>
      </c>
      <c r="BJ92" s="348" t="s">
        <v>430</v>
      </c>
      <c r="BK92" s="348" t="s">
        <v>430</v>
      </c>
      <c r="BL92" s="348" t="s">
        <v>430</v>
      </c>
      <c r="BM92" s="375" t="s">
        <v>430</v>
      </c>
      <c r="BN92" s="375" t="s">
        <v>430</v>
      </c>
      <c r="BO92" s="375" t="s">
        <v>430</v>
      </c>
      <c r="BP92" s="375" t="s">
        <v>430</v>
      </c>
      <c r="BQ92" s="375" t="s">
        <v>430</v>
      </c>
      <c r="BR92" s="466"/>
      <c r="BS92" s="373" t="s">
        <v>430</v>
      </c>
      <c r="BT92" s="354" t="s">
        <v>430</v>
      </c>
      <c r="BU92" s="430"/>
      <c r="BV92" s="374" t="s">
        <v>554</v>
      </c>
    </row>
    <row r="93" spans="1:74" s="428" customFormat="1" x14ac:dyDescent="0.25">
      <c r="A93" s="345" t="s">
        <v>7456</v>
      </c>
      <c r="B93" s="373"/>
      <c r="C93" s="719">
        <v>44799</v>
      </c>
      <c r="D93" s="373"/>
      <c r="E93" s="346">
        <v>41.14</v>
      </c>
      <c r="F93" s="373"/>
      <c r="G93" s="347">
        <v>1258.6178</v>
      </c>
      <c r="H93" s="374"/>
      <c r="I93" s="348">
        <v>2.7399999999999998E-3</v>
      </c>
      <c r="J93" s="348">
        <v>5.49</v>
      </c>
      <c r="K93" s="348">
        <v>2.47E-3</v>
      </c>
      <c r="L93" s="348">
        <v>2.7399999999999998E-3</v>
      </c>
      <c r="M93" s="362"/>
      <c r="N93" s="350">
        <v>5.0670000000000002</v>
      </c>
      <c r="O93" s="348">
        <v>5.0094000000000003</v>
      </c>
      <c r="P93" s="348">
        <v>5.0970000000000004</v>
      </c>
      <c r="Q93" s="348">
        <v>5.0594999999999999</v>
      </c>
      <c r="R93" s="348">
        <v>5.2160000000000002</v>
      </c>
      <c r="S93" s="348">
        <v>5.1147999999999998</v>
      </c>
      <c r="T93" s="348">
        <v>5.0952999999999999</v>
      </c>
      <c r="U93" s="354">
        <v>5.1826999999999996</v>
      </c>
      <c r="V93" s="348">
        <v>5.2584999999999997</v>
      </c>
      <c r="W93" s="348">
        <v>5.6963999999999997</v>
      </c>
      <c r="X93" s="348">
        <v>6.0176999999999996</v>
      </c>
      <c r="Y93" s="375" t="s">
        <v>430</v>
      </c>
      <c r="Z93" s="348" t="s">
        <v>430</v>
      </c>
      <c r="AA93" s="348">
        <v>5.0552000000000001</v>
      </c>
      <c r="AB93" s="348">
        <v>5.1021999999999998</v>
      </c>
      <c r="AC93" s="348">
        <v>5.1094999999999997</v>
      </c>
      <c r="AD93" s="348">
        <v>5.1963999999999997</v>
      </c>
      <c r="AE93" s="348">
        <v>5.0552000000000001</v>
      </c>
      <c r="AF93" s="348">
        <v>6.0906000000000002</v>
      </c>
      <c r="AG93" s="569"/>
      <c r="AH93" s="346">
        <v>14</v>
      </c>
      <c r="AI93" s="346">
        <v>10</v>
      </c>
      <c r="AJ93" s="346">
        <v>8</v>
      </c>
      <c r="AK93" s="346">
        <v>10</v>
      </c>
      <c r="AL93" s="346">
        <v>1</v>
      </c>
      <c r="AM93" s="346">
        <v>3</v>
      </c>
      <c r="AN93" s="346">
        <v>5</v>
      </c>
      <c r="AO93" s="572">
        <v>5</v>
      </c>
      <c r="AP93" s="346">
        <v>6</v>
      </c>
      <c r="AQ93" s="346">
        <v>10</v>
      </c>
      <c r="AR93" s="346">
        <v>11</v>
      </c>
      <c r="AS93" s="346" t="s">
        <v>430</v>
      </c>
      <c r="AT93" s="346" t="s">
        <v>430</v>
      </c>
      <c r="AU93" s="346">
        <v>8</v>
      </c>
      <c r="AV93" s="346">
        <v>4</v>
      </c>
      <c r="AW93" s="346">
        <v>5</v>
      </c>
      <c r="AX93" s="346">
        <v>6</v>
      </c>
      <c r="AY93" s="346">
        <v>8</v>
      </c>
      <c r="AZ93" s="584"/>
      <c r="BA93" s="467" t="s">
        <v>430</v>
      </c>
      <c r="BB93" s="348" t="s">
        <v>430</v>
      </c>
      <c r="BC93" s="348" t="s">
        <v>430</v>
      </c>
      <c r="BD93" s="348" t="s">
        <v>430</v>
      </c>
      <c r="BE93" s="375" t="s">
        <v>430</v>
      </c>
      <c r="BF93" s="375">
        <v>100</v>
      </c>
      <c r="BG93" s="374"/>
      <c r="BH93" s="594">
        <v>100</v>
      </c>
      <c r="BI93" s="348" t="s">
        <v>430</v>
      </c>
      <c r="BJ93" s="348" t="s">
        <v>430</v>
      </c>
      <c r="BK93" s="348" t="s">
        <v>430</v>
      </c>
      <c r="BL93" s="348" t="s">
        <v>430</v>
      </c>
      <c r="BM93" s="375" t="s">
        <v>430</v>
      </c>
      <c r="BN93" s="375" t="s">
        <v>430</v>
      </c>
      <c r="BO93" s="375" t="s">
        <v>430</v>
      </c>
      <c r="BP93" s="375" t="s">
        <v>430</v>
      </c>
      <c r="BQ93" s="375" t="s">
        <v>430</v>
      </c>
      <c r="BR93" s="466"/>
      <c r="BS93" s="373" t="s">
        <v>430</v>
      </c>
      <c r="BT93" s="354" t="s">
        <v>430</v>
      </c>
      <c r="BU93" s="430"/>
      <c r="BV93" s="374" t="s">
        <v>554</v>
      </c>
    </row>
    <row r="94" spans="1:74" s="428" customFormat="1" x14ac:dyDescent="0.25">
      <c r="A94" s="345" t="s">
        <v>7457</v>
      </c>
      <c r="B94" s="373"/>
      <c r="C94" s="719">
        <v>44846</v>
      </c>
      <c r="D94" s="373"/>
      <c r="E94" s="346">
        <v>23.6</v>
      </c>
      <c r="F94" s="373"/>
      <c r="G94" s="347">
        <v>1238.0073</v>
      </c>
      <c r="H94" s="374"/>
      <c r="I94" s="348">
        <v>2.7399999999999998E-3</v>
      </c>
      <c r="J94" s="348">
        <v>5.49</v>
      </c>
      <c r="K94" s="348">
        <v>2.7399999999999998E-3</v>
      </c>
      <c r="L94" s="348">
        <v>2.7399999999999998E-3</v>
      </c>
      <c r="M94" s="362"/>
      <c r="N94" s="350">
        <v>5.1779000000000002</v>
      </c>
      <c r="O94" s="348">
        <v>4.9335000000000004</v>
      </c>
      <c r="P94" s="348">
        <v>4.7417999999999996</v>
      </c>
      <c r="Q94" s="348">
        <v>4.7233000000000001</v>
      </c>
      <c r="R94" s="348">
        <v>4.8719999999999999</v>
      </c>
      <c r="S94" s="348">
        <v>4.7945000000000002</v>
      </c>
      <c r="T94" s="348">
        <v>4.6619999999999999</v>
      </c>
      <c r="U94" s="354">
        <v>4.7781000000000002</v>
      </c>
      <c r="V94" s="348">
        <v>4.8689</v>
      </c>
      <c r="W94" s="348">
        <v>5.3803999999999998</v>
      </c>
      <c r="X94" s="348">
        <v>5.7323000000000004</v>
      </c>
      <c r="Y94" s="375" t="s">
        <v>430</v>
      </c>
      <c r="Z94" s="348" t="s">
        <v>430</v>
      </c>
      <c r="AA94" s="348">
        <v>4.8308</v>
      </c>
      <c r="AB94" s="348">
        <v>4.7317</v>
      </c>
      <c r="AC94" s="348">
        <v>4.6913999999999998</v>
      </c>
      <c r="AD94" s="348">
        <v>4.7962999999999996</v>
      </c>
      <c r="AE94" s="348">
        <v>4.8308</v>
      </c>
      <c r="AF94" s="348">
        <v>5.84</v>
      </c>
      <c r="AG94" s="569"/>
      <c r="AH94" s="346">
        <v>8</v>
      </c>
      <c r="AI94" s="346">
        <v>14</v>
      </c>
      <c r="AJ94" s="346">
        <v>18</v>
      </c>
      <c r="AK94" s="346">
        <v>18</v>
      </c>
      <c r="AL94" s="346">
        <v>17</v>
      </c>
      <c r="AM94" s="346">
        <v>18</v>
      </c>
      <c r="AN94" s="346">
        <v>18</v>
      </c>
      <c r="AO94" s="572">
        <v>18</v>
      </c>
      <c r="AP94" s="346">
        <v>18</v>
      </c>
      <c r="AQ94" s="346">
        <v>17</v>
      </c>
      <c r="AR94" s="346">
        <v>16</v>
      </c>
      <c r="AS94" s="346" t="s">
        <v>430</v>
      </c>
      <c r="AT94" s="346" t="s">
        <v>430</v>
      </c>
      <c r="AU94" s="346">
        <v>17</v>
      </c>
      <c r="AV94" s="346">
        <v>18</v>
      </c>
      <c r="AW94" s="346">
        <v>18</v>
      </c>
      <c r="AX94" s="346">
        <v>18</v>
      </c>
      <c r="AY94" s="346">
        <v>17</v>
      </c>
      <c r="AZ94" s="584"/>
      <c r="BA94" s="467" t="s">
        <v>430</v>
      </c>
      <c r="BB94" s="348" t="s">
        <v>430</v>
      </c>
      <c r="BC94" s="348" t="s">
        <v>430</v>
      </c>
      <c r="BD94" s="348" t="s">
        <v>430</v>
      </c>
      <c r="BE94" s="375" t="s">
        <v>430</v>
      </c>
      <c r="BF94" s="375">
        <v>100</v>
      </c>
      <c r="BG94" s="374"/>
      <c r="BH94" s="594">
        <v>100</v>
      </c>
      <c r="BI94" s="348" t="s">
        <v>430</v>
      </c>
      <c r="BJ94" s="348" t="s">
        <v>430</v>
      </c>
      <c r="BK94" s="348" t="s">
        <v>430</v>
      </c>
      <c r="BL94" s="348" t="s">
        <v>430</v>
      </c>
      <c r="BM94" s="375" t="s">
        <v>430</v>
      </c>
      <c r="BN94" s="375" t="s">
        <v>430</v>
      </c>
      <c r="BO94" s="375" t="s">
        <v>430</v>
      </c>
      <c r="BP94" s="375" t="s">
        <v>430</v>
      </c>
      <c r="BQ94" s="375" t="s">
        <v>430</v>
      </c>
      <c r="BR94" s="466"/>
      <c r="BS94" s="373" t="s">
        <v>430</v>
      </c>
      <c r="BT94" s="354" t="s">
        <v>430</v>
      </c>
      <c r="BU94" s="430"/>
      <c r="BV94" s="374" t="s">
        <v>554</v>
      </c>
    </row>
    <row r="95" spans="1:74" s="428" customFormat="1" x14ac:dyDescent="0.25">
      <c r="A95" s="345" t="s">
        <v>7458</v>
      </c>
      <c r="B95" s="373"/>
      <c r="C95" s="719">
        <v>43762</v>
      </c>
      <c r="D95" s="373"/>
      <c r="E95" s="346">
        <v>20.77</v>
      </c>
      <c r="F95" s="373"/>
      <c r="G95" s="347">
        <v>1373.567</v>
      </c>
      <c r="H95" s="374"/>
      <c r="I95" s="348">
        <v>2.7399999999999998E-3</v>
      </c>
      <c r="J95" s="348">
        <v>5.48</v>
      </c>
      <c r="K95" s="348">
        <v>2.7399999999999998E-3</v>
      </c>
      <c r="L95" s="348">
        <v>2.7399999999999998E-3</v>
      </c>
      <c r="M95" s="362"/>
      <c r="N95" s="350">
        <v>5.0149999999999997</v>
      </c>
      <c r="O95" s="348">
        <v>4.7850000000000001</v>
      </c>
      <c r="P95" s="348">
        <v>4.7115</v>
      </c>
      <c r="Q95" s="348">
        <v>4.7403000000000004</v>
      </c>
      <c r="R95" s="348">
        <v>4.8353000000000002</v>
      </c>
      <c r="S95" s="348">
        <v>4.8273000000000001</v>
      </c>
      <c r="T95" s="348">
        <v>4.7815000000000003</v>
      </c>
      <c r="U95" s="354">
        <v>4.8974000000000002</v>
      </c>
      <c r="V95" s="348">
        <v>5.0038</v>
      </c>
      <c r="W95" s="348">
        <v>5.5095000000000001</v>
      </c>
      <c r="X95" s="348">
        <v>5.8296000000000001</v>
      </c>
      <c r="Y95" s="375">
        <v>5.3498000000000001</v>
      </c>
      <c r="Z95" s="348" t="s">
        <v>430</v>
      </c>
      <c r="AA95" s="348">
        <v>4.7480000000000002</v>
      </c>
      <c r="AB95" s="348">
        <v>4.8034999999999997</v>
      </c>
      <c r="AC95" s="348">
        <v>4.8113000000000001</v>
      </c>
      <c r="AD95" s="348">
        <v>4.9203000000000001</v>
      </c>
      <c r="AE95" s="348">
        <v>4.7480000000000002</v>
      </c>
      <c r="AF95" s="348">
        <v>4.8281999999999998</v>
      </c>
      <c r="AG95" s="569"/>
      <c r="AH95" s="346">
        <v>16</v>
      </c>
      <c r="AI95" s="346">
        <v>19</v>
      </c>
      <c r="AJ95" s="346">
        <v>19</v>
      </c>
      <c r="AK95" s="346">
        <v>17</v>
      </c>
      <c r="AL95" s="346">
        <v>18</v>
      </c>
      <c r="AM95" s="346">
        <v>17</v>
      </c>
      <c r="AN95" s="346">
        <v>17</v>
      </c>
      <c r="AO95" s="572">
        <v>17</v>
      </c>
      <c r="AP95" s="346">
        <v>17</v>
      </c>
      <c r="AQ95" s="346">
        <v>16</v>
      </c>
      <c r="AR95" s="346">
        <v>15</v>
      </c>
      <c r="AS95" s="346">
        <v>11</v>
      </c>
      <c r="AT95" s="346" t="s">
        <v>430</v>
      </c>
      <c r="AU95" s="346">
        <v>18</v>
      </c>
      <c r="AV95" s="346">
        <v>17</v>
      </c>
      <c r="AW95" s="346">
        <v>17</v>
      </c>
      <c r="AX95" s="346">
        <v>17</v>
      </c>
      <c r="AY95" s="346">
        <v>18</v>
      </c>
      <c r="AZ95" s="584"/>
      <c r="BA95" s="467" t="s">
        <v>430</v>
      </c>
      <c r="BB95" s="348" t="s">
        <v>430</v>
      </c>
      <c r="BC95" s="348" t="s">
        <v>430</v>
      </c>
      <c r="BD95" s="348" t="s">
        <v>430</v>
      </c>
      <c r="BE95" s="375" t="s">
        <v>430</v>
      </c>
      <c r="BF95" s="375">
        <v>100</v>
      </c>
      <c r="BG95" s="374"/>
      <c r="BH95" s="594">
        <v>100</v>
      </c>
      <c r="BI95" s="348" t="s">
        <v>430</v>
      </c>
      <c r="BJ95" s="348" t="s">
        <v>430</v>
      </c>
      <c r="BK95" s="348" t="s">
        <v>430</v>
      </c>
      <c r="BL95" s="348" t="s">
        <v>430</v>
      </c>
      <c r="BM95" s="375" t="s">
        <v>430</v>
      </c>
      <c r="BN95" s="375" t="s">
        <v>430</v>
      </c>
      <c r="BO95" s="375" t="s">
        <v>430</v>
      </c>
      <c r="BP95" s="375" t="s">
        <v>430</v>
      </c>
      <c r="BQ95" s="375" t="s">
        <v>430</v>
      </c>
      <c r="BR95" s="466"/>
      <c r="BS95" s="373" t="s">
        <v>430</v>
      </c>
      <c r="BT95" s="354" t="s">
        <v>430</v>
      </c>
      <c r="BU95" s="430"/>
      <c r="BV95" s="374" t="s">
        <v>554</v>
      </c>
    </row>
    <row r="96" spans="1:74" s="428" customFormat="1" x14ac:dyDescent="0.25">
      <c r="A96" s="345" t="s">
        <v>7459</v>
      </c>
      <c r="B96" s="373"/>
      <c r="C96" s="719">
        <v>46207</v>
      </c>
      <c r="D96" s="373"/>
      <c r="E96" s="346" t="s">
        <v>430</v>
      </c>
      <c r="F96" s="373"/>
      <c r="G96" s="347">
        <v>100.18040000000001</v>
      </c>
      <c r="H96" s="374"/>
      <c r="I96" s="348" t="s">
        <v>430</v>
      </c>
      <c r="J96" s="348" t="s">
        <v>430</v>
      </c>
      <c r="K96" s="348" t="s">
        <v>430</v>
      </c>
      <c r="L96" s="348" t="s">
        <v>430</v>
      </c>
      <c r="M96" s="362"/>
      <c r="N96" s="350">
        <v>4.9557000000000002</v>
      </c>
      <c r="O96" s="348">
        <v>4.8597999999999999</v>
      </c>
      <c r="P96" s="348">
        <v>4.8815999999999997</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v>5.4871999999999996</v>
      </c>
      <c r="AG96" s="569"/>
      <c r="AH96" s="346">
        <v>17</v>
      </c>
      <c r="AI96" s="346">
        <v>17</v>
      </c>
      <c r="AJ96" s="346">
        <v>15</v>
      </c>
      <c r="AK96" s="346" t="s">
        <v>430</v>
      </c>
      <c r="AL96" s="346" t="s">
        <v>430</v>
      </c>
      <c r="AM96" s="346" t="s">
        <v>430</v>
      </c>
      <c r="AN96" s="346" t="s">
        <v>430</v>
      </c>
      <c r="AO96" s="572" t="s">
        <v>430</v>
      </c>
      <c r="AP96" s="346" t="s">
        <v>430</v>
      </c>
      <c r="AQ96" s="346" t="s">
        <v>430</v>
      </c>
      <c r="AR96" s="346" t="s">
        <v>430</v>
      </c>
      <c r="AS96" s="346" t="s">
        <v>430</v>
      </c>
      <c r="AT96" s="346" t="s">
        <v>430</v>
      </c>
      <c r="AU96" s="346" t="s">
        <v>430</v>
      </c>
      <c r="AV96" s="346" t="s">
        <v>430</v>
      </c>
      <c r="AW96" s="346" t="s">
        <v>430</v>
      </c>
      <c r="AX96" s="346" t="s">
        <v>430</v>
      </c>
      <c r="AY96" s="346" t="s">
        <v>430</v>
      </c>
      <c r="AZ96" s="584"/>
      <c r="BA96" s="467" t="s">
        <v>430</v>
      </c>
      <c r="BB96" s="348" t="s">
        <v>430</v>
      </c>
      <c r="BC96" s="348" t="s">
        <v>430</v>
      </c>
      <c r="BD96" s="348" t="s">
        <v>430</v>
      </c>
      <c r="BE96" s="375" t="s">
        <v>430</v>
      </c>
      <c r="BF96" s="375" t="s">
        <v>430</v>
      </c>
      <c r="BG96" s="374"/>
      <c r="BH96" s="594" t="s">
        <v>430</v>
      </c>
      <c r="BI96" s="348" t="s">
        <v>430</v>
      </c>
      <c r="BJ96" s="348" t="s">
        <v>430</v>
      </c>
      <c r="BK96" s="348" t="s">
        <v>430</v>
      </c>
      <c r="BL96" s="348" t="s">
        <v>430</v>
      </c>
      <c r="BM96" s="375" t="s">
        <v>430</v>
      </c>
      <c r="BN96" s="375" t="s">
        <v>430</v>
      </c>
      <c r="BO96" s="375" t="s">
        <v>430</v>
      </c>
      <c r="BP96" s="375" t="s">
        <v>430</v>
      </c>
      <c r="BQ96" s="375" t="s">
        <v>430</v>
      </c>
      <c r="BR96" s="466"/>
      <c r="BS96" s="373" t="s">
        <v>430</v>
      </c>
      <c r="BT96" s="354" t="s">
        <v>430</v>
      </c>
      <c r="BU96" s="430"/>
      <c r="BV96" s="374" t="s">
        <v>554</v>
      </c>
    </row>
    <row r="97" spans="1:74" x14ac:dyDescent="0.25">
      <c r="A97" s="318" t="s">
        <v>93</v>
      </c>
      <c r="B97" s="43"/>
      <c r="C97" s="720"/>
      <c r="D97" s="43"/>
      <c r="E97" s="51"/>
      <c r="F97" s="43"/>
      <c r="G97" s="55"/>
      <c r="H97" s="66"/>
      <c r="I97" s="59"/>
      <c r="J97" s="59"/>
      <c r="K97" s="59"/>
      <c r="L97" s="59"/>
      <c r="M97" s="258"/>
      <c r="N97" s="70">
        <v>5.1577000000000002</v>
      </c>
      <c r="O97" s="59">
        <v>5.0011000000000001</v>
      </c>
      <c r="P97" s="59">
        <v>5.024</v>
      </c>
      <c r="Q97" s="59">
        <v>5.0284000000000004</v>
      </c>
      <c r="R97" s="59">
        <v>5.0622999999999996</v>
      </c>
      <c r="S97" s="59">
        <v>5.0544000000000002</v>
      </c>
      <c r="T97" s="59">
        <v>5.0019999999999998</v>
      </c>
      <c r="U97" s="88">
        <v>5.1055999999999999</v>
      </c>
      <c r="V97" s="59">
        <v>5.1943000000000001</v>
      </c>
      <c r="W97" s="59">
        <v>5.6948999999999996</v>
      </c>
      <c r="X97" s="59">
        <v>6.0323000000000002</v>
      </c>
      <c r="Y97" s="276">
        <v>5.5350000000000001</v>
      </c>
      <c r="Z97" s="59" t="s">
        <v>430</v>
      </c>
      <c r="AA97" s="59">
        <v>5.0362</v>
      </c>
      <c r="AB97" s="59">
        <v>5.0326000000000004</v>
      </c>
      <c r="AC97" s="59">
        <v>5.0239000000000003</v>
      </c>
      <c r="AD97" s="59">
        <v>5.1231999999999998</v>
      </c>
      <c r="AE97" s="59">
        <v>5.0362</v>
      </c>
      <c r="AF97" s="59">
        <v>5.3601000000000001</v>
      </c>
      <c r="AG97" s="553"/>
      <c r="AH97" s="51">
        <v>18</v>
      </c>
      <c r="AI97" s="51">
        <v>19</v>
      </c>
      <c r="AJ97" s="51">
        <v>19</v>
      </c>
      <c r="AK97" s="51">
        <v>18</v>
      </c>
      <c r="AL97" s="51">
        <v>18</v>
      </c>
      <c r="AM97" s="51">
        <v>18</v>
      </c>
      <c r="AN97" s="51">
        <v>18</v>
      </c>
      <c r="AO97" s="560">
        <v>18</v>
      </c>
      <c r="AP97" s="51">
        <v>18</v>
      </c>
      <c r="AQ97" s="51">
        <v>17</v>
      </c>
      <c r="AR97" s="51">
        <v>16</v>
      </c>
      <c r="AS97" s="51">
        <v>11</v>
      </c>
      <c r="AT97" s="51">
        <v>0</v>
      </c>
      <c r="AU97" s="51">
        <v>18</v>
      </c>
      <c r="AV97" s="51">
        <v>18</v>
      </c>
      <c r="AW97" s="51">
        <v>18</v>
      </c>
      <c r="AX97" s="51">
        <v>18</v>
      </c>
      <c r="AY97" s="51">
        <v>18</v>
      </c>
      <c r="AZ97" s="579"/>
      <c r="BA97" s="577"/>
      <c r="BB97" s="59"/>
      <c r="BC97" s="59"/>
      <c r="BD97" s="59"/>
      <c r="BE97" s="276"/>
      <c r="BF97" s="276"/>
      <c r="BG97" s="66"/>
      <c r="BH97" s="586"/>
      <c r="BI97" s="59"/>
      <c r="BJ97" s="59"/>
      <c r="BK97" s="59"/>
      <c r="BL97" s="59"/>
      <c r="BM97" s="276"/>
      <c r="BN97" s="587"/>
      <c r="BO97" s="587"/>
      <c r="BP97" s="587"/>
      <c r="BQ97" s="587"/>
      <c r="BR97" s="148"/>
      <c r="BS97" s="43"/>
      <c r="BT97" s="88"/>
      <c r="BU97" s="34"/>
      <c r="BV97" s="66"/>
    </row>
    <row r="98" spans="1:74" x14ac:dyDescent="0.25">
      <c r="A98" s="320" t="s">
        <v>94</v>
      </c>
      <c r="B98" s="44"/>
      <c r="C98" s="721"/>
      <c r="D98" s="44"/>
      <c r="E98" s="52"/>
      <c r="F98" s="44"/>
      <c r="G98" s="56"/>
      <c r="H98" s="67"/>
      <c r="I98" s="60"/>
      <c r="J98" s="60"/>
      <c r="K98" s="60"/>
      <c r="L98" s="60"/>
      <c r="M98" s="259"/>
      <c r="N98" s="71">
        <v>5.5445000000000002</v>
      </c>
      <c r="O98" s="60">
        <v>5.2756999999999996</v>
      </c>
      <c r="P98" s="60">
        <v>5.4390000000000001</v>
      </c>
      <c r="Q98" s="60">
        <v>5.2919</v>
      </c>
      <c r="R98" s="60">
        <v>5.2160000000000002</v>
      </c>
      <c r="S98" s="60">
        <v>5.7798999999999996</v>
      </c>
      <c r="T98" s="60">
        <v>5.4873000000000003</v>
      </c>
      <c r="U98" s="89">
        <v>5.5004</v>
      </c>
      <c r="V98" s="60">
        <v>5.5496999999999996</v>
      </c>
      <c r="W98" s="60">
        <v>5.9859</v>
      </c>
      <c r="X98" s="60">
        <v>6.2742000000000004</v>
      </c>
      <c r="Y98" s="277">
        <v>5.7290000000000001</v>
      </c>
      <c r="Z98" s="60" t="s">
        <v>430</v>
      </c>
      <c r="AA98" s="60">
        <v>5.258</v>
      </c>
      <c r="AB98" s="60">
        <v>5.6859999999999999</v>
      </c>
      <c r="AC98" s="60">
        <v>5.4813999999999998</v>
      </c>
      <c r="AD98" s="60">
        <v>5.5065</v>
      </c>
      <c r="AE98" s="60">
        <v>5.258</v>
      </c>
      <c r="AF98" s="60">
        <v>6.2408000000000001</v>
      </c>
      <c r="AG98" s="554"/>
      <c r="AH98" s="52"/>
      <c r="AI98" s="52"/>
      <c r="AJ98" s="52"/>
      <c r="AK98" s="52"/>
      <c r="AL98" s="52"/>
      <c r="AM98" s="52"/>
      <c r="AN98" s="52"/>
      <c r="AO98" s="561"/>
      <c r="AP98" s="52"/>
      <c r="AQ98" s="52"/>
      <c r="AR98" s="52"/>
      <c r="AS98" s="52"/>
      <c r="AT98" s="52"/>
      <c r="AU98" s="52"/>
      <c r="AV98" s="52"/>
      <c r="AW98" s="52"/>
      <c r="AX98" s="52"/>
      <c r="AY98" s="52"/>
      <c r="AZ98" s="580"/>
      <c r="BA98" s="551"/>
      <c r="BB98" s="60"/>
      <c r="BC98" s="60"/>
      <c r="BD98" s="60"/>
      <c r="BE98" s="277"/>
      <c r="BF98" s="277"/>
      <c r="BG98" s="67"/>
      <c r="BH98" s="588"/>
      <c r="BI98" s="60"/>
      <c r="BJ98" s="60"/>
      <c r="BK98" s="60"/>
      <c r="BL98" s="60"/>
      <c r="BN98" s="589"/>
      <c r="BO98" s="589"/>
      <c r="BP98" s="589"/>
      <c r="BQ98" s="589"/>
      <c r="BR98" s="146"/>
      <c r="BS98" s="44"/>
      <c r="BT98" s="89"/>
      <c r="BU98" s="26"/>
      <c r="BV98" s="67"/>
    </row>
    <row r="99" spans="1:74" x14ac:dyDescent="0.25">
      <c r="A99" s="320" t="s">
        <v>95</v>
      </c>
      <c r="B99" s="44"/>
      <c r="C99" s="721"/>
      <c r="D99" s="44"/>
      <c r="E99" s="52"/>
      <c r="F99" s="44"/>
      <c r="G99" s="56"/>
      <c r="H99" s="67"/>
      <c r="I99" s="60"/>
      <c r="J99" s="60"/>
      <c r="K99" s="60"/>
      <c r="L99" s="60"/>
      <c r="M99" s="259"/>
      <c r="N99" s="71">
        <v>4.8638000000000003</v>
      </c>
      <c r="O99" s="60">
        <v>4.7850000000000001</v>
      </c>
      <c r="P99" s="60">
        <v>4.7115</v>
      </c>
      <c r="Q99" s="60">
        <v>4.7233000000000001</v>
      </c>
      <c r="R99" s="60">
        <v>4.8353000000000002</v>
      </c>
      <c r="S99" s="60">
        <v>4.7945000000000002</v>
      </c>
      <c r="T99" s="60">
        <v>4.6619999999999999</v>
      </c>
      <c r="U99" s="89">
        <v>4.7781000000000002</v>
      </c>
      <c r="V99" s="60">
        <v>4.8689</v>
      </c>
      <c r="W99" s="60">
        <v>5.3803999999999998</v>
      </c>
      <c r="X99" s="60">
        <v>5.7323000000000004</v>
      </c>
      <c r="Y99" s="277">
        <v>5.3498000000000001</v>
      </c>
      <c r="Z99" s="60" t="s">
        <v>430</v>
      </c>
      <c r="AA99" s="60">
        <v>4.7480000000000002</v>
      </c>
      <c r="AB99" s="60">
        <v>4.7317</v>
      </c>
      <c r="AC99" s="60">
        <v>4.6913999999999998</v>
      </c>
      <c r="AD99" s="60">
        <v>4.7962999999999996</v>
      </c>
      <c r="AE99" s="60">
        <v>4.7480000000000002</v>
      </c>
      <c r="AF99" s="60">
        <v>4.8281999999999998</v>
      </c>
      <c r="AG99" s="554"/>
      <c r="AH99" s="52"/>
      <c r="AI99" s="52"/>
      <c r="AJ99" s="52"/>
      <c r="AK99" s="52"/>
      <c r="AL99" s="52"/>
      <c r="AM99" s="52"/>
      <c r="AN99" s="52"/>
      <c r="AO99" s="561"/>
      <c r="AP99" s="52"/>
      <c r="AQ99" s="52"/>
      <c r="AR99" s="52"/>
      <c r="AS99" s="52"/>
      <c r="AT99" s="52"/>
      <c r="AU99" s="52"/>
      <c r="AV99" s="52"/>
      <c r="AW99" s="52"/>
      <c r="AX99" s="52"/>
      <c r="AY99" s="52"/>
      <c r="AZ99" s="580"/>
      <c r="BA99" s="551"/>
      <c r="BB99" s="60"/>
      <c r="BC99" s="60"/>
      <c r="BD99" s="60"/>
      <c r="BE99" s="277"/>
      <c r="BF99" s="277"/>
      <c r="BG99" s="67"/>
      <c r="BH99" s="588"/>
      <c r="BI99" s="60"/>
      <c r="BJ99" s="60"/>
      <c r="BK99" s="60"/>
      <c r="BL99" s="60"/>
      <c r="BN99" s="589"/>
      <c r="BO99" s="589"/>
      <c r="BP99" s="589"/>
      <c r="BQ99" s="589"/>
      <c r="BR99" s="146"/>
      <c r="BS99" s="44"/>
      <c r="BT99" s="89"/>
      <c r="BU99" s="26"/>
      <c r="BV99" s="67"/>
    </row>
    <row r="100" spans="1:74" x14ac:dyDescent="0.25">
      <c r="A100" s="321" t="s">
        <v>96</v>
      </c>
      <c r="B100" s="45"/>
      <c r="C100" s="722"/>
      <c r="D100" s="45"/>
      <c r="E100" s="53"/>
      <c r="F100" s="45"/>
      <c r="G100" s="57"/>
      <c r="H100" s="68"/>
      <c r="I100" s="61"/>
      <c r="J100" s="61"/>
      <c r="K100" s="61"/>
      <c r="L100" s="61"/>
      <c r="M100" s="262"/>
      <c r="N100" s="72">
        <v>5.1639999999999997</v>
      </c>
      <c r="O100" s="61">
        <v>5.0094000000000003</v>
      </c>
      <c r="P100" s="61">
        <v>5.0392000000000001</v>
      </c>
      <c r="Q100" s="61">
        <v>5.0607499999999996</v>
      </c>
      <c r="R100" s="61">
        <v>5.0614999999999997</v>
      </c>
      <c r="S100" s="61">
        <v>5.0359499999999997</v>
      </c>
      <c r="T100" s="61">
        <v>4.9990500000000004</v>
      </c>
      <c r="U100" s="90">
        <v>5.1154500000000001</v>
      </c>
      <c r="V100" s="61">
        <v>5.2082499999999996</v>
      </c>
      <c r="W100" s="61">
        <v>5.7159000000000004</v>
      </c>
      <c r="X100" s="61">
        <v>6.0516500000000004</v>
      </c>
      <c r="Y100" s="279">
        <v>5.5419999999999998</v>
      </c>
      <c r="Z100" s="61" t="s">
        <v>430</v>
      </c>
      <c r="AA100" s="61">
        <v>5.0441000000000003</v>
      </c>
      <c r="AB100" s="61">
        <v>4.9882999999999997</v>
      </c>
      <c r="AC100" s="61">
        <v>5.0148999999999999</v>
      </c>
      <c r="AD100" s="61">
        <v>5.1219000000000001</v>
      </c>
      <c r="AE100" s="61">
        <v>5.0441000000000003</v>
      </c>
      <c r="AF100" s="61">
        <v>5.0650000000000004</v>
      </c>
      <c r="AG100" s="556"/>
      <c r="AH100" s="53"/>
      <c r="AI100" s="53"/>
      <c r="AJ100" s="53"/>
      <c r="AK100" s="53"/>
      <c r="AL100" s="53"/>
      <c r="AM100" s="53"/>
      <c r="AN100" s="53"/>
      <c r="AO100" s="563"/>
      <c r="AP100" s="53"/>
      <c r="AQ100" s="53"/>
      <c r="AR100" s="53"/>
      <c r="AS100" s="53"/>
      <c r="AT100" s="53"/>
      <c r="AU100" s="53"/>
      <c r="AV100" s="53"/>
      <c r="AW100" s="53"/>
      <c r="AX100" s="53"/>
      <c r="AY100" s="53"/>
      <c r="AZ100" s="581"/>
      <c r="BA100" s="578"/>
      <c r="BB100" s="61"/>
      <c r="BC100" s="61"/>
      <c r="BD100" s="61"/>
      <c r="BE100" s="279"/>
      <c r="BF100" s="279"/>
      <c r="BG100" s="68"/>
      <c r="BH100" s="590"/>
      <c r="BI100" s="61"/>
      <c r="BJ100" s="61"/>
      <c r="BK100" s="61"/>
      <c r="BL100" s="61"/>
      <c r="BM100" s="279"/>
      <c r="BN100" s="591"/>
      <c r="BO100" s="591"/>
      <c r="BP100" s="591"/>
      <c r="BQ100" s="591"/>
      <c r="BR100" s="149"/>
      <c r="BS100" s="45"/>
      <c r="BT100" s="90"/>
      <c r="BU100" s="272"/>
      <c r="BV100" s="68"/>
    </row>
    <row r="101" spans="1:74" ht="14.5" x14ac:dyDescent="0.25">
      <c r="A101" s="323" t="s">
        <v>91</v>
      </c>
      <c r="B101" s="69"/>
      <c r="C101" s="726"/>
      <c r="D101" s="69"/>
      <c r="E101" s="40"/>
      <c r="F101" s="69"/>
      <c r="G101" s="40"/>
      <c r="H101" s="69"/>
      <c r="I101" s="62"/>
      <c r="J101" s="62"/>
      <c r="K101" s="62"/>
      <c r="L101" s="62"/>
      <c r="M101" s="263"/>
      <c r="N101" s="73"/>
      <c r="O101" s="62"/>
      <c r="P101" s="62"/>
      <c r="Q101" s="62"/>
      <c r="R101" s="62"/>
      <c r="S101" s="62"/>
      <c r="T101" s="62"/>
      <c r="U101" s="91"/>
      <c r="V101" s="62"/>
      <c r="W101" s="62"/>
      <c r="X101" s="62"/>
      <c r="Y101" s="245"/>
      <c r="Z101" s="62"/>
      <c r="AA101" s="62"/>
      <c r="AB101" s="62"/>
      <c r="AC101" s="62"/>
      <c r="AD101" s="62"/>
      <c r="AE101" s="62"/>
      <c r="AF101" s="62"/>
      <c r="AG101" s="557"/>
      <c r="AH101" s="54"/>
      <c r="AI101" s="54"/>
      <c r="AJ101" s="54"/>
      <c r="AK101" s="54"/>
      <c r="AL101" s="54"/>
      <c r="AM101" s="54"/>
      <c r="AN101" s="54"/>
      <c r="AO101" s="312"/>
      <c r="AP101" s="247"/>
      <c r="AQ101" s="247"/>
      <c r="AR101" s="247"/>
      <c r="AS101" s="247"/>
      <c r="AT101" s="247"/>
      <c r="AU101" s="247"/>
      <c r="AV101" s="247"/>
      <c r="AW101" s="247"/>
      <c r="AX101" s="247"/>
      <c r="AY101" s="247"/>
      <c r="AZ101" s="69"/>
      <c r="BA101" s="245"/>
      <c r="BB101" s="245"/>
      <c r="BC101" s="245"/>
      <c r="BD101" s="245"/>
      <c r="BE101" s="245"/>
      <c r="BF101" s="245"/>
      <c r="BG101" s="69"/>
      <c r="BH101" s="245"/>
      <c r="BI101" s="245"/>
      <c r="BJ101" s="245"/>
      <c r="BK101" s="245"/>
      <c r="BL101" s="245"/>
      <c r="BM101" s="245"/>
      <c r="BN101" s="245"/>
      <c r="BO101" s="245"/>
      <c r="BP101" s="245"/>
      <c r="BQ101" s="245"/>
      <c r="BR101" s="255"/>
      <c r="BS101" s="40"/>
      <c r="BT101" s="40"/>
      <c r="BU101" s="41"/>
      <c r="BV101" s="69"/>
    </row>
    <row r="102" spans="1:74" s="428" customFormat="1" x14ac:dyDescent="0.25">
      <c r="A102" s="345" t="s">
        <v>7382</v>
      </c>
      <c r="B102" s="374"/>
      <c r="C102" s="731"/>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632"/>
      <c r="BR102" s="372"/>
      <c r="BS102" s="372"/>
      <c r="BT102" s="372"/>
      <c r="BU102" s="372"/>
      <c r="BV102" s="430"/>
    </row>
    <row r="103" spans="1:74" s="428" customFormat="1" x14ac:dyDescent="0.25">
      <c r="A103" s="345" t="s">
        <v>7383</v>
      </c>
      <c r="B103" s="374"/>
      <c r="C103" s="731"/>
      <c r="D103" s="374"/>
      <c r="E103" s="372"/>
      <c r="F103" s="374"/>
      <c r="G103" s="372"/>
      <c r="H103" s="374"/>
      <c r="I103" s="348"/>
      <c r="J103" s="348"/>
      <c r="K103" s="348"/>
      <c r="L103" s="348"/>
      <c r="M103" s="362"/>
      <c r="N103" s="350" t="s">
        <v>430</v>
      </c>
      <c r="O103" s="348" t="s">
        <v>430</v>
      </c>
      <c r="P103" s="348" t="s">
        <v>430</v>
      </c>
      <c r="Q103" s="348" t="s">
        <v>430</v>
      </c>
      <c r="R103" s="348" t="s">
        <v>430</v>
      </c>
      <c r="S103" s="348" t="s">
        <v>430</v>
      </c>
      <c r="T103" s="348" t="s">
        <v>430</v>
      </c>
      <c r="U103" s="354" t="s">
        <v>430</v>
      </c>
      <c r="V103" s="348" t="s">
        <v>430</v>
      </c>
      <c r="W103" s="348" t="s">
        <v>430</v>
      </c>
      <c r="X103" s="348" t="s">
        <v>430</v>
      </c>
      <c r="Y103" s="375" t="s">
        <v>430</v>
      </c>
      <c r="Z103" s="348" t="s">
        <v>430</v>
      </c>
      <c r="AA103" s="348" t="s">
        <v>430</v>
      </c>
      <c r="AB103" s="348" t="s">
        <v>430</v>
      </c>
      <c r="AC103" s="348" t="s">
        <v>430</v>
      </c>
      <c r="AD103" s="348" t="s">
        <v>430</v>
      </c>
      <c r="AE103" s="348" t="s">
        <v>430</v>
      </c>
      <c r="AF103" s="348" t="s">
        <v>430</v>
      </c>
      <c r="AG103" s="569"/>
      <c r="AH103" s="346"/>
      <c r="AI103" s="346"/>
      <c r="AJ103" s="346"/>
      <c r="AK103" s="346"/>
      <c r="AL103" s="346"/>
      <c r="AM103" s="346"/>
      <c r="AN103" s="346"/>
      <c r="AO103" s="573"/>
      <c r="AP103" s="346"/>
      <c r="AQ103" s="346"/>
      <c r="AR103" s="346"/>
      <c r="AS103" s="346"/>
      <c r="AT103" s="346"/>
      <c r="AU103" s="429"/>
      <c r="AV103" s="429"/>
      <c r="AW103" s="429"/>
      <c r="AX103" s="429"/>
      <c r="AY103" s="429"/>
      <c r="AZ103" s="374"/>
      <c r="BA103" s="375"/>
      <c r="BB103" s="375"/>
      <c r="BC103" s="375"/>
      <c r="BD103" s="375"/>
      <c r="BE103" s="375"/>
      <c r="BF103" s="375"/>
      <c r="BG103" s="374"/>
      <c r="BH103" s="375"/>
      <c r="BI103" s="375"/>
      <c r="BJ103" s="375"/>
      <c r="BK103" s="375"/>
      <c r="BL103" s="375"/>
      <c r="BM103" s="375"/>
      <c r="BN103" s="375"/>
      <c r="BO103" s="632"/>
      <c r="BP103" s="632"/>
      <c r="BQ103" s="375"/>
      <c r="BR103" s="372"/>
      <c r="BS103" s="372"/>
      <c r="BT103" s="372"/>
      <c r="BU103" s="372"/>
      <c r="BV103" s="430"/>
    </row>
    <row r="104" spans="1:74" s="428" customFormat="1" x14ac:dyDescent="0.25">
      <c r="A104" s="345" t="s">
        <v>7384</v>
      </c>
      <c r="B104" s="374"/>
      <c r="C104" s="731"/>
      <c r="D104" s="374"/>
      <c r="E104" s="372"/>
      <c r="F104" s="374"/>
      <c r="G104" s="372"/>
      <c r="H104" s="374"/>
      <c r="I104" s="348"/>
      <c r="J104" s="348"/>
      <c r="K104" s="348"/>
      <c r="L104" s="348"/>
      <c r="M104" s="362"/>
      <c r="N104" s="350" t="s">
        <v>430</v>
      </c>
      <c r="O104" s="348" t="s">
        <v>430</v>
      </c>
      <c r="P104" s="348" t="s">
        <v>430</v>
      </c>
      <c r="Q104" s="348" t="s">
        <v>430</v>
      </c>
      <c r="R104" s="348" t="s">
        <v>430</v>
      </c>
      <c r="S104" s="348" t="s">
        <v>430</v>
      </c>
      <c r="T104" s="348" t="s">
        <v>430</v>
      </c>
      <c r="U104" s="354" t="s">
        <v>430</v>
      </c>
      <c r="V104" s="348" t="s">
        <v>430</v>
      </c>
      <c r="W104" s="348" t="s">
        <v>430</v>
      </c>
      <c r="X104" s="348" t="s">
        <v>430</v>
      </c>
      <c r="Y104" s="375" t="s">
        <v>430</v>
      </c>
      <c r="Z104" s="348" t="s">
        <v>430</v>
      </c>
      <c r="AA104" s="348" t="s">
        <v>430</v>
      </c>
      <c r="AB104" s="348" t="s">
        <v>430</v>
      </c>
      <c r="AC104" s="348" t="s">
        <v>430</v>
      </c>
      <c r="AD104" s="348" t="s">
        <v>430</v>
      </c>
      <c r="AE104" s="348" t="s">
        <v>430</v>
      </c>
      <c r="AF104" s="348" t="s">
        <v>430</v>
      </c>
      <c r="AG104" s="569"/>
      <c r="AH104" s="346"/>
      <c r="AI104" s="346"/>
      <c r="AJ104" s="346"/>
      <c r="AK104" s="346"/>
      <c r="AL104" s="346"/>
      <c r="AM104" s="346"/>
      <c r="AN104" s="346"/>
      <c r="AO104" s="573"/>
      <c r="AP104" s="346"/>
      <c r="AQ104" s="346"/>
      <c r="AR104" s="346"/>
      <c r="AS104" s="346"/>
      <c r="AT104" s="346"/>
      <c r="AU104" s="429"/>
      <c r="AV104" s="429"/>
      <c r="AW104" s="429"/>
      <c r="AX104" s="429"/>
      <c r="AY104" s="429"/>
      <c r="AZ104" s="374"/>
      <c r="BA104" s="375"/>
      <c r="BB104" s="375"/>
      <c r="BC104" s="375"/>
      <c r="BD104" s="375"/>
      <c r="BE104" s="375"/>
      <c r="BF104" s="375"/>
      <c r="BG104" s="374"/>
      <c r="BH104" s="375"/>
      <c r="BI104" s="375"/>
      <c r="BJ104" s="375"/>
      <c r="BK104" s="375"/>
      <c r="BL104" s="375"/>
      <c r="BM104" s="375"/>
      <c r="BN104" s="375"/>
      <c r="BO104" s="632"/>
      <c r="BP104" s="632"/>
      <c r="BQ104" s="375"/>
      <c r="BR104" s="372"/>
      <c r="BS104" s="372"/>
      <c r="BT104" s="372"/>
      <c r="BU104" s="372"/>
      <c r="BV104" s="430"/>
    </row>
    <row r="105" spans="1:74" s="428" customFormat="1" x14ac:dyDescent="0.25">
      <c r="A105" s="495" t="s">
        <v>7385</v>
      </c>
      <c r="B105" s="417"/>
      <c r="C105" s="732"/>
      <c r="D105" s="417"/>
      <c r="E105" s="431"/>
      <c r="F105" s="417"/>
      <c r="G105" s="431"/>
      <c r="H105" s="432"/>
      <c r="I105" s="433"/>
      <c r="J105" s="433"/>
      <c r="K105" s="433"/>
      <c r="L105" s="433"/>
      <c r="M105" s="420"/>
      <c r="N105" s="434">
        <v>5.3750999999999998</v>
      </c>
      <c r="O105" s="433">
        <v>5.1879</v>
      </c>
      <c r="P105" s="433">
        <v>5.1976000000000004</v>
      </c>
      <c r="Q105" s="433">
        <v>5.1723999999999997</v>
      </c>
      <c r="R105" s="433">
        <v>5.2173999999999996</v>
      </c>
      <c r="S105" s="433">
        <v>5.1920000000000002</v>
      </c>
      <c r="T105" s="433">
        <v>5.1280000000000001</v>
      </c>
      <c r="U105" s="574">
        <v>5.2309000000000001</v>
      </c>
      <c r="V105" s="433">
        <v>5.3285</v>
      </c>
      <c r="W105" s="433">
        <v>5.8387000000000002</v>
      </c>
      <c r="X105" s="433">
        <v>6.1746999999999996</v>
      </c>
      <c r="Y105" s="421">
        <v>5.6772999999999998</v>
      </c>
      <c r="Z105" s="433">
        <v>5.4276</v>
      </c>
      <c r="AA105" s="433">
        <v>5.1738999999999997</v>
      </c>
      <c r="AB105" s="433">
        <v>5.1719999999999997</v>
      </c>
      <c r="AC105" s="433">
        <v>5.1458000000000004</v>
      </c>
      <c r="AD105" s="433">
        <v>5.2484999999999999</v>
      </c>
      <c r="AE105" s="433">
        <v>5.1738999999999997</v>
      </c>
      <c r="AF105" s="433">
        <v>5.2003000000000004</v>
      </c>
      <c r="AG105" s="575"/>
      <c r="AH105" s="435"/>
      <c r="AI105" s="435"/>
      <c r="AJ105" s="435"/>
      <c r="AK105" s="435"/>
      <c r="AL105" s="435"/>
      <c r="AM105" s="435"/>
      <c r="AN105" s="414"/>
      <c r="AO105" s="576"/>
      <c r="AP105" s="435"/>
      <c r="AQ105" s="435"/>
      <c r="AR105" s="435"/>
      <c r="AS105" s="435"/>
      <c r="AT105" s="435"/>
      <c r="AU105" s="429"/>
      <c r="AV105" s="436"/>
      <c r="AW105" s="436"/>
      <c r="AX105" s="436"/>
      <c r="AY105" s="436"/>
      <c r="AZ105" s="417"/>
      <c r="BA105" s="437"/>
      <c r="BB105" s="437"/>
      <c r="BC105" s="437"/>
      <c r="BD105" s="437"/>
      <c r="BE105" s="437"/>
      <c r="BF105" s="437"/>
      <c r="BG105" s="417"/>
      <c r="BH105" s="437"/>
      <c r="BI105" s="437"/>
      <c r="BJ105" s="437"/>
      <c r="BK105" s="437"/>
      <c r="BL105" s="437"/>
      <c r="BM105" s="421"/>
      <c r="BN105" s="437"/>
      <c r="BO105" s="421"/>
      <c r="BP105" s="421"/>
      <c r="BQ105" s="421"/>
      <c r="BR105" s="412"/>
      <c r="BS105" s="412"/>
      <c r="BT105" s="412"/>
      <c r="BU105" s="412"/>
      <c r="BV105" s="438"/>
    </row>
    <row r="109" spans="1:74" hidden="1" x14ac:dyDescent="0.25">
      <c r="A109" s="488" t="s">
        <v>179</v>
      </c>
    </row>
    <row r="110" spans="1:74" x14ac:dyDescent="0.25">
      <c r="A110" s="488" t="s">
        <v>10410</v>
      </c>
    </row>
    <row r="111" spans="1:74" x14ac:dyDescent="0.25">
      <c r="A111" s="488"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9445-5B69-4029-9F67-82729C7B8CFD}">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219</v>
      </c>
    </row>
    <row r="4" spans="1:75" x14ac:dyDescent="0.25">
      <c r="A4" s="488" t="s">
        <v>425</v>
      </c>
    </row>
    <row r="5" spans="1:75" ht="33" x14ac:dyDescent="0.25">
      <c r="A5" s="1075" t="s">
        <v>220</v>
      </c>
      <c r="B5" s="1076"/>
      <c r="C5" s="1082" t="s">
        <v>44</v>
      </c>
      <c r="D5" s="1076"/>
      <c r="E5" s="1082" t="s">
        <v>45</v>
      </c>
      <c r="F5" s="1076"/>
      <c r="G5" s="1082" t="s">
        <v>46</v>
      </c>
      <c r="H5" s="1121"/>
      <c r="I5" s="1100" t="s">
        <v>184</v>
      </c>
      <c r="J5" s="1101"/>
      <c r="K5" s="1101"/>
      <c r="L5" s="1101"/>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c r="AZ5" s="1100"/>
      <c r="BA5" s="1060" t="s">
        <v>198</v>
      </c>
      <c r="BB5" s="1099"/>
      <c r="BC5" s="1099"/>
      <c r="BD5" s="1099"/>
      <c r="BE5" s="1099"/>
      <c r="BF5" s="1111"/>
      <c r="BG5" s="1073"/>
      <c r="BH5" s="1106" t="s">
        <v>209</v>
      </c>
      <c r="BI5" s="1101"/>
      <c r="BJ5" s="1101"/>
      <c r="BK5" s="1101"/>
      <c r="BL5" s="1101"/>
      <c r="BM5" s="1101"/>
      <c r="BN5" s="1101"/>
      <c r="BO5" s="1101"/>
      <c r="BP5" s="1101"/>
      <c r="BQ5" s="1102"/>
      <c r="BR5" s="1073"/>
      <c r="BS5" s="1106" t="s">
        <v>212</v>
      </c>
      <c r="BT5" s="1102"/>
      <c r="BU5" s="1100"/>
      <c r="BV5" s="1106" t="s">
        <v>88</v>
      </c>
    </row>
    <row r="6" spans="1:75" ht="33" x14ac:dyDescent="0.25">
      <c r="A6" s="1075"/>
      <c r="B6" s="1077"/>
      <c r="C6" s="1113"/>
      <c r="D6" s="1077"/>
      <c r="E6" s="1113"/>
      <c r="F6" s="1077"/>
      <c r="G6" s="1113"/>
      <c r="H6" s="1122"/>
      <c r="I6" s="229" t="s">
        <v>180</v>
      </c>
      <c r="J6" s="229" t="s">
        <v>181</v>
      </c>
      <c r="K6" s="229" t="s">
        <v>182</v>
      </c>
      <c r="L6" s="229" t="s">
        <v>183</v>
      </c>
      <c r="M6" s="1107"/>
      <c r="N6" s="1104" t="s">
        <v>185</v>
      </c>
      <c r="O6" s="1105"/>
      <c r="P6" s="1105"/>
      <c r="Q6" s="1105"/>
      <c r="R6" s="1105"/>
      <c r="S6" s="1105"/>
      <c r="T6" s="1105"/>
      <c r="U6" s="1105"/>
      <c r="V6" s="1104" t="s">
        <v>57</v>
      </c>
      <c r="W6" s="1105"/>
      <c r="X6" s="1105"/>
      <c r="Y6" s="1105"/>
      <c r="Z6" s="1105"/>
      <c r="AA6" s="1105"/>
      <c r="AB6" s="1105"/>
      <c r="AC6" s="1105"/>
      <c r="AD6" s="1105"/>
      <c r="AE6" s="1105"/>
      <c r="AF6" s="1105"/>
      <c r="AG6" s="231"/>
      <c r="AH6" s="1112" t="s">
        <v>68</v>
      </c>
      <c r="AI6" s="1109"/>
      <c r="AJ6" s="1109"/>
      <c r="AK6" s="1109"/>
      <c r="AL6" s="1109"/>
      <c r="AM6" s="1109"/>
      <c r="AN6" s="1109"/>
      <c r="AO6" s="1109"/>
      <c r="AP6" s="1109"/>
      <c r="AQ6" s="1109"/>
      <c r="AR6" s="1109"/>
      <c r="AS6" s="1109"/>
      <c r="AT6" s="1109"/>
      <c r="AU6" s="1109"/>
      <c r="AV6" s="1109"/>
      <c r="AW6" s="1109"/>
      <c r="AX6" s="1109"/>
      <c r="AY6" s="1109"/>
      <c r="AZ6" s="1103"/>
      <c r="BA6" s="326" t="s">
        <v>192</v>
      </c>
      <c r="BB6" s="303" t="s">
        <v>193</v>
      </c>
      <c r="BC6" s="303" t="s">
        <v>194</v>
      </c>
      <c r="BD6" s="303" t="s">
        <v>195</v>
      </c>
      <c r="BE6" s="303" t="s">
        <v>196</v>
      </c>
      <c r="BF6" s="327" t="s">
        <v>197</v>
      </c>
      <c r="BG6" s="1120"/>
      <c r="BH6" s="83" t="s">
        <v>199</v>
      </c>
      <c r="BI6" s="28" t="s">
        <v>200</v>
      </c>
      <c r="BJ6" s="28" t="s">
        <v>201</v>
      </c>
      <c r="BK6" s="28" t="s">
        <v>202</v>
      </c>
      <c r="BL6" s="28" t="s">
        <v>203</v>
      </c>
      <c r="BM6" s="28" t="s">
        <v>204</v>
      </c>
      <c r="BN6" s="28" t="s">
        <v>205</v>
      </c>
      <c r="BO6" s="28" t="s">
        <v>206</v>
      </c>
      <c r="BP6" s="28" t="s">
        <v>207</v>
      </c>
      <c r="BQ6" s="82" t="s">
        <v>208</v>
      </c>
      <c r="BR6" s="1120"/>
      <c r="BS6" s="83" t="s">
        <v>210</v>
      </c>
      <c r="BT6" s="82" t="s">
        <v>211</v>
      </c>
      <c r="BU6" s="1103"/>
      <c r="BV6" s="1107"/>
    </row>
    <row r="7" spans="1:75" ht="14.5" x14ac:dyDescent="0.25">
      <c r="A7" s="323" t="s">
        <v>221</v>
      </c>
      <c r="B7" s="46"/>
      <c r="C7" s="726"/>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7462</v>
      </c>
      <c r="B8" s="369"/>
      <c r="C8" s="718">
        <v>41275</v>
      </c>
      <c r="D8" s="369"/>
      <c r="E8" s="338">
        <v>71448.39</v>
      </c>
      <c r="F8" s="369"/>
      <c r="G8" s="339">
        <v>4396.2030999999997</v>
      </c>
      <c r="H8" s="463"/>
      <c r="I8" s="342">
        <v>0.2</v>
      </c>
      <c r="J8" s="340">
        <v>6.5</v>
      </c>
      <c r="K8" s="340">
        <v>0.18451000000000001</v>
      </c>
      <c r="L8" s="344">
        <v>0.19631999999999999</v>
      </c>
      <c r="M8" s="340"/>
      <c r="N8" s="342">
        <v>7.63</v>
      </c>
      <c r="O8" s="340">
        <v>4.2159000000000004</v>
      </c>
      <c r="P8" s="340">
        <v>5.9581999999999997</v>
      </c>
      <c r="Q8" s="340">
        <v>4.8789999999999996</v>
      </c>
      <c r="R8" s="340">
        <v>6.5411999999999999</v>
      </c>
      <c r="S8" s="340">
        <v>6.3434999999999997</v>
      </c>
      <c r="T8" s="340">
        <v>6.7576000000000001</v>
      </c>
      <c r="U8" s="344">
        <v>6.4740000000000002</v>
      </c>
      <c r="V8" s="342">
        <v>6.3223000000000003</v>
      </c>
      <c r="W8" s="340">
        <v>6.7241999999999997</v>
      </c>
      <c r="X8" s="340">
        <v>6.9302999999999999</v>
      </c>
      <c r="Y8" s="371">
        <v>6.2080000000000002</v>
      </c>
      <c r="Z8" s="340">
        <v>6.0818000000000003</v>
      </c>
      <c r="AA8" s="340">
        <v>5.7534000000000001</v>
      </c>
      <c r="AB8" s="340">
        <v>7.1367000000000003</v>
      </c>
      <c r="AC8" s="340">
        <v>6.6407999999999996</v>
      </c>
      <c r="AD8" s="340">
        <v>6.4463999999999997</v>
      </c>
      <c r="AE8" s="340">
        <v>5.7534000000000001</v>
      </c>
      <c r="AF8" s="344">
        <v>6.7887000000000004</v>
      </c>
      <c r="AG8" s="338"/>
      <c r="AH8" s="598">
        <v>10</v>
      </c>
      <c r="AI8" s="338">
        <v>12</v>
      </c>
      <c r="AJ8" s="338">
        <v>11</v>
      </c>
      <c r="AK8" s="338">
        <v>14</v>
      </c>
      <c r="AL8" s="338">
        <v>8</v>
      </c>
      <c r="AM8" s="338">
        <v>11</v>
      </c>
      <c r="AN8" s="338">
        <v>12</v>
      </c>
      <c r="AO8" s="604">
        <v>14</v>
      </c>
      <c r="AP8" s="338">
        <v>17</v>
      </c>
      <c r="AQ8" s="338">
        <v>18</v>
      </c>
      <c r="AR8" s="338">
        <v>18</v>
      </c>
      <c r="AS8" s="338">
        <v>18</v>
      </c>
      <c r="AT8" s="338">
        <v>16</v>
      </c>
      <c r="AU8" s="338">
        <v>11</v>
      </c>
      <c r="AV8" s="338">
        <v>7</v>
      </c>
      <c r="AW8" s="338">
        <v>10</v>
      </c>
      <c r="AX8" s="338">
        <v>15</v>
      </c>
      <c r="AY8" s="599">
        <v>11</v>
      </c>
      <c r="AZ8" s="583"/>
      <c r="BA8" s="371">
        <v>16.260000000000002</v>
      </c>
      <c r="BB8" s="340">
        <v>97.58</v>
      </c>
      <c r="BC8" s="340" t="s">
        <v>430</v>
      </c>
      <c r="BD8" s="340" t="s">
        <v>430</v>
      </c>
      <c r="BE8" s="371" t="s">
        <v>430</v>
      </c>
      <c r="BF8" s="371">
        <v>-13.84</v>
      </c>
      <c r="BG8" s="370"/>
      <c r="BH8" s="368">
        <v>-13.84</v>
      </c>
      <c r="BI8" s="340">
        <v>47.07</v>
      </c>
      <c r="BJ8" s="340">
        <v>49.7</v>
      </c>
      <c r="BK8" s="340">
        <v>0.81</v>
      </c>
      <c r="BL8" s="340" t="s">
        <v>430</v>
      </c>
      <c r="BM8" s="368" t="s">
        <v>430</v>
      </c>
      <c r="BN8" s="368" t="s">
        <v>430</v>
      </c>
      <c r="BO8" s="368">
        <v>16.260000000000002</v>
      </c>
      <c r="BP8" s="368" t="s">
        <v>430</v>
      </c>
      <c r="BQ8" s="368" t="s">
        <v>430</v>
      </c>
      <c r="BR8" s="370"/>
      <c r="BS8" s="465">
        <v>5.4376095700000002</v>
      </c>
      <c r="BT8" s="340">
        <v>14.036842630000001</v>
      </c>
      <c r="BU8" s="370"/>
      <c r="BV8" s="571" t="s">
        <v>7463</v>
      </c>
    </row>
    <row r="9" spans="1:75" s="425" customFormat="1" x14ac:dyDescent="0.25">
      <c r="A9" s="337" t="s">
        <v>7464</v>
      </c>
      <c r="B9" s="369"/>
      <c r="C9" s="718">
        <v>41274</v>
      </c>
      <c r="D9" s="369"/>
      <c r="E9" s="338">
        <v>65878.25</v>
      </c>
      <c r="F9" s="369"/>
      <c r="G9" s="339">
        <v>5521.9598999999998</v>
      </c>
      <c r="H9" s="463"/>
      <c r="I9" s="342">
        <v>0.18082000000000001</v>
      </c>
      <c r="J9" s="340">
        <v>6.36</v>
      </c>
      <c r="K9" s="340">
        <v>0.16711999999999999</v>
      </c>
      <c r="L9" s="344">
        <v>0.17807999999999999</v>
      </c>
      <c r="M9" s="340"/>
      <c r="N9" s="342">
        <v>7.3080999999999996</v>
      </c>
      <c r="O9" s="340">
        <v>3.9148000000000001</v>
      </c>
      <c r="P9" s="340">
        <v>5.8396999999999997</v>
      </c>
      <c r="Q9" s="340">
        <v>4.8418000000000001</v>
      </c>
      <c r="R9" s="340">
        <v>6.3753000000000002</v>
      </c>
      <c r="S9" s="340">
        <v>6.2497999999999996</v>
      </c>
      <c r="T9" s="340">
        <v>6.7359</v>
      </c>
      <c r="U9" s="344">
        <v>6.4737999999999998</v>
      </c>
      <c r="V9" s="342">
        <v>6.3331999999999997</v>
      </c>
      <c r="W9" s="340">
        <v>6.7586000000000004</v>
      </c>
      <c r="X9" s="340">
        <v>6.95</v>
      </c>
      <c r="Y9" s="371">
        <v>6.2157</v>
      </c>
      <c r="Z9" s="340">
        <v>6.0785999999999998</v>
      </c>
      <c r="AA9" s="340">
        <v>5.6294000000000004</v>
      </c>
      <c r="AB9" s="340">
        <v>7.0669000000000004</v>
      </c>
      <c r="AC9" s="340">
        <v>6.6222000000000003</v>
      </c>
      <c r="AD9" s="340">
        <v>6.4474999999999998</v>
      </c>
      <c r="AE9" s="340">
        <v>5.6294000000000004</v>
      </c>
      <c r="AF9" s="344">
        <v>6.7986000000000004</v>
      </c>
      <c r="AG9" s="338"/>
      <c r="AH9" s="598">
        <v>17</v>
      </c>
      <c r="AI9" s="338">
        <v>18</v>
      </c>
      <c r="AJ9" s="338">
        <v>18</v>
      </c>
      <c r="AK9" s="338">
        <v>17</v>
      </c>
      <c r="AL9" s="338">
        <v>18</v>
      </c>
      <c r="AM9" s="338">
        <v>17</v>
      </c>
      <c r="AN9" s="338">
        <v>15</v>
      </c>
      <c r="AO9" s="604">
        <v>15</v>
      </c>
      <c r="AP9" s="338">
        <v>14</v>
      </c>
      <c r="AQ9" s="338">
        <v>14</v>
      </c>
      <c r="AR9" s="338">
        <v>17</v>
      </c>
      <c r="AS9" s="338">
        <v>17</v>
      </c>
      <c r="AT9" s="338">
        <v>17</v>
      </c>
      <c r="AU9" s="338">
        <v>15</v>
      </c>
      <c r="AV9" s="338">
        <v>16</v>
      </c>
      <c r="AW9" s="338">
        <v>15</v>
      </c>
      <c r="AX9" s="338">
        <v>14</v>
      </c>
      <c r="AY9" s="599">
        <v>15</v>
      </c>
      <c r="AZ9" s="583"/>
      <c r="BA9" s="371">
        <v>19.690000000000001</v>
      </c>
      <c r="BB9" s="340">
        <v>88.16</v>
      </c>
      <c r="BC9" s="340" t="s">
        <v>430</v>
      </c>
      <c r="BD9" s="340" t="s">
        <v>430</v>
      </c>
      <c r="BE9" s="371" t="s">
        <v>430</v>
      </c>
      <c r="BF9" s="371">
        <v>-7.85</v>
      </c>
      <c r="BG9" s="370"/>
      <c r="BH9" s="368">
        <v>-7.85</v>
      </c>
      <c r="BI9" s="340">
        <v>30.3</v>
      </c>
      <c r="BJ9" s="340">
        <v>53.95</v>
      </c>
      <c r="BK9" s="340">
        <v>3.91</v>
      </c>
      <c r="BL9" s="340" t="s">
        <v>430</v>
      </c>
      <c r="BM9" s="368">
        <v>5.4</v>
      </c>
      <c r="BN9" s="368" t="s">
        <v>430</v>
      </c>
      <c r="BO9" s="368">
        <v>14.3</v>
      </c>
      <c r="BP9" s="368" t="s">
        <v>430</v>
      </c>
      <c r="BQ9" s="368" t="s">
        <v>430</v>
      </c>
      <c r="BR9" s="370"/>
      <c r="BS9" s="465">
        <v>2.5932019999999998</v>
      </c>
      <c r="BT9" s="340">
        <v>9.7918264100000005</v>
      </c>
      <c r="BU9" s="370"/>
      <c r="BV9" s="571" t="s">
        <v>7463</v>
      </c>
    </row>
    <row r="10" spans="1:75" s="428" customFormat="1" x14ac:dyDescent="0.25">
      <c r="A10" s="345" t="s">
        <v>7465</v>
      </c>
      <c r="B10" s="373"/>
      <c r="C10" s="719">
        <v>41269</v>
      </c>
      <c r="D10" s="373"/>
      <c r="E10" s="346">
        <v>63686.62</v>
      </c>
      <c r="F10" s="373"/>
      <c r="G10" s="347">
        <v>454.43619999999999</v>
      </c>
      <c r="H10" s="466"/>
      <c r="I10" s="350">
        <v>0.18</v>
      </c>
      <c r="J10" s="348">
        <v>6.49</v>
      </c>
      <c r="K10" s="348">
        <v>0.18</v>
      </c>
      <c r="L10" s="354">
        <v>0.18</v>
      </c>
      <c r="M10" s="348"/>
      <c r="N10" s="350">
        <v>7.5274999999999999</v>
      </c>
      <c r="O10" s="348">
        <v>4.2504</v>
      </c>
      <c r="P10" s="348">
        <v>6.0022000000000002</v>
      </c>
      <c r="Q10" s="348">
        <v>4.9352</v>
      </c>
      <c r="R10" s="348">
        <v>6.5697999999999999</v>
      </c>
      <c r="S10" s="348">
        <v>6.4047999999999998</v>
      </c>
      <c r="T10" s="348">
        <v>6.8437000000000001</v>
      </c>
      <c r="U10" s="354">
        <v>6.5648</v>
      </c>
      <c r="V10" s="350">
        <v>6.4283999999999999</v>
      </c>
      <c r="W10" s="348">
        <v>6.8379000000000003</v>
      </c>
      <c r="X10" s="348">
        <v>7.0297000000000001</v>
      </c>
      <c r="Y10" s="375">
        <v>6.3003</v>
      </c>
      <c r="Z10" s="348">
        <v>6.1924000000000001</v>
      </c>
      <c r="AA10" s="348">
        <v>5.7906000000000004</v>
      </c>
      <c r="AB10" s="348">
        <v>7.1940999999999997</v>
      </c>
      <c r="AC10" s="348">
        <v>6.7281000000000004</v>
      </c>
      <c r="AD10" s="348">
        <v>6.5376000000000003</v>
      </c>
      <c r="AE10" s="348">
        <v>5.7906000000000004</v>
      </c>
      <c r="AF10" s="354">
        <v>6.9043999999999999</v>
      </c>
      <c r="AG10" s="346"/>
      <c r="AH10" s="600">
        <v>14</v>
      </c>
      <c r="AI10" s="346">
        <v>11</v>
      </c>
      <c r="AJ10" s="346">
        <v>9</v>
      </c>
      <c r="AK10" s="346">
        <v>10</v>
      </c>
      <c r="AL10" s="346">
        <v>4</v>
      </c>
      <c r="AM10" s="346">
        <v>4</v>
      </c>
      <c r="AN10" s="346">
        <v>2</v>
      </c>
      <c r="AO10" s="429">
        <v>2</v>
      </c>
      <c r="AP10" s="346">
        <v>2</v>
      </c>
      <c r="AQ10" s="346">
        <v>2</v>
      </c>
      <c r="AR10" s="346">
        <v>1</v>
      </c>
      <c r="AS10" s="346">
        <v>1</v>
      </c>
      <c r="AT10" s="346">
        <v>1</v>
      </c>
      <c r="AU10" s="346">
        <v>5</v>
      </c>
      <c r="AV10" s="346">
        <v>3</v>
      </c>
      <c r="AW10" s="346">
        <v>2</v>
      </c>
      <c r="AX10" s="346">
        <v>2</v>
      </c>
      <c r="AY10" s="601">
        <v>5</v>
      </c>
      <c r="AZ10" s="584"/>
      <c r="BA10" s="375">
        <v>13.74</v>
      </c>
      <c r="BB10" s="348">
        <v>90.81</v>
      </c>
      <c r="BC10" s="348" t="s">
        <v>430</v>
      </c>
      <c r="BD10" s="348" t="s">
        <v>430</v>
      </c>
      <c r="BE10" s="375" t="s">
        <v>430</v>
      </c>
      <c r="BF10" s="375">
        <v>-4.55</v>
      </c>
      <c r="BG10" s="374"/>
      <c r="BH10" s="372">
        <v>-4.55</v>
      </c>
      <c r="BI10" s="348">
        <v>41.33</v>
      </c>
      <c r="BJ10" s="348">
        <v>44.12</v>
      </c>
      <c r="BK10" s="348">
        <v>5.36</v>
      </c>
      <c r="BL10" s="348" t="s">
        <v>430</v>
      </c>
      <c r="BM10" s="372">
        <v>1.59</v>
      </c>
      <c r="BN10" s="372" t="s">
        <v>430</v>
      </c>
      <c r="BO10" s="372">
        <v>12.15</v>
      </c>
      <c r="BP10" s="372" t="s">
        <v>430</v>
      </c>
      <c r="BQ10" s="372" t="s">
        <v>430</v>
      </c>
      <c r="BR10" s="374"/>
      <c r="BS10" s="468">
        <v>4.65670839835823</v>
      </c>
      <c r="BT10" s="348">
        <v>12.0012757899968</v>
      </c>
      <c r="BU10" s="374"/>
      <c r="BV10" s="430" t="s">
        <v>7463</v>
      </c>
    </row>
    <row r="11" spans="1:75" s="428" customFormat="1" x14ac:dyDescent="0.25">
      <c r="A11" s="345" t="s">
        <v>7466</v>
      </c>
      <c r="B11" s="373"/>
      <c r="C11" s="719">
        <v>41275</v>
      </c>
      <c r="D11" s="373"/>
      <c r="E11" s="346">
        <v>54543.06</v>
      </c>
      <c r="F11" s="373"/>
      <c r="G11" s="347">
        <v>416.15620000000001</v>
      </c>
      <c r="H11" s="466"/>
      <c r="I11" s="350">
        <v>0.20732</v>
      </c>
      <c r="J11" s="348">
        <v>6.44</v>
      </c>
      <c r="K11" s="348">
        <v>0.19203000000000001</v>
      </c>
      <c r="L11" s="354">
        <v>0.20408000000000001</v>
      </c>
      <c r="M11" s="348"/>
      <c r="N11" s="350">
        <v>7.6497000000000002</v>
      </c>
      <c r="O11" s="348">
        <v>4.3049999999999997</v>
      </c>
      <c r="P11" s="348">
        <v>5.9107000000000003</v>
      </c>
      <c r="Q11" s="348">
        <v>4.9008000000000003</v>
      </c>
      <c r="R11" s="348">
        <v>6.5201000000000002</v>
      </c>
      <c r="S11" s="348">
        <v>6.3617999999999997</v>
      </c>
      <c r="T11" s="348">
        <v>6.7247000000000003</v>
      </c>
      <c r="U11" s="354">
        <v>6.4653</v>
      </c>
      <c r="V11" s="350">
        <v>6.3289999999999997</v>
      </c>
      <c r="W11" s="348">
        <v>6.7610000000000001</v>
      </c>
      <c r="X11" s="348">
        <v>6.9649999999999999</v>
      </c>
      <c r="Y11" s="375">
        <v>6.2237999999999998</v>
      </c>
      <c r="Z11" s="348">
        <v>6.1287000000000003</v>
      </c>
      <c r="AA11" s="348">
        <v>5.766</v>
      </c>
      <c r="AB11" s="348">
        <v>7.0888999999999998</v>
      </c>
      <c r="AC11" s="348">
        <v>6.6212999999999997</v>
      </c>
      <c r="AD11" s="348">
        <v>6.4367999999999999</v>
      </c>
      <c r="AE11" s="348">
        <v>5.766</v>
      </c>
      <c r="AF11" s="354">
        <v>6.8369999999999997</v>
      </c>
      <c r="AG11" s="346"/>
      <c r="AH11" s="600">
        <v>9</v>
      </c>
      <c r="AI11" s="346">
        <v>10</v>
      </c>
      <c r="AJ11" s="346">
        <v>13</v>
      </c>
      <c r="AK11" s="346">
        <v>12</v>
      </c>
      <c r="AL11" s="346">
        <v>11</v>
      </c>
      <c r="AM11" s="346">
        <v>8</v>
      </c>
      <c r="AN11" s="346">
        <v>17</v>
      </c>
      <c r="AO11" s="429">
        <v>16</v>
      </c>
      <c r="AP11" s="346">
        <v>15</v>
      </c>
      <c r="AQ11" s="346">
        <v>12</v>
      </c>
      <c r="AR11" s="346">
        <v>13</v>
      </c>
      <c r="AS11" s="346">
        <v>16</v>
      </c>
      <c r="AT11" s="346">
        <v>12</v>
      </c>
      <c r="AU11" s="346">
        <v>7</v>
      </c>
      <c r="AV11" s="346">
        <v>13</v>
      </c>
      <c r="AW11" s="346">
        <v>16</v>
      </c>
      <c r="AX11" s="346">
        <v>17</v>
      </c>
      <c r="AY11" s="601">
        <v>7</v>
      </c>
      <c r="AZ11" s="584"/>
      <c r="BA11" s="375">
        <v>15.62</v>
      </c>
      <c r="BB11" s="348">
        <v>97.3</v>
      </c>
      <c r="BC11" s="348" t="s">
        <v>430</v>
      </c>
      <c r="BD11" s="348" t="s">
        <v>430</v>
      </c>
      <c r="BE11" s="375" t="s">
        <v>430</v>
      </c>
      <c r="BF11" s="375">
        <v>-12.91</v>
      </c>
      <c r="BG11" s="374"/>
      <c r="BH11" s="372">
        <v>-12.91</v>
      </c>
      <c r="BI11" s="348">
        <v>34.79</v>
      </c>
      <c r="BJ11" s="348">
        <v>57.32</v>
      </c>
      <c r="BK11" s="348">
        <v>5.19</v>
      </c>
      <c r="BL11" s="348" t="s">
        <v>430</v>
      </c>
      <c r="BM11" s="372">
        <v>1.51</v>
      </c>
      <c r="BN11" s="372" t="s">
        <v>430</v>
      </c>
      <c r="BO11" s="372">
        <v>14.11</v>
      </c>
      <c r="BP11" s="372" t="s">
        <v>430</v>
      </c>
      <c r="BQ11" s="372" t="s">
        <v>430</v>
      </c>
      <c r="BR11" s="374"/>
      <c r="BS11" s="468">
        <v>2.5746267192276102</v>
      </c>
      <c r="BT11" s="348">
        <v>5.4726669583582002</v>
      </c>
      <c r="BU11" s="374"/>
      <c r="BV11" s="430" t="s">
        <v>7463</v>
      </c>
    </row>
    <row r="12" spans="1:75" s="428" customFormat="1" x14ac:dyDescent="0.25">
      <c r="A12" s="345" t="s">
        <v>7467</v>
      </c>
      <c r="B12" s="373"/>
      <c r="C12" s="719">
        <v>41274</v>
      </c>
      <c r="D12" s="373"/>
      <c r="E12" s="346">
        <v>44865.85</v>
      </c>
      <c r="F12" s="373"/>
      <c r="G12" s="347">
        <v>3129.4292999999998</v>
      </c>
      <c r="H12" s="466"/>
      <c r="I12" s="350">
        <v>0.18082000000000001</v>
      </c>
      <c r="J12" s="348">
        <v>6.4671500000000002</v>
      </c>
      <c r="K12" s="348">
        <v>0.18082000000000001</v>
      </c>
      <c r="L12" s="354">
        <v>0.18082000000000001</v>
      </c>
      <c r="M12" s="348"/>
      <c r="N12" s="350">
        <v>7.8056999999999999</v>
      </c>
      <c r="O12" s="348">
        <v>4.5430999999999999</v>
      </c>
      <c r="P12" s="348">
        <v>6.0663999999999998</v>
      </c>
      <c r="Q12" s="348">
        <v>5.1032000000000002</v>
      </c>
      <c r="R12" s="348">
        <v>6.5438999999999998</v>
      </c>
      <c r="S12" s="348">
        <v>6.4390000000000001</v>
      </c>
      <c r="T12" s="348">
        <v>6.8640999999999996</v>
      </c>
      <c r="U12" s="354">
        <v>6.5755999999999997</v>
      </c>
      <c r="V12" s="350">
        <v>6.4306000000000001</v>
      </c>
      <c r="W12" s="348">
        <v>6.8441999999999998</v>
      </c>
      <c r="X12" s="348">
        <v>7.0263999999999998</v>
      </c>
      <c r="Y12" s="375">
        <v>6.2862999999999998</v>
      </c>
      <c r="Z12" s="348">
        <v>6.1738999999999997</v>
      </c>
      <c r="AA12" s="348">
        <v>5.8362999999999996</v>
      </c>
      <c r="AB12" s="348">
        <v>7.2130000000000001</v>
      </c>
      <c r="AC12" s="348">
        <v>6.7404999999999999</v>
      </c>
      <c r="AD12" s="348">
        <v>6.5496999999999996</v>
      </c>
      <c r="AE12" s="348">
        <v>5.8362999999999996</v>
      </c>
      <c r="AF12" s="354">
        <v>6.8647999999999998</v>
      </c>
      <c r="AG12" s="346"/>
      <c r="AH12" s="600">
        <v>6</v>
      </c>
      <c r="AI12" s="346">
        <v>4</v>
      </c>
      <c r="AJ12" s="346">
        <v>2</v>
      </c>
      <c r="AK12" s="346">
        <v>4</v>
      </c>
      <c r="AL12" s="346">
        <v>7</v>
      </c>
      <c r="AM12" s="346">
        <v>2</v>
      </c>
      <c r="AN12" s="346">
        <v>1</v>
      </c>
      <c r="AO12" s="429">
        <v>1</v>
      </c>
      <c r="AP12" s="346">
        <v>1</v>
      </c>
      <c r="AQ12" s="346">
        <v>1</v>
      </c>
      <c r="AR12" s="346">
        <v>3</v>
      </c>
      <c r="AS12" s="346">
        <v>2</v>
      </c>
      <c r="AT12" s="346">
        <v>4</v>
      </c>
      <c r="AU12" s="346">
        <v>4</v>
      </c>
      <c r="AV12" s="346">
        <v>1</v>
      </c>
      <c r="AW12" s="346">
        <v>1</v>
      </c>
      <c r="AX12" s="346">
        <v>1</v>
      </c>
      <c r="AY12" s="601">
        <v>4</v>
      </c>
      <c r="AZ12" s="584"/>
      <c r="BA12" s="375">
        <v>15.88</v>
      </c>
      <c r="BB12" s="348">
        <v>97.51</v>
      </c>
      <c r="BC12" s="348" t="s">
        <v>430</v>
      </c>
      <c r="BD12" s="348" t="s">
        <v>430</v>
      </c>
      <c r="BE12" s="375" t="s">
        <v>430</v>
      </c>
      <c r="BF12" s="375">
        <v>-13.39</v>
      </c>
      <c r="BG12" s="374"/>
      <c r="BH12" s="372">
        <v>-13.39</v>
      </c>
      <c r="BI12" s="348">
        <v>42.52</v>
      </c>
      <c r="BJ12" s="348">
        <v>43.87</v>
      </c>
      <c r="BK12" s="348">
        <v>11.13</v>
      </c>
      <c r="BL12" s="348" t="s">
        <v>430</v>
      </c>
      <c r="BM12" s="372">
        <v>0.02</v>
      </c>
      <c r="BN12" s="372" t="s">
        <v>430</v>
      </c>
      <c r="BO12" s="372">
        <v>15.86</v>
      </c>
      <c r="BP12" s="372" t="s">
        <v>430</v>
      </c>
      <c r="BQ12" s="372" t="s">
        <v>430</v>
      </c>
      <c r="BR12" s="374"/>
      <c r="BS12" s="468">
        <v>1.26235915</v>
      </c>
      <c r="BT12" s="348">
        <v>12.122483389999999</v>
      </c>
      <c r="BU12" s="374"/>
      <c r="BV12" s="430" t="s">
        <v>7463</v>
      </c>
    </row>
    <row r="13" spans="1:75" s="428" customFormat="1" ht="11" x14ac:dyDescent="0.3">
      <c r="A13" s="841" t="s">
        <v>7468</v>
      </c>
      <c r="B13" s="842"/>
      <c r="C13" s="843">
        <v>41275</v>
      </c>
      <c r="D13" s="842"/>
      <c r="E13" s="844">
        <v>39816.839999999997</v>
      </c>
      <c r="F13" s="842"/>
      <c r="G13" s="845">
        <v>5681.8284999999996</v>
      </c>
      <c r="H13" s="850"/>
      <c r="I13" s="848">
        <v>0.2</v>
      </c>
      <c r="J13" s="846">
        <v>6.48</v>
      </c>
      <c r="K13" s="846">
        <v>0.19</v>
      </c>
      <c r="L13" s="856">
        <v>0.19</v>
      </c>
      <c r="M13" s="846"/>
      <c r="N13" s="848">
        <v>7.7336</v>
      </c>
      <c r="O13" s="846">
        <v>4.0941000000000001</v>
      </c>
      <c r="P13" s="846">
        <v>5.8677999999999999</v>
      </c>
      <c r="Q13" s="846">
        <v>4.8963000000000001</v>
      </c>
      <c r="R13" s="846">
        <v>6.5544000000000002</v>
      </c>
      <c r="S13" s="846">
        <v>6.3673000000000002</v>
      </c>
      <c r="T13" s="846">
        <v>6.7624000000000004</v>
      </c>
      <c r="U13" s="856">
        <v>6.4772999999999996</v>
      </c>
      <c r="V13" s="848">
        <v>6.3513000000000002</v>
      </c>
      <c r="W13" s="846">
        <v>6.7755999999999998</v>
      </c>
      <c r="X13" s="846">
        <v>6.9696999999999996</v>
      </c>
      <c r="Y13" s="852">
        <v>6.2305999999999999</v>
      </c>
      <c r="Z13" s="846">
        <v>6.0925000000000002</v>
      </c>
      <c r="AA13" s="846">
        <v>5.7672999999999996</v>
      </c>
      <c r="AB13" s="846">
        <v>7.1323999999999996</v>
      </c>
      <c r="AC13" s="846">
        <v>6.6353</v>
      </c>
      <c r="AD13" s="846">
        <v>6.4527000000000001</v>
      </c>
      <c r="AE13" s="846">
        <v>5.7672999999999996</v>
      </c>
      <c r="AF13" s="856">
        <v>6.8005000000000004</v>
      </c>
      <c r="AG13" s="844"/>
      <c r="AH13" s="940">
        <v>7</v>
      </c>
      <c r="AI13" s="844">
        <v>14</v>
      </c>
      <c r="AJ13" s="844">
        <v>14</v>
      </c>
      <c r="AK13" s="844">
        <v>13</v>
      </c>
      <c r="AL13" s="844">
        <v>5</v>
      </c>
      <c r="AM13" s="844">
        <v>7</v>
      </c>
      <c r="AN13" s="844">
        <v>10</v>
      </c>
      <c r="AO13" s="941">
        <v>13</v>
      </c>
      <c r="AP13" s="844">
        <v>11</v>
      </c>
      <c r="AQ13" s="844">
        <v>10</v>
      </c>
      <c r="AR13" s="844">
        <v>10</v>
      </c>
      <c r="AS13" s="844">
        <v>14</v>
      </c>
      <c r="AT13" s="844">
        <v>15</v>
      </c>
      <c r="AU13" s="844">
        <v>6</v>
      </c>
      <c r="AV13" s="844">
        <v>8</v>
      </c>
      <c r="AW13" s="844">
        <v>12</v>
      </c>
      <c r="AX13" s="844">
        <v>13</v>
      </c>
      <c r="AY13" s="942">
        <v>6</v>
      </c>
      <c r="AZ13" s="938"/>
      <c r="BA13" s="852">
        <v>20.32</v>
      </c>
      <c r="BB13" s="846">
        <v>97.78</v>
      </c>
      <c r="BC13" s="846" t="s">
        <v>430</v>
      </c>
      <c r="BD13" s="846" t="s">
        <v>430</v>
      </c>
      <c r="BE13" s="852" t="s">
        <v>430</v>
      </c>
      <c r="BF13" s="852">
        <v>-18.09</v>
      </c>
      <c r="BG13" s="847"/>
      <c r="BH13" s="855">
        <v>-18.09</v>
      </c>
      <c r="BI13" s="846">
        <v>41.71</v>
      </c>
      <c r="BJ13" s="846">
        <v>54.79</v>
      </c>
      <c r="BK13" s="846">
        <v>1.28</v>
      </c>
      <c r="BL13" s="846" t="s">
        <v>430</v>
      </c>
      <c r="BM13" s="855">
        <v>0.76</v>
      </c>
      <c r="BN13" s="855" t="s">
        <v>430</v>
      </c>
      <c r="BO13" s="855">
        <v>19.559999999999999</v>
      </c>
      <c r="BP13" s="855" t="s">
        <v>430</v>
      </c>
      <c r="BQ13" s="855" t="s">
        <v>430</v>
      </c>
      <c r="BR13" s="847"/>
      <c r="BS13" s="854">
        <v>3.0451666996954798</v>
      </c>
      <c r="BT13" s="846">
        <v>12.597781028740201</v>
      </c>
      <c r="BU13" s="847"/>
      <c r="BV13" s="906" t="s">
        <v>7463</v>
      </c>
      <c r="BW13" s="943"/>
    </row>
    <row r="14" spans="1:75" s="428" customFormat="1" x14ac:dyDescent="0.25">
      <c r="A14" s="345" t="s">
        <v>7469</v>
      </c>
      <c r="B14" s="373"/>
      <c r="C14" s="719">
        <v>41275</v>
      </c>
      <c r="D14" s="373"/>
      <c r="E14" s="346">
        <v>35870.39</v>
      </c>
      <c r="F14" s="373"/>
      <c r="G14" s="347">
        <v>6885.7619999999997</v>
      </c>
      <c r="H14" s="466"/>
      <c r="I14" s="350">
        <v>0.17807999999999999</v>
      </c>
      <c r="J14" s="348">
        <v>6.5</v>
      </c>
      <c r="K14" s="348">
        <v>0.16711999999999999</v>
      </c>
      <c r="L14" s="354">
        <v>0.17534</v>
      </c>
      <c r="M14" s="348"/>
      <c r="N14" s="350">
        <v>8.2434999999999992</v>
      </c>
      <c r="O14" s="348">
        <v>4.3150000000000004</v>
      </c>
      <c r="P14" s="348">
        <v>5.9896000000000003</v>
      </c>
      <c r="Q14" s="348">
        <v>4.9477000000000002</v>
      </c>
      <c r="R14" s="348">
        <v>6.5236999999999998</v>
      </c>
      <c r="S14" s="348">
        <v>6.3879000000000001</v>
      </c>
      <c r="T14" s="348">
        <v>6.8178999999999998</v>
      </c>
      <c r="U14" s="354">
        <v>6.5308999999999999</v>
      </c>
      <c r="V14" s="350">
        <v>6.3887999999999998</v>
      </c>
      <c r="W14" s="348">
        <v>6.8052000000000001</v>
      </c>
      <c r="X14" s="348">
        <v>7.0019</v>
      </c>
      <c r="Y14" s="375">
        <v>6.2634999999999996</v>
      </c>
      <c r="Z14" s="348">
        <v>6.1741000000000001</v>
      </c>
      <c r="AA14" s="348">
        <v>5.7659000000000002</v>
      </c>
      <c r="AB14" s="348">
        <v>7.1647999999999996</v>
      </c>
      <c r="AC14" s="348">
        <v>6.6943000000000001</v>
      </c>
      <c r="AD14" s="348">
        <v>6.5031999999999996</v>
      </c>
      <c r="AE14" s="348">
        <v>5.7659000000000002</v>
      </c>
      <c r="AF14" s="354">
        <v>6.8756000000000004</v>
      </c>
      <c r="AG14" s="346"/>
      <c r="AH14" s="600">
        <v>2</v>
      </c>
      <c r="AI14" s="346">
        <v>9</v>
      </c>
      <c r="AJ14" s="346">
        <v>10</v>
      </c>
      <c r="AK14" s="346">
        <v>8</v>
      </c>
      <c r="AL14" s="346">
        <v>10</v>
      </c>
      <c r="AM14" s="346">
        <v>5</v>
      </c>
      <c r="AN14" s="346">
        <v>4</v>
      </c>
      <c r="AO14" s="429">
        <v>6</v>
      </c>
      <c r="AP14" s="346">
        <v>8</v>
      </c>
      <c r="AQ14" s="346">
        <v>6</v>
      </c>
      <c r="AR14" s="346">
        <v>6</v>
      </c>
      <c r="AS14" s="346">
        <v>4</v>
      </c>
      <c r="AT14" s="346">
        <v>3</v>
      </c>
      <c r="AU14" s="346">
        <v>8</v>
      </c>
      <c r="AV14" s="346">
        <v>6</v>
      </c>
      <c r="AW14" s="346">
        <v>4</v>
      </c>
      <c r="AX14" s="346">
        <v>6</v>
      </c>
      <c r="AY14" s="601">
        <v>8</v>
      </c>
      <c r="AZ14" s="584"/>
      <c r="BA14" s="375">
        <v>19</v>
      </c>
      <c r="BB14" s="348">
        <v>94.44</v>
      </c>
      <c r="BC14" s="348" t="s">
        <v>430</v>
      </c>
      <c r="BD14" s="348" t="s">
        <v>430</v>
      </c>
      <c r="BE14" s="375" t="s">
        <v>430</v>
      </c>
      <c r="BF14" s="375">
        <v>-13.44</v>
      </c>
      <c r="BG14" s="374"/>
      <c r="BH14" s="372">
        <v>-13.44</v>
      </c>
      <c r="BI14" s="348">
        <v>37.700000000000003</v>
      </c>
      <c r="BJ14" s="348">
        <v>55.01</v>
      </c>
      <c r="BK14" s="348">
        <v>1.73</v>
      </c>
      <c r="BL14" s="348" t="s">
        <v>430</v>
      </c>
      <c r="BM14" s="372">
        <v>0.76</v>
      </c>
      <c r="BN14" s="372" t="s">
        <v>430</v>
      </c>
      <c r="BO14" s="372">
        <v>18.239999999999998</v>
      </c>
      <c r="BP14" s="372" t="s">
        <v>430</v>
      </c>
      <c r="BQ14" s="372" t="s">
        <v>430</v>
      </c>
      <c r="BR14" s="374"/>
      <c r="BS14" s="468">
        <v>1.5869492088891399</v>
      </c>
      <c r="BT14" s="348">
        <v>11.8538782117023</v>
      </c>
      <c r="BU14" s="374"/>
      <c r="BV14" s="430" t="s">
        <v>7463</v>
      </c>
    </row>
    <row r="15" spans="1:75" s="428" customFormat="1" x14ac:dyDescent="0.25">
      <c r="A15" s="345" t="s">
        <v>7470</v>
      </c>
      <c r="B15" s="373"/>
      <c r="C15" s="719">
        <v>41275</v>
      </c>
      <c r="D15" s="373"/>
      <c r="E15" s="346">
        <v>27632.16</v>
      </c>
      <c r="F15" s="373"/>
      <c r="G15" s="347">
        <v>461.11489999999998</v>
      </c>
      <c r="H15" s="466"/>
      <c r="I15" s="350">
        <v>0.15890000000000001</v>
      </c>
      <c r="J15" s="348">
        <v>6.31</v>
      </c>
      <c r="K15" s="348">
        <v>0.15890000000000001</v>
      </c>
      <c r="L15" s="354">
        <v>0.15890000000000001</v>
      </c>
      <c r="M15" s="348"/>
      <c r="N15" s="350">
        <v>8.0360999999999994</v>
      </c>
      <c r="O15" s="348">
        <v>4.3947000000000003</v>
      </c>
      <c r="P15" s="348">
        <v>6.0647000000000002</v>
      </c>
      <c r="Q15" s="348">
        <v>5.0259</v>
      </c>
      <c r="R15" s="348">
        <v>6.4706000000000001</v>
      </c>
      <c r="S15" s="348">
        <v>6.3517999999999999</v>
      </c>
      <c r="T15" s="348">
        <v>6.8002000000000002</v>
      </c>
      <c r="U15" s="354">
        <v>6.5236000000000001</v>
      </c>
      <c r="V15" s="350">
        <v>6.3902999999999999</v>
      </c>
      <c r="W15" s="348">
        <v>6.7957000000000001</v>
      </c>
      <c r="X15" s="348">
        <v>6.9856999999999996</v>
      </c>
      <c r="Y15" s="375">
        <v>6.2603</v>
      </c>
      <c r="Z15" s="348">
        <v>6.1443000000000003</v>
      </c>
      <c r="AA15" s="348">
        <v>5.7512999999999996</v>
      </c>
      <c r="AB15" s="348">
        <v>7.1136999999999997</v>
      </c>
      <c r="AC15" s="348">
        <v>6.6844000000000001</v>
      </c>
      <c r="AD15" s="348">
        <v>6.4980000000000002</v>
      </c>
      <c r="AE15" s="348">
        <v>5.7512999999999996</v>
      </c>
      <c r="AF15" s="354">
        <v>6.8296000000000001</v>
      </c>
      <c r="AG15" s="346"/>
      <c r="AH15" s="600">
        <v>4</v>
      </c>
      <c r="AI15" s="346">
        <v>6</v>
      </c>
      <c r="AJ15" s="346">
        <v>3</v>
      </c>
      <c r="AK15" s="346">
        <v>6</v>
      </c>
      <c r="AL15" s="346">
        <v>13</v>
      </c>
      <c r="AM15" s="346">
        <v>10</v>
      </c>
      <c r="AN15" s="346">
        <v>6</v>
      </c>
      <c r="AO15" s="429">
        <v>7</v>
      </c>
      <c r="AP15" s="346">
        <v>7</v>
      </c>
      <c r="AQ15" s="346">
        <v>8</v>
      </c>
      <c r="AR15" s="346">
        <v>8</v>
      </c>
      <c r="AS15" s="346">
        <v>5</v>
      </c>
      <c r="AT15" s="346">
        <v>9</v>
      </c>
      <c r="AU15" s="346">
        <v>12</v>
      </c>
      <c r="AV15" s="346">
        <v>10</v>
      </c>
      <c r="AW15" s="346">
        <v>5</v>
      </c>
      <c r="AX15" s="346">
        <v>7</v>
      </c>
      <c r="AY15" s="601">
        <v>12</v>
      </c>
      <c r="AZ15" s="584"/>
      <c r="BA15" s="375">
        <v>19.61</v>
      </c>
      <c r="BB15" s="348">
        <v>85.39</v>
      </c>
      <c r="BC15" s="348" t="s">
        <v>430</v>
      </c>
      <c r="BD15" s="348" t="s">
        <v>430</v>
      </c>
      <c r="BE15" s="375" t="s">
        <v>430</v>
      </c>
      <c r="BF15" s="375">
        <v>-5</v>
      </c>
      <c r="BG15" s="374"/>
      <c r="BH15" s="372">
        <v>-5</v>
      </c>
      <c r="BI15" s="348">
        <v>38.840000000000003</v>
      </c>
      <c r="BJ15" s="348">
        <v>40.549999999999997</v>
      </c>
      <c r="BK15" s="348">
        <v>5.99</v>
      </c>
      <c r="BL15" s="348" t="s">
        <v>430</v>
      </c>
      <c r="BM15" s="372" t="s">
        <v>430</v>
      </c>
      <c r="BN15" s="372" t="s">
        <v>430</v>
      </c>
      <c r="BO15" s="372">
        <v>19.61</v>
      </c>
      <c r="BP15" s="372" t="s">
        <v>430</v>
      </c>
      <c r="BQ15" s="372" t="s">
        <v>430</v>
      </c>
      <c r="BR15" s="374"/>
      <c r="BS15" s="468">
        <v>3.23487064</v>
      </c>
      <c r="BT15" s="348">
        <v>16.226973090000001</v>
      </c>
      <c r="BU15" s="374"/>
      <c r="BV15" s="430" t="s">
        <v>7463</v>
      </c>
    </row>
    <row r="16" spans="1:75" s="428" customFormat="1" x14ac:dyDescent="0.25">
      <c r="A16" s="345" t="s">
        <v>7471</v>
      </c>
      <c r="B16" s="373"/>
      <c r="C16" s="719">
        <v>41275</v>
      </c>
      <c r="D16" s="373"/>
      <c r="E16" s="346">
        <v>22044.21</v>
      </c>
      <c r="F16" s="373"/>
      <c r="G16" s="347">
        <v>4439.2223000000004</v>
      </c>
      <c r="H16" s="466"/>
      <c r="I16" s="350">
        <v>0.19725999999999999</v>
      </c>
      <c r="J16" s="348">
        <v>6.44</v>
      </c>
      <c r="K16" s="348">
        <v>0.19725999999999999</v>
      </c>
      <c r="L16" s="354">
        <v>0.19725999999999999</v>
      </c>
      <c r="M16" s="348"/>
      <c r="N16" s="350">
        <v>8.1663999999999994</v>
      </c>
      <c r="O16" s="348">
        <v>4.0789999999999997</v>
      </c>
      <c r="P16" s="348">
        <v>5.8261000000000003</v>
      </c>
      <c r="Q16" s="348">
        <v>4.7542999999999997</v>
      </c>
      <c r="R16" s="348">
        <v>6.5457999999999998</v>
      </c>
      <c r="S16" s="348">
        <v>6.2847</v>
      </c>
      <c r="T16" s="348">
        <v>6.7317</v>
      </c>
      <c r="U16" s="354">
        <v>6.4886999999999997</v>
      </c>
      <c r="V16" s="350">
        <v>6.3628</v>
      </c>
      <c r="W16" s="348">
        <v>6.8018000000000001</v>
      </c>
      <c r="X16" s="348">
        <v>6.9945000000000004</v>
      </c>
      <c r="Y16" s="375">
        <v>6.2431999999999999</v>
      </c>
      <c r="Z16" s="348">
        <v>6.1516000000000002</v>
      </c>
      <c r="AA16" s="348">
        <v>5.6298000000000004</v>
      </c>
      <c r="AB16" s="348">
        <v>7.02</v>
      </c>
      <c r="AC16" s="348">
        <v>6.6208999999999998</v>
      </c>
      <c r="AD16" s="348">
        <v>6.4663000000000004</v>
      </c>
      <c r="AE16" s="348">
        <v>5.6298000000000004</v>
      </c>
      <c r="AF16" s="354">
        <v>6.8655999999999997</v>
      </c>
      <c r="AG16" s="346"/>
      <c r="AH16" s="600">
        <v>3</v>
      </c>
      <c r="AI16" s="346">
        <v>15</v>
      </c>
      <c r="AJ16" s="346">
        <v>19</v>
      </c>
      <c r="AK16" s="346">
        <v>18</v>
      </c>
      <c r="AL16" s="346">
        <v>6</v>
      </c>
      <c r="AM16" s="346">
        <v>16</v>
      </c>
      <c r="AN16" s="346">
        <v>16</v>
      </c>
      <c r="AO16" s="429">
        <v>11</v>
      </c>
      <c r="AP16" s="346">
        <v>9</v>
      </c>
      <c r="AQ16" s="346">
        <v>7</v>
      </c>
      <c r="AR16" s="346">
        <v>7</v>
      </c>
      <c r="AS16" s="346">
        <v>10</v>
      </c>
      <c r="AT16" s="346">
        <v>7</v>
      </c>
      <c r="AU16" s="346">
        <v>14</v>
      </c>
      <c r="AV16" s="346">
        <v>17</v>
      </c>
      <c r="AW16" s="346">
        <v>17</v>
      </c>
      <c r="AX16" s="346">
        <v>11</v>
      </c>
      <c r="AY16" s="601">
        <v>14</v>
      </c>
      <c r="AZ16" s="584"/>
      <c r="BA16" s="375">
        <v>15.03</v>
      </c>
      <c r="BB16" s="348">
        <v>103.06</v>
      </c>
      <c r="BC16" s="348" t="s">
        <v>430</v>
      </c>
      <c r="BD16" s="348" t="s">
        <v>430</v>
      </c>
      <c r="BE16" s="375" t="s">
        <v>430</v>
      </c>
      <c r="BF16" s="375">
        <v>-18.100000000000001</v>
      </c>
      <c r="BG16" s="374"/>
      <c r="BH16" s="372">
        <v>-18.100000000000001</v>
      </c>
      <c r="BI16" s="348">
        <v>45.75</v>
      </c>
      <c r="BJ16" s="348">
        <v>56.74</v>
      </c>
      <c r="BK16" s="348">
        <v>0.56999999999999995</v>
      </c>
      <c r="BL16" s="348" t="s">
        <v>430</v>
      </c>
      <c r="BM16" s="372">
        <v>1.52</v>
      </c>
      <c r="BN16" s="372" t="s">
        <v>430</v>
      </c>
      <c r="BO16" s="372">
        <v>13.51</v>
      </c>
      <c r="BP16" s="372" t="s">
        <v>430</v>
      </c>
      <c r="BQ16" s="372" t="s">
        <v>430</v>
      </c>
      <c r="BR16" s="374"/>
      <c r="BS16" s="468">
        <v>5.3714022799999999</v>
      </c>
      <c r="BT16" s="348">
        <v>16.156942319999999</v>
      </c>
      <c r="BU16" s="374"/>
      <c r="BV16" s="430" t="s">
        <v>7463</v>
      </c>
    </row>
    <row r="17" spans="1:74" s="428" customFormat="1" x14ac:dyDescent="0.25">
      <c r="A17" s="345" t="s">
        <v>7472</v>
      </c>
      <c r="B17" s="373"/>
      <c r="C17" s="719">
        <v>41275</v>
      </c>
      <c r="D17" s="373"/>
      <c r="E17" s="346">
        <v>19663.310000000001</v>
      </c>
      <c r="F17" s="373"/>
      <c r="G17" s="347">
        <v>2801.9726999999998</v>
      </c>
      <c r="H17" s="466"/>
      <c r="I17" s="350">
        <v>0.18551000000000001</v>
      </c>
      <c r="J17" s="348">
        <v>6.36</v>
      </c>
      <c r="K17" s="348">
        <v>0.18348</v>
      </c>
      <c r="L17" s="354">
        <v>0.18551000000000001</v>
      </c>
      <c r="M17" s="348"/>
      <c r="N17" s="350">
        <v>7.5412999999999997</v>
      </c>
      <c r="O17" s="348">
        <v>4.1764000000000001</v>
      </c>
      <c r="P17" s="348">
        <v>5.9168000000000003</v>
      </c>
      <c r="Q17" s="348">
        <v>4.9359000000000002</v>
      </c>
      <c r="R17" s="348">
        <v>6.4069000000000003</v>
      </c>
      <c r="S17" s="348">
        <v>6.3221999999999996</v>
      </c>
      <c r="T17" s="348">
        <v>6.7401999999999997</v>
      </c>
      <c r="U17" s="354">
        <v>6.4625000000000004</v>
      </c>
      <c r="V17" s="350">
        <v>6.3274999999999997</v>
      </c>
      <c r="W17" s="348">
        <v>6.7790999999999997</v>
      </c>
      <c r="X17" s="348">
        <v>6.9813000000000001</v>
      </c>
      <c r="Y17" s="375">
        <v>6.2542</v>
      </c>
      <c r="Z17" s="348">
        <v>6.1310000000000002</v>
      </c>
      <c r="AA17" s="348">
        <v>5.6989000000000001</v>
      </c>
      <c r="AB17" s="348">
        <v>7.0831</v>
      </c>
      <c r="AC17" s="348">
        <v>6.6261999999999999</v>
      </c>
      <c r="AD17" s="348">
        <v>6.4439000000000002</v>
      </c>
      <c r="AE17" s="348">
        <v>5.6989000000000001</v>
      </c>
      <c r="AF17" s="354">
        <v>6.8250000000000002</v>
      </c>
      <c r="AG17" s="346"/>
      <c r="AH17" s="600">
        <v>13</v>
      </c>
      <c r="AI17" s="346">
        <v>13</v>
      </c>
      <c r="AJ17" s="346">
        <v>12</v>
      </c>
      <c r="AK17" s="346">
        <v>9</v>
      </c>
      <c r="AL17" s="346">
        <v>17</v>
      </c>
      <c r="AM17" s="346">
        <v>15</v>
      </c>
      <c r="AN17" s="346">
        <v>14</v>
      </c>
      <c r="AO17" s="429">
        <v>17</v>
      </c>
      <c r="AP17" s="346">
        <v>16</v>
      </c>
      <c r="AQ17" s="346">
        <v>9</v>
      </c>
      <c r="AR17" s="346">
        <v>9</v>
      </c>
      <c r="AS17" s="346">
        <v>8</v>
      </c>
      <c r="AT17" s="346">
        <v>11</v>
      </c>
      <c r="AU17" s="346">
        <v>13</v>
      </c>
      <c r="AV17" s="346">
        <v>15</v>
      </c>
      <c r="AW17" s="346">
        <v>14</v>
      </c>
      <c r="AX17" s="346">
        <v>16</v>
      </c>
      <c r="AY17" s="601">
        <v>13</v>
      </c>
      <c r="AZ17" s="584"/>
      <c r="BA17" s="375">
        <v>21.65</v>
      </c>
      <c r="BB17" s="348">
        <v>91.42</v>
      </c>
      <c r="BC17" s="348" t="s">
        <v>430</v>
      </c>
      <c r="BD17" s="348" t="s">
        <v>430</v>
      </c>
      <c r="BE17" s="375" t="s">
        <v>430</v>
      </c>
      <c r="BF17" s="375">
        <v>-13.07</v>
      </c>
      <c r="BG17" s="374"/>
      <c r="BH17" s="372">
        <v>-13.07</v>
      </c>
      <c r="BI17" s="348">
        <v>43</v>
      </c>
      <c r="BJ17" s="348">
        <v>48.41</v>
      </c>
      <c r="BK17" s="348" t="s">
        <v>430</v>
      </c>
      <c r="BL17" s="348" t="s">
        <v>430</v>
      </c>
      <c r="BM17" s="372" t="s">
        <v>430</v>
      </c>
      <c r="BN17" s="372" t="s">
        <v>430</v>
      </c>
      <c r="BO17" s="372">
        <v>21.65</v>
      </c>
      <c r="BP17" s="372" t="s">
        <v>430</v>
      </c>
      <c r="BQ17" s="372" t="s">
        <v>430</v>
      </c>
      <c r="BR17" s="374"/>
      <c r="BS17" s="468">
        <v>1.52032754015203</v>
      </c>
      <c r="BT17" s="348">
        <v>9.9245219009924508</v>
      </c>
      <c r="BU17" s="374"/>
      <c r="BV17" s="430" t="s">
        <v>7463</v>
      </c>
    </row>
    <row r="18" spans="1:74" s="428" customFormat="1" x14ac:dyDescent="0.25">
      <c r="A18" s="345" t="s">
        <v>7473</v>
      </c>
      <c r="B18" s="373"/>
      <c r="C18" s="719">
        <v>41274</v>
      </c>
      <c r="D18" s="373"/>
      <c r="E18" s="346">
        <v>19370.740000000002</v>
      </c>
      <c r="F18" s="373"/>
      <c r="G18" s="347">
        <v>4022.6471000000001</v>
      </c>
      <c r="H18" s="466"/>
      <c r="I18" s="350">
        <v>0.19076000000000001</v>
      </c>
      <c r="J18" s="348">
        <v>6.4503300000000001</v>
      </c>
      <c r="K18" s="348">
        <v>0.17638000000000001</v>
      </c>
      <c r="L18" s="354">
        <v>0.18754000000000001</v>
      </c>
      <c r="M18" s="348"/>
      <c r="N18" s="350">
        <v>7.6288999999999998</v>
      </c>
      <c r="O18" s="348">
        <v>3.9262000000000001</v>
      </c>
      <c r="P18" s="348">
        <v>5.8647</v>
      </c>
      <c r="Q18" s="348">
        <v>4.8532999999999999</v>
      </c>
      <c r="R18" s="348">
        <v>6.4673999999999996</v>
      </c>
      <c r="S18" s="348">
        <v>6.3429000000000002</v>
      </c>
      <c r="T18" s="348">
        <v>6.7987000000000002</v>
      </c>
      <c r="U18" s="354">
        <v>6.5376000000000003</v>
      </c>
      <c r="V18" s="350">
        <v>6.3986000000000001</v>
      </c>
      <c r="W18" s="348">
        <v>6.8186999999999998</v>
      </c>
      <c r="X18" s="348">
        <v>7.0042</v>
      </c>
      <c r="Y18" s="375">
        <v>6.2549999999999999</v>
      </c>
      <c r="Z18" s="348">
        <v>6.1364000000000001</v>
      </c>
      <c r="AA18" s="348">
        <v>5.6059999999999999</v>
      </c>
      <c r="AB18" s="348">
        <v>7.0838000000000001</v>
      </c>
      <c r="AC18" s="348">
        <v>6.6824000000000003</v>
      </c>
      <c r="AD18" s="348">
        <v>6.5102000000000002</v>
      </c>
      <c r="AE18" s="348">
        <v>5.6059999999999999</v>
      </c>
      <c r="AF18" s="354">
        <v>6.8293999999999997</v>
      </c>
      <c r="AG18" s="346"/>
      <c r="AH18" s="600">
        <v>11</v>
      </c>
      <c r="AI18" s="346">
        <v>17</v>
      </c>
      <c r="AJ18" s="346">
        <v>15</v>
      </c>
      <c r="AK18" s="346">
        <v>15</v>
      </c>
      <c r="AL18" s="346">
        <v>14</v>
      </c>
      <c r="AM18" s="346">
        <v>12</v>
      </c>
      <c r="AN18" s="346">
        <v>7</v>
      </c>
      <c r="AO18" s="429">
        <v>4</v>
      </c>
      <c r="AP18" s="346">
        <v>6</v>
      </c>
      <c r="AQ18" s="346">
        <v>5</v>
      </c>
      <c r="AR18" s="346">
        <v>5</v>
      </c>
      <c r="AS18" s="346">
        <v>6</v>
      </c>
      <c r="AT18" s="346">
        <v>10</v>
      </c>
      <c r="AU18" s="346">
        <v>18</v>
      </c>
      <c r="AV18" s="346">
        <v>14</v>
      </c>
      <c r="AW18" s="346">
        <v>7</v>
      </c>
      <c r="AX18" s="346">
        <v>4</v>
      </c>
      <c r="AY18" s="601">
        <v>18</v>
      </c>
      <c r="AZ18" s="584"/>
      <c r="BA18" s="375">
        <v>16.53</v>
      </c>
      <c r="BB18" s="348">
        <v>98.07</v>
      </c>
      <c r="BC18" s="348" t="s">
        <v>430</v>
      </c>
      <c r="BD18" s="348" t="s">
        <v>430</v>
      </c>
      <c r="BE18" s="375" t="s">
        <v>430</v>
      </c>
      <c r="BF18" s="375">
        <v>-14.6</v>
      </c>
      <c r="BG18" s="374"/>
      <c r="BH18" s="372">
        <v>-14.6</v>
      </c>
      <c r="BI18" s="348">
        <v>45.63</v>
      </c>
      <c r="BJ18" s="348">
        <v>49.74</v>
      </c>
      <c r="BK18" s="348">
        <v>2.7</v>
      </c>
      <c r="BL18" s="348" t="s">
        <v>430</v>
      </c>
      <c r="BM18" s="372" t="s">
        <v>430</v>
      </c>
      <c r="BN18" s="372" t="s">
        <v>430</v>
      </c>
      <c r="BO18" s="372">
        <v>16.53</v>
      </c>
      <c r="BP18" s="372" t="s">
        <v>430</v>
      </c>
      <c r="BQ18" s="372" t="s">
        <v>430</v>
      </c>
      <c r="BR18" s="374"/>
      <c r="BS18" s="468">
        <v>3.6427159499999999</v>
      </c>
      <c r="BT18" s="348">
        <v>13.31414974</v>
      </c>
      <c r="BU18" s="374"/>
      <c r="BV18" s="430" t="s">
        <v>7463</v>
      </c>
    </row>
    <row r="19" spans="1:74" s="428" customFormat="1" x14ac:dyDescent="0.25">
      <c r="A19" s="345" t="s">
        <v>7474</v>
      </c>
      <c r="B19" s="373"/>
      <c r="C19" s="719">
        <v>41275</v>
      </c>
      <c r="D19" s="373"/>
      <c r="E19" s="346">
        <v>16796.54</v>
      </c>
      <c r="F19" s="373"/>
      <c r="G19" s="347">
        <v>3859.6790000000001</v>
      </c>
      <c r="H19" s="466"/>
      <c r="I19" s="350">
        <v>0.19725999999999999</v>
      </c>
      <c r="J19" s="348">
        <v>6.35</v>
      </c>
      <c r="K19" s="348">
        <v>0.19725999999999999</v>
      </c>
      <c r="L19" s="354">
        <v>0.19725999999999999</v>
      </c>
      <c r="M19" s="348"/>
      <c r="N19" s="350">
        <v>7.2784000000000004</v>
      </c>
      <c r="O19" s="348">
        <v>4.0438000000000001</v>
      </c>
      <c r="P19" s="348">
        <v>5.8585000000000003</v>
      </c>
      <c r="Q19" s="348">
        <v>4.8468999999999998</v>
      </c>
      <c r="R19" s="348">
        <v>6.4885999999999999</v>
      </c>
      <c r="S19" s="348">
        <v>6.3596000000000004</v>
      </c>
      <c r="T19" s="348">
        <v>6.7457000000000003</v>
      </c>
      <c r="U19" s="354">
        <v>6.4785000000000004</v>
      </c>
      <c r="V19" s="350">
        <v>6.3421000000000003</v>
      </c>
      <c r="W19" s="348">
        <v>6.7717000000000001</v>
      </c>
      <c r="X19" s="348">
        <v>6.9663000000000004</v>
      </c>
      <c r="Y19" s="375">
        <v>6.2270000000000003</v>
      </c>
      <c r="Z19" s="348">
        <v>6.1025999999999998</v>
      </c>
      <c r="AA19" s="348">
        <v>5.6261000000000001</v>
      </c>
      <c r="AB19" s="348">
        <v>7.1220999999999997</v>
      </c>
      <c r="AC19" s="348">
        <v>6.6406999999999998</v>
      </c>
      <c r="AD19" s="348">
        <v>6.4570999999999996</v>
      </c>
      <c r="AE19" s="348">
        <v>5.6261000000000001</v>
      </c>
      <c r="AF19" s="354">
        <v>6.8186999999999998</v>
      </c>
      <c r="AG19" s="346"/>
      <c r="AH19" s="600">
        <v>18</v>
      </c>
      <c r="AI19" s="346">
        <v>16</v>
      </c>
      <c r="AJ19" s="346">
        <v>16</v>
      </c>
      <c r="AK19" s="346">
        <v>16</v>
      </c>
      <c r="AL19" s="346">
        <v>12</v>
      </c>
      <c r="AM19" s="346">
        <v>9</v>
      </c>
      <c r="AN19" s="346">
        <v>13</v>
      </c>
      <c r="AO19" s="429">
        <v>12</v>
      </c>
      <c r="AP19" s="346">
        <v>13</v>
      </c>
      <c r="AQ19" s="346">
        <v>11</v>
      </c>
      <c r="AR19" s="346">
        <v>12</v>
      </c>
      <c r="AS19" s="346">
        <v>15</v>
      </c>
      <c r="AT19" s="346">
        <v>14</v>
      </c>
      <c r="AU19" s="346">
        <v>16</v>
      </c>
      <c r="AV19" s="346">
        <v>9</v>
      </c>
      <c r="AW19" s="346">
        <v>11</v>
      </c>
      <c r="AX19" s="346">
        <v>12</v>
      </c>
      <c r="AY19" s="601">
        <v>16</v>
      </c>
      <c r="AZ19" s="584"/>
      <c r="BA19" s="375">
        <v>21.86</v>
      </c>
      <c r="BB19" s="348">
        <v>92.53</v>
      </c>
      <c r="BC19" s="348" t="s">
        <v>430</v>
      </c>
      <c r="BD19" s="348" t="s">
        <v>430</v>
      </c>
      <c r="BE19" s="375" t="s">
        <v>430</v>
      </c>
      <c r="BF19" s="375">
        <v>-14.39</v>
      </c>
      <c r="BG19" s="374"/>
      <c r="BH19" s="372">
        <v>-14.39</v>
      </c>
      <c r="BI19" s="348">
        <v>40.270000000000003</v>
      </c>
      <c r="BJ19" s="348">
        <v>51.52</v>
      </c>
      <c r="BK19" s="348">
        <v>0.74</v>
      </c>
      <c r="BL19" s="348" t="s">
        <v>430</v>
      </c>
      <c r="BM19" s="372" t="s">
        <v>430</v>
      </c>
      <c r="BN19" s="372" t="s">
        <v>430</v>
      </c>
      <c r="BO19" s="372">
        <v>21.86</v>
      </c>
      <c r="BP19" s="372" t="s">
        <v>430</v>
      </c>
      <c r="BQ19" s="372" t="s">
        <v>430</v>
      </c>
      <c r="BR19" s="374"/>
      <c r="BS19" s="468">
        <v>3.52433497035243</v>
      </c>
      <c r="BT19" s="348">
        <v>8.3758037008375794</v>
      </c>
      <c r="BU19" s="374"/>
      <c r="BV19" s="430" t="s">
        <v>7463</v>
      </c>
    </row>
    <row r="20" spans="1:74" s="428" customFormat="1" x14ac:dyDescent="0.25">
      <c r="A20" s="345" t="s">
        <v>7475</v>
      </c>
      <c r="B20" s="373"/>
      <c r="C20" s="719">
        <v>41275</v>
      </c>
      <c r="D20" s="373"/>
      <c r="E20" s="346">
        <v>15800.35</v>
      </c>
      <c r="F20" s="373"/>
      <c r="G20" s="347">
        <v>3395.9881</v>
      </c>
      <c r="H20" s="466"/>
      <c r="I20" s="350">
        <v>0.18356</v>
      </c>
      <c r="J20" s="348">
        <v>6.29</v>
      </c>
      <c r="K20" s="348">
        <v>0.18356</v>
      </c>
      <c r="L20" s="354">
        <v>0.18356</v>
      </c>
      <c r="M20" s="348"/>
      <c r="N20" s="350">
        <v>7.8659999999999997</v>
      </c>
      <c r="O20" s="348">
        <v>4.3341000000000003</v>
      </c>
      <c r="P20" s="348">
        <v>6.0147000000000004</v>
      </c>
      <c r="Q20" s="348">
        <v>4.9095000000000004</v>
      </c>
      <c r="R20" s="348">
        <v>6.4233000000000002</v>
      </c>
      <c r="S20" s="348">
        <v>6.3322000000000003</v>
      </c>
      <c r="T20" s="348">
        <v>6.7596999999999996</v>
      </c>
      <c r="U20" s="354">
        <v>6.4907000000000004</v>
      </c>
      <c r="V20" s="350">
        <v>6.3501000000000003</v>
      </c>
      <c r="W20" s="348">
        <v>6.7568000000000001</v>
      </c>
      <c r="X20" s="348">
        <v>6.9641000000000002</v>
      </c>
      <c r="Y20" s="375">
        <v>6.2320000000000002</v>
      </c>
      <c r="Z20" s="348">
        <v>6.0659000000000001</v>
      </c>
      <c r="AA20" s="348">
        <v>5.6227999999999998</v>
      </c>
      <c r="AB20" s="348">
        <v>7.0978000000000003</v>
      </c>
      <c r="AC20" s="348">
        <v>6.6307999999999998</v>
      </c>
      <c r="AD20" s="348">
        <v>6.4668999999999999</v>
      </c>
      <c r="AE20" s="348">
        <v>5.6227999999999998</v>
      </c>
      <c r="AF20" s="354">
        <v>6.7785000000000002</v>
      </c>
      <c r="AG20" s="346"/>
      <c r="AH20" s="600">
        <v>5</v>
      </c>
      <c r="AI20" s="346">
        <v>8</v>
      </c>
      <c r="AJ20" s="346">
        <v>7</v>
      </c>
      <c r="AK20" s="346">
        <v>11</v>
      </c>
      <c r="AL20" s="346">
        <v>15</v>
      </c>
      <c r="AM20" s="346">
        <v>14</v>
      </c>
      <c r="AN20" s="346">
        <v>11</v>
      </c>
      <c r="AO20" s="429">
        <v>10</v>
      </c>
      <c r="AP20" s="346">
        <v>12</v>
      </c>
      <c r="AQ20" s="346">
        <v>15</v>
      </c>
      <c r="AR20" s="346">
        <v>14</v>
      </c>
      <c r="AS20" s="346">
        <v>12</v>
      </c>
      <c r="AT20" s="346">
        <v>18</v>
      </c>
      <c r="AU20" s="346">
        <v>17</v>
      </c>
      <c r="AV20" s="346">
        <v>12</v>
      </c>
      <c r="AW20" s="346">
        <v>13</v>
      </c>
      <c r="AX20" s="346">
        <v>10</v>
      </c>
      <c r="AY20" s="601">
        <v>17</v>
      </c>
      <c r="AZ20" s="584"/>
      <c r="BA20" s="375">
        <v>20.02</v>
      </c>
      <c r="BB20" s="348">
        <v>91.09</v>
      </c>
      <c r="BC20" s="348" t="s">
        <v>430</v>
      </c>
      <c r="BD20" s="348" t="s">
        <v>430</v>
      </c>
      <c r="BE20" s="375" t="s">
        <v>430</v>
      </c>
      <c r="BF20" s="375">
        <v>-11.11</v>
      </c>
      <c r="BG20" s="374"/>
      <c r="BH20" s="372">
        <v>-11.11</v>
      </c>
      <c r="BI20" s="348">
        <v>46.12</v>
      </c>
      <c r="BJ20" s="348">
        <v>44.11</v>
      </c>
      <c r="BK20" s="348">
        <v>0.85</v>
      </c>
      <c r="BL20" s="348" t="s">
        <v>430</v>
      </c>
      <c r="BM20" s="372">
        <v>0.01</v>
      </c>
      <c r="BN20" s="372" t="s">
        <v>430</v>
      </c>
      <c r="BO20" s="372">
        <v>20.010000000000002</v>
      </c>
      <c r="BP20" s="372" t="s">
        <v>430</v>
      </c>
      <c r="BQ20" s="372" t="s">
        <v>430</v>
      </c>
      <c r="BR20" s="374"/>
      <c r="BS20" s="468">
        <v>0.62355319987528901</v>
      </c>
      <c r="BT20" s="348">
        <v>16.135251296772999</v>
      </c>
      <c r="BU20" s="374"/>
      <c r="BV20" s="430" t="s">
        <v>7463</v>
      </c>
    </row>
    <row r="21" spans="1:74" s="428" customFormat="1" x14ac:dyDescent="0.25">
      <c r="A21" s="345" t="s">
        <v>7476</v>
      </c>
      <c r="B21" s="373"/>
      <c r="C21" s="719">
        <v>41275</v>
      </c>
      <c r="D21" s="373"/>
      <c r="E21" s="346">
        <v>13416.47</v>
      </c>
      <c r="F21" s="373"/>
      <c r="G21" s="347">
        <v>5105.6965</v>
      </c>
      <c r="H21" s="466"/>
      <c r="I21" s="350">
        <v>0.17052</v>
      </c>
      <c r="J21" s="348">
        <v>7.12</v>
      </c>
      <c r="K21" s="348">
        <v>0.17030000000000001</v>
      </c>
      <c r="L21" s="354">
        <v>0.17052</v>
      </c>
      <c r="M21" s="348"/>
      <c r="N21" s="350">
        <v>7.4192</v>
      </c>
      <c r="O21" s="348">
        <v>4.6543000000000001</v>
      </c>
      <c r="P21" s="348">
        <v>6.0125999999999999</v>
      </c>
      <c r="Q21" s="348">
        <v>5.1111000000000004</v>
      </c>
      <c r="R21" s="348">
        <v>6.6075999999999997</v>
      </c>
      <c r="S21" s="348">
        <v>6.3422000000000001</v>
      </c>
      <c r="T21" s="348">
        <v>6.7713999999999999</v>
      </c>
      <c r="U21" s="354">
        <v>6.4954000000000001</v>
      </c>
      <c r="V21" s="350">
        <v>6.3611000000000004</v>
      </c>
      <c r="W21" s="348">
        <v>6.76</v>
      </c>
      <c r="X21" s="348">
        <v>6.9672999999999998</v>
      </c>
      <c r="Y21" s="375">
        <v>6.2313999999999998</v>
      </c>
      <c r="Z21" s="348">
        <v>6.1471999999999998</v>
      </c>
      <c r="AA21" s="348">
        <v>5.9596</v>
      </c>
      <c r="AB21" s="348">
        <v>7.1101000000000001</v>
      </c>
      <c r="AC21" s="348">
        <v>6.6588000000000003</v>
      </c>
      <c r="AD21" s="348">
        <v>6.4721000000000002</v>
      </c>
      <c r="AE21" s="348">
        <v>5.9596</v>
      </c>
      <c r="AF21" s="354">
        <v>6.8358999999999996</v>
      </c>
      <c r="AG21" s="346"/>
      <c r="AH21" s="600">
        <v>15</v>
      </c>
      <c r="AI21" s="346">
        <v>2</v>
      </c>
      <c r="AJ21" s="346">
        <v>8</v>
      </c>
      <c r="AK21" s="346">
        <v>3</v>
      </c>
      <c r="AL21" s="346">
        <v>3</v>
      </c>
      <c r="AM21" s="346">
        <v>13</v>
      </c>
      <c r="AN21" s="346">
        <v>9</v>
      </c>
      <c r="AO21" s="429">
        <v>9</v>
      </c>
      <c r="AP21" s="346">
        <v>10</v>
      </c>
      <c r="AQ21" s="346">
        <v>13</v>
      </c>
      <c r="AR21" s="346">
        <v>11</v>
      </c>
      <c r="AS21" s="346">
        <v>13</v>
      </c>
      <c r="AT21" s="346">
        <v>8</v>
      </c>
      <c r="AU21" s="346">
        <v>2</v>
      </c>
      <c r="AV21" s="346">
        <v>11</v>
      </c>
      <c r="AW21" s="346">
        <v>9</v>
      </c>
      <c r="AX21" s="346">
        <v>9</v>
      </c>
      <c r="AY21" s="601">
        <v>2</v>
      </c>
      <c r="AZ21" s="584"/>
      <c r="BA21" s="375">
        <v>20.28</v>
      </c>
      <c r="BB21" s="348">
        <v>92.86</v>
      </c>
      <c r="BC21" s="348" t="s">
        <v>430</v>
      </c>
      <c r="BD21" s="348" t="s">
        <v>430</v>
      </c>
      <c r="BE21" s="375" t="s">
        <v>430</v>
      </c>
      <c r="BF21" s="375">
        <v>-13.14</v>
      </c>
      <c r="BG21" s="374"/>
      <c r="BH21" s="372">
        <v>-13.14</v>
      </c>
      <c r="BI21" s="348">
        <v>28.04</v>
      </c>
      <c r="BJ21" s="348">
        <v>57.99</v>
      </c>
      <c r="BK21" s="348">
        <v>6.82</v>
      </c>
      <c r="BL21" s="348" t="s">
        <v>430</v>
      </c>
      <c r="BM21" s="372">
        <v>0.39</v>
      </c>
      <c r="BN21" s="372" t="s">
        <v>430</v>
      </c>
      <c r="BO21" s="372">
        <v>19.89</v>
      </c>
      <c r="BP21" s="372" t="s">
        <v>430</v>
      </c>
      <c r="BQ21" s="372" t="s">
        <v>430</v>
      </c>
      <c r="BR21" s="374"/>
      <c r="BS21" s="468">
        <v>2.9361865408808501</v>
      </c>
      <c r="BT21" s="348">
        <v>6.2551718518765496</v>
      </c>
      <c r="BU21" s="374"/>
      <c r="BV21" s="430" t="s">
        <v>7463</v>
      </c>
    </row>
    <row r="22" spans="1:74" s="428" customFormat="1" x14ac:dyDescent="0.25">
      <c r="A22" s="345" t="s">
        <v>7477</v>
      </c>
      <c r="B22" s="373"/>
      <c r="C22" s="719">
        <v>41274</v>
      </c>
      <c r="D22" s="373"/>
      <c r="E22" s="346">
        <v>12258.55</v>
      </c>
      <c r="F22" s="373"/>
      <c r="G22" s="347">
        <v>3635.8802000000001</v>
      </c>
      <c r="H22" s="466"/>
      <c r="I22" s="350">
        <v>0.17288000000000001</v>
      </c>
      <c r="J22" s="348">
        <v>6.33</v>
      </c>
      <c r="K22" s="348">
        <v>0.17279</v>
      </c>
      <c r="L22" s="354">
        <v>0.18373</v>
      </c>
      <c r="M22" s="348"/>
      <c r="N22" s="350">
        <v>7.6512000000000002</v>
      </c>
      <c r="O22" s="348">
        <v>4.3768000000000002</v>
      </c>
      <c r="P22" s="348">
        <v>6.0636000000000001</v>
      </c>
      <c r="Q22" s="348">
        <v>4.9870000000000001</v>
      </c>
      <c r="R22" s="348">
        <v>6.5278</v>
      </c>
      <c r="S22" s="348">
        <v>6.4119000000000002</v>
      </c>
      <c r="T22" s="348">
        <v>6.8128000000000002</v>
      </c>
      <c r="U22" s="354">
        <v>6.5309999999999997</v>
      </c>
      <c r="V22" s="350">
        <v>6.4050000000000002</v>
      </c>
      <c r="W22" s="348">
        <v>6.8228999999999997</v>
      </c>
      <c r="X22" s="348">
        <v>7.0290999999999997</v>
      </c>
      <c r="Y22" s="375">
        <v>6.2812999999999999</v>
      </c>
      <c r="Z22" s="348">
        <v>6.1595000000000004</v>
      </c>
      <c r="AA22" s="348">
        <v>5.7613000000000003</v>
      </c>
      <c r="AB22" s="348">
        <v>7.1851000000000003</v>
      </c>
      <c r="AC22" s="348">
        <v>6.6833999999999998</v>
      </c>
      <c r="AD22" s="348">
        <v>6.5075000000000003</v>
      </c>
      <c r="AE22" s="348">
        <v>5.7613000000000003</v>
      </c>
      <c r="AF22" s="354">
        <v>6.8113000000000001</v>
      </c>
      <c r="AG22" s="346"/>
      <c r="AH22" s="600">
        <v>8</v>
      </c>
      <c r="AI22" s="346">
        <v>7</v>
      </c>
      <c r="AJ22" s="346">
        <v>4</v>
      </c>
      <c r="AK22" s="346">
        <v>7</v>
      </c>
      <c r="AL22" s="346">
        <v>9</v>
      </c>
      <c r="AM22" s="346">
        <v>3</v>
      </c>
      <c r="AN22" s="346">
        <v>5</v>
      </c>
      <c r="AO22" s="429">
        <v>5</v>
      </c>
      <c r="AP22" s="346">
        <v>5</v>
      </c>
      <c r="AQ22" s="346">
        <v>4</v>
      </c>
      <c r="AR22" s="346">
        <v>2</v>
      </c>
      <c r="AS22" s="346">
        <v>3</v>
      </c>
      <c r="AT22" s="346">
        <v>6</v>
      </c>
      <c r="AU22" s="346">
        <v>9</v>
      </c>
      <c r="AV22" s="346">
        <v>5</v>
      </c>
      <c r="AW22" s="346">
        <v>6</v>
      </c>
      <c r="AX22" s="346">
        <v>5</v>
      </c>
      <c r="AY22" s="601">
        <v>9</v>
      </c>
      <c r="AZ22" s="584"/>
      <c r="BA22" s="375">
        <v>19.78</v>
      </c>
      <c r="BB22" s="348">
        <v>88.58</v>
      </c>
      <c r="BC22" s="348" t="s">
        <v>430</v>
      </c>
      <c r="BD22" s="348" t="s">
        <v>430</v>
      </c>
      <c r="BE22" s="375" t="s">
        <v>430</v>
      </c>
      <c r="BF22" s="375">
        <v>-8.36</v>
      </c>
      <c r="BG22" s="374"/>
      <c r="BH22" s="372">
        <v>-8.36</v>
      </c>
      <c r="BI22" s="348">
        <v>48.82</v>
      </c>
      <c r="BJ22" s="348">
        <v>37.92</v>
      </c>
      <c r="BK22" s="348">
        <v>1.84</v>
      </c>
      <c r="BL22" s="348" t="s">
        <v>430</v>
      </c>
      <c r="BM22" s="372" t="s">
        <v>430</v>
      </c>
      <c r="BN22" s="372" t="s">
        <v>430</v>
      </c>
      <c r="BO22" s="372">
        <v>19.78</v>
      </c>
      <c r="BP22" s="372" t="s">
        <v>430</v>
      </c>
      <c r="BQ22" s="372" t="s">
        <v>430</v>
      </c>
      <c r="BR22" s="374"/>
      <c r="BS22" s="468">
        <v>1.2125352096362401</v>
      </c>
      <c r="BT22" s="348">
        <v>10.085292246974401</v>
      </c>
      <c r="BU22" s="374"/>
      <c r="BV22" s="430" t="s">
        <v>7463</v>
      </c>
    </row>
    <row r="23" spans="1:74" s="428" customFormat="1" x14ac:dyDescent="0.25">
      <c r="A23" s="345" t="s">
        <v>7478</v>
      </c>
      <c r="B23" s="373"/>
      <c r="C23" s="719">
        <v>41275</v>
      </c>
      <c r="D23" s="373"/>
      <c r="E23" s="346">
        <v>10973.24</v>
      </c>
      <c r="F23" s="373"/>
      <c r="G23" s="347">
        <v>2968.5614999999998</v>
      </c>
      <c r="H23" s="466"/>
      <c r="I23" s="350">
        <v>0.18285000000000001</v>
      </c>
      <c r="J23" s="348">
        <v>6.4</v>
      </c>
      <c r="K23" s="348">
        <v>0.17</v>
      </c>
      <c r="L23" s="354">
        <v>0.18</v>
      </c>
      <c r="M23" s="348"/>
      <c r="N23" s="350">
        <v>7.0381</v>
      </c>
      <c r="O23" s="348">
        <v>3.8201999999999998</v>
      </c>
      <c r="P23" s="348">
        <v>5.8533999999999997</v>
      </c>
      <c r="Q23" s="348">
        <v>4.6742999999999997</v>
      </c>
      <c r="R23" s="348">
        <v>6.2786</v>
      </c>
      <c r="S23" s="348">
        <v>6.1130000000000004</v>
      </c>
      <c r="T23" s="348">
        <v>6.6109999999999998</v>
      </c>
      <c r="U23" s="354">
        <v>6.3884999999999996</v>
      </c>
      <c r="V23" s="350">
        <v>6.2805999999999997</v>
      </c>
      <c r="W23" s="348">
        <v>6.7483000000000004</v>
      </c>
      <c r="X23" s="348">
        <v>6.9630999999999998</v>
      </c>
      <c r="Y23" s="375">
        <v>6.2412000000000001</v>
      </c>
      <c r="Z23" s="348">
        <v>6.1195000000000004</v>
      </c>
      <c r="AA23" s="348">
        <v>5.4635999999999996</v>
      </c>
      <c r="AB23" s="348">
        <v>6.8293999999999997</v>
      </c>
      <c r="AC23" s="348">
        <v>6.4945000000000004</v>
      </c>
      <c r="AD23" s="348">
        <v>6.3719999999999999</v>
      </c>
      <c r="AE23" s="348">
        <v>5.4635999999999996</v>
      </c>
      <c r="AF23" s="354">
        <v>6.7058999999999997</v>
      </c>
      <c r="AG23" s="346"/>
      <c r="AH23" s="600">
        <v>19</v>
      </c>
      <c r="AI23" s="346">
        <v>19</v>
      </c>
      <c r="AJ23" s="346">
        <v>17</v>
      </c>
      <c r="AK23" s="346">
        <v>19</v>
      </c>
      <c r="AL23" s="346">
        <v>19</v>
      </c>
      <c r="AM23" s="346">
        <v>19</v>
      </c>
      <c r="AN23" s="346">
        <v>19</v>
      </c>
      <c r="AO23" s="429">
        <v>19</v>
      </c>
      <c r="AP23" s="346">
        <v>19</v>
      </c>
      <c r="AQ23" s="346">
        <v>16</v>
      </c>
      <c r="AR23" s="346">
        <v>15</v>
      </c>
      <c r="AS23" s="346">
        <v>11</v>
      </c>
      <c r="AT23" s="346">
        <v>13</v>
      </c>
      <c r="AU23" s="346">
        <v>19</v>
      </c>
      <c r="AV23" s="346">
        <v>19</v>
      </c>
      <c r="AW23" s="346">
        <v>19</v>
      </c>
      <c r="AX23" s="346">
        <v>19</v>
      </c>
      <c r="AY23" s="601">
        <v>19</v>
      </c>
      <c r="AZ23" s="584"/>
      <c r="BA23" s="375">
        <v>24.68</v>
      </c>
      <c r="BB23" s="348">
        <v>89.01</v>
      </c>
      <c r="BC23" s="348">
        <v>2.0499999999999998</v>
      </c>
      <c r="BD23" s="348" t="s">
        <v>430</v>
      </c>
      <c r="BE23" s="375" t="s">
        <v>430</v>
      </c>
      <c r="BF23" s="375">
        <v>-15.75</v>
      </c>
      <c r="BG23" s="374"/>
      <c r="BH23" s="372">
        <v>-15.75</v>
      </c>
      <c r="BI23" s="348">
        <v>31.77</v>
      </c>
      <c r="BJ23" s="348">
        <v>53.26</v>
      </c>
      <c r="BK23" s="348">
        <v>6.03</v>
      </c>
      <c r="BL23" s="348" t="s">
        <v>430</v>
      </c>
      <c r="BM23" s="372" t="s">
        <v>430</v>
      </c>
      <c r="BN23" s="372" t="s">
        <v>430</v>
      </c>
      <c r="BO23" s="372">
        <v>24.68</v>
      </c>
      <c r="BP23" s="372" t="s">
        <v>430</v>
      </c>
      <c r="BQ23" s="372" t="s">
        <v>430</v>
      </c>
      <c r="BR23" s="374"/>
      <c r="BS23" s="468">
        <v>3.1836964493632598</v>
      </c>
      <c r="BT23" s="348">
        <v>16.034684896793099</v>
      </c>
      <c r="BU23" s="374"/>
      <c r="BV23" s="430" t="s">
        <v>7463</v>
      </c>
    </row>
    <row r="24" spans="1:74" s="428" customFormat="1" x14ac:dyDescent="0.25">
      <c r="A24" s="345" t="s">
        <v>7479</v>
      </c>
      <c r="B24" s="373"/>
      <c r="C24" s="719">
        <v>41275</v>
      </c>
      <c r="D24" s="373"/>
      <c r="E24" s="346">
        <v>8086.65</v>
      </c>
      <c r="F24" s="373"/>
      <c r="G24" s="347">
        <v>3240.8598999999999</v>
      </c>
      <c r="H24" s="466"/>
      <c r="I24" s="350">
        <v>0.15890000000000001</v>
      </c>
      <c r="J24" s="348">
        <v>6.58</v>
      </c>
      <c r="K24" s="348">
        <v>0.15342</v>
      </c>
      <c r="L24" s="354">
        <v>0.15342</v>
      </c>
      <c r="M24" s="348"/>
      <c r="N24" s="350">
        <v>7.5688000000000004</v>
      </c>
      <c r="O24" s="348">
        <v>4.5273000000000003</v>
      </c>
      <c r="P24" s="348">
        <v>6.0395000000000003</v>
      </c>
      <c r="Q24" s="348">
        <v>5.0522</v>
      </c>
      <c r="R24" s="348">
        <v>6.4084000000000003</v>
      </c>
      <c r="S24" s="348">
        <v>6.2407000000000004</v>
      </c>
      <c r="T24" s="348">
        <v>6.6768000000000001</v>
      </c>
      <c r="U24" s="354">
        <v>6.4442000000000004</v>
      </c>
      <c r="V24" s="350">
        <v>6.3144999999999998</v>
      </c>
      <c r="W24" s="348">
        <v>6.7446000000000002</v>
      </c>
      <c r="X24" s="348">
        <v>6.9526000000000003</v>
      </c>
      <c r="Y24" s="375">
        <v>6.2515999999999998</v>
      </c>
      <c r="Z24" s="348">
        <v>6.1637000000000004</v>
      </c>
      <c r="AA24" s="348">
        <v>5.7552000000000003</v>
      </c>
      <c r="AB24" s="348">
        <v>6.9668000000000001</v>
      </c>
      <c r="AC24" s="348">
        <v>6.5789999999999997</v>
      </c>
      <c r="AD24" s="348">
        <v>6.4207999999999998</v>
      </c>
      <c r="AE24" s="348">
        <v>5.7552000000000003</v>
      </c>
      <c r="AF24" s="354">
        <v>6.8769</v>
      </c>
      <c r="AG24" s="346"/>
      <c r="AH24" s="600">
        <v>12</v>
      </c>
      <c r="AI24" s="346">
        <v>5</v>
      </c>
      <c r="AJ24" s="346">
        <v>5</v>
      </c>
      <c r="AK24" s="346">
        <v>5</v>
      </c>
      <c r="AL24" s="346">
        <v>16</v>
      </c>
      <c r="AM24" s="346">
        <v>18</v>
      </c>
      <c r="AN24" s="346">
        <v>18</v>
      </c>
      <c r="AO24" s="429">
        <v>18</v>
      </c>
      <c r="AP24" s="346">
        <v>18</v>
      </c>
      <c r="AQ24" s="346">
        <v>17</v>
      </c>
      <c r="AR24" s="346">
        <v>16</v>
      </c>
      <c r="AS24" s="346">
        <v>9</v>
      </c>
      <c r="AT24" s="346">
        <v>5</v>
      </c>
      <c r="AU24" s="346">
        <v>10</v>
      </c>
      <c r="AV24" s="346">
        <v>18</v>
      </c>
      <c r="AW24" s="346">
        <v>18</v>
      </c>
      <c r="AX24" s="346">
        <v>18</v>
      </c>
      <c r="AY24" s="601">
        <v>10</v>
      </c>
      <c r="AZ24" s="584"/>
      <c r="BA24" s="375">
        <v>22.4</v>
      </c>
      <c r="BB24" s="348">
        <v>91.87</v>
      </c>
      <c r="BC24" s="348">
        <v>0.31</v>
      </c>
      <c r="BD24" s="348">
        <v>0.93</v>
      </c>
      <c r="BE24" s="375" t="s">
        <v>430</v>
      </c>
      <c r="BF24" s="375">
        <v>-15.51</v>
      </c>
      <c r="BG24" s="374"/>
      <c r="BH24" s="372">
        <v>-15.51</v>
      </c>
      <c r="BI24" s="348">
        <v>33.93</v>
      </c>
      <c r="BJ24" s="348">
        <v>52.93</v>
      </c>
      <c r="BK24" s="348">
        <v>6.25</v>
      </c>
      <c r="BL24" s="348" t="s">
        <v>430</v>
      </c>
      <c r="BM24" s="372" t="s">
        <v>430</v>
      </c>
      <c r="BN24" s="372" t="s">
        <v>430</v>
      </c>
      <c r="BO24" s="372">
        <v>22.4</v>
      </c>
      <c r="BP24" s="372" t="s">
        <v>430</v>
      </c>
      <c r="BQ24" s="372" t="s">
        <v>430</v>
      </c>
      <c r="BR24" s="374"/>
      <c r="BS24" s="468">
        <v>5.1929924600000001</v>
      </c>
      <c r="BT24" s="348">
        <v>15.3099215</v>
      </c>
      <c r="BU24" s="374"/>
      <c r="BV24" s="430" t="s">
        <v>7463</v>
      </c>
    </row>
    <row r="25" spans="1:74" s="428" customFormat="1" x14ac:dyDescent="0.25">
      <c r="A25" s="345" t="s">
        <v>7480</v>
      </c>
      <c r="B25" s="373"/>
      <c r="C25" s="719">
        <v>45842</v>
      </c>
      <c r="D25" s="373"/>
      <c r="E25" s="346">
        <v>6878.83</v>
      </c>
      <c r="F25" s="373"/>
      <c r="G25" s="347">
        <v>1066.4725000000001</v>
      </c>
      <c r="H25" s="466"/>
      <c r="I25" s="350">
        <v>0.15534000000000001</v>
      </c>
      <c r="J25" s="348">
        <v>6.3</v>
      </c>
      <c r="K25" s="348">
        <v>0.14630000000000001</v>
      </c>
      <c r="L25" s="354">
        <v>0.15534000000000001</v>
      </c>
      <c r="M25" s="348"/>
      <c r="N25" s="350">
        <v>8.3939000000000004</v>
      </c>
      <c r="O25" s="348">
        <v>4.5525000000000002</v>
      </c>
      <c r="P25" s="348">
        <v>6.0167999999999999</v>
      </c>
      <c r="Q25" s="348">
        <v>5.1551999999999998</v>
      </c>
      <c r="R25" s="348">
        <v>6.6092000000000004</v>
      </c>
      <c r="S25" s="348">
        <v>6.3789999999999996</v>
      </c>
      <c r="T25" s="348">
        <v>6.8315999999999999</v>
      </c>
      <c r="U25" s="354">
        <v>6.5465999999999998</v>
      </c>
      <c r="V25" s="350">
        <v>6.4066999999999998</v>
      </c>
      <c r="W25" s="348" t="s">
        <v>430</v>
      </c>
      <c r="X25" s="348" t="s">
        <v>430</v>
      </c>
      <c r="Y25" s="375" t="s">
        <v>430</v>
      </c>
      <c r="Z25" s="348" t="s">
        <v>430</v>
      </c>
      <c r="AA25" s="348">
        <v>5.92</v>
      </c>
      <c r="AB25" s="348">
        <v>7.1932</v>
      </c>
      <c r="AC25" s="348">
        <v>6.7092000000000001</v>
      </c>
      <c r="AD25" s="348">
        <v>6.5163000000000002</v>
      </c>
      <c r="AE25" s="348">
        <v>5.92</v>
      </c>
      <c r="AF25" s="354">
        <v>6.4290000000000003</v>
      </c>
      <c r="AG25" s="346"/>
      <c r="AH25" s="600">
        <v>1</v>
      </c>
      <c r="AI25" s="346">
        <v>3</v>
      </c>
      <c r="AJ25" s="346">
        <v>6</v>
      </c>
      <c r="AK25" s="346">
        <v>2</v>
      </c>
      <c r="AL25" s="346">
        <v>2</v>
      </c>
      <c r="AM25" s="346">
        <v>6</v>
      </c>
      <c r="AN25" s="346">
        <v>3</v>
      </c>
      <c r="AO25" s="429">
        <v>3</v>
      </c>
      <c r="AP25" s="346">
        <v>3</v>
      </c>
      <c r="AQ25" s="346" t="s">
        <v>430</v>
      </c>
      <c r="AR25" s="346" t="s">
        <v>430</v>
      </c>
      <c r="AS25" s="346" t="s">
        <v>430</v>
      </c>
      <c r="AT25" s="346" t="s">
        <v>430</v>
      </c>
      <c r="AU25" s="346">
        <v>3</v>
      </c>
      <c r="AV25" s="346">
        <v>4</v>
      </c>
      <c r="AW25" s="346">
        <v>3</v>
      </c>
      <c r="AX25" s="346">
        <v>3</v>
      </c>
      <c r="AY25" s="601">
        <v>3</v>
      </c>
      <c r="AZ25" s="584"/>
      <c r="BA25" s="375">
        <v>15.82</v>
      </c>
      <c r="BB25" s="348">
        <v>87.42</v>
      </c>
      <c r="BC25" s="348" t="s">
        <v>430</v>
      </c>
      <c r="BD25" s="348" t="s">
        <v>430</v>
      </c>
      <c r="BE25" s="375" t="s">
        <v>430</v>
      </c>
      <c r="BF25" s="375">
        <v>-3.24</v>
      </c>
      <c r="BG25" s="374"/>
      <c r="BH25" s="372">
        <v>-3.24</v>
      </c>
      <c r="BI25" s="348">
        <v>34.54</v>
      </c>
      <c r="BJ25" s="348">
        <v>52.88</v>
      </c>
      <c r="BK25" s="348" t="s">
        <v>430</v>
      </c>
      <c r="BL25" s="348" t="s">
        <v>430</v>
      </c>
      <c r="BM25" s="372" t="s">
        <v>430</v>
      </c>
      <c r="BN25" s="372" t="s">
        <v>430</v>
      </c>
      <c r="BO25" s="372">
        <v>15.82</v>
      </c>
      <c r="BP25" s="372" t="s">
        <v>430</v>
      </c>
      <c r="BQ25" s="372" t="s">
        <v>430</v>
      </c>
      <c r="BR25" s="374"/>
      <c r="BS25" s="468">
        <v>4.6937770981224904</v>
      </c>
      <c r="BT25" s="348">
        <v>5.3947076378421199</v>
      </c>
      <c r="BU25" s="374"/>
      <c r="BV25" s="430" t="s">
        <v>7481</v>
      </c>
    </row>
    <row r="26" spans="1:74" s="428" customFormat="1" x14ac:dyDescent="0.25">
      <c r="A26" s="345" t="s">
        <v>7482</v>
      </c>
      <c r="B26" s="373"/>
      <c r="C26" s="719">
        <v>41274</v>
      </c>
      <c r="D26" s="373"/>
      <c r="E26" s="346">
        <v>2915.47</v>
      </c>
      <c r="F26" s="373"/>
      <c r="G26" s="347">
        <v>4228.4609</v>
      </c>
      <c r="H26" s="466"/>
      <c r="I26" s="350">
        <v>0.19452</v>
      </c>
      <c r="J26" s="348">
        <v>6.37</v>
      </c>
      <c r="K26" s="348">
        <v>0.18356</v>
      </c>
      <c r="L26" s="354">
        <v>0.21096000000000001</v>
      </c>
      <c r="M26" s="348"/>
      <c r="N26" s="350">
        <v>7.3593999999999999</v>
      </c>
      <c r="O26" s="348">
        <v>4.8845000000000001</v>
      </c>
      <c r="P26" s="348">
        <v>6.2222</v>
      </c>
      <c r="Q26" s="348">
        <v>5.3383000000000003</v>
      </c>
      <c r="R26" s="348">
        <v>6.7751999999999999</v>
      </c>
      <c r="S26" s="348">
        <v>6.5247000000000002</v>
      </c>
      <c r="T26" s="348">
        <v>6.7897999999999996</v>
      </c>
      <c r="U26" s="354">
        <v>6.5232000000000001</v>
      </c>
      <c r="V26" s="350">
        <v>6.4051999999999998</v>
      </c>
      <c r="W26" s="348">
        <v>6.8324999999999996</v>
      </c>
      <c r="X26" s="348">
        <v>7.0086000000000004</v>
      </c>
      <c r="Y26" s="375">
        <v>6.2545999999999999</v>
      </c>
      <c r="Z26" s="348">
        <v>6.1886000000000001</v>
      </c>
      <c r="AA26" s="348">
        <v>6.0178000000000003</v>
      </c>
      <c r="AB26" s="348">
        <v>7.2039999999999997</v>
      </c>
      <c r="AC26" s="348">
        <v>6.6809000000000003</v>
      </c>
      <c r="AD26" s="348">
        <v>6.4964000000000004</v>
      </c>
      <c r="AE26" s="348">
        <v>6.0178000000000003</v>
      </c>
      <c r="AF26" s="354">
        <v>6.9131</v>
      </c>
      <c r="AG26" s="346"/>
      <c r="AH26" s="600">
        <v>16</v>
      </c>
      <c r="AI26" s="346">
        <v>1</v>
      </c>
      <c r="AJ26" s="346">
        <v>1</v>
      </c>
      <c r="AK26" s="346">
        <v>1</v>
      </c>
      <c r="AL26" s="346">
        <v>1</v>
      </c>
      <c r="AM26" s="346">
        <v>1</v>
      </c>
      <c r="AN26" s="346">
        <v>8</v>
      </c>
      <c r="AO26" s="429">
        <v>8</v>
      </c>
      <c r="AP26" s="346">
        <v>4</v>
      </c>
      <c r="AQ26" s="346">
        <v>3</v>
      </c>
      <c r="AR26" s="346">
        <v>4</v>
      </c>
      <c r="AS26" s="346">
        <v>7</v>
      </c>
      <c r="AT26" s="346">
        <v>2</v>
      </c>
      <c r="AU26" s="346">
        <v>1</v>
      </c>
      <c r="AV26" s="346">
        <v>2</v>
      </c>
      <c r="AW26" s="346">
        <v>8</v>
      </c>
      <c r="AX26" s="346">
        <v>8</v>
      </c>
      <c r="AY26" s="601">
        <v>1</v>
      </c>
      <c r="AZ26" s="584"/>
      <c r="BA26" s="375">
        <v>0.24</v>
      </c>
      <c r="BB26" s="348">
        <v>127.25</v>
      </c>
      <c r="BC26" s="348" t="s">
        <v>430</v>
      </c>
      <c r="BD26" s="348">
        <v>1.85</v>
      </c>
      <c r="BE26" s="375" t="s">
        <v>430</v>
      </c>
      <c r="BF26" s="375">
        <v>-29.34</v>
      </c>
      <c r="BG26" s="374"/>
      <c r="BH26" s="372">
        <v>-29.34</v>
      </c>
      <c r="BI26" s="348">
        <v>47.25</v>
      </c>
      <c r="BJ26" s="348">
        <v>50.02</v>
      </c>
      <c r="BK26" s="348">
        <v>31.83</v>
      </c>
      <c r="BL26" s="348" t="s">
        <v>430</v>
      </c>
      <c r="BM26" s="372" t="s">
        <v>430</v>
      </c>
      <c r="BN26" s="372" t="s">
        <v>430</v>
      </c>
      <c r="BO26" s="372">
        <v>0.24</v>
      </c>
      <c r="BP26" s="372" t="s">
        <v>430</v>
      </c>
      <c r="BQ26" s="372" t="s">
        <v>430</v>
      </c>
      <c r="BR26" s="374"/>
      <c r="BS26" s="468">
        <v>2.7492034300000001</v>
      </c>
      <c r="BT26" s="348">
        <v>15.7774746</v>
      </c>
      <c r="BU26" s="374"/>
      <c r="BV26" s="430" t="s">
        <v>7463</v>
      </c>
    </row>
    <row r="27" spans="1:74" x14ac:dyDescent="0.25">
      <c r="A27" s="318" t="s">
        <v>93</v>
      </c>
      <c r="B27" s="43"/>
      <c r="C27" s="720"/>
      <c r="D27" s="43"/>
      <c r="E27" s="51"/>
      <c r="F27" s="43"/>
      <c r="G27" s="55"/>
      <c r="H27" s="252"/>
      <c r="I27" s="70"/>
      <c r="J27" s="59"/>
      <c r="K27" s="59"/>
      <c r="L27" s="88"/>
      <c r="M27" s="59"/>
      <c r="N27" s="70">
        <v>7.6760999999999999</v>
      </c>
      <c r="O27" s="59">
        <v>4.2846000000000002</v>
      </c>
      <c r="P27" s="59">
        <v>5.9678000000000004</v>
      </c>
      <c r="Q27" s="59">
        <v>4.9551999999999996</v>
      </c>
      <c r="R27" s="59">
        <v>6.5072999999999999</v>
      </c>
      <c r="S27" s="59">
        <v>6.3452000000000002</v>
      </c>
      <c r="T27" s="59">
        <v>6.7671999999999999</v>
      </c>
      <c r="U27" s="88">
        <v>6.4984999999999999</v>
      </c>
      <c r="V27" s="70">
        <v>6.3646000000000003</v>
      </c>
      <c r="W27" s="59">
        <v>6.7854999999999999</v>
      </c>
      <c r="X27" s="59">
        <v>6.9828000000000001</v>
      </c>
      <c r="Y27" s="276">
        <v>6.2477999999999998</v>
      </c>
      <c r="Z27" s="59">
        <v>6.1351000000000004</v>
      </c>
      <c r="AA27" s="59">
        <v>5.7431999999999999</v>
      </c>
      <c r="AB27" s="59">
        <v>7.1055999999999999</v>
      </c>
      <c r="AC27" s="59">
        <v>6.6513</v>
      </c>
      <c r="AD27" s="59">
        <v>6.4737999999999998</v>
      </c>
      <c r="AE27" s="59">
        <v>5.7431999999999999</v>
      </c>
      <c r="AF27" s="88">
        <v>6.8098999999999998</v>
      </c>
      <c r="AG27" s="51"/>
      <c r="AH27" s="307">
        <v>19</v>
      </c>
      <c r="AI27" s="51">
        <v>19</v>
      </c>
      <c r="AJ27" s="51">
        <v>19</v>
      </c>
      <c r="AK27" s="51">
        <v>19</v>
      </c>
      <c r="AL27" s="51">
        <v>19</v>
      </c>
      <c r="AM27" s="51">
        <v>19</v>
      </c>
      <c r="AN27" s="51">
        <v>19</v>
      </c>
      <c r="AO27" s="319">
        <v>19</v>
      </c>
      <c r="AP27" s="51">
        <v>19</v>
      </c>
      <c r="AQ27" s="51">
        <v>18</v>
      </c>
      <c r="AR27" s="51">
        <v>18</v>
      </c>
      <c r="AS27" s="51">
        <v>18</v>
      </c>
      <c r="AT27" s="51">
        <v>18</v>
      </c>
      <c r="AU27" s="51">
        <v>19</v>
      </c>
      <c r="AV27" s="51">
        <v>19</v>
      </c>
      <c r="AW27" s="51">
        <v>19</v>
      </c>
      <c r="AX27" s="51">
        <v>19</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1"/>
      <c r="D28" s="44"/>
      <c r="E28" s="52"/>
      <c r="F28" s="44"/>
      <c r="G28" s="56"/>
      <c r="H28" s="64"/>
      <c r="I28" s="71"/>
      <c r="J28" s="60"/>
      <c r="K28" s="60"/>
      <c r="L28" s="89"/>
      <c r="M28" s="60"/>
      <c r="N28" s="71">
        <v>8.3939000000000004</v>
      </c>
      <c r="O28" s="60">
        <v>4.8845000000000001</v>
      </c>
      <c r="P28" s="60">
        <v>6.2222</v>
      </c>
      <c r="Q28" s="60">
        <v>5.3383000000000003</v>
      </c>
      <c r="R28" s="60">
        <v>6.7751999999999999</v>
      </c>
      <c r="S28" s="60">
        <v>6.5247000000000002</v>
      </c>
      <c r="T28" s="60">
        <v>6.8640999999999996</v>
      </c>
      <c r="U28" s="89">
        <v>6.5755999999999997</v>
      </c>
      <c r="V28" s="71">
        <v>6.4306000000000001</v>
      </c>
      <c r="W28" s="60">
        <v>6.8441999999999998</v>
      </c>
      <c r="X28" s="60">
        <v>7.0297000000000001</v>
      </c>
      <c r="Y28" s="277">
        <v>6.3003</v>
      </c>
      <c r="Z28" s="60">
        <v>6.1924000000000001</v>
      </c>
      <c r="AA28" s="60">
        <v>6.0178000000000003</v>
      </c>
      <c r="AB28" s="60">
        <v>7.2130000000000001</v>
      </c>
      <c r="AC28" s="60">
        <v>6.7404999999999999</v>
      </c>
      <c r="AD28" s="60">
        <v>6.5496999999999996</v>
      </c>
      <c r="AE28" s="60">
        <v>6.0178000000000003</v>
      </c>
      <c r="AF28" s="89">
        <v>6.9131</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1"/>
      <c r="D29" s="44"/>
      <c r="E29" s="52"/>
      <c r="F29" s="44"/>
      <c r="G29" s="56"/>
      <c r="H29" s="64"/>
      <c r="I29" s="71"/>
      <c r="J29" s="60"/>
      <c r="K29" s="60"/>
      <c r="L29" s="89"/>
      <c r="M29" s="60"/>
      <c r="N29" s="71">
        <v>7.0381</v>
      </c>
      <c r="O29" s="60">
        <v>3.8201999999999998</v>
      </c>
      <c r="P29" s="60">
        <v>5.8261000000000003</v>
      </c>
      <c r="Q29" s="60">
        <v>4.6742999999999997</v>
      </c>
      <c r="R29" s="60">
        <v>6.2786</v>
      </c>
      <c r="S29" s="60">
        <v>6.1130000000000004</v>
      </c>
      <c r="T29" s="60">
        <v>6.6109999999999998</v>
      </c>
      <c r="U29" s="89">
        <v>6.3884999999999996</v>
      </c>
      <c r="V29" s="71">
        <v>6.2805999999999997</v>
      </c>
      <c r="W29" s="60">
        <v>6.7241999999999997</v>
      </c>
      <c r="X29" s="60">
        <v>6.9302999999999999</v>
      </c>
      <c r="Y29" s="277">
        <v>6.2080000000000002</v>
      </c>
      <c r="Z29" s="60">
        <v>6.0659000000000001</v>
      </c>
      <c r="AA29" s="60">
        <v>5.4635999999999996</v>
      </c>
      <c r="AB29" s="60">
        <v>6.8293999999999997</v>
      </c>
      <c r="AC29" s="60">
        <v>6.4945000000000004</v>
      </c>
      <c r="AD29" s="60">
        <v>6.3719999999999999</v>
      </c>
      <c r="AE29" s="60">
        <v>5.4635999999999996</v>
      </c>
      <c r="AF29" s="89">
        <v>6.4290000000000003</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2"/>
      <c r="D30" s="45"/>
      <c r="E30" s="53"/>
      <c r="F30" s="45"/>
      <c r="G30" s="57"/>
      <c r="H30" s="254"/>
      <c r="I30" s="72"/>
      <c r="J30" s="61"/>
      <c r="K30" s="61"/>
      <c r="L30" s="90"/>
      <c r="M30" s="61"/>
      <c r="N30" s="72">
        <v>7.63</v>
      </c>
      <c r="O30" s="61">
        <v>4.3049999999999997</v>
      </c>
      <c r="P30" s="61">
        <v>5.9896000000000003</v>
      </c>
      <c r="Q30" s="61">
        <v>4.9352</v>
      </c>
      <c r="R30" s="61">
        <v>6.5236999999999998</v>
      </c>
      <c r="S30" s="61">
        <v>6.3517999999999999</v>
      </c>
      <c r="T30" s="61">
        <v>6.7624000000000004</v>
      </c>
      <c r="U30" s="90">
        <v>6.4907000000000004</v>
      </c>
      <c r="V30" s="72">
        <v>6.3611000000000004</v>
      </c>
      <c r="W30" s="61">
        <v>6.7773500000000002</v>
      </c>
      <c r="X30" s="61">
        <v>6.9755000000000003</v>
      </c>
      <c r="Y30" s="279">
        <v>6.2473999999999998</v>
      </c>
      <c r="Z30" s="61">
        <v>6.1403499999999998</v>
      </c>
      <c r="AA30" s="61">
        <v>5.7552000000000003</v>
      </c>
      <c r="AB30" s="61">
        <v>7.1136999999999997</v>
      </c>
      <c r="AC30" s="61">
        <v>6.6407999999999996</v>
      </c>
      <c r="AD30" s="61">
        <v>6.4668999999999999</v>
      </c>
      <c r="AE30" s="61">
        <v>5.7552000000000003</v>
      </c>
      <c r="AF30" s="90">
        <v>6.8293999999999997</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222</v>
      </c>
      <c r="B31" s="46"/>
      <c r="C31" s="723"/>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7483</v>
      </c>
      <c r="B32" s="369"/>
      <c r="C32" s="718">
        <v>39163</v>
      </c>
      <c r="D32" s="369"/>
      <c r="E32" s="338">
        <v>71448.39</v>
      </c>
      <c r="F32" s="369"/>
      <c r="G32" s="339">
        <v>4347.2367000000004</v>
      </c>
      <c r="H32" s="463"/>
      <c r="I32" s="342">
        <v>0.2</v>
      </c>
      <c r="J32" s="340">
        <v>6.5</v>
      </c>
      <c r="K32" s="340">
        <v>0.18451000000000001</v>
      </c>
      <c r="L32" s="344">
        <v>0.19631999999999999</v>
      </c>
      <c r="M32" s="340"/>
      <c r="N32" s="342">
        <v>7.5362999999999998</v>
      </c>
      <c r="O32" s="340">
        <v>4.1219000000000001</v>
      </c>
      <c r="P32" s="340">
        <v>5.8642000000000003</v>
      </c>
      <c r="Q32" s="340">
        <v>4.7850000000000001</v>
      </c>
      <c r="R32" s="340">
        <v>6.4467999999999996</v>
      </c>
      <c r="S32" s="340">
        <v>6.25</v>
      </c>
      <c r="T32" s="340">
        <v>6.6646999999999998</v>
      </c>
      <c r="U32" s="344">
        <v>6.3757999999999999</v>
      </c>
      <c r="V32" s="342">
        <v>6.2224000000000004</v>
      </c>
      <c r="W32" s="340">
        <v>6.6204000000000001</v>
      </c>
      <c r="X32" s="340">
        <v>6.8201999999999998</v>
      </c>
      <c r="Y32" s="371">
        <v>6.0980999999999996</v>
      </c>
      <c r="Z32" s="340">
        <v>5.9866000000000001</v>
      </c>
      <c r="AA32" s="340">
        <v>5.6593</v>
      </c>
      <c r="AB32" s="340">
        <v>7.0425000000000004</v>
      </c>
      <c r="AC32" s="340">
        <v>6.5471000000000004</v>
      </c>
      <c r="AD32" s="340">
        <v>6.3487</v>
      </c>
      <c r="AE32" s="340">
        <v>5.6593</v>
      </c>
      <c r="AF32" s="344">
        <v>6.8754999999999997</v>
      </c>
      <c r="AG32" s="338"/>
      <c r="AH32" s="598">
        <v>10</v>
      </c>
      <c r="AI32" s="338">
        <v>10</v>
      </c>
      <c r="AJ32" s="338">
        <v>7</v>
      </c>
      <c r="AK32" s="338">
        <v>11</v>
      </c>
      <c r="AL32" s="338">
        <v>4</v>
      </c>
      <c r="AM32" s="338">
        <v>9</v>
      </c>
      <c r="AN32" s="338">
        <v>10</v>
      </c>
      <c r="AO32" s="604">
        <v>11</v>
      </c>
      <c r="AP32" s="338">
        <v>14</v>
      </c>
      <c r="AQ32" s="338">
        <v>16</v>
      </c>
      <c r="AR32" s="338">
        <v>16</v>
      </c>
      <c r="AS32" s="338">
        <v>17</v>
      </c>
      <c r="AT32" s="338">
        <v>15</v>
      </c>
      <c r="AU32" s="338">
        <v>7</v>
      </c>
      <c r="AV32" s="338">
        <v>6</v>
      </c>
      <c r="AW32" s="338">
        <v>10</v>
      </c>
      <c r="AX32" s="338">
        <v>12</v>
      </c>
      <c r="AY32" s="599">
        <v>7</v>
      </c>
      <c r="AZ32" s="583"/>
      <c r="BA32" s="371">
        <v>16.260000000000002</v>
      </c>
      <c r="BB32" s="340">
        <v>97.58</v>
      </c>
      <c r="BC32" s="340" t="s">
        <v>430</v>
      </c>
      <c r="BD32" s="340" t="s">
        <v>430</v>
      </c>
      <c r="BE32" s="371" t="s">
        <v>430</v>
      </c>
      <c r="BF32" s="371">
        <v>-13.84</v>
      </c>
      <c r="BG32" s="370"/>
      <c r="BH32" s="368">
        <v>-13.84</v>
      </c>
      <c r="BI32" s="340">
        <v>47.07</v>
      </c>
      <c r="BJ32" s="340">
        <v>49.7</v>
      </c>
      <c r="BK32" s="340">
        <v>0.81</v>
      </c>
      <c r="BL32" s="340" t="s">
        <v>430</v>
      </c>
      <c r="BM32" s="368" t="s">
        <v>430</v>
      </c>
      <c r="BN32" s="368" t="s">
        <v>430</v>
      </c>
      <c r="BO32" s="368">
        <v>16.260000000000002</v>
      </c>
      <c r="BP32" s="368" t="s">
        <v>430</v>
      </c>
      <c r="BQ32" s="368" t="s">
        <v>430</v>
      </c>
      <c r="BR32" s="370"/>
      <c r="BS32" s="465">
        <v>5.4376095700000002</v>
      </c>
      <c r="BT32" s="340">
        <v>14.036842630000001</v>
      </c>
      <c r="BU32" s="370"/>
      <c r="BV32" s="571" t="s">
        <v>7463</v>
      </c>
    </row>
    <row r="33" spans="1:75" s="107" customFormat="1" x14ac:dyDescent="0.25">
      <c r="A33" s="345" t="s">
        <v>7484</v>
      </c>
      <c r="B33" s="373"/>
      <c r="C33" s="719">
        <v>36816</v>
      </c>
      <c r="D33" s="373"/>
      <c r="E33" s="346">
        <v>65878.25</v>
      </c>
      <c r="F33" s="373"/>
      <c r="G33" s="347">
        <v>5457.7601999999997</v>
      </c>
      <c r="H33" s="466"/>
      <c r="I33" s="350">
        <v>0.18082000000000001</v>
      </c>
      <c r="J33" s="348">
        <v>6.36</v>
      </c>
      <c r="K33" s="348">
        <v>0.16711999999999999</v>
      </c>
      <c r="L33" s="354">
        <v>0.17807999999999999</v>
      </c>
      <c r="M33" s="348"/>
      <c r="N33" s="350">
        <v>7.1894</v>
      </c>
      <c r="O33" s="348">
        <v>3.8123</v>
      </c>
      <c r="P33" s="348">
        <v>5.7419000000000002</v>
      </c>
      <c r="Q33" s="348">
        <v>4.7454000000000001</v>
      </c>
      <c r="R33" s="348">
        <v>6.2796000000000003</v>
      </c>
      <c r="S33" s="348">
        <v>6.1538000000000004</v>
      </c>
      <c r="T33" s="348">
        <v>6.6437999999999997</v>
      </c>
      <c r="U33" s="354">
        <v>6.3837000000000002</v>
      </c>
      <c r="V33" s="350">
        <v>6.2417999999999996</v>
      </c>
      <c r="W33" s="348">
        <v>6.6643999999999997</v>
      </c>
      <c r="X33" s="348">
        <v>6.8611000000000004</v>
      </c>
      <c r="Y33" s="375">
        <v>6.1203000000000003</v>
      </c>
      <c r="Z33" s="348">
        <v>5.9778000000000002</v>
      </c>
      <c r="AA33" s="348">
        <v>5.5332999999999997</v>
      </c>
      <c r="AB33" s="348">
        <v>6.9703999999999997</v>
      </c>
      <c r="AC33" s="348">
        <v>6.5307000000000004</v>
      </c>
      <c r="AD33" s="348">
        <v>6.3574999999999999</v>
      </c>
      <c r="AE33" s="348">
        <v>5.5332999999999997</v>
      </c>
      <c r="AF33" s="354">
        <v>6.8093000000000004</v>
      </c>
      <c r="AG33" s="346"/>
      <c r="AH33" s="600">
        <v>17</v>
      </c>
      <c r="AI33" s="346">
        <v>17</v>
      </c>
      <c r="AJ33" s="346">
        <v>16</v>
      </c>
      <c r="AK33" s="346">
        <v>16</v>
      </c>
      <c r="AL33" s="346">
        <v>16</v>
      </c>
      <c r="AM33" s="346">
        <v>17</v>
      </c>
      <c r="AN33" s="346">
        <v>12</v>
      </c>
      <c r="AO33" s="429">
        <v>10</v>
      </c>
      <c r="AP33" s="346">
        <v>10</v>
      </c>
      <c r="AQ33" s="346">
        <v>11</v>
      </c>
      <c r="AR33" s="346">
        <v>13</v>
      </c>
      <c r="AS33" s="346">
        <v>13</v>
      </c>
      <c r="AT33" s="346">
        <v>16</v>
      </c>
      <c r="AU33" s="346">
        <v>14</v>
      </c>
      <c r="AV33" s="346">
        <v>14</v>
      </c>
      <c r="AW33" s="346">
        <v>12</v>
      </c>
      <c r="AX33" s="346">
        <v>10</v>
      </c>
      <c r="AY33" s="601">
        <v>14</v>
      </c>
      <c r="AZ33" s="584"/>
      <c r="BA33" s="375">
        <v>19.690000000000001</v>
      </c>
      <c r="BB33" s="348">
        <v>88.16</v>
      </c>
      <c r="BC33" s="348" t="s">
        <v>430</v>
      </c>
      <c r="BD33" s="348" t="s">
        <v>430</v>
      </c>
      <c r="BE33" s="375" t="s">
        <v>430</v>
      </c>
      <c r="BF33" s="375">
        <v>-7.85</v>
      </c>
      <c r="BG33" s="374"/>
      <c r="BH33" s="372">
        <v>-7.85</v>
      </c>
      <c r="BI33" s="348">
        <v>30.3</v>
      </c>
      <c r="BJ33" s="348">
        <v>53.95</v>
      </c>
      <c r="BK33" s="348">
        <v>3.91</v>
      </c>
      <c r="BL33" s="348" t="s">
        <v>430</v>
      </c>
      <c r="BM33" s="372">
        <v>5.4</v>
      </c>
      <c r="BN33" s="372" t="s">
        <v>430</v>
      </c>
      <c r="BO33" s="372">
        <v>14.3</v>
      </c>
      <c r="BP33" s="372" t="s">
        <v>430</v>
      </c>
      <c r="BQ33" s="372" t="s">
        <v>430</v>
      </c>
      <c r="BR33" s="374"/>
      <c r="BS33" s="468">
        <v>2.5932019999999998</v>
      </c>
      <c r="BT33" s="348">
        <v>9.7918264100000005</v>
      </c>
      <c r="BU33" s="374"/>
      <c r="BV33" s="430" t="s">
        <v>7463</v>
      </c>
    </row>
    <row r="34" spans="1:75" s="107" customFormat="1" x14ac:dyDescent="0.25">
      <c r="A34" s="345" t="s">
        <v>7485</v>
      </c>
      <c r="B34" s="373"/>
      <c r="C34" s="719">
        <v>38075</v>
      </c>
      <c r="D34" s="373"/>
      <c r="E34" s="346">
        <v>63686.62</v>
      </c>
      <c r="F34" s="373"/>
      <c r="G34" s="347">
        <v>448.39049999999997</v>
      </c>
      <c r="H34" s="466"/>
      <c r="I34" s="350">
        <v>0.18</v>
      </c>
      <c r="J34" s="348">
        <v>6.49</v>
      </c>
      <c r="K34" s="348">
        <v>0.18</v>
      </c>
      <c r="L34" s="354">
        <v>0.18</v>
      </c>
      <c r="M34" s="348"/>
      <c r="N34" s="350">
        <v>7.3928000000000003</v>
      </c>
      <c r="O34" s="348">
        <v>4.1121999999999996</v>
      </c>
      <c r="P34" s="348">
        <v>5.8616999999999999</v>
      </c>
      <c r="Q34" s="348">
        <v>4.7953000000000001</v>
      </c>
      <c r="R34" s="348">
        <v>6.4298000000000002</v>
      </c>
      <c r="S34" s="348">
        <v>6.2633999999999999</v>
      </c>
      <c r="T34" s="348">
        <v>6.6985000000000001</v>
      </c>
      <c r="U34" s="354">
        <v>6.4180999999999999</v>
      </c>
      <c r="V34" s="350">
        <v>6.2809999999999997</v>
      </c>
      <c r="W34" s="348">
        <v>6.6962000000000002</v>
      </c>
      <c r="X34" s="348">
        <v>6.8897000000000004</v>
      </c>
      <c r="Y34" s="375">
        <v>6.1661999999999999</v>
      </c>
      <c r="Z34" s="348">
        <v>6.0762999999999998</v>
      </c>
      <c r="AA34" s="348">
        <v>5.6510999999999996</v>
      </c>
      <c r="AB34" s="348">
        <v>7.0518999999999998</v>
      </c>
      <c r="AC34" s="348">
        <v>6.5824999999999996</v>
      </c>
      <c r="AD34" s="348">
        <v>6.3906999999999998</v>
      </c>
      <c r="AE34" s="348">
        <v>5.6510999999999996</v>
      </c>
      <c r="AF34" s="354">
        <v>6.9561999999999999</v>
      </c>
      <c r="AG34" s="346"/>
      <c r="AH34" s="600">
        <v>13</v>
      </c>
      <c r="AI34" s="346">
        <v>11</v>
      </c>
      <c r="AJ34" s="346">
        <v>8</v>
      </c>
      <c r="AK34" s="346">
        <v>10</v>
      </c>
      <c r="AL34" s="346">
        <v>7</v>
      </c>
      <c r="AM34" s="346">
        <v>6</v>
      </c>
      <c r="AN34" s="346">
        <v>5</v>
      </c>
      <c r="AO34" s="429">
        <v>5</v>
      </c>
      <c r="AP34" s="346">
        <v>6</v>
      </c>
      <c r="AQ34" s="346">
        <v>7</v>
      </c>
      <c r="AR34" s="346">
        <v>5</v>
      </c>
      <c r="AS34" s="346">
        <v>3</v>
      </c>
      <c r="AT34" s="346">
        <v>3</v>
      </c>
      <c r="AU34" s="346">
        <v>8</v>
      </c>
      <c r="AV34" s="346">
        <v>4</v>
      </c>
      <c r="AW34" s="346">
        <v>5</v>
      </c>
      <c r="AX34" s="346">
        <v>6</v>
      </c>
      <c r="AY34" s="601">
        <v>8</v>
      </c>
      <c r="AZ34" s="584"/>
      <c r="BA34" s="375">
        <v>13.74</v>
      </c>
      <c r="BB34" s="348">
        <v>90.81</v>
      </c>
      <c r="BC34" s="348" t="s">
        <v>430</v>
      </c>
      <c r="BD34" s="348" t="s">
        <v>430</v>
      </c>
      <c r="BE34" s="375" t="s">
        <v>430</v>
      </c>
      <c r="BF34" s="375">
        <v>-4.55</v>
      </c>
      <c r="BG34" s="374"/>
      <c r="BH34" s="372">
        <v>-4.55</v>
      </c>
      <c r="BI34" s="348">
        <v>41.33</v>
      </c>
      <c r="BJ34" s="348">
        <v>44.12</v>
      </c>
      <c r="BK34" s="348">
        <v>5.36</v>
      </c>
      <c r="BL34" s="348" t="s">
        <v>430</v>
      </c>
      <c r="BM34" s="372">
        <v>1.59</v>
      </c>
      <c r="BN34" s="372" t="s">
        <v>430</v>
      </c>
      <c r="BO34" s="372">
        <v>12.15</v>
      </c>
      <c r="BP34" s="372" t="s">
        <v>430</v>
      </c>
      <c r="BQ34" s="372" t="s">
        <v>430</v>
      </c>
      <c r="BR34" s="374"/>
      <c r="BS34" s="468">
        <v>4.65670839835823</v>
      </c>
      <c r="BT34" s="348">
        <v>12.0012757899968</v>
      </c>
      <c r="BU34" s="374"/>
      <c r="BV34" s="430" t="s">
        <v>7463</v>
      </c>
    </row>
    <row r="35" spans="1:75" s="107" customFormat="1" x14ac:dyDescent="0.25">
      <c r="A35" s="345" t="s">
        <v>7486</v>
      </c>
      <c r="B35" s="373"/>
      <c r="C35" s="719">
        <v>38674</v>
      </c>
      <c r="D35" s="373"/>
      <c r="E35" s="346">
        <v>54543.06</v>
      </c>
      <c r="F35" s="373"/>
      <c r="G35" s="347">
        <v>411.71420000000001</v>
      </c>
      <c r="H35" s="466"/>
      <c r="I35" s="350">
        <v>0.20732</v>
      </c>
      <c r="J35" s="348">
        <v>6.44</v>
      </c>
      <c r="K35" s="348">
        <v>0.19203000000000001</v>
      </c>
      <c r="L35" s="354">
        <v>0.20408000000000001</v>
      </c>
      <c r="M35" s="348"/>
      <c r="N35" s="350">
        <v>7.5460000000000003</v>
      </c>
      <c r="O35" s="348">
        <v>4.2035999999999998</v>
      </c>
      <c r="P35" s="348">
        <v>5.8108000000000004</v>
      </c>
      <c r="Q35" s="348">
        <v>4.8006000000000002</v>
      </c>
      <c r="R35" s="348">
        <v>6.4196999999999997</v>
      </c>
      <c r="S35" s="348">
        <v>6.2541000000000002</v>
      </c>
      <c r="T35" s="348">
        <v>6.6125999999999996</v>
      </c>
      <c r="U35" s="354">
        <v>6.3555999999999999</v>
      </c>
      <c r="V35" s="350">
        <v>6.2215999999999996</v>
      </c>
      <c r="W35" s="348">
        <v>6.6567999999999996</v>
      </c>
      <c r="X35" s="348">
        <v>6.8638000000000003</v>
      </c>
      <c r="Y35" s="375">
        <v>6.1218000000000004</v>
      </c>
      <c r="Z35" s="348">
        <v>6.0366999999999997</v>
      </c>
      <c r="AA35" s="348">
        <v>5.6657000000000002</v>
      </c>
      <c r="AB35" s="348">
        <v>6.9801000000000002</v>
      </c>
      <c r="AC35" s="348">
        <v>6.5087000000000002</v>
      </c>
      <c r="AD35" s="348">
        <v>6.3276000000000003</v>
      </c>
      <c r="AE35" s="348">
        <v>5.6657000000000002</v>
      </c>
      <c r="AF35" s="354">
        <v>7.0857999999999999</v>
      </c>
      <c r="AG35" s="346"/>
      <c r="AH35" s="600">
        <v>8</v>
      </c>
      <c r="AI35" s="346">
        <v>7</v>
      </c>
      <c r="AJ35" s="346">
        <v>12</v>
      </c>
      <c r="AK35" s="346">
        <v>9</v>
      </c>
      <c r="AL35" s="346">
        <v>8</v>
      </c>
      <c r="AM35" s="346">
        <v>7</v>
      </c>
      <c r="AN35" s="346">
        <v>15</v>
      </c>
      <c r="AO35" s="429">
        <v>14</v>
      </c>
      <c r="AP35" s="346">
        <v>15</v>
      </c>
      <c r="AQ35" s="346">
        <v>12</v>
      </c>
      <c r="AR35" s="346">
        <v>11</v>
      </c>
      <c r="AS35" s="346">
        <v>10</v>
      </c>
      <c r="AT35" s="346">
        <v>9</v>
      </c>
      <c r="AU35" s="346">
        <v>6</v>
      </c>
      <c r="AV35" s="346">
        <v>13</v>
      </c>
      <c r="AW35" s="346">
        <v>13</v>
      </c>
      <c r="AX35" s="346">
        <v>14</v>
      </c>
      <c r="AY35" s="601">
        <v>6</v>
      </c>
      <c r="AZ35" s="584"/>
      <c r="BA35" s="375">
        <v>15.62</v>
      </c>
      <c r="BB35" s="348">
        <v>97.3</v>
      </c>
      <c r="BC35" s="348" t="s">
        <v>430</v>
      </c>
      <c r="BD35" s="348" t="s">
        <v>430</v>
      </c>
      <c r="BE35" s="375" t="s">
        <v>430</v>
      </c>
      <c r="BF35" s="375">
        <v>-12.91</v>
      </c>
      <c r="BG35" s="374"/>
      <c r="BH35" s="372">
        <v>-12.91</v>
      </c>
      <c r="BI35" s="348">
        <v>34.79</v>
      </c>
      <c r="BJ35" s="348">
        <v>57.32</v>
      </c>
      <c r="BK35" s="348">
        <v>5.19</v>
      </c>
      <c r="BL35" s="348" t="s">
        <v>430</v>
      </c>
      <c r="BM35" s="372">
        <v>1.51</v>
      </c>
      <c r="BN35" s="372" t="s">
        <v>430</v>
      </c>
      <c r="BO35" s="372">
        <v>14.11</v>
      </c>
      <c r="BP35" s="372" t="s">
        <v>430</v>
      </c>
      <c r="BQ35" s="372" t="s">
        <v>430</v>
      </c>
      <c r="BR35" s="374"/>
      <c r="BS35" s="468">
        <v>2.5746267192276102</v>
      </c>
      <c r="BT35" s="348">
        <v>5.4726669583582002</v>
      </c>
      <c r="BU35" s="374"/>
      <c r="BV35" s="430" t="s">
        <v>7463</v>
      </c>
    </row>
    <row r="36" spans="1:75" s="107" customFormat="1" x14ac:dyDescent="0.25">
      <c r="A36" s="345" t="s">
        <v>7487</v>
      </c>
      <c r="B36" s="373"/>
      <c r="C36" s="719">
        <v>40095</v>
      </c>
      <c r="D36" s="373"/>
      <c r="E36" s="346">
        <v>44865.85</v>
      </c>
      <c r="F36" s="373"/>
      <c r="G36" s="347">
        <v>3099.7561999999998</v>
      </c>
      <c r="H36" s="466"/>
      <c r="I36" s="350">
        <v>0.18082000000000001</v>
      </c>
      <c r="J36" s="348">
        <v>6.4671500000000002</v>
      </c>
      <c r="K36" s="348">
        <v>0.18082000000000001</v>
      </c>
      <c r="L36" s="354">
        <v>0.18082000000000001</v>
      </c>
      <c r="M36" s="348"/>
      <c r="N36" s="350">
        <v>7.7037000000000004</v>
      </c>
      <c r="O36" s="348">
        <v>4.4416000000000002</v>
      </c>
      <c r="P36" s="348">
        <v>5.9652000000000003</v>
      </c>
      <c r="Q36" s="348">
        <v>5.0023</v>
      </c>
      <c r="R36" s="348">
        <v>6.4452999999999996</v>
      </c>
      <c r="S36" s="348">
        <v>6.3426</v>
      </c>
      <c r="T36" s="348">
        <v>6.7641999999999998</v>
      </c>
      <c r="U36" s="354">
        <v>6.4726999999999997</v>
      </c>
      <c r="V36" s="350">
        <v>6.3258000000000001</v>
      </c>
      <c r="W36" s="348">
        <v>6.7411000000000003</v>
      </c>
      <c r="X36" s="348">
        <v>6.9335000000000004</v>
      </c>
      <c r="Y36" s="375">
        <v>6.2008999999999999</v>
      </c>
      <c r="Z36" s="348">
        <v>6.0972999999999997</v>
      </c>
      <c r="AA36" s="348">
        <v>5.7355999999999998</v>
      </c>
      <c r="AB36" s="348">
        <v>7.1162000000000001</v>
      </c>
      <c r="AC36" s="348">
        <v>6.6401000000000003</v>
      </c>
      <c r="AD36" s="348">
        <v>6.4465000000000003</v>
      </c>
      <c r="AE36" s="348">
        <v>5.7355999999999998</v>
      </c>
      <c r="AF36" s="354">
        <v>6.9753999999999996</v>
      </c>
      <c r="AG36" s="346"/>
      <c r="AH36" s="600">
        <v>5</v>
      </c>
      <c r="AI36" s="346">
        <v>4</v>
      </c>
      <c r="AJ36" s="346">
        <v>3</v>
      </c>
      <c r="AK36" s="346">
        <v>3</v>
      </c>
      <c r="AL36" s="346">
        <v>5</v>
      </c>
      <c r="AM36" s="346">
        <v>2</v>
      </c>
      <c r="AN36" s="346">
        <v>1</v>
      </c>
      <c r="AO36" s="429">
        <v>1</v>
      </c>
      <c r="AP36" s="346">
        <v>2</v>
      </c>
      <c r="AQ36" s="346">
        <v>2</v>
      </c>
      <c r="AR36" s="346">
        <v>2</v>
      </c>
      <c r="AS36" s="346">
        <v>1</v>
      </c>
      <c r="AT36" s="346">
        <v>2</v>
      </c>
      <c r="AU36" s="346">
        <v>3</v>
      </c>
      <c r="AV36" s="346">
        <v>2</v>
      </c>
      <c r="AW36" s="346">
        <v>1</v>
      </c>
      <c r="AX36" s="346">
        <v>1</v>
      </c>
      <c r="AY36" s="601">
        <v>3</v>
      </c>
      <c r="AZ36" s="584"/>
      <c r="BA36" s="375">
        <v>15.88</v>
      </c>
      <c r="BB36" s="348">
        <v>97.51</v>
      </c>
      <c r="BC36" s="348" t="s">
        <v>430</v>
      </c>
      <c r="BD36" s="348" t="s">
        <v>430</v>
      </c>
      <c r="BE36" s="375" t="s">
        <v>430</v>
      </c>
      <c r="BF36" s="375">
        <v>-13.39</v>
      </c>
      <c r="BG36" s="374"/>
      <c r="BH36" s="372">
        <v>-13.39</v>
      </c>
      <c r="BI36" s="348">
        <v>42.52</v>
      </c>
      <c r="BJ36" s="348">
        <v>43.87</v>
      </c>
      <c r="BK36" s="348">
        <v>11.13</v>
      </c>
      <c r="BL36" s="348" t="s">
        <v>430</v>
      </c>
      <c r="BM36" s="372">
        <v>0.02</v>
      </c>
      <c r="BN36" s="372" t="s">
        <v>430</v>
      </c>
      <c r="BO36" s="372">
        <v>15.86</v>
      </c>
      <c r="BP36" s="372" t="s">
        <v>430</v>
      </c>
      <c r="BQ36" s="372" t="s">
        <v>430</v>
      </c>
      <c r="BR36" s="374"/>
      <c r="BS36" s="468">
        <v>1.26235915</v>
      </c>
      <c r="BT36" s="348">
        <v>12.122483389999999</v>
      </c>
      <c r="BU36" s="374"/>
      <c r="BV36" s="430" t="s">
        <v>7463</v>
      </c>
    </row>
    <row r="37" spans="1:75" s="107" customFormat="1" ht="11" x14ac:dyDescent="0.3">
      <c r="A37" s="841" t="s">
        <v>7488</v>
      </c>
      <c r="B37" s="842"/>
      <c r="C37" s="843">
        <v>37929</v>
      </c>
      <c r="D37" s="842"/>
      <c r="E37" s="844">
        <v>39816.839999999997</v>
      </c>
      <c r="F37" s="842"/>
      <c r="G37" s="845">
        <v>5621.5123000000003</v>
      </c>
      <c r="H37" s="850"/>
      <c r="I37" s="848">
        <v>0.2</v>
      </c>
      <c r="J37" s="846">
        <v>6.48</v>
      </c>
      <c r="K37" s="846">
        <v>0.19</v>
      </c>
      <c r="L37" s="856">
        <v>0.19</v>
      </c>
      <c r="M37" s="846"/>
      <c r="N37" s="848">
        <v>7.5937000000000001</v>
      </c>
      <c r="O37" s="846">
        <v>3.9544000000000001</v>
      </c>
      <c r="P37" s="846">
        <v>5.7276999999999996</v>
      </c>
      <c r="Q37" s="846">
        <v>4.7558999999999996</v>
      </c>
      <c r="R37" s="846">
        <v>6.4135</v>
      </c>
      <c r="S37" s="846">
        <v>6.2257999999999996</v>
      </c>
      <c r="T37" s="846">
        <v>6.6296999999999997</v>
      </c>
      <c r="U37" s="856">
        <v>6.3491</v>
      </c>
      <c r="V37" s="848">
        <v>6.2245999999999997</v>
      </c>
      <c r="W37" s="846">
        <v>6.6532</v>
      </c>
      <c r="X37" s="846">
        <v>6.8460999999999999</v>
      </c>
      <c r="Y37" s="852">
        <v>6.1050000000000004</v>
      </c>
      <c r="Z37" s="846">
        <v>5.9977</v>
      </c>
      <c r="AA37" s="846">
        <v>5.6266999999999996</v>
      </c>
      <c r="AB37" s="846">
        <v>6.9931999999999999</v>
      </c>
      <c r="AC37" s="846">
        <v>6.5038</v>
      </c>
      <c r="AD37" s="846">
        <v>6.3249000000000004</v>
      </c>
      <c r="AE37" s="846">
        <v>5.6266999999999996</v>
      </c>
      <c r="AF37" s="856">
        <v>6.8516000000000004</v>
      </c>
      <c r="AG37" s="844"/>
      <c r="AH37" s="940">
        <v>6</v>
      </c>
      <c r="AI37" s="844">
        <v>15</v>
      </c>
      <c r="AJ37" s="844">
        <v>17</v>
      </c>
      <c r="AK37" s="844">
        <v>14</v>
      </c>
      <c r="AL37" s="844">
        <v>10</v>
      </c>
      <c r="AM37" s="844">
        <v>13</v>
      </c>
      <c r="AN37" s="844">
        <v>13</v>
      </c>
      <c r="AO37" s="941">
        <v>15</v>
      </c>
      <c r="AP37" s="844">
        <v>13</v>
      </c>
      <c r="AQ37" s="844">
        <v>13</v>
      </c>
      <c r="AR37" s="844">
        <v>15</v>
      </c>
      <c r="AS37" s="844">
        <v>15</v>
      </c>
      <c r="AT37" s="844">
        <v>14</v>
      </c>
      <c r="AU37" s="844">
        <v>11</v>
      </c>
      <c r="AV37" s="844">
        <v>10</v>
      </c>
      <c r="AW37" s="844">
        <v>14</v>
      </c>
      <c r="AX37" s="844">
        <v>15</v>
      </c>
      <c r="AY37" s="942">
        <v>11</v>
      </c>
      <c r="AZ37" s="938"/>
      <c r="BA37" s="852">
        <v>20.32</v>
      </c>
      <c r="BB37" s="846">
        <v>97.78</v>
      </c>
      <c r="BC37" s="846" t="s">
        <v>430</v>
      </c>
      <c r="BD37" s="846" t="s">
        <v>430</v>
      </c>
      <c r="BE37" s="852" t="s">
        <v>430</v>
      </c>
      <c r="BF37" s="852">
        <v>-18.09</v>
      </c>
      <c r="BG37" s="847"/>
      <c r="BH37" s="855">
        <v>-18.09</v>
      </c>
      <c r="BI37" s="846">
        <v>41.71</v>
      </c>
      <c r="BJ37" s="846">
        <v>54.79</v>
      </c>
      <c r="BK37" s="846">
        <v>1.28</v>
      </c>
      <c r="BL37" s="846" t="s">
        <v>430</v>
      </c>
      <c r="BM37" s="855">
        <v>0.76</v>
      </c>
      <c r="BN37" s="855" t="s">
        <v>430</v>
      </c>
      <c r="BO37" s="855">
        <v>19.559999999999999</v>
      </c>
      <c r="BP37" s="855" t="s">
        <v>430</v>
      </c>
      <c r="BQ37" s="855" t="s">
        <v>430</v>
      </c>
      <c r="BR37" s="847"/>
      <c r="BS37" s="854">
        <v>3.0451666996954798</v>
      </c>
      <c r="BT37" s="846">
        <v>12.597781028740201</v>
      </c>
      <c r="BU37" s="847"/>
      <c r="BV37" s="906" t="s">
        <v>7463</v>
      </c>
      <c r="BW37" s="944"/>
    </row>
    <row r="38" spans="1:75" s="107" customFormat="1" x14ac:dyDescent="0.25">
      <c r="A38" s="345" t="s">
        <v>7489</v>
      </c>
      <c r="B38" s="373"/>
      <c r="C38" s="719">
        <v>37964</v>
      </c>
      <c r="D38" s="373"/>
      <c r="E38" s="346">
        <v>35870.39</v>
      </c>
      <c r="F38" s="373"/>
      <c r="G38" s="347">
        <v>6789.2271000000001</v>
      </c>
      <c r="H38" s="466"/>
      <c r="I38" s="350">
        <v>0.17807999999999999</v>
      </c>
      <c r="J38" s="348">
        <v>6.5</v>
      </c>
      <c r="K38" s="348">
        <v>0.16711999999999999</v>
      </c>
      <c r="L38" s="354">
        <v>0.17534</v>
      </c>
      <c r="M38" s="348"/>
      <c r="N38" s="350">
        <v>8.1068999999999996</v>
      </c>
      <c r="O38" s="348">
        <v>4.1782000000000004</v>
      </c>
      <c r="P38" s="348">
        <v>5.8528000000000002</v>
      </c>
      <c r="Q38" s="348">
        <v>4.8110999999999997</v>
      </c>
      <c r="R38" s="348">
        <v>6.3836000000000004</v>
      </c>
      <c r="S38" s="348">
        <v>6.2483000000000004</v>
      </c>
      <c r="T38" s="348">
        <v>6.6742999999999997</v>
      </c>
      <c r="U38" s="354">
        <v>6.3883000000000001</v>
      </c>
      <c r="V38" s="350">
        <v>6.2457000000000003</v>
      </c>
      <c r="W38" s="348">
        <v>6.6657999999999999</v>
      </c>
      <c r="X38" s="348">
        <v>6.8628</v>
      </c>
      <c r="Y38" s="375">
        <v>6.1212999999999997</v>
      </c>
      <c r="Z38" s="348">
        <v>6.0541999999999998</v>
      </c>
      <c r="AA38" s="348">
        <v>5.6292999999999997</v>
      </c>
      <c r="AB38" s="348">
        <v>7.0190999999999999</v>
      </c>
      <c r="AC38" s="348">
        <v>6.5510000000000002</v>
      </c>
      <c r="AD38" s="348">
        <v>6.3605</v>
      </c>
      <c r="AE38" s="348">
        <v>5.6292999999999997</v>
      </c>
      <c r="AF38" s="354">
        <v>6.84</v>
      </c>
      <c r="AG38" s="346"/>
      <c r="AH38" s="600">
        <v>1</v>
      </c>
      <c r="AI38" s="346">
        <v>8</v>
      </c>
      <c r="AJ38" s="346">
        <v>10</v>
      </c>
      <c r="AK38" s="346">
        <v>8</v>
      </c>
      <c r="AL38" s="346">
        <v>11</v>
      </c>
      <c r="AM38" s="346">
        <v>10</v>
      </c>
      <c r="AN38" s="346">
        <v>9</v>
      </c>
      <c r="AO38" s="429">
        <v>9</v>
      </c>
      <c r="AP38" s="346">
        <v>9</v>
      </c>
      <c r="AQ38" s="346">
        <v>10</v>
      </c>
      <c r="AR38" s="346">
        <v>12</v>
      </c>
      <c r="AS38" s="346">
        <v>11</v>
      </c>
      <c r="AT38" s="346">
        <v>5</v>
      </c>
      <c r="AU38" s="346">
        <v>10</v>
      </c>
      <c r="AV38" s="346">
        <v>8</v>
      </c>
      <c r="AW38" s="346">
        <v>9</v>
      </c>
      <c r="AX38" s="346">
        <v>9</v>
      </c>
      <c r="AY38" s="601">
        <v>10</v>
      </c>
      <c r="AZ38" s="584"/>
      <c r="BA38" s="375">
        <v>19</v>
      </c>
      <c r="BB38" s="348">
        <v>94.44</v>
      </c>
      <c r="BC38" s="348" t="s">
        <v>430</v>
      </c>
      <c r="BD38" s="348" t="s">
        <v>430</v>
      </c>
      <c r="BE38" s="375" t="s">
        <v>430</v>
      </c>
      <c r="BF38" s="375">
        <v>-13.44</v>
      </c>
      <c r="BG38" s="374"/>
      <c r="BH38" s="372">
        <v>-13.44</v>
      </c>
      <c r="BI38" s="348">
        <v>37.700000000000003</v>
      </c>
      <c r="BJ38" s="348">
        <v>55.01</v>
      </c>
      <c r="BK38" s="348">
        <v>1.73</v>
      </c>
      <c r="BL38" s="348" t="s">
        <v>430</v>
      </c>
      <c r="BM38" s="372">
        <v>0.76</v>
      </c>
      <c r="BN38" s="372" t="s">
        <v>430</v>
      </c>
      <c r="BO38" s="372">
        <v>18.239999999999998</v>
      </c>
      <c r="BP38" s="372" t="s">
        <v>430</v>
      </c>
      <c r="BQ38" s="372" t="s">
        <v>430</v>
      </c>
      <c r="BR38" s="374"/>
      <c r="BS38" s="468">
        <v>1.5869492088891399</v>
      </c>
      <c r="BT38" s="348">
        <v>11.8538782117023</v>
      </c>
      <c r="BU38" s="374"/>
      <c r="BV38" s="430" t="s">
        <v>7463</v>
      </c>
    </row>
    <row r="39" spans="1:75" s="107" customFormat="1" x14ac:dyDescent="0.25">
      <c r="A39" s="345" t="s">
        <v>7490</v>
      </c>
      <c r="B39" s="373"/>
      <c r="C39" s="719">
        <v>37965</v>
      </c>
      <c r="D39" s="373"/>
      <c r="E39" s="346">
        <v>27632.16</v>
      </c>
      <c r="F39" s="373"/>
      <c r="G39" s="347">
        <v>456.51519999999999</v>
      </c>
      <c r="H39" s="466"/>
      <c r="I39" s="350">
        <v>0.15890000000000001</v>
      </c>
      <c r="J39" s="348">
        <v>6.31</v>
      </c>
      <c r="K39" s="348">
        <v>0.15890000000000001</v>
      </c>
      <c r="L39" s="354">
        <v>0.15890000000000001</v>
      </c>
      <c r="M39" s="348"/>
      <c r="N39" s="350">
        <v>7.9170999999999996</v>
      </c>
      <c r="O39" s="348">
        <v>4.2789999999999999</v>
      </c>
      <c r="P39" s="348">
        <v>5.9508000000000001</v>
      </c>
      <c r="Q39" s="348">
        <v>4.9120999999999997</v>
      </c>
      <c r="R39" s="348">
        <v>6.3567</v>
      </c>
      <c r="S39" s="348">
        <v>6.2369000000000003</v>
      </c>
      <c r="T39" s="348">
        <v>6.6887999999999996</v>
      </c>
      <c r="U39" s="354">
        <v>6.4161000000000001</v>
      </c>
      <c r="V39" s="350">
        <v>6.2846000000000002</v>
      </c>
      <c r="W39" s="348">
        <v>6.6985999999999999</v>
      </c>
      <c r="X39" s="348">
        <v>6.8888999999999996</v>
      </c>
      <c r="Y39" s="375">
        <v>6.1624999999999996</v>
      </c>
      <c r="Z39" s="348">
        <v>6.0620000000000003</v>
      </c>
      <c r="AA39" s="348">
        <v>5.6375999999999999</v>
      </c>
      <c r="AB39" s="348">
        <v>6.9981999999999998</v>
      </c>
      <c r="AC39" s="348">
        <v>6.5734000000000004</v>
      </c>
      <c r="AD39" s="348">
        <v>6.391</v>
      </c>
      <c r="AE39" s="348">
        <v>5.6375999999999999</v>
      </c>
      <c r="AF39" s="354">
        <v>6.8406000000000002</v>
      </c>
      <c r="AG39" s="346"/>
      <c r="AH39" s="600">
        <v>3</v>
      </c>
      <c r="AI39" s="346">
        <v>6</v>
      </c>
      <c r="AJ39" s="346">
        <v>5</v>
      </c>
      <c r="AK39" s="346">
        <v>6</v>
      </c>
      <c r="AL39" s="346">
        <v>13</v>
      </c>
      <c r="AM39" s="346">
        <v>11</v>
      </c>
      <c r="AN39" s="346">
        <v>7</v>
      </c>
      <c r="AO39" s="429">
        <v>6</v>
      </c>
      <c r="AP39" s="346">
        <v>5</v>
      </c>
      <c r="AQ39" s="346">
        <v>6</v>
      </c>
      <c r="AR39" s="346">
        <v>6</v>
      </c>
      <c r="AS39" s="346">
        <v>4</v>
      </c>
      <c r="AT39" s="346">
        <v>4</v>
      </c>
      <c r="AU39" s="346">
        <v>9</v>
      </c>
      <c r="AV39" s="346">
        <v>9</v>
      </c>
      <c r="AW39" s="346">
        <v>8</v>
      </c>
      <c r="AX39" s="346">
        <v>5</v>
      </c>
      <c r="AY39" s="601">
        <v>9</v>
      </c>
      <c r="AZ39" s="584"/>
      <c r="BA39" s="375">
        <v>19.61</v>
      </c>
      <c r="BB39" s="348">
        <v>85.39</v>
      </c>
      <c r="BC39" s="348" t="s">
        <v>430</v>
      </c>
      <c r="BD39" s="348" t="s">
        <v>430</v>
      </c>
      <c r="BE39" s="375" t="s">
        <v>430</v>
      </c>
      <c r="BF39" s="375">
        <v>-5</v>
      </c>
      <c r="BG39" s="374"/>
      <c r="BH39" s="372">
        <v>-5</v>
      </c>
      <c r="BI39" s="348">
        <v>38.840000000000003</v>
      </c>
      <c r="BJ39" s="348">
        <v>40.549999999999997</v>
      </c>
      <c r="BK39" s="348">
        <v>5.99</v>
      </c>
      <c r="BL39" s="348" t="s">
        <v>430</v>
      </c>
      <c r="BM39" s="372" t="s">
        <v>430</v>
      </c>
      <c r="BN39" s="372" t="s">
        <v>430</v>
      </c>
      <c r="BO39" s="372">
        <v>19.61</v>
      </c>
      <c r="BP39" s="372" t="s">
        <v>430</v>
      </c>
      <c r="BQ39" s="372" t="s">
        <v>430</v>
      </c>
      <c r="BR39" s="374"/>
      <c r="BS39" s="468">
        <v>3.23487064</v>
      </c>
      <c r="BT39" s="348">
        <v>16.226973090000001</v>
      </c>
      <c r="BU39" s="374"/>
      <c r="BV39" s="430" t="s">
        <v>7463</v>
      </c>
    </row>
    <row r="40" spans="1:75" s="107" customFormat="1" x14ac:dyDescent="0.25">
      <c r="A40" s="345" t="s">
        <v>7491</v>
      </c>
      <c r="B40" s="373"/>
      <c r="C40" s="719">
        <v>38231</v>
      </c>
      <c r="D40" s="373"/>
      <c r="E40" s="346">
        <v>22044.21</v>
      </c>
      <c r="F40" s="373"/>
      <c r="G40" s="347">
        <v>4381.1445999999996</v>
      </c>
      <c r="H40" s="466"/>
      <c r="I40" s="350">
        <v>0.19725999999999999</v>
      </c>
      <c r="J40" s="348">
        <v>6.44</v>
      </c>
      <c r="K40" s="348">
        <v>0.19725999999999999</v>
      </c>
      <c r="L40" s="354">
        <v>0.19725999999999999</v>
      </c>
      <c r="M40" s="348"/>
      <c r="N40" s="350">
        <v>8.0538000000000007</v>
      </c>
      <c r="O40" s="348">
        <v>3.9664000000000001</v>
      </c>
      <c r="P40" s="348">
        <v>5.7135999999999996</v>
      </c>
      <c r="Q40" s="348">
        <v>4.6414999999999997</v>
      </c>
      <c r="R40" s="348">
        <v>6.4325999999999999</v>
      </c>
      <c r="S40" s="348">
        <v>6.1703999999999999</v>
      </c>
      <c r="T40" s="348">
        <v>6.6142000000000003</v>
      </c>
      <c r="U40" s="354">
        <v>6.3685999999999998</v>
      </c>
      <c r="V40" s="350">
        <v>6.2405999999999997</v>
      </c>
      <c r="W40" s="348">
        <v>6.6784999999999997</v>
      </c>
      <c r="X40" s="348">
        <v>6.8708</v>
      </c>
      <c r="Y40" s="375">
        <v>6.1204999999999998</v>
      </c>
      <c r="Z40" s="348">
        <v>6.0450999999999997</v>
      </c>
      <c r="AA40" s="348">
        <v>5.5170000000000003</v>
      </c>
      <c r="AB40" s="348">
        <v>6.9051</v>
      </c>
      <c r="AC40" s="348">
        <v>6.5030000000000001</v>
      </c>
      <c r="AD40" s="348">
        <v>6.3457999999999997</v>
      </c>
      <c r="AE40" s="348">
        <v>5.5170000000000003</v>
      </c>
      <c r="AF40" s="354">
        <v>6.9833999999999996</v>
      </c>
      <c r="AG40" s="346"/>
      <c r="AH40" s="600">
        <v>2</v>
      </c>
      <c r="AI40" s="346">
        <v>14</v>
      </c>
      <c r="AJ40" s="346">
        <v>18</v>
      </c>
      <c r="AK40" s="346">
        <v>17</v>
      </c>
      <c r="AL40" s="346">
        <v>6</v>
      </c>
      <c r="AM40" s="346">
        <v>14</v>
      </c>
      <c r="AN40" s="346">
        <v>14</v>
      </c>
      <c r="AO40" s="429">
        <v>13</v>
      </c>
      <c r="AP40" s="346">
        <v>11</v>
      </c>
      <c r="AQ40" s="346">
        <v>8</v>
      </c>
      <c r="AR40" s="346">
        <v>9</v>
      </c>
      <c r="AS40" s="346">
        <v>12</v>
      </c>
      <c r="AT40" s="346">
        <v>7</v>
      </c>
      <c r="AU40" s="346">
        <v>15</v>
      </c>
      <c r="AV40" s="346">
        <v>16</v>
      </c>
      <c r="AW40" s="346">
        <v>15</v>
      </c>
      <c r="AX40" s="346">
        <v>13</v>
      </c>
      <c r="AY40" s="601">
        <v>15</v>
      </c>
      <c r="AZ40" s="584"/>
      <c r="BA40" s="375">
        <v>15.03</v>
      </c>
      <c r="BB40" s="348">
        <v>103.06</v>
      </c>
      <c r="BC40" s="348" t="s">
        <v>430</v>
      </c>
      <c r="BD40" s="348" t="s">
        <v>430</v>
      </c>
      <c r="BE40" s="375" t="s">
        <v>430</v>
      </c>
      <c r="BF40" s="375">
        <v>-18.100000000000001</v>
      </c>
      <c r="BG40" s="374"/>
      <c r="BH40" s="372">
        <v>-18.100000000000001</v>
      </c>
      <c r="BI40" s="348">
        <v>45.75</v>
      </c>
      <c r="BJ40" s="348">
        <v>56.74</v>
      </c>
      <c r="BK40" s="348">
        <v>0.56999999999999995</v>
      </c>
      <c r="BL40" s="348" t="s">
        <v>430</v>
      </c>
      <c r="BM40" s="372">
        <v>1.52</v>
      </c>
      <c r="BN40" s="372" t="s">
        <v>430</v>
      </c>
      <c r="BO40" s="372">
        <v>13.51</v>
      </c>
      <c r="BP40" s="372" t="s">
        <v>430</v>
      </c>
      <c r="BQ40" s="372" t="s">
        <v>430</v>
      </c>
      <c r="BR40" s="374"/>
      <c r="BS40" s="468">
        <v>5.3714022799999999</v>
      </c>
      <c r="BT40" s="348">
        <v>16.156942319999999</v>
      </c>
      <c r="BU40" s="374"/>
      <c r="BV40" s="430" t="s">
        <v>7463</v>
      </c>
    </row>
    <row r="41" spans="1:75" s="107" customFormat="1" x14ac:dyDescent="0.25">
      <c r="A41" s="345" t="s">
        <v>7492</v>
      </c>
      <c r="B41" s="373"/>
      <c r="C41" s="719">
        <v>38139</v>
      </c>
      <c r="D41" s="373"/>
      <c r="E41" s="346">
        <v>19663.310000000001</v>
      </c>
      <c r="F41" s="373"/>
      <c r="G41" s="347">
        <v>2773.4303</v>
      </c>
      <c r="H41" s="466"/>
      <c r="I41" s="350">
        <v>0.18551000000000001</v>
      </c>
      <c r="J41" s="348">
        <v>6.36</v>
      </c>
      <c r="K41" s="348">
        <v>0.18348</v>
      </c>
      <c r="L41" s="354">
        <v>0.18551000000000001</v>
      </c>
      <c r="M41" s="348"/>
      <c r="N41" s="350">
        <v>7.4465000000000003</v>
      </c>
      <c r="O41" s="348">
        <v>4.0819999999999999</v>
      </c>
      <c r="P41" s="348">
        <v>5.8224999999999998</v>
      </c>
      <c r="Q41" s="348">
        <v>4.8413000000000004</v>
      </c>
      <c r="R41" s="348">
        <v>6.3120000000000003</v>
      </c>
      <c r="S41" s="348">
        <v>6.2263000000000002</v>
      </c>
      <c r="T41" s="348">
        <v>6.6516999999999999</v>
      </c>
      <c r="U41" s="354">
        <v>6.3704999999999998</v>
      </c>
      <c r="V41" s="350">
        <v>6.2320000000000002</v>
      </c>
      <c r="W41" s="348">
        <v>6.6778000000000004</v>
      </c>
      <c r="X41" s="348">
        <v>6.8780999999999999</v>
      </c>
      <c r="Y41" s="375">
        <v>6.1508000000000003</v>
      </c>
      <c r="Z41" s="348">
        <v>6.0389999999999997</v>
      </c>
      <c r="AA41" s="348">
        <v>5.6043000000000003</v>
      </c>
      <c r="AB41" s="348">
        <v>6.9889000000000001</v>
      </c>
      <c r="AC41" s="348">
        <v>6.5384000000000002</v>
      </c>
      <c r="AD41" s="348">
        <v>6.3513000000000002</v>
      </c>
      <c r="AE41" s="348">
        <v>5.6043000000000003</v>
      </c>
      <c r="AF41" s="354">
        <v>4.7159000000000004</v>
      </c>
      <c r="AG41" s="346"/>
      <c r="AH41" s="600">
        <v>12</v>
      </c>
      <c r="AI41" s="346">
        <v>12</v>
      </c>
      <c r="AJ41" s="346">
        <v>11</v>
      </c>
      <c r="AK41" s="346">
        <v>7</v>
      </c>
      <c r="AL41" s="346">
        <v>15</v>
      </c>
      <c r="AM41" s="346">
        <v>12</v>
      </c>
      <c r="AN41" s="346">
        <v>11</v>
      </c>
      <c r="AO41" s="429">
        <v>12</v>
      </c>
      <c r="AP41" s="346">
        <v>12</v>
      </c>
      <c r="AQ41" s="346">
        <v>9</v>
      </c>
      <c r="AR41" s="346">
        <v>8</v>
      </c>
      <c r="AS41" s="346">
        <v>7</v>
      </c>
      <c r="AT41" s="346">
        <v>8</v>
      </c>
      <c r="AU41" s="346">
        <v>12</v>
      </c>
      <c r="AV41" s="346">
        <v>12</v>
      </c>
      <c r="AW41" s="346">
        <v>11</v>
      </c>
      <c r="AX41" s="346">
        <v>11</v>
      </c>
      <c r="AY41" s="601">
        <v>12</v>
      </c>
      <c r="AZ41" s="584"/>
      <c r="BA41" s="375">
        <v>21.65</v>
      </c>
      <c r="BB41" s="348">
        <v>91.42</v>
      </c>
      <c r="BC41" s="348" t="s">
        <v>430</v>
      </c>
      <c r="BD41" s="348" t="s">
        <v>430</v>
      </c>
      <c r="BE41" s="375" t="s">
        <v>430</v>
      </c>
      <c r="BF41" s="375">
        <v>-13.07</v>
      </c>
      <c r="BG41" s="374"/>
      <c r="BH41" s="372">
        <v>-13.07</v>
      </c>
      <c r="BI41" s="348">
        <v>43</v>
      </c>
      <c r="BJ41" s="348">
        <v>48.41</v>
      </c>
      <c r="BK41" s="348" t="s">
        <v>430</v>
      </c>
      <c r="BL41" s="348" t="s">
        <v>430</v>
      </c>
      <c r="BM41" s="372" t="s">
        <v>430</v>
      </c>
      <c r="BN41" s="372" t="s">
        <v>430</v>
      </c>
      <c r="BO41" s="372">
        <v>21.65</v>
      </c>
      <c r="BP41" s="372" t="s">
        <v>430</v>
      </c>
      <c r="BQ41" s="372" t="s">
        <v>430</v>
      </c>
      <c r="BR41" s="374"/>
      <c r="BS41" s="468">
        <v>1.52032754015203</v>
      </c>
      <c r="BT41" s="348">
        <v>9.9245219009924508</v>
      </c>
      <c r="BU41" s="374"/>
      <c r="BV41" s="430" t="s">
        <v>7463</v>
      </c>
    </row>
    <row r="42" spans="1:75" s="107" customFormat="1" x14ac:dyDescent="0.25">
      <c r="A42" s="345" t="s">
        <v>7493</v>
      </c>
      <c r="B42" s="373"/>
      <c r="C42" s="719">
        <v>38679</v>
      </c>
      <c r="D42" s="373"/>
      <c r="E42" s="346">
        <v>19370.740000000002</v>
      </c>
      <c r="F42" s="373"/>
      <c r="G42" s="347">
        <v>3973.2064999999998</v>
      </c>
      <c r="H42" s="466"/>
      <c r="I42" s="350">
        <v>0.19076000000000001</v>
      </c>
      <c r="J42" s="348">
        <v>6.4503300000000001</v>
      </c>
      <c r="K42" s="348">
        <v>0.17638000000000001</v>
      </c>
      <c r="L42" s="354">
        <v>0.18754000000000001</v>
      </c>
      <c r="M42" s="348"/>
      <c r="N42" s="350">
        <v>7.5391000000000004</v>
      </c>
      <c r="O42" s="348">
        <v>3.8363</v>
      </c>
      <c r="P42" s="348">
        <v>5.7746000000000004</v>
      </c>
      <c r="Q42" s="348">
        <v>4.7629999999999999</v>
      </c>
      <c r="R42" s="348">
        <v>6.3769</v>
      </c>
      <c r="S42" s="348">
        <v>6.2515000000000001</v>
      </c>
      <c r="T42" s="348">
        <v>6.7057000000000002</v>
      </c>
      <c r="U42" s="354">
        <v>6.4383999999999997</v>
      </c>
      <c r="V42" s="350">
        <v>6.2937000000000003</v>
      </c>
      <c r="W42" s="348">
        <v>6.7156000000000002</v>
      </c>
      <c r="X42" s="348">
        <v>6.8992000000000004</v>
      </c>
      <c r="Y42" s="375">
        <v>6.1542000000000003</v>
      </c>
      <c r="Z42" s="348">
        <v>6.0315000000000003</v>
      </c>
      <c r="AA42" s="348">
        <v>5.5156000000000001</v>
      </c>
      <c r="AB42" s="348">
        <v>6.9919000000000002</v>
      </c>
      <c r="AC42" s="348">
        <v>6.5891000000000002</v>
      </c>
      <c r="AD42" s="348">
        <v>6.4092000000000002</v>
      </c>
      <c r="AE42" s="348">
        <v>5.5156000000000001</v>
      </c>
      <c r="AF42" s="354">
        <v>6.9063999999999997</v>
      </c>
      <c r="AG42" s="346"/>
      <c r="AH42" s="600">
        <v>9</v>
      </c>
      <c r="AI42" s="346">
        <v>16</v>
      </c>
      <c r="AJ42" s="346">
        <v>14</v>
      </c>
      <c r="AK42" s="346">
        <v>13</v>
      </c>
      <c r="AL42" s="346">
        <v>12</v>
      </c>
      <c r="AM42" s="346">
        <v>8</v>
      </c>
      <c r="AN42" s="346">
        <v>4</v>
      </c>
      <c r="AO42" s="429">
        <v>4</v>
      </c>
      <c r="AP42" s="346">
        <v>4</v>
      </c>
      <c r="AQ42" s="346">
        <v>4</v>
      </c>
      <c r="AR42" s="346">
        <v>3</v>
      </c>
      <c r="AS42" s="346">
        <v>6</v>
      </c>
      <c r="AT42" s="346">
        <v>10</v>
      </c>
      <c r="AU42" s="346">
        <v>16</v>
      </c>
      <c r="AV42" s="346">
        <v>11</v>
      </c>
      <c r="AW42" s="346">
        <v>4</v>
      </c>
      <c r="AX42" s="346">
        <v>4</v>
      </c>
      <c r="AY42" s="601">
        <v>16</v>
      </c>
      <c r="AZ42" s="584"/>
      <c r="BA42" s="375">
        <v>16.53</v>
      </c>
      <c r="BB42" s="348">
        <v>98.07</v>
      </c>
      <c r="BC42" s="348" t="s">
        <v>430</v>
      </c>
      <c r="BD42" s="348" t="s">
        <v>430</v>
      </c>
      <c r="BE42" s="375" t="s">
        <v>430</v>
      </c>
      <c r="BF42" s="375">
        <v>-14.6</v>
      </c>
      <c r="BG42" s="374"/>
      <c r="BH42" s="372">
        <v>-14.6</v>
      </c>
      <c r="BI42" s="348">
        <v>45.63</v>
      </c>
      <c r="BJ42" s="348">
        <v>49.74</v>
      </c>
      <c r="BK42" s="348">
        <v>2.7</v>
      </c>
      <c r="BL42" s="348" t="s">
        <v>430</v>
      </c>
      <c r="BM42" s="372" t="s">
        <v>430</v>
      </c>
      <c r="BN42" s="372" t="s">
        <v>430</v>
      </c>
      <c r="BO42" s="372">
        <v>16.53</v>
      </c>
      <c r="BP42" s="372" t="s">
        <v>430</v>
      </c>
      <c r="BQ42" s="372" t="s">
        <v>430</v>
      </c>
      <c r="BR42" s="374"/>
      <c r="BS42" s="468">
        <v>3.6427159499999999</v>
      </c>
      <c r="BT42" s="348">
        <v>13.31414974</v>
      </c>
      <c r="BU42" s="374"/>
      <c r="BV42" s="430" t="s">
        <v>7463</v>
      </c>
    </row>
    <row r="43" spans="1:75" s="107" customFormat="1" x14ac:dyDescent="0.25">
      <c r="A43" s="345" t="s">
        <v>7494</v>
      </c>
      <c r="B43" s="373"/>
      <c r="C43" s="719">
        <v>39038</v>
      </c>
      <c r="D43" s="373"/>
      <c r="E43" s="346">
        <v>16796.54</v>
      </c>
      <c r="F43" s="373"/>
      <c r="G43" s="347">
        <v>3824.4904000000001</v>
      </c>
      <c r="H43" s="466"/>
      <c r="I43" s="350">
        <v>0.19725999999999999</v>
      </c>
      <c r="J43" s="348">
        <v>6.35</v>
      </c>
      <c r="K43" s="348">
        <v>0.19725999999999999</v>
      </c>
      <c r="L43" s="354">
        <v>0.19725999999999999</v>
      </c>
      <c r="M43" s="348"/>
      <c r="N43" s="350">
        <v>7.2069999999999999</v>
      </c>
      <c r="O43" s="348">
        <v>3.9731000000000001</v>
      </c>
      <c r="P43" s="348">
        <v>5.7878999999999996</v>
      </c>
      <c r="Q43" s="348">
        <v>4.7762000000000002</v>
      </c>
      <c r="R43" s="348">
        <v>6.4177</v>
      </c>
      <c r="S43" s="348">
        <v>6.2877999999999998</v>
      </c>
      <c r="T43" s="348">
        <v>6.6811999999999996</v>
      </c>
      <c r="U43" s="354">
        <v>6.4104000000000001</v>
      </c>
      <c r="V43" s="350">
        <v>6.2733999999999996</v>
      </c>
      <c r="W43" s="348">
        <v>6.7026000000000003</v>
      </c>
      <c r="X43" s="348">
        <v>6.8978000000000002</v>
      </c>
      <c r="Y43" s="375">
        <v>6.1562000000000001</v>
      </c>
      <c r="Z43" s="348">
        <v>6.0301</v>
      </c>
      <c r="AA43" s="348">
        <v>5.5552999999999999</v>
      </c>
      <c r="AB43" s="348">
        <v>7.0499000000000001</v>
      </c>
      <c r="AC43" s="348">
        <v>6.5754000000000001</v>
      </c>
      <c r="AD43" s="348">
        <v>6.3884999999999996</v>
      </c>
      <c r="AE43" s="348">
        <v>5.5552999999999999</v>
      </c>
      <c r="AF43" s="354">
        <v>7.0560999999999998</v>
      </c>
      <c r="AG43" s="346"/>
      <c r="AH43" s="600">
        <v>16</v>
      </c>
      <c r="AI43" s="346">
        <v>13</v>
      </c>
      <c r="AJ43" s="346">
        <v>13</v>
      </c>
      <c r="AK43" s="346">
        <v>12</v>
      </c>
      <c r="AL43" s="346">
        <v>9</v>
      </c>
      <c r="AM43" s="346">
        <v>4</v>
      </c>
      <c r="AN43" s="346">
        <v>8</v>
      </c>
      <c r="AO43" s="429">
        <v>7</v>
      </c>
      <c r="AP43" s="346">
        <v>7</v>
      </c>
      <c r="AQ43" s="346">
        <v>5</v>
      </c>
      <c r="AR43" s="346">
        <v>4</v>
      </c>
      <c r="AS43" s="346">
        <v>5</v>
      </c>
      <c r="AT43" s="346">
        <v>11</v>
      </c>
      <c r="AU43" s="346">
        <v>13</v>
      </c>
      <c r="AV43" s="346">
        <v>5</v>
      </c>
      <c r="AW43" s="346">
        <v>7</v>
      </c>
      <c r="AX43" s="346">
        <v>7</v>
      </c>
      <c r="AY43" s="601">
        <v>13</v>
      </c>
      <c r="AZ43" s="584"/>
      <c r="BA43" s="375">
        <v>21.86</v>
      </c>
      <c r="BB43" s="348">
        <v>92.53</v>
      </c>
      <c r="BC43" s="348" t="s">
        <v>430</v>
      </c>
      <c r="BD43" s="348" t="s">
        <v>430</v>
      </c>
      <c r="BE43" s="375" t="s">
        <v>430</v>
      </c>
      <c r="BF43" s="375">
        <v>-14.39</v>
      </c>
      <c r="BG43" s="374"/>
      <c r="BH43" s="372">
        <v>-14.39</v>
      </c>
      <c r="BI43" s="348">
        <v>40.270000000000003</v>
      </c>
      <c r="BJ43" s="348">
        <v>51.52</v>
      </c>
      <c r="BK43" s="348">
        <v>0.74</v>
      </c>
      <c r="BL43" s="348" t="s">
        <v>430</v>
      </c>
      <c r="BM43" s="372" t="s">
        <v>430</v>
      </c>
      <c r="BN43" s="372" t="s">
        <v>430</v>
      </c>
      <c r="BO43" s="372">
        <v>21.86</v>
      </c>
      <c r="BP43" s="372" t="s">
        <v>430</v>
      </c>
      <c r="BQ43" s="372" t="s">
        <v>430</v>
      </c>
      <c r="BR43" s="374"/>
      <c r="BS43" s="468">
        <v>3.52433497035243</v>
      </c>
      <c r="BT43" s="348">
        <v>8.3758037008375794</v>
      </c>
      <c r="BU43" s="374"/>
      <c r="BV43" s="430" t="s">
        <v>7463</v>
      </c>
    </row>
    <row r="44" spans="1:75" s="107" customFormat="1" x14ac:dyDescent="0.25">
      <c r="A44" s="345" t="s">
        <v>7495</v>
      </c>
      <c r="B44" s="373"/>
      <c r="C44" s="719">
        <v>39608</v>
      </c>
      <c r="D44" s="373"/>
      <c r="E44" s="346">
        <v>15800.35</v>
      </c>
      <c r="F44" s="373"/>
      <c r="G44" s="347">
        <v>3358.1790000000001</v>
      </c>
      <c r="H44" s="466"/>
      <c r="I44" s="350">
        <v>0.18356</v>
      </c>
      <c r="J44" s="348">
        <v>6.29</v>
      </c>
      <c r="K44" s="348">
        <v>0.18356</v>
      </c>
      <c r="L44" s="354">
        <v>0.18356</v>
      </c>
      <c r="M44" s="348"/>
      <c r="N44" s="350">
        <v>7.7066999999999997</v>
      </c>
      <c r="O44" s="348">
        <v>4.1744000000000003</v>
      </c>
      <c r="P44" s="348">
        <v>5.8550000000000004</v>
      </c>
      <c r="Q44" s="348">
        <v>4.7492000000000001</v>
      </c>
      <c r="R44" s="348">
        <v>6.2625000000000002</v>
      </c>
      <c r="S44" s="348">
        <v>6.1698000000000004</v>
      </c>
      <c r="T44" s="348">
        <v>6.5942999999999996</v>
      </c>
      <c r="U44" s="354">
        <v>6.3276000000000003</v>
      </c>
      <c r="V44" s="350">
        <v>6.1914999999999996</v>
      </c>
      <c r="W44" s="348">
        <v>6.6078999999999999</v>
      </c>
      <c r="X44" s="348">
        <v>6.8182999999999998</v>
      </c>
      <c r="Y44" s="375">
        <v>6.1045999999999996</v>
      </c>
      <c r="Z44" s="348">
        <v>5.9669999999999996</v>
      </c>
      <c r="AA44" s="348">
        <v>5.4623999999999997</v>
      </c>
      <c r="AB44" s="348">
        <v>6.9345999999999997</v>
      </c>
      <c r="AC44" s="348">
        <v>6.4650999999999996</v>
      </c>
      <c r="AD44" s="348">
        <v>6.3048999999999999</v>
      </c>
      <c r="AE44" s="348">
        <v>5.4623999999999997</v>
      </c>
      <c r="AF44" s="354">
        <v>6.9169999999999998</v>
      </c>
      <c r="AG44" s="346"/>
      <c r="AH44" s="600">
        <v>4</v>
      </c>
      <c r="AI44" s="346">
        <v>9</v>
      </c>
      <c r="AJ44" s="346">
        <v>9</v>
      </c>
      <c r="AK44" s="346">
        <v>15</v>
      </c>
      <c r="AL44" s="346">
        <v>17</v>
      </c>
      <c r="AM44" s="346">
        <v>15</v>
      </c>
      <c r="AN44" s="346">
        <v>16</v>
      </c>
      <c r="AO44" s="429">
        <v>17</v>
      </c>
      <c r="AP44" s="346">
        <v>17</v>
      </c>
      <c r="AQ44" s="346">
        <v>18</v>
      </c>
      <c r="AR44" s="346">
        <v>18</v>
      </c>
      <c r="AS44" s="346">
        <v>16</v>
      </c>
      <c r="AT44" s="346">
        <v>18</v>
      </c>
      <c r="AU44" s="346">
        <v>17</v>
      </c>
      <c r="AV44" s="346">
        <v>15</v>
      </c>
      <c r="AW44" s="346">
        <v>17</v>
      </c>
      <c r="AX44" s="346">
        <v>17</v>
      </c>
      <c r="AY44" s="601">
        <v>17</v>
      </c>
      <c r="AZ44" s="584"/>
      <c r="BA44" s="375">
        <v>20.02</v>
      </c>
      <c r="BB44" s="348">
        <v>91.09</v>
      </c>
      <c r="BC44" s="348" t="s">
        <v>430</v>
      </c>
      <c r="BD44" s="348" t="s">
        <v>430</v>
      </c>
      <c r="BE44" s="375" t="s">
        <v>430</v>
      </c>
      <c r="BF44" s="375">
        <v>-11.11</v>
      </c>
      <c r="BG44" s="374"/>
      <c r="BH44" s="372">
        <v>-11.11</v>
      </c>
      <c r="BI44" s="348">
        <v>46.12</v>
      </c>
      <c r="BJ44" s="348">
        <v>44.11</v>
      </c>
      <c r="BK44" s="348">
        <v>0.85</v>
      </c>
      <c r="BL44" s="348" t="s">
        <v>430</v>
      </c>
      <c r="BM44" s="372">
        <v>0.01</v>
      </c>
      <c r="BN44" s="372" t="s">
        <v>430</v>
      </c>
      <c r="BO44" s="372">
        <v>20.010000000000002</v>
      </c>
      <c r="BP44" s="372" t="s">
        <v>430</v>
      </c>
      <c r="BQ44" s="372" t="s">
        <v>430</v>
      </c>
      <c r="BR44" s="374"/>
      <c r="BS44" s="468">
        <v>0.62355319987528901</v>
      </c>
      <c r="BT44" s="348">
        <v>16.135251296772999</v>
      </c>
      <c r="BU44" s="374"/>
      <c r="BV44" s="430" t="s">
        <v>7463</v>
      </c>
    </row>
    <row r="45" spans="1:75" s="107" customFormat="1" x14ac:dyDescent="0.25">
      <c r="A45" s="345" t="s">
        <v>7496</v>
      </c>
      <c r="B45" s="373"/>
      <c r="C45" s="719">
        <v>37333</v>
      </c>
      <c r="D45" s="373"/>
      <c r="E45" s="346">
        <v>13416.47</v>
      </c>
      <c r="F45" s="373"/>
      <c r="G45" s="347">
        <v>5028.7286000000004</v>
      </c>
      <c r="H45" s="466"/>
      <c r="I45" s="350">
        <v>0.17052</v>
      </c>
      <c r="J45" s="348">
        <v>7.12</v>
      </c>
      <c r="K45" s="348">
        <v>0.17030000000000001</v>
      </c>
      <c r="L45" s="354">
        <v>0.17052</v>
      </c>
      <c r="M45" s="348"/>
      <c r="N45" s="350">
        <v>7.3491</v>
      </c>
      <c r="O45" s="348">
        <v>4.5835999999999997</v>
      </c>
      <c r="P45" s="348">
        <v>5.9419000000000004</v>
      </c>
      <c r="Q45" s="348">
        <v>5.0403000000000002</v>
      </c>
      <c r="R45" s="348">
        <v>6.5366</v>
      </c>
      <c r="S45" s="348">
        <v>6.2704000000000004</v>
      </c>
      <c r="T45" s="348">
        <v>6.6942000000000004</v>
      </c>
      <c r="U45" s="354">
        <v>6.3993000000000002</v>
      </c>
      <c r="V45" s="350">
        <v>6.2506000000000004</v>
      </c>
      <c r="W45" s="348">
        <v>6.6486000000000001</v>
      </c>
      <c r="X45" s="348">
        <v>6.8657000000000004</v>
      </c>
      <c r="Y45" s="375">
        <v>6.1117999999999997</v>
      </c>
      <c r="Z45" s="348">
        <v>6.0137999999999998</v>
      </c>
      <c r="AA45" s="348">
        <v>5.8887999999999998</v>
      </c>
      <c r="AB45" s="348">
        <v>7.0378999999999996</v>
      </c>
      <c r="AC45" s="348">
        <v>6.5808999999999997</v>
      </c>
      <c r="AD45" s="348">
        <v>6.3728999999999996</v>
      </c>
      <c r="AE45" s="348">
        <v>5.8887999999999998</v>
      </c>
      <c r="AF45" s="354">
        <v>6.8594999999999997</v>
      </c>
      <c r="AG45" s="346"/>
      <c r="AH45" s="600">
        <v>14</v>
      </c>
      <c r="AI45" s="346">
        <v>2</v>
      </c>
      <c r="AJ45" s="346">
        <v>6</v>
      </c>
      <c r="AK45" s="346">
        <v>2</v>
      </c>
      <c r="AL45" s="346">
        <v>2</v>
      </c>
      <c r="AM45" s="346">
        <v>5</v>
      </c>
      <c r="AN45" s="346">
        <v>6</v>
      </c>
      <c r="AO45" s="429">
        <v>8</v>
      </c>
      <c r="AP45" s="346">
        <v>8</v>
      </c>
      <c r="AQ45" s="346">
        <v>14</v>
      </c>
      <c r="AR45" s="346">
        <v>10</v>
      </c>
      <c r="AS45" s="346">
        <v>14</v>
      </c>
      <c r="AT45" s="346">
        <v>13</v>
      </c>
      <c r="AU45" s="346">
        <v>2</v>
      </c>
      <c r="AV45" s="346">
        <v>7</v>
      </c>
      <c r="AW45" s="346">
        <v>6</v>
      </c>
      <c r="AX45" s="346">
        <v>8</v>
      </c>
      <c r="AY45" s="601">
        <v>2</v>
      </c>
      <c r="AZ45" s="584"/>
      <c r="BA45" s="375">
        <v>20.28</v>
      </c>
      <c r="BB45" s="348">
        <v>92.86</v>
      </c>
      <c r="BC45" s="348" t="s">
        <v>430</v>
      </c>
      <c r="BD45" s="348" t="s">
        <v>430</v>
      </c>
      <c r="BE45" s="375" t="s">
        <v>430</v>
      </c>
      <c r="BF45" s="375">
        <v>-13.14</v>
      </c>
      <c r="BG45" s="374"/>
      <c r="BH45" s="372">
        <v>-13.14</v>
      </c>
      <c r="BI45" s="348">
        <v>28.04</v>
      </c>
      <c r="BJ45" s="348">
        <v>57.99</v>
      </c>
      <c r="BK45" s="348">
        <v>6.82</v>
      </c>
      <c r="BL45" s="348" t="s">
        <v>430</v>
      </c>
      <c r="BM45" s="372">
        <v>0.39</v>
      </c>
      <c r="BN45" s="372" t="s">
        <v>430</v>
      </c>
      <c r="BO45" s="372">
        <v>19.89</v>
      </c>
      <c r="BP45" s="372" t="s">
        <v>430</v>
      </c>
      <c r="BQ45" s="372" t="s">
        <v>430</v>
      </c>
      <c r="BR45" s="374"/>
      <c r="BS45" s="468">
        <v>2.9361865408808501</v>
      </c>
      <c r="BT45" s="348">
        <v>6.2551718518765496</v>
      </c>
      <c r="BU45" s="374"/>
      <c r="BV45" s="430" t="s">
        <v>7463</v>
      </c>
    </row>
    <row r="46" spans="1:75" s="107" customFormat="1" x14ac:dyDescent="0.25">
      <c r="A46" s="345" t="s">
        <v>7497</v>
      </c>
      <c r="B46" s="373"/>
      <c r="C46" s="719">
        <v>39346</v>
      </c>
      <c r="D46" s="373"/>
      <c r="E46" s="346">
        <v>12258.55</v>
      </c>
      <c r="F46" s="373"/>
      <c r="G46" s="347">
        <v>3559.6977000000002</v>
      </c>
      <c r="H46" s="466"/>
      <c r="I46" s="350">
        <v>0.17288000000000001</v>
      </c>
      <c r="J46" s="348">
        <v>6.33</v>
      </c>
      <c r="K46" s="348">
        <v>0.17279</v>
      </c>
      <c r="L46" s="354">
        <v>0.18373</v>
      </c>
      <c r="M46" s="348"/>
      <c r="N46" s="350">
        <v>7.5780000000000003</v>
      </c>
      <c r="O46" s="348">
        <v>4.3026</v>
      </c>
      <c r="P46" s="348">
        <v>5.9894999999999996</v>
      </c>
      <c r="Q46" s="348">
        <v>4.9127999999999998</v>
      </c>
      <c r="R46" s="348">
        <v>6.4542000000000002</v>
      </c>
      <c r="S46" s="348">
        <v>6.34</v>
      </c>
      <c r="T46" s="348">
        <v>6.7336999999999998</v>
      </c>
      <c r="U46" s="354">
        <v>6.4478</v>
      </c>
      <c r="V46" s="350">
        <v>6.3190999999999997</v>
      </c>
      <c r="W46" s="348">
        <v>6.7164999999999999</v>
      </c>
      <c r="X46" s="348">
        <v>6.8800999999999997</v>
      </c>
      <c r="Y46" s="375">
        <v>6.0903</v>
      </c>
      <c r="Z46" s="348">
        <v>5.9762000000000004</v>
      </c>
      <c r="AA46" s="348">
        <v>5.6871</v>
      </c>
      <c r="AB46" s="348">
        <v>7.1131000000000002</v>
      </c>
      <c r="AC46" s="348">
        <v>6.6035000000000004</v>
      </c>
      <c r="AD46" s="348">
        <v>6.4238</v>
      </c>
      <c r="AE46" s="348">
        <v>5.6871</v>
      </c>
      <c r="AF46" s="354">
        <v>6.9752999999999998</v>
      </c>
      <c r="AG46" s="346"/>
      <c r="AH46" s="600">
        <v>7</v>
      </c>
      <c r="AI46" s="346">
        <v>5</v>
      </c>
      <c r="AJ46" s="346">
        <v>2</v>
      </c>
      <c r="AK46" s="346">
        <v>5</v>
      </c>
      <c r="AL46" s="346">
        <v>3</v>
      </c>
      <c r="AM46" s="346">
        <v>3</v>
      </c>
      <c r="AN46" s="346">
        <v>2</v>
      </c>
      <c r="AO46" s="429">
        <v>3</v>
      </c>
      <c r="AP46" s="346">
        <v>3</v>
      </c>
      <c r="AQ46" s="346">
        <v>3</v>
      </c>
      <c r="AR46" s="346">
        <v>7</v>
      </c>
      <c r="AS46" s="346">
        <v>18</v>
      </c>
      <c r="AT46" s="346">
        <v>17</v>
      </c>
      <c r="AU46" s="346">
        <v>4</v>
      </c>
      <c r="AV46" s="346">
        <v>3</v>
      </c>
      <c r="AW46" s="346">
        <v>3</v>
      </c>
      <c r="AX46" s="346">
        <v>3</v>
      </c>
      <c r="AY46" s="601">
        <v>4</v>
      </c>
      <c r="AZ46" s="584"/>
      <c r="BA46" s="375">
        <v>19.78</v>
      </c>
      <c r="BB46" s="348">
        <v>88.58</v>
      </c>
      <c r="BC46" s="348" t="s">
        <v>430</v>
      </c>
      <c r="BD46" s="348" t="s">
        <v>430</v>
      </c>
      <c r="BE46" s="375" t="s">
        <v>430</v>
      </c>
      <c r="BF46" s="375">
        <v>-8.36</v>
      </c>
      <c r="BG46" s="374"/>
      <c r="BH46" s="372">
        <v>-8.36</v>
      </c>
      <c r="BI46" s="348">
        <v>48.82</v>
      </c>
      <c r="BJ46" s="348">
        <v>37.92</v>
      </c>
      <c r="BK46" s="348">
        <v>1.84</v>
      </c>
      <c r="BL46" s="348" t="s">
        <v>430</v>
      </c>
      <c r="BM46" s="372" t="s">
        <v>430</v>
      </c>
      <c r="BN46" s="372" t="s">
        <v>430</v>
      </c>
      <c r="BO46" s="372">
        <v>19.78</v>
      </c>
      <c r="BP46" s="372" t="s">
        <v>430</v>
      </c>
      <c r="BQ46" s="372" t="s">
        <v>430</v>
      </c>
      <c r="BR46" s="374"/>
      <c r="BS46" s="468">
        <v>1.2125352096362401</v>
      </c>
      <c r="BT46" s="348">
        <v>10.085292246974401</v>
      </c>
      <c r="BU46" s="374"/>
      <c r="BV46" s="430" t="s">
        <v>7463</v>
      </c>
    </row>
    <row r="47" spans="1:75" s="107" customFormat="1" x14ac:dyDescent="0.25">
      <c r="A47" s="345" t="s">
        <v>7498</v>
      </c>
      <c r="B47" s="373"/>
      <c r="C47" s="719">
        <v>39825</v>
      </c>
      <c r="D47" s="373"/>
      <c r="E47" s="346">
        <v>10973.24</v>
      </c>
      <c r="F47" s="373"/>
      <c r="G47" s="347">
        <v>2914.9533999999999</v>
      </c>
      <c r="H47" s="466"/>
      <c r="I47" s="350">
        <v>0.18285000000000001</v>
      </c>
      <c r="J47" s="348">
        <v>6.4</v>
      </c>
      <c r="K47" s="348">
        <v>0.17</v>
      </c>
      <c r="L47" s="354">
        <v>0.18</v>
      </c>
      <c r="M47" s="348"/>
      <c r="N47" s="350">
        <v>6.9371</v>
      </c>
      <c r="O47" s="348">
        <v>3.7170999999999998</v>
      </c>
      <c r="P47" s="348">
        <v>5.7492999999999999</v>
      </c>
      <c r="Q47" s="348">
        <v>4.5697999999999999</v>
      </c>
      <c r="R47" s="348">
        <v>6.1741000000000001</v>
      </c>
      <c r="S47" s="348">
        <v>6.0084</v>
      </c>
      <c r="T47" s="348">
        <v>6.5042999999999997</v>
      </c>
      <c r="U47" s="354">
        <v>6.2808999999999999</v>
      </c>
      <c r="V47" s="350">
        <v>6.1733000000000002</v>
      </c>
      <c r="W47" s="348">
        <v>6.6355000000000004</v>
      </c>
      <c r="X47" s="348">
        <v>6.8506999999999998</v>
      </c>
      <c r="Y47" s="375">
        <v>6.1319999999999997</v>
      </c>
      <c r="Z47" s="348">
        <v>6.0168999999999997</v>
      </c>
      <c r="AA47" s="348">
        <v>5.359</v>
      </c>
      <c r="AB47" s="348">
        <v>6.7237</v>
      </c>
      <c r="AC47" s="348">
        <v>6.3876999999999997</v>
      </c>
      <c r="AD47" s="348">
        <v>6.2643000000000004</v>
      </c>
      <c r="AE47" s="348">
        <v>5.359</v>
      </c>
      <c r="AF47" s="354">
        <v>6.2976000000000001</v>
      </c>
      <c r="AG47" s="346"/>
      <c r="AH47" s="600">
        <v>18</v>
      </c>
      <c r="AI47" s="346">
        <v>18</v>
      </c>
      <c r="AJ47" s="346">
        <v>15</v>
      </c>
      <c r="AK47" s="346">
        <v>18</v>
      </c>
      <c r="AL47" s="346">
        <v>18</v>
      </c>
      <c r="AM47" s="346">
        <v>18</v>
      </c>
      <c r="AN47" s="346">
        <v>18</v>
      </c>
      <c r="AO47" s="429">
        <v>18</v>
      </c>
      <c r="AP47" s="346">
        <v>18</v>
      </c>
      <c r="AQ47" s="346">
        <v>15</v>
      </c>
      <c r="AR47" s="346">
        <v>14</v>
      </c>
      <c r="AS47" s="346">
        <v>9</v>
      </c>
      <c r="AT47" s="346">
        <v>12</v>
      </c>
      <c r="AU47" s="346">
        <v>18</v>
      </c>
      <c r="AV47" s="346">
        <v>18</v>
      </c>
      <c r="AW47" s="346">
        <v>18</v>
      </c>
      <c r="AX47" s="346">
        <v>18</v>
      </c>
      <c r="AY47" s="601">
        <v>18</v>
      </c>
      <c r="AZ47" s="584"/>
      <c r="BA47" s="375">
        <v>24.68</v>
      </c>
      <c r="BB47" s="348">
        <v>89.01</v>
      </c>
      <c r="BC47" s="348">
        <v>2.0499999999999998</v>
      </c>
      <c r="BD47" s="348" t="s">
        <v>430</v>
      </c>
      <c r="BE47" s="375" t="s">
        <v>430</v>
      </c>
      <c r="BF47" s="375">
        <v>-15.75</v>
      </c>
      <c r="BG47" s="374"/>
      <c r="BH47" s="372">
        <v>-15.75</v>
      </c>
      <c r="BI47" s="348">
        <v>31.77</v>
      </c>
      <c r="BJ47" s="348">
        <v>53.26</v>
      </c>
      <c r="BK47" s="348">
        <v>6.03</v>
      </c>
      <c r="BL47" s="348" t="s">
        <v>430</v>
      </c>
      <c r="BM47" s="372" t="s">
        <v>430</v>
      </c>
      <c r="BN47" s="372" t="s">
        <v>430</v>
      </c>
      <c r="BO47" s="372">
        <v>24.68</v>
      </c>
      <c r="BP47" s="372" t="s">
        <v>430</v>
      </c>
      <c r="BQ47" s="372" t="s">
        <v>430</v>
      </c>
      <c r="BR47" s="374"/>
      <c r="BS47" s="468">
        <v>3.1836964493632598</v>
      </c>
      <c r="BT47" s="348">
        <v>16.034684896793099</v>
      </c>
      <c r="BU47" s="374"/>
      <c r="BV47" s="430" t="s">
        <v>7463</v>
      </c>
    </row>
    <row r="48" spans="1:75" s="107" customFormat="1" x14ac:dyDescent="0.25">
      <c r="A48" s="345" t="s">
        <v>7499</v>
      </c>
      <c r="B48" s="373"/>
      <c r="C48" s="719">
        <v>39849</v>
      </c>
      <c r="D48" s="373"/>
      <c r="E48" s="346">
        <v>8086.65</v>
      </c>
      <c r="F48" s="373"/>
      <c r="G48" s="347">
        <v>3196.7395000000001</v>
      </c>
      <c r="H48" s="466"/>
      <c r="I48" s="350">
        <v>0.15890000000000001</v>
      </c>
      <c r="J48" s="348">
        <v>6.58</v>
      </c>
      <c r="K48" s="348">
        <v>0.15342</v>
      </c>
      <c r="L48" s="354">
        <v>0.15342</v>
      </c>
      <c r="M48" s="348"/>
      <c r="N48" s="350">
        <v>7.4939999999999998</v>
      </c>
      <c r="O48" s="348">
        <v>4.4516</v>
      </c>
      <c r="P48" s="348">
        <v>5.9640000000000004</v>
      </c>
      <c r="Q48" s="348">
        <v>4.9767999999999999</v>
      </c>
      <c r="R48" s="348">
        <v>6.3327</v>
      </c>
      <c r="S48" s="348">
        <v>6.1642999999999999</v>
      </c>
      <c r="T48" s="348">
        <v>6.5801999999999996</v>
      </c>
      <c r="U48" s="354">
        <v>6.3368000000000002</v>
      </c>
      <c r="V48" s="350">
        <v>6.2001999999999997</v>
      </c>
      <c r="W48" s="348">
        <v>6.6143000000000001</v>
      </c>
      <c r="X48" s="348">
        <v>6.8196000000000003</v>
      </c>
      <c r="Y48" s="375">
        <v>6.1345000000000001</v>
      </c>
      <c r="Z48" s="348">
        <v>6.0514000000000001</v>
      </c>
      <c r="AA48" s="348">
        <v>5.6797000000000004</v>
      </c>
      <c r="AB48" s="348">
        <v>6.89</v>
      </c>
      <c r="AC48" s="348">
        <v>6.4798999999999998</v>
      </c>
      <c r="AD48" s="348">
        <v>6.3129999999999997</v>
      </c>
      <c r="AE48" s="348">
        <v>5.6797000000000004</v>
      </c>
      <c r="AF48" s="354">
        <v>6.8856999999999999</v>
      </c>
      <c r="AG48" s="346"/>
      <c r="AH48" s="600">
        <v>11</v>
      </c>
      <c r="AI48" s="346">
        <v>3</v>
      </c>
      <c r="AJ48" s="346">
        <v>4</v>
      </c>
      <c r="AK48" s="346">
        <v>4</v>
      </c>
      <c r="AL48" s="346">
        <v>14</v>
      </c>
      <c r="AM48" s="346">
        <v>16</v>
      </c>
      <c r="AN48" s="346">
        <v>17</v>
      </c>
      <c r="AO48" s="429">
        <v>16</v>
      </c>
      <c r="AP48" s="346">
        <v>16</v>
      </c>
      <c r="AQ48" s="346">
        <v>17</v>
      </c>
      <c r="AR48" s="346">
        <v>17</v>
      </c>
      <c r="AS48" s="346">
        <v>8</v>
      </c>
      <c r="AT48" s="346">
        <v>6</v>
      </c>
      <c r="AU48" s="346">
        <v>5</v>
      </c>
      <c r="AV48" s="346">
        <v>17</v>
      </c>
      <c r="AW48" s="346">
        <v>16</v>
      </c>
      <c r="AX48" s="346">
        <v>16</v>
      </c>
      <c r="AY48" s="601">
        <v>5</v>
      </c>
      <c r="AZ48" s="584"/>
      <c r="BA48" s="375">
        <v>22.4</v>
      </c>
      <c r="BB48" s="348">
        <v>91.87</v>
      </c>
      <c r="BC48" s="348">
        <v>0.31</v>
      </c>
      <c r="BD48" s="348">
        <v>0.93</v>
      </c>
      <c r="BE48" s="375" t="s">
        <v>430</v>
      </c>
      <c r="BF48" s="375">
        <v>-15.51</v>
      </c>
      <c r="BG48" s="374"/>
      <c r="BH48" s="372">
        <v>-15.51</v>
      </c>
      <c r="BI48" s="348">
        <v>33.93</v>
      </c>
      <c r="BJ48" s="348">
        <v>52.93</v>
      </c>
      <c r="BK48" s="348">
        <v>6.25</v>
      </c>
      <c r="BL48" s="348" t="s">
        <v>430</v>
      </c>
      <c r="BM48" s="372" t="s">
        <v>430</v>
      </c>
      <c r="BN48" s="372" t="s">
        <v>430</v>
      </c>
      <c r="BO48" s="372">
        <v>22.4</v>
      </c>
      <c r="BP48" s="372" t="s">
        <v>430</v>
      </c>
      <c r="BQ48" s="372" t="s">
        <v>430</v>
      </c>
      <c r="BR48" s="374"/>
      <c r="BS48" s="468">
        <v>5.1929924600000001</v>
      </c>
      <c r="BT48" s="348">
        <v>15.3099215</v>
      </c>
      <c r="BU48" s="374"/>
      <c r="BV48" s="430" t="s">
        <v>7463</v>
      </c>
    </row>
    <row r="49" spans="1:74" s="107" customFormat="1" x14ac:dyDescent="0.25">
      <c r="A49" s="345" t="s">
        <v>7500</v>
      </c>
      <c r="B49" s="373"/>
      <c r="C49" s="719">
        <v>38597</v>
      </c>
      <c r="D49" s="373"/>
      <c r="E49" s="346">
        <v>2915.47</v>
      </c>
      <c r="F49" s="373"/>
      <c r="G49" s="347">
        <v>4191.0023000000001</v>
      </c>
      <c r="H49" s="466"/>
      <c r="I49" s="350">
        <v>0.19452</v>
      </c>
      <c r="J49" s="348">
        <v>6.37</v>
      </c>
      <c r="K49" s="348">
        <v>0.18356</v>
      </c>
      <c r="L49" s="354">
        <v>0.21096000000000001</v>
      </c>
      <c r="M49" s="348"/>
      <c r="N49" s="350">
        <v>7.3022999999999998</v>
      </c>
      <c r="O49" s="348">
        <v>4.8270999999999997</v>
      </c>
      <c r="P49" s="348">
        <v>6.1634000000000002</v>
      </c>
      <c r="Q49" s="348">
        <v>5.2790999999999997</v>
      </c>
      <c r="R49" s="348">
        <v>6.7153999999999998</v>
      </c>
      <c r="S49" s="348">
        <v>6.4630000000000001</v>
      </c>
      <c r="T49" s="348">
        <v>6.7294</v>
      </c>
      <c r="U49" s="354">
        <v>6.4604999999999997</v>
      </c>
      <c r="V49" s="350">
        <v>6.3376000000000001</v>
      </c>
      <c r="W49" s="348">
        <v>6.7614000000000001</v>
      </c>
      <c r="X49" s="348">
        <v>6.9368999999999996</v>
      </c>
      <c r="Y49" s="375">
        <v>6.1798000000000002</v>
      </c>
      <c r="Z49" s="348">
        <v>6.1163999999999996</v>
      </c>
      <c r="AA49" s="348">
        <v>5.9584000000000001</v>
      </c>
      <c r="AB49" s="348">
        <v>7.1417000000000002</v>
      </c>
      <c r="AC49" s="348">
        <v>6.6207000000000003</v>
      </c>
      <c r="AD49" s="348">
        <v>6.4326999999999996</v>
      </c>
      <c r="AE49" s="348">
        <v>5.9584000000000001</v>
      </c>
      <c r="AF49" s="354">
        <v>7.1029</v>
      </c>
      <c r="AG49" s="346"/>
      <c r="AH49" s="600">
        <v>15</v>
      </c>
      <c r="AI49" s="346">
        <v>1</v>
      </c>
      <c r="AJ49" s="346">
        <v>1</v>
      </c>
      <c r="AK49" s="346">
        <v>1</v>
      </c>
      <c r="AL49" s="346">
        <v>1</v>
      </c>
      <c r="AM49" s="346">
        <v>1</v>
      </c>
      <c r="AN49" s="346">
        <v>3</v>
      </c>
      <c r="AO49" s="429">
        <v>2</v>
      </c>
      <c r="AP49" s="346">
        <v>1</v>
      </c>
      <c r="AQ49" s="346">
        <v>1</v>
      </c>
      <c r="AR49" s="346">
        <v>1</v>
      </c>
      <c r="AS49" s="346">
        <v>2</v>
      </c>
      <c r="AT49" s="346">
        <v>1</v>
      </c>
      <c r="AU49" s="346">
        <v>1</v>
      </c>
      <c r="AV49" s="346">
        <v>1</v>
      </c>
      <c r="AW49" s="346">
        <v>2</v>
      </c>
      <c r="AX49" s="346">
        <v>2</v>
      </c>
      <c r="AY49" s="601">
        <v>1</v>
      </c>
      <c r="AZ49" s="584"/>
      <c r="BA49" s="375">
        <v>0.24</v>
      </c>
      <c r="BB49" s="348">
        <v>127.25</v>
      </c>
      <c r="BC49" s="348" t="s">
        <v>430</v>
      </c>
      <c r="BD49" s="348">
        <v>1.85</v>
      </c>
      <c r="BE49" s="375" t="s">
        <v>430</v>
      </c>
      <c r="BF49" s="375">
        <v>-29.34</v>
      </c>
      <c r="BG49" s="374"/>
      <c r="BH49" s="372">
        <v>-29.34</v>
      </c>
      <c r="BI49" s="348">
        <v>47.25</v>
      </c>
      <c r="BJ49" s="348">
        <v>50.02</v>
      </c>
      <c r="BK49" s="348">
        <v>31.83</v>
      </c>
      <c r="BL49" s="348" t="s">
        <v>430</v>
      </c>
      <c r="BM49" s="372" t="s">
        <v>430</v>
      </c>
      <c r="BN49" s="372" t="s">
        <v>430</v>
      </c>
      <c r="BO49" s="372">
        <v>0.24</v>
      </c>
      <c r="BP49" s="372" t="s">
        <v>430</v>
      </c>
      <c r="BQ49" s="372" t="s">
        <v>430</v>
      </c>
      <c r="BR49" s="374"/>
      <c r="BS49" s="468">
        <v>2.7492034300000001</v>
      </c>
      <c r="BT49" s="348">
        <v>15.7774746</v>
      </c>
      <c r="BU49" s="374"/>
      <c r="BV49" s="430" t="s">
        <v>7463</v>
      </c>
    </row>
    <row r="50" spans="1:74" x14ac:dyDescent="0.25">
      <c r="A50" s="318" t="s">
        <v>93</v>
      </c>
      <c r="B50" s="43"/>
      <c r="C50" s="720"/>
      <c r="D50" s="43"/>
      <c r="E50" s="51"/>
      <c r="F50" s="43"/>
      <c r="G50" s="55"/>
      <c r="H50" s="252"/>
      <c r="I50" s="70"/>
      <c r="J50" s="59"/>
      <c r="K50" s="59"/>
      <c r="L50" s="88"/>
      <c r="M50" s="59"/>
      <c r="N50" s="70">
        <v>7.5332999999999997</v>
      </c>
      <c r="O50" s="59">
        <v>4.1676000000000002</v>
      </c>
      <c r="P50" s="59">
        <v>5.8632</v>
      </c>
      <c r="Q50" s="59">
        <v>4.8421000000000003</v>
      </c>
      <c r="R50" s="59">
        <v>6.3994</v>
      </c>
      <c r="S50" s="59">
        <v>6.2404000000000002</v>
      </c>
      <c r="T50" s="59">
        <v>6.6592000000000002</v>
      </c>
      <c r="U50" s="88">
        <v>6.3888999999999996</v>
      </c>
      <c r="V50" s="70">
        <v>6.2533000000000003</v>
      </c>
      <c r="W50" s="59">
        <v>6.6753</v>
      </c>
      <c r="X50" s="59">
        <v>6.8712999999999997</v>
      </c>
      <c r="Y50" s="276">
        <v>6.1349999999999998</v>
      </c>
      <c r="Z50" s="59">
        <v>6.032</v>
      </c>
      <c r="AA50" s="59">
        <v>5.6315</v>
      </c>
      <c r="AB50" s="59">
        <v>6.9970999999999997</v>
      </c>
      <c r="AC50" s="59">
        <v>6.5434000000000001</v>
      </c>
      <c r="AD50" s="59">
        <v>6.3640999999999996</v>
      </c>
      <c r="AE50" s="59">
        <v>5.6315</v>
      </c>
      <c r="AF50" s="88">
        <v>6.7740999999999998</v>
      </c>
      <c r="AG50" s="51"/>
      <c r="AH50" s="307">
        <v>18</v>
      </c>
      <c r="AI50" s="51">
        <v>18</v>
      </c>
      <c r="AJ50" s="51">
        <v>18</v>
      </c>
      <c r="AK50" s="51">
        <v>18</v>
      </c>
      <c r="AL50" s="51">
        <v>18</v>
      </c>
      <c r="AM50" s="51">
        <v>18</v>
      </c>
      <c r="AN50" s="51">
        <v>18</v>
      </c>
      <c r="AO50" s="319">
        <v>18</v>
      </c>
      <c r="AP50" s="51">
        <v>18</v>
      </c>
      <c r="AQ50" s="51">
        <v>18</v>
      </c>
      <c r="AR50" s="51">
        <v>18</v>
      </c>
      <c r="AS50" s="51">
        <v>18</v>
      </c>
      <c r="AT50" s="51">
        <v>18</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1"/>
      <c r="D51" s="44"/>
      <c r="E51" s="52"/>
      <c r="F51" s="44"/>
      <c r="G51" s="56"/>
      <c r="H51" s="64"/>
      <c r="I51" s="71"/>
      <c r="J51" s="60"/>
      <c r="K51" s="60"/>
      <c r="L51" s="89"/>
      <c r="M51" s="60"/>
      <c r="N51" s="71">
        <v>8.1068999999999996</v>
      </c>
      <c r="O51" s="60">
        <v>4.8270999999999997</v>
      </c>
      <c r="P51" s="60">
        <v>6.1634000000000002</v>
      </c>
      <c r="Q51" s="60">
        <v>5.2790999999999997</v>
      </c>
      <c r="R51" s="60">
        <v>6.7153999999999998</v>
      </c>
      <c r="S51" s="60">
        <v>6.4630000000000001</v>
      </c>
      <c r="T51" s="60">
        <v>6.7641999999999998</v>
      </c>
      <c r="U51" s="89">
        <v>6.4726999999999997</v>
      </c>
      <c r="V51" s="71">
        <v>6.3376000000000001</v>
      </c>
      <c r="W51" s="60">
        <v>6.7614000000000001</v>
      </c>
      <c r="X51" s="60">
        <v>6.9368999999999996</v>
      </c>
      <c r="Y51" s="277">
        <v>6.2008999999999999</v>
      </c>
      <c r="Z51" s="60">
        <v>6.1163999999999996</v>
      </c>
      <c r="AA51" s="60">
        <v>5.9584000000000001</v>
      </c>
      <c r="AB51" s="60">
        <v>7.1417000000000002</v>
      </c>
      <c r="AC51" s="60">
        <v>6.6401000000000003</v>
      </c>
      <c r="AD51" s="60">
        <v>6.4465000000000003</v>
      </c>
      <c r="AE51" s="60">
        <v>5.9584000000000001</v>
      </c>
      <c r="AF51" s="89">
        <v>7.1029</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1"/>
      <c r="D52" s="44"/>
      <c r="E52" s="52"/>
      <c r="F52" s="44"/>
      <c r="G52" s="56"/>
      <c r="H52" s="64"/>
      <c r="I52" s="71"/>
      <c r="J52" s="60"/>
      <c r="K52" s="60"/>
      <c r="L52" s="89"/>
      <c r="M52" s="60"/>
      <c r="N52" s="71">
        <v>6.9371</v>
      </c>
      <c r="O52" s="60">
        <v>3.7170999999999998</v>
      </c>
      <c r="P52" s="60">
        <v>5.7135999999999996</v>
      </c>
      <c r="Q52" s="60">
        <v>4.5697999999999999</v>
      </c>
      <c r="R52" s="60">
        <v>6.1741000000000001</v>
      </c>
      <c r="S52" s="60">
        <v>6.0084</v>
      </c>
      <c r="T52" s="60">
        <v>6.5042999999999997</v>
      </c>
      <c r="U52" s="89">
        <v>6.2808999999999999</v>
      </c>
      <c r="V52" s="71">
        <v>6.1733000000000002</v>
      </c>
      <c r="W52" s="60">
        <v>6.6078999999999999</v>
      </c>
      <c r="X52" s="60">
        <v>6.8182999999999998</v>
      </c>
      <c r="Y52" s="277">
        <v>6.0903</v>
      </c>
      <c r="Z52" s="60">
        <v>5.9669999999999996</v>
      </c>
      <c r="AA52" s="60">
        <v>5.359</v>
      </c>
      <c r="AB52" s="60">
        <v>6.7237</v>
      </c>
      <c r="AC52" s="60">
        <v>6.3876999999999997</v>
      </c>
      <c r="AD52" s="60">
        <v>6.2643000000000004</v>
      </c>
      <c r="AE52" s="60">
        <v>5.359</v>
      </c>
      <c r="AF52" s="89">
        <v>4.7159000000000004</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2"/>
      <c r="D53" s="45"/>
      <c r="E53" s="53"/>
      <c r="F53" s="45"/>
      <c r="G53" s="57"/>
      <c r="H53" s="254"/>
      <c r="I53" s="72"/>
      <c r="J53" s="61"/>
      <c r="K53" s="61"/>
      <c r="L53" s="90"/>
      <c r="M53" s="61"/>
      <c r="N53" s="72">
        <v>7.5377000000000001</v>
      </c>
      <c r="O53" s="61">
        <v>4.1481500000000002</v>
      </c>
      <c r="P53" s="61">
        <v>5.8539000000000003</v>
      </c>
      <c r="Q53" s="61">
        <v>4.7979500000000002</v>
      </c>
      <c r="R53" s="61">
        <v>6.4156000000000004</v>
      </c>
      <c r="S53" s="61">
        <v>6.2491500000000002</v>
      </c>
      <c r="T53" s="61">
        <v>6.6695000000000002</v>
      </c>
      <c r="U53" s="90">
        <v>6.3860000000000001</v>
      </c>
      <c r="V53" s="72">
        <v>6.2437500000000004</v>
      </c>
      <c r="W53" s="61">
        <v>6.6718000000000002</v>
      </c>
      <c r="X53" s="61">
        <v>6.8682499999999997</v>
      </c>
      <c r="Y53" s="279">
        <v>6.1269</v>
      </c>
      <c r="Z53" s="61">
        <v>6.0340999999999996</v>
      </c>
      <c r="AA53" s="61">
        <v>5.6334999999999997</v>
      </c>
      <c r="AB53" s="61">
        <v>6.9957000000000003</v>
      </c>
      <c r="AC53" s="61">
        <v>6.5491000000000001</v>
      </c>
      <c r="AD53" s="61">
        <v>6.359</v>
      </c>
      <c r="AE53" s="61">
        <v>5.6334999999999997</v>
      </c>
      <c r="AF53" s="90">
        <v>6.8960499999999998</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223</v>
      </c>
      <c r="B54" s="46"/>
      <c r="C54" s="723"/>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7501</v>
      </c>
      <c r="B55" s="109"/>
      <c r="C55" s="734">
        <v>41275</v>
      </c>
      <c r="D55" s="109"/>
      <c r="E55" s="110">
        <v>6649.97</v>
      </c>
      <c r="F55" s="109"/>
      <c r="G55" s="111">
        <v>2712.7292000000002</v>
      </c>
      <c r="H55" s="253"/>
      <c r="I55" s="114">
        <v>0.18101</v>
      </c>
      <c r="J55" s="112">
        <v>6.36</v>
      </c>
      <c r="K55" s="112">
        <v>0.17011000000000001</v>
      </c>
      <c r="L55" s="119">
        <v>0.18079000000000001</v>
      </c>
      <c r="M55" s="112"/>
      <c r="N55" s="114">
        <v>7.6898999999999997</v>
      </c>
      <c r="O55" s="112">
        <v>4.1882000000000001</v>
      </c>
      <c r="P55" s="112">
        <v>5.9203999999999999</v>
      </c>
      <c r="Q55" s="112">
        <v>4.9547999999999996</v>
      </c>
      <c r="R55" s="112">
        <v>6.3841999999999999</v>
      </c>
      <c r="S55" s="112">
        <v>6.3152999999999997</v>
      </c>
      <c r="T55" s="112">
        <v>6.7401999999999997</v>
      </c>
      <c r="U55" s="119">
        <v>6.4972000000000003</v>
      </c>
      <c r="V55" s="114">
        <v>6.3719000000000001</v>
      </c>
      <c r="W55" s="112">
        <v>6.7958999999999996</v>
      </c>
      <c r="X55" s="112">
        <v>6.9958</v>
      </c>
      <c r="Y55" s="278">
        <v>6.2676999999999996</v>
      </c>
      <c r="Z55" s="112">
        <v>5.7492000000000001</v>
      </c>
      <c r="AA55" s="112">
        <v>5.6372999999999998</v>
      </c>
      <c r="AB55" s="112">
        <v>7.0412999999999997</v>
      </c>
      <c r="AC55" s="112">
        <v>6.6310000000000002</v>
      </c>
      <c r="AD55" s="112">
        <v>6.4745999999999997</v>
      </c>
      <c r="AE55" s="112">
        <v>5.6372999999999998</v>
      </c>
      <c r="AF55" s="119">
        <v>6.5339999999999998</v>
      </c>
      <c r="AG55" s="110"/>
      <c r="AH55" s="306">
        <v>5</v>
      </c>
      <c r="AI55" s="110">
        <v>14</v>
      </c>
      <c r="AJ55" s="110">
        <v>8</v>
      </c>
      <c r="AK55" s="110">
        <v>11</v>
      </c>
      <c r="AL55" s="110">
        <v>10</v>
      </c>
      <c r="AM55" s="110">
        <v>7</v>
      </c>
      <c r="AN55" s="110">
        <v>6</v>
      </c>
      <c r="AO55" s="249">
        <v>4</v>
      </c>
      <c r="AP55" s="110">
        <v>3</v>
      </c>
      <c r="AQ55" s="110">
        <v>4</v>
      </c>
      <c r="AR55" s="110">
        <v>5</v>
      </c>
      <c r="AS55" s="110">
        <v>4</v>
      </c>
      <c r="AT55" s="110">
        <v>9</v>
      </c>
      <c r="AU55" s="110">
        <v>11</v>
      </c>
      <c r="AV55" s="110">
        <v>7</v>
      </c>
      <c r="AW55" s="110">
        <v>5</v>
      </c>
      <c r="AX55" s="110">
        <v>3</v>
      </c>
      <c r="AY55" s="299">
        <v>11</v>
      </c>
      <c r="AZ55" s="595"/>
      <c r="BA55" s="278">
        <v>23.36</v>
      </c>
      <c r="BB55" s="112">
        <v>88.69</v>
      </c>
      <c r="BC55" s="112" t="s">
        <v>430</v>
      </c>
      <c r="BD55" s="112" t="s">
        <v>430</v>
      </c>
      <c r="BE55" s="278" t="s">
        <v>430</v>
      </c>
      <c r="BF55" s="278">
        <v>-12.05</v>
      </c>
      <c r="BG55" s="113"/>
      <c r="BH55" s="117">
        <v>-12.05</v>
      </c>
      <c r="BI55" s="112">
        <v>34.590000000000003</v>
      </c>
      <c r="BJ55" s="112">
        <v>46.87</v>
      </c>
      <c r="BK55" s="112">
        <v>7.22</v>
      </c>
      <c r="BL55" s="112" t="s">
        <v>430</v>
      </c>
      <c r="BM55" s="117" t="s">
        <v>430</v>
      </c>
      <c r="BN55" s="118" t="s">
        <v>430</v>
      </c>
      <c r="BO55" s="118">
        <v>23.36</v>
      </c>
      <c r="BP55" s="118" t="s">
        <v>430</v>
      </c>
      <c r="BQ55" s="118" t="s">
        <v>430</v>
      </c>
      <c r="BR55" s="597"/>
      <c r="BS55" s="269">
        <v>2.9788066199999998</v>
      </c>
      <c r="BT55" s="112">
        <v>10.048492230000001</v>
      </c>
      <c r="BU55" s="113"/>
      <c r="BV55" s="139" t="s">
        <v>7463</v>
      </c>
    </row>
    <row r="56" spans="1:74" s="107" customFormat="1" x14ac:dyDescent="0.25">
      <c r="A56" s="108" t="s">
        <v>7502</v>
      </c>
      <c r="B56" s="109"/>
      <c r="C56" s="734">
        <v>41274</v>
      </c>
      <c r="D56" s="109"/>
      <c r="E56" s="110">
        <v>6365.24</v>
      </c>
      <c r="F56" s="109"/>
      <c r="G56" s="111">
        <v>2486.9877000000001</v>
      </c>
      <c r="H56" s="253"/>
      <c r="I56" s="114">
        <v>0.17</v>
      </c>
      <c r="J56" s="112">
        <v>6.43</v>
      </c>
      <c r="K56" s="112">
        <v>0.17</v>
      </c>
      <c r="L56" s="119">
        <v>0.17</v>
      </c>
      <c r="M56" s="112"/>
      <c r="N56" s="114">
        <v>39.270699999999998</v>
      </c>
      <c r="O56" s="112">
        <v>14.834899999999999</v>
      </c>
      <c r="P56" s="112">
        <v>10.566599999999999</v>
      </c>
      <c r="Q56" s="112">
        <v>7.2713999999999999</v>
      </c>
      <c r="R56" s="112">
        <v>7.5701000000000001</v>
      </c>
      <c r="S56" s="112">
        <v>6.7020999999999997</v>
      </c>
      <c r="T56" s="112">
        <v>6.9329000000000001</v>
      </c>
      <c r="U56" s="119">
        <v>6.6021000000000001</v>
      </c>
      <c r="V56" s="114">
        <v>6.4429999999999996</v>
      </c>
      <c r="W56" s="112">
        <v>6.8487999999999998</v>
      </c>
      <c r="X56" s="112">
        <v>7.0259999999999998</v>
      </c>
      <c r="Y56" s="278">
        <v>6.2705000000000002</v>
      </c>
      <c r="Z56" s="112">
        <v>5.1181999999999999</v>
      </c>
      <c r="AA56" s="112">
        <v>7.7554999999999996</v>
      </c>
      <c r="AB56" s="112">
        <v>7.4076000000000004</v>
      </c>
      <c r="AC56" s="112">
        <v>6.7991999999999999</v>
      </c>
      <c r="AD56" s="112">
        <v>6.5724999999999998</v>
      </c>
      <c r="AE56" s="112">
        <v>7.7554999999999996</v>
      </c>
      <c r="AF56" s="119">
        <v>6.0865</v>
      </c>
      <c r="AG56" s="110"/>
      <c r="AH56" s="306">
        <v>1</v>
      </c>
      <c r="AI56" s="110">
        <v>1</v>
      </c>
      <c r="AJ56" s="110">
        <v>1</v>
      </c>
      <c r="AK56" s="110">
        <v>1</v>
      </c>
      <c r="AL56" s="110">
        <v>1</v>
      </c>
      <c r="AM56" s="110">
        <v>1</v>
      </c>
      <c r="AN56" s="110">
        <v>1</v>
      </c>
      <c r="AO56" s="249">
        <v>1</v>
      </c>
      <c r="AP56" s="110">
        <v>1</v>
      </c>
      <c r="AQ56" s="110">
        <v>1</v>
      </c>
      <c r="AR56" s="110">
        <v>1</v>
      </c>
      <c r="AS56" s="110">
        <v>3</v>
      </c>
      <c r="AT56" s="110">
        <v>12</v>
      </c>
      <c r="AU56" s="110">
        <v>1</v>
      </c>
      <c r="AV56" s="110">
        <v>1</v>
      </c>
      <c r="AW56" s="110">
        <v>1</v>
      </c>
      <c r="AX56" s="110">
        <v>1</v>
      </c>
      <c r="AY56" s="299">
        <v>1</v>
      </c>
      <c r="AZ56" s="595"/>
      <c r="BA56" s="278">
        <v>10.84</v>
      </c>
      <c r="BB56" s="112">
        <v>92.03</v>
      </c>
      <c r="BC56" s="112" t="s">
        <v>430</v>
      </c>
      <c r="BD56" s="112" t="s">
        <v>430</v>
      </c>
      <c r="BE56" s="278" t="s">
        <v>430</v>
      </c>
      <c r="BF56" s="278">
        <v>-2.87</v>
      </c>
      <c r="BG56" s="113"/>
      <c r="BH56" s="117">
        <v>-2.87</v>
      </c>
      <c r="BI56" s="112">
        <v>34.21</v>
      </c>
      <c r="BJ56" s="112">
        <v>56.64</v>
      </c>
      <c r="BK56" s="112">
        <v>1.18</v>
      </c>
      <c r="BL56" s="112" t="s">
        <v>430</v>
      </c>
      <c r="BM56" s="117" t="s">
        <v>430</v>
      </c>
      <c r="BN56" s="118" t="s">
        <v>430</v>
      </c>
      <c r="BO56" s="118">
        <v>10.84</v>
      </c>
      <c r="BP56" s="118" t="s">
        <v>430</v>
      </c>
      <c r="BQ56" s="118" t="s">
        <v>430</v>
      </c>
      <c r="BR56" s="597"/>
      <c r="BS56" s="269">
        <v>5.8435169299999998</v>
      </c>
      <c r="BT56" s="112">
        <v>10.02442362</v>
      </c>
      <c r="BU56" s="113"/>
      <c r="BV56" s="139" t="s">
        <v>7463</v>
      </c>
    </row>
    <row r="57" spans="1:74" s="107" customFormat="1" x14ac:dyDescent="0.25">
      <c r="A57" s="108" t="s">
        <v>7503</v>
      </c>
      <c r="B57" s="109"/>
      <c r="C57" s="734">
        <v>43231</v>
      </c>
      <c r="D57" s="109"/>
      <c r="E57" s="110">
        <v>5574.76</v>
      </c>
      <c r="F57" s="109"/>
      <c r="G57" s="111">
        <v>1554.9223</v>
      </c>
      <c r="H57" s="253"/>
      <c r="I57" s="114">
        <v>0.17085</v>
      </c>
      <c r="J57" s="112">
        <v>6.24</v>
      </c>
      <c r="K57" s="112">
        <v>0.1585</v>
      </c>
      <c r="L57" s="119">
        <v>0.16830000000000001</v>
      </c>
      <c r="M57" s="112"/>
      <c r="N57" s="114">
        <v>7.6893000000000002</v>
      </c>
      <c r="O57" s="112">
        <v>3.7656000000000001</v>
      </c>
      <c r="P57" s="112">
        <v>5.8978999999999999</v>
      </c>
      <c r="Q57" s="112">
        <v>4.8231999999999999</v>
      </c>
      <c r="R57" s="112">
        <v>6.4124999999999996</v>
      </c>
      <c r="S57" s="112">
        <v>6.2135999999999996</v>
      </c>
      <c r="T57" s="112">
        <v>6.7366000000000001</v>
      </c>
      <c r="U57" s="119">
        <v>6.4337999999999997</v>
      </c>
      <c r="V57" s="114">
        <v>6.2801999999999998</v>
      </c>
      <c r="W57" s="112">
        <v>6.5678999999999998</v>
      </c>
      <c r="X57" s="112">
        <v>6.7081999999999997</v>
      </c>
      <c r="Y57" s="278">
        <v>5.9631999999999996</v>
      </c>
      <c r="Z57" s="112" t="s">
        <v>430</v>
      </c>
      <c r="AA57" s="112">
        <v>5.5731999999999999</v>
      </c>
      <c r="AB57" s="112">
        <v>7.0450999999999997</v>
      </c>
      <c r="AC57" s="112">
        <v>6.6079999999999997</v>
      </c>
      <c r="AD57" s="112">
        <v>6.3929999999999998</v>
      </c>
      <c r="AE57" s="112">
        <v>5.5731999999999999</v>
      </c>
      <c r="AF57" s="119">
        <v>5.5403000000000002</v>
      </c>
      <c r="AG57" s="110"/>
      <c r="AH57" s="306">
        <v>6</v>
      </c>
      <c r="AI57" s="110">
        <v>22</v>
      </c>
      <c r="AJ57" s="110">
        <v>10</v>
      </c>
      <c r="AK57" s="110">
        <v>17</v>
      </c>
      <c r="AL57" s="110">
        <v>8</v>
      </c>
      <c r="AM57" s="110">
        <v>11</v>
      </c>
      <c r="AN57" s="110">
        <v>7</v>
      </c>
      <c r="AO57" s="249">
        <v>10</v>
      </c>
      <c r="AP57" s="110">
        <v>10</v>
      </c>
      <c r="AQ57" s="110">
        <v>14</v>
      </c>
      <c r="AR57" s="110">
        <v>15</v>
      </c>
      <c r="AS57" s="110">
        <v>15</v>
      </c>
      <c r="AT57" s="110" t="s">
        <v>430</v>
      </c>
      <c r="AU57" s="110">
        <v>14</v>
      </c>
      <c r="AV57" s="110">
        <v>6</v>
      </c>
      <c r="AW57" s="110">
        <v>8</v>
      </c>
      <c r="AX57" s="110">
        <v>9</v>
      </c>
      <c r="AY57" s="299">
        <v>14</v>
      </c>
      <c r="AZ57" s="595"/>
      <c r="BA57" s="278">
        <v>13.06</v>
      </c>
      <c r="BB57" s="112">
        <v>81.63</v>
      </c>
      <c r="BC57" s="112" t="s">
        <v>430</v>
      </c>
      <c r="BD57" s="112" t="s">
        <v>430</v>
      </c>
      <c r="BE57" s="278" t="s">
        <v>430</v>
      </c>
      <c r="BF57" s="278">
        <v>5.31</v>
      </c>
      <c r="BG57" s="113"/>
      <c r="BH57" s="117">
        <v>5.31</v>
      </c>
      <c r="BI57" s="112">
        <v>28.36</v>
      </c>
      <c r="BJ57" s="112">
        <v>46.1</v>
      </c>
      <c r="BK57" s="112">
        <v>7.18</v>
      </c>
      <c r="BL57" s="112" t="s">
        <v>430</v>
      </c>
      <c r="BM57" s="117" t="s">
        <v>430</v>
      </c>
      <c r="BN57" s="118" t="s">
        <v>430</v>
      </c>
      <c r="BO57" s="118">
        <v>13.06</v>
      </c>
      <c r="BP57" s="118" t="s">
        <v>430</v>
      </c>
      <c r="BQ57" s="118" t="s">
        <v>430</v>
      </c>
      <c r="BR57" s="597"/>
      <c r="BS57" s="269">
        <v>1.7695976099999999</v>
      </c>
      <c r="BT57" s="112">
        <v>8.8754367500000004</v>
      </c>
      <c r="BU57" s="113"/>
      <c r="BV57" s="139" t="s">
        <v>7463</v>
      </c>
    </row>
    <row r="58" spans="1:74" s="107" customFormat="1" x14ac:dyDescent="0.25">
      <c r="A58" s="108" t="s">
        <v>7504</v>
      </c>
      <c r="B58" s="109"/>
      <c r="C58" s="734">
        <v>41275</v>
      </c>
      <c r="D58" s="109"/>
      <c r="E58" s="110">
        <v>5182.45</v>
      </c>
      <c r="F58" s="109"/>
      <c r="G58" s="111">
        <v>3370.4117000000001</v>
      </c>
      <c r="H58" s="253"/>
      <c r="I58" s="114">
        <v>0.18629999999999999</v>
      </c>
      <c r="J58" s="112">
        <v>6.38</v>
      </c>
      <c r="K58" s="112">
        <v>0.17534</v>
      </c>
      <c r="L58" s="119">
        <v>0.18629999999999999</v>
      </c>
      <c r="M58" s="112"/>
      <c r="N58" s="114">
        <v>7.6948999999999996</v>
      </c>
      <c r="O58" s="112">
        <v>4.1184000000000003</v>
      </c>
      <c r="P58" s="112">
        <v>5.8497000000000003</v>
      </c>
      <c r="Q58" s="112">
        <v>4.8616999999999999</v>
      </c>
      <c r="R58" s="112">
        <v>6.4827000000000004</v>
      </c>
      <c r="S58" s="112">
        <v>6.2083000000000004</v>
      </c>
      <c r="T58" s="112">
        <v>6.7027000000000001</v>
      </c>
      <c r="U58" s="119">
        <v>6.4519000000000002</v>
      </c>
      <c r="V58" s="114">
        <v>6.3414000000000001</v>
      </c>
      <c r="W58" s="112">
        <v>6.7850000000000001</v>
      </c>
      <c r="X58" s="112">
        <v>6.9820000000000002</v>
      </c>
      <c r="Y58" s="278">
        <v>6.2381000000000002</v>
      </c>
      <c r="Z58" s="112">
        <v>6.0053000000000001</v>
      </c>
      <c r="AA58" s="112">
        <v>5.6675000000000004</v>
      </c>
      <c r="AB58" s="112">
        <v>6.9992000000000001</v>
      </c>
      <c r="AC58" s="112">
        <v>6.5780000000000003</v>
      </c>
      <c r="AD58" s="112">
        <v>6.4333999999999998</v>
      </c>
      <c r="AE58" s="112">
        <v>5.6675000000000004</v>
      </c>
      <c r="AF58" s="119">
        <v>6.7175000000000002</v>
      </c>
      <c r="AG58" s="110"/>
      <c r="AH58" s="306">
        <v>4</v>
      </c>
      <c r="AI58" s="110">
        <v>16</v>
      </c>
      <c r="AJ58" s="110">
        <v>14</v>
      </c>
      <c r="AK58" s="110">
        <v>15</v>
      </c>
      <c r="AL58" s="110">
        <v>3</v>
      </c>
      <c r="AM58" s="110">
        <v>12</v>
      </c>
      <c r="AN58" s="110">
        <v>10</v>
      </c>
      <c r="AO58" s="249">
        <v>9</v>
      </c>
      <c r="AP58" s="110">
        <v>8</v>
      </c>
      <c r="AQ58" s="110">
        <v>6</v>
      </c>
      <c r="AR58" s="110">
        <v>8</v>
      </c>
      <c r="AS58" s="110">
        <v>6</v>
      </c>
      <c r="AT58" s="110">
        <v>7</v>
      </c>
      <c r="AU58" s="110">
        <v>8</v>
      </c>
      <c r="AV58" s="110">
        <v>11</v>
      </c>
      <c r="AW58" s="110">
        <v>10</v>
      </c>
      <c r="AX58" s="110">
        <v>8</v>
      </c>
      <c r="AY58" s="299">
        <v>8</v>
      </c>
      <c r="AZ58" s="595"/>
      <c r="BA58" s="278">
        <v>6.62</v>
      </c>
      <c r="BB58" s="112">
        <v>90.97</v>
      </c>
      <c r="BC58" s="112" t="s">
        <v>430</v>
      </c>
      <c r="BD58" s="112" t="s">
        <v>430</v>
      </c>
      <c r="BE58" s="278" t="s">
        <v>430</v>
      </c>
      <c r="BF58" s="278">
        <v>2.42</v>
      </c>
      <c r="BG58" s="113"/>
      <c r="BH58" s="117">
        <v>2.42</v>
      </c>
      <c r="BI58" s="112">
        <v>31.87</v>
      </c>
      <c r="BJ58" s="112">
        <v>56.2</v>
      </c>
      <c r="BK58" s="112">
        <v>2.89</v>
      </c>
      <c r="BL58" s="112" t="s">
        <v>430</v>
      </c>
      <c r="BM58" s="117">
        <v>2.41</v>
      </c>
      <c r="BN58" s="118" t="s">
        <v>430</v>
      </c>
      <c r="BO58" s="118">
        <v>4.2</v>
      </c>
      <c r="BP58" s="118" t="s">
        <v>430</v>
      </c>
      <c r="BQ58" s="118" t="s">
        <v>430</v>
      </c>
      <c r="BR58" s="597"/>
      <c r="BS58" s="269">
        <v>1.42671234985733</v>
      </c>
      <c r="BT58" s="112">
        <v>12.8642396787136</v>
      </c>
      <c r="BU58" s="113"/>
      <c r="BV58" s="139" t="s">
        <v>7463</v>
      </c>
    </row>
    <row r="59" spans="1:74" s="107" customFormat="1" x14ac:dyDescent="0.25">
      <c r="A59" s="108" t="s">
        <v>7505</v>
      </c>
      <c r="B59" s="109"/>
      <c r="C59" s="734">
        <v>45112</v>
      </c>
      <c r="D59" s="109"/>
      <c r="E59" s="110">
        <v>4351.8999999999996</v>
      </c>
      <c r="F59" s="109"/>
      <c r="G59" s="111">
        <v>1227.5418</v>
      </c>
      <c r="H59" s="253"/>
      <c r="I59" s="114">
        <v>0.20548</v>
      </c>
      <c r="J59" s="112">
        <v>6.4</v>
      </c>
      <c r="K59" s="112">
        <v>0.19452</v>
      </c>
      <c r="L59" s="119">
        <v>0.20548</v>
      </c>
      <c r="M59" s="112"/>
      <c r="N59" s="114">
        <v>7.4558999999999997</v>
      </c>
      <c r="O59" s="112">
        <v>4.5579999999999998</v>
      </c>
      <c r="P59" s="112">
        <v>6.2154999999999996</v>
      </c>
      <c r="Q59" s="112">
        <v>5.1211000000000002</v>
      </c>
      <c r="R59" s="112">
        <v>6.6269</v>
      </c>
      <c r="S59" s="112">
        <v>6.4417999999999997</v>
      </c>
      <c r="T59" s="112">
        <v>6.7813999999999997</v>
      </c>
      <c r="U59" s="119">
        <v>6.4970999999999997</v>
      </c>
      <c r="V59" s="114">
        <v>6.3578999999999999</v>
      </c>
      <c r="W59" s="112">
        <v>6.7827999999999999</v>
      </c>
      <c r="X59" s="112">
        <v>6.9903000000000004</v>
      </c>
      <c r="Y59" s="278" t="s">
        <v>430</v>
      </c>
      <c r="Z59" s="112" t="s">
        <v>430</v>
      </c>
      <c r="AA59" s="112">
        <v>5.8070000000000004</v>
      </c>
      <c r="AB59" s="112">
        <v>7.1106999999999996</v>
      </c>
      <c r="AC59" s="112">
        <v>6.6544999999999996</v>
      </c>
      <c r="AD59" s="112">
        <v>6.4694000000000003</v>
      </c>
      <c r="AE59" s="112">
        <v>5.8070000000000004</v>
      </c>
      <c r="AF59" s="119">
        <v>6.9934000000000003</v>
      </c>
      <c r="AG59" s="110"/>
      <c r="AH59" s="306">
        <v>11</v>
      </c>
      <c r="AI59" s="110">
        <v>8</v>
      </c>
      <c r="AJ59" s="110">
        <v>3</v>
      </c>
      <c r="AK59" s="110">
        <v>7</v>
      </c>
      <c r="AL59" s="110">
        <v>2</v>
      </c>
      <c r="AM59" s="110">
        <v>2</v>
      </c>
      <c r="AN59" s="110">
        <v>4</v>
      </c>
      <c r="AO59" s="249">
        <v>5</v>
      </c>
      <c r="AP59" s="110">
        <v>6</v>
      </c>
      <c r="AQ59" s="110">
        <v>8</v>
      </c>
      <c r="AR59" s="110">
        <v>6</v>
      </c>
      <c r="AS59" s="110" t="s">
        <v>430</v>
      </c>
      <c r="AT59" s="110" t="s">
        <v>430</v>
      </c>
      <c r="AU59" s="110">
        <v>6</v>
      </c>
      <c r="AV59" s="110">
        <v>3</v>
      </c>
      <c r="AW59" s="110">
        <v>4</v>
      </c>
      <c r="AX59" s="110">
        <v>4</v>
      </c>
      <c r="AY59" s="299">
        <v>6</v>
      </c>
      <c r="AZ59" s="595"/>
      <c r="BA59" s="278">
        <v>17.78</v>
      </c>
      <c r="BB59" s="112">
        <v>97.93</v>
      </c>
      <c r="BC59" s="112" t="s">
        <v>430</v>
      </c>
      <c r="BD59" s="112" t="s">
        <v>430</v>
      </c>
      <c r="BE59" s="278" t="s">
        <v>430</v>
      </c>
      <c r="BF59" s="278">
        <v>-15.72</v>
      </c>
      <c r="BG59" s="113"/>
      <c r="BH59" s="117">
        <v>-15.72</v>
      </c>
      <c r="BI59" s="112">
        <v>47.14</v>
      </c>
      <c r="BJ59" s="112">
        <v>39.42</v>
      </c>
      <c r="BK59" s="112">
        <v>11.38</v>
      </c>
      <c r="BL59" s="112" t="s">
        <v>430</v>
      </c>
      <c r="BM59" s="117">
        <v>2.42</v>
      </c>
      <c r="BN59" s="118" t="s">
        <v>430</v>
      </c>
      <c r="BO59" s="118">
        <v>15.37</v>
      </c>
      <c r="BP59" s="118" t="s">
        <v>430</v>
      </c>
      <c r="BQ59" s="118" t="s">
        <v>430</v>
      </c>
      <c r="BR59" s="597"/>
      <c r="BS59" s="269">
        <v>1.13629756977274</v>
      </c>
      <c r="BT59" s="112">
        <v>11.586071657682799</v>
      </c>
      <c r="BU59" s="113"/>
      <c r="BV59" s="139" t="s">
        <v>7481</v>
      </c>
    </row>
    <row r="60" spans="1:74" s="107" customFormat="1" x14ac:dyDescent="0.25">
      <c r="A60" s="108" t="s">
        <v>7506</v>
      </c>
      <c r="B60" s="109"/>
      <c r="C60" s="734">
        <v>41275</v>
      </c>
      <c r="D60" s="109"/>
      <c r="E60" s="110">
        <v>1759.18</v>
      </c>
      <c r="F60" s="109"/>
      <c r="G60" s="111">
        <v>76.712999999999994</v>
      </c>
      <c r="H60" s="253"/>
      <c r="I60" s="114">
        <v>0.18629999999999999</v>
      </c>
      <c r="J60" s="112">
        <v>6.27</v>
      </c>
      <c r="K60" s="112">
        <v>0.17534</v>
      </c>
      <c r="L60" s="119">
        <v>0.18629999999999999</v>
      </c>
      <c r="M60" s="112"/>
      <c r="N60" s="114">
        <v>7.6143999999999998</v>
      </c>
      <c r="O60" s="112">
        <v>4.2519999999999998</v>
      </c>
      <c r="P60" s="112">
        <v>5.8316999999999997</v>
      </c>
      <c r="Q60" s="112">
        <v>4.8963000000000001</v>
      </c>
      <c r="R60" s="112">
        <v>6.3596000000000004</v>
      </c>
      <c r="S60" s="112">
        <v>6.2466999999999997</v>
      </c>
      <c r="T60" s="112">
        <v>6.6227999999999998</v>
      </c>
      <c r="U60" s="119">
        <v>6.3670999999999998</v>
      </c>
      <c r="V60" s="114">
        <v>6.2450999999999999</v>
      </c>
      <c r="W60" s="112">
        <v>6.6828000000000003</v>
      </c>
      <c r="X60" s="112">
        <v>6.8960999999999997</v>
      </c>
      <c r="Y60" s="278">
        <v>6.1943000000000001</v>
      </c>
      <c r="Z60" s="112">
        <v>6.1043000000000003</v>
      </c>
      <c r="AA60" s="112">
        <v>5.5953999999999997</v>
      </c>
      <c r="AB60" s="112">
        <v>6.9493</v>
      </c>
      <c r="AC60" s="112">
        <v>6.5034999999999998</v>
      </c>
      <c r="AD60" s="112">
        <v>6.3411999999999997</v>
      </c>
      <c r="AE60" s="112">
        <v>5.5953999999999997</v>
      </c>
      <c r="AF60" s="119">
        <v>6.8369</v>
      </c>
      <c r="AG60" s="110"/>
      <c r="AH60" s="306">
        <v>7</v>
      </c>
      <c r="AI60" s="110">
        <v>10</v>
      </c>
      <c r="AJ60" s="110">
        <v>16</v>
      </c>
      <c r="AK60" s="110">
        <v>14</v>
      </c>
      <c r="AL60" s="110">
        <v>14</v>
      </c>
      <c r="AM60" s="110">
        <v>8</v>
      </c>
      <c r="AN60" s="110">
        <v>14</v>
      </c>
      <c r="AO60" s="249">
        <v>13</v>
      </c>
      <c r="AP60" s="110">
        <v>11</v>
      </c>
      <c r="AQ60" s="110">
        <v>10</v>
      </c>
      <c r="AR60" s="110">
        <v>10</v>
      </c>
      <c r="AS60" s="110">
        <v>9</v>
      </c>
      <c r="AT60" s="110">
        <v>5</v>
      </c>
      <c r="AU60" s="110">
        <v>13</v>
      </c>
      <c r="AV60" s="110">
        <v>13</v>
      </c>
      <c r="AW60" s="110">
        <v>14</v>
      </c>
      <c r="AX60" s="110">
        <v>12</v>
      </c>
      <c r="AY60" s="299">
        <v>13</v>
      </c>
      <c r="AZ60" s="595"/>
      <c r="BA60" s="278">
        <v>15.46</v>
      </c>
      <c r="BB60" s="112">
        <v>79.81</v>
      </c>
      <c r="BC60" s="112" t="s">
        <v>430</v>
      </c>
      <c r="BD60" s="112" t="s">
        <v>430</v>
      </c>
      <c r="BE60" s="278" t="s">
        <v>430</v>
      </c>
      <c r="BF60" s="278">
        <v>4.7300000000000004</v>
      </c>
      <c r="BG60" s="113"/>
      <c r="BH60" s="117">
        <v>4.7300000000000004</v>
      </c>
      <c r="BI60" s="112">
        <v>33.44</v>
      </c>
      <c r="BJ60" s="112">
        <v>40.69</v>
      </c>
      <c r="BK60" s="112">
        <v>5.68</v>
      </c>
      <c r="BL60" s="112" t="s">
        <v>430</v>
      </c>
      <c r="BM60" s="117" t="s">
        <v>430</v>
      </c>
      <c r="BN60" s="118" t="s">
        <v>430</v>
      </c>
      <c r="BO60" s="118">
        <v>15.46</v>
      </c>
      <c r="BP60" s="118" t="s">
        <v>430</v>
      </c>
      <c r="BQ60" s="118" t="s">
        <v>430</v>
      </c>
      <c r="BR60" s="597"/>
      <c r="BS60" s="269">
        <v>2.8072597197192701</v>
      </c>
      <c r="BT60" s="112">
        <v>19.690145968031</v>
      </c>
      <c r="BU60" s="113"/>
      <c r="BV60" s="139" t="s">
        <v>7463</v>
      </c>
    </row>
    <row r="61" spans="1:74" s="107" customFormat="1" x14ac:dyDescent="0.25">
      <c r="A61" s="108" t="s">
        <v>7507</v>
      </c>
      <c r="B61" s="109"/>
      <c r="C61" s="734">
        <v>41275</v>
      </c>
      <c r="D61" s="109"/>
      <c r="E61" s="110">
        <v>1339.28</v>
      </c>
      <c r="F61" s="109"/>
      <c r="G61" s="111">
        <v>3238.7293</v>
      </c>
      <c r="H61" s="253"/>
      <c r="I61" s="114">
        <v>0.18</v>
      </c>
      <c r="J61" s="112">
        <v>6.25</v>
      </c>
      <c r="K61" s="112">
        <v>0.21</v>
      </c>
      <c r="L61" s="119">
        <v>0.21</v>
      </c>
      <c r="M61" s="112"/>
      <c r="N61" s="114">
        <v>7.2264999999999997</v>
      </c>
      <c r="O61" s="112">
        <v>3.9074</v>
      </c>
      <c r="P61" s="112">
        <v>5.8414000000000001</v>
      </c>
      <c r="Q61" s="112">
        <v>4.7241</v>
      </c>
      <c r="R61" s="112">
        <v>6.4580000000000002</v>
      </c>
      <c r="S61" s="112">
        <v>6.3300999999999998</v>
      </c>
      <c r="T61" s="112">
        <v>6.7294999999999998</v>
      </c>
      <c r="U61" s="119">
        <v>6.4844999999999997</v>
      </c>
      <c r="V61" s="114">
        <v>6.3495999999999997</v>
      </c>
      <c r="W61" s="112">
        <v>6.7840999999999996</v>
      </c>
      <c r="X61" s="112">
        <v>6.9877000000000002</v>
      </c>
      <c r="Y61" s="278">
        <v>6.2672999999999996</v>
      </c>
      <c r="Z61" s="112">
        <v>6.1302000000000003</v>
      </c>
      <c r="AA61" s="112">
        <v>5.5664999999999996</v>
      </c>
      <c r="AB61" s="112">
        <v>6.9995000000000003</v>
      </c>
      <c r="AC61" s="112">
        <v>6.6191000000000004</v>
      </c>
      <c r="AD61" s="112">
        <v>6.4627999999999997</v>
      </c>
      <c r="AE61" s="112">
        <v>5.5664999999999996</v>
      </c>
      <c r="AF61" s="119">
        <v>6.8365</v>
      </c>
      <c r="AG61" s="110"/>
      <c r="AH61" s="306">
        <v>14</v>
      </c>
      <c r="AI61" s="110">
        <v>21</v>
      </c>
      <c r="AJ61" s="110">
        <v>15</v>
      </c>
      <c r="AK61" s="110">
        <v>21</v>
      </c>
      <c r="AL61" s="110">
        <v>6</v>
      </c>
      <c r="AM61" s="110">
        <v>6</v>
      </c>
      <c r="AN61" s="110">
        <v>8</v>
      </c>
      <c r="AO61" s="249">
        <v>7</v>
      </c>
      <c r="AP61" s="110">
        <v>7</v>
      </c>
      <c r="AQ61" s="110">
        <v>7</v>
      </c>
      <c r="AR61" s="110">
        <v>7</v>
      </c>
      <c r="AS61" s="110">
        <v>5</v>
      </c>
      <c r="AT61" s="110">
        <v>4</v>
      </c>
      <c r="AU61" s="110">
        <v>16</v>
      </c>
      <c r="AV61" s="110">
        <v>10</v>
      </c>
      <c r="AW61" s="110">
        <v>7</v>
      </c>
      <c r="AX61" s="110">
        <v>6</v>
      </c>
      <c r="AY61" s="299">
        <v>16</v>
      </c>
      <c r="AZ61" s="595"/>
      <c r="BA61" s="278">
        <v>20.350000000000001</v>
      </c>
      <c r="BB61" s="112">
        <v>95.97</v>
      </c>
      <c r="BC61" s="112" t="s">
        <v>430</v>
      </c>
      <c r="BD61" s="112">
        <v>1.87</v>
      </c>
      <c r="BE61" s="278" t="s">
        <v>430</v>
      </c>
      <c r="BF61" s="278">
        <v>-18.190000000000001</v>
      </c>
      <c r="BG61" s="113"/>
      <c r="BH61" s="117">
        <v>-18.190000000000001</v>
      </c>
      <c r="BI61" s="112">
        <v>58.33</v>
      </c>
      <c r="BJ61" s="112">
        <v>37.65</v>
      </c>
      <c r="BK61" s="112">
        <v>1.87</v>
      </c>
      <c r="BL61" s="112" t="s">
        <v>430</v>
      </c>
      <c r="BM61" s="117" t="s">
        <v>430</v>
      </c>
      <c r="BN61" s="118" t="s">
        <v>430</v>
      </c>
      <c r="BO61" s="118">
        <v>20.350000000000001</v>
      </c>
      <c r="BP61" s="118" t="s">
        <v>430</v>
      </c>
      <c r="BQ61" s="118" t="s">
        <v>430</v>
      </c>
      <c r="BR61" s="597"/>
      <c r="BS61" s="269" t="s">
        <v>430</v>
      </c>
      <c r="BT61" s="112">
        <v>12.923898037415199</v>
      </c>
      <c r="BU61" s="113"/>
      <c r="BV61" s="139" t="s">
        <v>7463</v>
      </c>
    </row>
    <row r="62" spans="1:74" s="107" customFormat="1" x14ac:dyDescent="0.25">
      <c r="A62" s="108" t="s">
        <v>7508</v>
      </c>
      <c r="B62" s="109"/>
      <c r="C62" s="734">
        <v>41279</v>
      </c>
      <c r="D62" s="109"/>
      <c r="E62" s="110">
        <v>1254.81</v>
      </c>
      <c r="F62" s="109"/>
      <c r="G62" s="111">
        <v>45.046700000000001</v>
      </c>
      <c r="H62" s="253"/>
      <c r="I62" s="114">
        <v>0.10137</v>
      </c>
      <c r="J62" s="112">
        <v>6.12</v>
      </c>
      <c r="K62" s="112">
        <v>9.5890000000000003E-2</v>
      </c>
      <c r="L62" s="119">
        <v>0.10137</v>
      </c>
      <c r="M62" s="112"/>
      <c r="N62" s="114">
        <v>6.4023000000000003</v>
      </c>
      <c r="O62" s="112">
        <v>4.7553999999999998</v>
      </c>
      <c r="P62" s="112">
        <v>5.5736999999999997</v>
      </c>
      <c r="Q62" s="112">
        <v>4.8590999999999998</v>
      </c>
      <c r="R62" s="112">
        <v>5.8375000000000004</v>
      </c>
      <c r="S62" s="112">
        <v>5.7733999999999996</v>
      </c>
      <c r="T62" s="112">
        <v>6.1307999999999998</v>
      </c>
      <c r="U62" s="119">
        <v>6.0465999999999998</v>
      </c>
      <c r="V62" s="114">
        <v>6.0242000000000004</v>
      </c>
      <c r="W62" s="112">
        <v>6.6067999999999998</v>
      </c>
      <c r="X62" s="112">
        <v>6.8026999999999997</v>
      </c>
      <c r="Y62" s="278">
        <v>6.2027000000000001</v>
      </c>
      <c r="Z62" s="112">
        <v>6.3648999999999996</v>
      </c>
      <c r="AA62" s="112">
        <v>5.4569999999999999</v>
      </c>
      <c r="AB62" s="112">
        <v>6.0907</v>
      </c>
      <c r="AC62" s="112">
        <v>6.0749000000000004</v>
      </c>
      <c r="AD62" s="112">
        <v>6.0317999999999996</v>
      </c>
      <c r="AE62" s="112">
        <v>5.4569999999999999</v>
      </c>
      <c r="AF62" s="119">
        <v>7.1364999999999998</v>
      </c>
      <c r="AG62" s="110"/>
      <c r="AH62" s="306">
        <v>21</v>
      </c>
      <c r="AI62" s="110">
        <v>6</v>
      </c>
      <c r="AJ62" s="110">
        <v>21</v>
      </c>
      <c r="AK62" s="110">
        <v>16</v>
      </c>
      <c r="AL62" s="110">
        <v>21</v>
      </c>
      <c r="AM62" s="110">
        <v>20</v>
      </c>
      <c r="AN62" s="110">
        <v>19</v>
      </c>
      <c r="AO62" s="249">
        <v>18</v>
      </c>
      <c r="AP62" s="110">
        <v>16</v>
      </c>
      <c r="AQ62" s="110">
        <v>12</v>
      </c>
      <c r="AR62" s="110">
        <v>12</v>
      </c>
      <c r="AS62" s="110">
        <v>7</v>
      </c>
      <c r="AT62" s="110">
        <v>1</v>
      </c>
      <c r="AU62" s="110">
        <v>20</v>
      </c>
      <c r="AV62" s="110">
        <v>21</v>
      </c>
      <c r="AW62" s="110">
        <v>19</v>
      </c>
      <c r="AX62" s="110">
        <v>17</v>
      </c>
      <c r="AY62" s="299">
        <v>20</v>
      </c>
      <c r="AZ62" s="595"/>
      <c r="BA62" s="278">
        <v>11.82</v>
      </c>
      <c r="BB62" s="112">
        <v>69.16</v>
      </c>
      <c r="BC62" s="112" t="s">
        <v>430</v>
      </c>
      <c r="BD62" s="112" t="s">
        <v>430</v>
      </c>
      <c r="BE62" s="278" t="s">
        <v>430</v>
      </c>
      <c r="BF62" s="278">
        <v>19.02</v>
      </c>
      <c r="BG62" s="113"/>
      <c r="BH62" s="117">
        <v>19.02</v>
      </c>
      <c r="BI62" s="112">
        <v>25.65</v>
      </c>
      <c r="BJ62" s="112">
        <v>43.5</v>
      </c>
      <c r="BK62" s="112" t="s">
        <v>430</v>
      </c>
      <c r="BL62" s="112" t="s">
        <v>430</v>
      </c>
      <c r="BM62" s="117" t="s">
        <v>430</v>
      </c>
      <c r="BN62" s="118" t="s">
        <v>430</v>
      </c>
      <c r="BO62" s="118">
        <v>11.82</v>
      </c>
      <c r="BP62" s="118" t="s">
        <v>430</v>
      </c>
      <c r="BQ62" s="118" t="s">
        <v>430</v>
      </c>
      <c r="BR62" s="597"/>
      <c r="BS62" s="269" t="s">
        <v>430</v>
      </c>
      <c r="BT62" s="112">
        <v>19.816990782567501</v>
      </c>
      <c r="BU62" s="113"/>
      <c r="BV62" s="139" t="s">
        <v>7509</v>
      </c>
    </row>
    <row r="63" spans="1:74" s="107" customFormat="1" x14ac:dyDescent="0.25">
      <c r="A63" s="108" t="s">
        <v>7510</v>
      </c>
      <c r="B63" s="109"/>
      <c r="C63" s="734">
        <v>41591</v>
      </c>
      <c r="D63" s="109"/>
      <c r="E63" s="110">
        <v>1153.18</v>
      </c>
      <c r="F63" s="109"/>
      <c r="G63" s="111">
        <v>2152.3117999999999</v>
      </c>
      <c r="H63" s="253"/>
      <c r="I63" s="114">
        <v>0.14000000000000001</v>
      </c>
      <c r="J63" s="112">
        <v>6.1</v>
      </c>
      <c r="K63" s="112" t="s">
        <v>430</v>
      </c>
      <c r="L63" s="119">
        <v>0.14000000000000001</v>
      </c>
      <c r="M63" s="112"/>
      <c r="N63" s="114">
        <v>7.4276</v>
      </c>
      <c r="O63" s="112">
        <v>4.2546999999999997</v>
      </c>
      <c r="P63" s="112">
        <v>5.7847</v>
      </c>
      <c r="Q63" s="112">
        <v>4.5711000000000004</v>
      </c>
      <c r="R63" s="112">
        <v>5.9835000000000003</v>
      </c>
      <c r="S63" s="112">
        <v>5.8414999999999999</v>
      </c>
      <c r="T63" s="112">
        <v>6.4565999999999999</v>
      </c>
      <c r="U63" s="119">
        <v>6.2366000000000001</v>
      </c>
      <c r="V63" s="114">
        <v>6.1327999999999996</v>
      </c>
      <c r="W63" s="112">
        <v>6.5641999999999996</v>
      </c>
      <c r="X63" s="112">
        <v>6.7736000000000001</v>
      </c>
      <c r="Y63" s="278">
        <v>6.0564</v>
      </c>
      <c r="Z63" s="112">
        <v>5.7419000000000002</v>
      </c>
      <c r="AA63" s="112">
        <v>5.2824999999999998</v>
      </c>
      <c r="AB63" s="112">
        <v>6.6527000000000003</v>
      </c>
      <c r="AC63" s="112">
        <v>6.3529999999999998</v>
      </c>
      <c r="AD63" s="112">
        <v>6.2160000000000002</v>
      </c>
      <c r="AE63" s="112">
        <v>5.2824999999999998</v>
      </c>
      <c r="AF63" s="119">
        <v>6.2320000000000002</v>
      </c>
      <c r="AG63" s="110"/>
      <c r="AH63" s="306">
        <v>13</v>
      </c>
      <c r="AI63" s="110">
        <v>9</v>
      </c>
      <c r="AJ63" s="110">
        <v>17</v>
      </c>
      <c r="AK63" s="110">
        <v>23</v>
      </c>
      <c r="AL63" s="110">
        <v>19</v>
      </c>
      <c r="AM63" s="110">
        <v>19</v>
      </c>
      <c r="AN63" s="110">
        <v>16</v>
      </c>
      <c r="AO63" s="249">
        <v>15</v>
      </c>
      <c r="AP63" s="110">
        <v>15</v>
      </c>
      <c r="AQ63" s="110">
        <v>15</v>
      </c>
      <c r="AR63" s="110">
        <v>13</v>
      </c>
      <c r="AS63" s="110">
        <v>11</v>
      </c>
      <c r="AT63" s="110">
        <v>10</v>
      </c>
      <c r="AU63" s="110">
        <v>22</v>
      </c>
      <c r="AV63" s="110">
        <v>16</v>
      </c>
      <c r="AW63" s="110">
        <v>16</v>
      </c>
      <c r="AX63" s="110">
        <v>14</v>
      </c>
      <c r="AY63" s="299">
        <v>22</v>
      </c>
      <c r="AZ63" s="595"/>
      <c r="BA63" s="278">
        <v>22.15</v>
      </c>
      <c r="BB63" s="112">
        <v>75.63</v>
      </c>
      <c r="BC63" s="112">
        <v>0.87</v>
      </c>
      <c r="BD63" s="112" t="s">
        <v>430</v>
      </c>
      <c r="BE63" s="278" t="s">
        <v>430</v>
      </c>
      <c r="BF63" s="278">
        <v>1.35</v>
      </c>
      <c r="BG63" s="113"/>
      <c r="BH63" s="117">
        <v>1.35</v>
      </c>
      <c r="BI63" s="112">
        <v>49.42</v>
      </c>
      <c r="BJ63" s="112">
        <v>23.61</v>
      </c>
      <c r="BK63" s="112">
        <v>3.47</v>
      </c>
      <c r="BL63" s="112" t="s">
        <v>430</v>
      </c>
      <c r="BM63" s="117" t="s">
        <v>430</v>
      </c>
      <c r="BN63" s="118" t="s">
        <v>430</v>
      </c>
      <c r="BO63" s="118">
        <v>22.15</v>
      </c>
      <c r="BP63" s="118" t="s">
        <v>430</v>
      </c>
      <c r="BQ63" s="118" t="s">
        <v>430</v>
      </c>
      <c r="BR63" s="597"/>
      <c r="BS63" s="269">
        <v>2.6055327289577899</v>
      </c>
      <c r="BT63" s="112">
        <v>12.8941890548423</v>
      </c>
      <c r="BU63" s="113"/>
      <c r="BV63" s="139" t="s">
        <v>7463</v>
      </c>
    </row>
    <row r="64" spans="1:74" s="107" customFormat="1" x14ac:dyDescent="0.25">
      <c r="A64" s="108" t="s">
        <v>7511</v>
      </c>
      <c r="B64" s="109"/>
      <c r="C64" s="734">
        <v>42555</v>
      </c>
      <c r="D64" s="109"/>
      <c r="E64" s="110">
        <v>1019.02</v>
      </c>
      <c r="F64" s="109"/>
      <c r="G64" s="111">
        <v>1831.5154</v>
      </c>
      <c r="H64" s="253"/>
      <c r="I64" s="114">
        <v>0.17512</v>
      </c>
      <c r="J64" s="112">
        <v>6.53</v>
      </c>
      <c r="K64" s="112">
        <v>0.16252</v>
      </c>
      <c r="L64" s="119">
        <v>0.1749</v>
      </c>
      <c r="M64" s="112"/>
      <c r="N64" s="114">
        <v>7.6024000000000003</v>
      </c>
      <c r="O64" s="112">
        <v>4.2483000000000004</v>
      </c>
      <c r="P64" s="112">
        <v>5.9843999999999999</v>
      </c>
      <c r="Q64" s="112">
        <v>4.7957000000000001</v>
      </c>
      <c r="R64" s="112">
        <v>6.4524999999999997</v>
      </c>
      <c r="S64" s="112">
        <v>6.2397999999999998</v>
      </c>
      <c r="T64" s="112">
        <v>6.7210999999999999</v>
      </c>
      <c r="U64" s="119">
        <v>6.4717000000000002</v>
      </c>
      <c r="V64" s="114">
        <v>6.3586</v>
      </c>
      <c r="W64" s="112">
        <v>6.7889999999999997</v>
      </c>
      <c r="X64" s="112">
        <v>6.9970999999999997</v>
      </c>
      <c r="Y64" s="278">
        <v>6.2792000000000003</v>
      </c>
      <c r="Z64" s="112">
        <v>6.2081</v>
      </c>
      <c r="AA64" s="112">
        <v>5.5133999999999999</v>
      </c>
      <c r="AB64" s="112">
        <v>6.9916999999999998</v>
      </c>
      <c r="AC64" s="112">
        <v>6.5872999999999999</v>
      </c>
      <c r="AD64" s="112">
        <v>6.4519000000000002</v>
      </c>
      <c r="AE64" s="112">
        <v>5.5133999999999999</v>
      </c>
      <c r="AF64" s="119">
        <v>6.2137000000000002</v>
      </c>
      <c r="AG64" s="110"/>
      <c r="AH64" s="306">
        <v>8</v>
      </c>
      <c r="AI64" s="110">
        <v>12</v>
      </c>
      <c r="AJ64" s="110">
        <v>6</v>
      </c>
      <c r="AK64" s="110">
        <v>20</v>
      </c>
      <c r="AL64" s="110">
        <v>7</v>
      </c>
      <c r="AM64" s="110">
        <v>10</v>
      </c>
      <c r="AN64" s="110">
        <v>9</v>
      </c>
      <c r="AO64" s="249">
        <v>8</v>
      </c>
      <c r="AP64" s="110">
        <v>5</v>
      </c>
      <c r="AQ64" s="110">
        <v>5</v>
      </c>
      <c r="AR64" s="110">
        <v>4</v>
      </c>
      <c r="AS64" s="110">
        <v>1</v>
      </c>
      <c r="AT64" s="110">
        <v>2</v>
      </c>
      <c r="AU64" s="110">
        <v>18</v>
      </c>
      <c r="AV64" s="110">
        <v>12</v>
      </c>
      <c r="AW64" s="110">
        <v>9</v>
      </c>
      <c r="AX64" s="110">
        <v>7</v>
      </c>
      <c r="AY64" s="299">
        <v>18</v>
      </c>
      <c r="AZ64" s="595"/>
      <c r="BA64" s="278">
        <v>14.31</v>
      </c>
      <c r="BB64" s="112">
        <v>93.22</v>
      </c>
      <c r="BC64" s="112" t="s">
        <v>430</v>
      </c>
      <c r="BD64" s="112" t="s">
        <v>430</v>
      </c>
      <c r="BE64" s="278" t="s">
        <v>430</v>
      </c>
      <c r="BF64" s="278">
        <v>-7.54</v>
      </c>
      <c r="BG64" s="113"/>
      <c r="BH64" s="117">
        <v>-7.64</v>
      </c>
      <c r="BI64" s="112">
        <v>29.1</v>
      </c>
      <c r="BJ64" s="112">
        <v>57.74</v>
      </c>
      <c r="BK64" s="112">
        <v>6.38</v>
      </c>
      <c r="BL64" s="112" t="s">
        <v>430</v>
      </c>
      <c r="BM64" s="117">
        <v>0.98</v>
      </c>
      <c r="BN64" s="118" t="s">
        <v>430</v>
      </c>
      <c r="BO64" s="118">
        <v>13.33</v>
      </c>
      <c r="BP64" s="118" t="s">
        <v>430</v>
      </c>
      <c r="BQ64" s="118" t="s">
        <v>430</v>
      </c>
      <c r="BR64" s="597"/>
      <c r="BS64" s="269">
        <v>8.82153469735354</v>
      </c>
      <c r="BT64" s="112">
        <v>5.8083488182574996</v>
      </c>
      <c r="BU64" s="113"/>
      <c r="BV64" s="139" t="s">
        <v>7463</v>
      </c>
    </row>
    <row r="65" spans="1:74" s="107" customFormat="1" x14ac:dyDescent="0.25">
      <c r="A65" s="108" t="s">
        <v>7512</v>
      </c>
      <c r="B65" s="109"/>
      <c r="C65" s="734">
        <v>43454</v>
      </c>
      <c r="D65" s="109"/>
      <c r="E65" s="110">
        <v>929.68</v>
      </c>
      <c r="F65" s="109"/>
      <c r="G65" s="111">
        <v>14.8131</v>
      </c>
      <c r="H65" s="253"/>
      <c r="I65" s="114">
        <v>0.11</v>
      </c>
      <c r="J65" s="112">
        <v>6.09</v>
      </c>
      <c r="K65" s="112">
        <v>0.1</v>
      </c>
      <c r="L65" s="119">
        <v>0.11</v>
      </c>
      <c r="M65" s="112"/>
      <c r="N65" s="114">
        <v>6.4076000000000004</v>
      </c>
      <c r="O65" s="112">
        <v>4.7656999999999998</v>
      </c>
      <c r="P65" s="112">
        <v>5.8851000000000004</v>
      </c>
      <c r="Q65" s="112">
        <v>5.2201000000000004</v>
      </c>
      <c r="R65" s="112">
        <v>6.1417000000000002</v>
      </c>
      <c r="S65" s="112">
        <v>6.0217000000000001</v>
      </c>
      <c r="T65" s="112">
        <v>6.3006000000000002</v>
      </c>
      <c r="U65" s="119">
        <v>6.133</v>
      </c>
      <c r="V65" s="114">
        <v>6.0228999999999999</v>
      </c>
      <c r="W65" s="112">
        <v>6.3811999999999998</v>
      </c>
      <c r="X65" s="112">
        <v>6.5945</v>
      </c>
      <c r="Y65" s="278">
        <v>5.8716999999999997</v>
      </c>
      <c r="Z65" s="112" t="s">
        <v>430</v>
      </c>
      <c r="AA65" s="112">
        <v>5.8361999999999998</v>
      </c>
      <c r="AB65" s="112">
        <v>6.5076000000000001</v>
      </c>
      <c r="AC65" s="112">
        <v>6.2275</v>
      </c>
      <c r="AD65" s="112">
        <v>6.1094999999999997</v>
      </c>
      <c r="AE65" s="112">
        <v>5.8361999999999998</v>
      </c>
      <c r="AF65" s="119">
        <v>5.3238000000000003</v>
      </c>
      <c r="AG65" s="110"/>
      <c r="AH65" s="306">
        <v>20</v>
      </c>
      <c r="AI65" s="110">
        <v>5</v>
      </c>
      <c r="AJ65" s="110">
        <v>11</v>
      </c>
      <c r="AK65" s="110">
        <v>2</v>
      </c>
      <c r="AL65" s="110">
        <v>17</v>
      </c>
      <c r="AM65" s="110">
        <v>16</v>
      </c>
      <c r="AN65" s="110">
        <v>18</v>
      </c>
      <c r="AO65" s="249">
        <v>17</v>
      </c>
      <c r="AP65" s="110">
        <v>17</v>
      </c>
      <c r="AQ65" s="110">
        <v>16</v>
      </c>
      <c r="AR65" s="110">
        <v>16</v>
      </c>
      <c r="AS65" s="110">
        <v>17</v>
      </c>
      <c r="AT65" s="110" t="s">
        <v>430</v>
      </c>
      <c r="AU65" s="110">
        <v>4</v>
      </c>
      <c r="AV65" s="110">
        <v>18</v>
      </c>
      <c r="AW65" s="110">
        <v>18</v>
      </c>
      <c r="AX65" s="110">
        <v>16</v>
      </c>
      <c r="AY65" s="299">
        <v>4</v>
      </c>
      <c r="AZ65" s="595"/>
      <c r="BA65" s="278">
        <v>21.39</v>
      </c>
      <c r="BB65" s="112">
        <v>72.06</v>
      </c>
      <c r="BC65" s="112" t="s">
        <v>430</v>
      </c>
      <c r="BD65" s="112" t="s">
        <v>430</v>
      </c>
      <c r="BE65" s="278" t="s">
        <v>430</v>
      </c>
      <c r="BF65" s="278">
        <v>6.55</v>
      </c>
      <c r="BG65" s="113"/>
      <c r="BH65" s="117">
        <v>6.55</v>
      </c>
      <c r="BI65" s="112">
        <v>45.35</v>
      </c>
      <c r="BJ65" s="112">
        <v>26.71</v>
      </c>
      <c r="BK65" s="112" t="s">
        <v>430</v>
      </c>
      <c r="BL65" s="112" t="s">
        <v>430</v>
      </c>
      <c r="BM65" s="117" t="s">
        <v>430</v>
      </c>
      <c r="BN65" s="118" t="s">
        <v>430</v>
      </c>
      <c r="BO65" s="118">
        <v>21.39</v>
      </c>
      <c r="BP65" s="118" t="s">
        <v>430</v>
      </c>
      <c r="BQ65" s="118" t="s">
        <v>430</v>
      </c>
      <c r="BR65" s="597"/>
      <c r="BS65" s="269" t="s">
        <v>430</v>
      </c>
      <c r="BT65" s="112">
        <v>10.7184730410718</v>
      </c>
      <c r="BU65" s="113"/>
      <c r="BV65" s="139" t="s">
        <v>7463</v>
      </c>
    </row>
    <row r="66" spans="1:74" s="107" customFormat="1" x14ac:dyDescent="0.25">
      <c r="A66" s="108" t="s">
        <v>7513</v>
      </c>
      <c r="B66" s="109"/>
      <c r="C66" s="734">
        <v>44309</v>
      </c>
      <c r="D66" s="109"/>
      <c r="E66" s="110">
        <v>756.38</v>
      </c>
      <c r="F66" s="109"/>
      <c r="G66" s="111">
        <v>1361.0489</v>
      </c>
      <c r="H66" s="253"/>
      <c r="I66" s="114">
        <v>0.19178000000000001</v>
      </c>
      <c r="J66" s="112">
        <v>6.39</v>
      </c>
      <c r="K66" s="112">
        <v>0.19178000000000001</v>
      </c>
      <c r="L66" s="119">
        <v>0.19178000000000001</v>
      </c>
      <c r="M66" s="112"/>
      <c r="N66" s="114">
        <v>7.8967999999999998</v>
      </c>
      <c r="O66" s="112">
        <v>4.2503000000000002</v>
      </c>
      <c r="P66" s="112">
        <v>6.0800999999999998</v>
      </c>
      <c r="Q66" s="112">
        <v>4.9429999999999996</v>
      </c>
      <c r="R66" s="112">
        <v>6.3982000000000001</v>
      </c>
      <c r="S66" s="112">
        <v>6.1912000000000003</v>
      </c>
      <c r="T66" s="112">
        <v>6.6565000000000003</v>
      </c>
      <c r="U66" s="119">
        <v>6.4089</v>
      </c>
      <c r="V66" s="114">
        <v>6.2823000000000002</v>
      </c>
      <c r="W66" s="112">
        <v>6.7069999999999999</v>
      </c>
      <c r="X66" s="112">
        <v>6.9156000000000004</v>
      </c>
      <c r="Y66" s="278">
        <v>6.1951000000000001</v>
      </c>
      <c r="Z66" s="112" t="s">
        <v>430</v>
      </c>
      <c r="AA66" s="112">
        <v>5.7118000000000002</v>
      </c>
      <c r="AB66" s="112">
        <v>7.0071000000000003</v>
      </c>
      <c r="AC66" s="112">
        <v>6.5427</v>
      </c>
      <c r="AD66" s="112">
        <v>6.3855000000000004</v>
      </c>
      <c r="AE66" s="112">
        <v>5.7118000000000002</v>
      </c>
      <c r="AF66" s="119">
        <v>6.0677000000000003</v>
      </c>
      <c r="AG66" s="110"/>
      <c r="AH66" s="306">
        <v>2</v>
      </c>
      <c r="AI66" s="110">
        <v>11</v>
      </c>
      <c r="AJ66" s="110">
        <v>5</v>
      </c>
      <c r="AK66" s="110">
        <v>12</v>
      </c>
      <c r="AL66" s="110">
        <v>9</v>
      </c>
      <c r="AM66" s="110">
        <v>13</v>
      </c>
      <c r="AN66" s="110">
        <v>12</v>
      </c>
      <c r="AO66" s="249">
        <v>11</v>
      </c>
      <c r="AP66" s="110">
        <v>9</v>
      </c>
      <c r="AQ66" s="110">
        <v>9</v>
      </c>
      <c r="AR66" s="110">
        <v>9</v>
      </c>
      <c r="AS66" s="110">
        <v>8</v>
      </c>
      <c r="AT66" s="110" t="s">
        <v>430</v>
      </c>
      <c r="AU66" s="110">
        <v>7</v>
      </c>
      <c r="AV66" s="110">
        <v>9</v>
      </c>
      <c r="AW66" s="110">
        <v>12</v>
      </c>
      <c r="AX66" s="110">
        <v>10</v>
      </c>
      <c r="AY66" s="299">
        <v>7</v>
      </c>
      <c r="AZ66" s="595"/>
      <c r="BA66" s="278">
        <v>22.5</v>
      </c>
      <c r="BB66" s="112">
        <v>91.6</v>
      </c>
      <c r="BC66" s="112" t="s">
        <v>430</v>
      </c>
      <c r="BD66" s="112" t="s">
        <v>430</v>
      </c>
      <c r="BE66" s="278" t="s">
        <v>430</v>
      </c>
      <c r="BF66" s="278">
        <v>-14.1</v>
      </c>
      <c r="BG66" s="113"/>
      <c r="BH66" s="117">
        <v>-14.1</v>
      </c>
      <c r="BI66" s="112">
        <v>42.5</v>
      </c>
      <c r="BJ66" s="112">
        <v>45.8</v>
      </c>
      <c r="BK66" s="112">
        <v>3.31</v>
      </c>
      <c r="BL66" s="112" t="s">
        <v>430</v>
      </c>
      <c r="BM66" s="117" t="s">
        <v>430</v>
      </c>
      <c r="BN66" s="118" t="s">
        <v>430</v>
      </c>
      <c r="BO66" s="118">
        <v>22.5</v>
      </c>
      <c r="BP66" s="118" t="s">
        <v>430</v>
      </c>
      <c r="BQ66" s="118" t="s">
        <v>430</v>
      </c>
      <c r="BR66" s="597"/>
      <c r="BS66" s="269" t="s">
        <v>430</v>
      </c>
      <c r="BT66" s="112">
        <v>9.8819242790118107</v>
      </c>
      <c r="BU66" s="113"/>
      <c r="BV66" s="139" t="s">
        <v>7481</v>
      </c>
    </row>
    <row r="67" spans="1:74" s="107" customFormat="1" x14ac:dyDescent="0.25">
      <c r="A67" s="108" t="s">
        <v>7514</v>
      </c>
      <c r="B67" s="109"/>
      <c r="C67" s="734">
        <v>41275</v>
      </c>
      <c r="D67" s="109"/>
      <c r="E67" s="110">
        <v>748.23</v>
      </c>
      <c r="F67" s="109"/>
      <c r="G67" s="111">
        <v>367.00130000000001</v>
      </c>
      <c r="H67" s="253"/>
      <c r="I67" s="114">
        <v>0.16767000000000001</v>
      </c>
      <c r="J67" s="112">
        <v>6.34</v>
      </c>
      <c r="K67" s="112">
        <v>0.15781000000000001</v>
      </c>
      <c r="L67" s="119">
        <v>0.16767000000000001</v>
      </c>
      <c r="M67" s="112"/>
      <c r="N67" s="114">
        <v>6.6448</v>
      </c>
      <c r="O67" s="112">
        <v>4.1917999999999997</v>
      </c>
      <c r="P67" s="112">
        <v>5.9527999999999999</v>
      </c>
      <c r="Q67" s="112">
        <v>5.1420000000000003</v>
      </c>
      <c r="R67" s="112">
        <v>6.4709000000000003</v>
      </c>
      <c r="S67" s="112">
        <v>6.4348000000000001</v>
      </c>
      <c r="T67" s="112">
        <v>6.8162000000000003</v>
      </c>
      <c r="U67" s="119">
        <v>6.5202</v>
      </c>
      <c r="V67" s="114">
        <v>6.3913000000000002</v>
      </c>
      <c r="W67" s="112">
        <v>6.8162000000000003</v>
      </c>
      <c r="X67" s="112">
        <v>7.0091999999999999</v>
      </c>
      <c r="Y67" s="278">
        <v>6.2725</v>
      </c>
      <c r="Z67" s="112">
        <v>6.1772999999999998</v>
      </c>
      <c r="AA67" s="112">
        <v>5.8997999999999999</v>
      </c>
      <c r="AB67" s="112">
        <v>7.2074999999999996</v>
      </c>
      <c r="AC67" s="112">
        <v>6.6952999999999996</v>
      </c>
      <c r="AD67" s="112">
        <v>6.4961000000000002</v>
      </c>
      <c r="AE67" s="112">
        <v>5.8997999999999999</v>
      </c>
      <c r="AF67" s="119">
        <v>6.8654000000000002</v>
      </c>
      <c r="AG67" s="110"/>
      <c r="AH67" s="306">
        <v>18</v>
      </c>
      <c r="AI67" s="110">
        <v>13</v>
      </c>
      <c r="AJ67" s="110">
        <v>7</v>
      </c>
      <c r="AK67" s="110">
        <v>6</v>
      </c>
      <c r="AL67" s="110">
        <v>4</v>
      </c>
      <c r="AM67" s="110">
        <v>3</v>
      </c>
      <c r="AN67" s="110">
        <v>3</v>
      </c>
      <c r="AO67" s="249">
        <v>3</v>
      </c>
      <c r="AP67" s="110">
        <v>2</v>
      </c>
      <c r="AQ67" s="110">
        <v>2</v>
      </c>
      <c r="AR67" s="110">
        <v>2</v>
      </c>
      <c r="AS67" s="110">
        <v>2</v>
      </c>
      <c r="AT67" s="110">
        <v>3</v>
      </c>
      <c r="AU67" s="110">
        <v>3</v>
      </c>
      <c r="AV67" s="110">
        <v>2</v>
      </c>
      <c r="AW67" s="110">
        <v>3</v>
      </c>
      <c r="AX67" s="110">
        <v>2</v>
      </c>
      <c r="AY67" s="299">
        <v>3</v>
      </c>
      <c r="AZ67" s="595"/>
      <c r="BA67" s="278">
        <v>22.3</v>
      </c>
      <c r="BB67" s="112">
        <v>82.25</v>
      </c>
      <c r="BC67" s="112" t="s">
        <v>430</v>
      </c>
      <c r="BD67" s="112" t="s">
        <v>430</v>
      </c>
      <c r="BE67" s="278" t="s">
        <v>430</v>
      </c>
      <c r="BF67" s="278">
        <v>-4.55</v>
      </c>
      <c r="BG67" s="113"/>
      <c r="BH67" s="117">
        <v>-4.55</v>
      </c>
      <c r="BI67" s="112">
        <v>31.74</v>
      </c>
      <c r="BJ67" s="112">
        <v>26.83</v>
      </c>
      <c r="BK67" s="112">
        <v>23.68</v>
      </c>
      <c r="BL67" s="112" t="s">
        <v>430</v>
      </c>
      <c r="BM67" s="117">
        <v>0.13</v>
      </c>
      <c r="BN67" s="118" t="s">
        <v>430</v>
      </c>
      <c r="BO67" s="118">
        <v>22.16</v>
      </c>
      <c r="BP67" s="118" t="s">
        <v>430</v>
      </c>
      <c r="BQ67" s="118" t="s">
        <v>430</v>
      </c>
      <c r="BR67" s="597"/>
      <c r="BS67" s="269" t="s">
        <v>430</v>
      </c>
      <c r="BT67" s="112">
        <v>13.22102001</v>
      </c>
      <c r="BU67" s="113"/>
      <c r="BV67" s="139" t="s">
        <v>7463</v>
      </c>
    </row>
    <row r="68" spans="1:74" s="107" customFormat="1" x14ac:dyDescent="0.25">
      <c r="A68" s="108" t="s">
        <v>7515</v>
      </c>
      <c r="B68" s="109"/>
      <c r="C68" s="734">
        <v>43481</v>
      </c>
      <c r="D68" s="109"/>
      <c r="E68" s="110">
        <v>640.01</v>
      </c>
      <c r="F68" s="109"/>
      <c r="G68" s="111">
        <v>1505.095</v>
      </c>
      <c r="H68" s="253"/>
      <c r="I68" s="114">
        <v>0.15</v>
      </c>
      <c r="J68" s="112">
        <v>6.26</v>
      </c>
      <c r="K68" s="112">
        <v>0.14000000000000001</v>
      </c>
      <c r="L68" s="119">
        <v>0.15</v>
      </c>
      <c r="M68" s="112"/>
      <c r="N68" s="114">
        <v>7.5556999999999999</v>
      </c>
      <c r="O68" s="112">
        <v>4.8384</v>
      </c>
      <c r="P68" s="112">
        <v>6.2774999999999999</v>
      </c>
      <c r="Q68" s="112">
        <v>5.2037000000000004</v>
      </c>
      <c r="R68" s="112">
        <v>6.3609999999999998</v>
      </c>
      <c r="S68" s="112">
        <v>6.1464999999999996</v>
      </c>
      <c r="T68" s="112">
        <v>6.6555</v>
      </c>
      <c r="U68" s="119">
        <v>6.3783000000000003</v>
      </c>
      <c r="V68" s="114">
        <v>6.2416999999999998</v>
      </c>
      <c r="W68" s="112">
        <v>6.6734</v>
      </c>
      <c r="X68" s="112">
        <v>6.8677999999999999</v>
      </c>
      <c r="Y68" s="278">
        <v>6.0507999999999997</v>
      </c>
      <c r="Z68" s="112" t="s">
        <v>430</v>
      </c>
      <c r="AA68" s="112">
        <v>5.9802999999999997</v>
      </c>
      <c r="AB68" s="112">
        <v>6.9438000000000004</v>
      </c>
      <c r="AC68" s="112">
        <v>6.5370999999999997</v>
      </c>
      <c r="AD68" s="112">
        <v>6.3491999999999997</v>
      </c>
      <c r="AE68" s="112">
        <v>5.9802999999999997</v>
      </c>
      <c r="AF68" s="119">
        <v>5.6017000000000001</v>
      </c>
      <c r="AG68" s="110"/>
      <c r="AH68" s="306">
        <v>10</v>
      </c>
      <c r="AI68" s="110">
        <v>3</v>
      </c>
      <c r="AJ68" s="110">
        <v>2</v>
      </c>
      <c r="AK68" s="110">
        <v>3</v>
      </c>
      <c r="AL68" s="110">
        <v>13</v>
      </c>
      <c r="AM68" s="110">
        <v>14</v>
      </c>
      <c r="AN68" s="110">
        <v>13</v>
      </c>
      <c r="AO68" s="249">
        <v>12</v>
      </c>
      <c r="AP68" s="110">
        <v>12</v>
      </c>
      <c r="AQ68" s="110">
        <v>11</v>
      </c>
      <c r="AR68" s="110">
        <v>11</v>
      </c>
      <c r="AS68" s="110">
        <v>12</v>
      </c>
      <c r="AT68" s="110" t="s">
        <v>430</v>
      </c>
      <c r="AU68" s="110">
        <v>2</v>
      </c>
      <c r="AV68" s="110">
        <v>14</v>
      </c>
      <c r="AW68" s="110">
        <v>13</v>
      </c>
      <c r="AX68" s="110">
        <v>11</v>
      </c>
      <c r="AY68" s="299">
        <v>2</v>
      </c>
      <c r="AZ68" s="595"/>
      <c r="BA68" s="278">
        <v>14.75</v>
      </c>
      <c r="BB68" s="112">
        <v>79.56</v>
      </c>
      <c r="BC68" s="112" t="s">
        <v>430</v>
      </c>
      <c r="BD68" s="112" t="s">
        <v>430</v>
      </c>
      <c r="BE68" s="278" t="s">
        <v>430</v>
      </c>
      <c r="BF68" s="278">
        <v>5.69</v>
      </c>
      <c r="BG68" s="113"/>
      <c r="BH68" s="117">
        <v>5.69</v>
      </c>
      <c r="BI68" s="112">
        <v>39.380000000000003</v>
      </c>
      <c r="BJ68" s="112">
        <v>28.46</v>
      </c>
      <c r="BK68" s="112">
        <v>11.73</v>
      </c>
      <c r="BL68" s="112" t="s">
        <v>430</v>
      </c>
      <c r="BM68" s="117" t="s">
        <v>430</v>
      </c>
      <c r="BN68" s="118" t="s">
        <v>430</v>
      </c>
      <c r="BO68" s="118">
        <v>14.75</v>
      </c>
      <c r="BP68" s="118" t="s">
        <v>430</v>
      </c>
      <c r="BQ68" s="118" t="s">
        <v>430</v>
      </c>
      <c r="BR68" s="597"/>
      <c r="BS68" s="269" t="s">
        <v>430</v>
      </c>
      <c r="BT68" s="112">
        <v>3.8513605196148601</v>
      </c>
      <c r="BU68" s="113"/>
      <c r="BV68" s="139" t="s">
        <v>7463</v>
      </c>
    </row>
    <row r="69" spans="1:74" s="107" customFormat="1" x14ac:dyDescent="0.25">
      <c r="A69" s="108" t="s">
        <v>7516</v>
      </c>
      <c r="B69" s="109"/>
      <c r="C69" s="734">
        <v>45944</v>
      </c>
      <c r="D69" s="109"/>
      <c r="E69" s="110">
        <v>564.12</v>
      </c>
      <c r="F69" s="109"/>
      <c r="G69" s="111">
        <v>1050.0299</v>
      </c>
      <c r="H69" s="253"/>
      <c r="I69" s="114">
        <v>0.15615999999999999</v>
      </c>
      <c r="J69" s="112">
        <v>6.68</v>
      </c>
      <c r="K69" s="112">
        <v>0.14795</v>
      </c>
      <c r="L69" s="119">
        <v>0.15615999999999999</v>
      </c>
      <c r="M69" s="112"/>
      <c r="N69" s="114">
        <v>7.4298999999999999</v>
      </c>
      <c r="O69" s="112">
        <v>4.1379999999999999</v>
      </c>
      <c r="P69" s="112">
        <v>5.8832000000000004</v>
      </c>
      <c r="Q69" s="112">
        <v>4.8101000000000003</v>
      </c>
      <c r="R69" s="112">
        <v>6.2851999999999997</v>
      </c>
      <c r="S69" s="112">
        <v>6.3697999999999997</v>
      </c>
      <c r="T69" s="112">
        <v>6.8343999999999996</v>
      </c>
      <c r="U69" s="119">
        <v>6.5416999999999996</v>
      </c>
      <c r="V69" s="114" t="s">
        <v>430</v>
      </c>
      <c r="W69" s="112" t="s">
        <v>430</v>
      </c>
      <c r="X69" s="112" t="s">
        <v>430</v>
      </c>
      <c r="Y69" s="278" t="s">
        <v>430</v>
      </c>
      <c r="Z69" s="112" t="s">
        <v>430</v>
      </c>
      <c r="AA69" s="112">
        <v>5.4726999999999997</v>
      </c>
      <c r="AB69" s="112">
        <v>7.1018999999999997</v>
      </c>
      <c r="AC69" s="112">
        <v>6.7089999999999996</v>
      </c>
      <c r="AD69" s="112" t="s">
        <v>430</v>
      </c>
      <c r="AE69" s="112">
        <v>5.4726999999999997</v>
      </c>
      <c r="AF69" s="119">
        <v>6.6402999999999999</v>
      </c>
      <c r="AG69" s="110"/>
      <c r="AH69" s="306">
        <v>12</v>
      </c>
      <c r="AI69" s="110">
        <v>15</v>
      </c>
      <c r="AJ69" s="110">
        <v>12</v>
      </c>
      <c r="AK69" s="110">
        <v>18</v>
      </c>
      <c r="AL69" s="110">
        <v>15</v>
      </c>
      <c r="AM69" s="110">
        <v>4</v>
      </c>
      <c r="AN69" s="110">
        <v>2</v>
      </c>
      <c r="AO69" s="249">
        <v>2</v>
      </c>
      <c r="AP69" s="110" t="s">
        <v>430</v>
      </c>
      <c r="AQ69" s="110" t="s">
        <v>430</v>
      </c>
      <c r="AR69" s="110" t="s">
        <v>430</v>
      </c>
      <c r="AS69" s="110" t="s">
        <v>430</v>
      </c>
      <c r="AT69" s="110" t="s">
        <v>430</v>
      </c>
      <c r="AU69" s="110">
        <v>19</v>
      </c>
      <c r="AV69" s="110">
        <v>4</v>
      </c>
      <c r="AW69" s="110">
        <v>2</v>
      </c>
      <c r="AX69" s="110" t="s">
        <v>430</v>
      </c>
      <c r="AY69" s="299">
        <v>19</v>
      </c>
      <c r="AZ69" s="595"/>
      <c r="BA69" s="278">
        <v>15.52</v>
      </c>
      <c r="BB69" s="112">
        <v>80.14</v>
      </c>
      <c r="BC69" s="112" t="s">
        <v>430</v>
      </c>
      <c r="BD69" s="112" t="s">
        <v>430</v>
      </c>
      <c r="BE69" s="278" t="s">
        <v>430</v>
      </c>
      <c r="BF69" s="278">
        <v>4.33</v>
      </c>
      <c r="BG69" s="113"/>
      <c r="BH69" s="117">
        <v>4.33</v>
      </c>
      <c r="BI69" s="112">
        <v>47.32</v>
      </c>
      <c r="BJ69" s="112">
        <v>31.93</v>
      </c>
      <c r="BK69" s="112">
        <v>0.89</v>
      </c>
      <c r="BL69" s="112" t="s">
        <v>430</v>
      </c>
      <c r="BM69" s="117">
        <v>0.18</v>
      </c>
      <c r="BN69" s="118" t="s">
        <v>430</v>
      </c>
      <c r="BO69" s="118">
        <v>15.35</v>
      </c>
      <c r="BP69" s="118" t="s">
        <v>430</v>
      </c>
      <c r="BQ69" s="118" t="s">
        <v>430</v>
      </c>
      <c r="BR69" s="597"/>
      <c r="BS69" s="269">
        <v>6.1454209799999999</v>
      </c>
      <c r="BT69" s="112">
        <v>12.625260920000001</v>
      </c>
      <c r="BU69" s="113"/>
      <c r="BV69" s="139" t="s">
        <v>7481</v>
      </c>
    </row>
    <row r="70" spans="1:74" s="107" customFormat="1" x14ac:dyDescent="0.25">
      <c r="A70" s="108" t="s">
        <v>7517</v>
      </c>
      <c r="B70" s="109"/>
      <c r="C70" s="734">
        <v>38814</v>
      </c>
      <c r="D70" s="109"/>
      <c r="E70" s="110">
        <v>531.30999999999995</v>
      </c>
      <c r="F70" s="109"/>
      <c r="G70" s="111">
        <v>37.3795</v>
      </c>
      <c r="H70" s="253"/>
      <c r="I70" s="114">
        <v>0.10959000000000001</v>
      </c>
      <c r="J70" s="112">
        <v>5.9</v>
      </c>
      <c r="K70" s="112">
        <v>0.10137</v>
      </c>
      <c r="L70" s="119">
        <v>0.10959000000000001</v>
      </c>
      <c r="M70" s="112"/>
      <c r="N70" s="114">
        <v>6.5434999999999999</v>
      </c>
      <c r="O70" s="112">
        <v>4.7214</v>
      </c>
      <c r="P70" s="112">
        <v>5.6417000000000002</v>
      </c>
      <c r="Q70" s="112">
        <v>5.1715999999999998</v>
      </c>
      <c r="R70" s="112">
        <v>5.8642000000000003</v>
      </c>
      <c r="S70" s="112">
        <v>5.6950000000000003</v>
      </c>
      <c r="T70" s="112">
        <v>6.0067000000000004</v>
      </c>
      <c r="U70" s="119">
        <v>5.8789999999999996</v>
      </c>
      <c r="V70" s="114">
        <v>5.8169000000000004</v>
      </c>
      <c r="W70" s="112">
        <v>6.3015999999999996</v>
      </c>
      <c r="X70" s="112">
        <v>6.5662000000000003</v>
      </c>
      <c r="Y70" s="278">
        <v>5.9134000000000002</v>
      </c>
      <c r="Z70" s="112">
        <v>5.649</v>
      </c>
      <c r="AA70" s="112">
        <v>5.5671999999999997</v>
      </c>
      <c r="AB70" s="112">
        <v>6.0879000000000003</v>
      </c>
      <c r="AC70" s="112">
        <v>5.9375999999999998</v>
      </c>
      <c r="AD70" s="112">
        <v>5.8650000000000002</v>
      </c>
      <c r="AE70" s="112">
        <v>5.5671999999999997</v>
      </c>
      <c r="AF70" s="119">
        <v>6.7150999999999996</v>
      </c>
      <c r="AG70" s="110"/>
      <c r="AH70" s="306">
        <v>19</v>
      </c>
      <c r="AI70" s="110">
        <v>7</v>
      </c>
      <c r="AJ70" s="110">
        <v>20</v>
      </c>
      <c r="AK70" s="110">
        <v>4</v>
      </c>
      <c r="AL70" s="110">
        <v>20</v>
      </c>
      <c r="AM70" s="110">
        <v>21</v>
      </c>
      <c r="AN70" s="110">
        <v>21</v>
      </c>
      <c r="AO70" s="249">
        <v>20</v>
      </c>
      <c r="AP70" s="110">
        <v>19</v>
      </c>
      <c r="AQ70" s="110">
        <v>17</v>
      </c>
      <c r="AR70" s="110">
        <v>17</v>
      </c>
      <c r="AS70" s="110">
        <v>16</v>
      </c>
      <c r="AT70" s="110">
        <v>11</v>
      </c>
      <c r="AU70" s="110">
        <v>15</v>
      </c>
      <c r="AV70" s="110">
        <v>22</v>
      </c>
      <c r="AW70" s="110">
        <v>21</v>
      </c>
      <c r="AX70" s="110">
        <v>19</v>
      </c>
      <c r="AY70" s="299">
        <v>15</v>
      </c>
      <c r="AZ70" s="595"/>
      <c r="BA70" s="278">
        <v>37.47</v>
      </c>
      <c r="BB70" s="112">
        <v>53.38</v>
      </c>
      <c r="BC70" s="112" t="s">
        <v>430</v>
      </c>
      <c r="BD70" s="112" t="s">
        <v>430</v>
      </c>
      <c r="BE70" s="278" t="s">
        <v>430</v>
      </c>
      <c r="BF70" s="278">
        <v>9.15</v>
      </c>
      <c r="BG70" s="113"/>
      <c r="BH70" s="117">
        <v>9.15</v>
      </c>
      <c r="BI70" s="112">
        <v>16.760000000000002</v>
      </c>
      <c r="BJ70" s="112">
        <v>12.14</v>
      </c>
      <c r="BK70" s="112">
        <v>24.48</v>
      </c>
      <c r="BL70" s="112" t="s">
        <v>430</v>
      </c>
      <c r="BM70" s="117">
        <v>5.65</v>
      </c>
      <c r="BN70" s="118" t="s">
        <v>430</v>
      </c>
      <c r="BO70" s="118">
        <v>31.82</v>
      </c>
      <c r="BP70" s="118" t="s">
        <v>430</v>
      </c>
      <c r="BQ70" s="118" t="s">
        <v>430</v>
      </c>
      <c r="BR70" s="597"/>
      <c r="BS70" s="269" t="s">
        <v>430</v>
      </c>
      <c r="BT70" s="112" t="s">
        <v>430</v>
      </c>
      <c r="BU70" s="113"/>
      <c r="BV70" s="139" t="s">
        <v>7463</v>
      </c>
    </row>
    <row r="71" spans="1:74" s="107" customFormat="1" x14ac:dyDescent="0.25">
      <c r="A71" s="108" t="s">
        <v>7518</v>
      </c>
      <c r="B71" s="109"/>
      <c r="C71" s="734">
        <v>46006</v>
      </c>
      <c r="D71" s="109"/>
      <c r="E71" s="110">
        <v>386.5</v>
      </c>
      <c r="F71" s="109"/>
      <c r="G71" s="111">
        <v>103.47880000000001</v>
      </c>
      <c r="H71" s="253"/>
      <c r="I71" s="114">
        <v>0.13699</v>
      </c>
      <c r="J71" s="112">
        <v>6.2</v>
      </c>
      <c r="K71" s="112">
        <v>0.13425000000000001</v>
      </c>
      <c r="L71" s="119">
        <v>0.13425000000000001</v>
      </c>
      <c r="M71" s="112"/>
      <c r="N71" s="114">
        <v>6.9854000000000003</v>
      </c>
      <c r="O71" s="112">
        <v>3.9870999999999999</v>
      </c>
      <c r="P71" s="112">
        <v>5.7103999999999999</v>
      </c>
      <c r="Q71" s="112">
        <v>4.9627999999999997</v>
      </c>
      <c r="R71" s="112">
        <v>6.1341999999999999</v>
      </c>
      <c r="S71" s="112">
        <v>6.0126999999999997</v>
      </c>
      <c r="T71" s="112">
        <v>5.9478</v>
      </c>
      <c r="U71" s="119" t="s">
        <v>430</v>
      </c>
      <c r="V71" s="114" t="s">
        <v>430</v>
      </c>
      <c r="W71" s="112" t="s">
        <v>430</v>
      </c>
      <c r="X71" s="112" t="s">
        <v>430</v>
      </c>
      <c r="Y71" s="278" t="s">
        <v>430</v>
      </c>
      <c r="Z71" s="112" t="s">
        <v>430</v>
      </c>
      <c r="AA71" s="112">
        <v>5.6642999999999999</v>
      </c>
      <c r="AB71" s="112">
        <v>6.2705000000000002</v>
      </c>
      <c r="AC71" s="112">
        <v>5.8761999999999999</v>
      </c>
      <c r="AD71" s="112" t="s">
        <v>430</v>
      </c>
      <c r="AE71" s="112">
        <v>5.6642999999999999</v>
      </c>
      <c r="AF71" s="119">
        <v>5.9612999999999996</v>
      </c>
      <c r="AG71" s="110"/>
      <c r="AH71" s="306">
        <v>16</v>
      </c>
      <c r="AI71" s="110">
        <v>18</v>
      </c>
      <c r="AJ71" s="110">
        <v>18</v>
      </c>
      <c r="AK71" s="110">
        <v>10</v>
      </c>
      <c r="AL71" s="110">
        <v>18</v>
      </c>
      <c r="AM71" s="110">
        <v>17</v>
      </c>
      <c r="AN71" s="110">
        <v>22</v>
      </c>
      <c r="AO71" s="249" t="s">
        <v>430</v>
      </c>
      <c r="AP71" s="110" t="s">
        <v>430</v>
      </c>
      <c r="AQ71" s="110" t="s">
        <v>430</v>
      </c>
      <c r="AR71" s="110" t="s">
        <v>430</v>
      </c>
      <c r="AS71" s="110" t="s">
        <v>430</v>
      </c>
      <c r="AT71" s="110" t="s">
        <v>430</v>
      </c>
      <c r="AU71" s="110">
        <v>9</v>
      </c>
      <c r="AV71" s="110">
        <v>19</v>
      </c>
      <c r="AW71" s="110">
        <v>22</v>
      </c>
      <c r="AX71" s="110" t="s">
        <v>430</v>
      </c>
      <c r="AY71" s="299">
        <v>9</v>
      </c>
      <c r="AZ71" s="595"/>
      <c r="BA71" s="278">
        <v>14.41</v>
      </c>
      <c r="BB71" s="112">
        <v>73.11</v>
      </c>
      <c r="BC71" s="112">
        <v>1.3</v>
      </c>
      <c r="BD71" s="112" t="s">
        <v>430</v>
      </c>
      <c r="BE71" s="278" t="s">
        <v>430</v>
      </c>
      <c r="BF71" s="278">
        <v>11.19</v>
      </c>
      <c r="BG71" s="113"/>
      <c r="BH71" s="117">
        <v>11.19</v>
      </c>
      <c r="BI71" s="112">
        <v>32</v>
      </c>
      <c r="BJ71" s="112">
        <v>30.76</v>
      </c>
      <c r="BK71" s="112">
        <v>11.65</v>
      </c>
      <c r="BL71" s="112" t="s">
        <v>430</v>
      </c>
      <c r="BM71" s="117">
        <v>0.26</v>
      </c>
      <c r="BN71" s="118" t="s">
        <v>430</v>
      </c>
      <c r="BO71" s="118">
        <v>14.15</v>
      </c>
      <c r="BP71" s="118" t="s">
        <v>430</v>
      </c>
      <c r="BQ71" s="118" t="s">
        <v>430</v>
      </c>
      <c r="BR71" s="597"/>
      <c r="BS71" s="269">
        <v>7.7570611400000002</v>
      </c>
      <c r="BT71" s="112">
        <v>10.25936647</v>
      </c>
      <c r="BU71" s="113"/>
      <c r="BV71" s="139" t="s">
        <v>7481</v>
      </c>
    </row>
    <row r="72" spans="1:74" s="107" customFormat="1" x14ac:dyDescent="0.25">
      <c r="A72" s="108" t="s">
        <v>7519</v>
      </c>
      <c r="B72" s="109"/>
      <c r="C72" s="734">
        <v>41274</v>
      </c>
      <c r="D72" s="109"/>
      <c r="E72" s="110">
        <v>279.27</v>
      </c>
      <c r="F72" s="109"/>
      <c r="G72" s="111">
        <v>2726.16</v>
      </c>
      <c r="H72" s="253"/>
      <c r="I72" s="114">
        <v>57.39</v>
      </c>
      <c r="J72" s="112">
        <v>6.25</v>
      </c>
      <c r="K72" s="112">
        <v>56.85</v>
      </c>
      <c r="L72" s="119">
        <v>57.290140000000001</v>
      </c>
      <c r="M72" s="112"/>
      <c r="N72" s="114">
        <v>6.7759999999999998</v>
      </c>
      <c r="O72" s="112">
        <v>3.9188000000000001</v>
      </c>
      <c r="P72" s="112">
        <v>5.9001999999999999</v>
      </c>
      <c r="Q72" s="112">
        <v>4.7996999999999996</v>
      </c>
      <c r="R72" s="112">
        <v>6.3628</v>
      </c>
      <c r="S72" s="112">
        <v>6.3403</v>
      </c>
      <c r="T72" s="112">
        <v>6.7484000000000002</v>
      </c>
      <c r="U72" s="119">
        <v>6.4904000000000002</v>
      </c>
      <c r="V72" s="114">
        <v>6.3627000000000002</v>
      </c>
      <c r="W72" s="112">
        <v>6.8094999999999999</v>
      </c>
      <c r="X72" s="112">
        <v>6.9996</v>
      </c>
      <c r="Y72" s="278">
        <v>6.1371000000000002</v>
      </c>
      <c r="Z72" s="112">
        <v>6.0670000000000002</v>
      </c>
      <c r="AA72" s="112">
        <v>5.5304000000000002</v>
      </c>
      <c r="AB72" s="112">
        <v>7.0452000000000004</v>
      </c>
      <c r="AC72" s="112">
        <v>6.6216999999999997</v>
      </c>
      <c r="AD72" s="112">
        <v>6.4654999999999996</v>
      </c>
      <c r="AE72" s="112">
        <v>5.5304000000000002</v>
      </c>
      <c r="AF72" s="119">
        <v>6.8048000000000002</v>
      </c>
      <c r="AG72" s="110"/>
      <c r="AH72" s="306">
        <v>17</v>
      </c>
      <c r="AI72" s="110">
        <v>20</v>
      </c>
      <c r="AJ72" s="110">
        <v>9</v>
      </c>
      <c r="AK72" s="110">
        <v>19</v>
      </c>
      <c r="AL72" s="110">
        <v>12</v>
      </c>
      <c r="AM72" s="110">
        <v>5</v>
      </c>
      <c r="AN72" s="110">
        <v>5</v>
      </c>
      <c r="AO72" s="249">
        <v>6</v>
      </c>
      <c r="AP72" s="110">
        <v>4</v>
      </c>
      <c r="AQ72" s="110">
        <v>3</v>
      </c>
      <c r="AR72" s="110">
        <v>3</v>
      </c>
      <c r="AS72" s="110">
        <v>10</v>
      </c>
      <c r="AT72" s="110">
        <v>6</v>
      </c>
      <c r="AU72" s="110">
        <v>17</v>
      </c>
      <c r="AV72" s="110">
        <v>5</v>
      </c>
      <c r="AW72" s="110">
        <v>6</v>
      </c>
      <c r="AX72" s="110">
        <v>5</v>
      </c>
      <c r="AY72" s="299">
        <v>17</v>
      </c>
      <c r="AZ72" s="595"/>
      <c r="BA72" s="278" t="s">
        <v>430</v>
      </c>
      <c r="BB72" s="112">
        <v>81.97</v>
      </c>
      <c r="BC72" s="112" t="s">
        <v>430</v>
      </c>
      <c r="BD72" s="112" t="s">
        <v>430</v>
      </c>
      <c r="BE72" s="278" t="s">
        <v>430</v>
      </c>
      <c r="BF72" s="278">
        <v>18.03</v>
      </c>
      <c r="BG72" s="113"/>
      <c r="BH72" s="117">
        <v>18.03</v>
      </c>
      <c r="BI72" s="112">
        <v>49.18</v>
      </c>
      <c r="BJ72" s="112">
        <v>22.65</v>
      </c>
      <c r="BK72" s="112">
        <v>10.14</v>
      </c>
      <c r="BL72" s="112" t="s">
        <v>430</v>
      </c>
      <c r="BM72" s="117" t="s">
        <v>430</v>
      </c>
      <c r="BN72" s="118" t="s">
        <v>430</v>
      </c>
      <c r="BO72" s="118" t="s">
        <v>430</v>
      </c>
      <c r="BP72" s="118" t="s">
        <v>430</v>
      </c>
      <c r="BQ72" s="118" t="s">
        <v>430</v>
      </c>
      <c r="BR72" s="597"/>
      <c r="BS72" s="269" t="s">
        <v>430</v>
      </c>
      <c r="BT72" s="112">
        <v>14.8586144229717</v>
      </c>
      <c r="BU72" s="113"/>
      <c r="BV72" s="139" t="s">
        <v>7463</v>
      </c>
    </row>
    <row r="73" spans="1:74" s="107" customFormat="1" x14ac:dyDescent="0.25">
      <c r="A73" s="108" t="s">
        <v>7520</v>
      </c>
      <c r="B73" s="109"/>
      <c r="C73" s="734">
        <v>45610</v>
      </c>
      <c r="D73" s="109"/>
      <c r="E73" s="110">
        <v>169.47</v>
      </c>
      <c r="F73" s="109"/>
      <c r="G73" s="111">
        <v>1110.54</v>
      </c>
      <c r="H73" s="253"/>
      <c r="I73" s="114">
        <v>0.19889999999999999</v>
      </c>
      <c r="J73" s="112">
        <v>6.27</v>
      </c>
      <c r="K73" s="112">
        <v>0.18720000000000001</v>
      </c>
      <c r="L73" s="119">
        <v>0.1988</v>
      </c>
      <c r="M73" s="112"/>
      <c r="N73" s="114">
        <v>7.5937999999999999</v>
      </c>
      <c r="O73" s="112">
        <v>3.9552</v>
      </c>
      <c r="P73" s="112">
        <v>5.8597000000000001</v>
      </c>
      <c r="Q73" s="112">
        <v>4.9085000000000001</v>
      </c>
      <c r="R73" s="112">
        <v>6.3764000000000003</v>
      </c>
      <c r="S73" s="112">
        <v>6.2435</v>
      </c>
      <c r="T73" s="112">
        <v>6.5982000000000003</v>
      </c>
      <c r="U73" s="119">
        <v>6.3285999999999998</v>
      </c>
      <c r="V73" s="114">
        <v>6.1952999999999996</v>
      </c>
      <c r="W73" s="112" t="s">
        <v>430</v>
      </c>
      <c r="X73" s="112" t="s">
        <v>430</v>
      </c>
      <c r="Y73" s="278" t="s">
        <v>430</v>
      </c>
      <c r="Z73" s="112" t="s">
        <v>430</v>
      </c>
      <c r="AA73" s="112">
        <v>5.6501999999999999</v>
      </c>
      <c r="AB73" s="112">
        <v>7.0136000000000003</v>
      </c>
      <c r="AC73" s="112">
        <v>6.484</v>
      </c>
      <c r="AD73" s="112">
        <v>6.2972999999999999</v>
      </c>
      <c r="AE73" s="112">
        <v>5.6501999999999999</v>
      </c>
      <c r="AF73" s="119">
        <v>6.4855</v>
      </c>
      <c r="AG73" s="110"/>
      <c r="AH73" s="306">
        <v>9</v>
      </c>
      <c r="AI73" s="110">
        <v>19</v>
      </c>
      <c r="AJ73" s="110">
        <v>13</v>
      </c>
      <c r="AK73" s="110">
        <v>13</v>
      </c>
      <c r="AL73" s="110">
        <v>11</v>
      </c>
      <c r="AM73" s="110">
        <v>9</v>
      </c>
      <c r="AN73" s="110">
        <v>15</v>
      </c>
      <c r="AO73" s="249">
        <v>14</v>
      </c>
      <c r="AP73" s="110">
        <v>13</v>
      </c>
      <c r="AQ73" s="110" t="s">
        <v>430</v>
      </c>
      <c r="AR73" s="110" t="s">
        <v>430</v>
      </c>
      <c r="AS73" s="110" t="s">
        <v>430</v>
      </c>
      <c r="AT73" s="110" t="s">
        <v>430</v>
      </c>
      <c r="AU73" s="110">
        <v>10</v>
      </c>
      <c r="AV73" s="110">
        <v>8</v>
      </c>
      <c r="AW73" s="110">
        <v>15</v>
      </c>
      <c r="AX73" s="110">
        <v>13</v>
      </c>
      <c r="AY73" s="299">
        <v>10</v>
      </c>
      <c r="AZ73" s="595"/>
      <c r="BA73" s="278">
        <v>17.53</v>
      </c>
      <c r="BB73" s="112">
        <v>87.47</v>
      </c>
      <c r="BC73" s="112" t="s">
        <v>430</v>
      </c>
      <c r="BD73" s="112" t="s">
        <v>430</v>
      </c>
      <c r="BE73" s="278" t="s">
        <v>430</v>
      </c>
      <c r="BF73" s="278">
        <v>-4.99</v>
      </c>
      <c r="BG73" s="113"/>
      <c r="BH73" s="117">
        <v>-4.99</v>
      </c>
      <c r="BI73" s="112">
        <v>52.53</v>
      </c>
      <c r="BJ73" s="112">
        <v>34.94</v>
      </c>
      <c r="BK73" s="112" t="s">
        <v>430</v>
      </c>
      <c r="BL73" s="112" t="s">
        <v>430</v>
      </c>
      <c r="BM73" s="117" t="s">
        <v>430</v>
      </c>
      <c r="BN73" s="118" t="s">
        <v>430</v>
      </c>
      <c r="BO73" s="118">
        <v>17.53</v>
      </c>
      <c r="BP73" s="118" t="s">
        <v>430</v>
      </c>
      <c r="BQ73" s="118" t="s">
        <v>430</v>
      </c>
      <c r="BR73" s="597"/>
      <c r="BS73" s="269" t="s">
        <v>430</v>
      </c>
      <c r="BT73" s="112">
        <v>5.8448037700000004</v>
      </c>
      <c r="BU73" s="113"/>
      <c r="BV73" s="139" t="s">
        <v>7481</v>
      </c>
    </row>
    <row r="74" spans="1:74" s="107" customFormat="1" x14ac:dyDescent="0.25">
      <c r="A74" s="108" t="s">
        <v>7521</v>
      </c>
      <c r="B74" s="109"/>
      <c r="C74" s="734">
        <v>45989</v>
      </c>
      <c r="D74" s="109"/>
      <c r="E74" s="110">
        <v>111.31</v>
      </c>
      <c r="F74" s="109"/>
      <c r="G74" s="111">
        <v>1042.6054999999999</v>
      </c>
      <c r="H74" s="253"/>
      <c r="I74" s="114">
        <v>0.16164000000000001</v>
      </c>
      <c r="J74" s="112">
        <v>6.35</v>
      </c>
      <c r="K74" s="112">
        <v>0.15615999999999999</v>
      </c>
      <c r="L74" s="119">
        <v>0.15890000000000001</v>
      </c>
      <c r="M74" s="112"/>
      <c r="N74" s="114">
        <v>7.7</v>
      </c>
      <c r="O74" s="112">
        <v>4.0647000000000002</v>
      </c>
      <c r="P74" s="112">
        <v>6.1242000000000001</v>
      </c>
      <c r="Q74" s="112">
        <v>5.1121999999999996</v>
      </c>
      <c r="R74" s="112">
        <v>6.4626000000000001</v>
      </c>
      <c r="S74" s="112">
        <v>6.1394000000000002</v>
      </c>
      <c r="T74" s="112">
        <v>6.6787999999999998</v>
      </c>
      <c r="U74" s="119" t="s">
        <v>430</v>
      </c>
      <c r="V74" s="114" t="s">
        <v>430</v>
      </c>
      <c r="W74" s="112" t="s">
        <v>430</v>
      </c>
      <c r="X74" s="112" t="s">
        <v>430</v>
      </c>
      <c r="Y74" s="278" t="s">
        <v>430</v>
      </c>
      <c r="Z74" s="112" t="s">
        <v>430</v>
      </c>
      <c r="AA74" s="112">
        <v>5.8159000000000001</v>
      </c>
      <c r="AB74" s="112">
        <v>6.9275000000000002</v>
      </c>
      <c r="AC74" s="112">
        <v>6.5612000000000004</v>
      </c>
      <c r="AD74" s="112" t="s">
        <v>430</v>
      </c>
      <c r="AE74" s="112">
        <v>5.8159000000000001</v>
      </c>
      <c r="AF74" s="119">
        <v>6.7613000000000003</v>
      </c>
      <c r="AG74" s="110"/>
      <c r="AH74" s="306">
        <v>3</v>
      </c>
      <c r="AI74" s="110">
        <v>17</v>
      </c>
      <c r="AJ74" s="110">
        <v>4</v>
      </c>
      <c r="AK74" s="110">
        <v>8</v>
      </c>
      <c r="AL74" s="110">
        <v>5</v>
      </c>
      <c r="AM74" s="110">
        <v>15</v>
      </c>
      <c r="AN74" s="110">
        <v>11</v>
      </c>
      <c r="AO74" s="249" t="s">
        <v>430</v>
      </c>
      <c r="AP74" s="110" t="s">
        <v>430</v>
      </c>
      <c r="AQ74" s="110" t="s">
        <v>430</v>
      </c>
      <c r="AR74" s="110" t="s">
        <v>430</v>
      </c>
      <c r="AS74" s="110" t="s">
        <v>430</v>
      </c>
      <c r="AT74" s="110" t="s">
        <v>430</v>
      </c>
      <c r="AU74" s="110">
        <v>5</v>
      </c>
      <c r="AV74" s="110">
        <v>15</v>
      </c>
      <c r="AW74" s="110">
        <v>11</v>
      </c>
      <c r="AX74" s="110" t="s">
        <v>430</v>
      </c>
      <c r="AY74" s="299">
        <v>5</v>
      </c>
      <c r="AZ74" s="595"/>
      <c r="BA74" s="278">
        <v>16.55</v>
      </c>
      <c r="BB74" s="112">
        <v>71.8</v>
      </c>
      <c r="BC74" s="112" t="s">
        <v>430</v>
      </c>
      <c r="BD74" s="112">
        <v>4.5</v>
      </c>
      <c r="BE74" s="278" t="s">
        <v>430</v>
      </c>
      <c r="BF74" s="278">
        <v>7.15</v>
      </c>
      <c r="BG74" s="113"/>
      <c r="BH74" s="117">
        <v>7.15</v>
      </c>
      <c r="BI74" s="112">
        <v>29.27</v>
      </c>
      <c r="BJ74" s="112">
        <v>13.31</v>
      </c>
      <c r="BK74" s="112">
        <v>33.71</v>
      </c>
      <c r="BL74" s="112" t="s">
        <v>430</v>
      </c>
      <c r="BM74" s="117">
        <v>2.7</v>
      </c>
      <c r="BN74" s="118" t="s">
        <v>430</v>
      </c>
      <c r="BO74" s="118">
        <v>13.85</v>
      </c>
      <c r="BP74" s="118" t="s">
        <v>430</v>
      </c>
      <c r="BQ74" s="118" t="s">
        <v>430</v>
      </c>
      <c r="BR74" s="597"/>
      <c r="BS74" s="269">
        <v>4.4428172895557196</v>
      </c>
      <c r="BT74" s="112">
        <v>8.9923678491007699</v>
      </c>
      <c r="BU74" s="113"/>
      <c r="BV74" s="139" t="s">
        <v>7481</v>
      </c>
    </row>
    <row r="75" spans="1:74" s="107" customFormat="1" x14ac:dyDescent="0.25">
      <c r="A75" s="108" t="s">
        <v>7522</v>
      </c>
      <c r="B75" s="109"/>
      <c r="C75" s="734">
        <v>45819</v>
      </c>
      <c r="D75" s="109"/>
      <c r="E75" s="110">
        <v>89.64</v>
      </c>
      <c r="F75" s="109"/>
      <c r="G75" s="111">
        <v>1066.3418999999999</v>
      </c>
      <c r="H75" s="253"/>
      <c r="I75" s="114">
        <v>0.01</v>
      </c>
      <c r="J75" s="112">
        <v>5.0599999999999996</v>
      </c>
      <c r="K75" s="112" t="s">
        <v>430</v>
      </c>
      <c r="L75" s="119">
        <v>0.01</v>
      </c>
      <c r="M75" s="112"/>
      <c r="N75" s="114">
        <v>5.6315999999999997</v>
      </c>
      <c r="O75" s="112">
        <v>5.2816000000000001</v>
      </c>
      <c r="P75" s="112">
        <v>5.3158000000000003</v>
      </c>
      <c r="Q75" s="112">
        <v>5.1531000000000002</v>
      </c>
      <c r="R75" s="112">
        <v>5.2835999999999999</v>
      </c>
      <c r="S75" s="112">
        <v>5.2506000000000004</v>
      </c>
      <c r="T75" s="112">
        <v>6.0087999999999999</v>
      </c>
      <c r="U75" s="119">
        <v>5.9223999999999997</v>
      </c>
      <c r="V75" s="114">
        <v>5.9745999999999997</v>
      </c>
      <c r="W75" s="112" t="s">
        <v>430</v>
      </c>
      <c r="X75" s="112" t="s">
        <v>430</v>
      </c>
      <c r="Y75" s="278" t="s">
        <v>430</v>
      </c>
      <c r="Z75" s="112" t="s">
        <v>430</v>
      </c>
      <c r="AA75" s="112">
        <v>5.2473999999999998</v>
      </c>
      <c r="AB75" s="112">
        <v>6.1516000000000002</v>
      </c>
      <c r="AC75" s="112">
        <v>5.9676</v>
      </c>
      <c r="AD75" s="112">
        <v>5.9458000000000002</v>
      </c>
      <c r="AE75" s="112">
        <v>5.2473999999999998</v>
      </c>
      <c r="AF75" s="119">
        <v>6.0365000000000002</v>
      </c>
      <c r="AG75" s="110"/>
      <c r="AH75" s="306">
        <v>23</v>
      </c>
      <c r="AI75" s="110">
        <v>2</v>
      </c>
      <c r="AJ75" s="110">
        <v>23</v>
      </c>
      <c r="AK75" s="110">
        <v>5</v>
      </c>
      <c r="AL75" s="110">
        <v>23</v>
      </c>
      <c r="AM75" s="110">
        <v>23</v>
      </c>
      <c r="AN75" s="110">
        <v>20</v>
      </c>
      <c r="AO75" s="249">
        <v>19</v>
      </c>
      <c r="AP75" s="110">
        <v>18</v>
      </c>
      <c r="AQ75" s="110" t="s">
        <v>430</v>
      </c>
      <c r="AR75" s="110" t="s">
        <v>430</v>
      </c>
      <c r="AS75" s="110" t="s">
        <v>430</v>
      </c>
      <c r="AT75" s="110" t="s">
        <v>430</v>
      </c>
      <c r="AU75" s="110">
        <v>23</v>
      </c>
      <c r="AV75" s="110">
        <v>20</v>
      </c>
      <c r="AW75" s="110">
        <v>20</v>
      </c>
      <c r="AX75" s="110">
        <v>18</v>
      </c>
      <c r="AY75" s="299">
        <v>23</v>
      </c>
      <c r="AZ75" s="595"/>
      <c r="BA75" s="278" t="s">
        <v>430</v>
      </c>
      <c r="BB75" s="112">
        <v>5.54</v>
      </c>
      <c r="BC75" s="112" t="s">
        <v>430</v>
      </c>
      <c r="BD75" s="112" t="s">
        <v>430</v>
      </c>
      <c r="BE75" s="278" t="s">
        <v>430</v>
      </c>
      <c r="BF75" s="278">
        <v>94.46</v>
      </c>
      <c r="BG75" s="113"/>
      <c r="BH75" s="117">
        <v>93.67</v>
      </c>
      <c r="BI75" s="112" t="s">
        <v>430</v>
      </c>
      <c r="BJ75" s="112">
        <v>5.54</v>
      </c>
      <c r="BK75" s="112" t="s">
        <v>430</v>
      </c>
      <c r="BL75" s="112" t="s">
        <v>430</v>
      </c>
      <c r="BM75" s="117" t="s">
        <v>430</v>
      </c>
      <c r="BN75" s="118" t="s">
        <v>430</v>
      </c>
      <c r="BO75" s="118" t="s">
        <v>430</v>
      </c>
      <c r="BP75" s="118" t="s">
        <v>430</v>
      </c>
      <c r="BQ75" s="118" t="s">
        <v>430</v>
      </c>
      <c r="BR75" s="597"/>
      <c r="BS75" s="269" t="s">
        <v>430</v>
      </c>
      <c r="BT75" s="112" t="s">
        <v>430</v>
      </c>
      <c r="BU75" s="113"/>
      <c r="BV75" s="139" t="s">
        <v>7523</v>
      </c>
    </row>
    <row r="76" spans="1:74" s="107" customFormat="1" x14ac:dyDescent="0.25">
      <c r="A76" s="108" t="s">
        <v>7524</v>
      </c>
      <c r="B76" s="109"/>
      <c r="C76" s="734">
        <v>41275</v>
      </c>
      <c r="D76" s="109"/>
      <c r="E76" s="110">
        <v>74.709999999999994</v>
      </c>
      <c r="F76" s="109"/>
      <c r="G76" s="111">
        <v>30.3675</v>
      </c>
      <c r="H76" s="253"/>
      <c r="I76" s="114">
        <v>0.09</v>
      </c>
      <c r="J76" s="112">
        <v>5.89</v>
      </c>
      <c r="K76" s="112">
        <v>0.08</v>
      </c>
      <c r="L76" s="119">
        <v>0.08</v>
      </c>
      <c r="M76" s="112"/>
      <c r="N76" s="114">
        <v>5.7702</v>
      </c>
      <c r="O76" s="112">
        <v>4.8097000000000003</v>
      </c>
      <c r="P76" s="112">
        <v>5.4143999999999997</v>
      </c>
      <c r="Q76" s="112">
        <v>5.0492999999999997</v>
      </c>
      <c r="R76" s="112">
        <v>5.7685000000000004</v>
      </c>
      <c r="S76" s="112">
        <v>5.6890999999999998</v>
      </c>
      <c r="T76" s="112">
        <v>5.8498999999999999</v>
      </c>
      <c r="U76" s="119">
        <v>5.7914000000000003</v>
      </c>
      <c r="V76" s="114">
        <v>5.7504</v>
      </c>
      <c r="W76" s="112">
        <v>6.2675999999999998</v>
      </c>
      <c r="X76" s="112">
        <v>6.4725999999999999</v>
      </c>
      <c r="Y76" s="278">
        <v>5.9950999999999999</v>
      </c>
      <c r="Z76" s="112">
        <v>5.9481999999999999</v>
      </c>
      <c r="AA76" s="112">
        <v>5.4139999999999997</v>
      </c>
      <c r="AB76" s="112">
        <v>6.0709</v>
      </c>
      <c r="AC76" s="112">
        <v>5.8221999999999996</v>
      </c>
      <c r="AD76" s="112">
        <v>5.7866</v>
      </c>
      <c r="AE76" s="112">
        <v>5.4139999999999997</v>
      </c>
      <c r="AF76" s="119">
        <v>6.7312000000000003</v>
      </c>
      <c r="AG76" s="110"/>
      <c r="AH76" s="306">
        <v>22</v>
      </c>
      <c r="AI76" s="110">
        <v>4</v>
      </c>
      <c r="AJ76" s="110">
        <v>22</v>
      </c>
      <c r="AK76" s="110">
        <v>9</v>
      </c>
      <c r="AL76" s="110">
        <v>22</v>
      </c>
      <c r="AM76" s="110">
        <v>22</v>
      </c>
      <c r="AN76" s="110">
        <v>23</v>
      </c>
      <c r="AO76" s="249">
        <v>21</v>
      </c>
      <c r="AP76" s="110">
        <v>20</v>
      </c>
      <c r="AQ76" s="110">
        <v>18</v>
      </c>
      <c r="AR76" s="110">
        <v>18</v>
      </c>
      <c r="AS76" s="110">
        <v>14</v>
      </c>
      <c r="AT76" s="110">
        <v>8</v>
      </c>
      <c r="AU76" s="110">
        <v>21</v>
      </c>
      <c r="AV76" s="110">
        <v>23</v>
      </c>
      <c r="AW76" s="110">
        <v>23</v>
      </c>
      <c r="AX76" s="110">
        <v>20</v>
      </c>
      <c r="AY76" s="299">
        <v>21</v>
      </c>
      <c r="AZ76" s="595"/>
      <c r="BA76" s="278">
        <v>33.36</v>
      </c>
      <c r="BB76" s="112">
        <v>53.19</v>
      </c>
      <c r="BC76" s="112">
        <v>6.02</v>
      </c>
      <c r="BD76" s="112" t="s">
        <v>430</v>
      </c>
      <c r="BE76" s="278" t="s">
        <v>430</v>
      </c>
      <c r="BF76" s="278">
        <v>7.43</v>
      </c>
      <c r="BG76" s="113"/>
      <c r="BH76" s="117">
        <v>7.43</v>
      </c>
      <c r="BI76" s="112">
        <v>23.91</v>
      </c>
      <c r="BJ76" s="112">
        <v>17.23</v>
      </c>
      <c r="BK76" s="112">
        <v>18.079999999999998</v>
      </c>
      <c r="BL76" s="112" t="s">
        <v>430</v>
      </c>
      <c r="BM76" s="117">
        <v>6.7</v>
      </c>
      <c r="BN76" s="118" t="s">
        <v>430</v>
      </c>
      <c r="BO76" s="118">
        <v>26.66</v>
      </c>
      <c r="BP76" s="118" t="s">
        <v>430</v>
      </c>
      <c r="BQ76" s="118" t="s">
        <v>430</v>
      </c>
      <c r="BR76" s="597"/>
      <c r="BS76" s="269">
        <v>6.6950322800000004</v>
      </c>
      <c r="BT76" s="112">
        <v>6.5979659599999998</v>
      </c>
      <c r="BU76" s="113"/>
      <c r="BV76" s="139" t="s">
        <v>7463</v>
      </c>
    </row>
    <row r="77" spans="1:74" s="107" customFormat="1" x14ac:dyDescent="0.25">
      <c r="A77" s="108" t="s">
        <v>7525</v>
      </c>
      <c r="B77" s="109"/>
      <c r="C77" s="734">
        <v>43579</v>
      </c>
      <c r="D77" s="109"/>
      <c r="E77" s="110">
        <v>50.3</v>
      </c>
      <c r="F77" s="109"/>
      <c r="G77" s="111">
        <v>1460.0551</v>
      </c>
      <c r="H77" s="253"/>
      <c r="I77" s="114">
        <v>0.18356</v>
      </c>
      <c r="J77" s="112">
        <v>6.17</v>
      </c>
      <c r="K77" s="112">
        <v>0.18356</v>
      </c>
      <c r="L77" s="119">
        <v>0.18356</v>
      </c>
      <c r="M77" s="112"/>
      <c r="N77" s="114">
        <v>7.0160999999999998</v>
      </c>
      <c r="O77" s="112">
        <v>3.5392000000000001</v>
      </c>
      <c r="P77" s="112">
        <v>5.6619999999999999</v>
      </c>
      <c r="Q77" s="112">
        <v>4.6942000000000004</v>
      </c>
      <c r="R77" s="112">
        <v>6.2138999999999998</v>
      </c>
      <c r="S77" s="112">
        <v>5.8517999999999999</v>
      </c>
      <c r="T77" s="112">
        <v>6.3455000000000004</v>
      </c>
      <c r="U77" s="119">
        <v>6.173</v>
      </c>
      <c r="V77" s="114">
        <v>6.1771000000000003</v>
      </c>
      <c r="W77" s="112">
        <v>6.5951000000000004</v>
      </c>
      <c r="X77" s="112">
        <v>6.7435999999999998</v>
      </c>
      <c r="Y77" s="278">
        <v>6.0194000000000001</v>
      </c>
      <c r="Z77" s="112" t="s">
        <v>430</v>
      </c>
      <c r="AA77" s="112">
        <v>5.6009000000000002</v>
      </c>
      <c r="AB77" s="112">
        <v>6.6375000000000002</v>
      </c>
      <c r="AC77" s="112">
        <v>6.2496</v>
      </c>
      <c r="AD77" s="112">
        <v>6.1616</v>
      </c>
      <c r="AE77" s="112">
        <v>5.6009000000000002</v>
      </c>
      <c r="AF77" s="119">
        <v>5.3719999999999999</v>
      </c>
      <c r="AG77" s="110"/>
      <c r="AH77" s="306">
        <v>15</v>
      </c>
      <c r="AI77" s="110">
        <v>23</v>
      </c>
      <c r="AJ77" s="110">
        <v>19</v>
      </c>
      <c r="AK77" s="110">
        <v>22</v>
      </c>
      <c r="AL77" s="110">
        <v>16</v>
      </c>
      <c r="AM77" s="110">
        <v>18</v>
      </c>
      <c r="AN77" s="110">
        <v>17</v>
      </c>
      <c r="AO77" s="249">
        <v>16</v>
      </c>
      <c r="AP77" s="110">
        <v>14</v>
      </c>
      <c r="AQ77" s="110">
        <v>13</v>
      </c>
      <c r="AR77" s="110">
        <v>14</v>
      </c>
      <c r="AS77" s="110">
        <v>13</v>
      </c>
      <c r="AT77" s="110" t="s">
        <v>430</v>
      </c>
      <c r="AU77" s="110">
        <v>12</v>
      </c>
      <c r="AV77" s="110">
        <v>17</v>
      </c>
      <c r="AW77" s="110">
        <v>17</v>
      </c>
      <c r="AX77" s="110">
        <v>15</v>
      </c>
      <c r="AY77" s="299">
        <v>12</v>
      </c>
      <c r="AZ77" s="595"/>
      <c r="BA77" s="278">
        <v>17.7</v>
      </c>
      <c r="BB77" s="112">
        <v>75.7</v>
      </c>
      <c r="BC77" s="112" t="s">
        <v>430</v>
      </c>
      <c r="BD77" s="112" t="s">
        <v>430</v>
      </c>
      <c r="BE77" s="278" t="s">
        <v>430</v>
      </c>
      <c r="BF77" s="278">
        <v>6.6</v>
      </c>
      <c r="BG77" s="113"/>
      <c r="BH77" s="117">
        <v>6.6</v>
      </c>
      <c r="BI77" s="112">
        <v>44.19</v>
      </c>
      <c r="BJ77" s="112">
        <v>23.55</v>
      </c>
      <c r="BK77" s="112">
        <v>7.96</v>
      </c>
      <c r="BL77" s="112" t="s">
        <v>430</v>
      </c>
      <c r="BM77" s="117" t="s">
        <v>430</v>
      </c>
      <c r="BN77" s="118" t="s">
        <v>430</v>
      </c>
      <c r="BO77" s="118">
        <v>17.7</v>
      </c>
      <c r="BP77" s="118" t="s">
        <v>430</v>
      </c>
      <c r="BQ77" s="118" t="s">
        <v>430</v>
      </c>
      <c r="BR77" s="597"/>
      <c r="BS77" s="269">
        <v>7.9590209692040998</v>
      </c>
      <c r="BT77" s="112">
        <v>7.8582235392141797</v>
      </c>
      <c r="BU77" s="113"/>
      <c r="BV77" s="139" t="s">
        <v>7463</v>
      </c>
    </row>
    <row r="78" spans="1:74" x14ac:dyDescent="0.25">
      <c r="A78" s="318" t="s">
        <v>93</v>
      </c>
      <c r="B78" s="43"/>
      <c r="C78" s="720"/>
      <c r="D78" s="43"/>
      <c r="E78" s="51"/>
      <c r="F78" s="43"/>
      <c r="G78" s="55"/>
      <c r="H78" s="252"/>
      <c r="I78" s="70"/>
      <c r="J78" s="59"/>
      <c r="K78" s="59"/>
      <c r="L78" s="88"/>
      <c r="M78" s="59"/>
      <c r="N78" s="70">
        <v>8.5228000000000002</v>
      </c>
      <c r="O78" s="59">
        <v>4.7541000000000002</v>
      </c>
      <c r="P78" s="59">
        <v>6.0510000000000002</v>
      </c>
      <c r="Q78" s="59">
        <v>5.0456000000000003</v>
      </c>
      <c r="R78" s="59">
        <v>6.2908999999999997</v>
      </c>
      <c r="S78" s="59">
        <v>6.1173000000000002</v>
      </c>
      <c r="T78" s="59">
        <v>6.5217999999999998</v>
      </c>
      <c r="U78" s="88">
        <v>6.3169000000000004</v>
      </c>
      <c r="V78" s="70">
        <v>6.2060000000000004</v>
      </c>
      <c r="W78" s="59">
        <v>6.6532999999999998</v>
      </c>
      <c r="X78" s="59">
        <v>6.8516000000000004</v>
      </c>
      <c r="Y78" s="276">
        <v>6.1291000000000002</v>
      </c>
      <c r="Z78" s="59">
        <v>5.9386000000000001</v>
      </c>
      <c r="AA78" s="59">
        <v>5.7064000000000004</v>
      </c>
      <c r="AB78" s="59">
        <v>6.7938999999999998</v>
      </c>
      <c r="AC78" s="59">
        <v>6.4192</v>
      </c>
      <c r="AD78" s="59">
        <v>6.2854000000000001</v>
      </c>
      <c r="AE78" s="59">
        <v>5.7064000000000004</v>
      </c>
      <c r="AF78" s="88">
        <v>6.3693</v>
      </c>
      <c r="AG78" s="51"/>
      <c r="AH78" s="307">
        <v>23</v>
      </c>
      <c r="AI78" s="51">
        <v>23</v>
      </c>
      <c r="AJ78" s="51">
        <v>23</v>
      </c>
      <c r="AK78" s="51">
        <v>23</v>
      </c>
      <c r="AL78" s="51">
        <v>23</v>
      </c>
      <c r="AM78" s="51">
        <v>23</v>
      </c>
      <c r="AN78" s="51">
        <v>23</v>
      </c>
      <c r="AO78" s="319">
        <v>21</v>
      </c>
      <c r="AP78" s="51">
        <v>20</v>
      </c>
      <c r="AQ78" s="51">
        <v>18</v>
      </c>
      <c r="AR78" s="51">
        <v>18</v>
      </c>
      <c r="AS78" s="51">
        <v>17</v>
      </c>
      <c r="AT78" s="51">
        <v>12</v>
      </c>
      <c r="AU78" s="51">
        <v>23</v>
      </c>
      <c r="AV78" s="51">
        <v>23</v>
      </c>
      <c r="AW78" s="51">
        <v>23</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1"/>
      <c r="D79" s="44"/>
      <c r="E79" s="52"/>
      <c r="F79" s="44"/>
      <c r="G79" s="56"/>
      <c r="H79" s="64"/>
      <c r="I79" s="71"/>
      <c r="J79" s="60"/>
      <c r="K79" s="60"/>
      <c r="L79" s="89"/>
      <c r="M79" s="60"/>
      <c r="N79" s="71">
        <v>39.270699999999998</v>
      </c>
      <c r="O79" s="60">
        <v>14.834899999999999</v>
      </c>
      <c r="P79" s="60">
        <v>10.566599999999999</v>
      </c>
      <c r="Q79" s="60">
        <v>7.2713999999999999</v>
      </c>
      <c r="R79" s="60">
        <v>7.5701000000000001</v>
      </c>
      <c r="S79" s="60">
        <v>6.7020999999999997</v>
      </c>
      <c r="T79" s="60">
        <v>6.9329000000000001</v>
      </c>
      <c r="U79" s="89">
        <v>6.6021000000000001</v>
      </c>
      <c r="V79" s="71">
        <v>6.4429999999999996</v>
      </c>
      <c r="W79" s="60">
        <v>6.8487999999999998</v>
      </c>
      <c r="X79" s="60">
        <v>7.0259999999999998</v>
      </c>
      <c r="Y79" s="277">
        <v>6.2792000000000003</v>
      </c>
      <c r="Z79" s="60">
        <v>6.3648999999999996</v>
      </c>
      <c r="AA79" s="60">
        <v>7.7554999999999996</v>
      </c>
      <c r="AB79" s="60">
        <v>7.4076000000000004</v>
      </c>
      <c r="AC79" s="60">
        <v>6.7991999999999999</v>
      </c>
      <c r="AD79" s="60">
        <v>6.5724999999999998</v>
      </c>
      <c r="AE79" s="60">
        <v>7.7554999999999996</v>
      </c>
      <c r="AF79" s="89">
        <v>7.1364999999999998</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1"/>
      <c r="D80" s="44"/>
      <c r="E80" s="52"/>
      <c r="F80" s="44"/>
      <c r="G80" s="56"/>
      <c r="H80" s="64"/>
      <c r="I80" s="71"/>
      <c r="J80" s="60"/>
      <c r="K80" s="60"/>
      <c r="L80" s="89"/>
      <c r="M80" s="60"/>
      <c r="N80" s="71">
        <v>5.6315999999999997</v>
      </c>
      <c r="O80" s="60">
        <v>3.5392000000000001</v>
      </c>
      <c r="P80" s="60">
        <v>5.3158000000000003</v>
      </c>
      <c r="Q80" s="60">
        <v>4.5711000000000004</v>
      </c>
      <c r="R80" s="60">
        <v>5.2835999999999999</v>
      </c>
      <c r="S80" s="60">
        <v>5.2506000000000004</v>
      </c>
      <c r="T80" s="60">
        <v>5.8498999999999999</v>
      </c>
      <c r="U80" s="89">
        <v>5.7914000000000003</v>
      </c>
      <c r="V80" s="71">
        <v>5.7504</v>
      </c>
      <c r="W80" s="60">
        <v>6.2675999999999998</v>
      </c>
      <c r="X80" s="60">
        <v>6.4725999999999999</v>
      </c>
      <c r="Y80" s="277">
        <v>5.8716999999999997</v>
      </c>
      <c r="Z80" s="60">
        <v>5.1181999999999999</v>
      </c>
      <c r="AA80" s="60">
        <v>5.2473999999999998</v>
      </c>
      <c r="AB80" s="60">
        <v>6.0709</v>
      </c>
      <c r="AC80" s="60">
        <v>5.8221999999999996</v>
      </c>
      <c r="AD80" s="60">
        <v>5.7866</v>
      </c>
      <c r="AE80" s="60">
        <v>5.2473999999999998</v>
      </c>
      <c r="AF80" s="89">
        <v>5.3238000000000003</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2"/>
      <c r="D81" s="45"/>
      <c r="E81" s="53"/>
      <c r="F81" s="45"/>
      <c r="G81" s="57"/>
      <c r="H81" s="254"/>
      <c r="I81" s="72"/>
      <c r="J81" s="61"/>
      <c r="K81" s="61"/>
      <c r="L81" s="90"/>
      <c r="M81" s="61"/>
      <c r="N81" s="72">
        <v>7.4298999999999999</v>
      </c>
      <c r="O81" s="61">
        <v>4.2483000000000004</v>
      </c>
      <c r="P81" s="61">
        <v>5.8832000000000004</v>
      </c>
      <c r="Q81" s="61">
        <v>4.9429999999999996</v>
      </c>
      <c r="R81" s="61">
        <v>6.3628</v>
      </c>
      <c r="S81" s="61">
        <v>6.2083000000000004</v>
      </c>
      <c r="T81" s="61">
        <v>6.6565000000000003</v>
      </c>
      <c r="U81" s="90">
        <v>6.4089</v>
      </c>
      <c r="V81" s="72">
        <v>6.2626499999999998</v>
      </c>
      <c r="W81" s="61">
        <v>6.6948999999999996</v>
      </c>
      <c r="X81" s="61">
        <v>6.90585</v>
      </c>
      <c r="Y81" s="279">
        <v>6.1943000000000001</v>
      </c>
      <c r="Z81" s="61">
        <v>6.0361500000000001</v>
      </c>
      <c r="AA81" s="61">
        <v>5.6009000000000002</v>
      </c>
      <c r="AB81" s="61">
        <v>6.9916999999999998</v>
      </c>
      <c r="AC81" s="61">
        <v>6.5427</v>
      </c>
      <c r="AD81" s="61">
        <v>6.3411999999999997</v>
      </c>
      <c r="AE81" s="61">
        <v>5.6009000000000002</v>
      </c>
      <c r="AF81" s="90">
        <v>6.5339999999999998</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224</v>
      </c>
      <c r="B82" s="46"/>
      <c r="C82" s="723"/>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7526</v>
      </c>
      <c r="B83" s="109"/>
      <c r="C83" s="734">
        <v>40709</v>
      </c>
      <c r="D83" s="109"/>
      <c r="E83" s="110">
        <v>6649.97</v>
      </c>
      <c r="F83" s="109"/>
      <c r="G83" s="111">
        <v>2677.0940000000001</v>
      </c>
      <c r="H83" s="253"/>
      <c r="I83" s="114">
        <v>0.18101</v>
      </c>
      <c r="J83" s="112">
        <v>6.36</v>
      </c>
      <c r="K83" s="112">
        <v>0.17011000000000001</v>
      </c>
      <c r="L83" s="119">
        <v>0.18079000000000001</v>
      </c>
      <c r="M83" s="112"/>
      <c r="N83" s="114">
        <v>7.6148999999999996</v>
      </c>
      <c r="O83" s="112">
        <v>4.1085000000000003</v>
      </c>
      <c r="P83" s="112">
        <v>5.8390000000000004</v>
      </c>
      <c r="Q83" s="112">
        <v>4.8727</v>
      </c>
      <c r="R83" s="112">
        <v>6.2920999999999996</v>
      </c>
      <c r="S83" s="112">
        <v>6.2169999999999996</v>
      </c>
      <c r="T83" s="112">
        <v>6.6386000000000003</v>
      </c>
      <c r="U83" s="119">
        <v>6.3943000000000003</v>
      </c>
      <c r="V83" s="114">
        <v>6.2685000000000004</v>
      </c>
      <c r="W83" s="112">
        <v>6.6912000000000003</v>
      </c>
      <c r="X83" s="112">
        <v>6.8902999999999999</v>
      </c>
      <c r="Y83" s="278">
        <v>6.1635999999999997</v>
      </c>
      <c r="Z83" s="112">
        <v>5.64</v>
      </c>
      <c r="AA83" s="112">
        <v>5.5529000000000002</v>
      </c>
      <c r="AB83" s="112">
        <v>6.9421999999999997</v>
      </c>
      <c r="AC83" s="112">
        <v>6.5289999999999999</v>
      </c>
      <c r="AD83" s="112">
        <v>6.3715000000000002</v>
      </c>
      <c r="AE83" s="112">
        <v>5.5529000000000002</v>
      </c>
      <c r="AF83" s="119">
        <v>6.7405999999999997</v>
      </c>
      <c r="AG83" s="110"/>
      <c r="AH83" s="306">
        <v>3</v>
      </c>
      <c r="AI83" s="110">
        <v>12</v>
      </c>
      <c r="AJ83" s="110">
        <v>8</v>
      </c>
      <c r="AK83" s="110">
        <v>11</v>
      </c>
      <c r="AL83" s="110">
        <v>8</v>
      </c>
      <c r="AM83" s="110">
        <v>6</v>
      </c>
      <c r="AN83" s="110">
        <v>8</v>
      </c>
      <c r="AO83" s="249">
        <v>3</v>
      </c>
      <c r="AP83" s="110">
        <v>3</v>
      </c>
      <c r="AQ83" s="110">
        <v>5</v>
      </c>
      <c r="AR83" s="110">
        <v>4</v>
      </c>
      <c r="AS83" s="110">
        <v>3</v>
      </c>
      <c r="AT83" s="110">
        <v>10</v>
      </c>
      <c r="AU83" s="110">
        <v>10</v>
      </c>
      <c r="AV83" s="110">
        <v>5</v>
      </c>
      <c r="AW83" s="110">
        <v>5</v>
      </c>
      <c r="AX83" s="110">
        <v>3</v>
      </c>
      <c r="AY83" s="299">
        <v>10</v>
      </c>
      <c r="AZ83" s="595"/>
      <c r="BA83" s="278">
        <v>23.36</v>
      </c>
      <c r="BB83" s="112">
        <v>88.69</v>
      </c>
      <c r="BC83" s="112" t="s">
        <v>430</v>
      </c>
      <c r="BD83" s="112" t="s">
        <v>430</v>
      </c>
      <c r="BE83" s="278" t="s">
        <v>430</v>
      </c>
      <c r="BF83" s="278">
        <v>-12.05</v>
      </c>
      <c r="BG83" s="113"/>
      <c r="BH83" s="117">
        <v>-12.05</v>
      </c>
      <c r="BI83" s="112">
        <v>34.590000000000003</v>
      </c>
      <c r="BJ83" s="112">
        <v>46.87</v>
      </c>
      <c r="BK83" s="112">
        <v>7.22</v>
      </c>
      <c r="BL83" s="112" t="s">
        <v>430</v>
      </c>
      <c r="BM83" s="117" t="s">
        <v>430</v>
      </c>
      <c r="BN83" s="118" t="s">
        <v>430</v>
      </c>
      <c r="BO83" s="118">
        <v>23.36</v>
      </c>
      <c r="BP83" s="118" t="s">
        <v>430</v>
      </c>
      <c r="BQ83" s="118" t="s">
        <v>430</v>
      </c>
      <c r="BR83" s="597"/>
      <c r="BS83" s="269">
        <v>2.9788066199999998</v>
      </c>
      <c r="BT83" s="112">
        <v>10.048492230000001</v>
      </c>
      <c r="BU83" s="113"/>
      <c r="BV83" s="139" t="s">
        <v>7463</v>
      </c>
    </row>
    <row r="84" spans="1:74" s="107" customFormat="1" x14ac:dyDescent="0.25">
      <c r="A84" s="108" t="s">
        <v>7527</v>
      </c>
      <c r="B84" s="109"/>
      <c r="C84" s="734">
        <v>38229</v>
      </c>
      <c r="D84" s="109"/>
      <c r="E84" s="110">
        <v>6365.24</v>
      </c>
      <c r="F84" s="109"/>
      <c r="G84" s="111">
        <v>2453.1068</v>
      </c>
      <c r="H84" s="253"/>
      <c r="I84" s="114">
        <v>0.17</v>
      </c>
      <c r="J84" s="112">
        <v>6.43</v>
      </c>
      <c r="K84" s="112">
        <v>0.17</v>
      </c>
      <c r="L84" s="119">
        <v>0.17</v>
      </c>
      <c r="M84" s="112"/>
      <c r="N84" s="114">
        <v>39.057699999999997</v>
      </c>
      <c r="O84" s="112">
        <v>14.623900000000001</v>
      </c>
      <c r="P84" s="112">
        <v>10.3558</v>
      </c>
      <c r="Q84" s="112">
        <v>7.0609000000000002</v>
      </c>
      <c r="R84" s="112">
        <v>7.359</v>
      </c>
      <c r="S84" s="112">
        <v>6.4888000000000003</v>
      </c>
      <c r="T84" s="112">
        <v>6.7157</v>
      </c>
      <c r="U84" s="119">
        <v>6.3869999999999996</v>
      </c>
      <c r="V84" s="114">
        <v>6.2289000000000003</v>
      </c>
      <c r="W84" s="112">
        <v>6.6353</v>
      </c>
      <c r="X84" s="112">
        <v>6.8381999999999996</v>
      </c>
      <c r="Y84" s="278">
        <v>6.1116000000000001</v>
      </c>
      <c r="Z84" s="112">
        <v>5.0049000000000001</v>
      </c>
      <c r="AA84" s="112">
        <v>7.5449000000000002</v>
      </c>
      <c r="AB84" s="112">
        <v>7.1931000000000003</v>
      </c>
      <c r="AC84" s="112">
        <v>6.5815999999999999</v>
      </c>
      <c r="AD84" s="112">
        <v>6.3577000000000004</v>
      </c>
      <c r="AE84" s="112">
        <v>7.5449000000000002</v>
      </c>
      <c r="AF84" s="119">
        <v>6.4455999999999998</v>
      </c>
      <c r="AG84" s="110"/>
      <c r="AH84" s="306">
        <v>1</v>
      </c>
      <c r="AI84" s="110">
        <v>1</v>
      </c>
      <c r="AJ84" s="110">
        <v>1</v>
      </c>
      <c r="AK84" s="110">
        <v>1</v>
      </c>
      <c r="AL84" s="110">
        <v>1</v>
      </c>
      <c r="AM84" s="110">
        <v>1</v>
      </c>
      <c r="AN84" s="110">
        <v>1</v>
      </c>
      <c r="AO84" s="249">
        <v>4</v>
      </c>
      <c r="AP84" s="110">
        <v>7</v>
      </c>
      <c r="AQ84" s="110">
        <v>7</v>
      </c>
      <c r="AR84" s="110">
        <v>7</v>
      </c>
      <c r="AS84" s="110">
        <v>6</v>
      </c>
      <c r="AT84" s="110">
        <v>11</v>
      </c>
      <c r="AU84" s="110">
        <v>1</v>
      </c>
      <c r="AV84" s="110">
        <v>1</v>
      </c>
      <c r="AW84" s="110">
        <v>2</v>
      </c>
      <c r="AX84" s="110">
        <v>5</v>
      </c>
      <c r="AY84" s="299">
        <v>1</v>
      </c>
      <c r="AZ84" s="595"/>
      <c r="BA84" s="278">
        <v>10.84</v>
      </c>
      <c r="BB84" s="112">
        <v>92.03</v>
      </c>
      <c r="BC84" s="112" t="s">
        <v>430</v>
      </c>
      <c r="BD84" s="112" t="s">
        <v>430</v>
      </c>
      <c r="BE84" s="278" t="s">
        <v>430</v>
      </c>
      <c r="BF84" s="278">
        <v>-2.87</v>
      </c>
      <c r="BG84" s="113"/>
      <c r="BH84" s="117">
        <v>-2.87</v>
      </c>
      <c r="BI84" s="112">
        <v>34.21</v>
      </c>
      <c r="BJ84" s="112">
        <v>56.64</v>
      </c>
      <c r="BK84" s="112">
        <v>1.18</v>
      </c>
      <c r="BL84" s="112" t="s">
        <v>430</v>
      </c>
      <c r="BM84" s="117" t="s">
        <v>430</v>
      </c>
      <c r="BN84" s="118" t="s">
        <v>430</v>
      </c>
      <c r="BO84" s="118">
        <v>10.84</v>
      </c>
      <c r="BP84" s="118" t="s">
        <v>430</v>
      </c>
      <c r="BQ84" s="118" t="s">
        <v>430</v>
      </c>
      <c r="BR84" s="597"/>
      <c r="BS84" s="269">
        <v>5.8435169299999998</v>
      </c>
      <c r="BT84" s="112">
        <v>10.02442362</v>
      </c>
      <c r="BU84" s="113"/>
      <c r="BV84" s="139" t="s">
        <v>7463</v>
      </c>
    </row>
    <row r="85" spans="1:74" s="107" customFormat="1" x14ac:dyDescent="0.25">
      <c r="A85" s="108" t="s">
        <v>7528</v>
      </c>
      <c r="B85" s="109"/>
      <c r="C85" s="734">
        <v>43231</v>
      </c>
      <c r="D85" s="109"/>
      <c r="E85" s="110">
        <v>5574.76</v>
      </c>
      <c r="F85" s="109"/>
      <c r="G85" s="111">
        <v>1542.1686</v>
      </c>
      <c r="H85" s="253"/>
      <c r="I85" s="114">
        <v>0.17085</v>
      </c>
      <c r="J85" s="112">
        <v>6.24</v>
      </c>
      <c r="K85" s="112">
        <v>0.1585</v>
      </c>
      <c r="L85" s="119">
        <v>0.16830000000000001</v>
      </c>
      <c r="M85" s="112"/>
      <c r="N85" s="114">
        <v>7.5965999999999996</v>
      </c>
      <c r="O85" s="112">
        <v>3.6728000000000001</v>
      </c>
      <c r="P85" s="112">
        <v>5.8044000000000002</v>
      </c>
      <c r="Q85" s="112">
        <v>4.7294999999999998</v>
      </c>
      <c r="R85" s="112">
        <v>6.3193000000000001</v>
      </c>
      <c r="S85" s="112">
        <v>6.1212999999999997</v>
      </c>
      <c r="T85" s="112">
        <v>6.6387</v>
      </c>
      <c r="U85" s="119">
        <v>6.3327</v>
      </c>
      <c r="V85" s="114">
        <v>6.1767000000000003</v>
      </c>
      <c r="W85" s="112">
        <v>6.4630999999999998</v>
      </c>
      <c r="X85" s="112">
        <v>6.6028000000000002</v>
      </c>
      <c r="Y85" s="278">
        <v>5.8585000000000003</v>
      </c>
      <c r="Z85" s="112" t="s">
        <v>430</v>
      </c>
      <c r="AA85" s="112">
        <v>5.4801000000000002</v>
      </c>
      <c r="AB85" s="112">
        <v>6.952</v>
      </c>
      <c r="AC85" s="112">
        <v>6.5092999999999996</v>
      </c>
      <c r="AD85" s="112">
        <v>6.2915000000000001</v>
      </c>
      <c r="AE85" s="112">
        <v>5.4801000000000002</v>
      </c>
      <c r="AF85" s="119">
        <v>5.4340999999999999</v>
      </c>
      <c r="AG85" s="110"/>
      <c r="AH85" s="306">
        <v>5</v>
      </c>
      <c r="AI85" s="110">
        <v>22</v>
      </c>
      <c r="AJ85" s="110">
        <v>9</v>
      </c>
      <c r="AK85" s="110">
        <v>16</v>
      </c>
      <c r="AL85" s="110">
        <v>7</v>
      </c>
      <c r="AM85" s="110">
        <v>11</v>
      </c>
      <c r="AN85" s="110">
        <v>7</v>
      </c>
      <c r="AO85" s="249">
        <v>9</v>
      </c>
      <c r="AP85" s="110">
        <v>8</v>
      </c>
      <c r="AQ85" s="110">
        <v>12</v>
      </c>
      <c r="AR85" s="110">
        <v>13</v>
      </c>
      <c r="AS85" s="110">
        <v>15</v>
      </c>
      <c r="AT85" s="110" t="s">
        <v>430</v>
      </c>
      <c r="AU85" s="110">
        <v>15</v>
      </c>
      <c r="AV85" s="110">
        <v>4</v>
      </c>
      <c r="AW85" s="110">
        <v>8</v>
      </c>
      <c r="AX85" s="110">
        <v>8</v>
      </c>
      <c r="AY85" s="299">
        <v>15</v>
      </c>
      <c r="AZ85" s="595"/>
      <c r="BA85" s="278">
        <v>13.06</v>
      </c>
      <c r="BB85" s="112">
        <v>81.63</v>
      </c>
      <c r="BC85" s="112" t="s">
        <v>430</v>
      </c>
      <c r="BD85" s="112" t="s">
        <v>430</v>
      </c>
      <c r="BE85" s="278" t="s">
        <v>430</v>
      </c>
      <c r="BF85" s="278">
        <v>5.31</v>
      </c>
      <c r="BG85" s="113"/>
      <c r="BH85" s="117">
        <v>5.31</v>
      </c>
      <c r="BI85" s="112">
        <v>28.36</v>
      </c>
      <c r="BJ85" s="112">
        <v>46.1</v>
      </c>
      <c r="BK85" s="112">
        <v>7.18</v>
      </c>
      <c r="BL85" s="112" t="s">
        <v>430</v>
      </c>
      <c r="BM85" s="117" t="s">
        <v>430</v>
      </c>
      <c r="BN85" s="118" t="s">
        <v>430</v>
      </c>
      <c r="BO85" s="118">
        <v>13.06</v>
      </c>
      <c r="BP85" s="118" t="s">
        <v>430</v>
      </c>
      <c r="BQ85" s="118" t="s">
        <v>430</v>
      </c>
      <c r="BR85" s="597"/>
      <c r="BS85" s="269">
        <v>1.7695976099999999</v>
      </c>
      <c r="BT85" s="112">
        <v>8.8754367500000004</v>
      </c>
      <c r="BU85" s="113"/>
      <c r="BV85" s="139" t="s">
        <v>7463</v>
      </c>
    </row>
    <row r="86" spans="1:74" s="107" customFormat="1" x14ac:dyDescent="0.25">
      <c r="A86" s="108" t="s">
        <v>7529</v>
      </c>
      <c r="B86" s="109"/>
      <c r="C86" s="734">
        <v>39640</v>
      </c>
      <c r="D86" s="109"/>
      <c r="E86" s="110">
        <v>5182.45</v>
      </c>
      <c r="F86" s="109"/>
      <c r="G86" s="111">
        <v>3348.44</v>
      </c>
      <c r="H86" s="253"/>
      <c r="I86" s="114">
        <v>0.18629999999999999</v>
      </c>
      <c r="J86" s="112">
        <v>6.38</v>
      </c>
      <c r="K86" s="112">
        <v>0.17534</v>
      </c>
      <c r="L86" s="119">
        <v>0.18629999999999999</v>
      </c>
      <c r="M86" s="112"/>
      <c r="N86" s="114">
        <v>7.6014999999999997</v>
      </c>
      <c r="O86" s="112">
        <v>4.0247000000000002</v>
      </c>
      <c r="P86" s="112">
        <v>5.7760999999999996</v>
      </c>
      <c r="Q86" s="112">
        <v>4.7954999999999997</v>
      </c>
      <c r="R86" s="112">
        <v>6.4203000000000001</v>
      </c>
      <c r="S86" s="112">
        <v>6.1403999999999996</v>
      </c>
      <c r="T86" s="112">
        <v>6.6531000000000002</v>
      </c>
      <c r="U86" s="119">
        <v>6.3747999999999996</v>
      </c>
      <c r="V86" s="114">
        <v>6.2502000000000004</v>
      </c>
      <c r="W86" s="112">
        <v>6.694</v>
      </c>
      <c r="X86" s="112">
        <v>6.8963000000000001</v>
      </c>
      <c r="Y86" s="278">
        <v>6.1669</v>
      </c>
      <c r="Z86" s="112">
        <v>5.9535</v>
      </c>
      <c r="AA86" s="112">
        <v>5.6021999999999998</v>
      </c>
      <c r="AB86" s="112">
        <v>6.9684999999999997</v>
      </c>
      <c r="AC86" s="112">
        <v>6.5214999999999996</v>
      </c>
      <c r="AD86" s="112">
        <v>6.3532999999999999</v>
      </c>
      <c r="AE86" s="112">
        <v>5.6021999999999998</v>
      </c>
      <c r="AF86" s="119">
        <v>6.9103000000000003</v>
      </c>
      <c r="AG86" s="110"/>
      <c r="AH86" s="306">
        <v>4</v>
      </c>
      <c r="AI86" s="110">
        <v>15</v>
      </c>
      <c r="AJ86" s="110">
        <v>12</v>
      </c>
      <c r="AK86" s="110">
        <v>13</v>
      </c>
      <c r="AL86" s="110">
        <v>3</v>
      </c>
      <c r="AM86" s="110">
        <v>9</v>
      </c>
      <c r="AN86" s="110">
        <v>5</v>
      </c>
      <c r="AO86" s="249">
        <v>6</v>
      </c>
      <c r="AP86" s="110">
        <v>5</v>
      </c>
      <c r="AQ86" s="110">
        <v>4</v>
      </c>
      <c r="AR86" s="110">
        <v>2</v>
      </c>
      <c r="AS86" s="110">
        <v>2</v>
      </c>
      <c r="AT86" s="110">
        <v>7</v>
      </c>
      <c r="AU86" s="110">
        <v>6</v>
      </c>
      <c r="AV86" s="110">
        <v>3</v>
      </c>
      <c r="AW86" s="110">
        <v>6</v>
      </c>
      <c r="AX86" s="110">
        <v>6</v>
      </c>
      <c r="AY86" s="299">
        <v>6</v>
      </c>
      <c r="AZ86" s="595"/>
      <c r="BA86" s="278">
        <v>6.62</v>
      </c>
      <c r="BB86" s="112">
        <v>90.97</v>
      </c>
      <c r="BC86" s="112" t="s">
        <v>430</v>
      </c>
      <c r="BD86" s="112" t="s">
        <v>430</v>
      </c>
      <c r="BE86" s="278" t="s">
        <v>430</v>
      </c>
      <c r="BF86" s="278">
        <v>2.42</v>
      </c>
      <c r="BG86" s="113"/>
      <c r="BH86" s="117">
        <v>2.42</v>
      </c>
      <c r="BI86" s="112">
        <v>31.87</v>
      </c>
      <c r="BJ86" s="112">
        <v>56.2</v>
      </c>
      <c r="BK86" s="112">
        <v>2.89</v>
      </c>
      <c r="BL86" s="112" t="s">
        <v>430</v>
      </c>
      <c r="BM86" s="117">
        <v>2.41</v>
      </c>
      <c r="BN86" s="118" t="s">
        <v>430</v>
      </c>
      <c r="BO86" s="118">
        <v>4.2</v>
      </c>
      <c r="BP86" s="118" t="s">
        <v>430</v>
      </c>
      <c r="BQ86" s="118" t="s">
        <v>430</v>
      </c>
      <c r="BR86" s="597"/>
      <c r="BS86" s="269">
        <v>1.42671234985733</v>
      </c>
      <c r="BT86" s="112">
        <v>12.8642396787136</v>
      </c>
      <c r="BU86" s="113"/>
      <c r="BV86" s="139" t="s">
        <v>7463</v>
      </c>
    </row>
    <row r="87" spans="1:74" s="107" customFormat="1" x14ac:dyDescent="0.25">
      <c r="A87" s="108" t="s">
        <v>7530</v>
      </c>
      <c r="B87" s="109"/>
      <c r="C87" s="734">
        <v>45112</v>
      </c>
      <c r="D87" s="109"/>
      <c r="E87" s="110">
        <v>4351.8999999999996</v>
      </c>
      <c r="F87" s="109"/>
      <c r="G87" s="111">
        <v>1221.0043000000001</v>
      </c>
      <c r="H87" s="253"/>
      <c r="I87" s="114">
        <v>0.20548</v>
      </c>
      <c r="J87" s="112">
        <v>6.4</v>
      </c>
      <c r="K87" s="112">
        <v>0.19452</v>
      </c>
      <c r="L87" s="119">
        <v>0.20548</v>
      </c>
      <c r="M87" s="112"/>
      <c r="N87" s="114">
        <v>7.2565999999999997</v>
      </c>
      <c r="O87" s="112">
        <v>4.3579999999999997</v>
      </c>
      <c r="P87" s="112">
        <v>6.0141999999999998</v>
      </c>
      <c r="Q87" s="112">
        <v>4.9199000000000002</v>
      </c>
      <c r="R87" s="112">
        <v>6.4252000000000002</v>
      </c>
      <c r="S87" s="112">
        <v>6.2380000000000004</v>
      </c>
      <c r="T87" s="112">
        <v>6.5746000000000002</v>
      </c>
      <c r="U87" s="119">
        <v>6.2934000000000001</v>
      </c>
      <c r="V87" s="114">
        <v>6.1578999999999997</v>
      </c>
      <c r="W87" s="112">
        <v>6.5917000000000003</v>
      </c>
      <c r="X87" s="112">
        <v>6.8022</v>
      </c>
      <c r="Y87" s="278" t="s">
        <v>430</v>
      </c>
      <c r="Z87" s="112" t="s">
        <v>430</v>
      </c>
      <c r="AA87" s="112">
        <v>5.6056999999999997</v>
      </c>
      <c r="AB87" s="112">
        <v>6.9059999999999997</v>
      </c>
      <c r="AC87" s="112">
        <v>6.4473000000000003</v>
      </c>
      <c r="AD87" s="112">
        <v>6.2667000000000002</v>
      </c>
      <c r="AE87" s="112">
        <v>5.6056999999999997</v>
      </c>
      <c r="AF87" s="119">
        <v>6.8052000000000001</v>
      </c>
      <c r="AG87" s="110"/>
      <c r="AH87" s="306">
        <v>12</v>
      </c>
      <c r="AI87" s="110">
        <v>8</v>
      </c>
      <c r="AJ87" s="110">
        <v>3</v>
      </c>
      <c r="AK87" s="110">
        <v>8</v>
      </c>
      <c r="AL87" s="110">
        <v>2</v>
      </c>
      <c r="AM87" s="110">
        <v>4</v>
      </c>
      <c r="AN87" s="110">
        <v>10</v>
      </c>
      <c r="AO87" s="249">
        <v>10</v>
      </c>
      <c r="AP87" s="110">
        <v>9</v>
      </c>
      <c r="AQ87" s="110">
        <v>8</v>
      </c>
      <c r="AR87" s="110">
        <v>8</v>
      </c>
      <c r="AS87" s="110" t="s">
        <v>430</v>
      </c>
      <c r="AT87" s="110" t="s">
        <v>430</v>
      </c>
      <c r="AU87" s="110">
        <v>5</v>
      </c>
      <c r="AV87" s="110">
        <v>9</v>
      </c>
      <c r="AW87" s="110">
        <v>10</v>
      </c>
      <c r="AX87" s="110">
        <v>9</v>
      </c>
      <c r="AY87" s="299">
        <v>5</v>
      </c>
      <c r="AZ87" s="595"/>
      <c r="BA87" s="278">
        <v>17.78</v>
      </c>
      <c r="BB87" s="112">
        <v>97.93</v>
      </c>
      <c r="BC87" s="112" t="s">
        <v>430</v>
      </c>
      <c r="BD87" s="112" t="s">
        <v>430</v>
      </c>
      <c r="BE87" s="278" t="s">
        <v>430</v>
      </c>
      <c r="BF87" s="278">
        <v>-15.72</v>
      </c>
      <c r="BG87" s="113"/>
      <c r="BH87" s="117">
        <v>-15.72</v>
      </c>
      <c r="BI87" s="112">
        <v>47.14</v>
      </c>
      <c r="BJ87" s="112">
        <v>39.42</v>
      </c>
      <c r="BK87" s="112">
        <v>11.38</v>
      </c>
      <c r="BL87" s="112" t="s">
        <v>430</v>
      </c>
      <c r="BM87" s="117">
        <v>2.42</v>
      </c>
      <c r="BN87" s="118" t="s">
        <v>430</v>
      </c>
      <c r="BO87" s="118">
        <v>15.37</v>
      </c>
      <c r="BP87" s="118" t="s">
        <v>430</v>
      </c>
      <c r="BQ87" s="118" t="s">
        <v>430</v>
      </c>
      <c r="BR87" s="597"/>
      <c r="BS87" s="269">
        <v>1.13629756977274</v>
      </c>
      <c r="BT87" s="112">
        <v>11.586071657682799</v>
      </c>
      <c r="BU87" s="113"/>
      <c r="BV87" s="139" t="s">
        <v>7481</v>
      </c>
    </row>
    <row r="88" spans="1:74" s="107" customFormat="1" x14ac:dyDescent="0.25">
      <c r="A88" s="108" t="s">
        <v>7531</v>
      </c>
      <c r="B88" s="109"/>
      <c r="C88" s="734">
        <v>35795</v>
      </c>
      <c r="D88" s="109"/>
      <c r="E88" s="110">
        <v>1759.18</v>
      </c>
      <c r="F88" s="109"/>
      <c r="G88" s="111">
        <v>75.821700000000007</v>
      </c>
      <c r="H88" s="253"/>
      <c r="I88" s="114">
        <v>0.18629999999999999</v>
      </c>
      <c r="J88" s="112">
        <v>6.27</v>
      </c>
      <c r="K88" s="112">
        <v>0.17534</v>
      </c>
      <c r="L88" s="119">
        <v>0.18629999999999999</v>
      </c>
      <c r="M88" s="112"/>
      <c r="N88" s="114">
        <v>7.5113000000000003</v>
      </c>
      <c r="O88" s="112">
        <v>4.1414</v>
      </c>
      <c r="P88" s="112">
        <v>5.7279999999999998</v>
      </c>
      <c r="Q88" s="112">
        <v>4.7987000000000002</v>
      </c>
      <c r="R88" s="112">
        <v>6.2596999999999996</v>
      </c>
      <c r="S88" s="112">
        <v>6.1449999999999996</v>
      </c>
      <c r="T88" s="112">
        <v>6.5197000000000003</v>
      </c>
      <c r="U88" s="119">
        <v>6.2625000000000002</v>
      </c>
      <c r="V88" s="114">
        <v>6.1390000000000002</v>
      </c>
      <c r="W88" s="112">
        <v>6.5762</v>
      </c>
      <c r="X88" s="112">
        <v>6.7892999999999999</v>
      </c>
      <c r="Y88" s="278">
        <v>6.0900999999999996</v>
      </c>
      <c r="Z88" s="112">
        <v>6.0102000000000002</v>
      </c>
      <c r="AA88" s="112">
        <v>5.4950999999999999</v>
      </c>
      <c r="AB88" s="112">
        <v>6.8472</v>
      </c>
      <c r="AC88" s="112">
        <v>6.4001999999999999</v>
      </c>
      <c r="AD88" s="112">
        <v>6.2363999999999997</v>
      </c>
      <c r="AE88" s="112">
        <v>5.4950999999999999</v>
      </c>
      <c r="AF88" s="119">
        <v>7.351</v>
      </c>
      <c r="AG88" s="110"/>
      <c r="AH88" s="306">
        <v>6</v>
      </c>
      <c r="AI88" s="110">
        <v>10</v>
      </c>
      <c r="AJ88" s="110">
        <v>13</v>
      </c>
      <c r="AK88" s="110">
        <v>12</v>
      </c>
      <c r="AL88" s="110">
        <v>10</v>
      </c>
      <c r="AM88" s="110">
        <v>8</v>
      </c>
      <c r="AN88" s="110">
        <v>12</v>
      </c>
      <c r="AO88" s="249">
        <v>12</v>
      </c>
      <c r="AP88" s="110">
        <v>10</v>
      </c>
      <c r="AQ88" s="110">
        <v>9</v>
      </c>
      <c r="AR88" s="110">
        <v>9</v>
      </c>
      <c r="AS88" s="110">
        <v>7</v>
      </c>
      <c r="AT88" s="110">
        <v>5</v>
      </c>
      <c r="AU88" s="110">
        <v>14</v>
      </c>
      <c r="AV88" s="110">
        <v>13</v>
      </c>
      <c r="AW88" s="110">
        <v>12</v>
      </c>
      <c r="AX88" s="110">
        <v>10</v>
      </c>
      <c r="AY88" s="299">
        <v>14</v>
      </c>
      <c r="AZ88" s="595"/>
      <c r="BA88" s="278">
        <v>15.46</v>
      </c>
      <c r="BB88" s="112">
        <v>79.81</v>
      </c>
      <c r="BC88" s="112" t="s">
        <v>430</v>
      </c>
      <c r="BD88" s="112" t="s">
        <v>430</v>
      </c>
      <c r="BE88" s="278" t="s">
        <v>430</v>
      </c>
      <c r="BF88" s="278">
        <v>4.7300000000000004</v>
      </c>
      <c r="BG88" s="113"/>
      <c r="BH88" s="117">
        <v>4.7300000000000004</v>
      </c>
      <c r="BI88" s="112">
        <v>33.44</v>
      </c>
      <c r="BJ88" s="112">
        <v>40.69</v>
      </c>
      <c r="BK88" s="112">
        <v>5.68</v>
      </c>
      <c r="BL88" s="112" t="s">
        <v>430</v>
      </c>
      <c r="BM88" s="117" t="s">
        <v>430</v>
      </c>
      <c r="BN88" s="118" t="s">
        <v>430</v>
      </c>
      <c r="BO88" s="118">
        <v>15.46</v>
      </c>
      <c r="BP88" s="118" t="s">
        <v>430</v>
      </c>
      <c r="BQ88" s="118" t="s">
        <v>430</v>
      </c>
      <c r="BR88" s="597"/>
      <c r="BS88" s="269">
        <v>2.8072597197192701</v>
      </c>
      <c r="BT88" s="112">
        <v>19.690145968031</v>
      </c>
      <c r="BU88" s="113"/>
      <c r="BV88" s="139" t="s">
        <v>7463</v>
      </c>
    </row>
    <row r="89" spans="1:74" s="107" customFormat="1" x14ac:dyDescent="0.25">
      <c r="A89" s="108" t="s">
        <v>7532</v>
      </c>
      <c r="B89" s="109"/>
      <c r="C89" s="734">
        <v>39646</v>
      </c>
      <c r="D89" s="109"/>
      <c r="E89" s="110">
        <v>1339.28</v>
      </c>
      <c r="F89" s="109"/>
      <c r="G89" s="111">
        <v>3205.4400999999998</v>
      </c>
      <c r="H89" s="253"/>
      <c r="I89" s="114">
        <v>0.18</v>
      </c>
      <c r="J89" s="112">
        <v>6.25</v>
      </c>
      <c r="K89" s="112">
        <v>0.21</v>
      </c>
      <c r="L89" s="119">
        <v>0.21</v>
      </c>
      <c r="M89" s="112"/>
      <c r="N89" s="114">
        <v>7.1660000000000004</v>
      </c>
      <c r="O89" s="112">
        <v>3.8473000000000002</v>
      </c>
      <c r="P89" s="112">
        <v>5.7812999999999999</v>
      </c>
      <c r="Q89" s="112">
        <v>4.6642000000000001</v>
      </c>
      <c r="R89" s="112">
        <v>6.3978999999999999</v>
      </c>
      <c r="S89" s="112">
        <v>6.2694000000000001</v>
      </c>
      <c r="T89" s="112">
        <v>6.6809000000000003</v>
      </c>
      <c r="U89" s="119">
        <v>6.4397000000000002</v>
      </c>
      <c r="V89" s="114">
        <v>6.3064999999999998</v>
      </c>
      <c r="W89" s="112">
        <v>6.7450000000000001</v>
      </c>
      <c r="X89" s="112">
        <v>6.9493</v>
      </c>
      <c r="Y89" s="278">
        <v>6.2165999999999997</v>
      </c>
      <c r="Z89" s="112">
        <v>6.0590000000000002</v>
      </c>
      <c r="AA89" s="112">
        <v>5.5065999999999997</v>
      </c>
      <c r="AB89" s="112">
        <v>6.9413999999999998</v>
      </c>
      <c r="AC89" s="112">
        <v>6.5715000000000003</v>
      </c>
      <c r="AD89" s="112">
        <v>6.4184000000000001</v>
      </c>
      <c r="AE89" s="112">
        <v>5.5065999999999997</v>
      </c>
      <c r="AF89" s="119">
        <v>6.6821999999999999</v>
      </c>
      <c r="AG89" s="110"/>
      <c r="AH89" s="306">
        <v>13</v>
      </c>
      <c r="AI89" s="110">
        <v>19</v>
      </c>
      <c r="AJ89" s="110">
        <v>11</v>
      </c>
      <c r="AK89" s="110">
        <v>19</v>
      </c>
      <c r="AL89" s="110">
        <v>4</v>
      </c>
      <c r="AM89" s="110">
        <v>3</v>
      </c>
      <c r="AN89" s="110">
        <v>3</v>
      </c>
      <c r="AO89" s="249">
        <v>1</v>
      </c>
      <c r="AP89" s="110">
        <v>1</v>
      </c>
      <c r="AQ89" s="110">
        <v>1</v>
      </c>
      <c r="AR89" s="110">
        <v>1</v>
      </c>
      <c r="AS89" s="110">
        <v>1</v>
      </c>
      <c r="AT89" s="110">
        <v>4</v>
      </c>
      <c r="AU89" s="110">
        <v>12</v>
      </c>
      <c r="AV89" s="110">
        <v>6</v>
      </c>
      <c r="AW89" s="110">
        <v>3</v>
      </c>
      <c r="AX89" s="110">
        <v>1</v>
      </c>
      <c r="AY89" s="299">
        <v>12</v>
      </c>
      <c r="AZ89" s="595"/>
      <c r="BA89" s="278">
        <v>20.350000000000001</v>
      </c>
      <c r="BB89" s="112">
        <v>95.97</v>
      </c>
      <c r="BC89" s="112" t="s">
        <v>430</v>
      </c>
      <c r="BD89" s="112">
        <v>1.87</v>
      </c>
      <c r="BE89" s="278" t="s">
        <v>430</v>
      </c>
      <c r="BF89" s="278">
        <v>-18.190000000000001</v>
      </c>
      <c r="BG89" s="113"/>
      <c r="BH89" s="117">
        <v>-18.190000000000001</v>
      </c>
      <c r="BI89" s="112">
        <v>58.33</v>
      </c>
      <c r="BJ89" s="112">
        <v>37.65</v>
      </c>
      <c r="BK89" s="112">
        <v>1.87</v>
      </c>
      <c r="BL89" s="112" t="s">
        <v>430</v>
      </c>
      <c r="BM89" s="117" t="s">
        <v>430</v>
      </c>
      <c r="BN89" s="118" t="s">
        <v>430</v>
      </c>
      <c r="BO89" s="118">
        <v>20.350000000000001</v>
      </c>
      <c r="BP89" s="118" t="s">
        <v>430</v>
      </c>
      <c r="BQ89" s="118" t="s">
        <v>430</v>
      </c>
      <c r="BR89" s="597"/>
      <c r="BS89" s="269" t="s">
        <v>430</v>
      </c>
      <c r="BT89" s="112">
        <v>12.923898037415199</v>
      </c>
      <c r="BU89" s="113"/>
      <c r="BV89" s="139" t="s">
        <v>7463</v>
      </c>
    </row>
    <row r="90" spans="1:74" s="107" customFormat="1" x14ac:dyDescent="0.25">
      <c r="A90" s="108" t="s">
        <v>7533</v>
      </c>
      <c r="B90" s="109"/>
      <c r="C90" s="734">
        <v>38628</v>
      </c>
      <c r="D90" s="109"/>
      <c r="E90" s="110">
        <v>1254.81</v>
      </c>
      <c r="F90" s="109"/>
      <c r="G90" s="111">
        <v>43.764499999999998</v>
      </c>
      <c r="H90" s="253"/>
      <c r="I90" s="114">
        <v>0.10137</v>
      </c>
      <c r="J90" s="112">
        <v>6.12</v>
      </c>
      <c r="K90" s="112">
        <v>9.5890000000000003E-2</v>
      </c>
      <c r="L90" s="119">
        <v>0.10137</v>
      </c>
      <c r="M90" s="112"/>
      <c r="N90" s="114">
        <v>6.1726999999999999</v>
      </c>
      <c r="O90" s="112">
        <v>4.4775</v>
      </c>
      <c r="P90" s="112">
        <v>5.2953999999999999</v>
      </c>
      <c r="Q90" s="112">
        <v>4.5772000000000004</v>
      </c>
      <c r="R90" s="112">
        <v>5.5575000000000001</v>
      </c>
      <c r="S90" s="112">
        <v>5.4886999999999997</v>
      </c>
      <c r="T90" s="112">
        <v>5.8246000000000002</v>
      </c>
      <c r="U90" s="119">
        <v>5.7420999999999998</v>
      </c>
      <c r="V90" s="114">
        <v>5.7210999999999999</v>
      </c>
      <c r="W90" s="112">
        <v>6.3109000000000002</v>
      </c>
      <c r="X90" s="112">
        <v>6.5167000000000002</v>
      </c>
      <c r="Y90" s="278">
        <v>5.9203999999999999</v>
      </c>
      <c r="Z90" s="112">
        <v>6.1063000000000001</v>
      </c>
      <c r="AA90" s="112">
        <v>5.1773999999999996</v>
      </c>
      <c r="AB90" s="112">
        <v>5.8010000000000002</v>
      </c>
      <c r="AC90" s="112">
        <v>5.7656999999999998</v>
      </c>
      <c r="AD90" s="112">
        <v>5.7279</v>
      </c>
      <c r="AE90" s="112">
        <v>5.1773999999999996</v>
      </c>
      <c r="AF90" s="119">
        <v>7.3562000000000003</v>
      </c>
      <c r="AG90" s="110"/>
      <c r="AH90" s="306">
        <v>21</v>
      </c>
      <c r="AI90" s="110">
        <v>7</v>
      </c>
      <c r="AJ90" s="110">
        <v>22</v>
      </c>
      <c r="AK90" s="110">
        <v>22</v>
      </c>
      <c r="AL90" s="110">
        <v>21</v>
      </c>
      <c r="AM90" s="110">
        <v>22</v>
      </c>
      <c r="AN90" s="110">
        <v>22</v>
      </c>
      <c r="AO90" s="249">
        <v>20</v>
      </c>
      <c r="AP90" s="110">
        <v>18</v>
      </c>
      <c r="AQ90" s="110">
        <v>15</v>
      </c>
      <c r="AR90" s="110">
        <v>15</v>
      </c>
      <c r="AS90" s="110">
        <v>13</v>
      </c>
      <c r="AT90" s="110">
        <v>1</v>
      </c>
      <c r="AU90" s="110">
        <v>22</v>
      </c>
      <c r="AV90" s="110">
        <v>23</v>
      </c>
      <c r="AW90" s="110">
        <v>23</v>
      </c>
      <c r="AX90" s="110">
        <v>20</v>
      </c>
      <c r="AY90" s="299">
        <v>22</v>
      </c>
      <c r="AZ90" s="595"/>
      <c r="BA90" s="278">
        <v>11.82</v>
      </c>
      <c r="BB90" s="112">
        <v>69.16</v>
      </c>
      <c r="BC90" s="112" t="s">
        <v>430</v>
      </c>
      <c r="BD90" s="112" t="s">
        <v>430</v>
      </c>
      <c r="BE90" s="278" t="s">
        <v>430</v>
      </c>
      <c r="BF90" s="278">
        <v>19.02</v>
      </c>
      <c r="BG90" s="113"/>
      <c r="BH90" s="117">
        <v>19.02</v>
      </c>
      <c r="BI90" s="112">
        <v>25.65</v>
      </c>
      <c r="BJ90" s="112">
        <v>43.5</v>
      </c>
      <c r="BK90" s="112" t="s">
        <v>430</v>
      </c>
      <c r="BL90" s="112" t="s">
        <v>430</v>
      </c>
      <c r="BM90" s="117" t="s">
        <v>430</v>
      </c>
      <c r="BN90" s="118" t="s">
        <v>430</v>
      </c>
      <c r="BO90" s="118">
        <v>11.82</v>
      </c>
      <c r="BP90" s="118" t="s">
        <v>430</v>
      </c>
      <c r="BQ90" s="118" t="s">
        <v>430</v>
      </c>
      <c r="BR90" s="597"/>
      <c r="BS90" s="269" t="s">
        <v>430</v>
      </c>
      <c r="BT90" s="112">
        <v>19.816990782567501</v>
      </c>
      <c r="BU90" s="113"/>
      <c r="BV90" s="139" t="s">
        <v>7534</v>
      </c>
    </row>
    <row r="91" spans="1:74" s="107" customFormat="1" x14ac:dyDescent="0.25">
      <c r="A91" s="108" t="s">
        <v>7535</v>
      </c>
      <c r="B91" s="109"/>
      <c r="C91" s="734">
        <v>41591</v>
      </c>
      <c r="D91" s="109"/>
      <c r="E91" s="110">
        <v>1153.18</v>
      </c>
      <c r="F91" s="109"/>
      <c r="G91" s="111">
        <v>2136.6572999999999</v>
      </c>
      <c r="H91" s="253"/>
      <c r="I91" s="114">
        <v>0.14000000000000001</v>
      </c>
      <c r="J91" s="112">
        <v>6.1</v>
      </c>
      <c r="K91" s="112" t="s">
        <v>430</v>
      </c>
      <c r="L91" s="119">
        <v>0.14000000000000001</v>
      </c>
      <c r="M91" s="112"/>
      <c r="N91" s="114">
        <v>7.306</v>
      </c>
      <c r="O91" s="112">
        <v>4.1337000000000002</v>
      </c>
      <c r="P91" s="112">
        <v>5.6639999999999997</v>
      </c>
      <c r="Q91" s="112">
        <v>4.4504000000000001</v>
      </c>
      <c r="R91" s="112">
        <v>5.8625999999999996</v>
      </c>
      <c r="S91" s="112">
        <v>5.7194000000000003</v>
      </c>
      <c r="T91" s="112">
        <v>6.3327</v>
      </c>
      <c r="U91" s="119">
        <v>6.1109999999999998</v>
      </c>
      <c r="V91" s="114">
        <v>6.0054999999999996</v>
      </c>
      <c r="W91" s="112">
        <v>6.4604999999999997</v>
      </c>
      <c r="X91" s="112">
        <v>6.6862000000000004</v>
      </c>
      <c r="Y91" s="278">
        <v>5.9831000000000003</v>
      </c>
      <c r="Z91" s="112">
        <v>5.6790000000000003</v>
      </c>
      <c r="AA91" s="112">
        <v>5.1619000000000002</v>
      </c>
      <c r="AB91" s="112">
        <v>6.53</v>
      </c>
      <c r="AC91" s="112">
        <v>6.2289000000000003</v>
      </c>
      <c r="AD91" s="112">
        <v>6.0900999999999996</v>
      </c>
      <c r="AE91" s="112">
        <v>5.1619000000000002</v>
      </c>
      <c r="AF91" s="119">
        <v>6.1708999999999996</v>
      </c>
      <c r="AG91" s="110"/>
      <c r="AH91" s="306">
        <v>11</v>
      </c>
      <c r="AI91" s="110">
        <v>11</v>
      </c>
      <c r="AJ91" s="110">
        <v>17</v>
      </c>
      <c r="AK91" s="110">
        <v>23</v>
      </c>
      <c r="AL91" s="110">
        <v>18</v>
      </c>
      <c r="AM91" s="110">
        <v>19</v>
      </c>
      <c r="AN91" s="110">
        <v>16</v>
      </c>
      <c r="AO91" s="249">
        <v>15</v>
      </c>
      <c r="AP91" s="110">
        <v>15</v>
      </c>
      <c r="AQ91" s="110">
        <v>13</v>
      </c>
      <c r="AR91" s="110">
        <v>12</v>
      </c>
      <c r="AS91" s="110">
        <v>10</v>
      </c>
      <c r="AT91" s="110">
        <v>9</v>
      </c>
      <c r="AU91" s="110">
        <v>23</v>
      </c>
      <c r="AV91" s="110">
        <v>17</v>
      </c>
      <c r="AW91" s="110">
        <v>16</v>
      </c>
      <c r="AX91" s="110">
        <v>14</v>
      </c>
      <c r="AY91" s="299">
        <v>23</v>
      </c>
      <c r="AZ91" s="595"/>
      <c r="BA91" s="278">
        <v>22.15</v>
      </c>
      <c r="BB91" s="112">
        <v>75.63</v>
      </c>
      <c r="BC91" s="112">
        <v>0.87</v>
      </c>
      <c r="BD91" s="112" t="s">
        <v>430</v>
      </c>
      <c r="BE91" s="278" t="s">
        <v>430</v>
      </c>
      <c r="BF91" s="278">
        <v>1.35</v>
      </c>
      <c r="BG91" s="113"/>
      <c r="BH91" s="117">
        <v>1.35</v>
      </c>
      <c r="BI91" s="112">
        <v>49.42</v>
      </c>
      <c r="BJ91" s="112">
        <v>23.61</v>
      </c>
      <c r="BK91" s="112">
        <v>3.47</v>
      </c>
      <c r="BL91" s="112" t="s">
        <v>430</v>
      </c>
      <c r="BM91" s="117" t="s">
        <v>430</v>
      </c>
      <c r="BN91" s="118" t="s">
        <v>430</v>
      </c>
      <c r="BO91" s="118">
        <v>22.15</v>
      </c>
      <c r="BP91" s="118" t="s">
        <v>430</v>
      </c>
      <c r="BQ91" s="118" t="s">
        <v>430</v>
      </c>
      <c r="BR91" s="597"/>
      <c r="BS91" s="269">
        <v>2.6055327289577899</v>
      </c>
      <c r="BT91" s="112">
        <v>12.8941890548423</v>
      </c>
      <c r="BU91" s="113"/>
      <c r="BV91" s="139" t="s">
        <v>7463</v>
      </c>
    </row>
    <row r="92" spans="1:74" s="107" customFormat="1" x14ac:dyDescent="0.25">
      <c r="A92" s="108" t="s">
        <v>7536</v>
      </c>
      <c r="B92" s="109"/>
      <c r="C92" s="734">
        <v>42555</v>
      </c>
      <c r="D92" s="109"/>
      <c r="E92" s="110">
        <v>1019.02</v>
      </c>
      <c r="F92" s="109"/>
      <c r="G92" s="111">
        <v>1810.0068000000001</v>
      </c>
      <c r="H92" s="253"/>
      <c r="I92" s="114">
        <v>0.17512</v>
      </c>
      <c r="J92" s="112">
        <v>6.53</v>
      </c>
      <c r="K92" s="112">
        <v>0.16252</v>
      </c>
      <c r="L92" s="119">
        <v>0.1749</v>
      </c>
      <c r="M92" s="112"/>
      <c r="N92" s="114">
        <v>7.4991000000000003</v>
      </c>
      <c r="O92" s="112">
        <v>4.1440999999999999</v>
      </c>
      <c r="P92" s="112">
        <v>5.8796999999999997</v>
      </c>
      <c r="Q92" s="112">
        <v>4.6905000000000001</v>
      </c>
      <c r="R92" s="112">
        <v>6.3468</v>
      </c>
      <c r="S92" s="112">
        <v>6.1326000000000001</v>
      </c>
      <c r="T92" s="112">
        <v>6.6097999999999999</v>
      </c>
      <c r="U92" s="119">
        <v>6.3578999999999999</v>
      </c>
      <c r="V92" s="114">
        <v>6.2426000000000004</v>
      </c>
      <c r="W92" s="112">
        <v>6.6711999999999998</v>
      </c>
      <c r="X92" s="112">
        <v>6.8787000000000003</v>
      </c>
      <c r="Y92" s="278">
        <v>6.1618000000000004</v>
      </c>
      <c r="Z92" s="112">
        <v>6.0831999999999997</v>
      </c>
      <c r="AA92" s="112">
        <v>5.4080000000000004</v>
      </c>
      <c r="AB92" s="112">
        <v>6.8837000000000002</v>
      </c>
      <c r="AC92" s="112">
        <v>6.4756</v>
      </c>
      <c r="AD92" s="112">
        <v>6.3376000000000001</v>
      </c>
      <c r="AE92" s="112">
        <v>5.4080000000000004</v>
      </c>
      <c r="AF92" s="119">
        <v>6.0888</v>
      </c>
      <c r="AG92" s="110"/>
      <c r="AH92" s="306">
        <v>8</v>
      </c>
      <c r="AI92" s="110">
        <v>9</v>
      </c>
      <c r="AJ92" s="110">
        <v>6</v>
      </c>
      <c r="AK92" s="110">
        <v>18</v>
      </c>
      <c r="AL92" s="110">
        <v>6</v>
      </c>
      <c r="AM92" s="110">
        <v>10</v>
      </c>
      <c r="AN92" s="110">
        <v>9</v>
      </c>
      <c r="AO92" s="249">
        <v>8</v>
      </c>
      <c r="AP92" s="110">
        <v>6</v>
      </c>
      <c r="AQ92" s="110">
        <v>6</v>
      </c>
      <c r="AR92" s="110">
        <v>6</v>
      </c>
      <c r="AS92" s="110">
        <v>4</v>
      </c>
      <c r="AT92" s="110">
        <v>2</v>
      </c>
      <c r="AU92" s="110">
        <v>18</v>
      </c>
      <c r="AV92" s="110">
        <v>10</v>
      </c>
      <c r="AW92" s="110">
        <v>9</v>
      </c>
      <c r="AX92" s="110">
        <v>7</v>
      </c>
      <c r="AY92" s="299">
        <v>18</v>
      </c>
      <c r="AZ92" s="595"/>
      <c r="BA92" s="278">
        <v>14.31</v>
      </c>
      <c r="BB92" s="112">
        <v>93.22</v>
      </c>
      <c r="BC92" s="112" t="s">
        <v>430</v>
      </c>
      <c r="BD92" s="112" t="s">
        <v>430</v>
      </c>
      <c r="BE92" s="278" t="s">
        <v>430</v>
      </c>
      <c r="BF92" s="278">
        <v>-7.54</v>
      </c>
      <c r="BG92" s="113"/>
      <c r="BH92" s="117">
        <v>-7.64</v>
      </c>
      <c r="BI92" s="112">
        <v>29.1</v>
      </c>
      <c r="BJ92" s="112">
        <v>57.74</v>
      </c>
      <c r="BK92" s="112">
        <v>6.38</v>
      </c>
      <c r="BL92" s="112" t="s">
        <v>430</v>
      </c>
      <c r="BM92" s="117">
        <v>0.98</v>
      </c>
      <c r="BN92" s="118" t="s">
        <v>430</v>
      </c>
      <c r="BO92" s="118">
        <v>13.33</v>
      </c>
      <c r="BP92" s="118" t="s">
        <v>430</v>
      </c>
      <c r="BQ92" s="118" t="s">
        <v>430</v>
      </c>
      <c r="BR92" s="597"/>
      <c r="BS92" s="269">
        <v>8.82153469735354</v>
      </c>
      <c r="BT92" s="112">
        <v>5.8083488182574996</v>
      </c>
      <c r="BU92" s="113"/>
      <c r="BV92" s="139" t="s">
        <v>7463</v>
      </c>
    </row>
    <row r="93" spans="1:74" s="107" customFormat="1" x14ac:dyDescent="0.25">
      <c r="A93" s="108" t="s">
        <v>7537</v>
      </c>
      <c r="B93" s="109"/>
      <c r="C93" s="734">
        <v>43454</v>
      </c>
      <c r="D93" s="109"/>
      <c r="E93" s="110">
        <v>929.68</v>
      </c>
      <c r="F93" s="109"/>
      <c r="G93" s="111">
        <v>14.638500000000001</v>
      </c>
      <c r="H93" s="253"/>
      <c r="I93" s="114">
        <v>0.11</v>
      </c>
      <c r="J93" s="112">
        <v>6.09</v>
      </c>
      <c r="K93" s="112">
        <v>0.1</v>
      </c>
      <c r="L93" s="119">
        <v>0.11</v>
      </c>
      <c r="M93" s="112"/>
      <c r="N93" s="114">
        <v>6.2346000000000004</v>
      </c>
      <c r="O93" s="112">
        <v>4.5730000000000004</v>
      </c>
      <c r="P93" s="112">
        <v>5.6698000000000004</v>
      </c>
      <c r="Q93" s="112">
        <v>5.0143000000000004</v>
      </c>
      <c r="R93" s="112">
        <v>5.9298999999999999</v>
      </c>
      <c r="S93" s="112">
        <v>5.8068</v>
      </c>
      <c r="T93" s="112">
        <v>6.0941000000000001</v>
      </c>
      <c r="U93" s="119">
        <v>5.9321000000000002</v>
      </c>
      <c r="V93" s="114">
        <v>5.8192000000000004</v>
      </c>
      <c r="W93" s="112">
        <v>6.1959</v>
      </c>
      <c r="X93" s="112">
        <v>6.4175000000000004</v>
      </c>
      <c r="Y93" s="278">
        <v>5.7027999999999999</v>
      </c>
      <c r="Z93" s="112" t="s">
        <v>430</v>
      </c>
      <c r="AA93" s="112">
        <v>5.6239999999999997</v>
      </c>
      <c r="AB93" s="112">
        <v>6.2915999999999999</v>
      </c>
      <c r="AC93" s="112">
        <v>6.0232000000000001</v>
      </c>
      <c r="AD93" s="112">
        <v>5.9082999999999997</v>
      </c>
      <c r="AE93" s="112">
        <v>5.6239999999999997</v>
      </c>
      <c r="AF93" s="119">
        <v>5.1590999999999996</v>
      </c>
      <c r="AG93" s="110"/>
      <c r="AH93" s="306">
        <v>20</v>
      </c>
      <c r="AI93" s="110">
        <v>6</v>
      </c>
      <c r="AJ93" s="110">
        <v>16</v>
      </c>
      <c r="AK93" s="110">
        <v>6</v>
      </c>
      <c r="AL93" s="110">
        <v>17</v>
      </c>
      <c r="AM93" s="110">
        <v>17</v>
      </c>
      <c r="AN93" s="110">
        <v>18</v>
      </c>
      <c r="AO93" s="249">
        <v>17</v>
      </c>
      <c r="AP93" s="110">
        <v>17</v>
      </c>
      <c r="AQ93" s="110">
        <v>17</v>
      </c>
      <c r="AR93" s="110">
        <v>18</v>
      </c>
      <c r="AS93" s="110">
        <v>17</v>
      </c>
      <c r="AT93" s="110" t="s">
        <v>430</v>
      </c>
      <c r="AU93" s="110">
        <v>4</v>
      </c>
      <c r="AV93" s="110">
        <v>18</v>
      </c>
      <c r="AW93" s="110">
        <v>18</v>
      </c>
      <c r="AX93" s="110">
        <v>16</v>
      </c>
      <c r="AY93" s="299">
        <v>4</v>
      </c>
      <c r="AZ93" s="595"/>
      <c r="BA93" s="278">
        <v>21.39</v>
      </c>
      <c r="BB93" s="112">
        <v>72.06</v>
      </c>
      <c r="BC93" s="112" t="s">
        <v>430</v>
      </c>
      <c r="BD93" s="112" t="s">
        <v>430</v>
      </c>
      <c r="BE93" s="278" t="s">
        <v>430</v>
      </c>
      <c r="BF93" s="278">
        <v>6.55</v>
      </c>
      <c r="BG93" s="113"/>
      <c r="BH93" s="117">
        <v>6.55</v>
      </c>
      <c r="BI93" s="112">
        <v>45.35</v>
      </c>
      <c r="BJ93" s="112">
        <v>26.71</v>
      </c>
      <c r="BK93" s="112" t="s">
        <v>430</v>
      </c>
      <c r="BL93" s="112" t="s">
        <v>430</v>
      </c>
      <c r="BM93" s="117" t="s">
        <v>430</v>
      </c>
      <c r="BN93" s="118" t="s">
        <v>430</v>
      </c>
      <c r="BO93" s="118">
        <v>21.39</v>
      </c>
      <c r="BP93" s="118" t="s">
        <v>430</v>
      </c>
      <c r="BQ93" s="118" t="s">
        <v>430</v>
      </c>
      <c r="BR93" s="597"/>
      <c r="BS93" s="269" t="s">
        <v>430</v>
      </c>
      <c r="BT93" s="112">
        <v>10.7184730410718</v>
      </c>
      <c r="BU93" s="113"/>
      <c r="BV93" s="139" t="s">
        <v>7463</v>
      </c>
    </row>
    <row r="94" spans="1:74" s="107" customFormat="1" x14ac:dyDescent="0.25">
      <c r="A94" s="108" t="s">
        <v>7538</v>
      </c>
      <c r="B94" s="109"/>
      <c r="C94" s="734">
        <v>44309</v>
      </c>
      <c r="D94" s="109"/>
      <c r="E94" s="110">
        <v>756.38</v>
      </c>
      <c r="F94" s="109"/>
      <c r="G94" s="111">
        <v>1350.3105</v>
      </c>
      <c r="H94" s="253"/>
      <c r="I94" s="114">
        <v>0.19178000000000001</v>
      </c>
      <c r="J94" s="112">
        <v>6.39</v>
      </c>
      <c r="K94" s="112">
        <v>0.19178000000000001</v>
      </c>
      <c r="L94" s="119">
        <v>0.19178000000000001</v>
      </c>
      <c r="M94" s="112"/>
      <c r="N94" s="114">
        <v>7.7432999999999996</v>
      </c>
      <c r="O94" s="112">
        <v>4.0956000000000001</v>
      </c>
      <c r="P94" s="112">
        <v>5.9260999999999999</v>
      </c>
      <c r="Q94" s="112">
        <v>4.7888000000000002</v>
      </c>
      <c r="R94" s="112">
        <v>6.2434000000000003</v>
      </c>
      <c r="S94" s="112">
        <v>6.0350000000000001</v>
      </c>
      <c r="T94" s="112">
        <v>6.4991000000000003</v>
      </c>
      <c r="U94" s="119">
        <v>6.25</v>
      </c>
      <c r="V94" s="114">
        <v>6.1215000000000002</v>
      </c>
      <c r="W94" s="112">
        <v>6.5454999999999997</v>
      </c>
      <c r="X94" s="112">
        <v>6.7530999999999999</v>
      </c>
      <c r="Y94" s="278">
        <v>6.0346000000000002</v>
      </c>
      <c r="Z94" s="112" t="s">
        <v>430</v>
      </c>
      <c r="AA94" s="112">
        <v>5.5574000000000003</v>
      </c>
      <c r="AB94" s="112">
        <v>6.85</v>
      </c>
      <c r="AC94" s="112">
        <v>6.3852000000000002</v>
      </c>
      <c r="AD94" s="112">
        <v>6.2263000000000002</v>
      </c>
      <c r="AE94" s="112">
        <v>5.5574000000000003</v>
      </c>
      <c r="AF94" s="119">
        <v>5.9073000000000002</v>
      </c>
      <c r="AG94" s="110"/>
      <c r="AH94" s="306">
        <v>2</v>
      </c>
      <c r="AI94" s="110">
        <v>13</v>
      </c>
      <c r="AJ94" s="110">
        <v>5</v>
      </c>
      <c r="AK94" s="110">
        <v>14</v>
      </c>
      <c r="AL94" s="110">
        <v>12</v>
      </c>
      <c r="AM94" s="110">
        <v>14</v>
      </c>
      <c r="AN94" s="110">
        <v>13</v>
      </c>
      <c r="AO94" s="249">
        <v>13</v>
      </c>
      <c r="AP94" s="110">
        <v>12</v>
      </c>
      <c r="AQ94" s="110">
        <v>11</v>
      </c>
      <c r="AR94" s="110">
        <v>11</v>
      </c>
      <c r="AS94" s="110">
        <v>8</v>
      </c>
      <c r="AT94" s="110" t="s">
        <v>430</v>
      </c>
      <c r="AU94" s="110">
        <v>9</v>
      </c>
      <c r="AV94" s="110">
        <v>12</v>
      </c>
      <c r="AW94" s="110">
        <v>13</v>
      </c>
      <c r="AX94" s="110">
        <v>12</v>
      </c>
      <c r="AY94" s="299">
        <v>9</v>
      </c>
      <c r="AZ94" s="595"/>
      <c r="BA94" s="278">
        <v>22.5</v>
      </c>
      <c r="BB94" s="112">
        <v>91.6</v>
      </c>
      <c r="BC94" s="112" t="s">
        <v>430</v>
      </c>
      <c r="BD94" s="112" t="s">
        <v>430</v>
      </c>
      <c r="BE94" s="278" t="s">
        <v>430</v>
      </c>
      <c r="BF94" s="278">
        <v>-14.1</v>
      </c>
      <c r="BG94" s="113"/>
      <c r="BH94" s="117">
        <v>-14.1</v>
      </c>
      <c r="BI94" s="112">
        <v>42.5</v>
      </c>
      <c r="BJ94" s="112">
        <v>45.8</v>
      </c>
      <c r="BK94" s="112">
        <v>3.31</v>
      </c>
      <c r="BL94" s="112" t="s">
        <v>430</v>
      </c>
      <c r="BM94" s="117" t="s">
        <v>430</v>
      </c>
      <c r="BN94" s="118" t="s">
        <v>430</v>
      </c>
      <c r="BO94" s="118">
        <v>22.5</v>
      </c>
      <c r="BP94" s="118" t="s">
        <v>430</v>
      </c>
      <c r="BQ94" s="118" t="s">
        <v>430</v>
      </c>
      <c r="BR94" s="597"/>
      <c r="BS94" s="269" t="s">
        <v>430</v>
      </c>
      <c r="BT94" s="112">
        <v>9.8819242790118107</v>
      </c>
      <c r="BU94" s="113"/>
      <c r="BV94" s="139" t="s">
        <v>7481</v>
      </c>
    </row>
    <row r="95" spans="1:74" s="107" customFormat="1" x14ac:dyDescent="0.25">
      <c r="A95" s="108" t="s">
        <v>7539</v>
      </c>
      <c r="B95" s="109"/>
      <c r="C95" s="734">
        <v>39329</v>
      </c>
      <c r="D95" s="109"/>
      <c r="E95" s="110">
        <v>748.23</v>
      </c>
      <c r="F95" s="109"/>
      <c r="G95" s="111">
        <v>362.25979999999998</v>
      </c>
      <c r="H95" s="253"/>
      <c r="I95" s="114">
        <v>0.16767000000000001</v>
      </c>
      <c r="J95" s="112">
        <v>6.34</v>
      </c>
      <c r="K95" s="112">
        <v>0.15781000000000001</v>
      </c>
      <c r="L95" s="119">
        <v>0.16767000000000001</v>
      </c>
      <c r="M95" s="112"/>
      <c r="N95" s="114">
        <v>6.5503</v>
      </c>
      <c r="O95" s="112">
        <v>4.0853999999999999</v>
      </c>
      <c r="P95" s="112">
        <v>5.8432000000000004</v>
      </c>
      <c r="Q95" s="112">
        <v>5.0316999999999998</v>
      </c>
      <c r="R95" s="112">
        <v>6.3601999999999999</v>
      </c>
      <c r="S95" s="112">
        <v>6.3254000000000001</v>
      </c>
      <c r="T95" s="112">
        <v>6.7069000000000001</v>
      </c>
      <c r="U95" s="119">
        <v>6.4112</v>
      </c>
      <c r="V95" s="114">
        <v>6.2817999999999996</v>
      </c>
      <c r="W95" s="112">
        <v>6.7028999999999996</v>
      </c>
      <c r="X95" s="112">
        <v>6.8806000000000003</v>
      </c>
      <c r="Y95" s="278">
        <v>6.1466000000000003</v>
      </c>
      <c r="Z95" s="112">
        <v>6.0671999999999997</v>
      </c>
      <c r="AA95" s="112">
        <v>5.7899000000000003</v>
      </c>
      <c r="AB95" s="112">
        <v>7.0983999999999998</v>
      </c>
      <c r="AC95" s="112">
        <v>6.5862999999999996</v>
      </c>
      <c r="AD95" s="112">
        <v>6.3871000000000002</v>
      </c>
      <c r="AE95" s="112">
        <v>5.7899000000000003</v>
      </c>
      <c r="AF95" s="119">
        <v>7.0568</v>
      </c>
      <c r="AG95" s="110"/>
      <c r="AH95" s="306">
        <v>18</v>
      </c>
      <c r="AI95" s="110">
        <v>14</v>
      </c>
      <c r="AJ95" s="110">
        <v>7</v>
      </c>
      <c r="AK95" s="110">
        <v>5</v>
      </c>
      <c r="AL95" s="110">
        <v>5</v>
      </c>
      <c r="AM95" s="110">
        <v>2</v>
      </c>
      <c r="AN95" s="110">
        <v>2</v>
      </c>
      <c r="AO95" s="249">
        <v>2</v>
      </c>
      <c r="AP95" s="110">
        <v>2</v>
      </c>
      <c r="AQ95" s="110">
        <v>2</v>
      </c>
      <c r="AR95" s="110">
        <v>5</v>
      </c>
      <c r="AS95" s="110">
        <v>5</v>
      </c>
      <c r="AT95" s="110">
        <v>3</v>
      </c>
      <c r="AU95" s="110">
        <v>3</v>
      </c>
      <c r="AV95" s="110">
        <v>2</v>
      </c>
      <c r="AW95" s="110">
        <v>1</v>
      </c>
      <c r="AX95" s="110">
        <v>2</v>
      </c>
      <c r="AY95" s="299">
        <v>3</v>
      </c>
      <c r="AZ95" s="595"/>
      <c r="BA95" s="278">
        <v>22.3</v>
      </c>
      <c r="BB95" s="112">
        <v>82.25</v>
      </c>
      <c r="BC95" s="112" t="s">
        <v>430</v>
      </c>
      <c r="BD95" s="112" t="s">
        <v>430</v>
      </c>
      <c r="BE95" s="278" t="s">
        <v>430</v>
      </c>
      <c r="BF95" s="278">
        <v>-4.55</v>
      </c>
      <c r="BG95" s="113"/>
      <c r="BH95" s="117">
        <v>-4.55</v>
      </c>
      <c r="BI95" s="112">
        <v>31.74</v>
      </c>
      <c r="BJ95" s="112">
        <v>26.83</v>
      </c>
      <c r="BK95" s="112">
        <v>23.68</v>
      </c>
      <c r="BL95" s="112" t="s">
        <v>430</v>
      </c>
      <c r="BM95" s="117">
        <v>0.13</v>
      </c>
      <c r="BN95" s="118" t="s">
        <v>430</v>
      </c>
      <c r="BO95" s="118">
        <v>22.16</v>
      </c>
      <c r="BP95" s="118" t="s">
        <v>430</v>
      </c>
      <c r="BQ95" s="118" t="s">
        <v>430</v>
      </c>
      <c r="BR95" s="597"/>
      <c r="BS95" s="269" t="s">
        <v>430</v>
      </c>
      <c r="BT95" s="112">
        <v>13.22102001</v>
      </c>
      <c r="BU95" s="113"/>
      <c r="BV95" s="139" t="s">
        <v>7463</v>
      </c>
    </row>
    <row r="96" spans="1:74" s="107" customFormat="1" x14ac:dyDescent="0.25">
      <c r="A96" s="108" t="s">
        <v>7540</v>
      </c>
      <c r="B96" s="109"/>
      <c r="C96" s="734">
        <v>43481</v>
      </c>
      <c r="D96" s="109"/>
      <c r="E96" s="110">
        <v>640.01</v>
      </c>
      <c r="F96" s="109"/>
      <c r="G96" s="111">
        <v>1494.5443</v>
      </c>
      <c r="H96" s="253"/>
      <c r="I96" s="114">
        <v>0.15</v>
      </c>
      <c r="J96" s="112">
        <v>6.26</v>
      </c>
      <c r="K96" s="112">
        <v>0.14000000000000001</v>
      </c>
      <c r="L96" s="119">
        <v>0.15</v>
      </c>
      <c r="M96" s="112"/>
      <c r="N96" s="114">
        <v>7.4649000000000001</v>
      </c>
      <c r="O96" s="112">
        <v>4.7446000000000002</v>
      </c>
      <c r="P96" s="112">
        <v>6.1847000000000003</v>
      </c>
      <c r="Q96" s="112">
        <v>5.1142000000000003</v>
      </c>
      <c r="R96" s="112">
        <v>6.2636000000000003</v>
      </c>
      <c r="S96" s="112">
        <v>6.0434999999999999</v>
      </c>
      <c r="T96" s="112">
        <v>6.5430999999999999</v>
      </c>
      <c r="U96" s="119">
        <v>6.2652000000000001</v>
      </c>
      <c r="V96" s="114">
        <v>6.1277999999999997</v>
      </c>
      <c r="W96" s="112">
        <v>6.5659000000000001</v>
      </c>
      <c r="X96" s="112">
        <v>6.7624000000000004</v>
      </c>
      <c r="Y96" s="278">
        <v>5.9436999999999998</v>
      </c>
      <c r="Z96" s="112" t="s">
        <v>430</v>
      </c>
      <c r="AA96" s="112">
        <v>5.8914999999999997</v>
      </c>
      <c r="AB96" s="112">
        <v>6.8395999999999999</v>
      </c>
      <c r="AC96" s="112">
        <v>6.4245000000000001</v>
      </c>
      <c r="AD96" s="112">
        <v>6.2359999999999998</v>
      </c>
      <c r="AE96" s="112">
        <v>5.8914999999999997</v>
      </c>
      <c r="AF96" s="119">
        <v>5.5026999999999999</v>
      </c>
      <c r="AG96" s="110"/>
      <c r="AH96" s="306">
        <v>10</v>
      </c>
      <c r="AI96" s="110">
        <v>3</v>
      </c>
      <c r="AJ96" s="110">
        <v>2</v>
      </c>
      <c r="AK96" s="110">
        <v>2</v>
      </c>
      <c r="AL96" s="110">
        <v>9</v>
      </c>
      <c r="AM96" s="110">
        <v>13</v>
      </c>
      <c r="AN96" s="110">
        <v>11</v>
      </c>
      <c r="AO96" s="249">
        <v>11</v>
      </c>
      <c r="AP96" s="110">
        <v>11</v>
      </c>
      <c r="AQ96" s="110">
        <v>10</v>
      </c>
      <c r="AR96" s="110">
        <v>10</v>
      </c>
      <c r="AS96" s="110">
        <v>12</v>
      </c>
      <c r="AT96" s="110" t="s">
        <v>430</v>
      </c>
      <c r="AU96" s="110">
        <v>2</v>
      </c>
      <c r="AV96" s="110">
        <v>14</v>
      </c>
      <c r="AW96" s="110">
        <v>11</v>
      </c>
      <c r="AX96" s="110">
        <v>11</v>
      </c>
      <c r="AY96" s="299">
        <v>2</v>
      </c>
      <c r="AZ96" s="595"/>
      <c r="BA96" s="278">
        <v>14.75</v>
      </c>
      <c r="BB96" s="112">
        <v>79.56</v>
      </c>
      <c r="BC96" s="112" t="s">
        <v>430</v>
      </c>
      <c r="BD96" s="112" t="s">
        <v>430</v>
      </c>
      <c r="BE96" s="278" t="s">
        <v>430</v>
      </c>
      <c r="BF96" s="278">
        <v>5.69</v>
      </c>
      <c r="BG96" s="113"/>
      <c r="BH96" s="117">
        <v>5.69</v>
      </c>
      <c r="BI96" s="112">
        <v>39.380000000000003</v>
      </c>
      <c r="BJ96" s="112">
        <v>28.46</v>
      </c>
      <c r="BK96" s="112">
        <v>11.73</v>
      </c>
      <c r="BL96" s="112" t="s">
        <v>430</v>
      </c>
      <c r="BM96" s="117" t="s">
        <v>430</v>
      </c>
      <c r="BN96" s="118" t="s">
        <v>430</v>
      </c>
      <c r="BO96" s="118">
        <v>14.75</v>
      </c>
      <c r="BP96" s="118" t="s">
        <v>430</v>
      </c>
      <c r="BQ96" s="118" t="s">
        <v>430</v>
      </c>
      <c r="BR96" s="597"/>
      <c r="BS96" s="269" t="s">
        <v>430</v>
      </c>
      <c r="BT96" s="112">
        <v>3.8513605196148601</v>
      </c>
      <c r="BU96" s="113"/>
      <c r="BV96" s="139" t="s">
        <v>7463</v>
      </c>
    </row>
    <row r="97" spans="1:75" s="107" customFormat="1" x14ac:dyDescent="0.25">
      <c r="A97" s="108" t="s">
        <v>7541</v>
      </c>
      <c r="B97" s="109"/>
      <c r="C97" s="734">
        <v>45944</v>
      </c>
      <c r="D97" s="109"/>
      <c r="E97" s="110">
        <v>564.12</v>
      </c>
      <c r="F97" s="109"/>
      <c r="G97" s="111">
        <v>1048.752</v>
      </c>
      <c r="H97" s="253"/>
      <c r="I97" s="114">
        <v>0.15615999999999999</v>
      </c>
      <c r="J97" s="112">
        <v>6.68</v>
      </c>
      <c r="K97" s="112">
        <v>0.14795</v>
      </c>
      <c r="L97" s="119">
        <v>0.15615999999999999</v>
      </c>
      <c r="M97" s="112"/>
      <c r="N97" s="114">
        <v>7.0629999999999997</v>
      </c>
      <c r="O97" s="112">
        <v>3.8969</v>
      </c>
      <c r="P97" s="112">
        <v>5.6801000000000004</v>
      </c>
      <c r="Q97" s="112">
        <v>4.6204000000000001</v>
      </c>
      <c r="R97" s="112">
        <v>6.1018999999999997</v>
      </c>
      <c r="S97" s="112">
        <v>6.1881000000000004</v>
      </c>
      <c r="T97" s="112">
        <v>6.6619000000000002</v>
      </c>
      <c r="U97" s="119">
        <v>6.3727999999999998</v>
      </c>
      <c r="V97" s="114" t="s">
        <v>430</v>
      </c>
      <c r="W97" s="112" t="s">
        <v>430</v>
      </c>
      <c r="X97" s="112" t="s">
        <v>430</v>
      </c>
      <c r="Y97" s="278" t="s">
        <v>430</v>
      </c>
      <c r="Z97" s="112" t="s">
        <v>430</v>
      </c>
      <c r="AA97" s="112">
        <v>5.2847</v>
      </c>
      <c r="AB97" s="112">
        <v>6.9195000000000002</v>
      </c>
      <c r="AC97" s="112">
        <v>6.5376000000000003</v>
      </c>
      <c r="AD97" s="112" t="s">
        <v>430</v>
      </c>
      <c r="AE97" s="112">
        <v>5.2847</v>
      </c>
      <c r="AF97" s="119">
        <v>6.4706999999999999</v>
      </c>
      <c r="AG97" s="110"/>
      <c r="AH97" s="306">
        <v>14</v>
      </c>
      <c r="AI97" s="110">
        <v>16</v>
      </c>
      <c r="AJ97" s="110">
        <v>15</v>
      </c>
      <c r="AK97" s="110">
        <v>20</v>
      </c>
      <c r="AL97" s="110">
        <v>15</v>
      </c>
      <c r="AM97" s="110">
        <v>7</v>
      </c>
      <c r="AN97" s="110">
        <v>4</v>
      </c>
      <c r="AO97" s="249">
        <v>7</v>
      </c>
      <c r="AP97" s="110" t="s">
        <v>430</v>
      </c>
      <c r="AQ97" s="110" t="s">
        <v>430</v>
      </c>
      <c r="AR97" s="110" t="s">
        <v>430</v>
      </c>
      <c r="AS97" s="110" t="s">
        <v>430</v>
      </c>
      <c r="AT97" s="110" t="s">
        <v>430</v>
      </c>
      <c r="AU97" s="110">
        <v>20</v>
      </c>
      <c r="AV97" s="110">
        <v>8</v>
      </c>
      <c r="AW97" s="110">
        <v>4</v>
      </c>
      <c r="AX97" s="110" t="s">
        <v>430</v>
      </c>
      <c r="AY97" s="299">
        <v>20</v>
      </c>
      <c r="AZ97" s="595"/>
      <c r="BA97" s="278">
        <v>15.52</v>
      </c>
      <c r="BB97" s="112">
        <v>80.14</v>
      </c>
      <c r="BC97" s="112" t="s">
        <v>430</v>
      </c>
      <c r="BD97" s="112" t="s">
        <v>430</v>
      </c>
      <c r="BE97" s="278" t="s">
        <v>430</v>
      </c>
      <c r="BF97" s="278">
        <v>4.33</v>
      </c>
      <c r="BG97" s="113"/>
      <c r="BH97" s="117">
        <v>4.33</v>
      </c>
      <c r="BI97" s="112">
        <v>47.32</v>
      </c>
      <c r="BJ97" s="112">
        <v>31.93</v>
      </c>
      <c r="BK97" s="112">
        <v>0.89</v>
      </c>
      <c r="BL97" s="112" t="s">
        <v>430</v>
      </c>
      <c r="BM97" s="117">
        <v>0.18</v>
      </c>
      <c r="BN97" s="118" t="s">
        <v>430</v>
      </c>
      <c r="BO97" s="118">
        <v>15.35</v>
      </c>
      <c r="BP97" s="118" t="s">
        <v>430</v>
      </c>
      <c r="BQ97" s="118" t="s">
        <v>430</v>
      </c>
      <c r="BR97" s="597"/>
      <c r="BS97" s="269">
        <v>6.1454209799999999</v>
      </c>
      <c r="BT97" s="112">
        <v>12.625260920000001</v>
      </c>
      <c r="BU97" s="113"/>
      <c r="BV97" s="139" t="s">
        <v>7481</v>
      </c>
    </row>
    <row r="98" spans="1:75" s="107" customFormat="1" x14ac:dyDescent="0.25">
      <c r="A98" s="108" t="s">
        <v>7542</v>
      </c>
      <c r="B98" s="109"/>
      <c r="C98" s="734">
        <v>42826</v>
      </c>
      <c r="D98" s="109"/>
      <c r="E98" s="110">
        <v>531.30999999999995</v>
      </c>
      <c r="F98" s="109"/>
      <c r="G98" s="111">
        <v>37.075899999999997</v>
      </c>
      <c r="H98" s="253"/>
      <c r="I98" s="114">
        <v>0.10959000000000001</v>
      </c>
      <c r="J98" s="112">
        <v>5.9</v>
      </c>
      <c r="K98" s="112">
        <v>0.10137</v>
      </c>
      <c r="L98" s="119">
        <v>0.10959000000000001</v>
      </c>
      <c r="M98" s="112"/>
      <c r="N98" s="114">
        <v>6.4985999999999997</v>
      </c>
      <c r="O98" s="112">
        <v>4.6288</v>
      </c>
      <c r="P98" s="112">
        <v>5.5328999999999997</v>
      </c>
      <c r="Q98" s="112">
        <v>5.0587</v>
      </c>
      <c r="R98" s="112">
        <v>5.7534000000000001</v>
      </c>
      <c r="S98" s="112">
        <v>5.5831999999999997</v>
      </c>
      <c r="T98" s="112">
        <v>5.8936000000000002</v>
      </c>
      <c r="U98" s="119">
        <v>5.7637999999999998</v>
      </c>
      <c r="V98" s="114">
        <v>5.7004000000000001</v>
      </c>
      <c r="W98" s="112">
        <v>6.1898999999999997</v>
      </c>
      <c r="X98" s="112">
        <v>6.4560000000000004</v>
      </c>
      <c r="Y98" s="278">
        <v>5.8053999999999997</v>
      </c>
      <c r="Z98" s="112" t="s">
        <v>430</v>
      </c>
      <c r="AA98" s="112">
        <v>5.4584000000000001</v>
      </c>
      <c r="AB98" s="112">
        <v>5.9756</v>
      </c>
      <c r="AC98" s="112">
        <v>5.8239000000000001</v>
      </c>
      <c r="AD98" s="112">
        <v>5.7497999999999996</v>
      </c>
      <c r="AE98" s="112">
        <v>5.4584000000000001</v>
      </c>
      <c r="AF98" s="119">
        <v>5.5103999999999997</v>
      </c>
      <c r="AG98" s="110"/>
      <c r="AH98" s="306">
        <v>19</v>
      </c>
      <c r="AI98" s="110">
        <v>5</v>
      </c>
      <c r="AJ98" s="110">
        <v>20</v>
      </c>
      <c r="AK98" s="110">
        <v>4</v>
      </c>
      <c r="AL98" s="110">
        <v>19</v>
      </c>
      <c r="AM98" s="110">
        <v>21</v>
      </c>
      <c r="AN98" s="110">
        <v>20</v>
      </c>
      <c r="AO98" s="249">
        <v>19</v>
      </c>
      <c r="AP98" s="110">
        <v>19</v>
      </c>
      <c r="AQ98" s="110">
        <v>18</v>
      </c>
      <c r="AR98" s="110">
        <v>16</v>
      </c>
      <c r="AS98" s="110">
        <v>16</v>
      </c>
      <c r="AT98" s="110" t="s">
        <v>430</v>
      </c>
      <c r="AU98" s="110">
        <v>16</v>
      </c>
      <c r="AV98" s="110">
        <v>22</v>
      </c>
      <c r="AW98" s="110">
        <v>20</v>
      </c>
      <c r="AX98" s="110">
        <v>18</v>
      </c>
      <c r="AY98" s="299">
        <v>16</v>
      </c>
      <c r="AZ98" s="595"/>
      <c r="BA98" s="278">
        <v>37.47</v>
      </c>
      <c r="BB98" s="112">
        <v>53.38</v>
      </c>
      <c r="BC98" s="112" t="s">
        <v>430</v>
      </c>
      <c r="BD98" s="112" t="s">
        <v>430</v>
      </c>
      <c r="BE98" s="278" t="s">
        <v>430</v>
      </c>
      <c r="BF98" s="278">
        <v>9.15</v>
      </c>
      <c r="BG98" s="113"/>
      <c r="BH98" s="117">
        <v>9.15</v>
      </c>
      <c r="BI98" s="112">
        <v>16.760000000000002</v>
      </c>
      <c r="BJ98" s="112">
        <v>12.14</v>
      </c>
      <c r="BK98" s="112">
        <v>24.48</v>
      </c>
      <c r="BL98" s="112" t="s">
        <v>430</v>
      </c>
      <c r="BM98" s="117">
        <v>5.65</v>
      </c>
      <c r="BN98" s="118" t="s">
        <v>430</v>
      </c>
      <c r="BO98" s="118">
        <v>31.82</v>
      </c>
      <c r="BP98" s="118" t="s">
        <v>430</v>
      </c>
      <c r="BQ98" s="118" t="s">
        <v>430</v>
      </c>
      <c r="BR98" s="597"/>
      <c r="BS98" s="269" t="s">
        <v>430</v>
      </c>
      <c r="BT98" s="112" t="s">
        <v>430</v>
      </c>
      <c r="BU98" s="113"/>
      <c r="BV98" s="139" t="s">
        <v>7463</v>
      </c>
    </row>
    <row r="99" spans="1:75" s="107" customFormat="1" x14ac:dyDescent="0.25">
      <c r="A99" s="108" t="s">
        <v>7543</v>
      </c>
      <c r="B99" s="109"/>
      <c r="C99" s="734">
        <v>46006</v>
      </c>
      <c r="D99" s="109"/>
      <c r="E99" s="110">
        <v>386.5</v>
      </c>
      <c r="F99" s="109"/>
      <c r="G99" s="111">
        <v>103.429</v>
      </c>
      <c r="H99" s="253"/>
      <c r="I99" s="114">
        <v>0.13699</v>
      </c>
      <c r="J99" s="112">
        <v>6.2</v>
      </c>
      <c r="K99" s="112">
        <v>0.13425000000000001</v>
      </c>
      <c r="L99" s="119">
        <v>0.13425000000000001</v>
      </c>
      <c r="M99" s="112"/>
      <c r="N99" s="114">
        <v>6.8827999999999996</v>
      </c>
      <c r="O99" s="112">
        <v>3.8948999999999998</v>
      </c>
      <c r="P99" s="112">
        <v>5.6272000000000002</v>
      </c>
      <c r="Q99" s="112">
        <v>4.8817000000000004</v>
      </c>
      <c r="R99" s="112">
        <v>6.0528000000000004</v>
      </c>
      <c r="S99" s="112">
        <v>5.9298000000000002</v>
      </c>
      <c r="T99" s="112">
        <v>5.8646000000000003</v>
      </c>
      <c r="U99" s="119" t="s">
        <v>430</v>
      </c>
      <c r="V99" s="114" t="s">
        <v>430</v>
      </c>
      <c r="W99" s="112" t="s">
        <v>430</v>
      </c>
      <c r="X99" s="112" t="s">
        <v>430</v>
      </c>
      <c r="Y99" s="278" t="s">
        <v>430</v>
      </c>
      <c r="Z99" s="112" t="s">
        <v>430</v>
      </c>
      <c r="AA99" s="112">
        <v>5.5827999999999998</v>
      </c>
      <c r="AB99" s="112">
        <v>6.1872999999999996</v>
      </c>
      <c r="AC99" s="112">
        <v>5.7930000000000001</v>
      </c>
      <c r="AD99" s="112" t="s">
        <v>430</v>
      </c>
      <c r="AE99" s="112">
        <v>5.5827999999999998</v>
      </c>
      <c r="AF99" s="119">
        <v>5.8760000000000003</v>
      </c>
      <c r="AG99" s="110"/>
      <c r="AH99" s="306">
        <v>16</v>
      </c>
      <c r="AI99" s="110">
        <v>17</v>
      </c>
      <c r="AJ99" s="110">
        <v>18</v>
      </c>
      <c r="AK99" s="110">
        <v>10</v>
      </c>
      <c r="AL99" s="110">
        <v>16</v>
      </c>
      <c r="AM99" s="110">
        <v>16</v>
      </c>
      <c r="AN99" s="110">
        <v>21</v>
      </c>
      <c r="AO99" s="249" t="s">
        <v>430</v>
      </c>
      <c r="AP99" s="110" t="s">
        <v>430</v>
      </c>
      <c r="AQ99" s="110" t="s">
        <v>430</v>
      </c>
      <c r="AR99" s="110" t="s">
        <v>430</v>
      </c>
      <c r="AS99" s="110" t="s">
        <v>430</v>
      </c>
      <c r="AT99" s="110" t="s">
        <v>430</v>
      </c>
      <c r="AU99" s="110">
        <v>8</v>
      </c>
      <c r="AV99" s="110">
        <v>19</v>
      </c>
      <c r="AW99" s="110">
        <v>21</v>
      </c>
      <c r="AX99" s="110" t="s">
        <v>430</v>
      </c>
      <c r="AY99" s="299">
        <v>8</v>
      </c>
      <c r="AZ99" s="595"/>
      <c r="BA99" s="278">
        <v>14.41</v>
      </c>
      <c r="BB99" s="112">
        <v>73.11</v>
      </c>
      <c r="BC99" s="112">
        <v>1.3</v>
      </c>
      <c r="BD99" s="112" t="s">
        <v>430</v>
      </c>
      <c r="BE99" s="278" t="s">
        <v>430</v>
      </c>
      <c r="BF99" s="278">
        <v>11.19</v>
      </c>
      <c r="BG99" s="113"/>
      <c r="BH99" s="117">
        <v>11.19</v>
      </c>
      <c r="BI99" s="112">
        <v>32</v>
      </c>
      <c r="BJ99" s="112">
        <v>30.76</v>
      </c>
      <c r="BK99" s="112">
        <v>11.65</v>
      </c>
      <c r="BL99" s="112" t="s">
        <v>430</v>
      </c>
      <c r="BM99" s="117">
        <v>0.26</v>
      </c>
      <c r="BN99" s="118" t="s">
        <v>430</v>
      </c>
      <c r="BO99" s="118">
        <v>14.15</v>
      </c>
      <c r="BP99" s="118" t="s">
        <v>430</v>
      </c>
      <c r="BQ99" s="118" t="s">
        <v>430</v>
      </c>
      <c r="BR99" s="597"/>
      <c r="BS99" s="269">
        <v>7.7570611400000002</v>
      </c>
      <c r="BT99" s="112">
        <v>10.25936647</v>
      </c>
      <c r="BU99" s="113"/>
      <c r="BV99" s="139" t="s">
        <v>7481</v>
      </c>
    </row>
    <row r="100" spans="1:75" s="107" customFormat="1" x14ac:dyDescent="0.25">
      <c r="A100" s="108" t="s">
        <v>7544</v>
      </c>
      <c r="B100" s="109"/>
      <c r="C100" s="734">
        <v>40841</v>
      </c>
      <c r="D100" s="109"/>
      <c r="E100" s="110">
        <v>279.27</v>
      </c>
      <c r="F100" s="109"/>
      <c r="G100" s="111">
        <v>2690.3919000000001</v>
      </c>
      <c r="H100" s="253"/>
      <c r="I100" s="114">
        <v>57.39</v>
      </c>
      <c r="J100" s="112">
        <v>6.25</v>
      </c>
      <c r="K100" s="112">
        <v>56.85</v>
      </c>
      <c r="L100" s="119">
        <v>57.290140000000001</v>
      </c>
      <c r="M100" s="112"/>
      <c r="N100" s="114">
        <v>6.6787999999999998</v>
      </c>
      <c r="O100" s="112">
        <v>3.8197999999999999</v>
      </c>
      <c r="P100" s="112">
        <v>5.7992999999999997</v>
      </c>
      <c r="Q100" s="112">
        <v>4.6974</v>
      </c>
      <c r="R100" s="112">
        <v>6.2596999999999996</v>
      </c>
      <c r="S100" s="112">
        <v>6.2363</v>
      </c>
      <c r="T100" s="112">
        <v>6.6436000000000002</v>
      </c>
      <c r="U100" s="119">
        <v>6.3844000000000003</v>
      </c>
      <c r="V100" s="114">
        <v>6.2530999999999999</v>
      </c>
      <c r="W100" s="112">
        <v>6.7008999999999999</v>
      </c>
      <c r="X100" s="112">
        <v>6.8910999999999998</v>
      </c>
      <c r="Y100" s="278">
        <v>6.0345000000000004</v>
      </c>
      <c r="Z100" s="112">
        <v>5.9625000000000004</v>
      </c>
      <c r="AA100" s="112">
        <v>5.4276999999999997</v>
      </c>
      <c r="AB100" s="112">
        <v>6.9406999999999996</v>
      </c>
      <c r="AC100" s="112">
        <v>6.5166000000000004</v>
      </c>
      <c r="AD100" s="112">
        <v>6.3593000000000002</v>
      </c>
      <c r="AE100" s="112">
        <v>5.4276999999999997</v>
      </c>
      <c r="AF100" s="119">
        <v>6.9476000000000004</v>
      </c>
      <c r="AG100" s="110"/>
      <c r="AH100" s="306">
        <v>17</v>
      </c>
      <c r="AI100" s="110">
        <v>20</v>
      </c>
      <c r="AJ100" s="110">
        <v>10</v>
      </c>
      <c r="AK100" s="110">
        <v>17</v>
      </c>
      <c r="AL100" s="110">
        <v>10</v>
      </c>
      <c r="AM100" s="110">
        <v>5</v>
      </c>
      <c r="AN100" s="110">
        <v>6</v>
      </c>
      <c r="AO100" s="249">
        <v>5</v>
      </c>
      <c r="AP100" s="110">
        <v>4</v>
      </c>
      <c r="AQ100" s="110">
        <v>3</v>
      </c>
      <c r="AR100" s="110">
        <v>3</v>
      </c>
      <c r="AS100" s="110">
        <v>9</v>
      </c>
      <c r="AT100" s="110">
        <v>6</v>
      </c>
      <c r="AU100" s="110">
        <v>17</v>
      </c>
      <c r="AV100" s="110">
        <v>7</v>
      </c>
      <c r="AW100" s="110">
        <v>7</v>
      </c>
      <c r="AX100" s="110">
        <v>4</v>
      </c>
      <c r="AY100" s="299">
        <v>17</v>
      </c>
      <c r="AZ100" s="595"/>
      <c r="BA100" s="278" t="s">
        <v>430</v>
      </c>
      <c r="BB100" s="112">
        <v>81.97</v>
      </c>
      <c r="BC100" s="112" t="s">
        <v>430</v>
      </c>
      <c r="BD100" s="112" t="s">
        <v>430</v>
      </c>
      <c r="BE100" s="278" t="s">
        <v>430</v>
      </c>
      <c r="BF100" s="278">
        <v>18.03</v>
      </c>
      <c r="BG100" s="113"/>
      <c r="BH100" s="117">
        <v>18.03</v>
      </c>
      <c r="BI100" s="112">
        <v>49.18</v>
      </c>
      <c r="BJ100" s="112">
        <v>22.65</v>
      </c>
      <c r="BK100" s="112">
        <v>10.14</v>
      </c>
      <c r="BL100" s="112" t="s">
        <v>430</v>
      </c>
      <c r="BM100" s="117" t="s">
        <v>430</v>
      </c>
      <c r="BN100" s="118" t="s">
        <v>430</v>
      </c>
      <c r="BO100" s="118" t="s">
        <v>430</v>
      </c>
      <c r="BP100" s="118" t="s">
        <v>430</v>
      </c>
      <c r="BQ100" s="118" t="s">
        <v>430</v>
      </c>
      <c r="BR100" s="597"/>
      <c r="BS100" s="269" t="s">
        <v>430</v>
      </c>
      <c r="BT100" s="112">
        <v>14.8586144229717</v>
      </c>
      <c r="BU100" s="113"/>
      <c r="BV100" s="139" t="s">
        <v>7463</v>
      </c>
    </row>
    <row r="101" spans="1:75" s="107" customFormat="1" x14ac:dyDescent="0.25">
      <c r="A101" s="108" t="s">
        <v>7545</v>
      </c>
      <c r="B101" s="109"/>
      <c r="C101" s="734">
        <v>45610</v>
      </c>
      <c r="D101" s="109"/>
      <c r="E101" s="110">
        <v>169.47</v>
      </c>
      <c r="F101" s="109"/>
      <c r="G101" s="111">
        <v>1107.9259</v>
      </c>
      <c r="H101" s="253"/>
      <c r="I101" s="114">
        <v>0.19889999999999999</v>
      </c>
      <c r="J101" s="112">
        <v>6.27</v>
      </c>
      <c r="K101" s="112">
        <v>0.18720000000000001</v>
      </c>
      <c r="L101" s="119">
        <v>0.1988</v>
      </c>
      <c r="M101" s="112"/>
      <c r="N101" s="114">
        <v>7.4667000000000003</v>
      </c>
      <c r="O101" s="112">
        <v>3.8117999999999999</v>
      </c>
      <c r="P101" s="112">
        <v>5.7118000000000002</v>
      </c>
      <c r="Q101" s="112">
        <v>4.7586000000000004</v>
      </c>
      <c r="R101" s="112">
        <v>6.2206000000000001</v>
      </c>
      <c r="S101" s="112">
        <v>6.0869999999999997</v>
      </c>
      <c r="T101" s="112">
        <v>6.4584999999999999</v>
      </c>
      <c r="U101" s="119">
        <v>6.1864999999999997</v>
      </c>
      <c r="V101" s="114">
        <v>6.0476999999999999</v>
      </c>
      <c r="W101" s="112" t="s">
        <v>430</v>
      </c>
      <c r="X101" s="112" t="s">
        <v>430</v>
      </c>
      <c r="Y101" s="278" t="s">
        <v>430</v>
      </c>
      <c r="Z101" s="112" t="s">
        <v>430</v>
      </c>
      <c r="AA101" s="112">
        <v>5.4996999999999998</v>
      </c>
      <c r="AB101" s="112">
        <v>6.8597999999999999</v>
      </c>
      <c r="AC101" s="112">
        <v>6.3446999999999996</v>
      </c>
      <c r="AD101" s="112">
        <v>6.1539999999999999</v>
      </c>
      <c r="AE101" s="112">
        <v>5.4996999999999998</v>
      </c>
      <c r="AF101" s="119">
        <v>6.3352000000000004</v>
      </c>
      <c r="AG101" s="110"/>
      <c r="AH101" s="306">
        <v>9</v>
      </c>
      <c r="AI101" s="110">
        <v>21</v>
      </c>
      <c r="AJ101" s="110">
        <v>14</v>
      </c>
      <c r="AK101" s="110">
        <v>15</v>
      </c>
      <c r="AL101" s="110">
        <v>13</v>
      </c>
      <c r="AM101" s="110">
        <v>12</v>
      </c>
      <c r="AN101" s="110">
        <v>15</v>
      </c>
      <c r="AO101" s="249">
        <v>14</v>
      </c>
      <c r="AP101" s="110">
        <v>13</v>
      </c>
      <c r="AQ101" s="110" t="s">
        <v>430</v>
      </c>
      <c r="AR101" s="110" t="s">
        <v>430</v>
      </c>
      <c r="AS101" s="110" t="s">
        <v>430</v>
      </c>
      <c r="AT101" s="110" t="s">
        <v>430</v>
      </c>
      <c r="AU101" s="110">
        <v>13</v>
      </c>
      <c r="AV101" s="110">
        <v>11</v>
      </c>
      <c r="AW101" s="110">
        <v>15</v>
      </c>
      <c r="AX101" s="110">
        <v>13</v>
      </c>
      <c r="AY101" s="299">
        <v>13</v>
      </c>
      <c r="AZ101" s="595"/>
      <c r="BA101" s="278">
        <v>17.53</v>
      </c>
      <c r="BB101" s="112">
        <v>87.47</v>
      </c>
      <c r="BC101" s="112" t="s">
        <v>430</v>
      </c>
      <c r="BD101" s="112" t="s">
        <v>430</v>
      </c>
      <c r="BE101" s="278" t="s">
        <v>430</v>
      </c>
      <c r="BF101" s="278">
        <v>-4.99</v>
      </c>
      <c r="BG101" s="113"/>
      <c r="BH101" s="117">
        <v>-4.99</v>
      </c>
      <c r="BI101" s="112">
        <v>52.53</v>
      </c>
      <c r="BJ101" s="112">
        <v>34.94</v>
      </c>
      <c r="BK101" s="112" t="s">
        <v>430</v>
      </c>
      <c r="BL101" s="112" t="s">
        <v>430</v>
      </c>
      <c r="BM101" s="117" t="s">
        <v>430</v>
      </c>
      <c r="BN101" s="118" t="s">
        <v>430</v>
      </c>
      <c r="BO101" s="118">
        <v>17.53</v>
      </c>
      <c r="BP101" s="118" t="s">
        <v>430</v>
      </c>
      <c r="BQ101" s="118" t="s">
        <v>430</v>
      </c>
      <c r="BR101" s="597"/>
      <c r="BS101" s="269" t="s">
        <v>430</v>
      </c>
      <c r="BT101" s="112">
        <v>5.8448037700000004</v>
      </c>
      <c r="BU101" s="113"/>
      <c r="BV101" s="139" t="s">
        <v>7481</v>
      </c>
    </row>
    <row r="102" spans="1:75" s="107" customFormat="1" x14ac:dyDescent="0.25">
      <c r="A102" s="108" t="s">
        <v>7546</v>
      </c>
      <c r="B102" s="109"/>
      <c r="C102" s="734">
        <v>45989</v>
      </c>
      <c r="D102" s="109"/>
      <c r="E102" s="110">
        <v>111.31</v>
      </c>
      <c r="F102" s="109"/>
      <c r="G102" s="111">
        <v>1041.2750000000001</v>
      </c>
      <c r="H102" s="253"/>
      <c r="I102" s="114">
        <v>0.16164000000000001</v>
      </c>
      <c r="J102" s="112">
        <v>6.35</v>
      </c>
      <c r="K102" s="112">
        <v>0.15615999999999999</v>
      </c>
      <c r="L102" s="119">
        <v>0.15890000000000001</v>
      </c>
      <c r="M102" s="112"/>
      <c r="N102" s="114">
        <v>7.5029000000000003</v>
      </c>
      <c r="O102" s="112">
        <v>3.8675999999999999</v>
      </c>
      <c r="P102" s="112">
        <v>5.9276999999999997</v>
      </c>
      <c r="Q102" s="112">
        <v>4.9158999999999997</v>
      </c>
      <c r="R102" s="112">
        <v>6.2484000000000002</v>
      </c>
      <c r="S102" s="112">
        <v>5.9333</v>
      </c>
      <c r="T102" s="112">
        <v>6.4699</v>
      </c>
      <c r="U102" s="119" t="s">
        <v>430</v>
      </c>
      <c r="V102" s="114" t="s">
        <v>430</v>
      </c>
      <c r="W102" s="112" t="s">
        <v>430</v>
      </c>
      <c r="X102" s="112" t="s">
        <v>430</v>
      </c>
      <c r="Y102" s="278" t="s">
        <v>430</v>
      </c>
      <c r="Z102" s="112" t="s">
        <v>430</v>
      </c>
      <c r="AA102" s="112">
        <v>5.5871000000000004</v>
      </c>
      <c r="AB102" s="112">
        <v>6.7196999999999996</v>
      </c>
      <c r="AC102" s="112">
        <v>6.3521000000000001</v>
      </c>
      <c r="AD102" s="112" t="s">
        <v>430</v>
      </c>
      <c r="AE102" s="112">
        <v>5.5871000000000004</v>
      </c>
      <c r="AF102" s="119">
        <v>6.5502000000000002</v>
      </c>
      <c r="AG102" s="110"/>
      <c r="AH102" s="306">
        <v>7</v>
      </c>
      <c r="AI102" s="110">
        <v>18</v>
      </c>
      <c r="AJ102" s="110">
        <v>4</v>
      </c>
      <c r="AK102" s="110">
        <v>9</v>
      </c>
      <c r="AL102" s="110">
        <v>11</v>
      </c>
      <c r="AM102" s="110">
        <v>15</v>
      </c>
      <c r="AN102" s="110">
        <v>14</v>
      </c>
      <c r="AO102" s="249" t="s">
        <v>430</v>
      </c>
      <c r="AP102" s="110" t="s">
        <v>430</v>
      </c>
      <c r="AQ102" s="110" t="s">
        <v>430</v>
      </c>
      <c r="AR102" s="110" t="s">
        <v>430</v>
      </c>
      <c r="AS102" s="110" t="s">
        <v>430</v>
      </c>
      <c r="AT102" s="110" t="s">
        <v>430</v>
      </c>
      <c r="AU102" s="110">
        <v>7</v>
      </c>
      <c r="AV102" s="110">
        <v>15</v>
      </c>
      <c r="AW102" s="110">
        <v>14</v>
      </c>
      <c r="AX102" s="110" t="s">
        <v>430</v>
      </c>
      <c r="AY102" s="299">
        <v>7</v>
      </c>
      <c r="AZ102" s="595"/>
      <c r="BA102" s="278">
        <v>16.55</v>
      </c>
      <c r="BB102" s="112">
        <v>71.8</v>
      </c>
      <c r="BC102" s="112" t="s">
        <v>430</v>
      </c>
      <c r="BD102" s="112">
        <v>4.5</v>
      </c>
      <c r="BE102" s="278" t="s">
        <v>430</v>
      </c>
      <c r="BF102" s="278">
        <v>7.15</v>
      </c>
      <c r="BG102" s="113"/>
      <c r="BH102" s="117">
        <v>7.15</v>
      </c>
      <c r="BI102" s="112">
        <v>29.27</v>
      </c>
      <c r="BJ102" s="112">
        <v>13.31</v>
      </c>
      <c r="BK102" s="112">
        <v>33.71</v>
      </c>
      <c r="BL102" s="112" t="s">
        <v>430</v>
      </c>
      <c r="BM102" s="117">
        <v>2.7</v>
      </c>
      <c r="BN102" s="118" t="s">
        <v>430</v>
      </c>
      <c r="BO102" s="118">
        <v>13.85</v>
      </c>
      <c r="BP102" s="118" t="s">
        <v>430</v>
      </c>
      <c r="BQ102" s="118" t="s">
        <v>430</v>
      </c>
      <c r="BR102" s="597"/>
      <c r="BS102" s="269">
        <v>4.4428172895557196</v>
      </c>
      <c r="BT102" s="112">
        <v>8.9923678491007699</v>
      </c>
      <c r="BU102" s="113"/>
      <c r="BV102" s="139" t="s">
        <v>7481</v>
      </c>
    </row>
    <row r="103" spans="1:75" s="107" customFormat="1" x14ac:dyDescent="0.25">
      <c r="A103" s="108" t="s">
        <v>7547</v>
      </c>
      <c r="B103" s="109"/>
      <c r="C103" s="734">
        <v>45819</v>
      </c>
      <c r="D103" s="109"/>
      <c r="E103" s="110">
        <v>89.64</v>
      </c>
      <c r="F103" s="109"/>
      <c r="G103" s="111">
        <v>1065.6384</v>
      </c>
      <c r="H103" s="253"/>
      <c r="I103" s="114">
        <v>0.01</v>
      </c>
      <c r="J103" s="112">
        <v>5.0599999999999996</v>
      </c>
      <c r="K103" s="112" t="s">
        <v>430</v>
      </c>
      <c r="L103" s="119">
        <v>0.01</v>
      </c>
      <c r="M103" s="112"/>
      <c r="N103" s="114">
        <v>5.5735999999999999</v>
      </c>
      <c r="O103" s="112">
        <v>5.2210999999999999</v>
      </c>
      <c r="P103" s="112">
        <v>5.2556000000000003</v>
      </c>
      <c r="Q103" s="112">
        <v>5.0929000000000002</v>
      </c>
      <c r="R103" s="112">
        <v>5.2232000000000003</v>
      </c>
      <c r="S103" s="112">
        <v>5.1896000000000004</v>
      </c>
      <c r="T103" s="112">
        <v>5.9469000000000003</v>
      </c>
      <c r="U103" s="119">
        <v>5.8597000000000001</v>
      </c>
      <c r="V103" s="114">
        <v>5.9109999999999996</v>
      </c>
      <c r="W103" s="112" t="s">
        <v>430</v>
      </c>
      <c r="X103" s="112" t="s">
        <v>430</v>
      </c>
      <c r="Y103" s="278" t="s">
        <v>430</v>
      </c>
      <c r="Z103" s="112" t="s">
        <v>430</v>
      </c>
      <c r="AA103" s="112">
        <v>5.1870000000000003</v>
      </c>
      <c r="AB103" s="112">
        <v>6.0903999999999998</v>
      </c>
      <c r="AC103" s="112">
        <v>5.9055999999999997</v>
      </c>
      <c r="AD103" s="112">
        <v>5.8829000000000002</v>
      </c>
      <c r="AE103" s="112">
        <v>5.1870000000000003</v>
      </c>
      <c r="AF103" s="119">
        <v>5.9726999999999997</v>
      </c>
      <c r="AG103" s="110"/>
      <c r="AH103" s="306">
        <v>23</v>
      </c>
      <c r="AI103" s="110">
        <v>2</v>
      </c>
      <c r="AJ103" s="110">
        <v>23</v>
      </c>
      <c r="AK103" s="110">
        <v>3</v>
      </c>
      <c r="AL103" s="110">
        <v>22</v>
      </c>
      <c r="AM103" s="110">
        <v>23</v>
      </c>
      <c r="AN103" s="110">
        <v>19</v>
      </c>
      <c r="AO103" s="249">
        <v>18</v>
      </c>
      <c r="AP103" s="110">
        <v>16</v>
      </c>
      <c r="AQ103" s="110" t="s">
        <v>430</v>
      </c>
      <c r="AR103" s="110" t="s">
        <v>430</v>
      </c>
      <c r="AS103" s="110" t="s">
        <v>430</v>
      </c>
      <c r="AT103" s="110" t="s">
        <v>430</v>
      </c>
      <c r="AU103" s="110">
        <v>21</v>
      </c>
      <c r="AV103" s="110">
        <v>20</v>
      </c>
      <c r="AW103" s="110">
        <v>19</v>
      </c>
      <c r="AX103" s="110">
        <v>17</v>
      </c>
      <c r="AY103" s="299">
        <v>21</v>
      </c>
      <c r="AZ103" s="595"/>
      <c r="BA103" s="278" t="s">
        <v>430</v>
      </c>
      <c r="BB103" s="112">
        <v>5.54</v>
      </c>
      <c r="BC103" s="112" t="s">
        <v>430</v>
      </c>
      <c r="BD103" s="112" t="s">
        <v>430</v>
      </c>
      <c r="BE103" s="278" t="s">
        <v>430</v>
      </c>
      <c r="BF103" s="278">
        <v>94.46</v>
      </c>
      <c r="BG103" s="113"/>
      <c r="BH103" s="117">
        <v>93.67</v>
      </c>
      <c r="BI103" s="112" t="s">
        <v>430</v>
      </c>
      <c r="BJ103" s="112">
        <v>5.54</v>
      </c>
      <c r="BK103" s="112" t="s">
        <v>430</v>
      </c>
      <c r="BL103" s="112" t="s">
        <v>430</v>
      </c>
      <c r="BM103" s="117" t="s">
        <v>430</v>
      </c>
      <c r="BN103" s="118" t="s">
        <v>430</v>
      </c>
      <c r="BO103" s="118" t="s">
        <v>430</v>
      </c>
      <c r="BP103" s="118" t="s">
        <v>430</v>
      </c>
      <c r="BQ103" s="118" t="s">
        <v>430</v>
      </c>
      <c r="BR103" s="597"/>
      <c r="BS103" s="269" t="s">
        <v>430</v>
      </c>
      <c r="BT103" s="112" t="s">
        <v>430</v>
      </c>
      <c r="BU103" s="113"/>
      <c r="BV103" s="139" t="s">
        <v>7481</v>
      </c>
    </row>
    <row r="104" spans="1:75" s="107" customFormat="1" x14ac:dyDescent="0.25">
      <c r="A104" s="108" t="s">
        <v>7548</v>
      </c>
      <c r="B104" s="109"/>
      <c r="C104" s="734">
        <v>40228</v>
      </c>
      <c r="D104" s="109"/>
      <c r="E104" s="110">
        <v>74.709999999999994</v>
      </c>
      <c r="F104" s="109"/>
      <c r="G104" s="111">
        <v>30.083100000000002</v>
      </c>
      <c r="H104" s="253"/>
      <c r="I104" s="114">
        <v>0.09</v>
      </c>
      <c r="J104" s="112">
        <v>5.89</v>
      </c>
      <c r="K104" s="112">
        <v>0.08</v>
      </c>
      <c r="L104" s="119">
        <v>0.08</v>
      </c>
      <c r="M104" s="112"/>
      <c r="N104" s="114">
        <v>5.7034000000000002</v>
      </c>
      <c r="O104" s="112">
        <v>4.7336999999999998</v>
      </c>
      <c r="P104" s="112">
        <v>5.3613999999999997</v>
      </c>
      <c r="Q104" s="112">
        <v>4.9927999999999999</v>
      </c>
      <c r="R104" s="112">
        <v>5.7089999999999996</v>
      </c>
      <c r="S104" s="112">
        <v>5.6284000000000001</v>
      </c>
      <c r="T104" s="112">
        <v>5.7939999999999996</v>
      </c>
      <c r="U104" s="119">
        <v>5.7358000000000002</v>
      </c>
      <c r="V104" s="114">
        <v>5.6948999999999996</v>
      </c>
      <c r="W104" s="112">
        <v>6.2127999999999997</v>
      </c>
      <c r="X104" s="112">
        <v>6.4202000000000004</v>
      </c>
      <c r="Y104" s="278">
        <v>5.9454000000000002</v>
      </c>
      <c r="Z104" s="112">
        <v>5.8765999999999998</v>
      </c>
      <c r="AA104" s="112">
        <v>5.3586999999999998</v>
      </c>
      <c r="AB104" s="112">
        <v>6.0106999999999999</v>
      </c>
      <c r="AC104" s="112">
        <v>5.7663000000000002</v>
      </c>
      <c r="AD104" s="112">
        <v>5.7313000000000001</v>
      </c>
      <c r="AE104" s="112">
        <v>5.3586999999999998</v>
      </c>
      <c r="AF104" s="119">
        <v>6.9404000000000003</v>
      </c>
      <c r="AG104" s="110"/>
      <c r="AH104" s="306">
        <v>22</v>
      </c>
      <c r="AI104" s="110">
        <v>4</v>
      </c>
      <c r="AJ104" s="110">
        <v>21</v>
      </c>
      <c r="AK104" s="110">
        <v>7</v>
      </c>
      <c r="AL104" s="110">
        <v>20</v>
      </c>
      <c r="AM104" s="110">
        <v>20</v>
      </c>
      <c r="AN104" s="110">
        <v>23</v>
      </c>
      <c r="AO104" s="249">
        <v>21</v>
      </c>
      <c r="AP104" s="110">
        <v>20</v>
      </c>
      <c r="AQ104" s="110">
        <v>16</v>
      </c>
      <c r="AR104" s="110">
        <v>17</v>
      </c>
      <c r="AS104" s="110">
        <v>11</v>
      </c>
      <c r="AT104" s="110">
        <v>8</v>
      </c>
      <c r="AU104" s="110">
        <v>19</v>
      </c>
      <c r="AV104" s="110">
        <v>21</v>
      </c>
      <c r="AW104" s="110">
        <v>22</v>
      </c>
      <c r="AX104" s="110">
        <v>19</v>
      </c>
      <c r="AY104" s="299">
        <v>19</v>
      </c>
      <c r="AZ104" s="595"/>
      <c r="BA104" s="278">
        <v>33.36</v>
      </c>
      <c r="BB104" s="112">
        <v>53.19</v>
      </c>
      <c r="BC104" s="112">
        <v>6.02</v>
      </c>
      <c r="BD104" s="112" t="s">
        <v>430</v>
      </c>
      <c r="BE104" s="278" t="s">
        <v>430</v>
      </c>
      <c r="BF104" s="278">
        <v>7.43</v>
      </c>
      <c r="BG104" s="113"/>
      <c r="BH104" s="117">
        <v>7.43</v>
      </c>
      <c r="BI104" s="112">
        <v>23.91</v>
      </c>
      <c r="BJ104" s="112">
        <v>17.23</v>
      </c>
      <c r="BK104" s="112">
        <v>18.079999999999998</v>
      </c>
      <c r="BL104" s="112" t="s">
        <v>430</v>
      </c>
      <c r="BM104" s="117">
        <v>6.7</v>
      </c>
      <c r="BN104" s="118" t="s">
        <v>430</v>
      </c>
      <c r="BO104" s="118">
        <v>26.66</v>
      </c>
      <c r="BP104" s="118" t="s">
        <v>430</v>
      </c>
      <c r="BQ104" s="118" t="s">
        <v>430</v>
      </c>
      <c r="BR104" s="597"/>
      <c r="BS104" s="269">
        <v>6.6950322800000004</v>
      </c>
      <c r="BT104" s="112">
        <v>6.5979659599999998</v>
      </c>
      <c r="BU104" s="113"/>
      <c r="BV104" s="139" t="s">
        <v>7463</v>
      </c>
    </row>
    <row r="105" spans="1:75" s="107" customFormat="1" x14ac:dyDescent="0.25">
      <c r="A105" s="108" t="s">
        <v>7549</v>
      </c>
      <c r="B105" s="109"/>
      <c r="C105" s="734">
        <v>43579</v>
      </c>
      <c r="D105" s="109"/>
      <c r="E105" s="110">
        <v>50.3</v>
      </c>
      <c r="F105" s="109"/>
      <c r="G105" s="111">
        <v>1445.6502</v>
      </c>
      <c r="H105" s="253"/>
      <c r="I105" s="114">
        <v>0.18356</v>
      </c>
      <c r="J105" s="112">
        <v>6.17</v>
      </c>
      <c r="K105" s="112">
        <v>0.18356</v>
      </c>
      <c r="L105" s="119">
        <v>0.18356</v>
      </c>
      <c r="M105" s="112"/>
      <c r="N105" s="114">
        <v>6.9370000000000003</v>
      </c>
      <c r="O105" s="112">
        <v>3.46</v>
      </c>
      <c r="P105" s="112">
        <v>5.5829000000000004</v>
      </c>
      <c r="Q105" s="112">
        <v>4.6148999999999996</v>
      </c>
      <c r="R105" s="112">
        <v>6.1344000000000003</v>
      </c>
      <c r="S105" s="112">
        <v>5.7714999999999996</v>
      </c>
      <c r="T105" s="112">
        <v>6.2297000000000002</v>
      </c>
      <c r="U105" s="119">
        <v>6.0388000000000002</v>
      </c>
      <c r="V105" s="114">
        <v>6.032</v>
      </c>
      <c r="W105" s="112">
        <v>6.4379999999999997</v>
      </c>
      <c r="X105" s="112">
        <v>6.5822000000000003</v>
      </c>
      <c r="Y105" s="278">
        <v>5.8615000000000004</v>
      </c>
      <c r="Z105" s="112" t="s">
        <v>430</v>
      </c>
      <c r="AA105" s="112">
        <v>5.5214999999999996</v>
      </c>
      <c r="AB105" s="112">
        <v>6.5567000000000002</v>
      </c>
      <c r="AC105" s="112">
        <v>6.1295000000000002</v>
      </c>
      <c r="AD105" s="112">
        <v>6.0251999999999999</v>
      </c>
      <c r="AE105" s="112">
        <v>5.5214999999999996</v>
      </c>
      <c r="AF105" s="119">
        <v>5.2276999999999996</v>
      </c>
      <c r="AG105" s="110"/>
      <c r="AH105" s="306">
        <v>15</v>
      </c>
      <c r="AI105" s="110">
        <v>23</v>
      </c>
      <c r="AJ105" s="110">
        <v>19</v>
      </c>
      <c r="AK105" s="110">
        <v>21</v>
      </c>
      <c r="AL105" s="110">
        <v>14</v>
      </c>
      <c r="AM105" s="110">
        <v>18</v>
      </c>
      <c r="AN105" s="110">
        <v>17</v>
      </c>
      <c r="AO105" s="249">
        <v>16</v>
      </c>
      <c r="AP105" s="110">
        <v>14</v>
      </c>
      <c r="AQ105" s="110">
        <v>14</v>
      </c>
      <c r="AR105" s="110">
        <v>14</v>
      </c>
      <c r="AS105" s="110">
        <v>14</v>
      </c>
      <c r="AT105" s="110" t="s">
        <v>430</v>
      </c>
      <c r="AU105" s="110">
        <v>11</v>
      </c>
      <c r="AV105" s="110">
        <v>16</v>
      </c>
      <c r="AW105" s="110">
        <v>17</v>
      </c>
      <c r="AX105" s="110">
        <v>15</v>
      </c>
      <c r="AY105" s="299">
        <v>11</v>
      </c>
      <c r="AZ105" s="595"/>
      <c r="BA105" s="278">
        <v>17.7</v>
      </c>
      <c r="BB105" s="112">
        <v>75.7</v>
      </c>
      <c r="BC105" s="112" t="s">
        <v>430</v>
      </c>
      <c r="BD105" s="112" t="s">
        <v>430</v>
      </c>
      <c r="BE105" s="278" t="s">
        <v>430</v>
      </c>
      <c r="BF105" s="278">
        <v>6.6</v>
      </c>
      <c r="BG105" s="113"/>
      <c r="BH105" s="117">
        <v>6.6</v>
      </c>
      <c r="BI105" s="112">
        <v>44.19</v>
      </c>
      <c r="BJ105" s="112">
        <v>23.55</v>
      </c>
      <c r="BK105" s="112">
        <v>7.96</v>
      </c>
      <c r="BL105" s="112" t="s">
        <v>430</v>
      </c>
      <c r="BM105" s="117" t="s">
        <v>430</v>
      </c>
      <c r="BN105" s="118" t="s">
        <v>430</v>
      </c>
      <c r="BO105" s="118">
        <v>17.7</v>
      </c>
      <c r="BP105" s="118" t="s">
        <v>430</v>
      </c>
      <c r="BQ105" s="118" t="s">
        <v>430</v>
      </c>
      <c r="BR105" s="597"/>
      <c r="BS105" s="269">
        <v>7.9590209692040998</v>
      </c>
      <c r="BT105" s="112">
        <v>7.8582235392141797</v>
      </c>
      <c r="BU105" s="113"/>
      <c r="BV105" s="139" t="s">
        <v>7463</v>
      </c>
    </row>
    <row r="106" spans="1:75" x14ac:dyDescent="0.25">
      <c r="A106" s="318" t="s">
        <v>93</v>
      </c>
      <c r="B106" s="43"/>
      <c r="C106" s="720"/>
      <c r="D106" s="43"/>
      <c r="E106" s="51"/>
      <c r="F106" s="43"/>
      <c r="G106" s="55"/>
      <c r="H106" s="252"/>
      <c r="I106" s="70"/>
      <c r="J106" s="59"/>
      <c r="K106" s="59"/>
      <c r="L106" s="88"/>
      <c r="M106" s="59"/>
      <c r="N106" s="70">
        <v>8.3948999999999998</v>
      </c>
      <c r="O106" s="59">
        <v>4.6246</v>
      </c>
      <c r="P106" s="59">
        <v>5.9234999999999998</v>
      </c>
      <c r="Q106" s="59">
        <v>4.9192</v>
      </c>
      <c r="R106" s="59">
        <v>6.1626000000000003</v>
      </c>
      <c r="S106" s="59">
        <v>5.9878</v>
      </c>
      <c r="T106" s="59">
        <v>6.3910999999999998</v>
      </c>
      <c r="U106" s="88">
        <v>6.1855000000000002</v>
      </c>
      <c r="V106" s="70">
        <v>6.0743</v>
      </c>
      <c r="W106" s="59">
        <v>6.5217000000000001</v>
      </c>
      <c r="X106" s="59">
        <v>6.7229999999999999</v>
      </c>
      <c r="Y106" s="276">
        <v>6.0087000000000002</v>
      </c>
      <c r="Z106" s="59">
        <v>5.8583999999999996</v>
      </c>
      <c r="AA106" s="59">
        <v>5.5785</v>
      </c>
      <c r="AB106" s="59">
        <v>6.6654</v>
      </c>
      <c r="AC106" s="59">
        <v>6.2877999999999998</v>
      </c>
      <c r="AD106" s="59">
        <v>6.1555999999999997</v>
      </c>
      <c r="AE106" s="59">
        <v>5.5785</v>
      </c>
      <c r="AF106" s="88">
        <v>6.3235999999999999</v>
      </c>
      <c r="AG106" s="51"/>
      <c r="AH106" s="307">
        <v>23</v>
      </c>
      <c r="AI106" s="51">
        <v>23</v>
      </c>
      <c r="AJ106" s="51">
        <v>23</v>
      </c>
      <c r="AK106" s="51">
        <v>23</v>
      </c>
      <c r="AL106" s="51">
        <v>22</v>
      </c>
      <c r="AM106" s="51">
        <v>23</v>
      </c>
      <c r="AN106" s="51">
        <v>23</v>
      </c>
      <c r="AO106" s="319">
        <v>21</v>
      </c>
      <c r="AP106" s="51">
        <v>20</v>
      </c>
      <c r="AQ106" s="51">
        <v>18</v>
      </c>
      <c r="AR106" s="51">
        <v>18</v>
      </c>
      <c r="AS106" s="51">
        <v>17</v>
      </c>
      <c r="AT106" s="51">
        <v>11</v>
      </c>
      <c r="AU106" s="51">
        <v>23</v>
      </c>
      <c r="AV106" s="51">
        <v>23</v>
      </c>
      <c r="AW106" s="51">
        <v>23</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1"/>
      <c r="D107" s="44"/>
      <c r="E107" s="52"/>
      <c r="F107" s="44"/>
      <c r="G107" s="56"/>
      <c r="H107" s="64"/>
      <c r="I107" s="71"/>
      <c r="J107" s="60"/>
      <c r="K107" s="60"/>
      <c r="L107" s="89"/>
      <c r="M107" s="60"/>
      <c r="N107" s="71">
        <v>39.057699999999997</v>
      </c>
      <c r="O107" s="60">
        <v>14.623900000000001</v>
      </c>
      <c r="P107" s="60">
        <v>10.3558</v>
      </c>
      <c r="Q107" s="60">
        <v>7.0609000000000002</v>
      </c>
      <c r="R107" s="60">
        <v>7.359</v>
      </c>
      <c r="S107" s="60">
        <v>6.4888000000000003</v>
      </c>
      <c r="T107" s="60">
        <v>6.7157</v>
      </c>
      <c r="U107" s="89">
        <v>6.4397000000000002</v>
      </c>
      <c r="V107" s="71">
        <v>6.3064999999999998</v>
      </c>
      <c r="W107" s="60">
        <v>6.7450000000000001</v>
      </c>
      <c r="X107" s="60">
        <v>6.9493</v>
      </c>
      <c r="Y107" s="277">
        <v>6.2165999999999997</v>
      </c>
      <c r="Z107" s="60">
        <v>6.1063000000000001</v>
      </c>
      <c r="AA107" s="60">
        <v>7.5449000000000002</v>
      </c>
      <c r="AB107" s="60">
        <v>7.1931000000000003</v>
      </c>
      <c r="AC107" s="60">
        <v>6.5862999999999996</v>
      </c>
      <c r="AD107" s="60">
        <v>6.4184000000000001</v>
      </c>
      <c r="AE107" s="60">
        <v>7.5449000000000002</v>
      </c>
      <c r="AF107" s="89">
        <v>7.3562000000000003</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1"/>
      <c r="D108" s="44"/>
      <c r="E108" s="52"/>
      <c r="F108" s="44"/>
      <c r="G108" s="56"/>
      <c r="H108" s="64"/>
      <c r="I108" s="71"/>
      <c r="J108" s="60"/>
      <c r="K108" s="60"/>
      <c r="L108" s="89"/>
      <c r="M108" s="60"/>
      <c r="N108" s="71">
        <v>5.5735999999999999</v>
      </c>
      <c r="O108" s="60">
        <v>3.46</v>
      </c>
      <c r="P108" s="60">
        <v>5.2556000000000003</v>
      </c>
      <c r="Q108" s="60">
        <v>4.4504000000000001</v>
      </c>
      <c r="R108" s="60">
        <v>5.2232000000000003</v>
      </c>
      <c r="S108" s="60">
        <v>5.1896000000000004</v>
      </c>
      <c r="T108" s="60">
        <v>5.7939999999999996</v>
      </c>
      <c r="U108" s="89">
        <v>5.7358000000000002</v>
      </c>
      <c r="V108" s="71">
        <v>5.6948999999999996</v>
      </c>
      <c r="W108" s="60">
        <v>6.1898999999999997</v>
      </c>
      <c r="X108" s="60">
        <v>6.4175000000000004</v>
      </c>
      <c r="Y108" s="277">
        <v>5.7027999999999999</v>
      </c>
      <c r="Z108" s="60">
        <v>5.0049000000000001</v>
      </c>
      <c r="AA108" s="60">
        <v>5.1619000000000002</v>
      </c>
      <c r="AB108" s="60">
        <v>5.8010000000000002</v>
      </c>
      <c r="AC108" s="60">
        <v>5.7656999999999998</v>
      </c>
      <c r="AD108" s="60">
        <v>5.7279</v>
      </c>
      <c r="AE108" s="60">
        <v>5.1619000000000002</v>
      </c>
      <c r="AF108" s="89">
        <v>5.1590999999999996</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2"/>
      <c r="D109" s="68"/>
      <c r="E109" s="53"/>
      <c r="F109" s="68"/>
      <c r="G109" s="57"/>
      <c r="H109" s="254"/>
      <c r="I109" s="72"/>
      <c r="J109" s="61"/>
      <c r="K109" s="61"/>
      <c r="L109" s="90"/>
      <c r="M109" s="61"/>
      <c r="N109" s="72">
        <v>7.2565999999999997</v>
      </c>
      <c r="O109" s="61">
        <v>4.1085000000000003</v>
      </c>
      <c r="P109" s="61">
        <v>5.7760999999999996</v>
      </c>
      <c r="Q109" s="61">
        <v>4.7987000000000002</v>
      </c>
      <c r="R109" s="61">
        <v>6.2484000000000002</v>
      </c>
      <c r="S109" s="61">
        <v>6.0869999999999997</v>
      </c>
      <c r="T109" s="61">
        <v>6.5197000000000003</v>
      </c>
      <c r="U109" s="90">
        <v>6.2652000000000001</v>
      </c>
      <c r="V109" s="72">
        <v>6.1334</v>
      </c>
      <c r="W109" s="61">
        <v>6.5710499999999996</v>
      </c>
      <c r="X109" s="61">
        <v>6.7758500000000002</v>
      </c>
      <c r="Y109" s="279">
        <v>6.0345000000000004</v>
      </c>
      <c r="Z109" s="61">
        <v>5.9625000000000004</v>
      </c>
      <c r="AA109" s="61">
        <v>5.5065999999999997</v>
      </c>
      <c r="AB109" s="61">
        <v>6.85</v>
      </c>
      <c r="AC109" s="61">
        <v>6.4001999999999999</v>
      </c>
      <c r="AD109" s="61">
        <v>6.2263000000000002</v>
      </c>
      <c r="AE109" s="61">
        <v>5.5065999999999997</v>
      </c>
      <c r="AF109" s="90">
        <v>6.4455999999999998</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6"/>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7460</v>
      </c>
      <c r="B111" s="113"/>
      <c r="C111" s="728"/>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7461</v>
      </c>
      <c r="B112" s="122"/>
      <c r="C112" s="729"/>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179</v>
      </c>
      <c r="BM116" s="25"/>
    </row>
    <row r="117" spans="1:65" x14ac:dyDescent="0.25">
      <c r="A117" s="488" t="s">
        <v>10410</v>
      </c>
      <c r="BM117" s="25"/>
    </row>
    <row r="118" spans="1:65" x14ac:dyDescent="0.25">
      <c r="A118" s="488"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3C51E-AE5D-4F30-A120-69C57E8DE160}">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23" t="s">
        <v>226</v>
      </c>
      <c r="B5" s="1083"/>
      <c r="C5" s="1082" t="s">
        <v>44</v>
      </c>
      <c r="D5" s="1076"/>
      <c r="E5" s="1082" t="s">
        <v>45</v>
      </c>
      <c r="F5" s="1076"/>
      <c r="G5" s="1082" t="s">
        <v>46</v>
      </c>
      <c r="H5" s="1076"/>
      <c r="I5" s="1106" t="s">
        <v>184</v>
      </c>
      <c r="J5" s="1101"/>
      <c r="K5" s="1101"/>
      <c r="L5" s="1101"/>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076"/>
      <c r="BS5" s="1106" t="s">
        <v>212</v>
      </c>
      <c r="BT5" s="1102"/>
      <c r="BU5" s="1076"/>
      <c r="BV5" s="1106" t="s">
        <v>88</v>
      </c>
    </row>
    <row r="6" spans="1:74" ht="33" x14ac:dyDescent="0.25">
      <c r="A6" s="1124"/>
      <c r="B6" s="1119"/>
      <c r="C6" s="1113"/>
      <c r="D6" s="1077"/>
      <c r="E6" s="1113"/>
      <c r="F6" s="1077"/>
      <c r="G6" s="1113"/>
      <c r="H6" s="1077"/>
      <c r="I6" s="83" t="s">
        <v>180</v>
      </c>
      <c r="J6" s="28" t="s">
        <v>181</v>
      </c>
      <c r="K6" s="28" t="s">
        <v>182</v>
      </c>
      <c r="L6" s="28"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077"/>
      <c r="BS6" s="83" t="s">
        <v>210</v>
      </c>
      <c r="BT6" s="82" t="s">
        <v>211</v>
      </c>
      <c r="BU6" s="1077"/>
      <c r="BV6" s="1107"/>
    </row>
    <row r="7" spans="1:74" ht="14.5" x14ac:dyDescent="0.25">
      <c r="A7" s="323" t="s">
        <v>227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7553</v>
      </c>
      <c r="B8" s="369"/>
      <c r="C8" s="718">
        <v>41275</v>
      </c>
      <c r="D8" s="369"/>
      <c r="E8" s="338">
        <v>18261.8</v>
      </c>
      <c r="F8" s="369"/>
      <c r="G8" s="339">
        <v>597.06970000000001</v>
      </c>
      <c r="H8" s="370"/>
      <c r="I8" s="340">
        <v>0.55000000000000004</v>
      </c>
      <c r="J8" s="340">
        <v>7.45</v>
      </c>
      <c r="K8" s="340">
        <v>0.49</v>
      </c>
      <c r="L8" s="340">
        <v>0.51</v>
      </c>
      <c r="M8" s="340"/>
      <c r="N8" s="342">
        <v>12.6281</v>
      </c>
      <c r="O8" s="340">
        <v>1.6691</v>
      </c>
      <c r="P8" s="340">
        <v>5.0194000000000001</v>
      </c>
      <c r="Q8" s="340">
        <v>1.9778</v>
      </c>
      <c r="R8" s="340">
        <v>7.5191999999999997</v>
      </c>
      <c r="S8" s="340">
        <v>6.4889999999999999</v>
      </c>
      <c r="T8" s="340">
        <v>6.8197000000000001</v>
      </c>
      <c r="U8" s="344">
        <v>6.4036</v>
      </c>
      <c r="V8" s="340">
        <v>6.4603000000000002</v>
      </c>
      <c r="W8" s="340">
        <v>7.4020999999999999</v>
      </c>
      <c r="X8" s="340">
        <v>7.4776999999999996</v>
      </c>
      <c r="Y8" s="371">
        <v>6.6516000000000002</v>
      </c>
      <c r="Z8" s="340">
        <v>7.0366999999999997</v>
      </c>
      <c r="AA8" s="340">
        <v>4.8917999999999999</v>
      </c>
      <c r="AB8" s="340">
        <v>7.0407000000000002</v>
      </c>
      <c r="AC8" s="340">
        <v>6.4097</v>
      </c>
      <c r="AD8" s="340">
        <v>6.4718</v>
      </c>
      <c r="AE8" s="340">
        <v>4.8917999999999999</v>
      </c>
      <c r="AF8" s="340">
        <v>7.6801000000000004</v>
      </c>
      <c r="AG8" s="568"/>
      <c r="AH8" s="338">
        <v>13</v>
      </c>
      <c r="AI8" s="338">
        <v>7</v>
      </c>
      <c r="AJ8" s="338">
        <v>3</v>
      </c>
      <c r="AK8" s="338">
        <v>8</v>
      </c>
      <c r="AL8" s="338">
        <v>6</v>
      </c>
      <c r="AM8" s="338">
        <v>4</v>
      </c>
      <c r="AN8" s="338">
        <v>10</v>
      </c>
      <c r="AO8" s="570">
        <v>10</v>
      </c>
      <c r="AP8" s="338">
        <v>8</v>
      </c>
      <c r="AQ8" s="338">
        <v>3</v>
      </c>
      <c r="AR8" s="338">
        <v>3</v>
      </c>
      <c r="AS8" s="338">
        <v>4</v>
      </c>
      <c r="AT8" s="338">
        <v>2</v>
      </c>
      <c r="AU8" s="338">
        <v>3</v>
      </c>
      <c r="AV8" s="338">
        <v>13</v>
      </c>
      <c r="AW8" s="338">
        <v>14</v>
      </c>
      <c r="AX8" s="338">
        <v>9</v>
      </c>
      <c r="AY8" s="338">
        <v>3</v>
      </c>
      <c r="AZ8" s="583"/>
      <c r="BA8" s="464">
        <v>12.72</v>
      </c>
      <c r="BB8" s="340">
        <v>55.95</v>
      </c>
      <c r="BC8" s="340">
        <v>20.49</v>
      </c>
      <c r="BD8" s="340">
        <v>13.27</v>
      </c>
      <c r="BE8" s="371" t="s">
        <v>430</v>
      </c>
      <c r="BF8" s="371">
        <v>-2.44</v>
      </c>
      <c r="BG8" s="370"/>
      <c r="BH8" s="593">
        <v>-2.44</v>
      </c>
      <c r="BI8" s="340">
        <v>29.09</v>
      </c>
      <c r="BJ8" s="340">
        <v>6.68</v>
      </c>
      <c r="BK8" s="340">
        <v>53.94</v>
      </c>
      <c r="BL8" s="340" t="s">
        <v>430</v>
      </c>
      <c r="BM8" s="371">
        <v>5.37</v>
      </c>
      <c r="BN8" s="371" t="s">
        <v>430</v>
      </c>
      <c r="BO8" s="371">
        <v>7.35</v>
      </c>
      <c r="BP8" s="371" t="s">
        <v>430</v>
      </c>
      <c r="BQ8" s="371" t="s">
        <v>430</v>
      </c>
      <c r="BR8" s="609"/>
      <c r="BS8" s="369">
        <v>4.2055000308411001</v>
      </c>
      <c r="BT8" s="344">
        <v>13.586931362717401</v>
      </c>
      <c r="BU8" s="571"/>
      <c r="BV8" s="370" t="s">
        <v>554</v>
      </c>
    </row>
    <row r="9" spans="1:74" x14ac:dyDescent="0.25">
      <c r="A9" s="337" t="s">
        <v>7554</v>
      </c>
      <c r="B9" s="369"/>
      <c r="C9" s="718">
        <v>43368</v>
      </c>
      <c r="D9" s="369"/>
      <c r="E9" s="338">
        <v>17390.8</v>
      </c>
      <c r="F9" s="369"/>
      <c r="G9" s="339">
        <v>16.512899999999998</v>
      </c>
      <c r="H9" s="370"/>
      <c r="I9" s="340">
        <v>0.77259999999999995</v>
      </c>
      <c r="J9" s="340">
        <v>7.08</v>
      </c>
      <c r="K9" s="340">
        <v>0.45205000000000001</v>
      </c>
      <c r="L9" s="340">
        <v>0.49041000000000001</v>
      </c>
      <c r="M9" s="340"/>
      <c r="N9" s="342">
        <v>18.1342</v>
      </c>
      <c r="O9" s="340">
        <v>2.5055999999999998</v>
      </c>
      <c r="P9" s="340">
        <v>4.5194000000000001</v>
      </c>
      <c r="Q9" s="340">
        <v>1.7537</v>
      </c>
      <c r="R9" s="340">
        <v>7.3979999999999997</v>
      </c>
      <c r="S9" s="340">
        <v>6.0132000000000003</v>
      </c>
      <c r="T9" s="340">
        <v>6.5827999999999998</v>
      </c>
      <c r="U9" s="344">
        <v>6.1768999999999998</v>
      </c>
      <c r="V9" s="340">
        <v>6.2237</v>
      </c>
      <c r="W9" s="340">
        <v>7.0669000000000004</v>
      </c>
      <c r="X9" s="340">
        <v>7.2121000000000004</v>
      </c>
      <c r="Y9" s="371">
        <v>6.4377000000000004</v>
      </c>
      <c r="Z9" s="340" t="s">
        <v>430</v>
      </c>
      <c r="AA9" s="340">
        <v>4.4294000000000002</v>
      </c>
      <c r="AB9" s="340">
        <v>6.7561999999999998</v>
      </c>
      <c r="AC9" s="340">
        <v>6.1835000000000004</v>
      </c>
      <c r="AD9" s="340">
        <v>6.2202999999999999</v>
      </c>
      <c r="AE9" s="340">
        <v>4.4294000000000002</v>
      </c>
      <c r="AF9" s="340">
        <v>6.6318000000000001</v>
      </c>
      <c r="AG9" s="568"/>
      <c r="AH9" s="338">
        <v>3</v>
      </c>
      <c r="AI9" s="338">
        <v>3</v>
      </c>
      <c r="AJ9" s="338">
        <v>5</v>
      </c>
      <c r="AK9" s="338">
        <v>10</v>
      </c>
      <c r="AL9" s="338">
        <v>11</v>
      </c>
      <c r="AM9" s="338">
        <v>15</v>
      </c>
      <c r="AN9" s="338">
        <v>15</v>
      </c>
      <c r="AO9" s="570">
        <v>16</v>
      </c>
      <c r="AP9" s="338">
        <v>16</v>
      </c>
      <c r="AQ9" s="338">
        <v>14</v>
      </c>
      <c r="AR9" s="338">
        <v>12</v>
      </c>
      <c r="AS9" s="338">
        <v>13</v>
      </c>
      <c r="AT9" s="338" t="s">
        <v>430</v>
      </c>
      <c r="AU9" s="338">
        <v>9</v>
      </c>
      <c r="AV9" s="338">
        <v>14</v>
      </c>
      <c r="AW9" s="338">
        <v>16</v>
      </c>
      <c r="AX9" s="338">
        <v>16</v>
      </c>
      <c r="AY9" s="338">
        <v>9</v>
      </c>
      <c r="AZ9" s="583"/>
      <c r="BA9" s="464">
        <v>6.87</v>
      </c>
      <c r="BB9" s="340">
        <v>78.97</v>
      </c>
      <c r="BC9" s="340">
        <v>2.74</v>
      </c>
      <c r="BD9" s="340">
        <v>6.38</v>
      </c>
      <c r="BE9" s="371" t="s">
        <v>430</v>
      </c>
      <c r="BF9" s="371">
        <v>5.05</v>
      </c>
      <c r="BG9" s="370"/>
      <c r="BH9" s="593">
        <v>5.05</v>
      </c>
      <c r="BI9" s="340">
        <v>36.869999999999997</v>
      </c>
      <c r="BJ9" s="340">
        <v>10.95</v>
      </c>
      <c r="BK9" s="340">
        <v>40.26</v>
      </c>
      <c r="BL9" s="340" t="s">
        <v>430</v>
      </c>
      <c r="BM9" s="371">
        <v>1.88</v>
      </c>
      <c r="BN9" s="371" t="s">
        <v>430</v>
      </c>
      <c r="BO9" s="371">
        <v>4.9800000000000004</v>
      </c>
      <c r="BP9" s="371" t="s">
        <v>430</v>
      </c>
      <c r="BQ9" s="371" t="s">
        <v>430</v>
      </c>
      <c r="BR9" s="463"/>
      <c r="BS9" s="369">
        <v>6.5648213119694399</v>
      </c>
      <c r="BT9" s="344">
        <v>10.4538639631362</v>
      </c>
      <c r="BU9" s="571"/>
      <c r="BV9" s="370" t="s">
        <v>554</v>
      </c>
    </row>
    <row r="10" spans="1:74" s="107" customFormat="1" x14ac:dyDescent="0.25">
      <c r="A10" s="345" t="s">
        <v>7555</v>
      </c>
      <c r="B10" s="373"/>
      <c r="C10" s="719">
        <v>41284</v>
      </c>
      <c r="D10" s="373"/>
      <c r="E10" s="346">
        <v>15782.5</v>
      </c>
      <c r="F10" s="373"/>
      <c r="G10" s="347">
        <v>32.055199999999999</v>
      </c>
      <c r="H10" s="374"/>
      <c r="I10" s="348">
        <v>0.55000000000000004</v>
      </c>
      <c r="J10" s="348">
        <v>7.17</v>
      </c>
      <c r="K10" s="348">
        <v>0.44</v>
      </c>
      <c r="L10" s="348">
        <v>0.47</v>
      </c>
      <c r="M10" s="348"/>
      <c r="N10" s="350">
        <v>16.5181</v>
      </c>
      <c r="O10" s="348">
        <v>1.7081999999999999</v>
      </c>
      <c r="P10" s="348">
        <v>4.3794000000000004</v>
      </c>
      <c r="Q10" s="348">
        <v>1.758</v>
      </c>
      <c r="R10" s="348">
        <v>7.2507000000000001</v>
      </c>
      <c r="S10" s="348">
        <v>6.4264999999999999</v>
      </c>
      <c r="T10" s="348">
        <v>6.8795999999999999</v>
      </c>
      <c r="U10" s="354">
        <v>6.4984000000000002</v>
      </c>
      <c r="V10" s="348">
        <v>6.5343</v>
      </c>
      <c r="W10" s="348">
        <v>7.2938999999999998</v>
      </c>
      <c r="X10" s="348">
        <v>7.3986000000000001</v>
      </c>
      <c r="Y10" s="375">
        <v>6.6708999999999996</v>
      </c>
      <c r="Z10" s="348">
        <v>7.3102</v>
      </c>
      <c r="AA10" s="348">
        <v>4.3566000000000003</v>
      </c>
      <c r="AB10" s="348">
        <v>7.0625</v>
      </c>
      <c r="AC10" s="348">
        <v>6.5553999999999997</v>
      </c>
      <c r="AD10" s="348">
        <v>6.5362</v>
      </c>
      <c r="AE10" s="348">
        <v>4.3566000000000003</v>
      </c>
      <c r="AF10" s="348">
        <v>7.9210000000000003</v>
      </c>
      <c r="AG10" s="569"/>
      <c r="AH10" s="346">
        <v>6</v>
      </c>
      <c r="AI10" s="346">
        <v>6</v>
      </c>
      <c r="AJ10" s="346">
        <v>6</v>
      </c>
      <c r="AK10" s="346">
        <v>9</v>
      </c>
      <c r="AL10" s="346">
        <v>14</v>
      </c>
      <c r="AM10" s="346">
        <v>5</v>
      </c>
      <c r="AN10" s="346">
        <v>8</v>
      </c>
      <c r="AO10" s="572">
        <v>7</v>
      </c>
      <c r="AP10" s="346">
        <v>4</v>
      </c>
      <c r="AQ10" s="346">
        <v>6</v>
      </c>
      <c r="AR10" s="346">
        <v>5</v>
      </c>
      <c r="AS10" s="346">
        <v>3</v>
      </c>
      <c r="AT10" s="346">
        <v>1</v>
      </c>
      <c r="AU10" s="346">
        <v>10</v>
      </c>
      <c r="AV10" s="346">
        <v>12</v>
      </c>
      <c r="AW10" s="346">
        <v>7</v>
      </c>
      <c r="AX10" s="346">
        <v>7</v>
      </c>
      <c r="AY10" s="346">
        <v>10</v>
      </c>
      <c r="AZ10" s="584"/>
      <c r="BA10" s="467">
        <v>10.94</v>
      </c>
      <c r="BB10" s="348">
        <v>68.069999999999993</v>
      </c>
      <c r="BC10" s="348">
        <v>8.6</v>
      </c>
      <c r="BD10" s="348">
        <v>11.94</v>
      </c>
      <c r="BE10" s="375">
        <v>-29.26</v>
      </c>
      <c r="BF10" s="375">
        <v>0.43</v>
      </c>
      <c r="BG10" s="374"/>
      <c r="BH10" s="594">
        <v>0.43</v>
      </c>
      <c r="BI10" s="348">
        <v>40.69</v>
      </c>
      <c r="BJ10" s="348">
        <v>8.07</v>
      </c>
      <c r="BK10" s="348">
        <v>39.86</v>
      </c>
      <c r="BL10" s="348" t="s">
        <v>430</v>
      </c>
      <c r="BM10" s="375">
        <v>3.92</v>
      </c>
      <c r="BN10" s="375" t="s">
        <v>430</v>
      </c>
      <c r="BO10" s="375">
        <v>7.03</v>
      </c>
      <c r="BP10" s="375" t="s">
        <v>430</v>
      </c>
      <c r="BQ10" s="375">
        <v>-29.26</v>
      </c>
      <c r="BR10" s="466"/>
      <c r="BS10" s="373">
        <v>6.9139286862325999</v>
      </c>
      <c r="BT10" s="354">
        <v>15.3583945872908</v>
      </c>
      <c r="BU10" s="430"/>
      <c r="BV10" s="374" t="s">
        <v>554</v>
      </c>
    </row>
    <row r="11" spans="1:74" s="107" customFormat="1" ht="11" x14ac:dyDescent="0.3">
      <c r="A11" s="841" t="s">
        <v>7556</v>
      </c>
      <c r="B11" s="842"/>
      <c r="C11" s="843">
        <v>41274</v>
      </c>
      <c r="D11" s="842"/>
      <c r="E11" s="844">
        <v>15008.5</v>
      </c>
      <c r="F11" s="842"/>
      <c r="G11" s="845">
        <v>47.976100000000002</v>
      </c>
      <c r="H11" s="847"/>
      <c r="I11" s="846">
        <v>0.56000000000000005</v>
      </c>
      <c r="J11" s="846">
        <v>7.23</v>
      </c>
      <c r="K11" s="846">
        <v>0.43</v>
      </c>
      <c r="L11" s="846">
        <v>0.44</v>
      </c>
      <c r="M11" s="846"/>
      <c r="N11" s="848">
        <v>17.125900000000001</v>
      </c>
      <c r="O11" s="846">
        <v>3.7290000000000001</v>
      </c>
      <c r="P11" s="846">
        <v>5.8211000000000004</v>
      </c>
      <c r="Q11" s="846">
        <v>2.4041999999999999</v>
      </c>
      <c r="R11" s="846">
        <v>7.4401999999999999</v>
      </c>
      <c r="S11" s="846">
        <v>6.2163000000000004</v>
      </c>
      <c r="T11" s="846">
        <v>6.6921999999999997</v>
      </c>
      <c r="U11" s="856">
        <v>6.3640999999999996</v>
      </c>
      <c r="V11" s="846">
        <v>6.3422999999999998</v>
      </c>
      <c r="W11" s="846">
        <v>7.1186999999999996</v>
      </c>
      <c r="X11" s="846">
        <v>7.2210999999999999</v>
      </c>
      <c r="Y11" s="852">
        <v>6.4618000000000002</v>
      </c>
      <c r="Z11" s="846">
        <v>6.7446999999999999</v>
      </c>
      <c r="AA11" s="846">
        <v>4.6455000000000002</v>
      </c>
      <c r="AB11" s="846">
        <v>6.6463999999999999</v>
      </c>
      <c r="AC11" s="846">
        <v>6.4227999999999996</v>
      </c>
      <c r="AD11" s="846">
        <v>6.4198000000000004</v>
      </c>
      <c r="AE11" s="846">
        <v>4.6455000000000002</v>
      </c>
      <c r="AF11" s="846">
        <v>7.3800999999999997</v>
      </c>
      <c r="AG11" s="936"/>
      <c r="AH11" s="844">
        <v>5</v>
      </c>
      <c r="AI11" s="844">
        <v>2</v>
      </c>
      <c r="AJ11" s="844">
        <v>1</v>
      </c>
      <c r="AK11" s="844">
        <v>2</v>
      </c>
      <c r="AL11" s="844">
        <v>9</v>
      </c>
      <c r="AM11" s="844">
        <v>12</v>
      </c>
      <c r="AN11" s="844">
        <v>14</v>
      </c>
      <c r="AO11" s="937">
        <v>11</v>
      </c>
      <c r="AP11" s="844">
        <v>11</v>
      </c>
      <c r="AQ11" s="844">
        <v>11</v>
      </c>
      <c r="AR11" s="844">
        <v>11</v>
      </c>
      <c r="AS11" s="844">
        <v>12</v>
      </c>
      <c r="AT11" s="844">
        <v>4</v>
      </c>
      <c r="AU11" s="844">
        <v>5</v>
      </c>
      <c r="AV11" s="844">
        <v>16</v>
      </c>
      <c r="AW11" s="844">
        <v>13</v>
      </c>
      <c r="AX11" s="844">
        <v>11</v>
      </c>
      <c r="AY11" s="844">
        <v>5</v>
      </c>
      <c r="AZ11" s="938"/>
      <c r="BA11" s="853">
        <v>14.96</v>
      </c>
      <c r="BB11" s="846">
        <v>68.349999999999994</v>
      </c>
      <c r="BC11" s="846">
        <v>11.64</v>
      </c>
      <c r="BD11" s="846">
        <v>7.02</v>
      </c>
      <c r="BE11" s="852" t="s">
        <v>430</v>
      </c>
      <c r="BF11" s="852">
        <v>-1.97</v>
      </c>
      <c r="BG11" s="847"/>
      <c r="BH11" s="939">
        <v>-1.97</v>
      </c>
      <c r="BI11" s="846">
        <v>40.86</v>
      </c>
      <c r="BJ11" s="846">
        <v>11.55</v>
      </c>
      <c r="BK11" s="846">
        <v>34.6</v>
      </c>
      <c r="BL11" s="846" t="s">
        <v>430</v>
      </c>
      <c r="BM11" s="852">
        <v>10.44</v>
      </c>
      <c r="BN11" s="852" t="s">
        <v>430</v>
      </c>
      <c r="BO11" s="852">
        <v>4.5199999999999996</v>
      </c>
      <c r="BP11" s="852" t="s">
        <v>430</v>
      </c>
      <c r="BQ11" s="852" t="s">
        <v>430</v>
      </c>
      <c r="BR11" s="850"/>
      <c r="BS11" s="842">
        <v>1.22824504864893</v>
      </c>
      <c r="BT11" s="856">
        <v>12.6778291960544</v>
      </c>
      <c r="BU11" s="906"/>
      <c r="BV11" s="847" t="s">
        <v>554</v>
      </c>
    </row>
    <row r="12" spans="1:74" s="107" customFormat="1" x14ac:dyDescent="0.25">
      <c r="A12" s="345" t="s">
        <v>7557</v>
      </c>
      <c r="B12" s="373"/>
      <c r="C12" s="719">
        <v>41275</v>
      </c>
      <c r="D12" s="373"/>
      <c r="E12" s="346">
        <v>11832.5</v>
      </c>
      <c r="F12" s="373"/>
      <c r="G12" s="347">
        <v>6487.8446000000004</v>
      </c>
      <c r="H12" s="374"/>
      <c r="I12" s="348">
        <v>0.68</v>
      </c>
      <c r="J12" s="348">
        <v>7</v>
      </c>
      <c r="K12" s="348">
        <v>0.41</v>
      </c>
      <c r="L12" s="348">
        <v>0.48</v>
      </c>
      <c r="M12" s="348"/>
      <c r="N12" s="350">
        <v>18.616599999999998</v>
      </c>
      <c r="O12" s="348">
        <v>1.6240000000000001</v>
      </c>
      <c r="P12" s="348">
        <v>3.8191999999999999</v>
      </c>
      <c r="Q12" s="348">
        <v>1.365</v>
      </c>
      <c r="R12" s="348">
        <v>7.1779000000000002</v>
      </c>
      <c r="S12" s="348">
        <v>5.9279999999999999</v>
      </c>
      <c r="T12" s="348">
        <v>6.569</v>
      </c>
      <c r="U12" s="354">
        <v>6.2671000000000001</v>
      </c>
      <c r="V12" s="348">
        <v>6.2618</v>
      </c>
      <c r="W12" s="348">
        <v>7.0232999999999999</v>
      </c>
      <c r="X12" s="348">
        <v>7.1600999999999999</v>
      </c>
      <c r="Y12" s="375">
        <v>6.3446999999999996</v>
      </c>
      <c r="Z12" s="348">
        <v>6.5808999999999997</v>
      </c>
      <c r="AA12" s="348">
        <v>3.9447999999999999</v>
      </c>
      <c r="AB12" s="348">
        <v>6.7553999999999998</v>
      </c>
      <c r="AC12" s="348">
        <v>6.3029999999999999</v>
      </c>
      <c r="AD12" s="348">
        <v>6.2987000000000002</v>
      </c>
      <c r="AE12" s="348">
        <v>3.9447999999999999</v>
      </c>
      <c r="AF12" s="348">
        <v>7.1706000000000003</v>
      </c>
      <c r="AG12" s="569"/>
      <c r="AH12" s="346">
        <v>2</v>
      </c>
      <c r="AI12" s="346">
        <v>8</v>
      </c>
      <c r="AJ12" s="346">
        <v>13</v>
      </c>
      <c r="AK12" s="346">
        <v>15</v>
      </c>
      <c r="AL12" s="346">
        <v>15</v>
      </c>
      <c r="AM12" s="346">
        <v>16</v>
      </c>
      <c r="AN12" s="346">
        <v>16</v>
      </c>
      <c r="AO12" s="572">
        <v>15</v>
      </c>
      <c r="AP12" s="346">
        <v>15</v>
      </c>
      <c r="AQ12" s="346">
        <v>16</v>
      </c>
      <c r="AR12" s="346">
        <v>14</v>
      </c>
      <c r="AS12" s="346">
        <v>15</v>
      </c>
      <c r="AT12" s="346">
        <v>7</v>
      </c>
      <c r="AU12" s="346">
        <v>14</v>
      </c>
      <c r="AV12" s="346">
        <v>15</v>
      </c>
      <c r="AW12" s="346">
        <v>15</v>
      </c>
      <c r="AX12" s="346">
        <v>15</v>
      </c>
      <c r="AY12" s="346">
        <v>14</v>
      </c>
      <c r="AZ12" s="584"/>
      <c r="BA12" s="467">
        <v>10.37</v>
      </c>
      <c r="BB12" s="348">
        <v>67.84</v>
      </c>
      <c r="BC12" s="348">
        <v>8.98</v>
      </c>
      <c r="BD12" s="348">
        <v>9.41</v>
      </c>
      <c r="BE12" s="375">
        <v>-28.93</v>
      </c>
      <c r="BF12" s="375">
        <v>3.39</v>
      </c>
      <c r="BG12" s="374"/>
      <c r="BH12" s="594">
        <v>3.39</v>
      </c>
      <c r="BI12" s="348">
        <v>48.82</v>
      </c>
      <c r="BJ12" s="348">
        <v>9.3699999999999992</v>
      </c>
      <c r="BK12" s="348">
        <v>28.05</v>
      </c>
      <c r="BL12" s="348" t="s">
        <v>430</v>
      </c>
      <c r="BM12" s="375">
        <v>3.59</v>
      </c>
      <c r="BN12" s="375" t="s">
        <v>430</v>
      </c>
      <c r="BO12" s="375">
        <v>6.77</v>
      </c>
      <c r="BP12" s="375" t="s">
        <v>430</v>
      </c>
      <c r="BQ12" s="375">
        <v>-28.93</v>
      </c>
      <c r="BR12" s="466"/>
      <c r="BS12" s="373">
        <v>1.9745625648366301</v>
      </c>
      <c r="BT12" s="354">
        <v>14.283651833395201</v>
      </c>
      <c r="BU12" s="430"/>
      <c r="BV12" s="374" t="s">
        <v>554</v>
      </c>
    </row>
    <row r="13" spans="1:74" s="107" customFormat="1" x14ac:dyDescent="0.25">
      <c r="A13" s="345" t="s">
        <v>7558</v>
      </c>
      <c r="B13" s="373"/>
      <c r="C13" s="719">
        <v>41275</v>
      </c>
      <c r="D13" s="373"/>
      <c r="E13" s="346">
        <v>11170.8</v>
      </c>
      <c r="F13" s="373"/>
      <c r="G13" s="347">
        <v>4764.3429999999998</v>
      </c>
      <c r="H13" s="374"/>
      <c r="I13" s="348">
        <v>0.63288</v>
      </c>
      <c r="J13" s="348">
        <v>7.31</v>
      </c>
      <c r="K13" s="348">
        <v>0.46575</v>
      </c>
      <c r="L13" s="348">
        <v>0.49863000000000002</v>
      </c>
      <c r="M13" s="348"/>
      <c r="N13" s="350">
        <v>12.267200000000001</v>
      </c>
      <c r="O13" s="348">
        <v>0.2697</v>
      </c>
      <c r="P13" s="348">
        <v>3.9710999999999999</v>
      </c>
      <c r="Q13" s="348">
        <v>2.0421999999999998</v>
      </c>
      <c r="R13" s="348">
        <v>7.3819999999999997</v>
      </c>
      <c r="S13" s="348">
        <v>6.6539999999999999</v>
      </c>
      <c r="T13" s="348">
        <v>7.2497999999999996</v>
      </c>
      <c r="U13" s="354">
        <v>6.8322000000000003</v>
      </c>
      <c r="V13" s="348">
        <v>6.7911000000000001</v>
      </c>
      <c r="W13" s="348">
        <v>7.4688999999999997</v>
      </c>
      <c r="X13" s="348">
        <v>7.5682999999999998</v>
      </c>
      <c r="Y13" s="375">
        <v>6.8913000000000002</v>
      </c>
      <c r="Z13" s="348">
        <v>6.6456999999999997</v>
      </c>
      <c r="AA13" s="348">
        <v>4.4786999999999999</v>
      </c>
      <c r="AB13" s="348">
        <v>7.5346000000000002</v>
      </c>
      <c r="AC13" s="348">
        <v>6.9326999999999996</v>
      </c>
      <c r="AD13" s="348">
        <v>6.8516000000000004</v>
      </c>
      <c r="AE13" s="348">
        <v>4.4786999999999999</v>
      </c>
      <c r="AF13" s="348">
        <v>7.2164999999999999</v>
      </c>
      <c r="AG13" s="569"/>
      <c r="AH13" s="346">
        <v>14</v>
      </c>
      <c r="AI13" s="346">
        <v>15</v>
      </c>
      <c r="AJ13" s="346">
        <v>10</v>
      </c>
      <c r="AK13" s="346">
        <v>6</v>
      </c>
      <c r="AL13" s="346">
        <v>13</v>
      </c>
      <c r="AM13" s="346">
        <v>3</v>
      </c>
      <c r="AN13" s="346">
        <v>2</v>
      </c>
      <c r="AO13" s="572">
        <v>2</v>
      </c>
      <c r="AP13" s="346">
        <v>1</v>
      </c>
      <c r="AQ13" s="346">
        <v>1</v>
      </c>
      <c r="AR13" s="346">
        <v>1</v>
      </c>
      <c r="AS13" s="346">
        <v>2</v>
      </c>
      <c r="AT13" s="346">
        <v>5</v>
      </c>
      <c r="AU13" s="346">
        <v>8</v>
      </c>
      <c r="AV13" s="346">
        <v>4</v>
      </c>
      <c r="AW13" s="346">
        <v>2</v>
      </c>
      <c r="AX13" s="346">
        <v>1</v>
      </c>
      <c r="AY13" s="346">
        <v>8</v>
      </c>
      <c r="AZ13" s="584"/>
      <c r="BA13" s="467">
        <v>9.25</v>
      </c>
      <c r="BB13" s="348">
        <v>55.49</v>
      </c>
      <c r="BC13" s="348">
        <v>8.1</v>
      </c>
      <c r="BD13" s="348">
        <v>24.18</v>
      </c>
      <c r="BE13" s="375">
        <v>0.01</v>
      </c>
      <c r="BF13" s="375">
        <v>2.98</v>
      </c>
      <c r="BG13" s="374"/>
      <c r="BH13" s="594">
        <v>2.96</v>
      </c>
      <c r="BI13" s="348">
        <v>36.630000000000003</v>
      </c>
      <c r="BJ13" s="348">
        <v>4.3099999999999996</v>
      </c>
      <c r="BK13" s="348">
        <v>46.82</v>
      </c>
      <c r="BL13" s="348" t="s">
        <v>430</v>
      </c>
      <c r="BM13" s="375" t="s">
        <v>430</v>
      </c>
      <c r="BN13" s="375" t="s">
        <v>430</v>
      </c>
      <c r="BO13" s="375">
        <v>9.25</v>
      </c>
      <c r="BP13" s="375" t="s">
        <v>430</v>
      </c>
      <c r="BQ13" s="375">
        <v>0.01</v>
      </c>
      <c r="BR13" s="466"/>
      <c r="BS13" s="373">
        <v>3.9141759307828301</v>
      </c>
      <c r="BT13" s="354">
        <v>8.1745466316349091</v>
      </c>
      <c r="BU13" s="430"/>
      <c r="BV13" s="374" t="s">
        <v>554</v>
      </c>
    </row>
    <row r="14" spans="1:74" s="107" customFormat="1" x14ac:dyDescent="0.25">
      <c r="A14" s="345" t="s">
        <v>7559</v>
      </c>
      <c r="B14" s="373"/>
      <c r="C14" s="719">
        <v>43487</v>
      </c>
      <c r="D14" s="373"/>
      <c r="E14" s="346">
        <v>5880.78</v>
      </c>
      <c r="F14" s="373"/>
      <c r="G14" s="347">
        <v>15.9682</v>
      </c>
      <c r="H14" s="374"/>
      <c r="I14" s="348">
        <v>0.62548000000000004</v>
      </c>
      <c r="J14" s="348">
        <v>7.3</v>
      </c>
      <c r="K14" s="348">
        <v>0.4874</v>
      </c>
      <c r="L14" s="348">
        <v>0.50300999999999996</v>
      </c>
      <c r="M14" s="348"/>
      <c r="N14" s="350">
        <v>13.0337</v>
      </c>
      <c r="O14" s="348">
        <v>1.6003000000000001</v>
      </c>
      <c r="P14" s="348">
        <v>4.6082999999999998</v>
      </c>
      <c r="Q14" s="348">
        <v>2.0097999999999998</v>
      </c>
      <c r="R14" s="348">
        <v>7.9297000000000004</v>
      </c>
      <c r="S14" s="348">
        <v>6.6959999999999997</v>
      </c>
      <c r="T14" s="348">
        <v>7.2938000000000001</v>
      </c>
      <c r="U14" s="354">
        <v>6.8329000000000004</v>
      </c>
      <c r="V14" s="348">
        <v>6.7713999999999999</v>
      </c>
      <c r="W14" s="348">
        <v>7.4086999999999996</v>
      </c>
      <c r="X14" s="348">
        <v>7.4797000000000002</v>
      </c>
      <c r="Y14" s="375">
        <v>6.6490999999999998</v>
      </c>
      <c r="Z14" s="348" t="s">
        <v>430</v>
      </c>
      <c r="AA14" s="348">
        <v>4.8246000000000002</v>
      </c>
      <c r="AB14" s="348">
        <v>7.6936</v>
      </c>
      <c r="AC14" s="348">
        <v>6.9771999999999998</v>
      </c>
      <c r="AD14" s="348">
        <v>6.8437999999999999</v>
      </c>
      <c r="AE14" s="348">
        <v>4.8246000000000002</v>
      </c>
      <c r="AF14" s="348">
        <v>6.4523999999999999</v>
      </c>
      <c r="AG14" s="569"/>
      <c r="AH14" s="346">
        <v>12</v>
      </c>
      <c r="AI14" s="346">
        <v>9</v>
      </c>
      <c r="AJ14" s="346">
        <v>4</v>
      </c>
      <c r="AK14" s="346">
        <v>7</v>
      </c>
      <c r="AL14" s="346">
        <v>1</v>
      </c>
      <c r="AM14" s="346">
        <v>2</v>
      </c>
      <c r="AN14" s="346">
        <v>1</v>
      </c>
      <c r="AO14" s="572">
        <v>1</v>
      </c>
      <c r="AP14" s="346">
        <v>2</v>
      </c>
      <c r="AQ14" s="346">
        <v>2</v>
      </c>
      <c r="AR14" s="346">
        <v>2</v>
      </c>
      <c r="AS14" s="346">
        <v>6</v>
      </c>
      <c r="AT14" s="346" t="s">
        <v>430</v>
      </c>
      <c r="AU14" s="346">
        <v>4</v>
      </c>
      <c r="AV14" s="346">
        <v>2</v>
      </c>
      <c r="AW14" s="346">
        <v>1</v>
      </c>
      <c r="AX14" s="346">
        <v>2</v>
      </c>
      <c r="AY14" s="346">
        <v>4</v>
      </c>
      <c r="AZ14" s="584"/>
      <c r="BA14" s="467">
        <v>2.56</v>
      </c>
      <c r="BB14" s="348">
        <v>75.36</v>
      </c>
      <c r="BC14" s="348">
        <v>5.33</v>
      </c>
      <c r="BD14" s="348">
        <v>10.46</v>
      </c>
      <c r="BE14" s="375">
        <v>16.16</v>
      </c>
      <c r="BF14" s="375">
        <v>-9.8699999999999992</v>
      </c>
      <c r="BG14" s="374"/>
      <c r="BH14" s="594">
        <v>-9.8699999999999992</v>
      </c>
      <c r="BI14" s="348">
        <v>49.06</v>
      </c>
      <c r="BJ14" s="348">
        <v>10.07</v>
      </c>
      <c r="BK14" s="348">
        <v>32.020000000000003</v>
      </c>
      <c r="BL14" s="348" t="s">
        <v>430</v>
      </c>
      <c r="BM14" s="375" t="s">
        <v>430</v>
      </c>
      <c r="BN14" s="375" t="s">
        <v>430</v>
      </c>
      <c r="BO14" s="375">
        <v>2.56</v>
      </c>
      <c r="BP14" s="375" t="s">
        <v>430</v>
      </c>
      <c r="BQ14" s="375">
        <v>16.16</v>
      </c>
      <c r="BR14" s="466"/>
      <c r="BS14" s="373">
        <v>6.0561782106056201</v>
      </c>
      <c r="BT14" s="354">
        <v>13.345698031334599</v>
      </c>
      <c r="BU14" s="430"/>
      <c r="BV14" s="374" t="s">
        <v>554</v>
      </c>
    </row>
    <row r="15" spans="1:74" s="107" customFormat="1" x14ac:dyDescent="0.25">
      <c r="A15" s="345" t="s">
        <v>7560</v>
      </c>
      <c r="B15" s="373"/>
      <c r="C15" s="719">
        <v>43353</v>
      </c>
      <c r="D15" s="373"/>
      <c r="E15" s="346">
        <v>5461.83</v>
      </c>
      <c r="F15" s="373"/>
      <c r="G15" s="347">
        <v>16.723400000000002</v>
      </c>
      <c r="H15" s="374"/>
      <c r="I15" s="348">
        <v>0.47944999999999999</v>
      </c>
      <c r="J15" s="348">
        <v>7.1209899999999999</v>
      </c>
      <c r="K15" s="348">
        <v>0.43287999999999999</v>
      </c>
      <c r="L15" s="348">
        <v>0.46849000000000002</v>
      </c>
      <c r="M15" s="348"/>
      <c r="N15" s="350">
        <v>15.066000000000001</v>
      </c>
      <c r="O15" s="348">
        <v>1.3825000000000001</v>
      </c>
      <c r="P15" s="348">
        <v>4.1814</v>
      </c>
      <c r="Q15" s="348">
        <v>2.403</v>
      </c>
      <c r="R15" s="348">
        <v>7.5989000000000004</v>
      </c>
      <c r="S15" s="348">
        <v>6.3491999999999997</v>
      </c>
      <c r="T15" s="348">
        <v>6.9183000000000003</v>
      </c>
      <c r="U15" s="354">
        <v>6.5507</v>
      </c>
      <c r="V15" s="348">
        <v>6.5612000000000004</v>
      </c>
      <c r="W15" s="348">
        <v>7.31</v>
      </c>
      <c r="X15" s="348">
        <v>7.4184999999999999</v>
      </c>
      <c r="Y15" s="375">
        <v>6.6498999999999997</v>
      </c>
      <c r="Z15" s="348" t="s">
        <v>430</v>
      </c>
      <c r="AA15" s="348">
        <v>4.9625000000000004</v>
      </c>
      <c r="AB15" s="348">
        <v>7.3280000000000003</v>
      </c>
      <c r="AC15" s="348">
        <v>6.6401000000000003</v>
      </c>
      <c r="AD15" s="348">
        <v>6.6073000000000004</v>
      </c>
      <c r="AE15" s="348">
        <v>4.9625000000000004</v>
      </c>
      <c r="AF15" s="348">
        <v>6.7680999999999996</v>
      </c>
      <c r="AG15" s="569"/>
      <c r="AH15" s="346">
        <v>7</v>
      </c>
      <c r="AI15" s="346">
        <v>10</v>
      </c>
      <c r="AJ15" s="346">
        <v>8</v>
      </c>
      <c r="AK15" s="346">
        <v>3</v>
      </c>
      <c r="AL15" s="346">
        <v>3</v>
      </c>
      <c r="AM15" s="346">
        <v>8</v>
      </c>
      <c r="AN15" s="346">
        <v>7</v>
      </c>
      <c r="AO15" s="572">
        <v>5</v>
      </c>
      <c r="AP15" s="346">
        <v>3</v>
      </c>
      <c r="AQ15" s="346">
        <v>4</v>
      </c>
      <c r="AR15" s="346">
        <v>4</v>
      </c>
      <c r="AS15" s="346">
        <v>5</v>
      </c>
      <c r="AT15" s="346" t="s">
        <v>430</v>
      </c>
      <c r="AU15" s="346">
        <v>1</v>
      </c>
      <c r="AV15" s="346">
        <v>7</v>
      </c>
      <c r="AW15" s="346">
        <v>5</v>
      </c>
      <c r="AX15" s="346">
        <v>3</v>
      </c>
      <c r="AY15" s="346">
        <v>1</v>
      </c>
      <c r="AZ15" s="584"/>
      <c r="BA15" s="467">
        <v>2.93</v>
      </c>
      <c r="BB15" s="348">
        <v>61.52</v>
      </c>
      <c r="BC15" s="348">
        <v>12.04</v>
      </c>
      <c r="BD15" s="348">
        <v>13.28</v>
      </c>
      <c r="BE15" s="375">
        <v>-0.01</v>
      </c>
      <c r="BF15" s="375">
        <v>10.24</v>
      </c>
      <c r="BG15" s="374"/>
      <c r="BH15" s="594">
        <v>10.24</v>
      </c>
      <c r="BI15" s="348">
        <v>44.52</v>
      </c>
      <c r="BJ15" s="348">
        <v>5.46</v>
      </c>
      <c r="BK15" s="348">
        <v>36.86</v>
      </c>
      <c r="BL15" s="348" t="s">
        <v>430</v>
      </c>
      <c r="BM15" s="375">
        <v>0.71</v>
      </c>
      <c r="BN15" s="375" t="s">
        <v>430</v>
      </c>
      <c r="BO15" s="375">
        <v>2.2200000000000002</v>
      </c>
      <c r="BP15" s="375" t="s">
        <v>430</v>
      </c>
      <c r="BQ15" s="375">
        <v>-0.01</v>
      </c>
      <c r="BR15" s="466"/>
      <c r="BS15" s="373">
        <v>4.1433695720716903</v>
      </c>
      <c r="BT15" s="354">
        <v>9.0483544545241799</v>
      </c>
      <c r="BU15" s="430"/>
      <c r="BV15" s="374" t="s">
        <v>554</v>
      </c>
    </row>
    <row r="16" spans="1:74" s="107" customFormat="1" x14ac:dyDescent="0.25">
      <c r="A16" s="345" t="s">
        <v>7561</v>
      </c>
      <c r="B16" s="373"/>
      <c r="C16" s="719">
        <v>43299</v>
      </c>
      <c r="D16" s="373"/>
      <c r="E16" s="346">
        <v>4621.42</v>
      </c>
      <c r="F16" s="373"/>
      <c r="G16" s="347">
        <v>16.4453</v>
      </c>
      <c r="H16" s="374"/>
      <c r="I16" s="348">
        <v>0.51232999999999995</v>
      </c>
      <c r="J16" s="348">
        <v>6.76</v>
      </c>
      <c r="K16" s="348">
        <v>0.46575</v>
      </c>
      <c r="L16" s="348">
        <v>0.48219000000000001</v>
      </c>
      <c r="M16" s="348"/>
      <c r="N16" s="350">
        <v>10.8787</v>
      </c>
      <c r="O16" s="348">
        <v>0.51790000000000003</v>
      </c>
      <c r="P16" s="348">
        <v>3.4582999999999999</v>
      </c>
      <c r="Q16" s="348">
        <v>1.6657</v>
      </c>
      <c r="R16" s="348">
        <v>7.4061000000000003</v>
      </c>
      <c r="S16" s="348">
        <v>6.1664000000000003</v>
      </c>
      <c r="T16" s="348">
        <v>6.7782999999999998</v>
      </c>
      <c r="U16" s="354">
        <v>6.3380000000000001</v>
      </c>
      <c r="V16" s="348">
        <v>6.2990000000000004</v>
      </c>
      <c r="W16" s="348">
        <v>7.0319000000000003</v>
      </c>
      <c r="X16" s="348">
        <v>7.1418999999999997</v>
      </c>
      <c r="Y16" s="375">
        <v>6.3293999999999997</v>
      </c>
      <c r="Z16" s="348" t="s">
        <v>430</v>
      </c>
      <c r="AA16" s="348">
        <v>4.0856000000000003</v>
      </c>
      <c r="AB16" s="348">
        <v>7.2274000000000003</v>
      </c>
      <c r="AC16" s="348">
        <v>6.4507000000000003</v>
      </c>
      <c r="AD16" s="348">
        <v>6.3613999999999997</v>
      </c>
      <c r="AE16" s="348">
        <v>4.0856000000000003</v>
      </c>
      <c r="AF16" s="348">
        <v>6.4156000000000004</v>
      </c>
      <c r="AG16" s="569"/>
      <c r="AH16" s="346">
        <v>16</v>
      </c>
      <c r="AI16" s="346">
        <v>13</v>
      </c>
      <c r="AJ16" s="346">
        <v>14</v>
      </c>
      <c r="AK16" s="346">
        <v>11</v>
      </c>
      <c r="AL16" s="346">
        <v>10</v>
      </c>
      <c r="AM16" s="346">
        <v>14</v>
      </c>
      <c r="AN16" s="346">
        <v>11</v>
      </c>
      <c r="AO16" s="572">
        <v>14</v>
      </c>
      <c r="AP16" s="346">
        <v>13</v>
      </c>
      <c r="AQ16" s="346">
        <v>15</v>
      </c>
      <c r="AR16" s="346">
        <v>15</v>
      </c>
      <c r="AS16" s="346">
        <v>16</v>
      </c>
      <c r="AT16" s="346" t="s">
        <v>430</v>
      </c>
      <c r="AU16" s="346">
        <v>13</v>
      </c>
      <c r="AV16" s="346">
        <v>11</v>
      </c>
      <c r="AW16" s="346">
        <v>10</v>
      </c>
      <c r="AX16" s="346">
        <v>14</v>
      </c>
      <c r="AY16" s="346">
        <v>13</v>
      </c>
      <c r="AZ16" s="584"/>
      <c r="BA16" s="467">
        <v>7.91</v>
      </c>
      <c r="BB16" s="348">
        <v>86.27</v>
      </c>
      <c r="BC16" s="348">
        <v>2.56</v>
      </c>
      <c r="BD16" s="348" t="s">
        <v>430</v>
      </c>
      <c r="BE16" s="375" t="s">
        <v>430</v>
      </c>
      <c r="BF16" s="375">
        <v>3.26</v>
      </c>
      <c r="BG16" s="374"/>
      <c r="BH16" s="594">
        <v>3.23</v>
      </c>
      <c r="BI16" s="348">
        <v>46.31</v>
      </c>
      <c r="BJ16" s="348">
        <v>6.83</v>
      </c>
      <c r="BK16" s="348">
        <v>35.68</v>
      </c>
      <c r="BL16" s="348" t="s">
        <v>430</v>
      </c>
      <c r="BM16" s="375">
        <v>1.23</v>
      </c>
      <c r="BN16" s="375" t="s">
        <v>430</v>
      </c>
      <c r="BO16" s="375">
        <v>6.68</v>
      </c>
      <c r="BP16" s="375" t="s">
        <v>430</v>
      </c>
      <c r="BQ16" s="375" t="s">
        <v>430</v>
      </c>
      <c r="BR16" s="466"/>
      <c r="BS16" s="373">
        <v>14.5448890985455</v>
      </c>
      <c r="BT16" s="354">
        <v>10.3183715289682</v>
      </c>
      <c r="BU16" s="430"/>
      <c r="BV16" s="374" t="s">
        <v>554</v>
      </c>
    </row>
    <row r="17" spans="1:74" s="107" customFormat="1" x14ac:dyDescent="0.25">
      <c r="A17" s="345" t="s">
        <v>7562</v>
      </c>
      <c r="B17" s="373"/>
      <c r="C17" s="719">
        <v>41275</v>
      </c>
      <c r="D17" s="373"/>
      <c r="E17" s="346">
        <v>4456.08</v>
      </c>
      <c r="F17" s="373"/>
      <c r="G17" s="347">
        <v>3959.3991000000001</v>
      </c>
      <c r="H17" s="374"/>
      <c r="I17" s="348">
        <v>0.68815999999999999</v>
      </c>
      <c r="J17" s="348">
        <v>7.07125</v>
      </c>
      <c r="K17" s="348">
        <v>0.47064</v>
      </c>
      <c r="L17" s="348">
        <v>0.50439999999999996</v>
      </c>
      <c r="M17" s="348"/>
      <c r="N17" s="350">
        <v>14.8719</v>
      </c>
      <c r="O17" s="348">
        <v>0.2099</v>
      </c>
      <c r="P17" s="348">
        <v>3.9186000000000001</v>
      </c>
      <c r="Q17" s="348">
        <v>1.6366000000000001</v>
      </c>
      <c r="R17" s="348">
        <v>7.3944000000000001</v>
      </c>
      <c r="S17" s="348">
        <v>6.1978</v>
      </c>
      <c r="T17" s="348">
        <v>7.0248999999999997</v>
      </c>
      <c r="U17" s="354">
        <v>6.5113000000000003</v>
      </c>
      <c r="V17" s="348">
        <v>6.4618000000000002</v>
      </c>
      <c r="W17" s="348">
        <v>7.2733999999999996</v>
      </c>
      <c r="X17" s="348">
        <v>7.3929</v>
      </c>
      <c r="Y17" s="375">
        <v>6.5304000000000002</v>
      </c>
      <c r="Z17" s="348">
        <v>6.4397000000000002</v>
      </c>
      <c r="AA17" s="348">
        <v>4.2217000000000002</v>
      </c>
      <c r="AB17" s="348">
        <v>7.5438999999999998</v>
      </c>
      <c r="AC17" s="348">
        <v>6.6368</v>
      </c>
      <c r="AD17" s="348">
        <v>6.5425000000000004</v>
      </c>
      <c r="AE17" s="348">
        <v>4.2217000000000002</v>
      </c>
      <c r="AF17" s="348">
        <v>7.1211000000000002</v>
      </c>
      <c r="AG17" s="569"/>
      <c r="AH17" s="346">
        <v>8</v>
      </c>
      <c r="AI17" s="346">
        <v>16</v>
      </c>
      <c r="AJ17" s="346">
        <v>11</v>
      </c>
      <c r="AK17" s="346">
        <v>12</v>
      </c>
      <c r="AL17" s="346">
        <v>12</v>
      </c>
      <c r="AM17" s="346">
        <v>13</v>
      </c>
      <c r="AN17" s="346">
        <v>4</v>
      </c>
      <c r="AO17" s="572">
        <v>6</v>
      </c>
      <c r="AP17" s="346">
        <v>7</v>
      </c>
      <c r="AQ17" s="346">
        <v>7</v>
      </c>
      <c r="AR17" s="346">
        <v>6</v>
      </c>
      <c r="AS17" s="346">
        <v>8</v>
      </c>
      <c r="AT17" s="346">
        <v>8</v>
      </c>
      <c r="AU17" s="346">
        <v>12</v>
      </c>
      <c r="AV17" s="346">
        <v>3</v>
      </c>
      <c r="AW17" s="346">
        <v>6</v>
      </c>
      <c r="AX17" s="346">
        <v>6</v>
      </c>
      <c r="AY17" s="346">
        <v>12</v>
      </c>
      <c r="AZ17" s="584"/>
      <c r="BA17" s="467">
        <v>11.25</v>
      </c>
      <c r="BB17" s="348">
        <v>67.53</v>
      </c>
      <c r="BC17" s="348">
        <v>15.46</v>
      </c>
      <c r="BD17" s="348">
        <v>7.75</v>
      </c>
      <c r="BE17" s="375" t="s">
        <v>430</v>
      </c>
      <c r="BF17" s="375">
        <v>-1.99</v>
      </c>
      <c r="BG17" s="374"/>
      <c r="BH17" s="594">
        <v>-1.99</v>
      </c>
      <c r="BI17" s="348">
        <v>51.55</v>
      </c>
      <c r="BJ17" s="348">
        <v>9.3699999999999992</v>
      </c>
      <c r="BK17" s="348">
        <v>29.83</v>
      </c>
      <c r="BL17" s="348" t="s">
        <v>430</v>
      </c>
      <c r="BM17" s="375">
        <v>4.33</v>
      </c>
      <c r="BN17" s="375" t="s">
        <v>430</v>
      </c>
      <c r="BO17" s="375">
        <v>6.92</v>
      </c>
      <c r="BP17" s="375" t="s">
        <v>430</v>
      </c>
      <c r="BQ17" s="375" t="s">
        <v>430</v>
      </c>
      <c r="BR17" s="466"/>
      <c r="BS17" s="373">
        <v>1.98705299</v>
      </c>
      <c r="BT17" s="354">
        <v>14.289092</v>
      </c>
      <c r="BU17" s="430"/>
      <c r="BV17" s="374" t="s">
        <v>554</v>
      </c>
    </row>
    <row r="18" spans="1:74" s="107" customFormat="1" x14ac:dyDescent="0.25">
      <c r="A18" s="345" t="s">
        <v>7563</v>
      </c>
      <c r="B18" s="373"/>
      <c r="C18" s="719">
        <v>43859</v>
      </c>
      <c r="D18" s="373"/>
      <c r="E18" s="346">
        <v>3583.56</v>
      </c>
      <c r="F18" s="373"/>
      <c r="G18" s="347">
        <v>1465.414</v>
      </c>
      <c r="H18" s="374"/>
      <c r="I18" s="348">
        <v>0.48247000000000001</v>
      </c>
      <c r="J18" s="348">
        <v>6.65</v>
      </c>
      <c r="K18" s="348">
        <v>0.45123000000000002</v>
      </c>
      <c r="L18" s="348">
        <v>0.47177999999999998</v>
      </c>
      <c r="M18" s="348"/>
      <c r="N18" s="350">
        <v>13.0388</v>
      </c>
      <c r="O18" s="348">
        <v>0.74729999999999996</v>
      </c>
      <c r="P18" s="348">
        <v>3.2963</v>
      </c>
      <c r="Q18" s="348">
        <v>1.5466</v>
      </c>
      <c r="R18" s="348">
        <v>6.8491</v>
      </c>
      <c r="S18" s="348">
        <v>6.2945000000000002</v>
      </c>
      <c r="T18" s="348">
        <v>6.7690999999999999</v>
      </c>
      <c r="U18" s="354">
        <v>6.3395999999999999</v>
      </c>
      <c r="V18" s="348">
        <v>6.2873999999999999</v>
      </c>
      <c r="W18" s="348">
        <v>7.0701999999999998</v>
      </c>
      <c r="X18" s="348">
        <v>7.1966999999999999</v>
      </c>
      <c r="Y18" s="375">
        <v>6.4309000000000003</v>
      </c>
      <c r="Z18" s="348" t="s">
        <v>430</v>
      </c>
      <c r="AA18" s="348">
        <v>3.7942999999999998</v>
      </c>
      <c r="AB18" s="348">
        <v>7.2434000000000003</v>
      </c>
      <c r="AC18" s="348">
        <v>6.4366000000000003</v>
      </c>
      <c r="AD18" s="348">
        <v>6.3658000000000001</v>
      </c>
      <c r="AE18" s="348">
        <v>3.7942999999999998</v>
      </c>
      <c r="AF18" s="348">
        <v>6.0883000000000003</v>
      </c>
      <c r="AG18" s="569"/>
      <c r="AH18" s="346">
        <v>11</v>
      </c>
      <c r="AI18" s="346">
        <v>12</v>
      </c>
      <c r="AJ18" s="346">
        <v>15</v>
      </c>
      <c r="AK18" s="346">
        <v>13</v>
      </c>
      <c r="AL18" s="346">
        <v>16</v>
      </c>
      <c r="AM18" s="346">
        <v>11</v>
      </c>
      <c r="AN18" s="346">
        <v>13</v>
      </c>
      <c r="AO18" s="572">
        <v>13</v>
      </c>
      <c r="AP18" s="346">
        <v>14</v>
      </c>
      <c r="AQ18" s="346">
        <v>13</v>
      </c>
      <c r="AR18" s="346">
        <v>13</v>
      </c>
      <c r="AS18" s="346">
        <v>14</v>
      </c>
      <c r="AT18" s="346" t="s">
        <v>430</v>
      </c>
      <c r="AU18" s="346">
        <v>16</v>
      </c>
      <c r="AV18" s="346">
        <v>10</v>
      </c>
      <c r="AW18" s="346">
        <v>12</v>
      </c>
      <c r="AX18" s="346">
        <v>13</v>
      </c>
      <c r="AY18" s="346">
        <v>16</v>
      </c>
      <c r="AZ18" s="584"/>
      <c r="BA18" s="467">
        <v>12.95</v>
      </c>
      <c r="BB18" s="348">
        <v>86.3</v>
      </c>
      <c r="BC18" s="348" t="s">
        <v>430</v>
      </c>
      <c r="BD18" s="348" t="s">
        <v>430</v>
      </c>
      <c r="BE18" s="375" t="s">
        <v>430</v>
      </c>
      <c r="BF18" s="375">
        <v>0.75</v>
      </c>
      <c r="BG18" s="374"/>
      <c r="BH18" s="594">
        <v>0.75</v>
      </c>
      <c r="BI18" s="348">
        <v>49.82</v>
      </c>
      <c r="BJ18" s="348">
        <v>18.989999999999998</v>
      </c>
      <c r="BK18" s="348">
        <v>17.489999999999998</v>
      </c>
      <c r="BL18" s="348" t="s">
        <v>430</v>
      </c>
      <c r="BM18" s="375" t="s">
        <v>430</v>
      </c>
      <c r="BN18" s="375" t="s">
        <v>430</v>
      </c>
      <c r="BO18" s="375">
        <v>12.95</v>
      </c>
      <c r="BP18" s="375" t="s">
        <v>430</v>
      </c>
      <c r="BQ18" s="375" t="s">
        <v>430</v>
      </c>
      <c r="BR18" s="466"/>
      <c r="BS18" s="373">
        <v>5.0403762099999998</v>
      </c>
      <c r="BT18" s="354">
        <v>5.31129651</v>
      </c>
      <c r="BU18" s="430"/>
      <c r="BV18" s="374" t="s">
        <v>554</v>
      </c>
    </row>
    <row r="19" spans="1:74" s="107" customFormat="1" x14ac:dyDescent="0.25">
      <c r="A19" s="345" t="s">
        <v>7564</v>
      </c>
      <c r="B19" s="373"/>
      <c r="C19" s="719">
        <v>41275</v>
      </c>
      <c r="D19" s="373"/>
      <c r="E19" s="346">
        <v>3411.94</v>
      </c>
      <c r="F19" s="373"/>
      <c r="G19" s="347">
        <v>4860.2345999999998</v>
      </c>
      <c r="H19" s="374"/>
      <c r="I19" s="348">
        <v>0.56437999999999999</v>
      </c>
      <c r="J19" s="348">
        <v>7.13</v>
      </c>
      <c r="K19" s="348">
        <v>0.47122999999999998</v>
      </c>
      <c r="L19" s="348">
        <v>0.48766999999999999</v>
      </c>
      <c r="M19" s="348"/>
      <c r="N19" s="350">
        <v>13.2576</v>
      </c>
      <c r="O19" s="348">
        <v>1.1777</v>
      </c>
      <c r="P19" s="348">
        <v>3.8572000000000002</v>
      </c>
      <c r="Q19" s="348">
        <v>2.3719999999999999</v>
      </c>
      <c r="R19" s="348">
        <v>7.5441000000000003</v>
      </c>
      <c r="S19" s="348">
        <v>6.4138999999999999</v>
      </c>
      <c r="T19" s="348">
        <v>6.8335999999999997</v>
      </c>
      <c r="U19" s="354">
        <v>6.4560000000000004</v>
      </c>
      <c r="V19" s="348">
        <v>6.4257999999999997</v>
      </c>
      <c r="W19" s="348">
        <v>7.1969000000000003</v>
      </c>
      <c r="X19" s="348">
        <v>7.3076999999999996</v>
      </c>
      <c r="Y19" s="375">
        <v>7.0667</v>
      </c>
      <c r="Z19" s="348">
        <v>6.6165000000000003</v>
      </c>
      <c r="AA19" s="348">
        <v>4.6207000000000003</v>
      </c>
      <c r="AB19" s="348">
        <v>7.2939999999999996</v>
      </c>
      <c r="AC19" s="348">
        <v>6.5164999999999997</v>
      </c>
      <c r="AD19" s="348">
        <v>6.4909999999999997</v>
      </c>
      <c r="AE19" s="348">
        <v>4.6207000000000003</v>
      </c>
      <c r="AF19" s="348">
        <v>7.4016000000000002</v>
      </c>
      <c r="AG19" s="569"/>
      <c r="AH19" s="346">
        <v>10</v>
      </c>
      <c r="AI19" s="346">
        <v>11</v>
      </c>
      <c r="AJ19" s="346">
        <v>12</v>
      </c>
      <c r="AK19" s="346">
        <v>4</v>
      </c>
      <c r="AL19" s="346">
        <v>5</v>
      </c>
      <c r="AM19" s="346">
        <v>7</v>
      </c>
      <c r="AN19" s="346">
        <v>9</v>
      </c>
      <c r="AO19" s="572">
        <v>8</v>
      </c>
      <c r="AP19" s="346">
        <v>9</v>
      </c>
      <c r="AQ19" s="346">
        <v>9</v>
      </c>
      <c r="AR19" s="346">
        <v>8</v>
      </c>
      <c r="AS19" s="346">
        <v>1</v>
      </c>
      <c r="AT19" s="346">
        <v>6</v>
      </c>
      <c r="AU19" s="346">
        <v>6</v>
      </c>
      <c r="AV19" s="346">
        <v>8</v>
      </c>
      <c r="AW19" s="346">
        <v>9</v>
      </c>
      <c r="AX19" s="346">
        <v>8</v>
      </c>
      <c r="AY19" s="346">
        <v>6</v>
      </c>
      <c r="AZ19" s="584"/>
      <c r="BA19" s="467">
        <v>3.98</v>
      </c>
      <c r="BB19" s="348">
        <v>66.62</v>
      </c>
      <c r="BC19" s="348">
        <v>12.74</v>
      </c>
      <c r="BD19" s="348">
        <v>10.48</v>
      </c>
      <c r="BE19" s="375" t="s">
        <v>430</v>
      </c>
      <c r="BF19" s="375">
        <v>6.19</v>
      </c>
      <c r="BG19" s="374"/>
      <c r="BH19" s="594">
        <v>6.19</v>
      </c>
      <c r="BI19" s="348">
        <v>45.09</v>
      </c>
      <c r="BJ19" s="348">
        <v>7.69</v>
      </c>
      <c r="BK19" s="348">
        <v>37.06</v>
      </c>
      <c r="BL19" s="348" t="s">
        <v>430</v>
      </c>
      <c r="BM19" s="375">
        <v>1.6</v>
      </c>
      <c r="BN19" s="375" t="s">
        <v>430</v>
      </c>
      <c r="BO19" s="375">
        <v>2.37</v>
      </c>
      <c r="BP19" s="375" t="s">
        <v>430</v>
      </c>
      <c r="BQ19" s="375" t="s">
        <v>430</v>
      </c>
      <c r="BR19" s="466"/>
      <c r="BS19" s="373">
        <v>3.14171916968583</v>
      </c>
      <c r="BT19" s="354">
        <v>8.5546240791445403</v>
      </c>
      <c r="BU19" s="430"/>
      <c r="BV19" s="374" t="s">
        <v>554</v>
      </c>
    </row>
    <row r="20" spans="1:74" s="107" customFormat="1" x14ac:dyDescent="0.25">
      <c r="A20" s="345" t="s">
        <v>7565</v>
      </c>
      <c r="B20" s="373"/>
      <c r="C20" s="719">
        <v>41275</v>
      </c>
      <c r="D20" s="373"/>
      <c r="E20" s="346">
        <v>2531.5100000000002</v>
      </c>
      <c r="F20" s="373"/>
      <c r="G20" s="347">
        <v>3127.9409000000001</v>
      </c>
      <c r="H20" s="374"/>
      <c r="I20" s="348">
        <v>0.45</v>
      </c>
      <c r="J20" s="348">
        <v>6.8</v>
      </c>
      <c r="K20" s="348">
        <v>0.44</v>
      </c>
      <c r="L20" s="348">
        <v>0.45</v>
      </c>
      <c r="M20" s="348"/>
      <c r="N20" s="350">
        <v>20.282699999999998</v>
      </c>
      <c r="O20" s="348">
        <v>4.2287999999999997</v>
      </c>
      <c r="P20" s="348">
        <v>5.2210999999999999</v>
      </c>
      <c r="Q20" s="348">
        <v>2.5501999999999998</v>
      </c>
      <c r="R20" s="348">
        <v>7.5587</v>
      </c>
      <c r="S20" s="348">
        <v>6.3189000000000002</v>
      </c>
      <c r="T20" s="348">
        <v>6.7771999999999997</v>
      </c>
      <c r="U20" s="354">
        <v>6.3498999999999999</v>
      </c>
      <c r="V20" s="348">
        <v>6.3163999999999998</v>
      </c>
      <c r="W20" s="348">
        <v>7.1288</v>
      </c>
      <c r="X20" s="348">
        <v>7.2607999999999997</v>
      </c>
      <c r="Y20" s="375">
        <v>6.4804000000000004</v>
      </c>
      <c r="Z20" s="348">
        <v>5.9002999999999997</v>
      </c>
      <c r="AA20" s="348">
        <v>4.9507000000000003</v>
      </c>
      <c r="AB20" s="348">
        <v>7.2797999999999998</v>
      </c>
      <c r="AC20" s="348">
        <v>6.4481000000000002</v>
      </c>
      <c r="AD20" s="348">
        <v>6.3779000000000003</v>
      </c>
      <c r="AE20" s="348">
        <v>4.9507000000000003</v>
      </c>
      <c r="AF20" s="348">
        <v>6.7820999999999998</v>
      </c>
      <c r="AG20" s="569"/>
      <c r="AH20" s="346">
        <v>1</v>
      </c>
      <c r="AI20" s="346">
        <v>1</v>
      </c>
      <c r="AJ20" s="346">
        <v>2</v>
      </c>
      <c r="AK20" s="346">
        <v>1</v>
      </c>
      <c r="AL20" s="346">
        <v>4</v>
      </c>
      <c r="AM20" s="346">
        <v>10</v>
      </c>
      <c r="AN20" s="346">
        <v>12</v>
      </c>
      <c r="AO20" s="572">
        <v>12</v>
      </c>
      <c r="AP20" s="346">
        <v>12</v>
      </c>
      <c r="AQ20" s="346">
        <v>10</v>
      </c>
      <c r="AR20" s="346">
        <v>9</v>
      </c>
      <c r="AS20" s="346">
        <v>11</v>
      </c>
      <c r="AT20" s="346">
        <v>9</v>
      </c>
      <c r="AU20" s="346">
        <v>2</v>
      </c>
      <c r="AV20" s="346">
        <v>9</v>
      </c>
      <c r="AW20" s="346">
        <v>11</v>
      </c>
      <c r="AX20" s="346">
        <v>12</v>
      </c>
      <c r="AY20" s="346">
        <v>2</v>
      </c>
      <c r="AZ20" s="584"/>
      <c r="BA20" s="467">
        <v>3.77</v>
      </c>
      <c r="BB20" s="348">
        <v>92.06</v>
      </c>
      <c r="BC20" s="348">
        <v>3.97</v>
      </c>
      <c r="BD20" s="348">
        <v>1.58</v>
      </c>
      <c r="BE20" s="375" t="s">
        <v>430</v>
      </c>
      <c r="BF20" s="375">
        <v>-1.38</v>
      </c>
      <c r="BG20" s="374"/>
      <c r="BH20" s="594">
        <v>-1.38</v>
      </c>
      <c r="BI20" s="348">
        <v>69.41</v>
      </c>
      <c r="BJ20" s="348">
        <v>12.51</v>
      </c>
      <c r="BK20" s="348">
        <v>15.69</v>
      </c>
      <c r="BL20" s="348" t="s">
        <v>430</v>
      </c>
      <c r="BM20" s="375" t="s">
        <v>430</v>
      </c>
      <c r="BN20" s="375" t="s">
        <v>430</v>
      </c>
      <c r="BO20" s="375">
        <v>3.77</v>
      </c>
      <c r="BP20" s="375" t="s">
        <v>430</v>
      </c>
      <c r="BQ20" s="375" t="s">
        <v>430</v>
      </c>
      <c r="BR20" s="466"/>
      <c r="BS20" s="373" t="s">
        <v>430</v>
      </c>
      <c r="BT20" s="354">
        <v>11.12602863</v>
      </c>
      <c r="BU20" s="430"/>
      <c r="BV20" s="374" t="s">
        <v>554</v>
      </c>
    </row>
    <row r="21" spans="1:74" s="107" customFormat="1" x14ac:dyDescent="0.25">
      <c r="A21" s="345" t="s">
        <v>7566</v>
      </c>
      <c r="B21" s="373"/>
      <c r="C21" s="719">
        <v>44111</v>
      </c>
      <c r="D21" s="373"/>
      <c r="E21" s="346">
        <v>1812</v>
      </c>
      <c r="F21" s="373"/>
      <c r="G21" s="347">
        <v>1414.9338</v>
      </c>
      <c r="H21" s="374"/>
      <c r="I21" s="348">
        <v>0.87322999999999995</v>
      </c>
      <c r="J21" s="348">
        <v>7.11</v>
      </c>
      <c r="K21" s="348">
        <v>0.47</v>
      </c>
      <c r="L21" s="348">
        <v>0.5</v>
      </c>
      <c r="M21" s="348"/>
      <c r="N21" s="350">
        <v>18.0379</v>
      </c>
      <c r="O21" s="348">
        <v>1.9548000000000001</v>
      </c>
      <c r="P21" s="348">
        <v>4.1657000000000002</v>
      </c>
      <c r="Q21" s="348">
        <v>1.403</v>
      </c>
      <c r="R21" s="348">
        <v>7.4455</v>
      </c>
      <c r="S21" s="348">
        <v>6.7298</v>
      </c>
      <c r="T21" s="348">
        <v>7.0911</v>
      </c>
      <c r="U21" s="354">
        <v>6.5679999999999996</v>
      </c>
      <c r="V21" s="348">
        <v>6.5320999999999998</v>
      </c>
      <c r="W21" s="348">
        <v>7.3003999999999998</v>
      </c>
      <c r="X21" s="348">
        <v>7.4184999999999999</v>
      </c>
      <c r="Y21" s="375">
        <v>6.5743</v>
      </c>
      <c r="Z21" s="348" t="s">
        <v>430</v>
      </c>
      <c r="AA21" s="348">
        <v>4.3197999999999999</v>
      </c>
      <c r="AB21" s="348">
        <v>7.7632000000000003</v>
      </c>
      <c r="AC21" s="348">
        <v>6.6696</v>
      </c>
      <c r="AD21" s="348">
        <v>6.5960999999999999</v>
      </c>
      <c r="AE21" s="348">
        <v>4.3197999999999999</v>
      </c>
      <c r="AF21" s="348">
        <v>6.194</v>
      </c>
      <c r="AG21" s="569"/>
      <c r="AH21" s="346">
        <v>4</v>
      </c>
      <c r="AI21" s="346">
        <v>5</v>
      </c>
      <c r="AJ21" s="346">
        <v>9</v>
      </c>
      <c r="AK21" s="346">
        <v>14</v>
      </c>
      <c r="AL21" s="346">
        <v>8</v>
      </c>
      <c r="AM21" s="346">
        <v>1</v>
      </c>
      <c r="AN21" s="346">
        <v>3</v>
      </c>
      <c r="AO21" s="572">
        <v>3</v>
      </c>
      <c r="AP21" s="346">
        <v>5</v>
      </c>
      <c r="AQ21" s="346">
        <v>5</v>
      </c>
      <c r="AR21" s="346">
        <v>4</v>
      </c>
      <c r="AS21" s="346">
        <v>7</v>
      </c>
      <c r="AT21" s="346" t="s">
        <v>430</v>
      </c>
      <c r="AU21" s="346">
        <v>11</v>
      </c>
      <c r="AV21" s="346">
        <v>1</v>
      </c>
      <c r="AW21" s="346">
        <v>4</v>
      </c>
      <c r="AX21" s="346">
        <v>4</v>
      </c>
      <c r="AY21" s="346">
        <v>11</v>
      </c>
      <c r="AZ21" s="584"/>
      <c r="BA21" s="467">
        <v>0.35</v>
      </c>
      <c r="BB21" s="348">
        <v>75.3</v>
      </c>
      <c r="BC21" s="348">
        <v>8.1999999999999993</v>
      </c>
      <c r="BD21" s="348">
        <v>9.7799999999999994</v>
      </c>
      <c r="BE21" s="375" t="s">
        <v>430</v>
      </c>
      <c r="BF21" s="375">
        <v>6.37</v>
      </c>
      <c r="BG21" s="374"/>
      <c r="BH21" s="594">
        <v>6.37</v>
      </c>
      <c r="BI21" s="348">
        <v>46.67</v>
      </c>
      <c r="BJ21" s="348">
        <v>12.49</v>
      </c>
      <c r="BK21" s="348">
        <v>34.11</v>
      </c>
      <c r="BL21" s="348" t="s">
        <v>430</v>
      </c>
      <c r="BM21" s="375">
        <v>0.35</v>
      </c>
      <c r="BN21" s="375" t="s">
        <v>430</v>
      </c>
      <c r="BO21" s="375" t="s">
        <v>430</v>
      </c>
      <c r="BP21" s="375" t="s">
        <v>430</v>
      </c>
      <c r="BQ21" s="375" t="s">
        <v>430</v>
      </c>
      <c r="BR21" s="466"/>
      <c r="BS21" s="373">
        <v>3.2724039306544799</v>
      </c>
      <c r="BT21" s="354">
        <v>20.002324384000499</v>
      </c>
      <c r="BU21" s="430"/>
      <c r="BV21" s="374" t="s">
        <v>554</v>
      </c>
    </row>
    <row r="22" spans="1:74" s="107" customFormat="1" x14ac:dyDescent="0.25">
      <c r="A22" s="345" t="s">
        <v>7567</v>
      </c>
      <c r="B22" s="373"/>
      <c r="C22" s="719">
        <v>41275</v>
      </c>
      <c r="D22" s="373"/>
      <c r="E22" s="346">
        <v>1071.5999999999999</v>
      </c>
      <c r="F22" s="373"/>
      <c r="G22" s="347">
        <v>3078.3134</v>
      </c>
      <c r="H22" s="374"/>
      <c r="I22" s="348">
        <v>0.50136999999999998</v>
      </c>
      <c r="J22" s="348">
        <v>6.72</v>
      </c>
      <c r="K22" s="348">
        <v>0.49589</v>
      </c>
      <c r="L22" s="348">
        <v>0.49863000000000002</v>
      </c>
      <c r="M22" s="348"/>
      <c r="N22" s="350">
        <v>13.4984</v>
      </c>
      <c r="O22" s="348">
        <v>0.37190000000000001</v>
      </c>
      <c r="P22" s="348">
        <v>2.7321</v>
      </c>
      <c r="Q22" s="348">
        <v>1.2926</v>
      </c>
      <c r="R22" s="348">
        <v>7.6429999999999998</v>
      </c>
      <c r="S22" s="348">
        <v>6.4253999999999998</v>
      </c>
      <c r="T22" s="348">
        <v>7.0198999999999998</v>
      </c>
      <c r="U22" s="354">
        <v>6.5533999999999999</v>
      </c>
      <c r="V22" s="348">
        <v>6.4972000000000003</v>
      </c>
      <c r="W22" s="348">
        <v>7.2332999999999998</v>
      </c>
      <c r="X22" s="348">
        <v>7.3152999999999997</v>
      </c>
      <c r="Y22" s="375">
        <v>6.4912999999999998</v>
      </c>
      <c r="Z22" s="348">
        <v>6.7784000000000004</v>
      </c>
      <c r="AA22" s="348">
        <v>3.9287000000000001</v>
      </c>
      <c r="AB22" s="348">
        <v>7.516</v>
      </c>
      <c r="AC22" s="348">
        <v>6.7046999999999999</v>
      </c>
      <c r="AD22" s="348">
        <v>6.5658000000000003</v>
      </c>
      <c r="AE22" s="348">
        <v>3.9287000000000001</v>
      </c>
      <c r="AF22" s="348">
        <v>7.3418999999999999</v>
      </c>
      <c r="AG22" s="569"/>
      <c r="AH22" s="346">
        <v>9</v>
      </c>
      <c r="AI22" s="346">
        <v>14</v>
      </c>
      <c r="AJ22" s="346">
        <v>16</v>
      </c>
      <c r="AK22" s="346">
        <v>16</v>
      </c>
      <c r="AL22" s="346">
        <v>2</v>
      </c>
      <c r="AM22" s="346">
        <v>6</v>
      </c>
      <c r="AN22" s="346">
        <v>5</v>
      </c>
      <c r="AO22" s="572">
        <v>4</v>
      </c>
      <c r="AP22" s="346">
        <v>6</v>
      </c>
      <c r="AQ22" s="346">
        <v>8</v>
      </c>
      <c r="AR22" s="346">
        <v>7</v>
      </c>
      <c r="AS22" s="346">
        <v>10</v>
      </c>
      <c r="AT22" s="346">
        <v>3</v>
      </c>
      <c r="AU22" s="346">
        <v>15</v>
      </c>
      <c r="AV22" s="346">
        <v>5</v>
      </c>
      <c r="AW22" s="346">
        <v>3</v>
      </c>
      <c r="AX22" s="346">
        <v>5</v>
      </c>
      <c r="AY22" s="346">
        <v>15</v>
      </c>
      <c r="AZ22" s="584"/>
      <c r="BA22" s="467">
        <v>7.42</v>
      </c>
      <c r="BB22" s="348">
        <v>80.319999999999993</v>
      </c>
      <c r="BC22" s="348">
        <v>6.51</v>
      </c>
      <c r="BD22" s="348">
        <v>0.3</v>
      </c>
      <c r="BE22" s="375" t="s">
        <v>430</v>
      </c>
      <c r="BF22" s="375">
        <v>5.44</v>
      </c>
      <c r="BG22" s="374"/>
      <c r="BH22" s="594">
        <v>5.44</v>
      </c>
      <c r="BI22" s="348">
        <v>67.14</v>
      </c>
      <c r="BJ22" s="348">
        <v>11.17</v>
      </c>
      <c r="BK22" s="348">
        <v>8.82</v>
      </c>
      <c r="BL22" s="348" t="s">
        <v>430</v>
      </c>
      <c r="BM22" s="375" t="s">
        <v>430</v>
      </c>
      <c r="BN22" s="375" t="s">
        <v>430</v>
      </c>
      <c r="BO22" s="375">
        <v>7.42</v>
      </c>
      <c r="BP22" s="375" t="s">
        <v>430</v>
      </c>
      <c r="BQ22" s="375" t="s">
        <v>430</v>
      </c>
      <c r="BR22" s="466"/>
      <c r="BS22" s="373" t="s">
        <v>430</v>
      </c>
      <c r="BT22" s="354">
        <v>10.604908139999999</v>
      </c>
      <c r="BU22" s="430"/>
      <c r="BV22" s="374" t="s">
        <v>554</v>
      </c>
    </row>
    <row r="23" spans="1:74" s="107" customFormat="1" x14ac:dyDescent="0.25">
      <c r="A23" s="345" t="s">
        <v>7568</v>
      </c>
      <c r="B23" s="373"/>
      <c r="C23" s="719">
        <v>43252</v>
      </c>
      <c r="D23" s="373"/>
      <c r="E23" s="346">
        <v>718.51</v>
      </c>
      <c r="F23" s="373"/>
      <c r="G23" s="347">
        <v>1668.8172</v>
      </c>
      <c r="H23" s="374"/>
      <c r="I23" s="348">
        <v>0.49</v>
      </c>
      <c r="J23" s="348">
        <v>6.85</v>
      </c>
      <c r="K23" s="348">
        <v>0.46</v>
      </c>
      <c r="L23" s="348">
        <v>0.47</v>
      </c>
      <c r="M23" s="348"/>
      <c r="N23" s="350">
        <v>12.1998</v>
      </c>
      <c r="O23" s="348">
        <v>1.9921</v>
      </c>
      <c r="P23" s="348">
        <v>4.3579999999999997</v>
      </c>
      <c r="Q23" s="348">
        <v>2.3662000000000001</v>
      </c>
      <c r="R23" s="348">
        <v>7.5021000000000004</v>
      </c>
      <c r="S23" s="348">
        <v>6.3455000000000004</v>
      </c>
      <c r="T23" s="348">
        <v>6.9481999999999999</v>
      </c>
      <c r="U23" s="354">
        <v>6.4089</v>
      </c>
      <c r="V23" s="348">
        <v>6.3566000000000003</v>
      </c>
      <c r="W23" s="348">
        <v>7.1020000000000003</v>
      </c>
      <c r="X23" s="348">
        <v>7.2312000000000003</v>
      </c>
      <c r="Y23" s="375">
        <v>6.5225</v>
      </c>
      <c r="Z23" s="348" t="s">
        <v>430</v>
      </c>
      <c r="AA23" s="348">
        <v>4.5914000000000001</v>
      </c>
      <c r="AB23" s="348">
        <v>7.4947999999999997</v>
      </c>
      <c r="AC23" s="348">
        <v>6.5522999999999998</v>
      </c>
      <c r="AD23" s="348">
        <v>6.4230999999999998</v>
      </c>
      <c r="AE23" s="348">
        <v>4.5914000000000001</v>
      </c>
      <c r="AF23" s="348">
        <v>6.5026999999999999</v>
      </c>
      <c r="AG23" s="569"/>
      <c r="AH23" s="346">
        <v>15</v>
      </c>
      <c r="AI23" s="346">
        <v>4</v>
      </c>
      <c r="AJ23" s="346">
        <v>7</v>
      </c>
      <c r="AK23" s="346">
        <v>5</v>
      </c>
      <c r="AL23" s="346">
        <v>7</v>
      </c>
      <c r="AM23" s="346">
        <v>9</v>
      </c>
      <c r="AN23" s="346">
        <v>6</v>
      </c>
      <c r="AO23" s="572">
        <v>9</v>
      </c>
      <c r="AP23" s="346">
        <v>10</v>
      </c>
      <c r="AQ23" s="346">
        <v>12</v>
      </c>
      <c r="AR23" s="346">
        <v>10</v>
      </c>
      <c r="AS23" s="346">
        <v>9</v>
      </c>
      <c r="AT23" s="346" t="s">
        <v>430</v>
      </c>
      <c r="AU23" s="346">
        <v>7</v>
      </c>
      <c r="AV23" s="346">
        <v>6</v>
      </c>
      <c r="AW23" s="346">
        <v>8</v>
      </c>
      <c r="AX23" s="346">
        <v>10</v>
      </c>
      <c r="AY23" s="346">
        <v>7</v>
      </c>
      <c r="AZ23" s="584"/>
      <c r="BA23" s="467">
        <v>0.49</v>
      </c>
      <c r="BB23" s="348">
        <v>85.51</v>
      </c>
      <c r="BC23" s="348">
        <v>6.43</v>
      </c>
      <c r="BD23" s="348" t="s">
        <v>430</v>
      </c>
      <c r="BE23" s="375" t="s">
        <v>430</v>
      </c>
      <c r="BF23" s="375">
        <v>7.57</v>
      </c>
      <c r="BG23" s="374"/>
      <c r="BH23" s="594">
        <v>7.57</v>
      </c>
      <c r="BI23" s="348">
        <v>57.17</v>
      </c>
      <c r="BJ23" s="348">
        <v>7.04</v>
      </c>
      <c r="BK23" s="348">
        <v>27.73</v>
      </c>
      <c r="BL23" s="348" t="s">
        <v>430</v>
      </c>
      <c r="BM23" s="375">
        <v>0.49</v>
      </c>
      <c r="BN23" s="375" t="s">
        <v>430</v>
      </c>
      <c r="BO23" s="375" t="s">
        <v>430</v>
      </c>
      <c r="BP23" s="375" t="s">
        <v>430</v>
      </c>
      <c r="BQ23" s="375" t="s">
        <v>430</v>
      </c>
      <c r="BR23" s="466"/>
      <c r="BS23" s="373">
        <v>10.494390551049401</v>
      </c>
      <c r="BT23" s="354">
        <v>8.8206466108820596</v>
      </c>
      <c r="BU23" s="430"/>
      <c r="BV23" s="374" t="s">
        <v>554</v>
      </c>
    </row>
    <row r="24" spans="1:74" x14ac:dyDescent="0.25">
      <c r="A24" s="318" t="s">
        <v>93</v>
      </c>
      <c r="B24" s="43"/>
      <c r="C24" s="720"/>
      <c r="D24" s="43"/>
      <c r="E24" s="51"/>
      <c r="F24" s="43"/>
      <c r="G24" s="55"/>
      <c r="H24" s="66"/>
      <c r="I24" s="59"/>
      <c r="J24" s="59"/>
      <c r="K24" s="59"/>
      <c r="L24" s="59"/>
      <c r="M24" s="59"/>
      <c r="N24" s="70">
        <v>14.965999999999999</v>
      </c>
      <c r="O24" s="59">
        <v>1.6055999999999999</v>
      </c>
      <c r="P24" s="59">
        <v>4.2079000000000004</v>
      </c>
      <c r="Q24" s="59">
        <v>1.9092</v>
      </c>
      <c r="R24" s="59">
        <v>7.44</v>
      </c>
      <c r="S24" s="59">
        <v>6.3540000000000001</v>
      </c>
      <c r="T24" s="59">
        <v>6.8905000000000003</v>
      </c>
      <c r="U24" s="88">
        <v>6.4657</v>
      </c>
      <c r="V24" s="59">
        <v>6.4451999999999998</v>
      </c>
      <c r="W24" s="59">
        <v>7.2142999999999997</v>
      </c>
      <c r="X24" s="59">
        <v>7.3250999999999999</v>
      </c>
      <c r="Y24" s="276">
        <v>6.5739000000000001</v>
      </c>
      <c r="Z24" s="59">
        <v>6.6726000000000001</v>
      </c>
      <c r="AA24" s="59">
        <v>4.4404000000000003</v>
      </c>
      <c r="AB24" s="59">
        <v>7.2611999999999997</v>
      </c>
      <c r="AC24" s="59">
        <v>6.5525000000000002</v>
      </c>
      <c r="AD24" s="59">
        <v>6.4983000000000004</v>
      </c>
      <c r="AE24" s="59">
        <v>4.4404000000000003</v>
      </c>
      <c r="AF24" s="59">
        <v>6.9417</v>
      </c>
      <c r="AG24" s="553"/>
      <c r="AH24" s="51">
        <v>16</v>
      </c>
      <c r="AI24" s="51">
        <v>16</v>
      </c>
      <c r="AJ24" s="51">
        <v>16</v>
      </c>
      <c r="AK24" s="51">
        <v>16</v>
      </c>
      <c r="AL24" s="51">
        <v>16</v>
      </c>
      <c r="AM24" s="51">
        <v>16</v>
      </c>
      <c r="AN24" s="51">
        <v>16</v>
      </c>
      <c r="AO24" s="560">
        <v>16</v>
      </c>
      <c r="AP24" s="51">
        <v>16</v>
      </c>
      <c r="AQ24" s="51">
        <v>16</v>
      </c>
      <c r="AR24" s="51">
        <v>15</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1"/>
      <c r="D25" s="44"/>
      <c r="E25" s="52"/>
      <c r="F25" s="44"/>
      <c r="G25" s="56"/>
      <c r="H25" s="67"/>
      <c r="I25" s="60"/>
      <c r="J25" s="60"/>
      <c r="K25" s="60"/>
      <c r="L25" s="60"/>
      <c r="M25" s="60"/>
      <c r="N25" s="71">
        <v>20.282699999999998</v>
      </c>
      <c r="O25" s="60">
        <v>4.2287999999999997</v>
      </c>
      <c r="P25" s="60">
        <v>5.8211000000000004</v>
      </c>
      <c r="Q25" s="60">
        <v>2.5501999999999998</v>
      </c>
      <c r="R25" s="60">
        <v>7.9297000000000004</v>
      </c>
      <c r="S25" s="60">
        <v>6.7298</v>
      </c>
      <c r="T25" s="60">
        <v>7.2938000000000001</v>
      </c>
      <c r="U25" s="89">
        <v>6.8329000000000004</v>
      </c>
      <c r="V25" s="60">
        <v>6.7911000000000001</v>
      </c>
      <c r="W25" s="60">
        <v>7.4688999999999997</v>
      </c>
      <c r="X25" s="60">
        <v>7.5682999999999998</v>
      </c>
      <c r="Y25" s="277">
        <v>7.0667</v>
      </c>
      <c r="Z25" s="60">
        <v>7.3102</v>
      </c>
      <c r="AA25" s="60">
        <v>4.9625000000000004</v>
      </c>
      <c r="AB25" s="60">
        <v>7.7632000000000003</v>
      </c>
      <c r="AC25" s="60">
        <v>6.9771999999999998</v>
      </c>
      <c r="AD25" s="60">
        <v>6.8516000000000004</v>
      </c>
      <c r="AE25" s="60">
        <v>4.9625000000000004</v>
      </c>
      <c r="AF25" s="60">
        <v>7.9210000000000003</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1"/>
      <c r="D26" s="44"/>
      <c r="E26" s="52"/>
      <c r="F26" s="44"/>
      <c r="G26" s="56"/>
      <c r="H26" s="67"/>
      <c r="I26" s="60"/>
      <c r="J26" s="60"/>
      <c r="K26" s="60"/>
      <c r="L26" s="60"/>
      <c r="M26" s="60"/>
      <c r="N26" s="71">
        <v>10.8787</v>
      </c>
      <c r="O26" s="60">
        <v>0.2099</v>
      </c>
      <c r="P26" s="60">
        <v>2.7321</v>
      </c>
      <c r="Q26" s="60">
        <v>1.2926</v>
      </c>
      <c r="R26" s="60">
        <v>6.8491</v>
      </c>
      <c r="S26" s="60">
        <v>5.9279999999999999</v>
      </c>
      <c r="T26" s="60">
        <v>6.569</v>
      </c>
      <c r="U26" s="89">
        <v>6.1768999999999998</v>
      </c>
      <c r="V26" s="60">
        <v>6.2237</v>
      </c>
      <c r="W26" s="60">
        <v>7.0232999999999999</v>
      </c>
      <c r="X26" s="60">
        <v>7.1418999999999997</v>
      </c>
      <c r="Y26" s="277">
        <v>6.3293999999999997</v>
      </c>
      <c r="Z26" s="60">
        <v>5.9002999999999997</v>
      </c>
      <c r="AA26" s="60">
        <v>3.7942999999999998</v>
      </c>
      <c r="AB26" s="60">
        <v>6.6463999999999999</v>
      </c>
      <c r="AC26" s="60">
        <v>6.1835000000000004</v>
      </c>
      <c r="AD26" s="60">
        <v>6.2202999999999999</v>
      </c>
      <c r="AE26" s="60">
        <v>3.7942999999999998</v>
      </c>
      <c r="AF26" s="60">
        <v>6.0883000000000003</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2"/>
      <c r="D27" s="45"/>
      <c r="E27" s="53"/>
      <c r="F27" s="45"/>
      <c r="G27" s="57"/>
      <c r="H27" s="68"/>
      <c r="I27" s="61"/>
      <c r="J27" s="61"/>
      <c r="K27" s="61"/>
      <c r="L27" s="61"/>
      <c r="M27" s="61"/>
      <c r="N27" s="72">
        <v>14.1852</v>
      </c>
      <c r="O27" s="61">
        <v>1.61215</v>
      </c>
      <c r="P27" s="61">
        <v>4.1735499999999996</v>
      </c>
      <c r="Q27" s="61">
        <v>1.8678999999999999</v>
      </c>
      <c r="R27" s="61">
        <v>7.44285</v>
      </c>
      <c r="S27" s="61">
        <v>6.3473499999999996</v>
      </c>
      <c r="T27" s="61">
        <v>6.8566000000000003</v>
      </c>
      <c r="U27" s="90">
        <v>6.4324500000000002</v>
      </c>
      <c r="V27" s="61">
        <v>6.4430500000000004</v>
      </c>
      <c r="W27" s="61">
        <v>7.2150999999999996</v>
      </c>
      <c r="X27" s="61">
        <v>7.3114999999999997</v>
      </c>
      <c r="Y27" s="279">
        <v>6.5264499999999996</v>
      </c>
      <c r="Z27" s="61">
        <v>6.6456999999999997</v>
      </c>
      <c r="AA27" s="61">
        <v>4.4539999999999997</v>
      </c>
      <c r="AB27" s="61">
        <v>7.2869000000000002</v>
      </c>
      <c r="AC27" s="61">
        <v>6.5343999999999998</v>
      </c>
      <c r="AD27" s="61">
        <v>6.4813999999999998</v>
      </c>
      <c r="AE27" s="61">
        <v>4.4539999999999997</v>
      </c>
      <c r="AF27" s="61">
        <v>6.9516</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228</v>
      </c>
      <c r="B28" s="46"/>
      <c r="C28" s="723"/>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7569</v>
      </c>
      <c r="B29" s="369"/>
      <c r="C29" s="718">
        <v>37726</v>
      </c>
      <c r="D29" s="369"/>
      <c r="E29" s="338">
        <v>18261.8</v>
      </c>
      <c r="F29" s="369"/>
      <c r="G29" s="339">
        <v>585.01120000000003</v>
      </c>
      <c r="H29" s="370"/>
      <c r="I29" s="340">
        <v>0.55000000000000004</v>
      </c>
      <c r="J29" s="340">
        <v>7.45</v>
      </c>
      <c r="K29" s="340">
        <v>0.49</v>
      </c>
      <c r="L29" s="340">
        <v>0.51</v>
      </c>
      <c r="M29" s="340"/>
      <c r="N29" s="342">
        <v>12.364000000000001</v>
      </c>
      <c r="O29" s="340">
        <v>1.4018999999999999</v>
      </c>
      <c r="P29" s="340">
        <v>4.7531999999999996</v>
      </c>
      <c r="Q29" s="340">
        <v>1.7116</v>
      </c>
      <c r="R29" s="340">
        <v>7.2515000000000001</v>
      </c>
      <c r="S29" s="340">
        <v>6.2171000000000003</v>
      </c>
      <c r="T29" s="340">
        <v>6.5423999999999998</v>
      </c>
      <c r="U29" s="344">
        <v>6.1264000000000003</v>
      </c>
      <c r="V29" s="340">
        <v>6.1852</v>
      </c>
      <c r="W29" s="340">
        <v>7.1502999999999997</v>
      </c>
      <c r="X29" s="340">
        <v>7.2363</v>
      </c>
      <c r="Y29" s="371">
        <v>6.4348000000000001</v>
      </c>
      <c r="Z29" s="340">
        <v>6.8574000000000002</v>
      </c>
      <c r="AA29" s="340">
        <v>4.6252000000000004</v>
      </c>
      <c r="AB29" s="340">
        <v>6.7679999999999998</v>
      </c>
      <c r="AC29" s="340">
        <v>6.1319999999999997</v>
      </c>
      <c r="AD29" s="340">
        <v>6.1946000000000003</v>
      </c>
      <c r="AE29" s="340">
        <v>4.6252000000000004</v>
      </c>
      <c r="AF29" s="340">
        <v>7.3848000000000003</v>
      </c>
      <c r="AG29" s="568"/>
      <c r="AH29" s="338">
        <v>12</v>
      </c>
      <c r="AI29" s="338">
        <v>7</v>
      </c>
      <c r="AJ29" s="338">
        <v>2</v>
      </c>
      <c r="AK29" s="338">
        <v>4</v>
      </c>
      <c r="AL29" s="338">
        <v>2</v>
      </c>
      <c r="AM29" s="338">
        <v>2</v>
      </c>
      <c r="AN29" s="338">
        <v>5</v>
      </c>
      <c r="AO29" s="570">
        <v>5</v>
      </c>
      <c r="AP29" s="338">
        <v>2</v>
      </c>
      <c r="AQ29" s="338">
        <v>1</v>
      </c>
      <c r="AR29" s="338">
        <v>1</v>
      </c>
      <c r="AS29" s="338">
        <v>2</v>
      </c>
      <c r="AT29" s="338">
        <v>1</v>
      </c>
      <c r="AU29" s="338">
        <v>1</v>
      </c>
      <c r="AV29" s="338">
        <v>9</v>
      </c>
      <c r="AW29" s="338">
        <v>8</v>
      </c>
      <c r="AX29" s="338">
        <v>4</v>
      </c>
      <c r="AY29" s="338">
        <v>1</v>
      </c>
      <c r="AZ29" s="583"/>
      <c r="BA29" s="464">
        <v>12.72</v>
      </c>
      <c r="BB29" s="340">
        <v>55.95</v>
      </c>
      <c r="BC29" s="340">
        <v>20.49</v>
      </c>
      <c r="BD29" s="340">
        <v>13.27</v>
      </c>
      <c r="BE29" s="371" t="s">
        <v>430</v>
      </c>
      <c r="BF29" s="371">
        <v>-2.44</v>
      </c>
      <c r="BG29" s="370"/>
      <c r="BH29" s="593">
        <v>-2.44</v>
      </c>
      <c r="BI29" s="340">
        <v>29.09</v>
      </c>
      <c r="BJ29" s="340">
        <v>6.68</v>
      </c>
      <c r="BK29" s="340">
        <v>53.94</v>
      </c>
      <c r="BL29" s="340" t="s">
        <v>430</v>
      </c>
      <c r="BM29" s="371">
        <v>5.37</v>
      </c>
      <c r="BN29" s="371" t="s">
        <v>430</v>
      </c>
      <c r="BO29" s="371">
        <v>7.35</v>
      </c>
      <c r="BP29" s="371" t="s">
        <v>430</v>
      </c>
      <c r="BQ29" s="371" t="s">
        <v>430</v>
      </c>
      <c r="BR29" s="463"/>
      <c r="BS29" s="369">
        <v>4.2055000308411001</v>
      </c>
      <c r="BT29" s="344">
        <v>13.586931362717401</v>
      </c>
      <c r="BU29" s="571"/>
      <c r="BV29" s="370" t="s">
        <v>554</v>
      </c>
    </row>
    <row r="30" spans="1:74" s="107" customFormat="1" x14ac:dyDescent="0.25">
      <c r="A30" s="345" t="s">
        <v>7570</v>
      </c>
      <c r="B30" s="373"/>
      <c r="C30" s="719">
        <v>43368</v>
      </c>
      <c r="D30" s="373"/>
      <c r="E30" s="346">
        <v>17390.8</v>
      </c>
      <c r="F30" s="373"/>
      <c r="G30" s="347">
        <v>16.1066</v>
      </c>
      <c r="H30" s="374"/>
      <c r="I30" s="348">
        <v>0.77259999999999995</v>
      </c>
      <c r="J30" s="348">
        <v>7.08</v>
      </c>
      <c r="K30" s="348">
        <v>0.45205000000000001</v>
      </c>
      <c r="L30" s="348">
        <v>0.49041000000000001</v>
      </c>
      <c r="M30" s="348"/>
      <c r="N30" s="350">
        <v>17.9114</v>
      </c>
      <c r="O30" s="348">
        <v>2.1154000000000002</v>
      </c>
      <c r="P30" s="348">
        <v>4.1795</v>
      </c>
      <c r="Q30" s="348">
        <v>1.409</v>
      </c>
      <c r="R30" s="348">
        <v>7.0506000000000002</v>
      </c>
      <c r="S30" s="348">
        <v>5.6670999999999996</v>
      </c>
      <c r="T30" s="348">
        <v>6.2289000000000003</v>
      </c>
      <c r="U30" s="354">
        <v>5.8201999999999998</v>
      </c>
      <c r="V30" s="348">
        <v>5.8648999999999996</v>
      </c>
      <c r="W30" s="348">
        <v>6.7107000000000001</v>
      </c>
      <c r="X30" s="348">
        <v>6.8639999999999999</v>
      </c>
      <c r="Y30" s="375">
        <v>6.0961999999999996</v>
      </c>
      <c r="Z30" s="348" t="s">
        <v>430</v>
      </c>
      <c r="AA30" s="348">
        <v>4.0864000000000003</v>
      </c>
      <c r="AB30" s="348">
        <v>6.4082999999999997</v>
      </c>
      <c r="AC30" s="348">
        <v>5.8281999999999998</v>
      </c>
      <c r="AD30" s="348">
        <v>5.8635999999999999</v>
      </c>
      <c r="AE30" s="348">
        <v>4.0864000000000003</v>
      </c>
      <c r="AF30" s="348">
        <v>6.2923</v>
      </c>
      <c r="AG30" s="569"/>
      <c r="AH30" s="346">
        <v>3</v>
      </c>
      <c r="AI30" s="346">
        <v>3</v>
      </c>
      <c r="AJ30" s="346">
        <v>4</v>
      </c>
      <c r="AK30" s="346">
        <v>7</v>
      </c>
      <c r="AL30" s="346">
        <v>6</v>
      </c>
      <c r="AM30" s="346">
        <v>13</v>
      </c>
      <c r="AN30" s="346">
        <v>12</v>
      </c>
      <c r="AO30" s="572">
        <v>12</v>
      </c>
      <c r="AP30" s="346">
        <v>11</v>
      </c>
      <c r="AQ30" s="346">
        <v>8</v>
      </c>
      <c r="AR30" s="346">
        <v>8</v>
      </c>
      <c r="AS30" s="346">
        <v>9</v>
      </c>
      <c r="AT30" s="346" t="s">
        <v>430</v>
      </c>
      <c r="AU30" s="346">
        <v>5</v>
      </c>
      <c r="AV30" s="346">
        <v>14</v>
      </c>
      <c r="AW30" s="346">
        <v>14</v>
      </c>
      <c r="AX30" s="346">
        <v>12</v>
      </c>
      <c r="AY30" s="346">
        <v>5</v>
      </c>
      <c r="AZ30" s="584"/>
      <c r="BA30" s="467">
        <v>6.87</v>
      </c>
      <c r="BB30" s="348">
        <v>78.97</v>
      </c>
      <c r="BC30" s="348">
        <v>2.74</v>
      </c>
      <c r="BD30" s="348">
        <v>6.38</v>
      </c>
      <c r="BE30" s="375" t="s">
        <v>430</v>
      </c>
      <c r="BF30" s="375">
        <v>5.05</v>
      </c>
      <c r="BG30" s="374"/>
      <c r="BH30" s="594">
        <v>5.05</v>
      </c>
      <c r="BI30" s="348">
        <v>36.869999999999997</v>
      </c>
      <c r="BJ30" s="348">
        <v>10.95</v>
      </c>
      <c r="BK30" s="348">
        <v>40.26</v>
      </c>
      <c r="BL30" s="348" t="s">
        <v>430</v>
      </c>
      <c r="BM30" s="375">
        <v>1.88</v>
      </c>
      <c r="BN30" s="375" t="s">
        <v>430</v>
      </c>
      <c r="BO30" s="375">
        <v>4.9800000000000004</v>
      </c>
      <c r="BP30" s="375" t="s">
        <v>430</v>
      </c>
      <c r="BQ30" s="375" t="s">
        <v>430</v>
      </c>
      <c r="BR30" s="466"/>
      <c r="BS30" s="373">
        <v>6.5648213119694399</v>
      </c>
      <c r="BT30" s="354">
        <v>10.4538639631362</v>
      </c>
      <c r="BU30" s="430"/>
      <c r="BV30" s="374" t="s">
        <v>554</v>
      </c>
    </row>
    <row r="31" spans="1:74" s="107" customFormat="1" x14ac:dyDescent="0.25">
      <c r="A31" s="345" t="s">
        <v>7571</v>
      </c>
      <c r="B31" s="373"/>
      <c r="C31" s="719">
        <v>40666</v>
      </c>
      <c r="D31" s="373"/>
      <c r="E31" s="346">
        <v>15782.5</v>
      </c>
      <c r="F31" s="373"/>
      <c r="G31" s="347">
        <v>29.5213</v>
      </c>
      <c r="H31" s="374"/>
      <c r="I31" s="348">
        <v>0.55000000000000004</v>
      </c>
      <c r="J31" s="348">
        <v>7.17</v>
      </c>
      <c r="K31" s="348">
        <v>0.44</v>
      </c>
      <c r="L31" s="348">
        <v>0.47</v>
      </c>
      <c r="M31" s="348"/>
      <c r="N31" s="350">
        <v>16.080200000000001</v>
      </c>
      <c r="O31" s="348">
        <v>1.319</v>
      </c>
      <c r="P31" s="348">
        <v>3.9948000000000001</v>
      </c>
      <c r="Q31" s="348">
        <v>1.3695999999999999</v>
      </c>
      <c r="R31" s="348">
        <v>6.8592000000000004</v>
      </c>
      <c r="S31" s="348">
        <v>6.0406000000000004</v>
      </c>
      <c r="T31" s="348">
        <v>6.4880000000000004</v>
      </c>
      <c r="U31" s="354">
        <v>6.0938999999999997</v>
      </c>
      <c r="V31" s="348">
        <v>6.1173000000000002</v>
      </c>
      <c r="W31" s="348">
        <v>6.8669000000000002</v>
      </c>
      <c r="X31" s="348">
        <v>6.9718999999999998</v>
      </c>
      <c r="Y31" s="375">
        <v>6.2104999999999997</v>
      </c>
      <c r="Z31" s="348">
        <v>6.7201000000000004</v>
      </c>
      <c r="AA31" s="348">
        <v>3.9710999999999999</v>
      </c>
      <c r="AB31" s="348">
        <v>6.6764000000000001</v>
      </c>
      <c r="AC31" s="348">
        <v>6.1619000000000002</v>
      </c>
      <c r="AD31" s="348">
        <v>6.1294000000000004</v>
      </c>
      <c r="AE31" s="348">
        <v>3.9710999999999999</v>
      </c>
      <c r="AF31" s="348">
        <v>7.3746999999999998</v>
      </c>
      <c r="AG31" s="569"/>
      <c r="AH31" s="346">
        <v>6</v>
      </c>
      <c r="AI31" s="346">
        <v>8</v>
      </c>
      <c r="AJ31" s="346">
        <v>6</v>
      </c>
      <c r="AK31" s="346">
        <v>9</v>
      </c>
      <c r="AL31" s="346">
        <v>11</v>
      </c>
      <c r="AM31" s="346">
        <v>5</v>
      </c>
      <c r="AN31" s="346">
        <v>7</v>
      </c>
      <c r="AO31" s="572">
        <v>6</v>
      </c>
      <c r="AP31" s="346">
        <v>5</v>
      </c>
      <c r="AQ31" s="346">
        <v>5</v>
      </c>
      <c r="AR31" s="346">
        <v>5</v>
      </c>
      <c r="AS31" s="346">
        <v>5</v>
      </c>
      <c r="AT31" s="346">
        <v>2</v>
      </c>
      <c r="AU31" s="346">
        <v>8</v>
      </c>
      <c r="AV31" s="346">
        <v>11</v>
      </c>
      <c r="AW31" s="346">
        <v>6</v>
      </c>
      <c r="AX31" s="346">
        <v>6</v>
      </c>
      <c r="AY31" s="346">
        <v>8</v>
      </c>
      <c r="AZ31" s="584"/>
      <c r="BA31" s="467">
        <v>10.94</v>
      </c>
      <c r="BB31" s="348">
        <v>68.069999999999993</v>
      </c>
      <c r="BC31" s="348">
        <v>8.6</v>
      </c>
      <c r="BD31" s="348">
        <v>11.94</v>
      </c>
      <c r="BE31" s="375">
        <v>-29.26</v>
      </c>
      <c r="BF31" s="375">
        <v>0.43</v>
      </c>
      <c r="BG31" s="374"/>
      <c r="BH31" s="594">
        <v>0.43</v>
      </c>
      <c r="BI31" s="348">
        <v>40.69</v>
      </c>
      <c r="BJ31" s="348">
        <v>8.07</v>
      </c>
      <c r="BK31" s="348">
        <v>39.86</v>
      </c>
      <c r="BL31" s="348" t="s">
        <v>430</v>
      </c>
      <c r="BM31" s="375">
        <v>3.92</v>
      </c>
      <c r="BN31" s="375" t="s">
        <v>430</v>
      </c>
      <c r="BO31" s="375">
        <v>7.03</v>
      </c>
      <c r="BP31" s="375" t="s">
        <v>430</v>
      </c>
      <c r="BQ31" s="375">
        <v>-29.26</v>
      </c>
      <c r="BR31" s="466"/>
      <c r="BS31" s="373">
        <v>6.9139286862325999</v>
      </c>
      <c r="BT31" s="354">
        <v>15.3583945872908</v>
      </c>
      <c r="BU31" s="430"/>
      <c r="BV31" s="374" t="s">
        <v>554</v>
      </c>
    </row>
    <row r="32" spans="1:74" s="107" customFormat="1" ht="11" x14ac:dyDescent="0.3">
      <c r="A32" s="841" t="s">
        <v>7572</v>
      </c>
      <c r="B32" s="842"/>
      <c r="C32" s="843">
        <v>38212</v>
      </c>
      <c r="D32" s="842"/>
      <c r="E32" s="844">
        <v>15008.5</v>
      </c>
      <c r="F32" s="842"/>
      <c r="G32" s="845">
        <v>45.5777</v>
      </c>
      <c r="H32" s="847"/>
      <c r="I32" s="846">
        <v>0.56000000000000005</v>
      </c>
      <c r="J32" s="846">
        <v>7.23</v>
      </c>
      <c r="K32" s="846">
        <v>0.43</v>
      </c>
      <c r="L32" s="846">
        <v>0.44</v>
      </c>
      <c r="M32" s="846"/>
      <c r="N32" s="848">
        <v>16.664899999999999</v>
      </c>
      <c r="O32" s="846">
        <v>3.2576000000000001</v>
      </c>
      <c r="P32" s="846">
        <v>5.3596000000000004</v>
      </c>
      <c r="Q32" s="846">
        <v>1.9406000000000001</v>
      </c>
      <c r="R32" s="846">
        <v>6.9748999999999999</v>
      </c>
      <c r="S32" s="846">
        <v>5.7514000000000003</v>
      </c>
      <c r="T32" s="846">
        <v>6.2173999999999996</v>
      </c>
      <c r="U32" s="856">
        <v>5.8827999999999996</v>
      </c>
      <c r="V32" s="846">
        <v>5.8540999999999999</v>
      </c>
      <c r="W32" s="846">
        <v>6.6326000000000001</v>
      </c>
      <c r="X32" s="846">
        <v>6.74</v>
      </c>
      <c r="Y32" s="852">
        <v>5.9912999999999998</v>
      </c>
      <c r="Z32" s="846">
        <v>6.3014000000000001</v>
      </c>
      <c r="AA32" s="846">
        <v>4.1820000000000004</v>
      </c>
      <c r="AB32" s="846">
        <v>6.1783000000000001</v>
      </c>
      <c r="AC32" s="846">
        <v>5.9473000000000003</v>
      </c>
      <c r="AD32" s="846">
        <v>5.9375</v>
      </c>
      <c r="AE32" s="846">
        <v>4.1820000000000004</v>
      </c>
      <c r="AF32" s="846">
        <v>7.1592000000000002</v>
      </c>
      <c r="AG32" s="936"/>
      <c r="AH32" s="844">
        <v>5</v>
      </c>
      <c r="AI32" s="844">
        <v>1</v>
      </c>
      <c r="AJ32" s="844">
        <v>1</v>
      </c>
      <c r="AK32" s="844">
        <v>2</v>
      </c>
      <c r="AL32" s="844">
        <v>8</v>
      </c>
      <c r="AM32" s="844">
        <v>11</v>
      </c>
      <c r="AN32" s="844">
        <v>13</v>
      </c>
      <c r="AO32" s="937">
        <v>11</v>
      </c>
      <c r="AP32" s="844">
        <v>12</v>
      </c>
      <c r="AQ32" s="844">
        <v>11</v>
      </c>
      <c r="AR32" s="844">
        <v>11</v>
      </c>
      <c r="AS32" s="844">
        <v>11</v>
      </c>
      <c r="AT32" s="844">
        <v>4</v>
      </c>
      <c r="AU32" s="844">
        <v>3</v>
      </c>
      <c r="AV32" s="844">
        <v>15</v>
      </c>
      <c r="AW32" s="844">
        <v>11</v>
      </c>
      <c r="AX32" s="844">
        <v>11</v>
      </c>
      <c r="AY32" s="844">
        <v>3</v>
      </c>
      <c r="AZ32" s="938"/>
      <c r="BA32" s="853">
        <v>14.96</v>
      </c>
      <c r="BB32" s="846">
        <v>68.349999999999994</v>
      </c>
      <c r="BC32" s="846">
        <v>11.64</v>
      </c>
      <c r="BD32" s="846">
        <v>7.02</v>
      </c>
      <c r="BE32" s="852" t="s">
        <v>430</v>
      </c>
      <c r="BF32" s="852">
        <v>-1.97</v>
      </c>
      <c r="BG32" s="847"/>
      <c r="BH32" s="939">
        <v>-1.97</v>
      </c>
      <c r="BI32" s="846">
        <v>40.86</v>
      </c>
      <c r="BJ32" s="846">
        <v>11.55</v>
      </c>
      <c r="BK32" s="846">
        <v>34.6</v>
      </c>
      <c r="BL32" s="846" t="s">
        <v>430</v>
      </c>
      <c r="BM32" s="852">
        <v>10.44</v>
      </c>
      <c r="BN32" s="852" t="s">
        <v>430</v>
      </c>
      <c r="BO32" s="852">
        <v>4.5199999999999996</v>
      </c>
      <c r="BP32" s="852" t="s">
        <v>430</v>
      </c>
      <c r="BQ32" s="852" t="s">
        <v>430</v>
      </c>
      <c r="BR32" s="850"/>
      <c r="BS32" s="842">
        <v>1.22824504864893</v>
      </c>
      <c r="BT32" s="856">
        <v>12.6778291960544</v>
      </c>
      <c r="BU32" s="906"/>
      <c r="BV32" s="847" t="s">
        <v>554</v>
      </c>
    </row>
    <row r="33" spans="1:74" s="107" customFormat="1" x14ac:dyDescent="0.25">
      <c r="A33" s="345" t="s">
        <v>7573</v>
      </c>
      <c r="B33" s="373"/>
      <c r="C33" s="719">
        <v>36301</v>
      </c>
      <c r="D33" s="373"/>
      <c r="E33" s="346">
        <v>11832.5</v>
      </c>
      <c r="F33" s="373"/>
      <c r="G33" s="347">
        <v>6361.7956000000004</v>
      </c>
      <c r="H33" s="374"/>
      <c r="I33" s="348">
        <v>0.68</v>
      </c>
      <c r="J33" s="348">
        <v>7</v>
      </c>
      <c r="K33" s="348">
        <v>0.41</v>
      </c>
      <c r="L33" s="348">
        <v>0.48</v>
      </c>
      <c r="M33" s="348"/>
      <c r="N33" s="350">
        <v>18.4177</v>
      </c>
      <c r="O33" s="348">
        <v>1.4251</v>
      </c>
      <c r="P33" s="348">
        <v>3.6202000000000001</v>
      </c>
      <c r="Q33" s="348">
        <v>1.161</v>
      </c>
      <c r="R33" s="348">
        <v>6.9690000000000003</v>
      </c>
      <c r="S33" s="348">
        <v>5.7159000000000004</v>
      </c>
      <c r="T33" s="348">
        <v>6.3552999999999997</v>
      </c>
      <c r="U33" s="354">
        <v>6.0483000000000002</v>
      </c>
      <c r="V33" s="348">
        <v>6.0408999999999997</v>
      </c>
      <c r="W33" s="348">
        <v>6.7988</v>
      </c>
      <c r="X33" s="348">
        <v>6.9283999999999999</v>
      </c>
      <c r="Y33" s="375">
        <v>6.1253000000000002</v>
      </c>
      <c r="Z33" s="348">
        <v>6.3975999999999997</v>
      </c>
      <c r="AA33" s="348">
        <v>3.7397999999999998</v>
      </c>
      <c r="AB33" s="348">
        <v>6.5419999999999998</v>
      </c>
      <c r="AC33" s="348">
        <v>6.0888</v>
      </c>
      <c r="AD33" s="348">
        <v>6.0785999999999998</v>
      </c>
      <c r="AE33" s="348">
        <v>3.7397999999999998</v>
      </c>
      <c r="AF33" s="348">
        <v>7.0376000000000003</v>
      </c>
      <c r="AG33" s="569"/>
      <c r="AH33" s="346">
        <v>2</v>
      </c>
      <c r="AI33" s="346">
        <v>6</v>
      </c>
      <c r="AJ33" s="346">
        <v>9</v>
      </c>
      <c r="AK33" s="346">
        <v>12</v>
      </c>
      <c r="AL33" s="346">
        <v>9</v>
      </c>
      <c r="AM33" s="346">
        <v>12</v>
      </c>
      <c r="AN33" s="346">
        <v>10</v>
      </c>
      <c r="AO33" s="572">
        <v>8</v>
      </c>
      <c r="AP33" s="346">
        <v>7</v>
      </c>
      <c r="AQ33" s="346">
        <v>7</v>
      </c>
      <c r="AR33" s="346">
        <v>7</v>
      </c>
      <c r="AS33" s="346">
        <v>8</v>
      </c>
      <c r="AT33" s="346">
        <v>3</v>
      </c>
      <c r="AU33" s="346">
        <v>13</v>
      </c>
      <c r="AV33" s="346">
        <v>12</v>
      </c>
      <c r="AW33" s="346">
        <v>10</v>
      </c>
      <c r="AX33" s="346">
        <v>8</v>
      </c>
      <c r="AY33" s="346">
        <v>13</v>
      </c>
      <c r="AZ33" s="584"/>
      <c r="BA33" s="467">
        <v>10.37</v>
      </c>
      <c r="BB33" s="348">
        <v>67.84</v>
      </c>
      <c r="BC33" s="348">
        <v>8.98</v>
      </c>
      <c r="BD33" s="348">
        <v>9.41</v>
      </c>
      <c r="BE33" s="375">
        <v>-28.93</v>
      </c>
      <c r="BF33" s="375">
        <v>3.39</v>
      </c>
      <c r="BG33" s="374"/>
      <c r="BH33" s="594">
        <v>3.39</v>
      </c>
      <c r="BI33" s="348">
        <v>48.82</v>
      </c>
      <c r="BJ33" s="348">
        <v>9.3699999999999992</v>
      </c>
      <c r="BK33" s="348">
        <v>28.05</v>
      </c>
      <c r="BL33" s="348" t="s">
        <v>430</v>
      </c>
      <c r="BM33" s="375">
        <v>3.59</v>
      </c>
      <c r="BN33" s="375" t="s">
        <v>430</v>
      </c>
      <c r="BO33" s="375">
        <v>6.77</v>
      </c>
      <c r="BP33" s="375" t="s">
        <v>430</v>
      </c>
      <c r="BQ33" s="375">
        <v>-28.93</v>
      </c>
      <c r="BR33" s="466"/>
      <c r="BS33" s="373">
        <v>1.9745625648366301</v>
      </c>
      <c r="BT33" s="354">
        <v>14.283651833395201</v>
      </c>
      <c r="BU33" s="430"/>
      <c r="BV33" s="374" t="s">
        <v>554</v>
      </c>
    </row>
    <row r="34" spans="1:74" s="107" customFormat="1" x14ac:dyDescent="0.25">
      <c r="A34" s="345" t="s">
        <v>7574</v>
      </c>
      <c r="B34" s="373"/>
      <c r="C34" s="719">
        <v>37232</v>
      </c>
      <c r="D34" s="373"/>
      <c r="E34" s="346">
        <v>11170.8</v>
      </c>
      <c r="F34" s="373"/>
      <c r="G34" s="347">
        <v>4287.8872000000001</v>
      </c>
      <c r="H34" s="374"/>
      <c r="I34" s="348">
        <v>0.63288</v>
      </c>
      <c r="J34" s="348">
        <v>7.31</v>
      </c>
      <c r="K34" s="348">
        <v>0.46575</v>
      </c>
      <c r="L34" s="348">
        <v>0.49863000000000002</v>
      </c>
      <c r="M34" s="348"/>
      <c r="N34" s="350">
        <v>11.5328</v>
      </c>
      <c r="O34" s="348">
        <v>-0.46450000000000002</v>
      </c>
      <c r="P34" s="348">
        <v>3.2368000000000001</v>
      </c>
      <c r="Q34" s="348">
        <v>1.3078000000000001</v>
      </c>
      <c r="R34" s="348">
        <v>6.6436999999999999</v>
      </c>
      <c r="S34" s="348">
        <v>5.9062000000000001</v>
      </c>
      <c r="T34" s="348">
        <v>6.5034999999999998</v>
      </c>
      <c r="U34" s="354">
        <v>6.0726000000000004</v>
      </c>
      <c r="V34" s="348">
        <v>6.016</v>
      </c>
      <c r="W34" s="348">
        <v>6.6863000000000001</v>
      </c>
      <c r="X34" s="348">
        <v>6.7786999999999997</v>
      </c>
      <c r="Y34" s="375">
        <v>6.0743</v>
      </c>
      <c r="Z34" s="348">
        <v>5.7904999999999998</v>
      </c>
      <c r="AA34" s="348">
        <v>3.7433000000000001</v>
      </c>
      <c r="AB34" s="348">
        <v>6.7827000000000002</v>
      </c>
      <c r="AC34" s="348">
        <v>6.1863999999999999</v>
      </c>
      <c r="AD34" s="348">
        <v>6.0888999999999998</v>
      </c>
      <c r="AE34" s="348">
        <v>3.7433000000000001</v>
      </c>
      <c r="AF34" s="348">
        <v>6.0909000000000004</v>
      </c>
      <c r="AG34" s="569"/>
      <c r="AH34" s="346">
        <v>15</v>
      </c>
      <c r="AI34" s="346">
        <v>15</v>
      </c>
      <c r="AJ34" s="346">
        <v>13</v>
      </c>
      <c r="AK34" s="346">
        <v>11</v>
      </c>
      <c r="AL34" s="346">
        <v>15</v>
      </c>
      <c r="AM34" s="346">
        <v>7</v>
      </c>
      <c r="AN34" s="346">
        <v>6</v>
      </c>
      <c r="AO34" s="572">
        <v>7</v>
      </c>
      <c r="AP34" s="346">
        <v>8</v>
      </c>
      <c r="AQ34" s="346">
        <v>10</v>
      </c>
      <c r="AR34" s="346">
        <v>10</v>
      </c>
      <c r="AS34" s="346">
        <v>10</v>
      </c>
      <c r="AT34" s="346">
        <v>7</v>
      </c>
      <c r="AU34" s="346">
        <v>12</v>
      </c>
      <c r="AV34" s="346">
        <v>8</v>
      </c>
      <c r="AW34" s="346">
        <v>5</v>
      </c>
      <c r="AX34" s="346">
        <v>7</v>
      </c>
      <c r="AY34" s="346">
        <v>12</v>
      </c>
      <c r="AZ34" s="584"/>
      <c r="BA34" s="467">
        <v>9.25</v>
      </c>
      <c r="BB34" s="348">
        <v>55.49</v>
      </c>
      <c r="BC34" s="348">
        <v>8.1</v>
      </c>
      <c r="BD34" s="348">
        <v>24.18</v>
      </c>
      <c r="BE34" s="375">
        <v>0.01</v>
      </c>
      <c r="BF34" s="375">
        <v>2.98</v>
      </c>
      <c r="BG34" s="374"/>
      <c r="BH34" s="594">
        <v>2.96</v>
      </c>
      <c r="BI34" s="348">
        <v>36.630000000000003</v>
      </c>
      <c r="BJ34" s="348">
        <v>4.3099999999999996</v>
      </c>
      <c r="BK34" s="348">
        <v>46.82</v>
      </c>
      <c r="BL34" s="348" t="s">
        <v>430</v>
      </c>
      <c r="BM34" s="375" t="s">
        <v>430</v>
      </c>
      <c r="BN34" s="375" t="s">
        <v>430</v>
      </c>
      <c r="BO34" s="375">
        <v>9.25</v>
      </c>
      <c r="BP34" s="375" t="s">
        <v>430</v>
      </c>
      <c r="BQ34" s="375">
        <v>0.01</v>
      </c>
      <c r="BR34" s="466"/>
      <c r="BS34" s="373">
        <v>3.9141759307828301</v>
      </c>
      <c r="BT34" s="354">
        <v>8.1745466316349091</v>
      </c>
      <c r="BU34" s="430"/>
      <c r="BV34" s="374" t="s">
        <v>554</v>
      </c>
    </row>
    <row r="35" spans="1:74" s="107" customFormat="1" x14ac:dyDescent="0.25">
      <c r="A35" s="345" t="s">
        <v>7575</v>
      </c>
      <c r="B35" s="373"/>
      <c r="C35" s="719">
        <v>43487</v>
      </c>
      <c r="D35" s="373"/>
      <c r="E35" s="346">
        <v>5880.78</v>
      </c>
      <c r="F35" s="373"/>
      <c r="G35" s="347">
        <v>15.0595</v>
      </c>
      <c r="H35" s="374"/>
      <c r="I35" s="348">
        <v>0.62548000000000004</v>
      </c>
      <c r="J35" s="348">
        <v>7.3</v>
      </c>
      <c r="K35" s="348">
        <v>0.4874</v>
      </c>
      <c r="L35" s="348">
        <v>0.50300999999999996</v>
      </c>
      <c r="M35" s="348"/>
      <c r="N35" s="350">
        <v>11.880100000000001</v>
      </c>
      <c r="O35" s="348">
        <v>0.72719999999999996</v>
      </c>
      <c r="P35" s="348">
        <v>3.7075</v>
      </c>
      <c r="Q35" s="348">
        <v>1.1257999999999999</v>
      </c>
      <c r="R35" s="348">
        <v>7.0369000000000002</v>
      </c>
      <c r="S35" s="348">
        <v>5.7983000000000002</v>
      </c>
      <c r="T35" s="348">
        <v>6.4179000000000004</v>
      </c>
      <c r="U35" s="354">
        <v>5.9390000000000001</v>
      </c>
      <c r="V35" s="348">
        <v>5.8686999999999996</v>
      </c>
      <c r="W35" s="348">
        <v>6.5190000000000001</v>
      </c>
      <c r="X35" s="348">
        <v>6.5830000000000002</v>
      </c>
      <c r="Y35" s="375">
        <v>5.7713000000000001</v>
      </c>
      <c r="Z35" s="348" t="s">
        <v>430</v>
      </c>
      <c r="AA35" s="348">
        <v>3.9453999999999998</v>
      </c>
      <c r="AB35" s="348">
        <v>6.8156999999999996</v>
      </c>
      <c r="AC35" s="348">
        <v>6.0998999999999999</v>
      </c>
      <c r="AD35" s="348">
        <v>5.9523000000000001</v>
      </c>
      <c r="AE35" s="348">
        <v>3.9453999999999998</v>
      </c>
      <c r="AF35" s="348">
        <v>5.6223000000000001</v>
      </c>
      <c r="AG35" s="569"/>
      <c r="AH35" s="346">
        <v>14</v>
      </c>
      <c r="AI35" s="346">
        <v>9</v>
      </c>
      <c r="AJ35" s="346">
        <v>8</v>
      </c>
      <c r="AK35" s="346">
        <v>14</v>
      </c>
      <c r="AL35" s="346">
        <v>7</v>
      </c>
      <c r="AM35" s="346">
        <v>10</v>
      </c>
      <c r="AN35" s="346">
        <v>9</v>
      </c>
      <c r="AO35" s="572">
        <v>10</v>
      </c>
      <c r="AP35" s="346">
        <v>10</v>
      </c>
      <c r="AQ35" s="346">
        <v>13</v>
      </c>
      <c r="AR35" s="346">
        <v>14</v>
      </c>
      <c r="AS35" s="346">
        <v>13</v>
      </c>
      <c r="AT35" s="346" t="s">
        <v>430</v>
      </c>
      <c r="AU35" s="346">
        <v>9</v>
      </c>
      <c r="AV35" s="346">
        <v>6</v>
      </c>
      <c r="AW35" s="346">
        <v>9</v>
      </c>
      <c r="AX35" s="346">
        <v>10</v>
      </c>
      <c r="AY35" s="346">
        <v>9</v>
      </c>
      <c r="AZ35" s="584"/>
      <c r="BA35" s="467">
        <v>2.56</v>
      </c>
      <c r="BB35" s="348">
        <v>75.36</v>
      </c>
      <c r="BC35" s="348">
        <v>5.33</v>
      </c>
      <c r="BD35" s="348">
        <v>10.46</v>
      </c>
      <c r="BE35" s="375">
        <v>16.16</v>
      </c>
      <c r="BF35" s="375">
        <v>-9.8699999999999992</v>
      </c>
      <c r="BG35" s="374"/>
      <c r="BH35" s="594">
        <v>-9.8699999999999992</v>
      </c>
      <c r="BI35" s="348">
        <v>49.06</v>
      </c>
      <c r="BJ35" s="348">
        <v>10.07</v>
      </c>
      <c r="BK35" s="348">
        <v>32.020000000000003</v>
      </c>
      <c r="BL35" s="348" t="s">
        <v>430</v>
      </c>
      <c r="BM35" s="375" t="s">
        <v>430</v>
      </c>
      <c r="BN35" s="375" t="s">
        <v>430</v>
      </c>
      <c r="BO35" s="375">
        <v>2.56</v>
      </c>
      <c r="BP35" s="375" t="s">
        <v>430</v>
      </c>
      <c r="BQ35" s="375">
        <v>16.16</v>
      </c>
      <c r="BR35" s="466"/>
      <c r="BS35" s="373">
        <v>6.0561782106056201</v>
      </c>
      <c r="BT35" s="354">
        <v>13.345698031334599</v>
      </c>
      <c r="BU35" s="430"/>
      <c r="BV35" s="374" t="s">
        <v>554</v>
      </c>
    </row>
    <row r="36" spans="1:74" s="107" customFormat="1" x14ac:dyDescent="0.25">
      <c r="A36" s="345" t="s">
        <v>7576</v>
      </c>
      <c r="B36" s="373"/>
      <c r="C36" s="719">
        <v>43353</v>
      </c>
      <c r="D36" s="373"/>
      <c r="E36" s="346">
        <v>5461.83</v>
      </c>
      <c r="F36" s="373"/>
      <c r="G36" s="347">
        <v>15.6282</v>
      </c>
      <c r="H36" s="374"/>
      <c r="I36" s="348">
        <v>0.47944999999999999</v>
      </c>
      <c r="J36" s="348">
        <v>7.1209899999999999</v>
      </c>
      <c r="K36" s="348">
        <v>0.43287999999999999</v>
      </c>
      <c r="L36" s="348">
        <v>0.46849000000000002</v>
      </c>
      <c r="M36" s="348"/>
      <c r="N36" s="350">
        <v>14.486000000000001</v>
      </c>
      <c r="O36" s="348">
        <v>0.54500000000000004</v>
      </c>
      <c r="P36" s="348">
        <v>3.3052000000000001</v>
      </c>
      <c r="Q36" s="348">
        <v>1.5357000000000001</v>
      </c>
      <c r="R36" s="348">
        <v>6.7480000000000002</v>
      </c>
      <c r="S36" s="348">
        <v>5.4920999999999998</v>
      </c>
      <c r="T36" s="348">
        <v>6.0580999999999996</v>
      </c>
      <c r="U36" s="354">
        <v>5.6839000000000004</v>
      </c>
      <c r="V36" s="348">
        <v>5.6844999999999999</v>
      </c>
      <c r="W36" s="348">
        <v>6.4337999999999997</v>
      </c>
      <c r="X36" s="348">
        <v>6.5354000000000001</v>
      </c>
      <c r="Y36" s="375">
        <v>5.75</v>
      </c>
      <c r="Z36" s="348" t="s">
        <v>430</v>
      </c>
      <c r="AA36" s="348">
        <v>4.0945</v>
      </c>
      <c r="AB36" s="348">
        <v>6.47</v>
      </c>
      <c r="AC36" s="348">
        <v>5.7801</v>
      </c>
      <c r="AD36" s="348">
        <v>5.7382999999999997</v>
      </c>
      <c r="AE36" s="348">
        <v>4.0945</v>
      </c>
      <c r="AF36" s="348">
        <v>5.8510999999999997</v>
      </c>
      <c r="AG36" s="569"/>
      <c r="AH36" s="346">
        <v>7</v>
      </c>
      <c r="AI36" s="346">
        <v>12</v>
      </c>
      <c r="AJ36" s="346">
        <v>10</v>
      </c>
      <c r="AK36" s="346">
        <v>5</v>
      </c>
      <c r="AL36" s="346">
        <v>12</v>
      </c>
      <c r="AM36" s="346">
        <v>14</v>
      </c>
      <c r="AN36" s="346">
        <v>15</v>
      </c>
      <c r="AO36" s="572">
        <v>15</v>
      </c>
      <c r="AP36" s="346">
        <v>15</v>
      </c>
      <c r="AQ36" s="346">
        <v>15</v>
      </c>
      <c r="AR36" s="346">
        <v>15</v>
      </c>
      <c r="AS36" s="346">
        <v>15</v>
      </c>
      <c r="AT36" s="346" t="s">
        <v>430</v>
      </c>
      <c r="AU36" s="346">
        <v>4</v>
      </c>
      <c r="AV36" s="346">
        <v>13</v>
      </c>
      <c r="AW36" s="346">
        <v>15</v>
      </c>
      <c r="AX36" s="346">
        <v>15</v>
      </c>
      <c r="AY36" s="346">
        <v>4</v>
      </c>
      <c r="AZ36" s="584"/>
      <c r="BA36" s="467">
        <v>2.93</v>
      </c>
      <c r="BB36" s="348">
        <v>61.52</v>
      </c>
      <c r="BC36" s="348">
        <v>12.04</v>
      </c>
      <c r="BD36" s="348">
        <v>13.28</v>
      </c>
      <c r="BE36" s="375">
        <v>-0.01</v>
      </c>
      <c r="BF36" s="375">
        <v>10.24</v>
      </c>
      <c r="BG36" s="374"/>
      <c r="BH36" s="594">
        <v>10.24</v>
      </c>
      <c r="BI36" s="348">
        <v>44.52</v>
      </c>
      <c r="BJ36" s="348">
        <v>5.46</v>
      </c>
      <c r="BK36" s="348">
        <v>36.86</v>
      </c>
      <c r="BL36" s="348" t="s">
        <v>430</v>
      </c>
      <c r="BM36" s="375">
        <v>0.71</v>
      </c>
      <c r="BN36" s="375" t="s">
        <v>430</v>
      </c>
      <c r="BO36" s="375">
        <v>2.2200000000000002</v>
      </c>
      <c r="BP36" s="375" t="s">
        <v>430</v>
      </c>
      <c r="BQ36" s="375">
        <v>-0.01</v>
      </c>
      <c r="BR36" s="466"/>
      <c r="BS36" s="373">
        <v>4.1433695720716903</v>
      </c>
      <c r="BT36" s="354">
        <v>9.0483544545241799</v>
      </c>
      <c r="BU36" s="430"/>
      <c r="BV36" s="374" t="s">
        <v>554</v>
      </c>
    </row>
    <row r="37" spans="1:74" s="107" customFormat="1" x14ac:dyDescent="0.25">
      <c r="A37" s="345" t="s">
        <v>7577</v>
      </c>
      <c r="B37" s="373"/>
      <c r="C37" s="719">
        <v>43299</v>
      </c>
      <c r="D37" s="373"/>
      <c r="E37" s="346">
        <v>4621.42</v>
      </c>
      <c r="F37" s="373"/>
      <c r="G37" s="347">
        <v>16.214099999999998</v>
      </c>
      <c r="H37" s="374"/>
      <c r="I37" s="348">
        <v>0.51232999999999995</v>
      </c>
      <c r="J37" s="348">
        <v>6.76</v>
      </c>
      <c r="K37" s="348">
        <v>0.46575</v>
      </c>
      <c r="L37" s="348">
        <v>0.48219000000000001</v>
      </c>
      <c r="M37" s="348"/>
      <c r="N37" s="350">
        <v>10.583399999999999</v>
      </c>
      <c r="O37" s="348">
        <v>0.30020000000000002</v>
      </c>
      <c r="P37" s="348">
        <v>3.2501000000000002</v>
      </c>
      <c r="Q37" s="348">
        <v>1.4641</v>
      </c>
      <c r="R37" s="348">
        <v>7.2084999999999999</v>
      </c>
      <c r="S37" s="348">
        <v>5.9726999999999997</v>
      </c>
      <c r="T37" s="348">
        <v>6.5781000000000001</v>
      </c>
      <c r="U37" s="354">
        <v>6.1334999999999997</v>
      </c>
      <c r="V37" s="348">
        <v>6.0917000000000003</v>
      </c>
      <c r="W37" s="348">
        <v>6.8251999999999997</v>
      </c>
      <c r="X37" s="348">
        <v>6.9394</v>
      </c>
      <c r="Y37" s="375">
        <v>6.1313000000000004</v>
      </c>
      <c r="Z37" s="348" t="s">
        <v>430</v>
      </c>
      <c r="AA37" s="348">
        <v>3.8898000000000001</v>
      </c>
      <c r="AB37" s="348">
        <v>7.0321999999999996</v>
      </c>
      <c r="AC37" s="348">
        <v>6.2462999999999997</v>
      </c>
      <c r="AD37" s="348">
        <v>6.1553000000000004</v>
      </c>
      <c r="AE37" s="348">
        <v>3.8898000000000001</v>
      </c>
      <c r="AF37" s="348">
        <v>6.2274000000000003</v>
      </c>
      <c r="AG37" s="569"/>
      <c r="AH37" s="346">
        <v>16</v>
      </c>
      <c r="AI37" s="346">
        <v>13</v>
      </c>
      <c r="AJ37" s="346">
        <v>12</v>
      </c>
      <c r="AK37" s="346">
        <v>6</v>
      </c>
      <c r="AL37" s="346">
        <v>3</v>
      </c>
      <c r="AM37" s="346">
        <v>6</v>
      </c>
      <c r="AN37" s="346">
        <v>4</v>
      </c>
      <c r="AO37" s="572">
        <v>4</v>
      </c>
      <c r="AP37" s="346">
        <v>6</v>
      </c>
      <c r="AQ37" s="346">
        <v>6</v>
      </c>
      <c r="AR37" s="346">
        <v>6</v>
      </c>
      <c r="AS37" s="346">
        <v>7</v>
      </c>
      <c r="AT37" s="346" t="s">
        <v>430</v>
      </c>
      <c r="AU37" s="346">
        <v>10</v>
      </c>
      <c r="AV37" s="346">
        <v>4</v>
      </c>
      <c r="AW37" s="346">
        <v>4</v>
      </c>
      <c r="AX37" s="346">
        <v>5</v>
      </c>
      <c r="AY37" s="346">
        <v>10</v>
      </c>
      <c r="AZ37" s="584"/>
      <c r="BA37" s="467">
        <v>7.91</v>
      </c>
      <c r="BB37" s="348">
        <v>86.27</v>
      </c>
      <c r="BC37" s="348">
        <v>2.56</v>
      </c>
      <c r="BD37" s="348" t="s">
        <v>430</v>
      </c>
      <c r="BE37" s="375" t="s">
        <v>430</v>
      </c>
      <c r="BF37" s="375">
        <v>3.26</v>
      </c>
      <c r="BG37" s="374"/>
      <c r="BH37" s="594">
        <v>3.23</v>
      </c>
      <c r="BI37" s="348">
        <v>46.31</v>
      </c>
      <c r="BJ37" s="348">
        <v>6.83</v>
      </c>
      <c r="BK37" s="348">
        <v>35.68</v>
      </c>
      <c r="BL37" s="348" t="s">
        <v>430</v>
      </c>
      <c r="BM37" s="375">
        <v>1.23</v>
      </c>
      <c r="BN37" s="375" t="s">
        <v>430</v>
      </c>
      <c r="BO37" s="375">
        <v>6.68</v>
      </c>
      <c r="BP37" s="375" t="s">
        <v>430</v>
      </c>
      <c r="BQ37" s="375" t="s">
        <v>430</v>
      </c>
      <c r="BR37" s="466"/>
      <c r="BS37" s="373">
        <v>14.5448890985455</v>
      </c>
      <c r="BT37" s="354">
        <v>10.3183715289682</v>
      </c>
      <c r="BU37" s="430"/>
      <c r="BV37" s="374" t="s">
        <v>554</v>
      </c>
    </row>
    <row r="38" spans="1:74" s="107" customFormat="1" x14ac:dyDescent="0.25">
      <c r="A38" s="345" t="s">
        <v>7578</v>
      </c>
      <c r="B38" s="373"/>
      <c r="C38" s="719">
        <v>38929</v>
      </c>
      <c r="D38" s="373"/>
      <c r="E38" s="346">
        <v>4456.08</v>
      </c>
      <c r="F38" s="373"/>
      <c r="G38" s="347">
        <v>3614.3409999999999</v>
      </c>
      <c r="H38" s="374"/>
      <c r="I38" s="348">
        <v>0.68815999999999999</v>
      </c>
      <c r="J38" s="348">
        <v>7.07125</v>
      </c>
      <c r="K38" s="348">
        <v>0.47064</v>
      </c>
      <c r="L38" s="348">
        <v>0.50439999999999996</v>
      </c>
      <c r="M38" s="348"/>
      <c r="N38" s="350">
        <v>14.167899999999999</v>
      </c>
      <c r="O38" s="348">
        <v>-0.49409999999999998</v>
      </c>
      <c r="P38" s="348">
        <v>3.2141999999999999</v>
      </c>
      <c r="Q38" s="348">
        <v>0.93210000000000004</v>
      </c>
      <c r="R38" s="348">
        <v>6.6864999999999997</v>
      </c>
      <c r="S38" s="348">
        <v>5.4748999999999999</v>
      </c>
      <c r="T38" s="348">
        <v>6.2873000000000001</v>
      </c>
      <c r="U38" s="354">
        <v>5.7591000000000001</v>
      </c>
      <c r="V38" s="348">
        <v>5.6947999999999999</v>
      </c>
      <c r="W38" s="348">
        <v>6.5037000000000003</v>
      </c>
      <c r="X38" s="348">
        <v>6.6220999999999997</v>
      </c>
      <c r="Y38" s="375">
        <v>5.7695999999999996</v>
      </c>
      <c r="Z38" s="348">
        <v>5.6696</v>
      </c>
      <c r="AA38" s="348">
        <v>3.5165000000000002</v>
      </c>
      <c r="AB38" s="348">
        <v>6.8150000000000004</v>
      </c>
      <c r="AC38" s="348">
        <v>5.8973000000000004</v>
      </c>
      <c r="AD38" s="348">
        <v>5.7876000000000003</v>
      </c>
      <c r="AE38" s="348">
        <v>3.5165000000000002</v>
      </c>
      <c r="AF38" s="348">
        <v>6.6448</v>
      </c>
      <c r="AG38" s="569"/>
      <c r="AH38" s="346">
        <v>8</v>
      </c>
      <c r="AI38" s="346">
        <v>16</v>
      </c>
      <c r="AJ38" s="346">
        <v>14</v>
      </c>
      <c r="AK38" s="346">
        <v>15</v>
      </c>
      <c r="AL38" s="346">
        <v>13</v>
      </c>
      <c r="AM38" s="346">
        <v>15</v>
      </c>
      <c r="AN38" s="346">
        <v>11</v>
      </c>
      <c r="AO38" s="572">
        <v>14</v>
      </c>
      <c r="AP38" s="346">
        <v>14</v>
      </c>
      <c r="AQ38" s="346">
        <v>14</v>
      </c>
      <c r="AR38" s="346">
        <v>13</v>
      </c>
      <c r="AS38" s="346">
        <v>14</v>
      </c>
      <c r="AT38" s="346">
        <v>8</v>
      </c>
      <c r="AU38" s="346">
        <v>15</v>
      </c>
      <c r="AV38" s="346">
        <v>7</v>
      </c>
      <c r="AW38" s="346">
        <v>12</v>
      </c>
      <c r="AX38" s="346">
        <v>14</v>
      </c>
      <c r="AY38" s="346">
        <v>15</v>
      </c>
      <c r="AZ38" s="584"/>
      <c r="BA38" s="467">
        <v>11.25</v>
      </c>
      <c r="BB38" s="348">
        <v>67.53</v>
      </c>
      <c r="BC38" s="348">
        <v>15.46</v>
      </c>
      <c r="BD38" s="348">
        <v>7.75</v>
      </c>
      <c r="BE38" s="375" t="s">
        <v>430</v>
      </c>
      <c r="BF38" s="375">
        <v>-1.99</v>
      </c>
      <c r="BG38" s="374"/>
      <c r="BH38" s="594">
        <v>-1.99</v>
      </c>
      <c r="BI38" s="348">
        <v>51.55</v>
      </c>
      <c r="BJ38" s="348">
        <v>9.3699999999999992</v>
      </c>
      <c r="BK38" s="348">
        <v>29.83</v>
      </c>
      <c r="BL38" s="348" t="s">
        <v>430</v>
      </c>
      <c r="BM38" s="375">
        <v>4.33</v>
      </c>
      <c r="BN38" s="375" t="s">
        <v>430</v>
      </c>
      <c r="BO38" s="375">
        <v>6.92</v>
      </c>
      <c r="BP38" s="375" t="s">
        <v>430</v>
      </c>
      <c r="BQ38" s="375" t="s">
        <v>430</v>
      </c>
      <c r="BR38" s="466"/>
      <c r="BS38" s="373">
        <v>1.98705299</v>
      </c>
      <c r="BT38" s="354">
        <v>14.289092</v>
      </c>
      <c r="BU38" s="430"/>
      <c r="BV38" s="374" t="s">
        <v>554</v>
      </c>
    </row>
    <row r="39" spans="1:74" s="107" customFormat="1" x14ac:dyDescent="0.25">
      <c r="A39" s="345" t="s">
        <v>7579</v>
      </c>
      <c r="B39" s="373"/>
      <c r="C39" s="719">
        <v>43859</v>
      </c>
      <c r="D39" s="373"/>
      <c r="E39" s="346">
        <v>3583.56</v>
      </c>
      <c r="F39" s="373"/>
      <c r="G39" s="347">
        <v>1443.2047</v>
      </c>
      <c r="H39" s="374"/>
      <c r="I39" s="348">
        <v>0.48247000000000001</v>
      </c>
      <c r="J39" s="348">
        <v>6.65</v>
      </c>
      <c r="K39" s="348">
        <v>0.45123000000000002</v>
      </c>
      <c r="L39" s="348">
        <v>0.47177999999999998</v>
      </c>
      <c r="M39" s="348"/>
      <c r="N39" s="350">
        <v>12.839700000000001</v>
      </c>
      <c r="O39" s="348">
        <v>0.54720000000000002</v>
      </c>
      <c r="P39" s="348">
        <v>3.0952999999999999</v>
      </c>
      <c r="Q39" s="348">
        <v>1.3464</v>
      </c>
      <c r="R39" s="348">
        <v>6.6478999999999999</v>
      </c>
      <c r="S39" s="348">
        <v>6.0910000000000002</v>
      </c>
      <c r="T39" s="348">
        <v>6.7309000000000001</v>
      </c>
      <c r="U39" s="354">
        <v>6.2483000000000004</v>
      </c>
      <c r="V39" s="348">
        <v>6.1670999999999996</v>
      </c>
      <c r="W39" s="348">
        <v>6.8733000000000004</v>
      </c>
      <c r="X39" s="348">
        <v>6.9722999999999997</v>
      </c>
      <c r="Y39" s="375">
        <v>6.1871999999999998</v>
      </c>
      <c r="Z39" s="348" t="s">
        <v>430</v>
      </c>
      <c r="AA39" s="348">
        <v>3.5937999999999999</v>
      </c>
      <c r="AB39" s="348">
        <v>7.0438999999999998</v>
      </c>
      <c r="AC39" s="348">
        <v>6.3871000000000002</v>
      </c>
      <c r="AD39" s="348">
        <v>6.2682000000000002</v>
      </c>
      <c r="AE39" s="348">
        <v>3.5937999999999999</v>
      </c>
      <c r="AF39" s="348">
        <v>5.8380000000000001</v>
      </c>
      <c r="AG39" s="569"/>
      <c r="AH39" s="346">
        <v>10</v>
      </c>
      <c r="AI39" s="346">
        <v>11</v>
      </c>
      <c r="AJ39" s="346">
        <v>15</v>
      </c>
      <c r="AK39" s="346">
        <v>10</v>
      </c>
      <c r="AL39" s="346">
        <v>14</v>
      </c>
      <c r="AM39" s="346">
        <v>4</v>
      </c>
      <c r="AN39" s="346">
        <v>3</v>
      </c>
      <c r="AO39" s="572">
        <v>2</v>
      </c>
      <c r="AP39" s="346">
        <v>4</v>
      </c>
      <c r="AQ39" s="346">
        <v>4</v>
      </c>
      <c r="AR39" s="346">
        <v>4</v>
      </c>
      <c r="AS39" s="346">
        <v>6</v>
      </c>
      <c r="AT39" s="346" t="s">
        <v>430</v>
      </c>
      <c r="AU39" s="346">
        <v>14</v>
      </c>
      <c r="AV39" s="346">
        <v>3</v>
      </c>
      <c r="AW39" s="346">
        <v>1</v>
      </c>
      <c r="AX39" s="346">
        <v>2</v>
      </c>
      <c r="AY39" s="346">
        <v>14</v>
      </c>
      <c r="AZ39" s="584"/>
      <c r="BA39" s="467">
        <v>12.95</v>
      </c>
      <c r="BB39" s="348">
        <v>86.3</v>
      </c>
      <c r="BC39" s="348" t="s">
        <v>430</v>
      </c>
      <c r="BD39" s="348" t="s">
        <v>430</v>
      </c>
      <c r="BE39" s="375" t="s">
        <v>430</v>
      </c>
      <c r="BF39" s="375">
        <v>0.75</v>
      </c>
      <c r="BG39" s="374"/>
      <c r="BH39" s="594">
        <v>0.75</v>
      </c>
      <c r="BI39" s="348">
        <v>49.82</v>
      </c>
      <c r="BJ39" s="348">
        <v>18.989999999999998</v>
      </c>
      <c r="BK39" s="348">
        <v>17.489999999999998</v>
      </c>
      <c r="BL39" s="348" t="s">
        <v>430</v>
      </c>
      <c r="BM39" s="375" t="s">
        <v>430</v>
      </c>
      <c r="BN39" s="375" t="s">
        <v>430</v>
      </c>
      <c r="BO39" s="375">
        <v>12.95</v>
      </c>
      <c r="BP39" s="375" t="s">
        <v>430</v>
      </c>
      <c r="BQ39" s="375" t="s">
        <v>430</v>
      </c>
      <c r="BR39" s="466"/>
      <c r="BS39" s="373">
        <v>5.0403762099999998</v>
      </c>
      <c r="BT39" s="354">
        <v>5.31129651</v>
      </c>
      <c r="BU39" s="430"/>
      <c r="BV39" s="374" t="s">
        <v>554</v>
      </c>
    </row>
    <row r="40" spans="1:74" s="107" customFormat="1" x14ac:dyDescent="0.25">
      <c r="A40" s="345" t="s">
        <v>7580</v>
      </c>
      <c r="B40" s="373"/>
      <c r="C40" s="719">
        <v>37862</v>
      </c>
      <c r="D40" s="373"/>
      <c r="E40" s="346">
        <v>3411.94</v>
      </c>
      <c r="F40" s="373"/>
      <c r="G40" s="347">
        <v>4500.7834000000003</v>
      </c>
      <c r="H40" s="374"/>
      <c r="I40" s="348">
        <v>0.56437999999999999</v>
      </c>
      <c r="J40" s="348">
        <v>7.13</v>
      </c>
      <c r="K40" s="348">
        <v>0.47122999999999998</v>
      </c>
      <c r="L40" s="348">
        <v>0.48766999999999999</v>
      </c>
      <c r="M40" s="348"/>
      <c r="N40" s="350">
        <v>12.6661</v>
      </c>
      <c r="O40" s="348">
        <v>0.58609999999999995</v>
      </c>
      <c r="P40" s="348">
        <v>3.2652000000000001</v>
      </c>
      <c r="Q40" s="348">
        <v>1.7799</v>
      </c>
      <c r="R40" s="348">
        <v>6.9489999999999998</v>
      </c>
      <c r="S40" s="348">
        <v>5.8132999999999999</v>
      </c>
      <c r="T40" s="348">
        <v>6.1940999999999997</v>
      </c>
      <c r="U40" s="354">
        <v>5.7953999999999999</v>
      </c>
      <c r="V40" s="348">
        <v>5.7561999999999998</v>
      </c>
      <c r="W40" s="348">
        <v>6.5423</v>
      </c>
      <c r="X40" s="348">
        <v>6.6746999999999996</v>
      </c>
      <c r="Y40" s="375">
        <v>6.4546999999999999</v>
      </c>
      <c r="Z40" s="348">
        <v>6.0077999999999996</v>
      </c>
      <c r="AA40" s="348">
        <v>4.0279999999999996</v>
      </c>
      <c r="AB40" s="348">
        <v>6.6902999999999997</v>
      </c>
      <c r="AC40" s="348">
        <v>5.8727999999999998</v>
      </c>
      <c r="AD40" s="348">
        <v>5.8276000000000003</v>
      </c>
      <c r="AE40" s="348">
        <v>4.0279999999999996</v>
      </c>
      <c r="AF40" s="348">
        <v>6.7906000000000004</v>
      </c>
      <c r="AG40" s="569"/>
      <c r="AH40" s="346">
        <v>11</v>
      </c>
      <c r="AI40" s="346">
        <v>10</v>
      </c>
      <c r="AJ40" s="346">
        <v>11</v>
      </c>
      <c r="AK40" s="346">
        <v>3</v>
      </c>
      <c r="AL40" s="346">
        <v>10</v>
      </c>
      <c r="AM40" s="346">
        <v>9</v>
      </c>
      <c r="AN40" s="346">
        <v>14</v>
      </c>
      <c r="AO40" s="572">
        <v>13</v>
      </c>
      <c r="AP40" s="346">
        <v>13</v>
      </c>
      <c r="AQ40" s="346">
        <v>12</v>
      </c>
      <c r="AR40" s="346">
        <v>12</v>
      </c>
      <c r="AS40" s="346">
        <v>1</v>
      </c>
      <c r="AT40" s="346">
        <v>6</v>
      </c>
      <c r="AU40" s="346">
        <v>7</v>
      </c>
      <c r="AV40" s="346">
        <v>10</v>
      </c>
      <c r="AW40" s="346">
        <v>13</v>
      </c>
      <c r="AX40" s="346">
        <v>13</v>
      </c>
      <c r="AY40" s="346">
        <v>7</v>
      </c>
      <c r="AZ40" s="584"/>
      <c r="BA40" s="467">
        <v>3.98</v>
      </c>
      <c r="BB40" s="348">
        <v>66.62</v>
      </c>
      <c r="BC40" s="348">
        <v>12.74</v>
      </c>
      <c r="BD40" s="348">
        <v>10.48</v>
      </c>
      <c r="BE40" s="375" t="s">
        <v>430</v>
      </c>
      <c r="BF40" s="375">
        <v>6.19</v>
      </c>
      <c r="BG40" s="374"/>
      <c r="BH40" s="594">
        <v>6.19</v>
      </c>
      <c r="BI40" s="348">
        <v>45.09</v>
      </c>
      <c r="BJ40" s="348">
        <v>7.69</v>
      </c>
      <c r="BK40" s="348">
        <v>37.06</v>
      </c>
      <c r="BL40" s="348" t="s">
        <v>430</v>
      </c>
      <c r="BM40" s="375">
        <v>1.6</v>
      </c>
      <c r="BN40" s="375" t="s">
        <v>430</v>
      </c>
      <c r="BO40" s="375">
        <v>2.37</v>
      </c>
      <c r="BP40" s="375" t="s">
        <v>430</v>
      </c>
      <c r="BQ40" s="375" t="s">
        <v>430</v>
      </c>
      <c r="BR40" s="466"/>
      <c r="BS40" s="373">
        <v>3.14171916968583</v>
      </c>
      <c r="BT40" s="354">
        <v>8.5546240791445403</v>
      </c>
      <c r="BU40" s="430"/>
      <c r="BV40" s="374" t="s">
        <v>554</v>
      </c>
    </row>
    <row r="41" spans="1:74" s="107" customFormat="1" x14ac:dyDescent="0.25">
      <c r="A41" s="345" t="s">
        <v>7581</v>
      </c>
      <c r="B41" s="373"/>
      <c r="C41" s="719">
        <v>39444</v>
      </c>
      <c r="D41" s="373"/>
      <c r="E41" s="346">
        <v>2531.5100000000002</v>
      </c>
      <c r="F41" s="373"/>
      <c r="G41" s="347">
        <v>2831.8811999999998</v>
      </c>
      <c r="H41" s="374"/>
      <c r="I41" s="348">
        <v>0.45</v>
      </c>
      <c r="J41" s="348">
        <v>6.8</v>
      </c>
      <c r="K41" s="348">
        <v>0.44</v>
      </c>
      <c r="L41" s="348">
        <v>0.45</v>
      </c>
      <c r="M41" s="348"/>
      <c r="N41" s="350">
        <v>19.125599999999999</v>
      </c>
      <c r="O41" s="348">
        <v>3.0718000000000001</v>
      </c>
      <c r="P41" s="348">
        <v>4.0636000000000001</v>
      </c>
      <c r="Q41" s="348">
        <v>1.3928</v>
      </c>
      <c r="R41" s="348">
        <v>6.3956999999999997</v>
      </c>
      <c r="S41" s="348">
        <v>5.1459999999999999</v>
      </c>
      <c r="T41" s="348">
        <v>5.5689000000000002</v>
      </c>
      <c r="U41" s="354">
        <v>5.1058000000000003</v>
      </c>
      <c r="V41" s="348">
        <v>5.0404</v>
      </c>
      <c r="W41" s="348">
        <v>5.8217999999999996</v>
      </c>
      <c r="X41" s="348">
        <v>5.9515000000000002</v>
      </c>
      <c r="Y41" s="375">
        <v>5.2282000000000002</v>
      </c>
      <c r="Z41" s="348">
        <v>4.8853999999999997</v>
      </c>
      <c r="AA41" s="348">
        <v>3.7919999999999998</v>
      </c>
      <c r="AB41" s="348">
        <v>6.0968999999999998</v>
      </c>
      <c r="AC41" s="348">
        <v>5.2371999999999996</v>
      </c>
      <c r="AD41" s="348">
        <v>5.1272000000000002</v>
      </c>
      <c r="AE41" s="348">
        <v>3.7919999999999998</v>
      </c>
      <c r="AF41" s="348">
        <v>5.7683</v>
      </c>
      <c r="AG41" s="569"/>
      <c r="AH41" s="346">
        <v>1</v>
      </c>
      <c r="AI41" s="346">
        <v>2</v>
      </c>
      <c r="AJ41" s="346">
        <v>5</v>
      </c>
      <c r="AK41" s="346">
        <v>8</v>
      </c>
      <c r="AL41" s="346">
        <v>16</v>
      </c>
      <c r="AM41" s="346">
        <v>16</v>
      </c>
      <c r="AN41" s="346">
        <v>16</v>
      </c>
      <c r="AO41" s="572">
        <v>16</v>
      </c>
      <c r="AP41" s="346">
        <v>16</v>
      </c>
      <c r="AQ41" s="346">
        <v>16</v>
      </c>
      <c r="AR41" s="346">
        <v>16</v>
      </c>
      <c r="AS41" s="346">
        <v>16</v>
      </c>
      <c r="AT41" s="346">
        <v>9</v>
      </c>
      <c r="AU41" s="346">
        <v>11</v>
      </c>
      <c r="AV41" s="346">
        <v>16</v>
      </c>
      <c r="AW41" s="346">
        <v>16</v>
      </c>
      <c r="AX41" s="346">
        <v>16</v>
      </c>
      <c r="AY41" s="346">
        <v>11</v>
      </c>
      <c r="AZ41" s="584"/>
      <c r="BA41" s="467">
        <v>3.77</v>
      </c>
      <c r="BB41" s="348">
        <v>92.06</v>
      </c>
      <c r="BC41" s="348">
        <v>3.97</v>
      </c>
      <c r="BD41" s="348">
        <v>1.58</v>
      </c>
      <c r="BE41" s="375" t="s">
        <v>430</v>
      </c>
      <c r="BF41" s="375">
        <v>-1.38</v>
      </c>
      <c r="BG41" s="374"/>
      <c r="BH41" s="594">
        <v>-1.38</v>
      </c>
      <c r="BI41" s="348">
        <v>69.41</v>
      </c>
      <c r="BJ41" s="348">
        <v>12.51</v>
      </c>
      <c r="BK41" s="348">
        <v>15.69</v>
      </c>
      <c r="BL41" s="348" t="s">
        <v>430</v>
      </c>
      <c r="BM41" s="375" t="s">
        <v>430</v>
      </c>
      <c r="BN41" s="375" t="s">
        <v>430</v>
      </c>
      <c r="BO41" s="375">
        <v>3.77</v>
      </c>
      <c r="BP41" s="375" t="s">
        <v>430</v>
      </c>
      <c r="BQ41" s="375" t="s">
        <v>430</v>
      </c>
      <c r="BR41" s="466"/>
      <c r="BS41" s="373" t="s">
        <v>430</v>
      </c>
      <c r="BT41" s="354">
        <v>11.12602863</v>
      </c>
      <c r="BU41" s="430"/>
      <c r="BV41" s="374" t="s">
        <v>554</v>
      </c>
    </row>
    <row r="42" spans="1:74" s="107" customFormat="1" x14ac:dyDescent="0.25">
      <c r="A42" s="345" t="s">
        <v>7582</v>
      </c>
      <c r="B42" s="373"/>
      <c r="C42" s="719">
        <v>44111</v>
      </c>
      <c r="D42" s="373"/>
      <c r="E42" s="346">
        <v>1812</v>
      </c>
      <c r="F42" s="373"/>
      <c r="G42" s="347">
        <v>1396.1432</v>
      </c>
      <c r="H42" s="374"/>
      <c r="I42" s="348">
        <v>0.87322999999999995</v>
      </c>
      <c r="J42" s="348">
        <v>7.11</v>
      </c>
      <c r="K42" s="348">
        <v>0.47</v>
      </c>
      <c r="L42" s="348">
        <v>0.5</v>
      </c>
      <c r="M42" s="348"/>
      <c r="N42" s="350">
        <v>17.799299999999999</v>
      </c>
      <c r="O42" s="348">
        <v>1.7082999999999999</v>
      </c>
      <c r="P42" s="348">
        <v>3.9140000000000001</v>
      </c>
      <c r="Q42" s="348">
        <v>1.1493</v>
      </c>
      <c r="R42" s="348">
        <v>7.1806000000000001</v>
      </c>
      <c r="S42" s="348">
        <v>6.4446000000000003</v>
      </c>
      <c r="T42" s="348">
        <v>6.7916999999999996</v>
      </c>
      <c r="U42" s="354">
        <v>6.2816000000000001</v>
      </c>
      <c r="V42" s="348">
        <v>6.2638999999999996</v>
      </c>
      <c r="W42" s="348">
        <v>7.0354999999999999</v>
      </c>
      <c r="X42" s="348">
        <v>7.1487999999999996</v>
      </c>
      <c r="Y42" s="375">
        <v>6.3319999999999999</v>
      </c>
      <c r="Z42" s="348" t="s">
        <v>430</v>
      </c>
      <c r="AA42" s="348">
        <v>4.0650000000000004</v>
      </c>
      <c r="AB42" s="348">
        <v>7.4755000000000003</v>
      </c>
      <c r="AC42" s="348">
        <v>6.3739999999999997</v>
      </c>
      <c r="AD42" s="348">
        <v>6.3127000000000004</v>
      </c>
      <c r="AE42" s="348">
        <v>4.0650000000000004</v>
      </c>
      <c r="AF42" s="348">
        <v>5.9485000000000001</v>
      </c>
      <c r="AG42" s="569"/>
      <c r="AH42" s="346">
        <v>4</v>
      </c>
      <c r="AI42" s="346">
        <v>5</v>
      </c>
      <c r="AJ42" s="346">
        <v>7</v>
      </c>
      <c r="AK42" s="346">
        <v>13</v>
      </c>
      <c r="AL42" s="346">
        <v>4</v>
      </c>
      <c r="AM42" s="346">
        <v>1</v>
      </c>
      <c r="AN42" s="346">
        <v>1</v>
      </c>
      <c r="AO42" s="572">
        <v>1</v>
      </c>
      <c r="AP42" s="346">
        <v>1</v>
      </c>
      <c r="AQ42" s="346">
        <v>2</v>
      </c>
      <c r="AR42" s="346">
        <v>2</v>
      </c>
      <c r="AS42" s="346">
        <v>4</v>
      </c>
      <c r="AT42" s="346" t="s">
        <v>430</v>
      </c>
      <c r="AU42" s="346">
        <v>6</v>
      </c>
      <c r="AV42" s="346">
        <v>1</v>
      </c>
      <c r="AW42" s="346">
        <v>3</v>
      </c>
      <c r="AX42" s="346">
        <v>1</v>
      </c>
      <c r="AY42" s="346">
        <v>6</v>
      </c>
      <c r="AZ42" s="584"/>
      <c r="BA42" s="467">
        <v>0.35</v>
      </c>
      <c r="BB42" s="348">
        <v>75.3</v>
      </c>
      <c r="BC42" s="348">
        <v>8.1999999999999993</v>
      </c>
      <c r="BD42" s="348">
        <v>9.7799999999999994</v>
      </c>
      <c r="BE42" s="375" t="s">
        <v>430</v>
      </c>
      <c r="BF42" s="375">
        <v>6.37</v>
      </c>
      <c r="BG42" s="374"/>
      <c r="BH42" s="594">
        <v>6.37</v>
      </c>
      <c r="BI42" s="348">
        <v>46.67</v>
      </c>
      <c r="BJ42" s="348">
        <v>12.49</v>
      </c>
      <c r="BK42" s="348">
        <v>34.11</v>
      </c>
      <c r="BL42" s="348" t="s">
        <v>430</v>
      </c>
      <c r="BM42" s="375">
        <v>0.35</v>
      </c>
      <c r="BN42" s="375" t="s">
        <v>430</v>
      </c>
      <c r="BO42" s="375" t="s">
        <v>430</v>
      </c>
      <c r="BP42" s="375" t="s">
        <v>430</v>
      </c>
      <c r="BQ42" s="375" t="s">
        <v>430</v>
      </c>
      <c r="BR42" s="466"/>
      <c r="BS42" s="373">
        <v>3.2724039306544799</v>
      </c>
      <c r="BT42" s="354">
        <v>20.002324384000499</v>
      </c>
      <c r="BU42" s="430"/>
      <c r="BV42" s="374" t="s">
        <v>554</v>
      </c>
    </row>
    <row r="43" spans="1:74" s="107" customFormat="1" x14ac:dyDescent="0.25">
      <c r="A43" s="345" t="s">
        <v>7583</v>
      </c>
      <c r="B43" s="373"/>
      <c r="C43" s="719">
        <v>40542</v>
      </c>
      <c r="D43" s="373"/>
      <c r="E43" s="346">
        <v>1071.5999999999999</v>
      </c>
      <c r="F43" s="373"/>
      <c r="G43" s="347">
        <v>2868.7150000000001</v>
      </c>
      <c r="H43" s="374"/>
      <c r="I43" s="348">
        <v>0.50136999999999998</v>
      </c>
      <c r="J43" s="348">
        <v>6.72</v>
      </c>
      <c r="K43" s="348">
        <v>0.49589</v>
      </c>
      <c r="L43" s="348">
        <v>0.49863000000000002</v>
      </c>
      <c r="M43" s="348"/>
      <c r="N43" s="350">
        <v>12.9762</v>
      </c>
      <c r="O43" s="348">
        <v>-0.151</v>
      </c>
      <c r="P43" s="348">
        <v>2.2092000000000001</v>
      </c>
      <c r="Q43" s="348">
        <v>0.76929999999999998</v>
      </c>
      <c r="R43" s="348">
        <v>7.1163999999999996</v>
      </c>
      <c r="S43" s="348">
        <v>5.8940999999999999</v>
      </c>
      <c r="T43" s="348">
        <v>6.4630999999999998</v>
      </c>
      <c r="U43" s="354">
        <v>5.9851000000000001</v>
      </c>
      <c r="V43" s="348">
        <v>5.9318</v>
      </c>
      <c r="W43" s="348">
        <v>6.7054</v>
      </c>
      <c r="X43" s="348">
        <v>6.8464999999999998</v>
      </c>
      <c r="Y43" s="375">
        <v>5.9366000000000003</v>
      </c>
      <c r="Z43" s="348">
        <v>6.2286999999999999</v>
      </c>
      <c r="AA43" s="348">
        <v>3.4045999999999998</v>
      </c>
      <c r="AB43" s="348">
        <v>6.9814999999999996</v>
      </c>
      <c r="AC43" s="348">
        <v>6.1462000000000003</v>
      </c>
      <c r="AD43" s="348">
        <v>5.9961000000000002</v>
      </c>
      <c r="AE43" s="348">
        <v>3.4045999999999998</v>
      </c>
      <c r="AF43" s="348">
        <v>7.0106000000000002</v>
      </c>
      <c r="AG43" s="569"/>
      <c r="AH43" s="346">
        <v>9</v>
      </c>
      <c r="AI43" s="346">
        <v>14</v>
      </c>
      <c r="AJ43" s="346">
        <v>16</v>
      </c>
      <c r="AK43" s="346">
        <v>16</v>
      </c>
      <c r="AL43" s="346">
        <v>5</v>
      </c>
      <c r="AM43" s="346">
        <v>8</v>
      </c>
      <c r="AN43" s="346">
        <v>8</v>
      </c>
      <c r="AO43" s="572">
        <v>9</v>
      </c>
      <c r="AP43" s="346">
        <v>9</v>
      </c>
      <c r="AQ43" s="346">
        <v>9</v>
      </c>
      <c r="AR43" s="346">
        <v>9</v>
      </c>
      <c r="AS43" s="346">
        <v>12</v>
      </c>
      <c r="AT43" s="346">
        <v>5</v>
      </c>
      <c r="AU43" s="346">
        <v>16</v>
      </c>
      <c r="AV43" s="346">
        <v>5</v>
      </c>
      <c r="AW43" s="346">
        <v>7</v>
      </c>
      <c r="AX43" s="346">
        <v>9</v>
      </c>
      <c r="AY43" s="346">
        <v>16</v>
      </c>
      <c r="AZ43" s="584"/>
      <c r="BA43" s="467">
        <v>7.42</v>
      </c>
      <c r="BB43" s="348">
        <v>80.319999999999993</v>
      </c>
      <c r="BC43" s="348">
        <v>6.51</v>
      </c>
      <c r="BD43" s="348">
        <v>0.3</v>
      </c>
      <c r="BE43" s="375" t="s">
        <v>430</v>
      </c>
      <c r="BF43" s="375">
        <v>5.44</v>
      </c>
      <c r="BG43" s="374"/>
      <c r="BH43" s="594">
        <v>5.44</v>
      </c>
      <c r="BI43" s="348">
        <v>67.14</v>
      </c>
      <c r="BJ43" s="348">
        <v>11.17</v>
      </c>
      <c r="BK43" s="348">
        <v>8.82</v>
      </c>
      <c r="BL43" s="348" t="s">
        <v>430</v>
      </c>
      <c r="BM43" s="375" t="s">
        <v>430</v>
      </c>
      <c r="BN43" s="375" t="s">
        <v>430</v>
      </c>
      <c r="BO43" s="375">
        <v>7.42</v>
      </c>
      <c r="BP43" s="375" t="s">
        <v>430</v>
      </c>
      <c r="BQ43" s="375" t="s">
        <v>430</v>
      </c>
      <c r="BR43" s="466"/>
      <c r="BS43" s="373" t="s">
        <v>430</v>
      </c>
      <c r="BT43" s="354">
        <v>10.604908139999999</v>
      </c>
      <c r="BU43" s="430"/>
      <c r="BV43" s="374" t="s">
        <v>554</v>
      </c>
    </row>
    <row r="44" spans="1:74" s="107" customFormat="1" x14ac:dyDescent="0.25">
      <c r="A44" s="345" t="s">
        <v>7584</v>
      </c>
      <c r="B44" s="373"/>
      <c r="C44" s="719">
        <v>43252</v>
      </c>
      <c r="D44" s="373"/>
      <c r="E44" s="346">
        <v>718.51</v>
      </c>
      <c r="F44" s="373"/>
      <c r="G44" s="347">
        <v>1644.431</v>
      </c>
      <c r="H44" s="374"/>
      <c r="I44" s="348">
        <v>0.49</v>
      </c>
      <c r="J44" s="348">
        <v>6.85</v>
      </c>
      <c r="K44" s="348">
        <v>0.46</v>
      </c>
      <c r="L44" s="348">
        <v>0.47</v>
      </c>
      <c r="M44" s="348"/>
      <c r="N44" s="350">
        <v>12.0365</v>
      </c>
      <c r="O44" s="348">
        <v>1.8314999999999999</v>
      </c>
      <c r="P44" s="348">
        <v>4.1971999999999996</v>
      </c>
      <c r="Q44" s="348">
        <v>2.2088000000000001</v>
      </c>
      <c r="R44" s="348">
        <v>7.3484999999999996</v>
      </c>
      <c r="S44" s="348">
        <v>6.1859000000000002</v>
      </c>
      <c r="T44" s="348">
        <v>6.7770000000000001</v>
      </c>
      <c r="U44" s="354">
        <v>6.2302</v>
      </c>
      <c r="V44" s="348">
        <v>6.1726000000000001</v>
      </c>
      <c r="W44" s="348">
        <v>6.9127999999999998</v>
      </c>
      <c r="X44" s="348">
        <v>7.0315000000000003</v>
      </c>
      <c r="Y44" s="375">
        <v>6.3349000000000002</v>
      </c>
      <c r="Z44" s="348" t="s">
        <v>430</v>
      </c>
      <c r="AA44" s="348">
        <v>4.4348999999999998</v>
      </c>
      <c r="AB44" s="348">
        <v>7.3354999999999997</v>
      </c>
      <c r="AC44" s="348">
        <v>6.3795999999999999</v>
      </c>
      <c r="AD44" s="348">
        <v>6.2432999999999996</v>
      </c>
      <c r="AE44" s="348">
        <v>4.4348999999999998</v>
      </c>
      <c r="AF44" s="348">
        <v>6.31</v>
      </c>
      <c r="AG44" s="569"/>
      <c r="AH44" s="346">
        <v>13</v>
      </c>
      <c r="AI44" s="346">
        <v>4</v>
      </c>
      <c r="AJ44" s="346">
        <v>3</v>
      </c>
      <c r="AK44" s="346">
        <v>1</v>
      </c>
      <c r="AL44" s="346">
        <v>1</v>
      </c>
      <c r="AM44" s="346">
        <v>3</v>
      </c>
      <c r="AN44" s="346">
        <v>2</v>
      </c>
      <c r="AO44" s="572">
        <v>3</v>
      </c>
      <c r="AP44" s="346">
        <v>3</v>
      </c>
      <c r="AQ44" s="346">
        <v>3</v>
      </c>
      <c r="AR44" s="346">
        <v>3</v>
      </c>
      <c r="AS44" s="346">
        <v>3</v>
      </c>
      <c r="AT44" s="346" t="s">
        <v>430</v>
      </c>
      <c r="AU44" s="346">
        <v>2</v>
      </c>
      <c r="AV44" s="346">
        <v>2</v>
      </c>
      <c r="AW44" s="346">
        <v>2</v>
      </c>
      <c r="AX44" s="346">
        <v>3</v>
      </c>
      <c r="AY44" s="346">
        <v>2</v>
      </c>
      <c r="AZ44" s="584"/>
      <c r="BA44" s="467">
        <v>0.49</v>
      </c>
      <c r="BB44" s="348">
        <v>85.51</v>
      </c>
      <c r="BC44" s="348">
        <v>6.43</v>
      </c>
      <c r="BD44" s="348" t="s">
        <v>430</v>
      </c>
      <c r="BE44" s="375" t="s">
        <v>430</v>
      </c>
      <c r="BF44" s="375">
        <v>7.57</v>
      </c>
      <c r="BG44" s="374"/>
      <c r="BH44" s="594">
        <v>7.57</v>
      </c>
      <c r="BI44" s="348">
        <v>57.17</v>
      </c>
      <c r="BJ44" s="348">
        <v>7.04</v>
      </c>
      <c r="BK44" s="348">
        <v>27.73</v>
      </c>
      <c r="BL44" s="348" t="s">
        <v>430</v>
      </c>
      <c r="BM44" s="375">
        <v>0.49</v>
      </c>
      <c r="BN44" s="375" t="s">
        <v>430</v>
      </c>
      <c r="BO44" s="375" t="s">
        <v>430</v>
      </c>
      <c r="BP44" s="375" t="s">
        <v>430</v>
      </c>
      <c r="BQ44" s="375" t="s">
        <v>430</v>
      </c>
      <c r="BR44" s="466"/>
      <c r="BS44" s="373">
        <v>10.494390551049401</v>
      </c>
      <c r="BT44" s="354">
        <v>8.8206466108820596</v>
      </c>
      <c r="BU44" s="430"/>
      <c r="BV44" s="374" t="s">
        <v>554</v>
      </c>
    </row>
    <row r="45" spans="1:74" x14ac:dyDescent="0.25">
      <c r="A45" s="610" t="s">
        <v>93</v>
      </c>
      <c r="B45" s="365"/>
      <c r="C45" s="717"/>
      <c r="D45" s="365"/>
      <c r="E45" s="329"/>
      <c r="F45" s="365"/>
      <c r="G45" s="330"/>
      <c r="H45" s="366"/>
      <c r="I45" s="331"/>
      <c r="J45" s="331"/>
      <c r="K45" s="331"/>
      <c r="L45" s="331"/>
      <c r="M45" s="331"/>
      <c r="N45" s="333">
        <v>14.470700000000001</v>
      </c>
      <c r="O45" s="331">
        <v>1.1079000000000001</v>
      </c>
      <c r="P45" s="331">
        <v>3.7103999999999999</v>
      </c>
      <c r="Q45" s="331">
        <v>1.4127000000000001</v>
      </c>
      <c r="R45" s="331">
        <v>6.9417</v>
      </c>
      <c r="S45" s="331">
        <v>5.8506999999999998</v>
      </c>
      <c r="T45" s="331">
        <v>6.3876999999999997</v>
      </c>
      <c r="U45" s="335">
        <v>5.9504000000000001</v>
      </c>
      <c r="V45" s="331">
        <v>5.9218999999999999</v>
      </c>
      <c r="W45" s="331">
        <v>6.6886999999999999</v>
      </c>
      <c r="X45" s="331">
        <v>6.8014999999999999</v>
      </c>
      <c r="Y45" s="367">
        <v>6.0518000000000001</v>
      </c>
      <c r="Z45" s="331">
        <v>6.0953999999999997</v>
      </c>
      <c r="AA45" s="331">
        <v>3.9445000000000001</v>
      </c>
      <c r="AB45" s="331">
        <v>6.7569999999999997</v>
      </c>
      <c r="AC45" s="331">
        <v>6.0477999999999996</v>
      </c>
      <c r="AD45" s="331">
        <v>5.9813000000000001</v>
      </c>
      <c r="AE45" s="331">
        <v>3.9445000000000001</v>
      </c>
      <c r="AF45" s="331">
        <v>6.4593999999999996</v>
      </c>
      <c r="AG45" s="611"/>
      <c r="AH45" s="329">
        <v>16</v>
      </c>
      <c r="AI45" s="329">
        <v>16</v>
      </c>
      <c r="AJ45" s="329">
        <v>16</v>
      </c>
      <c r="AK45" s="329">
        <v>16</v>
      </c>
      <c r="AL45" s="329">
        <v>16</v>
      </c>
      <c r="AM45" s="329">
        <v>16</v>
      </c>
      <c r="AN45" s="329">
        <v>16</v>
      </c>
      <c r="AO45" s="621">
        <v>16</v>
      </c>
      <c r="AP45" s="329">
        <v>16</v>
      </c>
      <c r="AQ45" s="329">
        <v>16</v>
      </c>
      <c r="AR45" s="329">
        <v>16</v>
      </c>
      <c r="AS45" s="329">
        <v>16</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8"/>
      <c r="D46" s="369"/>
      <c r="E46" s="338"/>
      <c r="F46" s="369"/>
      <c r="G46" s="339"/>
      <c r="H46" s="370"/>
      <c r="I46" s="340"/>
      <c r="J46" s="340"/>
      <c r="K46" s="340"/>
      <c r="L46" s="340"/>
      <c r="M46" s="340"/>
      <c r="N46" s="342">
        <v>19.125599999999999</v>
      </c>
      <c r="O46" s="340">
        <v>3.2576000000000001</v>
      </c>
      <c r="P46" s="340">
        <v>5.3596000000000004</v>
      </c>
      <c r="Q46" s="340">
        <v>2.2088000000000001</v>
      </c>
      <c r="R46" s="340">
        <v>7.3484999999999996</v>
      </c>
      <c r="S46" s="340">
        <v>6.4446000000000003</v>
      </c>
      <c r="T46" s="340">
        <v>6.7916999999999996</v>
      </c>
      <c r="U46" s="344">
        <v>6.2816000000000001</v>
      </c>
      <c r="V46" s="340">
        <v>6.2638999999999996</v>
      </c>
      <c r="W46" s="340">
        <v>7.1502999999999997</v>
      </c>
      <c r="X46" s="340">
        <v>7.2363</v>
      </c>
      <c r="Y46" s="371">
        <v>6.4546999999999999</v>
      </c>
      <c r="Z46" s="340">
        <v>6.8574000000000002</v>
      </c>
      <c r="AA46" s="340">
        <v>4.6252000000000004</v>
      </c>
      <c r="AB46" s="340">
        <v>7.4755000000000003</v>
      </c>
      <c r="AC46" s="340">
        <v>6.3871000000000002</v>
      </c>
      <c r="AD46" s="340">
        <v>6.3127000000000004</v>
      </c>
      <c r="AE46" s="340">
        <v>4.6252000000000004</v>
      </c>
      <c r="AF46" s="340">
        <v>7.3848000000000003</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8"/>
      <c r="D47" s="369"/>
      <c r="E47" s="338"/>
      <c r="F47" s="369"/>
      <c r="G47" s="339"/>
      <c r="H47" s="370"/>
      <c r="I47" s="340"/>
      <c r="J47" s="340"/>
      <c r="K47" s="340"/>
      <c r="L47" s="340"/>
      <c r="M47" s="340"/>
      <c r="N47" s="342">
        <v>10.583399999999999</v>
      </c>
      <c r="O47" s="340">
        <v>-0.49409999999999998</v>
      </c>
      <c r="P47" s="340">
        <v>2.2092000000000001</v>
      </c>
      <c r="Q47" s="340">
        <v>0.76929999999999998</v>
      </c>
      <c r="R47" s="340">
        <v>6.3956999999999997</v>
      </c>
      <c r="S47" s="340">
        <v>5.1459999999999999</v>
      </c>
      <c r="T47" s="340">
        <v>5.5689000000000002</v>
      </c>
      <c r="U47" s="344">
        <v>5.1058000000000003</v>
      </c>
      <c r="V47" s="340">
        <v>5.0404</v>
      </c>
      <c r="W47" s="340">
        <v>5.8217999999999996</v>
      </c>
      <c r="X47" s="340">
        <v>5.9515000000000002</v>
      </c>
      <c r="Y47" s="371">
        <v>5.2282000000000002</v>
      </c>
      <c r="Z47" s="340">
        <v>4.8853999999999997</v>
      </c>
      <c r="AA47" s="340">
        <v>3.4045999999999998</v>
      </c>
      <c r="AB47" s="340">
        <v>6.0968999999999998</v>
      </c>
      <c r="AC47" s="340">
        <v>5.2371999999999996</v>
      </c>
      <c r="AD47" s="340">
        <v>5.1272000000000002</v>
      </c>
      <c r="AE47" s="340">
        <v>3.4045999999999998</v>
      </c>
      <c r="AF47" s="340">
        <v>5.6223000000000001</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8"/>
      <c r="D48" s="376"/>
      <c r="E48" s="377"/>
      <c r="F48" s="376"/>
      <c r="G48" s="378"/>
      <c r="H48" s="380"/>
      <c r="I48" s="379"/>
      <c r="J48" s="379"/>
      <c r="K48" s="379"/>
      <c r="L48" s="379"/>
      <c r="M48" s="379"/>
      <c r="N48" s="381">
        <v>13.572100000000001</v>
      </c>
      <c r="O48" s="379">
        <v>1.0230999999999999</v>
      </c>
      <c r="P48" s="379">
        <v>3.6638500000000001</v>
      </c>
      <c r="Q48" s="379">
        <v>1.3812</v>
      </c>
      <c r="R48" s="379">
        <v>6.9719499999999996</v>
      </c>
      <c r="S48" s="379">
        <v>5.8536999999999999</v>
      </c>
      <c r="T48" s="379">
        <v>6.4405000000000001</v>
      </c>
      <c r="U48" s="386">
        <v>6.0167000000000002</v>
      </c>
      <c r="V48" s="379">
        <v>5.9739000000000004</v>
      </c>
      <c r="W48" s="379">
        <v>6.7080500000000001</v>
      </c>
      <c r="X48" s="379">
        <v>6.8552499999999998</v>
      </c>
      <c r="Y48" s="384">
        <v>6.1107500000000003</v>
      </c>
      <c r="Z48" s="379">
        <v>6.2286999999999999</v>
      </c>
      <c r="AA48" s="379">
        <v>3.9582000000000002</v>
      </c>
      <c r="AB48" s="379">
        <v>6.7752999999999997</v>
      </c>
      <c r="AC48" s="379">
        <v>6.1159999999999997</v>
      </c>
      <c r="AD48" s="379">
        <v>6.0373999999999999</v>
      </c>
      <c r="AE48" s="379">
        <v>3.9582000000000002</v>
      </c>
      <c r="AF48" s="379">
        <v>6.3011499999999998</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229</v>
      </c>
      <c r="B49" s="387"/>
      <c r="C49" s="739"/>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7585</v>
      </c>
      <c r="B50" s="373"/>
      <c r="C50" s="719">
        <v>43622</v>
      </c>
      <c r="D50" s="373"/>
      <c r="E50" s="346">
        <v>524.29999999999995</v>
      </c>
      <c r="F50" s="373"/>
      <c r="G50" s="347">
        <v>1502.1401000000001</v>
      </c>
      <c r="H50" s="374"/>
      <c r="I50" s="348">
        <v>0.44</v>
      </c>
      <c r="J50" s="348">
        <v>6.72</v>
      </c>
      <c r="K50" s="348">
        <v>0.41</v>
      </c>
      <c r="L50" s="348">
        <v>0.44</v>
      </c>
      <c r="M50" s="348"/>
      <c r="N50" s="350">
        <v>12.197100000000001</v>
      </c>
      <c r="O50" s="348">
        <v>2.2326000000000001</v>
      </c>
      <c r="P50" s="348">
        <v>3.9432</v>
      </c>
      <c r="Q50" s="348">
        <v>2.7038000000000002</v>
      </c>
      <c r="R50" s="348">
        <v>6.9325000000000001</v>
      </c>
      <c r="S50" s="348">
        <v>6.1437999999999997</v>
      </c>
      <c r="T50" s="348">
        <v>6.7831999999999999</v>
      </c>
      <c r="U50" s="354">
        <v>6.2145000000000001</v>
      </c>
      <c r="V50" s="348">
        <v>6.1260000000000003</v>
      </c>
      <c r="W50" s="348">
        <v>6.8623000000000003</v>
      </c>
      <c r="X50" s="348">
        <v>6.9946999999999999</v>
      </c>
      <c r="Y50" s="375">
        <v>6.3211000000000004</v>
      </c>
      <c r="Z50" s="348" t="s">
        <v>430</v>
      </c>
      <c r="AA50" s="348">
        <v>4.9108000000000001</v>
      </c>
      <c r="AB50" s="348">
        <v>7.343</v>
      </c>
      <c r="AC50" s="348">
        <v>6.3448000000000002</v>
      </c>
      <c r="AD50" s="348">
        <v>6.2035999999999998</v>
      </c>
      <c r="AE50" s="348">
        <v>4.9108000000000001</v>
      </c>
      <c r="AF50" s="348">
        <v>5.8853999999999997</v>
      </c>
      <c r="AG50" s="569"/>
      <c r="AH50" s="346">
        <v>3</v>
      </c>
      <c r="AI50" s="346">
        <v>2</v>
      </c>
      <c r="AJ50" s="346">
        <v>2</v>
      </c>
      <c r="AK50" s="346">
        <v>3</v>
      </c>
      <c r="AL50" s="346">
        <v>7</v>
      </c>
      <c r="AM50" s="346">
        <v>4</v>
      </c>
      <c r="AN50" s="346">
        <v>5</v>
      </c>
      <c r="AO50" s="572">
        <v>7</v>
      </c>
      <c r="AP50" s="346">
        <v>8</v>
      </c>
      <c r="AQ50" s="346">
        <v>7</v>
      </c>
      <c r="AR50" s="346">
        <v>6</v>
      </c>
      <c r="AS50" s="346">
        <v>3</v>
      </c>
      <c r="AT50" s="346" t="s">
        <v>430</v>
      </c>
      <c r="AU50" s="346">
        <v>2</v>
      </c>
      <c r="AV50" s="346">
        <v>3</v>
      </c>
      <c r="AW50" s="346">
        <v>7</v>
      </c>
      <c r="AX50" s="346">
        <v>7</v>
      </c>
      <c r="AY50" s="346">
        <v>2</v>
      </c>
      <c r="AZ50" s="584"/>
      <c r="BA50" s="467">
        <v>2.78</v>
      </c>
      <c r="BB50" s="348">
        <v>77.17</v>
      </c>
      <c r="BC50" s="348">
        <v>12.58</v>
      </c>
      <c r="BD50" s="348" t="s">
        <v>430</v>
      </c>
      <c r="BE50" s="375" t="s">
        <v>430</v>
      </c>
      <c r="BF50" s="375">
        <v>7.46</v>
      </c>
      <c r="BG50" s="374"/>
      <c r="BH50" s="594">
        <v>7.46</v>
      </c>
      <c r="BI50" s="348">
        <v>48.22</v>
      </c>
      <c r="BJ50" s="348">
        <v>10.23</v>
      </c>
      <c r="BK50" s="348">
        <v>31.3</v>
      </c>
      <c r="BL50" s="348" t="s">
        <v>430</v>
      </c>
      <c r="BM50" s="375" t="s">
        <v>430</v>
      </c>
      <c r="BN50" s="375" t="s">
        <v>430</v>
      </c>
      <c r="BO50" s="375">
        <v>2.78</v>
      </c>
      <c r="BP50" s="375" t="s">
        <v>430</v>
      </c>
      <c r="BQ50" s="375" t="s">
        <v>430</v>
      </c>
      <c r="BR50" s="466"/>
      <c r="BS50" s="373" t="s">
        <v>430</v>
      </c>
      <c r="BT50" s="354">
        <v>17.39676433</v>
      </c>
      <c r="BU50" s="430"/>
      <c r="BV50" s="374" t="s">
        <v>554</v>
      </c>
    </row>
    <row r="51" spans="1:74" s="107" customFormat="1" x14ac:dyDescent="0.25">
      <c r="A51" s="345" t="s">
        <v>7586</v>
      </c>
      <c r="B51" s="373"/>
      <c r="C51" s="719">
        <v>41276</v>
      </c>
      <c r="D51" s="373"/>
      <c r="E51" s="346">
        <v>525.54399999999998</v>
      </c>
      <c r="F51" s="373"/>
      <c r="G51" s="347">
        <v>4311.7592999999997</v>
      </c>
      <c r="H51" s="374"/>
      <c r="I51" s="348">
        <v>0.52054999999999996</v>
      </c>
      <c r="J51" s="348">
        <v>6.67</v>
      </c>
      <c r="K51" s="348">
        <v>0.42192000000000002</v>
      </c>
      <c r="L51" s="348">
        <v>0.44932</v>
      </c>
      <c r="M51" s="348"/>
      <c r="N51" s="350">
        <v>13.180899999999999</v>
      </c>
      <c r="O51" s="348">
        <v>0.22800000000000001</v>
      </c>
      <c r="P51" s="348">
        <v>3.4289000000000001</v>
      </c>
      <c r="Q51" s="348">
        <v>1.3803000000000001</v>
      </c>
      <c r="R51" s="348">
        <v>6.9996</v>
      </c>
      <c r="S51" s="348">
        <v>6.1222000000000003</v>
      </c>
      <c r="T51" s="348">
        <v>6.9097999999999997</v>
      </c>
      <c r="U51" s="354">
        <v>6.3305999999999996</v>
      </c>
      <c r="V51" s="348">
        <v>6.2625999999999999</v>
      </c>
      <c r="W51" s="348">
        <v>6.9861000000000004</v>
      </c>
      <c r="X51" s="348">
        <v>7.0166000000000004</v>
      </c>
      <c r="Y51" s="375">
        <v>6.1683000000000003</v>
      </c>
      <c r="Z51" s="348">
        <v>6.1295000000000002</v>
      </c>
      <c r="AA51" s="348">
        <v>3.8018000000000001</v>
      </c>
      <c r="AB51" s="348">
        <v>7.3369</v>
      </c>
      <c r="AC51" s="348">
        <v>6.4911000000000003</v>
      </c>
      <c r="AD51" s="348">
        <v>6.3353999999999999</v>
      </c>
      <c r="AE51" s="348">
        <v>3.8018000000000001</v>
      </c>
      <c r="AF51" s="348">
        <v>6.9005999999999998</v>
      </c>
      <c r="AG51" s="569"/>
      <c r="AH51" s="346">
        <v>1</v>
      </c>
      <c r="AI51" s="346">
        <v>9</v>
      </c>
      <c r="AJ51" s="346">
        <v>8</v>
      </c>
      <c r="AK51" s="346">
        <v>9</v>
      </c>
      <c r="AL51" s="346">
        <v>6</v>
      </c>
      <c r="AM51" s="346">
        <v>6</v>
      </c>
      <c r="AN51" s="346">
        <v>3</v>
      </c>
      <c r="AO51" s="572">
        <v>6</v>
      </c>
      <c r="AP51" s="346">
        <v>5</v>
      </c>
      <c r="AQ51" s="346">
        <v>3</v>
      </c>
      <c r="AR51" s="346">
        <v>5</v>
      </c>
      <c r="AS51" s="346">
        <v>5</v>
      </c>
      <c r="AT51" s="346">
        <v>3</v>
      </c>
      <c r="AU51" s="346">
        <v>8</v>
      </c>
      <c r="AV51" s="346">
        <v>4</v>
      </c>
      <c r="AW51" s="346">
        <v>4</v>
      </c>
      <c r="AX51" s="346">
        <v>6</v>
      </c>
      <c r="AY51" s="346">
        <v>8</v>
      </c>
      <c r="AZ51" s="584"/>
      <c r="BA51" s="467">
        <v>2.99</v>
      </c>
      <c r="BB51" s="348">
        <v>89.13</v>
      </c>
      <c r="BC51" s="348" t="s">
        <v>430</v>
      </c>
      <c r="BD51" s="348" t="s">
        <v>430</v>
      </c>
      <c r="BE51" s="375" t="s">
        <v>430</v>
      </c>
      <c r="BF51" s="375">
        <v>7.88</v>
      </c>
      <c r="BG51" s="374"/>
      <c r="BH51" s="594">
        <v>7.88</v>
      </c>
      <c r="BI51" s="348">
        <v>60.5</v>
      </c>
      <c r="BJ51" s="348">
        <v>8.6999999999999993</v>
      </c>
      <c r="BK51" s="348">
        <v>19.940000000000001</v>
      </c>
      <c r="BL51" s="348" t="s">
        <v>430</v>
      </c>
      <c r="BM51" s="375">
        <v>1.04</v>
      </c>
      <c r="BN51" s="375" t="s">
        <v>430</v>
      </c>
      <c r="BO51" s="375">
        <v>1.95</v>
      </c>
      <c r="BP51" s="375" t="s">
        <v>430</v>
      </c>
      <c r="BQ51" s="375" t="s">
        <v>430</v>
      </c>
      <c r="BR51" s="466"/>
      <c r="BS51" s="373" t="s">
        <v>430</v>
      </c>
      <c r="BT51" s="354">
        <v>13.760236121376</v>
      </c>
      <c r="BU51" s="430"/>
      <c r="BV51" s="374" t="s">
        <v>554</v>
      </c>
    </row>
    <row r="52" spans="1:74" s="107" customFormat="1" x14ac:dyDescent="0.25">
      <c r="A52" s="345" t="s">
        <v>7587</v>
      </c>
      <c r="B52" s="373"/>
      <c r="C52" s="719">
        <v>43796</v>
      </c>
      <c r="D52" s="373"/>
      <c r="E52" s="346">
        <v>503.27199999999999</v>
      </c>
      <c r="F52" s="373"/>
      <c r="G52" s="347">
        <v>1443.4994999999999</v>
      </c>
      <c r="H52" s="374"/>
      <c r="I52" s="348">
        <v>0.43995000000000001</v>
      </c>
      <c r="J52" s="348">
        <v>6.74</v>
      </c>
      <c r="K52" s="348">
        <v>0.43841000000000002</v>
      </c>
      <c r="L52" s="348">
        <v>0.43967000000000001</v>
      </c>
      <c r="M52" s="348"/>
      <c r="N52" s="350">
        <v>9.8590999999999998</v>
      </c>
      <c r="O52" s="348">
        <v>0.80410000000000004</v>
      </c>
      <c r="P52" s="348">
        <v>3.7602000000000002</v>
      </c>
      <c r="Q52" s="348">
        <v>2.0398000000000001</v>
      </c>
      <c r="R52" s="348">
        <v>7.4858000000000002</v>
      </c>
      <c r="S52" s="348">
        <v>6.7262000000000004</v>
      </c>
      <c r="T52" s="348">
        <v>7.0998000000000001</v>
      </c>
      <c r="U52" s="354">
        <v>6.5400999999999998</v>
      </c>
      <c r="V52" s="348">
        <v>6.4640000000000004</v>
      </c>
      <c r="W52" s="348">
        <v>7.1391999999999998</v>
      </c>
      <c r="X52" s="348">
        <v>7.1353</v>
      </c>
      <c r="Y52" s="375">
        <v>6.1645000000000003</v>
      </c>
      <c r="Z52" s="348" t="s">
        <v>430</v>
      </c>
      <c r="AA52" s="348">
        <v>4.29</v>
      </c>
      <c r="AB52" s="348">
        <v>7.6763000000000003</v>
      </c>
      <c r="AC52" s="348">
        <v>6.7535999999999996</v>
      </c>
      <c r="AD52" s="348">
        <v>6.5354999999999999</v>
      </c>
      <c r="AE52" s="348">
        <v>4.29</v>
      </c>
      <c r="AF52" s="348">
        <v>5.6852999999999998</v>
      </c>
      <c r="AG52" s="569"/>
      <c r="AH52" s="346">
        <v>8</v>
      </c>
      <c r="AI52" s="346">
        <v>7</v>
      </c>
      <c r="AJ52" s="346">
        <v>4</v>
      </c>
      <c r="AK52" s="346">
        <v>5</v>
      </c>
      <c r="AL52" s="346">
        <v>1</v>
      </c>
      <c r="AM52" s="346">
        <v>1</v>
      </c>
      <c r="AN52" s="346">
        <v>1</v>
      </c>
      <c r="AO52" s="572">
        <v>1</v>
      </c>
      <c r="AP52" s="346">
        <v>1</v>
      </c>
      <c r="AQ52" s="346">
        <v>2</v>
      </c>
      <c r="AR52" s="346">
        <v>2</v>
      </c>
      <c r="AS52" s="346">
        <v>6</v>
      </c>
      <c r="AT52" s="346" t="s">
        <v>430</v>
      </c>
      <c r="AU52" s="346">
        <v>4</v>
      </c>
      <c r="AV52" s="346">
        <v>1</v>
      </c>
      <c r="AW52" s="346">
        <v>1</v>
      </c>
      <c r="AX52" s="346">
        <v>1</v>
      </c>
      <c r="AY52" s="346">
        <v>4</v>
      </c>
      <c r="AZ52" s="584"/>
      <c r="BA52" s="467">
        <v>5.65</v>
      </c>
      <c r="BB52" s="348">
        <v>87.98</v>
      </c>
      <c r="BC52" s="348" t="s">
        <v>430</v>
      </c>
      <c r="BD52" s="348">
        <v>1.1499999999999999</v>
      </c>
      <c r="BE52" s="375" t="s">
        <v>430</v>
      </c>
      <c r="BF52" s="375">
        <v>5.23</v>
      </c>
      <c r="BG52" s="374"/>
      <c r="BH52" s="594">
        <v>5.23</v>
      </c>
      <c r="BI52" s="348">
        <v>65.98</v>
      </c>
      <c r="BJ52" s="348">
        <v>16.3</v>
      </c>
      <c r="BK52" s="348">
        <v>6.84</v>
      </c>
      <c r="BL52" s="348" t="s">
        <v>430</v>
      </c>
      <c r="BM52" s="375" t="s">
        <v>430</v>
      </c>
      <c r="BN52" s="375" t="s">
        <v>430</v>
      </c>
      <c r="BO52" s="375">
        <v>5.65</v>
      </c>
      <c r="BP52" s="375" t="s">
        <v>430</v>
      </c>
      <c r="BQ52" s="375" t="s">
        <v>430</v>
      </c>
      <c r="BR52" s="466"/>
      <c r="BS52" s="373" t="s">
        <v>430</v>
      </c>
      <c r="BT52" s="354">
        <v>11.8348429988165</v>
      </c>
      <c r="BU52" s="430"/>
      <c r="BV52" s="374" t="s">
        <v>554</v>
      </c>
    </row>
    <row r="53" spans="1:74" s="107" customFormat="1" x14ac:dyDescent="0.25">
      <c r="A53" s="345" t="s">
        <v>7588</v>
      </c>
      <c r="B53" s="373"/>
      <c r="C53" s="719">
        <v>41523</v>
      </c>
      <c r="D53" s="373"/>
      <c r="E53" s="346">
        <v>448.81</v>
      </c>
      <c r="F53" s="373"/>
      <c r="G53" s="347">
        <v>18.553799999999999</v>
      </c>
      <c r="H53" s="374"/>
      <c r="I53" s="348">
        <v>0.38</v>
      </c>
      <c r="J53" s="348">
        <v>6.32</v>
      </c>
      <c r="K53" s="348">
        <v>0.36</v>
      </c>
      <c r="L53" s="348">
        <v>0.38</v>
      </c>
      <c r="M53" s="348"/>
      <c r="N53" s="350">
        <v>12.004200000000001</v>
      </c>
      <c r="O53" s="348">
        <v>1.9019999999999999</v>
      </c>
      <c r="P53" s="348">
        <v>3.4308999999999998</v>
      </c>
      <c r="Q53" s="348">
        <v>2.5036</v>
      </c>
      <c r="R53" s="348">
        <v>6.6593</v>
      </c>
      <c r="S53" s="348">
        <v>5.9721000000000002</v>
      </c>
      <c r="T53" s="348">
        <v>6.5212000000000003</v>
      </c>
      <c r="U53" s="354">
        <v>6.0726000000000004</v>
      </c>
      <c r="V53" s="348">
        <v>6.1315</v>
      </c>
      <c r="W53" s="348">
        <v>6.3506999999999998</v>
      </c>
      <c r="X53" s="348">
        <v>6.4745999999999997</v>
      </c>
      <c r="Y53" s="375">
        <v>5.6703999999999999</v>
      </c>
      <c r="Z53" s="348">
        <v>4.1013999999999999</v>
      </c>
      <c r="AA53" s="348">
        <v>4.2251000000000003</v>
      </c>
      <c r="AB53" s="348">
        <v>6.8281999999999998</v>
      </c>
      <c r="AC53" s="348">
        <v>6.2035999999999998</v>
      </c>
      <c r="AD53" s="348">
        <v>6.0646000000000004</v>
      </c>
      <c r="AE53" s="348">
        <v>4.2251000000000003</v>
      </c>
      <c r="AF53" s="348">
        <v>4.9214000000000002</v>
      </c>
      <c r="AG53" s="569"/>
      <c r="AH53" s="346">
        <v>4</v>
      </c>
      <c r="AI53" s="346">
        <v>4</v>
      </c>
      <c r="AJ53" s="346">
        <v>7</v>
      </c>
      <c r="AK53" s="346">
        <v>4</v>
      </c>
      <c r="AL53" s="346">
        <v>9</v>
      </c>
      <c r="AM53" s="346">
        <v>9</v>
      </c>
      <c r="AN53" s="346">
        <v>9</v>
      </c>
      <c r="AO53" s="572">
        <v>9</v>
      </c>
      <c r="AP53" s="346">
        <v>7</v>
      </c>
      <c r="AQ53" s="346">
        <v>8</v>
      </c>
      <c r="AR53" s="346">
        <v>8</v>
      </c>
      <c r="AS53" s="346">
        <v>8</v>
      </c>
      <c r="AT53" s="346">
        <v>4</v>
      </c>
      <c r="AU53" s="346">
        <v>6</v>
      </c>
      <c r="AV53" s="346">
        <v>8</v>
      </c>
      <c r="AW53" s="346">
        <v>9</v>
      </c>
      <c r="AX53" s="346">
        <v>9</v>
      </c>
      <c r="AY53" s="346">
        <v>6</v>
      </c>
      <c r="AZ53" s="584"/>
      <c r="BA53" s="467">
        <v>26.15</v>
      </c>
      <c r="BB53" s="348">
        <v>70.69</v>
      </c>
      <c r="BC53" s="348" t="s">
        <v>430</v>
      </c>
      <c r="BD53" s="348" t="s">
        <v>430</v>
      </c>
      <c r="BE53" s="375" t="s">
        <v>430</v>
      </c>
      <c r="BF53" s="375">
        <v>3.16</v>
      </c>
      <c r="BG53" s="374"/>
      <c r="BH53" s="594">
        <v>3.16</v>
      </c>
      <c r="BI53" s="348">
        <v>57.65</v>
      </c>
      <c r="BJ53" s="348">
        <v>13.05</v>
      </c>
      <c r="BK53" s="348" t="s">
        <v>430</v>
      </c>
      <c r="BL53" s="348" t="s">
        <v>430</v>
      </c>
      <c r="BM53" s="375" t="s">
        <v>430</v>
      </c>
      <c r="BN53" s="375" t="s">
        <v>430</v>
      </c>
      <c r="BO53" s="375">
        <v>26.15</v>
      </c>
      <c r="BP53" s="375" t="s">
        <v>430</v>
      </c>
      <c r="BQ53" s="375" t="s">
        <v>430</v>
      </c>
      <c r="BR53" s="466"/>
      <c r="BS53" s="373" t="s">
        <v>430</v>
      </c>
      <c r="BT53" s="354">
        <v>13.0456064726091</v>
      </c>
      <c r="BU53" s="430"/>
      <c r="BV53" s="374" t="s">
        <v>554</v>
      </c>
    </row>
    <row r="54" spans="1:74" s="107" customFormat="1" x14ac:dyDescent="0.25">
      <c r="A54" s="345" t="s">
        <v>7589</v>
      </c>
      <c r="B54" s="373"/>
      <c r="C54" s="719">
        <v>45533</v>
      </c>
      <c r="D54" s="373"/>
      <c r="E54" s="346">
        <v>286.97000000000003</v>
      </c>
      <c r="F54" s="373"/>
      <c r="G54" s="347">
        <v>11.4015</v>
      </c>
      <c r="H54" s="374"/>
      <c r="I54" s="348">
        <v>0.78</v>
      </c>
      <c r="J54" s="348">
        <v>7.07</v>
      </c>
      <c r="K54" s="348">
        <v>0.45</v>
      </c>
      <c r="L54" s="348">
        <v>0.49</v>
      </c>
      <c r="M54" s="348"/>
      <c r="N54" s="350">
        <v>8.3254000000000001</v>
      </c>
      <c r="O54" s="348">
        <v>0.747</v>
      </c>
      <c r="P54" s="348">
        <v>3.4781</v>
      </c>
      <c r="Q54" s="348">
        <v>1.4642999999999999</v>
      </c>
      <c r="R54" s="348">
        <v>7.2027000000000001</v>
      </c>
      <c r="S54" s="348">
        <v>6.1436000000000002</v>
      </c>
      <c r="T54" s="348">
        <v>6.6220999999999997</v>
      </c>
      <c r="U54" s="354">
        <v>6.3634000000000004</v>
      </c>
      <c r="V54" s="348">
        <v>6.4028999999999998</v>
      </c>
      <c r="W54" s="348" t="s">
        <v>430</v>
      </c>
      <c r="X54" s="348" t="s">
        <v>430</v>
      </c>
      <c r="Y54" s="375" t="s">
        <v>430</v>
      </c>
      <c r="Z54" s="348" t="s">
        <v>430</v>
      </c>
      <c r="AA54" s="348">
        <v>4.1292</v>
      </c>
      <c r="AB54" s="348">
        <v>6.7605000000000004</v>
      </c>
      <c r="AC54" s="348">
        <v>6.4229000000000003</v>
      </c>
      <c r="AD54" s="348">
        <v>6.4013</v>
      </c>
      <c r="AE54" s="348">
        <v>4.1292</v>
      </c>
      <c r="AF54" s="348">
        <v>7.2279</v>
      </c>
      <c r="AG54" s="569"/>
      <c r="AH54" s="346">
        <v>9</v>
      </c>
      <c r="AI54" s="346">
        <v>8</v>
      </c>
      <c r="AJ54" s="346">
        <v>6</v>
      </c>
      <c r="AK54" s="346">
        <v>8</v>
      </c>
      <c r="AL54" s="346">
        <v>3</v>
      </c>
      <c r="AM54" s="346">
        <v>5</v>
      </c>
      <c r="AN54" s="346">
        <v>7</v>
      </c>
      <c r="AO54" s="572">
        <v>4</v>
      </c>
      <c r="AP54" s="346">
        <v>3</v>
      </c>
      <c r="AQ54" s="346" t="s">
        <v>430</v>
      </c>
      <c r="AR54" s="346" t="s">
        <v>430</v>
      </c>
      <c r="AS54" s="346" t="s">
        <v>430</v>
      </c>
      <c r="AT54" s="346" t="s">
        <v>430</v>
      </c>
      <c r="AU54" s="346">
        <v>7</v>
      </c>
      <c r="AV54" s="346">
        <v>9</v>
      </c>
      <c r="AW54" s="346">
        <v>6</v>
      </c>
      <c r="AX54" s="346">
        <v>3</v>
      </c>
      <c r="AY54" s="346">
        <v>7</v>
      </c>
      <c r="AZ54" s="584"/>
      <c r="BA54" s="467">
        <v>9.77</v>
      </c>
      <c r="BB54" s="348">
        <v>80.22</v>
      </c>
      <c r="BC54" s="348" t="s">
        <v>430</v>
      </c>
      <c r="BD54" s="348">
        <v>8.93</v>
      </c>
      <c r="BE54" s="375">
        <v>38</v>
      </c>
      <c r="BF54" s="375">
        <v>1.07</v>
      </c>
      <c r="BG54" s="374"/>
      <c r="BH54" s="594">
        <v>1.06</v>
      </c>
      <c r="BI54" s="348">
        <v>25.96</v>
      </c>
      <c r="BJ54" s="348">
        <v>12.38</v>
      </c>
      <c r="BK54" s="348">
        <v>50.82</v>
      </c>
      <c r="BL54" s="348" t="s">
        <v>430</v>
      </c>
      <c r="BM54" s="375">
        <v>9.77</v>
      </c>
      <c r="BN54" s="375" t="s">
        <v>430</v>
      </c>
      <c r="BO54" s="375" t="s">
        <v>430</v>
      </c>
      <c r="BP54" s="375" t="s">
        <v>430</v>
      </c>
      <c r="BQ54" s="375">
        <v>38</v>
      </c>
      <c r="BR54" s="466"/>
      <c r="BS54" s="373">
        <v>8.0883463961065996</v>
      </c>
      <c r="BT54" s="354">
        <v>30.002587537085098</v>
      </c>
      <c r="BU54" s="430"/>
      <c r="BV54" s="374" t="s">
        <v>554</v>
      </c>
    </row>
    <row r="55" spans="1:74" s="107" customFormat="1" x14ac:dyDescent="0.25">
      <c r="A55" s="345" t="s">
        <v>7590</v>
      </c>
      <c r="B55" s="373"/>
      <c r="C55" s="719">
        <v>43755</v>
      </c>
      <c r="D55" s="373"/>
      <c r="E55" s="346">
        <v>204.83</v>
      </c>
      <c r="F55" s="373"/>
      <c r="G55" s="347">
        <v>1506.4155000000001</v>
      </c>
      <c r="H55" s="374"/>
      <c r="I55" s="348">
        <v>0.49199999999999999</v>
      </c>
      <c r="J55" s="348">
        <v>6.91</v>
      </c>
      <c r="K55" s="348">
        <v>0.44681999999999999</v>
      </c>
      <c r="L55" s="348">
        <v>0.47843999999999998</v>
      </c>
      <c r="M55" s="348"/>
      <c r="N55" s="350">
        <v>12.5383</v>
      </c>
      <c r="O55" s="348">
        <v>2.5907</v>
      </c>
      <c r="P55" s="348">
        <v>4.7110000000000003</v>
      </c>
      <c r="Q55" s="348">
        <v>3.2549999999999999</v>
      </c>
      <c r="R55" s="348">
        <v>7.2888999999999999</v>
      </c>
      <c r="S55" s="348">
        <v>6.4137000000000004</v>
      </c>
      <c r="T55" s="348">
        <v>7.0476999999999999</v>
      </c>
      <c r="U55" s="354">
        <v>6.5167000000000002</v>
      </c>
      <c r="V55" s="348">
        <v>6.4457000000000004</v>
      </c>
      <c r="W55" s="348">
        <v>7.1715</v>
      </c>
      <c r="X55" s="348">
        <v>7.2942</v>
      </c>
      <c r="Y55" s="375">
        <v>6.4840999999999998</v>
      </c>
      <c r="Z55" s="348" t="s">
        <v>430</v>
      </c>
      <c r="AA55" s="348">
        <v>5.0023999999999997</v>
      </c>
      <c r="AB55" s="348">
        <v>7.4813000000000001</v>
      </c>
      <c r="AC55" s="348">
        <v>6.6524000000000001</v>
      </c>
      <c r="AD55" s="348">
        <v>6.5259</v>
      </c>
      <c r="AE55" s="348">
        <v>5.0023999999999997</v>
      </c>
      <c r="AF55" s="348">
        <v>6.2575000000000003</v>
      </c>
      <c r="AG55" s="569"/>
      <c r="AH55" s="346">
        <v>2</v>
      </c>
      <c r="AI55" s="346">
        <v>1</v>
      </c>
      <c r="AJ55" s="346">
        <v>1</v>
      </c>
      <c r="AK55" s="346">
        <v>1</v>
      </c>
      <c r="AL55" s="346">
        <v>2</v>
      </c>
      <c r="AM55" s="346">
        <v>2</v>
      </c>
      <c r="AN55" s="346">
        <v>2</v>
      </c>
      <c r="AO55" s="572">
        <v>2</v>
      </c>
      <c r="AP55" s="346">
        <v>2</v>
      </c>
      <c r="AQ55" s="346">
        <v>1</v>
      </c>
      <c r="AR55" s="346">
        <v>1</v>
      </c>
      <c r="AS55" s="346">
        <v>1</v>
      </c>
      <c r="AT55" s="346" t="s">
        <v>430</v>
      </c>
      <c r="AU55" s="346">
        <v>1</v>
      </c>
      <c r="AV55" s="346">
        <v>2</v>
      </c>
      <c r="AW55" s="346">
        <v>2</v>
      </c>
      <c r="AX55" s="346">
        <v>2</v>
      </c>
      <c r="AY55" s="346">
        <v>1</v>
      </c>
      <c r="AZ55" s="584"/>
      <c r="BA55" s="467">
        <v>5.03</v>
      </c>
      <c r="BB55" s="348">
        <v>68.61</v>
      </c>
      <c r="BC55" s="348">
        <v>18.91</v>
      </c>
      <c r="BD55" s="348">
        <v>1.28</v>
      </c>
      <c r="BE55" s="375" t="s">
        <v>430</v>
      </c>
      <c r="BF55" s="375">
        <v>6.17</v>
      </c>
      <c r="BG55" s="374"/>
      <c r="BH55" s="594">
        <v>6.1</v>
      </c>
      <c r="BI55" s="348">
        <v>31.77</v>
      </c>
      <c r="BJ55" s="348">
        <v>6.99</v>
      </c>
      <c r="BK55" s="348">
        <v>50.04</v>
      </c>
      <c r="BL55" s="348" t="s">
        <v>430</v>
      </c>
      <c r="BM55" s="375" t="s">
        <v>430</v>
      </c>
      <c r="BN55" s="375" t="s">
        <v>430</v>
      </c>
      <c r="BO55" s="375">
        <v>5.03</v>
      </c>
      <c r="BP55" s="375" t="s">
        <v>430</v>
      </c>
      <c r="BQ55" s="375" t="s">
        <v>430</v>
      </c>
      <c r="BR55" s="466"/>
      <c r="BS55" s="373">
        <v>7.1371000614274198</v>
      </c>
      <c r="BT55" s="354">
        <v>9.5984817519196994</v>
      </c>
      <c r="BU55" s="430"/>
      <c r="BV55" s="374" t="s">
        <v>554</v>
      </c>
    </row>
    <row r="56" spans="1:74" s="107" customFormat="1" x14ac:dyDescent="0.25">
      <c r="A56" s="345" t="s">
        <v>7591</v>
      </c>
      <c r="B56" s="373"/>
      <c r="C56" s="719">
        <v>41275</v>
      </c>
      <c r="D56" s="373"/>
      <c r="E56" s="346">
        <v>176.25899999999999</v>
      </c>
      <c r="F56" s="373"/>
      <c r="G56" s="347">
        <v>37.952199999999998</v>
      </c>
      <c r="H56" s="374"/>
      <c r="I56" s="348">
        <v>0.38466</v>
      </c>
      <c r="J56" s="348">
        <v>6.69</v>
      </c>
      <c r="K56" s="348">
        <v>0.36492999999999998</v>
      </c>
      <c r="L56" s="348">
        <v>0.38466</v>
      </c>
      <c r="M56" s="348"/>
      <c r="N56" s="350">
        <v>10.870900000000001</v>
      </c>
      <c r="O56" s="348">
        <v>1.6993</v>
      </c>
      <c r="P56" s="348">
        <v>3.6434000000000002</v>
      </c>
      <c r="Q56" s="348">
        <v>1.9523999999999999</v>
      </c>
      <c r="R56" s="348">
        <v>7.1360000000000001</v>
      </c>
      <c r="S56" s="348">
        <v>6.1627999999999998</v>
      </c>
      <c r="T56" s="348">
        <v>6.5311000000000003</v>
      </c>
      <c r="U56" s="354">
        <v>6.0964999999999998</v>
      </c>
      <c r="V56" s="348">
        <v>6.0989000000000004</v>
      </c>
      <c r="W56" s="348">
        <v>6.9063999999999997</v>
      </c>
      <c r="X56" s="348">
        <v>7.0613999999999999</v>
      </c>
      <c r="Y56" s="375">
        <v>6.3491</v>
      </c>
      <c r="Z56" s="348">
        <v>7.2375999999999996</v>
      </c>
      <c r="AA56" s="348">
        <v>4.2454999999999998</v>
      </c>
      <c r="AB56" s="348">
        <v>7.1250999999999998</v>
      </c>
      <c r="AC56" s="348">
        <v>6.2141999999999999</v>
      </c>
      <c r="AD56" s="348">
        <v>6.1092000000000004</v>
      </c>
      <c r="AE56" s="348">
        <v>4.2454999999999998</v>
      </c>
      <c r="AF56" s="348">
        <v>7.8560999999999996</v>
      </c>
      <c r="AG56" s="569"/>
      <c r="AH56" s="346">
        <v>7</v>
      </c>
      <c r="AI56" s="346">
        <v>5</v>
      </c>
      <c r="AJ56" s="346">
        <v>5</v>
      </c>
      <c r="AK56" s="346">
        <v>6</v>
      </c>
      <c r="AL56" s="346">
        <v>4</v>
      </c>
      <c r="AM56" s="346">
        <v>3</v>
      </c>
      <c r="AN56" s="346">
        <v>8</v>
      </c>
      <c r="AO56" s="572">
        <v>8</v>
      </c>
      <c r="AP56" s="346">
        <v>9</v>
      </c>
      <c r="AQ56" s="346">
        <v>6</v>
      </c>
      <c r="AR56" s="346">
        <v>4</v>
      </c>
      <c r="AS56" s="346">
        <v>2</v>
      </c>
      <c r="AT56" s="346">
        <v>1</v>
      </c>
      <c r="AU56" s="346">
        <v>5</v>
      </c>
      <c r="AV56" s="346">
        <v>5</v>
      </c>
      <c r="AW56" s="346">
        <v>8</v>
      </c>
      <c r="AX56" s="346">
        <v>8</v>
      </c>
      <c r="AY56" s="346">
        <v>5</v>
      </c>
      <c r="AZ56" s="584"/>
      <c r="BA56" s="467">
        <v>3</v>
      </c>
      <c r="BB56" s="348">
        <v>81.02</v>
      </c>
      <c r="BC56" s="348">
        <v>3.02</v>
      </c>
      <c r="BD56" s="348">
        <v>3.02</v>
      </c>
      <c r="BE56" s="375" t="s">
        <v>430</v>
      </c>
      <c r="BF56" s="375">
        <v>9.94</v>
      </c>
      <c r="BG56" s="374"/>
      <c r="BH56" s="594">
        <v>9.94</v>
      </c>
      <c r="BI56" s="348">
        <v>55.33</v>
      </c>
      <c r="BJ56" s="348">
        <v>19.04</v>
      </c>
      <c r="BK56" s="348">
        <v>12.69</v>
      </c>
      <c r="BL56" s="348" t="s">
        <v>430</v>
      </c>
      <c r="BM56" s="375" t="s">
        <v>430</v>
      </c>
      <c r="BN56" s="375" t="s">
        <v>430</v>
      </c>
      <c r="BO56" s="375">
        <v>3</v>
      </c>
      <c r="BP56" s="375" t="s">
        <v>430</v>
      </c>
      <c r="BQ56" s="375" t="s">
        <v>430</v>
      </c>
      <c r="BR56" s="466"/>
      <c r="BS56" s="373">
        <v>3.0168500699999998</v>
      </c>
      <c r="BT56" s="354">
        <v>19.039369990000001</v>
      </c>
      <c r="BU56" s="430"/>
      <c r="BV56" s="374" t="s">
        <v>554</v>
      </c>
    </row>
    <row r="57" spans="1:74" s="107" customFormat="1" x14ac:dyDescent="0.25">
      <c r="A57" s="345" t="s">
        <v>7592</v>
      </c>
      <c r="B57" s="373"/>
      <c r="C57" s="719">
        <v>44319</v>
      </c>
      <c r="D57" s="373"/>
      <c r="E57" s="346">
        <v>155.80000000000001</v>
      </c>
      <c r="F57" s="373"/>
      <c r="G57" s="347">
        <v>1365.6197</v>
      </c>
      <c r="H57" s="374"/>
      <c r="I57" s="348">
        <v>0.36164000000000002</v>
      </c>
      <c r="J57" s="348">
        <v>6.5</v>
      </c>
      <c r="K57" s="348">
        <v>0.35615999999999998</v>
      </c>
      <c r="L57" s="348">
        <v>0.36164000000000002</v>
      </c>
      <c r="M57" s="348"/>
      <c r="N57" s="350">
        <v>11.5688</v>
      </c>
      <c r="O57" s="348">
        <v>2.0636999999999999</v>
      </c>
      <c r="P57" s="348">
        <v>3.8405999999999998</v>
      </c>
      <c r="Q57" s="348">
        <v>2.7155</v>
      </c>
      <c r="R57" s="348">
        <v>6.8798000000000004</v>
      </c>
      <c r="S57" s="348">
        <v>6.0235000000000003</v>
      </c>
      <c r="T57" s="348">
        <v>6.7100999999999997</v>
      </c>
      <c r="U57" s="354">
        <v>6.3555999999999999</v>
      </c>
      <c r="V57" s="348">
        <v>6.3135000000000003</v>
      </c>
      <c r="W57" s="348">
        <v>6.9428999999999998</v>
      </c>
      <c r="X57" s="348">
        <v>7.0831</v>
      </c>
      <c r="Y57" s="375">
        <v>6.2708000000000004</v>
      </c>
      <c r="Z57" s="348" t="s">
        <v>430</v>
      </c>
      <c r="AA57" s="348">
        <v>4.6228999999999996</v>
      </c>
      <c r="AB57" s="348">
        <v>7.0983000000000001</v>
      </c>
      <c r="AC57" s="348">
        <v>6.4452999999999996</v>
      </c>
      <c r="AD57" s="348">
        <v>6.3810000000000002</v>
      </c>
      <c r="AE57" s="348">
        <v>4.6228999999999996</v>
      </c>
      <c r="AF57" s="348">
        <v>6.1689999999999996</v>
      </c>
      <c r="AG57" s="569"/>
      <c r="AH57" s="346">
        <v>5</v>
      </c>
      <c r="AI57" s="346">
        <v>3</v>
      </c>
      <c r="AJ57" s="346">
        <v>3</v>
      </c>
      <c r="AK57" s="346">
        <v>2</v>
      </c>
      <c r="AL57" s="346">
        <v>8</v>
      </c>
      <c r="AM57" s="346">
        <v>7</v>
      </c>
      <c r="AN57" s="346">
        <v>6</v>
      </c>
      <c r="AO57" s="572">
        <v>5</v>
      </c>
      <c r="AP57" s="346">
        <v>4</v>
      </c>
      <c r="AQ57" s="346">
        <v>4</v>
      </c>
      <c r="AR57" s="346">
        <v>3</v>
      </c>
      <c r="AS57" s="346">
        <v>4</v>
      </c>
      <c r="AT57" s="346" t="s">
        <v>430</v>
      </c>
      <c r="AU57" s="346">
        <v>3</v>
      </c>
      <c r="AV57" s="346">
        <v>6</v>
      </c>
      <c r="AW57" s="346">
        <v>5</v>
      </c>
      <c r="AX57" s="346">
        <v>4</v>
      </c>
      <c r="AY57" s="346">
        <v>3</v>
      </c>
      <c r="AZ57" s="584"/>
      <c r="BA57" s="467">
        <v>9.7100000000000009</v>
      </c>
      <c r="BB57" s="348">
        <v>87.88</v>
      </c>
      <c r="BC57" s="348" t="s">
        <v>430</v>
      </c>
      <c r="BD57" s="348" t="s">
        <v>430</v>
      </c>
      <c r="BE57" s="375" t="s">
        <v>430</v>
      </c>
      <c r="BF57" s="375">
        <v>2.41</v>
      </c>
      <c r="BG57" s="374"/>
      <c r="BH57" s="594">
        <v>2.41</v>
      </c>
      <c r="BI57" s="348">
        <v>46.19</v>
      </c>
      <c r="BJ57" s="348">
        <v>16.8</v>
      </c>
      <c r="BK57" s="348">
        <v>24.89</v>
      </c>
      <c r="BL57" s="348" t="s">
        <v>430</v>
      </c>
      <c r="BM57" s="375" t="s">
        <v>430</v>
      </c>
      <c r="BN57" s="375" t="s">
        <v>430</v>
      </c>
      <c r="BO57" s="375">
        <v>9.7100000000000009</v>
      </c>
      <c r="BP57" s="375" t="s">
        <v>430</v>
      </c>
      <c r="BQ57" s="375" t="s">
        <v>430</v>
      </c>
      <c r="BR57" s="466"/>
      <c r="BS57" s="373">
        <v>3.9127732411738299</v>
      </c>
      <c r="BT57" s="354">
        <v>8.7474729026242404</v>
      </c>
      <c r="BU57" s="430"/>
      <c r="BV57" s="374" t="s">
        <v>554</v>
      </c>
    </row>
    <row r="58" spans="1:74" s="107" customFormat="1" x14ac:dyDescent="0.25">
      <c r="A58" s="345" t="s">
        <v>7593</v>
      </c>
      <c r="B58" s="373"/>
      <c r="C58" s="719">
        <v>41275</v>
      </c>
      <c r="D58" s="373"/>
      <c r="E58" s="346">
        <v>155.30000000000001</v>
      </c>
      <c r="F58" s="373"/>
      <c r="G58" s="347">
        <v>3490.5452</v>
      </c>
      <c r="H58" s="374"/>
      <c r="I58" s="348">
        <v>0.46</v>
      </c>
      <c r="J58" s="348">
        <v>6.59</v>
      </c>
      <c r="K58" s="348">
        <v>0.46</v>
      </c>
      <c r="L58" s="348">
        <v>0.46</v>
      </c>
      <c r="M58" s="348"/>
      <c r="N58" s="350">
        <v>11.3042</v>
      </c>
      <c r="O58" s="348">
        <v>1.0880000000000001</v>
      </c>
      <c r="P58" s="348">
        <v>3.2972999999999999</v>
      </c>
      <c r="Q58" s="348">
        <v>1.5001</v>
      </c>
      <c r="R58" s="348">
        <v>7.0236999999999998</v>
      </c>
      <c r="S58" s="348">
        <v>5.9988999999999999</v>
      </c>
      <c r="T58" s="348">
        <v>6.8422000000000001</v>
      </c>
      <c r="U58" s="354">
        <v>6.3707000000000003</v>
      </c>
      <c r="V58" s="348">
        <v>6.2587000000000002</v>
      </c>
      <c r="W58" s="348">
        <v>6.9204999999999997</v>
      </c>
      <c r="X58" s="348">
        <v>6.8655999999999997</v>
      </c>
      <c r="Y58" s="375">
        <v>6.1020000000000003</v>
      </c>
      <c r="Z58" s="348">
        <v>6.5324</v>
      </c>
      <c r="AA58" s="348">
        <v>3.7591000000000001</v>
      </c>
      <c r="AB58" s="348">
        <v>6.9561000000000002</v>
      </c>
      <c r="AC58" s="348">
        <v>6.4978999999999996</v>
      </c>
      <c r="AD58" s="348">
        <v>6.3662999999999998</v>
      </c>
      <c r="AE58" s="348">
        <v>3.7591000000000001</v>
      </c>
      <c r="AF58" s="348">
        <v>7.2712000000000003</v>
      </c>
      <c r="AG58" s="569"/>
      <c r="AH58" s="346">
        <v>6</v>
      </c>
      <c r="AI58" s="346">
        <v>6</v>
      </c>
      <c r="AJ58" s="346">
        <v>9</v>
      </c>
      <c r="AK58" s="346">
        <v>7</v>
      </c>
      <c r="AL58" s="346">
        <v>5</v>
      </c>
      <c r="AM58" s="346">
        <v>8</v>
      </c>
      <c r="AN58" s="346">
        <v>4</v>
      </c>
      <c r="AO58" s="572">
        <v>3</v>
      </c>
      <c r="AP58" s="346">
        <v>6</v>
      </c>
      <c r="AQ58" s="346">
        <v>5</v>
      </c>
      <c r="AR58" s="346">
        <v>7</v>
      </c>
      <c r="AS58" s="346">
        <v>7</v>
      </c>
      <c r="AT58" s="346">
        <v>2</v>
      </c>
      <c r="AU58" s="346">
        <v>9</v>
      </c>
      <c r="AV58" s="346">
        <v>7</v>
      </c>
      <c r="AW58" s="346">
        <v>3</v>
      </c>
      <c r="AX58" s="346">
        <v>5</v>
      </c>
      <c r="AY58" s="346">
        <v>9</v>
      </c>
      <c r="AZ58" s="584"/>
      <c r="BA58" s="467">
        <v>8.19</v>
      </c>
      <c r="BB58" s="348">
        <v>78.47</v>
      </c>
      <c r="BC58" s="348" t="s">
        <v>430</v>
      </c>
      <c r="BD58" s="348">
        <v>7.45</v>
      </c>
      <c r="BE58" s="375" t="s">
        <v>430</v>
      </c>
      <c r="BF58" s="375">
        <v>5.89</v>
      </c>
      <c r="BG58" s="374"/>
      <c r="BH58" s="594">
        <v>5.89</v>
      </c>
      <c r="BI58" s="348">
        <v>68.78</v>
      </c>
      <c r="BJ58" s="348">
        <v>9.68</v>
      </c>
      <c r="BK58" s="348">
        <v>7.45</v>
      </c>
      <c r="BL58" s="348" t="s">
        <v>430</v>
      </c>
      <c r="BM58" s="375" t="s">
        <v>430</v>
      </c>
      <c r="BN58" s="375" t="s">
        <v>430</v>
      </c>
      <c r="BO58" s="375">
        <v>8.19</v>
      </c>
      <c r="BP58" s="375" t="s">
        <v>430</v>
      </c>
      <c r="BQ58" s="375" t="s">
        <v>430</v>
      </c>
      <c r="BR58" s="466"/>
      <c r="BS58" s="373">
        <v>6.4496365600000001</v>
      </c>
      <c r="BT58" s="354">
        <v>17.35010119</v>
      </c>
      <c r="BU58" s="430"/>
      <c r="BV58" s="374" t="s">
        <v>554</v>
      </c>
    </row>
    <row r="59" spans="1:74" x14ac:dyDescent="0.25">
      <c r="A59" s="318" t="s">
        <v>93</v>
      </c>
      <c r="B59" s="43"/>
      <c r="C59" s="720"/>
      <c r="D59" s="43"/>
      <c r="E59" s="51"/>
      <c r="F59" s="43"/>
      <c r="G59" s="55"/>
      <c r="H59" s="66"/>
      <c r="I59" s="59"/>
      <c r="J59" s="59"/>
      <c r="K59" s="59"/>
      <c r="L59" s="59"/>
      <c r="M59" s="59"/>
      <c r="N59" s="70">
        <v>11.3165</v>
      </c>
      <c r="O59" s="59">
        <v>1.4839</v>
      </c>
      <c r="P59" s="59">
        <v>3.726</v>
      </c>
      <c r="Q59" s="59">
        <v>2.1682999999999999</v>
      </c>
      <c r="R59" s="59">
        <v>7.0675999999999997</v>
      </c>
      <c r="S59" s="59">
        <v>6.1896000000000004</v>
      </c>
      <c r="T59" s="59">
        <v>6.7851999999999997</v>
      </c>
      <c r="U59" s="88">
        <v>6.3178999999999998</v>
      </c>
      <c r="V59" s="59">
        <v>6.2782</v>
      </c>
      <c r="W59" s="59">
        <v>6.91</v>
      </c>
      <c r="X59" s="59">
        <v>6.9907000000000004</v>
      </c>
      <c r="Y59" s="276">
        <v>6.1913</v>
      </c>
      <c r="Z59" s="59">
        <v>6.0002000000000004</v>
      </c>
      <c r="AA59" s="59">
        <v>4.3319000000000001</v>
      </c>
      <c r="AB59" s="59">
        <v>7.1783999999999999</v>
      </c>
      <c r="AC59" s="59">
        <v>6.4473000000000003</v>
      </c>
      <c r="AD59" s="59">
        <v>6.3247999999999998</v>
      </c>
      <c r="AE59" s="59">
        <v>4.3319000000000001</v>
      </c>
      <c r="AF59" s="59">
        <v>6.4638</v>
      </c>
      <c r="AG59" s="553"/>
      <c r="AH59" s="51">
        <v>9</v>
      </c>
      <c r="AI59" s="51">
        <v>9</v>
      </c>
      <c r="AJ59" s="51">
        <v>9</v>
      </c>
      <c r="AK59" s="51">
        <v>9</v>
      </c>
      <c r="AL59" s="51">
        <v>9</v>
      </c>
      <c r="AM59" s="51">
        <v>9</v>
      </c>
      <c r="AN59" s="51">
        <v>9</v>
      </c>
      <c r="AO59" s="560">
        <v>9</v>
      </c>
      <c r="AP59" s="51">
        <v>9</v>
      </c>
      <c r="AQ59" s="51">
        <v>8</v>
      </c>
      <c r="AR59" s="51">
        <v>8</v>
      </c>
      <c r="AS59" s="51">
        <v>8</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1"/>
      <c r="D60" s="44"/>
      <c r="E60" s="52"/>
      <c r="F60" s="44"/>
      <c r="G60" s="56"/>
      <c r="H60" s="67"/>
      <c r="I60" s="60"/>
      <c r="J60" s="60"/>
      <c r="K60" s="60"/>
      <c r="L60" s="60"/>
      <c r="M60" s="60"/>
      <c r="N60" s="71">
        <v>13.180899999999999</v>
      </c>
      <c r="O60" s="60">
        <v>2.5907</v>
      </c>
      <c r="P60" s="60">
        <v>4.7110000000000003</v>
      </c>
      <c r="Q60" s="60">
        <v>3.2549999999999999</v>
      </c>
      <c r="R60" s="60">
        <v>7.4858000000000002</v>
      </c>
      <c r="S60" s="60">
        <v>6.7262000000000004</v>
      </c>
      <c r="T60" s="60">
        <v>7.0998000000000001</v>
      </c>
      <c r="U60" s="89">
        <v>6.5400999999999998</v>
      </c>
      <c r="V60" s="60">
        <v>6.4640000000000004</v>
      </c>
      <c r="W60" s="60">
        <v>7.1715</v>
      </c>
      <c r="X60" s="60">
        <v>7.2942</v>
      </c>
      <c r="Y60" s="277">
        <v>6.4840999999999998</v>
      </c>
      <c r="Z60" s="60">
        <v>7.2375999999999996</v>
      </c>
      <c r="AA60" s="60">
        <v>5.0023999999999997</v>
      </c>
      <c r="AB60" s="60">
        <v>7.6763000000000003</v>
      </c>
      <c r="AC60" s="60">
        <v>6.7535999999999996</v>
      </c>
      <c r="AD60" s="60">
        <v>6.5354999999999999</v>
      </c>
      <c r="AE60" s="60">
        <v>5.0023999999999997</v>
      </c>
      <c r="AF60" s="60">
        <v>7.8560999999999996</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1"/>
      <c r="D61" s="44"/>
      <c r="E61" s="52"/>
      <c r="F61" s="44"/>
      <c r="G61" s="56"/>
      <c r="H61" s="67"/>
      <c r="I61" s="60"/>
      <c r="J61" s="60"/>
      <c r="K61" s="60"/>
      <c r="L61" s="60"/>
      <c r="M61" s="60"/>
      <c r="N61" s="71">
        <v>8.3254000000000001</v>
      </c>
      <c r="O61" s="60">
        <v>0.22800000000000001</v>
      </c>
      <c r="P61" s="60">
        <v>3.2972999999999999</v>
      </c>
      <c r="Q61" s="60">
        <v>1.3803000000000001</v>
      </c>
      <c r="R61" s="60">
        <v>6.6593</v>
      </c>
      <c r="S61" s="60">
        <v>5.9721000000000002</v>
      </c>
      <c r="T61" s="60">
        <v>6.5212000000000003</v>
      </c>
      <c r="U61" s="89">
        <v>6.0726000000000004</v>
      </c>
      <c r="V61" s="60">
        <v>6.0989000000000004</v>
      </c>
      <c r="W61" s="60">
        <v>6.3506999999999998</v>
      </c>
      <c r="X61" s="60">
        <v>6.4745999999999997</v>
      </c>
      <c r="Y61" s="277">
        <v>5.6703999999999999</v>
      </c>
      <c r="Z61" s="60">
        <v>4.1013999999999999</v>
      </c>
      <c r="AA61" s="60">
        <v>3.7591000000000001</v>
      </c>
      <c r="AB61" s="60">
        <v>6.7605000000000004</v>
      </c>
      <c r="AC61" s="60">
        <v>6.2035999999999998</v>
      </c>
      <c r="AD61" s="60">
        <v>6.0646000000000004</v>
      </c>
      <c r="AE61" s="60">
        <v>3.7591000000000001</v>
      </c>
      <c r="AF61" s="60">
        <v>4.9214000000000002</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2"/>
      <c r="D62" s="45"/>
      <c r="E62" s="53"/>
      <c r="F62" s="45"/>
      <c r="G62" s="57"/>
      <c r="H62" s="68"/>
      <c r="I62" s="61"/>
      <c r="J62" s="61"/>
      <c r="K62" s="61"/>
      <c r="L62" s="61"/>
      <c r="M62" s="61"/>
      <c r="N62" s="72">
        <v>11.5688</v>
      </c>
      <c r="O62" s="61">
        <v>1.6993</v>
      </c>
      <c r="P62" s="61">
        <v>3.6434000000000002</v>
      </c>
      <c r="Q62" s="61">
        <v>2.0398000000000001</v>
      </c>
      <c r="R62" s="61">
        <v>7.0236999999999998</v>
      </c>
      <c r="S62" s="61">
        <v>6.1436000000000002</v>
      </c>
      <c r="T62" s="61">
        <v>6.7831999999999999</v>
      </c>
      <c r="U62" s="90">
        <v>6.3555999999999999</v>
      </c>
      <c r="V62" s="61">
        <v>6.2625999999999999</v>
      </c>
      <c r="W62" s="61">
        <v>6.9317000000000002</v>
      </c>
      <c r="X62" s="61">
        <v>7.0389999999999997</v>
      </c>
      <c r="Y62" s="279">
        <v>6.2195499999999999</v>
      </c>
      <c r="Z62" s="61">
        <v>6.3309499999999996</v>
      </c>
      <c r="AA62" s="61">
        <v>4.2454999999999998</v>
      </c>
      <c r="AB62" s="61">
        <v>7.1250999999999998</v>
      </c>
      <c r="AC62" s="61">
        <v>6.4452999999999996</v>
      </c>
      <c r="AD62" s="61">
        <v>6.3662999999999998</v>
      </c>
      <c r="AE62" s="61">
        <v>4.2454999999999998</v>
      </c>
      <c r="AF62" s="61">
        <v>6.2575000000000003</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230</v>
      </c>
      <c r="B63" s="46"/>
      <c r="C63" s="723"/>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7594</v>
      </c>
      <c r="B64" s="373"/>
      <c r="C64" s="719">
        <v>43622</v>
      </c>
      <c r="D64" s="373"/>
      <c r="E64" s="346">
        <v>524.29999999999995</v>
      </c>
      <c r="F64" s="373"/>
      <c r="G64" s="347">
        <v>1443.0385000000001</v>
      </c>
      <c r="H64" s="374"/>
      <c r="I64" s="348">
        <v>0.44</v>
      </c>
      <c r="J64" s="348">
        <v>6.72</v>
      </c>
      <c r="K64" s="348">
        <v>0.41</v>
      </c>
      <c r="L64" s="348">
        <v>0.44</v>
      </c>
      <c r="M64" s="348"/>
      <c r="N64" s="350">
        <v>11.7224</v>
      </c>
      <c r="O64" s="348">
        <v>1.7582</v>
      </c>
      <c r="P64" s="348">
        <v>3.4697</v>
      </c>
      <c r="Q64" s="348">
        <v>2.2334000000000001</v>
      </c>
      <c r="R64" s="348">
        <v>6.3330000000000002</v>
      </c>
      <c r="S64" s="348">
        <v>5.5826000000000002</v>
      </c>
      <c r="T64" s="348">
        <v>6.2337999999999996</v>
      </c>
      <c r="U64" s="354">
        <v>5.6603000000000003</v>
      </c>
      <c r="V64" s="348">
        <v>5.5659999999999998</v>
      </c>
      <c r="W64" s="348">
        <v>6.2967000000000004</v>
      </c>
      <c r="X64" s="348">
        <v>6.4116</v>
      </c>
      <c r="Y64" s="375">
        <v>5.7055999999999996</v>
      </c>
      <c r="Z64" s="348" t="s">
        <v>430</v>
      </c>
      <c r="AA64" s="348">
        <v>4.2614000000000001</v>
      </c>
      <c r="AB64" s="348">
        <v>6.7811000000000003</v>
      </c>
      <c r="AC64" s="348">
        <v>5.7961</v>
      </c>
      <c r="AD64" s="348">
        <v>5.6478999999999999</v>
      </c>
      <c r="AE64" s="348">
        <v>4.2614000000000001</v>
      </c>
      <c r="AF64" s="348">
        <v>5.2896999999999998</v>
      </c>
      <c r="AG64" s="569"/>
      <c r="AH64" s="346">
        <v>3</v>
      </c>
      <c r="AI64" s="346">
        <v>2</v>
      </c>
      <c r="AJ64" s="346">
        <v>2</v>
      </c>
      <c r="AK64" s="346">
        <v>2</v>
      </c>
      <c r="AL64" s="346">
        <v>7</v>
      </c>
      <c r="AM64" s="346">
        <v>3</v>
      </c>
      <c r="AN64" s="346">
        <v>4</v>
      </c>
      <c r="AO64" s="572">
        <v>5</v>
      </c>
      <c r="AP64" s="346">
        <v>6</v>
      </c>
      <c r="AQ64" s="346">
        <v>5</v>
      </c>
      <c r="AR64" s="346">
        <v>3</v>
      </c>
      <c r="AS64" s="346">
        <v>2</v>
      </c>
      <c r="AT64" s="346" t="s">
        <v>430</v>
      </c>
      <c r="AU64" s="346">
        <v>2</v>
      </c>
      <c r="AV64" s="346">
        <v>2</v>
      </c>
      <c r="AW64" s="346">
        <v>6</v>
      </c>
      <c r="AX64" s="346">
        <v>5</v>
      </c>
      <c r="AY64" s="346">
        <v>2</v>
      </c>
      <c r="AZ64" s="584"/>
      <c r="BA64" s="467">
        <v>2.78</v>
      </c>
      <c r="BB64" s="348">
        <v>77.17</v>
      </c>
      <c r="BC64" s="348">
        <v>12.58</v>
      </c>
      <c r="BD64" s="348" t="s">
        <v>430</v>
      </c>
      <c r="BE64" s="375" t="s">
        <v>430</v>
      </c>
      <c r="BF64" s="375">
        <v>7.46</v>
      </c>
      <c r="BG64" s="374"/>
      <c r="BH64" s="594">
        <v>7.46</v>
      </c>
      <c r="BI64" s="348">
        <v>48.22</v>
      </c>
      <c r="BJ64" s="348">
        <v>10.23</v>
      </c>
      <c r="BK64" s="348">
        <v>31.3</v>
      </c>
      <c r="BL64" s="348" t="s">
        <v>430</v>
      </c>
      <c r="BM64" s="375" t="s">
        <v>430</v>
      </c>
      <c r="BN64" s="375" t="s">
        <v>430</v>
      </c>
      <c r="BO64" s="375">
        <v>2.78</v>
      </c>
      <c r="BP64" s="375" t="s">
        <v>430</v>
      </c>
      <c r="BQ64" s="375" t="s">
        <v>430</v>
      </c>
      <c r="BR64" s="466"/>
      <c r="BS64" s="373" t="s">
        <v>430</v>
      </c>
      <c r="BT64" s="354">
        <v>17.39676433</v>
      </c>
      <c r="BU64" s="430"/>
      <c r="BV64" s="374" t="s">
        <v>554</v>
      </c>
    </row>
    <row r="65" spans="1:74" s="355" customFormat="1" x14ac:dyDescent="0.25">
      <c r="A65" s="345" t="s">
        <v>7595</v>
      </c>
      <c r="B65" s="373"/>
      <c r="C65" s="719">
        <v>39640</v>
      </c>
      <c r="D65" s="373"/>
      <c r="E65" s="346">
        <v>525.54399999999998</v>
      </c>
      <c r="F65" s="373"/>
      <c r="G65" s="347">
        <v>4029.1215000000002</v>
      </c>
      <c r="H65" s="374"/>
      <c r="I65" s="348">
        <v>0.52054999999999996</v>
      </c>
      <c r="J65" s="348">
        <v>6.67</v>
      </c>
      <c r="K65" s="348">
        <v>0.42192000000000002</v>
      </c>
      <c r="L65" s="348">
        <v>0.44932</v>
      </c>
      <c r="M65" s="348"/>
      <c r="N65" s="350">
        <v>12.611800000000001</v>
      </c>
      <c r="O65" s="348">
        <v>-0.34060000000000001</v>
      </c>
      <c r="P65" s="348">
        <v>2.86</v>
      </c>
      <c r="Q65" s="348">
        <v>0.81159999999999999</v>
      </c>
      <c r="R65" s="348">
        <v>6.4280999999999997</v>
      </c>
      <c r="S65" s="348">
        <v>5.5454999999999997</v>
      </c>
      <c r="T65" s="348">
        <v>6.3201999999999998</v>
      </c>
      <c r="U65" s="354">
        <v>5.7159000000000004</v>
      </c>
      <c r="V65" s="348">
        <v>5.6313000000000004</v>
      </c>
      <c r="W65" s="348">
        <v>6.3682999999999996</v>
      </c>
      <c r="X65" s="348">
        <v>6.4175000000000004</v>
      </c>
      <c r="Y65" s="375">
        <v>5.5797999999999996</v>
      </c>
      <c r="Z65" s="348">
        <v>5.5185000000000004</v>
      </c>
      <c r="AA65" s="348">
        <v>3.2324000000000002</v>
      </c>
      <c r="AB65" s="348">
        <v>6.7671999999999999</v>
      </c>
      <c r="AC65" s="348">
        <v>5.8971</v>
      </c>
      <c r="AD65" s="348">
        <v>5.7172999999999998</v>
      </c>
      <c r="AE65" s="348">
        <v>3.2324000000000002</v>
      </c>
      <c r="AF65" s="348">
        <v>6.7530000000000001</v>
      </c>
      <c r="AG65" s="569"/>
      <c r="AH65" s="346">
        <v>1</v>
      </c>
      <c r="AI65" s="346">
        <v>9</v>
      </c>
      <c r="AJ65" s="346">
        <v>6</v>
      </c>
      <c r="AK65" s="346">
        <v>9</v>
      </c>
      <c r="AL65" s="346">
        <v>5</v>
      </c>
      <c r="AM65" s="346">
        <v>5</v>
      </c>
      <c r="AN65" s="346">
        <v>3</v>
      </c>
      <c r="AO65" s="572">
        <v>4</v>
      </c>
      <c r="AP65" s="346">
        <v>4</v>
      </c>
      <c r="AQ65" s="346">
        <v>3</v>
      </c>
      <c r="AR65" s="346">
        <v>2</v>
      </c>
      <c r="AS65" s="346">
        <v>6</v>
      </c>
      <c r="AT65" s="346">
        <v>3</v>
      </c>
      <c r="AU65" s="346">
        <v>7</v>
      </c>
      <c r="AV65" s="346">
        <v>3</v>
      </c>
      <c r="AW65" s="346">
        <v>4</v>
      </c>
      <c r="AX65" s="346">
        <v>4</v>
      </c>
      <c r="AY65" s="346">
        <v>7</v>
      </c>
      <c r="AZ65" s="584"/>
      <c r="BA65" s="467">
        <v>2.99</v>
      </c>
      <c r="BB65" s="348">
        <v>89.13</v>
      </c>
      <c r="BC65" s="348" t="s">
        <v>430</v>
      </c>
      <c r="BD65" s="348" t="s">
        <v>430</v>
      </c>
      <c r="BE65" s="375" t="s">
        <v>430</v>
      </c>
      <c r="BF65" s="375">
        <v>7.88</v>
      </c>
      <c r="BG65" s="374"/>
      <c r="BH65" s="594">
        <v>7.88</v>
      </c>
      <c r="BI65" s="348">
        <v>60.5</v>
      </c>
      <c r="BJ65" s="348">
        <v>8.6999999999999993</v>
      </c>
      <c r="BK65" s="348">
        <v>19.940000000000001</v>
      </c>
      <c r="BL65" s="348" t="s">
        <v>430</v>
      </c>
      <c r="BM65" s="375">
        <v>1.04</v>
      </c>
      <c r="BN65" s="375" t="s">
        <v>430</v>
      </c>
      <c r="BO65" s="375">
        <v>1.95</v>
      </c>
      <c r="BP65" s="375" t="s">
        <v>430</v>
      </c>
      <c r="BQ65" s="375" t="s">
        <v>430</v>
      </c>
      <c r="BR65" s="466"/>
      <c r="BS65" s="373" t="s">
        <v>430</v>
      </c>
      <c r="BT65" s="354">
        <v>13.760236121376</v>
      </c>
      <c r="BU65" s="430"/>
      <c r="BV65" s="374" t="s">
        <v>554</v>
      </c>
    </row>
    <row r="66" spans="1:74" s="355" customFormat="1" x14ac:dyDescent="0.25">
      <c r="A66" s="345" t="s">
        <v>7596</v>
      </c>
      <c r="B66" s="373"/>
      <c r="C66" s="719">
        <v>43796</v>
      </c>
      <c r="D66" s="373"/>
      <c r="E66" s="346">
        <v>503.27199999999999</v>
      </c>
      <c r="F66" s="373"/>
      <c r="G66" s="347">
        <v>1400.7641000000001</v>
      </c>
      <c r="H66" s="374"/>
      <c r="I66" s="348">
        <v>0.43995000000000001</v>
      </c>
      <c r="J66" s="348">
        <v>6.74</v>
      </c>
      <c r="K66" s="348">
        <v>0.43841000000000002</v>
      </c>
      <c r="L66" s="348">
        <v>0.43967000000000001</v>
      </c>
      <c r="M66" s="348"/>
      <c r="N66" s="350">
        <v>8.7233999999999998</v>
      </c>
      <c r="O66" s="348">
        <v>-0.33090000000000003</v>
      </c>
      <c r="P66" s="348">
        <v>2.6242000000000001</v>
      </c>
      <c r="Q66" s="348">
        <v>0.90380000000000005</v>
      </c>
      <c r="R66" s="348">
        <v>6.3426</v>
      </c>
      <c r="S66" s="348">
        <v>5.5690999999999997</v>
      </c>
      <c r="T66" s="348">
        <v>6.1372999999999998</v>
      </c>
      <c r="U66" s="354">
        <v>5.6451000000000002</v>
      </c>
      <c r="V66" s="348">
        <v>5.5979000000000001</v>
      </c>
      <c r="W66" s="348">
        <v>6.3204000000000002</v>
      </c>
      <c r="X66" s="348">
        <v>6.3674999999999997</v>
      </c>
      <c r="Y66" s="375">
        <v>5.6093000000000002</v>
      </c>
      <c r="Z66" s="348" t="s">
        <v>430</v>
      </c>
      <c r="AA66" s="348">
        <v>3.1526999999999998</v>
      </c>
      <c r="AB66" s="348">
        <v>6.5124000000000004</v>
      </c>
      <c r="AC66" s="348">
        <v>5.8086000000000002</v>
      </c>
      <c r="AD66" s="348">
        <v>5.6471999999999998</v>
      </c>
      <c r="AE66" s="348">
        <v>3.1526999999999998</v>
      </c>
      <c r="AF66" s="348">
        <v>5.2079000000000004</v>
      </c>
      <c r="AG66" s="569"/>
      <c r="AH66" s="346">
        <v>8</v>
      </c>
      <c r="AI66" s="346">
        <v>8</v>
      </c>
      <c r="AJ66" s="346">
        <v>8</v>
      </c>
      <c r="AK66" s="346">
        <v>8</v>
      </c>
      <c r="AL66" s="346">
        <v>6</v>
      </c>
      <c r="AM66" s="346">
        <v>4</v>
      </c>
      <c r="AN66" s="346">
        <v>6</v>
      </c>
      <c r="AO66" s="572">
        <v>6</v>
      </c>
      <c r="AP66" s="346">
        <v>5</v>
      </c>
      <c r="AQ66" s="346">
        <v>4</v>
      </c>
      <c r="AR66" s="346">
        <v>5</v>
      </c>
      <c r="AS66" s="346">
        <v>5</v>
      </c>
      <c r="AT66" s="346" t="s">
        <v>430</v>
      </c>
      <c r="AU66" s="346">
        <v>9</v>
      </c>
      <c r="AV66" s="346">
        <v>4</v>
      </c>
      <c r="AW66" s="346">
        <v>5</v>
      </c>
      <c r="AX66" s="346">
        <v>6</v>
      </c>
      <c r="AY66" s="346">
        <v>9</v>
      </c>
      <c r="AZ66" s="584"/>
      <c r="BA66" s="467">
        <v>5.65</v>
      </c>
      <c r="BB66" s="348">
        <v>87.98</v>
      </c>
      <c r="BC66" s="348" t="s">
        <v>430</v>
      </c>
      <c r="BD66" s="348">
        <v>1.1499999999999999</v>
      </c>
      <c r="BE66" s="375" t="s">
        <v>430</v>
      </c>
      <c r="BF66" s="375">
        <v>5.23</v>
      </c>
      <c r="BG66" s="374"/>
      <c r="BH66" s="594">
        <v>5.23</v>
      </c>
      <c r="BI66" s="348">
        <v>65.98</v>
      </c>
      <c r="BJ66" s="348">
        <v>16.3</v>
      </c>
      <c r="BK66" s="348">
        <v>6.84</v>
      </c>
      <c r="BL66" s="348" t="s">
        <v>430</v>
      </c>
      <c r="BM66" s="375" t="s">
        <v>430</v>
      </c>
      <c r="BN66" s="375" t="s">
        <v>430</v>
      </c>
      <c r="BO66" s="375">
        <v>5.65</v>
      </c>
      <c r="BP66" s="375" t="s">
        <v>430</v>
      </c>
      <c r="BQ66" s="375" t="s">
        <v>430</v>
      </c>
      <c r="BR66" s="466"/>
      <c r="BS66" s="373" t="s">
        <v>430</v>
      </c>
      <c r="BT66" s="354">
        <v>11.8348429988165</v>
      </c>
      <c r="BU66" s="430"/>
      <c r="BV66" s="374" t="s">
        <v>554</v>
      </c>
    </row>
    <row r="67" spans="1:74" s="355" customFormat="1" x14ac:dyDescent="0.25">
      <c r="A67" s="345" t="s">
        <v>7597</v>
      </c>
      <c r="B67" s="373"/>
      <c r="C67" s="719">
        <v>41523</v>
      </c>
      <c r="D67" s="373"/>
      <c r="E67" s="346">
        <v>448.81</v>
      </c>
      <c r="F67" s="373"/>
      <c r="G67" s="347">
        <v>17.370899999999999</v>
      </c>
      <c r="H67" s="374"/>
      <c r="I67" s="348">
        <v>0.38</v>
      </c>
      <c r="J67" s="348">
        <v>6.32</v>
      </c>
      <c r="K67" s="348">
        <v>0.36</v>
      </c>
      <c r="L67" s="348">
        <v>0.38</v>
      </c>
      <c r="M67" s="348"/>
      <c r="N67" s="350">
        <v>10.929600000000001</v>
      </c>
      <c r="O67" s="348">
        <v>0.91059999999999997</v>
      </c>
      <c r="P67" s="348">
        <v>2.4925999999999999</v>
      </c>
      <c r="Q67" s="348">
        <v>1.5618000000000001</v>
      </c>
      <c r="R67" s="348">
        <v>5.7140000000000004</v>
      </c>
      <c r="S67" s="348">
        <v>5.0076999999999998</v>
      </c>
      <c r="T67" s="348">
        <v>5.6067</v>
      </c>
      <c r="U67" s="354">
        <v>5.1890999999999998</v>
      </c>
      <c r="V67" s="348">
        <v>5.117</v>
      </c>
      <c r="W67" s="348">
        <v>5.5038</v>
      </c>
      <c r="X67" s="348">
        <v>5.6760999999999999</v>
      </c>
      <c r="Y67" s="375">
        <v>4.9649000000000001</v>
      </c>
      <c r="Z67" s="348">
        <v>3.6012</v>
      </c>
      <c r="AA67" s="348">
        <v>3.2879</v>
      </c>
      <c r="AB67" s="348">
        <v>5.8605999999999998</v>
      </c>
      <c r="AC67" s="348">
        <v>5.2979000000000003</v>
      </c>
      <c r="AD67" s="348">
        <v>5.1856</v>
      </c>
      <c r="AE67" s="348">
        <v>3.2879</v>
      </c>
      <c r="AF67" s="348">
        <v>4.3855000000000004</v>
      </c>
      <c r="AG67" s="569"/>
      <c r="AH67" s="346">
        <v>4</v>
      </c>
      <c r="AI67" s="346">
        <v>5</v>
      </c>
      <c r="AJ67" s="346">
        <v>9</v>
      </c>
      <c r="AK67" s="346">
        <v>4</v>
      </c>
      <c r="AL67" s="346">
        <v>9</v>
      </c>
      <c r="AM67" s="346">
        <v>9</v>
      </c>
      <c r="AN67" s="346">
        <v>9</v>
      </c>
      <c r="AO67" s="572">
        <v>9</v>
      </c>
      <c r="AP67" s="346">
        <v>9</v>
      </c>
      <c r="AQ67" s="346">
        <v>8</v>
      </c>
      <c r="AR67" s="346">
        <v>8</v>
      </c>
      <c r="AS67" s="346">
        <v>8</v>
      </c>
      <c r="AT67" s="346">
        <v>4</v>
      </c>
      <c r="AU67" s="346">
        <v>6</v>
      </c>
      <c r="AV67" s="346">
        <v>9</v>
      </c>
      <c r="AW67" s="346">
        <v>9</v>
      </c>
      <c r="AX67" s="346">
        <v>9</v>
      </c>
      <c r="AY67" s="346">
        <v>6</v>
      </c>
      <c r="AZ67" s="584"/>
      <c r="BA67" s="467">
        <v>26.15</v>
      </c>
      <c r="BB67" s="348">
        <v>70.69</v>
      </c>
      <c r="BC67" s="348" t="s">
        <v>430</v>
      </c>
      <c r="BD67" s="348" t="s">
        <v>430</v>
      </c>
      <c r="BE67" s="375" t="s">
        <v>430</v>
      </c>
      <c r="BF67" s="375">
        <v>3.16</v>
      </c>
      <c r="BG67" s="374"/>
      <c r="BH67" s="594">
        <v>3.16</v>
      </c>
      <c r="BI67" s="348">
        <v>57.65</v>
      </c>
      <c r="BJ67" s="348">
        <v>13.05</v>
      </c>
      <c r="BK67" s="348" t="s">
        <v>430</v>
      </c>
      <c r="BL67" s="348" t="s">
        <v>430</v>
      </c>
      <c r="BM67" s="375" t="s">
        <v>430</v>
      </c>
      <c r="BN67" s="375" t="s">
        <v>430</v>
      </c>
      <c r="BO67" s="375">
        <v>26.15</v>
      </c>
      <c r="BP67" s="375" t="s">
        <v>430</v>
      </c>
      <c r="BQ67" s="375" t="s">
        <v>430</v>
      </c>
      <c r="BR67" s="466"/>
      <c r="BS67" s="373" t="s">
        <v>430</v>
      </c>
      <c r="BT67" s="354">
        <v>13.0456064726091</v>
      </c>
      <c r="BU67" s="430"/>
      <c r="BV67" s="374" t="s">
        <v>554</v>
      </c>
    </row>
    <row r="68" spans="1:74" s="355" customFormat="1" x14ac:dyDescent="0.25">
      <c r="A68" s="345" t="s">
        <v>7598</v>
      </c>
      <c r="B68" s="373"/>
      <c r="C68" s="719">
        <v>45533</v>
      </c>
      <c r="D68" s="373"/>
      <c r="E68" s="346">
        <v>286.97000000000003</v>
      </c>
      <c r="F68" s="373"/>
      <c r="G68" s="347">
        <v>11.3055</v>
      </c>
      <c r="H68" s="374"/>
      <c r="I68" s="348">
        <v>0.78</v>
      </c>
      <c r="J68" s="348">
        <v>7.07</v>
      </c>
      <c r="K68" s="348">
        <v>0.45</v>
      </c>
      <c r="L68" s="348">
        <v>0.49</v>
      </c>
      <c r="M68" s="348"/>
      <c r="N68" s="350">
        <v>7.7500999999999998</v>
      </c>
      <c r="O68" s="348">
        <v>0.2152</v>
      </c>
      <c r="P68" s="348">
        <v>2.9996</v>
      </c>
      <c r="Q68" s="348">
        <v>1.0150999999999999</v>
      </c>
      <c r="R68" s="348">
        <v>6.7634999999999996</v>
      </c>
      <c r="S68" s="348">
        <v>5.7069000000000001</v>
      </c>
      <c r="T68" s="348">
        <v>6.1768000000000001</v>
      </c>
      <c r="U68" s="354">
        <v>5.9050000000000002</v>
      </c>
      <c r="V68" s="348">
        <v>5.9390999999999998</v>
      </c>
      <c r="W68" s="348" t="s">
        <v>430</v>
      </c>
      <c r="X68" s="348" t="s">
        <v>430</v>
      </c>
      <c r="Y68" s="375" t="s">
        <v>430</v>
      </c>
      <c r="Z68" s="348" t="s">
        <v>430</v>
      </c>
      <c r="AA68" s="348">
        <v>3.6783999999999999</v>
      </c>
      <c r="AB68" s="348">
        <v>6.3220000000000001</v>
      </c>
      <c r="AC68" s="348">
        <v>5.9751000000000003</v>
      </c>
      <c r="AD68" s="348">
        <v>5.9420000000000002</v>
      </c>
      <c r="AE68" s="348">
        <v>3.6783999999999999</v>
      </c>
      <c r="AF68" s="348">
        <v>6.7465999999999999</v>
      </c>
      <c r="AG68" s="569"/>
      <c r="AH68" s="346">
        <v>9</v>
      </c>
      <c r="AI68" s="346">
        <v>7</v>
      </c>
      <c r="AJ68" s="346">
        <v>5</v>
      </c>
      <c r="AK68" s="346">
        <v>6</v>
      </c>
      <c r="AL68" s="346">
        <v>2</v>
      </c>
      <c r="AM68" s="346">
        <v>2</v>
      </c>
      <c r="AN68" s="346">
        <v>5</v>
      </c>
      <c r="AO68" s="572">
        <v>2</v>
      </c>
      <c r="AP68" s="346">
        <v>2</v>
      </c>
      <c r="AQ68" s="346" t="s">
        <v>430</v>
      </c>
      <c r="AR68" s="346" t="s">
        <v>430</v>
      </c>
      <c r="AS68" s="346" t="s">
        <v>430</v>
      </c>
      <c r="AT68" s="346" t="s">
        <v>430</v>
      </c>
      <c r="AU68" s="346">
        <v>4</v>
      </c>
      <c r="AV68" s="346">
        <v>8</v>
      </c>
      <c r="AW68" s="346">
        <v>3</v>
      </c>
      <c r="AX68" s="346">
        <v>2</v>
      </c>
      <c r="AY68" s="346">
        <v>4</v>
      </c>
      <c r="AZ68" s="584"/>
      <c r="BA68" s="467">
        <v>9.77</v>
      </c>
      <c r="BB68" s="348">
        <v>80.22</v>
      </c>
      <c r="BC68" s="348" t="s">
        <v>430</v>
      </c>
      <c r="BD68" s="348">
        <v>8.93</v>
      </c>
      <c r="BE68" s="375">
        <v>38</v>
      </c>
      <c r="BF68" s="375">
        <v>1.07</v>
      </c>
      <c r="BG68" s="374"/>
      <c r="BH68" s="594">
        <v>1.06</v>
      </c>
      <c r="BI68" s="348">
        <v>25.96</v>
      </c>
      <c r="BJ68" s="348">
        <v>12.38</v>
      </c>
      <c r="BK68" s="348">
        <v>50.82</v>
      </c>
      <c r="BL68" s="348" t="s">
        <v>430</v>
      </c>
      <c r="BM68" s="375">
        <v>9.77</v>
      </c>
      <c r="BN68" s="375" t="s">
        <v>430</v>
      </c>
      <c r="BO68" s="375" t="s">
        <v>430</v>
      </c>
      <c r="BP68" s="375" t="s">
        <v>430</v>
      </c>
      <c r="BQ68" s="375">
        <v>38</v>
      </c>
      <c r="BR68" s="466"/>
      <c r="BS68" s="373">
        <v>8.0883463961065996</v>
      </c>
      <c r="BT68" s="354">
        <v>30.002587537085098</v>
      </c>
      <c r="BU68" s="430"/>
      <c r="BV68" s="374" t="s">
        <v>554</v>
      </c>
    </row>
    <row r="69" spans="1:74" s="355" customFormat="1" x14ac:dyDescent="0.25">
      <c r="A69" s="345" t="s">
        <v>7599</v>
      </c>
      <c r="B69" s="373"/>
      <c r="C69" s="719">
        <v>43755</v>
      </c>
      <c r="D69" s="373"/>
      <c r="E69" s="346">
        <v>204.83</v>
      </c>
      <c r="F69" s="373"/>
      <c r="G69" s="347">
        <v>1464.2871</v>
      </c>
      <c r="H69" s="374"/>
      <c r="I69" s="348">
        <v>0.49199999999999999</v>
      </c>
      <c r="J69" s="348">
        <v>6.91</v>
      </c>
      <c r="K69" s="348">
        <v>0.44681999999999999</v>
      </c>
      <c r="L69" s="348">
        <v>0.47843999999999998</v>
      </c>
      <c r="M69" s="348"/>
      <c r="N69" s="350">
        <v>12.1259</v>
      </c>
      <c r="O69" s="348">
        <v>2.1781999999999999</v>
      </c>
      <c r="P69" s="348">
        <v>4.2956000000000003</v>
      </c>
      <c r="Q69" s="348">
        <v>2.8393999999999999</v>
      </c>
      <c r="R69" s="348">
        <v>6.8711000000000002</v>
      </c>
      <c r="S69" s="348">
        <v>5.9911000000000003</v>
      </c>
      <c r="T69" s="348">
        <v>6.6155999999999997</v>
      </c>
      <c r="U69" s="354">
        <v>6.0785</v>
      </c>
      <c r="V69" s="348">
        <v>6.0007000000000001</v>
      </c>
      <c r="W69" s="348">
        <v>6.7234999999999996</v>
      </c>
      <c r="X69" s="348">
        <v>6.8442999999999996</v>
      </c>
      <c r="Y69" s="375">
        <v>6.0381</v>
      </c>
      <c r="Z69" s="348" t="s">
        <v>430</v>
      </c>
      <c r="AA69" s="348">
        <v>4.5861999999999998</v>
      </c>
      <c r="AB69" s="348">
        <v>7.0563000000000002</v>
      </c>
      <c r="AC69" s="348">
        <v>6.2198000000000002</v>
      </c>
      <c r="AD69" s="348">
        <v>6.0864000000000003</v>
      </c>
      <c r="AE69" s="348">
        <v>4.5861999999999998</v>
      </c>
      <c r="AF69" s="348">
        <v>5.8120000000000003</v>
      </c>
      <c r="AG69" s="569"/>
      <c r="AH69" s="346">
        <v>2</v>
      </c>
      <c r="AI69" s="346">
        <v>1</v>
      </c>
      <c r="AJ69" s="346">
        <v>1</v>
      </c>
      <c r="AK69" s="346">
        <v>1</v>
      </c>
      <c r="AL69" s="346">
        <v>1</v>
      </c>
      <c r="AM69" s="346">
        <v>1</v>
      </c>
      <c r="AN69" s="346">
        <v>1</v>
      </c>
      <c r="AO69" s="572">
        <v>1</v>
      </c>
      <c r="AP69" s="346">
        <v>1</v>
      </c>
      <c r="AQ69" s="346">
        <v>1</v>
      </c>
      <c r="AR69" s="346">
        <v>1</v>
      </c>
      <c r="AS69" s="346">
        <v>1</v>
      </c>
      <c r="AT69" s="346" t="s">
        <v>430</v>
      </c>
      <c r="AU69" s="346">
        <v>1</v>
      </c>
      <c r="AV69" s="346">
        <v>1</v>
      </c>
      <c r="AW69" s="346">
        <v>1</v>
      </c>
      <c r="AX69" s="346">
        <v>1</v>
      </c>
      <c r="AY69" s="346">
        <v>1</v>
      </c>
      <c r="AZ69" s="584"/>
      <c r="BA69" s="467">
        <v>5.03</v>
      </c>
      <c r="BB69" s="348">
        <v>68.61</v>
      </c>
      <c r="BC69" s="348">
        <v>18.91</v>
      </c>
      <c r="BD69" s="348">
        <v>1.28</v>
      </c>
      <c r="BE69" s="375" t="s">
        <v>430</v>
      </c>
      <c r="BF69" s="375">
        <v>6.17</v>
      </c>
      <c r="BG69" s="374"/>
      <c r="BH69" s="594">
        <v>6.1</v>
      </c>
      <c r="BI69" s="348">
        <v>31.77</v>
      </c>
      <c r="BJ69" s="348">
        <v>6.99</v>
      </c>
      <c r="BK69" s="348">
        <v>50.04</v>
      </c>
      <c r="BL69" s="348" t="s">
        <v>430</v>
      </c>
      <c r="BM69" s="375" t="s">
        <v>430</v>
      </c>
      <c r="BN69" s="375" t="s">
        <v>430</v>
      </c>
      <c r="BO69" s="375">
        <v>5.03</v>
      </c>
      <c r="BP69" s="375" t="s">
        <v>430</v>
      </c>
      <c r="BQ69" s="375" t="s">
        <v>430</v>
      </c>
      <c r="BR69" s="466"/>
      <c r="BS69" s="373">
        <v>7.1371000614274198</v>
      </c>
      <c r="BT69" s="354">
        <v>9.5984817519196994</v>
      </c>
      <c r="BU69" s="430"/>
      <c r="BV69" s="374" t="s">
        <v>554</v>
      </c>
    </row>
    <row r="70" spans="1:74" s="355" customFormat="1" x14ac:dyDescent="0.25">
      <c r="A70" s="345" t="s">
        <v>7600</v>
      </c>
      <c r="B70" s="373"/>
      <c r="C70" s="719">
        <v>39633</v>
      </c>
      <c r="D70" s="373"/>
      <c r="E70" s="346">
        <v>176.25899999999999</v>
      </c>
      <c r="F70" s="373"/>
      <c r="G70" s="347">
        <v>36.058799999999998</v>
      </c>
      <c r="H70" s="374"/>
      <c r="I70" s="348">
        <v>0.38466</v>
      </c>
      <c r="J70" s="348">
        <v>6.69</v>
      </c>
      <c r="K70" s="348">
        <v>0.36492999999999998</v>
      </c>
      <c r="L70" s="348">
        <v>0.38466</v>
      </c>
      <c r="M70" s="348"/>
      <c r="N70" s="350">
        <v>10.2264</v>
      </c>
      <c r="O70" s="348">
        <v>1.0798000000000001</v>
      </c>
      <c r="P70" s="348">
        <v>3.0095000000000001</v>
      </c>
      <c r="Q70" s="348">
        <v>1.3166</v>
      </c>
      <c r="R70" s="348">
        <v>6.4890999999999996</v>
      </c>
      <c r="S70" s="348">
        <v>5.5106999999999999</v>
      </c>
      <c r="T70" s="348">
        <v>5.9118000000000004</v>
      </c>
      <c r="U70" s="354">
        <v>5.4436</v>
      </c>
      <c r="V70" s="348">
        <v>5.4375999999999998</v>
      </c>
      <c r="W70" s="348">
        <v>6.23</v>
      </c>
      <c r="X70" s="348">
        <v>6.3764000000000003</v>
      </c>
      <c r="Y70" s="375">
        <v>5.6962000000000002</v>
      </c>
      <c r="Z70" s="348">
        <v>6.774</v>
      </c>
      <c r="AA70" s="348">
        <v>3.5991</v>
      </c>
      <c r="AB70" s="348">
        <v>6.4691000000000001</v>
      </c>
      <c r="AC70" s="348">
        <v>5.5913000000000004</v>
      </c>
      <c r="AD70" s="348">
        <v>5.4501999999999997</v>
      </c>
      <c r="AE70" s="348">
        <v>3.5991</v>
      </c>
      <c r="AF70" s="348">
        <v>7.3667999999999996</v>
      </c>
      <c r="AG70" s="569"/>
      <c r="AH70" s="346">
        <v>7</v>
      </c>
      <c r="AI70" s="346">
        <v>4</v>
      </c>
      <c r="AJ70" s="346">
        <v>4</v>
      </c>
      <c r="AK70" s="346">
        <v>5</v>
      </c>
      <c r="AL70" s="346">
        <v>4</v>
      </c>
      <c r="AM70" s="346">
        <v>6</v>
      </c>
      <c r="AN70" s="346">
        <v>8</v>
      </c>
      <c r="AO70" s="572">
        <v>8</v>
      </c>
      <c r="AP70" s="346">
        <v>8</v>
      </c>
      <c r="AQ70" s="346">
        <v>6</v>
      </c>
      <c r="AR70" s="346">
        <v>4</v>
      </c>
      <c r="AS70" s="346">
        <v>3</v>
      </c>
      <c r="AT70" s="346">
        <v>1</v>
      </c>
      <c r="AU70" s="346">
        <v>5</v>
      </c>
      <c r="AV70" s="346">
        <v>5</v>
      </c>
      <c r="AW70" s="346">
        <v>8</v>
      </c>
      <c r="AX70" s="346">
        <v>8</v>
      </c>
      <c r="AY70" s="346">
        <v>5</v>
      </c>
      <c r="AZ70" s="584"/>
      <c r="BA70" s="467">
        <v>3</v>
      </c>
      <c r="BB70" s="348">
        <v>81.02</v>
      </c>
      <c r="BC70" s="348">
        <v>3.02</v>
      </c>
      <c r="BD70" s="348">
        <v>3.02</v>
      </c>
      <c r="BE70" s="375" t="s">
        <v>430</v>
      </c>
      <c r="BF70" s="375">
        <v>9.94</v>
      </c>
      <c r="BG70" s="374"/>
      <c r="BH70" s="594">
        <v>9.94</v>
      </c>
      <c r="BI70" s="348">
        <v>55.33</v>
      </c>
      <c r="BJ70" s="348">
        <v>19.04</v>
      </c>
      <c r="BK70" s="348">
        <v>12.69</v>
      </c>
      <c r="BL70" s="348" t="s">
        <v>430</v>
      </c>
      <c r="BM70" s="375" t="s">
        <v>430</v>
      </c>
      <c r="BN70" s="375" t="s">
        <v>430</v>
      </c>
      <c r="BO70" s="375">
        <v>3</v>
      </c>
      <c r="BP70" s="375" t="s">
        <v>430</v>
      </c>
      <c r="BQ70" s="375" t="s">
        <v>430</v>
      </c>
      <c r="BR70" s="466"/>
      <c r="BS70" s="373">
        <v>3.0168500699999998</v>
      </c>
      <c r="BT70" s="354">
        <v>19.039369990000001</v>
      </c>
      <c r="BU70" s="430"/>
      <c r="BV70" s="374" t="s">
        <v>554</v>
      </c>
    </row>
    <row r="71" spans="1:74" s="355" customFormat="1" x14ac:dyDescent="0.25">
      <c r="A71" s="345" t="s">
        <v>7601</v>
      </c>
      <c r="B71" s="373"/>
      <c r="C71" s="719">
        <v>44319</v>
      </c>
      <c r="D71" s="373"/>
      <c r="E71" s="346">
        <v>155.80000000000001</v>
      </c>
      <c r="F71" s="373"/>
      <c r="G71" s="347">
        <v>1308.9786999999999</v>
      </c>
      <c r="H71" s="374"/>
      <c r="I71" s="348">
        <v>0.36164000000000002</v>
      </c>
      <c r="J71" s="348">
        <v>6.5</v>
      </c>
      <c r="K71" s="348">
        <v>0.35615999999999998</v>
      </c>
      <c r="L71" s="348">
        <v>0.36164000000000002</v>
      </c>
      <c r="M71" s="348"/>
      <c r="N71" s="350">
        <v>10.8698</v>
      </c>
      <c r="O71" s="348">
        <v>1.3636999999999999</v>
      </c>
      <c r="P71" s="348">
        <v>3.1393</v>
      </c>
      <c r="Q71" s="348">
        <v>2.0142000000000002</v>
      </c>
      <c r="R71" s="348">
        <v>6.1755000000000004</v>
      </c>
      <c r="S71" s="348">
        <v>5.3144999999999998</v>
      </c>
      <c r="T71" s="348">
        <v>5.9511000000000003</v>
      </c>
      <c r="U71" s="354">
        <v>5.5683999999999996</v>
      </c>
      <c r="V71" s="348">
        <v>5.5156000000000001</v>
      </c>
      <c r="W71" s="348">
        <v>6.1353999999999997</v>
      </c>
      <c r="X71" s="348">
        <v>6.2420999999999998</v>
      </c>
      <c r="Y71" s="375">
        <v>5.4105999999999996</v>
      </c>
      <c r="Z71" s="348" t="s">
        <v>430</v>
      </c>
      <c r="AA71" s="348">
        <v>3.9209999999999998</v>
      </c>
      <c r="AB71" s="348">
        <v>6.3841999999999999</v>
      </c>
      <c r="AC71" s="348">
        <v>5.6806999999999999</v>
      </c>
      <c r="AD71" s="348">
        <v>5.5895999999999999</v>
      </c>
      <c r="AE71" s="348">
        <v>3.9209999999999998</v>
      </c>
      <c r="AF71" s="348">
        <v>5.3085000000000004</v>
      </c>
      <c r="AG71" s="569"/>
      <c r="AH71" s="346">
        <v>5</v>
      </c>
      <c r="AI71" s="346">
        <v>3</v>
      </c>
      <c r="AJ71" s="346">
        <v>3</v>
      </c>
      <c r="AK71" s="346">
        <v>3</v>
      </c>
      <c r="AL71" s="346">
        <v>8</v>
      </c>
      <c r="AM71" s="346">
        <v>8</v>
      </c>
      <c r="AN71" s="346">
        <v>7</v>
      </c>
      <c r="AO71" s="572">
        <v>7</v>
      </c>
      <c r="AP71" s="346">
        <v>7</v>
      </c>
      <c r="AQ71" s="346">
        <v>7</v>
      </c>
      <c r="AR71" s="346">
        <v>7</v>
      </c>
      <c r="AS71" s="346">
        <v>7</v>
      </c>
      <c r="AT71" s="346" t="s">
        <v>430</v>
      </c>
      <c r="AU71" s="346">
        <v>3</v>
      </c>
      <c r="AV71" s="346">
        <v>7</v>
      </c>
      <c r="AW71" s="346">
        <v>7</v>
      </c>
      <c r="AX71" s="346">
        <v>7</v>
      </c>
      <c r="AY71" s="346">
        <v>3</v>
      </c>
      <c r="AZ71" s="584"/>
      <c r="BA71" s="467">
        <v>9.7100000000000009</v>
      </c>
      <c r="BB71" s="348">
        <v>87.88</v>
      </c>
      <c r="BC71" s="348" t="s">
        <v>430</v>
      </c>
      <c r="BD71" s="348" t="s">
        <v>430</v>
      </c>
      <c r="BE71" s="375" t="s">
        <v>430</v>
      </c>
      <c r="BF71" s="375">
        <v>2.41</v>
      </c>
      <c r="BG71" s="374"/>
      <c r="BH71" s="594">
        <v>2.41</v>
      </c>
      <c r="BI71" s="348">
        <v>46.19</v>
      </c>
      <c r="BJ71" s="348">
        <v>16.8</v>
      </c>
      <c r="BK71" s="348">
        <v>24.89</v>
      </c>
      <c r="BL71" s="348" t="s">
        <v>430</v>
      </c>
      <c r="BM71" s="375" t="s">
        <v>430</v>
      </c>
      <c r="BN71" s="375" t="s">
        <v>430</v>
      </c>
      <c r="BO71" s="375">
        <v>9.7100000000000009</v>
      </c>
      <c r="BP71" s="375" t="s">
        <v>430</v>
      </c>
      <c r="BQ71" s="375" t="s">
        <v>430</v>
      </c>
      <c r="BR71" s="466"/>
      <c r="BS71" s="373">
        <v>3.9127732411738299</v>
      </c>
      <c r="BT71" s="354">
        <v>8.7474729026242404</v>
      </c>
      <c r="BU71" s="430"/>
      <c r="BV71" s="374" t="s">
        <v>554</v>
      </c>
    </row>
    <row r="72" spans="1:74" s="355" customFormat="1" x14ac:dyDescent="0.25">
      <c r="A72" s="345" t="s">
        <v>7602</v>
      </c>
      <c r="B72" s="373"/>
      <c r="C72" s="719">
        <v>39646</v>
      </c>
      <c r="D72" s="373"/>
      <c r="E72" s="346">
        <v>155.30000000000001</v>
      </c>
      <c r="F72" s="373"/>
      <c r="G72" s="347">
        <v>3355.7064</v>
      </c>
      <c r="H72" s="374"/>
      <c r="I72" s="348">
        <v>0.46</v>
      </c>
      <c r="J72" s="348">
        <v>6.59</v>
      </c>
      <c r="K72" s="348">
        <v>0.46</v>
      </c>
      <c r="L72" s="348">
        <v>0.46</v>
      </c>
      <c r="M72" s="348"/>
      <c r="N72" s="350">
        <v>10.7409</v>
      </c>
      <c r="O72" s="348">
        <v>0.52500000000000002</v>
      </c>
      <c r="P72" s="348">
        <v>2.7342</v>
      </c>
      <c r="Q72" s="348">
        <v>0.93689999999999996</v>
      </c>
      <c r="R72" s="348">
        <v>6.4926000000000004</v>
      </c>
      <c r="S72" s="348">
        <v>5.4950999999999999</v>
      </c>
      <c r="T72" s="348">
        <v>6.3296999999999999</v>
      </c>
      <c r="U72" s="354">
        <v>5.8474000000000004</v>
      </c>
      <c r="V72" s="348">
        <v>5.7263000000000002</v>
      </c>
      <c r="W72" s="348">
        <v>6.3795000000000002</v>
      </c>
      <c r="X72" s="348">
        <v>6.3521999999999998</v>
      </c>
      <c r="Y72" s="375">
        <v>5.6829000000000001</v>
      </c>
      <c r="Z72" s="348">
        <v>6.2146999999999997</v>
      </c>
      <c r="AA72" s="348">
        <v>3.1953999999999998</v>
      </c>
      <c r="AB72" s="348">
        <v>6.4618000000000002</v>
      </c>
      <c r="AC72" s="348">
        <v>5.9837999999999996</v>
      </c>
      <c r="AD72" s="348">
        <v>5.8414999999999999</v>
      </c>
      <c r="AE72" s="348">
        <v>3.1953999999999998</v>
      </c>
      <c r="AF72" s="348">
        <v>6.9539999999999997</v>
      </c>
      <c r="AG72" s="569"/>
      <c r="AH72" s="346">
        <v>6</v>
      </c>
      <c r="AI72" s="346">
        <v>6</v>
      </c>
      <c r="AJ72" s="346">
        <v>7</v>
      </c>
      <c r="AK72" s="346">
        <v>7</v>
      </c>
      <c r="AL72" s="346">
        <v>3</v>
      </c>
      <c r="AM72" s="346">
        <v>7</v>
      </c>
      <c r="AN72" s="346">
        <v>2</v>
      </c>
      <c r="AO72" s="572">
        <v>3</v>
      </c>
      <c r="AP72" s="346">
        <v>3</v>
      </c>
      <c r="AQ72" s="346">
        <v>2</v>
      </c>
      <c r="AR72" s="346">
        <v>6</v>
      </c>
      <c r="AS72" s="346">
        <v>4</v>
      </c>
      <c r="AT72" s="346">
        <v>2</v>
      </c>
      <c r="AU72" s="346">
        <v>8</v>
      </c>
      <c r="AV72" s="346">
        <v>6</v>
      </c>
      <c r="AW72" s="346">
        <v>2</v>
      </c>
      <c r="AX72" s="346">
        <v>3</v>
      </c>
      <c r="AY72" s="346">
        <v>8</v>
      </c>
      <c r="AZ72" s="584"/>
      <c r="BA72" s="467">
        <v>8.19</v>
      </c>
      <c r="BB72" s="348">
        <v>78.47</v>
      </c>
      <c r="BC72" s="348" t="s">
        <v>430</v>
      </c>
      <c r="BD72" s="348">
        <v>7.45</v>
      </c>
      <c r="BE72" s="375" t="s">
        <v>430</v>
      </c>
      <c r="BF72" s="375">
        <v>5.89</v>
      </c>
      <c r="BG72" s="374"/>
      <c r="BH72" s="594">
        <v>5.89</v>
      </c>
      <c r="BI72" s="348">
        <v>68.78</v>
      </c>
      <c r="BJ72" s="348">
        <v>9.68</v>
      </c>
      <c r="BK72" s="348">
        <v>7.45</v>
      </c>
      <c r="BL72" s="348" t="s">
        <v>430</v>
      </c>
      <c r="BM72" s="375" t="s">
        <v>430</v>
      </c>
      <c r="BN72" s="375" t="s">
        <v>430</v>
      </c>
      <c r="BO72" s="375">
        <v>8.19</v>
      </c>
      <c r="BP72" s="375" t="s">
        <v>430</v>
      </c>
      <c r="BQ72" s="375" t="s">
        <v>430</v>
      </c>
      <c r="BR72" s="466"/>
      <c r="BS72" s="373">
        <v>6.4496365600000001</v>
      </c>
      <c r="BT72" s="354">
        <v>17.35010119</v>
      </c>
      <c r="BU72" s="430"/>
      <c r="BV72" s="374" t="s">
        <v>554</v>
      </c>
    </row>
    <row r="73" spans="1:74" x14ac:dyDescent="0.25">
      <c r="A73" s="318" t="s">
        <v>93</v>
      </c>
      <c r="B73" s="43"/>
      <c r="C73" s="720"/>
      <c r="D73" s="43"/>
      <c r="E73" s="51"/>
      <c r="F73" s="43"/>
      <c r="G73" s="55"/>
      <c r="H73" s="66"/>
      <c r="I73" s="59"/>
      <c r="J73" s="59"/>
      <c r="K73" s="59"/>
      <c r="L73" s="59"/>
      <c r="M73" s="59"/>
      <c r="N73" s="70">
        <v>10.6334</v>
      </c>
      <c r="O73" s="59">
        <v>0.81769999999999998</v>
      </c>
      <c r="P73" s="59">
        <v>3.0693999999999999</v>
      </c>
      <c r="Q73" s="59">
        <v>1.5147999999999999</v>
      </c>
      <c r="R73" s="59">
        <v>6.4010999999999996</v>
      </c>
      <c r="S73" s="59">
        <v>5.5247999999999999</v>
      </c>
      <c r="T73" s="59">
        <v>6.1425999999999998</v>
      </c>
      <c r="U73" s="88">
        <v>5.6726000000000001</v>
      </c>
      <c r="V73" s="59">
        <v>5.6146000000000003</v>
      </c>
      <c r="W73" s="59">
        <v>6.2446999999999999</v>
      </c>
      <c r="X73" s="59">
        <v>6.3360000000000003</v>
      </c>
      <c r="Y73" s="276">
        <v>5.5858999999999996</v>
      </c>
      <c r="Z73" s="59">
        <v>5.5270999999999999</v>
      </c>
      <c r="AA73" s="59">
        <v>3.6572</v>
      </c>
      <c r="AB73" s="59">
        <v>6.5126999999999997</v>
      </c>
      <c r="AC73" s="59">
        <v>5.8056000000000001</v>
      </c>
      <c r="AD73" s="59">
        <v>5.6786000000000003</v>
      </c>
      <c r="AE73" s="59">
        <v>3.6572</v>
      </c>
      <c r="AF73" s="59">
        <v>5.9804000000000004</v>
      </c>
      <c r="AG73" s="553"/>
      <c r="AH73" s="51">
        <v>9</v>
      </c>
      <c r="AI73" s="51">
        <v>9</v>
      </c>
      <c r="AJ73" s="51">
        <v>9</v>
      </c>
      <c r="AK73" s="51">
        <v>9</v>
      </c>
      <c r="AL73" s="51">
        <v>9</v>
      </c>
      <c r="AM73" s="51">
        <v>9</v>
      </c>
      <c r="AN73" s="51">
        <v>9</v>
      </c>
      <c r="AO73" s="560">
        <v>9</v>
      </c>
      <c r="AP73" s="51">
        <v>9</v>
      </c>
      <c r="AQ73" s="51">
        <v>8</v>
      </c>
      <c r="AR73" s="51">
        <v>8</v>
      </c>
      <c r="AS73" s="51">
        <v>8</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60"/>
      <c r="N74" s="71">
        <v>12.611800000000001</v>
      </c>
      <c r="O74" s="60">
        <v>2.1781999999999999</v>
      </c>
      <c r="P74" s="60">
        <v>4.2956000000000003</v>
      </c>
      <c r="Q74" s="60">
        <v>2.8393999999999999</v>
      </c>
      <c r="R74" s="60">
        <v>6.8711000000000002</v>
      </c>
      <c r="S74" s="60">
        <v>5.9911000000000003</v>
      </c>
      <c r="T74" s="60">
        <v>6.6155999999999997</v>
      </c>
      <c r="U74" s="89">
        <v>6.0785</v>
      </c>
      <c r="V74" s="60">
        <v>6.0007000000000001</v>
      </c>
      <c r="W74" s="60">
        <v>6.7234999999999996</v>
      </c>
      <c r="X74" s="60">
        <v>6.8442999999999996</v>
      </c>
      <c r="Y74" s="277">
        <v>6.0381</v>
      </c>
      <c r="Z74" s="60">
        <v>6.774</v>
      </c>
      <c r="AA74" s="60">
        <v>4.5861999999999998</v>
      </c>
      <c r="AB74" s="60">
        <v>7.0563000000000002</v>
      </c>
      <c r="AC74" s="60">
        <v>6.2198000000000002</v>
      </c>
      <c r="AD74" s="60">
        <v>6.0864000000000003</v>
      </c>
      <c r="AE74" s="60">
        <v>4.5861999999999998</v>
      </c>
      <c r="AF74" s="60">
        <v>7.3667999999999996</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60"/>
      <c r="N75" s="71">
        <v>7.7500999999999998</v>
      </c>
      <c r="O75" s="60">
        <v>-0.34060000000000001</v>
      </c>
      <c r="P75" s="60">
        <v>2.4925999999999999</v>
      </c>
      <c r="Q75" s="60">
        <v>0.81159999999999999</v>
      </c>
      <c r="R75" s="60">
        <v>5.7140000000000004</v>
      </c>
      <c r="S75" s="60">
        <v>5.0076999999999998</v>
      </c>
      <c r="T75" s="60">
        <v>5.6067</v>
      </c>
      <c r="U75" s="89">
        <v>5.1890999999999998</v>
      </c>
      <c r="V75" s="60">
        <v>5.117</v>
      </c>
      <c r="W75" s="60">
        <v>5.5038</v>
      </c>
      <c r="X75" s="60">
        <v>5.6760999999999999</v>
      </c>
      <c r="Y75" s="277">
        <v>4.9649000000000001</v>
      </c>
      <c r="Z75" s="60">
        <v>3.6012</v>
      </c>
      <c r="AA75" s="60">
        <v>3.1526999999999998</v>
      </c>
      <c r="AB75" s="60">
        <v>5.8605999999999998</v>
      </c>
      <c r="AC75" s="60">
        <v>5.2979000000000003</v>
      </c>
      <c r="AD75" s="60">
        <v>5.1856</v>
      </c>
      <c r="AE75" s="60">
        <v>3.1526999999999998</v>
      </c>
      <c r="AF75" s="60">
        <v>4.3855000000000004</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61"/>
      <c r="N76" s="72">
        <v>10.8698</v>
      </c>
      <c r="O76" s="61">
        <v>0.91059999999999997</v>
      </c>
      <c r="P76" s="61">
        <v>2.9996</v>
      </c>
      <c r="Q76" s="61">
        <v>1.3166</v>
      </c>
      <c r="R76" s="61">
        <v>6.4280999999999997</v>
      </c>
      <c r="S76" s="61">
        <v>5.5454999999999997</v>
      </c>
      <c r="T76" s="61">
        <v>6.1768000000000001</v>
      </c>
      <c r="U76" s="90">
        <v>5.6603000000000003</v>
      </c>
      <c r="V76" s="61">
        <v>5.5979000000000001</v>
      </c>
      <c r="W76" s="61">
        <v>6.3085500000000003</v>
      </c>
      <c r="X76" s="61">
        <v>6.37195</v>
      </c>
      <c r="Y76" s="279">
        <v>5.6460999999999997</v>
      </c>
      <c r="Z76" s="61">
        <v>5.8666</v>
      </c>
      <c r="AA76" s="61">
        <v>3.5991</v>
      </c>
      <c r="AB76" s="61">
        <v>6.4691000000000001</v>
      </c>
      <c r="AC76" s="61">
        <v>5.8086000000000002</v>
      </c>
      <c r="AD76" s="61">
        <v>5.6478999999999999</v>
      </c>
      <c r="AE76" s="61">
        <v>3.5991</v>
      </c>
      <c r="AF76" s="61">
        <v>5.8120000000000003</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6"/>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5" t="s">
        <v>7550</v>
      </c>
      <c r="B78" s="406"/>
      <c r="C78" s="730"/>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700"/>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6" t="s">
        <v>7551</v>
      </c>
      <c r="B79" s="374"/>
      <c r="C79" s="731"/>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7" t="s">
        <v>7552</v>
      </c>
      <c r="B80" s="417"/>
      <c r="C80" s="744"/>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1"/>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179</v>
      </c>
      <c r="BM84" s="277"/>
    </row>
    <row r="85" spans="1:65" x14ac:dyDescent="0.25">
      <c r="A85" s="488" t="s">
        <v>10410</v>
      </c>
      <c r="BM85" s="277"/>
    </row>
    <row r="86" spans="1:65" x14ac:dyDescent="0.25">
      <c r="A86" s="488" t="s">
        <v>350</v>
      </c>
      <c r="BM86"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EB93-91CF-4A3E-8E8A-1326DA09DC3E}">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075" t="s">
        <v>232</v>
      </c>
      <c r="B5" s="1076"/>
      <c r="C5" s="1082" t="s">
        <v>44</v>
      </c>
      <c r="D5" s="1076"/>
      <c r="E5" s="1082" t="s">
        <v>45</v>
      </c>
      <c r="F5" s="1076"/>
      <c r="G5" s="1082" t="s">
        <v>46</v>
      </c>
      <c r="H5" s="1076"/>
      <c r="I5" s="1106" t="s">
        <v>184</v>
      </c>
      <c r="J5" s="1101"/>
      <c r="K5" s="1101"/>
      <c r="L5" s="1101"/>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076"/>
      <c r="BS5" s="1106" t="s">
        <v>212</v>
      </c>
      <c r="BT5" s="1102"/>
      <c r="BU5" s="1076"/>
      <c r="BV5" s="1106" t="s">
        <v>88</v>
      </c>
    </row>
    <row r="6" spans="1:74" ht="33" x14ac:dyDescent="0.25">
      <c r="A6" s="1075"/>
      <c r="B6" s="1077"/>
      <c r="C6" s="1113"/>
      <c r="D6" s="1077"/>
      <c r="E6" s="1113"/>
      <c r="F6" s="1077"/>
      <c r="G6" s="1113"/>
      <c r="H6" s="1077"/>
      <c r="I6" s="83" t="s">
        <v>180</v>
      </c>
      <c r="J6" s="28" t="s">
        <v>181</v>
      </c>
      <c r="K6" s="28" t="s">
        <v>182</v>
      </c>
      <c r="L6" s="28"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077"/>
      <c r="BS6" s="83" t="s">
        <v>210</v>
      </c>
      <c r="BT6" s="82" t="s">
        <v>211</v>
      </c>
      <c r="BU6" s="1077"/>
      <c r="BV6" s="1107"/>
    </row>
    <row r="7" spans="1:74" ht="14.5" x14ac:dyDescent="0.25">
      <c r="A7" s="323" t="s">
        <v>233</v>
      </c>
      <c r="B7" s="69"/>
      <c r="C7" s="726"/>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7605</v>
      </c>
      <c r="B8" s="370"/>
      <c r="C8" s="718">
        <v>41275</v>
      </c>
      <c r="D8" s="369"/>
      <c r="E8" s="338">
        <v>21572</v>
      </c>
      <c r="F8" s="369"/>
      <c r="G8" s="339">
        <v>589.61019999999996</v>
      </c>
      <c r="H8" s="370"/>
      <c r="I8" s="340">
        <v>1.37</v>
      </c>
      <c r="J8" s="340">
        <v>7.26</v>
      </c>
      <c r="K8" s="340">
        <v>0.95</v>
      </c>
      <c r="L8" s="340">
        <v>1.01</v>
      </c>
      <c r="M8" s="361"/>
      <c r="N8" s="340">
        <v>19.467199999999998</v>
      </c>
      <c r="O8" s="340">
        <v>0.54479999999999995</v>
      </c>
      <c r="P8" s="340">
        <v>4.5690999999999997</v>
      </c>
      <c r="Q8" s="340">
        <v>1.2709999999999999</v>
      </c>
      <c r="R8" s="340">
        <v>7.7864000000000004</v>
      </c>
      <c r="S8" s="340">
        <v>6.4683000000000002</v>
      </c>
      <c r="T8" s="340">
        <v>6.6791</v>
      </c>
      <c r="U8" s="340">
        <v>6.3235000000000001</v>
      </c>
      <c r="V8" s="340">
        <v>6.3685</v>
      </c>
      <c r="W8" s="340">
        <v>7.4112999999999998</v>
      </c>
      <c r="X8" s="340">
        <v>7.5540000000000003</v>
      </c>
      <c r="Y8" s="371">
        <v>6.6885000000000003</v>
      </c>
      <c r="Z8" s="340">
        <v>7.1738</v>
      </c>
      <c r="AA8" s="340">
        <v>4.0930999999999997</v>
      </c>
      <c r="AB8" s="340">
        <v>7.2460000000000004</v>
      </c>
      <c r="AC8" s="340">
        <v>6.2774999999999999</v>
      </c>
      <c r="AD8" s="340">
        <v>6.4325999999999999</v>
      </c>
      <c r="AE8" s="340">
        <v>4.0930999999999997</v>
      </c>
      <c r="AF8" s="340">
        <v>7.7512999999999996</v>
      </c>
      <c r="AG8" s="568"/>
      <c r="AH8" s="338">
        <v>6</v>
      </c>
      <c r="AI8" s="338">
        <v>5</v>
      </c>
      <c r="AJ8" s="338">
        <v>7</v>
      </c>
      <c r="AK8" s="338">
        <v>4</v>
      </c>
      <c r="AL8" s="338">
        <v>1</v>
      </c>
      <c r="AM8" s="338">
        <v>5</v>
      </c>
      <c r="AN8" s="338">
        <v>9</v>
      </c>
      <c r="AO8" s="631">
        <v>2</v>
      </c>
      <c r="AP8" s="338">
        <v>2</v>
      </c>
      <c r="AQ8" s="338">
        <v>5</v>
      </c>
      <c r="AR8" s="338">
        <v>3</v>
      </c>
      <c r="AS8" s="338">
        <v>6</v>
      </c>
      <c r="AT8" s="338">
        <v>4</v>
      </c>
      <c r="AU8" s="338">
        <v>3</v>
      </c>
      <c r="AV8" s="338">
        <v>10</v>
      </c>
      <c r="AW8" s="338">
        <v>7</v>
      </c>
      <c r="AX8" s="338">
        <v>2</v>
      </c>
      <c r="AY8" s="338">
        <v>3</v>
      </c>
      <c r="AZ8" s="583"/>
      <c r="BA8" s="464">
        <v>10.46</v>
      </c>
      <c r="BB8" s="340">
        <v>68.86</v>
      </c>
      <c r="BC8" s="340">
        <v>8.0299999999999994</v>
      </c>
      <c r="BD8" s="340">
        <v>7.85</v>
      </c>
      <c r="BE8" s="371">
        <v>-8.73</v>
      </c>
      <c r="BF8" s="371">
        <v>4.8</v>
      </c>
      <c r="BG8" s="370"/>
      <c r="BH8" s="593">
        <v>4.8</v>
      </c>
      <c r="BI8" s="340">
        <v>29.34</v>
      </c>
      <c r="BJ8" s="340">
        <v>1.07</v>
      </c>
      <c r="BK8" s="340">
        <v>54.33</v>
      </c>
      <c r="BL8" s="340" t="s">
        <v>430</v>
      </c>
      <c r="BM8" s="371">
        <v>9.14</v>
      </c>
      <c r="BN8" s="371" t="s">
        <v>430</v>
      </c>
      <c r="BO8" s="371">
        <v>1.32</v>
      </c>
      <c r="BP8" s="371" t="s">
        <v>430</v>
      </c>
      <c r="BQ8" s="371">
        <v>-8.73</v>
      </c>
      <c r="BR8" s="609"/>
      <c r="BS8" s="369">
        <v>7.3534586210055597</v>
      </c>
      <c r="BT8" s="344">
        <v>9.7631535199186299</v>
      </c>
      <c r="BU8" s="571"/>
      <c r="BV8" s="370" t="s">
        <v>554</v>
      </c>
    </row>
    <row r="9" spans="1:74" s="425" customFormat="1" x14ac:dyDescent="0.25">
      <c r="A9" s="337" t="s">
        <v>7606</v>
      </c>
      <c r="B9" s="370"/>
      <c r="C9" s="718">
        <v>41275</v>
      </c>
      <c r="D9" s="369"/>
      <c r="E9" s="338">
        <v>18338</v>
      </c>
      <c r="F9" s="369"/>
      <c r="G9" s="339">
        <v>66.900999999999996</v>
      </c>
      <c r="H9" s="370"/>
      <c r="I9" s="340">
        <v>1.65</v>
      </c>
      <c r="J9" s="340">
        <v>7.38</v>
      </c>
      <c r="K9" s="340">
        <v>0.88766999999999996</v>
      </c>
      <c r="L9" s="340">
        <v>0.95342000000000005</v>
      </c>
      <c r="M9" s="361"/>
      <c r="N9" s="340">
        <v>14.572900000000001</v>
      </c>
      <c r="O9" s="340">
        <v>-0.8911</v>
      </c>
      <c r="P9" s="340">
        <v>4.181</v>
      </c>
      <c r="Q9" s="340">
        <v>0.59640000000000004</v>
      </c>
      <c r="R9" s="340">
        <v>7.0330000000000004</v>
      </c>
      <c r="S9" s="340">
        <v>6.3207000000000004</v>
      </c>
      <c r="T9" s="340">
        <v>6.7081</v>
      </c>
      <c r="U9" s="340">
        <v>6.1753</v>
      </c>
      <c r="V9" s="340">
        <v>6.218</v>
      </c>
      <c r="W9" s="340">
        <v>7.3821000000000003</v>
      </c>
      <c r="X9" s="340">
        <v>7.5247999999999999</v>
      </c>
      <c r="Y9" s="371">
        <v>6.7027999999999999</v>
      </c>
      <c r="Z9" s="340">
        <v>7.2016</v>
      </c>
      <c r="AA9" s="340">
        <v>3.3603000000000001</v>
      </c>
      <c r="AB9" s="340">
        <v>7.1071</v>
      </c>
      <c r="AC9" s="340">
        <v>6.2156000000000002</v>
      </c>
      <c r="AD9" s="340">
        <v>6.2938999999999998</v>
      </c>
      <c r="AE9" s="340">
        <v>3.3603000000000001</v>
      </c>
      <c r="AF9" s="340">
        <v>7.6485000000000003</v>
      </c>
      <c r="AG9" s="568"/>
      <c r="AH9" s="338">
        <v>15</v>
      </c>
      <c r="AI9" s="338">
        <v>10</v>
      </c>
      <c r="AJ9" s="338">
        <v>9</v>
      </c>
      <c r="AK9" s="338">
        <v>10</v>
      </c>
      <c r="AL9" s="338">
        <v>13</v>
      </c>
      <c r="AM9" s="338">
        <v>9</v>
      </c>
      <c r="AN9" s="338">
        <v>8</v>
      </c>
      <c r="AO9" s="631">
        <v>10</v>
      </c>
      <c r="AP9" s="338">
        <v>9</v>
      </c>
      <c r="AQ9" s="338">
        <v>7</v>
      </c>
      <c r="AR9" s="338">
        <v>4</v>
      </c>
      <c r="AS9" s="338">
        <v>5</v>
      </c>
      <c r="AT9" s="338">
        <v>3</v>
      </c>
      <c r="AU9" s="338">
        <v>11</v>
      </c>
      <c r="AV9" s="338">
        <v>14</v>
      </c>
      <c r="AW9" s="338">
        <v>9</v>
      </c>
      <c r="AX9" s="338">
        <v>9</v>
      </c>
      <c r="AY9" s="338">
        <v>11</v>
      </c>
      <c r="AZ9" s="583"/>
      <c r="BA9" s="464">
        <v>11.06</v>
      </c>
      <c r="BB9" s="340">
        <v>74.209999999999994</v>
      </c>
      <c r="BC9" s="340">
        <v>1.25</v>
      </c>
      <c r="BD9" s="340">
        <v>13.36</v>
      </c>
      <c r="BE9" s="371" t="s">
        <v>430</v>
      </c>
      <c r="BF9" s="371">
        <v>0.13</v>
      </c>
      <c r="BG9" s="370"/>
      <c r="BH9" s="593">
        <v>0.13</v>
      </c>
      <c r="BI9" s="340">
        <v>3.93</v>
      </c>
      <c r="BJ9" s="340">
        <v>1.03</v>
      </c>
      <c r="BK9" s="340">
        <v>83.86</v>
      </c>
      <c r="BL9" s="340" t="s">
        <v>430</v>
      </c>
      <c r="BM9" s="371">
        <v>11.06</v>
      </c>
      <c r="BN9" s="371" t="s">
        <v>430</v>
      </c>
      <c r="BO9" s="371" t="s">
        <v>430</v>
      </c>
      <c r="BP9" s="371" t="s">
        <v>430</v>
      </c>
      <c r="BQ9" s="371" t="s">
        <v>430</v>
      </c>
      <c r="BR9" s="463"/>
      <c r="BS9" s="369">
        <v>5.20628434895875</v>
      </c>
      <c r="BT9" s="344">
        <v>12.0580679075884</v>
      </c>
      <c r="BU9" s="571"/>
      <c r="BV9" s="370" t="s">
        <v>554</v>
      </c>
    </row>
    <row r="10" spans="1:74" s="428" customFormat="1" x14ac:dyDescent="0.25">
      <c r="A10" s="345" t="s">
        <v>7607</v>
      </c>
      <c r="B10" s="374"/>
      <c r="C10" s="719">
        <v>41275</v>
      </c>
      <c r="D10" s="373"/>
      <c r="E10" s="346">
        <v>13585.9</v>
      </c>
      <c r="F10" s="373"/>
      <c r="G10" s="347">
        <v>3870.5911000000001</v>
      </c>
      <c r="H10" s="374"/>
      <c r="I10" s="348">
        <v>1.49</v>
      </c>
      <c r="J10" s="348">
        <v>7.07</v>
      </c>
      <c r="K10" s="348">
        <v>0.9</v>
      </c>
      <c r="L10" s="348">
        <v>0.99</v>
      </c>
      <c r="M10" s="362"/>
      <c r="N10" s="348">
        <v>20.2331</v>
      </c>
      <c r="O10" s="348">
        <v>2.0042</v>
      </c>
      <c r="P10" s="348">
        <v>4.5983999999999998</v>
      </c>
      <c r="Q10" s="348">
        <v>0.54710000000000003</v>
      </c>
      <c r="R10" s="348">
        <v>7.5872000000000002</v>
      </c>
      <c r="S10" s="348">
        <v>5.9245000000000001</v>
      </c>
      <c r="T10" s="348">
        <v>6.2336</v>
      </c>
      <c r="U10" s="348">
        <v>5.82</v>
      </c>
      <c r="V10" s="348">
        <v>5.9295999999999998</v>
      </c>
      <c r="W10" s="348">
        <v>7.1304999999999996</v>
      </c>
      <c r="X10" s="348">
        <v>7.2698</v>
      </c>
      <c r="Y10" s="375">
        <v>6.4474999999999998</v>
      </c>
      <c r="Z10" s="348">
        <v>6.8159000000000001</v>
      </c>
      <c r="AA10" s="348">
        <v>3.6463999999999999</v>
      </c>
      <c r="AB10" s="348">
        <v>6.9497999999999998</v>
      </c>
      <c r="AC10" s="348">
        <v>5.8861999999999997</v>
      </c>
      <c r="AD10" s="348">
        <v>5.9348999999999998</v>
      </c>
      <c r="AE10" s="348">
        <v>3.6463999999999999</v>
      </c>
      <c r="AF10" s="348">
        <v>7.3808999999999996</v>
      </c>
      <c r="AG10" s="569"/>
      <c r="AH10" s="346">
        <v>5</v>
      </c>
      <c r="AI10" s="346">
        <v>2</v>
      </c>
      <c r="AJ10" s="346">
        <v>4</v>
      </c>
      <c r="AK10" s="346">
        <v>11</v>
      </c>
      <c r="AL10" s="346">
        <v>3</v>
      </c>
      <c r="AM10" s="346">
        <v>17</v>
      </c>
      <c r="AN10" s="346">
        <v>17</v>
      </c>
      <c r="AO10" s="573">
        <v>17</v>
      </c>
      <c r="AP10" s="346">
        <v>17</v>
      </c>
      <c r="AQ10" s="346">
        <v>13</v>
      </c>
      <c r="AR10" s="346">
        <v>11</v>
      </c>
      <c r="AS10" s="346">
        <v>10</v>
      </c>
      <c r="AT10" s="346">
        <v>10</v>
      </c>
      <c r="AU10" s="346">
        <v>7</v>
      </c>
      <c r="AV10" s="346">
        <v>17</v>
      </c>
      <c r="AW10" s="346">
        <v>17</v>
      </c>
      <c r="AX10" s="346">
        <v>17</v>
      </c>
      <c r="AY10" s="346">
        <v>7</v>
      </c>
      <c r="AZ10" s="584"/>
      <c r="BA10" s="467">
        <v>11.4</v>
      </c>
      <c r="BB10" s="348">
        <v>73.540000000000006</v>
      </c>
      <c r="BC10" s="348">
        <v>8.6300000000000008</v>
      </c>
      <c r="BD10" s="348">
        <v>4.01</v>
      </c>
      <c r="BE10" s="375">
        <v>-22.77</v>
      </c>
      <c r="BF10" s="375">
        <v>2.4300000000000002</v>
      </c>
      <c r="BG10" s="374"/>
      <c r="BH10" s="594">
        <v>2.4300000000000002</v>
      </c>
      <c r="BI10" s="348">
        <v>33.6</v>
      </c>
      <c r="BJ10" s="348">
        <v>5.56</v>
      </c>
      <c r="BK10" s="348">
        <v>47.01</v>
      </c>
      <c r="BL10" s="348" t="s">
        <v>430</v>
      </c>
      <c r="BM10" s="375">
        <v>7.86</v>
      </c>
      <c r="BN10" s="375" t="s">
        <v>430</v>
      </c>
      <c r="BO10" s="375">
        <v>3.54</v>
      </c>
      <c r="BP10" s="375" t="s">
        <v>430</v>
      </c>
      <c r="BQ10" s="375">
        <v>-22.77</v>
      </c>
      <c r="BR10" s="466"/>
      <c r="BS10" s="373">
        <v>9.6888777090323703</v>
      </c>
      <c r="BT10" s="354">
        <v>2.8129266832644499</v>
      </c>
      <c r="BU10" s="430"/>
      <c r="BV10" s="374" t="s">
        <v>554</v>
      </c>
    </row>
    <row r="11" spans="1:74" s="428" customFormat="1" ht="11" x14ac:dyDescent="0.3">
      <c r="A11" s="841" t="s">
        <v>7608</v>
      </c>
      <c r="B11" s="847"/>
      <c r="C11" s="843">
        <v>41275</v>
      </c>
      <c r="D11" s="842"/>
      <c r="E11" s="844">
        <v>12165.2</v>
      </c>
      <c r="F11" s="842"/>
      <c r="G11" s="845">
        <v>3897.9016000000001</v>
      </c>
      <c r="H11" s="847"/>
      <c r="I11" s="846">
        <v>1.04</v>
      </c>
      <c r="J11" s="846">
        <v>7.42</v>
      </c>
      <c r="K11" s="846">
        <v>0.89</v>
      </c>
      <c r="L11" s="846">
        <v>0.94</v>
      </c>
      <c r="M11" s="851"/>
      <c r="N11" s="846">
        <v>21.276199999999999</v>
      </c>
      <c r="O11" s="846">
        <v>6.2111999999999998</v>
      </c>
      <c r="P11" s="846">
        <v>6.3948999999999998</v>
      </c>
      <c r="Q11" s="846">
        <v>2.0699999999999998</v>
      </c>
      <c r="R11" s="846">
        <v>7.7110000000000003</v>
      </c>
      <c r="S11" s="846">
        <v>6.5591999999999997</v>
      </c>
      <c r="T11" s="846">
        <v>6.8129</v>
      </c>
      <c r="U11" s="846">
        <v>6.2230999999999996</v>
      </c>
      <c r="V11" s="846">
        <v>6.2914000000000003</v>
      </c>
      <c r="W11" s="846">
        <v>7.4939</v>
      </c>
      <c r="X11" s="846">
        <v>7.5544000000000002</v>
      </c>
      <c r="Y11" s="852">
        <v>6.7103999999999999</v>
      </c>
      <c r="Z11" s="846">
        <v>7.4170999999999996</v>
      </c>
      <c r="AA11" s="846">
        <v>5.2446000000000002</v>
      </c>
      <c r="AB11" s="846">
        <v>7.1790000000000003</v>
      </c>
      <c r="AC11" s="846">
        <v>6.2968999999999999</v>
      </c>
      <c r="AD11" s="846">
        <v>6.3705999999999996</v>
      </c>
      <c r="AE11" s="846">
        <v>5.2446000000000002</v>
      </c>
      <c r="AF11" s="846">
        <v>7.8803000000000001</v>
      </c>
      <c r="AG11" s="936"/>
      <c r="AH11" s="844">
        <v>2</v>
      </c>
      <c r="AI11" s="844">
        <v>1</v>
      </c>
      <c r="AJ11" s="844">
        <v>1</v>
      </c>
      <c r="AK11" s="844">
        <v>1</v>
      </c>
      <c r="AL11" s="844">
        <v>2</v>
      </c>
      <c r="AM11" s="844">
        <v>3</v>
      </c>
      <c r="AN11" s="844">
        <v>3</v>
      </c>
      <c r="AO11" s="945">
        <v>5</v>
      </c>
      <c r="AP11" s="844">
        <v>6</v>
      </c>
      <c r="AQ11" s="844">
        <v>2</v>
      </c>
      <c r="AR11" s="844">
        <v>2</v>
      </c>
      <c r="AS11" s="844">
        <v>4</v>
      </c>
      <c r="AT11" s="844">
        <v>1</v>
      </c>
      <c r="AU11" s="844">
        <v>1</v>
      </c>
      <c r="AV11" s="844">
        <v>11</v>
      </c>
      <c r="AW11" s="844">
        <v>5</v>
      </c>
      <c r="AX11" s="844">
        <v>4</v>
      </c>
      <c r="AY11" s="844">
        <v>1</v>
      </c>
      <c r="AZ11" s="938"/>
      <c r="BA11" s="853">
        <v>12.95</v>
      </c>
      <c r="BB11" s="846">
        <v>70.11</v>
      </c>
      <c r="BC11" s="846">
        <v>3.93</v>
      </c>
      <c r="BD11" s="846">
        <v>10.97</v>
      </c>
      <c r="BE11" s="852" t="s">
        <v>430</v>
      </c>
      <c r="BF11" s="852">
        <v>2.04</v>
      </c>
      <c r="BG11" s="847"/>
      <c r="BH11" s="939">
        <v>2.04</v>
      </c>
      <c r="BI11" s="846">
        <v>24.76</v>
      </c>
      <c r="BJ11" s="846">
        <v>0.84</v>
      </c>
      <c r="BK11" s="846">
        <v>59.41</v>
      </c>
      <c r="BL11" s="846" t="s">
        <v>430</v>
      </c>
      <c r="BM11" s="852">
        <v>12.95</v>
      </c>
      <c r="BN11" s="852" t="s">
        <v>430</v>
      </c>
      <c r="BO11" s="852" t="s">
        <v>430</v>
      </c>
      <c r="BP11" s="852" t="s">
        <v>430</v>
      </c>
      <c r="BQ11" s="852" t="s">
        <v>430</v>
      </c>
      <c r="BR11" s="850"/>
      <c r="BS11" s="842">
        <v>4.0070479920035202</v>
      </c>
      <c r="BT11" s="856">
        <v>7.1627988335813999</v>
      </c>
      <c r="BU11" s="906"/>
      <c r="BV11" s="847" t="s">
        <v>554</v>
      </c>
    </row>
    <row r="12" spans="1:74" s="428" customFormat="1" x14ac:dyDescent="0.25">
      <c r="A12" s="345" t="s">
        <v>7609</v>
      </c>
      <c r="B12" s="374"/>
      <c r="C12" s="719">
        <v>41275</v>
      </c>
      <c r="D12" s="373"/>
      <c r="E12" s="346">
        <v>10160</v>
      </c>
      <c r="F12" s="373"/>
      <c r="G12" s="347">
        <v>776.5684</v>
      </c>
      <c r="H12" s="374"/>
      <c r="I12" s="348">
        <v>1.1499999999999999</v>
      </c>
      <c r="J12" s="348">
        <v>7.45</v>
      </c>
      <c r="K12" s="348">
        <v>1.01</v>
      </c>
      <c r="L12" s="348">
        <v>1.08</v>
      </c>
      <c r="M12" s="362"/>
      <c r="N12" s="348">
        <v>18.904499999999999</v>
      </c>
      <c r="O12" s="348">
        <v>-0.14099999999999999</v>
      </c>
      <c r="P12" s="348">
        <v>4.5853000000000002</v>
      </c>
      <c r="Q12" s="348">
        <v>0.41670000000000001</v>
      </c>
      <c r="R12" s="348">
        <v>7.4606000000000003</v>
      </c>
      <c r="S12" s="348">
        <v>6.3653000000000004</v>
      </c>
      <c r="T12" s="348">
        <v>6.4847999999999999</v>
      </c>
      <c r="U12" s="348">
        <v>6.0575000000000001</v>
      </c>
      <c r="V12" s="348">
        <v>6.1712999999999996</v>
      </c>
      <c r="W12" s="348">
        <v>7.3323999999999998</v>
      </c>
      <c r="X12" s="348">
        <v>7.4329999999999998</v>
      </c>
      <c r="Y12" s="375">
        <v>6.7198000000000002</v>
      </c>
      <c r="Z12" s="348">
        <v>7.3143000000000002</v>
      </c>
      <c r="AA12" s="348">
        <v>3.2757000000000001</v>
      </c>
      <c r="AB12" s="348">
        <v>6.9889000000000001</v>
      </c>
      <c r="AC12" s="348">
        <v>5.9941000000000004</v>
      </c>
      <c r="AD12" s="348">
        <v>6.2279</v>
      </c>
      <c r="AE12" s="348">
        <v>3.2757000000000001</v>
      </c>
      <c r="AF12" s="348">
        <v>7.8941999999999997</v>
      </c>
      <c r="AG12" s="569"/>
      <c r="AH12" s="346">
        <v>9</v>
      </c>
      <c r="AI12" s="346">
        <v>9</v>
      </c>
      <c r="AJ12" s="346">
        <v>6</v>
      </c>
      <c r="AK12" s="346">
        <v>13</v>
      </c>
      <c r="AL12" s="346">
        <v>5</v>
      </c>
      <c r="AM12" s="346">
        <v>7</v>
      </c>
      <c r="AN12" s="346">
        <v>15</v>
      </c>
      <c r="AO12" s="573">
        <v>11</v>
      </c>
      <c r="AP12" s="346">
        <v>11</v>
      </c>
      <c r="AQ12" s="346">
        <v>8</v>
      </c>
      <c r="AR12" s="346">
        <v>8</v>
      </c>
      <c r="AS12" s="346">
        <v>3</v>
      </c>
      <c r="AT12" s="346">
        <v>2</v>
      </c>
      <c r="AU12" s="346">
        <v>12</v>
      </c>
      <c r="AV12" s="346">
        <v>16</v>
      </c>
      <c r="AW12" s="346">
        <v>14</v>
      </c>
      <c r="AX12" s="346">
        <v>11</v>
      </c>
      <c r="AY12" s="346">
        <v>12</v>
      </c>
      <c r="AZ12" s="584"/>
      <c r="BA12" s="467">
        <v>16.059999999999999</v>
      </c>
      <c r="BB12" s="348">
        <v>76.92</v>
      </c>
      <c r="BC12" s="348">
        <v>5.85</v>
      </c>
      <c r="BD12" s="348">
        <v>13.19</v>
      </c>
      <c r="BE12" s="375" t="s">
        <v>430</v>
      </c>
      <c r="BF12" s="375">
        <v>-12.03</v>
      </c>
      <c r="BG12" s="374"/>
      <c r="BH12" s="594">
        <v>-12.03</v>
      </c>
      <c r="BI12" s="348">
        <v>15.65</v>
      </c>
      <c r="BJ12" s="348">
        <v>0.96</v>
      </c>
      <c r="BK12" s="348">
        <v>79.349999999999994</v>
      </c>
      <c r="BL12" s="348" t="s">
        <v>430</v>
      </c>
      <c r="BM12" s="375" t="s">
        <v>430</v>
      </c>
      <c r="BN12" s="375" t="s">
        <v>430</v>
      </c>
      <c r="BO12" s="375">
        <v>16.059999999999999</v>
      </c>
      <c r="BP12" s="375" t="s">
        <v>430</v>
      </c>
      <c r="BQ12" s="375" t="s">
        <v>430</v>
      </c>
      <c r="BR12" s="466"/>
      <c r="BS12" s="373">
        <v>11.3556749788644</v>
      </c>
      <c r="BT12" s="354">
        <v>9.6641164290335908</v>
      </c>
      <c r="BU12" s="430"/>
      <c r="BV12" s="374" t="s">
        <v>554</v>
      </c>
    </row>
    <row r="13" spans="1:74" s="428" customFormat="1" x14ac:dyDescent="0.25">
      <c r="A13" s="345" t="s">
        <v>7610</v>
      </c>
      <c r="B13" s="374"/>
      <c r="C13" s="719">
        <v>41275</v>
      </c>
      <c r="D13" s="373"/>
      <c r="E13" s="346">
        <v>7731.85</v>
      </c>
      <c r="F13" s="373"/>
      <c r="G13" s="347">
        <v>4245.79</v>
      </c>
      <c r="H13" s="374"/>
      <c r="I13" s="348">
        <v>1.2849299999999999</v>
      </c>
      <c r="J13" s="348">
        <v>7.44</v>
      </c>
      <c r="K13" s="348">
        <v>0.95889999999999997</v>
      </c>
      <c r="L13" s="348">
        <v>1.01918</v>
      </c>
      <c r="M13" s="362"/>
      <c r="N13" s="348">
        <v>19.2239</v>
      </c>
      <c r="O13" s="348">
        <v>0.68230000000000002</v>
      </c>
      <c r="P13" s="348">
        <v>5.0919999999999996</v>
      </c>
      <c r="Q13" s="348">
        <v>1.4195</v>
      </c>
      <c r="R13" s="348">
        <v>7.3747999999999996</v>
      </c>
      <c r="S13" s="348">
        <v>6.7016999999999998</v>
      </c>
      <c r="T13" s="348">
        <v>6.7694000000000001</v>
      </c>
      <c r="U13" s="348">
        <v>6.2462</v>
      </c>
      <c r="V13" s="348">
        <v>6.3514999999999997</v>
      </c>
      <c r="W13" s="348">
        <v>7.4710999999999999</v>
      </c>
      <c r="X13" s="348">
        <v>7.4874000000000001</v>
      </c>
      <c r="Y13" s="375">
        <v>6.6852</v>
      </c>
      <c r="Z13" s="348">
        <v>7.0090000000000003</v>
      </c>
      <c r="AA13" s="348">
        <v>4.1816000000000004</v>
      </c>
      <c r="AB13" s="348">
        <v>7.5209999999999999</v>
      </c>
      <c r="AC13" s="348">
        <v>6.2728999999999999</v>
      </c>
      <c r="AD13" s="348">
        <v>6.3761000000000001</v>
      </c>
      <c r="AE13" s="348">
        <v>4.1816000000000004</v>
      </c>
      <c r="AF13" s="348">
        <v>7.6216999999999997</v>
      </c>
      <c r="AG13" s="569"/>
      <c r="AH13" s="346">
        <v>7</v>
      </c>
      <c r="AI13" s="346">
        <v>3</v>
      </c>
      <c r="AJ13" s="346">
        <v>2</v>
      </c>
      <c r="AK13" s="346">
        <v>2</v>
      </c>
      <c r="AL13" s="346">
        <v>8</v>
      </c>
      <c r="AM13" s="346">
        <v>1</v>
      </c>
      <c r="AN13" s="346">
        <v>4</v>
      </c>
      <c r="AO13" s="573">
        <v>3</v>
      </c>
      <c r="AP13" s="346">
        <v>3</v>
      </c>
      <c r="AQ13" s="346">
        <v>3</v>
      </c>
      <c r="AR13" s="346">
        <v>5</v>
      </c>
      <c r="AS13" s="346">
        <v>7</v>
      </c>
      <c r="AT13" s="346">
        <v>7</v>
      </c>
      <c r="AU13" s="346">
        <v>2</v>
      </c>
      <c r="AV13" s="346">
        <v>4</v>
      </c>
      <c r="AW13" s="346">
        <v>8</v>
      </c>
      <c r="AX13" s="346">
        <v>3</v>
      </c>
      <c r="AY13" s="346">
        <v>2</v>
      </c>
      <c r="AZ13" s="584"/>
      <c r="BA13" s="467">
        <v>10.91</v>
      </c>
      <c r="BB13" s="348">
        <v>77.14</v>
      </c>
      <c r="BC13" s="348">
        <v>5.14</v>
      </c>
      <c r="BD13" s="348">
        <v>9.0299999999999994</v>
      </c>
      <c r="BE13" s="375">
        <v>0.03</v>
      </c>
      <c r="BF13" s="375">
        <v>-2.2599999999999998</v>
      </c>
      <c r="BG13" s="374"/>
      <c r="BH13" s="594">
        <v>-2.2799999999999998</v>
      </c>
      <c r="BI13" s="348">
        <v>24.77</v>
      </c>
      <c r="BJ13" s="348" t="s">
        <v>430</v>
      </c>
      <c r="BK13" s="348">
        <v>66.540000000000006</v>
      </c>
      <c r="BL13" s="348" t="s">
        <v>430</v>
      </c>
      <c r="BM13" s="375">
        <v>4.21</v>
      </c>
      <c r="BN13" s="375" t="s">
        <v>430</v>
      </c>
      <c r="BO13" s="375">
        <v>6.7</v>
      </c>
      <c r="BP13" s="375" t="s">
        <v>430</v>
      </c>
      <c r="BQ13" s="375">
        <v>0.03</v>
      </c>
      <c r="BR13" s="466"/>
      <c r="BS13" s="373">
        <v>7.5062359662468801</v>
      </c>
      <c r="BT13" s="354">
        <v>7.5304393662347797</v>
      </c>
      <c r="BU13" s="430"/>
      <c r="BV13" s="374" t="s">
        <v>554</v>
      </c>
    </row>
    <row r="14" spans="1:74" s="428" customFormat="1" x14ac:dyDescent="0.25">
      <c r="A14" s="345" t="s">
        <v>7611</v>
      </c>
      <c r="B14" s="374"/>
      <c r="C14" s="719">
        <v>41275</v>
      </c>
      <c r="D14" s="373"/>
      <c r="E14" s="346">
        <v>6336.96</v>
      </c>
      <c r="F14" s="373"/>
      <c r="G14" s="347">
        <v>42.124600000000001</v>
      </c>
      <c r="H14" s="374"/>
      <c r="I14" s="348">
        <v>0.89588999999999996</v>
      </c>
      <c r="J14" s="348">
        <v>6.78</v>
      </c>
      <c r="K14" s="348">
        <v>0.81096000000000001</v>
      </c>
      <c r="L14" s="348">
        <v>0.84931999999999996</v>
      </c>
      <c r="M14" s="362"/>
      <c r="N14" s="348">
        <v>16.2103</v>
      </c>
      <c r="O14" s="348">
        <v>-3.9556</v>
      </c>
      <c r="P14" s="348">
        <v>3.0592000000000001</v>
      </c>
      <c r="Q14" s="348">
        <v>0.24759999999999999</v>
      </c>
      <c r="R14" s="348">
        <v>6.9657</v>
      </c>
      <c r="S14" s="348">
        <v>6.2076000000000002</v>
      </c>
      <c r="T14" s="348">
        <v>6.5632999999999999</v>
      </c>
      <c r="U14" s="348">
        <v>5.9881000000000002</v>
      </c>
      <c r="V14" s="348">
        <v>5.9932999999999996</v>
      </c>
      <c r="W14" s="348">
        <v>7.0903</v>
      </c>
      <c r="X14" s="348">
        <v>7.1524999999999999</v>
      </c>
      <c r="Y14" s="375">
        <v>6.2899000000000003</v>
      </c>
      <c r="Z14" s="348">
        <v>6.7645999999999997</v>
      </c>
      <c r="AA14" s="348">
        <v>2.9335</v>
      </c>
      <c r="AB14" s="348">
        <v>7.2816000000000001</v>
      </c>
      <c r="AC14" s="348">
        <v>6.0720000000000001</v>
      </c>
      <c r="AD14" s="348">
        <v>6.0914000000000001</v>
      </c>
      <c r="AE14" s="348">
        <v>2.9335</v>
      </c>
      <c r="AF14" s="348">
        <v>7.4276999999999997</v>
      </c>
      <c r="AG14" s="569"/>
      <c r="AH14" s="346">
        <v>14</v>
      </c>
      <c r="AI14" s="346">
        <v>18</v>
      </c>
      <c r="AJ14" s="346">
        <v>16</v>
      </c>
      <c r="AK14" s="346">
        <v>16</v>
      </c>
      <c r="AL14" s="346">
        <v>16</v>
      </c>
      <c r="AM14" s="346">
        <v>12</v>
      </c>
      <c r="AN14" s="346">
        <v>12</v>
      </c>
      <c r="AO14" s="573">
        <v>14</v>
      </c>
      <c r="AP14" s="346">
        <v>15</v>
      </c>
      <c r="AQ14" s="346">
        <v>15</v>
      </c>
      <c r="AR14" s="346">
        <v>16</v>
      </c>
      <c r="AS14" s="346">
        <v>16</v>
      </c>
      <c r="AT14" s="346">
        <v>11</v>
      </c>
      <c r="AU14" s="346">
        <v>14</v>
      </c>
      <c r="AV14" s="346">
        <v>7</v>
      </c>
      <c r="AW14" s="346">
        <v>12</v>
      </c>
      <c r="AX14" s="346">
        <v>14</v>
      </c>
      <c r="AY14" s="346">
        <v>14</v>
      </c>
      <c r="AZ14" s="584"/>
      <c r="BA14" s="467">
        <v>10.89</v>
      </c>
      <c r="BB14" s="348">
        <v>80.209999999999994</v>
      </c>
      <c r="BC14" s="348">
        <v>3.01</v>
      </c>
      <c r="BD14" s="348" t="s">
        <v>430</v>
      </c>
      <c r="BE14" s="375" t="s">
        <v>430</v>
      </c>
      <c r="BF14" s="375">
        <v>5.89</v>
      </c>
      <c r="BG14" s="374"/>
      <c r="BH14" s="594">
        <v>5.89</v>
      </c>
      <c r="BI14" s="348">
        <v>39.200000000000003</v>
      </c>
      <c r="BJ14" s="348">
        <v>7.13</v>
      </c>
      <c r="BK14" s="348">
        <v>36.9</v>
      </c>
      <c r="BL14" s="348" t="s">
        <v>430</v>
      </c>
      <c r="BM14" s="375">
        <v>1.73</v>
      </c>
      <c r="BN14" s="375" t="s">
        <v>430</v>
      </c>
      <c r="BO14" s="375">
        <v>9.15</v>
      </c>
      <c r="BP14" s="375" t="s">
        <v>430</v>
      </c>
      <c r="BQ14" s="375" t="s">
        <v>430</v>
      </c>
      <c r="BR14" s="466"/>
      <c r="BS14" s="373">
        <v>7.1380741792861899</v>
      </c>
      <c r="BT14" s="354">
        <v>11.1991248088801</v>
      </c>
      <c r="BU14" s="430"/>
      <c r="BV14" s="374" t="s">
        <v>554</v>
      </c>
    </row>
    <row r="15" spans="1:74" s="428" customFormat="1" x14ac:dyDescent="0.25">
      <c r="A15" s="345" t="s">
        <v>7612</v>
      </c>
      <c r="B15" s="374"/>
      <c r="C15" s="719">
        <v>41275</v>
      </c>
      <c r="D15" s="373"/>
      <c r="E15" s="346">
        <v>4660.96</v>
      </c>
      <c r="F15" s="373"/>
      <c r="G15" s="347">
        <v>3467.1098999999999</v>
      </c>
      <c r="H15" s="374"/>
      <c r="I15" s="348">
        <v>1.09589</v>
      </c>
      <c r="J15" s="348">
        <v>7.1537899999999999</v>
      </c>
      <c r="K15" s="348">
        <v>0.90959000000000001</v>
      </c>
      <c r="L15" s="348">
        <v>0.97260000000000002</v>
      </c>
      <c r="M15" s="362"/>
      <c r="N15" s="348">
        <v>20.644500000000001</v>
      </c>
      <c r="O15" s="348">
        <v>-1.4080999999999999</v>
      </c>
      <c r="P15" s="348">
        <v>3.8948</v>
      </c>
      <c r="Q15" s="348">
        <v>0.31530000000000002</v>
      </c>
      <c r="R15" s="348">
        <v>7.1036000000000001</v>
      </c>
      <c r="S15" s="348">
        <v>6.2885999999999997</v>
      </c>
      <c r="T15" s="348">
        <v>6.6029999999999998</v>
      </c>
      <c r="U15" s="348">
        <v>6.2008000000000001</v>
      </c>
      <c r="V15" s="348">
        <v>6.2915000000000001</v>
      </c>
      <c r="W15" s="348">
        <v>7.4127999999999998</v>
      </c>
      <c r="X15" s="348">
        <v>7.4531999999999998</v>
      </c>
      <c r="Y15" s="375">
        <v>6.6093999999999999</v>
      </c>
      <c r="Z15" s="348">
        <v>7.0743</v>
      </c>
      <c r="AA15" s="348">
        <v>3.0102000000000002</v>
      </c>
      <c r="AB15" s="348">
        <v>7.2755999999999998</v>
      </c>
      <c r="AC15" s="348">
        <v>6.2091000000000003</v>
      </c>
      <c r="AD15" s="348">
        <v>6.3136000000000001</v>
      </c>
      <c r="AE15" s="348">
        <v>3.0102000000000002</v>
      </c>
      <c r="AF15" s="348">
        <v>7.6478999999999999</v>
      </c>
      <c r="AG15" s="569"/>
      <c r="AH15" s="346">
        <v>4</v>
      </c>
      <c r="AI15" s="346">
        <v>12</v>
      </c>
      <c r="AJ15" s="346">
        <v>11</v>
      </c>
      <c r="AK15" s="346">
        <v>15</v>
      </c>
      <c r="AL15" s="346">
        <v>12</v>
      </c>
      <c r="AM15" s="346">
        <v>10</v>
      </c>
      <c r="AN15" s="346">
        <v>11</v>
      </c>
      <c r="AO15" s="573">
        <v>8</v>
      </c>
      <c r="AP15" s="346">
        <v>5</v>
      </c>
      <c r="AQ15" s="346">
        <v>4</v>
      </c>
      <c r="AR15" s="346">
        <v>7</v>
      </c>
      <c r="AS15" s="346">
        <v>8</v>
      </c>
      <c r="AT15" s="346">
        <v>5</v>
      </c>
      <c r="AU15" s="346">
        <v>13</v>
      </c>
      <c r="AV15" s="346">
        <v>9</v>
      </c>
      <c r="AW15" s="346">
        <v>10</v>
      </c>
      <c r="AX15" s="346">
        <v>7</v>
      </c>
      <c r="AY15" s="346">
        <v>13</v>
      </c>
      <c r="AZ15" s="584"/>
      <c r="BA15" s="467">
        <v>11.27</v>
      </c>
      <c r="BB15" s="348">
        <v>69.900000000000006</v>
      </c>
      <c r="BC15" s="348">
        <v>7.65</v>
      </c>
      <c r="BD15" s="348">
        <v>6.95</v>
      </c>
      <c r="BE15" s="375">
        <v>-0.02</v>
      </c>
      <c r="BF15" s="375">
        <v>4.26</v>
      </c>
      <c r="BG15" s="374"/>
      <c r="BH15" s="594">
        <v>4.26</v>
      </c>
      <c r="BI15" s="348">
        <v>32.79</v>
      </c>
      <c r="BJ15" s="348">
        <v>0.52</v>
      </c>
      <c r="BK15" s="348">
        <v>51.18</v>
      </c>
      <c r="BL15" s="348" t="s">
        <v>430</v>
      </c>
      <c r="BM15" s="375">
        <v>5.31</v>
      </c>
      <c r="BN15" s="375" t="s">
        <v>430</v>
      </c>
      <c r="BO15" s="375">
        <v>5.96</v>
      </c>
      <c r="BP15" s="375" t="s">
        <v>430</v>
      </c>
      <c r="BQ15" s="375">
        <v>-0.02</v>
      </c>
      <c r="BR15" s="466"/>
      <c r="BS15" s="373">
        <v>3.4483187703448301</v>
      </c>
      <c r="BT15" s="354">
        <v>11.288297121128799</v>
      </c>
      <c r="BU15" s="430"/>
      <c r="BV15" s="374" t="s">
        <v>554</v>
      </c>
    </row>
    <row r="16" spans="1:74" s="428" customFormat="1" x14ac:dyDescent="0.25">
      <c r="A16" s="345" t="s">
        <v>7613</v>
      </c>
      <c r="B16" s="374"/>
      <c r="C16" s="719">
        <v>42073</v>
      </c>
      <c r="D16" s="373"/>
      <c r="E16" s="346">
        <v>4478.41</v>
      </c>
      <c r="F16" s="373"/>
      <c r="G16" s="347">
        <v>21.8171</v>
      </c>
      <c r="H16" s="374"/>
      <c r="I16" s="348">
        <v>1.1243099999999999</v>
      </c>
      <c r="J16" s="348">
        <v>6.9632199999999997</v>
      </c>
      <c r="K16" s="348">
        <v>0.92315999999999998</v>
      </c>
      <c r="L16" s="348">
        <v>0.98597000000000001</v>
      </c>
      <c r="M16" s="362"/>
      <c r="N16" s="348">
        <v>18.747199999999999</v>
      </c>
      <c r="O16" s="348">
        <v>-2.4531999999999998</v>
      </c>
      <c r="P16" s="348">
        <v>2.8935</v>
      </c>
      <c r="Q16" s="348">
        <v>0.33460000000000001</v>
      </c>
      <c r="R16" s="348">
        <v>6.9884000000000004</v>
      </c>
      <c r="S16" s="348">
        <v>6.1410999999999998</v>
      </c>
      <c r="T16" s="348">
        <v>6.5190000000000001</v>
      </c>
      <c r="U16" s="348">
        <v>5.8800999999999997</v>
      </c>
      <c r="V16" s="348">
        <v>5.9447999999999999</v>
      </c>
      <c r="W16" s="348">
        <v>7.0860000000000003</v>
      </c>
      <c r="X16" s="348">
        <v>7.1811999999999996</v>
      </c>
      <c r="Y16" s="375">
        <v>6.3548</v>
      </c>
      <c r="Z16" s="348">
        <v>6.8246000000000002</v>
      </c>
      <c r="AA16" s="348">
        <v>2.9315000000000002</v>
      </c>
      <c r="AB16" s="348">
        <v>7.2770999999999999</v>
      </c>
      <c r="AC16" s="348">
        <v>5.9840999999999998</v>
      </c>
      <c r="AD16" s="348">
        <v>6.0053999999999998</v>
      </c>
      <c r="AE16" s="348">
        <v>2.9315000000000002</v>
      </c>
      <c r="AF16" s="348">
        <v>7.1090999999999998</v>
      </c>
      <c r="AG16" s="569"/>
      <c r="AH16" s="346">
        <v>10</v>
      </c>
      <c r="AI16" s="346">
        <v>16</v>
      </c>
      <c r="AJ16" s="346">
        <v>17</v>
      </c>
      <c r="AK16" s="346">
        <v>14</v>
      </c>
      <c r="AL16" s="346">
        <v>15</v>
      </c>
      <c r="AM16" s="346">
        <v>13</v>
      </c>
      <c r="AN16" s="346">
        <v>13</v>
      </c>
      <c r="AO16" s="573">
        <v>16</v>
      </c>
      <c r="AP16" s="346">
        <v>16</v>
      </c>
      <c r="AQ16" s="346">
        <v>16</v>
      </c>
      <c r="AR16" s="346">
        <v>15</v>
      </c>
      <c r="AS16" s="346">
        <v>13</v>
      </c>
      <c r="AT16" s="346">
        <v>9</v>
      </c>
      <c r="AU16" s="346">
        <v>15</v>
      </c>
      <c r="AV16" s="346">
        <v>8</v>
      </c>
      <c r="AW16" s="346">
        <v>15</v>
      </c>
      <c r="AX16" s="346">
        <v>16</v>
      </c>
      <c r="AY16" s="346">
        <v>15</v>
      </c>
      <c r="AZ16" s="584"/>
      <c r="BA16" s="467">
        <v>13.82</v>
      </c>
      <c r="BB16" s="348">
        <v>85.27</v>
      </c>
      <c r="BC16" s="348" t="s">
        <v>430</v>
      </c>
      <c r="BD16" s="348" t="s">
        <v>430</v>
      </c>
      <c r="BE16" s="375" t="s">
        <v>430</v>
      </c>
      <c r="BF16" s="375">
        <v>0.9</v>
      </c>
      <c r="BG16" s="374"/>
      <c r="BH16" s="594">
        <v>0.9</v>
      </c>
      <c r="BI16" s="348">
        <v>32</v>
      </c>
      <c r="BJ16" s="348" t="s">
        <v>430</v>
      </c>
      <c r="BK16" s="348">
        <v>53.28</v>
      </c>
      <c r="BL16" s="348" t="s">
        <v>430</v>
      </c>
      <c r="BM16" s="375">
        <v>9.6</v>
      </c>
      <c r="BN16" s="375" t="s">
        <v>430</v>
      </c>
      <c r="BO16" s="375">
        <v>4.2300000000000004</v>
      </c>
      <c r="BP16" s="375" t="s">
        <v>430</v>
      </c>
      <c r="BQ16" s="375" t="s">
        <v>430</v>
      </c>
      <c r="BR16" s="466"/>
      <c r="BS16" s="373">
        <v>7.3276512585344697</v>
      </c>
      <c r="BT16" s="354">
        <v>8.3841703083231707</v>
      </c>
      <c r="BU16" s="430"/>
      <c r="BV16" s="374" t="s">
        <v>554</v>
      </c>
    </row>
    <row r="17" spans="1:74" s="428" customFormat="1" x14ac:dyDescent="0.25">
      <c r="A17" s="345" t="s">
        <v>7614</v>
      </c>
      <c r="B17" s="374"/>
      <c r="C17" s="719">
        <v>41275</v>
      </c>
      <c r="D17" s="373"/>
      <c r="E17" s="346">
        <v>2207.61</v>
      </c>
      <c r="F17" s="373"/>
      <c r="G17" s="347">
        <v>3846.2019</v>
      </c>
      <c r="H17" s="374"/>
      <c r="I17" s="348">
        <v>0.87</v>
      </c>
      <c r="J17" s="348">
        <v>7.2</v>
      </c>
      <c r="K17" s="348">
        <v>0.75</v>
      </c>
      <c r="L17" s="348">
        <v>0.79</v>
      </c>
      <c r="M17" s="362"/>
      <c r="N17" s="348">
        <v>18.161300000000001</v>
      </c>
      <c r="O17" s="348">
        <v>0.1439</v>
      </c>
      <c r="P17" s="348">
        <v>4.0003000000000002</v>
      </c>
      <c r="Q17" s="348">
        <v>1.4080999999999999</v>
      </c>
      <c r="R17" s="348">
        <v>7.4351000000000003</v>
      </c>
      <c r="S17" s="348">
        <v>6.2209000000000003</v>
      </c>
      <c r="T17" s="348">
        <v>6.5072999999999999</v>
      </c>
      <c r="U17" s="348">
        <v>6.0179</v>
      </c>
      <c r="V17" s="348">
        <v>6.1203000000000003</v>
      </c>
      <c r="W17" s="348">
        <v>7.2525000000000004</v>
      </c>
      <c r="X17" s="348">
        <v>7.2610000000000001</v>
      </c>
      <c r="Y17" s="375">
        <v>7.4829999999999997</v>
      </c>
      <c r="Z17" s="348">
        <v>6.0898000000000003</v>
      </c>
      <c r="AA17" s="348">
        <v>4.0682</v>
      </c>
      <c r="AB17" s="348">
        <v>7.1356999999999999</v>
      </c>
      <c r="AC17" s="348">
        <v>6.0426000000000002</v>
      </c>
      <c r="AD17" s="348">
        <v>6.1577000000000002</v>
      </c>
      <c r="AE17" s="348">
        <v>4.0682</v>
      </c>
      <c r="AF17" s="348">
        <v>6.9344000000000001</v>
      </c>
      <c r="AG17" s="569"/>
      <c r="AH17" s="346">
        <v>11</v>
      </c>
      <c r="AI17" s="346">
        <v>7</v>
      </c>
      <c r="AJ17" s="346">
        <v>10</v>
      </c>
      <c r="AK17" s="346">
        <v>3</v>
      </c>
      <c r="AL17" s="346">
        <v>6</v>
      </c>
      <c r="AM17" s="346">
        <v>11</v>
      </c>
      <c r="AN17" s="346">
        <v>14</v>
      </c>
      <c r="AO17" s="573">
        <v>13</v>
      </c>
      <c r="AP17" s="346">
        <v>12</v>
      </c>
      <c r="AQ17" s="346">
        <v>10</v>
      </c>
      <c r="AR17" s="346">
        <v>12</v>
      </c>
      <c r="AS17" s="346">
        <v>1</v>
      </c>
      <c r="AT17" s="346">
        <v>16</v>
      </c>
      <c r="AU17" s="346">
        <v>4</v>
      </c>
      <c r="AV17" s="346">
        <v>13</v>
      </c>
      <c r="AW17" s="346">
        <v>13</v>
      </c>
      <c r="AX17" s="346">
        <v>12</v>
      </c>
      <c r="AY17" s="346">
        <v>4</v>
      </c>
      <c r="AZ17" s="584"/>
      <c r="BA17" s="467">
        <v>7.94</v>
      </c>
      <c r="BB17" s="348">
        <v>76.77</v>
      </c>
      <c r="BC17" s="348">
        <v>2.04</v>
      </c>
      <c r="BD17" s="348">
        <v>7.79</v>
      </c>
      <c r="BE17" s="375" t="s">
        <v>430</v>
      </c>
      <c r="BF17" s="375">
        <v>5.47</v>
      </c>
      <c r="BG17" s="374"/>
      <c r="BH17" s="594">
        <v>5.47</v>
      </c>
      <c r="BI17" s="348">
        <v>7.81</v>
      </c>
      <c r="BJ17" s="348">
        <v>3.88</v>
      </c>
      <c r="BK17" s="348">
        <v>74.900000000000006</v>
      </c>
      <c r="BL17" s="348" t="s">
        <v>430</v>
      </c>
      <c r="BM17" s="375" t="s">
        <v>430</v>
      </c>
      <c r="BN17" s="375" t="s">
        <v>430</v>
      </c>
      <c r="BO17" s="375">
        <v>7.94</v>
      </c>
      <c r="BP17" s="375" t="s">
        <v>430</v>
      </c>
      <c r="BQ17" s="375" t="s">
        <v>430</v>
      </c>
      <c r="BR17" s="466"/>
      <c r="BS17" s="373">
        <v>10.2165082</v>
      </c>
      <c r="BT17" s="354">
        <v>11.480910489999999</v>
      </c>
      <c r="BU17" s="430"/>
      <c r="BV17" s="374" t="s">
        <v>554</v>
      </c>
    </row>
    <row r="18" spans="1:74" s="428" customFormat="1" x14ac:dyDescent="0.25">
      <c r="A18" s="345" t="s">
        <v>7615</v>
      </c>
      <c r="B18" s="374"/>
      <c r="C18" s="719">
        <v>41275</v>
      </c>
      <c r="D18" s="373"/>
      <c r="E18" s="346">
        <v>2039.37</v>
      </c>
      <c r="F18" s="373"/>
      <c r="G18" s="347">
        <v>2628.4074999999998</v>
      </c>
      <c r="H18" s="374"/>
      <c r="I18" s="348">
        <v>1.0599499999999999</v>
      </c>
      <c r="J18" s="348">
        <v>7.07</v>
      </c>
      <c r="K18" s="348">
        <v>0.9</v>
      </c>
      <c r="L18" s="348">
        <v>0.95</v>
      </c>
      <c r="M18" s="362"/>
      <c r="N18" s="348">
        <v>20.8962</v>
      </c>
      <c r="O18" s="348">
        <v>-3.2899999999999999E-2</v>
      </c>
      <c r="P18" s="348">
        <v>4.2793999999999999</v>
      </c>
      <c r="Q18" s="348">
        <v>0.81359999999999999</v>
      </c>
      <c r="R18" s="348">
        <v>7.5500999999999996</v>
      </c>
      <c r="S18" s="348">
        <v>6.5496999999999996</v>
      </c>
      <c r="T18" s="348">
        <v>6.7546999999999997</v>
      </c>
      <c r="U18" s="348">
        <v>6.2184999999999997</v>
      </c>
      <c r="V18" s="348">
        <v>6.3174000000000001</v>
      </c>
      <c r="W18" s="348">
        <v>7.4032999999999998</v>
      </c>
      <c r="X18" s="348">
        <v>7.4707999999999997</v>
      </c>
      <c r="Y18" s="375">
        <v>6.5323000000000002</v>
      </c>
      <c r="Z18" s="348">
        <v>6.5789</v>
      </c>
      <c r="AA18" s="348">
        <v>3.6461000000000001</v>
      </c>
      <c r="AB18" s="348">
        <v>7.7079000000000004</v>
      </c>
      <c r="AC18" s="348">
        <v>6.2925000000000004</v>
      </c>
      <c r="AD18" s="348">
        <v>6.3398000000000003</v>
      </c>
      <c r="AE18" s="348">
        <v>3.6461000000000001</v>
      </c>
      <c r="AF18" s="348">
        <v>7.0487000000000002</v>
      </c>
      <c r="AG18" s="569"/>
      <c r="AH18" s="346">
        <v>3</v>
      </c>
      <c r="AI18" s="346">
        <v>8</v>
      </c>
      <c r="AJ18" s="346">
        <v>8</v>
      </c>
      <c r="AK18" s="346">
        <v>9</v>
      </c>
      <c r="AL18" s="346">
        <v>4</v>
      </c>
      <c r="AM18" s="346">
        <v>4</v>
      </c>
      <c r="AN18" s="346">
        <v>6</v>
      </c>
      <c r="AO18" s="573">
        <v>6</v>
      </c>
      <c r="AP18" s="346">
        <v>4</v>
      </c>
      <c r="AQ18" s="346">
        <v>6</v>
      </c>
      <c r="AR18" s="346">
        <v>6</v>
      </c>
      <c r="AS18" s="346">
        <v>9</v>
      </c>
      <c r="AT18" s="346">
        <v>13</v>
      </c>
      <c r="AU18" s="346">
        <v>8</v>
      </c>
      <c r="AV18" s="346">
        <v>1</v>
      </c>
      <c r="AW18" s="346">
        <v>6</v>
      </c>
      <c r="AX18" s="346">
        <v>5</v>
      </c>
      <c r="AY18" s="346">
        <v>8</v>
      </c>
      <c r="AZ18" s="584"/>
      <c r="BA18" s="467">
        <v>11.05</v>
      </c>
      <c r="BB18" s="348">
        <v>72.3</v>
      </c>
      <c r="BC18" s="348">
        <v>7.91</v>
      </c>
      <c r="BD18" s="348">
        <v>6.25</v>
      </c>
      <c r="BE18" s="375" t="s">
        <v>430</v>
      </c>
      <c r="BF18" s="375">
        <v>2.5</v>
      </c>
      <c r="BG18" s="374"/>
      <c r="BH18" s="594">
        <v>2.5</v>
      </c>
      <c r="BI18" s="348">
        <v>29.07</v>
      </c>
      <c r="BJ18" s="348">
        <v>7.62</v>
      </c>
      <c r="BK18" s="348">
        <v>49.76</v>
      </c>
      <c r="BL18" s="348" t="s">
        <v>430</v>
      </c>
      <c r="BM18" s="375">
        <v>2.3199999999999998</v>
      </c>
      <c r="BN18" s="375" t="s">
        <v>430</v>
      </c>
      <c r="BO18" s="375">
        <v>8.73</v>
      </c>
      <c r="BP18" s="375" t="s">
        <v>430</v>
      </c>
      <c r="BQ18" s="375" t="s">
        <v>430</v>
      </c>
      <c r="BR18" s="466"/>
      <c r="BS18" s="373">
        <v>7.6662714292333698</v>
      </c>
      <c r="BT18" s="354">
        <v>10.3558621689644</v>
      </c>
      <c r="BU18" s="430"/>
      <c r="BV18" s="374" t="s">
        <v>554</v>
      </c>
    </row>
    <row r="19" spans="1:74" s="428" customFormat="1" x14ac:dyDescent="0.25">
      <c r="A19" s="345" t="s">
        <v>7616</v>
      </c>
      <c r="B19" s="374"/>
      <c r="C19" s="719">
        <v>41275</v>
      </c>
      <c r="D19" s="373"/>
      <c r="E19" s="346">
        <v>2127.81</v>
      </c>
      <c r="F19" s="373"/>
      <c r="G19" s="347">
        <v>4316.9337999999998</v>
      </c>
      <c r="H19" s="374"/>
      <c r="I19" s="348">
        <v>0.95918000000000003</v>
      </c>
      <c r="J19" s="348">
        <v>7.09</v>
      </c>
      <c r="K19" s="348">
        <v>0.83918000000000004</v>
      </c>
      <c r="L19" s="348">
        <v>0.86795</v>
      </c>
      <c r="M19" s="362"/>
      <c r="N19" s="348">
        <v>14.4148</v>
      </c>
      <c r="O19" s="348">
        <v>-2.2703000000000002</v>
      </c>
      <c r="P19" s="348">
        <v>3.2747999999999999</v>
      </c>
      <c r="Q19" s="348">
        <v>1.0981000000000001</v>
      </c>
      <c r="R19" s="348">
        <v>7.3754999999999997</v>
      </c>
      <c r="S19" s="348">
        <v>6.6421999999999999</v>
      </c>
      <c r="T19" s="348">
        <v>6.8463000000000003</v>
      </c>
      <c r="U19" s="348">
        <v>6.2450999999999999</v>
      </c>
      <c r="V19" s="348">
        <v>6.1962999999999999</v>
      </c>
      <c r="W19" s="348">
        <v>7.2431999999999999</v>
      </c>
      <c r="X19" s="348">
        <v>7.3090000000000002</v>
      </c>
      <c r="Y19" s="375">
        <v>6.4253</v>
      </c>
      <c r="Z19" s="348">
        <v>6.2748999999999997</v>
      </c>
      <c r="AA19" s="348">
        <v>3.7029000000000001</v>
      </c>
      <c r="AB19" s="348">
        <v>7.6635</v>
      </c>
      <c r="AC19" s="348">
        <v>6.3681000000000001</v>
      </c>
      <c r="AD19" s="348">
        <v>6.3311999999999999</v>
      </c>
      <c r="AE19" s="348">
        <v>3.7029000000000001</v>
      </c>
      <c r="AF19" s="348">
        <v>7.0252999999999997</v>
      </c>
      <c r="AG19" s="569"/>
      <c r="AH19" s="346">
        <v>16</v>
      </c>
      <c r="AI19" s="346">
        <v>14</v>
      </c>
      <c r="AJ19" s="346">
        <v>13</v>
      </c>
      <c r="AK19" s="346">
        <v>6</v>
      </c>
      <c r="AL19" s="346">
        <v>7</v>
      </c>
      <c r="AM19" s="346">
        <v>2</v>
      </c>
      <c r="AN19" s="346">
        <v>2</v>
      </c>
      <c r="AO19" s="573">
        <v>4</v>
      </c>
      <c r="AP19" s="346">
        <v>10</v>
      </c>
      <c r="AQ19" s="346">
        <v>11</v>
      </c>
      <c r="AR19" s="346">
        <v>10</v>
      </c>
      <c r="AS19" s="346">
        <v>11</v>
      </c>
      <c r="AT19" s="346">
        <v>15</v>
      </c>
      <c r="AU19" s="346">
        <v>6</v>
      </c>
      <c r="AV19" s="346">
        <v>2</v>
      </c>
      <c r="AW19" s="346">
        <v>2</v>
      </c>
      <c r="AX19" s="346">
        <v>6</v>
      </c>
      <c r="AY19" s="346">
        <v>6</v>
      </c>
      <c r="AZ19" s="584"/>
      <c r="BA19" s="467">
        <v>14.66</v>
      </c>
      <c r="BB19" s="348">
        <v>69.66</v>
      </c>
      <c r="BC19" s="348">
        <v>5.61</v>
      </c>
      <c r="BD19" s="348">
        <v>7.13</v>
      </c>
      <c r="BE19" s="375" t="s">
        <v>430</v>
      </c>
      <c r="BF19" s="375">
        <v>2.93</v>
      </c>
      <c r="BG19" s="374"/>
      <c r="BH19" s="594">
        <v>2.93</v>
      </c>
      <c r="BI19" s="348">
        <v>34.14</v>
      </c>
      <c r="BJ19" s="348">
        <v>8.43</v>
      </c>
      <c r="BK19" s="348">
        <v>39.840000000000003</v>
      </c>
      <c r="BL19" s="348" t="s">
        <v>430</v>
      </c>
      <c r="BM19" s="375">
        <v>9.82</v>
      </c>
      <c r="BN19" s="375" t="s">
        <v>430</v>
      </c>
      <c r="BO19" s="375">
        <v>4.8499999999999996</v>
      </c>
      <c r="BP19" s="375" t="s">
        <v>430</v>
      </c>
      <c r="BQ19" s="375" t="s">
        <v>430</v>
      </c>
      <c r="BR19" s="466"/>
      <c r="BS19" s="373">
        <v>9.0145166581971008</v>
      </c>
      <c r="BT19" s="354">
        <v>11.6022119376796</v>
      </c>
      <c r="BU19" s="430"/>
      <c r="BV19" s="374" t="s">
        <v>554</v>
      </c>
    </row>
    <row r="20" spans="1:74" s="428" customFormat="1" x14ac:dyDescent="0.25">
      <c r="A20" s="345" t="s">
        <v>7617</v>
      </c>
      <c r="B20" s="374"/>
      <c r="C20" s="719">
        <v>41275</v>
      </c>
      <c r="D20" s="373"/>
      <c r="E20" s="346">
        <v>1631.44</v>
      </c>
      <c r="F20" s="373"/>
      <c r="G20" s="347">
        <v>45.801099999999998</v>
      </c>
      <c r="H20" s="374"/>
      <c r="I20" s="348">
        <v>0.90437999999999996</v>
      </c>
      <c r="J20" s="348">
        <v>6.9</v>
      </c>
      <c r="K20" s="348">
        <v>0.84421999999999997</v>
      </c>
      <c r="L20" s="348">
        <v>0.88058000000000003</v>
      </c>
      <c r="M20" s="362"/>
      <c r="N20" s="348">
        <v>24.561800000000002</v>
      </c>
      <c r="O20" s="348">
        <v>0.23910000000000001</v>
      </c>
      <c r="P20" s="348">
        <v>4.5919999999999996</v>
      </c>
      <c r="Q20" s="348">
        <v>0.90539999999999998</v>
      </c>
      <c r="R20" s="348">
        <v>7.2632000000000003</v>
      </c>
      <c r="S20" s="348">
        <v>6.3644999999999996</v>
      </c>
      <c r="T20" s="348">
        <v>6.7484999999999999</v>
      </c>
      <c r="U20" s="348">
        <v>6.2160000000000002</v>
      </c>
      <c r="V20" s="348">
        <v>6.2705000000000002</v>
      </c>
      <c r="W20" s="348">
        <v>7.3011999999999997</v>
      </c>
      <c r="X20" s="348">
        <v>7.3362999999999996</v>
      </c>
      <c r="Y20" s="375">
        <v>6.4245000000000001</v>
      </c>
      <c r="Z20" s="348">
        <v>6.5484999999999998</v>
      </c>
      <c r="AA20" s="348">
        <v>3.4218999999999999</v>
      </c>
      <c r="AB20" s="348">
        <v>7.5533999999999999</v>
      </c>
      <c r="AC20" s="348">
        <v>6.3217999999999996</v>
      </c>
      <c r="AD20" s="348">
        <v>6.2769000000000004</v>
      </c>
      <c r="AE20" s="348">
        <v>3.4218999999999999</v>
      </c>
      <c r="AF20" s="348">
        <v>7.1887999999999996</v>
      </c>
      <c r="AG20" s="569"/>
      <c r="AH20" s="346">
        <v>1</v>
      </c>
      <c r="AI20" s="346">
        <v>6</v>
      </c>
      <c r="AJ20" s="346">
        <v>5</v>
      </c>
      <c r="AK20" s="346">
        <v>7</v>
      </c>
      <c r="AL20" s="346">
        <v>9</v>
      </c>
      <c r="AM20" s="346">
        <v>8</v>
      </c>
      <c r="AN20" s="346">
        <v>7</v>
      </c>
      <c r="AO20" s="573">
        <v>7</v>
      </c>
      <c r="AP20" s="346">
        <v>7</v>
      </c>
      <c r="AQ20" s="346">
        <v>9</v>
      </c>
      <c r="AR20" s="346">
        <v>9</v>
      </c>
      <c r="AS20" s="346">
        <v>12</v>
      </c>
      <c r="AT20" s="346">
        <v>14</v>
      </c>
      <c r="AU20" s="346">
        <v>9</v>
      </c>
      <c r="AV20" s="346">
        <v>3</v>
      </c>
      <c r="AW20" s="346">
        <v>3</v>
      </c>
      <c r="AX20" s="346">
        <v>10</v>
      </c>
      <c r="AY20" s="346">
        <v>9</v>
      </c>
      <c r="AZ20" s="584"/>
      <c r="BA20" s="467">
        <v>10.11</v>
      </c>
      <c r="BB20" s="348">
        <v>75.47</v>
      </c>
      <c r="BC20" s="348">
        <v>1.86</v>
      </c>
      <c r="BD20" s="348">
        <v>6.1</v>
      </c>
      <c r="BE20" s="375" t="s">
        <v>430</v>
      </c>
      <c r="BF20" s="375">
        <v>6.46</v>
      </c>
      <c r="BG20" s="374"/>
      <c r="BH20" s="594">
        <v>6.46</v>
      </c>
      <c r="BI20" s="348">
        <v>40.04</v>
      </c>
      <c r="BJ20" s="348">
        <v>8.42</v>
      </c>
      <c r="BK20" s="348">
        <v>34.96</v>
      </c>
      <c r="BL20" s="348" t="s">
        <v>430</v>
      </c>
      <c r="BM20" s="375">
        <v>1.28</v>
      </c>
      <c r="BN20" s="375" t="s">
        <v>430</v>
      </c>
      <c r="BO20" s="375">
        <v>8.83</v>
      </c>
      <c r="BP20" s="375" t="s">
        <v>430</v>
      </c>
      <c r="BQ20" s="375" t="s">
        <v>430</v>
      </c>
      <c r="BR20" s="466"/>
      <c r="BS20" s="373">
        <v>1.88085046962383</v>
      </c>
      <c r="BT20" s="354">
        <v>6.0267954187946398</v>
      </c>
      <c r="BU20" s="430"/>
      <c r="BV20" s="374" t="s">
        <v>554</v>
      </c>
    </row>
    <row r="21" spans="1:74" s="428" customFormat="1" x14ac:dyDescent="0.25">
      <c r="A21" s="345" t="s">
        <v>7618</v>
      </c>
      <c r="B21" s="374"/>
      <c r="C21" s="719">
        <v>41275</v>
      </c>
      <c r="D21" s="373"/>
      <c r="E21" s="346">
        <v>1657.08</v>
      </c>
      <c r="F21" s="373"/>
      <c r="G21" s="347">
        <v>4199.8882999999996</v>
      </c>
      <c r="H21" s="374"/>
      <c r="I21" s="348">
        <v>1.03562</v>
      </c>
      <c r="J21" s="348">
        <v>6.95</v>
      </c>
      <c r="K21" s="348">
        <v>0.94520999999999999</v>
      </c>
      <c r="L21" s="348">
        <v>0.98904000000000003</v>
      </c>
      <c r="M21" s="362"/>
      <c r="N21" s="348">
        <v>19.006</v>
      </c>
      <c r="O21" s="348">
        <v>-2.3872</v>
      </c>
      <c r="P21" s="348">
        <v>2.4862000000000002</v>
      </c>
      <c r="Q21" s="348">
        <v>-8.7400000000000005E-2</v>
      </c>
      <c r="R21" s="348">
        <v>7.0030999999999999</v>
      </c>
      <c r="S21" s="348">
        <v>6.0007999999999999</v>
      </c>
      <c r="T21" s="348">
        <v>6.3765999999999998</v>
      </c>
      <c r="U21" s="348">
        <v>5.9260000000000002</v>
      </c>
      <c r="V21" s="348">
        <v>6.0004</v>
      </c>
      <c r="W21" s="348">
        <v>7.1242000000000001</v>
      </c>
      <c r="X21" s="348">
        <v>7.1990999999999996</v>
      </c>
      <c r="Y21" s="375">
        <v>6.3086000000000002</v>
      </c>
      <c r="Z21" s="348">
        <v>6.8513999999999999</v>
      </c>
      <c r="AA21" s="348">
        <v>2.7219000000000002</v>
      </c>
      <c r="AB21" s="348">
        <v>7.1374000000000004</v>
      </c>
      <c r="AC21" s="348">
        <v>5.9542000000000002</v>
      </c>
      <c r="AD21" s="348">
        <v>6.0221</v>
      </c>
      <c r="AE21" s="348">
        <v>2.7219000000000002</v>
      </c>
      <c r="AF21" s="348">
        <v>7.4383999999999997</v>
      </c>
      <c r="AG21" s="569"/>
      <c r="AH21" s="346">
        <v>8</v>
      </c>
      <c r="AI21" s="346">
        <v>15</v>
      </c>
      <c r="AJ21" s="346">
        <v>18</v>
      </c>
      <c r="AK21" s="346">
        <v>18</v>
      </c>
      <c r="AL21" s="346">
        <v>14</v>
      </c>
      <c r="AM21" s="346">
        <v>16</v>
      </c>
      <c r="AN21" s="346">
        <v>16</v>
      </c>
      <c r="AO21" s="573">
        <v>15</v>
      </c>
      <c r="AP21" s="346">
        <v>14</v>
      </c>
      <c r="AQ21" s="346">
        <v>14</v>
      </c>
      <c r="AR21" s="346">
        <v>14</v>
      </c>
      <c r="AS21" s="346">
        <v>15</v>
      </c>
      <c r="AT21" s="346">
        <v>8</v>
      </c>
      <c r="AU21" s="346">
        <v>16</v>
      </c>
      <c r="AV21" s="346">
        <v>12</v>
      </c>
      <c r="AW21" s="346">
        <v>16</v>
      </c>
      <c r="AX21" s="346">
        <v>15</v>
      </c>
      <c r="AY21" s="346">
        <v>16</v>
      </c>
      <c r="AZ21" s="584"/>
      <c r="BA21" s="467">
        <v>13.57</v>
      </c>
      <c r="BB21" s="348">
        <v>71.42</v>
      </c>
      <c r="BC21" s="348">
        <v>7.9</v>
      </c>
      <c r="BD21" s="348">
        <v>4.6500000000000004</v>
      </c>
      <c r="BE21" s="375" t="s">
        <v>430</v>
      </c>
      <c r="BF21" s="375">
        <v>2.4700000000000002</v>
      </c>
      <c r="BG21" s="374"/>
      <c r="BH21" s="594">
        <v>2.4700000000000002</v>
      </c>
      <c r="BI21" s="348">
        <v>29.38</v>
      </c>
      <c r="BJ21" s="348">
        <v>2.88</v>
      </c>
      <c r="BK21" s="348">
        <v>51.71</v>
      </c>
      <c r="BL21" s="348" t="s">
        <v>430</v>
      </c>
      <c r="BM21" s="375">
        <v>1.69</v>
      </c>
      <c r="BN21" s="375" t="s">
        <v>430</v>
      </c>
      <c r="BO21" s="375">
        <v>11.88</v>
      </c>
      <c r="BP21" s="375" t="s">
        <v>430</v>
      </c>
      <c r="BQ21" s="375" t="s">
        <v>430</v>
      </c>
      <c r="BR21" s="466"/>
      <c r="BS21" s="373">
        <v>4.6547624013964297</v>
      </c>
      <c r="BT21" s="354">
        <v>5.2431206515729398</v>
      </c>
      <c r="BU21" s="430"/>
      <c r="BV21" s="374" t="s">
        <v>554</v>
      </c>
    </row>
    <row r="22" spans="1:74" s="428" customFormat="1" x14ac:dyDescent="0.25">
      <c r="A22" s="345" t="s">
        <v>7619</v>
      </c>
      <c r="B22" s="374"/>
      <c r="C22" s="719">
        <v>41276</v>
      </c>
      <c r="D22" s="373"/>
      <c r="E22" s="346">
        <v>1136.57</v>
      </c>
      <c r="F22" s="373"/>
      <c r="G22" s="347">
        <v>46.2089</v>
      </c>
      <c r="H22" s="374"/>
      <c r="I22" s="348">
        <v>1.1399999999999999</v>
      </c>
      <c r="J22" s="348">
        <v>6.84</v>
      </c>
      <c r="K22" s="348">
        <v>0.77</v>
      </c>
      <c r="L22" s="348">
        <v>0.83</v>
      </c>
      <c r="M22" s="362"/>
      <c r="N22" s="348">
        <v>16.9115</v>
      </c>
      <c r="O22" s="348">
        <v>-0.92149999999999999</v>
      </c>
      <c r="P22" s="348">
        <v>3.7942</v>
      </c>
      <c r="Q22" s="348">
        <v>0.86919999999999997</v>
      </c>
      <c r="R22" s="348">
        <v>7.2146999999999997</v>
      </c>
      <c r="S22" s="348">
        <v>6.1355000000000004</v>
      </c>
      <c r="T22" s="348">
        <v>6.6384999999999996</v>
      </c>
      <c r="U22" s="348">
        <v>6.0353000000000003</v>
      </c>
      <c r="V22" s="348">
        <v>6.0791000000000004</v>
      </c>
      <c r="W22" s="348">
        <v>7.1592000000000002</v>
      </c>
      <c r="X22" s="348">
        <v>7.2374999999999998</v>
      </c>
      <c r="Y22" s="375">
        <v>6.3292000000000002</v>
      </c>
      <c r="Z22" s="348">
        <v>6.6344000000000003</v>
      </c>
      <c r="AA22" s="348">
        <v>3.3965999999999998</v>
      </c>
      <c r="AB22" s="348">
        <v>7.3681999999999999</v>
      </c>
      <c r="AC22" s="348">
        <v>6.1254</v>
      </c>
      <c r="AD22" s="348">
        <v>6.1355000000000004</v>
      </c>
      <c r="AE22" s="348">
        <v>3.3965999999999998</v>
      </c>
      <c r="AF22" s="348">
        <v>7.2366999999999999</v>
      </c>
      <c r="AG22" s="569"/>
      <c r="AH22" s="346">
        <v>13</v>
      </c>
      <c r="AI22" s="346">
        <v>11</v>
      </c>
      <c r="AJ22" s="346">
        <v>12</v>
      </c>
      <c r="AK22" s="346">
        <v>8</v>
      </c>
      <c r="AL22" s="346">
        <v>10</v>
      </c>
      <c r="AM22" s="346">
        <v>14</v>
      </c>
      <c r="AN22" s="346">
        <v>10</v>
      </c>
      <c r="AO22" s="573">
        <v>12</v>
      </c>
      <c r="AP22" s="346">
        <v>13</v>
      </c>
      <c r="AQ22" s="346">
        <v>12</v>
      </c>
      <c r="AR22" s="346">
        <v>13</v>
      </c>
      <c r="AS22" s="346">
        <v>14</v>
      </c>
      <c r="AT22" s="346">
        <v>12</v>
      </c>
      <c r="AU22" s="346">
        <v>10</v>
      </c>
      <c r="AV22" s="346">
        <v>6</v>
      </c>
      <c r="AW22" s="346">
        <v>11</v>
      </c>
      <c r="AX22" s="346">
        <v>13</v>
      </c>
      <c r="AY22" s="346">
        <v>10</v>
      </c>
      <c r="AZ22" s="584"/>
      <c r="BA22" s="467">
        <v>8.7899999999999991</v>
      </c>
      <c r="BB22" s="348">
        <v>86.48</v>
      </c>
      <c r="BC22" s="348" t="s">
        <v>430</v>
      </c>
      <c r="BD22" s="348" t="s">
        <v>430</v>
      </c>
      <c r="BE22" s="375" t="s">
        <v>430</v>
      </c>
      <c r="BF22" s="375">
        <v>4.7300000000000004</v>
      </c>
      <c r="BG22" s="374"/>
      <c r="BH22" s="594">
        <v>4.7300000000000004</v>
      </c>
      <c r="BI22" s="348">
        <v>42.59</v>
      </c>
      <c r="BJ22" s="348">
        <v>2.1800000000000002</v>
      </c>
      <c r="BK22" s="348">
        <v>41.72</v>
      </c>
      <c r="BL22" s="348" t="s">
        <v>430</v>
      </c>
      <c r="BM22" s="375">
        <v>7.45</v>
      </c>
      <c r="BN22" s="375" t="s">
        <v>430</v>
      </c>
      <c r="BO22" s="375">
        <v>1.34</v>
      </c>
      <c r="BP22" s="375" t="s">
        <v>430</v>
      </c>
      <c r="BQ22" s="375" t="s">
        <v>430</v>
      </c>
      <c r="BR22" s="466"/>
      <c r="BS22" s="373">
        <v>4.5160084004516001</v>
      </c>
      <c r="BT22" s="354">
        <v>16.731116871673098</v>
      </c>
      <c r="BU22" s="430"/>
      <c r="BV22" s="374" t="s">
        <v>554</v>
      </c>
    </row>
    <row r="23" spans="1:74" s="428" customFormat="1" x14ac:dyDescent="0.25">
      <c r="A23" s="345" t="s">
        <v>7620</v>
      </c>
      <c r="B23" s="374"/>
      <c r="C23" s="719">
        <v>41275</v>
      </c>
      <c r="D23" s="373"/>
      <c r="E23" s="346">
        <v>978.87199999999996</v>
      </c>
      <c r="F23" s="373"/>
      <c r="G23" s="347">
        <v>32.338099999999997</v>
      </c>
      <c r="H23" s="374"/>
      <c r="I23" s="348">
        <v>1.1728799999999999</v>
      </c>
      <c r="J23" s="348">
        <v>7.14</v>
      </c>
      <c r="K23" s="348">
        <v>0.87616000000000005</v>
      </c>
      <c r="L23" s="348">
        <v>0.93040999999999996</v>
      </c>
      <c r="M23" s="362"/>
      <c r="N23" s="348">
        <v>12.9847</v>
      </c>
      <c r="O23" s="348">
        <v>-2.8586999999999998</v>
      </c>
      <c r="P23" s="348">
        <v>3.13</v>
      </c>
      <c r="Q23" s="348">
        <v>0.43540000000000001</v>
      </c>
      <c r="R23" s="348">
        <v>6.8937999999999997</v>
      </c>
      <c r="S23" s="348">
        <v>6.4513999999999996</v>
      </c>
      <c r="T23" s="348">
        <v>6.7587999999999999</v>
      </c>
      <c r="U23" s="348">
        <v>6.1980000000000004</v>
      </c>
      <c r="V23" s="348">
        <v>6.2457000000000003</v>
      </c>
      <c r="W23" s="348">
        <v>8.0310000000000006</v>
      </c>
      <c r="X23" s="348">
        <v>7.9438000000000004</v>
      </c>
      <c r="Y23" s="375">
        <v>6.8666</v>
      </c>
      <c r="Z23" s="348">
        <v>7.0256999999999996</v>
      </c>
      <c r="AA23" s="348">
        <v>2.6343000000000001</v>
      </c>
      <c r="AB23" s="348">
        <v>7.4977999999999998</v>
      </c>
      <c r="AC23" s="348">
        <v>6.3053999999999997</v>
      </c>
      <c r="AD23" s="348">
        <v>6.2946</v>
      </c>
      <c r="AE23" s="348">
        <v>2.6343000000000001</v>
      </c>
      <c r="AF23" s="348">
        <v>7.6147999999999998</v>
      </c>
      <c r="AG23" s="569"/>
      <c r="AH23" s="346">
        <v>17</v>
      </c>
      <c r="AI23" s="346">
        <v>17</v>
      </c>
      <c r="AJ23" s="346">
        <v>15</v>
      </c>
      <c r="AK23" s="346">
        <v>12</v>
      </c>
      <c r="AL23" s="346">
        <v>17</v>
      </c>
      <c r="AM23" s="346">
        <v>6</v>
      </c>
      <c r="AN23" s="346">
        <v>5</v>
      </c>
      <c r="AO23" s="573">
        <v>9</v>
      </c>
      <c r="AP23" s="346">
        <v>8</v>
      </c>
      <c r="AQ23" s="346">
        <v>1</v>
      </c>
      <c r="AR23" s="346">
        <v>1</v>
      </c>
      <c r="AS23" s="346">
        <v>2</v>
      </c>
      <c r="AT23" s="346">
        <v>6</v>
      </c>
      <c r="AU23" s="346">
        <v>18</v>
      </c>
      <c r="AV23" s="346">
        <v>5</v>
      </c>
      <c r="AW23" s="346">
        <v>4</v>
      </c>
      <c r="AX23" s="346">
        <v>8</v>
      </c>
      <c r="AY23" s="346">
        <v>18</v>
      </c>
      <c r="AZ23" s="584"/>
      <c r="BA23" s="467">
        <v>10</v>
      </c>
      <c r="BB23" s="348">
        <v>73.239999999999995</v>
      </c>
      <c r="BC23" s="348">
        <v>2.83</v>
      </c>
      <c r="BD23" s="348">
        <v>10.77</v>
      </c>
      <c r="BE23" s="375" t="s">
        <v>430</v>
      </c>
      <c r="BF23" s="375">
        <v>3.16</v>
      </c>
      <c r="BG23" s="374"/>
      <c r="BH23" s="594">
        <v>3.16</v>
      </c>
      <c r="BI23" s="348">
        <v>23.73</v>
      </c>
      <c r="BJ23" s="348">
        <v>2.69</v>
      </c>
      <c r="BK23" s="348">
        <v>60.41</v>
      </c>
      <c r="BL23" s="348" t="s">
        <v>430</v>
      </c>
      <c r="BM23" s="375">
        <v>6.79</v>
      </c>
      <c r="BN23" s="375" t="s">
        <v>430</v>
      </c>
      <c r="BO23" s="375">
        <v>3.21</v>
      </c>
      <c r="BP23" s="375" t="s">
        <v>430</v>
      </c>
      <c r="BQ23" s="375" t="s">
        <v>430</v>
      </c>
      <c r="BR23" s="466"/>
      <c r="BS23" s="373">
        <v>7.3678969700000003</v>
      </c>
      <c r="BT23" s="354">
        <v>9.8774500100000004</v>
      </c>
      <c r="BU23" s="430"/>
      <c r="BV23" s="374" t="s">
        <v>554</v>
      </c>
    </row>
    <row r="24" spans="1:74" s="428" customFormat="1" x14ac:dyDescent="0.25">
      <c r="A24" s="345" t="s">
        <v>7621</v>
      </c>
      <c r="B24" s="374"/>
      <c r="C24" s="719">
        <v>45722</v>
      </c>
      <c r="D24" s="373"/>
      <c r="E24" s="346">
        <v>425.88</v>
      </c>
      <c r="F24" s="373"/>
      <c r="G24" s="347">
        <v>11.0403</v>
      </c>
      <c r="H24" s="374"/>
      <c r="I24" s="348">
        <v>1.59</v>
      </c>
      <c r="J24" s="348">
        <v>7.38</v>
      </c>
      <c r="K24" s="348">
        <v>0.87</v>
      </c>
      <c r="L24" s="348">
        <v>0.94</v>
      </c>
      <c r="M24" s="362"/>
      <c r="N24" s="348">
        <v>12.567399999999999</v>
      </c>
      <c r="O24" s="348">
        <v>0.66120000000000001</v>
      </c>
      <c r="P24" s="348">
        <v>4.9165000000000001</v>
      </c>
      <c r="Q24" s="348">
        <v>1.1813</v>
      </c>
      <c r="R24" s="348">
        <v>6.5926</v>
      </c>
      <c r="S24" s="348">
        <v>6.0629999999999997</v>
      </c>
      <c r="T24" s="348">
        <v>6.8851000000000004</v>
      </c>
      <c r="U24" s="348">
        <v>6.4379999999999997</v>
      </c>
      <c r="V24" s="348">
        <v>6.4771999999999998</v>
      </c>
      <c r="W24" s="348" t="s">
        <v>430</v>
      </c>
      <c r="X24" s="348" t="s">
        <v>430</v>
      </c>
      <c r="Y24" s="375" t="s">
        <v>430</v>
      </c>
      <c r="Z24" s="348" t="s">
        <v>430</v>
      </c>
      <c r="AA24" s="348">
        <v>3.8498000000000001</v>
      </c>
      <c r="AB24" s="348">
        <v>6.7027000000000001</v>
      </c>
      <c r="AC24" s="348">
        <v>6.4749999999999996</v>
      </c>
      <c r="AD24" s="348">
        <v>6.4939</v>
      </c>
      <c r="AE24" s="348">
        <v>3.8498000000000001</v>
      </c>
      <c r="AF24" s="348">
        <v>7.5388999999999999</v>
      </c>
      <c r="AG24" s="569"/>
      <c r="AH24" s="346">
        <v>18</v>
      </c>
      <c r="AI24" s="346">
        <v>4</v>
      </c>
      <c r="AJ24" s="346">
        <v>3</v>
      </c>
      <c r="AK24" s="346">
        <v>5</v>
      </c>
      <c r="AL24" s="346">
        <v>18</v>
      </c>
      <c r="AM24" s="346">
        <v>15</v>
      </c>
      <c r="AN24" s="346">
        <v>1</v>
      </c>
      <c r="AO24" s="573">
        <v>1</v>
      </c>
      <c r="AP24" s="346">
        <v>1</v>
      </c>
      <c r="AQ24" s="346" t="s">
        <v>430</v>
      </c>
      <c r="AR24" s="346" t="s">
        <v>430</v>
      </c>
      <c r="AS24" s="346" t="s">
        <v>430</v>
      </c>
      <c r="AT24" s="346" t="s">
        <v>430</v>
      </c>
      <c r="AU24" s="346">
        <v>5</v>
      </c>
      <c r="AV24" s="346">
        <v>18</v>
      </c>
      <c r="AW24" s="346">
        <v>1</v>
      </c>
      <c r="AX24" s="346">
        <v>1</v>
      </c>
      <c r="AY24" s="346">
        <v>5</v>
      </c>
      <c r="AZ24" s="584"/>
      <c r="BA24" s="467">
        <v>9.52</v>
      </c>
      <c r="BB24" s="348">
        <v>72.400000000000006</v>
      </c>
      <c r="BC24" s="348">
        <v>2.44</v>
      </c>
      <c r="BD24" s="348">
        <v>11.37</v>
      </c>
      <c r="BE24" s="375">
        <v>39.43</v>
      </c>
      <c r="BF24" s="375">
        <v>4.2699999999999996</v>
      </c>
      <c r="BG24" s="374"/>
      <c r="BH24" s="594">
        <v>4.26</v>
      </c>
      <c r="BI24" s="348">
        <v>9.15</v>
      </c>
      <c r="BJ24" s="348" t="s">
        <v>430</v>
      </c>
      <c r="BK24" s="348">
        <v>77.06</v>
      </c>
      <c r="BL24" s="348" t="s">
        <v>430</v>
      </c>
      <c r="BM24" s="375">
        <v>9.52</v>
      </c>
      <c r="BN24" s="375" t="s">
        <v>430</v>
      </c>
      <c r="BO24" s="375" t="s">
        <v>430</v>
      </c>
      <c r="BP24" s="375" t="s">
        <v>430</v>
      </c>
      <c r="BQ24" s="375">
        <v>39.43</v>
      </c>
      <c r="BR24" s="466"/>
      <c r="BS24" s="373">
        <v>10.274580564481299</v>
      </c>
      <c r="BT24" s="354">
        <v>42.522449974713901</v>
      </c>
      <c r="BU24" s="430"/>
      <c r="BV24" s="374" t="s">
        <v>554</v>
      </c>
    </row>
    <row r="25" spans="1:74" s="428" customFormat="1" x14ac:dyDescent="0.25">
      <c r="A25" s="345" t="s">
        <v>7622</v>
      </c>
      <c r="B25" s="374"/>
      <c r="C25" s="719">
        <v>45854</v>
      </c>
      <c r="D25" s="373"/>
      <c r="E25" s="346">
        <v>386.81099999999998</v>
      </c>
      <c r="F25" s="373"/>
      <c r="G25" s="347">
        <v>10.5878</v>
      </c>
      <c r="H25" s="374"/>
      <c r="I25" s="348">
        <v>1.21</v>
      </c>
      <c r="J25" s="348">
        <v>7.02</v>
      </c>
      <c r="K25" s="348">
        <v>1.06</v>
      </c>
      <c r="L25" s="348">
        <v>1.1299999999999999</v>
      </c>
      <c r="M25" s="362"/>
      <c r="N25" s="348">
        <v>17.935099999999998</v>
      </c>
      <c r="O25" s="348">
        <v>-1.9532</v>
      </c>
      <c r="P25" s="348">
        <v>3.2031000000000001</v>
      </c>
      <c r="Q25" s="348">
        <v>9.8500000000000004E-2</v>
      </c>
      <c r="R25" s="348">
        <v>7.1083999999999996</v>
      </c>
      <c r="S25" s="348">
        <v>5.7914000000000003</v>
      </c>
      <c r="T25" s="348">
        <v>6.1045999999999996</v>
      </c>
      <c r="U25" s="348">
        <v>5.6597999999999997</v>
      </c>
      <c r="V25" s="348">
        <v>5.8780000000000001</v>
      </c>
      <c r="W25" s="348" t="s">
        <v>430</v>
      </c>
      <c r="X25" s="348" t="s">
        <v>430</v>
      </c>
      <c r="Y25" s="375" t="s">
        <v>430</v>
      </c>
      <c r="Z25" s="348" t="s">
        <v>430</v>
      </c>
      <c r="AA25" s="348">
        <v>2.6964000000000001</v>
      </c>
      <c r="AB25" s="348">
        <v>7.0134999999999996</v>
      </c>
      <c r="AC25" s="348">
        <v>5.633</v>
      </c>
      <c r="AD25" s="348">
        <v>5.8041999999999998</v>
      </c>
      <c r="AE25" s="348">
        <v>2.6964000000000001</v>
      </c>
      <c r="AF25" s="348">
        <v>5.8780000000000001</v>
      </c>
      <c r="AG25" s="569"/>
      <c r="AH25" s="346">
        <v>12</v>
      </c>
      <c r="AI25" s="346">
        <v>13</v>
      </c>
      <c r="AJ25" s="346">
        <v>14</v>
      </c>
      <c r="AK25" s="346">
        <v>17</v>
      </c>
      <c r="AL25" s="346">
        <v>11</v>
      </c>
      <c r="AM25" s="346">
        <v>18</v>
      </c>
      <c r="AN25" s="346">
        <v>18</v>
      </c>
      <c r="AO25" s="573">
        <v>18</v>
      </c>
      <c r="AP25" s="346">
        <v>18</v>
      </c>
      <c r="AQ25" s="346" t="s">
        <v>430</v>
      </c>
      <c r="AR25" s="346" t="s">
        <v>430</v>
      </c>
      <c r="AS25" s="346" t="s">
        <v>430</v>
      </c>
      <c r="AT25" s="346" t="s">
        <v>430</v>
      </c>
      <c r="AU25" s="346">
        <v>17</v>
      </c>
      <c r="AV25" s="346">
        <v>15</v>
      </c>
      <c r="AW25" s="346">
        <v>18</v>
      </c>
      <c r="AX25" s="346">
        <v>18</v>
      </c>
      <c r="AY25" s="346">
        <v>17</v>
      </c>
      <c r="AZ25" s="584"/>
      <c r="BA25" s="467">
        <v>4.6399999999999997</v>
      </c>
      <c r="BB25" s="348">
        <v>77.53</v>
      </c>
      <c r="BC25" s="348">
        <v>7.76</v>
      </c>
      <c r="BD25" s="348" t="s">
        <v>430</v>
      </c>
      <c r="BE25" s="375" t="s">
        <v>430</v>
      </c>
      <c r="BF25" s="375">
        <v>10.07</v>
      </c>
      <c r="BG25" s="374"/>
      <c r="BH25" s="594">
        <v>10.07</v>
      </c>
      <c r="BI25" s="348">
        <v>23.59</v>
      </c>
      <c r="BJ25" s="348" t="s">
        <v>430</v>
      </c>
      <c r="BK25" s="348">
        <v>61.7</v>
      </c>
      <c r="BL25" s="348" t="s">
        <v>430</v>
      </c>
      <c r="BM25" s="375">
        <v>1.54</v>
      </c>
      <c r="BN25" s="375" t="s">
        <v>430</v>
      </c>
      <c r="BO25" s="375">
        <v>3.1</v>
      </c>
      <c r="BP25" s="375" t="s">
        <v>430</v>
      </c>
      <c r="BQ25" s="375" t="s">
        <v>430</v>
      </c>
      <c r="BR25" s="466"/>
      <c r="BS25" s="373">
        <v>7.6815504600000004</v>
      </c>
      <c r="BT25" s="354">
        <v>15.481226400000001</v>
      </c>
      <c r="BU25" s="430"/>
      <c r="BV25" s="374" t="s">
        <v>554</v>
      </c>
    </row>
    <row r="26" spans="1:74" x14ac:dyDescent="0.25">
      <c r="A26" s="318" t="s">
        <v>93</v>
      </c>
      <c r="B26" s="66"/>
      <c r="C26" s="720"/>
      <c r="D26" s="43"/>
      <c r="E26" s="51"/>
      <c r="F26" s="43"/>
      <c r="G26" s="55"/>
      <c r="H26" s="66"/>
      <c r="I26" s="59"/>
      <c r="J26" s="59"/>
      <c r="K26" s="59"/>
      <c r="L26" s="59"/>
      <c r="M26" s="258"/>
      <c r="N26" s="59">
        <v>18.151</v>
      </c>
      <c r="O26" s="59">
        <v>-0.48809999999999998</v>
      </c>
      <c r="P26" s="59">
        <v>4.0525000000000002</v>
      </c>
      <c r="Q26" s="59">
        <v>0.77449999999999997</v>
      </c>
      <c r="R26" s="59">
        <v>7.2470999999999997</v>
      </c>
      <c r="S26" s="59">
        <v>6.2887000000000004</v>
      </c>
      <c r="T26" s="59">
        <v>6.6108000000000002</v>
      </c>
      <c r="U26" s="59">
        <v>6.1037999999999997</v>
      </c>
      <c r="V26" s="59">
        <v>6.1746999999999996</v>
      </c>
      <c r="W26" s="59">
        <v>7.3327999999999998</v>
      </c>
      <c r="X26" s="59">
        <v>7.3979999999999997</v>
      </c>
      <c r="Y26" s="276">
        <v>6.5986000000000002</v>
      </c>
      <c r="Z26" s="59">
        <v>6.8498999999999999</v>
      </c>
      <c r="AA26" s="59">
        <v>3.4897</v>
      </c>
      <c r="AB26" s="59">
        <v>7.2558999999999996</v>
      </c>
      <c r="AC26" s="59">
        <v>6.1515000000000004</v>
      </c>
      <c r="AD26" s="59">
        <v>6.2168000000000001</v>
      </c>
      <c r="AE26" s="59">
        <v>3.4897</v>
      </c>
      <c r="AF26" s="59">
        <v>7.3480999999999996</v>
      </c>
      <c r="AG26" s="553"/>
      <c r="AH26" s="51">
        <v>18</v>
      </c>
      <c r="AI26" s="51">
        <v>18</v>
      </c>
      <c r="AJ26" s="51">
        <v>18</v>
      </c>
      <c r="AK26" s="51">
        <v>18</v>
      </c>
      <c r="AL26" s="51">
        <v>18</v>
      </c>
      <c r="AM26" s="51">
        <v>18</v>
      </c>
      <c r="AN26" s="51">
        <v>18</v>
      </c>
      <c r="AO26" s="630">
        <v>18</v>
      </c>
      <c r="AP26" s="51">
        <v>18</v>
      </c>
      <c r="AQ26" s="51">
        <v>16</v>
      </c>
      <c r="AR26" s="51">
        <v>16</v>
      </c>
      <c r="AS26" s="51">
        <v>16</v>
      </c>
      <c r="AT26" s="51">
        <v>16</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1"/>
      <c r="D27" s="44"/>
      <c r="E27" s="52"/>
      <c r="F27" s="44"/>
      <c r="G27" s="56"/>
      <c r="H27" s="67"/>
      <c r="I27" s="60"/>
      <c r="J27" s="60"/>
      <c r="K27" s="60"/>
      <c r="L27" s="60"/>
      <c r="M27" s="259"/>
      <c r="N27" s="60">
        <v>24.561800000000002</v>
      </c>
      <c r="O27" s="60">
        <v>6.2111999999999998</v>
      </c>
      <c r="P27" s="60">
        <v>6.3948999999999998</v>
      </c>
      <c r="Q27" s="60">
        <v>2.0699999999999998</v>
      </c>
      <c r="R27" s="60">
        <v>7.7864000000000004</v>
      </c>
      <c r="S27" s="60">
        <v>6.7016999999999998</v>
      </c>
      <c r="T27" s="60">
        <v>6.8851000000000004</v>
      </c>
      <c r="U27" s="60">
        <v>6.4379999999999997</v>
      </c>
      <c r="V27" s="60">
        <v>6.4771999999999998</v>
      </c>
      <c r="W27" s="60">
        <v>8.0310000000000006</v>
      </c>
      <c r="X27" s="60">
        <v>7.9438000000000004</v>
      </c>
      <c r="Y27" s="277">
        <v>7.4829999999999997</v>
      </c>
      <c r="Z27" s="60">
        <v>7.4170999999999996</v>
      </c>
      <c r="AA27" s="60">
        <v>5.2446000000000002</v>
      </c>
      <c r="AB27" s="60">
        <v>7.7079000000000004</v>
      </c>
      <c r="AC27" s="60">
        <v>6.4749999999999996</v>
      </c>
      <c r="AD27" s="60">
        <v>6.4939</v>
      </c>
      <c r="AE27" s="60">
        <v>5.2446000000000002</v>
      </c>
      <c r="AF27" s="60">
        <v>7.8941999999999997</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1"/>
      <c r="D28" s="44"/>
      <c r="E28" s="52"/>
      <c r="F28" s="44"/>
      <c r="G28" s="56"/>
      <c r="H28" s="67"/>
      <c r="I28" s="60"/>
      <c r="J28" s="60"/>
      <c r="K28" s="60"/>
      <c r="L28" s="60"/>
      <c r="M28" s="259"/>
      <c r="N28" s="60">
        <v>12.567399999999999</v>
      </c>
      <c r="O28" s="60">
        <v>-3.9556</v>
      </c>
      <c r="P28" s="60">
        <v>2.4862000000000002</v>
      </c>
      <c r="Q28" s="60">
        <v>-8.7400000000000005E-2</v>
      </c>
      <c r="R28" s="60">
        <v>6.5926</v>
      </c>
      <c r="S28" s="60">
        <v>5.7914000000000003</v>
      </c>
      <c r="T28" s="60">
        <v>6.1045999999999996</v>
      </c>
      <c r="U28" s="60">
        <v>5.6597999999999997</v>
      </c>
      <c r="V28" s="60">
        <v>5.8780000000000001</v>
      </c>
      <c r="W28" s="60">
        <v>7.0860000000000003</v>
      </c>
      <c r="X28" s="60">
        <v>7.1524999999999999</v>
      </c>
      <c r="Y28" s="277">
        <v>6.2899000000000003</v>
      </c>
      <c r="Z28" s="60">
        <v>6.0898000000000003</v>
      </c>
      <c r="AA28" s="60">
        <v>2.6343000000000001</v>
      </c>
      <c r="AB28" s="60">
        <v>6.7027000000000001</v>
      </c>
      <c r="AC28" s="60">
        <v>5.633</v>
      </c>
      <c r="AD28" s="60">
        <v>5.8041999999999998</v>
      </c>
      <c r="AE28" s="60">
        <v>2.6343000000000001</v>
      </c>
      <c r="AF28" s="60">
        <v>5.8780000000000001</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2"/>
      <c r="D29" s="45"/>
      <c r="E29" s="53"/>
      <c r="F29" s="45"/>
      <c r="G29" s="57"/>
      <c r="H29" s="68"/>
      <c r="I29" s="61"/>
      <c r="J29" s="61"/>
      <c r="K29" s="61"/>
      <c r="L29" s="61"/>
      <c r="M29" s="262"/>
      <c r="N29" s="61">
        <v>18.825800000000001</v>
      </c>
      <c r="O29" s="61">
        <v>-0.51605000000000001</v>
      </c>
      <c r="P29" s="61">
        <v>4.0906500000000001</v>
      </c>
      <c r="Q29" s="61">
        <v>0.70499999999999996</v>
      </c>
      <c r="R29" s="61">
        <v>7.23895</v>
      </c>
      <c r="S29" s="61">
        <v>6.3046499999999996</v>
      </c>
      <c r="T29" s="61">
        <v>6.6588000000000003</v>
      </c>
      <c r="U29" s="61">
        <v>6.1866500000000002</v>
      </c>
      <c r="V29" s="61">
        <v>6.2071500000000004</v>
      </c>
      <c r="W29" s="61">
        <v>7.3167999999999997</v>
      </c>
      <c r="X29" s="61">
        <v>7.3846499999999997</v>
      </c>
      <c r="Y29" s="279">
        <v>6.5708500000000001</v>
      </c>
      <c r="Z29" s="61">
        <v>6.8380000000000001</v>
      </c>
      <c r="AA29" s="61">
        <v>3.4093</v>
      </c>
      <c r="AB29" s="61">
        <v>7.2607999999999997</v>
      </c>
      <c r="AC29" s="61">
        <v>6.2123999999999997</v>
      </c>
      <c r="AD29" s="61">
        <v>6.2854000000000001</v>
      </c>
      <c r="AE29" s="61">
        <v>3.4093</v>
      </c>
      <c r="AF29" s="61">
        <v>7.4330499999999997</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234</v>
      </c>
      <c r="B30" s="69"/>
      <c r="C30" s="723"/>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7623</v>
      </c>
      <c r="B31" s="370"/>
      <c r="C31" s="718">
        <v>37526</v>
      </c>
      <c r="D31" s="369"/>
      <c r="E31" s="338">
        <v>21572</v>
      </c>
      <c r="F31" s="369"/>
      <c r="G31" s="339">
        <v>580.85540000000003</v>
      </c>
      <c r="H31" s="370"/>
      <c r="I31" s="340">
        <v>1.37</v>
      </c>
      <c r="J31" s="340">
        <v>7.26</v>
      </c>
      <c r="K31" s="340">
        <v>0.95</v>
      </c>
      <c r="L31" s="340">
        <v>1.01</v>
      </c>
      <c r="M31" s="361"/>
      <c r="N31" s="340">
        <v>19.326699999999999</v>
      </c>
      <c r="O31" s="340">
        <v>0.40429999999999999</v>
      </c>
      <c r="P31" s="340">
        <v>4.4284999999999997</v>
      </c>
      <c r="Q31" s="340">
        <v>1.1307</v>
      </c>
      <c r="R31" s="340">
        <v>7.6455000000000002</v>
      </c>
      <c r="S31" s="340">
        <v>6.3201999999999998</v>
      </c>
      <c r="T31" s="340">
        <v>6.5246000000000004</v>
      </c>
      <c r="U31" s="340">
        <v>6.1738</v>
      </c>
      <c r="V31" s="340">
        <v>6.2229999999999999</v>
      </c>
      <c r="W31" s="340">
        <v>7.2788000000000004</v>
      </c>
      <c r="X31" s="340">
        <v>7.4252000000000002</v>
      </c>
      <c r="Y31" s="371">
        <v>6.5646000000000004</v>
      </c>
      <c r="Z31" s="340">
        <v>7.0461999999999998</v>
      </c>
      <c r="AA31" s="340">
        <v>3.9527000000000001</v>
      </c>
      <c r="AB31" s="340">
        <v>7.0949999999999998</v>
      </c>
      <c r="AC31" s="340">
        <v>6.1245000000000003</v>
      </c>
      <c r="AD31" s="340">
        <v>6.2835999999999999</v>
      </c>
      <c r="AE31" s="340">
        <v>3.9527000000000001</v>
      </c>
      <c r="AF31" s="340">
        <v>7.6666999999999996</v>
      </c>
      <c r="AG31" s="568"/>
      <c r="AH31" s="338">
        <v>6</v>
      </c>
      <c r="AI31" s="338">
        <v>3</v>
      </c>
      <c r="AJ31" s="338">
        <v>4</v>
      </c>
      <c r="AK31" s="338">
        <v>3</v>
      </c>
      <c r="AL31" s="338">
        <v>1</v>
      </c>
      <c r="AM31" s="338">
        <v>1</v>
      </c>
      <c r="AN31" s="338">
        <v>1</v>
      </c>
      <c r="AO31" s="631">
        <v>1</v>
      </c>
      <c r="AP31" s="338">
        <v>1</v>
      </c>
      <c r="AQ31" s="338">
        <v>2</v>
      </c>
      <c r="AR31" s="338">
        <v>2</v>
      </c>
      <c r="AS31" s="338">
        <v>2</v>
      </c>
      <c r="AT31" s="338">
        <v>1</v>
      </c>
      <c r="AU31" s="338">
        <v>3</v>
      </c>
      <c r="AV31" s="338">
        <v>4</v>
      </c>
      <c r="AW31" s="338">
        <v>1</v>
      </c>
      <c r="AX31" s="338">
        <v>1</v>
      </c>
      <c r="AY31" s="338">
        <v>3</v>
      </c>
      <c r="AZ31" s="583"/>
      <c r="BA31" s="464">
        <v>10.46</v>
      </c>
      <c r="BB31" s="340">
        <v>68.86</v>
      </c>
      <c r="BC31" s="340">
        <v>8.0299999999999994</v>
      </c>
      <c r="BD31" s="340">
        <v>7.85</v>
      </c>
      <c r="BE31" s="371">
        <v>-8.73</v>
      </c>
      <c r="BF31" s="371">
        <v>4.8</v>
      </c>
      <c r="BG31" s="370"/>
      <c r="BH31" s="593">
        <v>4.8</v>
      </c>
      <c r="BI31" s="340">
        <v>29.34</v>
      </c>
      <c r="BJ31" s="340">
        <v>1.07</v>
      </c>
      <c r="BK31" s="340">
        <v>54.33</v>
      </c>
      <c r="BL31" s="340" t="s">
        <v>430</v>
      </c>
      <c r="BM31" s="371">
        <v>9.14</v>
      </c>
      <c r="BN31" s="371" t="s">
        <v>430</v>
      </c>
      <c r="BO31" s="371">
        <v>1.32</v>
      </c>
      <c r="BP31" s="371" t="s">
        <v>430</v>
      </c>
      <c r="BQ31" s="371">
        <v>-8.73</v>
      </c>
      <c r="BR31" s="463"/>
      <c r="BS31" s="369">
        <v>7.3534586210055597</v>
      </c>
      <c r="BT31" s="344">
        <v>9.7631535199186299</v>
      </c>
      <c r="BU31" s="571"/>
      <c r="BV31" s="370" t="s">
        <v>554</v>
      </c>
    </row>
    <row r="32" spans="1:74" s="428" customFormat="1" x14ac:dyDescent="0.25">
      <c r="A32" s="345" t="s">
        <v>7624</v>
      </c>
      <c r="B32" s="374"/>
      <c r="C32" s="719">
        <v>36482</v>
      </c>
      <c r="D32" s="373"/>
      <c r="E32" s="346">
        <v>18338</v>
      </c>
      <c r="F32" s="373"/>
      <c r="G32" s="347">
        <v>61.3065</v>
      </c>
      <c r="H32" s="374"/>
      <c r="I32" s="348">
        <v>1.65</v>
      </c>
      <c r="J32" s="348">
        <v>7.38</v>
      </c>
      <c r="K32" s="348">
        <v>0.88766999999999996</v>
      </c>
      <c r="L32" s="348">
        <v>0.95342000000000005</v>
      </c>
      <c r="M32" s="362"/>
      <c r="N32" s="348">
        <v>13.996499999999999</v>
      </c>
      <c r="O32" s="348">
        <v>-1.4882</v>
      </c>
      <c r="P32" s="348">
        <v>3.6002000000000001</v>
      </c>
      <c r="Q32" s="348">
        <v>2.1299999999999999E-2</v>
      </c>
      <c r="R32" s="348">
        <v>6.4600999999999997</v>
      </c>
      <c r="S32" s="348">
        <v>5.7275</v>
      </c>
      <c r="T32" s="348">
        <v>6.0918999999999999</v>
      </c>
      <c r="U32" s="348">
        <v>5.5541</v>
      </c>
      <c r="V32" s="348">
        <v>5.5894000000000004</v>
      </c>
      <c r="W32" s="348">
        <v>6.7504</v>
      </c>
      <c r="X32" s="348">
        <v>6.8882000000000003</v>
      </c>
      <c r="Y32" s="375">
        <v>6.0614999999999997</v>
      </c>
      <c r="Z32" s="348">
        <v>6.5408999999999997</v>
      </c>
      <c r="AA32" s="348">
        <v>2.7867999999999999</v>
      </c>
      <c r="AB32" s="348">
        <v>6.5049999999999999</v>
      </c>
      <c r="AC32" s="348">
        <v>5.5997000000000003</v>
      </c>
      <c r="AD32" s="348">
        <v>5.6707999999999998</v>
      </c>
      <c r="AE32" s="348">
        <v>2.7867999999999999</v>
      </c>
      <c r="AF32" s="348">
        <v>7.0336999999999996</v>
      </c>
      <c r="AG32" s="569"/>
      <c r="AH32" s="346">
        <v>16</v>
      </c>
      <c r="AI32" s="346">
        <v>11</v>
      </c>
      <c r="AJ32" s="346">
        <v>9</v>
      </c>
      <c r="AK32" s="346">
        <v>11</v>
      </c>
      <c r="AL32" s="346">
        <v>15</v>
      </c>
      <c r="AM32" s="346">
        <v>13</v>
      </c>
      <c r="AN32" s="346">
        <v>12</v>
      </c>
      <c r="AO32" s="573">
        <v>12</v>
      </c>
      <c r="AP32" s="346">
        <v>14</v>
      </c>
      <c r="AQ32" s="346">
        <v>11</v>
      </c>
      <c r="AR32" s="346">
        <v>8</v>
      </c>
      <c r="AS32" s="346">
        <v>6</v>
      </c>
      <c r="AT32" s="346">
        <v>4</v>
      </c>
      <c r="AU32" s="346">
        <v>11</v>
      </c>
      <c r="AV32" s="346">
        <v>13</v>
      </c>
      <c r="AW32" s="346">
        <v>13</v>
      </c>
      <c r="AX32" s="346">
        <v>12</v>
      </c>
      <c r="AY32" s="346">
        <v>11</v>
      </c>
      <c r="AZ32" s="584"/>
      <c r="BA32" s="467">
        <v>11.06</v>
      </c>
      <c r="BB32" s="348">
        <v>74.209999999999994</v>
      </c>
      <c r="BC32" s="348">
        <v>1.25</v>
      </c>
      <c r="BD32" s="348">
        <v>13.36</v>
      </c>
      <c r="BE32" s="375" t="s">
        <v>430</v>
      </c>
      <c r="BF32" s="375">
        <v>0.13</v>
      </c>
      <c r="BG32" s="374"/>
      <c r="BH32" s="594">
        <v>0.13</v>
      </c>
      <c r="BI32" s="348">
        <v>3.93</v>
      </c>
      <c r="BJ32" s="348">
        <v>1.03</v>
      </c>
      <c r="BK32" s="348">
        <v>83.86</v>
      </c>
      <c r="BL32" s="348" t="s">
        <v>430</v>
      </c>
      <c r="BM32" s="375">
        <v>11.06</v>
      </c>
      <c r="BN32" s="375" t="s">
        <v>430</v>
      </c>
      <c r="BO32" s="375" t="s">
        <v>430</v>
      </c>
      <c r="BP32" s="375" t="s">
        <v>430</v>
      </c>
      <c r="BQ32" s="375" t="s">
        <v>430</v>
      </c>
      <c r="BR32" s="466"/>
      <c r="BS32" s="373">
        <v>5.20628434895875</v>
      </c>
      <c r="BT32" s="354">
        <v>12.0580679075884</v>
      </c>
      <c r="BU32" s="430"/>
      <c r="BV32" s="374" t="s">
        <v>554</v>
      </c>
    </row>
    <row r="33" spans="1:74" s="428" customFormat="1" x14ac:dyDescent="0.25">
      <c r="A33" s="345" t="s">
        <v>7625</v>
      </c>
      <c r="B33" s="374"/>
      <c r="C33" s="719">
        <v>39290</v>
      </c>
      <c r="D33" s="373"/>
      <c r="E33" s="346">
        <v>13585.9</v>
      </c>
      <c r="F33" s="373"/>
      <c r="G33" s="347">
        <v>3701.7381999999998</v>
      </c>
      <c r="H33" s="374"/>
      <c r="I33" s="348">
        <v>1.49</v>
      </c>
      <c r="J33" s="348">
        <v>7.07</v>
      </c>
      <c r="K33" s="348">
        <v>0.9</v>
      </c>
      <c r="L33" s="348">
        <v>0.99</v>
      </c>
      <c r="M33" s="362"/>
      <c r="N33" s="348">
        <v>19.7469</v>
      </c>
      <c r="O33" s="348">
        <v>1.5186999999999999</v>
      </c>
      <c r="P33" s="348">
        <v>4.1128</v>
      </c>
      <c r="Q33" s="348">
        <v>5.6599999999999998E-2</v>
      </c>
      <c r="R33" s="348">
        <v>7.0904999999999996</v>
      </c>
      <c r="S33" s="348">
        <v>5.4275000000000002</v>
      </c>
      <c r="T33" s="348">
        <v>5.7210000000000001</v>
      </c>
      <c r="U33" s="348">
        <v>5.2953999999999999</v>
      </c>
      <c r="V33" s="348">
        <v>5.3992000000000004</v>
      </c>
      <c r="W33" s="348">
        <v>6.5907999999999998</v>
      </c>
      <c r="X33" s="348">
        <v>6.7103000000000002</v>
      </c>
      <c r="Y33" s="375">
        <v>5.8821000000000003</v>
      </c>
      <c r="Z33" s="348">
        <v>6.3714000000000004</v>
      </c>
      <c r="AA33" s="348">
        <v>3.1543999999999999</v>
      </c>
      <c r="AB33" s="348">
        <v>6.4489999999999998</v>
      </c>
      <c r="AC33" s="348">
        <v>5.3714000000000004</v>
      </c>
      <c r="AD33" s="348">
        <v>5.4093</v>
      </c>
      <c r="AE33" s="348">
        <v>3.1543999999999999</v>
      </c>
      <c r="AF33" s="348">
        <v>7.1375999999999999</v>
      </c>
      <c r="AG33" s="569"/>
      <c r="AH33" s="346">
        <v>5</v>
      </c>
      <c r="AI33" s="346">
        <v>2</v>
      </c>
      <c r="AJ33" s="346">
        <v>6</v>
      </c>
      <c r="AK33" s="346">
        <v>10</v>
      </c>
      <c r="AL33" s="346">
        <v>3</v>
      </c>
      <c r="AM33" s="346">
        <v>17</v>
      </c>
      <c r="AN33" s="346">
        <v>16</v>
      </c>
      <c r="AO33" s="573">
        <v>16</v>
      </c>
      <c r="AP33" s="346">
        <v>16</v>
      </c>
      <c r="AQ33" s="346">
        <v>15</v>
      </c>
      <c r="AR33" s="346">
        <v>14</v>
      </c>
      <c r="AS33" s="346">
        <v>13</v>
      </c>
      <c r="AT33" s="346">
        <v>12</v>
      </c>
      <c r="AU33" s="346">
        <v>8</v>
      </c>
      <c r="AV33" s="346">
        <v>14</v>
      </c>
      <c r="AW33" s="346">
        <v>16</v>
      </c>
      <c r="AX33" s="346">
        <v>16</v>
      </c>
      <c r="AY33" s="346">
        <v>8</v>
      </c>
      <c r="AZ33" s="584"/>
      <c r="BA33" s="467">
        <v>11.4</v>
      </c>
      <c r="BB33" s="348">
        <v>73.540000000000006</v>
      </c>
      <c r="BC33" s="348">
        <v>8.6300000000000008</v>
      </c>
      <c r="BD33" s="348">
        <v>4.01</v>
      </c>
      <c r="BE33" s="375">
        <v>-22.77</v>
      </c>
      <c r="BF33" s="375">
        <v>2.4300000000000002</v>
      </c>
      <c r="BG33" s="374"/>
      <c r="BH33" s="594">
        <v>2.4300000000000002</v>
      </c>
      <c r="BI33" s="348">
        <v>33.6</v>
      </c>
      <c r="BJ33" s="348">
        <v>5.56</v>
      </c>
      <c r="BK33" s="348">
        <v>47.01</v>
      </c>
      <c r="BL33" s="348" t="s">
        <v>430</v>
      </c>
      <c r="BM33" s="375">
        <v>7.86</v>
      </c>
      <c r="BN33" s="375" t="s">
        <v>430</v>
      </c>
      <c r="BO33" s="375">
        <v>3.54</v>
      </c>
      <c r="BP33" s="375" t="s">
        <v>430</v>
      </c>
      <c r="BQ33" s="375">
        <v>-22.77</v>
      </c>
      <c r="BR33" s="466"/>
      <c r="BS33" s="373">
        <v>9.6888777090323703</v>
      </c>
      <c r="BT33" s="354">
        <v>2.8129266832644499</v>
      </c>
      <c r="BU33" s="430"/>
      <c r="BV33" s="374" t="s">
        <v>554</v>
      </c>
    </row>
    <row r="34" spans="1:74" s="428" customFormat="1" ht="11" x14ac:dyDescent="0.3">
      <c r="A34" s="841" t="s">
        <v>7626</v>
      </c>
      <c r="B34" s="847"/>
      <c r="C34" s="843">
        <v>39513</v>
      </c>
      <c r="D34" s="842"/>
      <c r="E34" s="844">
        <v>12165.2</v>
      </c>
      <c r="F34" s="842"/>
      <c r="G34" s="845">
        <v>3545.6493</v>
      </c>
      <c r="H34" s="847"/>
      <c r="I34" s="846">
        <v>1.04</v>
      </c>
      <c r="J34" s="846">
        <v>7.42</v>
      </c>
      <c r="K34" s="846">
        <v>0.89</v>
      </c>
      <c r="L34" s="846">
        <v>0.94</v>
      </c>
      <c r="M34" s="851"/>
      <c r="N34" s="846">
        <v>20.491</v>
      </c>
      <c r="O34" s="846">
        <v>5.4275000000000002</v>
      </c>
      <c r="P34" s="846">
        <v>5.6113999999999997</v>
      </c>
      <c r="Q34" s="846">
        <v>1.2873000000000001</v>
      </c>
      <c r="R34" s="846">
        <v>6.9240000000000004</v>
      </c>
      <c r="S34" s="846">
        <v>5.7687999999999997</v>
      </c>
      <c r="T34" s="846">
        <v>6.0102000000000002</v>
      </c>
      <c r="U34" s="846">
        <v>5.4118000000000004</v>
      </c>
      <c r="V34" s="846">
        <v>5.4683000000000002</v>
      </c>
      <c r="W34" s="846">
        <v>6.6637000000000004</v>
      </c>
      <c r="X34" s="846">
        <v>6.7262000000000004</v>
      </c>
      <c r="Y34" s="852">
        <v>5.8929</v>
      </c>
      <c r="Z34" s="846">
        <v>6.6039000000000003</v>
      </c>
      <c r="AA34" s="846">
        <v>4.4607999999999999</v>
      </c>
      <c r="AB34" s="846">
        <v>6.3852000000000002</v>
      </c>
      <c r="AC34" s="846">
        <v>5.4943999999999997</v>
      </c>
      <c r="AD34" s="846">
        <v>5.5564</v>
      </c>
      <c r="AE34" s="846">
        <v>4.4607999999999999</v>
      </c>
      <c r="AF34" s="846">
        <v>7.1319999999999997</v>
      </c>
      <c r="AG34" s="936"/>
      <c r="AH34" s="844">
        <v>2</v>
      </c>
      <c r="AI34" s="844">
        <v>1</v>
      </c>
      <c r="AJ34" s="844">
        <v>1</v>
      </c>
      <c r="AK34" s="844">
        <v>2</v>
      </c>
      <c r="AL34" s="844">
        <v>7</v>
      </c>
      <c r="AM34" s="844">
        <v>12</v>
      </c>
      <c r="AN34" s="844">
        <v>15</v>
      </c>
      <c r="AO34" s="945">
        <v>15</v>
      </c>
      <c r="AP34" s="844">
        <v>15</v>
      </c>
      <c r="AQ34" s="844">
        <v>13</v>
      </c>
      <c r="AR34" s="844">
        <v>13</v>
      </c>
      <c r="AS34" s="844">
        <v>12</v>
      </c>
      <c r="AT34" s="844">
        <v>3</v>
      </c>
      <c r="AU34" s="844">
        <v>1</v>
      </c>
      <c r="AV34" s="844">
        <v>15</v>
      </c>
      <c r="AW34" s="844">
        <v>15</v>
      </c>
      <c r="AX34" s="844">
        <v>15</v>
      </c>
      <c r="AY34" s="844">
        <v>1</v>
      </c>
      <c r="AZ34" s="938"/>
      <c r="BA34" s="853">
        <v>12.95</v>
      </c>
      <c r="BB34" s="846">
        <v>70.11</v>
      </c>
      <c r="BC34" s="846">
        <v>3.93</v>
      </c>
      <c r="BD34" s="846">
        <v>10.97</v>
      </c>
      <c r="BE34" s="852" t="s">
        <v>430</v>
      </c>
      <c r="BF34" s="852">
        <v>2.04</v>
      </c>
      <c r="BG34" s="847"/>
      <c r="BH34" s="939">
        <v>2.04</v>
      </c>
      <c r="BI34" s="846">
        <v>24.76</v>
      </c>
      <c r="BJ34" s="846">
        <v>0.84</v>
      </c>
      <c r="BK34" s="846">
        <v>59.41</v>
      </c>
      <c r="BL34" s="846" t="s">
        <v>430</v>
      </c>
      <c r="BM34" s="852">
        <v>12.95</v>
      </c>
      <c r="BN34" s="852" t="s">
        <v>430</v>
      </c>
      <c r="BO34" s="852" t="s">
        <v>430</v>
      </c>
      <c r="BP34" s="852" t="s">
        <v>430</v>
      </c>
      <c r="BQ34" s="852" t="s">
        <v>430</v>
      </c>
      <c r="BR34" s="850"/>
      <c r="BS34" s="842">
        <v>4.0070479920035202</v>
      </c>
      <c r="BT34" s="856">
        <v>7.1627988335813999</v>
      </c>
      <c r="BU34" s="906"/>
      <c r="BV34" s="847" t="s">
        <v>554</v>
      </c>
    </row>
    <row r="35" spans="1:74" s="428" customFormat="1" x14ac:dyDescent="0.25">
      <c r="A35" s="345" t="s">
        <v>7627</v>
      </c>
      <c r="B35" s="374"/>
      <c r="C35" s="719">
        <v>35929</v>
      </c>
      <c r="D35" s="373"/>
      <c r="E35" s="346">
        <v>10160</v>
      </c>
      <c r="F35" s="373"/>
      <c r="G35" s="347">
        <v>695.2133</v>
      </c>
      <c r="H35" s="374"/>
      <c r="I35" s="348">
        <v>1.1499999999999999</v>
      </c>
      <c r="J35" s="348">
        <v>7.45</v>
      </c>
      <c r="K35" s="348">
        <v>1.01</v>
      </c>
      <c r="L35" s="348">
        <v>1.08</v>
      </c>
      <c r="M35" s="362"/>
      <c r="N35" s="348">
        <v>18.1221</v>
      </c>
      <c r="O35" s="348">
        <v>-0.92400000000000004</v>
      </c>
      <c r="P35" s="348">
        <v>3.8008999999999999</v>
      </c>
      <c r="Q35" s="348">
        <v>-0.36749999999999999</v>
      </c>
      <c r="R35" s="348">
        <v>6.6722999999999999</v>
      </c>
      <c r="S35" s="348">
        <v>5.5694999999999997</v>
      </c>
      <c r="T35" s="348">
        <v>5.6641000000000004</v>
      </c>
      <c r="U35" s="348">
        <v>5.2206999999999999</v>
      </c>
      <c r="V35" s="348">
        <v>5.3216000000000001</v>
      </c>
      <c r="W35" s="348">
        <v>6.4832999999999998</v>
      </c>
      <c r="X35" s="348">
        <v>6.5795000000000003</v>
      </c>
      <c r="Y35" s="375">
        <v>5.8621999999999996</v>
      </c>
      <c r="Z35" s="348">
        <v>6.4394999999999998</v>
      </c>
      <c r="AA35" s="348">
        <v>2.4906000000000001</v>
      </c>
      <c r="AB35" s="348">
        <v>6.1897000000000002</v>
      </c>
      <c r="AC35" s="348">
        <v>5.1717000000000004</v>
      </c>
      <c r="AD35" s="348">
        <v>5.3874000000000004</v>
      </c>
      <c r="AE35" s="348">
        <v>2.4906000000000001</v>
      </c>
      <c r="AF35" s="348">
        <v>7.1200999999999999</v>
      </c>
      <c r="AG35" s="569"/>
      <c r="AH35" s="346">
        <v>10</v>
      </c>
      <c r="AI35" s="346">
        <v>9</v>
      </c>
      <c r="AJ35" s="346">
        <v>8</v>
      </c>
      <c r="AK35" s="346">
        <v>16</v>
      </c>
      <c r="AL35" s="346">
        <v>12</v>
      </c>
      <c r="AM35" s="346">
        <v>16</v>
      </c>
      <c r="AN35" s="346">
        <v>17</v>
      </c>
      <c r="AO35" s="573">
        <v>17</v>
      </c>
      <c r="AP35" s="346">
        <v>17</v>
      </c>
      <c r="AQ35" s="346">
        <v>16</v>
      </c>
      <c r="AR35" s="346">
        <v>16</v>
      </c>
      <c r="AS35" s="346">
        <v>15</v>
      </c>
      <c r="AT35" s="346">
        <v>10</v>
      </c>
      <c r="AU35" s="346">
        <v>15</v>
      </c>
      <c r="AV35" s="346">
        <v>18</v>
      </c>
      <c r="AW35" s="346">
        <v>17</v>
      </c>
      <c r="AX35" s="346">
        <v>17</v>
      </c>
      <c r="AY35" s="346">
        <v>15</v>
      </c>
      <c r="AZ35" s="584"/>
      <c r="BA35" s="467">
        <v>16.059999999999999</v>
      </c>
      <c r="BB35" s="348">
        <v>76.92</v>
      </c>
      <c r="BC35" s="348">
        <v>5.85</v>
      </c>
      <c r="BD35" s="348">
        <v>13.19</v>
      </c>
      <c r="BE35" s="375" t="s">
        <v>430</v>
      </c>
      <c r="BF35" s="375">
        <v>-12.03</v>
      </c>
      <c r="BG35" s="374"/>
      <c r="BH35" s="594">
        <v>-12.03</v>
      </c>
      <c r="BI35" s="348">
        <v>15.65</v>
      </c>
      <c r="BJ35" s="348">
        <v>0.96</v>
      </c>
      <c r="BK35" s="348">
        <v>79.349999999999994</v>
      </c>
      <c r="BL35" s="348" t="s">
        <v>430</v>
      </c>
      <c r="BM35" s="375" t="s">
        <v>430</v>
      </c>
      <c r="BN35" s="375" t="s">
        <v>430</v>
      </c>
      <c r="BO35" s="375">
        <v>16.059999999999999</v>
      </c>
      <c r="BP35" s="375" t="s">
        <v>430</v>
      </c>
      <c r="BQ35" s="375" t="s">
        <v>430</v>
      </c>
      <c r="BR35" s="466"/>
      <c r="BS35" s="373">
        <v>11.3556749788644</v>
      </c>
      <c r="BT35" s="354">
        <v>9.6641164290335908</v>
      </c>
      <c r="BU35" s="430"/>
      <c r="BV35" s="374" t="s">
        <v>554</v>
      </c>
    </row>
    <row r="36" spans="1:74" s="428" customFormat="1" x14ac:dyDescent="0.25">
      <c r="A36" s="345" t="s">
        <v>7628</v>
      </c>
      <c r="B36" s="374"/>
      <c r="C36" s="719">
        <v>39161</v>
      </c>
      <c r="D36" s="373"/>
      <c r="E36" s="346">
        <v>7731.85</v>
      </c>
      <c r="F36" s="373"/>
      <c r="G36" s="347">
        <v>3979.4088000000002</v>
      </c>
      <c r="H36" s="374"/>
      <c r="I36" s="348">
        <v>1.2849299999999999</v>
      </c>
      <c r="J36" s="348">
        <v>7.44</v>
      </c>
      <c r="K36" s="348">
        <v>0.95889999999999997</v>
      </c>
      <c r="L36" s="348">
        <v>1.01918</v>
      </c>
      <c r="M36" s="362"/>
      <c r="N36" s="348">
        <v>18.629100000000001</v>
      </c>
      <c r="O36" s="348">
        <v>8.8099999999999998E-2</v>
      </c>
      <c r="P36" s="348">
        <v>4.4988000000000001</v>
      </c>
      <c r="Q36" s="348">
        <v>0.82650000000000001</v>
      </c>
      <c r="R36" s="348">
        <v>6.7792000000000003</v>
      </c>
      <c r="S36" s="348">
        <v>6.1</v>
      </c>
      <c r="T36" s="348">
        <v>6.1475999999999997</v>
      </c>
      <c r="U36" s="348">
        <v>5.6227</v>
      </c>
      <c r="V36" s="348">
        <v>5.7256</v>
      </c>
      <c r="W36" s="348">
        <v>6.8510999999999997</v>
      </c>
      <c r="X36" s="348">
        <v>6.8734000000000002</v>
      </c>
      <c r="Y36" s="375">
        <v>6.0411000000000001</v>
      </c>
      <c r="Z36" s="348">
        <v>6.4541000000000004</v>
      </c>
      <c r="AA36" s="348">
        <v>3.5882000000000001</v>
      </c>
      <c r="AB36" s="348">
        <v>6.9085999999999999</v>
      </c>
      <c r="AC36" s="348">
        <v>5.6505000000000001</v>
      </c>
      <c r="AD36" s="348">
        <v>5.7519999999999998</v>
      </c>
      <c r="AE36" s="348">
        <v>3.5882000000000001</v>
      </c>
      <c r="AF36" s="348">
        <v>7.4036999999999997</v>
      </c>
      <c r="AG36" s="569"/>
      <c r="AH36" s="346">
        <v>8</v>
      </c>
      <c r="AI36" s="346">
        <v>5</v>
      </c>
      <c r="AJ36" s="346">
        <v>2</v>
      </c>
      <c r="AK36" s="346">
        <v>4</v>
      </c>
      <c r="AL36" s="346">
        <v>9</v>
      </c>
      <c r="AM36" s="346">
        <v>5</v>
      </c>
      <c r="AN36" s="346">
        <v>11</v>
      </c>
      <c r="AO36" s="573">
        <v>10</v>
      </c>
      <c r="AP36" s="346">
        <v>8</v>
      </c>
      <c r="AQ36" s="346">
        <v>7</v>
      </c>
      <c r="AR36" s="346">
        <v>9</v>
      </c>
      <c r="AS36" s="346">
        <v>7</v>
      </c>
      <c r="AT36" s="346">
        <v>9</v>
      </c>
      <c r="AU36" s="346">
        <v>4</v>
      </c>
      <c r="AV36" s="346">
        <v>10</v>
      </c>
      <c r="AW36" s="346">
        <v>11</v>
      </c>
      <c r="AX36" s="346">
        <v>9</v>
      </c>
      <c r="AY36" s="346">
        <v>4</v>
      </c>
      <c r="AZ36" s="584"/>
      <c r="BA36" s="467">
        <v>10.91</v>
      </c>
      <c r="BB36" s="348">
        <v>77.14</v>
      </c>
      <c r="BC36" s="348">
        <v>5.14</v>
      </c>
      <c r="BD36" s="348">
        <v>9.0299999999999994</v>
      </c>
      <c r="BE36" s="375">
        <v>0.03</v>
      </c>
      <c r="BF36" s="375">
        <v>-2.2599999999999998</v>
      </c>
      <c r="BG36" s="374"/>
      <c r="BH36" s="594">
        <v>-2.2799999999999998</v>
      </c>
      <c r="BI36" s="348">
        <v>24.77</v>
      </c>
      <c r="BJ36" s="348" t="s">
        <v>430</v>
      </c>
      <c r="BK36" s="348">
        <v>66.540000000000006</v>
      </c>
      <c r="BL36" s="348" t="s">
        <v>430</v>
      </c>
      <c r="BM36" s="375">
        <v>4.21</v>
      </c>
      <c r="BN36" s="375" t="s">
        <v>430</v>
      </c>
      <c r="BO36" s="375">
        <v>6.7</v>
      </c>
      <c r="BP36" s="375" t="s">
        <v>430</v>
      </c>
      <c r="BQ36" s="375">
        <v>0.03</v>
      </c>
      <c r="BR36" s="466"/>
      <c r="BS36" s="373">
        <v>7.5062359662468801</v>
      </c>
      <c r="BT36" s="354">
        <v>7.5304393662347797</v>
      </c>
      <c r="BU36" s="430"/>
      <c r="BV36" s="374" t="s">
        <v>554</v>
      </c>
    </row>
    <row r="37" spans="1:74" s="428" customFormat="1" x14ac:dyDescent="0.25">
      <c r="A37" s="345" t="s">
        <v>7629</v>
      </c>
      <c r="B37" s="374"/>
      <c r="C37" s="719">
        <v>38734</v>
      </c>
      <c r="D37" s="373"/>
      <c r="E37" s="346">
        <v>6336.96</v>
      </c>
      <c r="F37" s="373"/>
      <c r="G37" s="347">
        <v>40.990600000000001</v>
      </c>
      <c r="H37" s="374"/>
      <c r="I37" s="348">
        <v>0.89588999999999996</v>
      </c>
      <c r="J37" s="348">
        <v>6.78</v>
      </c>
      <c r="K37" s="348">
        <v>0.81096000000000001</v>
      </c>
      <c r="L37" s="348">
        <v>0.84931999999999996</v>
      </c>
      <c r="M37" s="362"/>
      <c r="N37" s="348">
        <v>15.946</v>
      </c>
      <c r="O37" s="348">
        <v>-4.2430000000000003</v>
      </c>
      <c r="P37" s="348">
        <v>2.7490999999999999</v>
      </c>
      <c r="Q37" s="348">
        <v>-5.7200000000000001E-2</v>
      </c>
      <c r="R37" s="348">
        <v>6.6521999999999997</v>
      </c>
      <c r="S37" s="348">
        <v>5.8846999999999996</v>
      </c>
      <c r="T37" s="348">
        <v>6.2366999999999999</v>
      </c>
      <c r="U37" s="348">
        <v>5.6624999999999996</v>
      </c>
      <c r="V37" s="348">
        <v>5.6689999999999996</v>
      </c>
      <c r="W37" s="348">
        <v>6.7907999999999999</v>
      </c>
      <c r="X37" s="348">
        <v>6.8624000000000001</v>
      </c>
      <c r="Y37" s="375">
        <v>6.0121000000000002</v>
      </c>
      <c r="Z37" s="348">
        <v>6.5195999999999996</v>
      </c>
      <c r="AA37" s="348">
        <v>2.6297999999999999</v>
      </c>
      <c r="AB37" s="348">
        <v>6.9572000000000003</v>
      </c>
      <c r="AC37" s="348">
        <v>5.7416999999999998</v>
      </c>
      <c r="AD37" s="348">
        <v>5.7653999999999996</v>
      </c>
      <c r="AE37" s="348">
        <v>2.6297999999999999</v>
      </c>
      <c r="AF37" s="348">
        <v>7.1215999999999999</v>
      </c>
      <c r="AG37" s="569"/>
      <c r="AH37" s="346">
        <v>14</v>
      </c>
      <c r="AI37" s="346">
        <v>18</v>
      </c>
      <c r="AJ37" s="346">
        <v>14</v>
      </c>
      <c r="AK37" s="346">
        <v>14</v>
      </c>
      <c r="AL37" s="346">
        <v>14</v>
      </c>
      <c r="AM37" s="346">
        <v>8</v>
      </c>
      <c r="AN37" s="346">
        <v>8</v>
      </c>
      <c r="AO37" s="573">
        <v>8</v>
      </c>
      <c r="AP37" s="346">
        <v>10</v>
      </c>
      <c r="AQ37" s="346">
        <v>9</v>
      </c>
      <c r="AR37" s="346">
        <v>10</v>
      </c>
      <c r="AS37" s="346">
        <v>10</v>
      </c>
      <c r="AT37" s="346">
        <v>5</v>
      </c>
      <c r="AU37" s="346">
        <v>13</v>
      </c>
      <c r="AV37" s="346">
        <v>8</v>
      </c>
      <c r="AW37" s="346">
        <v>9</v>
      </c>
      <c r="AX37" s="346">
        <v>8</v>
      </c>
      <c r="AY37" s="346">
        <v>13</v>
      </c>
      <c r="AZ37" s="584"/>
      <c r="BA37" s="467">
        <v>10.89</v>
      </c>
      <c r="BB37" s="348">
        <v>80.209999999999994</v>
      </c>
      <c r="BC37" s="348">
        <v>3.01</v>
      </c>
      <c r="BD37" s="348" t="s">
        <v>430</v>
      </c>
      <c r="BE37" s="375" t="s">
        <v>430</v>
      </c>
      <c r="BF37" s="375">
        <v>5.89</v>
      </c>
      <c r="BG37" s="374"/>
      <c r="BH37" s="594">
        <v>5.89</v>
      </c>
      <c r="BI37" s="348">
        <v>39.200000000000003</v>
      </c>
      <c r="BJ37" s="348">
        <v>7.13</v>
      </c>
      <c r="BK37" s="348">
        <v>36.9</v>
      </c>
      <c r="BL37" s="348" t="s">
        <v>430</v>
      </c>
      <c r="BM37" s="375">
        <v>1.73</v>
      </c>
      <c r="BN37" s="375" t="s">
        <v>430</v>
      </c>
      <c r="BO37" s="375">
        <v>9.15</v>
      </c>
      <c r="BP37" s="375" t="s">
        <v>430</v>
      </c>
      <c r="BQ37" s="375" t="s">
        <v>430</v>
      </c>
      <c r="BR37" s="466"/>
      <c r="BS37" s="373">
        <v>7.1380741792861899</v>
      </c>
      <c r="BT37" s="354">
        <v>11.1991248088801</v>
      </c>
      <c r="BU37" s="430"/>
      <c r="BV37" s="374" t="s">
        <v>554</v>
      </c>
    </row>
    <row r="38" spans="1:74" s="428" customFormat="1" x14ac:dyDescent="0.25">
      <c r="A38" s="345" t="s">
        <v>7630</v>
      </c>
      <c r="B38" s="374"/>
      <c r="C38" s="719">
        <v>40095</v>
      </c>
      <c r="D38" s="373"/>
      <c r="E38" s="346">
        <v>4660.96</v>
      </c>
      <c r="F38" s="373"/>
      <c r="G38" s="347">
        <v>3295.4587000000001</v>
      </c>
      <c r="H38" s="374"/>
      <c r="I38" s="348">
        <v>1.09589</v>
      </c>
      <c r="J38" s="348">
        <v>7.1537899999999999</v>
      </c>
      <c r="K38" s="348">
        <v>0.90959000000000001</v>
      </c>
      <c r="L38" s="348">
        <v>0.97260000000000002</v>
      </c>
      <c r="M38" s="362"/>
      <c r="N38" s="348">
        <v>20.29</v>
      </c>
      <c r="O38" s="348">
        <v>-1.7619</v>
      </c>
      <c r="P38" s="348">
        <v>3.5405000000000002</v>
      </c>
      <c r="Q38" s="348">
        <v>-3.8800000000000001E-2</v>
      </c>
      <c r="R38" s="348">
        <v>6.7488000000000001</v>
      </c>
      <c r="S38" s="348">
        <v>5.9268999999999998</v>
      </c>
      <c r="T38" s="348">
        <v>6.2203999999999997</v>
      </c>
      <c r="U38" s="348">
        <v>5.8305999999999996</v>
      </c>
      <c r="V38" s="348">
        <v>5.9248000000000003</v>
      </c>
      <c r="W38" s="348">
        <v>7.0601000000000003</v>
      </c>
      <c r="X38" s="348">
        <v>7.1001000000000003</v>
      </c>
      <c r="Y38" s="375">
        <v>6.2599</v>
      </c>
      <c r="Z38" s="348">
        <v>6.6782000000000004</v>
      </c>
      <c r="AA38" s="348">
        <v>2.6558000000000002</v>
      </c>
      <c r="AB38" s="348">
        <v>6.9055</v>
      </c>
      <c r="AC38" s="348">
        <v>5.8296000000000001</v>
      </c>
      <c r="AD38" s="348">
        <v>5.9440999999999997</v>
      </c>
      <c r="AE38" s="348">
        <v>2.6558000000000002</v>
      </c>
      <c r="AF38" s="348">
        <v>7.3665000000000003</v>
      </c>
      <c r="AG38" s="569"/>
      <c r="AH38" s="346">
        <v>3</v>
      </c>
      <c r="AI38" s="346">
        <v>12</v>
      </c>
      <c r="AJ38" s="346">
        <v>12</v>
      </c>
      <c r="AK38" s="346">
        <v>13</v>
      </c>
      <c r="AL38" s="346">
        <v>10</v>
      </c>
      <c r="AM38" s="346">
        <v>7</v>
      </c>
      <c r="AN38" s="346">
        <v>9</v>
      </c>
      <c r="AO38" s="573">
        <v>5</v>
      </c>
      <c r="AP38" s="346">
        <v>4</v>
      </c>
      <c r="AQ38" s="346">
        <v>4</v>
      </c>
      <c r="AR38" s="346">
        <v>4</v>
      </c>
      <c r="AS38" s="346">
        <v>4</v>
      </c>
      <c r="AT38" s="346">
        <v>2</v>
      </c>
      <c r="AU38" s="346">
        <v>12</v>
      </c>
      <c r="AV38" s="346">
        <v>11</v>
      </c>
      <c r="AW38" s="346">
        <v>8</v>
      </c>
      <c r="AX38" s="346">
        <v>5</v>
      </c>
      <c r="AY38" s="346">
        <v>12</v>
      </c>
      <c r="AZ38" s="584"/>
      <c r="BA38" s="467">
        <v>11.27</v>
      </c>
      <c r="BB38" s="348">
        <v>69.900000000000006</v>
      </c>
      <c r="BC38" s="348">
        <v>7.65</v>
      </c>
      <c r="BD38" s="348">
        <v>6.95</v>
      </c>
      <c r="BE38" s="375">
        <v>-0.02</v>
      </c>
      <c r="BF38" s="375">
        <v>4.26</v>
      </c>
      <c r="BG38" s="374"/>
      <c r="BH38" s="594">
        <v>4.26</v>
      </c>
      <c r="BI38" s="348">
        <v>32.79</v>
      </c>
      <c r="BJ38" s="348">
        <v>0.52</v>
      </c>
      <c r="BK38" s="348">
        <v>51.18</v>
      </c>
      <c r="BL38" s="348" t="s">
        <v>430</v>
      </c>
      <c r="BM38" s="375">
        <v>5.31</v>
      </c>
      <c r="BN38" s="375" t="s">
        <v>430</v>
      </c>
      <c r="BO38" s="375">
        <v>5.96</v>
      </c>
      <c r="BP38" s="375" t="s">
        <v>430</v>
      </c>
      <c r="BQ38" s="375">
        <v>-0.02</v>
      </c>
      <c r="BR38" s="466"/>
      <c r="BS38" s="373">
        <v>3.4483187703448301</v>
      </c>
      <c r="BT38" s="354">
        <v>11.288297121128799</v>
      </c>
      <c r="BU38" s="430"/>
      <c r="BV38" s="374" t="s">
        <v>554</v>
      </c>
    </row>
    <row r="39" spans="1:74" s="428" customFormat="1" x14ac:dyDescent="0.25">
      <c r="A39" s="345" t="s">
        <v>7631</v>
      </c>
      <c r="B39" s="374"/>
      <c r="C39" s="719">
        <v>42073</v>
      </c>
      <c r="D39" s="373"/>
      <c r="E39" s="346">
        <v>4478.41</v>
      </c>
      <c r="F39" s="373"/>
      <c r="G39" s="347">
        <v>21.0562</v>
      </c>
      <c r="H39" s="374"/>
      <c r="I39" s="348">
        <v>1.1243099999999999</v>
      </c>
      <c r="J39" s="348">
        <v>6.9632199999999997</v>
      </c>
      <c r="K39" s="348">
        <v>0.92315999999999998</v>
      </c>
      <c r="L39" s="348">
        <v>0.98597000000000001</v>
      </c>
      <c r="M39" s="362"/>
      <c r="N39" s="348">
        <v>18.383900000000001</v>
      </c>
      <c r="O39" s="348">
        <v>-2.8307000000000002</v>
      </c>
      <c r="P39" s="348">
        <v>2.5767000000000002</v>
      </c>
      <c r="Q39" s="348">
        <v>1.24E-2</v>
      </c>
      <c r="R39" s="348">
        <v>6.6580000000000004</v>
      </c>
      <c r="S39" s="348">
        <v>5.8129999999999997</v>
      </c>
      <c r="T39" s="348">
        <v>6.1871</v>
      </c>
      <c r="U39" s="348">
        <v>5.5457000000000001</v>
      </c>
      <c r="V39" s="348">
        <v>5.6052</v>
      </c>
      <c r="W39" s="348">
        <v>6.7510000000000003</v>
      </c>
      <c r="X39" s="348">
        <v>6.8418000000000001</v>
      </c>
      <c r="Y39" s="375">
        <v>6.0240999999999998</v>
      </c>
      <c r="Z39" s="348">
        <v>6.4965999999999999</v>
      </c>
      <c r="AA39" s="348">
        <v>2.6032000000000002</v>
      </c>
      <c r="AB39" s="348">
        <v>6.9478</v>
      </c>
      <c r="AC39" s="348">
        <v>5.6519000000000004</v>
      </c>
      <c r="AD39" s="348">
        <v>5.6695000000000002</v>
      </c>
      <c r="AE39" s="348">
        <v>2.6032000000000002</v>
      </c>
      <c r="AF39" s="348">
        <v>6.7748999999999997</v>
      </c>
      <c r="AG39" s="569"/>
      <c r="AH39" s="346">
        <v>9</v>
      </c>
      <c r="AI39" s="346">
        <v>16</v>
      </c>
      <c r="AJ39" s="346">
        <v>17</v>
      </c>
      <c r="AK39" s="346">
        <v>12</v>
      </c>
      <c r="AL39" s="346">
        <v>13</v>
      </c>
      <c r="AM39" s="346">
        <v>11</v>
      </c>
      <c r="AN39" s="346">
        <v>10</v>
      </c>
      <c r="AO39" s="573">
        <v>13</v>
      </c>
      <c r="AP39" s="346">
        <v>12</v>
      </c>
      <c r="AQ39" s="346">
        <v>10</v>
      </c>
      <c r="AR39" s="346">
        <v>11</v>
      </c>
      <c r="AS39" s="346">
        <v>9</v>
      </c>
      <c r="AT39" s="346">
        <v>8</v>
      </c>
      <c r="AU39" s="346">
        <v>14</v>
      </c>
      <c r="AV39" s="346">
        <v>9</v>
      </c>
      <c r="AW39" s="346">
        <v>10</v>
      </c>
      <c r="AX39" s="346">
        <v>13</v>
      </c>
      <c r="AY39" s="346">
        <v>14</v>
      </c>
      <c r="AZ39" s="584"/>
      <c r="BA39" s="467">
        <v>13.82</v>
      </c>
      <c r="BB39" s="348">
        <v>85.27</v>
      </c>
      <c r="BC39" s="348" t="s">
        <v>430</v>
      </c>
      <c r="BD39" s="348" t="s">
        <v>430</v>
      </c>
      <c r="BE39" s="375" t="s">
        <v>430</v>
      </c>
      <c r="BF39" s="375">
        <v>0.9</v>
      </c>
      <c r="BG39" s="374"/>
      <c r="BH39" s="594">
        <v>0.9</v>
      </c>
      <c r="BI39" s="348">
        <v>32</v>
      </c>
      <c r="BJ39" s="348" t="s">
        <v>430</v>
      </c>
      <c r="BK39" s="348">
        <v>53.28</v>
      </c>
      <c r="BL39" s="348" t="s">
        <v>430</v>
      </c>
      <c r="BM39" s="375">
        <v>9.6</v>
      </c>
      <c r="BN39" s="375" t="s">
        <v>430</v>
      </c>
      <c r="BO39" s="375">
        <v>4.2300000000000004</v>
      </c>
      <c r="BP39" s="375" t="s">
        <v>430</v>
      </c>
      <c r="BQ39" s="375" t="s">
        <v>430</v>
      </c>
      <c r="BR39" s="466"/>
      <c r="BS39" s="373">
        <v>7.3276512585344697</v>
      </c>
      <c r="BT39" s="354">
        <v>8.3841703083231707</v>
      </c>
      <c r="BU39" s="430"/>
      <c r="BV39" s="374" t="s">
        <v>554</v>
      </c>
    </row>
    <row r="40" spans="1:74" s="428" customFormat="1" x14ac:dyDescent="0.25">
      <c r="A40" s="345" t="s">
        <v>7632</v>
      </c>
      <c r="B40" s="374"/>
      <c r="C40" s="719">
        <v>39195</v>
      </c>
      <c r="D40" s="373"/>
      <c r="E40" s="346">
        <v>2207.61</v>
      </c>
      <c r="F40" s="373"/>
      <c r="G40" s="347">
        <v>3782.3283000000001</v>
      </c>
      <c r="H40" s="374"/>
      <c r="I40" s="348">
        <v>0.87</v>
      </c>
      <c r="J40" s="348">
        <v>7.2</v>
      </c>
      <c r="K40" s="348">
        <v>0.75</v>
      </c>
      <c r="L40" s="348">
        <v>0.79</v>
      </c>
      <c r="M40" s="362"/>
      <c r="N40" s="348">
        <v>18.0566</v>
      </c>
      <c r="O40" s="348">
        <v>3.9600000000000003E-2</v>
      </c>
      <c r="P40" s="348">
        <v>3.8959000000000001</v>
      </c>
      <c r="Q40" s="348">
        <v>1.3037000000000001</v>
      </c>
      <c r="R40" s="348">
        <v>7.3300999999999998</v>
      </c>
      <c r="S40" s="348">
        <v>6.1148999999999996</v>
      </c>
      <c r="T40" s="348">
        <v>6.4015000000000004</v>
      </c>
      <c r="U40" s="348">
        <v>5.9062000000000001</v>
      </c>
      <c r="V40" s="348">
        <v>6.0075000000000003</v>
      </c>
      <c r="W40" s="348">
        <v>7.1543000000000001</v>
      </c>
      <c r="X40" s="348">
        <v>7.1632999999999996</v>
      </c>
      <c r="Y40" s="375">
        <v>7.3692000000000002</v>
      </c>
      <c r="Z40" s="348">
        <v>5.9668000000000001</v>
      </c>
      <c r="AA40" s="348">
        <v>3.9636</v>
      </c>
      <c r="AB40" s="348">
        <v>7.0293999999999999</v>
      </c>
      <c r="AC40" s="348">
        <v>5.9371</v>
      </c>
      <c r="AD40" s="348">
        <v>6.0449999999999999</v>
      </c>
      <c r="AE40" s="348">
        <v>3.9636</v>
      </c>
      <c r="AF40" s="348">
        <v>7.1576000000000004</v>
      </c>
      <c r="AG40" s="569"/>
      <c r="AH40" s="346">
        <v>11</v>
      </c>
      <c r="AI40" s="346">
        <v>6</v>
      </c>
      <c r="AJ40" s="346">
        <v>7</v>
      </c>
      <c r="AK40" s="346">
        <v>1</v>
      </c>
      <c r="AL40" s="346">
        <v>2</v>
      </c>
      <c r="AM40" s="346">
        <v>4</v>
      </c>
      <c r="AN40" s="346">
        <v>5</v>
      </c>
      <c r="AO40" s="573">
        <v>3</v>
      </c>
      <c r="AP40" s="346">
        <v>2</v>
      </c>
      <c r="AQ40" s="346">
        <v>3</v>
      </c>
      <c r="AR40" s="346">
        <v>3</v>
      </c>
      <c r="AS40" s="346">
        <v>1</v>
      </c>
      <c r="AT40" s="346">
        <v>14</v>
      </c>
      <c r="AU40" s="346">
        <v>2</v>
      </c>
      <c r="AV40" s="346">
        <v>5</v>
      </c>
      <c r="AW40" s="346">
        <v>5</v>
      </c>
      <c r="AX40" s="346">
        <v>2</v>
      </c>
      <c r="AY40" s="346">
        <v>2</v>
      </c>
      <c r="AZ40" s="584"/>
      <c r="BA40" s="467">
        <v>7.94</v>
      </c>
      <c r="BB40" s="348">
        <v>76.77</v>
      </c>
      <c r="BC40" s="348">
        <v>2.04</v>
      </c>
      <c r="BD40" s="348">
        <v>7.79</v>
      </c>
      <c r="BE40" s="375" t="s">
        <v>430</v>
      </c>
      <c r="BF40" s="375">
        <v>5.47</v>
      </c>
      <c r="BG40" s="374"/>
      <c r="BH40" s="594">
        <v>5.47</v>
      </c>
      <c r="BI40" s="348">
        <v>7.81</v>
      </c>
      <c r="BJ40" s="348">
        <v>3.88</v>
      </c>
      <c r="BK40" s="348">
        <v>74.900000000000006</v>
      </c>
      <c r="BL40" s="348" t="s">
        <v>430</v>
      </c>
      <c r="BM40" s="375" t="s">
        <v>430</v>
      </c>
      <c r="BN40" s="375" t="s">
        <v>430</v>
      </c>
      <c r="BO40" s="375">
        <v>7.94</v>
      </c>
      <c r="BP40" s="375" t="s">
        <v>430</v>
      </c>
      <c r="BQ40" s="375" t="s">
        <v>430</v>
      </c>
      <c r="BR40" s="466"/>
      <c r="BS40" s="373">
        <v>10.2165082</v>
      </c>
      <c r="BT40" s="354">
        <v>11.480910489999999</v>
      </c>
      <c r="BU40" s="430"/>
      <c r="BV40" s="374" t="s">
        <v>554</v>
      </c>
    </row>
    <row r="41" spans="1:74" s="428" customFormat="1" x14ac:dyDescent="0.25">
      <c r="A41" s="345" t="s">
        <v>7633</v>
      </c>
      <c r="B41" s="374"/>
      <c r="C41" s="719">
        <v>39512</v>
      </c>
      <c r="D41" s="373"/>
      <c r="E41" s="346">
        <v>2039.37</v>
      </c>
      <c r="F41" s="373"/>
      <c r="G41" s="347">
        <v>2397.7379000000001</v>
      </c>
      <c r="H41" s="374"/>
      <c r="I41" s="348">
        <v>1.0599499999999999</v>
      </c>
      <c r="J41" s="348">
        <v>7.07</v>
      </c>
      <c r="K41" s="348">
        <v>0.9</v>
      </c>
      <c r="L41" s="348">
        <v>0.95</v>
      </c>
      <c r="M41" s="362"/>
      <c r="N41" s="348">
        <v>20.226900000000001</v>
      </c>
      <c r="O41" s="348">
        <v>-0.70879999999999999</v>
      </c>
      <c r="P41" s="348">
        <v>3.5960999999999999</v>
      </c>
      <c r="Q41" s="348">
        <v>0.12970000000000001</v>
      </c>
      <c r="R41" s="348">
        <v>6.8593999999999999</v>
      </c>
      <c r="S41" s="348">
        <v>5.8531000000000004</v>
      </c>
      <c r="T41" s="348">
        <v>6.0435999999999996</v>
      </c>
      <c r="U41" s="348">
        <v>5.5019999999999998</v>
      </c>
      <c r="V41" s="348">
        <v>5.5965999999999996</v>
      </c>
      <c r="W41" s="348">
        <v>6.7039</v>
      </c>
      <c r="X41" s="348">
        <v>6.7887000000000004</v>
      </c>
      <c r="Y41" s="375">
        <v>5.8677000000000001</v>
      </c>
      <c r="Z41" s="348">
        <v>5.8932000000000002</v>
      </c>
      <c r="AA41" s="348">
        <v>2.9611999999999998</v>
      </c>
      <c r="AB41" s="348">
        <v>7.0072000000000001</v>
      </c>
      <c r="AC41" s="348">
        <v>5.5804999999999998</v>
      </c>
      <c r="AD41" s="348">
        <v>5.6222000000000003</v>
      </c>
      <c r="AE41" s="348">
        <v>2.9611999999999998</v>
      </c>
      <c r="AF41" s="348">
        <v>4.8742999999999999</v>
      </c>
      <c r="AG41" s="569"/>
      <c r="AH41" s="346">
        <v>4</v>
      </c>
      <c r="AI41" s="346">
        <v>8</v>
      </c>
      <c r="AJ41" s="346">
        <v>10</v>
      </c>
      <c r="AK41" s="346">
        <v>9</v>
      </c>
      <c r="AL41" s="346">
        <v>8</v>
      </c>
      <c r="AM41" s="346">
        <v>10</v>
      </c>
      <c r="AN41" s="346">
        <v>14</v>
      </c>
      <c r="AO41" s="573">
        <v>14</v>
      </c>
      <c r="AP41" s="346">
        <v>13</v>
      </c>
      <c r="AQ41" s="346">
        <v>12</v>
      </c>
      <c r="AR41" s="346">
        <v>12</v>
      </c>
      <c r="AS41" s="346">
        <v>14</v>
      </c>
      <c r="AT41" s="346">
        <v>16</v>
      </c>
      <c r="AU41" s="346">
        <v>10</v>
      </c>
      <c r="AV41" s="346">
        <v>6</v>
      </c>
      <c r="AW41" s="346">
        <v>14</v>
      </c>
      <c r="AX41" s="346">
        <v>14</v>
      </c>
      <c r="AY41" s="346">
        <v>10</v>
      </c>
      <c r="AZ41" s="584"/>
      <c r="BA41" s="467">
        <v>11.05</v>
      </c>
      <c r="BB41" s="348">
        <v>72.3</v>
      </c>
      <c r="BC41" s="348">
        <v>7.91</v>
      </c>
      <c r="BD41" s="348">
        <v>6.25</v>
      </c>
      <c r="BE41" s="375" t="s">
        <v>430</v>
      </c>
      <c r="BF41" s="375">
        <v>2.5</v>
      </c>
      <c r="BG41" s="374"/>
      <c r="BH41" s="594">
        <v>2.5</v>
      </c>
      <c r="BI41" s="348">
        <v>29.07</v>
      </c>
      <c r="BJ41" s="348">
        <v>7.62</v>
      </c>
      <c r="BK41" s="348">
        <v>49.76</v>
      </c>
      <c r="BL41" s="348" t="s">
        <v>430</v>
      </c>
      <c r="BM41" s="375">
        <v>2.3199999999999998</v>
      </c>
      <c r="BN41" s="375" t="s">
        <v>430</v>
      </c>
      <c r="BO41" s="375">
        <v>8.73</v>
      </c>
      <c r="BP41" s="375" t="s">
        <v>430</v>
      </c>
      <c r="BQ41" s="375" t="s">
        <v>430</v>
      </c>
      <c r="BR41" s="466"/>
      <c r="BS41" s="373">
        <v>7.6662714292333698</v>
      </c>
      <c r="BT41" s="354">
        <v>10.3558621689644</v>
      </c>
      <c r="BU41" s="430"/>
      <c r="BV41" s="374" t="s">
        <v>554</v>
      </c>
    </row>
    <row r="42" spans="1:74" s="428" customFormat="1" x14ac:dyDescent="0.25">
      <c r="A42" s="345" t="s">
        <v>7634</v>
      </c>
      <c r="B42" s="374"/>
      <c r="C42" s="719">
        <v>38601</v>
      </c>
      <c r="D42" s="373"/>
      <c r="E42" s="346">
        <v>2127.81</v>
      </c>
      <c r="F42" s="373"/>
      <c r="G42" s="347">
        <v>4183.0564999999997</v>
      </c>
      <c r="H42" s="374"/>
      <c r="I42" s="348">
        <v>0.95918000000000003</v>
      </c>
      <c r="J42" s="348">
        <v>7.09</v>
      </c>
      <c r="K42" s="348">
        <v>0.83918000000000004</v>
      </c>
      <c r="L42" s="348">
        <v>0.86795</v>
      </c>
      <c r="M42" s="362"/>
      <c r="N42" s="348">
        <v>14.072100000000001</v>
      </c>
      <c r="O42" s="348">
        <v>-2.6124999999999998</v>
      </c>
      <c r="P42" s="348">
        <v>2.9321999999999999</v>
      </c>
      <c r="Q42" s="348">
        <v>0.7883</v>
      </c>
      <c r="R42" s="348">
        <v>7.0411000000000001</v>
      </c>
      <c r="S42" s="348">
        <v>6.2964000000000002</v>
      </c>
      <c r="T42" s="348">
        <v>6.4965999999999999</v>
      </c>
      <c r="U42" s="348">
        <v>5.8914999999999997</v>
      </c>
      <c r="V42" s="348">
        <v>5.8419999999999996</v>
      </c>
      <c r="W42" s="348">
        <v>6.8874000000000004</v>
      </c>
      <c r="X42" s="348">
        <v>6.9348999999999998</v>
      </c>
      <c r="Y42" s="375">
        <v>6.0715000000000003</v>
      </c>
      <c r="Z42" s="348">
        <v>5.9961000000000002</v>
      </c>
      <c r="AA42" s="348">
        <v>3.3887</v>
      </c>
      <c r="AB42" s="348">
        <v>7.3164999999999996</v>
      </c>
      <c r="AC42" s="348">
        <v>6.0149999999999997</v>
      </c>
      <c r="AD42" s="348">
        <v>5.9855</v>
      </c>
      <c r="AE42" s="348">
        <v>3.3887</v>
      </c>
      <c r="AF42" s="348">
        <v>7.0971000000000002</v>
      </c>
      <c r="AG42" s="569"/>
      <c r="AH42" s="346">
        <v>15</v>
      </c>
      <c r="AI42" s="346">
        <v>14</v>
      </c>
      <c r="AJ42" s="346">
        <v>13</v>
      </c>
      <c r="AK42" s="346">
        <v>5</v>
      </c>
      <c r="AL42" s="346">
        <v>5</v>
      </c>
      <c r="AM42" s="346">
        <v>2</v>
      </c>
      <c r="AN42" s="346">
        <v>2</v>
      </c>
      <c r="AO42" s="573">
        <v>4</v>
      </c>
      <c r="AP42" s="346">
        <v>6</v>
      </c>
      <c r="AQ42" s="346">
        <v>5</v>
      </c>
      <c r="AR42" s="346">
        <v>5</v>
      </c>
      <c r="AS42" s="346">
        <v>5</v>
      </c>
      <c r="AT42" s="346">
        <v>13</v>
      </c>
      <c r="AU42" s="346">
        <v>6</v>
      </c>
      <c r="AV42" s="346">
        <v>2</v>
      </c>
      <c r="AW42" s="346">
        <v>2</v>
      </c>
      <c r="AX42" s="346">
        <v>4</v>
      </c>
      <c r="AY42" s="346">
        <v>6</v>
      </c>
      <c r="AZ42" s="584"/>
      <c r="BA42" s="467">
        <v>14.66</v>
      </c>
      <c r="BB42" s="348">
        <v>69.66</v>
      </c>
      <c r="BC42" s="348">
        <v>5.61</v>
      </c>
      <c r="BD42" s="348">
        <v>7.13</v>
      </c>
      <c r="BE42" s="375" t="s">
        <v>430</v>
      </c>
      <c r="BF42" s="375">
        <v>2.93</v>
      </c>
      <c r="BG42" s="374"/>
      <c r="BH42" s="594">
        <v>2.93</v>
      </c>
      <c r="BI42" s="348">
        <v>34.14</v>
      </c>
      <c r="BJ42" s="348">
        <v>8.43</v>
      </c>
      <c r="BK42" s="348">
        <v>39.840000000000003</v>
      </c>
      <c r="BL42" s="348" t="s">
        <v>430</v>
      </c>
      <c r="BM42" s="375">
        <v>9.82</v>
      </c>
      <c r="BN42" s="375" t="s">
        <v>430</v>
      </c>
      <c r="BO42" s="375">
        <v>4.8499999999999996</v>
      </c>
      <c r="BP42" s="375" t="s">
        <v>430</v>
      </c>
      <c r="BQ42" s="375" t="s">
        <v>430</v>
      </c>
      <c r="BR42" s="466"/>
      <c r="BS42" s="373">
        <v>9.0145166581971008</v>
      </c>
      <c r="BT42" s="354">
        <v>11.6022119376796</v>
      </c>
      <c r="BU42" s="430"/>
      <c r="BV42" s="374" t="s">
        <v>554</v>
      </c>
    </row>
    <row r="43" spans="1:74" s="428" customFormat="1" x14ac:dyDescent="0.25">
      <c r="A43" s="345" t="s">
        <v>7635</v>
      </c>
      <c r="B43" s="374"/>
      <c r="C43" s="719">
        <v>37781</v>
      </c>
      <c r="D43" s="373"/>
      <c r="E43" s="346">
        <v>1631.44</v>
      </c>
      <c r="F43" s="373"/>
      <c r="G43" s="347">
        <v>41.985300000000002</v>
      </c>
      <c r="H43" s="374"/>
      <c r="I43" s="348">
        <v>0.90437999999999996</v>
      </c>
      <c r="J43" s="348">
        <v>6.9</v>
      </c>
      <c r="K43" s="348">
        <v>0.84421999999999997</v>
      </c>
      <c r="L43" s="348">
        <v>0.88058000000000003</v>
      </c>
      <c r="M43" s="362"/>
      <c r="N43" s="348">
        <v>24.271000000000001</v>
      </c>
      <c r="O43" s="348">
        <v>2.9000000000000001E-2</v>
      </c>
      <c r="P43" s="348">
        <v>4.3876999999999997</v>
      </c>
      <c r="Q43" s="348">
        <v>0.70189999999999997</v>
      </c>
      <c r="R43" s="348">
        <v>7.0681000000000003</v>
      </c>
      <c r="S43" s="348">
        <v>6.1664000000000003</v>
      </c>
      <c r="T43" s="348">
        <v>6.3075000000000001</v>
      </c>
      <c r="U43" s="348">
        <v>5.6505999999999998</v>
      </c>
      <c r="V43" s="348">
        <v>5.6555999999999997</v>
      </c>
      <c r="W43" s="348">
        <v>6.6181999999999999</v>
      </c>
      <c r="X43" s="348">
        <v>6.6351000000000004</v>
      </c>
      <c r="Y43" s="375">
        <v>5.7754000000000003</v>
      </c>
      <c r="Z43" s="348">
        <v>5.9189999999999996</v>
      </c>
      <c r="AA43" s="348">
        <v>3.2210999999999999</v>
      </c>
      <c r="AB43" s="348">
        <v>7.3536999999999999</v>
      </c>
      <c r="AC43" s="348">
        <v>5.8350999999999997</v>
      </c>
      <c r="AD43" s="348">
        <v>5.7004999999999999</v>
      </c>
      <c r="AE43" s="348">
        <v>3.2210999999999999</v>
      </c>
      <c r="AF43" s="348">
        <v>6.4028</v>
      </c>
      <c r="AG43" s="569"/>
      <c r="AH43" s="346">
        <v>1</v>
      </c>
      <c r="AI43" s="346">
        <v>7</v>
      </c>
      <c r="AJ43" s="346">
        <v>5</v>
      </c>
      <c r="AK43" s="346">
        <v>7</v>
      </c>
      <c r="AL43" s="346">
        <v>4</v>
      </c>
      <c r="AM43" s="346">
        <v>3</v>
      </c>
      <c r="AN43" s="346">
        <v>7</v>
      </c>
      <c r="AO43" s="573">
        <v>9</v>
      </c>
      <c r="AP43" s="346">
        <v>11</v>
      </c>
      <c r="AQ43" s="346">
        <v>14</v>
      </c>
      <c r="AR43" s="346">
        <v>15</v>
      </c>
      <c r="AS43" s="346">
        <v>16</v>
      </c>
      <c r="AT43" s="346">
        <v>15</v>
      </c>
      <c r="AU43" s="346">
        <v>7</v>
      </c>
      <c r="AV43" s="346">
        <v>1</v>
      </c>
      <c r="AW43" s="346">
        <v>7</v>
      </c>
      <c r="AX43" s="346">
        <v>11</v>
      </c>
      <c r="AY43" s="346">
        <v>7</v>
      </c>
      <c r="AZ43" s="584"/>
      <c r="BA43" s="467">
        <v>10.11</v>
      </c>
      <c r="BB43" s="348">
        <v>75.47</v>
      </c>
      <c r="BC43" s="348">
        <v>1.86</v>
      </c>
      <c r="BD43" s="348">
        <v>6.1</v>
      </c>
      <c r="BE43" s="375" t="s">
        <v>430</v>
      </c>
      <c r="BF43" s="375">
        <v>6.46</v>
      </c>
      <c r="BG43" s="374"/>
      <c r="BH43" s="594">
        <v>6.46</v>
      </c>
      <c r="BI43" s="348">
        <v>40.04</v>
      </c>
      <c r="BJ43" s="348">
        <v>8.42</v>
      </c>
      <c r="BK43" s="348">
        <v>34.96</v>
      </c>
      <c r="BL43" s="348" t="s">
        <v>430</v>
      </c>
      <c r="BM43" s="375">
        <v>1.28</v>
      </c>
      <c r="BN43" s="375" t="s">
        <v>430</v>
      </c>
      <c r="BO43" s="375">
        <v>8.83</v>
      </c>
      <c r="BP43" s="375" t="s">
        <v>430</v>
      </c>
      <c r="BQ43" s="375" t="s">
        <v>430</v>
      </c>
      <c r="BR43" s="466"/>
      <c r="BS43" s="373">
        <v>1.88085046962383</v>
      </c>
      <c r="BT43" s="354">
        <v>6.0267954187946398</v>
      </c>
      <c r="BU43" s="430"/>
      <c r="BV43" s="374" t="s">
        <v>554</v>
      </c>
    </row>
    <row r="44" spans="1:74" s="428" customFormat="1" x14ac:dyDescent="0.25">
      <c r="A44" s="345" t="s">
        <v>7636</v>
      </c>
      <c r="B44" s="374"/>
      <c r="C44" s="719">
        <v>39100</v>
      </c>
      <c r="D44" s="373"/>
      <c r="E44" s="346">
        <v>1657.08</v>
      </c>
      <c r="F44" s="373"/>
      <c r="G44" s="347">
        <v>4020.1808999999998</v>
      </c>
      <c r="H44" s="374"/>
      <c r="I44" s="348">
        <v>1.03562</v>
      </c>
      <c r="J44" s="348">
        <v>6.95</v>
      </c>
      <c r="K44" s="348">
        <v>0.94520999999999999</v>
      </c>
      <c r="L44" s="348">
        <v>0.98904000000000003</v>
      </c>
      <c r="M44" s="362"/>
      <c r="N44" s="348">
        <v>18.690899999999999</v>
      </c>
      <c r="O44" s="348">
        <v>-2.702</v>
      </c>
      <c r="P44" s="348">
        <v>2.1713</v>
      </c>
      <c r="Q44" s="348">
        <v>-0.40189999999999998</v>
      </c>
      <c r="R44" s="348">
        <v>6.6862000000000004</v>
      </c>
      <c r="S44" s="348">
        <v>5.6813000000000002</v>
      </c>
      <c r="T44" s="348">
        <v>6.0540000000000003</v>
      </c>
      <c r="U44" s="348">
        <v>5.6059999999999999</v>
      </c>
      <c r="V44" s="348">
        <v>5.6843000000000004</v>
      </c>
      <c r="W44" s="348">
        <v>6.8190999999999997</v>
      </c>
      <c r="X44" s="348">
        <v>6.9328000000000003</v>
      </c>
      <c r="Y44" s="375">
        <v>6.0105000000000004</v>
      </c>
      <c r="Z44" s="348">
        <v>6.5095000000000001</v>
      </c>
      <c r="AA44" s="348">
        <v>2.4066000000000001</v>
      </c>
      <c r="AB44" s="348">
        <v>6.8160999999999996</v>
      </c>
      <c r="AC44" s="348">
        <v>5.63</v>
      </c>
      <c r="AD44" s="348">
        <v>5.7026000000000003</v>
      </c>
      <c r="AE44" s="348">
        <v>2.4066000000000001</v>
      </c>
      <c r="AF44" s="348">
        <v>7.3940999999999999</v>
      </c>
      <c r="AG44" s="569"/>
      <c r="AH44" s="346">
        <v>7</v>
      </c>
      <c r="AI44" s="346">
        <v>15</v>
      </c>
      <c r="AJ44" s="346">
        <v>18</v>
      </c>
      <c r="AK44" s="346">
        <v>17</v>
      </c>
      <c r="AL44" s="346">
        <v>11</v>
      </c>
      <c r="AM44" s="346">
        <v>14</v>
      </c>
      <c r="AN44" s="346">
        <v>13</v>
      </c>
      <c r="AO44" s="573">
        <v>11</v>
      </c>
      <c r="AP44" s="346">
        <v>9</v>
      </c>
      <c r="AQ44" s="346">
        <v>8</v>
      </c>
      <c r="AR44" s="346">
        <v>7</v>
      </c>
      <c r="AS44" s="346">
        <v>11</v>
      </c>
      <c r="AT44" s="346">
        <v>6</v>
      </c>
      <c r="AU44" s="346">
        <v>16</v>
      </c>
      <c r="AV44" s="346">
        <v>12</v>
      </c>
      <c r="AW44" s="346">
        <v>12</v>
      </c>
      <c r="AX44" s="346">
        <v>10</v>
      </c>
      <c r="AY44" s="346">
        <v>16</v>
      </c>
      <c r="AZ44" s="584"/>
      <c r="BA44" s="467">
        <v>13.57</v>
      </c>
      <c r="BB44" s="348">
        <v>71.42</v>
      </c>
      <c r="BC44" s="348">
        <v>7.9</v>
      </c>
      <c r="BD44" s="348">
        <v>4.6500000000000004</v>
      </c>
      <c r="BE44" s="375" t="s">
        <v>430</v>
      </c>
      <c r="BF44" s="375">
        <v>2.4700000000000002</v>
      </c>
      <c r="BG44" s="374"/>
      <c r="BH44" s="594">
        <v>2.4700000000000002</v>
      </c>
      <c r="BI44" s="348">
        <v>29.38</v>
      </c>
      <c r="BJ44" s="348">
        <v>2.88</v>
      </c>
      <c r="BK44" s="348">
        <v>51.71</v>
      </c>
      <c r="BL44" s="348" t="s">
        <v>430</v>
      </c>
      <c r="BM44" s="375">
        <v>1.69</v>
      </c>
      <c r="BN44" s="375" t="s">
        <v>430</v>
      </c>
      <c r="BO44" s="375">
        <v>11.88</v>
      </c>
      <c r="BP44" s="375" t="s">
        <v>430</v>
      </c>
      <c r="BQ44" s="375" t="s">
        <v>430</v>
      </c>
      <c r="BR44" s="466"/>
      <c r="BS44" s="373">
        <v>4.6547624013964297</v>
      </c>
      <c r="BT44" s="354">
        <v>5.2431206515729398</v>
      </c>
      <c r="BU44" s="430"/>
      <c r="BV44" s="374" t="s">
        <v>554</v>
      </c>
    </row>
    <row r="45" spans="1:74" s="428" customFormat="1" x14ac:dyDescent="0.25">
      <c r="A45" s="345" t="s">
        <v>7637</v>
      </c>
      <c r="B45" s="374"/>
      <c r="C45" s="719">
        <v>38415</v>
      </c>
      <c r="D45" s="373"/>
      <c r="E45" s="346">
        <v>1136.57</v>
      </c>
      <c r="F45" s="373"/>
      <c r="G45" s="347">
        <v>44.84</v>
      </c>
      <c r="H45" s="374"/>
      <c r="I45" s="348">
        <v>1.1399999999999999</v>
      </c>
      <c r="J45" s="348">
        <v>6.84</v>
      </c>
      <c r="K45" s="348">
        <v>0.77</v>
      </c>
      <c r="L45" s="348">
        <v>0.83</v>
      </c>
      <c r="M45" s="362"/>
      <c r="N45" s="348">
        <v>16.694700000000001</v>
      </c>
      <c r="O45" s="348">
        <v>-1.1666000000000001</v>
      </c>
      <c r="P45" s="348">
        <v>3.5491999999999999</v>
      </c>
      <c r="Q45" s="348">
        <v>0.61650000000000005</v>
      </c>
      <c r="R45" s="348">
        <v>6.9614000000000003</v>
      </c>
      <c r="S45" s="348">
        <v>5.8787000000000003</v>
      </c>
      <c r="T45" s="348">
        <v>6.3803000000000001</v>
      </c>
      <c r="U45" s="348">
        <v>5.7636000000000003</v>
      </c>
      <c r="V45" s="348">
        <v>5.7949000000000002</v>
      </c>
      <c r="W45" s="348">
        <v>6.8559999999999999</v>
      </c>
      <c r="X45" s="348">
        <v>6.9332000000000003</v>
      </c>
      <c r="Y45" s="375">
        <v>6.0385999999999997</v>
      </c>
      <c r="Z45" s="348">
        <v>6.3735999999999997</v>
      </c>
      <c r="AA45" s="348">
        <v>3.1484000000000001</v>
      </c>
      <c r="AB45" s="348">
        <v>7.1162000000000001</v>
      </c>
      <c r="AC45" s="348">
        <v>5.8651999999999997</v>
      </c>
      <c r="AD45" s="348">
        <v>5.8611000000000004</v>
      </c>
      <c r="AE45" s="348">
        <v>3.1484000000000001</v>
      </c>
      <c r="AF45" s="348">
        <v>7.2702</v>
      </c>
      <c r="AG45" s="569"/>
      <c r="AH45" s="346">
        <v>13</v>
      </c>
      <c r="AI45" s="346">
        <v>10</v>
      </c>
      <c r="AJ45" s="346">
        <v>11</v>
      </c>
      <c r="AK45" s="346">
        <v>8</v>
      </c>
      <c r="AL45" s="346">
        <v>6</v>
      </c>
      <c r="AM45" s="346">
        <v>9</v>
      </c>
      <c r="AN45" s="346">
        <v>6</v>
      </c>
      <c r="AO45" s="573">
        <v>7</v>
      </c>
      <c r="AP45" s="346">
        <v>7</v>
      </c>
      <c r="AQ45" s="346">
        <v>6</v>
      </c>
      <c r="AR45" s="346">
        <v>6</v>
      </c>
      <c r="AS45" s="346">
        <v>8</v>
      </c>
      <c r="AT45" s="346">
        <v>11</v>
      </c>
      <c r="AU45" s="346">
        <v>9</v>
      </c>
      <c r="AV45" s="346">
        <v>3</v>
      </c>
      <c r="AW45" s="346">
        <v>6</v>
      </c>
      <c r="AX45" s="346">
        <v>7</v>
      </c>
      <c r="AY45" s="346">
        <v>9</v>
      </c>
      <c r="AZ45" s="584"/>
      <c r="BA45" s="467">
        <v>8.7899999999999991</v>
      </c>
      <c r="BB45" s="348">
        <v>86.48</v>
      </c>
      <c r="BC45" s="348" t="s">
        <v>430</v>
      </c>
      <c r="BD45" s="348" t="s">
        <v>430</v>
      </c>
      <c r="BE45" s="375" t="s">
        <v>430</v>
      </c>
      <c r="BF45" s="375">
        <v>4.7300000000000004</v>
      </c>
      <c r="BG45" s="374"/>
      <c r="BH45" s="594">
        <v>4.7300000000000004</v>
      </c>
      <c r="BI45" s="348">
        <v>42.59</v>
      </c>
      <c r="BJ45" s="348">
        <v>2.1800000000000002</v>
      </c>
      <c r="BK45" s="348">
        <v>41.72</v>
      </c>
      <c r="BL45" s="348" t="s">
        <v>430</v>
      </c>
      <c r="BM45" s="375">
        <v>7.45</v>
      </c>
      <c r="BN45" s="375" t="s">
        <v>430</v>
      </c>
      <c r="BO45" s="375">
        <v>1.34</v>
      </c>
      <c r="BP45" s="375" t="s">
        <v>430</v>
      </c>
      <c r="BQ45" s="375" t="s">
        <v>430</v>
      </c>
      <c r="BR45" s="466"/>
      <c r="BS45" s="373">
        <v>4.5160084004516001</v>
      </c>
      <c r="BT45" s="354">
        <v>16.731116871673098</v>
      </c>
      <c r="BU45" s="430"/>
      <c r="BV45" s="374" t="s">
        <v>554</v>
      </c>
    </row>
    <row r="46" spans="1:74" s="428" customFormat="1" x14ac:dyDescent="0.25">
      <c r="A46" s="345" t="s">
        <v>7638</v>
      </c>
      <c r="B46" s="374"/>
      <c r="C46" s="719">
        <v>40516</v>
      </c>
      <c r="D46" s="373"/>
      <c r="E46" s="346">
        <v>978.87199999999996</v>
      </c>
      <c r="F46" s="373"/>
      <c r="G46" s="347">
        <v>30.5076</v>
      </c>
      <c r="H46" s="374"/>
      <c r="I46" s="348">
        <v>1.1728799999999999</v>
      </c>
      <c r="J46" s="348">
        <v>7.14</v>
      </c>
      <c r="K46" s="348">
        <v>0.87616000000000005</v>
      </c>
      <c r="L46" s="348">
        <v>0.93040999999999996</v>
      </c>
      <c r="M46" s="362"/>
      <c r="N46" s="348">
        <v>12.566800000000001</v>
      </c>
      <c r="O46" s="348">
        <v>-3.3491</v>
      </c>
      <c r="P46" s="348">
        <v>2.6335000000000002</v>
      </c>
      <c r="Q46" s="348">
        <v>-6.8400000000000002E-2</v>
      </c>
      <c r="R46" s="348">
        <v>6.3944000000000001</v>
      </c>
      <c r="S46" s="348">
        <v>5.944</v>
      </c>
      <c r="T46" s="348">
        <v>6.4630999999999998</v>
      </c>
      <c r="U46" s="348">
        <v>5.8232999999999997</v>
      </c>
      <c r="V46" s="348">
        <v>5.8423999999999996</v>
      </c>
      <c r="W46" s="348">
        <v>7.5236999999999998</v>
      </c>
      <c r="X46" s="348">
        <v>7.4660000000000002</v>
      </c>
      <c r="Y46" s="375">
        <v>6.3358999999999996</v>
      </c>
      <c r="Z46" s="348">
        <v>6.5026999999999999</v>
      </c>
      <c r="AA46" s="348">
        <v>2.1331000000000002</v>
      </c>
      <c r="AB46" s="348">
        <v>6.9866999999999999</v>
      </c>
      <c r="AC46" s="348">
        <v>5.9912000000000001</v>
      </c>
      <c r="AD46" s="348">
        <v>5.9101999999999997</v>
      </c>
      <c r="AE46" s="348">
        <v>2.1331000000000002</v>
      </c>
      <c r="AF46" s="348">
        <v>7.3996000000000004</v>
      </c>
      <c r="AG46" s="569"/>
      <c r="AH46" s="346">
        <v>17</v>
      </c>
      <c r="AI46" s="346">
        <v>17</v>
      </c>
      <c r="AJ46" s="346">
        <v>15</v>
      </c>
      <c r="AK46" s="346">
        <v>15</v>
      </c>
      <c r="AL46" s="346">
        <v>17</v>
      </c>
      <c r="AM46" s="346">
        <v>6</v>
      </c>
      <c r="AN46" s="346">
        <v>3</v>
      </c>
      <c r="AO46" s="573">
        <v>6</v>
      </c>
      <c r="AP46" s="346">
        <v>5</v>
      </c>
      <c r="AQ46" s="346">
        <v>1</v>
      </c>
      <c r="AR46" s="346">
        <v>1</v>
      </c>
      <c r="AS46" s="346">
        <v>3</v>
      </c>
      <c r="AT46" s="346">
        <v>7</v>
      </c>
      <c r="AU46" s="346">
        <v>17</v>
      </c>
      <c r="AV46" s="346">
        <v>7</v>
      </c>
      <c r="AW46" s="346">
        <v>4</v>
      </c>
      <c r="AX46" s="346">
        <v>6</v>
      </c>
      <c r="AY46" s="346">
        <v>17</v>
      </c>
      <c r="AZ46" s="584"/>
      <c r="BA46" s="467">
        <v>10</v>
      </c>
      <c r="BB46" s="348">
        <v>73.239999999999995</v>
      </c>
      <c r="BC46" s="348">
        <v>2.83</v>
      </c>
      <c r="BD46" s="348">
        <v>10.77</v>
      </c>
      <c r="BE46" s="375" t="s">
        <v>430</v>
      </c>
      <c r="BF46" s="375">
        <v>3.16</v>
      </c>
      <c r="BG46" s="374"/>
      <c r="BH46" s="594">
        <v>3.16</v>
      </c>
      <c r="BI46" s="348">
        <v>23.73</v>
      </c>
      <c r="BJ46" s="348">
        <v>2.69</v>
      </c>
      <c r="BK46" s="348">
        <v>60.41</v>
      </c>
      <c r="BL46" s="348" t="s">
        <v>430</v>
      </c>
      <c r="BM46" s="375">
        <v>6.79</v>
      </c>
      <c r="BN46" s="375" t="s">
        <v>430</v>
      </c>
      <c r="BO46" s="375">
        <v>3.21</v>
      </c>
      <c r="BP46" s="375" t="s">
        <v>430</v>
      </c>
      <c r="BQ46" s="375" t="s">
        <v>430</v>
      </c>
      <c r="BR46" s="466"/>
      <c r="BS46" s="373">
        <v>7.3678969700000003</v>
      </c>
      <c r="BT46" s="354">
        <v>9.8774500100000004</v>
      </c>
      <c r="BU46" s="430"/>
      <c r="BV46" s="374" t="s">
        <v>554</v>
      </c>
    </row>
    <row r="47" spans="1:74" s="428" customFormat="1" x14ac:dyDescent="0.25">
      <c r="A47" s="345" t="s">
        <v>7639</v>
      </c>
      <c r="B47" s="374"/>
      <c r="C47" s="719">
        <v>45722</v>
      </c>
      <c r="D47" s="373"/>
      <c r="E47" s="346">
        <v>425.88</v>
      </c>
      <c r="F47" s="373"/>
      <c r="G47" s="347">
        <v>10.960800000000001</v>
      </c>
      <c r="H47" s="374"/>
      <c r="I47" s="348">
        <v>1.59</v>
      </c>
      <c r="J47" s="348">
        <v>7.38</v>
      </c>
      <c r="K47" s="348">
        <v>0.87</v>
      </c>
      <c r="L47" s="348">
        <v>0.94</v>
      </c>
      <c r="M47" s="362"/>
      <c r="N47" s="348">
        <v>12.3253</v>
      </c>
      <c r="O47" s="348">
        <v>0.222</v>
      </c>
      <c r="P47" s="348">
        <v>4.4756</v>
      </c>
      <c r="Q47" s="348">
        <v>0.76139999999999997</v>
      </c>
      <c r="R47" s="348">
        <v>6.1471</v>
      </c>
      <c r="S47" s="348">
        <v>5.6104000000000003</v>
      </c>
      <c r="T47" s="348">
        <v>6.4184000000000001</v>
      </c>
      <c r="U47" s="348">
        <v>5.9579000000000004</v>
      </c>
      <c r="V47" s="348">
        <v>5.9526000000000003</v>
      </c>
      <c r="W47" s="348" t="s">
        <v>430</v>
      </c>
      <c r="X47" s="348" t="s">
        <v>430</v>
      </c>
      <c r="Y47" s="375" t="s">
        <v>430</v>
      </c>
      <c r="Z47" s="348" t="s">
        <v>430</v>
      </c>
      <c r="AA47" s="348">
        <v>3.4184000000000001</v>
      </c>
      <c r="AB47" s="348">
        <v>6.2462</v>
      </c>
      <c r="AC47" s="348">
        <v>6.0068999999999999</v>
      </c>
      <c r="AD47" s="348">
        <v>6.0050999999999997</v>
      </c>
      <c r="AE47" s="348">
        <v>3.4184000000000001</v>
      </c>
      <c r="AF47" s="348">
        <v>6.9695999999999998</v>
      </c>
      <c r="AG47" s="569"/>
      <c r="AH47" s="346">
        <v>18</v>
      </c>
      <c r="AI47" s="346">
        <v>4</v>
      </c>
      <c r="AJ47" s="346">
        <v>3</v>
      </c>
      <c r="AK47" s="346">
        <v>6</v>
      </c>
      <c r="AL47" s="346">
        <v>18</v>
      </c>
      <c r="AM47" s="346">
        <v>15</v>
      </c>
      <c r="AN47" s="346">
        <v>4</v>
      </c>
      <c r="AO47" s="573">
        <v>2</v>
      </c>
      <c r="AP47" s="346">
        <v>3</v>
      </c>
      <c r="AQ47" s="346" t="s">
        <v>430</v>
      </c>
      <c r="AR47" s="346" t="s">
        <v>430</v>
      </c>
      <c r="AS47" s="346" t="s">
        <v>430</v>
      </c>
      <c r="AT47" s="346" t="s">
        <v>430</v>
      </c>
      <c r="AU47" s="346">
        <v>5</v>
      </c>
      <c r="AV47" s="346">
        <v>17</v>
      </c>
      <c r="AW47" s="346">
        <v>3</v>
      </c>
      <c r="AX47" s="346">
        <v>3</v>
      </c>
      <c r="AY47" s="346">
        <v>5</v>
      </c>
      <c r="AZ47" s="584"/>
      <c r="BA47" s="467">
        <v>9.52</v>
      </c>
      <c r="BB47" s="348">
        <v>72.400000000000006</v>
      </c>
      <c r="BC47" s="348">
        <v>2.44</v>
      </c>
      <c r="BD47" s="348">
        <v>11.37</v>
      </c>
      <c r="BE47" s="375">
        <v>39.43</v>
      </c>
      <c r="BF47" s="375">
        <v>4.2699999999999996</v>
      </c>
      <c r="BG47" s="374"/>
      <c r="BH47" s="594">
        <v>4.26</v>
      </c>
      <c r="BI47" s="348">
        <v>9.15</v>
      </c>
      <c r="BJ47" s="348" t="s">
        <v>430</v>
      </c>
      <c r="BK47" s="348">
        <v>77.06</v>
      </c>
      <c r="BL47" s="348" t="s">
        <v>430</v>
      </c>
      <c r="BM47" s="375">
        <v>9.52</v>
      </c>
      <c r="BN47" s="375" t="s">
        <v>430</v>
      </c>
      <c r="BO47" s="375" t="s">
        <v>430</v>
      </c>
      <c r="BP47" s="375" t="s">
        <v>430</v>
      </c>
      <c r="BQ47" s="375">
        <v>39.43</v>
      </c>
      <c r="BR47" s="466"/>
      <c r="BS47" s="373">
        <v>10.274580564481299</v>
      </c>
      <c r="BT47" s="354">
        <v>42.522449974713901</v>
      </c>
      <c r="BU47" s="430"/>
      <c r="BV47" s="374" t="s">
        <v>554</v>
      </c>
    </row>
    <row r="48" spans="1:74" s="428" customFormat="1" x14ac:dyDescent="0.25">
      <c r="A48" s="345" t="s">
        <v>7640</v>
      </c>
      <c r="B48" s="374"/>
      <c r="C48" s="719">
        <v>45854</v>
      </c>
      <c r="D48" s="373"/>
      <c r="E48" s="346">
        <v>386.81099999999998</v>
      </c>
      <c r="F48" s="373"/>
      <c r="G48" s="347">
        <v>10.5099</v>
      </c>
      <c r="H48" s="374"/>
      <c r="I48" s="348">
        <v>1.21</v>
      </c>
      <c r="J48" s="348">
        <v>7.02</v>
      </c>
      <c r="K48" s="348">
        <v>1.06</v>
      </c>
      <c r="L48" s="348">
        <v>1.1299999999999999</v>
      </c>
      <c r="M48" s="362"/>
      <c r="N48" s="348">
        <v>17.372800000000002</v>
      </c>
      <c r="O48" s="348">
        <v>-2.4306000000000001</v>
      </c>
      <c r="P48" s="348">
        <v>2.6307999999999998</v>
      </c>
      <c r="Q48" s="348">
        <v>-0.52080000000000004</v>
      </c>
      <c r="R48" s="348">
        <v>6.4356</v>
      </c>
      <c r="S48" s="348">
        <v>5.0938999999999997</v>
      </c>
      <c r="T48" s="348">
        <v>5.3818999999999999</v>
      </c>
      <c r="U48" s="348">
        <v>4.9059999999999997</v>
      </c>
      <c r="V48" s="348">
        <v>5.0990000000000002</v>
      </c>
      <c r="W48" s="348" t="s">
        <v>430</v>
      </c>
      <c r="X48" s="348" t="s">
        <v>430</v>
      </c>
      <c r="Y48" s="375" t="s">
        <v>430</v>
      </c>
      <c r="Z48" s="348" t="s">
        <v>430</v>
      </c>
      <c r="AA48" s="348">
        <v>2.0638999999999998</v>
      </c>
      <c r="AB48" s="348">
        <v>6.3140999999999998</v>
      </c>
      <c r="AC48" s="348">
        <v>4.9058000000000002</v>
      </c>
      <c r="AD48" s="348">
        <v>5.0464000000000002</v>
      </c>
      <c r="AE48" s="348">
        <v>2.0638999999999998</v>
      </c>
      <c r="AF48" s="348">
        <v>5.0990000000000002</v>
      </c>
      <c r="AG48" s="569"/>
      <c r="AH48" s="346">
        <v>12</v>
      </c>
      <c r="AI48" s="346">
        <v>13</v>
      </c>
      <c r="AJ48" s="346">
        <v>16</v>
      </c>
      <c r="AK48" s="346">
        <v>18</v>
      </c>
      <c r="AL48" s="346">
        <v>16</v>
      </c>
      <c r="AM48" s="346">
        <v>18</v>
      </c>
      <c r="AN48" s="346">
        <v>18</v>
      </c>
      <c r="AO48" s="573">
        <v>18</v>
      </c>
      <c r="AP48" s="346">
        <v>18</v>
      </c>
      <c r="AQ48" s="346" t="s">
        <v>430</v>
      </c>
      <c r="AR48" s="346" t="s">
        <v>430</v>
      </c>
      <c r="AS48" s="346" t="s">
        <v>430</v>
      </c>
      <c r="AT48" s="346" t="s">
        <v>430</v>
      </c>
      <c r="AU48" s="346">
        <v>18</v>
      </c>
      <c r="AV48" s="346">
        <v>16</v>
      </c>
      <c r="AW48" s="346">
        <v>18</v>
      </c>
      <c r="AX48" s="346">
        <v>18</v>
      </c>
      <c r="AY48" s="346">
        <v>18</v>
      </c>
      <c r="AZ48" s="584"/>
      <c r="BA48" s="467">
        <v>4.6399999999999997</v>
      </c>
      <c r="BB48" s="348">
        <v>77.53</v>
      </c>
      <c r="BC48" s="348">
        <v>7.76</v>
      </c>
      <c r="BD48" s="348" t="s">
        <v>430</v>
      </c>
      <c r="BE48" s="375" t="s">
        <v>430</v>
      </c>
      <c r="BF48" s="375">
        <v>10.07</v>
      </c>
      <c r="BG48" s="374"/>
      <c r="BH48" s="594">
        <v>10.07</v>
      </c>
      <c r="BI48" s="348">
        <v>23.59</v>
      </c>
      <c r="BJ48" s="348" t="s">
        <v>430</v>
      </c>
      <c r="BK48" s="348">
        <v>61.7</v>
      </c>
      <c r="BL48" s="348" t="s">
        <v>430</v>
      </c>
      <c r="BM48" s="375">
        <v>1.54</v>
      </c>
      <c r="BN48" s="375" t="s">
        <v>430</v>
      </c>
      <c r="BO48" s="375">
        <v>3.1</v>
      </c>
      <c r="BP48" s="375" t="s">
        <v>430</v>
      </c>
      <c r="BQ48" s="375" t="s">
        <v>430</v>
      </c>
      <c r="BR48" s="466"/>
      <c r="BS48" s="373">
        <v>7.6815504600000004</v>
      </c>
      <c r="BT48" s="354">
        <v>15.481226400000001</v>
      </c>
      <c r="BU48" s="430"/>
      <c r="BV48" s="374" t="s">
        <v>554</v>
      </c>
    </row>
    <row r="49" spans="1:74" x14ac:dyDescent="0.25">
      <c r="A49" s="318" t="s">
        <v>93</v>
      </c>
      <c r="B49" s="66"/>
      <c r="C49" s="720"/>
      <c r="D49" s="43"/>
      <c r="E49" s="51"/>
      <c r="F49" s="43"/>
      <c r="G49" s="55"/>
      <c r="H49" s="66"/>
      <c r="I49" s="59"/>
      <c r="J49" s="59"/>
      <c r="K49" s="59"/>
      <c r="L49" s="59"/>
      <c r="M49" s="258"/>
      <c r="N49" s="59">
        <v>17.733899999999998</v>
      </c>
      <c r="O49" s="59">
        <v>-0.91600000000000004</v>
      </c>
      <c r="P49" s="59">
        <v>3.6217000000000001</v>
      </c>
      <c r="Q49" s="59">
        <v>0.34339999999999998</v>
      </c>
      <c r="R49" s="59">
        <v>6.8086000000000002</v>
      </c>
      <c r="S49" s="59">
        <v>5.8432000000000004</v>
      </c>
      <c r="T49" s="59">
        <v>6.1528</v>
      </c>
      <c r="U49" s="59">
        <v>5.6291000000000002</v>
      </c>
      <c r="V49" s="59">
        <v>5.6889000000000003</v>
      </c>
      <c r="W49" s="59">
        <v>6.8613999999999997</v>
      </c>
      <c r="X49" s="59">
        <v>6.9287999999999998</v>
      </c>
      <c r="Y49" s="276">
        <v>6.1292999999999997</v>
      </c>
      <c r="Z49" s="59">
        <v>6.3944999999999999</v>
      </c>
      <c r="AA49" s="59">
        <v>3.0571000000000002</v>
      </c>
      <c r="AB49" s="59">
        <v>6.8071999999999999</v>
      </c>
      <c r="AC49" s="59">
        <v>5.6890000000000001</v>
      </c>
      <c r="AD49" s="59">
        <v>5.7397999999999998</v>
      </c>
      <c r="AE49" s="59">
        <v>3.0571000000000002</v>
      </c>
      <c r="AF49" s="59">
        <v>6.9123000000000001</v>
      </c>
      <c r="AG49" s="553"/>
      <c r="AH49" s="51">
        <v>18</v>
      </c>
      <c r="AI49" s="51">
        <v>18</v>
      </c>
      <c r="AJ49" s="51">
        <v>18</v>
      </c>
      <c r="AK49" s="51">
        <v>18</v>
      </c>
      <c r="AL49" s="51">
        <v>18</v>
      </c>
      <c r="AM49" s="51">
        <v>18</v>
      </c>
      <c r="AN49" s="51">
        <v>18</v>
      </c>
      <c r="AO49" s="630">
        <v>18</v>
      </c>
      <c r="AP49" s="51">
        <v>18</v>
      </c>
      <c r="AQ49" s="51">
        <v>16</v>
      </c>
      <c r="AR49" s="51">
        <v>16</v>
      </c>
      <c r="AS49" s="51">
        <v>16</v>
      </c>
      <c r="AT49" s="51">
        <v>16</v>
      </c>
      <c r="AU49" s="51">
        <v>18</v>
      </c>
      <c r="AV49" s="51">
        <v>18</v>
      </c>
      <c r="AW49" s="51">
        <v>18</v>
      </c>
      <c r="AX49" s="51">
        <v>18</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60">
        <v>24.271000000000001</v>
      </c>
      <c r="O50" s="60">
        <v>5.4275000000000002</v>
      </c>
      <c r="P50" s="60">
        <v>5.6113999999999997</v>
      </c>
      <c r="Q50" s="60">
        <v>1.3037000000000001</v>
      </c>
      <c r="R50" s="60">
        <v>7.6455000000000002</v>
      </c>
      <c r="S50" s="60">
        <v>6.3201999999999998</v>
      </c>
      <c r="T50" s="60">
        <v>6.5246000000000004</v>
      </c>
      <c r="U50" s="60">
        <v>6.1738</v>
      </c>
      <c r="V50" s="60">
        <v>6.2229999999999999</v>
      </c>
      <c r="W50" s="60">
        <v>7.5236999999999998</v>
      </c>
      <c r="X50" s="60">
        <v>7.4660000000000002</v>
      </c>
      <c r="Y50" s="277">
        <v>7.3692000000000002</v>
      </c>
      <c r="Z50" s="60">
        <v>7.0461999999999998</v>
      </c>
      <c r="AA50" s="60">
        <v>4.4607999999999999</v>
      </c>
      <c r="AB50" s="60">
        <v>7.3536999999999999</v>
      </c>
      <c r="AC50" s="60">
        <v>6.1245000000000003</v>
      </c>
      <c r="AD50" s="60">
        <v>6.2835999999999999</v>
      </c>
      <c r="AE50" s="60">
        <v>4.4607999999999999</v>
      </c>
      <c r="AF50" s="60">
        <v>7.6666999999999996</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60">
        <v>12.3253</v>
      </c>
      <c r="O51" s="60">
        <v>-4.2430000000000003</v>
      </c>
      <c r="P51" s="60">
        <v>2.1713</v>
      </c>
      <c r="Q51" s="60">
        <v>-0.52080000000000004</v>
      </c>
      <c r="R51" s="60">
        <v>6.1471</v>
      </c>
      <c r="S51" s="60">
        <v>5.0938999999999997</v>
      </c>
      <c r="T51" s="60">
        <v>5.3818999999999999</v>
      </c>
      <c r="U51" s="60">
        <v>4.9059999999999997</v>
      </c>
      <c r="V51" s="60">
        <v>5.0990000000000002</v>
      </c>
      <c r="W51" s="60">
        <v>6.4832999999999998</v>
      </c>
      <c r="X51" s="60">
        <v>6.5795000000000003</v>
      </c>
      <c r="Y51" s="277">
        <v>5.7754000000000003</v>
      </c>
      <c r="Z51" s="60">
        <v>5.8932000000000002</v>
      </c>
      <c r="AA51" s="60">
        <v>2.0638999999999998</v>
      </c>
      <c r="AB51" s="60">
        <v>6.1897000000000002</v>
      </c>
      <c r="AC51" s="60">
        <v>4.9058000000000002</v>
      </c>
      <c r="AD51" s="60">
        <v>5.0464000000000002</v>
      </c>
      <c r="AE51" s="60">
        <v>2.0638999999999998</v>
      </c>
      <c r="AF51" s="60">
        <v>4.8742999999999999</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61">
        <v>18.253</v>
      </c>
      <c r="O52" s="61">
        <v>-1.0452999999999999</v>
      </c>
      <c r="P52" s="61">
        <v>3.59815</v>
      </c>
      <c r="Q52" s="61">
        <v>9.3149999999999997E-2</v>
      </c>
      <c r="R52" s="61">
        <v>6.7640000000000002</v>
      </c>
      <c r="S52" s="61">
        <v>5.8658999999999999</v>
      </c>
      <c r="T52" s="61">
        <v>6.2037500000000003</v>
      </c>
      <c r="U52" s="61">
        <v>5.6366500000000004</v>
      </c>
      <c r="V52" s="61">
        <v>5.6766500000000004</v>
      </c>
      <c r="W52" s="61">
        <v>6.8049499999999998</v>
      </c>
      <c r="X52" s="61">
        <v>6.8807999999999998</v>
      </c>
      <c r="Y52" s="279">
        <v>6.0313499999999998</v>
      </c>
      <c r="Z52" s="61">
        <v>6.4753499999999997</v>
      </c>
      <c r="AA52" s="61">
        <v>3.0548000000000002</v>
      </c>
      <c r="AB52" s="61">
        <v>6.9282000000000004</v>
      </c>
      <c r="AC52" s="61">
        <v>5.6967999999999996</v>
      </c>
      <c r="AD52" s="61">
        <v>5.7272999999999996</v>
      </c>
      <c r="AE52" s="61">
        <v>3.0548000000000002</v>
      </c>
      <c r="AF52" s="61">
        <v>7.1268000000000002</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235</v>
      </c>
      <c r="B53" s="69"/>
      <c r="C53" s="723"/>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7641</v>
      </c>
      <c r="B54" s="374"/>
      <c r="C54" s="719">
        <v>46041</v>
      </c>
      <c r="D54" s="373"/>
      <c r="E54" s="346">
        <v>768.97199999999998</v>
      </c>
      <c r="F54" s="373"/>
      <c r="G54" s="347">
        <v>1031.441</v>
      </c>
      <c r="H54" s="374"/>
      <c r="I54" s="348">
        <v>1</v>
      </c>
      <c r="J54" s="348">
        <v>6.86</v>
      </c>
      <c r="K54" s="348">
        <v>0.91752999999999996</v>
      </c>
      <c r="L54" s="348">
        <v>0.98355999999999999</v>
      </c>
      <c r="M54" s="362"/>
      <c r="N54" s="348">
        <v>18.825199999999999</v>
      </c>
      <c r="O54" s="348">
        <v>-3.1522000000000001</v>
      </c>
      <c r="P54" s="348">
        <v>3.4849999999999999</v>
      </c>
      <c r="Q54" s="348">
        <v>-0.57389999999999997</v>
      </c>
      <c r="R54" s="348">
        <v>6.9141000000000004</v>
      </c>
      <c r="S54" s="348">
        <v>5.5590000000000002</v>
      </c>
      <c r="T54" s="348" t="s">
        <v>430</v>
      </c>
      <c r="U54" s="348" t="s">
        <v>430</v>
      </c>
      <c r="V54" s="348" t="s">
        <v>430</v>
      </c>
      <c r="W54" s="348" t="s">
        <v>430</v>
      </c>
      <c r="X54" s="348" t="s">
        <v>430</v>
      </c>
      <c r="Y54" s="375" t="s">
        <v>430</v>
      </c>
      <c r="Z54" s="348" t="s">
        <v>430</v>
      </c>
      <c r="AA54" s="348">
        <v>2.3896000000000002</v>
      </c>
      <c r="AB54" s="348">
        <v>6.8155000000000001</v>
      </c>
      <c r="AC54" s="348" t="s">
        <v>430</v>
      </c>
      <c r="AD54" s="348" t="s">
        <v>430</v>
      </c>
      <c r="AE54" s="348">
        <v>2.3896000000000002</v>
      </c>
      <c r="AF54" s="348">
        <v>6.4471999999999996</v>
      </c>
      <c r="AG54" s="569"/>
      <c r="AH54" s="346">
        <v>2</v>
      </c>
      <c r="AI54" s="346">
        <v>7</v>
      </c>
      <c r="AJ54" s="346">
        <v>6</v>
      </c>
      <c r="AK54" s="346">
        <v>7</v>
      </c>
      <c r="AL54" s="346">
        <v>7</v>
      </c>
      <c r="AM54" s="346">
        <v>7</v>
      </c>
      <c r="AN54" s="346" t="s">
        <v>430</v>
      </c>
      <c r="AO54" s="573" t="s">
        <v>430</v>
      </c>
      <c r="AP54" s="346" t="s">
        <v>430</v>
      </c>
      <c r="AQ54" s="346" t="s">
        <v>430</v>
      </c>
      <c r="AR54" s="346" t="s">
        <v>430</v>
      </c>
      <c r="AS54" s="346" t="s">
        <v>430</v>
      </c>
      <c r="AT54" s="346" t="s">
        <v>430</v>
      </c>
      <c r="AU54" s="346">
        <v>7</v>
      </c>
      <c r="AV54" s="346">
        <v>7</v>
      </c>
      <c r="AW54" s="346" t="s">
        <v>430</v>
      </c>
      <c r="AX54" s="346" t="s">
        <v>430</v>
      </c>
      <c r="AY54" s="346">
        <v>7</v>
      </c>
      <c r="AZ54" s="584"/>
      <c r="BA54" s="467">
        <v>5.79</v>
      </c>
      <c r="BB54" s="348">
        <v>84.41</v>
      </c>
      <c r="BC54" s="348" t="s">
        <v>430</v>
      </c>
      <c r="BD54" s="348" t="s">
        <v>430</v>
      </c>
      <c r="BE54" s="375" t="s">
        <v>430</v>
      </c>
      <c r="BF54" s="375">
        <v>9.7899999999999991</v>
      </c>
      <c r="BG54" s="374"/>
      <c r="BH54" s="594">
        <v>9.7899999999999991</v>
      </c>
      <c r="BI54" s="348">
        <v>40.99</v>
      </c>
      <c r="BJ54" s="348" t="s">
        <v>430</v>
      </c>
      <c r="BK54" s="348">
        <v>43.43</v>
      </c>
      <c r="BL54" s="348" t="s">
        <v>430</v>
      </c>
      <c r="BM54" s="375">
        <v>3.63</v>
      </c>
      <c r="BN54" s="375" t="s">
        <v>430</v>
      </c>
      <c r="BO54" s="375">
        <v>2.16</v>
      </c>
      <c r="BP54" s="375" t="s">
        <v>430</v>
      </c>
      <c r="BQ54" s="375" t="s">
        <v>430</v>
      </c>
      <c r="BR54" s="466"/>
      <c r="BS54" s="373">
        <v>7.20210063855958</v>
      </c>
      <c r="BT54" s="354">
        <v>17.971257816405799</v>
      </c>
      <c r="BU54" s="430"/>
      <c r="BV54" s="374" t="s">
        <v>554</v>
      </c>
    </row>
    <row r="55" spans="1:74" s="428" customFormat="1" x14ac:dyDescent="0.25">
      <c r="A55" s="345" t="s">
        <v>7642</v>
      </c>
      <c r="B55" s="374"/>
      <c r="C55" s="719">
        <v>42781</v>
      </c>
      <c r="D55" s="373"/>
      <c r="E55" s="346">
        <v>528.35</v>
      </c>
      <c r="F55" s="373"/>
      <c r="G55" s="347">
        <v>1875.3329000000001</v>
      </c>
      <c r="H55" s="374"/>
      <c r="I55" s="348">
        <v>0.97367000000000004</v>
      </c>
      <c r="J55" s="348">
        <v>7.24</v>
      </c>
      <c r="K55" s="348">
        <v>0.86687999999999998</v>
      </c>
      <c r="L55" s="348">
        <v>0.92437999999999998</v>
      </c>
      <c r="M55" s="362"/>
      <c r="N55" s="348">
        <v>14.276</v>
      </c>
      <c r="O55" s="348">
        <v>-1.0684</v>
      </c>
      <c r="P55" s="348">
        <v>4.6619999999999999</v>
      </c>
      <c r="Q55" s="348">
        <v>1.7108000000000001</v>
      </c>
      <c r="R55" s="348">
        <v>7.2182000000000004</v>
      </c>
      <c r="S55" s="348">
        <v>6.6185</v>
      </c>
      <c r="T55" s="348">
        <v>6.8662999999999998</v>
      </c>
      <c r="U55" s="348">
        <v>6.2786999999999997</v>
      </c>
      <c r="V55" s="348">
        <v>6.4134000000000002</v>
      </c>
      <c r="W55" s="348">
        <v>7.4352999999999998</v>
      </c>
      <c r="X55" s="348">
        <v>7.5195999999999996</v>
      </c>
      <c r="Y55" s="375">
        <v>6.6020000000000003</v>
      </c>
      <c r="Z55" s="348" t="s">
        <v>430</v>
      </c>
      <c r="AA55" s="348">
        <v>3.8052000000000001</v>
      </c>
      <c r="AB55" s="348">
        <v>7.6894</v>
      </c>
      <c r="AC55" s="348">
        <v>6.4253</v>
      </c>
      <c r="AD55" s="348">
        <v>6.3773999999999997</v>
      </c>
      <c r="AE55" s="348">
        <v>3.8052000000000001</v>
      </c>
      <c r="AF55" s="348">
        <v>6.9035000000000002</v>
      </c>
      <c r="AG55" s="569"/>
      <c r="AH55" s="346">
        <v>6</v>
      </c>
      <c r="AI55" s="346">
        <v>3</v>
      </c>
      <c r="AJ55" s="346">
        <v>2</v>
      </c>
      <c r="AK55" s="346">
        <v>2</v>
      </c>
      <c r="AL55" s="346">
        <v>4</v>
      </c>
      <c r="AM55" s="346">
        <v>1</v>
      </c>
      <c r="AN55" s="346">
        <v>1</v>
      </c>
      <c r="AO55" s="573">
        <v>1</v>
      </c>
      <c r="AP55" s="346">
        <v>1</v>
      </c>
      <c r="AQ55" s="346">
        <v>1</v>
      </c>
      <c r="AR55" s="346">
        <v>1</v>
      </c>
      <c r="AS55" s="346">
        <v>1</v>
      </c>
      <c r="AT55" s="346" t="s">
        <v>430</v>
      </c>
      <c r="AU55" s="346">
        <v>2</v>
      </c>
      <c r="AV55" s="346">
        <v>1</v>
      </c>
      <c r="AW55" s="346">
        <v>1</v>
      </c>
      <c r="AX55" s="346">
        <v>1</v>
      </c>
      <c r="AY55" s="346">
        <v>2</v>
      </c>
      <c r="AZ55" s="584"/>
      <c r="BA55" s="467">
        <v>8.49</v>
      </c>
      <c r="BB55" s="348">
        <v>52.65</v>
      </c>
      <c r="BC55" s="348">
        <v>19.760000000000002</v>
      </c>
      <c r="BD55" s="348">
        <v>13.17</v>
      </c>
      <c r="BE55" s="375" t="s">
        <v>430</v>
      </c>
      <c r="BF55" s="375">
        <v>5.92</v>
      </c>
      <c r="BG55" s="374"/>
      <c r="BH55" s="594">
        <v>5.87</v>
      </c>
      <c r="BI55" s="348">
        <v>10.37</v>
      </c>
      <c r="BJ55" s="348" t="s">
        <v>430</v>
      </c>
      <c r="BK55" s="348">
        <v>75.209999999999994</v>
      </c>
      <c r="BL55" s="348" t="s">
        <v>430</v>
      </c>
      <c r="BM55" s="375">
        <v>3.59</v>
      </c>
      <c r="BN55" s="375" t="s">
        <v>430</v>
      </c>
      <c r="BO55" s="375">
        <v>4.9000000000000004</v>
      </c>
      <c r="BP55" s="375" t="s">
        <v>430</v>
      </c>
      <c r="BQ55" s="375" t="s">
        <v>430</v>
      </c>
      <c r="BR55" s="466"/>
      <c r="BS55" s="373">
        <v>8.9334928617867</v>
      </c>
      <c r="BT55" s="354">
        <v>9.8165360919633091</v>
      </c>
      <c r="BU55" s="430"/>
      <c r="BV55" s="374" t="s">
        <v>554</v>
      </c>
    </row>
    <row r="56" spans="1:74" s="428" customFormat="1" x14ac:dyDescent="0.25">
      <c r="A56" s="345" t="s">
        <v>7643</v>
      </c>
      <c r="B56" s="374"/>
      <c r="C56" s="719">
        <v>45736</v>
      </c>
      <c r="D56" s="373"/>
      <c r="E56" s="346">
        <v>506.22699999999998</v>
      </c>
      <c r="F56" s="373"/>
      <c r="G56" s="347">
        <v>1094.1793</v>
      </c>
      <c r="H56" s="374"/>
      <c r="I56" s="348">
        <v>0.97</v>
      </c>
      <c r="J56" s="348">
        <v>7.03</v>
      </c>
      <c r="K56" s="348">
        <v>0.88</v>
      </c>
      <c r="L56" s="348">
        <v>0.94</v>
      </c>
      <c r="M56" s="362"/>
      <c r="N56" s="348">
        <v>16.716799999999999</v>
      </c>
      <c r="O56" s="348">
        <v>-2.129</v>
      </c>
      <c r="P56" s="348">
        <v>4.0179999999999998</v>
      </c>
      <c r="Q56" s="348">
        <v>1.1556999999999999</v>
      </c>
      <c r="R56" s="348">
        <v>7.1999000000000004</v>
      </c>
      <c r="S56" s="348">
        <v>6.2629999999999999</v>
      </c>
      <c r="T56" s="348">
        <v>6.5454999999999997</v>
      </c>
      <c r="U56" s="348">
        <v>6.1185999999999998</v>
      </c>
      <c r="V56" s="348">
        <v>6.1218000000000004</v>
      </c>
      <c r="W56" s="348" t="s">
        <v>430</v>
      </c>
      <c r="X56" s="348" t="s">
        <v>430</v>
      </c>
      <c r="Y56" s="375" t="s">
        <v>430</v>
      </c>
      <c r="Z56" s="348" t="s">
        <v>430</v>
      </c>
      <c r="AA56" s="348">
        <v>3.3972000000000002</v>
      </c>
      <c r="AB56" s="348">
        <v>7.4111000000000002</v>
      </c>
      <c r="AC56" s="348">
        <v>6.0898000000000003</v>
      </c>
      <c r="AD56" s="348">
        <v>6.1849999999999996</v>
      </c>
      <c r="AE56" s="348">
        <v>3.3972000000000002</v>
      </c>
      <c r="AF56" s="348">
        <v>7.0381999999999998</v>
      </c>
      <c r="AG56" s="569"/>
      <c r="AH56" s="346">
        <v>3</v>
      </c>
      <c r="AI56" s="346">
        <v>6</v>
      </c>
      <c r="AJ56" s="346">
        <v>3</v>
      </c>
      <c r="AK56" s="346">
        <v>4</v>
      </c>
      <c r="AL56" s="346">
        <v>5</v>
      </c>
      <c r="AM56" s="346">
        <v>3</v>
      </c>
      <c r="AN56" s="346">
        <v>3</v>
      </c>
      <c r="AO56" s="573">
        <v>3</v>
      </c>
      <c r="AP56" s="346">
        <v>4</v>
      </c>
      <c r="AQ56" s="346" t="s">
        <v>430</v>
      </c>
      <c r="AR56" s="346" t="s">
        <v>430</v>
      </c>
      <c r="AS56" s="346" t="s">
        <v>430</v>
      </c>
      <c r="AT56" s="346" t="s">
        <v>430</v>
      </c>
      <c r="AU56" s="346">
        <v>5</v>
      </c>
      <c r="AV56" s="346">
        <v>4</v>
      </c>
      <c r="AW56" s="346">
        <v>3</v>
      </c>
      <c r="AX56" s="346">
        <v>3</v>
      </c>
      <c r="AY56" s="346">
        <v>5</v>
      </c>
      <c r="AZ56" s="584"/>
      <c r="BA56" s="467">
        <v>10.84</v>
      </c>
      <c r="BB56" s="348">
        <v>75.44</v>
      </c>
      <c r="BC56" s="348">
        <v>6.31</v>
      </c>
      <c r="BD56" s="348">
        <v>3.6</v>
      </c>
      <c r="BE56" s="375" t="s">
        <v>430</v>
      </c>
      <c r="BF56" s="375">
        <v>3.81</v>
      </c>
      <c r="BG56" s="374"/>
      <c r="BH56" s="594">
        <v>3.81</v>
      </c>
      <c r="BI56" s="348">
        <v>33.94</v>
      </c>
      <c r="BJ56" s="348" t="s">
        <v>430</v>
      </c>
      <c r="BK56" s="348">
        <v>51.41</v>
      </c>
      <c r="BL56" s="348" t="s">
        <v>430</v>
      </c>
      <c r="BM56" s="375">
        <v>7.26</v>
      </c>
      <c r="BN56" s="375" t="s">
        <v>430</v>
      </c>
      <c r="BO56" s="375">
        <v>3.58</v>
      </c>
      <c r="BP56" s="375" t="s">
        <v>430</v>
      </c>
      <c r="BQ56" s="375" t="s">
        <v>430</v>
      </c>
      <c r="BR56" s="466"/>
      <c r="BS56" s="373">
        <v>8.9766783599999993</v>
      </c>
      <c r="BT56" s="354">
        <v>8.0888702499999994</v>
      </c>
      <c r="BU56" s="430"/>
      <c r="BV56" s="374" t="s">
        <v>554</v>
      </c>
    </row>
    <row r="57" spans="1:74" s="428" customFormat="1" x14ac:dyDescent="0.25">
      <c r="A57" s="345" t="s">
        <v>7644</v>
      </c>
      <c r="B57" s="374"/>
      <c r="C57" s="719">
        <v>46073</v>
      </c>
      <c r="D57" s="373"/>
      <c r="E57" s="346">
        <v>576.13900000000001</v>
      </c>
      <c r="F57" s="373"/>
      <c r="G57" s="347">
        <v>1026.2347</v>
      </c>
      <c r="H57" s="374"/>
      <c r="I57" s="348">
        <v>1.0383599999999999</v>
      </c>
      <c r="J57" s="348">
        <v>6.95</v>
      </c>
      <c r="K57" s="348">
        <v>0.92329000000000006</v>
      </c>
      <c r="L57" s="348">
        <v>0.98904000000000003</v>
      </c>
      <c r="M57" s="362"/>
      <c r="N57" s="348">
        <v>14.663</v>
      </c>
      <c r="O57" s="348">
        <v>-1.0692999999999999</v>
      </c>
      <c r="P57" s="348">
        <v>3.4786999999999999</v>
      </c>
      <c r="Q57" s="348">
        <v>0.34250000000000003</v>
      </c>
      <c r="R57" s="348">
        <v>7.4641999999999999</v>
      </c>
      <c r="S57" s="348">
        <v>6.2302999999999997</v>
      </c>
      <c r="T57" s="348" t="s">
        <v>430</v>
      </c>
      <c r="U57" s="348" t="s">
        <v>430</v>
      </c>
      <c r="V57" s="348" t="s">
        <v>430</v>
      </c>
      <c r="W57" s="348" t="s">
        <v>430</v>
      </c>
      <c r="X57" s="348" t="s">
        <v>430</v>
      </c>
      <c r="Y57" s="375" t="s">
        <v>430</v>
      </c>
      <c r="Z57" s="348" t="s">
        <v>430</v>
      </c>
      <c r="AA57" s="348">
        <v>3.4933000000000001</v>
      </c>
      <c r="AB57" s="348">
        <v>7.4192999999999998</v>
      </c>
      <c r="AC57" s="348" t="s">
        <v>430</v>
      </c>
      <c r="AD57" s="348" t="s">
        <v>430</v>
      </c>
      <c r="AE57" s="348">
        <v>3.4933000000000001</v>
      </c>
      <c r="AF57" s="348">
        <v>6.5587</v>
      </c>
      <c r="AG57" s="569"/>
      <c r="AH57" s="346">
        <v>5</v>
      </c>
      <c r="AI57" s="346">
        <v>4</v>
      </c>
      <c r="AJ57" s="346">
        <v>7</v>
      </c>
      <c r="AK57" s="346">
        <v>6</v>
      </c>
      <c r="AL57" s="346">
        <v>2</v>
      </c>
      <c r="AM57" s="346">
        <v>4</v>
      </c>
      <c r="AN57" s="346" t="s">
        <v>430</v>
      </c>
      <c r="AO57" s="573" t="s">
        <v>430</v>
      </c>
      <c r="AP57" s="346" t="s">
        <v>430</v>
      </c>
      <c r="AQ57" s="346" t="s">
        <v>430</v>
      </c>
      <c r="AR57" s="346" t="s">
        <v>430</v>
      </c>
      <c r="AS57" s="346" t="s">
        <v>430</v>
      </c>
      <c r="AT57" s="346" t="s">
        <v>430</v>
      </c>
      <c r="AU57" s="346">
        <v>4</v>
      </c>
      <c r="AV57" s="346">
        <v>3</v>
      </c>
      <c r="AW57" s="346" t="s">
        <v>430</v>
      </c>
      <c r="AX57" s="346" t="s">
        <v>430</v>
      </c>
      <c r="AY57" s="346">
        <v>4</v>
      </c>
      <c r="AZ57" s="584"/>
      <c r="BA57" s="467" t="s">
        <v>430</v>
      </c>
      <c r="BB57" s="348">
        <v>74.98</v>
      </c>
      <c r="BC57" s="348">
        <v>10.7</v>
      </c>
      <c r="BD57" s="348" t="s">
        <v>430</v>
      </c>
      <c r="BE57" s="375" t="s">
        <v>430</v>
      </c>
      <c r="BF57" s="375">
        <v>14.32</v>
      </c>
      <c r="BG57" s="374"/>
      <c r="BH57" s="594">
        <v>14.32</v>
      </c>
      <c r="BI57" s="348">
        <v>31.61</v>
      </c>
      <c r="BJ57" s="348">
        <v>4.62</v>
      </c>
      <c r="BK57" s="348">
        <v>49.46</v>
      </c>
      <c r="BL57" s="348" t="s">
        <v>430</v>
      </c>
      <c r="BM57" s="375" t="s">
        <v>430</v>
      </c>
      <c r="BN57" s="375" t="s">
        <v>430</v>
      </c>
      <c r="BO57" s="375" t="s">
        <v>430</v>
      </c>
      <c r="BP57" s="375" t="s">
        <v>430</v>
      </c>
      <c r="BQ57" s="375" t="s">
        <v>430</v>
      </c>
      <c r="BR57" s="466"/>
      <c r="BS57" s="373" t="s">
        <v>430</v>
      </c>
      <c r="BT57" s="354">
        <v>15.565772811556601</v>
      </c>
      <c r="BU57" s="430"/>
      <c r="BV57" s="374" t="s">
        <v>554</v>
      </c>
    </row>
    <row r="58" spans="1:74" s="428" customFormat="1" x14ac:dyDescent="0.25">
      <c r="A58" s="345" t="s">
        <v>7645</v>
      </c>
      <c r="B58" s="374"/>
      <c r="C58" s="719">
        <v>41275</v>
      </c>
      <c r="D58" s="373"/>
      <c r="E58" s="346">
        <v>384.35</v>
      </c>
      <c r="F58" s="373"/>
      <c r="G58" s="347">
        <v>3954.4513999999999</v>
      </c>
      <c r="H58" s="374"/>
      <c r="I58" s="348">
        <v>0.83</v>
      </c>
      <c r="J58" s="348">
        <v>6.9</v>
      </c>
      <c r="K58" s="348">
        <v>0.75</v>
      </c>
      <c r="L58" s="348">
        <v>0.79</v>
      </c>
      <c r="M58" s="362"/>
      <c r="N58" s="348">
        <v>49.695099999999996</v>
      </c>
      <c r="O58" s="348">
        <v>10.415900000000001</v>
      </c>
      <c r="P58" s="348">
        <v>7.6555999999999997</v>
      </c>
      <c r="Q58" s="348">
        <v>3.0809000000000002</v>
      </c>
      <c r="R58" s="348">
        <v>7.8371000000000004</v>
      </c>
      <c r="S58" s="348">
        <v>6.1794000000000002</v>
      </c>
      <c r="T58" s="348">
        <v>6.4006999999999996</v>
      </c>
      <c r="U58" s="348">
        <v>5.8731</v>
      </c>
      <c r="V58" s="348">
        <v>6.0106000000000002</v>
      </c>
      <c r="W58" s="348">
        <v>7.2988999999999997</v>
      </c>
      <c r="X58" s="348">
        <v>7.3293999999999997</v>
      </c>
      <c r="Y58" s="375">
        <v>6.5236999999999998</v>
      </c>
      <c r="Z58" s="348">
        <v>4.6543000000000001</v>
      </c>
      <c r="AA58" s="348">
        <v>5.2762000000000002</v>
      </c>
      <c r="AB58" s="348">
        <v>7.3619000000000003</v>
      </c>
      <c r="AC58" s="348">
        <v>5.9189999999999996</v>
      </c>
      <c r="AD58" s="348">
        <v>5.9729999999999999</v>
      </c>
      <c r="AE58" s="348">
        <v>5.2762000000000002</v>
      </c>
      <c r="AF58" s="348">
        <v>5.8764000000000003</v>
      </c>
      <c r="AG58" s="569"/>
      <c r="AH58" s="346">
        <v>1</v>
      </c>
      <c r="AI58" s="346">
        <v>1</v>
      </c>
      <c r="AJ58" s="346">
        <v>1</v>
      </c>
      <c r="AK58" s="346">
        <v>1</v>
      </c>
      <c r="AL58" s="346">
        <v>1</v>
      </c>
      <c r="AM58" s="346">
        <v>5</v>
      </c>
      <c r="AN58" s="346">
        <v>5</v>
      </c>
      <c r="AO58" s="573">
        <v>5</v>
      </c>
      <c r="AP58" s="346">
        <v>5</v>
      </c>
      <c r="AQ58" s="346">
        <v>3</v>
      </c>
      <c r="AR58" s="346">
        <v>3</v>
      </c>
      <c r="AS58" s="346">
        <v>2</v>
      </c>
      <c r="AT58" s="346">
        <v>3</v>
      </c>
      <c r="AU58" s="346">
        <v>1</v>
      </c>
      <c r="AV58" s="346">
        <v>5</v>
      </c>
      <c r="AW58" s="346">
        <v>5</v>
      </c>
      <c r="AX58" s="346">
        <v>5</v>
      </c>
      <c r="AY58" s="346">
        <v>1</v>
      </c>
      <c r="AZ58" s="584"/>
      <c r="BA58" s="467">
        <v>6.45</v>
      </c>
      <c r="BB58" s="348">
        <v>78.47</v>
      </c>
      <c r="BC58" s="348">
        <v>5.86</v>
      </c>
      <c r="BD58" s="348">
        <v>2.5099999999999998</v>
      </c>
      <c r="BE58" s="375" t="s">
        <v>430</v>
      </c>
      <c r="BF58" s="375">
        <v>6.7</v>
      </c>
      <c r="BG58" s="374"/>
      <c r="BH58" s="594">
        <v>6.7</v>
      </c>
      <c r="BI58" s="348">
        <v>38.880000000000003</v>
      </c>
      <c r="BJ58" s="348">
        <v>8.65</v>
      </c>
      <c r="BK58" s="348">
        <v>39.31</v>
      </c>
      <c r="BL58" s="348" t="s">
        <v>430</v>
      </c>
      <c r="BM58" s="375">
        <v>1.31</v>
      </c>
      <c r="BN58" s="375" t="s">
        <v>430</v>
      </c>
      <c r="BO58" s="375">
        <v>5.15</v>
      </c>
      <c r="BP58" s="375" t="s">
        <v>430</v>
      </c>
      <c r="BQ58" s="375" t="s">
        <v>430</v>
      </c>
      <c r="BR58" s="466"/>
      <c r="BS58" s="373">
        <v>4.9540715804954099</v>
      </c>
      <c r="BT58" s="354">
        <v>7.7149673307714997</v>
      </c>
      <c r="BU58" s="430"/>
      <c r="BV58" s="374" t="s">
        <v>554</v>
      </c>
    </row>
    <row r="59" spans="1:74" s="428" customFormat="1" x14ac:dyDescent="0.25">
      <c r="A59" s="345" t="s">
        <v>7646</v>
      </c>
      <c r="B59" s="374"/>
      <c r="C59" s="719">
        <v>41276</v>
      </c>
      <c r="D59" s="373"/>
      <c r="E59" s="346">
        <v>331.17</v>
      </c>
      <c r="F59" s="373"/>
      <c r="G59" s="347">
        <v>46.887500000000003</v>
      </c>
      <c r="H59" s="374"/>
      <c r="I59" s="348">
        <v>0.94</v>
      </c>
      <c r="J59" s="348">
        <v>7.07</v>
      </c>
      <c r="K59" s="348">
        <v>0.83</v>
      </c>
      <c r="L59" s="348">
        <v>0.86</v>
      </c>
      <c r="M59" s="362"/>
      <c r="N59" s="348">
        <v>14.095599999999999</v>
      </c>
      <c r="O59" s="348">
        <v>-0.8044</v>
      </c>
      <c r="P59" s="348">
        <v>3.7726999999999999</v>
      </c>
      <c r="Q59" s="348">
        <v>1.3686</v>
      </c>
      <c r="R59" s="348">
        <v>7.4063999999999997</v>
      </c>
      <c r="S59" s="348">
        <v>6.3356000000000003</v>
      </c>
      <c r="T59" s="348">
        <v>6.7576999999999998</v>
      </c>
      <c r="U59" s="348">
        <v>6.2085999999999997</v>
      </c>
      <c r="V59" s="348">
        <v>6.2938999999999998</v>
      </c>
      <c r="W59" s="348">
        <v>7.3323999999999998</v>
      </c>
      <c r="X59" s="348">
        <v>7.4188999999999998</v>
      </c>
      <c r="Y59" s="375">
        <v>6.5182000000000002</v>
      </c>
      <c r="Z59" s="348">
        <v>6.9798999999999998</v>
      </c>
      <c r="AA59" s="348">
        <v>3.7719999999999998</v>
      </c>
      <c r="AB59" s="348">
        <v>7.5774999999999997</v>
      </c>
      <c r="AC59" s="348">
        <v>6.2793999999999999</v>
      </c>
      <c r="AD59" s="348">
        <v>6.3022999999999998</v>
      </c>
      <c r="AE59" s="348">
        <v>3.7719999999999998</v>
      </c>
      <c r="AF59" s="348">
        <v>7.5686999999999998</v>
      </c>
      <c r="AG59" s="569"/>
      <c r="AH59" s="346">
        <v>7</v>
      </c>
      <c r="AI59" s="346">
        <v>2</v>
      </c>
      <c r="AJ59" s="346">
        <v>4</v>
      </c>
      <c r="AK59" s="346">
        <v>3</v>
      </c>
      <c r="AL59" s="346">
        <v>3</v>
      </c>
      <c r="AM59" s="346">
        <v>2</v>
      </c>
      <c r="AN59" s="346">
        <v>2</v>
      </c>
      <c r="AO59" s="573">
        <v>2</v>
      </c>
      <c r="AP59" s="346">
        <v>2</v>
      </c>
      <c r="AQ59" s="346">
        <v>2</v>
      </c>
      <c r="AR59" s="346">
        <v>2</v>
      </c>
      <c r="AS59" s="346">
        <v>3</v>
      </c>
      <c r="AT59" s="346">
        <v>1</v>
      </c>
      <c r="AU59" s="346">
        <v>3</v>
      </c>
      <c r="AV59" s="346">
        <v>2</v>
      </c>
      <c r="AW59" s="346">
        <v>2</v>
      </c>
      <c r="AX59" s="346">
        <v>2</v>
      </c>
      <c r="AY59" s="346">
        <v>3</v>
      </c>
      <c r="AZ59" s="584"/>
      <c r="BA59" s="467">
        <v>6.65</v>
      </c>
      <c r="BB59" s="348">
        <v>80.11</v>
      </c>
      <c r="BC59" s="348">
        <v>6.97</v>
      </c>
      <c r="BD59" s="348">
        <v>1.83</v>
      </c>
      <c r="BE59" s="375" t="s">
        <v>430</v>
      </c>
      <c r="BF59" s="375">
        <v>4.4400000000000004</v>
      </c>
      <c r="BG59" s="374"/>
      <c r="BH59" s="594">
        <v>4.4400000000000004</v>
      </c>
      <c r="BI59" s="348">
        <v>30.86</v>
      </c>
      <c r="BJ59" s="348">
        <v>3.54</v>
      </c>
      <c r="BK59" s="348">
        <v>54.5</v>
      </c>
      <c r="BL59" s="348" t="s">
        <v>430</v>
      </c>
      <c r="BM59" s="375">
        <v>6.65</v>
      </c>
      <c r="BN59" s="375" t="s">
        <v>430</v>
      </c>
      <c r="BO59" s="375" t="s">
        <v>430</v>
      </c>
      <c r="BP59" s="375" t="s">
        <v>430</v>
      </c>
      <c r="BQ59" s="375" t="s">
        <v>430</v>
      </c>
      <c r="BR59" s="466"/>
      <c r="BS59" s="373">
        <v>11.500392841149999</v>
      </c>
      <c r="BT59" s="354">
        <v>8.6737931608673797</v>
      </c>
      <c r="BU59" s="430"/>
      <c r="BV59" s="374" t="s">
        <v>554</v>
      </c>
    </row>
    <row r="60" spans="1:74" s="428" customFormat="1" x14ac:dyDescent="0.25">
      <c r="A60" s="345" t="s">
        <v>7647</v>
      </c>
      <c r="B60" s="374"/>
      <c r="C60" s="719">
        <v>41276</v>
      </c>
      <c r="D60" s="373"/>
      <c r="E60" s="346">
        <v>220.857</v>
      </c>
      <c r="F60" s="373"/>
      <c r="G60" s="347">
        <v>40.621899999999997</v>
      </c>
      <c r="H60" s="374"/>
      <c r="I60" s="348">
        <v>0.97</v>
      </c>
      <c r="J60" s="348">
        <v>7.15</v>
      </c>
      <c r="K60" s="348">
        <v>0.88</v>
      </c>
      <c r="L60" s="348">
        <v>0.93</v>
      </c>
      <c r="M60" s="362"/>
      <c r="N60" s="348">
        <v>15.101599999999999</v>
      </c>
      <c r="O60" s="348">
        <v>-1.677</v>
      </c>
      <c r="P60" s="348">
        <v>3.5066000000000002</v>
      </c>
      <c r="Q60" s="348">
        <v>0.75109999999999999</v>
      </c>
      <c r="R60" s="348">
        <v>7.0187999999999997</v>
      </c>
      <c r="S60" s="348">
        <v>6.1638000000000002</v>
      </c>
      <c r="T60" s="348">
        <v>6.4843000000000002</v>
      </c>
      <c r="U60" s="348">
        <v>5.9946999999999999</v>
      </c>
      <c r="V60" s="348">
        <v>6.1410999999999998</v>
      </c>
      <c r="W60" s="348">
        <v>7.2270000000000003</v>
      </c>
      <c r="X60" s="348">
        <v>7.2744999999999997</v>
      </c>
      <c r="Y60" s="375">
        <v>6.38</v>
      </c>
      <c r="Z60" s="348">
        <v>6.2853000000000003</v>
      </c>
      <c r="AA60" s="348">
        <v>3.2393000000000001</v>
      </c>
      <c r="AB60" s="348">
        <v>7.2887000000000004</v>
      </c>
      <c r="AC60" s="348">
        <v>6.0437000000000003</v>
      </c>
      <c r="AD60" s="348">
        <v>6.1226000000000003</v>
      </c>
      <c r="AE60" s="348">
        <v>3.2393000000000001</v>
      </c>
      <c r="AF60" s="348">
        <v>6.9810999999999996</v>
      </c>
      <c r="AG60" s="569"/>
      <c r="AH60" s="346">
        <v>4</v>
      </c>
      <c r="AI60" s="346">
        <v>5</v>
      </c>
      <c r="AJ60" s="346">
        <v>5</v>
      </c>
      <c r="AK60" s="346">
        <v>5</v>
      </c>
      <c r="AL60" s="346">
        <v>6</v>
      </c>
      <c r="AM60" s="346">
        <v>6</v>
      </c>
      <c r="AN60" s="346">
        <v>4</v>
      </c>
      <c r="AO60" s="573">
        <v>4</v>
      </c>
      <c r="AP60" s="346">
        <v>3</v>
      </c>
      <c r="AQ60" s="346">
        <v>4</v>
      </c>
      <c r="AR60" s="346">
        <v>4</v>
      </c>
      <c r="AS60" s="346">
        <v>4</v>
      </c>
      <c r="AT60" s="346">
        <v>2</v>
      </c>
      <c r="AU60" s="346">
        <v>6</v>
      </c>
      <c r="AV60" s="346">
        <v>6</v>
      </c>
      <c r="AW60" s="346">
        <v>4</v>
      </c>
      <c r="AX60" s="346">
        <v>4</v>
      </c>
      <c r="AY60" s="346">
        <v>6</v>
      </c>
      <c r="AZ60" s="584"/>
      <c r="BA60" s="467">
        <v>3.32</v>
      </c>
      <c r="BB60" s="348">
        <v>75.77</v>
      </c>
      <c r="BC60" s="348">
        <v>13.76</v>
      </c>
      <c r="BD60" s="348">
        <v>3.42</v>
      </c>
      <c r="BE60" s="375" t="s">
        <v>430</v>
      </c>
      <c r="BF60" s="375">
        <v>3.73</v>
      </c>
      <c r="BG60" s="374"/>
      <c r="BH60" s="594">
        <v>3.73</v>
      </c>
      <c r="BI60" s="348">
        <v>30.02</v>
      </c>
      <c r="BJ60" s="348">
        <v>2.2000000000000002</v>
      </c>
      <c r="BK60" s="348">
        <v>60.73</v>
      </c>
      <c r="BL60" s="348" t="s">
        <v>430</v>
      </c>
      <c r="BM60" s="375" t="s">
        <v>430</v>
      </c>
      <c r="BN60" s="375" t="s">
        <v>430</v>
      </c>
      <c r="BO60" s="375">
        <v>3.32</v>
      </c>
      <c r="BP60" s="375" t="s">
        <v>430</v>
      </c>
      <c r="BQ60" s="375" t="s">
        <v>430</v>
      </c>
      <c r="BR60" s="466"/>
      <c r="BS60" s="373">
        <v>8.4707800691529194</v>
      </c>
      <c r="BT60" s="354">
        <v>13.7819989086218</v>
      </c>
      <c r="BU60" s="430"/>
      <c r="BV60" s="374" t="s">
        <v>554</v>
      </c>
    </row>
    <row r="61" spans="1:74" x14ac:dyDescent="0.25">
      <c r="A61" s="318" t="s">
        <v>93</v>
      </c>
      <c r="B61" s="66"/>
      <c r="C61" s="720"/>
      <c r="D61" s="43"/>
      <c r="E61" s="51"/>
      <c r="F61" s="43"/>
      <c r="G61" s="55"/>
      <c r="H61" s="66"/>
      <c r="I61" s="59"/>
      <c r="J61" s="59"/>
      <c r="K61" s="59"/>
      <c r="L61" s="59"/>
      <c r="M61" s="258"/>
      <c r="N61" s="59">
        <v>20.4819</v>
      </c>
      <c r="O61" s="59">
        <v>7.3700000000000002E-2</v>
      </c>
      <c r="P61" s="59">
        <v>4.3684000000000003</v>
      </c>
      <c r="Q61" s="59">
        <v>1.1194</v>
      </c>
      <c r="R61" s="59">
        <v>7.2941000000000003</v>
      </c>
      <c r="S61" s="59">
        <v>6.1928000000000001</v>
      </c>
      <c r="T61" s="59">
        <v>6.6109</v>
      </c>
      <c r="U61" s="59">
        <v>6.0946999999999996</v>
      </c>
      <c r="V61" s="59">
        <v>6.1962000000000002</v>
      </c>
      <c r="W61" s="59">
        <v>7.3234000000000004</v>
      </c>
      <c r="X61" s="59">
        <v>7.3856000000000002</v>
      </c>
      <c r="Y61" s="276">
        <v>6.5060000000000002</v>
      </c>
      <c r="Z61" s="59">
        <v>5.9732000000000003</v>
      </c>
      <c r="AA61" s="59">
        <v>3.6246999999999998</v>
      </c>
      <c r="AB61" s="59">
        <v>7.3662000000000001</v>
      </c>
      <c r="AC61" s="59">
        <v>6.1513999999999998</v>
      </c>
      <c r="AD61" s="59">
        <v>6.1920999999999999</v>
      </c>
      <c r="AE61" s="59">
        <v>3.6246999999999998</v>
      </c>
      <c r="AF61" s="59">
        <v>6.7676999999999996</v>
      </c>
      <c r="AG61" s="553"/>
      <c r="AH61" s="51">
        <v>7</v>
      </c>
      <c r="AI61" s="51">
        <v>7</v>
      </c>
      <c r="AJ61" s="51">
        <v>7</v>
      </c>
      <c r="AK61" s="51">
        <v>7</v>
      </c>
      <c r="AL61" s="51">
        <v>7</v>
      </c>
      <c r="AM61" s="51">
        <v>7</v>
      </c>
      <c r="AN61" s="51">
        <v>5</v>
      </c>
      <c r="AO61" s="630">
        <v>5</v>
      </c>
      <c r="AP61" s="51">
        <v>5</v>
      </c>
      <c r="AQ61" s="51">
        <v>4</v>
      </c>
      <c r="AR61" s="51">
        <v>4</v>
      </c>
      <c r="AS61" s="51">
        <v>4</v>
      </c>
      <c r="AT61" s="51">
        <v>3</v>
      </c>
      <c r="AU61" s="51">
        <v>7</v>
      </c>
      <c r="AV61" s="51">
        <v>7</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1"/>
      <c r="D62" s="44"/>
      <c r="E62" s="52"/>
      <c r="F62" s="44"/>
      <c r="G62" s="56"/>
      <c r="H62" s="67"/>
      <c r="I62" s="60"/>
      <c r="J62" s="60"/>
      <c r="K62" s="60"/>
      <c r="L62" s="60"/>
      <c r="M62" s="259"/>
      <c r="N62" s="60">
        <v>49.695099999999996</v>
      </c>
      <c r="O62" s="60">
        <v>10.415900000000001</v>
      </c>
      <c r="P62" s="60">
        <v>7.6555999999999997</v>
      </c>
      <c r="Q62" s="60">
        <v>3.0809000000000002</v>
      </c>
      <c r="R62" s="60">
        <v>7.8371000000000004</v>
      </c>
      <c r="S62" s="60">
        <v>6.6185</v>
      </c>
      <c r="T62" s="60">
        <v>6.8662999999999998</v>
      </c>
      <c r="U62" s="60">
        <v>6.2786999999999997</v>
      </c>
      <c r="V62" s="60">
        <v>6.4134000000000002</v>
      </c>
      <c r="W62" s="60">
        <v>7.4352999999999998</v>
      </c>
      <c r="X62" s="60">
        <v>7.5195999999999996</v>
      </c>
      <c r="Y62" s="277">
        <v>6.6020000000000003</v>
      </c>
      <c r="Z62" s="60">
        <v>6.9798999999999998</v>
      </c>
      <c r="AA62" s="60">
        <v>5.2762000000000002</v>
      </c>
      <c r="AB62" s="60">
        <v>7.6894</v>
      </c>
      <c r="AC62" s="60">
        <v>6.4253</v>
      </c>
      <c r="AD62" s="60">
        <v>6.3773999999999997</v>
      </c>
      <c r="AE62" s="60">
        <v>5.2762000000000002</v>
      </c>
      <c r="AF62" s="60">
        <v>7.5686999999999998</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1"/>
      <c r="D63" s="44"/>
      <c r="E63" s="52"/>
      <c r="F63" s="44"/>
      <c r="G63" s="56"/>
      <c r="H63" s="67"/>
      <c r="I63" s="60"/>
      <c r="J63" s="60"/>
      <c r="K63" s="60"/>
      <c r="L63" s="60"/>
      <c r="M63" s="259"/>
      <c r="N63" s="60">
        <v>14.095599999999999</v>
      </c>
      <c r="O63" s="60">
        <v>-3.1522000000000001</v>
      </c>
      <c r="P63" s="60">
        <v>3.4786999999999999</v>
      </c>
      <c r="Q63" s="60">
        <v>-0.57389999999999997</v>
      </c>
      <c r="R63" s="60">
        <v>6.9141000000000004</v>
      </c>
      <c r="S63" s="60">
        <v>5.5590000000000002</v>
      </c>
      <c r="T63" s="60">
        <v>6.4006999999999996</v>
      </c>
      <c r="U63" s="60">
        <v>5.8731</v>
      </c>
      <c r="V63" s="60">
        <v>6.0106000000000002</v>
      </c>
      <c r="W63" s="60">
        <v>7.2270000000000003</v>
      </c>
      <c r="X63" s="60">
        <v>7.2744999999999997</v>
      </c>
      <c r="Y63" s="277">
        <v>6.38</v>
      </c>
      <c r="Z63" s="60">
        <v>4.6543000000000001</v>
      </c>
      <c r="AA63" s="60">
        <v>2.3896000000000002</v>
      </c>
      <c r="AB63" s="60">
        <v>6.8155000000000001</v>
      </c>
      <c r="AC63" s="60">
        <v>5.9189999999999996</v>
      </c>
      <c r="AD63" s="60">
        <v>5.9729999999999999</v>
      </c>
      <c r="AE63" s="60">
        <v>2.3896000000000002</v>
      </c>
      <c r="AF63" s="60">
        <v>5.8764000000000003</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2"/>
      <c r="D64" s="45"/>
      <c r="E64" s="53"/>
      <c r="F64" s="45"/>
      <c r="G64" s="57"/>
      <c r="H64" s="68"/>
      <c r="I64" s="61"/>
      <c r="J64" s="61"/>
      <c r="K64" s="61"/>
      <c r="L64" s="61"/>
      <c r="M64" s="262"/>
      <c r="N64" s="61">
        <v>15.101599999999999</v>
      </c>
      <c r="O64" s="61">
        <v>-1.0692999999999999</v>
      </c>
      <c r="P64" s="61">
        <v>3.7726999999999999</v>
      </c>
      <c r="Q64" s="61">
        <v>1.1556999999999999</v>
      </c>
      <c r="R64" s="61">
        <v>7.2182000000000004</v>
      </c>
      <c r="S64" s="61">
        <v>6.2302999999999997</v>
      </c>
      <c r="T64" s="61">
        <v>6.5454999999999997</v>
      </c>
      <c r="U64" s="61">
        <v>6.1185999999999998</v>
      </c>
      <c r="V64" s="61">
        <v>6.1410999999999998</v>
      </c>
      <c r="W64" s="61">
        <v>7.3156499999999998</v>
      </c>
      <c r="X64" s="61">
        <v>7.3741500000000002</v>
      </c>
      <c r="Y64" s="279">
        <v>6.52095</v>
      </c>
      <c r="Z64" s="61">
        <v>6.2853000000000003</v>
      </c>
      <c r="AA64" s="61">
        <v>3.4933000000000001</v>
      </c>
      <c r="AB64" s="61">
        <v>7.4111000000000002</v>
      </c>
      <c r="AC64" s="61">
        <v>6.0437000000000003</v>
      </c>
      <c r="AD64" s="61">
        <v>6.1226000000000003</v>
      </c>
      <c r="AE64" s="61">
        <v>3.4933000000000001</v>
      </c>
      <c r="AF64" s="61">
        <v>6.9035000000000002</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236</v>
      </c>
      <c r="B65" s="69"/>
      <c r="C65" s="723"/>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7648</v>
      </c>
      <c r="B66" s="374"/>
      <c r="C66" s="719">
        <v>42781</v>
      </c>
      <c r="D66" s="373"/>
      <c r="E66" s="346">
        <v>528.35</v>
      </c>
      <c r="F66" s="373"/>
      <c r="G66" s="347">
        <v>1734.346</v>
      </c>
      <c r="H66" s="374"/>
      <c r="I66" s="348">
        <v>0.97367000000000004</v>
      </c>
      <c r="J66" s="348">
        <v>7.24</v>
      </c>
      <c r="K66" s="348">
        <v>0.86687999999999998</v>
      </c>
      <c r="L66" s="348">
        <v>0.92437999999999998</v>
      </c>
      <c r="M66" s="362"/>
      <c r="N66" s="348">
        <v>13.5435</v>
      </c>
      <c r="O66" s="348">
        <v>-1.7781</v>
      </c>
      <c r="P66" s="348">
        <v>3.9369999999999998</v>
      </c>
      <c r="Q66" s="348">
        <v>0.98080000000000001</v>
      </c>
      <c r="R66" s="348">
        <v>6.4817</v>
      </c>
      <c r="S66" s="348">
        <v>5.8731</v>
      </c>
      <c r="T66" s="348">
        <v>6.0918000000000001</v>
      </c>
      <c r="U66" s="348">
        <v>5.4847000000000001</v>
      </c>
      <c r="V66" s="348">
        <v>5.5994000000000002</v>
      </c>
      <c r="W66" s="348">
        <v>6.6020000000000003</v>
      </c>
      <c r="X66" s="348">
        <v>6.6852999999999998</v>
      </c>
      <c r="Y66" s="375">
        <v>5.7682000000000002</v>
      </c>
      <c r="Z66" s="348" t="s">
        <v>430</v>
      </c>
      <c r="AA66" s="348">
        <v>3.0739000000000001</v>
      </c>
      <c r="AB66" s="348">
        <v>6.9391999999999996</v>
      </c>
      <c r="AC66" s="348">
        <v>5.6487999999999996</v>
      </c>
      <c r="AD66" s="348">
        <v>5.5793999999999997</v>
      </c>
      <c r="AE66" s="348">
        <v>3.0739000000000001</v>
      </c>
      <c r="AF66" s="348">
        <v>6.0201000000000002</v>
      </c>
      <c r="AG66" s="569"/>
      <c r="AH66" s="346">
        <v>5</v>
      </c>
      <c r="AI66" s="346">
        <v>3</v>
      </c>
      <c r="AJ66" s="346">
        <v>2</v>
      </c>
      <c r="AK66" s="346">
        <v>2</v>
      </c>
      <c r="AL66" s="346">
        <v>6</v>
      </c>
      <c r="AM66" s="346">
        <v>1</v>
      </c>
      <c r="AN66" s="346">
        <v>1</v>
      </c>
      <c r="AO66" s="573">
        <v>1</v>
      </c>
      <c r="AP66" s="346">
        <v>2</v>
      </c>
      <c r="AQ66" s="346">
        <v>2</v>
      </c>
      <c r="AR66" s="346">
        <v>2</v>
      </c>
      <c r="AS66" s="346">
        <v>3</v>
      </c>
      <c r="AT66" s="346" t="s">
        <v>430</v>
      </c>
      <c r="AU66" s="346">
        <v>2</v>
      </c>
      <c r="AV66" s="346">
        <v>1</v>
      </c>
      <c r="AW66" s="346">
        <v>1</v>
      </c>
      <c r="AX66" s="346">
        <v>2</v>
      </c>
      <c r="AY66" s="346">
        <v>2</v>
      </c>
      <c r="AZ66" s="584"/>
      <c r="BA66" s="467">
        <v>8.49</v>
      </c>
      <c r="BB66" s="348">
        <v>52.65</v>
      </c>
      <c r="BC66" s="348">
        <v>19.760000000000002</v>
      </c>
      <c r="BD66" s="348">
        <v>13.17</v>
      </c>
      <c r="BE66" s="375" t="s">
        <v>430</v>
      </c>
      <c r="BF66" s="375">
        <v>5.92</v>
      </c>
      <c r="BG66" s="374"/>
      <c r="BH66" s="594">
        <v>5.87</v>
      </c>
      <c r="BI66" s="348">
        <v>10.37</v>
      </c>
      <c r="BJ66" s="348" t="s">
        <v>430</v>
      </c>
      <c r="BK66" s="348">
        <v>75.209999999999994</v>
      </c>
      <c r="BL66" s="348" t="s">
        <v>430</v>
      </c>
      <c r="BM66" s="375">
        <v>3.59</v>
      </c>
      <c r="BN66" s="375" t="s">
        <v>430</v>
      </c>
      <c r="BO66" s="375">
        <v>4.9000000000000004</v>
      </c>
      <c r="BP66" s="375" t="s">
        <v>430</v>
      </c>
      <c r="BQ66" s="375" t="s">
        <v>430</v>
      </c>
      <c r="BR66" s="466"/>
      <c r="BS66" s="373">
        <v>8.9334928617867</v>
      </c>
      <c r="BT66" s="354">
        <v>9.8165360919633091</v>
      </c>
      <c r="BU66" s="430"/>
      <c r="BV66" s="374" t="s">
        <v>554</v>
      </c>
    </row>
    <row r="67" spans="1:74" s="428" customFormat="1" x14ac:dyDescent="0.25">
      <c r="A67" s="345" t="s">
        <v>7649</v>
      </c>
      <c r="B67" s="374"/>
      <c r="C67" s="719">
        <v>45736</v>
      </c>
      <c r="D67" s="373"/>
      <c r="E67" s="346">
        <v>506.22699999999998</v>
      </c>
      <c r="F67" s="373"/>
      <c r="G67" s="347">
        <v>1083.0542</v>
      </c>
      <c r="H67" s="374"/>
      <c r="I67" s="348">
        <v>0.97</v>
      </c>
      <c r="J67" s="348">
        <v>7.03</v>
      </c>
      <c r="K67" s="348">
        <v>0.88</v>
      </c>
      <c r="L67" s="348">
        <v>0.94</v>
      </c>
      <c r="M67" s="362"/>
      <c r="N67" s="348">
        <v>16.004899999999999</v>
      </c>
      <c r="O67" s="348">
        <v>-2.8426</v>
      </c>
      <c r="P67" s="348">
        <v>3.3043</v>
      </c>
      <c r="Q67" s="348">
        <v>0.4425</v>
      </c>
      <c r="R67" s="348">
        <v>6.484</v>
      </c>
      <c r="S67" s="348">
        <v>5.5494000000000003</v>
      </c>
      <c r="T67" s="348">
        <v>5.8880999999999997</v>
      </c>
      <c r="U67" s="348">
        <v>5.3788</v>
      </c>
      <c r="V67" s="348">
        <v>5.3342999999999998</v>
      </c>
      <c r="W67" s="348" t="s">
        <v>430</v>
      </c>
      <c r="X67" s="348" t="s">
        <v>430</v>
      </c>
      <c r="Y67" s="375" t="s">
        <v>430</v>
      </c>
      <c r="Z67" s="348" t="s">
        <v>430</v>
      </c>
      <c r="AA67" s="348">
        <v>2.6831999999999998</v>
      </c>
      <c r="AB67" s="348">
        <v>6.6948999999999996</v>
      </c>
      <c r="AC67" s="348">
        <v>5.4145000000000003</v>
      </c>
      <c r="AD67" s="348">
        <v>5.4348999999999998</v>
      </c>
      <c r="AE67" s="348">
        <v>2.6831999999999998</v>
      </c>
      <c r="AF67" s="348">
        <v>6.2148000000000003</v>
      </c>
      <c r="AG67" s="569"/>
      <c r="AH67" s="346">
        <v>2</v>
      </c>
      <c r="AI67" s="346">
        <v>6</v>
      </c>
      <c r="AJ67" s="346">
        <v>3</v>
      </c>
      <c r="AK67" s="346">
        <v>4</v>
      </c>
      <c r="AL67" s="346">
        <v>5</v>
      </c>
      <c r="AM67" s="346">
        <v>4</v>
      </c>
      <c r="AN67" s="346">
        <v>4</v>
      </c>
      <c r="AO67" s="573">
        <v>4</v>
      </c>
      <c r="AP67" s="346">
        <v>4</v>
      </c>
      <c r="AQ67" s="346" t="s">
        <v>430</v>
      </c>
      <c r="AR67" s="346" t="s">
        <v>430</v>
      </c>
      <c r="AS67" s="346" t="s">
        <v>430</v>
      </c>
      <c r="AT67" s="346" t="s">
        <v>430</v>
      </c>
      <c r="AU67" s="346">
        <v>6</v>
      </c>
      <c r="AV67" s="346">
        <v>4</v>
      </c>
      <c r="AW67" s="346">
        <v>4</v>
      </c>
      <c r="AX67" s="346">
        <v>4</v>
      </c>
      <c r="AY67" s="346">
        <v>6</v>
      </c>
      <c r="AZ67" s="584"/>
      <c r="BA67" s="467">
        <v>10.84</v>
      </c>
      <c r="BB67" s="348">
        <v>75.44</v>
      </c>
      <c r="BC67" s="348">
        <v>6.31</v>
      </c>
      <c r="BD67" s="348">
        <v>3.6</v>
      </c>
      <c r="BE67" s="375" t="s">
        <v>430</v>
      </c>
      <c r="BF67" s="375">
        <v>3.81</v>
      </c>
      <c r="BG67" s="374"/>
      <c r="BH67" s="594">
        <v>3.81</v>
      </c>
      <c r="BI67" s="348">
        <v>33.94</v>
      </c>
      <c r="BJ67" s="348" t="s">
        <v>430</v>
      </c>
      <c r="BK67" s="348">
        <v>51.41</v>
      </c>
      <c r="BL67" s="348" t="s">
        <v>430</v>
      </c>
      <c r="BM67" s="375">
        <v>7.26</v>
      </c>
      <c r="BN67" s="375" t="s">
        <v>430</v>
      </c>
      <c r="BO67" s="375">
        <v>3.58</v>
      </c>
      <c r="BP67" s="375" t="s">
        <v>430</v>
      </c>
      <c r="BQ67" s="375" t="s">
        <v>430</v>
      </c>
      <c r="BR67" s="466"/>
      <c r="BS67" s="373">
        <v>8.9766783599999993</v>
      </c>
      <c r="BT67" s="354">
        <v>8.0888702499999994</v>
      </c>
      <c r="BU67" s="430"/>
      <c r="BV67" s="374" t="s">
        <v>554</v>
      </c>
    </row>
    <row r="68" spans="1:74" s="428" customFormat="1" x14ac:dyDescent="0.25">
      <c r="A68" s="345" t="s">
        <v>7650</v>
      </c>
      <c r="B68" s="374"/>
      <c r="C68" s="719">
        <v>46073</v>
      </c>
      <c r="D68" s="373"/>
      <c r="E68" s="346">
        <v>576.13900000000001</v>
      </c>
      <c r="F68" s="373"/>
      <c r="G68" s="347">
        <v>1023.0193</v>
      </c>
      <c r="H68" s="374"/>
      <c r="I68" s="348">
        <v>1.0383599999999999</v>
      </c>
      <c r="J68" s="348">
        <v>6.95</v>
      </c>
      <c r="K68" s="348">
        <v>0.92329000000000006</v>
      </c>
      <c r="L68" s="348">
        <v>0.98904000000000003</v>
      </c>
      <c r="M68" s="362"/>
      <c r="N68" s="348">
        <v>13.8843</v>
      </c>
      <c r="O68" s="348">
        <v>-1.8479000000000001</v>
      </c>
      <c r="P68" s="348">
        <v>2.6991999999999998</v>
      </c>
      <c r="Q68" s="348">
        <v>-0.43669999999999998</v>
      </c>
      <c r="R68" s="348">
        <v>6.6806999999999999</v>
      </c>
      <c r="S68" s="348">
        <v>5.4401999999999999</v>
      </c>
      <c r="T68" s="348" t="s">
        <v>430</v>
      </c>
      <c r="U68" s="348" t="s">
        <v>430</v>
      </c>
      <c r="V68" s="348" t="s">
        <v>430</v>
      </c>
      <c r="W68" s="348" t="s">
        <v>430</v>
      </c>
      <c r="X68" s="348" t="s">
        <v>430</v>
      </c>
      <c r="Y68" s="375" t="s">
        <v>430</v>
      </c>
      <c r="Z68" s="348" t="s">
        <v>430</v>
      </c>
      <c r="AA68" s="348">
        <v>2.7132000000000001</v>
      </c>
      <c r="AB68" s="348">
        <v>6.6243999999999996</v>
      </c>
      <c r="AC68" s="348" t="s">
        <v>430</v>
      </c>
      <c r="AD68" s="348" t="s">
        <v>430</v>
      </c>
      <c r="AE68" s="348">
        <v>2.7132000000000001</v>
      </c>
      <c r="AF68" s="348">
        <v>5.7548000000000004</v>
      </c>
      <c r="AG68" s="569"/>
      <c r="AH68" s="346">
        <v>4</v>
      </c>
      <c r="AI68" s="346">
        <v>4</v>
      </c>
      <c r="AJ68" s="346">
        <v>6</v>
      </c>
      <c r="AK68" s="346">
        <v>6</v>
      </c>
      <c r="AL68" s="346">
        <v>2</v>
      </c>
      <c r="AM68" s="346">
        <v>5</v>
      </c>
      <c r="AN68" s="346" t="s">
        <v>430</v>
      </c>
      <c r="AO68" s="573" t="s">
        <v>430</v>
      </c>
      <c r="AP68" s="346" t="s">
        <v>430</v>
      </c>
      <c r="AQ68" s="346" t="s">
        <v>430</v>
      </c>
      <c r="AR68" s="346" t="s">
        <v>430</v>
      </c>
      <c r="AS68" s="346" t="s">
        <v>430</v>
      </c>
      <c r="AT68" s="346" t="s">
        <v>430</v>
      </c>
      <c r="AU68" s="346">
        <v>5</v>
      </c>
      <c r="AV68" s="346">
        <v>5</v>
      </c>
      <c r="AW68" s="346" t="s">
        <v>430</v>
      </c>
      <c r="AX68" s="346" t="s">
        <v>430</v>
      </c>
      <c r="AY68" s="346">
        <v>5</v>
      </c>
      <c r="AZ68" s="584"/>
      <c r="BA68" s="467" t="s">
        <v>430</v>
      </c>
      <c r="BB68" s="348">
        <v>74.98</v>
      </c>
      <c r="BC68" s="348">
        <v>10.7</v>
      </c>
      <c r="BD68" s="348" t="s">
        <v>430</v>
      </c>
      <c r="BE68" s="375" t="s">
        <v>430</v>
      </c>
      <c r="BF68" s="375">
        <v>14.32</v>
      </c>
      <c r="BG68" s="374"/>
      <c r="BH68" s="594">
        <v>14.32</v>
      </c>
      <c r="BI68" s="348">
        <v>31.61</v>
      </c>
      <c r="BJ68" s="348">
        <v>4.62</v>
      </c>
      <c r="BK68" s="348">
        <v>49.46</v>
      </c>
      <c r="BL68" s="348" t="s">
        <v>430</v>
      </c>
      <c r="BM68" s="375" t="s">
        <v>430</v>
      </c>
      <c r="BN68" s="375" t="s">
        <v>430</v>
      </c>
      <c r="BO68" s="375" t="s">
        <v>430</v>
      </c>
      <c r="BP68" s="375" t="s">
        <v>430</v>
      </c>
      <c r="BQ68" s="375" t="s">
        <v>430</v>
      </c>
      <c r="BR68" s="466"/>
      <c r="BS68" s="373" t="s">
        <v>430</v>
      </c>
      <c r="BT68" s="354">
        <v>15.565772811556601</v>
      </c>
      <c r="BU68" s="430"/>
      <c r="BV68" s="374" t="s">
        <v>554</v>
      </c>
    </row>
    <row r="69" spans="1:74" s="428" customFormat="1" x14ac:dyDescent="0.25">
      <c r="A69" s="345" t="s">
        <v>7651</v>
      </c>
      <c r="B69" s="374"/>
      <c r="C69" s="719">
        <v>38244</v>
      </c>
      <c r="D69" s="373"/>
      <c r="E69" s="346">
        <v>384.35</v>
      </c>
      <c r="F69" s="373"/>
      <c r="G69" s="347">
        <v>3658.8494000000001</v>
      </c>
      <c r="H69" s="374"/>
      <c r="I69" s="348">
        <v>0.83</v>
      </c>
      <c r="J69" s="348">
        <v>6.9</v>
      </c>
      <c r="K69" s="348">
        <v>0.75</v>
      </c>
      <c r="L69" s="348">
        <v>0.79</v>
      </c>
      <c r="M69" s="362"/>
      <c r="N69" s="348">
        <v>48.951999999999998</v>
      </c>
      <c r="O69" s="348">
        <v>9.6719000000000008</v>
      </c>
      <c r="P69" s="348">
        <v>6.9109999999999996</v>
      </c>
      <c r="Q69" s="348">
        <v>2.3365</v>
      </c>
      <c r="R69" s="348">
        <v>7.0884999999999998</v>
      </c>
      <c r="S69" s="348">
        <v>5.4245000000000001</v>
      </c>
      <c r="T69" s="348">
        <v>5.6056999999999997</v>
      </c>
      <c r="U69" s="348">
        <v>5.0716000000000001</v>
      </c>
      <c r="V69" s="348">
        <v>5.2027000000000001</v>
      </c>
      <c r="W69" s="348">
        <v>6.4843000000000002</v>
      </c>
      <c r="X69" s="348">
        <v>6.5490000000000004</v>
      </c>
      <c r="Y69" s="375">
        <v>5.7747000000000002</v>
      </c>
      <c r="Z69" s="348">
        <v>4.1132</v>
      </c>
      <c r="AA69" s="348">
        <v>4.5311000000000003</v>
      </c>
      <c r="AB69" s="348">
        <v>6.6006999999999998</v>
      </c>
      <c r="AC69" s="348">
        <v>5.1208</v>
      </c>
      <c r="AD69" s="348">
        <v>5.1702000000000004</v>
      </c>
      <c r="AE69" s="348">
        <v>4.5311000000000003</v>
      </c>
      <c r="AF69" s="348">
        <v>6.1166</v>
      </c>
      <c r="AG69" s="569"/>
      <c r="AH69" s="346">
        <v>1</v>
      </c>
      <c r="AI69" s="346">
        <v>1</v>
      </c>
      <c r="AJ69" s="346">
        <v>1</v>
      </c>
      <c r="AK69" s="346">
        <v>1</v>
      </c>
      <c r="AL69" s="346">
        <v>1</v>
      </c>
      <c r="AM69" s="346">
        <v>6</v>
      </c>
      <c r="AN69" s="346">
        <v>5</v>
      </c>
      <c r="AO69" s="573">
        <v>5</v>
      </c>
      <c r="AP69" s="346">
        <v>5</v>
      </c>
      <c r="AQ69" s="346">
        <v>4</v>
      </c>
      <c r="AR69" s="346">
        <v>4</v>
      </c>
      <c r="AS69" s="346">
        <v>2</v>
      </c>
      <c r="AT69" s="346">
        <v>3</v>
      </c>
      <c r="AU69" s="346">
        <v>1</v>
      </c>
      <c r="AV69" s="346">
        <v>6</v>
      </c>
      <c r="AW69" s="346">
        <v>5</v>
      </c>
      <c r="AX69" s="346">
        <v>5</v>
      </c>
      <c r="AY69" s="346">
        <v>1</v>
      </c>
      <c r="AZ69" s="584"/>
      <c r="BA69" s="467">
        <v>6.45</v>
      </c>
      <c r="BB69" s="348">
        <v>78.47</v>
      </c>
      <c r="BC69" s="348">
        <v>5.86</v>
      </c>
      <c r="BD69" s="348">
        <v>2.5099999999999998</v>
      </c>
      <c r="BE69" s="375" t="s">
        <v>430</v>
      </c>
      <c r="BF69" s="375">
        <v>6.7</v>
      </c>
      <c r="BG69" s="374"/>
      <c r="BH69" s="594">
        <v>6.7</v>
      </c>
      <c r="BI69" s="348">
        <v>38.880000000000003</v>
      </c>
      <c r="BJ69" s="348">
        <v>8.65</v>
      </c>
      <c r="BK69" s="348">
        <v>39.31</v>
      </c>
      <c r="BL69" s="348" t="s">
        <v>430</v>
      </c>
      <c r="BM69" s="375">
        <v>1.31</v>
      </c>
      <c r="BN69" s="375" t="s">
        <v>430</v>
      </c>
      <c r="BO69" s="375">
        <v>5.15</v>
      </c>
      <c r="BP69" s="375" t="s">
        <v>430</v>
      </c>
      <c r="BQ69" s="375" t="s">
        <v>430</v>
      </c>
      <c r="BR69" s="466"/>
      <c r="BS69" s="373">
        <v>4.9540715804954099</v>
      </c>
      <c r="BT69" s="354">
        <v>7.7149673307714997</v>
      </c>
      <c r="BU69" s="430"/>
      <c r="BV69" s="374" t="s">
        <v>554</v>
      </c>
    </row>
    <row r="70" spans="1:74" s="428" customFormat="1" x14ac:dyDescent="0.25">
      <c r="A70" s="345" t="s">
        <v>7652</v>
      </c>
      <c r="B70" s="374"/>
      <c r="C70" s="719">
        <v>38646</v>
      </c>
      <c r="D70" s="373"/>
      <c r="E70" s="346">
        <v>331.17</v>
      </c>
      <c r="F70" s="373"/>
      <c r="G70" s="347">
        <v>42.4831</v>
      </c>
      <c r="H70" s="374"/>
      <c r="I70" s="348">
        <v>0.94</v>
      </c>
      <c r="J70" s="348">
        <v>7.07</v>
      </c>
      <c r="K70" s="348">
        <v>0.83</v>
      </c>
      <c r="L70" s="348">
        <v>0.86</v>
      </c>
      <c r="M70" s="362"/>
      <c r="N70" s="348">
        <v>13.321899999999999</v>
      </c>
      <c r="O70" s="348">
        <v>-1.6035999999999999</v>
      </c>
      <c r="P70" s="348">
        <v>3.0087999999999999</v>
      </c>
      <c r="Q70" s="348">
        <v>0.60770000000000002</v>
      </c>
      <c r="R70" s="348">
        <v>6.6459000000000001</v>
      </c>
      <c r="S70" s="348">
        <v>5.5682999999999998</v>
      </c>
      <c r="T70" s="348">
        <v>5.9713000000000003</v>
      </c>
      <c r="U70" s="348">
        <v>5.4100999999999999</v>
      </c>
      <c r="V70" s="348">
        <v>5.4836</v>
      </c>
      <c r="W70" s="348">
        <v>6.5042999999999997</v>
      </c>
      <c r="X70" s="348">
        <v>6.5983000000000001</v>
      </c>
      <c r="Y70" s="375">
        <v>5.7153999999999998</v>
      </c>
      <c r="Z70" s="348">
        <v>6.1875</v>
      </c>
      <c r="AA70" s="348">
        <v>3.0110000000000001</v>
      </c>
      <c r="AB70" s="348">
        <v>6.8056999999999999</v>
      </c>
      <c r="AC70" s="348">
        <v>5.4913999999999996</v>
      </c>
      <c r="AD70" s="348">
        <v>5.5011000000000001</v>
      </c>
      <c r="AE70" s="348">
        <v>3.0110000000000001</v>
      </c>
      <c r="AF70" s="348">
        <v>7.2206999999999999</v>
      </c>
      <c r="AG70" s="569"/>
      <c r="AH70" s="346">
        <v>6</v>
      </c>
      <c r="AI70" s="346">
        <v>2</v>
      </c>
      <c r="AJ70" s="346">
        <v>5</v>
      </c>
      <c r="AK70" s="346">
        <v>3</v>
      </c>
      <c r="AL70" s="346">
        <v>3</v>
      </c>
      <c r="AM70" s="346">
        <v>3</v>
      </c>
      <c r="AN70" s="346">
        <v>3</v>
      </c>
      <c r="AO70" s="573">
        <v>3</v>
      </c>
      <c r="AP70" s="346">
        <v>3</v>
      </c>
      <c r="AQ70" s="346">
        <v>3</v>
      </c>
      <c r="AR70" s="346">
        <v>3</v>
      </c>
      <c r="AS70" s="346">
        <v>4</v>
      </c>
      <c r="AT70" s="346">
        <v>1</v>
      </c>
      <c r="AU70" s="346">
        <v>3</v>
      </c>
      <c r="AV70" s="346">
        <v>3</v>
      </c>
      <c r="AW70" s="346">
        <v>3</v>
      </c>
      <c r="AX70" s="346">
        <v>3</v>
      </c>
      <c r="AY70" s="346">
        <v>3</v>
      </c>
      <c r="AZ70" s="584"/>
      <c r="BA70" s="467">
        <v>6.65</v>
      </c>
      <c r="BB70" s="348">
        <v>80.11</v>
      </c>
      <c r="BC70" s="348">
        <v>6.97</v>
      </c>
      <c r="BD70" s="348">
        <v>1.83</v>
      </c>
      <c r="BE70" s="375" t="s">
        <v>430</v>
      </c>
      <c r="BF70" s="375">
        <v>4.4400000000000004</v>
      </c>
      <c r="BG70" s="374"/>
      <c r="BH70" s="594">
        <v>4.4400000000000004</v>
      </c>
      <c r="BI70" s="348">
        <v>30.86</v>
      </c>
      <c r="BJ70" s="348">
        <v>3.54</v>
      </c>
      <c r="BK70" s="348">
        <v>54.5</v>
      </c>
      <c r="BL70" s="348" t="s">
        <v>430</v>
      </c>
      <c r="BM70" s="375">
        <v>6.65</v>
      </c>
      <c r="BN70" s="375" t="s">
        <v>430</v>
      </c>
      <c r="BO70" s="375" t="s">
        <v>430</v>
      </c>
      <c r="BP70" s="375" t="s">
        <v>430</v>
      </c>
      <c r="BQ70" s="375" t="s">
        <v>430</v>
      </c>
      <c r="BR70" s="466"/>
      <c r="BS70" s="373">
        <v>11.500392841149999</v>
      </c>
      <c r="BT70" s="354">
        <v>8.6737931608673797</v>
      </c>
      <c r="BU70" s="430"/>
      <c r="BV70" s="374" t="s">
        <v>554</v>
      </c>
    </row>
    <row r="71" spans="1:74" s="428" customFormat="1" x14ac:dyDescent="0.25">
      <c r="A71" s="345" t="s">
        <v>7653</v>
      </c>
      <c r="B71" s="374"/>
      <c r="C71" s="719">
        <v>38987</v>
      </c>
      <c r="D71" s="373"/>
      <c r="E71" s="346">
        <v>220.857</v>
      </c>
      <c r="F71" s="373"/>
      <c r="G71" s="347">
        <v>39.343600000000002</v>
      </c>
      <c r="H71" s="374"/>
      <c r="I71" s="348">
        <v>0.97</v>
      </c>
      <c r="J71" s="348">
        <v>7.15</v>
      </c>
      <c r="K71" s="348">
        <v>0.88</v>
      </c>
      <c r="L71" s="348">
        <v>0.93</v>
      </c>
      <c r="M71" s="362"/>
      <c r="N71" s="348">
        <v>14.6639</v>
      </c>
      <c r="O71" s="348">
        <v>-2.1334</v>
      </c>
      <c r="P71" s="348">
        <v>3.05</v>
      </c>
      <c r="Q71" s="348">
        <v>0.29160000000000003</v>
      </c>
      <c r="R71" s="348">
        <v>6.5507999999999997</v>
      </c>
      <c r="S71" s="348">
        <v>5.6908000000000003</v>
      </c>
      <c r="T71" s="348">
        <v>5.98</v>
      </c>
      <c r="U71" s="348">
        <v>5.4701000000000004</v>
      </c>
      <c r="V71" s="348">
        <v>5.6264000000000003</v>
      </c>
      <c r="W71" s="348">
        <v>6.7515000000000001</v>
      </c>
      <c r="X71" s="348">
        <v>6.8040000000000003</v>
      </c>
      <c r="Y71" s="375">
        <v>5.9166999999999996</v>
      </c>
      <c r="Z71" s="348">
        <v>5.984</v>
      </c>
      <c r="AA71" s="348">
        <v>2.7749000000000001</v>
      </c>
      <c r="AB71" s="348">
        <v>6.8102999999999998</v>
      </c>
      <c r="AC71" s="348">
        <v>5.5362</v>
      </c>
      <c r="AD71" s="348">
        <v>5.5946999999999996</v>
      </c>
      <c r="AE71" s="348">
        <v>2.7749000000000001</v>
      </c>
      <c r="AF71" s="348">
        <v>7.1577000000000002</v>
      </c>
      <c r="AG71" s="569"/>
      <c r="AH71" s="346">
        <v>3</v>
      </c>
      <c r="AI71" s="346">
        <v>5</v>
      </c>
      <c r="AJ71" s="346">
        <v>4</v>
      </c>
      <c r="AK71" s="346">
        <v>5</v>
      </c>
      <c r="AL71" s="346">
        <v>4</v>
      </c>
      <c r="AM71" s="346">
        <v>2</v>
      </c>
      <c r="AN71" s="346">
        <v>2</v>
      </c>
      <c r="AO71" s="573">
        <v>2</v>
      </c>
      <c r="AP71" s="346">
        <v>1</v>
      </c>
      <c r="AQ71" s="346">
        <v>1</v>
      </c>
      <c r="AR71" s="346">
        <v>1</v>
      </c>
      <c r="AS71" s="346">
        <v>1</v>
      </c>
      <c r="AT71" s="346">
        <v>2</v>
      </c>
      <c r="AU71" s="346">
        <v>4</v>
      </c>
      <c r="AV71" s="346">
        <v>2</v>
      </c>
      <c r="AW71" s="346">
        <v>2</v>
      </c>
      <c r="AX71" s="346">
        <v>1</v>
      </c>
      <c r="AY71" s="346">
        <v>4</v>
      </c>
      <c r="AZ71" s="584"/>
      <c r="BA71" s="467">
        <v>3.32</v>
      </c>
      <c r="BB71" s="348">
        <v>75.77</v>
      </c>
      <c r="BC71" s="348">
        <v>13.76</v>
      </c>
      <c r="BD71" s="348">
        <v>3.42</v>
      </c>
      <c r="BE71" s="375" t="s">
        <v>430</v>
      </c>
      <c r="BF71" s="375">
        <v>3.73</v>
      </c>
      <c r="BG71" s="374"/>
      <c r="BH71" s="594">
        <v>3.73</v>
      </c>
      <c r="BI71" s="348">
        <v>30.02</v>
      </c>
      <c r="BJ71" s="348">
        <v>2.2000000000000002</v>
      </c>
      <c r="BK71" s="348">
        <v>60.73</v>
      </c>
      <c r="BL71" s="348" t="s">
        <v>430</v>
      </c>
      <c r="BM71" s="375" t="s">
        <v>430</v>
      </c>
      <c r="BN71" s="375" t="s">
        <v>430</v>
      </c>
      <c r="BO71" s="375">
        <v>3.32</v>
      </c>
      <c r="BP71" s="375" t="s">
        <v>430</v>
      </c>
      <c r="BQ71" s="375" t="s">
        <v>430</v>
      </c>
      <c r="BR71" s="466"/>
      <c r="BS71" s="373">
        <v>8.4707800691529194</v>
      </c>
      <c r="BT71" s="354">
        <v>13.7819989086218</v>
      </c>
      <c r="BU71" s="430"/>
      <c r="BV71" s="374" t="s">
        <v>554</v>
      </c>
    </row>
    <row r="72" spans="1:74" x14ac:dyDescent="0.25">
      <c r="A72" s="318" t="s">
        <v>93</v>
      </c>
      <c r="B72" s="66"/>
      <c r="C72" s="720"/>
      <c r="D72" s="43"/>
      <c r="E72" s="51"/>
      <c r="F72" s="43"/>
      <c r="G72" s="55"/>
      <c r="H72" s="66"/>
      <c r="I72" s="59"/>
      <c r="J72" s="59"/>
      <c r="K72" s="59"/>
      <c r="L72" s="59"/>
      <c r="M72" s="258"/>
      <c r="N72" s="59">
        <v>20.061800000000002</v>
      </c>
      <c r="O72" s="59">
        <v>-8.8999999999999996E-2</v>
      </c>
      <c r="P72" s="59">
        <v>3.8184</v>
      </c>
      <c r="Q72" s="59">
        <v>0.70369999999999999</v>
      </c>
      <c r="R72" s="59">
        <v>6.6553000000000004</v>
      </c>
      <c r="S72" s="59">
        <v>5.5911</v>
      </c>
      <c r="T72" s="59">
        <v>5.9074</v>
      </c>
      <c r="U72" s="59">
        <v>5.3631000000000002</v>
      </c>
      <c r="V72" s="59">
        <v>5.4493</v>
      </c>
      <c r="W72" s="59">
        <v>6.5854999999999997</v>
      </c>
      <c r="X72" s="59">
        <v>6.6592000000000002</v>
      </c>
      <c r="Y72" s="276">
        <v>5.7938000000000001</v>
      </c>
      <c r="Z72" s="59">
        <v>5.4282000000000004</v>
      </c>
      <c r="AA72" s="59">
        <v>3.1312000000000002</v>
      </c>
      <c r="AB72" s="59">
        <v>6.7458999999999998</v>
      </c>
      <c r="AC72" s="59">
        <v>5.4424000000000001</v>
      </c>
      <c r="AD72" s="59">
        <v>5.4561000000000002</v>
      </c>
      <c r="AE72" s="59">
        <v>3.1312000000000002</v>
      </c>
      <c r="AF72" s="59">
        <v>6.4141000000000004</v>
      </c>
      <c r="AG72" s="553"/>
      <c r="AH72" s="51">
        <v>6</v>
      </c>
      <c r="AI72" s="51">
        <v>6</v>
      </c>
      <c r="AJ72" s="51">
        <v>6</v>
      </c>
      <c r="AK72" s="51">
        <v>6</v>
      </c>
      <c r="AL72" s="51">
        <v>6</v>
      </c>
      <c r="AM72" s="51">
        <v>6</v>
      </c>
      <c r="AN72" s="51">
        <v>5</v>
      </c>
      <c r="AO72" s="630">
        <v>5</v>
      </c>
      <c r="AP72" s="51">
        <v>5</v>
      </c>
      <c r="AQ72" s="51">
        <v>4</v>
      </c>
      <c r="AR72" s="51">
        <v>4</v>
      </c>
      <c r="AS72" s="51">
        <v>4</v>
      </c>
      <c r="AT72" s="51">
        <v>3</v>
      </c>
      <c r="AU72" s="51">
        <v>6</v>
      </c>
      <c r="AV72" s="51">
        <v>6</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1"/>
      <c r="D73" s="44"/>
      <c r="E73" s="52"/>
      <c r="F73" s="44"/>
      <c r="G73" s="56"/>
      <c r="H73" s="67"/>
      <c r="I73" s="60"/>
      <c r="J73" s="60"/>
      <c r="K73" s="60"/>
      <c r="L73" s="60"/>
      <c r="M73" s="259"/>
      <c r="N73" s="60">
        <v>48.951999999999998</v>
      </c>
      <c r="O73" s="60">
        <v>9.6719000000000008</v>
      </c>
      <c r="P73" s="60">
        <v>6.9109999999999996</v>
      </c>
      <c r="Q73" s="60">
        <v>2.3365</v>
      </c>
      <c r="R73" s="60">
        <v>7.0884999999999998</v>
      </c>
      <c r="S73" s="60">
        <v>5.8731</v>
      </c>
      <c r="T73" s="60">
        <v>6.0918000000000001</v>
      </c>
      <c r="U73" s="60">
        <v>5.4847000000000001</v>
      </c>
      <c r="V73" s="60">
        <v>5.6264000000000003</v>
      </c>
      <c r="W73" s="60">
        <v>6.7515000000000001</v>
      </c>
      <c r="X73" s="60">
        <v>6.8040000000000003</v>
      </c>
      <c r="Y73" s="277">
        <v>5.9166999999999996</v>
      </c>
      <c r="Z73" s="60">
        <v>6.1875</v>
      </c>
      <c r="AA73" s="60">
        <v>4.5311000000000003</v>
      </c>
      <c r="AB73" s="60">
        <v>6.9391999999999996</v>
      </c>
      <c r="AC73" s="60">
        <v>5.6487999999999996</v>
      </c>
      <c r="AD73" s="60">
        <v>5.5946999999999996</v>
      </c>
      <c r="AE73" s="60">
        <v>4.5311000000000003</v>
      </c>
      <c r="AF73" s="60">
        <v>7.2206999999999999</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1"/>
      <c r="D74" s="44"/>
      <c r="E74" s="52"/>
      <c r="F74" s="44"/>
      <c r="G74" s="56"/>
      <c r="H74" s="67"/>
      <c r="I74" s="60"/>
      <c r="J74" s="60"/>
      <c r="K74" s="60"/>
      <c r="L74" s="60"/>
      <c r="M74" s="259"/>
      <c r="N74" s="60">
        <v>13.321899999999999</v>
      </c>
      <c r="O74" s="60">
        <v>-2.8426</v>
      </c>
      <c r="P74" s="60">
        <v>2.6991999999999998</v>
      </c>
      <c r="Q74" s="60">
        <v>-0.43669999999999998</v>
      </c>
      <c r="R74" s="60">
        <v>6.4817</v>
      </c>
      <c r="S74" s="60">
        <v>5.4245000000000001</v>
      </c>
      <c r="T74" s="60">
        <v>5.6056999999999997</v>
      </c>
      <c r="U74" s="60">
        <v>5.0716000000000001</v>
      </c>
      <c r="V74" s="60">
        <v>5.2027000000000001</v>
      </c>
      <c r="W74" s="60">
        <v>6.4843000000000002</v>
      </c>
      <c r="X74" s="60">
        <v>6.5490000000000004</v>
      </c>
      <c r="Y74" s="277">
        <v>5.7153999999999998</v>
      </c>
      <c r="Z74" s="60">
        <v>4.1132</v>
      </c>
      <c r="AA74" s="60">
        <v>2.6831999999999998</v>
      </c>
      <c r="AB74" s="60">
        <v>6.6006999999999998</v>
      </c>
      <c r="AC74" s="60">
        <v>5.1208</v>
      </c>
      <c r="AD74" s="60">
        <v>5.1702000000000004</v>
      </c>
      <c r="AE74" s="60">
        <v>2.6831999999999998</v>
      </c>
      <c r="AF74" s="60">
        <v>5.7548000000000004</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2"/>
      <c r="D75" s="45"/>
      <c r="E75" s="53"/>
      <c r="F75" s="45"/>
      <c r="G75" s="57"/>
      <c r="H75" s="68"/>
      <c r="I75" s="61"/>
      <c r="J75" s="61"/>
      <c r="K75" s="61"/>
      <c r="L75" s="61"/>
      <c r="M75" s="262"/>
      <c r="N75" s="61">
        <v>14.274100000000001</v>
      </c>
      <c r="O75" s="61">
        <v>-1.8129999999999999</v>
      </c>
      <c r="P75" s="61">
        <v>3.1771500000000001</v>
      </c>
      <c r="Q75" s="61">
        <v>0.52510000000000001</v>
      </c>
      <c r="R75" s="61">
        <v>6.5983499999999999</v>
      </c>
      <c r="S75" s="61">
        <v>5.5588499999999996</v>
      </c>
      <c r="T75" s="61">
        <v>5.9713000000000003</v>
      </c>
      <c r="U75" s="61">
        <v>5.4100999999999999</v>
      </c>
      <c r="V75" s="61">
        <v>5.4836</v>
      </c>
      <c r="W75" s="61">
        <v>6.5531499999999996</v>
      </c>
      <c r="X75" s="61">
        <v>6.6417999999999999</v>
      </c>
      <c r="Y75" s="279">
        <v>5.7714499999999997</v>
      </c>
      <c r="Z75" s="61">
        <v>5.984</v>
      </c>
      <c r="AA75" s="61">
        <v>2.8929999999999998</v>
      </c>
      <c r="AB75" s="61">
        <v>6.7503000000000002</v>
      </c>
      <c r="AC75" s="61">
        <v>5.4530000000000003</v>
      </c>
      <c r="AD75" s="61">
        <v>5.468</v>
      </c>
      <c r="AE75" s="61">
        <v>2.8929999999999998</v>
      </c>
      <c r="AF75" s="61">
        <v>6.1657000000000002</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6"/>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7603</v>
      </c>
      <c r="B77" s="374"/>
      <c r="C77" s="731"/>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7604</v>
      </c>
      <c r="B78" s="417"/>
      <c r="C78" s="732"/>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1"/>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179</v>
      </c>
      <c r="BM82" s="277"/>
    </row>
    <row r="83" spans="1:65" x14ac:dyDescent="0.25">
      <c r="A83" s="488" t="s">
        <v>10410</v>
      </c>
      <c r="BM83" s="277"/>
    </row>
    <row r="84" spans="1:65" x14ac:dyDescent="0.25">
      <c r="A84" s="488" t="s">
        <v>350</v>
      </c>
      <c r="BM8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FD3F-CB1B-466F-9DCA-743490DC20C7}">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237</v>
      </c>
    </row>
    <row r="4" spans="1:74" x14ac:dyDescent="0.25">
      <c r="A4" s="488" t="s">
        <v>425</v>
      </c>
    </row>
    <row r="5" spans="1:74" ht="33" x14ac:dyDescent="0.25">
      <c r="A5" s="1075" t="s">
        <v>238</v>
      </c>
      <c r="B5" s="1100"/>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100"/>
      <c r="BS5" s="1106" t="s">
        <v>212</v>
      </c>
      <c r="BT5" s="1102"/>
      <c r="BU5" s="1100"/>
      <c r="BV5" s="1106" t="s">
        <v>88</v>
      </c>
    </row>
    <row r="6" spans="1:74" ht="33" x14ac:dyDescent="0.25">
      <c r="A6" s="1075"/>
      <c r="B6" s="1103"/>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103"/>
      <c r="BS6" s="83" t="s">
        <v>210</v>
      </c>
      <c r="BT6" s="82" t="s">
        <v>211</v>
      </c>
      <c r="BU6" s="1103"/>
      <c r="BV6" s="1107"/>
    </row>
    <row r="7" spans="1:74" ht="14.5" x14ac:dyDescent="0.25">
      <c r="A7" s="323" t="s">
        <v>239</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7656</v>
      </c>
      <c r="B8" s="370"/>
      <c r="C8" s="718">
        <v>41275</v>
      </c>
      <c r="D8" s="369"/>
      <c r="E8" s="338">
        <v>33209.9</v>
      </c>
      <c r="F8" s="369"/>
      <c r="G8" s="339">
        <v>47.465200000000003</v>
      </c>
      <c r="H8" s="370"/>
      <c r="I8" s="340">
        <v>0.63871999999999995</v>
      </c>
      <c r="J8" s="340">
        <v>6.83</v>
      </c>
      <c r="K8" s="340">
        <v>0.60104000000000002</v>
      </c>
      <c r="L8" s="340">
        <v>0.64102000000000003</v>
      </c>
      <c r="M8" s="361"/>
      <c r="N8" s="342">
        <v>16.694600000000001</v>
      </c>
      <c r="O8" s="340">
        <v>0.46139999999999998</v>
      </c>
      <c r="P8" s="340">
        <v>2.319</v>
      </c>
      <c r="Q8" s="340">
        <v>0.49990000000000001</v>
      </c>
      <c r="R8" s="340">
        <v>7.6531000000000002</v>
      </c>
      <c r="S8" s="340">
        <v>5.7897999999999996</v>
      </c>
      <c r="T8" s="340">
        <v>6.3730000000000002</v>
      </c>
      <c r="U8" s="344">
        <v>6.1357999999999997</v>
      </c>
      <c r="V8" s="340">
        <v>6.1166</v>
      </c>
      <c r="W8" s="340">
        <v>7.149</v>
      </c>
      <c r="X8" s="340">
        <v>7.2892999999999999</v>
      </c>
      <c r="Y8" s="371">
        <v>6.5290999999999997</v>
      </c>
      <c r="Z8" s="340">
        <v>6.8167</v>
      </c>
      <c r="AA8" s="340">
        <v>3.4609000000000001</v>
      </c>
      <c r="AB8" s="340">
        <v>7.0305</v>
      </c>
      <c r="AC8" s="340">
        <v>6.1353999999999997</v>
      </c>
      <c r="AD8" s="340">
        <v>6.1618000000000004</v>
      </c>
      <c r="AE8" s="340">
        <v>3.4609000000000001</v>
      </c>
      <c r="AF8" s="340">
        <v>7.4805999999999999</v>
      </c>
      <c r="AG8" s="568"/>
      <c r="AH8" s="338">
        <v>2</v>
      </c>
      <c r="AI8" s="338">
        <v>7</v>
      </c>
      <c r="AJ8" s="338">
        <v>18</v>
      </c>
      <c r="AK8" s="338">
        <v>16</v>
      </c>
      <c r="AL8" s="338">
        <v>16</v>
      </c>
      <c r="AM8" s="338">
        <v>20</v>
      </c>
      <c r="AN8" s="338">
        <v>21</v>
      </c>
      <c r="AO8" s="570">
        <v>21</v>
      </c>
      <c r="AP8" s="338">
        <v>21</v>
      </c>
      <c r="AQ8" s="338">
        <v>17</v>
      </c>
      <c r="AR8" s="338">
        <v>12</v>
      </c>
      <c r="AS8" s="338">
        <v>10</v>
      </c>
      <c r="AT8" s="338">
        <v>4</v>
      </c>
      <c r="AU8" s="338">
        <v>20</v>
      </c>
      <c r="AV8" s="338">
        <v>20</v>
      </c>
      <c r="AW8" s="338">
        <v>21</v>
      </c>
      <c r="AX8" s="338">
        <v>21</v>
      </c>
      <c r="AY8" s="338">
        <v>20</v>
      </c>
      <c r="AZ8" s="583"/>
      <c r="BA8" s="464">
        <v>13.72</v>
      </c>
      <c r="BB8" s="340">
        <v>88.64</v>
      </c>
      <c r="BC8" s="340" t="s">
        <v>430</v>
      </c>
      <c r="BD8" s="340" t="s">
        <v>430</v>
      </c>
      <c r="BE8" s="371" t="s">
        <v>430</v>
      </c>
      <c r="BF8" s="371">
        <v>-2.35</v>
      </c>
      <c r="BG8" s="370"/>
      <c r="BH8" s="593">
        <v>-2.35</v>
      </c>
      <c r="BI8" s="340">
        <v>62.4</v>
      </c>
      <c r="BJ8" s="340">
        <v>26.23</v>
      </c>
      <c r="BK8" s="340" t="s">
        <v>430</v>
      </c>
      <c r="BL8" s="340" t="s">
        <v>430</v>
      </c>
      <c r="BM8" s="371">
        <v>3.88</v>
      </c>
      <c r="BN8" s="371" t="s">
        <v>430</v>
      </c>
      <c r="BO8" s="371">
        <v>9.83</v>
      </c>
      <c r="BP8" s="371" t="s">
        <v>430</v>
      </c>
      <c r="BQ8" s="371" t="s">
        <v>430</v>
      </c>
      <c r="BR8" s="370"/>
      <c r="BS8" s="465">
        <v>4.3578741299999999</v>
      </c>
      <c r="BT8" s="340">
        <v>14.591648510000001</v>
      </c>
      <c r="BU8" s="370"/>
      <c r="BV8" s="571" t="s">
        <v>554</v>
      </c>
    </row>
    <row r="9" spans="1:74" s="425" customFormat="1" x14ac:dyDescent="0.25">
      <c r="A9" s="337" t="s">
        <v>7657</v>
      </c>
      <c r="B9" s="370"/>
      <c r="C9" s="718">
        <v>41275</v>
      </c>
      <c r="D9" s="369"/>
      <c r="E9" s="338">
        <v>33899.1</v>
      </c>
      <c r="F9" s="369"/>
      <c r="G9" s="339">
        <v>5146.9345000000003</v>
      </c>
      <c r="H9" s="370"/>
      <c r="I9" s="340">
        <v>0.50629999999999997</v>
      </c>
      <c r="J9" s="340">
        <v>6.81</v>
      </c>
      <c r="K9" s="340">
        <v>0.50629999999999997</v>
      </c>
      <c r="L9" s="340">
        <v>0.50629999999999997</v>
      </c>
      <c r="M9" s="361"/>
      <c r="N9" s="342">
        <v>12.599</v>
      </c>
      <c r="O9" s="340">
        <v>0.4662</v>
      </c>
      <c r="P9" s="340">
        <v>2.7096</v>
      </c>
      <c r="Q9" s="340">
        <v>1.1688000000000001</v>
      </c>
      <c r="R9" s="340">
        <v>7.7672999999999996</v>
      </c>
      <c r="S9" s="340">
        <v>6.1051000000000002</v>
      </c>
      <c r="T9" s="340">
        <v>6.7649999999999997</v>
      </c>
      <c r="U9" s="344">
        <v>6.3951000000000002</v>
      </c>
      <c r="V9" s="340">
        <v>6.3506</v>
      </c>
      <c r="W9" s="340">
        <v>7.3567999999999998</v>
      </c>
      <c r="X9" s="340">
        <v>7.5</v>
      </c>
      <c r="Y9" s="371">
        <v>6.7251000000000003</v>
      </c>
      <c r="Z9" s="340">
        <v>6.0465</v>
      </c>
      <c r="AA9" s="340">
        <v>4.0880000000000001</v>
      </c>
      <c r="AB9" s="340">
        <v>7.2980999999999998</v>
      </c>
      <c r="AC9" s="340">
        <v>6.4715999999999996</v>
      </c>
      <c r="AD9" s="340">
        <v>6.4153000000000002</v>
      </c>
      <c r="AE9" s="340">
        <v>4.0880000000000001</v>
      </c>
      <c r="AF9" s="340">
        <v>6.7628000000000004</v>
      </c>
      <c r="AG9" s="568"/>
      <c r="AH9" s="338">
        <v>20</v>
      </c>
      <c r="AI9" s="338">
        <v>6</v>
      </c>
      <c r="AJ9" s="338">
        <v>2</v>
      </c>
      <c r="AK9" s="338">
        <v>1</v>
      </c>
      <c r="AL9" s="338">
        <v>5</v>
      </c>
      <c r="AM9" s="338">
        <v>3</v>
      </c>
      <c r="AN9" s="338">
        <v>3</v>
      </c>
      <c r="AO9" s="570">
        <v>2</v>
      </c>
      <c r="AP9" s="338">
        <v>2</v>
      </c>
      <c r="AQ9" s="338">
        <v>1</v>
      </c>
      <c r="AR9" s="338">
        <v>1</v>
      </c>
      <c r="AS9" s="338">
        <v>1</v>
      </c>
      <c r="AT9" s="338">
        <v>14</v>
      </c>
      <c r="AU9" s="338">
        <v>1</v>
      </c>
      <c r="AV9" s="338">
        <v>5</v>
      </c>
      <c r="AW9" s="338">
        <v>2</v>
      </c>
      <c r="AX9" s="338">
        <v>2</v>
      </c>
      <c r="AY9" s="338">
        <v>1</v>
      </c>
      <c r="AZ9" s="583"/>
      <c r="BA9" s="464">
        <v>13.81</v>
      </c>
      <c r="BB9" s="340">
        <v>87.82</v>
      </c>
      <c r="BC9" s="340" t="s">
        <v>430</v>
      </c>
      <c r="BD9" s="340" t="s">
        <v>430</v>
      </c>
      <c r="BE9" s="371" t="s">
        <v>430</v>
      </c>
      <c r="BF9" s="371">
        <v>-1.62</v>
      </c>
      <c r="BG9" s="370"/>
      <c r="BH9" s="593">
        <v>-1.62</v>
      </c>
      <c r="BI9" s="340">
        <v>59.99</v>
      </c>
      <c r="BJ9" s="340">
        <v>27.83</v>
      </c>
      <c r="BK9" s="340" t="s">
        <v>430</v>
      </c>
      <c r="BL9" s="340" t="s">
        <v>430</v>
      </c>
      <c r="BM9" s="371">
        <v>1.91</v>
      </c>
      <c r="BN9" s="371" t="s">
        <v>430</v>
      </c>
      <c r="BO9" s="371">
        <v>11.9</v>
      </c>
      <c r="BP9" s="371" t="s">
        <v>430</v>
      </c>
      <c r="BQ9" s="371" t="s">
        <v>430</v>
      </c>
      <c r="BR9" s="370"/>
      <c r="BS9" s="465">
        <v>3.56805949214084</v>
      </c>
      <c r="BT9" s="340">
        <v>11.031423386618901</v>
      </c>
      <c r="BU9" s="370"/>
      <c r="BV9" s="571" t="s">
        <v>554</v>
      </c>
    </row>
    <row r="10" spans="1:74" s="428" customFormat="1" x14ac:dyDescent="0.25">
      <c r="A10" s="345" t="s">
        <v>7658</v>
      </c>
      <c r="B10" s="374"/>
      <c r="C10" s="719">
        <v>41275</v>
      </c>
      <c r="D10" s="373"/>
      <c r="E10" s="346">
        <v>34517.199999999997</v>
      </c>
      <c r="F10" s="373"/>
      <c r="G10" s="347">
        <v>410.38369999999998</v>
      </c>
      <c r="H10" s="374"/>
      <c r="I10" s="348">
        <v>0.58048999999999995</v>
      </c>
      <c r="J10" s="348">
        <v>6.82</v>
      </c>
      <c r="K10" s="348">
        <v>0.54112000000000005</v>
      </c>
      <c r="L10" s="348">
        <v>0.57767000000000002</v>
      </c>
      <c r="M10" s="362"/>
      <c r="N10" s="350">
        <v>15.3666</v>
      </c>
      <c r="O10" s="348">
        <v>0.37059999999999998</v>
      </c>
      <c r="P10" s="348">
        <v>2.4380999999999999</v>
      </c>
      <c r="Q10" s="348">
        <v>0.6653</v>
      </c>
      <c r="R10" s="348">
        <v>7.6600999999999999</v>
      </c>
      <c r="S10" s="348">
        <v>5.9283999999999999</v>
      </c>
      <c r="T10" s="348">
        <v>6.5137</v>
      </c>
      <c r="U10" s="354">
        <v>6.2546999999999997</v>
      </c>
      <c r="V10" s="348">
        <v>6.2051999999999996</v>
      </c>
      <c r="W10" s="348">
        <v>7.2187000000000001</v>
      </c>
      <c r="X10" s="348">
        <v>7.3388999999999998</v>
      </c>
      <c r="Y10" s="375">
        <v>6.5585000000000004</v>
      </c>
      <c r="Z10" s="348">
        <v>6.7007000000000003</v>
      </c>
      <c r="AA10" s="348">
        <v>3.6802999999999999</v>
      </c>
      <c r="AB10" s="348">
        <v>7.0972</v>
      </c>
      <c r="AC10" s="348">
        <v>6.2717999999999998</v>
      </c>
      <c r="AD10" s="348">
        <v>6.2717000000000001</v>
      </c>
      <c r="AE10" s="348">
        <v>3.6802999999999999</v>
      </c>
      <c r="AF10" s="348">
        <v>7.2545999999999999</v>
      </c>
      <c r="AG10" s="569"/>
      <c r="AH10" s="346">
        <v>9</v>
      </c>
      <c r="AI10" s="346">
        <v>9</v>
      </c>
      <c r="AJ10" s="346">
        <v>10</v>
      </c>
      <c r="AK10" s="346">
        <v>7</v>
      </c>
      <c r="AL10" s="346">
        <v>15</v>
      </c>
      <c r="AM10" s="346">
        <v>19</v>
      </c>
      <c r="AN10" s="346">
        <v>16</v>
      </c>
      <c r="AO10" s="572">
        <v>13</v>
      </c>
      <c r="AP10" s="346">
        <v>15</v>
      </c>
      <c r="AQ10" s="346">
        <v>12</v>
      </c>
      <c r="AR10" s="346">
        <v>11</v>
      </c>
      <c r="AS10" s="346">
        <v>8</v>
      </c>
      <c r="AT10" s="346">
        <v>9</v>
      </c>
      <c r="AU10" s="346">
        <v>10</v>
      </c>
      <c r="AV10" s="346">
        <v>19</v>
      </c>
      <c r="AW10" s="346">
        <v>12</v>
      </c>
      <c r="AX10" s="346">
        <v>14</v>
      </c>
      <c r="AY10" s="346">
        <v>10</v>
      </c>
      <c r="AZ10" s="584"/>
      <c r="BA10" s="467">
        <v>13.91</v>
      </c>
      <c r="BB10" s="348">
        <v>86.67</v>
      </c>
      <c r="BC10" s="348" t="s">
        <v>430</v>
      </c>
      <c r="BD10" s="348" t="s">
        <v>430</v>
      </c>
      <c r="BE10" s="375" t="s">
        <v>430</v>
      </c>
      <c r="BF10" s="375">
        <v>-0.56999999999999995</v>
      </c>
      <c r="BG10" s="374"/>
      <c r="BH10" s="594">
        <v>-0.56999999999999995</v>
      </c>
      <c r="BI10" s="348">
        <v>62.67</v>
      </c>
      <c r="BJ10" s="348">
        <v>24</v>
      </c>
      <c r="BK10" s="348" t="s">
        <v>430</v>
      </c>
      <c r="BL10" s="348" t="s">
        <v>430</v>
      </c>
      <c r="BM10" s="375">
        <v>7.07</v>
      </c>
      <c r="BN10" s="375" t="s">
        <v>430</v>
      </c>
      <c r="BO10" s="375">
        <v>6.83</v>
      </c>
      <c r="BP10" s="375" t="s">
        <v>430</v>
      </c>
      <c r="BQ10" s="375" t="s">
        <v>430</v>
      </c>
      <c r="BR10" s="374"/>
      <c r="BS10" s="468">
        <v>4.0023651404002401</v>
      </c>
      <c r="BT10" s="348">
        <v>10.770794311077101</v>
      </c>
      <c r="BU10" s="374"/>
      <c r="BV10" s="430" t="s">
        <v>554</v>
      </c>
    </row>
    <row r="11" spans="1:74" s="428" customFormat="1" ht="11" x14ac:dyDescent="0.3">
      <c r="A11" s="841" t="s">
        <v>7659</v>
      </c>
      <c r="B11" s="847"/>
      <c r="C11" s="843">
        <v>41274</v>
      </c>
      <c r="D11" s="842"/>
      <c r="E11" s="844">
        <v>29463.200000000001</v>
      </c>
      <c r="F11" s="842"/>
      <c r="G11" s="845">
        <v>4844.8338999999996</v>
      </c>
      <c r="H11" s="847"/>
      <c r="I11" s="846">
        <v>0.55000000000000004</v>
      </c>
      <c r="J11" s="846">
        <v>6.87</v>
      </c>
      <c r="K11" s="846">
        <v>0.55000000000000004</v>
      </c>
      <c r="L11" s="846">
        <v>0.55000000000000004</v>
      </c>
      <c r="M11" s="851"/>
      <c r="N11" s="848">
        <v>14.393700000000001</v>
      </c>
      <c r="O11" s="846">
        <v>0.49320000000000003</v>
      </c>
      <c r="P11" s="846">
        <v>2.4253999999999998</v>
      </c>
      <c r="Q11" s="846">
        <v>0.64690000000000003</v>
      </c>
      <c r="R11" s="846">
        <v>7.7366000000000001</v>
      </c>
      <c r="S11" s="846">
        <v>6.0757000000000003</v>
      </c>
      <c r="T11" s="846">
        <v>6.6885000000000003</v>
      </c>
      <c r="U11" s="856">
        <v>6.3303000000000003</v>
      </c>
      <c r="V11" s="846">
        <v>6.2629000000000001</v>
      </c>
      <c r="W11" s="846">
        <v>7.2282000000000002</v>
      </c>
      <c r="X11" s="846">
        <v>7.3543000000000003</v>
      </c>
      <c r="Y11" s="852">
        <v>6.5776000000000003</v>
      </c>
      <c r="Z11" s="846">
        <v>6.6497999999999999</v>
      </c>
      <c r="AA11" s="846">
        <v>3.8155999999999999</v>
      </c>
      <c r="AB11" s="846">
        <v>7.202</v>
      </c>
      <c r="AC11" s="846">
        <v>6.3939000000000004</v>
      </c>
      <c r="AD11" s="846">
        <v>6.3449999999999998</v>
      </c>
      <c r="AE11" s="846">
        <v>3.8155999999999999</v>
      </c>
      <c r="AF11" s="846">
        <v>7.2302999999999997</v>
      </c>
      <c r="AG11" s="936"/>
      <c r="AH11" s="844">
        <v>14</v>
      </c>
      <c r="AI11" s="844">
        <v>5</v>
      </c>
      <c r="AJ11" s="844">
        <v>12</v>
      </c>
      <c r="AK11" s="844">
        <v>10</v>
      </c>
      <c r="AL11" s="844">
        <v>9</v>
      </c>
      <c r="AM11" s="844">
        <v>5</v>
      </c>
      <c r="AN11" s="844">
        <v>5</v>
      </c>
      <c r="AO11" s="937">
        <v>5</v>
      </c>
      <c r="AP11" s="844">
        <v>6</v>
      </c>
      <c r="AQ11" s="844">
        <v>9</v>
      </c>
      <c r="AR11" s="844">
        <v>10</v>
      </c>
      <c r="AS11" s="844">
        <v>7</v>
      </c>
      <c r="AT11" s="844">
        <v>10</v>
      </c>
      <c r="AU11" s="844">
        <v>6</v>
      </c>
      <c r="AV11" s="844">
        <v>11</v>
      </c>
      <c r="AW11" s="844">
        <v>4</v>
      </c>
      <c r="AX11" s="844">
        <v>6</v>
      </c>
      <c r="AY11" s="844">
        <v>6</v>
      </c>
      <c r="AZ11" s="938"/>
      <c r="BA11" s="853">
        <v>15.82</v>
      </c>
      <c r="BB11" s="846">
        <v>88.29</v>
      </c>
      <c r="BC11" s="846" t="s">
        <v>430</v>
      </c>
      <c r="BD11" s="846" t="s">
        <v>430</v>
      </c>
      <c r="BE11" s="852" t="s">
        <v>430</v>
      </c>
      <c r="BF11" s="852">
        <v>-4.1100000000000003</v>
      </c>
      <c r="BG11" s="847"/>
      <c r="BH11" s="939">
        <v>-4.1100000000000003</v>
      </c>
      <c r="BI11" s="846">
        <v>65.39</v>
      </c>
      <c r="BJ11" s="846">
        <v>22.9</v>
      </c>
      <c r="BK11" s="846" t="s">
        <v>430</v>
      </c>
      <c r="BL11" s="846" t="s">
        <v>430</v>
      </c>
      <c r="BM11" s="852">
        <v>0.25</v>
      </c>
      <c r="BN11" s="852" t="s">
        <v>430</v>
      </c>
      <c r="BO11" s="852">
        <v>15.57</v>
      </c>
      <c r="BP11" s="852" t="s">
        <v>430</v>
      </c>
      <c r="BQ11" s="852" t="s">
        <v>430</v>
      </c>
      <c r="BR11" s="847"/>
      <c r="BS11" s="854">
        <v>0.49934266985019699</v>
      </c>
      <c r="BT11" s="846">
        <v>17.790737854662801</v>
      </c>
      <c r="BU11" s="847"/>
      <c r="BV11" s="906" t="s">
        <v>554</v>
      </c>
    </row>
    <row r="12" spans="1:74" s="428" customFormat="1" x14ac:dyDescent="0.25">
      <c r="A12" s="345" t="s">
        <v>7660</v>
      </c>
      <c r="B12" s="374"/>
      <c r="C12" s="719">
        <v>41274</v>
      </c>
      <c r="D12" s="373"/>
      <c r="E12" s="346">
        <v>30251.200000000001</v>
      </c>
      <c r="F12" s="373"/>
      <c r="G12" s="347">
        <v>6230.8027000000002</v>
      </c>
      <c r="H12" s="374"/>
      <c r="I12" s="348">
        <v>0.56711999999999996</v>
      </c>
      <c r="J12" s="348">
        <v>6.9</v>
      </c>
      <c r="K12" s="348">
        <v>0.52876999999999996</v>
      </c>
      <c r="L12" s="348">
        <v>0.56437999999999999</v>
      </c>
      <c r="M12" s="362"/>
      <c r="N12" s="350">
        <v>15.875</v>
      </c>
      <c r="O12" s="348">
        <v>0.43659999999999999</v>
      </c>
      <c r="P12" s="348">
        <v>2.3580000000000001</v>
      </c>
      <c r="Q12" s="348">
        <v>0.56940000000000002</v>
      </c>
      <c r="R12" s="348">
        <v>7.6615000000000002</v>
      </c>
      <c r="S12" s="348">
        <v>5.9516</v>
      </c>
      <c r="T12" s="348">
        <v>6.6543999999999999</v>
      </c>
      <c r="U12" s="354">
        <v>6.3098999999999998</v>
      </c>
      <c r="V12" s="348">
        <v>6.2484000000000002</v>
      </c>
      <c r="W12" s="348">
        <v>7.2422000000000004</v>
      </c>
      <c r="X12" s="348">
        <v>7.3585000000000003</v>
      </c>
      <c r="Y12" s="375">
        <v>6.5914999999999999</v>
      </c>
      <c r="Z12" s="348">
        <v>6.7603999999999997</v>
      </c>
      <c r="AA12" s="348">
        <v>3.6543999999999999</v>
      </c>
      <c r="AB12" s="348">
        <v>7.1711999999999998</v>
      </c>
      <c r="AC12" s="348">
        <v>6.3750999999999998</v>
      </c>
      <c r="AD12" s="348">
        <v>6.3273999999999999</v>
      </c>
      <c r="AE12" s="348">
        <v>3.6543999999999999</v>
      </c>
      <c r="AF12" s="348">
        <v>7.2984</v>
      </c>
      <c r="AG12" s="569"/>
      <c r="AH12" s="346">
        <v>4</v>
      </c>
      <c r="AI12" s="346">
        <v>8</v>
      </c>
      <c r="AJ12" s="346">
        <v>16</v>
      </c>
      <c r="AK12" s="346">
        <v>13</v>
      </c>
      <c r="AL12" s="346">
        <v>14</v>
      </c>
      <c r="AM12" s="346">
        <v>18</v>
      </c>
      <c r="AN12" s="346">
        <v>7</v>
      </c>
      <c r="AO12" s="572">
        <v>8</v>
      </c>
      <c r="AP12" s="346">
        <v>8</v>
      </c>
      <c r="AQ12" s="346">
        <v>8</v>
      </c>
      <c r="AR12" s="346">
        <v>8</v>
      </c>
      <c r="AS12" s="346">
        <v>6</v>
      </c>
      <c r="AT12" s="346">
        <v>6</v>
      </c>
      <c r="AU12" s="346">
        <v>12</v>
      </c>
      <c r="AV12" s="346">
        <v>15</v>
      </c>
      <c r="AW12" s="346">
        <v>7</v>
      </c>
      <c r="AX12" s="346">
        <v>9</v>
      </c>
      <c r="AY12" s="346">
        <v>12</v>
      </c>
      <c r="AZ12" s="584"/>
      <c r="BA12" s="467">
        <v>12.66</v>
      </c>
      <c r="BB12" s="348">
        <v>89.5</v>
      </c>
      <c r="BC12" s="348" t="s">
        <v>430</v>
      </c>
      <c r="BD12" s="348" t="s">
        <v>430</v>
      </c>
      <c r="BE12" s="375" t="s">
        <v>430</v>
      </c>
      <c r="BF12" s="375">
        <v>-2.16</v>
      </c>
      <c r="BG12" s="374"/>
      <c r="BH12" s="594">
        <v>-2.16</v>
      </c>
      <c r="BI12" s="348">
        <v>60.43</v>
      </c>
      <c r="BJ12" s="348">
        <v>29.08</v>
      </c>
      <c r="BK12" s="348" t="s">
        <v>430</v>
      </c>
      <c r="BL12" s="348" t="s">
        <v>430</v>
      </c>
      <c r="BM12" s="375">
        <v>1.17</v>
      </c>
      <c r="BN12" s="375" t="s">
        <v>430</v>
      </c>
      <c r="BO12" s="375">
        <v>11.49</v>
      </c>
      <c r="BP12" s="375" t="s">
        <v>430</v>
      </c>
      <c r="BQ12" s="375" t="s">
        <v>430</v>
      </c>
      <c r="BR12" s="374"/>
      <c r="BS12" s="468">
        <v>2.39070053976093</v>
      </c>
      <c r="BT12" s="348">
        <v>13.4792770786521</v>
      </c>
      <c r="BU12" s="374"/>
      <c r="BV12" s="430" t="s">
        <v>554</v>
      </c>
    </row>
    <row r="13" spans="1:74" s="428" customFormat="1" x14ac:dyDescent="0.25">
      <c r="A13" s="345" t="s">
        <v>7661</v>
      </c>
      <c r="B13" s="374"/>
      <c r="C13" s="719">
        <v>41274</v>
      </c>
      <c r="D13" s="373"/>
      <c r="E13" s="346">
        <v>29220</v>
      </c>
      <c r="F13" s="373"/>
      <c r="G13" s="347">
        <v>400.55860000000001</v>
      </c>
      <c r="H13" s="374"/>
      <c r="I13" s="348">
        <v>0.57999999999999996</v>
      </c>
      <c r="J13" s="348">
        <v>6.95</v>
      </c>
      <c r="K13" s="348">
        <v>0.56999999999999995</v>
      </c>
      <c r="L13" s="348">
        <v>0.57999999999999996</v>
      </c>
      <c r="M13" s="362"/>
      <c r="N13" s="350">
        <v>12.0686</v>
      </c>
      <c r="O13" s="348">
        <v>-0.30370000000000003</v>
      </c>
      <c r="P13" s="348">
        <v>2.4601999999999999</v>
      </c>
      <c r="Q13" s="348">
        <v>0.55789999999999995</v>
      </c>
      <c r="R13" s="348">
        <v>8.0488999999999997</v>
      </c>
      <c r="S13" s="348">
        <v>6.0214999999999996</v>
      </c>
      <c r="T13" s="348">
        <v>6.7153</v>
      </c>
      <c r="U13" s="354">
        <v>6.2582000000000004</v>
      </c>
      <c r="V13" s="348">
        <v>6.2354000000000003</v>
      </c>
      <c r="W13" s="348">
        <v>7.2263999999999999</v>
      </c>
      <c r="X13" s="348">
        <v>7.3787000000000003</v>
      </c>
      <c r="Y13" s="375">
        <v>6.6235999999999997</v>
      </c>
      <c r="Z13" s="348">
        <v>6.8384999999999998</v>
      </c>
      <c r="AA13" s="348">
        <v>3.8730000000000002</v>
      </c>
      <c r="AB13" s="348">
        <v>7.2983000000000002</v>
      </c>
      <c r="AC13" s="348">
        <v>6.3047000000000004</v>
      </c>
      <c r="AD13" s="348">
        <v>6.2817999999999996</v>
      </c>
      <c r="AE13" s="348">
        <v>3.8730000000000002</v>
      </c>
      <c r="AF13" s="348">
        <v>7.3840000000000003</v>
      </c>
      <c r="AG13" s="569"/>
      <c r="AH13" s="346">
        <v>21</v>
      </c>
      <c r="AI13" s="346">
        <v>18</v>
      </c>
      <c r="AJ13" s="346">
        <v>8</v>
      </c>
      <c r="AK13" s="346">
        <v>14</v>
      </c>
      <c r="AL13" s="346">
        <v>3</v>
      </c>
      <c r="AM13" s="346">
        <v>8</v>
      </c>
      <c r="AN13" s="346">
        <v>4</v>
      </c>
      <c r="AO13" s="572">
        <v>11</v>
      </c>
      <c r="AP13" s="346">
        <v>11</v>
      </c>
      <c r="AQ13" s="346">
        <v>11</v>
      </c>
      <c r="AR13" s="346">
        <v>4</v>
      </c>
      <c r="AS13" s="346">
        <v>4</v>
      </c>
      <c r="AT13" s="346">
        <v>3</v>
      </c>
      <c r="AU13" s="346">
        <v>5</v>
      </c>
      <c r="AV13" s="346">
        <v>4</v>
      </c>
      <c r="AW13" s="346">
        <v>9</v>
      </c>
      <c r="AX13" s="346">
        <v>11</v>
      </c>
      <c r="AY13" s="346">
        <v>5</v>
      </c>
      <c r="AZ13" s="584"/>
      <c r="BA13" s="467">
        <v>14.23</v>
      </c>
      <c r="BB13" s="348">
        <v>89.92</v>
      </c>
      <c r="BC13" s="348" t="s">
        <v>430</v>
      </c>
      <c r="BD13" s="348" t="s">
        <v>430</v>
      </c>
      <c r="BE13" s="375" t="s">
        <v>430</v>
      </c>
      <c r="BF13" s="375">
        <v>-4.1500000000000004</v>
      </c>
      <c r="BG13" s="374"/>
      <c r="BH13" s="594">
        <v>-4.1500000000000004</v>
      </c>
      <c r="BI13" s="348">
        <v>62.96</v>
      </c>
      <c r="BJ13" s="348">
        <v>26.96</v>
      </c>
      <c r="BK13" s="348" t="s">
        <v>430</v>
      </c>
      <c r="BL13" s="348" t="s">
        <v>430</v>
      </c>
      <c r="BM13" s="375">
        <v>10.36</v>
      </c>
      <c r="BN13" s="375" t="s">
        <v>430</v>
      </c>
      <c r="BO13" s="375">
        <v>3.87</v>
      </c>
      <c r="BP13" s="375" t="s">
        <v>430</v>
      </c>
      <c r="BQ13" s="375" t="s">
        <v>430</v>
      </c>
      <c r="BR13" s="374"/>
      <c r="BS13" s="468">
        <v>2.44039781073212</v>
      </c>
      <c r="BT13" s="348">
        <v>19.759005945927701</v>
      </c>
      <c r="BU13" s="374"/>
      <c r="BV13" s="430" t="s">
        <v>554</v>
      </c>
    </row>
    <row r="14" spans="1:74" s="428" customFormat="1" x14ac:dyDescent="0.25">
      <c r="A14" s="345" t="s">
        <v>7662</v>
      </c>
      <c r="B14" s="374"/>
      <c r="C14" s="719">
        <v>41275</v>
      </c>
      <c r="D14" s="373"/>
      <c r="E14" s="346">
        <v>22875.5</v>
      </c>
      <c r="F14" s="373"/>
      <c r="G14" s="347">
        <v>4493.1990999999998</v>
      </c>
      <c r="H14" s="374"/>
      <c r="I14" s="348">
        <v>0.5726</v>
      </c>
      <c r="J14" s="348">
        <v>6.89</v>
      </c>
      <c r="K14" s="348">
        <v>0.53425</v>
      </c>
      <c r="L14" s="348">
        <v>0.56986000000000003</v>
      </c>
      <c r="M14" s="362"/>
      <c r="N14" s="350">
        <v>15.366199999999999</v>
      </c>
      <c r="O14" s="348">
        <v>0.1265</v>
      </c>
      <c r="P14" s="348">
        <v>2.6048</v>
      </c>
      <c r="Q14" s="348">
        <v>0.59530000000000005</v>
      </c>
      <c r="R14" s="348">
        <v>7.7038000000000002</v>
      </c>
      <c r="S14" s="348">
        <v>6.0136000000000003</v>
      </c>
      <c r="T14" s="348">
        <v>6.6185</v>
      </c>
      <c r="U14" s="354">
        <v>6.2561</v>
      </c>
      <c r="V14" s="348">
        <v>6.2228000000000003</v>
      </c>
      <c r="W14" s="348">
        <v>7.2464000000000004</v>
      </c>
      <c r="X14" s="348">
        <v>7.3875999999999999</v>
      </c>
      <c r="Y14" s="375">
        <v>6.6372999999999998</v>
      </c>
      <c r="Z14" s="348">
        <v>6.7529000000000003</v>
      </c>
      <c r="AA14" s="348">
        <v>3.6240999999999999</v>
      </c>
      <c r="AB14" s="348">
        <v>7.2192999999999996</v>
      </c>
      <c r="AC14" s="348">
        <v>6.2827000000000002</v>
      </c>
      <c r="AD14" s="348">
        <v>6.2752999999999997</v>
      </c>
      <c r="AE14" s="348">
        <v>3.6240999999999999</v>
      </c>
      <c r="AF14" s="348">
        <v>7.3010000000000002</v>
      </c>
      <c r="AG14" s="569"/>
      <c r="AH14" s="346">
        <v>10</v>
      </c>
      <c r="AI14" s="346">
        <v>10</v>
      </c>
      <c r="AJ14" s="346">
        <v>4</v>
      </c>
      <c r="AK14" s="346">
        <v>11</v>
      </c>
      <c r="AL14" s="346">
        <v>11</v>
      </c>
      <c r="AM14" s="346">
        <v>9</v>
      </c>
      <c r="AN14" s="346">
        <v>11</v>
      </c>
      <c r="AO14" s="572">
        <v>12</v>
      </c>
      <c r="AP14" s="346">
        <v>13</v>
      </c>
      <c r="AQ14" s="346">
        <v>7</v>
      </c>
      <c r="AR14" s="346">
        <v>3</v>
      </c>
      <c r="AS14" s="346">
        <v>2</v>
      </c>
      <c r="AT14" s="346">
        <v>7</v>
      </c>
      <c r="AU14" s="346">
        <v>13</v>
      </c>
      <c r="AV14" s="346">
        <v>10</v>
      </c>
      <c r="AW14" s="346">
        <v>11</v>
      </c>
      <c r="AX14" s="346">
        <v>12</v>
      </c>
      <c r="AY14" s="346">
        <v>13</v>
      </c>
      <c r="AZ14" s="584"/>
      <c r="BA14" s="467">
        <v>13.13</v>
      </c>
      <c r="BB14" s="348">
        <v>87.99</v>
      </c>
      <c r="BC14" s="348" t="s">
        <v>430</v>
      </c>
      <c r="BD14" s="348" t="s">
        <v>430</v>
      </c>
      <c r="BE14" s="375" t="s">
        <v>430</v>
      </c>
      <c r="BF14" s="375">
        <v>-1.1200000000000001</v>
      </c>
      <c r="BG14" s="374"/>
      <c r="BH14" s="594">
        <v>-1.1200000000000001</v>
      </c>
      <c r="BI14" s="348">
        <v>62.73</v>
      </c>
      <c r="BJ14" s="348">
        <v>25.26</v>
      </c>
      <c r="BK14" s="348" t="s">
        <v>430</v>
      </c>
      <c r="BL14" s="348" t="s">
        <v>430</v>
      </c>
      <c r="BM14" s="375">
        <v>4.5199999999999996</v>
      </c>
      <c r="BN14" s="375" t="s">
        <v>430</v>
      </c>
      <c r="BO14" s="375">
        <v>8.61</v>
      </c>
      <c r="BP14" s="375" t="s">
        <v>430</v>
      </c>
      <c r="BQ14" s="375" t="s">
        <v>430</v>
      </c>
      <c r="BR14" s="374"/>
      <c r="BS14" s="468">
        <v>1.09118893010912</v>
      </c>
      <c r="BT14" s="348">
        <v>11.339661361134</v>
      </c>
      <c r="BU14" s="374"/>
      <c r="BV14" s="430" t="s">
        <v>554</v>
      </c>
    </row>
    <row r="15" spans="1:74" s="428" customFormat="1" x14ac:dyDescent="0.25">
      <c r="A15" s="345" t="s">
        <v>7663</v>
      </c>
      <c r="B15" s="374"/>
      <c r="C15" s="719">
        <v>43683</v>
      </c>
      <c r="D15" s="373"/>
      <c r="E15" s="346">
        <v>18643.8</v>
      </c>
      <c r="F15" s="373"/>
      <c r="G15" s="347">
        <v>1544.2616</v>
      </c>
      <c r="H15" s="374"/>
      <c r="I15" s="348">
        <v>0.58904000000000001</v>
      </c>
      <c r="J15" s="348">
        <v>6.9018699999999997</v>
      </c>
      <c r="K15" s="348">
        <v>0.55067999999999995</v>
      </c>
      <c r="L15" s="348">
        <v>0.58630000000000004</v>
      </c>
      <c r="M15" s="362"/>
      <c r="N15" s="350">
        <v>14.757099999999999</v>
      </c>
      <c r="O15" s="348">
        <v>0.1016</v>
      </c>
      <c r="P15" s="348">
        <v>2.39</v>
      </c>
      <c r="Q15" s="348">
        <v>0.57530000000000003</v>
      </c>
      <c r="R15" s="348">
        <v>7.6338999999999997</v>
      </c>
      <c r="S15" s="348">
        <v>6.0309999999999997</v>
      </c>
      <c r="T15" s="348">
        <v>6.6505000000000001</v>
      </c>
      <c r="U15" s="354">
        <v>6.3407999999999998</v>
      </c>
      <c r="V15" s="348">
        <v>6.2969999999999997</v>
      </c>
      <c r="W15" s="348">
        <v>7.2973999999999997</v>
      </c>
      <c r="X15" s="348">
        <v>7.4143999999999997</v>
      </c>
      <c r="Y15" s="375">
        <v>6.6333000000000002</v>
      </c>
      <c r="Z15" s="348" t="s">
        <v>430</v>
      </c>
      <c r="AA15" s="348">
        <v>3.6714000000000002</v>
      </c>
      <c r="AB15" s="348">
        <v>7.2332999999999998</v>
      </c>
      <c r="AC15" s="348">
        <v>6.3813000000000004</v>
      </c>
      <c r="AD15" s="348">
        <v>6.3638000000000003</v>
      </c>
      <c r="AE15" s="348">
        <v>3.6714000000000002</v>
      </c>
      <c r="AF15" s="348">
        <v>6.4539999999999997</v>
      </c>
      <c r="AG15" s="569"/>
      <c r="AH15" s="346">
        <v>12</v>
      </c>
      <c r="AI15" s="346">
        <v>13</v>
      </c>
      <c r="AJ15" s="346">
        <v>13</v>
      </c>
      <c r="AK15" s="346">
        <v>12</v>
      </c>
      <c r="AL15" s="346">
        <v>18</v>
      </c>
      <c r="AM15" s="346">
        <v>7</v>
      </c>
      <c r="AN15" s="346">
        <v>8</v>
      </c>
      <c r="AO15" s="572">
        <v>4</v>
      </c>
      <c r="AP15" s="346">
        <v>5</v>
      </c>
      <c r="AQ15" s="346">
        <v>2</v>
      </c>
      <c r="AR15" s="346">
        <v>2</v>
      </c>
      <c r="AS15" s="346">
        <v>3</v>
      </c>
      <c r="AT15" s="346" t="s">
        <v>430</v>
      </c>
      <c r="AU15" s="346">
        <v>11</v>
      </c>
      <c r="AV15" s="346">
        <v>8</v>
      </c>
      <c r="AW15" s="346">
        <v>6</v>
      </c>
      <c r="AX15" s="346">
        <v>4</v>
      </c>
      <c r="AY15" s="346">
        <v>11</v>
      </c>
      <c r="AZ15" s="584"/>
      <c r="BA15" s="467">
        <v>10.71</v>
      </c>
      <c r="BB15" s="348">
        <v>90.02</v>
      </c>
      <c r="BC15" s="348" t="s">
        <v>430</v>
      </c>
      <c r="BD15" s="348" t="s">
        <v>430</v>
      </c>
      <c r="BE15" s="375" t="s">
        <v>430</v>
      </c>
      <c r="BF15" s="375">
        <v>-0.73</v>
      </c>
      <c r="BG15" s="374"/>
      <c r="BH15" s="594">
        <v>-0.73</v>
      </c>
      <c r="BI15" s="348">
        <v>62.38</v>
      </c>
      <c r="BJ15" s="348">
        <v>27.64</v>
      </c>
      <c r="BK15" s="348" t="s">
        <v>430</v>
      </c>
      <c r="BL15" s="348" t="s">
        <v>430</v>
      </c>
      <c r="BM15" s="375">
        <v>6.74</v>
      </c>
      <c r="BN15" s="375" t="s">
        <v>430</v>
      </c>
      <c r="BO15" s="375">
        <v>3.97</v>
      </c>
      <c r="BP15" s="375" t="s">
        <v>430</v>
      </c>
      <c r="BQ15" s="375" t="s">
        <v>430</v>
      </c>
      <c r="BR15" s="374"/>
      <c r="BS15" s="468">
        <v>1.35763096027153</v>
      </c>
      <c r="BT15" s="348">
        <v>13.7278722327456</v>
      </c>
      <c r="BU15" s="374"/>
      <c r="BV15" s="430" t="s">
        <v>554</v>
      </c>
    </row>
    <row r="16" spans="1:74" s="428" customFormat="1" x14ac:dyDescent="0.25">
      <c r="A16" s="345" t="s">
        <v>7664</v>
      </c>
      <c r="B16" s="374"/>
      <c r="C16" s="719">
        <v>41275</v>
      </c>
      <c r="D16" s="373"/>
      <c r="E16" s="346">
        <v>18161</v>
      </c>
      <c r="F16" s="373"/>
      <c r="G16" s="347">
        <v>3334.8389000000002</v>
      </c>
      <c r="H16" s="374"/>
      <c r="I16" s="348">
        <v>0.55342000000000002</v>
      </c>
      <c r="J16" s="348">
        <v>6.87</v>
      </c>
      <c r="K16" s="348">
        <v>0.55342000000000002</v>
      </c>
      <c r="L16" s="348">
        <v>0.55342000000000002</v>
      </c>
      <c r="M16" s="362"/>
      <c r="N16" s="350">
        <v>15.2638</v>
      </c>
      <c r="O16" s="348">
        <v>0.63049999999999995</v>
      </c>
      <c r="P16" s="348">
        <v>2.5889000000000002</v>
      </c>
      <c r="Q16" s="348">
        <v>0.65259999999999996</v>
      </c>
      <c r="R16" s="348">
        <v>7.7214</v>
      </c>
      <c r="S16" s="348">
        <v>6.0094000000000003</v>
      </c>
      <c r="T16" s="348">
        <v>6.5454999999999997</v>
      </c>
      <c r="U16" s="354">
        <v>6.2497999999999996</v>
      </c>
      <c r="V16" s="348">
        <v>6.2191000000000001</v>
      </c>
      <c r="W16" s="348">
        <v>7.2276999999999996</v>
      </c>
      <c r="X16" s="348">
        <v>7.3555000000000001</v>
      </c>
      <c r="Y16" s="375">
        <v>6.5989000000000004</v>
      </c>
      <c r="Z16" s="348">
        <v>6.7272999999999996</v>
      </c>
      <c r="AA16" s="348">
        <v>3.6909000000000001</v>
      </c>
      <c r="AB16" s="348">
        <v>7.1501000000000001</v>
      </c>
      <c r="AC16" s="348">
        <v>6.25</v>
      </c>
      <c r="AD16" s="348">
        <v>6.2728000000000002</v>
      </c>
      <c r="AE16" s="348">
        <v>3.6909000000000001</v>
      </c>
      <c r="AF16" s="348">
        <v>7.2843</v>
      </c>
      <c r="AG16" s="569"/>
      <c r="AH16" s="346">
        <v>11</v>
      </c>
      <c r="AI16" s="346">
        <v>3</v>
      </c>
      <c r="AJ16" s="346">
        <v>5</v>
      </c>
      <c r="AK16" s="346">
        <v>8</v>
      </c>
      <c r="AL16" s="346">
        <v>10</v>
      </c>
      <c r="AM16" s="346">
        <v>10</v>
      </c>
      <c r="AN16" s="346">
        <v>14</v>
      </c>
      <c r="AO16" s="572">
        <v>14</v>
      </c>
      <c r="AP16" s="346">
        <v>14</v>
      </c>
      <c r="AQ16" s="346">
        <v>10</v>
      </c>
      <c r="AR16" s="346">
        <v>9</v>
      </c>
      <c r="AS16" s="346">
        <v>5</v>
      </c>
      <c r="AT16" s="346">
        <v>8</v>
      </c>
      <c r="AU16" s="346">
        <v>8</v>
      </c>
      <c r="AV16" s="346">
        <v>16</v>
      </c>
      <c r="AW16" s="346">
        <v>15</v>
      </c>
      <c r="AX16" s="346">
        <v>13</v>
      </c>
      <c r="AY16" s="346">
        <v>8</v>
      </c>
      <c r="AZ16" s="584"/>
      <c r="BA16" s="467">
        <v>10.98</v>
      </c>
      <c r="BB16" s="348">
        <v>88.73</v>
      </c>
      <c r="BC16" s="348" t="s">
        <v>430</v>
      </c>
      <c r="BD16" s="348" t="s">
        <v>430</v>
      </c>
      <c r="BE16" s="375" t="s">
        <v>430</v>
      </c>
      <c r="BF16" s="375">
        <v>0.3</v>
      </c>
      <c r="BG16" s="374"/>
      <c r="BH16" s="594">
        <v>0.3</v>
      </c>
      <c r="BI16" s="348">
        <v>65.3</v>
      </c>
      <c r="BJ16" s="348">
        <v>23.43</v>
      </c>
      <c r="BK16" s="348" t="s">
        <v>430</v>
      </c>
      <c r="BL16" s="348" t="s">
        <v>430</v>
      </c>
      <c r="BM16" s="375">
        <v>1.88</v>
      </c>
      <c r="BN16" s="375" t="s">
        <v>430</v>
      </c>
      <c r="BO16" s="375">
        <v>9.1</v>
      </c>
      <c r="BP16" s="375" t="s">
        <v>430</v>
      </c>
      <c r="BQ16" s="375" t="s">
        <v>430</v>
      </c>
      <c r="BR16" s="374"/>
      <c r="BS16" s="468">
        <v>1.6274981801627499</v>
      </c>
      <c r="BT16" s="348">
        <v>12.8070934712807</v>
      </c>
      <c r="BU16" s="374"/>
      <c r="BV16" s="430" t="s">
        <v>554</v>
      </c>
    </row>
    <row r="17" spans="1:74" s="428" customFormat="1" x14ac:dyDescent="0.25">
      <c r="A17" s="345" t="s">
        <v>7665</v>
      </c>
      <c r="B17" s="374"/>
      <c r="C17" s="719">
        <v>41275</v>
      </c>
      <c r="D17" s="373"/>
      <c r="E17" s="346">
        <v>13783.3</v>
      </c>
      <c r="F17" s="373"/>
      <c r="G17" s="347">
        <v>46.684100000000001</v>
      </c>
      <c r="H17" s="374"/>
      <c r="I17" s="348">
        <v>0.5726</v>
      </c>
      <c r="J17" s="348">
        <v>6.75</v>
      </c>
      <c r="K17" s="348">
        <v>0.5726</v>
      </c>
      <c r="L17" s="348">
        <v>0.5726</v>
      </c>
      <c r="M17" s="362"/>
      <c r="N17" s="350">
        <v>15.8002</v>
      </c>
      <c r="O17" s="348">
        <v>-0.59940000000000004</v>
      </c>
      <c r="P17" s="348">
        <v>2.2572000000000001</v>
      </c>
      <c r="Q17" s="348">
        <v>0.35749999999999998</v>
      </c>
      <c r="R17" s="348">
        <v>7.4943</v>
      </c>
      <c r="S17" s="348">
        <v>5.9960000000000004</v>
      </c>
      <c r="T17" s="348">
        <v>6.6548999999999996</v>
      </c>
      <c r="U17" s="354">
        <v>6.3945999999999996</v>
      </c>
      <c r="V17" s="348">
        <v>6.33</v>
      </c>
      <c r="W17" s="348">
        <v>7.2965999999999998</v>
      </c>
      <c r="X17" s="348">
        <v>7.3723999999999998</v>
      </c>
      <c r="Y17" s="375">
        <v>6.5374999999999996</v>
      </c>
      <c r="Z17" s="348">
        <v>6.5232999999999999</v>
      </c>
      <c r="AA17" s="348">
        <v>3.4649000000000001</v>
      </c>
      <c r="AB17" s="348">
        <v>7.1726999999999999</v>
      </c>
      <c r="AC17" s="348">
        <v>6.4317000000000002</v>
      </c>
      <c r="AD17" s="348">
        <v>6.4066999999999998</v>
      </c>
      <c r="AE17" s="348">
        <v>3.4649000000000001</v>
      </c>
      <c r="AF17" s="348">
        <v>7.2077999999999998</v>
      </c>
      <c r="AG17" s="569"/>
      <c r="AH17" s="346">
        <v>5</v>
      </c>
      <c r="AI17" s="346">
        <v>20</v>
      </c>
      <c r="AJ17" s="346">
        <v>19</v>
      </c>
      <c r="AK17" s="346">
        <v>21</v>
      </c>
      <c r="AL17" s="346">
        <v>21</v>
      </c>
      <c r="AM17" s="346">
        <v>11</v>
      </c>
      <c r="AN17" s="346">
        <v>6</v>
      </c>
      <c r="AO17" s="572">
        <v>3</v>
      </c>
      <c r="AP17" s="346">
        <v>3</v>
      </c>
      <c r="AQ17" s="346">
        <v>3</v>
      </c>
      <c r="AR17" s="346">
        <v>5</v>
      </c>
      <c r="AS17" s="346">
        <v>9</v>
      </c>
      <c r="AT17" s="346">
        <v>12</v>
      </c>
      <c r="AU17" s="346">
        <v>19</v>
      </c>
      <c r="AV17" s="346">
        <v>14</v>
      </c>
      <c r="AW17" s="346">
        <v>3</v>
      </c>
      <c r="AX17" s="346">
        <v>3</v>
      </c>
      <c r="AY17" s="346">
        <v>19</v>
      </c>
      <c r="AZ17" s="584"/>
      <c r="BA17" s="467">
        <v>15.14</v>
      </c>
      <c r="BB17" s="348">
        <v>87.37</v>
      </c>
      <c r="BC17" s="348" t="s">
        <v>430</v>
      </c>
      <c r="BD17" s="348" t="s">
        <v>430</v>
      </c>
      <c r="BE17" s="375" t="s">
        <v>430</v>
      </c>
      <c r="BF17" s="375">
        <v>-2.5099999999999998</v>
      </c>
      <c r="BG17" s="374"/>
      <c r="BH17" s="594">
        <v>-2.52</v>
      </c>
      <c r="BI17" s="348">
        <v>65.790000000000006</v>
      </c>
      <c r="BJ17" s="348">
        <v>21.58</v>
      </c>
      <c r="BK17" s="348" t="s">
        <v>430</v>
      </c>
      <c r="BL17" s="348" t="s">
        <v>430</v>
      </c>
      <c r="BM17" s="375">
        <v>7.9</v>
      </c>
      <c r="BN17" s="375" t="s">
        <v>430</v>
      </c>
      <c r="BO17" s="375">
        <v>7.23</v>
      </c>
      <c r="BP17" s="375" t="s">
        <v>430</v>
      </c>
      <c r="BQ17" s="375" t="s">
        <v>430</v>
      </c>
      <c r="BR17" s="374"/>
      <c r="BS17" s="468">
        <v>2.4755540897524502</v>
      </c>
      <c r="BT17" s="348">
        <v>14.1453502585855</v>
      </c>
      <c r="BU17" s="374"/>
      <c r="BV17" s="430" t="s">
        <v>554</v>
      </c>
    </row>
    <row r="18" spans="1:74" s="428" customFormat="1" x14ac:dyDescent="0.25">
      <c r="A18" s="345" t="s">
        <v>7666</v>
      </c>
      <c r="B18" s="374"/>
      <c r="C18" s="719">
        <v>41275</v>
      </c>
      <c r="D18" s="373"/>
      <c r="E18" s="346">
        <v>8703.92</v>
      </c>
      <c r="F18" s="373"/>
      <c r="G18" s="347">
        <v>57.957700000000003</v>
      </c>
      <c r="H18" s="374"/>
      <c r="I18" s="348">
        <v>0.60085</v>
      </c>
      <c r="J18" s="348">
        <v>6.8761599999999996</v>
      </c>
      <c r="K18" s="348">
        <v>0.55972</v>
      </c>
      <c r="L18" s="348">
        <v>0.59677999999999998</v>
      </c>
      <c r="M18" s="362"/>
      <c r="N18" s="350">
        <v>15.5619</v>
      </c>
      <c r="O18" s="348">
        <v>-2.1000000000000001E-2</v>
      </c>
      <c r="P18" s="348">
        <v>2.5383</v>
      </c>
      <c r="Q18" s="348">
        <v>0.71089999999999998</v>
      </c>
      <c r="R18" s="348">
        <v>7.7404999999999999</v>
      </c>
      <c r="S18" s="348">
        <v>6.1269</v>
      </c>
      <c r="T18" s="348">
        <v>6.7831999999999999</v>
      </c>
      <c r="U18" s="354">
        <v>6.3300999999999998</v>
      </c>
      <c r="V18" s="348">
        <v>6.2977999999999996</v>
      </c>
      <c r="W18" s="348">
        <v>7.0639000000000003</v>
      </c>
      <c r="X18" s="348">
        <v>7.1924999999999999</v>
      </c>
      <c r="Y18" s="375">
        <v>6.3331999999999997</v>
      </c>
      <c r="Z18" s="348">
        <v>6.4414999999999996</v>
      </c>
      <c r="AA18" s="348">
        <v>3.5243000000000002</v>
      </c>
      <c r="AB18" s="348">
        <v>7.4196999999999997</v>
      </c>
      <c r="AC18" s="348">
        <v>6.3902000000000001</v>
      </c>
      <c r="AD18" s="348">
        <v>6.3509000000000002</v>
      </c>
      <c r="AE18" s="348">
        <v>3.5243000000000002</v>
      </c>
      <c r="AF18" s="348">
        <v>6.9965000000000002</v>
      </c>
      <c r="AG18" s="569"/>
      <c r="AH18" s="346">
        <v>8</v>
      </c>
      <c r="AI18" s="346">
        <v>14</v>
      </c>
      <c r="AJ18" s="346">
        <v>6</v>
      </c>
      <c r="AK18" s="346">
        <v>6</v>
      </c>
      <c r="AL18" s="346">
        <v>8</v>
      </c>
      <c r="AM18" s="346">
        <v>2</v>
      </c>
      <c r="AN18" s="346">
        <v>2</v>
      </c>
      <c r="AO18" s="572">
        <v>6</v>
      </c>
      <c r="AP18" s="346">
        <v>4</v>
      </c>
      <c r="AQ18" s="346">
        <v>19</v>
      </c>
      <c r="AR18" s="346">
        <v>18</v>
      </c>
      <c r="AS18" s="346">
        <v>16</v>
      </c>
      <c r="AT18" s="346">
        <v>13</v>
      </c>
      <c r="AU18" s="346">
        <v>17</v>
      </c>
      <c r="AV18" s="346">
        <v>2</v>
      </c>
      <c r="AW18" s="346">
        <v>5</v>
      </c>
      <c r="AX18" s="346">
        <v>5</v>
      </c>
      <c r="AY18" s="346">
        <v>17</v>
      </c>
      <c r="AZ18" s="584"/>
      <c r="BA18" s="467">
        <v>15.24</v>
      </c>
      <c r="BB18" s="348">
        <v>88.92</v>
      </c>
      <c r="BC18" s="348" t="s">
        <v>430</v>
      </c>
      <c r="BD18" s="348" t="s">
        <v>430</v>
      </c>
      <c r="BE18" s="375" t="s">
        <v>430</v>
      </c>
      <c r="BF18" s="375">
        <v>-4.16</v>
      </c>
      <c r="BG18" s="374"/>
      <c r="BH18" s="594">
        <v>-4.16</v>
      </c>
      <c r="BI18" s="348">
        <v>68.11</v>
      </c>
      <c r="BJ18" s="348">
        <v>20.81</v>
      </c>
      <c r="BK18" s="348" t="s">
        <v>430</v>
      </c>
      <c r="BL18" s="348" t="s">
        <v>430</v>
      </c>
      <c r="BM18" s="375">
        <v>6.58</v>
      </c>
      <c r="BN18" s="375" t="s">
        <v>430</v>
      </c>
      <c r="BO18" s="375">
        <v>8.66</v>
      </c>
      <c r="BP18" s="375" t="s">
        <v>430</v>
      </c>
      <c r="BQ18" s="375" t="s">
        <v>430</v>
      </c>
      <c r="BR18" s="374"/>
      <c r="BS18" s="468" t="s">
        <v>430</v>
      </c>
      <c r="BT18" s="348">
        <v>16.111953901611201</v>
      </c>
      <c r="BU18" s="374"/>
      <c r="BV18" s="430" t="s">
        <v>554</v>
      </c>
    </row>
    <row r="19" spans="1:74" s="428" customFormat="1" x14ac:dyDescent="0.25">
      <c r="A19" s="345" t="s">
        <v>7667</v>
      </c>
      <c r="B19" s="374"/>
      <c r="C19" s="719">
        <v>41275</v>
      </c>
      <c r="D19" s="373"/>
      <c r="E19" s="346">
        <v>6790.65</v>
      </c>
      <c r="F19" s="373"/>
      <c r="G19" s="347">
        <v>29.563500000000001</v>
      </c>
      <c r="H19" s="374"/>
      <c r="I19" s="348">
        <v>0.57928999999999997</v>
      </c>
      <c r="J19" s="348">
        <v>6.75</v>
      </c>
      <c r="K19" s="348">
        <v>0.55572999999999995</v>
      </c>
      <c r="L19" s="348">
        <v>0.57865999999999995</v>
      </c>
      <c r="M19" s="362"/>
      <c r="N19" s="350">
        <v>14.5745</v>
      </c>
      <c r="O19" s="348">
        <v>-0.41149999999999998</v>
      </c>
      <c r="P19" s="348">
        <v>2.3822000000000001</v>
      </c>
      <c r="Q19" s="348">
        <v>0.4763</v>
      </c>
      <c r="R19" s="348">
        <v>7.6448</v>
      </c>
      <c r="S19" s="348">
        <v>5.9829999999999997</v>
      </c>
      <c r="T19" s="348">
        <v>6.5250000000000004</v>
      </c>
      <c r="U19" s="354">
        <v>6.2149999999999999</v>
      </c>
      <c r="V19" s="348">
        <v>6.1877000000000004</v>
      </c>
      <c r="W19" s="348">
        <v>7.1661000000000001</v>
      </c>
      <c r="X19" s="348">
        <v>7.2595000000000001</v>
      </c>
      <c r="Y19" s="375">
        <v>6.4107000000000003</v>
      </c>
      <c r="Z19" s="348">
        <v>6.8686999999999996</v>
      </c>
      <c r="AA19" s="348">
        <v>3.4931999999999999</v>
      </c>
      <c r="AB19" s="348">
        <v>7.1879999999999997</v>
      </c>
      <c r="AC19" s="348">
        <v>6.2237999999999998</v>
      </c>
      <c r="AD19" s="348">
        <v>6.2363</v>
      </c>
      <c r="AE19" s="348">
        <v>3.4931999999999999</v>
      </c>
      <c r="AF19" s="348">
        <v>7.4085000000000001</v>
      </c>
      <c r="AG19" s="569"/>
      <c r="AH19" s="346">
        <v>13</v>
      </c>
      <c r="AI19" s="346">
        <v>19</v>
      </c>
      <c r="AJ19" s="346">
        <v>15</v>
      </c>
      <c r="AK19" s="346">
        <v>18</v>
      </c>
      <c r="AL19" s="346">
        <v>17</v>
      </c>
      <c r="AM19" s="346">
        <v>12</v>
      </c>
      <c r="AN19" s="346">
        <v>15</v>
      </c>
      <c r="AO19" s="572">
        <v>18</v>
      </c>
      <c r="AP19" s="346">
        <v>16</v>
      </c>
      <c r="AQ19" s="346">
        <v>16</v>
      </c>
      <c r="AR19" s="346">
        <v>14</v>
      </c>
      <c r="AS19" s="346">
        <v>12</v>
      </c>
      <c r="AT19" s="346">
        <v>2</v>
      </c>
      <c r="AU19" s="346">
        <v>18</v>
      </c>
      <c r="AV19" s="346">
        <v>12</v>
      </c>
      <c r="AW19" s="346">
        <v>18</v>
      </c>
      <c r="AX19" s="346">
        <v>18</v>
      </c>
      <c r="AY19" s="346">
        <v>18</v>
      </c>
      <c r="AZ19" s="584"/>
      <c r="BA19" s="467">
        <v>14.64</v>
      </c>
      <c r="BB19" s="348">
        <v>84.1</v>
      </c>
      <c r="BC19" s="348" t="s">
        <v>430</v>
      </c>
      <c r="BD19" s="348" t="s">
        <v>430</v>
      </c>
      <c r="BE19" s="375" t="s">
        <v>430</v>
      </c>
      <c r="BF19" s="375">
        <v>1.26</v>
      </c>
      <c r="BG19" s="374"/>
      <c r="BH19" s="594">
        <v>1.26</v>
      </c>
      <c r="BI19" s="348">
        <v>63.74</v>
      </c>
      <c r="BJ19" s="348">
        <v>20.36</v>
      </c>
      <c r="BK19" s="348" t="s">
        <v>430</v>
      </c>
      <c r="BL19" s="348" t="s">
        <v>430</v>
      </c>
      <c r="BM19" s="375">
        <v>3.26</v>
      </c>
      <c r="BN19" s="375" t="s">
        <v>430</v>
      </c>
      <c r="BO19" s="375">
        <v>11.39</v>
      </c>
      <c r="BP19" s="375" t="s">
        <v>430</v>
      </c>
      <c r="BQ19" s="375" t="s">
        <v>430</v>
      </c>
      <c r="BR19" s="374"/>
      <c r="BS19" s="468">
        <v>3.06930909061386</v>
      </c>
      <c r="BT19" s="348">
        <v>11.5363060323073</v>
      </c>
      <c r="BU19" s="374"/>
      <c r="BV19" s="430" t="s">
        <v>554</v>
      </c>
    </row>
    <row r="20" spans="1:74" s="428" customFormat="1" x14ac:dyDescent="0.25">
      <c r="A20" s="345" t="s">
        <v>7668</v>
      </c>
      <c r="B20" s="374"/>
      <c r="C20" s="719">
        <v>41275</v>
      </c>
      <c r="D20" s="373"/>
      <c r="E20" s="346">
        <v>6009.11</v>
      </c>
      <c r="F20" s="373"/>
      <c r="G20" s="347">
        <v>3364.3706000000002</v>
      </c>
      <c r="H20" s="374"/>
      <c r="I20" s="348">
        <v>0.60548000000000002</v>
      </c>
      <c r="J20" s="348">
        <v>6.78</v>
      </c>
      <c r="K20" s="348">
        <v>0.60548000000000002</v>
      </c>
      <c r="L20" s="348">
        <v>0.60548000000000002</v>
      </c>
      <c r="M20" s="362"/>
      <c r="N20" s="350">
        <v>15.685700000000001</v>
      </c>
      <c r="O20" s="348">
        <v>0.64700000000000002</v>
      </c>
      <c r="P20" s="348">
        <v>2.3864999999999998</v>
      </c>
      <c r="Q20" s="348">
        <v>0.47449999999999998</v>
      </c>
      <c r="R20" s="348">
        <v>7.6623999999999999</v>
      </c>
      <c r="S20" s="348">
        <v>5.9672999999999998</v>
      </c>
      <c r="T20" s="348">
        <v>6.4977999999999998</v>
      </c>
      <c r="U20" s="354">
        <v>6.2207999999999997</v>
      </c>
      <c r="V20" s="348">
        <v>6.1593999999999998</v>
      </c>
      <c r="W20" s="348">
        <v>7.1166</v>
      </c>
      <c r="X20" s="348">
        <v>7.2013999999999996</v>
      </c>
      <c r="Y20" s="375">
        <v>6.3369999999999997</v>
      </c>
      <c r="Z20" s="348">
        <v>6.5315000000000003</v>
      </c>
      <c r="AA20" s="348">
        <v>3.5508000000000002</v>
      </c>
      <c r="AB20" s="348">
        <v>7.1445999999999996</v>
      </c>
      <c r="AC20" s="348">
        <v>6.2359</v>
      </c>
      <c r="AD20" s="348">
        <v>6.2404999999999999</v>
      </c>
      <c r="AE20" s="348">
        <v>3.5508000000000002</v>
      </c>
      <c r="AF20" s="348">
        <v>7.2746000000000004</v>
      </c>
      <c r="AG20" s="569"/>
      <c r="AH20" s="346">
        <v>7</v>
      </c>
      <c r="AI20" s="346">
        <v>2</v>
      </c>
      <c r="AJ20" s="346">
        <v>14</v>
      </c>
      <c r="AK20" s="346">
        <v>19</v>
      </c>
      <c r="AL20" s="346">
        <v>13</v>
      </c>
      <c r="AM20" s="346">
        <v>16</v>
      </c>
      <c r="AN20" s="346">
        <v>18</v>
      </c>
      <c r="AO20" s="572">
        <v>17</v>
      </c>
      <c r="AP20" s="346">
        <v>19</v>
      </c>
      <c r="AQ20" s="346">
        <v>18</v>
      </c>
      <c r="AR20" s="346">
        <v>16</v>
      </c>
      <c r="AS20" s="346">
        <v>14</v>
      </c>
      <c r="AT20" s="346">
        <v>11</v>
      </c>
      <c r="AU20" s="346">
        <v>14</v>
      </c>
      <c r="AV20" s="346">
        <v>18</v>
      </c>
      <c r="AW20" s="346">
        <v>17</v>
      </c>
      <c r="AX20" s="346">
        <v>17</v>
      </c>
      <c r="AY20" s="346">
        <v>14</v>
      </c>
      <c r="AZ20" s="584"/>
      <c r="BA20" s="467">
        <v>15.11</v>
      </c>
      <c r="BB20" s="348">
        <v>88.84</v>
      </c>
      <c r="BC20" s="348" t="s">
        <v>430</v>
      </c>
      <c r="BD20" s="348" t="s">
        <v>430</v>
      </c>
      <c r="BE20" s="375" t="s">
        <v>430</v>
      </c>
      <c r="BF20" s="375">
        <v>-3.95</v>
      </c>
      <c r="BG20" s="374"/>
      <c r="BH20" s="594">
        <v>-3.95</v>
      </c>
      <c r="BI20" s="348">
        <v>63.49</v>
      </c>
      <c r="BJ20" s="348">
        <v>25.34</v>
      </c>
      <c r="BK20" s="348" t="s">
        <v>430</v>
      </c>
      <c r="BL20" s="348" t="s">
        <v>430</v>
      </c>
      <c r="BM20" s="375">
        <v>1.29</v>
      </c>
      <c r="BN20" s="375" t="s">
        <v>430</v>
      </c>
      <c r="BO20" s="375">
        <v>13.82</v>
      </c>
      <c r="BP20" s="375" t="s">
        <v>430</v>
      </c>
      <c r="BQ20" s="375" t="s">
        <v>430</v>
      </c>
      <c r="BR20" s="374"/>
      <c r="BS20" s="468">
        <v>0.82063929016412795</v>
      </c>
      <c r="BT20" s="348">
        <v>16.569118113313799</v>
      </c>
      <c r="BU20" s="374"/>
      <c r="BV20" s="430" t="s">
        <v>554</v>
      </c>
    </row>
    <row r="21" spans="1:74" s="428" customFormat="1" x14ac:dyDescent="0.25">
      <c r="A21" s="345" t="s">
        <v>7669</v>
      </c>
      <c r="B21" s="374"/>
      <c r="C21" s="719">
        <v>41275</v>
      </c>
      <c r="D21" s="373"/>
      <c r="E21" s="346">
        <v>4042.26</v>
      </c>
      <c r="F21" s="373"/>
      <c r="G21" s="347">
        <v>55.393000000000001</v>
      </c>
      <c r="H21" s="374"/>
      <c r="I21" s="348">
        <v>0.60821999999999998</v>
      </c>
      <c r="J21" s="348">
        <v>6.94</v>
      </c>
      <c r="K21" s="348">
        <v>0.45479000000000003</v>
      </c>
      <c r="L21" s="348">
        <v>0.48766999999999999</v>
      </c>
      <c r="M21" s="362"/>
      <c r="N21" s="350">
        <v>13.579000000000001</v>
      </c>
      <c r="O21" s="348">
        <v>0.50519999999999998</v>
      </c>
      <c r="P21" s="348">
        <v>2.7501000000000002</v>
      </c>
      <c r="Q21" s="348">
        <v>0.96989999999999998</v>
      </c>
      <c r="R21" s="348">
        <v>7.6897000000000002</v>
      </c>
      <c r="S21" s="348">
        <v>5.9709000000000003</v>
      </c>
      <c r="T21" s="348">
        <v>6.4905999999999997</v>
      </c>
      <c r="U21" s="354">
        <v>6.2793999999999999</v>
      </c>
      <c r="V21" s="348">
        <v>6.2252999999999998</v>
      </c>
      <c r="W21" s="348">
        <v>7.2614000000000001</v>
      </c>
      <c r="X21" s="348">
        <v>7.3597999999999999</v>
      </c>
      <c r="Y21" s="375">
        <v>6.5058999999999996</v>
      </c>
      <c r="Z21" s="348">
        <v>6.7988</v>
      </c>
      <c r="AA21" s="348">
        <v>4.0472000000000001</v>
      </c>
      <c r="AB21" s="348">
        <v>7.1448</v>
      </c>
      <c r="AC21" s="348">
        <v>6.3029000000000002</v>
      </c>
      <c r="AD21" s="348">
        <v>6.2958999999999996</v>
      </c>
      <c r="AE21" s="348">
        <v>4.0472000000000001</v>
      </c>
      <c r="AF21" s="348">
        <v>7.4367999999999999</v>
      </c>
      <c r="AG21" s="569"/>
      <c r="AH21" s="346">
        <v>18</v>
      </c>
      <c r="AI21" s="346">
        <v>4</v>
      </c>
      <c r="AJ21" s="346">
        <v>1</v>
      </c>
      <c r="AK21" s="346">
        <v>3</v>
      </c>
      <c r="AL21" s="346">
        <v>12</v>
      </c>
      <c r="AM21" s="346">
        <v>14</v>
      </c>
      <c r="AN21" s="346">
        <v>19</v>
      </c>
      <c r="AO21" s="572">
        <v>10</v>
      </c>
      <c r="AP21" s="346">
        <v>12</v>
      </c>
      <c r="AQ21" s="346">
        <v>5</v>
      </c>
      <c r="AR21" s="346">
        <v>7</v>
      </c>
      <c r="AS21" s="346">
        <v>11</v>
      </c>
      <c r="AT21" s="346">
        <v>5</v>
      </c>
      <c r="AU21" s="346">
        <v>3</v>
      </c>
      <c r="AV21" s="346">
        <v>17</v>
      </c>
      <c r="AW21" s="346">
        <v>10</v>
      </c>
      <c r="AX21" s="346">
        <v>10</v>
      </c>
      <c r="AY21" s="346">
        <v>3</v>
      </c>
      <c r="AZ21" s="584"/>
      <c r="BA21" s="467">
        <v>11.92</v>
      </c>
      <c r="BB21" s="348">
        <v>88.32</v>
      </c>
      <c r="BC21" s="348" t="s">
        <v>430</v>
      </c>
      <c r="BD21" s="348" t="s">
        <v>430</v>
      </c>
      <c r="BE21" s="375">
        <v>20.41</v>
      </c>
      <c r="BF21" s="375">
        <v>-0.24</v>
      </c>
      <c r="BG21" s="374"/>
      <c r="BH21" s="594">
        <v>-0.25</v>
      </c>
      <c r="BI21" s="348">
        <v>58.04</v>
      </c>
      <c r="BJ21" s="348">
        <v>30.28</v>
      </c>
      <c r="BK21" s="348" t="s">
        <v>430</v>
      </c>
      <c r="BL21" s="348" t="s">
        <v>430</v>
      </c>
      <c r="BM21" s="375">
        <v>11.03</v>
      </c>
      <c r="BN21" s="375" t="s">
        <v>430</v>
      </c>
      <c r="BO21" s="375">
        <v>0.89</v>
      </c>
      <c r="BP21" s="375" t="s">
        <v>430</v>
      </c>
      <c r="BQ21" s="375">
        <v>20.41</v>
      </c>
      <c r="BR21" s="374"/>
      <c r="BS21" s="468" t="s">
        <v>430</v>
      </c>
      <c r="BT21" s="348">
        <v>8.1283621280300693</v>
      </c>
      <c r="BU21" s="374"/>
      <c r="BV21" s="430" t="s">
        <v>554</v>
      </c>
    </row>
    <row r="22" spans="1:74" s="428" customFormat="1" x14ac:dyDescent="0.25">
      <c r="A22" s="345" t="s">
        <v>7670</v>
      </c>
      <c r="B22" s="374"/>
      <c r="C22" s="719">
        <v>45131</v>
      </c>
      <c r="D22" s="373"/>
      <c r="E22" s="346">
        <v>4168.6400000000003</v>
      </c>
      <c r="F22" s="373"/>
      <c r="G22" s="347">
        <v>1240.7893999999999</v>
      </c>
      <c r="H22" s="374"/>
      <c r="I22" s="348">
        <v>0.54247000000000001</v>
      </c>
      <c r="J22" s="348">
        <v>6.67</v>
      </c>
      <c r="K22" s="348">
        <v>0.50958999999999999</v>
      </c>
      <c r="L22" s="348">
        <v>0.54247000000000001</v>
      </c>
      <c r="M22" s="362"/>
      <c r="N22" s="350">
        <v>16.145199999999999</v>
      </c>
      <c r="O22" s="348">
        <v>-4.2200000000000001E-2</v>
      </c>
      <c r="P22" s="348">
        <v>2.4994999999999998</v>
      </c>
      <c r="Q22" s="348">
        <v>0.73119999999999996</v>
      </c>
      <c r="R22" s="348">
        <v>7.7595999999999998</v>
      </c>
      <c r="S22" s="348">
        <v>6.0754999999999999</v>
      </c>
      <c r="T22" s="348">
        <v>6.6353</v>
      </c>
      <c r="U22" s="354">
        <v>6.3089000000000004</v>
      </c>
      <c r="V22" s="348">
        <v>6.2601000000000004</v>
      </c>
      <c r="W22" s="348">
        <v>7.2784000000000004</v>
      </c>
      <c r="X22" s="348" t="s">
        <v>430</v>
      </c>
      <c r="Y22" s="375" t="s">
        <v>430</v>
      </c>
      <c r="Z22" s="348" t="s">
        <v>430</v>
      </c>
      <c r="AA22" s="348">
        <v>3.7319</v>
      </c>
      <c r="AB22" s="348">
        <v>7.2988</v>
      </c>
      <c r="AC22" s="348">
        <v>6.3742999999999999</v>
      </c>
      <c r="AD22" s="348">
        <v>6.3281999999999998</v>
      </c>
      <c r="AE22" s="348">
        <v>3.7319</v>
      </c>
      <c r="AF22" s="348">
        <v>7.5061999999999998</v>
      </c>
      <c r="AG22" s="569"/>
      <c r="AH22" s="346">
        <v>3</v>
      </c>
      <c r="AI22" s="346">
        <v>15</v>
      </c>
      <c r="AJ22" s="346">
        <v>7</v>
      </c>
      <c r="AK22" s="346">
        <v>5</v>
      </c>
      <c r="AL22" s="346">
        <v>6</v>
      </c>
      <c r="AM22" s="346">
        <v>6</v>
      </c>
      <c r="AN22" s="346">
        <v>9</v>
      </c>
      <c r="AO22" s="572">
        <v>9</v>
      </c>
      <c r="AP22" s="346">
        <v>7</v>
      </c>
      <c r="AQ22" s="346">
        <v>4</v>
      </c>
      <c r="AR22" s="346" t="s">
        <v>430</v>
      </c>
      <c r="AS22" s="346" t="s">
        <v>430</v>
      </c>
      <c r="AT22" s="346" t="s">
        <v>430</v>
      </c>
      <c r="AU22" s="346">
        <v>7</v>
      </c>
      <c r="AV22" s="346">
        <v>3</v>
      </c>
      <c r="AW22" s="346">
        <v>8</v>
      </c>
      <c r="AX22" s="346">
        <v>8</v>
      </c>
      <c r="AY22" s="346">
        <v>7</v>
      </c>
      <c r="AZ22" s="584"/>
      <c r="BA22" s="467">
        <v>5.29</v>
      </c>
      <c r="BB22" s="348">
        <v>86.85</v>
      </c>
      <c r="BC22" s="348" t="s">
        <v>430</v>
      </c>
      <c r="BD22" s="348" t="s">
        <v>430</v>
      </c>
      <c r="BE22" s="375" t="s">
        <v>430</v>
      </c>
      <c r="BF22" s="375">
        <v>7.86</v>
      </c>
      <c r="BG22" s="374"/>
      <c r="BH22" s="594">
        <v>7.86</v>
      </c>
      <c r="BI22" s="348">
        <v>63.56</v>
      </c>
      <c r="BJ22" s="348">
        <v>23.29</v>
      </c>
      <c r="BK22" s="348" t="s">
        <v>430</v>
      </c>
      <c r="BL22" s="348" t="s">
        <v>430</v>
      </c>
      <c r="BM22" s="375">
        <v>2.9</v>
      </c>
      <c r="BN22" s="375" t="s">
        <v>430</v>
      </c>
      <c r="BO22" s="375">
        <v>2.4</v>
      </c>
      <c r="BP22" s="375" t="s">
        <v>430</v>
      </c>
      <c r="BQ22" s="375" t="s">
        <v>430</v>
      </c>
      <c r="BR22" s="374"/>
      <c r="BS22" s="468">
        <v>1.22168384036651</v>
      </c>
      <c r="BT22" s="348">
        <v>13.465715964039701</v>
      </c>
      <c r="BU22" s="374"/>
      <c r="BV22" s="430" t="s">
        <v>554</v>
      </c>
    </row>
    <row r="23" spans="1:74" s="428" customFormat="1" x14ac:dyDescent="0.25">
      <c r="A23" s="345" t="s">
        <v>7671</v>
      </c>
      <c r="B23" s="374"/>
      <c r="C23" s="719">
        <v>44419</v>
      </c>
      <c r="D23" s="373"/>
      <c r="E23" s="346">
        <v>3678.29</v>
      </c>
      <c r="F23" s="373"/>
      <c r="G23" s="347">
        <v>1364.4804999999999</v>
      </c>
      <c r="H23" s="374"/>
      <c r="I23" s="348">
        <v>0.59355999999999998</v>
      </c>
      <c r="J23" s="348">
        <v>6.74</v>
      </c>
      <c r="K23" s="348">
        <v>0.56000000000000005</v>
      </c>
      <c r="L23" s="348">
        <v>0.59</v>
      </c>
      <c r="M23" s="362"/>
      <c r="N23" s="350">
        <v>15.701000000000001</v>
      </c>
      <c r="O23" s="348">
        <v>-0.12570000000000001</v>
      </c>
      <c r="P23" s="348">
        <v>2.4580000000000002</v>
      </c>
      <c r="Q23" s="348">
        <v>0.37990000000000002</v>
      </c>
      <c r="R23" s="348">
        <v>7.5739999999999998</v>
      </c>
      <c r="S23" s="348">
        <v>5.9691000000000001</v>
      </c>
      <c r="T23" s="348">
        <v>6.5084999999999997</v>
      </c>
      <c r="U23" s="354">
        <v>6.1723999999999997</v>
      </c>
      <c r="V23" s="348">
        <v>6.1455000000000002</v>
      </c>
      <c r="W23" s="348">
        <v>7.2477999999999998</v>
      </c>
      <c r="X23" s="348">
        <v>7.3634000000000004</v>
      </c>
      <c r="Y23" s="375" t="s">
        <v>430</v>
      </c>
      <c r="Z23" s="348" t="s">
        <v>430</v>
      </c>
      <c r="AA23" s="348">
        <v>3.3096000000000001</v>
      </c>
      <c r="AB23" s="348">
        <v>7.1775000000000002</v>
      </c>
      <c r="AC23" s="348">
        <v>6.1675000000000004</v>
      </c>
      <c r="AD23" s="348">
        <v>6.1901000000000002</v>
      </c>
      <c r="AE23" s="348">
        <v>3.3096000000000001</v>
      </c>
      <c r="AF23" s="348">
        <v>6.5045999999999999</v>
      </c>
      <c r="AG23" s="569"/>
      <c r="AH23" s="346">
        <v>6</v>
      </c>
      <c r="AI23" s="346">
        <v>16</v>
      </c>
      <c r="AJ23" s="346">
        <v>9</v>
      </c>
      <c r="AK23" s="346">
        <v>20</v>
      </c>
      <c r="AL23" s="346">
        <v>19</v>
      </c>
      <c r="AM23" s="346">
        <v>15</v>
      </c>
      <c r="AN23" s="346">
        <v>17</v>
      </c>
      <c r="AO23" s="572">
        <v>20</v>
      </c>
      <c r="AP23" s="346">
        <v>20</v>
      </c>
      <c r="AQ23" s="346">
        <v>6</v>
      </c>
      <c r="AR23" s="346">
        <v>6</v>
      </c>
      <c r="AS23" s="346" t="s">
        <v>430</v>
      </c>
      <c r="AT23" s="346" t="s">
        <v>430</v>
      </c>
      <c r="AU23" s="346">
        <v>21</v>
      </c>
      <c r="AV23" s="346">
        <v>13</v>
      </c>
      <c r="AW23" s="346">
        <v>20</v>
      </c>
      <c r="AX23" s="346">
        <v>20</v>
      </c>
      <c r="AY23" s="346">
        <v>21</v>
      </c>
      <c r="AZ23" s="584"/>
      <c r="BA23" s="467">
        <v>14.2</v>
      </c>
      <c r="BB23" s="348">
        <v>86.31</v>
      </c>
      <c r="BC23" s="348" t="s">
        <v>430</v>
      </c>
      <c r="BD23" s="348" t="s">
        <v>430</v>
      </c>
      <c r="BE23" s="375" t="s">
        <v>430</v>
      </c>
      <c r="BF23" s="375">
        <v>-0.51</v>
      </c>
      <c r="BG23" s="374"/>
      <c r="BH23" s="594">
        <v>-0.51</v>
      </c>
      <c r="BI23" s="348">
        <v>56.23</v>
      </c>
      <c r="BJ23" s="348">
        <v>30.09</v>
      </c>
      <c r="BK23" s="348" t="s">
        <v>430</v>
      </c>
      <c r="BL23" s="348" t="s">
        <v>430</v>
      </c>
      <c r="BM23" s="375">
        <v>1.99</v>
      </c>
      <c r="BN23" s="375" t="s">
        <v>430</v>
      </c>
      <c r="BO23" s="375">
        <v>12.21</v>
      </c>
      <c r="BP23" s="375" t="s">
        <v>430</v>
      </c>
      <c r="BQ23" s="375" t="s">
        <v>430</v>
      </c>
      <c r="BR23" s="374"/>
      <c r="BS23" s="468">
        <v>1.2502088099999999</v>
      </c>
      <c r="BT23" s="348">
        <v>11.34890085</v>
      </c>
      <c r="BU23" s="374"/>
      <c r="BV23" s="430" t="s">
        <v>554</v>
      </c>
    </row>
    <row r="24" spans="1:74" s="428" customFormat="1" x14ac:dyDescent="0.25">
      <c r="A24" s="345" t="s">
        <v>7672</v>
      </c>
      <c r="B24" s="374"/>
      <c r="C24" s="719">
        <v>44774</v>
      </c>
      <c r="D24" s="373"/>
      <c r="E24" s="346">
        <v>4213.5</v>
      </c>
      <c r="F24" s="373"/>
      <c r="G24" s="347">
        <v>1287.5027</v>
      </c>
      <c r="H24" s="374"/>
      <c r="I24" s="348">
        <v>0.64085000000000003</v>
      </c>
      <c r="J24" s="348">
        <v>7.75</v>
      </c>
      <c r="K24" s="348">
        <v>0.64076999999999995</v>
      </c>
      <c r="L24" s="348">
        <v>0.64085000000000003</v>
      </c>
      <c r="M24" s="362"/>
      <c r="N24" s="350">
        <v>12.9575</v>
      </c>
      <c r="O24" s="348">
        <v>0.83830000000000005</v>
      </c>
      <c r="P24" s="348">
        <v>2.6240000000000001</v>
      </c>
      <c r="Q24" s="348">
        <v>0.9385</v>
      </c>
      <c r="R24" s="348">
        <v>8.0822000000000003</v>
      </c>
      <c r="S24" s="348">
        <v>6.4508999999999999</v>
      </c>
      <c r="T24" s="348">
        <v>6.8338000000000001</v>
      </c>
      <c r="U24" s="354">
        <v>6.4170999999999996</v>
      </c>
      <c r="V24" s="348">
        <v>6.3930999999999996</v>
      </c>
      <c r="W24" s="348">
        <v>6.7401999999999997</v>
      </c>
      <c r="X24" s="348">
        <v>6.7641999999999998</v>
      </c>
      <c r="Y24" s="375" t="s">
        <v>430</v>
      </c>
      <c r="Z24" s="348" t="s">
        <v>430</v>
      </c>
      <c r="AA24" s="348">
        <v>4.0675999999999997</v>
      </c>
      <c r="AB24" s="348">
        <v>7.4273999999999996</v>
      </c>
      <c r="AC24" s="348">
        <v>6.4953000000000003</v>
      </c>
      <c r="AD24" s="348">
        <v>6.4371999999999998</v>
      </c>
      <c r="AE24" s="348">
        <v>4.0675999999999997</v>
      </c>
      <c r="AF24" s="348">
        <v>6.5913000000000004</v>
      </c>
      <c r="AG24" s="569"/>
      <c r="AH24" s="346">
        <v>19</v>
      </c>
      <c r="AI24" s="346">
        <v>1</v>
      </c>
      <c r="AJ24" s="346">
        <v>3</v>
      </c>
      <c r="AK24" s="346">
        <v>4</v>
      </c>
      <c r="AL24" s="346">
        <v>2</v>
      </c>
      <c r="AM24" s="346">
        <v>1</v>
      </c>
      <c r="AN24" s="346">
        <v>1</v>
      </c>
      <c r="AO24" s="572">
        <v>1</v>
      </c>
      <c r="AP24" s="346">
        <v>1</v>
      </c>
      <c r="AQ24" s="346">
        <v>20</v>
      </c>
      <c r="AR24" s="346">
        <v>19</v>
      </c>
      <c r="AS24" s="346" t="s">
        <v>430</v>
      </c>
      <c r="AT24" s="346" t="s">
        <v>430</v>
      </c>
      <c r="AU24" s="346">
        <v>2</v>
      </c>
      <c r="AV24" s="346">
        <v>1</v>
      </c>
      <c r="AW24" s="346">
        <v>1</v>
      </c>
      <c r="AX24" s="346">
        <v>1</v>
      </c>
      <c r="AY24" s="346">
        <v>2</v>
      </c>
      <c r="AZ24" s="584"/>
      <c r="BA24" s="467">
        <v>11.11</v>
      </c>
      <c r="BB24" s="348">
        <v>101.37</v>
      </c>
      <c r="BC24" s="348" t="s">
        <v>430</v>
      </c>
      <c r="BD24" s="348" t="s">
        <v>430</v>
      </c>
      <c r="BE24" s="375" t="s">
        <v>430</v>
      </c>
      <c r="BF24" s="375">
        <v>-12.48</v>
      </c>
      <c r="BG24" s="374"/>
      <c r="BH24" s="594">
        <v>-12.48</v>
      </c>
      <c r="BI24" s="348">
        <v>70.22</v>
      </c>
      <c r="BJ24" s="348">
        <v>31.16</v>
      </c>
      <c r="BK24" s="348" t="s">
        <v>430</v>
      </c>
      <c r="BL24" s="348" t="s">
        <v>430</v>
      </c>
      <c r="BM24" s="375">
        <v>4.68</v>
      </c>
      <c r="BN24" s="375" t="s">
        <v>430</v>
      </c>
      <c r="BO24" s="375">
        <v>6.42</v>
      </c>
      <c r="BP24" s="375" t="s">
        <v>430</v>
      </c>
      <c r="BQ24" s="375" t="s">
        <v>430</v>
      </c>
      <c r="BR24" s="374"/>
      <c r="BS24" s="468">
        <v>2.5062802905012602</v>
      </c>
      <c r="BT24" s="348">
        <v>18.7353744237471</v>
      </c>
      <c r="BU24" s="374"/>
      <c r="BV24" s="430" t="s">
        <v>554</v>
      </c>
    </row>
    <row r="25" spans="1:74" s="428" customFormat="1" x14ac:dyDescent="0.25">
      <c r="A25" s="345" t="s">
        <v>7673</v>
      </c>
      <c r="B25" s="374"/>
      <c r="C25" s="719">
        <v>43635</v>
      </c>
      <c r="D25" s="373"/>
      <c r="E25" s="346">
        <v>3622.43</v>
      </c>
      <c r="F25" s="373"/>
      <c r="G25" s="347">
        <v>1494.5896</v>
      </c>
      <c r="H25" s="374"/>
      <c r="I25" s="348">
        <v>0.56999999999999995</v>
      </c>
      <c r="J25" s="348">
        <v>6.85</v>
      </c>
      <c r="K25" s="348">
        <v>0.56999999999999995</v>
      </c>
      <c r="L25" s="348">
        <v>0.56999999999999995</v>
      </c>
      <c r="M25" s="362"/>
      <c r="N25" s="350">
        <v>13.688499999999999</v>
      </c>
      <c r="O25" s="348">
        <v>0.11799999999999999</v>
      </c>
      <c r="P25" s="348">
        <v>2.4289999999999998</v>
      </c>
      <c r="Q25" s="348">
        <v>0.49030000000000001</v>
      </c>
      <c r="R25" s="348">
        <v>7.5640999999999998</v>
      </c>
      <c r="S25" s="348">
        <v>5.9786999999999999</v>
      </c>
      <c r="T25" s="348">
        <v>6.6303000000000001</v>
      </c>
      <c r="U25" s="354">
        <v>6.2210000000000001</v>
      </c>
      <c r="V25" s="348">
        <v>6.2474999999999996</v>
      </c>
      <c r="W25" s="348">
        <v>7.1912000000000003</v>
      </c>
      <c r="X25" s="348">
        <v>7.1969000000000003</v>
      </c>
      <c r="Y25" s="375">
        <v>6.3159999999999998</v>
      </c>
      <c r="Z25" s="348" t="s">
        <v>430</v>
      </c>
      <c r="AA25" s="348">
        <v>3.5381999999999998</v>
      </c>
      <c r="AB25" s="348">
        <v>7.2427999999999999</v>
      </c>
      <c r="AC25" s="348">
        <v>6.2446000000000002</v>
      </c>
      <c r="AD25" s="348">
        <v>6.2512999999999996</v>
      </c>
      <c r="AE25" s="348">
        <v>3.5381999999999998</v>
      </c>
      <c r="AF25" s="348">
        <v>5.8404999999999996</v>
      </c>
      <c r="AG25" s="569"/>
      <c r="AH25" s="346">
        <v>17</v>
      </c>
      <c r="AI25" s="346">
        <v>11</v>
      </c>
      <c r="AJ25" s="346">
        <v>11</v>
      </c>
      <c r="AK25" s="346">
        <v>17</v>
      </c>
      <c r="AL25" s="346">
        <v>20</v>
      </c>
      <c r="AM25" s="346">
        <v>13</v>
      </c>
      <c r="AN25" s="346">
        <v>10</v>
      </c>
      <c r="AO25" s="572">
        <v>16</v>
      </c>
      <c r="AP25" s="346">
        <v>9</v>
      </c>
      <c r="AQ25" s="346">
        <v>14</v>
      </c>
      <c r="AR25" s="346">
        <v>17</v>
      </c>
      <c r="AS25" s="346">
        <v>17</v>
      </c>
      <c r="AT25" s="346" t="s">
        <v>430</v>
      </c>
      <c r="AU25" s="346">
        <v>16</v>
      </c>
      <c r="AV25" s="346">
        <v>7</v>
      </c>
      <c r="AW25" s="346">
        <v>16</v>
      </c>
      <c r="AX25" s="346">
        <v>15</v>
      </c>
      <c r="AY25" s="346">
        <v>16</v>
      </c>
      <c r="AZ25" s="584"/>
      <c r="BA25" s="467">
        <v>14.82</v>
      </c>
      <c r="BB25" s="348">
        <v>88.75</v>
      </c>
      <c r="BC25" s="348" t="s">
        <v>430</v>
      </c>
      <c r="BD25" s="348" t="s">
        <v>430</v>
      </c>
      <c r="BE25" s="375" t="s">
        <v>430</v>
      </c>
      <c r="BF25" s="375">
        <v>-3.57</v>
      </c>
      <c r="BG25" s="374"/>
      <c r="BH25" s="594">
        <v>-3.57</v>
      </c>
      <c r="BI25" s="348">
        <v>63.54</v>
      </c>
      <c r="BJ25" s="348">
        <v>25.21</v>
      </c>
      <c r="BK25" s="348" t="s">
        <v>430</v>
      </c>
      <c r="BL25" s="348" t="s">
        <v>430</v>
      </c>
      <c r="BM25" s="375">
        <v>5.99</v>
      </c>
      <c r="BN25" s="375" t="s">
        <v>430</v>
      </c>
      <c r="BO25" s="375">
        <v>8.83</v>
      </c>
      <c r="BP25" s="375" t="s">
        <v>430</v>
      </c>
      <c r="BQ25" s="375" t="s">
        <v>430</v>
      </c>
      <c r="BR25" s="374"/>
      <c r="BS25" s="468">
        <v>7.5137011999999999</v>
      </c>
      <c r="BT25" s="348">
        <v>10.43484875</v>
      </c>
      <c r="BU25" s="374"/>
      <c r="BV25" s="430" t="s">
        <v>554</v>
      </c>
    </row>
    <row r="26" spans="1:74" s="428" customFormat="1" x14ac:dyDescent="0.25">
      <c r="A26" s="345" t="s">
        <v>7674</v>
      </c>
      <c r="B26" s="374"/>
      <c r="C26" s="719">
        <v>45842</v>
      </c>
      <c r="D26" s="373"/>
      <c r="E26" s="346">
        <v>3487.17</v>
      </c>
      <c r="F26" s="373"/>
      <c r="G26" s="347">
        <v>1063.9804999999999</v>
      </c>
      <c r="H26" s="374"/>
      <c r="I26" s="348">
        <v>0.60958999999999997</v>
      </c>
      <c r="J26" s="348">
        <v>6.62</v>
      </c>
      <c r="K26" s="348">
        <v>0.57123000000000002</v>
      </c>
      <c r="L26" s="348">
        <v>0.60958999999999997</v>
      </c>
      <c r="M26" s="362"/>
      <c r="N26" s="350">
        <v>18.1599</v>
      </c>
      <c r="O26" s="348">
        <v>-1.3869</v>
      </c>
      <c r="P26" s="348">
        <v>2.0081000000000002</v>
      </c>
      <c r="Q26" s="348">
        <v>1.0018</v>
      </c>
      <c r="R26" s="348">
        <v>7.8167</v>
      </c>
      <c r="S26" s="348">
        <v>5.7161</v>
      </c>
      <c r="T26" s="348">
        <v>6.4127999999999998</v>
      </c>
      <c r="U26" s="354">
        <v>6.1993</v>
      </c>
      <c r="V26" s="348">
        <v>6.1638000000000002</v>
      </c>
      <c r="W26" s="348" t="s">
        <v>430</v>
      </c>
      <c r="X26" s="348" t="s">
        <v>430</v>
      </c>
      <c r="Y26" s="375" t="s">
        <v>430</v>
      </c>
      <c r="Z26" s="348" t="s">
        <v>430</v>
      </c>
      <c r="AA26" s="348">
        <v>3.5505</v>
      </c>
      <c r="AB26" s="348">
        <v>6.8585000000000003</v>
      </c>
      <c r="AC26" s="348">
        <v>6.2183999999999999</v>
      </c>
      <c r="AD26" s="348">
        <v>6.1932999999999998</v>
      </c>
      <c r="AE26" s="348">
        <v>3.5505</v>
      </c>
      <c r="AF26" s="348">
        <v>6.1882000000000001</v>
      </c>
      <c r="AG26" s="569"/>
      <c r="AH26" s="346">
        <v>1</v>
      </c>
      <c r="AI26" s="346">
        <v>21</v>
      </c>
      <c r="AJ26" s="346">
        <v>20</v>
      </c>
      <c r="AK26" s="346">
        <v>2</v>
      </c>
      <c r="AL26" s="346">
        <v>4</v>
      </c>
      <c r="AM26" s="346">
        <v>21</v>
      </c>
      <c r="AN26" s="346">
        <v>20</v>
      </c>
      <c r="AO26" s="572">
        <v>19</v>
      </c>
      <c r="AP26" s="346">
        <v>18</v>
      </c>
      <c r="AQ26" s="346" t="s">
        <v>430</v>
      </c>
      <c r="AR26" s="346" t="s">
        <v>430</v>
      </c>
      <c r="AS26" s="346" t="s">
        <v>430</v>
      </c>
      <c r="AT26" s="346" t="s">
        <v>430</v>
      </c>
      <c r="AU26" s="346">
        <v>15</v>
      </c>
      <c r="AV26" s="346">
        <v>21</v>
      </c>
      <c r="AW26" s="346">
        <v>19</v>
      </c>
      <c r="AX26" s="346">
        <v>19</v>
      </c>
      <c r="AY26" s="346">
        <v>15</v>
      </c>
      <c r="AZ26" s="584"/>
      <c r="BA26" s="467">
        <v>10.3</v>
      </c>
      <c r="BB26" s="348">
        <v>78.36</v>
      </c>
      <c r="BC26" s="348" t="s">
        <v>430</v>
      </c>
      <c r="BD26" s="348" t="s">
        <v>430</v>
      </c>
      <c r="BE26" s="375" t="s">
        <v>430</v>
      </c>
      <c r="BF26" s="375">
        <v>11.34</v>
      </c>
      <c r="BG26" s="374"/>
      <c r="BH26" s="594">
        <v>11.34</v>
      </c>
      <c r="BI26" s="348">
        <v>62.25</v>
      </c>
      <c r="BJ26" s="348">
        <v>16.11</v>
      </c>
      <c r="BK26" s="348" t="s">
        <v>430</v>
      </c>
      <c r="BL26" s="348" t="s">
        <v>430</v>
      </c>
      <c r="BM26" s="375">
        <v>10.3</v>
      </c>
      <c r="BN26" s="375" t="s">
        <v>430</v>
      </c>
      <c r="BO26" s="375" t="s">
        <v>430</v>
      </c>
      <c r="BP26" s="375" t="s">
        <v>430</v>
      </c>
      <c r="BQ26" s="375" t="s">
        <v>430</v>
      </c>
      <c r="BR26" s="374"/>
      <c r="BS26" s="468" t="s">
        <v>430</v>
      </c>
      <c r="BT26" s="348">
        <v>16.110524256444201</v>
      </c>
      <c r="BU26" s="374"/>
      <c r="BV26" s="430" t="s">
        <v>554</v>
      </c>
    </row>
    <row r="27" spans="1:74" s="428" customFormat="1" x14ac:dyDescent="0.25">
      <c r="A27" s="345" t="s">
        <v>7675</v>
      </c>
      <c r="B27" s="374"/>
      <c r="C27" s="719">
        <v>41278</v>
      </c>
      <c r="D27" s="373"/>
      <c r="E27" s="346">
        <v>2369.9899999999998</v>
      </c>
      <c r="F27" s="373"/>
      <c r="G27" s="347">
        <v>33.4895</v>
      </c>
      <c r="H27" s="374"/>
      <c r="I27" s="348">
        <v>0.55000000000000004</v>
      </c>
      <c r="J27" s="348">
        <v>6.81</v>
      </c>
      <c r="K27" s="348">
        <v>0.55000000000000004</v>
      </c>
      <c r="L27" s="348">
        <v>0.59</v>
      </c>
      <c r="M27" s="362"/>
      <c r="N27" s="350">
        <v>14.174099999999999</v>
      </c>
      <c r="O27" s="348">
        <v>0.109</v>
      </c>
      <c r="P27" s="348">
        <v>2.3521000000000001</v>
      </c>
      <c r="Q27" s="348">
        <v>0.52170000000000005</v>
      </c>
      <c r="R27" s="348">
        <v>7.7510000000000003</v>
      </c>
      <c r="S27" s="348">
        <v>5.9668999999999999</v>
      </c>
      <c r="T27" s="348">
        <v>6.5972</v>
      </c>
      <c r="U27" s="354">
        <v>6.3129999999999997</v>
      </c>
      <c r="V27" s="348">
        <v>6.2373000000000003</v>
      </c>
      <c r="W27" s="348">
        <v>7.2050999999999998</v>
      </c>
      <c r="X27" s="348">
        <v>7.2704000000000004</v>
      </c>
      <c r="Y27" s="375">
        <v>6.3361000000000001</v>
      </c>
      <c r="Z27" s="348">
        <v>6.9371</v>
      </c>
      <c r="AA27" s="348">
        <v>3.6842999999999999</v>
      </c>
      <c r="AB27" s="348">
        <v>7.2196999999999996</v>
      </c>
      <c r="AC27" s="348">
        <v>6.2622</v>
      </c>
      <c r="AD27" s="348">
        <v>6.3334000000000001</v>
      </c>
      <c r="AE27" s="348">
        <v>3.6842999999999999</v>
      </c>
      <c r="AF27" s="348">
        <v>7.4238</v>
      </c>
      <c r="AG27" s="569"/>
      <c r="AH27" s="346">
        <v>16</v>
      </c>
      <c r="AI27" s="346">
        <v>12</v>
      </c>
      <c r="AJ27" s="346">
        <v>17</v>
      </c>
      <c r="AK27" s="346">
        <v>15</v>
      </c>
      <c r="AL27" s="346">
        <v>7</v>
      </c>
      <c r="AM27" s="346">
        <v>17</v>
      </c>
      <c r="AN27" s="346">
        <v>12</v>
      </c>
      <c r="AO27" s="572">
        <v>7</v>
      </c>
      <c r="AP27" s="346">
        <v>10</v>
      </c>
      <c r="AQ27" s="346">
        <v>13</v>
      </c>
      <c r="AR27" s="346">
        <v>13</v>
      </c>
      <c r="AS27" s="346">
        <v>15</v>
      </c>
      <c r="AT27" s="346">
        <v>1</v>
      </c>
      <c r="AU27" s="346">
        <v>9</v>
      </c>
      <c r="AV27" s="346">
        <v>9</v>
      </c>
      <c r="AW27" s="346">
        <v>14</v>
      </c>
      <c r="AX27" s="346">
        <v>7</v>
      </c>
      <c r="AY27" s="346">
        <v>9</v>
      </c>
      <c r="AZ27" s="584"/>
      <c r="BA27" s="467">
        <v>8.0500000000000007</v>
      </c>
      <c r="BB27" s="348">
        <v>92.7</v>
      </c>
      <c r="BC27" s="348" t="s">
        <v>430</v>
      </c>
      <c r="BD27" s="348" t="s">
        <v>430</v>
      </c>
      <c r="BE27" s="375" t="s">
        <v>430</v>
      </c>
      <c r="BF27" s="375">
        <v>-0.75</v>
      </c>
      <c r="BG27" s="374"/>
      <c r="BH27" s="594">
        <v>-0.75</v>
      </c>
      <c r="BI27" s="348">
        <v>75.900000000000006</v>
      </c>
      <c r="BJ27" s="348">
        <v>16.8</v>
      </c>
      <c r="BK27" s="348" t="s">
        <v>430</v>
      </c>
      <c r="BL27" s="348" t="s">
        <v>430</v>
      </c>
      <c r="BM27" s="375">
        <v>0.44</v>
      </c>
      <c r="BN27" s="375" t="s">
        <v>430</v>
      </c>
      <c r="BO27" s="375">
        <v>7.61</v>
      </c>
      <c r="BP27" s="375" t="s">
        <v>430</v>
      </c>
      <c r="BQ27" s="375" t="s">
        <v>430</v>
      </c>
      <c r="BR27" s="374"/>
      <c r="BS27" s="468" t="s">
        <v>430</v>
      </c>
      <c r="BT27" s="348">
        <v>8.4287486600000001</v>
      </c>
      <c r="BU27" s="374"/>
      <c r="BV27" s="430" t="s">
        <v>554</v>
      </c>
    </row>
    <row r="28" spans="1:74" s="428" customFormat="1" x14ac:dyDescent="0.25">
      <c r="A28" s="345" t="s">
        <v>7676</v>
      </c>
      <c r="B28" s="374"/>
      <c r="C28" s="719">
        <v>43369</v>
      </c>
      <c r="D28" s="373"/>
      <c r="E28" s="346">
        <v>1353.66</v>
      </c>
      <c r="F28" s="373"/>
      <c r="G28" s="347">
        <v>16.122499999999999</v>
      </c>
      <c r="H28" s="374"/>
      <c r="I28" s="348">
        <v>0.62</v>
      </c>
      <c r="J28" s="348">
        <v>7.01</v>
      </c>
      <c r="K28" s="348">
        <v>0.62</v>
      </c>
      <c r="L28" s="348">
        <v>0.62</v>
      </c>
      <c r="M28" s="362"/>
      <c r="N28" s="350">
        <v>14.2683</v>
      </c>
      <c r="O28" s="348">
        <v>-0.15090000000000001</v>
      </c>
      <c r="P28" s="348">
        <v>2.0059999999999998</v>
      </c>
      <c r="Q28" s="348">
        <v>0.64700000000000002</v>
      </c>
      <c r="R28" s="348">
        <v>8.0827000000000009</v>
      </c>
      <c r="S28" s="348">
        <v>6.0865999999999998</v>
      </c>
      <c r="T28" s="348">
        <v>6.5739999999999998</v>
      </c>
      <c r="U28" s="354">
        <v>6.2389999999999999</v>
      </c>
      <c r="V28" s="348">
        <v>6.1856999999999998</v>
      </c>
      <c r="W28" s="348">
        <v>7.1726000000000001</v>
      </c>
      <c r="X28" s="348">
        <v>7.2283999999999997</v>
      </c>
      <c r="Y28" s="375">
        <v>6.3813000000000004</v>
      </c>
      <c r="Z28" s="348" t="s">
        <v>430</v>
      </c>
      <c r="AA28" s="348">
        <v>3.9403000000000001</v>
      </c>
      <c r="AB28" s="348">
        <v>7.2648000000000001</v>
      </c>
      <c r="AC28" s="348">
        <v>6.2683</v>
      </c>
      <c r="AD28" s="348">
        <v>6.2497999999999996</v>
      </c>
      <c r="AE28" s="348">
        <v>3.9403000000000001</v>
      </c>
      <c r="AF28" s="348">
        <v>6.3079999999999998</v>
      </c>
      <c r="AG28" s="569"/>
      <c r="AH28" s="346">
        <v>15</v>
      </c>
      <c r="AI28" s="346">
        <v>17</v>
      </c>
      <c r="AJ28" s="346">
        <v>21</v>
      </c>
      <c r="AK28" s="346">
        <v>9</v>
      </c>
      <c r="AL28" s="346">
        <v>1</v>
      </c>
      <c r="AM28" s="346">
        <v>4</v>
      </c>
      <c r="AN28" s="346">
        <v>13</v>
      </c>
      <c r="AO28" s="572">
        <v>15</v>
      </c>
      <c r="AP28" s="346">
        <v>17</v>
      </c>
      <c r="AQ28" s="346">
        <v>15</v>
      </c>
      <c r="AR28" s="346">
        <v>15</v>
      </c>
      <c r="AS28" s="346">
        <v>13</v>
      </c>
      <c r="AT28" s="346" t="s">
        <v>430</v>
      </c>
      <c r="AU28" s="346">
        <v>4</v>
      </c>
      <c r="AV28" s="346">
        <v>6</v>
      </c>
      <c r="AW28" s="346">
        <v>13</v>
      </c>
      <c r="AX28" s="346">
        <v>16</v>
      </c>
      <c r="AY28" s="346">
        <v>4</v>
      </c>
      <c r="AZ28" s="584"/>
      <c r="BA28" s="467">
        <v>10.36</v>
      </c>
      <c r="BB28" s="348">
        <v>93.78</v>
      </c>
      <c r="BC28" s="348" t="s">
        <v>430</v>
      </c>
      <c r="BD28" s="348" t="s">
        <v>430</v>
      </c>
      <c r="BE28" s="375" t="s">
        <v>430</v>
      </c>
      <c r="BF28" s="375">
        <v>-4.1399999999999997</v>
      </c>
      <c r="BG28" s="374"/>
      <c r="BH28" s="594">
        <v>-4.1399999999999997</v>
      </c>
      <c r="BI28" s="348">
        <v>60.76</v>
      </c>
      <c r="BJ28" s="348">
        <v>33.020000000000003</v>
      </c>
      <c r="BK28" s="348" t="s">
        <v>430</v>
      </c>
      <c r="BL28" s="348" t="s">
        <v>430</v>
      </c>
      <c r="BM28" s="375" t="s">
        <v>430</v>
      </c>
      <c r="BN28" s="375" t="s">
        <v>430</v>
      </c>
      <c r="BO28" s="375">
        <v>10.36</v>
      </c>
      <c r="BP28" s="375" t="s">
        <v>430</v>
      </c>
      <c r="BQ28" s="375" t="s">
        <v>430</v>
      </c>
      <c r="BR28" s="374"/>
      <c r="BS28" s="468" t="s">
        <v>430</v>
      </c>
      <c r="BT28" s="348">
        <v>18.084106963616801</v>
      </c>
      <c r="BU28" s="374"/>
      <c r="BV28" s="430" t="s">
        <v>554</v>
      </c>
    </row>
    <row r="29" spans="1:74" x14ac:dyDescent="0.25">
      <c r="A29" s="318" t="s">
        <v>93</v>
      </c>
      <c r="B29" s="66"/>
      <c r="C29" s="720"/>
      <c r="D29" s="43"/>
      <c r="E29" s="51"/>
      <c r="F29" s="43"/>
      <c r="G29" s="55"/>
      <c r="H29" s="66"/>
      <c r="I29" s="59"/>
      <c r="J29" s="59"/>
      <c r="K29" s="59"/>
      <c r="L29" s="59"/>
      <c r="M29" s="258"/>
      <c r="N29" s="70">
        <v>14.8895</v>
      </c>
      <c r="O29" s="59">
        <v>0.10780000000000001</v>
      </c>
      <c r="P29" s="59">
        <v>2.4279000000000002</v>
      </c>
      <c r="Q29" s="59">
        <v>0.64910000000000001</v>
      </c>
      <c r="R29" s="59">
        <v>7.7355999999999998</v>
      </c>
      <c r="S29" s="59">
        <v>6.0102000000000002</v>
      </c>
      <c r="T29" s="59">
        <v>6.6032000000000002</v>
      </c>
      <c r="U29" s="88">
        <v>6.2782</v>
      </c>
      <c r="V29" s="59">
        <v>6.2377000000000002</v>
      </c>
      <c r="W29" s="59">
        <v>7.1966000000000001</v>
      </c>
      <c r="X29" s="59">
        <v>7.2939999999999996</v>
      </c>
      <c r="Y29" s="276">
        <v>6.5077999999999996</v>
      </c>
      <c r="Z29" s="59">
        <v>6.6710000000000003</v>
      </c>
      <c r="AA29" s="59">
        <v>3.6886000000000001</v>
      </c>
      <c r="AB29" s="59">
        <v>7.2027999999999999</v>
      </c>
      <c r="AC29" s="59">
        <v>6.3086000000000002</v>
      </c>
      <c r="AD29" s="59">
        <v>6.2965999999999998</v>
      </c>
      <c r="AE29" s="59">
        <v>3.6886000000000001</v>
      </c>
      <c r="AF29" s="59">
        <v>7.0065</v>
      </c>
      <c r="AG29" s="553"/>
      <c r="AH29" s="51">
        <v>21</v>
      </c>
      <c r="AI29" s="51">
        <v>21</v>
      </c>
      <c r="AJ29" s="51">
        <v>21</v>
      </c>
      <c r="AK29" s="51">
        <v>21</v>
      </c>
      <c r="AL29" s="51">
        <v>21</v>
      </c>
      <c r="AM29" s="51">
        <v>21</v>
      </c>
      <c r="AN29" s="51">
        <v>21</v>
      </c>
      <c r="AO29" s="560">
        <v>21</v>
      </c>
      <c r="AP29" s="51">
        <v>21</v>
      </c>
      <c r="AQ29" s="51">
        <v>20</v>
      </c>
      <c r="AR29" s="51">
        <v>19</v>
      </c>
      <c r="AS29" s="51">
        <v>17</v>
      </c>
      <c r="AT29" s="51">
        <v>14</v>
      </c>
      <c r="AU29" s="51">
        <v>21</v>
      </c>
      <c r="AV29" s="51">
        <v>21</v>
      </c>
      <c r="AW29" s="51">
        <v>21</v>
      </c>
      <c r="AX29" s="51">
        <v>21</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1"/>
      <c r="D30" s="44"/>
      <c r="E30" s="52"/>
      <c r="F30" s="44"/>
      <c r="G30" s="56"/>
      <c r="H30" s="67"/>
      <c r="I30" s="60"/>
      <c r="J30" s="60"/>
      <c r="K30" s="60"/>
      <c r="L30" s="60"/>
      <c r="M30" s="259"/>
      <c r="N30" s="71">
        <v>18.1599</v>
      </c>
      <c r="O30" s="60">
        <v>0.83830000000000005</v>
      </c>
      <c r="P30" s="60">
        <v>2.7501000000000002</v>
      </c>
      <c r="Q30" s="60">
        <v>1.1688000000000001</v>
      </c>
      <c r="R30" s="60">
        <v>8.0827000000000009</v>
      </c>
      <c r="S30" s="60">
        <v>6.4508999999999999</v>
      </c>
      <c r="T30" s="60">
        <v>6.8338000000000001</v>
      </c>
      <c r="U30" s="89">
        <v>6.4170999999999996</v>
      </c>
      <c r="V30" s="60">
        <v>6.3930999999999996</v>
      </c>
      <c r="W30" s="60">
        <v>7.3567999999999998</v>
      </c>
      <c r="X30" s="60">
        <v>7.5</v>
      </c>
      <c r="Y30" s="277">
        <v>6.7251000000000003</v>
      </c>
      <c r="Z30" s="60">
        <v>6.9371</v>
      </c>
      <c r="AA30" s="60">
        <v>4.0880000000000001</v>
      </c>
      <c r="AB30" s="60">
        <v>7.4273999999999996</v>
      </c>
      <c r="AC30" s="60">
        <v>6.4953000000000003</v>
      </c>
      <c r="AD30" s="60">
        <v>6.4371999999999998</v>
      </c>
      <c r="AE30" s="60">
        <v>4.0880000000000001</v>
      </c>
      <c r="AF30" s="60">
        <v>7.5061999999999998</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1"/>
      <c r="D31" s="44"/>
      <c r="E31" s="52"/>
      <c r="F31" s="44"/>
      <c r="G31" s="56"/>
      <c r="H31" s="67"/>
      <c r="I31" s="60"/>
      <c r="J31" s="60"/>
      <c r="K31" s="60"/>
      <c r="L31" s="60"/>
      <c r="M31" s="259"/>
      <c r="N31" s="71">
        <v>12.0686</v>
      </c>
      <c r="O31" s="60">
        <v>-1.3869</v>
      </c>
      <c r="P31" s="60">
        <v>2.0059999999999998</v>
      </c>
      <c r="Q31" s="60">
        <v>0.35749999999999998</v>
      </c>
      <c r="R31" s="60">
        <v>7.4943</v>
      </c>
      <c r="S31" s="60">
        <v>5.7161</v>
      </c>
      <c r="T31" s="60">
        <v>6.3730000000000002</v>
      </c>
      <c r="U31" s="89">
        <v>6.1357999999999997</v>
      </c>
      <c r="V31" s="60">
        <v>6.1166</v>
      </c>
      <c r="W31" s="60">
        <v>6.7401999999999997</v>
      </c>
      <c r="X31" s="60">
        <v>6.7641999999999998</v>
      </c>
      <c r="Y31" s="277">
        <v>6.3159999999999998</v>
      </c>
      <c r="Z31" s="60">
        <v>6.0465</v>
      </c>
      <c r="AA31" s="60">
        <v>3.3096000000000001</v>
      </c>
      <c r="AB31" s="60">
        <v>6.8585000000000003</v>
      </c>
      <c r="AC31" s="60">
        <v>6.1353999999999997</v>
      </c>
      <c r="AD31" s="60">
        <v>6.1618000000000004</v>
      </c>
      <c r="AE31" s="60">
        <v>3.3096000000000001</v>
      </c>
      <c r="AF31" s="60">
        <v>5.8404999999999996</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2"/>
      <c r="D32" s="45"/>
      <c r="E32" s="53"/>
      <c r="F32" s="45"/>
      <c r="G32" s="57"/>
      <c r="H32" s="68"/>
      <c r="I32" s="61"/>
      <c r="J32" s="61"/>
      <c r="K32" s="61"/>
      <c r="L32" s="61"/>
      <c r="M32" s="262"/>
      <c r="N32" s="72">
        <v>15.2638</v>
      </c>
      <c r="O32" s="61">
        <v>0.11799999999999999</v>
      </c>
      <c r="P32" s="61">
        <v>2.4289999999999998</v>
      </c>
      <c r="Q32" s="61">
        <v>0.59530000000000005</v>
      </c>
      <c r="R32" s="61">
        <v>7.7038000000000002</v>
      </c>
      <c r="S32" s="61">
        <v>5.9960000000000004</v>
      </c>
      <c r="T32" s="61">
        <v>6.6185</v>
      </c>
      <c r="U32" s="90">
        <v>6.2582000000000004</v>
      </c>
      <c r="V32" s="61">
        <v>6.2354000000000003</v>
      </c>
      <c r="W32" s="61">
        <v>7.2270500000000002</v>
      </c>
      <c r="X32" s="61">
        <v>7.3543000000000003</v>
      </c>
      <c r="Y32" s="279">
        <v>6.5374999999999996</v>
      </c>
      <c r="Z32" s="61">
        <v>6.7401</v>
      </c>
      <c r="AA32" s="61">
        <v>3.6714000000000002</v>
      </c>
      <c r="AB32" s="61">
        <v>7.202</v>
      </c>
      <c r="AC32" s="61">
        <v>6.2827000000000002</v>
      </c>
      <c r="AD32" s="61">
        <v>6.2817999999999996</v>
      </c>
      <c r="AE32" s="61">
        <v>3.6714000000000002</v>
      </c>
      <c r="AF32" s="61">
        <v>7.2545999999999999</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240</v>
      </c>
      <c r="B33" s="69"/>
      <c r="C33" s="723"/>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7677</v>
      </c>
      <c r="B34" s="370"/>
      <c r="C34" s="718">
        <v>38187</v>
      </c>
      <c r="D34" s="369"/>
      <c r="E34" s="338">
        <v>33209.9</v>
      </c>
      <c r="F34" s="369"/>
      <c r="G34" s="339">
        <v>44.055999999999997</v>
      </c>
      <c r="H34" s="370"/>
      <c r="I34" s="340">
        <v>0.63871999999999995</v>
      </c>
      <c r="J34" s="340">
        <v>6.83</v>
      </c>
      <c r="K34" s="340">
        <v>0.60104000000000002</v>
      </c>
      <c r="L34" s="340">
        <v>0.64102000000000003</v>
      </c>
      <c r="M34" s="361"/>
      <c r="N34" s="342">
        <v>16.328600000000002</v>
      </c>
      <c r="O34" s="340">
        <v>8.2799999999999999E-2</v>
      </c>
      <c r="P34" s="340">
        <v>1.9298999999999999</v>
      </c>
      <c r="Q34" s="340">
        <v>0.1065</v>
      </c>
      <c r="R34" s="340">
        <v>7.2535999999999996</v>
      </c>
      <c r="S34" s="340">
        <v>5.3893000000000004</v>
      </c>
      <c r="T34" s="340">
        <v>5.9629000000000003</v>
      </c>
      <c r="U34" s="344">
        <v>5.7226999999999997</v>
      </c>
      <c r="V34" s="340">
        <v>5.6952999999999996</v>
      </c>
      <c r="W34" s="340">
        <v>6.6901000000000002</v>
      </c>
      <c r="X34" s="340">
        <v>6.7994000000000003</v>
      </c>
      <c r="Y34" s="371">
        <v>6.0128000000000004</v>
      </c>
      <c r="Z34" s="340">
        <v>6.2172999999999998</v>
      </c>
      <c r="AA34" s="340">
        <v>3.0695000000000001</v>
      </c>
      <c r="AB34" s="340">
        <v>6.6272000000000002</v>
      </c>
      <c r="AC34" s="340">
        <v>5.7241</v>
      </c>
      <c r="AD34" s="340">
        <v>5.7496</v>
      </c>
      <c r="AE34" s="340">
        <v>3.0695000000000001</v>
      </c>
      <c r="AF34" s="340">
        <v>6.9678000000000004</v>
      </c>
      <c r="AG34" s="568"/>
      <c r="AH34" s="338">
        <v>1</v>
      </c>
      <c r="AI34" s="338">
        <v>9</v>
      </c>
      <c r="AJ34" s="338">
        <v>17</v>
      </c>
      <c r="AK34" s="338">
        <v>15</v>
      </c>
      <c r="AL34" s="338">
        <v>17</v>
      </c>
      <c r="AM34" s="338">
        <v>19</v>
      </c>
      <c r="AN34" s="338">
        <v>20</v>
      </c>
      <c r="AO34" s="570">
        <v>18</v>
      </c>
      <c r="AP34" s="338">
        <v>18</v>
      </c>
      <c r="AQ34" s="338">
        <v>17</v>
      </c>
      <c r="AR34" s="338">
        <v>17</v>
      </c>
      <c r="AS34" s="338">
        <v>15</v>
      </c>
      <c r="AT34" s="338">
        <v>10</v>
      </c>
      <c r="AU34" s="338">
        <v>19</v>
      </c>
      <c r="AV34" s="338">
        <v>19</v>
      </c>
      <c r="AW34" s="338">
        <v>18</v>
      </c>
      <c r="AX34" s="338">
        <v>18</v>
      </c>
      <c r="AY34" s="338">
        <v>19</v>
      </c>
      <c r="AZ34" s="583"/>
      <c r="BA34" s="464">
        <v>13.72</v>
      </c>
      <c r="BB34" s="340">
        <v>88.64</v>
      </c>
      <c r="BC34" s="340" t="s">
        <v>430</v>
      </c>
      <c r="BD34" s="340" t="s">
        <v>430</v>
      </c>
      <c r="BE34" s="371" t="s">
        <v>430</v>
      </c>
      <c r="BF34" s="371">
        <v>-2.35</v>
      </c>
      <c r="BG34" s="370"/>
      <c r="BH34" s="593">
        <v>-2.35</v>
      </c>
      <c r="BI34" s="340">
        <v>62.4</v>
      </c>
      <c r="BJ34" s="340">
        <v>26.23</v>
      </c>
      <c r="BK34" s="340" t="s">
        <v>430</v>
      </c>
      <c r="BL34" s="340" t="s">
        <v>430</v>
      </c>
      <c r="BM34" s="371">
        <v>3.88</v>
      </c>
      <c r="BN34" s="371" t="s">
        <v>430</v>
      </c>
      <c r="BO34" s="371">
        <v>9.83</v>
      </c>
      <c r="BP34" s="371" t="s">
        <v>430</v>
      </c>
      <c r="BQ34" s="371" t="s">
        <v>430</v>
      </c>
      <c r="BR34" s="370"/>
      <c r="BS34" s="465">
        <v>4.3578741299999999</v>
      </c>
      <c r="BT34" s="340">
        <v>14.591648510000001</v>
      </c>
      <c r="BU34" s="370"/>
      <c r="BV34" s="571" t="s">
        <v>554</v>
      </c>
    </row>
    <row r="35" spans="1:74" s="428" customFormat="1" x14ac:dyDescent="0.25">
      <c r="A35" s="345" t="s">
        <v>7678</v>
      </c>
      <c r="B35" s="374"/>
      <c r="C35" s="719">
        <v>37763</v>
      </c>
      <c r="D35" s="373"/>
      <c r="E35" s="346">
        <v>33899.1</v>
      </c>
      <c r="F35" s="373"/>
      <c r="G35" s="347">
        <v>5039.4611000000004</v>
      </c>
      <c r="H35" s="374"/>
      <c r="I35" s="348">
        <v>0.50629999999999997</v>
      </c>
      <c r="J35" s="348">
        <v>6.81</v>
      </c>
      <c r="K35" s="348">
        <v>0.50629999999999997</v>
      </c>
      <c r="L35" s="348">
        <v>0.50629999999999997</v>
      </c>
      <c r="M35" s="362"/>
      <c r="N35" s="350">
        <v>12.3409</v>
      </c>
      <c r="O35" s="348">
        <v>0.20810000000000001</v>
      </c>
      <c r="P35" s="348">
        <v>2.4722</v>
      </c>
      <c r="Q35" s="348">
        <v>0.9204</v>
      </c>
      <c r="R35" s="348">
        <v>7.5103</v>
      </c>
      <c r="S35" s="348">
        <v>5.8611000000000004</v>
      </c>
      <c r="T35" s="348">
        <v>6.5176999999999996</v>
      </c>
      <c r="U35" s="354">
        <v>6.1422999999999996</v>
      </c>
      <c r="V35" s="348">
        <v>6.0926999999999998</v>
      </c>
      <c r="W35" s="348">
        <v>7.0914000000000001</v>
      </c>
      <c r="X35" s="348">
        <v>7.2331000000000003</v>
      </c>
      <c r="Y35" s="375">
        <v>6.4599000000000002</v>
      </c>
      <c r="Z35" s="348">
        <v>5.8520000000000003</v>
      </c>
      <c r="AA35" s="348">
        <v>3.8380000000000001</v>
      </c>
      <c r="AB35" s="348">
        <v>7.0549999999999997</v>
      </c>
      <c r="AC35" s="348">
        <v>6.2241</v>
      </c>
      <c r="AD35" s="348">
        <v>6.1630000000000003</v>
      </c>
      <c r="AE35" s="348">
        <v>3.8380000000000001</v>
      </c>
      <c r="AF35" s="348">
        <v>6.7435999999999998</v>
      </c>
      <c r="AG35" s="569"/>
      <c r="AH35" s="346">
        <v>19</v>
      </c>
      <c r="AI35" s="346">
        <v>8</v>
      </c>
      <c r="AJ35" s="346">
        <v>3</v>
      </c>
      <c r="AK35" s="346">
        <v>1</v>
      </c>
      <c r="AL35" s="346">
        <v>9</v>
      </c>
      <c r="AM35" s="346">
        <v>7</v>
      </c>
      <c r="AN35" s="346">
        <v>3</v>
      </c>
      <c r="AO35" s="572">
        <v>4</v>
      </c>
      <c r="AP35" s="346">
        <v>4</v>
      </c>
      <c r="AQ35" s="346">
        <v>4</v>
      </c>
      <c r="AR35" s="346">
        <v>4</v>
      </c>
      <c r="AS35" s="346">
        <v>5</v>
      </c>
      <c r="AT35" s="346">
        <v>14</v>
      </c>
      <c r="AU35" s="346">
        <v>3</v>
      </c>
      <c r="AV35" s="346">
        <v>7</v>
      </c>
      <c r="AW35" s="346">
        <v>1</v>
      </c>
      <c r="AX35" s="346">
        <v>3</v>
      </c>
      <c r="AY35" s="346">
        <v>3</v>
      </c>
      <c r="AZ35" s="584"/>
      <c r="BA35" s="467">
        <v>13.81</v>
      </c>
      <c r="BB35" s="348">
        <v>87.82</v>
      </c>
      <c r="BC35" s="348" t="s">
        <v>430</v>
      </c>
      <c r="BD35" s="348" t="s">
        <v>430</v>
      </c>
      <c r="BE35" s="375" t="s">
        <v>430</v>
      </c>
      <c r="BF35" s="375">
        <v>-1.62</v>
      </c>
      <c r="BG35" s="374"/>
      <c r="BH35" s="594">
        <v>-1.62</v>
      </c>
      <c r="BI35" s="348">
        <v>59.99</v>
      </c>
      <c r="BJ35" s="348">
        <v>27.83</v>
      </c>
      <c r="BK35" s="348" t="s">
        <v>430</v>
      </c>
      <c r="BL35" s="348" t="s">
        <v>430</v>
      </c>
      <c r="BM35" s="375">
        <v>1.91</v>
      </c>
      <c r="BN35" s="375" t="s">
        <v>430</v>
      </c>
      <c r="BO35" s="375">
        <v>11.9</v>
      </c>
      <c r="BP35" s="375" t="s">
        <v>430</v>
      </c>
      <c r="BQ35" s="375" t="s">
        <v>430</v>
      </c>
      <c r="BR35" s="374"/>
      <c r="BS35" s="468">
        <v>3.56805949214084</v>
      </c>
      <c r="BT35" s="348">
        <v>11.031423386618901</v>
      </c>
      <c r="BU35" s="374"/>
      <c r="BV35" s="430" t="s">
        <v>554</v>
      </c>
    </row>
    <row r="36" spans="1:74" s="428" customFormat="1" x14ac:dyDescent="0.25">
      <c r="A36" s="345" t="s">
        <v>7679</v>
      </c>
      <c r="B36" s="374"/>
      <c r="C36" s="719">
        <v>38784</v>
      </c>
      <c r="D36" s="373"/>
      <c r="E36" s="346">
        <v>34517.199999999997</v>
      </c>
      <c r="F36" s="373"/>
      <c r="G36" s="347">
        <v>404.87950000000001</v>
      </c>
      <c r="H36" s="374"/>
      <c r="I36" s="348">
        <v>0.58048999999999995</v>
      </c>
      <c r="J36" s="348">
        <v>6.82</v>
      </c>
      <c r="K36" s="348">
        <v>0.54112000000000005</v>
      </c>
      <c r="L36" s="348">
        <v>0.57767000000000002</v>
      </c>
      <c r="M36" s="362"/>
      <c r="N36" s="350">
        <v>15.2508</v>
      </c>
      <c r="O36" s="348">
        <v>0.25240000000000001</v>
      </c>
      <c r="P36" s="348">
        <v>2.3191999999999999</v>
      </c>
      <c r="Q36" s="348">
        <v>0.54549999999999998</v>
      </c>
      <c r="R36" s="348">
        <v>7.5393999999999997</v>
      </c>
      <c r="S36" s="348">
        <v>5.7698</v>
      </c>
      <c r="T36" s="348">
        <v>6.3478000000000003</v>
      </c>
      <c r="U36" s="354">
        <v>6.0983999999999998</v>
      </c>
      <c r="V36" s="348">
        <v>6.0570000000000004</v>
      </c>
      <c r="W36" s="348">
        <v>7.085</v>
      </c>
      <c r="X36" s="348">
        <v>7.2184999999999997</v>
      </c>
      <c r="Y36" s="375">
        <v>6.4382000000000001</v>
      </c>
      <c r="Z36" s="348">
        <v>6.5811999999999999</v>
      </c>
      <c r="AA36" s="348">
        <v>3.5602999999999998</v>
      </c>
      <c r="AB36" s="348">
        <v>6.9340000000000002</v>
      </c>
      <c r="AC36" s="348">
        <v>6.1074000000000002</v>
      </c>
      <c r="AD36" s="348">
        <v>6.1170999999999998</v>
      </c>
      <c r="AE36" s="348">
        <v>3.5602999999999998</v>
      </c>
      <c r="AF36" s="348">
        <v>7.1063000000000001</v>
      </c>
      <c r="AG36" s="569"/>
      <c r="AH36" s="346">
        <v>8</v>
      </c>
      <c r="AI36" s="346">
        <v>6</v>
      </c>
      <c r="AJ36" s="346">
        <v>6</v>
      </c>
      <c r="AK36" s="346">
        <v>5</v>
      </c>
      <c r="AL36" s="346">
        <v>6</v>
      </c>
      <c r="AM36" s="346">
        <v>12</v>
      </c>
      <c r="AN36" s="346">
        <v>13</v>
      </c>
      <c r="AO36" s="572">
        <v>10</v>
      </c>
      <c r="AP36" s="346">
        <v>9</v>
      </c>
      <c r="AQ36" s="346">
        <v>5</v>
      </c>
      <c r="AR36" s="346">
        <v>6</v>
      </c>
      <c r="AS36" s="346">
        <v>7</v>
      </c>
      <c r="AT36" s="346">
        <v>5</v>
      </c>
      <c r="AU36" s="346">
        <v>8</v>
      </c>
      <c r="AV36" s="346">
        <v>14</v>
      </c>
      <c r="AW36" s="346">
        <v>12</v>
      </c>
      <c r="AX36" s="346">
        <v>10</v>
      </c>
      <c r="AY36" s="346">
        <v>8</v>
      </c>
      <c r="AZ36" s="584"/>
      <c r="BA36" s="467">
        <v>13.91</v>
      </c>
      <c r="BB36" s="348">
        <v>86.67</v>
      </c>
      <c r="BC36" s="348" t="s">
        <v>430</v>
      </c>
      <c r="BD36" s="348" t="s">
        <v>430</v>
      </c>
      <c r="BE36" s="375" t="s">
        <v>430</v>
      </c>
      <c r="BF36" s="375">
        <v>-0.56999999999999995</v>
      </c>
      <c r="BG36" s="374"/>
      <c r="BH36" s="594">
        <v>-0.56999999999999995</v>
      </c>
      <c r="BI36" s="348">
        <v>62.67</v>
      </c>
      <c r="BJ36" s="348">
        <v>24</v>
      </c>
      <c r="BK36" s="348" t="s">
        <v>430</v>
      </c>
      <c r="BL36" s="348" t="s">
        <v>430</v>
      </c>
      <c r="BM36" s="375">
        <v>7.07</v>
      </c>
      <c r="BN36" s="375" t="s">
        <v>430</v>
      </c>
      <c r="BO36" s="375">
        <v>6.83</v>
      </c>
      <c r="BP36" s="375" t="s">
        <v>430</v>
      </c>
      <c r="BQ36" s="375" t="s">
        <v>430</v>
      </c>
      <c r="BR36" s="374"/>
      <c r="BS36" s="468">
        <v>4.0023651404002401</v>
      </c>
      <c r="BT36" s="348">
        <v>10.770794311077101</v>
      </c>
      <c r="BU36" s="374"/>
      <c r="BV36" s="430" t="s">
        <v>554</v>
      </c>
    </row>
    <row r="37" spans="1:74" s="428" customFormat="1" ht="11" x14ac:dyDescent="0.3">
      <c r="A37" s="841" t="s">
        <v>7680</v>
      </c>
      <c r="B37" s="847"/>
      <c r="C37" s="843">
        <v>37816</v>
      </c>
      <c r="D37" s="842"/>
      <c r="E37" s="844">
        <v>29463.200000000001</v>
      </c>
      <c r="F37" s="842"/>
      <c r="G37" s="845">
        <v>4791.9776000000002</v>
      </c>
      <c r="H37" s="847"/>
      <c r="I37" s="846">
        <v>0.55000000000000004</v>
      </c>
      <c r="J37" s="846">
        <v>6.87</v>
      </c>
      <c r="K37" s="846">
        <v>0.55000000000000004</v>
      </c>
      <c r="L37" s="846">
        <v>0.55000000000000004</v>
      </c>
      <c r="M37" s="851"/>
      <c r="N37" s="848">
        <v>14.1737</v>
      </c>
      <c r="O37" s="846">
        <v>0.27350000000000002</v>
      </c>
      <c r="P37" s="846">
        <v>2.2052</v>
      </c>
      <c r="Q37" s="846">
        <v>0.4269</v>
      </c>
      <c r="R37" s="846">
        <v>7.5152000000000001</v>
      </c>
      <c r="S37" s="846">
        <v>5.8563000000000001</v>
      </c>
      <c r="T37" s="846">
        <v>6.4725000000000001</v>
      </c>
      <c r="U37" s="856">
        <v>6.1360000000000001</v>
      </c>
      <c r="V37" s="846">
        <v>6.0823</v>
      </c>
      <c r="W37" s="846">
        <v>7.0727000000000002</v>
      </c>
      <c r="X37" s="846">
        <v>7.2079000000000004</v>
      </c>
      <c r="Y37" s="852">
        <v>6.4520999999999997</v>
      </c>
      <c r="Z37" s="846">
        <v>6.5514000000000001</v>
      </c>
      <c r="AA37" s="846">
        <v>3.5952000000000002</v>
      </c>
      <c r="AB37" s="846">
        <v>6.9852999999999996</v>
      </c>
      <c r="AC37" s="846">
        <v>6.1833999999999998</v>
      </c>
      <c r="AD37" s="846">
        <v>6.1529999999999996</v>
      </c>
      <c r="AE37" s="846">
        <v>3.5952000000000002</v>
      </c>
      <c r="AF37" s="846">
        <v>7.0433000000000003</v>
      </c>
      <c r="AG37" s="936"/>
      <c r="AH37" s="844">
        <v>13</v>
      </c>
      <c r="AI37" s="844">
        <v>5</v>
      </c>
      <c r="AJ37" s="844">
        <v>10</v>
      </c>
      <c r="AK37" s="844">
        <v>9</v>
      </c>
      <c r="AL37" s="844">
        <v>8</v>
      </c>
      <c r="AM37" s="844">
        <v>8</v>
      </c>
      <c r="AN37" s="844">
        <v>6</v>
      </c>
      <c r="AO37" s="937">
        <v>5</v>
      </c>
      <c r="AP37" s="844">
        <v>6</v>
      </c>
      <c r="AQ37" s="844">
        <v>8</v>
      </c>
      <c r="AR37" s="844">
        <v>7</v>
      </c>
      <c r="AS37" s="844">
        <v>6</v>
      </c>
      <c r="AT37" s="844">
        <v>7</v>
      </c>
      <c r="AU37" s="844">
        <v>7</v>
      </c>
      <c r="AV37" s="844">
        <v>11</v>
      </c>
      <c r="AW37" s="844">
        <v>4</v>
      </c>
      <c r="AX37" s="844">
        <v>5</v>
      </c>
      <c r="AY37" s="844">
        <v>7</v>
      </c>
      <c r="AZ37" s="938"/>
      <c r="BA37" s="853">
        <v>15.82</v>
      </c>
      <c r="BB37" s="846">
        <v>88.29</v>
      </c>
      <c r="BC37" s="846" t="s">
        <v>430</v>
      </c>
      <c r="BD37" s="846" t="s">
        <v>430</v>
      </c>
      <c r="BE37" s="852" t="s">
        <v>430</v>
      </c>
      <c r="BF37" s="852">
        <v>-4.1100000000000003</v>
      </c>
      <c r="BG37" s="847"/>
      <c r="BH37" s="939">
        <v>-4.1100000000000003</v>
      </c>
      <c r="BI37" s="846">
        <v>65.39</v>
      </c>
      <c r="BJ37" s="846">
        <v>22.9</v>
      </c>
      <c r="BK37" s="846" t="s">
        <v>430</v>
      </c>
      <c r="BL37" s="846" t="s">
        <v>430</v>
      </c>
      <c r="BM37" s="852">
        <v>0.25</v>
      </c>
      <c r="BN37" s="852" t="s">
        <v>430</v>
      </c>
      <c r="BO37" s="852">
        <v>15.57</v>
      </c>
      <c r="BP37" s="852" t="s">
        <v>430</v>
      </c>
      <c r="BQ37" s="852" t="s">
        <v>430</v>
      </c>
      <c r="BR37" s="847"/>
      <c r="BS37" s="854">
        <v>0.49934266985019699</v>
      </c>
      <c r="BT37" s="846">
        <v>17.790737854662801</v>
      </c>
      <c r="BU37" s="847"/>
      <c r="BV37" s="906" t="s">
        <v>554</v>
      </c>
    </row>
    <row r="38" spans="1:74" s="428" customFormat="1" x14ac:dyDescent="0.25">
      <c r="A38" s="345" t="s">
        <v>7681</v>
      </c>
      <c r="B38" s="374"/>
      <c r="C38" s="719">
        <v>36482</v>
      </c>
      <c r="D38" s="373"/>
      <c r="E38" s="346">
        <v>30251.200000000001</v>
      </c>
      <c r="F38" s="373"/>
      <c r="G38" s="347">
        <v>6097.9029</v>
      </c>
      <c r="H38" s="374"/>
      <c r="I38" s="348">
        <v>0.56711999999999996</v>
      </c>
      <c r="J38" s="348">
        <v>6.9</v>
      </c>
      <c r="K38" s="348">
        <v>0.52876999999999996</v>
      </c>
      <c r="L38" s="348">
        <v>0.56437999999999999</v>
      </c>
      <c r="M38" s="362"/>
      <c r="N38" s="350">
        <v>15.6868</v>
      </c>
      <c r="O38" s="348">
        <v>0.24840000000000001</v>
      </c>
      <c r="P38" s="348">
        <v>2.1701999999999999</v>
      </c>
      <c r="Q38" s="348">
        <v>0.37830000000000003</v>
      </c>
      <c r="R38" s="348">
        <v>7.4707999999999997</v>
      </c>
      <c r="S38" s="348">
        <v>5.7610000000000001</v>
      </c>
      <c r="T38" s="348">
        <v>6.4566999999999997</v>
      </c>
      <c r="U38" s="354">
        <v>6.1136999999999997</v>
      </c>
      <c r="V38" s="348">
        <v>6.0519999999999996</v>
      </c>
      <c r="W38" s="348">
        <v>7.0492999999999997</v>
      </c>
      <c r="X38" s="348">
        <v>7.1764000000000001</v>
      </c>
      <c r="Y38" s="375">
        <v>6.4059999999999997</v>
      </c>
      <c r="Z38" s="348">
        <v>6.5678000000000001</v>
      </c>
      <c r="AA38" s="348">
        <v>3.4634999999999998</v>
      </c>
      <c r="AB38" s="348">
        <v>6.9806999999999997</v>
      </c>
      <c r="AC38" s="348">
        <v>6.1779999999999999</v>
      </c>
      <c r="AD38" s="348">
        <v>6.1311</v>
      </c>
      <c r="AE38" s="348">
        <v>3.4634999999999998</v>
      </c>
      <c r="AF38" s="348">
        <v>7.0122</v>
      </c>
      <c r="AG38" s="569"/>
      <c r="AH38" s="346">
        <v>2</v>
      </c>
      <c r="AI38" s="346">
        <v>7</v>
      </c>
      <c r="AJ38" s="346">
        <v>13</v>
      </c>
      <c r="AK38" s="346">
        <v>11</v>
      </c>
      <c r="AL38" s="346">
        <v>11</v>
      </c>
      <c r="AM38" s="346">
        <v>13</v>
      </c>
      <c r="AN38" s="346">
        <v>7</v>
      </c>
      <c r="AO38" s="572">
        <v>8</v>
      </c>
      <c r="AP38" s="346">
        <v>11</v>
      </c>
      <c r="AQ38" s="346">
        <v>9</v>
      </c>
      <c r="AR38" s="346">
        <v>9</v>
      </c>
      <c r="AS38" s="346">
        <v>8</v>
      </c>
      <c r="AT38" s="346">
        <v>6</v>
      </c>
      <c r="AU38" s="346">
        <v>10</v>
      </c>
      <c r="AV38" s="346">
        <v>13</v>
      </c>
      <c r="AW38" s="346">
        <v>5</v>
      </c>
      <c r="AX38" s="346">
        <v>8</v>
      </c>
      <c r="AY38" s="346">
        <v>10</v>
      </c>
      <c r="AZ38" s="584"/>
      <c r="BA38" s="467">
        <v>12.66</v>
      </c>
      <c r="BB38" s="348">
        <v>89.5</v>
      </c>
      <c r="BC38" s="348" t="s">
        <v>430</v>
      </c>
      <c r="BD38" s="348" t="s">
        <v>430</v>
      </c>
      <c r="BE38" s="375" t="s">
        <v>430</v>
      </c>
      <c r="BF38" s="375">
        <v>-2.16</v>
      </c>
      <c r="BG38" s="374"/>
      <c r="BH38" s="594">
        <v>-2.16</v>
      </c>
      <c r="BI38" s="348">
        <v>60.43</v>
      </c>
      <c r="BJ38" s="348">
        <v>29.08</v>
      </c>
      <c r="BK38" s="348" t="s">
        <v>430</v>
      </c>
      <c r="BL38" s="348" t="s">
        <v>430</v>
      </c>
      <c r="BM38" s="375">
        <v>1.17</v>
      </c>
      <c r="BN38" s="375" t="s">
        <v>430</v>
      </c>
      <c r="BO38" s="375">
        <v>11.49</v>
      </c>
      <c r="BP38" s="375" t="s">
        <v>430</v>
      </c>
      <c r="BQ38" s="375" t="s">
        <v>430</v>
      </c>
      <c r="BR38" s="374"/>
      <c r="BS38" s="468">
        <v>2.39070053976093</v>
      </c>
      <c r="BT38" s="348">
        <v>13.4792770786521</v>
      </c>
      <c r="BU38" s="374"/>
      <c r="BV38" s="430" t="s">
        <v>554</v>
      </c>
    </row>
    <row r="39" spans="1:74" s="428" customFormat="1" x14ac:dyDescent="0.25">
      <c r="A39" s="345" t="s">
        <v>7682</v>
      </c>
      <c r="B39" s="374"/>
      <c r="C39" s="719">
        <v>38637</v>
      </c>
      <c r="D39" s="373"/>
      <c r="E39" s="346">
        <v>29220</v>
      </c>
      <c r="F39" s="373"/>
      <c r="G39" s="347">
        <v>394.83139999999997</v>
      </c>
      <c r="H39" s="374"/>
      <c r="I39" s="348">
        <v>0.57999999999999996</v>
      </c>
      <c r="J39" s="348">
        <v>6.95</v>
      </c>
      <c r="K39" s="348">
        <v>0.56999999999999995</v>
      </c>
      <c r="L39" s="348">
        <v>0.57999999999999996</v>
      </c>
      <c r="M39" s="362"/>
      <c r="N39" s="350">
        <v>11.92</v>
      </c>
      <c r="O39" s="348">
        <v>-0.45300000000000001</v>
      </c>
      <c r="P39" s="348">
        <v>2.3134999999999999</v>
      </c>
      <c r="Q39" s="348">
        <v>0.41139999999999999</v>
      </c>
      <c r="R39" s="348">
        <v>7.9013999999999998</v>
      </c>
      <c r="S39" s="348">
        <v>5.8728999999999996</v>
      </c>
      <c r="T39" s="348">
        <v>6.5636000000000001</v>
      </c>
      <c r="U39" s="354">
        <v>6.1063999999999998</v>
      </c>
      <c r="V39" s="348">
        <v>6.0838999999999999</v>
      </c>
      <c r="W39" s="348">
        <v>7.0807000000000002</v>
      </c>
      <c r="X39" s="348">
        <v>7.2362000000000002</v>
      </c>
      <c r="Y39" s="375">
        <v>6.4874000000000001</v>
      </c>
      <c r="Z39" s="348">
        <v>6.7092999999999998</v>
      </c>
      <c r="AA39" s="348">
        <v>3.7258</v>
      </c>
      <c r="AB39" s="348">
        <v>7.1486999999999998</v>
      </c>
      <c r="AC39" s="348">
        <v>6.1528</v>
      </c>
      <c r="AD39" s="348">
        <v>6.13</v>
      </c>
      <c r="AE39" s="348">
        <v>3.7258</v>
      </c>
      <c r="AF39" s="348">
        <v>6.8345000000000002</v>
      </c>
      <c r="AG39" s="569"/>
      <c r="AH39" s="346">
        <v>20</v>
      </c>
      <c r="AI39" s="346">
        <v>17</v>
      </c>
      <c r="AJ39" s="346">
        <v>8</v>
      </c>
      <c r="AK39" s="346">
        <v>10</v>
      </c>
      <c r="AL39" s="346">
        <v>1</v>
      </c>
      <c r="AM39" s="346">
        <v>5</v>
      </c>
      <c r="AN39" s="346">
        <v>1</v>
      </c>
      <c r="AO39" s="572">
        <v>9</v>
      </c>
      <c r="AP39" s="346">
        <v>5</v>
      </c>
      <c r="AQ39" s="346">
        <v>6</v>
      </c>
      <c r="AR39" s="346">
        <v>3</v>
      </c>
      <c r="AS39" s="346">
        <v>3</v>
      </c>
      <c r="AT39" s="346">
        <v>1</v>
      </c>
      <c r="AU39" s="346">
        <v>5</v>
      </c>
      <c r="AV39" s="346">
        <v>3</v>
      </c>
      <c r="AW39" s="346">
        <v>8</v>
      </c>
      <c r="AX39" s="346">
        <v>9</v>
      </c>
      <c r="AY39" s="346">
        <v>5</v>
      </c>
      <c r="AZ39" s="584"/>
      <c r="BA39" s="467">
        <v>14.23</v>
      </c>
      <c r="BB39" s="348">
        <v>89.92</v>
      </c>
      <c r="BC39" s="348" t="s">
        <v>430</v>
      </c>
      <c r="BD39" s="348" t="s">
        <v>430</v>
      </c>
      <c r="BE39" s="375" t="s">
        <v>430</v>
      </c>
      <c r="BF39" s="375">
        <v>-4.1500000000000004</v>
      </c>
      <c r="BG39" s="374"/>
      <c r="BH39" s="594">
        <v>-4.1500000000000004</v>
      </c>
      <c r="BI39" s="348">
        <v>62.96</v>
      </c>
      <c r="BJ39" s="348">
        <v>26.96</v>
      </c>
      <c r="BK39" s="348" t="s">
        <v>430</v>
      </c>
      <c r="BL39" s="348" t="s">
        <v>430</v>
      </c>
      <c r="BM39" s="375">
        <v>10.36</v>
      </c>
      <c r="BN39" s="375" t="s">
        <v>430</v>
      </c>
      <c r="BO39" s="375">
        <v>3.87</v>
      </c>
      <c r="BP39" s="375" t="s">
        <v>430</v>
      </c>
      <c r="BQ39" s="375" t="s">
        <v>430</v>
      </c>
      <c r="BR39" s="374"/>
      <c r="BS39" s="468">
        <v>2.44039781073212</v>
      </c>
      <c r="BT39" s="348">
        <v>19.759005945927701</v>
      </c>
      <c r="BU39" s="374"/>
      <c r="BV39" s="430" t="s">
        <v>554</v>
      </c>
    </row>
    <row r="40" spans="1:74" s="428" customFormat="1" x14ac:dyDescent="0.25">
      <c r="A40" s="345" t="s">
        <v>7683</v>
      </c>
      <c r="B40" s="374"/>
      <c r="C40" s="719">
        <v>38519</v>
      </c>
      <c r="D40" s="373"/>
      <c r="E40" s="346">
        <v>22875.5</v>
      </c>
      <c r="F40" s="373"/>
      <c r="G40" s="347">
        <v>4428.2722000000003</v>
      </c>
      <c r="H40" s="374"/>
      <c r="I40" s="348">
        <v>0.5726</v>
      </c>
      <c r="J40" s="348">
        <v>6.89</v>
      </c>
      <c r="K40" s="348">
        <v>0.53425</v>
      </c>
      <c r="L40" s="348">
        <v>0.56986000000000003</v>
      </c>
      <c r="M40" s="362"/>
      <c r="N40" s="350">
        <v>15.1997</v>
      </c>
      <c r="O40" s="348">
        <v>-3.9800000000000002E-2</v>
      </c>
      <c r="P40" s="348">
        <v>2.4386000000000001</v>
      </c>
      <c r="Q40" s="348">
        <v>0.42909999999999998</v>
      </c>
      <c r="R40" s="348">
        <v>7.5365000000000002</v>
      </c>
      <c r="S40" s="348">
        <v>5.8448000000000002</v>
      </c>
      <c r="T40" s="348">
        <v>6.4443000000000001</v>
      </c>
      <c r="U40" s="354">
        <v>6.0826000000000002</v>
      </c>
      <c r="V40" s="348">
        <v>6.0483000000000002</v>
      </c>
      <c r="W40" s="348">
        <v>7.0795000000000003</v>
      </c>
      <c r="X40" s="348">
        <v>7.2328999999999999</v>
      </c>
      <c r="Y40" s="375">
        <v>6.4970999999999997</v>
      </c>
      <c r="Z40" s="348">
        <v>6.6294000000000004</v>
      </c>
      <c r="AA40" s="348">
        <v>3.4573999999999998</v>
      </c>
      <c r="AB40" s="348">
        <v>7.0487000000000002</v>
      </c>
      <c r="AC40" s="348">
        <v>6.1090999999999998</v>
      </c>
      <c r="AD40" s="348">
        <v>6.1017000000000001</v>
      </c>
      <c r="AE40" s="348">
        <v>3.4573999999999998</v>
      </c>
      <c r="AF40" s="348">
        <v>7.3083</v>
      </c>
      <c r="AG40" s="569"/>
      <c r="AH40" s="346">
        <v>9</v>
      </c>
      <c r="AI40" s="346">
        <v>10</v>
      </c>
      <c r="AJ40" s="346">
        <v>4</v>
      </c>
      <c r="AK40" s="346">
        <v>8</v>
      </c>
      <c r="AL40" s="346">
        <v>7</v>
      </c>
      <c r="AM40" s="346">
        <v>9</v>
      </c>
      <c r="AN40" s="346">
        <v>9</v>
      </c>
      <c r="AO40" s="572">
        <v>12</v>
      </c>
      <c r="AP40" s="346">
        <v>12</v>
      </c>
      <c r="AQ40" s="346">
        <v>7</v>
      </c>
      <c r="AR40" s="346">
        <v>5</v>
      </c>
      <c r="AS40" s="346">
        <v>2</v>
      </c>
      <c r="AT40" s="346">
        <v>2</v>
      </c>
      <c r="AU40" s="346">
        <v>11</v>
      </c>
      <c r="AV40" s="346">
        <v>8</v>
      </c>
      <c r="AW40" s="346">
        <v>11</v>
      </c>
      <c r="AX40" s="346">
        <v>12</v>
      </c>
      <c r="AY40" s="346">
        <v>11</v>
      </c>
      <c r="AZ40" s="584"/>
      <c r="BA40" s="467">
        <v>13.13</v>
      </c>
      <c r="BB40" s="348">
        <v>87.99</v>
      </c>
      <c r="BC40" s="348" t="s">
        <v>430</v>
      </c>
      <c r="BD40" s="348" t="s">
        <v>430</v>
      </c>
      <c r="BE40" s="375" t="s">
        <v>430</v>
      </c>
      <c r="BF40" s="375">
        <v>-1.1200000000000001</v>
      </c>
      <c r="BG40" s="374"/>
      <c r="BH40" s="594">
        <v>-1.1200000000000001</v>
      </c>
      <c r="BI40" s="348">
        <v>62.73</v>
      </c>
      <c r="BJ40" s="348">
        <v>25.26</v>
      </c>
      <c r="BK40" s="348" t="s">
        <v>430</v>
      </c>
      <c r="BL40" s="348" t="s">
        <v>430</v>
      </c>
      <c r="BM40" s="375">
        <v>4.5199999999999996</v>
      </c>
      <c r="BN40" s="375" t="s">
        <v>430</v>
      </c>
      <c r="BO40" s="375">
        <v>8.61</v>
      </c>
      <c r="BP40" s="375" t="s">
        <v>430</v>
      </c>
      <c r="BQ40" s="375" t="s">
        <v>430</v>
      </c>
      <c r="BR40" s="374"/>
      <c r="BS40" s="468">
        <v>1.09118893010912</v>
      </c>
      <c r="BT40" s="348">
        <v>11.339661361134</v>
      </c>
      <c r="BU40" s="374"/>
      <c r="BV40" s="430" t="s">
        <v>554</v>
      </c>
    </row>
    <row r="41" spans="1:74" s="428" customFormat="1" x14ac:dyDescent="0.25">
      <c r="A41" s="345" t="s">
        <v>7684</v>
      </c>
      <c r="B41" s="374"/>
      <c r="C41" s="719">
        <v>43683</v>
      </c>
      <c r="D41" s="373"/>
      <c r="E41" s="346">
        <v>18643.8</v>
      </c>
      <c r="F41" s="373"/>
      <c r="G41" s="347">
        <v>1527.5816</v>
      </c>
      <c r="H41" s="374"/>
      <c r="I41" s="348">
        <v>0.58904000000000001</v>
      </c>
      <c r="J41" s="348">
        <v>6.9018699999999997</v>
      </c>
      <c r="K41" s="348">
        <v>0.55067999999999995</v>
      </c>
      <c r="L41" s="348">
        <v>0.58630000000000004</v>
      </c>
      <c r="M41" s="362"/>
      <c r="N41" s="350">
        <v>14.5931</v>
      </c>
      <c r="O41" s="348">
        <v>-6.2100000000000002E-2</v>
      </c>
      <c r="P41" s="348">
        <v>2.2262</v>
      </c>
      <c r="Q41" s="348">
        <v>0.41139999999999999</v>
      </c>
      <c r="R41" s="348">
        <v>7.4684999999999997</v>
      </c>
      <c r="S41" s="348">
        <v>5.8647999999999998</v>
      </c>
      <c r="T41" s="348">
        <v>6.4781000000000004</v>
      </c>
      <c r="U41" s="354">
        <v>6.165</v>
      </c>
      <c r="V41" s="348">
        <v>6.1181000000000001</v>
      </c>
      <c r="W41" s="348">
        <v>7.1192000000000002</v>
      </c>
      <c r="X41" s="348">
        <v>7.2408000000000001</v>
      </c>
      <c r="Y41" s="375">
        <v>6.4633000000000003</v>
      </c>
      <c r="Z41" s="348" t="s">
        <v>430</v>
      </c>
      <c r="AA41" s="348">
        <v>3.5072000000000001</v>
      </c>
      <c r="AB41" s="348">
        <v>7.0659000000000001</v>
      </c>
      <c r="AC41" s="348">
        <v>6.2084000000000001</v>
      </c>
      <c r="AD41" s="348">
        <v>6.1874000000000002</v>
      </c>
      <c r="AE41" s="348">
        <v>3.5072000000000001</v>
      </c>
      <c r="AF41" s="348">
        <v>6.2877999999999998</v>
      </c>
      <c r="AG41" s="569"/>
      <c r="AH41" s="346">
        <v>11</v>
      </c>
      <c r="AI41" s="346">
        <v>11</v>
      </c>
      <c r="AJ41" s="346">
        <v>9</v>
      </c>
      <c r="AK41" s="346">
        <v>10</v>
      </c>
      <c r="AL41" s="346">
        <v>12</v>
      </c>
      <c r="AM41" s="346">
        <v>6</v>
      </c>
      <c r="AN41" s="346">
        <v>5</v>
      </c>
      <c r="AO41" s="572">
        <v>1</v>
      </c>
      <c r="AP41" s="346">
        <v>2</v>
      </c>
      <c r="AQ41" s="346">
        <v>2</v>
      </c>
      <c r="AR41" s="346">
        <v>2</v>
      </c>
      <c r="AS41" s="346">
        <v>4</v>
      </c>
      <c r="AT41" s="346" t="s">
        <v>430</v>
      </c>
      <c r="AU41" s="346">
        <v>9</v>
      </c>
      <c r="AV41" s="346">
        <v>5</v>
      </c>
      <c r="AW41" s="346">
        <v>2</v>
      </c>
      <c r="AX41" s="346">
        <v>1</v>
      </c>
      <c r="AY41" s="346">
        <v>9</v>
      </c>
      <c r="AZ41" s="584"/>
      <c r="BA41" s="467">
        <v>10.71</v>
      </c>
      <c r="BB41" s="348">
        <v>90.02</v>
      </c>
      <c r="BC41" s="348" t="s">
        <v>430</v>
      </c>
      <c r="BD41" s="348" t="s">
        <v>430</v>
      </c>
      <c r="BE41" s="375" t="s">
        <v>430</v>
      </c>
      <c r="BF41" s="375">
        <v>-0.73</v>
      </c>
      <c r="BG41" s="374"/>
      <c r="BH41" s="594">
        <v>-0.73</v>
      </c>
      <c r="BI41" s="348">
        <v>62.38</v>
      </c>
      <c r="BJ41" s="348">
        <v>27.64</v>
      </c>
      <c r="BK41" s="348" t="s">
        <v>430</v>
      </c>
      <c r="BL41" s="348" t="s">
        <v>430</v>
      </c>
      <c r="BM41" s="375">
        <v>6.74</v>
      </c>
      <c r="BN41" s="375" t="s">
        <v>430</v>
      </c>
      <c r="BO41" s="375">
        <v>3.97</v>
      </c>
      <c r="BP41" s="375" t="s">
        <v>430</v>
      </c>
      <c r="BQ41" s="375" t="s">
        <v>430</v>
      </c>
      <c r="BR41" s="374"/>
      <c r="BS41" s="468">
        <v>1.35763096027153</v>
      </c>
      <c r="BT41" s="348">
        <v>13.7278722327456</v>
      </c>
      <c r="BU41" s="374"/>
      <c r="BV41" s="430" t="s">
        <v>554</v>
      </c>
    </row>
    <row r="42" spans="1:74" s="428" customFormat="1" x14ac:dyDescent="0.25">
      <c r="A42" s="345" t="s">
        <v>7685</v>
      </c>
      <c r="B42" s="374"/>
      <c r="C42" s="719">
        <v>40004</v>
      </c>
      <c r="D42" s="373"/>
      <c r="E42" s="346">
        <v>18161</v>
      </c>
      <c r="F42" s="373"/>
      <c r="G42" s="347">
        <v>3292.018</v>
      </c>
      <c r="H42" s="374"/>
      <c r="I42" s="348">
        <v>0.55342000000000002</v>
      </c>
      <c r="J42" s="348">
        <v>6.87</v>
      </c>
      <c r="K42" s="348">
        <v>0.55342000000000002</v>
      </c>
      <c r="L42" s="348">
        <v>0.55342000000000002</v>
      </c>
      <c r="M42" s="362"/>
      <c r="N42" s="350">
        <v>15.1717</v>
      </c>
      <c r="O42" s="348">
        <v>0.53849999999999998</v>
      </c>
      <c r="P42" s="348">
        <v>2.4967999999999999</v>
      </c>
      <c r="Q42" s="348">
        <v>0.56069999999999998</v>
      </c>
      <c r="R42" s="348">
        <v>7.6288999999999998</v>
      </c>
      <c r="S42" s="348">
        <v>5.9161999999999999</v>
      </c>
      <c r="T42" s="348">
        <v>6.4515000000000002</v>
      </c>
      <c r="U42" s="354">
        <v>6.1548999999999996</v>
      </c>
      <c r="V42" s="348">
        <v>6.1253000000000002</v>
      </c>
      <c r="W42" s="348">
        <v>7.1364999999999998</v>
      </c>
      <c r="X42" s="348">
        <v>7.2649999999999997</v>
      </c>
      <c r="Y42" s="375">
        <v>6.5111999999999997</v>
      </c>
      <c r="Z42" s="348">
        <v>6.6249000000000002</v>
      </c>
      <c r="AA42" s="348">
        <v>3.5989</v>
      </c>
      <c r="AB42" s="348">
        <v>7.0564</v>
      </c>
      <c r="AC42" s="348">
        <v>6.1558999999999999</v>
      </c>
      <c r="AD42" s="348">
        <v>6.1779000000000002</v>
      </c>
      <c r="AE42" s="348">
        <v>3.5989</v>
      </c>
      <c r="AF42" s="348">
        <v>7.2473000000000001</v>
      </c>
      <c r="AG42" s="569"/>
      <c r="AH42" s="346">
        <v>10</v>
      </c>
      <c r="AI42" s="346">
        <v>2</v>
      </c>
      <c r="AJ42" s="346">
        <v>2</v>
      </c>
      <c r="AK42" s="346">
        <v>4</v>
      </c>
      <c r="AL42" s="346">
        <v>4</v>
      </c>
      <c r="AM42" s="346">
        <v>2</v>
      </c>
      <c r="AN42" s="346">
        <v>8</v>
      </c>
      <c r="AO42" s="572">
        <v>2</v>
      </c>
      <c r="AP42" s="346">
        <v>1</v>
      </c>
      <c r="AQ42" s="346">
        <v>1</v>
      </c>
      <c r="AR42" s="346">
        <v>1</v>
      </c>
      <c r="AS42" s="346">
        <v>1</v>
      </c>
      <c r="AT42" s="346">
        <v>4</v>
      </c>
      <c r="AU42" s="346">
        <v>6</v>
      </c>
      <c r="AV42" s="346">
        <v>6</v>
      </c>
      <c r="AW42" s="346">
        <v>7</v>
      </c>
      <c r="AX42" s="346">
        <v>2</v>
      </c>
      <c r="AY42" s="346">
        <v>6</v>
      </c>
      <c r="AZ42" s="584"/>
      <c r="BA42" s="467">
        <v>10.98</v>
      </c>
      <c r="BB42" s="348">
        <v>88.73</v>
      </c>
      <c r="BC42" s="348" t="s">
        <v>430</v>
      </c>
      <c r="BD42" s="348" t="s">
        <v>430</v>
      </c>
      <c r="BE42" s="375" t="s">
        <v>430</v>
      </c>
      <c r="BF42" s="375">
        <v>0.3</v>
      </c>
      <c r="BG42" s="374"/>
      <c r="BH42" s="594">
        <v>0.3</v>
      </c>
      <c r="BI42" s="348">
        <v>65.3</v>
      </c>
      <c r="BJ42" s="348">
        <v>23.43</v>
      </c>
      <c r="BK42" s="348" t="s">
        <v>430</v>
      </c>
      <c r="BL42" s="348" t="s">
        <v>430</v>
      </c>
      <c r="BM42" s="375">
        <v>1.88</v>
      </c>
      <c r="BN42" s="375" t="s">
        <v>430</v>
      </c>
      <c r="BO42" s="375">
        <v>9.1</v>
      </c>
      <c r="BP42" s="375" t="s">
        <v>430</v>
      </c>
      <c r="BQ42" s="375" t="s">
        <v>430</v>
      </c>
      <c r="BR42" s="374"/>
      <c r="BS42" s="468">
        <v>1.6274981801627499</v>
      </c>
      <c r="BT42" s="348">
        <v>12.8070934712807</v>
      </c>
      <c r="BU42" s="374"/>
      <c r="BV42" s="430" t="s">
        <v>554</v>
      </c>
    </row>
    <row r="43" spans="1:74" s="428" customFormat="1" x14ac:dyDescent="0.25">
      <c r="A43" s="345" t="s">
        <v>7686</v>
      </c>
      <c r="B43" s="374"/>
      <c r="C43" s="719">
        <v>37670</v>
      </c>
      <c r="D43" s="373"/>
      <c r="E43" s="346">
        <v>13783.3</v>
      </c>
      <c r="F43" s="373"/>
      <c r="G43" s="347">
        <v>42.999200000000002</v>
      </c>
      <c r="H43" s="374"/>
      <c r="I43" s="348">
        <v>0.5726</v>
      </c>
      <c r="J43" s="348">
        <v>6.75</v>
      </c>
      <c r="K43" s="348">
        <v>0.5726</v>
      </c>
      <c r="L43" s="348">
        <v>0.5726</v>
      </c>
      <c r="M43" s="362"/>
      <c r="N43" s="350">
        <v>15.5406</v>
      </c>
      <c r="O43" s="348">
        <v>-0.8488</v>
      </c>
      <c r="P43" s="348">
        <v>2.0015999999999998</v>
      </c>
      <c r="Q43" s="348">
        <v>0.1031</v>
      </c>
      <c r="R43" s="348">
        <v>7.2382999999999997</v>
      </c>
      <c r="S43" s="348">
        <v>5.7365000000000004</v>
      </c>
      <c r="T43" s="348">
        <v>6.3930999999999996</v>
      </c>
      <c r="U43" s="354">
        <v>6.1284999999999998</v>
      </c>
      <c r="V43" s="348">
        <v>6.0603999999999996</v>
      </c>
      <c r="W43" s="348">
        <v>6.9917999999999996</v>
      </c>
      <c r="X43" s="348">
        <v>6.9024000000000001</v>
      </c>
      <c r="Y43" s="375">
        <v>5.9650999999999996</v>
      </c>
      <c r="Z43" s="348">
        <v>5.8871000000000002</v>
      </c>
      <c r="AA43" s="348">
        <v>3.2088999999999999</v>
      </c>
      <c r="AB43" s="348">
        <v>6.9097999999999997</v>
      </c>
      <c r="AC43" s="348">
        <v>6.1687000000000003</v>
      </c>
      <c r="AD43" s="348">
        <v>6.1421999999999999</v>
      </c>
      <c r="AE43" s="348">
        <v>3.2088999999999999</v>
      </c>
      <c r="AF43" s="348">
        <v>6.4255000000000004</v>
      </c>
      <c r="AG43" s="569"/>
      <c r="AH43" s="346">
        <v>3</v>
      </c>
      <c r="AI43" s="346">
        <v>20</v>
      </c>
      <c r="AJ43" s="346">
        <v>16</v>
      </c>
      <c r="AK43" s="346">
        <v>16</v>
      </c>
      <c r="AL43" s="346">
        <v>18</v>
      </c>
      <c r="AM43" s="346">
        <v>15</v>
      </c>
      <c r="AN43" s="346">
        <v>12</v>
      </c>
      <c r="AO43" s="572">
        <v>6</v>
      </c>
      <c r="AP43" s="346">
        <v>8</v>
      </c>
      <c r="AQ43" s="346">
        <v>11</v>
      </c>
      <c r="AR43" s="346">
        <v>16</v>
      </c>
      <c r="AS43" s="346">
        <v>16</v>
      </c>
      <c r="AT43" s="346">
        <v>13</v>
      </c>
      <c r="AU43" s="346">
        <v>16</v>
      </c>
      <c r="AV43" s="346">
        <v>15</v>
      </c>
      <c r="AW43" s="346">
        <v>6</v>
      </c>
      <c r="AX43" s="346">
        <v>6</v>
      </c>
      <c r="AY43" s="346">
        <v>16</v>
      </c>
      <c r="AZ43" s="584"/>
      <c r="BA43" s="467">
        <v>15.14</v>
      </c>
      <c r="BB43" s="348">
        <v>87.37</v>
      </c>
      <c r="BC43" s="348" t="s">
        <v>430</v>
      </c>
      <c r="BD43" s="348" t="s">
        <v>430</v>
      </c>
      <c r="BE43" s="375" t="s">
        <v>430</v>
      </c>
      <c r="BF43" s="375">
        <v>-2.5099999999999998</v>
      </c>
      <c r="BG43" s="374"/>
      <c r="BH43" s="594">
        <v>-2.52</v>
      </c>
      <c r="BI43" s="348">
        <v>65.790000000000006</v>
      </c>
      <c r="BJ43" s="348">
        <v>21.58</v>
      </c>
      <c r="BK43" s="348" t="s">
        <v>430</v>
      </c>
      <c r="BL43" s="348" t="s">
        <v>430</v>
      </c>
      <c r="BM43" s="375">
        <v>7.9</v>
      </c>
      <c r="BN43" s="375" t="s">
        <v>430</v>
      </c>
      <c r="BO43" s="375">
        <v>7.23</v>
      </c>
      <c r="BP43" s="375" t="s">
        <v>430</v>
      </c>
      <c r="BQ43" s="375" t="s">
        <v>430</v>
      </c>
      <c r="BR43" s="374"/>
      <c r="BS43" s="468">
        <v>2.4755540897524502</v>
      </c>
      <c r="BT43" s="348">
        <v>14.1453502585855</v>
      </c>
      <c r="BU43" s="374"/>
      <c r="BV43" s="430" t="s">
        <v>554</v>
      </c>
    </row>
    <row r="44" spans="1:74" s="428" customFormat="1" x14ac:dyDescent="0.25">
      <c r="A44" s="345" t="s">
        <v>7687</v>
      </c>
      <c r="B44" s="374"/>
      <c r="C44" s="719">
        <v>36433</v>
      </c>
      <c r="D44" s="373"/>
      <c r="E44" s="346">
        <v>8703.92</v>
      </c>
      <c r="F44" s="373"/>
      <c r="G44" s="347">
        <v>56.1038</v>
      </c>
      <c r="H44" s="374"/>
      <c r="I44" s="348">
        <v>0.60085</v>
      </c>
      <c r="J44" s="348">
        <v>6.8761599999999996</v>
      </c>
      <c r="K44" s="348">
        <v>0.55972</v>
      </c>
      <c r="L44" s="348">
        <v>0.59677999999999998</v>
      </c>
      <c r="M44" s="362"/>
      <c r="N44" s="350">
        <v>15.295</v>
      </c>
      <c r="O44" s="348">
        <v>-0.26019999999999999</v>
      </c>
      <c r="P44" s="348">
        <v>2.3151999999999999</v>
      </c>
      <c r="Q44" s="348">
        <v>0.47870000000000001</v>
      </c>
      <c r="R44" s="348">
        <v>7.5082000000000004</v>
      </c>
      <c r="S44" s="348">
        <v>5.8925999999999998</v>
      </c>
      <c r="T44" s="348">
        <v>6.5454999999999997</v>
      </c>
      <c r="U44" s="354">
        <v>6.0891999999999999</v>
      </c>
      <c r="V44" s="348">
        <v>6.0526999999999997</v>
      </c>
      <c r="W44" s="348">
        <v>6.8147000000000002</v>
      </c>
      <c r="X44" s="348">
        <v>6.9405000000000001</v>
      </c>
      <c r="Y44" s="375">
        <v>6.0808999999999997</v>
      </c>
      <c r="Z44" s="348">
        <v>6.1883999999999997</v>
      </c>
      <c r="AA44" s="348">
        <v>3.2942</v>
      </c>
      <c r="AB44" s="348">
        <v>7.1841999999999997</v>
      </c>
      <c r="AC44" s="348">
        <v>6.1520000000000001</v>
      </c>
      <c r="AD44" s="348">
        <v>6.1093999999999999</v>
      </c>
      <c r="AE44" s="348">
        <v>3.2942</v>
      </c>
      <c r="AF44" s="348">
        <v>6.6439000000000004</v>
      </c>
      <c r="AG44" s="569"/>
      <c r="AH44" s="346">
        <v>7</v>
      </c>
      <c r="AI44" s="346">
        <v>13</v>
      </c>
      <c r="AJ44" s="346">
        <v>7</v>
      </c>
      <c r="AK44" s="346">
        <v>6</v>
      </c>
      <c r="AL44" s="346">
        <v>10</v>
      </c>
      <c r="AM44" s="346">
        <v>4</v>
      </c>
      <c r="AN44" s="346">
        <v>2</v>
      </c>
      <c r="AO44" s="572">
        <v>11</v>
      </c>
      <c r="AP44" s="346">
        <v>10</v>
      </c>
      <c r="AQ44" s="346">
        <v>16</v>
      </c>
      <c r="AR44" s="346">
        <v>15</v>
      </c>
      <c r="AS44" s="346">
        <v>12</v>
      </c>
      <c r="AT44" s="346">
        <v>11</v>
      </c>
      <c r="AU44" s="346">
        <v>13</v>
      </c>
      <c r="AV44" s="346">
        <v>2</v>
      </c>
      <c r="AW44" s="346">
        <v>9</v>
      </c>
      <c r="AX44" s="346">
        <v>11</v>
      </c>
      <c r="AY44" s="346">
        <v>13</v>
      </c>
      <c r="AZ44" s="584"/>
      <c r="BA44" s="467">
        <v>15.24</v>
      </c>
      <c r="BB44" s="348">
        <v>88.92</v>
      </c>
      <c r="BC44" s="348" t="s">
        <v>430</v>
      </c>
      <c r="BD44" s="348" t="s">
        <v>430</v>
      </c>
      <c r="BE44" s="375" t="s">
        <v>430</v>
      </c>
      <c r="BF44" s="375">
        <v>-4.16</v>
      </c>
      <c r="BG44" s="374"/>
      <c r="BH44" s="594">
        <v>-4.16</v>
      </c>
      <c r="BI44" s="348">
        <v>68.11</v>
      </c>
      <c r="BJ44" s="348">
        <v>20.81</v>
      </c>
      <c r="BK44" s="348" t="s">
        <v>430</v>
      </c>
      <c r="BL44" s="348" t="s">
        <v>430</v>
      </c>
      <c r="BM44" s="375">
        <v>6.58</v>
      </c>
      <c r="BN44" s="375" t="s">
        <v>430</v>
      </c>
      <c r="BO44" s="375">
        <v>8.66</v>
      </c>
      <c r="BP44" s="375" t="s">
        <v>430</v>
      </c>
      <c r="BQ44" s="375" t="s">
        <v>430</v>
      </c>
      <c r="BR44" s="374"/>
      <c r="BS44" s="468" t="s">
        <v>430</v>
      </c>
      <c r="BT44" s="348">
        <v>16.111953901611201</v>
      </c>
      <c r="BU44" s="374"/>
      <c r="BV44" s="430" t="s">
        <v>554</v>
      </c>
    </row>
    <row r="45" spans="1:74" s="428" customFormat="1" x14ac:dyDescent="0.25">
      <c r="A45" s="345" t="s">
        <v>7688</v>
      </c>
      <c r="B45" s="374"/>
      <c r="C45" s="719">
        <v>38574</v>
      </c>
      <c r="D45" s="373"/>
      <c r="E45" s="346">
        <v>6790.65</v>
      </c>
      <c r="F45" s="373"/>
      <c r="G45" s="347">
        <v>28.132300000000001</v>
      </c>
      <c r="H45" s="374"/>
      <c r="I45" s="348">
        <v>0.57928999999999997</v>
      </c>
      <c r="J45" s="348">
        <v>6.75</v>
      </c>
      <c r="K45" s="348">
        <v>0.55572999999999995</v>
      </c>
      <c r="L45" s="348">
        <v>0.57865999999999995</v>
      </c>
      <c r="M45" s="362"/>
      <c r="N45" s="350">
        <v>14.407299999999999</v>
      </c>
      <c r="O45" s="348">
        <v>-0.60540000000000005</v>
      </c>
      <c r="P45" s="348">
        <v>2.1880000000000002</v>
      </c>
      <c r="Q45" s="348">
        <v>0.25950000000000001</v>
      </c>
      <c r="R45" s="348">
        <v>7.4363000000000001</v>
      </c>
      <c r="S45" s="348">
        <v>5.7808999999999999</v>
      </c>
      <c r="T45" s="348">
        <v>6.3201000000000001</v>
      </c>
      <c r="U45" s="354">
        <v>6.0084999999999997</v>
      </c>
      <c r="V45" s="348">
        <v>5.9785000000000004</v>
      </c>
      <c r="W45" s="348">
        <v>6.9532999999999996</v>
      </c>
      <c r="X45" s="348">
        <v>7.0117000000000003</v>
      </c>
      <c r="Y45" s="375">
        <v>6.0777000000000001</v>
      </c>
      <c r="Z45" s="348">
        <v>6.4413999999999998</v>
      </c>
      <c r="AA45" s="348">
        <v>3.2806999999999999</v>
      </c>
      <c r="AB45" s="348">
        <v>6.9837999999999996</v>
      </c>
      <c r="AC45" s="348">
        <v>6.0186000000000002</v>
      </c>
      <c r="AD45" s="348">
        <v>6.0292000000000003</v>
      </c>
      <c r="AE45" s="348">
        <v>3.2806999999999999</v>
      </c>
      <c r="AF45" s="348">
        <v>7.1158999999999999</v>
      </c>
      <c r="AG45" s="569"/>
      <c r="AH45" s="346">
        <v>12</v>
      </c>
      <c r="AI45" s="346">
        <v>18</v>
      </c>
      <c r="AJ45" s="346">
        <v>12</v>
      </c>
      <c r="AK45" s="346">
        <v>13</v>
      </c>
      <c r="AL45" s="346">
        <v>13</v>
      </c>
      <c r="AM45" s="346">
        <v>11</v>
      </c>
      <c r="AN45" s="346">
        <v>15</v>
      </c>
      <c r="AO45" s="572">
        <v>14</v>
      </c>
      <c r="AP45" s="346">
        <v>15</v>
      </c>
      <c r="AQ45" s="346">
        <v>13</v>
      </c>
      <c r="AR45" s="346">
        <v>11</v>
      </c>
      <c r="AS45" s="346">
        <v>13</v>
      </c>
      <c r="AT45" s="346">
        <v>8</v>
      </c>
      <c r="AU45" s="346">
        <v>14</v>
      </c>
      <c r="AV45" s="346">
        <v>12</v>
      </c>
      <c r="AW45" s="346">
        <v>15</v>
      </c>
      <c r="AX45" s="346">
        <v>14</v>
      </c>
      <c r="AY45" s="346">
        <v>14</v>
      </c>
      <c r="AZ45" s="584"/>
      <c r="BA45" s="467">
        <v>14.64</v>
      </c>
      <c r="BB45" s="348">
        <v>84.1</v>
      </c>
      <c r="BC45" s="348" t="s">
        <v>430</v>
      </c>
      <c r="BD45" s="348" t="s">
        <v>430</v>
      </c>
      <c r="BE45" s="375" t="s">
        <v>430</v>
      </c>
      <c r="BF45" s="375">
        <v>1.26</v>
      </c>
      <c r="BG45" s="374"/>
      <c r="BH45" s="594">
        <v>1.26</v>
      </c>
      <c r="BI45" s="348">
        <v>63.74</v>
      </c>
      <c r="BJ45" s="348">
        <v>20.36</v>
      </c>
      <c r="BK45" s="348" t="s">
        <v>430</v>
      </c>
      <c r="BL45" s="348" t="s">
        <v>430</v>
      </c>
      <c r="BM45" s="375">
        <v>3.26</v>
      </c>
      <c r="BN45" s="375" t="s">
        <v>430</v>
      </c>
      <c r="BO45" s="375">
        <v>11.39</v>
      </c>
      <c r="BP45" s="375" t="s">
        <v>430</v>
      </c>
      <c r="BQ45" s="375" t="s">
        <v>430</v>
      </c>
      <c r="BR45" s="374"/>
      <c r="BS45" s="468">
        <v>3.06930909061386</v>
      </c>
      <c r="BT45" s="348">
        <v>11.5363060323073</v>
      </c>
      <c r="BU45" s="374"/>
      <c r="BV45" s="430" t="s">
        <v>554</v>
      </c>
    </row>
    <row r="46" spans="1:74" s="428" customFormat="1" x14ac:dyDescent="0.25">
      <c r="A46" s="345" t="s">
        <v>7689</v>
      </c>
      <c r="B46" s="374"/>
      <c r="C46" s="719">
        <v>40053</v>
      </c>
      <c r="D46" s="373"/>
      <c r="E46" s="346">
        <v>6009.11</v>
      </c>
      <c r="F46" s="373"/>
      <c r="G46" s="347">
        <v>3243.7939000000001</v>
      </c>
      <c r="H46" s="374"/>
      <c r="I46" s="348">
        <v>0.60548000000000002</v>
      </c>
      <c r="J46" s="348">
        <v>6.78</v>
      </c>
      <c r="K46" s="348">
        <v>0.60548000000000002</v>
      </c>
      <c r="L46" s="348">
        <v>0.60548000000000002</v>
      </c>
      <c r="M46" s="362"/>
      <c r="N46" s="350">
        <v>15.414199999999999</v>
      </c>
      <c r="O46" s="348">
        <v>0.37619999999999998</v>
      </c>
      <c r="P46" s="348">
        <v>2.1156000000000001</v>
      </c>
      <c r="Q46" s="348">
        <v>0.20369999999999999</v>
      </c>
      <c r="R46" s="348">
        <v>7.39</v>
      </c>
      <c r="S46" s="348">
        <v>5.6924000000000001</v>
      </c>
      <c r="T46" s="348">
        <v>6.2237999999999998</v>
      </c>
      <c r="U46" s="354">
        <v>5.9469000000000003</v>
      </c>
      <c r="V46" s="348">
        <v>5.8803000000000001</v>
      </c>
      <c r="W46" s="348">
        <v>6.8384</v>
      </c>
      <c r="X46" s="348">
        <v>6.9549000000000003</v>
      </c>
      <c r="Y46" s="375">
        <v>6.0479000000000003</v>
      </c>
      <c r="Z46" s="348">
        <v>6.2389999999999999</v>
      </c>
      <c r="AA46" s="348">
        <v>3.2795999999999998</v>
      </c>
      <c r="AB46" s="348">
        <v>6.8696000000000002</v>
      </c>
      <c r="AC46" s="348">
        <v>5.9619999999999997</v>
      </c>
      <c r="AD46" s="348">
        <v>5.9659000000000004</v>
      </c>
      <c r="AE46" s="348">
        <v>3.2795999999999998</v>
      </c>
      <c r="AF46" s="348">
        <v>7.2141000000000002</v>
      </c>
      <c r="AG46" s="569"/>
      <c r="AH46" s="346">
        <v>5</v>
      </c>
      <c r="AI46" s="346">
        <v>3</v>
      </c>
      <c r="AJ46" s="346">
        <v>15</v>
      </c>
      <c r="AK46" s="346">
        <v>14</v>
      </c>
      <c r="AL46" s="346">
        <v>14</v>
      </c>
      <c r="AM46" s="346">
        <v>16</v>
      </c>
      <c r="AN46" s="346">
        <v>16</v>
      </c>
      <c r="AO46" s="572">
        <v>16</v>
      </c>
      <c r="AP46" s="346">
        <v>16</v>
      </c>
      <c r="AQ46" s="346">
        <v>15</v>
      </c>
      <c r="AR46" s="346">
        <v>14</v>
      </c>
      <c r="AS46" s="346">
        <v>14</v>
      </c>
      <c r="AT46" s="346">
        <v>9</v>
      </c>
      <c r="AU46" s="346">
        <v>15</v>
      </c>
      <c r="AV46" s="346">
        <v>16</v>
      </c>
      <c r="AW46" s="346">
        <v>16</v>
      </c>
      <c r="AX46" s="346">
        <v>16</v>
      </c>
      <c r="AY46" s="346">
        <v>15</v>
      </c>
      <c r="AZ46" s="584"/>
      <c r="BA46" s="467">
        <v>15.11</v>
      </c>
      <c r="BB46" s="348">
        <v>88.84</v>
      </c>
      <c r="BC46" s="348" t="s">
        <v>430</v>
      </c>
      <c r="BD46" s="348" t="s">
        <v>430</v>
      </c>
      <c r="BE46" s="375" t="s">
        <v>430</v>
      </c>
      <c r="BF46" s="375">
        <v>-3.95</v>
      </c>
      <c r="BG46" s="374"/>
      <c r="BH46" s="594">
        <v>-3.95</v>
      </c>
      <c r="BI46" s="348">
        <v>63.49</v>
      </c>
      <c r="BJ46" s="348">
        <v>25.34</v>
      </c>
      <c r="BK46" s="348" t="s">
        <v>430</v>
      </c>
      <c r="BL46" s="348" t="s">
        <v>430</v>
      </c>
      <c r="BM46" s="375">
        <v>1.29</v>
      </c>
      <c r="BN46" s="375" t="s">
        <v>430</v>
      </c>
      <c r="BO46" s="375">
        <v>13.82</v>
      </c>
      <c r="BP46" s="375" t="s">
        <v>430</v>
      </c>
      <c r="BQ46" s="375" t="s">
        <v>430</v>
      </c>
      <c r="BR46" s="374"/>
      <c r="BS46" s="468">
        <v>0.82063929016412795</v>
      </c>
      <c r="BT46" s="348">
        <v>16.569118113313799</v>
      </c>
      <c r="BU46" s="374"/>
      <c r="BV46" s="430" t="s">
        <v>554</v>
      </c>
    </row>
    <row r="47" spans="1:74" s="428" customFormat="1" x14ac:dyDescent="0.25">
      <c r="A47" s="345" t="s">
        <v>7690</v>
      </c>
      <c r="B47" s="374"/>
      <c r="C47" s="719">
        <v>37298</v>
      </c>
      <c r="D47" s="373"/>
      <c r="E47" s="346">
        <v>4042.26</v>
      </c>
      <c r="F47" s="373"/>
      <c r="G47" s="347">
        <v>53.526200000000003</v>
      </c>
      <c r="H47" s="374"/>
      <c r="I47" s="348">
        <v>0.60821999999999998</v>
      </c>
      <c r="J47" s="348">
        <v>6.94</v>
      </c>
      <c r="K47" s="348">
        <v>0.45479000000000003</v>
      </c>
      <c r="L47" s="348">
        <v>0.48766999999999999</v>
      </c>
      <c r="M47" s="362"/>
      <c r="N47" s="350">
        <v>13.438599999999999</v>
      </c>
      <c r="O47" s="348">
        <v>0.36370000000000002</v>
      </c>
      <c r="P47" s="348">
        <v>2.6023000000000001</v>
      </c>
      <c r="Q47" s="348">
        <v>0.82340000000000002</v>
      </c>
      <c r="R47" s="348">
        <v>7.5406000000000004</v>
      </c>
      <c r="S47" s="348">
        <v>5.8171999999999997</v>
      </c>
      <c r="T47" s="348">
        <v>6.3381999999999996</v>
      </c>
      <c r="U47" s="354">
        <v>6.1214000000000004</v>
      </c>
      <c r="V47" s="348">
        <v>6.0640999999999998</v>
      </c>
      <c r="W47" s="348">
        <v>7.0987</v>
      </c>
      <c r="X47" s="348">
        <v>7.1970999999999998</v>
      </c>
      <c r="Y47" s="375">
        <v>6.3371000000000004</v>
      </c>
      <c r="Z47" s="348">
        <v>6.6260000000000003</v>
      </c>
      <c r="AA47" s="348">
        <v>3.9020999999999999</v>
      </c>
      <c r="AB47" s="348">
        <v>6.9890999999999996</v>
      </c>
      <c r="AC47" s="348">
        <v>6.1494999999999997</v>
      </c>
      <c r="AD47" s="348">
        <v>6.1367000000000003</v>
      </c>
      <c r="AE47" s="348">
        <v>3.9020999999999999</v>
      </c>
      <c r="AF47" s="348">
        <v>7.1048</v>
      </c>
      <c r="AG47" s="569"/>
      <c r="AH47" s="346">
        <v>17</v>
      </c>
      <c r="AI47" s="346">
        <v>4</v>
      </c>
      <c r="AJ47" s="346">
        <v>1</v>
      </c>
      <c r="AK47" s="346">
        <v>2</v>
      </c>
      <c r="AL47" s="346">
        <v>5</v>
      </c>
      <c r="AM47" s="346">
        <v>10</v>
      </c>
      <c r="AN47" s="346">
        <v>14</v>
      </c>
      <c r="AO47" s="572">
        <v>7</v>
      </c>
      <c r="AP47" s="346">
        <v>7</v>
      </c>
      <c r="AQ47" s="346">
        <v>3</v>
      </c>
      <c r="AR47" s="346">
        <v>8</v>
      </c>
      <c r="AS47" s="346">
        <v>9</v>
      </c>
      <c r="AT47" s="346">
        <v>3</v>
      </c>
      <c r="AU47" s="346">
        <v>1</v>
      </c>
      <c r="AV47" s="346">
        <v>10</v>
      </c>
      <c r="AW47" s="346">
        <v>10</v>
      </c>
      <c r="AX47" s="346">
        <v>7</v>
      </c>
      <c r="AY47" s="346">
        <v>1</v>
      </c>
      <c r="AZ47" s="584"/>
      <c r="BA47" s="467">
        <v>11.92</v>
      </c>
      <c r="BB47" s="348">
        <v>88.32</v>
      </c>
      <c r="BC47" s="348" t="s">
        <v>430</v>
      </c>
      <c r="BD47" s="348" t="s">
        <v>430</v>
      </c>
      <c r="BE47" s="375">
        <v>20.41</v>
      </c>
      <c r="BF47" s="375">
        <v>-0.24</v>
      </c>
      <c r="BG47" s="374"/>
      <c r="BH47" s="594">
        <v>-0.25</v>
      </c>
      <c r="BI47" s="348">
        <v>58.04</v>
      </c>
      <c r="BJ47" s="348">
        <v>30.28</v>
      </c>
      <c r="BK47" s="348" t="s">
        <v>430</v>
      </c>
      <c r="BL47" s="348" t="s">
        <v>430</v>
      </c>
      <c r="BM47" s="375">
        <v>11.03</v>
      </c>
      <c r="BN47" s="375" t="s">
        <v>430</v>
      </c>
      <c r="BO47" s="375">
        <v>0.89</v>
      </c>
      <c r="BP47" s="375" t="s">
        <v>430</v>
      </c>
      <c r="BQ47" s="375">
        <v>20.41</v>
      </c>
      <c r="BR47" s="374"/>
      <c r="BS47" s="468" t="s">
        <v>430</v>
      </c>
      <c r="BT47" s="348">
        <v>8.1283621280300693</v>
      </c>
      <c r="BU47" s="374"/>
      <c r="BV47" s="430" t="s">
        <v>554</v>
      </c>
    </row>
    <row r="48" spans="1:74" s="428" customFormat="1" x14ac:dyDescent="0.25">
      <c r="A48" s="345" t="s">
        <v>7691</v>
      </c>
      <c r="B48" s="374"/>
      <c r="C48" s="719">
        <v>45131</v>
      </c>
      <c r="D48" s="373"/>
      <c r="E48" s="346">
        <v>4168.6400000000003</v>
      </c>
      <c r="F48" s="373"/>
      <c r="G48" s="347">
        <v>1218.7863</v>
      </c>
      <c r="H48" s="374"/>
      <c r="I48" s="348">
        <v>0.54247000000000001</v>
      </c>
      <c r="J48" s="348">
        <v>6.67</v>
      </c>
      <c r="K48" s="348">
        <v>0.50958999999999999</v>
      </c>
      <c r="L48" s="348">
        <v>0.54247000000000001</v>
      </c>
      <c r="M48" s="362"/>
      <c r="N48" s="350">
        <v>15.4956</v>
      </c>
      <c r="O48" s="348">
        <v>-0.69179999999999997</v>
      </c>
      <c r="P48" s="348">
        <v>1.8501000000000001</v>
      </c>
      <c r="Q48" s="348">
        <v>8.2400000000000001E-2</v>
      </c>
      <c r="R48" s="348">
        <v>7.1067999999999998</v>
      </c>
      <c r="S48" s="348">
        <v>5.4172000000000002</v>
      </c>
      <c r="T48" s="348">
        <v>5.9657</v>
      </c>
      <c r="U48" s="354">
        <v>5.6303000000000001</v>
      </c>
      <c r="V48" s="348">
        <v>5.5720000000000001</v>
      </c>
      <c r="W48" s="348">
        <v>6.6102999999999996</v>
      </c>
      <c r="X48" s="348" t="s">
        <v>430</v>
      </c>
      <c r="Y48" s="375" t="s">
        <v>430</v>
      </c>
      <c r="Z48" s="348" t="s">
        <v>430</v>
      </c>
      <c r="AA48" s="348">
        <v>3.0819999999999999</v>
      </c>
      <c r="AB48" s="348">
        <v>6.6365999999999996</v>
      </c>
      <c r="AC48" s="348">
        <v>5.7038000000000002</v>
      </c>
      <c r="AD48" s="348">
        <v>5.6478999999999999</v>
      </c>
      <c r="AE48" s="348">
        <v>3.0819999999999999</v>
      </c>
      <c r="AF48" s="348">
        <v>6.8628999999999998</v>
      </c>
      <c r="AG48" s="569"/>
      <c r="AH48" s="346">
        <v>4</v>
      </c>
      <c r="AI48" s="346">
        <v>19</v>
      </c>
      <c r="AJ48" s="346">
        <v>18</v>
      </c>
      <c r="AK48" s="346">
        <v>17</v>
      </c>
      <c r="AL48" s="346">
        <v>20</v>
      </c>
      <c r="AM48" s="346">
        <v>18</v>
      </c>
      <c r="AN48" s="346">
        <v>19</v>
      </c>
      <c r="AO48" s="572">
        <v>20</v>
      </c>
      <c r="AP48" s="346">
        <v>20</v>
      </c>
      <c r="AQ48" s="346">
        <v>18</v>
      </c>
      <c r="AR48" s="346" t="s">
        <v>430</v>
      </c>
      <c r="AS48" s="346" t="s">
        <v>430</v>
      </c>
      <c r="AT48" s="346" t="s">
        <v>430</v>
      </c>
      <c r="AU48" s="346">
        <v>18</v>
      </c>
      <c r="AV48" s="346">
        <v>18</v>
      </c>
      <c r="AW48" s="346">
        <v>19</v>
      </c>
      <c r="AX48" s="346">
        <v>20</v>
      </c>
      <c r="AY48" s="346">
        <v>18</v>
      </c>
      <c r="AZ48" s="584"/>
      <c r="BA48" s="467">
        <v>5.29</v>
      </c>
      <c r="BB48" s="348">
        <v>86.85</v>
      </c>
      <c r="BC48" s="348" t="s">
        <v>430</v>
      </c>
      <c r="BD48" s="348" t="s">
        <v>430</v>
      </c>
      <c r="BE48" s="375" t="s">
        <v>430</v>
      </c>
      <c r="BF48" s="375">
        <v>7.86</v>
      </c>
      <c r="BG48" s="374"/>
      <c r="BH48" s="594">
        <v>7.86</v>
      </c>
      <c r="BI48" s="348">
        <v>63.56</v>
      </c>
      <c r="BJ48" s="348">
        <v>23.29</v>
      </c>
      <c r="BK48" s="348" t="s">
        <v>430</v>
      </c>
      <c r="BL48" s="348" t="s">
        <v>430</v>
      </c>
      <c r="BM48" s="375">
        <v>2.9</v>
      </c>
      <c r="BN48" s="375" t="s">
        <v>430</v>
      </c>
      <c r="BO48" s="375">
        <v>2.4</v>
      </c>
      <c r="BP48" s="375" t="s">
        <v>430</v>
      </c>
      <c r="BQ48" s="375" t="s">
        <v>430</v>
      </c>
      <c r="BR48" s="374"/>
      <c r="BS48" s="468">
        <v>1.22168384036651</v>
      </c>
      <c r="BT48" s="348">
        <v>13.465715964039701</v>
      </c>
      <c r="BU48" s="374"/>
      <c r="BV48" s="430" t="s">
        <v>554</v>
      </c>
    </row>
    <row r="49" spans="1:74" s="428" customFormat="1" x14ac:dyDescent="0.25">
      <c r="A49" s="345" t="s">
        <v>7692</v>
      </c>
      <c r="B49" s="374"/>
      <c r="C49" s="719">
        <v>44419</v>
      </c>
      <c r="D49" s="373"/>
      <c r="E49" s="346">
        <v>3678.29</v>
      </c>
      <c r="F49" s="373"/>
      <c r="G49" s="347">
        <v>1340.9455</v>
      </c>
      <c r="H49" s="374"/>
      <c r="I49" s="348">
        <v>0.59355999999999998</v>
      </c>
      <c r="J49" s="348">
        <v>6.74</v>
      </c>
      <c r="K49" s="348">
        <v>0.56000000000000005</v>
      </c>
      <c r="L49" s="348">
        <v>0.59</v>
      </c>
      <c r="M49" s="362"/>
      <c r="N49" s="350">
        <v>15.380100000000001</v>
      </c>
      <c r="O49" s="348">
        <v>-0.44640000000000002</v>
      </c>
      <c r="P49" s="348">
        <v>2.1372</v>
      </c>
      <c r="Q49" s="348">
        <v>5.9700000000000003E-2</v>
      </c>
      <c r="R49" s="348">
        <v>7.2553999999999998</v>
      </c>
      <c r="S49" s="348">
        <v>5.6459000000000001</v>
      </c>
      <c r="T49" s="348">
        <v>6.1786000000000003</v>
      </c>
      <c r="U49" s="354">
        <v>5.8376999999999999</v>
      </c>
      <c r="V49" s="348">
        <v>5.8067000000000002</v>
      </c>
      <c r="W49" s="348">
        <v>6.8983999999999996</v>
      </c>
      <c r="X49" s="348">
        <v>7.0034999999999998</v>
      </c>
      <c r="Y49" s="375" t="s">
        <v>430</v>
      </c>
      <c r="Z49" s="348" t="s">
        <v>430</v>
      </c>
      <c r="AA49" s="348">
        <v>2.9885000000000002</v>
      </c>
      <c r="AB49" s="348">
        <v>6.8521000000000001</v>
      </c>
      <c r="AC49" s="348">
        <v>5.8372999999999999</v>
      </c>
      <c r="AD49" s="348">
        <v>5.8541999999999996</v>
      </c>
      <c r="AE49" s="348">
        <v>2.9885000000000002</v>
      </c>
      <c r="AF49" s="348">
        <v>6.1295000000000002</v>
      </c>
      <c r="AG49" s="569"/>
      <c r="AH49" s="346">
        <v>6</v>
      </c>
      <c r="AI49" s="346">
        <v>16</v>
      </c>
      <c r="AJ49" s="346">
        <v>14</v>
      </c>
      <c r="AK49" s="346">
        <v>18</v>
      </c>
      <c r="AL49" s="346">
        <v>16</v>
      </c>
      <c r="AM49" s="346">
        <v>17</v>
      </c>
      <c r="AN49" s="346">
        <v>17</v>
      </c>
      <c r="AO49" s="572">
        <v>17</v>
      </c>
      <c r="AP49" s="346">
        <v>17</v>
      </c>
      <c r="AQ49" s="346">
        <v>14</v>
      </c>
      <c r="AR49" s="346">
        <v>12</v>
      </c>
      <c r="AS49" s="346" t="s">
        <v>430</v>
      </c>
      <c r="AT49" s="346" t="s">
        <v>430</v>
      </c>
      <c r="AU49" s="346">
        <v>20</v>
      </c>
      <c r="AV49" s="346">
        <v>17</v>
      </c>
      <c r="AW49" s="346">
        <v>17</v>
      </c>
      <c r="AX49" s="346">
        <v>17</v>
      </c>
      <c r="AY49" s="346">
        <v>20</v>
      </c>
      <c r="AZ49" s="584"/>
      <c r="BA49" s="467">
        <v>14.2</v>
      </c>
      <c r="BB49" s="348">
        <v>86.31</v>
      </c>
      <c r="BC49" s="348" t="s">
        <v>430</v>
      </c>
      <c r="BD49" s="348" t="s">
        <v>430</v>
      </c>
      <c r="BE49" s="375" t="s">
        <v>430</v>
      </c>
      <c r="BF49" s="375">
        <v>-0.51</v>
      </c>
      <c r="BG49" s="374"/>
      <c r="BH49" s="594">
        <v>-0.51</v>
      </c>
      <c r="BI49" s="348">
        <v>56.23</v>
      </c>
      <c r="BJ49" s="348">
        <v>30.09</v>
      </c>
      <c r="BK49" s="348" t="s">
        <v>430</v>
      </c>
      <c r="BL49" s="348" t="s">
        <v>430</v>
      </c>
      <c r="BM49" s="375">
        <v>1.99</v>
      </c>
      <c r="BN49" s="375" t="s">
        <v>430</v>
      </c>
      <c r="BO49" s="375">
        <v>12.21</v>
      </c>
      <c r="BP49" s="375" t="s">
        <v>430</v>
      </c>
      <c r="BQ49" s="375" t="s">
        <v>430</v>
      </c>
      <c r="BR49" s="374"/>
      <c r="BS49" s="468">
        <v>1.2502088099999999</v>
      </c>
      <c r="BT49" s="348">
        <v>11.34890085</v>
      </c>
      <c r="BU49" s="374"/>
      <c r="BV49" s="430" t="s">
        <v>554</v>
      </c>
    </row>
    <row r="50" spans="1:74" s="428" customFormat="1" x14ac:dyDescent="0.25">
      <c r="A50" s="345" t="s">
        <v>7693</v>
      </c>
      <c r="B50" s="374"/>
      <c r="C50" s="719">
        <v>44774</v>
      </c>
      <c r="D50" s="373"/>
      <c r="E50" s="346">
        <v>4213.5</v>
      </c>
      <c r="F50" s="373"/>
      <c r="G50" s="347">
        <v>1268.1976999999999</v>
      </c>
      <c r="H50" s="374"/>
      <c r="I50" s="348">
        <v>0.64085000000000003</v>
      </c>
      <c r="J50" s="348">
        <v>7.75</v>
      </c>
      <c r="K50" s="348">
        <v>0.64076999999999995</v>
      </c>
      <c r="L50" s="348">
        <v>0.64085000000000003</v>
      </c>
      <c r="M50" s="362"/>
      <c r="N50" s="350">
        <v>12.74</v>
      </c>
      <c r="O50" s="348">
        <v>0.62270000000000003</v>
      </c>
      <c r="P50" s="348">
        <v>2.4087999999999998</v>
      </c>
      <c r="Q50" s="348">
        <v>0.72319999999999995</v>
      </c>
      <c r="R50" s="348">
        <v>7.8657000000000004</v>
      </c>
      <c r="S50" s="348">
        <v>6.2301000000000002</v>
      </c>
      <c r="T50" s="348">
        <v>6.5143000000000004</v>
      </c>
      <c r="U50" s="354">
        <v>6.1424000000000003</v>
      </c>
      <c r="V50" s="348">
        <v>6.1031000000000004</v>
      </c>
      <c r="W50" s="348">
        <v>6.3868</v>
      </c>
      <c r="X50" s="348">
        <v>6.3746999999999998</v>
      </c>
      <c r="Y50" s="375" t="s">
        <v>430</v>
      </c>
      <c r="Z50" s="348" t="s">
        <v>430</v>
      </c>
      <c r="AA50" s="348">
        <v>3.8519999999999999</v>
      </c>
      <c r="AB50" s="348">
        <v>7.2055999999999996</v>
      </c>
      <c r="AC50" s="348">
        <v>6.1871</v>
      </c>
      <c r="AD50" s="348">
        <v>6.1581000000000001</v>
      </c>
      <c r="AE50" s="348">
        <v>3.8519999999999999</v>
      </c>
      <c r="AF50" s="348">
        <v>6.1852999999999998</v>
      </c>
      <c r="AG50" s="569"/>
      <c r="AH50" s="346">
        <v>18</v>
      </c>
      <c r="AI50" s="346">
        <v>1</v>
      </c>
      <c r="AJ50" s="346">
        <v>5</v>
      </c>
      <c r="AK50" s="346">
        <v>3</v>
      </c>
      <c r="AL50" s="346">
        <v>3</v>
      </c>
      <c r="AM50" s="346">
        <v>1</v>
      </c>
      <c r="AN50" s="346">
        <v>4</v>
      </c>
      <c r="AO50" s="572">
        <v>3</v>
      </c>
      <c r="AP50" s="346">
        <v>3</v>
      </c>
      <c r="AQ50" s="346">
        <v>20</v>
      </c>
      <c r="AR50" s="346">
        <v>19</v>
      </c>
      <c r="AS50" s="346" t="s">
        <v>430</v>
      </c>
      <c r="AT50" s="346" t="s">
        <v>430</v>
      </c>
      <c r="AU50" s="346">
        <v>2</v>
      </c>
      <c r="AV50" s="346">
        <v>1</v>
      </c>
      <c r="AW50" s="346">
        <v>3</v>
      </c>
      <c r="AX50" s="346">
        <v>4</v>
      </c>
      <c r="AY50" s="346">
        <v>2</v>
      </c>
      <c r="AZ50" s="584"/>
      <c r="BA50" s="467">
        <v>11.11</v>
      </c>
      <c r="BB50" s="348">
        <v>101.37</v>
      </c>
      <c r="BC50" s="348" t="s">
        <v>430</v>
      </c>
      <c r="BD50" s="348" t="s">
        <v>430</v>
      </c>
      <c r="BE50" s="375" t="s">
        <v>430</v>
      </c>
      <c r="BF50" s="375">
        <v>-12.48</v>
      </c>
      <c r="BG50" s="374"/>
      <c r="BH50" s="594">
        <v>-12.48</v>
      </c>
      <c r="BI50" s="348">
        <v>70.22</v>
      </c>
      <c r="BJ50" s="348">
        <v>31.16</v>
      </c>
      <c r="BK50" s="348" t="s">
        <v>430</v>
      </c>
      <c r="BL50" s="348" t="s">
        <v>430</v>
      </c>
      <c r="BM50" s="375">
        <v>4.68</v>
      </c>
      <c r="BN50" s="375" t="s">
        <v>430</v>
      </c>
      <c r="BO50" s="375">
        <v>6.42</v>
      </c>
      <c r="BP50" s="375" t="s">
        <v>430</v>
      </c>
      <c r="BQ50" s="375" t="s">
        <v>430</v>
      </c>
      <c r="BR50" s="374"/>
      <c r="BS50" s="468">
        <v>2.5062802905012602</v>
      </c>
      <c r="BT50" s="348">
        <v>18.7353744237471</v>
      </c>
      <c r="BU50" s="374"/>
      <c r="BV50" s="430" t="s">
        <v>554</v>
      </c>
    </row>
    <row r="51" spans="1:74" s="428" customFormat="1" x14ac:dyDescent="0.25">
      <c r="A51" s="345" t="s">
        <v>7694</v>
      </c>
      <c r="B51" s="374"/>
      <c r="C51" s="719">
        <v>43635</v>
      </c>
      <c r="D51" s="373"/>
      <c r="E51" s="346">
        <v>3622.43</v>
      </c>
      <c r="F51" s="373"/>
      <c r="G51" s="347">
        <v>1469.8483000000001</v>
      </c>
      <c r="H51" s="374"/>
      <c r="I51" s="348">
        <v>0.56999999999999995</v>
      </c>
      <c r="J51" s="348">
        <v>6.85</v>
      </c>
      <c r="K51" s="348">
        <v>0.56999999999999995</v>
      </c>
      <c r="L51" s="348">
        <v>0.56999999999999995</v>
      </c>
      <c r="M51" s="362"/>
      <c r="N51" s="350">
        <v>13.4617</v>
      </c>
      <c r="O51" s="348">
        <v>-0.1084</v>
      </c>
      <c r="P51" s="348">
        <v>2.2029000000000001</v>
      </c>
      <c r="Q51" s="348">
        <v>0.26429999999999998</v>
      </c>
      <c r="R51" s="348">
        <v>7.3368000000000002</v>
      </c>
      <c r="S51" s="348">
        <v>5.7495000000000003</v>
      </c>
      <c r="T51" s="348">
        <v>6.4047000000000001</v>
      </c>
      <c r="U51" s="354">
        <v>5.9961000000000002</v>
      </c>
      <c r="V51" s="348">
        <v>6.0174000000000003</v>
      </c>
      <c r="W51" s="348">
        <v>6.9691000000000001</v>
      </c>
      <c r="X51" s="348">
        <v>6.9821999999999997</v>
      </c>
      <c r="Y51" s="375">
        <v>6.0959000000000003</v>
      </c>
      <c r="Z51" s="348" t="s">
        <v>430</v>
      </c>
      <c r="AA51" s="348">
        <v>3.3119000000000001</v>
      </c>
      <c r="AB51" s="348">
        <v>7.0122999999999998</v>
      </c>
      <c r="AC51" s="348">
        <v>6.0197000000000003</v>
      </c>
      <c r="AD51" s="348">
        <v>6.0259999999999998</v>
      </c>
      <c r="AE51" s="348">
        <v>3.3119000000000001</v>
      </c>
      <c r="AF51" s="348">
        <v>5.5911999999999997</v>
      </c>
      <c r="AG51" s="569"/>
      <c r="AH51" s="346">
        <v>16</v>
      </c>
      <c r="AI51" s="346">
        <v>12</v>
      </c>
      <c r="AJ51" s="346">
        <v>11</v>
      </c>
      <c r="AK51" s="346">
        <v>12</v>
      </c>
      <c r="AL51" s="346">
        <v>15</v>
      </c>
      <c r="AM51" s="346">
        <v>14</v>
      </c>
      <c r="AN51" s="346">
        <v>10</v>
      </c>
      <c r="AO51" s="572">
        <v>15</v>
      </c>
      <c r="AP51" s="346">
        <v>14</v>
      </c>
      <c r="AQ51" s="346">
        <v>12</v>
      </c>
      <c r="AR51" s="346">
        <v>13</v>
      </c>
      <c r="AS51" s="346">
        <v>11</v>
      </c>
      <c r="AT51" s="346" t="s">
        <v>430</v>
      </c>
      <c r="AU51" s="346">
        <v>12</v>
      </c>
      <c r="AV51" s="346">
        <v>9</v>
      </c>
      <c r="AW51" s="346">
        <v>14</v>
      </c>
      <c r="AX51" s="346">
        <v>15</v>
      </c>
      <c r="AY51" s="346">
        <v>12</v>
      </c>
      <c r="AZ51" s="584"/>
      <c r="BA51" s="467">
        <v>14.82</v>
      </c>
      <c r="BB51" s="348">
        <v>88.75</v>
      </c>
      <c r="BC51" s="348" t="s">
        <v>430</v>
      </c>
      <c r="BD51" s="348" t="s">
        <v>430</v>
      </c>
      <c r="BE51" s="375" t="s">
        <v>430</v>
      </c>
      <c r="BF51" s="375">
        <v>-3.57</v>
      </c>
      <c r="BG51" s="374"/>
      <c r="BH51" s="594">
        <v>-3.57</v>
      </c>
      <c r="BI51" s="348">
        <v>63.54</v>
      </c>
      <c r="BJ51" s="348">
        <v>25.21</v>
      </c>
      <c r="BK51" s="348" t="s">
        <v>430</v>
      </c>
      <c r="BL51" s="348" t="s">
        <v>430</v>
      </c>
      <c r="BM51" s="375">
        <v>5.99</v>
      </c>
      <c r="BN51" s="375" t="s">
        <v>430</v>
      </c>
      <c r="BO51" s="375">
        <v>8.83</v>
      </c>
      <c r="BP51" s="375" t="s">
        <v>430</v>
      </c>
      <c r="BQ51" s="375" t="s">
        <v>430</v>
      </c>
      <c r="BR51" s="374"/>
      <c r="BS51" s="468">
        <v>7.5137011999999999</v>
      </c>
      <c r="BT51" s="348">
        <v>10.43484875</v>
      </c>
      <c r="BU51" s="374"/>
      <c r="BV51" s="430" t="s">
        <v>554</v>
      </c>
    </row>
    <row r="52" spans="1:74" s="428" customFormat="1" x14ac:dyDescent="0.25">
      <c r="A52" s="345" t="s">
        <v>7695</v>
      </c>
      <c r="B52" s="374"/>
      <c r="C52" s="719">
        <v>39626</v>
      </c>
      <c r="D52" s="373"/>
      <c r="E52" s="346">
        <v>2369.9899999999998</v>
      </c>
      <c r="F52" s="373"/>
      <c r="G52" s="347">
        <v>30.1844</v>
      </c>
      <c r="H52" s="374"/>
      <c r="I52" s="348">
        <v>0.55000000000000004</v>
      </c>
      <c r="J52" s="348">
        <v>6.81</v>
      </c>
      <c r="K52" s="348">
        <v>0.55000000000000004</v>
      </c>
      <c r="L52" s="348">
        <v>0.59</v>
      </c>
      <c r="M52" s="362"/>
      <c r="N52" s="350">
        <v>13.7905</v>
      </c>
      <c r="O52" s="348">
        <v>-0.44340000000000002</v>
      </c>
      <c r="P52" s="348">
        <v>1.7971999999999999</v>
      </c>
      <c r="Q52" s="348">
        <v>-5.1799999999999999E-2</v>
      </c>
      <c r="R52" s="348">
        <v>7.1684000000000001</v>
      </c>
      <c r="S52" s="348">
        <v>5.3743999999999996</v>
      </c>
      <c r="T52" s="348">
        <v>5.9870000000000001</v>
      </c>
      <c r="U52" s="354">
        <v>5.6757999999999997</v>
      </c>
      <c r="V52" s="348">
        <v>5.5753000000000004</v>
      </c>
      <c r="W52" s="348">
        <v>6.5117000000000003</v>
      </c>
      <c r="X52" s="348">
        <v>6.5701999999999998</v>
      </c>
      <c r="Y52" s="375">
        <v>5.6039000000000003</v>
      </c>
      <c r="Z52" s="348">
        <v>6.1862000000000004</v>
      </c>
      <c r="AA52" s="348">
        <v>3.1105</v>
      </c>
      <c r="AB52" s="348">
        <v>6.6243999999999996</v>
      </c>
      <c r="AC52" s="348">
        <v>5.6466000000000003</v>
      </c>
      <c r="AD52" s="348">
        <v>5.6910999999999996</v>
      </c>
      <c r="AE52" s="348">
        <v>3.1105</v>
      </c>
      <c r="AF52" s="348">
        <v>6.3068999999999997</v>
      </c>
      <c r="AG52" s="569"/>
      <c r="AH52" s="346">
        <v>15</v>
      </c>
      <c r="AI52" s="346">
        <v>15</v>
      </c>
      <c r="AJ52" s="346">
        <v>20</v>
      </c>
      <c r="AK52" s="346">
        <v>19</v>
      </c>
      <c r="AL52" s="346">
        <v>19</v>
      </c>
      <c r="AM52" s="346">
        <v>20</v>
      </c>
      <c r="AN52" s="346">
        <v>18</v>
      </c>
      <c r="AO52" s="572">
        <v>19</v>
      </c>
      <c r="AP52" s="346">
        <v>19</v>
      </c>
      <c r="AQ52" s="346">
        <v>19</v>
      </c>
      <c r="AR52" s="346">
        <v>18</v>
      </c>
      <c r="AS52" s="346">
        <v>17</v>
      </c>
      <c r="AT52" s="346">
        <v>12</v>
      </c>
      <c r="AU52" s="346">
        <v>17</v>
      </c>
      <c r="AV52" s="346">
        <v>20</v>
      </c>
      <c r="AW52" s="346">
        <v>20</v>
      </c>
      <c r="AX52" s="346">
        <v>19</v>
      </c>
      <c r="AY52" s="346">
        <v>17</v>
      </c>
      <c r="AZ52" s="584"/>
      <c r="BA52" s="467">
        <v>8.0500000000000007</v>
      </c>
      <c r="BB52" s="348">
        <v>92.7</v>
      </c>
      <c r="BC52" s="348" t="s">
        <v>430</v>
      </c>
      <c r="BD52" s="348" t="s">
        <v>430</v>
      </c>
      <c r="BE52" s="375" t="s">
        <v>430</v>
      </c>
      <c r="BF52" s="375">
        <v>-0.75</v>
      </c>
      <c r="BG52" s="374"/>
      <c r="BH52" s="594">
        <v>-0.75</v>
      </c>
      <c r="BI52" s="348">
        <v>75.900000000000006</v>
      </c>
      <c r="BJ52" s="348">
        <v>16.8</v>
      </c>
      <c r="BK52" s="348" t="s">
        <v>430</v>
      </c>
      <c r="BL52" s="348" t="s">
        <v>430</v>
      </c>
      <c r="BM52" s="375">
        <v>0.44</v>
      </c>
      <c r="BN52" s="375" t="s">
        <v>430</v>
      </c>
      <c r="BO52" s="375">
        <v>7.61</v>
      </c>
      <c r="BP52" s="375" t="s">
        <v>430</v>
      </c>
      <c r="BQ52" s="375" t="s">
        <v>430</v>
      </c>
      <c r="BR52" s="374"/>
      <c r="BS52" s="468" t="s">
        <v>430</v>
      </c>
      <c r="BT52" s="348">
        <v>8.4287486600000001</v>
      </c>
      <c r="BU52" s="374"/>
      <c r="BV52" s="430" t="s">
        <v>554</v>
      </c>
    </row>
    <row r="53" spans="1:74" s="428" customFormat="1" x14ac:dyDescent="0.25">
      <c r="A53" s="345" t="s">
        <v>7696</v>
      </c>
      <c r="B53" s="374"/>
      <c r="C53" s="719">
        <v>43369</v>
      </c>
      <c r="D53" s="373"/>
      <c r="E53" s="346">
        <v>1353.66</v>
      </c>
      <c r="F53" s="373"/>
      <c r="G53" s="347">
        <v>15.9909</v>
      </c>
      <c r="H53" s="374"/>
      <c r="I53" s="348">
        <v>0.62</v>
      </c>
      <c r="J53" s="348">
        <v>7.01</v>
      </c>
      <c r="K53" s="348">
        <v>0.62</v>
      </c>
      <c r="L53" s="348">
        <v>0.62</v>
      </c>
      <c r="M53" s="362"/>
      <c r="N53" s="350">
        <v>14.157299999999999</v>
      </c>
      <c r="O53" s="348">
        <v>-0.30430000000000001</v>
      </c>
      <c r="P53" s="348">
        <v>1.8267</v>
      </c>
      <c r="Q53" s="348">
        <v>0.45660000000000001</v>
      </c>
      <c r="R53" s="348">
        <v>7.8952999999999998</v>
      </c>
      <c r="S53" s="348">
        <v>5.8945999999999996</v>
      </c>
      <c r="T53" s="348">
        <v>6.3974000000000002</v>
      </c>
      <c r="U53" s="354">
        <v>6.0766999999999998</v>
      </c>
      <c r="V53" s="348">
        <v>6.0305999999999997</v>
      </c>
      <c r="W53" s="348">
        <v>7.0144000000000002</v>
      </c>
      <c r="X53" s="348">
        <v>7.0911</v>
      </c>
      <c r="Y53" s="375">
        <v>6.2647000000000004</v>
      </c>
      <c r="Z53" s="348" t="s">
        <v>430</v>
      </c>
      <c r="AA53" s="348">
        <v>3.7581000000000002</v>
      </c>
      <c r="AB53" s="348">
        <v>7.0701000000000001</v>
      </c>
      <c r="AC53" s="348">
        <v>6.0938999999999997</v>
      </c>
      <c r="AD53" s="348">
        <v>6.0891000000000002</v>
      </c>
      <c r="AE53" s="348">
        <v>3.7581000000000002</v>
      </c>
      <c r="AF53" s="348">
        <v>6.1965000000000003</v>
      </c>
      <c r="AG53" s="569"/>
      <c r="AH53" s="346">
        <v>14</v>
      </c>
      <c r="AI53" s="346">
        <v>14</v>
      </c>
      <c r="AJ53" s="346">
        <v>19</v>
      </c>
      <c r="AK53" s="346">
        <v>7</v>
      </c>
      <c r="AL53" s="346">
        <v>2</v>
      </c>
      <c r="AM53" s="346">
        <v>3</v>
      </c>
      <c r="AN53" s="346">
        <v>11</v>
      </c>
      <c r="AO53" s="572">
        <v>13</v>
      </c>
      <c r="AP53" s="346">
        <v>13</v>
      </c>
      <c r="AQ53" s="346">
        <v>10</v>
      </c>
      <c r="AR53" s="346">
        <v>10</v>
      </c>
      <c r="AS53" s="346">
        <v>10</v>
      </c>
      <c r="AT53" s="346" t="s">
        <v>430</v>
      </c>
      <c r="AU53" s="346">
        <v>4</v>
      </c>
      <c r="AV53" s="346">
        <v>4</v>
      </c>
      <c r="AW53" s="346">
        <v>13</v>
      </c>
      <c r="AX53" s="346">
        <v>13</v>
      </c>
      <c r="AY53" s="346">
        <v>4</v>
      </c>
      <c r="AZ53" s="584"/>
      <c r="BA53" s="467">
        <v>10.36</v>
      </c>
      <c r="BB53" s="348">
        <v>93.78</v>
      </c>
      <c r="BC53" s="348" t="s">
        <v>430</v>
      </c>
      <c r="BD53" s="348" t="s">
        <v>430</v>
      </c>
      <c r="BE53" s="375" t="s">
        <v>430</v>
      </c>
      <c r="BF53" s="375">
        <v>-4.1399999999999997</v>
      </c>
      <c r="BG53" s="374"/>
      <c r="BH53" s="594">
        <v>-4.1399999999999997</v>
      </c>
      <c r="BI53" s="348">
        <v>60.76</v>
      </c>
      <c r="BJ53" s="348">
        <v>33.020000000000003</v>
      </c>
      <c r="BK53" s="348" t="s">
        <v>430</v>
      </c>
      <c r="BL53" s="348" t="s">
        <v>430</v>
      </c>
      <c r="BM53" s="375" t="s">
        <v>430</v>
      </c>
      <c r="BN53" s="375" t="s">
        <v>430</v>
      </c>
      <c r="BO53" s="375">
        <v>10.36</v>
      </c>
      <c r="BP53" s="375" t="s">
        <v>430</v>
      </c>
      <c r="BQ53" s="375" t="s">
        <v>430</v>
      </c>
      <c r="BR53" s="374"/>
      <c r="BS53" s="468" t="s">
        <v>430</v>
      </c>
      <c r="BT53" s="348">
        <v>18.084106963616801</v>
      </c>
      <c r="BU53" s="374"/>
      <c r="BV53" s="430" t="s">
        <v>554</v>
      </c>
    </row>
    <row r="54" spans="1:74" x14ac:dyDescent="0.25">
      <c r="A54" s="318" t="s">
        <v>93</v>
      </c>
      <c r="B54" s="66"/>
      <c r="C54" s="720"/>
      <c r="D54" s="43"/>
      <c r="E54" s="51"/>
      <c r="F54" s="43"/>
      <c r="G54" s="55"/>
      <c r="H54" s="66"/>
      <c r="I54" s="59"/>
      <c r="J54" s="59"/>
      <c r="K54" s="59"/>
      <c r="L54" s="59"/>
      <c r="M54" s="258"/>
      <c r="N54" s="70">
        <v>14.4893</v>
      </c>
      <c r="O54" s="59">
        <v>-6.4899999999999999E-2</v>
      </c>
      <c r="P54" s="59">
        <v>2.2008999999999999</v>
      </c>
      <c r="Q54" s="59">
        <v>0.37969999999999998</v>
      </c>
      <c r="R54" s="59">
        <v>7.4782999999999999</v>
      </c>
      <c r="S54" s="59">
        <v>5.7683999999999997</v>
      </c>
      <c r="T54" s="59">
        <v>6.3482000000000003</v>
      </c>
      <c r="U54" s="88">
        <v>6.0187999999999997</v>
      </c>
      <c r="V54" s="59">
        <v>5.9748000000000001</v>
      </c>
      <c r="W54" s="59">
        <v>6.9245999999999999</v>
      </c>
      <c r="X54" s="59">
        <v>7.0335999999999999</v>
      </c>
      <c r="Y54" s="276">
        <v>6.2470999999999997</v>
      </c>
      <c r="Z54" s="59">
        <v>6.3787000000000003</v>
      </c>
      <c r="AA54" s="59">
        <v>3.4441999999999999</v>
      </c>
      <c r="AB54" s="59">
        <v>6.9619999999999997</v>
      </c>
      <c r="AC54" s="59">
        <v>6.0491000000000001</v>
      </c>
      <c r="AD54" s="59">
        <v>6.0380000000000003</v>
      </c>
      <c r="AE54" s="59">
        <v>3.4441999999999999</v>
      </c>
      <c r="AF54" s="59">
        <v>6.7164000000000001</v>
      </c>
      <c r="AG54" s="553"/>
      <c r="AH54" s="51">
        <v>20</v>
      </c>
      <c r="AI54" s="51">
        <v>20</v>
      </c>
      <c r="AJ54" s="51">
        <v>20</v>
      </c>
      <c r="AK54" s="51">
        <v>19</v>
      </c>
      <c r="AL54" s="51">
        <v>20</v>
      </c>
      <c r="AM54" s="51">
        <v>20</v>
      </c>
      <c r="AN54" s="51">
        <v>20</v>
      </c>
      <c r="AO54" s="560">
        <v>20</v>
      </c>
      <c r="AP54" s="51">
        <v>20</v>
      </c>
      <c r="AQ54" s="51">
        <v>20</v>
      </c>
      <c r="AR54" s="51">
        <v>19</v>
      </c>
      <c r="AS54" s="51">
        <v>17</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1"/>
      <c r="D55" s="44"/>
      <c r="E55" s="52"/>
      <c r="F55" s="44"/>
      <c r="G55" s="56"/>
      <c r="H55" s="67"/>
      <c r="I55" s="60"/>
      <c r="J55" s="60"/>
      <c r="K55" s="60"/>
      <c r="L55" s="60"/>
      <c r="M55" s="259"/>
      <c r="N55" s="71">
        <v>16.328600000000002</v>
      </c>
      <c r="O55" s="60">
        <v>0.62270000000000003</v>
      </c>
      <c r="P55" s="60">
        <v>2.6023000000000001</v>
      </c>
      <c r="Q55" s="60">
        <v>0.9204</v>
      </c>
      <c r="R55" s="60">
        <v>7.9013999999999998</v>
      </c>
      <c r="S55" s="60">
        <v>6.2301000000000002</v>
      </c>
      <c r="T55" s="60">
        <v>6.5636000000000001</v>
      </c>
      <c r="U55" s="89">
        <v>6.165</v>
      </c>
      <c r="V55" s="60">
        <v>6.1253000000000002</v>
      </c>
      <c r="W55" s="60">
        <v>7.1364999999999998</v>
      </c>
      <c r="X55" s="60">
        <v>7.2649999999999997</v>
      </c>
      <c r="Y55" s="277">
        <v>6.5111999999999997</v>
      </c>
      <c r="Z55" s="60">
        <v>6.7092999999999998</v>
      </c>
      <c r="AA55" s="60">
        <v>3.9020999999999999</v>
      </c>
      <c r="AB55" s="60">
        <v>7.2055999999999996</v>
      </c>
      <c r="AC55" s="60">
        <v>6.2241</v>
      </c>
      <c r="AD55" s="60">
        <v>6.1874000000000002</v>
      </c>
      <c r="AE55" s="60">
        <v>3.9020999999999999</v>
      </c>
      <c r="AF55" s="60">
        <v>7.3083</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1"/>
      <c r="D56" s="44"/>
      <c r="E56" s="52"/>
      <c r="F56" s="44"/>
      <c r="G56" s="56"/>
      <c r="H56" s="67"/>
      <c r="I56" s="60"/>
      <c r="J56" s="60"/>
      <c r="K56" s="60"/>
      <c r="L56" s="60"/>
      <c r="M56" s="259"/>
      <c r="N56" s="71">
        <v>11.92</v>
      </c>
      <c r="O56" s="60">
        <v>-0.8488</v>
      </c>
      <c r="P56" s="60">
        <v>1.7971999999999999</v>
      </c>
      <c r="Q56" s="60">
        <v>-5.1799999999999999E-2</v>
      </c>
      <c r="R56" s="60">
        <v>7.1067999999999998</v>
      </c>
      <c r="S56" s="60">
        <v>5.3743999999999996</v>
      </c>
      <c r="T56" s="60">
        <v>5.9629000000000003</v>
      </c>
      <c r="U56" s="89">
        <v>5.6303000000000001</v>
      </c>
      <c r="V56" s="60">
        <v>5.5720000000000001</v>
      </c>
      <c r="W56" s="60">
        <v>6.3868</v>
      </c>
      <c r="X56" s="60">
        <v>6.3746999999999998</v>
      </c>
      <c r="Y56" s="277">
        <v>5.6039000000000003</v>
      </c>
      <c r="Z56" s="60">
        <v>5.8520000000000003</v>
      </c>
      <c r="AA56" s="60">
        <v>2.9885000000000002</v>
      </c>
      <c r="AB56" s="60">
        <v>6.6243999999999996</v>
      </c>
      <c r="AC56" s="60">
        <v>5.6466000000000003</v>
      </c>
      <c r="AD56" s="60">
        <v>5.6478999999999999</v>
      </c>
      <c r="AE56" s="60">
        <v>2.9885000000000002</v>
      </c>
      <c r="AF56" s="60">
        <v>5.5911999999999997</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2"/>
      <c r="D57" s="45"/>
      <c r="E57" s="53"/>
      <c r="F57" s="45"/>
      <c r="G57" s="57"/>
      <c r="H57" s="68"/>
      <c r="I57" s="61"/>
      <c r="J57" s="61"/>
      <c r="K57" s="61"/>
      <c r="L57" s="61"/>
      <c r="M57" s="262"/>
      <c r="N57" s="72">
        <v>14.882400000000001</v>
      </c>
      <c r="O57" s="61">
        <v>-5.0950000000000002E-2</v>
      </c>
      <c r="P57" s="61">
        <v>2.2040500000000001</v>
      </c>
      <c r="Q57" s="61">
        <v>0.41139999999999999</v>
      </c>
      <c r="R57" s="61">
        <v>7.4894999999999996</v>
      </c>
      <c r="S57" s="61">
        <v>5.7990500000000003</v>
      </c>
      <c r="T57" s="61">
        <v>6.4010499999999997</v>
      </c>
      <c r="U57" s="90">
        <v>6.0937999999999999</v>
      </c>
      <c r="V57" s="61">
        <v>6.0523499999999997</v>
      </c>
      <c r="W57" s="61">
        <v>7.0030999999999999</v>
      </c>
      <c r="X57" s="61">
        <v>7.0911</v>
      </c>
      <c r="Y57" s="279">
        <v>6.3371000000000004</v>
      </c>
      <c r="Z57" s="61">
        <v>6.4964000000000004</v>
      </c>
      <c r="AA57" s="61">
        <v>3.4605000000000001</v>
      </c>
      <c r="AB57" s="61">
        <v>6.9871999999999996</v>
      </c>
      <c r="AC57" s="61">
        <v>6.1292999999999997</v>
      </c>
      <c r="AD57" s="61">
        <v>6.1132999999999997</v>
      </c>
      <c r="AE57" s="61">
        <v>3.4605000000000001</v>
      </c>
      <c r="AF57" s="61">
        <v>6.8487</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241</v>
      </c>
      <c r="B58" s="69"/>
      <c r="C58" s="723"/>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7697</v>
      </c>
      <c r="B59" s="374"/>
      <c r="C59" s="719">
        <v>44434</v>
      </c>
      <c r="D59" s="373"/>
      <c r="E59" s="346">
        <v>1179.83</v>
      </c>
      <c r="F59" s="373"/>
      <c r="G59" s="347">
        <v>1354.3733999999999</v>
      </c>
      <c r="H59" s="374"/>
      <c r="I59" s="348">
        <v>0.69455</v>
      </c>
      <c r="J59" s="348">
        <v>6.94</v>
      </c>
      <c r="K59" s="348">
        <v>0.65063000000000004</v>
      </c>
      <c r="L59" s="348">
        <v>0.69447000000000003</v>
      </c>
      <c r="M59" s="362"/>
      <c r="N59" s="350">
        <v>12.457700000000001</v>
      </c>
      <c r="O59" s="348">
        <v>4.9399999999999999E-2</v>
      </c>
      <c r="P59" s="348">
        <v>2.1926999999999999</v>
      </c>
      <c r="Q59" s="348">
        <v>0.23949999999999999</v>
      </c>
      <c r="R59" s="348">
        <v>7.9863999999999997</v>
      </c>
      <c r="S59" s="348">
        <v>6.3788</v>
      </c>
      <c r="T59" s="348">
        <v>6.9381000000000004</v>
      </c>
      <c r="U59" s="354">
        <v>6.5979999999999999</v>
      </c>
      <c r="V59" s="348">
        <v>6.4414999999999996</v>
      </c>
      <c r="W59" s="348">
        <v>7.1662999999999997</v>
      </c>
      <c r="X59" s="348">
        <v>7.1646999999999998</v>
      </c>
      <c r="Y59" s="375" t="s">
        <v>430</v>
      </c>
      <c r="Z59" s="348" t="s">
        <v>430</v>
      </c>
      <c r="AA59" s="348">
        <v>3.9971000000000001</v>
      </c>
      <c r="AB59" s="348">
        <v>7.5164</v>
      </c>
      <c r="AC59" s="348">
        <v>6.7641</v>
      </c>
      <c r="AD59" s="348">
        <v>6.5777999999999999</v>
      </c>
      <c r="AE59" s="348">
        <v>3.9971000000000001</v>
      </c>
      <c r="AF59" s="348">
        <v>6.3990999999999998</v>
      </c>
      <c r="AG59" s="569"/>
      <c r="AH59" s="346">
        <v>5</v>
      </c>
      <c r="AI59" s="346">
        <v>6</v>
      </c>
      <c r="AJ59" s="346">
        <v>5</v>
      </c>
      <c r="AK59" s="346">
        <v>6</v>
      </c>
      <c r="AL59" s="346">
        <v>1</v>
      </c>
      <c r="AM59" s="346">
        <v>1</v>
      </c>
      <c r="AN59" s="346">
        <v>1</v>
      </c>
      <c r="AO59" s="572">
        <v>1</v>
      </c>
      <c r="AP59" s="346">
        <v>1</v>
      </c>
      <c r="AQ59" s="346">
        <v>1</v>
      </c>
      <c r="AR59" s="346">
        <v>1</v>
      </c>
      <c r="AS59" s="346" t="s">
        <v>430</v>
      </c>
      <c r="AT59" s="346" t="s">
        <v>430</v>
      </c>
      <c r="AU59" s="346">
        <v>3</v>
      </c>
      <c r="AV59" s="346">
        <v>1</v>
      </c>
      <c r="AW59" s="346">
        <v>1</v>
      </c>
      <c r="AX59" s="346">
        <v>1</v>
      </c>
      <c r="AY59" s="346">
        <v>3</v>
      </c>
      <c r="AZ59" s="584"/>
      <c r="BA59" s="467">
        <v>13.31</v>
      </c>
      <c r="BB59" s="348">
        <v>100.78</v>
      </c>
      <c r="BC59" s="348" t="s">
        <v>430</v>
      </c>
      <c r="BD59" s="348" t="s">
        <v>430</v>
      </c>
      <c r="BE59" s="375" t="s">
        <v>430</v>
      </c>
      <c r="BF59" s="375">
        <v>-14.09</v>
      </c>
      <c r="BG59" s="374"/>
      <c r="BH59" s="594">
        <v>-14.09</v>
      </c>
      <c r="BI59" s="348">
        <v>73.91</v>
      </c>
      <c r="BJ59" s="348">
        <v>26.87</v>
      </c>
      <c r="BK59" s="348" t="s">
        <v>430</v>
      </c>
      <c r="BL59" s="348" t="s">
        <v>430</v>
      </c>
      <c r="BM59" s="375">
        <v>2.57</v>
      </c>
      <c r="BN59" s="375" t="s">
        <v>430</v>
      </c>
      <c r="BO59" s="375">
        <v>10.74</v>
      </c>
      <c r="BP59" s="375" t="s">
        <v>430</v>
      </c>
      <c r="BQ59" s="375" t="s">
        <v>430</v>
      </c>
      <c r="BR59" s="374"/>
      <c r="BS59" s="468">
        <v>4.8805585300000001</v>
      </c>
      <c r="BT59" s="348">
        <v>24.42474984</v>
      </c>
      <c r="BU59" s="374"/>
      <c r="BV59" s="430" t="s">
        <v>554</v>
      </c>
    </row>
    <row r="60" spans="1:74" s="428" customFormat="1" x14ac:dyDescent="0.25">
      <c r="A60" s="345" t="s">
        <v>7698</v>
      </c>
      <c r="B60" s="374"/>
      <c r="C60" s="719">
        <v>45692</v>
      </c>
      <c r="D60" s="373"/>
      <c r="E60" s="346">
        <v>460.61</v>
      </c>
      <c r="F60" s="373"/>
      <c r="G60" s="347">
        <v>11.056800000000001</v>
      </c>
      <c r="H60" s="374"/>
      <c r="I60" s="348">
        <v>0.63</v>
      </c>
      <c r="J60" s="348">
        <v>6.82</v>
      </c>
      <c r="K60" s="348">
        <v>0.69</v>
      </c>
      <c r="L60" s="348">
        <v>0.69</v>
      </c>
      <c r="M60" s="362"/>
      <c r="N60" s="350">
        <v>16.843599999999999</v>
      </c>
      <c r="O60" s="348">
        <v>0.3301</v>
      </c>
      <c r="P60" s="348">
        <v>2.8311000000000002</v>
      </c>
      <c r="Q60" s="348">
        <v>0.28299999999999997</v>
      </c>
      <c r="R60" s="348">
        <v>7.7072000000000003</v>
      </c>
      <c r="S60" s="348">
        <v>5.9341999999999997</v>
      </c>
      <c r="T60" s="348">
        <v>6.8472</v>
      </c>
      <c r="U60" s="354">
        <v>6.4054000000000002</v>
      </c>
      <c r="V60" s="348">
        <v>6.3502000000000001</v>
      </c>
      <c r="W60" s="348" t="s">
        <v>430</v>
      </c>
      <c r="X60" s="348" t="s">
        <v>430</v>
      </c>
      <c r="Y60" s="375" t="s">
        <v>430</v>
      </c>
      <c r="Z60" s="348" t="s">
        <v>430</v>
      </c>
      <c r="AA60" s="348">
        <v>3.2852000000000001</v>
      </c>
      <c r="AB60" s="348">
        <v>7.1791</v>
      </c>
      <c r="AC60" s="348">
        <v>6.4686000000000003</v>
      </c>
      <c r="AD60" s="348">
        <v>6.4408000000000003</v>
      </c>
      <c r="AE60" s="348">
        <v>3.2852000000000001</v>
      </c>
      <c r="AF60" s="348">
        <v>7.2057000000000002</v>
      </c>
      <c r="AG60" s="569"/>
      <c r="AH60" s="346">
        <v>2</v>
      </c>
      <c r="AI60" s="346">
        <v>4</v>
      </c>
      <c r="AJ60" s="346">
        <v>3</v>
      </c>
      <c r="AK60" s="346">
        <v>5</v>
      </c>
      <c r="AL60" s="346">
        <v>2</v>
      </c>
      <c r="AM60" s="346">
        <v>3</v>
      </c>
      <c r="AN60" s="346">
        <v>2</v>
      </c>
      <c r="AO60" s="572">
        <v>2</v>
      </c>
      <c r="AP60" s="346">
        <v>2</v>
      </c>
      <c r="AQ60" s="346" t="s">
        <v>430</v>
      </c>
      <c r="AR60" s="346" t="s">
        <v>430</v>
      </c>
      <c r="AS60" s="346" t="s">
        <v>430</v>
      </c>
      <c r="AT60" s="346" t="s">
        <v>430</v>
      </c>
      <c r="AU60" s="346">
        <v>6</v>
      </c>
      <c r="AV60" s="346">
        <v>2</v>
      </c>
      <c r="AW60" s="346">
        <v>2</v>
      </c>
      <c r="AX60" s="346">
        <v>2</v>
      </c>
      <c r="AY60" s="346">
        <v>6</v>
      </c>
      <c r="AZ60" s="584"/>
      <c r="BA60" s="467">
        <v>11.12</v>
      </c>
      <c r="BB60" s="348">
        <v>95.28</v>
      </c>
      <c r="BC60" s="348" t="s">
        <v>430</v>
      </c>
      <c r="BD60" s="348" t="s">
        <v>430</v>
      </c>
      <c r="BE60" s="375" t="s">
        <v>430</v>
      </c>
      <c r="BF60" s="375">
        <v>-6.4</v>
      </c>
      <c r="BG60" s="374"/>
      <c r="BH60" s="594">
        <v>-6.4</v>
      </c>
      <c r="BI60" s="348">
        <v>66.69</v>
      </c>
      <c r="BJ60" s="348">
        <v>28.59</v>
      </c>
      <c r="BK60" s="348" t="s">
        <v>430</v>
      </c>
      <c r="BL60" s="348" t="s">
        <v>430</v>
      </c>
      <c r="BM60" s="375" t="s">
        <v>430</v>
      </c>
      <c r="BN60" s="375" t="s">
        <v>430</v>
      </c>
      <c r="BO60" s="375">
        <v>11.12</v>
      </c>
      <c r="BP60" s="375" t="s">
        <v>430</v>
      </c>
      <c r="BQ60" s="375" t="s">
        <v>430</v>
      </c>
      <c r="BR60" s="374"/>
      <c r="BS60" s="468">
        <v>3.4270273906854101</v>
      </c>
      <c r="BT60" s="348">
        <v>17.242165683448398</v>
      </c>
      <c r="BU60" s="374"/>
      <c r="BV60" s="430" t="s">
        <v>554</v>
      </c>
    </row>
    <row r="61" spans="1:74" s="428" customFormat="1" x14ac:dyDescent="0.25">
      <c r="A61" s="345" t="s">
        <v>7699</v>
      </c>
      <c r="B61" s="374"/>
      <c r="C61" s="719">
        <v>44790</v>
      </c>
      <c r="D61" s="373"/>
      <c r="E61" s="346">
        <v>137.06</v>
      </c>
      <c r="F61" s="373"/>
      <c r="G61" s="347">
        <v>1307.6949</v>
      </c>
      <c r="H61" s="374"/>
      <c r="I61" s="348">
        <v>0.56164000000000003</v>
      </c>
      <c r="J61" s="348">
        <v>6.6</v>
      </c>
      <c r="K61" s="348">
        <v>0.56164000000000003</v>
      </c>
      <c r="L61" s="348">
        <v>0.56164000000000003</v>
      </c>
      <c r="M61" s="362"/>
      <c r="N61" s="350">
        <v>17.4895</v>
      </c>
      <c r="O61" s="348">
        <v>0.17860000000000001</v>
      </c>
      <c r="P61" s="348">
        <v>2.1907999999999999</v>
      </c>
      <c r="Q61" s="348">
        <v>0.42130000000000001</v>
      </c>
      <c r="R61" s="348">
        <v>7.3056999999999999</v>
      </c>
      <c r="S61" s="348">
        <v>6.1204999999999998</v>
      </c>
      <c r="T61" s="348">
        <v>6.5499000000000001</v>
      </c>
      <c r="U61" s="354">
        <v>6.2210999999999999</v>
      </c>
      <c r="V61" s="348">
        <v>6.1516000000000002</v>
      </c>
      <c r="W61" s="348">
        <v>7.0719000000000003</v>
      </c>
      <c r="X61" s="348">
        <v>7.1208999999999998</v>
      </c>
      <c r="Y61" s="375" t="s">
        <v>430</v>
      </c>
      <c r="Z61" s="348" t="s">
        <v>430</v>
      </c>
      <c r="AA61" s="348">
        <v>3.3170999999999999</v>
      </c>
      <c r="AB61" s="348">
        <v>7.0218999999999996</v>
      </c>
      <c r="AC61" s="348">
        <v>6.2881999999999998</v>
      </c>
      <c r="AD61" s="348">
        <v>6.2252999999999998</v>
      </c>
      <c r="AE61" s="348">
        <v>3.3170999999999999</v>
      </c>
      <c r="AF61" s="348">
        <v>7.0923999999999996</v>
      </c>
      <c r="AG61" s="569"/>
      <c r="AH61" s="346">
        <v>1</v>
      </c>
      <c r="AI61" s="346">
        <v>5</v>
      </c>
      <c r="AJ61" s="346">
        <v>6</v>
      </c>
      <c r="AK61" s="346">
        <v>4</v>
      </c>
      <c r="AL61" s="346">
        <v>4</v>
      </c>
      <c r="AM61" s="346">
        <v>2</v>
      </c>
      <c r="AN61" s="346">
        <v>3</v>
      </c>
      <c r="AO61" s="572">
        <v>3</v>
      </c>
      <c r="AP61" s="346">
        <v>3</v>
      </c>
      <c r="AQ61" s="346">
        <v>2</v>
      </c>
      <c r="AR61" s="346">
        <v>3</v>
      </c>
      <c r="AS61" s="346" t="s">
        <v>430</v>
      </c>
      <c r="AT61" s="346" t="s">
        <v>430</v>
      </c>
      <c r="AU61" s="346">
        <v>5</v>
      </c>
      <c r="AV61" s="346">
        <v>4</v>
      </c>
      <c r="AW61" s="346">
        <v>3</v>
      </c>
      <c r="AX61" s="346">
        <v>3</v>
      </c>
      <c r="AY61" s="346">
        <v>5</v>
      </c>
      <c r="AZ61" s="584"/>
      <c r="BA61" s="467">
        <v>11.48</v>
      </c>
      <c r="BB61" s="348">
        <v>79.47</v>
      </c>
      <c r="BC61" s="348" t="s">
        <v>430</v>
      </c>
      <c r="BD61" s="348" t="s">
        <v>430</v>
      </c>
      <c r="BE61" s="375" t="s">
        <v>430</v>
      </c>
      <c r="BF61" s="375">
        <v>9.0500000000000007</v>
      </c>
      <c r="BG61" s="374"/>
      <c r="BH61" s="594">
        <v>9.0500000000000007</v>
      </c>
      <c r="BI61" s="348">
        <v>62.99</v>
      </c>
      <c r="BJ61" s="348">
        <v>16.48</v>
      </c>
      <c r="BK61" s="348" t="s">
        <v>430</v>
      </c>
      <c r="BL61" s="348" t="s">
        <v>430</v>
      </c>
      <c r="BM61" s="375" t="s">
        <v>430</v>
      </c>
      <c r="BN61" s="375" t="s">
        <v>430</v>
      </c>
      <c r="BO61" s="375">
        <v>11.48</v>
      </c>
      <c r="BP61" s="375" t="s">
        <v>430</v>
      </c>
      <c r="BQ61" s="375" t="s">
        <v>430</v>
      </c>
      <c r="BR61" s="374"/>
      <c r="BS61" s="468" t="s">
        <v>430</v>
      </c>
      <c r="BT61" s="348">
        <v>6.5758525713151696</v>
      </c>
      <c r="BU61" s="374"/>
      <c r="BV61" s="430" t="s">
        <v>554</v>
      </c>
    </row>
    <row r="62" spans="1:74" s="428" customFormat="1" x14ac:dyDescent="0.25">
      <c r="A62" s="345" t="s">
        <v>7700</v>
      </c>
      <c r="B62" s="374"/>
      <c r="C62" s="719">
        <v>43896</v>
      </c>
      <c r="D62" s="373"/>
      <c r="E62" s="346">
        <v>129.34800000000001</v>
      </c>
      <c r="F62" s="373"/>
      <c r="G62" s="347">
        <v>1458.3404</v>
      </c>
      <c r="H62" s="374"/>
      <c r="I62" s="348">
        <v>0.51288</v>
      </c>
      <c r="J62" s="348">
        <v>6.75</v>
      </c>
      <c r="K62" s="348">
        <v>0.48329</v>
      </c>
      <c r="L62" s="348">
        <v>0.51288</v>
      </c>
      <c r="M62" s="362"/>
      <c r="N62" s="350">
        <v>15.404</v>
      </c>
      <c r="O62" s="348">
        <v>0.5323</v>
      </c>
      <c r="P62" s="348">
        <v>2.7410000000000001</v>
      </c>
      <c r="Q62" s="348">
        <v>0.70689999999999997</v>
      </c>
      <c r="R62" s="348">
        <v>7.4074</v>
      </c>
      <c r="S62" s="348">
        <v>5.8678999999999997</v>
      </c>
      <c r="T62" s="348">
        <v>6.4355000000000002</v>
      </c>
      <c r="U62" s="354">
        <v>6.1002999999999998</v>
      </c>
      <c r="V62" s="348">
        <v>6.093</v>
      </c>
      <c r="W62" s="348">
        <v>7.0574000000000003</v>
      </c>
      <c r="X62" s="348">
        <v>7.1555</v>
      </c>
      <c r="Y62" s="375">
        <v>6.4976000000000003</v>
      </c>
      <c r="Z62" s="348" t="s">
        <v>430</v>
      </c>
      <c r="AA62" s="348">
        <v>3.6501000000000001</v>
      </c>
      <c r="AB62" s="348">
        <v>7.1734</v>
      </c>
      <c r="AC62" s="348">
        <v>6.1605999999999996</v>
      </c>
      <c r="AD62" s="348">
        <v>6.1310000000000002</v>
      </c>
      <c r="AE62" s="348">
        <v>3.6501000000000001</v>
      </c>
      <c r="AF62" s="348">
        <v>6.1074999999999999</v>
      </c>
      <c r="AG62" s="569"/>
      <c r="AH62" s="346">
        <v>3</v>
      </c>
      <c r="AI62" s="346">
        <v>3</v>
      </c>
      <c r="AJ62" s="346">
        <v>4</v>
      </c>
      <c r="AK62" s="346">
        <v>3</v>
      </c>
      <c r="AL62" s="346">
        <v>3</v>
      </c>
      <c r="AM62" s="346">
        <v>4</v>
      </c>
      <c r="AN62" s="346">
        <v>4</v>
      </c>
      <c r="AO62" s="572">
        <v>4</v>
      </c>
      <c r="AP62" s="346">
        <v>4</v>
      </c>
      <c r="AQ62" s="346">
        <v>3</v>
      </c>
      <c r="AR62" s="346">
        <v>2</v>
      </c>
      <c r="AS62" s="346">
        <v>1</v>
      </c>
      <c r="AT62" s="346" t="s">
        <v>430</v>
      </c>
      <c r="AU62" s="346">
        <v>4</v>
      </c>
      <c r="AV62" s="346">
        <v>3</v>
      </c>
      <c r="AW62" s="346">
        <v>4</v>
      </c>
      <c r="AX62" s="346">
        <v>4</v>
      </c>
      <c r="AY62" s="346">
        <v>4</v>
      </c>
      <c r="AZ62" s="584"/>
      <c r="BA62" s="467">
        <v>10.29</v>
      </c>
      <c r="BB62" s="348">
        <v>89.78</v>
      </c>
      <c r="BC62" s="348" t="s">
        <v>430</v>
      </c>
      <c r="BD62" s="348" t="s">
        <v>430</v>
      </c>
      <c r="BE62" s="375" t="s">
        <v>430</v>
      </c>
      <c r="BF62" s="375">
        <v>-7.0000000000000007E-2</v>
      </c>
      <c r="BG62" s="374"/>
      <c r="BH62" s="594">
        <v>-7.0000000000000007E-2</v>
      </c>
      <c r="BI62" s="348">
        <v>69.17</v>
      </c>
      <c r="BJ62" s="348">
        <v>20.61</v>
      </c>
      <c r="BK62" s="348" t="s">
        <v>430</v>
      </c>
      <c r="BL62" s="348" t="s">
        <v>430</v>
      </c>
      <c r="BM62" s="375" t="s">
        <v>430</v>
      </c>
      <c r="BN62" s="375" t="s">
        <v>430</v>
      </c>
      <c r="BO62" s="375">
        <v>10.29</v>
      </c>
      <c r="BP62" s="375" t="s">
        <v>430</v>
      </c>
      <c r="BQ62" s="375" t="s">
        <v>430</v>
      </c>
      <c r="BR62" s="374"/>
      <c r="BS62" s="468" t="s">
        <v>430</v>
      </c>
      <c r="BT62" s="348">
        <v>20.610412142061001</v>
      </c>
      <c r="BU62" s="374"/>
      <c r="BV62" s="430" t="s">
        <v>554</v>
      </c>
    </row>
    <row r="63" spans="1:74" s="428" customFormat="1" x14ac:dyDescent="0.25">
      <c r="A63" s="345" t="s">
        <v>7701</v>
      </c>
      <c r="B63" s="374"/>
      <c r="C63" s="719">
        <v>46049</v>
      </c>
      <c r="D63" s="373"/>
      <c r="E63" s="346">
        <v>99.609399999999994</v>
      </c>
      <c r="F63" s="373"/>
      <c r="G63" s="347">
        <v>1030.8523</v>
      </c>
      <c r="H63" s="374"/>
      <c r="I63" s="348">
        <v>0.36548000000000003</v>
      </c>
      <c r="J63" s="348">
        <v>6.4127999999999998</v>
      </c>
      <c r="K63" s="348">
        <v>0.34179999999999999</v>
      </c>
      <c r="L63" s="348">
        <v>0.36549999999999999</v>
      </c>
      <c r="M63" s="362"/>
      <c r="N63" s="350">
        <v>11.3127</v>
      </c>
      <c r="O63" s="348">
        <v>1.5723</v>
      </c>
      <c r="P63" s="348">
        <v>3.9489000000000001</v>
      </c>
      <c r="Q63" s="348">
        <v>1.9372</v>
      </c>
      <c r="R63" s="348">
        <v>6.8171999999999997</v>
      </c>
      <c r="S63" s="348">
        <v>5.5948000000000002</v>
      </c>
      <c r="T63" s="348" t="s">
        <v>430</v>
      </c>
      <c r="U63" s="354" t="s">
        <v>430</v>
      </c>
      <c r="V63" s="348" t="s">
        <v>430</v>
      </c>
      <c r="W63" s="348" t="s">
        <v>430</v>
      </c>
      <c r="X63" s="348" t="s">
        <v>430</v>
      </c>
      <c r="Y63" s="375" t="s">
        <v>430</v>
      </c>
      <c r="Z63" s="348" t="s">
        <v>430</v>
      </c>
      <c r="AA63" s="348">
        <v>4.3578999999999999</v>
      </c>
      <c r="AB63" s="348">
        <v>6.8916000000000004</v>
      </c>
      <c r="AC63" s="348" t="s">
        <v>430</v>
      </c>
      <c r="AD63" s="348" t="s">
        <v>430</v>
      </c>
      <c r="AE63" s="348">
        <v>4.3578999999999999</v>
      </c>
      <c r="AF63" s="348">
        <v>6.6242000000000001</v>
      </c>
      <c r="AG63" s="569"/>
      <c r="AH63" s="346">
        <v>6</v>
      </c>
      <c r="AI63" s="346">
        <v>2</v>
      </c>
      <c r="AJ63" s="346">
        <v>1</v>
      </c>
      <c r="AK63" s="346">
        <v>1</v>
      </c>
      <c r="AL63" s="346">
        <v>6</v>
      </c>
      <c r="AM63" s="346">
        <v>6</v>
      </c>
      <c r="AN63" s="346" t="s">
        <v>430</v>
      </c>
      <c r="AO63" s="572" t="s">
        <v>430</v>
      </c>
      <c r="AP63" s="346" t="s">
        <v>430</v>
      </c>
      <c r="AQ63" s="346" t="s">
        <v>430</v>
      </c>
      <c r="AR63" s="346" t="s">
        <v>430</v>
      </c>
      <c r="AS63" s="346" t="s">
        <v>430</v>
      </c>
      <c r="AT63" s="346" t="s">
        <v>430</v>
      </c>
      <c r="AU63" s="346">
        <v>1</v>
      </c>
      <c r="AV63" s="346">
        <v>5</v>
      </c>
      <c r="AW63" s="346" t="s">
        <v>430</v>
      </c>
      <c r="AX63" s="346" t="s">
        <v>430</v>
      </c>
      <c r="AY63" s="346">
        <v>1</v>
      </c>
      <c r="AZ63" s="584"/>
      <c r="BA63" s="467">
        <v>7.79</v>
      </c>
      <c r="BB63" s="348">
        <v>67.349999999999994</v>
      </c>
      <c r="BC63" s="348" t="s">
        <v>430</v>
      </c>
      <c r="BD63" s="348" t="s">
        <v>430</v>
      </c>
      <c r="BE63" s="375" t="s">
        <v>430</v>
      </c>
      <c r="BF63" s="375">
        <v>24.86</v>
      </c>
      <c r="BG63" s="374"/>
      <c r="BH63" s="594">
        <v>24.86</v>
      </c>
      <c r="BI63" s="348">
        <v>40.68</v>
      </c>
      <c r="BJ63" s="348">
        <v>26.67</v>
      </c>
      <c r="BK63" s="348" t="s">
        <v>430</v>
      </c>
      <c r="BL63" s="348" t="s">
        <v>430</v>
      </c>
      <c r="BM63" s="375" t="s">
        <v>430</v>
      </c>
      <c r="BN63" s="375" t="s">
        <v>430</v>
      </c>
      <c r="BO63" s="375">
        <v>7.79</v>
      </c>
      <c r="BP63" s="375" t="s">
        <v>430</v>
      </c>
      <c r="BQ63" s="375" t="s">
        <v>430</v>
      </c>
      <c r="BR63" s="374"/>
      <c r="BS63" s="468" t="s">
        <v>430</v>
      </c>
      <c r="BT63" s="348" t="s">
        <v>430</v>
      </c>
      <c r="BU63" s="374"/>
      <c r="BV63" s="430" t="s">
        <v>554</v>
      </c>
    </row>
    <row r="64" spans="1:74" s="428" customFormat="1" x14ac:dyDescent="0.25">
      <c r="A64" s="345" t="s">
        <v>7702</v>
      </c>
      <c r="B64" s="374"/>
      <c r="C64" s="719">
        <v>45980</v>
      </c>
      <c r="D64" s="373"/>
      <c r="E64" s="346">
        <v>47.683799999999998</v>
      </c>
      <c r="F64" s="373"/>
      <c r="G64" s="347">
        <v>10.3726</v>
      </c>
      <c r="H64" s="374"/>
      <c r="I64" s="348">
        <v>1.1000000000000001E-3</v>
      </c>
      <c r="J64" s="348">
        <v>6.57</v>
      </c>
      <c r="K64" s="348">
        <v>1.1000000000000001E-3</v>
      </c>
      <c r="L64" s="348">
        <v>1.1000000000000001E-3</v>
      </c>
      <c r="M64" s="362"/>
      <c r="N64" s="350">
        <v>14.4331</v>
      </c>
      <c r="O64" s="348">
        <v>1.7597</v>
      </c>
      <c r="P64" s="348">
        <v>3.5716000000000001</v>
      </c>
      <c r="Q64" s="348">
        <v>1.9368000000000001</v>
      </c>
      <c r="R64" s="348">
        <v>6.8177000000000003</v>
      </c>
      <c r="S64" s="348">
        <v>5.8137999999999996</v>
      </c>
      <c r="T64" s="348">
        <v>5.8639999999999999</v>
      </c>
      <c r="U64" s="354" t="s">
        <v>430</v>
      </c>
      <c r="V64" s="348" t="s">
        <v>430</v>
      </c>
      <c r="W64" s="348" t="s">
        <v>430</v>
      </c>
      <c r="X64" s="348" t="s">
        <v>430</v>
      </c>
      <c r="Y64" s="375" t="s">
        <v>430</v>
      </c>
      <c r="Z64" s="348" t="s">
        <v>430</v>
      </c>
      <c r="AA64" s="348">
        <v>4.0317999999999996</v>
      </c>
      <c r="AB64" s="348">
        <v>5.9663000000000004</v>
      </c>
      <c r="AC64" s="348">
        <v>5.5808</v>
      </c>
      <c r="AD64" s="348" t="s">
        <v>430</v>
      </c>
      <c r="AE64" s="348">
        <v>4.0317999999999996</v>
      </c>
      <c r="AF64" s="348">
        <v>5.6902999999999997</v>
      </c>
      <c r="AG64" s="569"/>
      <c r="AH64" s="346">
        <v>4</v>
      </c>
      <c r="AI64" s="346">
        <v>1</v>
      </c>
      <c r="AJ64" s="346">
        <v>2</v>
      </c>
      <c r="AK64" s="346">
        <v>2</v>
      </c>
      <c r="AL64" s="346">
        <v>5</v>
      </c>
      <c r="AM64" s="346">
        <v>5</v>
      </c>
      <c r="AN64" s="346">
        <v>5</v>
      </c>
      <c r="AO64" s="572" t="s">
        <v>430</v>
      </c>
      <c r="AP64" s="346" t="s">
        <v>430</v>
      </c>
      <c r="AQ64" s="346" t="s">
        <v>430</v>
      </c>
      <c r="AR64" s="346" t="s">
        <v>430</v>
      </c>
      <c r="AS64" s="346" t="s">
        <v>430</v>
      </c>
      <c r="AT64" s="346" t="s">
        <v>430</v>
      </c>
      <c r="AU64" s="346">
        <v>2</v>
      </c>
      <c r="AV64" s="346">
        <v>6</v>
      </c>
      <c r="AW64" s="346">
        <v>5</v>
      </c>
      <c r="AX64" s="346" t="s">
        <v>430</v>
      </c>
      <c r="AY64" s="346">
        <v>2</v>
      </c>
      <c r="AZ64" s="584"/>
      <c r="BA64" s="467" t="s">
        <v>430</v>
      </c>
      <c r="BB64" s="348">
        <v>86.35</v>
      </c>
      <c r="BC64" s="348" t="s">
        <v>430</v>
      </c>
      <c r="BD64" s="348" t="s">
        <v>430</v>
      </c>
      <c r="BE64" s="375" t="s">
        <v>430</v>
      </c>
      <c r="BF64" s="375">
        <v>13.65</v>
      </c>
      <c r="BG64" s="374"/>
      <c r="BH64" s="594">
        <v>13.65</v>
      </c>
      <c r="BI64" s="348">
        <v>67.599999999999994</v>
      </c>
      <c r="BJ64" s="348">
        <v>18.75</v>
      </c>
      <c r="BK64" s="348" t="s">
        <v>430</v>
      </c>
      <c r="BL64" s="348" t="s">
        <v>430</v>
      </c>
      <c r="BM64" s="375" t="s">
        <v>430</v>
      </c>
      <c r="BN64" s="375" t="s">
        <v>430</v>
      </c>
      <c r="BO64" s="375" t="s">
        <v>430</v>
      </c>
      <c r="BP64" s="375" t="s">
        <v>430</v>
      </c>
      <c r="BQ64" s="375" t="s">
        <v>430</v>
      </c>
      <c r="BR64" s="374"/>
      <c r="BS64" s="468" t="s">
        <v>430</v>
      </c>
      <c r="BT64" s="348">
        <v>12.4761313687524</v>
      </c>
      <c r="BU64" s="374"/>
      <c r="BV64" s="430" t="s">
        <v>554</v>
      </c>
    </row>
    <row r="65" spans="1:74" x14ac:dyDescent="0.25">
      <c r="A65" s="318" t="s">
        <v>93</v>
      </c>
      <c r="B65" s="66"/>
      <c r="C65" s="720"/>
      <c r="D65" s="43"/>
      <c r="E65" s="51"/>
      <c r="F65" s="43"/>
      <c r="G65" s="55"/>
      <c r="H65" s="66"/>
      <c r="I65" s="59"/>
      <c r="J65" s="59"/>
      <c r="K65" s="59"/>
      <c r="L65" s="59"/>
      <c r="M65" s="258"/>
      <c r="N65" s="70">
        <v>14.6568</v>
      </c>
      <c r="O65" s="59">
        <v>0.73709999999999998</v>
      </c>
      <c r="P65" s="59">
        <v>2.9127000000000001</v>
      </c>
      <c r="Q65" s="59">
        <v>0.92079999999999995</v>
      </c>
      <c r="R65" s="59">
        <v>7.3403</v>
      </c>
      <c r="S65" s="59">
        <v>5.9516999999999998</v>
      </c>
      <c r="T65" s="59">
        <v>6.5269000000000004</v>
      </c>
      <c r="U65" s="88">
        <v>6.3311999999999999</v>
      </c>
      <c r="V65" s="59">
        <v>6.2591000000000001</v>
      </c>
      <c r="W65" s="59">
        <v>7.0984999999999996</v>
      </c>
      <c r="X65" s="59">
        <v>7.1470000000000002</v>
      </c>
      <c r="Y65" s="276">
        <v>6.4976000000000003</v>
      </c>
      <c r="Z65" s="59" t="s">
        <v>430</v>
      </c>
      <c r="AA65" s="59">
        <v>3.7732000000000001</v>
      </c>
      <c r="AB65" s="59">
        <v>6.9581</v>
      </c>
      <c r="AC65" s="59">
        <v>6.2525000000000004</v>
      </c>
      <c r="AD65" s="59">
        <v>6.3437000000000001</v>
      </c>
      <c r="AE65" s="59">
        <v>3.7732000000000001</v>
      </c>
      <c r="AF65" s="59">
        <v>6.5198999999999998</v>
      </c>
      <c r="AG65" s="553"/>
      <c r="AH65" s="51">
        <v>6</v>
      </c>
      <c r="AI65" s="51">
        <v>6</v>
      </c>
      <c r="AJ65" s="51">
        <v>6</v>
      </c>
      <c r="AK65" s="51">
        <v>6</v>
      </c>
      <c r="AL65" s="51">
        <v>6</v>
      </c>
      <c r="AM65" s="51">
        <v>6</v>
      </c>
      <c r="AN65" s="51">
        <v>5</v>
      </c>
      <c r="AO65" s="560">
        <v>4</v>
      </c>
      <c r="AP65" s="51">
        <v>4</v>
      </c>
      <c r="AQ65" s="51">
        <v>3</v>
      </c>
      <c r="AR65" s="51">
        <v>3</v>
      </c>
      <c r="AS65" s="51">
        <v>1</v>
      </c>
      <c r="AT65" s="51">
        <v>0</v>
      </c>
      <c r="AU65" s="51">
        <v>6</v>
      </c>
      <c r="AV65" s="51">
        <v>6</v>
      </c>
      <c r="AW65" s="51">
        <v>5</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1"/>
      <c r="D66" s="44"/>
      <c r="E66" s="52"/>
      <c r="F66" s="44"/>
      <c r="G66" s="56"/>
      <c r="H66" s="67"/>
      <c r="I66" s="60"/>
      <c r="J66" s="60"/>
      <c r="K66" s="60"/>
      <c r="L66" s="60"/>
      <c r="M66" s="259"/>
      <c r="N66" s="71">
        <v>17.4895</v>
      </c>
      <c r="O66" s="60">
        <v>1.7597</v>
      </c>
      <c r="P66" s="60">
        <v>3.9489000000000001</v>
      </c>
      <c r="Q66" s="60">
        <v>1.9372</v>
      </c>
      <c r="R66" s="60">
        <v>7.9863999999999997</v>
      </c>
      <c r="S66" s="60">
        <v>6.3788</v>
      </c>
      <c r="T66" s="60">
        <v>6.9381000000000004</v>
      </c>
      <c r="U66" s="89">
        <v>6.5979999999999999</v>
      </c>
      <c r="V66" s="60">
        <v>6.4414999999999996</v>
      </c>
      <c r="W66" s="60">
        <v>7.1662999999999997</v>
      </c>
      <c r="X66" s="60">
        <v>7.1646999999999998</v>
      </c>
      <c r="Y66" s="277">
        <v>6.4976000000000003</v>
      </c>
      <c r="Z66" s="60" t="s">
        <v>430</v>
      </c>
      <c r="AA66" s="60">
        <v>4.3578999999999999</v>
      </c>
      <c r="AB66" s="60">
        <v>7.5164</v>
      </c>
      <c r="AC66" s="60">
        <v>6.7641</v>
      </c>
      <c r="AD66" s="60">
        <v>6.5777999999999999</v>
      </c>
      <c r="AE66" s="60">
        <v>4.3578999999999999</v>
      </c>
      <c r="AF66" s="60">
        <v>7.2057000000000002</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1"/>
      <c r="D67" s="44"/>
      <c r="E67" s="52"/>
      <c r="F67" s="44"/>
      <c r="G67" s="56"/>
      <c r="H67" s="67"/>
      <c r="I67" s="60"/>
      <c r="J67" s="60"/>
      <c r="K67" s="60"/>
      <c r="L67" s="60"/>
      <c r="M67" s="259"/>
      <c r="N67" s="71">
        <v>11.3127</v>
      </c>
      <c r="O67" s="60">
        <v>4.9399999999999999E-2</v>
      </c>
      <c r="P67" s="60">
        <v>2.1907999999999999</v>
      </c>
      <c r="Q67" s="60">
        <v>0.23949999999999999</v>
      </c>
      <c r="R67" s="60">
        <v>6.8171999999999997</v>
      </c>
      <c r="S67" s="60">
        <v>5.5948000000000002</v>
      </c>
      <c r="T67" s="60">
        <v>5.8639999999999999</v>
      </c>
      <c r="U67" s="89">
        <v>6.1002999999999998</v>
      </c>
      <c r="V67" s="60">
        <v>6.093</v>
      </c>
      <c r="W67" s="60">
        <v>7.0574000000000003</v>
      </c>
      <c r="X67" s="60">
        <v>7.1208999999999998</v>
      </c>
      <c r="Y67" s="277">
        <v>6.4976000000000003</v>
      </c>
      <c r="Z67" s="60" t="s">
        <v>430</v>
      </c>
      <c r="AA67" s="60">
        <v>3.2852000000000001</v>
      </c>
      <c r="AB67" s="60">
        <v>5.9663000000000004</v>
      </c>
      <c r="AC67" s="60">
        <v>5.5808</v>
      </c>
      <c r="AD67" s="60">
        <v>6.1310000000000002</v>
      </c>
      <c r="AE67" s="60">
        <v>3.2852000000000001</v>
      </c>
      <c r="AF67" s="60">
        <v>5.6902999999999997</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2"/>
      <c r="D68" s="45"/>
      <c r="E68" s="53"/>
      <c r="F68" s="45"/>
      <c r="G68" s="57"/>
      <c r="H68" s="68"/>
      <c r="I68" s="61"/>
      <c r="J68" s="61"/>
      <c r="K68" s="61"/>
      <c r="L68" s="61"/>
      <c r="M68" s="262"/>
      <c r="N68" s="72">
        <v>14.9186</v>
      </c>
      <c r="O68" s="61">
        <v>0.43120000000000003</v>
      </c>
      <c r="P68" s="61">
        <v>2.7860499999999999</v>
      </c>
      <c r="Q68" s="61">
        <v>0.56410000000000005</v>
      </c>
      <c r="R68" s="61">
        <v>7.3565500000000004</v>
      </c>
      <c r="S68" s="61">
        <v>5.9010499999999997</v>
      </c>
      <c r="T68" s="61">
        <v>6.5499000000000001</v>
      </c>
      <c r="U68" s="90">
        <v>6.31325</v>
      </c>
      <c r="V68" s="61">
        <v>6.2508999999999997</v>
      </c>
      <c r="W68" s="61">
        <v>7.0719000000000003</v>
      </c>
      <c r="X68" s="61">
        <v>7.1555</v>
      </c>
      <c r="Y68" s="279">
        <v>6.4976000000000003</v>
      </c>
      <c r="Z68" s="61" t="s">
        <v>430</v>
      </c>
      <c r="AA68" s="61">
        <v>3.8235999999999999</v>
      </c>
      <c r="AB68" s="61">
        <v>7.0976999999999997</v>
      </c>
      <c r="AC68" s="61">
        <v>6.2244000000000002</v>
      </c>
      <c r="AD68" s="61">
        <v>6.1782000000000004</v>
      </c>
      <c r="AE68" s="61">
        <v>3.8235999999999999</v>
      </c>
      <c r="AF68" s="61">
        <v>6.5116500000000004</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242</v>
      </c>
      <c r="B69" s="69"/>
      <c r="C69" s="723"/>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7703</v>
      </c>
      <c r="B70" s="374"/>
      <c r="C70" s="719">
        <v>44434</v>
      </c>
      <c r="D70" s="373"/>
      <c r="E70" s="346">
        <v>1179.83</v>
      </c>
      <c r="F70" s="373"/>
      <c r="G70" s="347">
        <v>1308.4795999999999</v>
      </c>
      <c r="H70" s="374"/>
      <c r="I70" s="348">
        <v>0.69455</v>
      </c>
      <c r="J70" s="348">
        <v>6.94</v>
      </c>
      <c r="K70" s="348">
        <v>0.65063000000000004</v>
      </c>
      <c r="L70" s="348">
        <v>0.69447000000000003</v>
      </c>
      <c r="M70" s="362"/>
      <c r="N70" s="350">
        <v>11.8508</v>
      </c>
      <c r="O70" s="348">
        <v>-0.55789999999999995</v>
      </c>
      <c r="P70" s="348">
        <v>1.5852999999999999</v>
      </c>
      <c r="Q70" s="348">
        <v>-0.36659999999999998</v>
      </c>
      <c r="R70" s="348">
        <v>7.3563000000000001</v>
      </c>
      <c r="S70" s="348">
        <v>5.6997999999999998</v>
      </c>
      <c r="T70" s="348">
        <v>6.2656000000000001</v>
      </c>
      <c r="U70" s="354">
        <v>5.9036</v>
      </c>
      <c r="V70" s="348">
        <v>5.7210000000000001</v>
      </c>
      <c r="W70" s="348">
        <v>6.4154</v>
      </c>
      <c r="X70" s="348">
        <v>6.4047000000000001</v>
      </c>
      <c r="Y70" s="375" t="s">
        <v>430</v>
      </c>
      <c r="Z70" s="348" t="s">
        <v>430</v>
      </c>
      <c r="AA70" s="348">
        <v>3.3852000000000002</v>
      </c>
      <c r="AB70" s="348">
        <v>6.8284000000000002</v>
      </c>
      <c r="AC70" s="348">
        <v>6.1029999999999998</v>
      </c>
      <c r="AD70" s="348">
        <v>5.8777999999999997</v>
      </c>
      <c r="AE70" s="348">
        <v>3.3852000000000002</v>
      </c>
      <c r="AF70" s="348">
        <v>5.6517999999999997</v>
      </c>
      <c r="AG70" s="569"/>
      <c r="AH70" s="346">
        <v>5</v>
      </c>
      <c r="AI70" s="346">
        <v>6</v>
      </c>
      <c r="AJ70" s="346">
        <v>6</v>
      </c>
      <c r="AK70" s="346">
        <v>6</v>
      </c>
      <c r="AL70" s="346">
        <v>2</v>
      </c>
      <c r="AM70" s="346">
        <v>2</v>
      </c>
      <c r="AN70" s="346">
        <v>2</v>
      </c>
      <c r="AO70" s="572">
        <v>3</v>
      </c>
      <c r="AP70" s="346">
        <v>4</v>
      </c>
      <c r="AQ70" s="346">
        <v>3</v>
      </c>
      <c r="AR70" s="346">
        <v>3</v>
      </c>
      <c r="AS70" s="346" t="s">
        <v>430</v>
      </c>
      <c r="AT70" s="346" t="s">
        <v>430</v>
      </c>
      <c r="AU70" s="346">
        <v>4</v>
      </c>
      <c r="AV70" s="346">
        <v>2</v>
      </c>
      <c r="AW70" s="346">
        <v>1</v>
      </c>
      <c r="AX70" s="346">
        <v>3</v>
      </c>
      <c r="AY70" s="346">
        <v>4</v>
      </c>
      <c r="AZ70" s="584"/>
      <c r="BA70" s="467">
        <v>13.31</v>
      </c>
      <c r="BB70" s="348">
        <v>100.78</v>
      </c>
      <c r="BC70" s="348" t="s">
        <v>430</v>
      </c>
      <c r="BD70" s="348" t="s">
        <v>430</v>
      </c>
      <c r="BE70" s="375" t="s">
        <v>430</v>
      </c>
      <c r="BF70" s="375">
        <v>-14.09</v>
      </c>
      <c r="BG70" s="374"/>
      <c r="BH70" s="594">
        <v>-14.09</v>
      </c>
      <c r="BI70" s="348">
        <v>73.91</v>
      </c>
      <c r="BJ70" s="348">
        <v>26.87</v>
      </c>
      <c r="BK70" s="348" t="s">
        <v>430</v>
      </c>
      <c r="BL70" s="348" t="s">
        <v>430</v>
      </c>
      <c r="BM70" s="375">
        <v>2.57</v>
      </c>
      <c r="BN70" s="375" t="s">
        <v>430</v>
      </c>
      <c r="BO70" s="375">
        <v>10.74</v>
      </c>
      <c r="BP70" s="375" t="s">
        <v>430</v>
      </c>
      <c r="BQ70" s="375" t="s">
        <v>430</v>
      </c>
      <c r="BR70" s="374"/>
      <c r="BS70" s="468">
        <v>4.8805585300000001</v>
      </c>
      <c r="BT70" s="348">
        <v>24.42474984</v>
      </c>
      <c r="BU70" s="374"/>
      <c r="BV70" s="430" t="s">
        <v>554</v>
      </c>
    </row>
    <row r="71" spans="1:74" s="428" customFormat="1" x14ac:dyDescent="0.25">
      <c r="A71" s="345" t="s">
        <v>7704</v>
      </c>
      <c r="B71" s="374"/>
      <c r="C71" s="719">
        <v>45692</v>
      </c>
      <c r="D71" s="373"/>
      <c r="E71" s="346">
        <v>460.61</v>
      </c>
      <c r="F71" s="373"/>
      <c r="G71" s="347">
        <v>10.979699999999999</v>
      </c>
      <c r="H71" s="374"/>
      <c r="I71" s="348">
        <v>0.63</v>
      </c>
      <c r="J71" s="348">
        <v>6.82</v>
      </c>
      <c r="K71" s="348">
        <v>0.69</v>
      </c>
      <c r="L71" s="348">
        <v>0.69</v>
      </c>
      <c r="M71" s="362"/>
      <c r="N71" s="350">
        <v>16.629200000000001</v>
      </c>
      <c r="O71" s="348">
        <v>-0.1108</v>
      </c>
      <c r="P71" s="348">
        <v>2.4706999999999999</v>
      </c>
      <c r="Q71" s="348">
        <v>-4.7500000000000001E-2</v>
      </c>
      <c r="R71" s="348">
        <v>7.3689</v>
      </c>
      <c r="S71" s="348">
        <v>5.5818000000000003</v>
      </c>
      <c r="T71" s="348">
        <v>6.4089</v>
      </c>
      <c r="U71" s="354">
        <v>5.9352999999999998</v>
      </c>
      <c r="V71" s="348">
        <v>5.859</v>
      </c>
      <c r="W71" s="348" t="s">
        <v>430</v>
      </c>
      <c r="X71" s="348" t="s">
        <v>430</v>
      </c>
      <c r="Y71" s="375" t="s">
        <v>430</v>
      </c>
      <c r="Z71" s="348" t="s">
        <v>430</v>
      </c>
      <c r="AA71" s="348">
        <v>2.9542000000000002</v>
      </c>
      <c r="AB71" s="348">
        <v>6.7937000000000003</v>
      </c>
      <c r="AC71" s="348">
        <v>6.0232000000000001</v>
      </c>
      <c r="AD71" s="348">
        <v>5.9602000000000004</v>
      </c>
      <c r="AE71" s="348">
        <v>2.9542000000000002</v>
      </c>
      <c r="AF71" s="348">
        <v>6.6874000000000002</v>
      </c>
      <c r="AG71" s="569"/>
      <c r="AH71" s="346">
        <v>2</v>
      </c>
      <c r="AI71" s="346">
        <v>4</v>
      </c>
      <c r="AJ71" s="346">
        <v>4</v>
      </c>
      <c r="AK71" s="346">
        <v>5</v>
      </c>
      <c r="AL71" s="346">
        <v>1</v>
      </c>
      <c r="AM71" s="346">
        <v>4</v>
      </c>
      <c r="AN71" s="346">
        <v>1</v>
      </c>
      <c r="AO71" s="572">
        <v>1</v>
      </c>
      <c r="AP71" s="346">
        <v>1</v>
      </c>
      <c r="AQ71" s="346" t="s">
        <v>430</v>
      </c>
      <c r="AR71" s="346" t="s">
        <v>430</v>
      </c>
      <c r="AS71" s="346" t="s">
        <v>430</v>
      </c>
      <c r="AT71" s="346" t="s">
        <v>430</v>
      </c>
      <c r="AU71" s="346">
        <v>6</v>
      </c>
      <c r="AV71" s="346">
        <v>3</v>
      </c>
      <c r="AW71" s="346">
        <v>2</v>
      </c>
      <c r="AX71" s="346">
        <v>1</v>
      </c>
      <c r="AY71" s="346">
        <v>6</v>
      </c>
      <c r="AZ71" s="584"/>
      <c r="BA71" s="467">
        <v>11.12</v>
      </c>
      <c r="BB71" s="348">
        <v>95.28</v>
      </c>
      <c r="BC71" s="348" t="s">
        <v>430</v>
      </c>
      <c r="BD71" s="348" t="s">
        <v>430</v>
      </c>
      <c r="BE71" s="375" t="s">
        <v>430</v>
      </c>
      <c r="BF71" s="375">
        <v>-6.4</v>
      </c>
      <c r="BG71" s="374"/>
      <c r="BH71" s="594">
        <v>-6.4</v>
      </c>
      <c r="BI71" s="348">
        <v>66.69</v>
      </c>
      <c r="BJ71" s="348">
        <v>28.59</v>
      </c>
      <c r="BK71" s="348" t="s">
        <v>430</v>
      </c>
      <c r="BL71" s="348" t="s">
        <v>430</v>
      </c>
      <c r="BM71" s="375" t="s">
        <v>430</v>
      </c>
      <c r="BN71" s="375" t="s">
        <v>430</v>
      </c>
      <c r="BO71" s="375">
        <v>11.12</v>
      </c>
      <c r="BP71" s="375" t="s">
        <v>430</v>
      </c>
      <c r="BQ71" s="375" t="s">
        <v>430</v>
      </c>
      <c r="BR71" s="374"/>
      <c r="BS71" s="468">
        <v>3.4270273906854101</v>
      </c>
      <c r="BT71" s="348">
        <v>17.242165683448398</v>
      </c>
      <c r="BU71" s="374"/>
      <c r="BV71" s="430" t="s">
        <v>554</v>
      </c>
    </row>
    <row r="72" spans="1:74" s="428" customFormat="1" x14ac:dyDescent="0.25">
      <c r="A72" s="345" t="s">
        <v>7705</v>
      </c>
      <c r="B72" s="374"/>
      <c r="C72" s="719">
        <v>44790</v>
      </c>
      <c r="D72" s="373"/>
      <c r="E72" s="346">
        <v>137.06</v>
      </c>
      <c r="F72" s="373"/>
      <c r="G72" s="347">
        <v>1297.0821000000001</v>
      </c>
      <c r="H72" s="374"/>
      <c r="I72" s="348">
        <v>0.56164000000000003</v>
      </c>
      <c r="J72" s="348">
        <v>6.6</v>
      </c>
      <c r="K72" s="348">
        <v>0.56164000000000003</v>
      </c>
      <c r="L72" s="348">
        <v>0.56164000000000003</v>
      </c>
      <c r="M72" s="362"/>
      <c r="N72" s="350">
        <v>17.184799999999999</v>
      </c>
      <c r="O72" s="348">
        <v>-0.12570000000000001</v>
      </c>
      <c r="P72" s="348">
        <v>1.8865000000000001</v>
      </c>
      <c r="Q72" s="348">
        <v>0.11700000000000001</v>
      </c>
      <c r="R72" s="348">
        <v>6.9995000000000003</v>
      </c>
      <c r="S72" s="348">
        <v>5.8113000000000001</v>
      </c>
      <c r="T72" s="348">
        <v>6.2367999999999997</v>
      </c>
      <c r="U72" s="354">
        <v>5.9048999999999996</v>
      </c>
      <c r="V72" s="348">
        <v>5.8315999999999999</v>
      </c>
      <c r="W72" s="348">
        <v>6.7881</v>
      </c>
      <c r="X72" s="348">
        <v>6.8792999999999997</v>
      </c>
      <c r="Y72" s="375" t="s">
        <v>430</v>
      </c>
      <c r="Z72" s="348" t="s">
        <v>430</v>
      </c>
      <c r="AA72" s="348">
        <v>3.0123000000000002</v>
      </c>
      <c r="AB72" s="348">
        <v>6.7111000000000001</v>
      </c>
      <c r="AC72" s="348">
        <v>5.9748999999999999</v>
      </c>
      <c r="AD72" s="348">
        <v>5.9084000000000003</v>
      </c>
      <c r="AE72" s="348">
        <v>3.0123000000000002</v>
      </c>
      <c r="AF72" s="348">
        <v>6.8696999999999999</v>
      </c>
      <c r="AG72" s="569"/>
      <c r="AH72" s="346">
        <v>1</v>
      </c>
      <c r="AI72" s="346">
        <v>5</v>
      </c>
      <c r="AJ72" s="346">
        <v>5</v>
      </c>
      <c r="AK72" s="346">
        <v>4</v>
      </c>
      <c r="AL72" s="346">
        <v>4</v>
      </c>
      <c r="AM72" s="346">
        <v>1</v>
      </c>
      <c r="AN72" s="346">
        <v>3</v>
      </c>
      <c r="AO72" s="572">
        <v>2</v>
      </c>
      <c r="AP72" s="346">
        <v>2</v>
      </c>
      <c r="AQ72" s="346">
        <v>1</v>
      </c>
      <c r="AR72" s="346">
        <v>1</v>
      </c>
      <c r="AS72" s="346" t="s">
        <v>430</v>
      </c>
      <c r="AT72" s="346" t="s">
        <v>430</v>
      </c>
      <c r="AU72" s="346">
        <v>5</v>
      </c>
      <c r="AV72" s="346">
        <v>4</v>
      </c>
      <c r="AW72" s="346">
        <v>3</v>
      </c>
      <c r="AX72" s="346">
        <v>2</v>
      </c>
      <c r="AY72" s="346">
        <v>5</v>
      </c>
      <c r="AZ72" s="584"/>
      <c r="BA72" s="467">
        <v>11.48</v>
      </c>
      <c r="BB72" s="348">
        <v>79.47</v>
      </c>
      <c r="BC72" s="348" t="s">
        <v>430</v>
      </c>
      <c r="BD72" s="348" t="s">
        <v>430</v>
      </c>
      <c r="BE72" s="375" t="s">
        <v>430</v>
      </c>
      <c r="BF72" s="375">
        <v>9.0500000000000007</v>
      </c>
      <c r="BG72" s="374"/>
      <c r="BH72" s="594">
        <v>9.0500000000000007</v>
      </c>
      <c r="BI72" s="348">
        <v>62.99</v>
      </c>
      <c r="BJ72" s="348">
        <v>16.48</v>
      </c>
      <c r="BK72" s="348" t="s">
        <v>430</v>
      </c>
      <c r="BL72" s="348" t="s">
        <v>430</v>
      </c>
      <c r="BM72" s="375" t="s">
        <v>430</v>
      </c>
      <c r="BN72" s="375" t="s">
        <v>430</v>
      </c>
      <c r="BO72" s="375">
        <v>11.48</v>
      </c>
      <c r="BP72" s="375" t="s">
        <v>430</v>
      </c>
      <c r="BQ72" s="375" t="s">
        <v>430</v>
      </c>
      <c r="BR72" s="374"/>
      <c r="BS72" s="468" t="s">
        <v>430</v>
      </c>
      <c r="BT72" s="348">
        <v>6.5758525713151696</v>
      </c>
      <c r="BU72" s="374"/>
      <c r="BV72" s="430" t="s">
        <v>554</v>
      </c>
    </row>
    <row r="73" spans="1:74" s="428" customFormat="1" x14ac:dyDescent="0.25">
      <c r="A73" s="345" t="s">
        <v>7706</v>
      </c>
      <c r="B73" s="374"/>
      <c r="C73" s="719">
        <v>43896</v>
      </c>
      <c r="D73" s="373"/>
      <c r="E73" s="346">
        <v>129.34800000000001</v>
      </c>
      <c r="F73" s="373"/>
      <c r="G73" s="347">
        <v>1411.9386</v>
      </c>
      <c r="H73" s="374"/>
      <c r="I73" s="348">
        <v>0.51288</v>
      </c>
      <c r="J73" s="348">
        <v>6.75</v>
      </c>
      <c r="K73" s="348">
        <v>0.48329</v>
      </c>
      <c r="L73" s="348">
        <v>0.51288</v>
      </c>
      <c r="M73" s="362"/>
      <c r="N73" s="350">
        <v>15.1808</v>
      </c>
      <c r="O73" s="348">
        <v>0.29730000000000001</v>
      </c>
      <c r="P73" s="348">
        <v>2.5032000000000001</v>
      </c>
      <c r="Q73" s="348">
        <v>0.46800000000000003</v>
      </c>
      <c r="R73" s="348">
        <v>7.1679000000000004</v>
      </c>
      <c r="S73" s="348">
        <v>5.5875000000000004</v>
      </c>
      <c r="T73" s="348">
        <v>6.1534000000000004</v>
      </c>
      <c r="U73" s="354">
        <v>5.8211000000000004</v>
      </c>
      <c r="V73" s="348">
        <v>5.8144999999999998</v>
      </c>
      <c r="W73" s="348">
        <v>6.7747000000000002</v>
      </c>
      <c r="X73" s="348">
        <v>6.8433999999999999</v>
      </c>
      <c r="Y73" s="375">
        <v>6.0616000000000003</v>
      </c>
      <c r="Z73" s="348" t="s">
        <v>430</v>
      </c>
      <c r="AA73" s="348">
        <v>3.4108000000000001</v>
      </c>
      <c r="AB73" s="348">
        <v>6.8879999999999999</v>
      </c>
      <c r="AC73" s="348">
        <v>5.88</v>
      </c>
      <c r="AD73" s="348">
        <v>5.8529</v>
      </c>
      <c r="AE73" s="348">
        <v>3.4108000000000001</v>
      </c>
      <c r="AF73" s="348">
        <v>5.5697999999999999</v>
      </c>
      <c r="AG73" s="569"/>
      <c r="AH73" s="346">
        <v>3</v>
      </c>
      <c r="AI73" s="346">
        <v>3</v>
      </c>
      <c r="AJ73" s="346">
        <v>3</v>
      </c>
      <c r="AK73" s="346">
        <v>3</v>
      </c>
      <c r="AL73" s="346">
        <v>3</v>
      </c>
      <c r="AM73" s="346">
        <v>3</v>
      </c>
      <c r="AN73" s="346">
        <v>4</v>
      </c>
      <c r="AO73" s="572">
        <v>4</v>
      </c>
      <c r="AP73" s="346">
        <v>3</v>
      </c>
      <c r="AQ73" s="346">
        <v>2</v>
      </c>
      <c r="AR73" s="346">
        <v>2</v>
      </c>
      <c r="AS73" s="346">
        <v>1</v>
      </c>
      <c r="AT73" s="346" t="s">
        <v>430</v>
      </c>
      <c r="AU73" s="346">
        <v>2</v>
      </c>
      <c r="AV73" s="346">
        <v>1</v>
      </c>
      <c r="AW73" s="346">
        <v>4</v>
      </c>
      <c r="AX73" s="346">
        <v>4</v>
      </c>
      <c r="AY73" s="346">
        <v>2</v>
      </c>
      <c r="AZ73" s="584"/>
      <c r="BA73" s="467">
        <v>10.29</v>
      </c>
      <c r="BB73" s="348">
        <v>89.78</v>
      </c>
      <c r="BC73" s="348" t="s">
        <v>430</v>
      </c>
      <c r="BD73" s="348" t="s">
        <v>430</v>
      </c>
      <c r="BE73" s="375" t="s">
        <v>430</v>
      </c>
      <c r="BF73" s="375">
        <v>-7.0000000000000007E-2</v>
      </c>
      <c r="BG73" s="374"/>
      <c r="BH73" s="594">
        <v>-7.0000000000000007E-2</v>
      </c>
      <c r="BI73" s="348">
        <v>69.17</v>
      </c>
      <c r="BJ73" s="348">
        <v>20.61</v>
      </c>
      <c r="BK73" s="348" t="s">
        <v>430</v>
      </c>
      <c r="BL73" s="348" t="s">
        <v>430</v>
      </c>
      <c r="BM73" s="375" t="s">
        <v>430</v>
      </c>
      <c r="BN73" s="375" t="s">
        <v>430</v>
      </c>
      <c r="BO73" s="375">
        <v>10.29</v>
      </c>
      <c r="BP73" s="375" t="s">
        <v>430</v>
      </c>
      <c r="BQ73" s="375" t="s">
        <v>430</v>
      </c>
      <c r="BR73" s="374"/>
      <c r="BS73" s="468" t="s">
        <v>430</v>
      </c>
      <c r="BT73" s="348">
        <v>20.610412142061001</v>
      </c>
      <c r="BU73" s="374"/>
      <c r="BV73" s="430" t="s">
        <v>554</v>
      </c>
    </row>
    <row r="74" spans="1:74" s="428" customFormat="1" x14ac:dyDescent="0.25">
      <c r="A74" s="345" t="s">
        <v>7707</v>
      </c>
      <c r="B74" s="374"/>
      <c r="C74" s="719">
        <v>46049</v>
      </c>
      <c r="D74" s="373"/>
      <c r="E74" s="346">
        <v>99.609399999999994</v>
      </c>
      <c r="F74" s="373"/>
      <c r="G74" s="347">
        <v>1029.6949999999999</v>
      </c>
      <c r="H74" s="374"/>
      <c r="I74" s="348">
        <v>0.36548000000000003</v>
      </c>
      <c r="J74" s="348">
        <v>6.4127999999999998</v>
      </c>
      <c r="K74" s="348">
        <v>0.34179999999999999</v>
      </c>
      <c r="L74" s="348">
        <v>0.36549999999999999</v>
      </c>
      <c r="M74" s="362"/>
      <c r="N74" s="350">
        <v>11.0913</v>
      </c>
      <c r="O74" s="348">
        <v>1.3188</v>
      </c>
      <c r="P74" s="348">
        <v>3.6880999999999999</v>
      </c>
      <c r="Q74" s="348">
        <v>1.6737</v>
      </c>
      <c r="R74" s="348">
        <v>6.5500999999999996</v>
      </c>
      <c r="S74" s="348">
        <v>5.3324999999999996</v>
      </c>
      <c r="T74" s="348" t="s">
        <v>430</v>
      </c>
      <c r="U74" s="354" t="s">
        <v>430</v>
      </c>
      <c r="V74" s="348" t="s">
        <v>430</v>
      </c>
      <c r="W74" s="348" t="s">
        <v>430</v>
      </c>
      <c r="X74" s="348" t="s">
        <v>430</v>
      </c>
      <c r="Y74" s="375" t="s">
        <v>430</v>
      </c>
      <c r="Z74" s="348" t="s">
        <v>430</v>
      </c>
      <c r="AA74" s="348">
        <v>4.0941999999999998</v>
      </c>
      <c r="AB74" s="348">
        <v>6.6407999999999996</v>
      </c>
      <c r="AC74" s="348" t="s">
        <v>430</v>
      </c>
      <c r="AD74" s="348" t="s">
        <v>430</v>
      </c>
      <c r="AE74" s="348">
        <v>4.0941999999999998</v>
      </c>
      <c r="AF74" s="348">
        <v>6.3757000000000001</v>
      </c>
      <c r="AG74" s="569"/>
      <c r="AH74" s="346">
        <v>6</v>
      </c>
      <c r="AI74" s="346">
        <v>1</v>
      </c>
      <c r="AJ74" s="346">
        <v>1</v>
      </c>
      <c r="AK74" s="346">
        <v>1</v>
      </c>
      <c r="AL74" s="346">
        <v>5</v>
      </c>
      <c r="AM74" s="346">
        <v>5</v>
      </c>
      <c r="AN74" s="346" t="s">
        <v>430</v>
      </c>
      <c r="AO74" s="572" t="s">
        <v>430</v>
      </c>
      <c r="AP74" s="346" t="s">
        <v>430</v>
      </c>
      <c r="AQ74" s="346" t="s">
        <v>430</v>
      </c>
      <c r="AR74" s="346" t="s">
        <v>430</v>
      </c>
      <c r="AS74" s="346" t="s">
        <v>430</v>
      </c>
      <c r="AT74" s="346" t="s">
        <v>430</v>
      </c>
      <c r="AU74" s="346">
        <v>1</v>
      </c>
      <c r="AV74" s="346">
        <v>5</v>
      </c>
      <c r="AW74" s="346" t="s">
        <v>430</v>
      </c>
      <c r="AX74" s="346" t="s">
        <v>430</v>
      </c>
      <c r="AY74" s="346">
        <v>1</v>
      </c>
      <c r="AZ74" s="584"/>
      <c r="BA74" s="467">
        <v>7.79</v>
      </c>
      <c r="BB74" s="348">
        <v>67.349999999999994</v>
      </c>
      <c r="BC74" s="348" t="s">
        <v>430</v>
      </c>
      <c r="BD74" s="348" t="s">
        <v>430</v>
      </c>
      <c r="BE74" s="375" t="s">
        <v>430</v>
      </c>
      <c r="BF74" s="375">
        <v>24.86</v>
      </c>
      <c r="BG74" s="374"/>
      <c r="BH74" s="594">
        <v>24.86</v>
      </c>
      <c r="BI74" s="348">
        <v>40.68</v>
      </c>
      <c r="BJ74" s="348">
        <v>26.67</v>
      </c>
      <c r="BK74" s="348" t="s">
        <v>430</v>
      </c>
      <c r="BL74" s="348" t="s">
        <v>430</v>
      </c>
      <c r="BM74" s="375" t="s">
        <v>430</v>
      </c>
      <c r="BN74" s="375" t="s">
        <v>430</v>
      </c>
      <c r="BO74" s="375">
        <v>7.79</v>
      </c>
      <c r="BP74" s="375" t="s">
        <v>430</v>
      </c>
      <c r="BQ74" s="375" t="s">
        <v>430</v>
      </c>
      <c r="BR74" s="374"/>
      <c r="BS74" s="468" t="s">
        <v>430</v>
      </c>
      <c r="BT74" s="348" t="s">
        <v>430</v>
      </c>
      <c r="BU74" s="374"/>
      <c r="BV74" s="430" t="s">
        <v>554</v>
      </c>
    </row>
    <row r="75" spans="1:74" s="428" customFormat="1" x14ac:dyDescent="0.25">
      <c r="A75" s="345" t="s">
        <v>7708</v>
      </c>
      <c r="B75" s="374"/>
      <c r="C75" s="719">
        <v>45980</v>
      </c>
      <c r="D75" s="373"/>
      <c r="E75" s="346">
        <v>47.683799999999998</v>
      </c>
      <c r="F75" s="373"/>
      <c r="G75" s="347">
        <v>10.3332</v>
      </c>
      <c r="H75" s="374"/>
      <c r="I75" s="348">
        <v>1.1000000000000001E-3</v>
      </c>
      <c r="J75" s="348">
        <v>6.57</v>
      </c>
      <c r="K75" s="348">
        <v>1.1000000000000001E-3</v>
      </c>
      <c r="L75" s="348">
        <v>1.1000000000000001E-3</v>
      </c>
      <c r="M75" s="362"/>
      <c r="N75" s="350">
        <v>13.7812</v>
      </c>
      <c r="O75" s="348">
        <v>1.0598000000000001</v>
      </c>
      <c r="P75" s="348">
        <v>2.9283999999999999</v>
      </c>
      <c r="Q75" s="348">
        <v>1.3127</v>
      </c>
      <c r="R75" s="348">
        <v>6.1893000000000002</v>
      </c>
      <c r="S75" s="348">
        <v>5.1821000000000002</v>
      </c>
      <c r="T75" s="348">
        <v>5.2605000000000004</v>
      </c>
      <c r="U75" s="354" t="s">
        <v>430</v>
      </c>
      <c r="V75" s="348" t="s">
        <v>430</v>
      </c>
      <c r="W75" s="348" t="s">
        <v>430</v>
      </c>
      <c r="X75" s="348" t="s">
        <v>430</v>
      </c>
      <c r="Y75" s="375" t="s">
        <v>430</v>
      </c>
      <c r="Z75" s="348" t="s">
        <v>430</v>
      </c>
      <c r="AA75" s="348">
        <v>3.4049</v>
      </c>
      <c r="AB75" s="348">
        <v>5.3343999999999996</v>
      </c>
      <c r="AC75" s="348">
        <v>4.9805999999999999</v>
      </c>
      <c r="AD75" s="348" t="s">
        <v>430</v>
      </c>
      <c r="AE75" s="348">
        <v>3.4049</v>
      </c>
      <c r="AF75" s="348">
        <v>5.0885999999999996</v>
      </c>
      <c r="AG75" s="569"/>
      <c r="AH75" s="346">
        <v>4</v>
      </c>
      <c r="AI75" s="346">
        <v>2</v>
      </c>
      <c r="AJ75" s="346">
        <v>2</v>
      </c>
      <c r="AK75" s="346">
        <v>2</v>
      </c>
      <c r="AL75" s="346">
        <v>6</v>
      </c>
      <c r="AM75" s="346">
        <v>6</v>
      </c>
      <c r="AN75" s="346">
        <v>5</v>
      </c>
      <c r="AO75" s="572" t="s">
        <v>430</v>
      </c>
      <c r="AP75" s="346" t="s">
        <v>430</v>
      </c>
      <c r="AQ75" s="346" t="s">
        <v>430</v>
      </c>
      <c r="AR75" s="346" t="s">
        <v>430</v>
      </c>
      <c r="AS75" s="346" t="s">
        <v>430</v>
      </c>
      <c r="AT75" s="346" t="s">
        <v>430</v>
      </c>
      <c r="AU75" s="346">
        <v>3</v>
      </c>
      <c r="AV75" s="346">
        <v>6</v>
      </c>
      <c r="AW75" s="346">
        <v>5</v>
      </c>
      <c r="AX75" s="346" t="s">
        <v>430</v>
      </c>
      <c r="AY75" s="346">
        <v>3</v>
      </c>
      <c r="AZ75" s="584"/>
      <c r="BA75" s="467" t="s">
        <v>430</v>
      </c>
      <c r="BB75" s="348">
        <v>86.35</v>
      </c>
      <c r="BC75" s="348" t="s">
        <v>430</v>
      </c>
      <c r="BD75" s="348" t="s">
        <v>430</v>
      </c>
      <c r="BE75" s="375" t="s">
        <v>430</v>
      </c>
      <c r="BF75" s="375">
        <v>13.65</v>
      </c>
      <c r="BG75" s="374"/>
      <c r="BH75" s="594">
        <v>13.65</v>
      </c>
      <c r="BI75" s="348">
        <v>67.599999999999994</v>
      </c>
      <c r="BJ75" s="348">
        <v>18.75</v>
      </c>
      <c r="BK75" s="348" t="s">
        <v>430</v>
      </c>
      <c r="BL75" s="348" t="s">
        <v>430</v>
      </c>
      <c r="BM75" s="375" t="s">
        <v>430</v>
      </c>
      <c r="BN75" s="375" t="s">
        <v>430</v>
      </c>
      <c r="BO75" s="375" t="s">
        <v>430</v>
      </c>
      <c r="BP75" s="375" t="s">
        <v>430</v>
      </c>
      <c r="BQ75" s="375" t="s">
        <v>430</v>
      </c>
      <c r="BR75" s="374"/>
      <c r="BS75" s="468" t="s">
        <v>430</v>
      </c>
      <c r="BT75" s="348">
        <v>12.4761313687524</v>
      </c>
      <c r="BU75" s="374"/>
      <c r="BV75" s="430" t="s">
        <v>554</v>
      </c>
    </row>
    <row r="76" spans="1:74" x14ac:dyDescent="0.25">
      <c r="A76" s="318" t="s">
        <v>93</v>
      </c>
      <c r="B76" s="66"/>
      <c r="C76" s="720"/>
      <c r="D76" s="43"/>
      <c r="E76" s="51"/>
      <c r="F76" s="43"/>
      <c r="G76" s="55"/>
      <c r="H76" s="66"/>
      <c r="I76" s="59"/>
      <c r="J76" s="59"/>
      <c r="K76" s="59"/>
      <c r="L76" s="59"/>
      <c r="M76" s="258"/>
      <c r="N76" s="70">
        <v>14.2864</v>
      </c>
      <c r="O76" s="59">
        <v>0.31359999999999999</v>
      </c>
      <c r="P76" s="59">
        <v>2.5104000000000002</v>
      </c>
      <c r="Q76" s="59">
        <v>0.5262</v>
      </c>
      <c r="R76" s="59">
        <v>6.9386999999999999</v>
      </c>
      <c r="S76" s="59">
        <v>5.5324999999999998</v>
      </c>
      <c r="T76" s="59">
        <v>6.0650000000000004</v>
      </c>
      <c r="U76" s="88">
        <v>5.8912000000000004</v>
      </c>
      <c r="V76" s="59">
        <v>5.8064999999999998</v>
      </c>
      <c r="W76" s="59">
        <v>6.6593999999999998</v>
      </c>
      <c r="X76" s="59">
        <v>6.7091000000000003</v>
      </c>
      <c r="Y76" s="276">
        <v>6.0616000000000003</v>
      </c>
      <c r="Z76" s="59" t="s">
        <v>430</v>
      </c>
      <c r="AA76" s="59">
        <v>3.3769</v>
      </c>
      <c r="AB76" s="59">
        <v>6.5327000000000002</v>
      </c>
      <c r="AC76" s="59">
        <v>5.7923</v>
      </c>
      <c r="AD76" s="59">
        <v>5.8997999999999999</v>
      </c>
      <c r="AE76" s="59">
        <v>3.3769</v>
      </c>
      <c r="AF76" s="59">
        <v>6.0404999999999998</v>
      </c>
      <c r="AG76" s="553"/>
      <c r="AH76" s="51">
        <v>6</v>
      </c>
      <c r="AI76" s="51">
        <v>6</v>
      </c>
      <c r="AJ76" s="51">
        <v>6</v>
      </c>
      <c r="AK76" s="51">
        <v>6</v>
      </c>
      <c r="AL76" s="51">
        <v>6</v>
      </c>
      <c r="AM76" s="51">
        <v>6</v>
      </c>
      <c r="AN76" s="51">
        <v>5</v>
      </c>
      <c r="AO76" s="560">
        <v>4</v>
      </c>
      <c r="AP76" s="51">
        <v>4</v>
      </c>
      <c r="AQ76" s="51">
        <v>3</v>
      </c>
      <c r="AR76" s="51">
        <v>3</v>
      </c>
      <c r="AS76" s="51">
        <v>1</v>
      </c>
      <c r="AT76" s="51">
        <v>0</v>
      </c>
      <c r="AU76" s="51">
        <v>6</v>
      </c>
      <c r="AV76" s="51">
        <v>6</v>
      </c>
      <c r="AW76" s="51">
        <v>5</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1"/>
      <c r="D77" s="44"/>
      <c r="E77" s="52"/>
      <c r="F77" s="44"/>
      <c r="G77" s="56"/>
      <c r="H77" s="67"/>
      <c r="I77" s="60"/>
      <c r="J77" s="60"/>
      <c r="K77" s="60"/>
      <c r="L77" s="60"/>
      <c r="M77" s="259"/>
      <c r="N77" s="71">
        <v>17.184799999999999</v>
      </c>
      <c r="O77" s="60">
        <v>1.3188</v>
      </c>
      <c r="P77" s="60">
        <v>3.6880999999999999</v>
      </c>
      <c r="Q77" s="60">
        <v>1.6737</v>
      </c>
      <c r="R77" s="60">
        <v>7.3689</v>
      </c>
      <c r="S77" s="60">
        <v>5.8113000000000001</v>
      </c>
      <c r="T77" s="60">
        <v>6.4089</v>
      </c>
      <c r="U77" s="89">
        <v>5.9352999999999998</v>
      </c>
      <c r="V77" s="60">
        <v>5.859</v>
      </c>
      <c r="W77" s="60">
        <v>6.7881</v>
      </c>
      <c r="X77" s="60">
        <v>6.8792999999999997</v>
      </c>
      <c r="Y77" s="277">
        <v>6.0616000000000003</v>
      </c>
      <c r="Z77" s="60" t="s">
        <v>430</v>
      </c>
      <c r="AA77" s="60">
        <v>4.0941999999999998</v>
      </c>
      <c r="AB77" s="60">
        <v>6.8879999999999999</v>
      </c>
      <c r="AC77" s="60">
        <v>6.1029999999999998</v>
      </c>
      <c r="AD77" s="60">
        <v>5.9602000000000004</v>
      </c>
      <c r="AE77" s="60">
        <v>4.0941999999999998</v>
      </c>
      <c r="AF77" s="60">
        <v>6.8696999999999999</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1"/>
      <c r="D78" s="44"/>
      <c r="E78" s="52"/>
      <c r="F78" s="44"/>
      <c r="G78" s="56"/>
      <c r="H78" s="67"/>
      <c r="I78" s="60"/>
      <c r="J78" s="60"/>
      <c r="K78" s="60"/>
      <c r="L78" s="60"/>
      <c r="M78" s="259"/>
      <c r="N78" s="71">
        <v>11.0913</v>
      </c>
      <c r="O78" s="60">
        <v>-0.55789999999999995</v>
      </c>
      <c r="P78" s="60">
        <v>1.5852999999999999</v>
      </c>
      <c r="Q78" s="60">
        <v>-0.36659999999999998</v>
      </c>
      <c r="R78" s="60">
        <v>6.1893000000000002</v>
      </c>
      <c r="S78" s="60">
        <v>5.1821000000000002</v>
      </c>
      <c r="T78" s="60">
        <v>5.2605000000000004</v>
      </c>
      <c r="U78" s="89">
        <v>5.8211000000000004</v>
      </c>
      <c r="V78" s="60">
        <v>5.7210000000000001</v>
      </c>
      <c r="W78" s="60">
        <v>6.4154</v>
      </c>
      <c r="X78" s="60">
        <v>6.4047000000000001</v>
      </c>
      <c r="Y78" s="277">
        <v>6.0616000000000003</v>
      </c>
      <c r="Z78" s="60" t="s">
        <v>430</v>
      </c>
      <c r="AA78" s="60">
        <v>2.9542000000000002</v>
      </c>
      <c r="AB78" s="60">
        <v>5.3343999999999996</v>
      </c>
      <c r="AC78" s="60">
        <v>4.9805999999999999</v>
      </c>
      <c r="AD78" s="60">
        <v>5.8529</v>
      </c>
      <c r="AE78" s="60">
        <v>2.9542000000000002</v>
      </c>
      <c r="AF78" s="60">
        <v>5.0885999999999996</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2"/>
      <c r="D79" s="45"/>
      <c r="E79" s="53"/>
      <c r="F79" s="45"/>
      <c r="G79" s="57"/>
      <c r="H79" s="68"/>
      <c r="I79" s="61"/>
      <c r="J79" s="61"/>
      <c r="K79" s="61"/>
      <c r="L79" s="61"/>
      <c r="M79" s="262"/>
      <c r="N79" s="72">
        <v>14.481</v>
      </c>
      <c r="O79" s="61">
        <v>9.325E-2</v>
      </c>
      <c r="P79" s="61">
        <v>2.4869500000000002</v>
      </c>
      <c r="Q79" s="61">
        <v>0.29249999999999998</v>
      </c>
      <c r="R79" s="61">
        <v>7.0837000000000003</v>
      </c>
      <c r="S79" s="61">
        <v>5.5846499999999999</v>
      </c>
      <c r="T79" s="61">
        <v>6.2367999999999997</v>
      </c>
      <c r="U79" s="90">
        <v>5.9042500000000002</v>
      </c>
      <c r="V79" s="61">
        <v>5.8230500000000003</v>
      </c>
      <c r="W79" s="61">
        <v>6.7747000000000002</v>
      </c>
      <c r="X79" s="61">
        <v>6.8433999999999999</v>
      </c>
      <c r="Y79" s="279">
        <v>6.0616000000000003</v>
      </c>
      <c r="Z79" s="61" t="s">
        <v>430</v>
      </c>
      <c r="AA79" s="61">
        <v>3.3950999999999998</v>
      </c>
      <c r="AB79" s="61">
        <v>6.7523999999999997</v>
      </c>
      <c r="AC79" s="61">
        <v>5.9273999999999996</v>
      </c>
      <c r="AD79" s="61">
        <v>5.8653000000000004</v>
      </c>
      <c r="AE79" s="61">
        <v>3.3950999999999998</v>
      </c>
      <c r="AF79" s="61">
        <v>6.0137499999999999</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6"/>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7654</v>
      </c>
      <c r="B81" s="37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7655</v>
      </c>
      <c r="B82" s="417"/>
      <c r="C82" s="732"/>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179</v>
      </c>
      <c r="BM86" s="277"/>
    </row>
    <row r="87" spans="1:74" x14ac:dyDescent="0.25">
      <c r="A87" s="488" t="s">
        <v>10410</v>
      </c>
      <c r="BM87" s="277"/>
    </row>
    <row r="88" spans="1:74" x14ac:dyDescent="0.25">
      <c r="A88" s="488" t="s">
        <v>350</v>
      </c>
      <c r="BM8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7C52-79BE-43C1-897C-A226258BA598}">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075" t="s">
        <v>244</v>
      </c>
      <c r="B5" s="1100"/>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076"/>
      <c r="BS5" s="1106" t="s">
        <v>212</v>
      </c>
      <c r="BT5" s="1102"/>
      <c r="BU5" s="1076"/>
      <c r="BV5" s="1106" t="s">
        <v>88</v>
      </c>
    </row>
    <row r="6" spans="1:74" ht="33" x14ac:dyDescent="0.25">
      <c r="A6" s="1075"/>
      <c r="B6" s="1103"/>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077"/>
      <c r="BS6" s="83" t="s">
        <v>210</v>
      </c>
      <c r="BT6" s="82" t="s">
        <v>211</v>
      </c>
      <c r="BU6" s="1077"/>
      <c r="BV6" s="1107"/>
    </row>
    <row r="7" spans="1:74" ht="14.5" x14ac:dyDescent="0.25">
      <c r="A7" s="323" t="s">
        <v>245</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7712</v>
      </c>
      <c r="B8" s="67"/>
      <c r="C8" s="721">
        <v>41275</v>
      </c>
      <c r="D8" s="44"/>
      <c r="E8" s="52">
        <v>18993.8</v>
      </c>
      <c r="F8" s="44"/>
      <c r="G8" s="56">
        <v>70.322299999999998</v>
      </c>
      <c r="H8" s="67"/>
      <c r="I8" s="60">
        <v>4.87</v>
      </c>
      <c r="J8" s="60">
        <v>7.61</v>
      </c>
      <c r="K8" s="60">
        <v>2.93</v>
      </c>
      <c r="L8" s="60">
        <v>3.07</v>
      </c>
      <c r="M8" s="259"/>
      <c r="N8" s="71">
        <v>31.116900000000001</v>
      </c>
      <c r="O8" s="60">
        <v>-11.598100000000001</v>
      </c>
      <c r="P8" s="60">
        <v>0.97150000000000003</v>
      </c>
      <c r="Q8" s="60">
        <v>-2.1410999999999998</v>
      </c>
      <c r="R8" s="60">
        <v>9.3939000000000004</v>
      </c>
      <c r="S8" s="60">
        <v>7.7919999999999998</v>
      </c>
      <c r="T8" s="60">
        <v>7.1946000000000003</v>
      </c>
      <c r="U8" s="89">
        <v>6.2831000000000001</v>
      </c>
      <c r="V8" s="60">
        <v>6.3836000000000004</v>
      </c>
      <c r="W8" s="60">
        <v>7.9790999999999999</v>
      </c>
      <c r="X8" s="60">
        <v>8.0084</v>
      </c>
      <c r="Y8" s="277">
        <v>7.2732000000000001</v>
      </c>
      <c r="Z8" s="60">
        <v>7.9607999999999999</v>
      </c>
      <c r="AA8" s="60">
        <v>1.0905</v>
      </c>
      <c r="AB8" s="60">
        <v>9.3183000000000007</v>
      </c>
      <c r="AC8" s="60">
        <v>6.4227999999999996</v>
      </c>
      <c r="AD8" s="60">
        <v>6.7026000000000003</v>
      </c>
      <c r="AE8" s="60">
        <v>1.0905</v>
      </c>
      <c r="AF8" s="60">
        <v>8.4497</v>
      </c>
      <c r="AG8" s="554"/>
      <c r="AH8" s="52">
        <v>4</v>
      </c>
      <c r="AI8" s="52">
        <v>13</v>
      </c>
      <c r="AJ8" s="52">
        <v>13</v>
      </c>
      <c r="AK8" s="52">
        <v>10</v>
      </c>
      <c r="AL8" s="52">
        <v>3</v>
      </c>
      <c r="AM8" s="52">
        <v>4</v>
      </c>
      <c r="AN8" s="52">
        <v>2</v>
      </c>
      <c r="AO8" s="561">
        <v>2</v>
      </c>
      <c r="AP8" s="52">
        <v>1</v>
      </c>
      <c r="AQ8" s="52">
        <v>2</v>
      </c>
      <c r="AR8" s="52">
        <v>1</v>
      </c>
      <c r="AS8" s="52">
        <v>2</v>
      </c>
      <c r="AT8" s="52">
        <v>1</v>
      </c>
      <c r="AU8" s="52">
        <v>11</v>
      </c>
      <c r="AV8" s="52">
        <v>2</v>
      </c>
      <c r="AW8" s="52">
        <v>2</v>
      </c>
      <c r="AX8" s="52">
        <v>2</v>
      </c>
      <c r="AY8" s="52">
        <v>11</v>
      </c>
      <c r="AZ8" s="580"/>
      <c r="BA8" s="551">
        <v>17.149999999999999</v>
      </c>
      <c r="BB8" s="60">
        <v>58.66</v>
      </c>
      <c r="BC8" s="60">
        <v>10.28</v>
      </c>
      <c r="BD8" s="60">
        <v>10.18</v>
      </c>
      <c r="BE8" s="277">
        <v>6.21</v>
      </c>
      <c r="BF8" s="277">
        <v>3.73</v>
      </c>
      <c r="BG8" s="67"/>
      <c r="BH8" s="588">
        <v>3.73</v>
      </c>
      <c r="BI8" s="60">
        <v>0.38</v>
      </c>
      <c r="BJ8" s="60">
        <v>0.25</v>
      </c>
      <c r="BK8" s="60">
        <v>78.489999999999995</v>
      </c>
      <c r="BL8" s="60" t="s">
        <v>430</v>
      </c>
      <c r="BM8" s="277">
        <v>17.149999999999999</v>
      </c>
      <c r="BN8" s="589" t="s">
        <v>430</v>
      </c>
      <c r="BO8" s="589" t="s">
        <v>430</v>
      </c>
      <c r="BP8" s="589" t="s">
        <v>430</v>
      </c>
      <c r="BQ8" s="589">
        <v>6.21</v>
      </c>
      <c r="BR8" s="566"/>
      <c r="BS8" s="44">
        <v>8.4889063176400104</v>
      </c>
      <c r="BT8" s="89">
        <v>10.2057904791852</v>
      </c>
      <c r="BU8" s="26"/>
      <c r="BV8" s="67" t="s">
        <v>554</v>
      </c>
    </row>
    <row r="9" spans="1:74" x14ac:dyDescent="0.25">
      <c r="A9" s="35" t="s">
        <v>7713</v>
      </c>
      <c r="B9" s="67"/>
      <c r="C9" s="721">
        <v>41275</v>
      </c>
      <c r="D9" s="44"/>
      <c r="E9" s="52">
        <v>15120.2</v>
      </c>
      <c r="F9" s="44"/>
      <c r="G9" s="56">
        <v>35.218800000000002</v>
      </c>
      <c r="H9" s="67"/>
      <c r="I9" s="60">
        <v>3.55</v>
      </c>
      <c r="J9" s="60">
        <v>7.48</v>
      </c>
      <c r="K9" s="60">
        <v>2.5</v>
      </c>
      <c r="L9" s="60">
        <v>2.65</v>
      </c>
      <c r="M9" s="259"/>
      <c r="N9" s="71">
        <v>21.050599999999999</v>
      </c>
      <c r="O9" s="60">
        <v>-10.355</v>
      </c>
      <c r="P9" s="60">
        <v>1.6291</v>
      </c>
      <c r="Q9" s="60">
        <v>-2.5070999999999999</v>
      </c>
      <c r="R9" s="60">
        <v>8.0992999999999995</v>
      </c>
      <c r="S9" s="60">
        <v>7.5726000000000004</v>
      </c>
      <c r="T9" s="60">
        <v>6.7305000000000001</v>
      </c>
      <c r="U9" s="89">
        <v>5.6898</v>
      </c>
      <c r="V9" s="60">
        <v>5.7805999999999997</v>
      </c>
      <c r="W9" s="60">
        <v>7.6512000000000002</v>
      </c>
      <c r="X9" s="60">
        <v>7.6885000000000003</v>
      </c>
      <c r="Y9" s="277">
        <v>6.7051999999999996</v>
      </c>
      <c r="Z9" s="60">
        <v>7.5054999999999996</v>
      </c>
      <c r="AA9" s="60">
        <v>0.93959999999999999</v>
      </c>
      <c r="AB9" s="60">
        <v>8.5300999999999991</v>
      </c>
      <c r="AC9" s="60">
        <v>5.9044999999999996</v>
      </c>
      <c r="AD9" s="60">
        <v>6.1006</v>
      </c>
      <c r="AE9" s="60">
        <v>0.93959999999999999</v>
      </c>
      <c r="AF9" s="60">
        <v>7.9808000000000003</v>
      </c>
      <c r="AG9" s="554"/>
      <c r="AH9" s="52">
        <v>13</v>
      </c>
      <c r="AI9" s="52">
        <v>11</v>
      </c>
      <c r="AJ9" s="52">
        <v>12</v>
      </c>
      <c r="AK9" s="52">
        <v>13</v>
      </c>
      <c r="AL9" s="52">
        <v>11</v>
      </c>
      <c r="AM9" s="52">
        <v>7</v>
      </c>
      <c r="AN9" s="52">
        <v>6</v>
      </c>
      <c r="AO9" s="561">
        <v>5</v>
      </c>
      <c r="AP9" s="52">
        <v>6</v>
      </c>
      <c r="AQ9" s="52">
        <v>6</v>
      </c>
      <c r="AR9" s="52">
        <v>6</v>
      </c>
      <c r="AS9" s="52">
        <v>6</v>
      </c>
      <c r="AT9" s="52">
        <v>4</v>
      </c>
      <c r="AU9" s="52">
        <v>12</v>
      </c>
      <c r="AV9" s="52">
        <v>10</v>
      </c>
      <c r="AW9" s="52">
        <v>6</v>
      </c>
      <c r="AX9" s="52">
        <v>6</v>
      </c>
      <c r="AY9" s="52">
        <v>12</v>
      </c>
      <c r="AZ9" s="580"/>
      <c r="BA9" s="551">
        <v>10.97</v>
      </c>
      <c r="BB9" s="60">
        <v>69.150000000000006</v>
      </c>
      <c r="BC9" s="60">
        <v>6.92</v>
      </c>
      <c r="BD9" s="60">
        <v>9.58</v>
      </c>
      <c r="BE9" s="277" t="s">
        <v>430</v>
      </c>
      <c r="BF9" s="277">
        <v>3.38</v>
      </c>
      <c r="BG9" s="67"/>
      <c r="BH9" s="588">
        <v>3.38</v>
      </c>
      <c r="BI9" s="60">
        <v>1.29</v>
      </c>
      <c r="BJ9" s="60" t="s">
        <v>430</v>
      </c>
      <c r="BK9" s="60">
        <v>84.35</v>
      </c>
      <c r="BL9" s="60" t="s">
        <v>430</v>
      </c>
      <c r="BM9" s="277">
        <v>10.97</v>
      </c>
      <c r="BN9" s="589" t="s">
        <v>430</v>
      </c>
      <c r="BO9" s="589" t="s">
        <v>430</v>
      </c>
      <c r="BP9" s="589" t="s">
        <v>430</v>
      </c>
      <c r="BQ9" s="589" t="s">
        <v>430</v>
      </c>
      <c r="BR9" s="146"/>
      <c r="BS9" s="44">
        <v>3.7892854296210698</v>
      </c>
      <c r="BT9" s="89">
        <v>15.5753247184425</v>
      </c>
      <c r="BU9" s="26"/>
      <c r="BV9" s="67" t="s">
        <v>554</v>
      </c>
    </row>
    <row r="10" spans="1:74" s="107" customFormat="1" ht="11" x14ac:dyDescent="0.3">
      <c r="A10" s="841" t="s">
        <v>7714</v>
      </c>
      <c r="B10" s="859"/>
      <c r="C10" s="843">
        <v>41275</v>
      </c>
      <c r="D10" s="858"/>
      <c r="E10" s="844">
        <v>14503.5</v>
      </c>
      <c r="F10" s="858"/>
      <c r="G10" s="845">
        <v>60.9831</v>
      </c>
      <c r="H10" s="859"/>
      <c r="I10" s="846">
        <v>3.86</v>
      </c>
      <c r="J10" s="846">
        <v>7.41</v>
      </c>
      <c r="K10" s="846">
        <v>2.52</v>
      </c>
      <c r="L10" s="846">
        <v>2.65</v>
      </c>
      <c r="M10" s="851"/>
      <c r="N10" s="848">
        <v>22.818100000000001</v>
      </c>
      <c r="O10" s="846">
        <v>-3.5303</v>
      </c>
      <c r="P10" s="846">
        <v>3.7906</v>
      </c>
      <c r="Q10" s="846">
        <v>-0.29070000000000001</v>
      </c>
      <c r="R10" s="846">
        <v>9.0487000000000002</v>
      </c>
      <c r="S10" s="846">
        <v>6.9474</v>
      </c>
      <c r="T10" s="846">
        <v>6.4947999999999997</v>
      </c>
      <c r="U10" s="856">
        <v>5.3456000000000001</v>
      </c>
      <c r="V10" s="846">
        <v>5.4480000000000004</v>
      </c>
      <c r="W10" s="846">
        <v>7.5517000000000003</v>
      </c>
      <c r="X10" s="846">
        <v>7.6028000000000002</v>
      </c>
      <c r="Y10" s="861">
        <v>6.6128</v>
      </c>
      <c r="Z10" s="846">
        <v>7.4619999999999997</v>
      </c>
      <c r="AA10" s="846">
        <v>2.8614999999999999</v>
      </c>
      <c r="AB10" s="846">
        <v>8.2203999999999997</v>
      </c>
      <c r="AC10" s="846">
        <v>5.6870000000000003</v>
      </c>
      <c r="AD10" s="846">
        <v>5.8376999999999999</v>
      </c>
      <c r="AE10" s="846">
        <v>2.8614999999999999</v>
      </c>
      <c r="AF10" s="846">
        <v>7.9467999999999996</v>
      </c>
      <c r="AG10" s="936"/>
      <c r="AH10" s="844">
        <v>12</v>
      </c>
      <c r="AI10" s="844">
        <v>1</v>
      </c>
      <c r="AJ10" s="844">
        <v>5</v>
      </c>
      <c r="AK10" s="844">
        <v>2</v>
      </c>
      <c r="AL10" s="844">
        <v>4</v>
      </c>
      <c r="AM10" s="844">
        <v>12</v>
      </c>
      <c r="AN10" s="844">
        <v>9</v>
      </c>
      <c r="AO10" s="946">
        <v>7</v>
      </c>
      <c r="AP10" s="844">
        <v>9</v>
      </c>
      <c r="AQ10" s="844">
        <v>8</v>
      </c>
      <c r="AR10" s="844">
        <v>7</v>
      </c>
      <c r="AS10" s="844">
        <v>7</v>
      </c>
      <c r="AT10" s="844">
        <v>6</v>
      </c>
      <c r="AU10" s="844">
        <v>1</v>
      </c>
      <c r="AV10" s="844">
        <v>13</v>
      </c>
      <c r="AW10" s="844">
        <v>9</v>
      </c>
      <c r="AX10" s="844">
        <v>7</v>
      </c>
      <c r="AY10" s="844">
        <v>1</v>
      </c>
      <c r="AZ10" s="938"/>
      <c r="BA10" s="918">
        <v>20.12</v>
      </c>
      <c r="BB10" s="846">
        <v>76.69</v>
      </c>
      <c r="BC10" s="846" t="s">
        <v>430</v>
      </c>
      <c r="BD10" s="846" t="s">
        <v>430</v>
      </c>
      <c r="BE10" s="861" t="s">
        <v>430</v>
      </c>
      <c r="BF10" s="861">
        <v>3.19</v>
      </c>
      <c r="BG10" s="859"/>
      <c r="BH10" s="947">
        <v>3.19</v>
      </c>
      <c r="BI10" s="846">
        <v>0.33</v>
      </c>
      <c r="BJ10" s="846" t="s">
        <v>430</v>
      </c>
      <c r="BK10" s="846">
        <v>76.36</v>
      </c>
      <c r="BL10" s="846" t="s">
        <v>430</v>
      </c>
      <c r="BM10" s="861">
        <v>20.12</v>
      </c>
      <c r="BN10" s="948" t="s">
        <v>430</v>
      </c>
      <c r="BO10" s="948" t="s">
        <v>430</v>
      </c>
      <c r="BP10" s="948" t="s">
        <v>430</v>
      </c>
      <c r="BQ10" s="948" t="s">
        <v>430</v>
      </c>
      <c r="BR10" s="949"/>
      <c r="BS10" s="858">
        <v>6.5989489286802101</v>
      </c>
      <c r="BT10" s="856">
        <v>11.7559921776488</v>
      </c>
      <c r="BU10" s="950"/>
      <c r="BV10" s="859" t="s">
        <v>554</v>
      </c>
    </row>
    <row r="11" spans="1:74" s="107" customFormat="1" x14ac:dyDescent="0.25">
      <c r="A11" s="108" t="s">
        <v>7715</v>
      </c>
      <c r="B11" s="113"/>
      <c r="C11" s="734">
        <v>41275</v>
      </c>
      <c r="D11" s="109"/>
      <c r="E11" s="110">
        <v>13965.8</v>
      </c>
      <c r="F11" s="109"/>
      <c r="G11" s="111">
        <v>36.282400000000003</v>
      </c>
      <c r="H11" s="113"/>
      <c r="I11" s="112">
        <v>3.61</v>
      </c>
      <c r="J11" s="112">
        <v>7.5</v>
      </c>
      <c r="K11" s="112">
        <v>2.65</v>
      </c>
      <c r="L11" s="112">
        <v>2.81</v>
      </c>
      <c r="M11" s="260"/>
      <c r="N11" s="114">
        <v>31.212599999999998</v>
      </c>
      <c r="O11" s="112">
        <v>-4.6593</v>
      </c>
      <c r="P11" s="112">
        <v>3.8832</v>
      </c>
      <c r="Q11" s="112">
        <v>-1.5871</v>
      </c>
      <c r="R11" s="112">
        <v>8.7713999999999999</v>
      </c>
      <c r="S11" s="112">
        <v>7.2927</v>
      </c>
      <c r="T11" s="112">
        <v>6.3663999999999996</v>
      </c>
      <c r="U11" s="119">
        <v>5.2784000000000004</v>
      </c>
      <c r="V11" s="112">
        <v>5.5340999999999996</v>
      </c>
      <c r="W11" s="112">
        <v>7.5518000000000001</v>
      </c>
      <c r="X11" s="112">
        <v>7.5049999999999999</v>
      </c>
      <c r="Y11" s="278">
        <v>6.5061</v>
      </c>
      <c r="Z11" s="112">
        <v>7.2146999999999997</v>
      </c>
      <c r="AA11" s="112">
        <v>2.1272000000000002</v>
      </c>
      <c r="AB11" s="112">
        <v>8.3745999999999992</v>
      </c>
      <c r="AC11" s="112">
        <v>5.5579999999999998</v>
      </c>
      <c r="AD11" s="112">
        <v>5.7042999999999999</v>
      </c>
      <c r="AE11" s="112">
        <v>2.1272000000000002</v>
      </c>
      <c r="AF11" s="112">
        <v>7.7431000000000001</v>
      </c>
      <c r="AG11" s="555"/>
      <c r="AH11" s="110">
        <v>3</v>
      </c>
      <c r="AI11" s="110">
        <v>6</v>
      </c>
      <c r="AJ11" s="110">
        <v>3</v>
      </c>
      <c r="AK11" s="110">
        <v>8</v>
      </c>
      <c r="AL11" s="110">
        <v>5</v>
      </c>
      <c r="AM11" s="110">
        <v>10</v>
      </c>
      <c r="AN11" s="110">
        <v>12</v>
      </c>
      <c r="AO11" s="562">
        <v>10</v>
      </c>
      <c r="AP11" s="110">
        <v>7</v>
      </c>
      <c r="AQ11" s="110">
        <v>7</v>
      </c>
      <c r="AR11" s="110">
        <v>8</v>
      </c>
      <c r="AS11" s="110">
        <v>9</v>
      </c>
      <c r="AT11" s="110">
        <v>8</v>
      </c>
      <c r="AU11" s="110">
        <v>4</v>
      </c>
      <c r="AV11" s="110">
        <v>12</v>
      </c>
      <c r="AW11" s="110">
        <v>12</v>
      </c>
      <c r="AX11" s="110">
        <v>11</v>
      </c>
      <c r="AY11" s="110">
        <v>4</v>
      </c>
      <c r="AZ11" s="595"/>
      <c r="BA11" s="605">
        <v>18.510000000000002</v>
      </c>
      <c r="BB11" s="112">
        <v>63.64</v>
      </c>
      <c r="BC11" s="112">
        <v>7.6</v>
      </c>
      <c r="BD11" s="112">
        <v>6.72</v>
      </c>
      <c r="BE11" s="278">
        <v>-5.37</v>
      </c>
      <c r="BF11" s="278">
        <v>3.53</v>
      </c>
      <c r="BG11" s="113"/>
      <c r="BH11" s="606">
        <v>3.53</v>
      </c>
      <c r="BI11" s="112">
        <v>1.69</v>
      </c>
      <c r="BJ11" s="112" t="s">
        <v>430</v>
      </c>
      <c r="BK11" s="112">
        <v>76.27</v>
      </c>
      <c r="BL11" s="112" t="s">
        <v>430</v>
      </c>
      <c r="BM11" s="278">
        <v>18.510000000000002</v>
      </c>
      <c r="BN11" s="607" t="s">
        <v>430</v>
      </c>
      <c r="BO11" s="607" t="s">
        <v>430</v>
      </c>
      <c r="BP11" s="607" t="s">
        <v>430</v>
      </c>
      <c r="BQ11" s="607">
        <v>-5.37</v>
      </c>
      <c r="BR11" s="147"/>
      <c r="BS11" s="109">
        <v>9.7959719844886095</v>
      </c>
      <c r="BT11" s="119">
        <v>7.4174307368165202</v>
      </c>
      <c r="BU11" s="139"/>
      <c r="BV11" s="113" t="s">
        <v>554</v>
      </c>
    </row>
    <row r="12" spans="1:74" s="107" customFormat="1" x14ac:dyDescent="0.25">
      <c r="A12" s="108" t="s">
        <v>7716</v>
      </c>
      <c r="B12" s="113"/>
      <c r="C12" s="734">
        <v>41275</v>
      </c>
      <c r="D12" s="109"/>
      <c r="E12" s="110">
        <v>9279.4500000000007</v>
      </c>
      <c r="F12" s="109"/>
      <c r="G12" s="111">
        <v>65.396100000000004</v>
      </c>
      <c r="H12" s="113"/>
      <c r="I12" s="112">
        <v>4.01</v>
      </c>
      <c r="J12" s="112">
        <v>7.06</v>
      </c>
      <c r="K12" s="112">
        <v>2.8</v>
      </c>
      <c r="L12" s="112">
        <v>2.92</v>
      </c>
      <c r="M12" s="260"/>
      <c r="N12" s="114">
        <v>29.046199999999999</v>
      </c>
      <c r="O12" s="112">
        <v>-9.5366999999999997</v>
      </c>
      <c r="P12" s="112">
        <v>2.3931</v>
      </c>
      <c r="Q12" s="112">
        <v>-2.0196999999999998</v>
      </c>
      <c r="R12" s="112">
        <v>10.8096</v>
      </c>
      <c r="S12" s="112">
        <v>8.1861999999999995</v>
      </c>
      <c r="T12" s="112">
        <v>7.7447999999999997</v>
      </c>
      <c r="U12" s="119">
        <v>6.3033000000000001</v>
      </c>
      <c r="V12" s="112">
        <v>6.0286</v>
      </c>
      <c r="W12" s="112">
        <v>7.8444000000000003</v>
      </c>
      <c r="X12" s="112">
        <v>7.7752999999999997</v>
      </c>
      <c r="Y12" s="278">
        <v>6.5324</v>
      </c>
      <c r="Z12" s="112">
        <v>7.2617000000000003</v>
      </c>
      <c r="AA12" s="112">
        <v>0.79910000000000003</v>
      </c>
      <c r="AB12" s="112">
        <v>10.118399999999999</v>
      </c>
      <c r="AC12" s="112">
        <v>7.0663</v>
      </c>
      <c r="AD12" s="112">
        <v>6.7320000000000002</v>
      </c>
      <c r="AE12" s="112">
        <v>0.79910000000000003</v>
      </c>
      <c r="AF12" s="112">
        <v>7.8246000000000002</v>
      </c>
      <c r="AG12" s="555"/>
      <c r="AH12" s="110">
        <v>8</v>
      </c>
      <c r="AI12" s="110">
        <v>10</v>
      </c>
      <c r="AJ12" s="110">
        <v>10</v>
      </c>
      <c r="AK12" s="110">
        <v>9</v>
      </c>
      <c r="AL12" s="110">
        <v>1</v>
      </c>
      <c r="AM12" s="110">
        <v>1</v>
      </c>
      <c r="AN12" s="110">
        <v>1</v>
      </c>
      <c r="AO12" s="562">
        <v>1</v>
      </c>
      <c r="AP12" s="110">
        <v>3</v>
      </c>
      <c r="AQ12" s="110">
        <v>4</v>
      </c>
      <c r="AR12" s="110">
        <v>5</v>
      </c>
      <c r="AS12" s="110">
        <v>8</v>
      </c>
      <c r="AT12" s="110">
        <v>7</v>
      </c>
      <c r="AU12" s="110">
        <v>13</v>
      </c>
      <c r="AV12" s="110">
        <v>1</v>
      </c>
      <c r="AW12" s="110">
        <v>1</v>
      </c>
      <c r="AX12" s="110">
        <v>1</v>
      </c>
      <c r="AY12" s="110">
        <v>13</v>
      </c>
      <c r="AZ12" s="595"/>
      <c r="BA12" s="605">
        <v>30.1</v>
      </c>
      <c r="BB12" s="112">
        <v>66.92</v>
      </c>
      <c r="BC12" s="112" t="s">
        <v>430</v>
      </c>
      <c r="BD12" s="112" t="s">
        <v>430</v>
      </c>
      <c r="BE12" s="278" t="s">
        <v>430</v>
      </c>
      <c r="BF12" s="278">
        <v>2.98</v>
      </c>
      <c r="BG12" s="113"/>
      <c r="BH12" s="606">
        <v>2.98</v>
      </c>
      <c r="BI12" s="112">
        <v>24.32</v>
      </c>
      <c r="BJ12" s="112" t="s">
        <v>430</v>
      </c>
      <c r="BK12" s="112">
        <v>42.6</v>
      </c>
      <c r="BL12" s="112" t="s">
        <v>430</v>
      </c>
      <c r="BM12" s="278">
        <v>30.1</v>
      </c>
      <c r="BN12" s="607" t="s">
        <v>430</v>
      </c>
      <c r="BO12" s="607" t="s">
        <v>430</v>
      </c>
      <c r="BP12" s="607" t="s">
        <v>430</v>
      </c>
      <c r="BQ12" s="607" t="s">
        <v>430</v>
      </c>
      <c r="BR12" s="147"/>
      <c r="BS12" s="109">
        <v>9.1942280727582695</v>
      </c>
      <c r="BT12" s="119">
        <v>12.2259604836678</v>
      </c>
      <c r="BU12" s="139"/>
      <c r="BV12" s="113" t="s">
        <v>554</v>
      </c>
    </row>
    <row r="13" spans="1:74" s="107" customFormat="1" x14ac:dyDescent="0.25">
      <c r="A13" s="108" t="s">
        <v>7717</v>
      </c>
      <c r="B13" s="113"/>
      <c r="C13" s="734">
        <v>41275</v>
      </c>
      <c r="D13" s="109"/>
      <c r="E13" s="110">
        <v>8021.84</v>
      </c>
      <c r="F13" s="109"/>
      <c r="G13" s="111">
        <v>36.06</v>
      </c>
      <c r="H13" s="113"/>
      <c r="I13" s="112">
        <v>3.54</v>
      </c>
      <c r="J13" s="112">
        <v>7.3987100000000003</v>
      </c>
      <c r="K13" s="112">
        <v>2.56</v>
      </c>
      <c r="L13" s="112">
        <v>2.7</v>
      </c>
      <c r="M13" s="260"/>
      <c r="N13" s="114">
        <v>25.728100000000001</v>
      </c>
      <c r="O13" s="112">
        <v>-10.888299999999999</v>
      </c>
      <c r="P13" s="112">
        <v>1.9094</v>
      </c>
      <c r="Q13" s="112">
        <v>-1.5607</v>
      </c>
      <c r="R13" s="112">
        <v>8.7574000000000005</v>
      </c>
      <c r="S13" s="112">
        <v>7.6547999999999998</v>
      </c>
      <c r="T13" s="112">
        <v>7.0530999999999997</v>
      </c>
      <c r="U13" s="119">
        <v>5.9080000000000004</v>
      </c>
      <c r="V13" s="112">
        <v>6.0869</v>
      </c>
      <c r="W13" s="112">
        <v>7.9999000000000002</v>
      </c>
      <c r="X13" s="112">
        <v>7.8666999999999998</v>
      </c>
      <c r="Y13" s="278">
        <v>6.8794000000000004</v>
      </c>
      <c r="Z13" s="112">
        <v>7.6298000000000004</v>
      </c>
      <c r="AA13" s="112">
        <v>1.7917000000000001</v>
      </c>
      <c r="AB13" s="112">
        <v>9.2668999999999997</v>
      </c>
      <c r="AC13" s="112">
        <v>6.2405999999999997</v>
      </c>
      <c r="AD13" s="112">
        <v>6.3235999999999999</v>
      </c>
      <c r="AE13" s="112">
        <v>1.7917000000000001</v>
      </c>
      <c r="AF13" s="112">
        <v>8.1204999999999998</v>
      </c>
      <c r="AG13" s="555"/>
      <c r="AH13" s="110">
        <v>10</v>
      </c>
      <c r="AI13" s="110">
        <v>12</v>
      </c>
      <c r="AJ13" s="110">
        <v>11</v>
      </c>
      <c r="AK13" s="110">
        <v>7</v>
      </c>
      <c r="AL13" s="110">
        <v>6</v>
      </c>
      <c r="AM13" s="110">
        <v>6</v>
      </c>
      <c r="AN13" s="110">
        <v>3</v>
      </c>
      <c r="AO13" s="562">
        <v>3</v>
      </c>
      <c r="AP13" s="110">
        <v>2</v>
      </c>
      <c r="AQ13" s="110">
        <v>1</v>
      </c>
      <c r="AR13" s="110">
        <v>2</v>
      </c>
      <c r="AS13" s="110">
        <v>4</v>
      </c>
      <c r="AT13" s="110">
        <v>3</v>
      </c>
      <c r="AU13" s="110">
        <v>5</v>
      </c>
      <c r="AV13" s="110">
        <v>3</v>
      </c>
      <c r="AW13" s="110">
        <v>3</v>
      </c>
      <c r="AX13" s="110">
        <v>3</v>
      </c>
      <c r="AY13" s="110">
        <v>5</v>
      </c>
      <c r="AZ13" s="595"/>
      <c r="BA13" s="605">
        <v>13.4</v>
      </c>
      <c r="BB13" s="112">
        <v>65.13</v>
      </c>
      <c r="BC13" s="112">
        <v>7.13</v>
      </c>
      <c r="BD13" s="112">
        <v>7.98</v>
      </c>
      <c r="BE13" s="278">
        <v>0.03</v>
      </c>
      <c r="BF13" s="278">
        <v>6.33</v>
      </c>
      <c r="BG13" s="113"/>
      <c r="BH13" s="606">
        <v>6.33</v>
      </c>
      <c r="BI13" s="112">
        <v>0.7</v>
      </c>
      <c r="BJ13" s="112" t="s">
        <v>430</v>
      </c>
      <c r="BK13" s="112">
        <v>79.55</v>
      </c>
      <c r="BL13" s="112" t="s">
        <v>430</v>
      </c>
      <c r="BM13" s="278">
        <v>13.4</v>
      </c>
      <c r="BN13" s="607" t="s">
        <v>430</v>
      </c>
      <c r="BO13" s="607" t="s">
        <v>430</v>
      </c>
      <c r="BP13" s="607" t="s">
        <v>430</v>
      </c>
      <c r="BQ13" s="607">
        <v>0.03</v>
      </c>
      <c r="BR13" s="147"/>
      <c r="BS13" s="109">
        <v>5.2764032789447199</v>
      </c>
      <c r="BT13" s="119">
        <v>11.400899547719799</v>
      </c>
      <c r="BU13" s="139"/>
      <c r="BV13" s="113" t="s">
        <v>554</v>
      </c>
    </row>
    <row r="14" spans="1:74" s="107" customFormat="1" x14ac:dyDescent="0.25">
      <c r="A14" s="108" t="s">
        <v>7718</v>
      </c>
      <c r="B14" s="113"/>
      <c r="C14" s="734">
        <v>41275</v>
      </c>
      <c r="D14" s="109"/>
      <c r="E14" s="110">
        <v>7154</v>
      </c>
      <c r="F14" s="109"/>
      <c r="G14" s="111">
        <v>61.2057</v>
      </c>
      <c r="H14" s="113"/>
      <c r="I14" s="112">
        <v>2.93</v>
      </c>
      <c r="J14" s="112">
        <v>7.46</v>
      </c>
      <c r="K14" s="112">
        <v>2.4700000000000002</v>
      </c>
      <c r="L14" s="112">
        <v>2.6</v>
      </c>
      <c r="M14" s="260"/>
      <c r="N14" s="114">
        <v>29.7821</v>
      </c>
      <c r="O14" s="112">
        <v>-4.2126999999999999</v>
      </c>
      <c r="P14" s="112">
        <v>2.8384999999999998</v>
      </c>
      <c r="Q14" s="112">
        <v>-0.92830000000000001</v>
      </c>
      <c r="R14" s="112">
        <v>7.9391999999999996</v>
      </c>
      <c r="S14" s="112">
        <v>7.7295999999999996</v>
      </c>
      <c r="T14" s="112">
        <v>6.8849999999999998</v>
      </c>
      <c r="U14" s="119">
        <v>5.6298000000000004</v>
      </c>
      <c r="V14" s="112">
        <v>5.8380000000000001</v>
      </c>
      <c r="W14" s="112">
        <v>7.9062999999999999</v>
      </c>
      <c r="X14" s="112">
        <v>7.8228</v>
      </c>
      <c r="Y14" s="278">
        <v>6.8226000000000004</v>
      </c>
      <c r="Z14" s="112">
        <v>7.4831000000000003</v>
      </c>
      <c r="AA14" s="112">
        <v>1.6785000000000001</v>
      </c>
      <c r="AB14" s="112">
        <v>8.8834</v>
      </c>
      <c r="AC14" s="112">
        <v>6.0175000000000001</v>
      </c>
      <c r="AD14" s="112">
        <v>6.1361999999999997</v>
      </c>
      <c r="AE14" s="112">
        <v>1.6785000000000001</v>
      </c>
      <c r="AF14" s="112">
        <v>8.0696999999999992</v>
      </c>
      <c r="AG14" s="555"/>
      <c r="AH14" s="110">
        <v>6</v>
      </c>
      <c r="AI14" s="110">
        <v>4</v>
      </c>
      <c r="AJ14" s="110">
        <v>9</v>
      </c>
      <c r="AK14" s="110">
        <v>4</v>
      </c>
      <c r="AL14" s="110">
        <v>12</v>
      </c>
      <c r="AM14" s="110">
        <v>5</v>
      </c>
      <c r="AN14" s="110">
        <v>4</v>
      </c>
      <c r="AO14" s="562">
        <v>6</v>
      </c>
      <c r="AP14" s="110">
        <v>5</v>
      </c>
      <c r="AQ14" s="110">
        <v>3</v>
      </c>
      <c r="AR14" s="110">
        <v>3</v>
      </c>
      <c r="AS14" s="110">
        <v>5</v>
      </c>
      <c r="AT14" s="110">
        <v>5</v>
      </c>
      <c r="AU14" s="110">
        <v>7</v>
      </c>
      <c r="AV14" s="110">
        <v>6</v>
      </c>
      <c r="AW14" s="110">
        <v>4</v>
      </c>
      <c r="AX14" s="110">
        <v>5</v>
      </c>
      <c r="AY14" s="110">
        <v>7</v>
      </c>
      <c r="AZ14" s="595"/>
      <c r="BA14" s="605">
        <v>26.1</v>
      </c>
      <c r="BB14" s="112">
        <v>58.69</v>
      </c>
      <c r="BC14" s="112">
        <v>6.8</v>
      </c>
      <c r="BD14" s="112">
        <v>5.77</v>
      </c>
      <c r="BE14" s="278">
        <v>0.04</v>
      </c>
      <c r="BF14" s="278">
        <v>2.6</v>
      </c>
      <c r="BG14" s="113"/>
      <c r="BH14" s="606">
        <v>2.58</v>
      </c>
      <c r="BI14" s="112" t="s">
        <v>430</v>
      </c>
      <c r="BJ14" s="112" t="s">
        <v>430</v>
      </c>
      <c r="BK14" s="112">
        <v>71.260000000000005</v>
      </c>
      <c r="BL14" s="112" t="s">
        <v>430</v>
      </c>
      <c r="BM14" s="278">
        <v>26.1</v>
      </c>
      <c r="BN14" s="607" t="s">
        <v>430</v>
      </c>
      <c r="BO14" s="607" t="s">
        <v>430</v>
      </c>
      <c r="BP14" s="607" t="s">
        <v>430</v>
      </c>
      <c r="BQ14" s="607">
        <v>0.04</v>
      </c>
      <c r="BR14" s="147"/>
      <c r="BS14" s="109">
        <v>5.4413118327206504</v>
      </c>
      <c r="BT14" s="119">
        <v>12.1644069160822</v>
      </c>
      <c r="BU14" s="139"/>
      <c r="BV14" s="113" t="s">
        <v>554</v>
      </c>
    </row>
    <row r="15" spans="1:74" s="107" customFormat="1" x14ac:dyDescent="0.25">
      <c r="A15" s="108" t="s">
        <v>7719</v>
      </c>
      <c r="B15" s="113"/>
      <c r="C15" s="734">
        <v>41275</v>
      </c>
      <c r="D15" s="109"/>
      <c r="E15" s="110">
        <v>5775.43</v>
      </c>
      <c r="F15" s="109"/>
      <c r="G15" s="111">
        <v>54.944600000000001</v>
      </c>
      <c r="H15" s="113"/>
      <c r="I15" s="112">
        <v>3.55</v>
      </c>
      <c r="J15" s="112">
        <v>7.76</v>
      </c>
      <c r="K15" s="112">
        <v>2.71</v>
      </c>
      <c r="L15" s="112">
        <v>2.88</v>
      </c>
      <c r="M15" s="260"/>
      <c r="N15" s="114">
        <v>29.9848</v>
      </c>
      <c r="O15" s="112">
        <v>-5.5555000000000003</v>
      </c>
      <c r="P15" s="112">
        <v>4.1315</v>
      </c>
      <c r="Q15" s="112">
        <v>-2.4792999999999998</v>
      </c>
      <c r="R15" s="112">
        <v>9.5181000000000004</v>
      </c>
      <c r="S15" s="112">
        <v>7.8554000000000004</v>
      </c>
      <c r="T15" s="112">
        <v>6.8627000000000002</v>
      </c>
      <c r="U15" s="119">
        <v>5.7991000000000001</v>
      </c>
      <c r="V15" s="112">
        <v>6.0064000000000002</v>
      </c>
      <c r="W15" s="112">
        <v>7.8162000000000003</v>
      </c>
      <c r="X15" s="112">
        <v>7.7957999999999998</v>
      </c>
      <c r="Y15" s="278">
        <v>6.9752999999999998</v>
      </c>
      <c r="Z15" s="112">
        <v>7.7267999999999999</v>
      </c>
      <c r="AA15" s="112">
        <v>1.4957</v>
      </c>
      <c r="AB15" s="112">
        <v>8.9072999999999993</v>
      </c>
      <c r="AC15" s="112">
        <v>5.9119999999999999</v>
      </c>
      <c r="AD15" s="112">
        <v>6.3189000000000002</v>
      </c>
      <c r="AE15" s="112">
        <v>1.4957</v>
      </c>
      <c r="AF15" s="112">
        <v>8.4972999999999992</v>
      </c>
      <c r="AG15" s="555"/>
      <c r="AH15" s="110">
        <v>5</v>
      </c>
      <c r="AI15" s="110">
        <v>9</v>
      </c>
      <c r="AJ15" s="110">
        <v>1</v>
      </c>
      <c r="AK15" s="110">
        <v>12</v>
      </c>
      <c r="AL15" s="110">
        <v>2</v>
      </c>
      <c r="AM15" s="110">
        <v>2</v>
      </c>
      <c r="AN15" s="110">
        <v>5</v>
      </c>
      <c r="AO15" s="562">
        <v>4</v>
      </c>
      <c r="AP15" s="110">
        <v>4</v>
      </c>
      <c r="AQ15" s="110">
        <v>5</v>
      </c>
      <c r="AR15" s="110">
        <v>4</v>
      </c>
      <c r="AS15" s="110">
        <v>3</v>
      </c>
      <c r="AT15" s="110">
        <v>2</v>
      </c>
      <c r="AU15" s="110">
        <v>8</v>
      </c>
      <c r="AV15" s="110">
        <v>5</v>
      </c>
      <c r="AW15" s="110">
        <v>5</v>
      </c>
      <c r="AX15" s="110">
        <v>4</v>
      </c>
      <c r="AY15" s="110">
        <v>8</v>
      </c>
      <c r="AZ15" s="595"/>
      <c r="BA15" s="605">
        <v>14.87</v>
      </c>
      <c r="BB15" s="112">
        <v>73.47</v>
      </c>
      <c r="BC15" s="112">
        <v>7.76</v>
      </c>
      <c r="BD15" s="112">
        <v>11.76</v>
      </c>
      <c r="BE15" s="278" t="s">
        <v>430</v>
      </c>
      <c r="BF15" s="278">
        <v>-7.87</v>
      </c>
      <c r="BG15" s="113"/>
      <c r="BH15" s="606">
        <v>-7.87</v>
      </c>
      <c r="BI15" s="112" t="s">
        <v>430</v>
      </c>
      <c r="BJ15" s="112" t="s">
        <v>430</v>
      </c>
      <c r="BK15" s="112">
        <v>92.99</v>
      </c>
      <c r="BL15" s="112" t="s">
        <v>430</v>
      </c>
      <c r="BM15" s="278">
        <v>14.87</v>
      </c>
      <c r="BN15" s="607" t="s">
        <v>430</v>
      </c>
      <c r="BO15" s="607" t="s">
        <v>430</v>
      </c>
      <c r="BP15" s="607" t="s">
        <v>430</v>
      </c>
      <c r="BQ15" s="607" t="s">
        <v>430</v>
      </c>
      <c r="BR15" s="147"/>
      <c r="BS15" s="109">
        <v>8.6301751965479294</v>
      </c>
      <c r="BT15" s="119">
        <v>8.7823169364870708</v>
      </c>
      <c r="BU15" s="139"/>
      <c r="BV15" s="113" t="s">
        <v>554</v>
      </c>
    </row>
    <row r="16" spans="1:74" s="107" customFormat="1" x14ac:dyDescent="0.25">
      <c r="A16" s="108" t="s">
        <v>7720</v>
      </c>
      <c r="B16" s="113"/>
      <c r="C16" s="734">
        <v>41275</v>
      </c>
      <c r="D16" s="109"/>
      <c r="E16" s="110">
        <v>4196.3999999999996</v>
      </c>
      <c r="F16" s="109"/>
      <c r="G16" s="111">
        <v>29.801100000000002</v>
      </c>
      <c r="H16" s="113"/>
      <c r="I16" s="112">
        <v>3.13</v>
      </c>
      <c r="J16" s="112">
        <v>7.2</v>
      </c>
      <c r="K16" s="112">
        <v>2.57</v>
      </c>
      <c r="L16" s="112">
        <v>2.7</v>
      </c>
      <c r="M16" s="260"/>
      <c r="N16" s="114">
        <v>29.418600000000001</v>
      </c>
      <c r="O16" s="112">
        <v>-4.2851999999999997</v>
      </c>
      <c r="P16" s="112">
        <v>3.8170999999999999</v>
      </c>
      <c r="Q16" s="112">
        <v>-1.3552999999999999</v>
      </c>
      <c r="R16" s="112">
        <v>8.3984000000000005</v>
      </c>
      <c r="S16" s="112">
        <v>7.2527999999999997</v>
      </c>
      <c r="T16" s="112">
        <v>6.4330999999999996</v>
      </c>
      <c r="U16" s="119">
        <v>5.2709000000000001</v>
      </c>
      <c r="V16" s="112">
        <v>5.4104000000000001</v>
      </c>
      <c r="W16" s="112">
        <v>7.4633000000000003</v>
      </c>
      <c r="X16" s="112">
        <v>7.4184000000000001</v>
      </c>
      <c r="Y16" s="278">
        <v>6.2355</v>
      </c>
      <c r="Z16" s="112">
        <v>7.0660999999999996</v>
      </c>
      <c r="AA16" s="112">
        <v>1.7237</v>
      </c>
      <c r="AB16" s="112">
        <v>8.6379999999999999</v>
      </c>
      <c r="AC16" s="112">
        <v>5.6211000000000002</v>
      </c>
      <c r="AD16" s="112">
        <v>5.6603000000000003</v>
      </c>
      <c r="AE16" s="112">
        <v>1.7237</v>
      </c>
      <c r="AF16" s="112">
        <v>7.6283000000000003</v>
      </c>
      <c r="AG16" s="555"/>
      <c r="AH16" s="110">
        <v>7</v>
      </c>
      <c r="AI16" s="110">
        <v>5</v>
      </c>
      <c r="AJ16" s="110">
        <v>4</v>
      </c>
      <c r="AK16" s="110">
        <v>6</v>
      </c>
      <c r="AL16" s="110">
        <v>10</v>
      </c>
      <c r="AM16" s="110">
        <v>11</v>
      </c>
      <c r="AN16" s="110">
        <v>10</v>
      </c>
      <c r="AO16" s="562">
        <v>11</v>
      </c>
      <c r="AP16" s="110">
        <v>10</v>
      </c>
      <c r="AQ16" s="110">
        <v>10</v>
      </c>
      <c r="AR16" s="110">
        <v>11</v>
      </c>
      <c r="AS16" s="110">
        <v>13</v>
      </c>
      <c r="AT16" s="110">
        <v>11</v>
      </c>
      <c r="AU16" s="110">
        <v>6</v>
      </c>
      <c r="AV16" s="110">
        <v>8</v>
      </c>
      <c r="AW16" s="110">
        <v>11</v>
      </c>
      <c r="AX16" s="110">
        <v>12</v>
      </c>
      <c r="AY16" s="110">
        <v>6</v>
      </c>
      <c r="AZ16" s="595"/>
      <c r="BA16" s="605">
        <v>21.09</v>
      </c>
      <c r="BB16" s="112">
        <v>77.89</v>
      </c>
      <c r="BC16" s="112" t="s">
        <v>430</v>
      </c>
      <c r="BD16" s="112" t="s">
        <v>430</v>
      </c>
      <c r="BE16" s="278">
        <v>-0.01</v>
      </c>
      <c r="BF16" s="278">
        <v>1.02</v>
      </c>
      <c r="BG16" s="113"/>
      <c r="BH16" s="606">
        <v>1.02</v>
      </c>
      <c r="BI16" s="112">
        <v>10.82</v>
      </c>
      <c r="BJ16" s="112">
        <v>1.1399999999999999</v>
      </c>
      <c r="BK16" s="112">
        <v>65.930000000000007</v>
      </c>
      <c r="BL16" s="112" t="s">
        <v>430</v>
      </c>
      <c r="BM16" s="278">
        <v>21.09</v>
      </c>
      <c r="BN16" s="607" t="s">
        <v>430</v>
      </c>
      <c r="BO16" s="607" t="s">
        <v>430</v>
      </c>
      <c r="BP16" s="607" t="s">
        <v>430</v>
      </c>
      <c r="BQ16" s="607">
        <v>-0.01</v>
      </c>
      <c r="BR16" s="147"/>
      <c r="BS16" s="109">
        <v>0.86453997025936202</v>
      </c>
      <c r="BT16" s="119">
        <v>10.9671968632902</v>
      </c>
      <c r="BU16" s="139"/>
      <c r="BV16" s="113" t="s">
        <v>554</v>
      </c>
    </row>
    <row r="17" spans="1:74" s="107" customFormat="1" x14ac:dyDescent="0.25">
      <c r="A17" s="108" t="s">
        <v>7721</v>
      </c>
      <c r="B17" s="113"/>
      <c r="C17" s="734">
        <v>41275</v>
      </c>
      <c r="D17" s="109"/>
      <c r="E17" s="110">
        <v>3522.43</v>
      </c>
      <c r="F17" s="109"/>
      <c r="G17" s="111">
        <v>53.752299999999998</v>
      </c>
      <c r="H17" s="113"/>
      <c r="I17" s="112">
        <v>3.3152900000000001</v>
      </c>
      <c r="J17" s="112">
        <v>7.2851499999999998</v>
      </c>
      <c r="K17" s="112">
        <v>2.6604399999999999</v>
      </c>
      <c r="L17" s="112">
        <v>2.7945500000000001</v>
      </c>
      <c r="M17" s="260"/>
      <c r="N17" s="114">
        <v>32.487000000000002</v>
      </c>
      <c r="O17" s="112">
        <v>-5.1585000000000001</v>
      </c>
      <c r="P17" s="112">
        <v>3.1156999999999999</v>
      </c>
      <c r="Q17" s="112">
        <v>-1.3428</v>
      </c>
      <c r="R17" s="112">
        <v>8.4741999999999997</v>
      </c>
      <c r="S17" s="112">
        <v>7.8120000000000003</v>
      </c>
      <c r="T17" s="112">
        <v>6.5587999999999997</v>
      </c>
      <c r="U17" s="119">
        <v>5.3173000000000004</v>
      </c>
      <c r="V17" s="112">
        <v>5.3851000000000004</v>
      </c>
      <c r="W17" s="112">
        <v>7.4535</v>
      </c>
      <c r="X17" s="112">
        <v>7.4151999999999996</v>
      </c>
      <c r="Y17" s="278">
        <v>6.3388</v>
      </c>
      <c r="Z17" s="112">
        <v>7.1135000000000002</v>
      </c>
      <c r="AA17" s="112">
        <v>1.2568999999999999</v>
      </c>
      <c r="AB17" s="112">
        <v>9.1370000000000005</v>
      </c>
      <c r="AC17" s="112">
        <v>5.7293000000000003</v>
      </c>
      <c r="AD17" s="112">
        <v>5.7901999999999996</v>
      </c>
      <c r="AE17" s="112">
        <v>1.2568999999999999</v>
      </c>
      <c r="AF17" s="112">
        <v>7.7431000000000001</v>
      </c>
      <c r="AG17" s="555"/>
      <c r="AH17" s="110">
        <v>2</v>
      </c>
      <c r="AI17" s="110">
        <v>7</v>
      </c>
      <c r="AJ17" s="110">
        <v>7</v>
      </c>
      <c r="AK17" s="110">
        <v>5</v>
      </c>
      <c r="AL17" s="110">
        <v>9</v>
      </c>
      <c r="AM17" s="110">
        <v>3</v>
      </c>
      <c r="AN17" s="110">
        <v>8</v>
      </c>
      <c r="AO17" s="562">
        <v>9</v>
      </c>
      <c r="AP17" s="110">
        <v>11</v>
      </c>
      <c r="AQ17" s="110">
        <v>11</v>
      </c>
      <c r="AR17" s="110">
        <v>12</v>
      </c>
      <c r="AS17" s="110">
        <v>11</v>
      </c>
      <c r="AT17" s="110">
        <v>9</v>
      </c>
      <c r="AU17" s="110">
        <v>9</v>
      </c>
      <c r="AV17" s="110">
        <v>4</v>
      </c>
      <c r="AW17" s="110">
        <v>8</v>
      </c>
      <c r="AX17" s="110">
        <v>8</v>
      </c>
      <c r="AY17" s="110">
        <v>9</v>
      </c>
      <c r="AZ17" s="595"/>
      <c r="BA17" s="605">
        <v>24.15</v>
      </c>
      <c r="BB17" s="112">
        <v>64.92</v>
      </c>
      <c r="BC17" s="112">
        <v>8.7799999999999994</v>
      </c>
      <c r="BD17" s="112" t="s">
        <v>430</v>
      </c>
      <c r="BE17" s="278" t="s">
        <v>430</v>
      </c>
      <c r="BF17" s="278">
        <v>2.15</v>
      </c>
      <c r="BG17" s="113"/>
      <c r="BH17" s="606">
        <v>2.15</v>
      </c>
      <c r="BI17" s="112">
        <v>1.32</v>
      </c>
      <c r="BJ17" s="112" t="s">
        <v>430</v>
      </c>
      <c r="BK17" s="112">
        <v>72.39</v>
      </c>
      <c r="BL17" s="112" t="s">
        <v>430</v>
      </c>
      <c r="BM17" s="278">
        <v>24.15</v>
      </c>
      <c r="BN17" s="607" t="s">
        <v>430</v>
      </c>
      <c r="BO17" s="607" t="s">
        <v>430</v>
      </c>
      <c r="BP17" s="607" t="s">
        <v>430</v>
      </c>
      <c r="BQ17" s="607" t="s">
        <v>430</v>
      </c>
      <c r="BR17" s="147"/>
      <c r="BS17" s="109">
        <v>8.4596557216919308</v>
      </c>
      <c r="BT17" s="119">
        <v>10.1634911520327</v>
      </c>
      <c r="BU17" s="139"/>
      <c r="BV17" s="113" t="s">
        <v>554</v>
      </c>
    </row>
    <row r="18" spans="1:74" s="107" customFormat="1" x14ac:dyDescent="0.25">
      <c r="A18" s="108" t="s">
        <v>7722</v>
      </c>
      <c r="B18" s="113"/>
      <c r="C18" s="734">
        <v>41275</v>
      </c>
      <c r="D18" s="109"/>
      <c r="E18" s="110">
        <v>2938.19</v>
      </c>
      <c r="F18" s="109"/>
      <c r="G18" s="111">
        <v>56.124699999999997</v>
      </c>
      <c r="H18" s="113"/>
      <c r="I18" s="112">
        <v>2.13</v>
      </c>
      <c r="J18" s="112">
        <v>7.21</v>
      </c>
      <c r="K18" s="112">
        <v>1.77</v>
      </c>
      <c r="L18" s="112">
        <v>1.86</v>
      </c>
      <c r="M18" s="260"/>
      <c r="N18" s="114">
        <v>25.706399999999999</v>
      </c>
      <c r="O18" s="112">
        <v>-3.5541</v>
      </c>
      <c r="P18" s="112">
        <v>3.1793</v>
      </c>
      <c r="Q18" s="112">
        <v>7.9000000000000001E-2</v>
      </c>
      <c r="R18" s="112">
        <v>7.67</v>
      </c>
      <c r="S18" s="112">
        <v>6.6437999999999997</v>
      </c>
      <c r="T18" s="112">
        <v>6.3910999999999998</v>
      </c>
      <c r="U18" s="119">
        <v>5.1870000000000003</v>
      </c>
      <c r="V18" s="112">
        <v>5.2301000000000002</v>
      </c>
      <c r="W18" s="112">
        <v>7.2141999999999999</v>
      </c>
      <c r="X18" s="112">
        <v>7.3034999999999997</v>
      </c>
      <c r="Y18" s="278">
        <v>6.3895999999999997</v>
      </c>
      <c r="Z18" s="112">
        <v>6.5933999999999999</v>
      </c>
      <c r="AA18" s="112">
        <v>2.698</v>
      </c>
      <c r="AB18" s="112">
        <v>8.5875000000000004</v>
      </c>
      <c r="AC18" s="112">
        <v>5.6532999999999998</v>
      </c>
      <c r="AD18" s="112">
        <v>5.6351000000000004</v>
      </c>
      <c r="AE18" s="112">
        <v>2.698</v>
      </c>
      <c r="AF18" s="112">
        <v>7.4676</v>
      </c>
      <c r="AG18" s="555"/>
      <c r="AH18" s="110">
        <v>11</v>
      </c>
      <c r="AI18" s="110">
        <v>2</v>
      </c>
      <c r="AJ18" s="110">
        <v>6</v>
      </c>
      <c r="AK18" s="110">
        <v>1</v>
      </c>
      <c r="AL18" s="110">
        <v>13</v>
      </c>
      <c r="AM18" s="110">
        <v>13</v>
      </c>
      <c r="AN18" s="110">
        <v>11</v>
      </c>
      <c r="AO18" s="562">
        <v>13</v>
      </c>
      <c r="AP18" s="110">
        <v>12</v>
      </c>
      <c r="AQ18" s="110">
        <v>13</v>
      </c>
      <c r="AR18" s="110">
        <v>13</v>
      </c>
      <c r="AS18" s="110">
        <v>10</v>
      </c>
      <c r="AT18" s="110">
        <v>12</v>
      </c>
      <c r="AU18" s="110">
        <v>2</v>
      </c>
      <c r="AV18" s="110">
        <v>9</v>
      </c>
      <c r="AW18" s="110">
        <v>10</v>
      </c>
      <c r="AX18" s="110">
        <v>13</v>
      </c>
      <c r="AY18" s="110">
        <v>2</v>
      </c>
      <c r="AZ18" s="595"/>
      <c r="BA18" s="605">
        <v>12.61</v>
      </c>
      <c r="BB18" s="112">
        <v>84.55</v>
      </c>
      <c r="BC18" s="112" t="s">
        <v>430</v>
      </c>
      <c r="BD18" s="112" t="s">
        <v>430</v>
      </c>
      <c r="BE18" s="278" t="s">
        <v>430</v>
      </c>
      <c r="BF18" s="278">
        <v>2.83</v>
      </c>
      <c r="BG18" s="113"/>
      <c r="BH18" s="606">
        <v>2.83</v>
      </c>
      <c r="BI18" s="112">
        <v>20.41</v>
      </c>
      <c r="BJ18" s="112" t="s">
        <v>430</v>
      </c>
      <c r="BK18" s="112">
        <v>63.92</v>
      </c>
      <c r="BL18" s="112" t="s">
        <v>430</v>
      </c>
      <c r="BM18" s="278">
        <v>12.61</v>
      </c>
      <c r="BN18" s="607" t="s">
        <v>430</v>
      </c>
      <c r="BO18" s="607" t="s">
        <v>430</v>
      </c>
      <c r="BP18" s="607">
        <v>0.22</v>
      </c>
      <c r="BQ18" s="607" t="s">
        <v>430</v>
      </c>
      <c r="BR18" s="147"/>
      <c r="BS18" s="109">
        <v>4.2299471491540102</v>
      </c>
      <c r="BT18" s="119">
        <v>5.1222018689755604</v>
      </c>
      <c r="BU18" s="139"/>
      <c r="BV18" s="113" t="s">
        <v>554</v>
      </c>
    </row>
    <row r="19" spans="1:74" s="107" customFormat="1" x14ac:dyDescent="0.25">
      <c r="A19" s="108" t="s">
        <v>7723</v>
      </c>
      <c r="B19" s="113"/>
      <c r="C19" s="734">
        <v>41275</v>
      </c>
      <c r="D19" s="109"/>
      <c r="E19" s="110">
        <v>2105.5100000000002</v>
      </c>
      <c r="F19" s="109"/>
      <c r="G19" s="111">
        <v>35.855600000000003</v>
      </c>
      <c r="H19" s="113"/>
      <c r="I19" s="112">
        <v>3.08</v>
      </c>
      <c r="J19" s="112">
        <v>7.38</v>
      </c>
      <c r="K19" s="112">
        <v>2.29</v>
      </c>
      <c r="L19" s="112">
        <v>2.42</v>
      </c>
      <c r="M19" s="260"/>
      <c r="N19" s="114">
        <v>28.831399999999999</v>
      </c>
      <c r="O19" s="112">
        <v>-4.0366</v>
      </c>
      <c r="P19" s="112">
        <v>4.0605000000000002</v>
      </c>
      <c r="Q19" s="112">
        <v>-0.3417</v>
      </c>
      <c r="R19" s="112">
        <v>8.6493000000000002</v>
      </c>
      <c r="S19" s="112">
        <v>7.4356</v>
      </c>
      <c r="T19" s="112">
        <v>6.5669000000000004</v>
      </c>
      <c r="U19" s="119">
        <v>5.3441000000000001</v>
      </c>
      <c r="V19" s="112">
        <v>5.4927000000000001</v>
      </c>
      <c r="W19" s="112">
        <v>7.3735999999999997</v>
      </c>
      <c r="X19" s="112">
        <v>7.4992999999999999</v>
      </c>
      <c r="Y19" s="278">
        <v>7.6275000000000004</v>
      </c>
      <c r="Z19" s="112">
        <v>6.5449999999999999</v>
      </c>
      <c r="AA19" s="112">
        <v>2.5796999999999999</v>
      </c>
      <c r="AB19" s="112">
        <v>8.7558000000000007</v>
      </c>
      <c r="AC19" s="112">
        <v>5.7348999999999997</v>
      </c>
      <c r="AD19" s="112">
        <v>5.7426000000000004</v>
      </c>
      <c r="AE19" s="112">
        <v>2.5796999999999999</v>
      </c>
      <c r="AF19" s="112">
        <v>7.3973000000000004</v>
      </c>
      <c r="AG19" s="555"/>
      <c r="AH19" s="110">
        <v>9</v>
      </c>
      <c r="AI19" s="110">
        <v>3</v>
      </c>
      <c r="AJ19" s="110">
        <v>2</v>
      </c>
      <c r="AK19" s="110">
        <v>3</v>
      </c>
      <c r="AL19" s="110">
        <v>8</v>
      </c>
      <c r="AM19" s="110">
        <v>8</v>
      </c>
      <c r="AN19" s="110">
        <v>7</v>
      </c>
      <c r="AO19" s="562">
        <v>8</v>
      </c>
      <c r="AP19" s="110">
        <v>8</v>
      </c>
      <c r="AQ19" s="110">
        <v>12</v>
      </c>
      <c r="AR19" s="110">
        <v>9</v>
      </c>
      <c r="AS19" s="110">
        <v>1</v>
      </c>
      <c r="AT19" s="110">
        <v>13</v>
      </c>
      <c r="AU19" s="110">
        <v>3</v>
      </c>
      <c r="AV19" s="110">
        <v>7</v>
      </c>
      <c r="AW19" s="110">
        <v>7</v>
      </c>
      <c r="AX19" s="110">
        <v>9</v>
      </c>
      <c r="AY19" s="110">
        <v>3</v>
      </c>
      <c r="AZ19" s="595"/>
      <c r="BA19" s="605">
        <v>15.64</v>
      </c>
      <c r="BB19" s="112">
        <v>67.09</v>
      </c>
      <c r="BC19" s="112">
        <v>5.18</v>
      </c>
      <c r="BD19" s="112">
        <v>8.16</v>
      </c>
      <c r="BE19" s="278" t="s">
        <v>430</v>
      </c>
      <c r="BF19" s="278">
        <v>3.94</v>
      </c>
      <c r="BG19" s="113"/>
      <c r="BH19" s="606">
        <v>3.94</v>
      </c>
      <c r="BI19" s="112">
        <v>5.7</v>
      </c>
      <c r="BJ19" s="112" t="s">
        <v>430</v>
      </c>
      <c r="BK19" s="112">
        <v>74.72</v>
      </c>
      <c r="BL19" s="112" t="s">
        <v>430</v>
      </c>
      <c r="BM19" s="278">
        <v>15.64</v>
      </c>
      <c r="BN19" s="607" t="s">
        <v>430</v>
      </c>
      <c r="BO19" s="607" t="s">
        <v>430</v>
      </c>
      <c r="BP19" s="607" t="s">
        <v>430</v>
      </c>
      <c r="BQ19" s="607" t="s">
        <v>430</v>
      </c>
      <c r="BR19" s="147"/>
      <c r="BS19" s="109">
        <v>2.4122664395175502</v>
      </c>
      <c r="BT19" s="119">
        <v>8.1949711983610101</v>
      </c>
      <c r="BU19" s="139"/>
      <c r="BV19" s="113" t="s">
        <v>554</v>
      </c>
    </row>
    <row r="20" spans="1:74" s="107" customFormat="1" x14ac:dyDescent="0.25">
      <c r="A20" s="108" t="s">
        <v>7724</v>
      </c>
      <c r="B20" s="113"/>
      <c r="C20" s="734">
        <v>41275</v>
      </c>
      <c r="D20" s="109"/>
      <c r="E20" s="110">
        <v>725.27</v>
      </c>
      <c r="F20" s="109"/>
      <c r="G20" s="111">
        <v>4183.5343999999996</v>
      </c>
      <c r="H20" s="113"/>
      <c r="I20" s="112">
        <v>3.58</v>
      </c>
      <c r="J20" s="112">
        <v>7.3</v>
      </c>
      <c r="K20" s="112">
        <v>2.83</v>
      </c>
      <c r="L20" s="112">
        <v>2.98</v>
      </c>
      <c r="M20" s="260"/>
      <c r="N20" s="114">
        <v>34.519500000000001</v>
      </c>
      <c r="O20" s="112">
        <v>-5.1753</v>
      </c>
      <c r="P20" s="112">
        <v>2.8570000000000002</v>
      </c>
      <c r="Q20" s="112">
        <v>-2.4489999999999998</v>
      </c>
      <c r="R20" s="112">
        <v>8.7486999999999995</v>
      </c>
      <c r="S20" s="112">
        <v>7.4138000000000002</v>
      </c>
      <c r="T20" s="112">
        <v>6.3151999999999999</v>
      </c>
      <c r="U20" s="119">
        <v>5.2694000000000001</v>
      </c>
      <c r="V20" s="112">
        <v>5.4927000000000001</v>
      </c>
      <c r="W20" s="112">
        <v>7.4985999999999997</v>
      </c>
      <c r="X20" s="112">
        <v>7.4706999999999999</v>
      </c>
      <c r="Y20" s="278">
        <v>6.3094000000000001</v>
      </c>
      <c r="Z20" s="112">
        <v>7.0717999999999996</v>
      </c>
      <c r="AA20" s="112">
        <v>1.2549999999999999</v>
      </c>
      <c r="AB20" s="112">
        <v>8.5058000000000007</v>
      </c>
      <c r="AC20" s="112">
        <v>5.5411000000000001</v>
      </c>
      <c r="AD20" s="112">
        <v>5.7110000000000003</v>
      </c>
      <c r="AE20" s="112">
        <v>1.2549999999999999</v>
      </c>
      <c r="AF20" s="112">
        <v>7.5431999999999997</v>
      </c>
      <c r="AG20" s="555"/>
      <c r="AH20" s="110">
        <v>1</v>
      </c>
      <c r="AI20" s="110">
        <v>8</v>
      </c>
      <c r="AJ20" s="110">
        <v>8</v>
      </c>
      <c r="AK20" s="110">
        <v>11</v>
      </c>
      <c r="AL20" s="110">
        <v>7</v>
      </c>
      <c r="AM20" s="110">
        <v>9</v>
      </c>
      <c r="AN20" s="110">
        <v>13</v>
      </c>
      <c r="AO20" s="562">
        <v>12</v>
      </c>
      <c r="AP20" s="110">
        <v>8</v>
      </c>
      <c r="AQ20" s="110">
        <v>9</v>
      </c>
      <c r="AR20" s="110">
        <v>10</v>
      </c>
      <c r="AS20" s="110">
        <v>12</v>
      </c>
      <c r="AT20" s="110">
        <v>10</v>
      </c>
      <c r="AU20" s="110">
        <v>10</v>
      </c>
      <c r="AV20" s="110">
        <v>11</v>
      </c>
      <c r="AW20" s="110">
        <v>13</v>
      </c>
      <c r="AX20" s="110">
        <v>10</v>
      </c>
      <c r="AY20" s="110">
        <v>10</v>
      </c>
      <c r="AZ20" s="595"/>
      <c r="BA20" s="605">
        <v>18.63</v>
      </c>
      <c r="BB20" s="112">
        <v>68.88</v>
      </c>
      <c r="BC20" s="112">
        <v>6.11</v>
      </c>
      <c r="BD20" s="112">
        <v>3.78</v>
      </c>
      <c r="BE20" s="278" t="s">
        <v>430</v>
      </c>
      <c r="BF20" s="278">
        <v>2.6</v>
      </c>
      <c r="BG20" s="113"/>
      <c r="BH20" s="606">
        <v>2.6</v>
      </c>
      <c r="BI20" s="112">
        <v>3.22</v>
      </c>
      <c r="BJ20" s="112" t="s">
        <v>430</v>
      </c>
      <c r="BK20" s="112">
        <v>75.55</v>
      </c>
      <c r="BL20" s="112" t="s">
        <v>430</v>
      </c>
      <c r="BM20" s="278">
        <v>18.63</v>
      </c>
      <c r="BN20" s="607" t="s">
        <v>430</v>
      </c>
      <c r="BO20" s="607" t="s">
        <v>430</v>
      </c>
      <c r="BP20" s="607" t="s">
        <v>430</v>
      </c>
      <c r="BQ20" s="607" t="s">
        <v>430</v>
      </c>
      <c r="BR20" s="147"/>
      <c r="BS20" s="109">
        <v>6.8231669579530498</v>
      </c>
      <c r="BT20" s="119">
        <v>8.5316336574405103</v>
      </c>
      <c r="BU20" s="139"/>
      <c r="BV20" s="113" t="s">
        <v>554</v>
      </c>
    </row>
    <row r="21" spans="1:74" x14ac:dyDescent="0.25">
      <c r="A21" s="318" t="s">
        <v>93</v>
      </c>
      <c r="B21" s="66"/>
      <c r="C21" s="720"/>
      <c r="D21" s="43"/>
      <c r="E21" s="51"/>
      <c r="F21" s="43"/>
      <c r="G21" s="55"/>
      <c r="H21" s="66"/>
      <c r="I21" s="59"/>
      <c r="J21" s="59"/>
      <c r="K21" s="59"/>
      <c r="L21" s="59"/>
      <c r="M21" s="258"/>
      <c r="N21" s="70">
        <v>28.592500000000001</v>
      </c>
      <c r="O21" s="59">
        <v>-6.3497000000000003</v>
      </c>
      <c r="P21" s="59">
        <v>2.9674</v>
      </c>
      <c r="Q21" s="59">
        <v>-1.4557</v>
      </c>
      <c r="R21" s="59">
        <v>8.7905999999999995</v>
      </c>
      <c r="S21" s="59">
        <v>7.5068000000000001</v>
      </c>
      <c r="T21" s="59">
        <v>6.7382</v>
      </c>
      <c r="U21" s="88">
        <v>5.5865999999999998</v>
      </c>
      <c r="V21" s="59">
        <v>5.7012999999999998</v>
      </c>
      <c r="W21" s="59">
        <v>7.6387999999999998</v>
      </c>
      <c r="X21" s="59">
        <v>7.6285999999999996</v>
      </c>
      <c r="Y21" s="276">
        <v>6.7083000000000004</v>
      </c>
      <c r="Z21" s="59">
        <v>7.2796000000000003</v>
      </c>
      <c r="AA21" s="59">
        <v>1.7152000000000001</v>
      </c>
      <c r="AB21" s="59">
        <v>8.8649000000000004</v>
      </c>
      <c r="AC21" s="59">
        <v>5.9298999999999999</v>
      </c>
      <c r="AD21" s="59">
        <v>6.0304000000000002</v>
      </c>
      <c r="AE21" s="59">
        <v>1.7152000000000001</v>
      </c>
      <c r="AF21" s="59">
        <v>7.8777999999999997</v>
      </c>
      <c r="AG21" s="553"/>
      <c r="AH21" s="51">
        <v>13</v>
      </c>
      <c r="AI21" s="51">
        <v>13</v>
      </c>
      <c r="AJ21" s="51">
        <v>13</v>
      </c>
      <c r="AK21" s="51">
        <v>13</v>
      </c>
      <c r="AL21" s="51">
        <v>13</v>
      </c>
      <c r="AM21" s="51">
        <v>13</v>
      </c>
      <c r="AN21" s="51">
        <v>13</v>
      </c>
      <c r="AO21" s="560">
        <v>13</v>
      </c>
      <c r="AP21" s="51">
        <v>12</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1"/>
      <c r="D22" s="44"/>
      <c r="E22" s="52"/>
      <c r="F22" s="44"/>
      <c r="G22" s="56"/>
      <c r="H22" s="67"/>
      <c r="I22" s="60"/>
      <c r="J22" s="60"/>
      <c r="K22" s="60"/>
      <c r="L22" s="60"/>
      <c r="M22" s="259"/>
      <c r="N22" s="71">
        <v>34.519500000000001</v>
      </c>
      <c r="O22" s="60">
        <v>-3.5303</v>
      </c>
      <c r="P22" s="60">
        <v>4.1315</v>
      </c>
      <c r="Q22" s="60">
        <v>7.9000000000000001E-2</v>
      </c>
      <c r="R22" s="60">
        <v>10.8096</v>
      </c>
      <c r="S22" s="60">
        <v>8.1861999999999995</v>
      </c>
      <c r="T22" s="60">
        <v>7.7447999999999997</v>
      </c>
      <c r="U22" s="89">
        <v>6.3033000000000001</v>
      </c>
      <c r="V22" s="60">
        <v>6.3836000000000004</v>
      </c>
      <c r="W22" s="60">
        <v>7.9999000000000002</v>
      </c>
      <c r="X22" s="60">
        <v>8.0084</v>
      </c>
      <c r="Y22" s="277">
        <v>7.6275000000000004</v>
      </c>
      <c r="Z22" s="60">
        <v>7.9607999999999999</v>
      </c>
      <c r="AA22" s="60">
        <v>2.8614999999999999</v>
      </c>
      <c r="AB22" s="60">
        <v>10.118399999999999</v>
      </c>
      <c r="AC22" s="60">
        <v>7.0663</v>
      </c>
      <c r="AD22" s="60">
        <v>6.7320000000000002</v>
      </c>
      <c r="AE22" s="60">
        <v>2.8614999999999999</v>
      </c>
      <c r="AF22" s="60">
        <v>8.4972999999999992</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1"/>
      <c r="D23" s="44"/>
      <c r="E23" s="52"/>
      <c r="F23" s="44"/>
      <c r="G23" s="56"/>
      <c r="H23" s="67"/>
      <c r="I23" s="60"/>
      <c r="J23" s="60"/>
      <c r="K23" s="60"/>
      <c r="L23" s="60"/>
      <c r="M23" s="259"/>
      <c r="N23" s="71">
        <v>21.050599999999999</v>
      </c>
      <c r="O23" s="60">
        <v>-11.598100000000001</v>
      </c>
      <c r="P23" s="60">
        <v>0.97150000000000003</v>
      </c>
      <c r="Q23" s="60">
        <v>-2.5070999999999999</v>
      </c>
      <c r="R23" s="60">
        <v>7.67</v>
      </c>
      <c r="S23" s="60">
        <v>6.6437999999999997</v>
      </c>
      <c r="T23" s="60">
        <v>6.3151999999999999</v>
      </c>
      <c r="U23" s="89">
        <v>5.1870000000000003</v>
      </c>
      <c r="V23" s="60">
        <v>5.2301000000000002</v>
      </c>
      <c r="W23" s="60">
        <v>7.2141999999999999</v>
      </c>
      <c r="X23" s="60">
        <v>7.3034999999999997</v>
      </c>
      <c r="Y23" s="277">
        <v>6.2355</v>
      </c>
      <c r="Z23" s="60">
        <v>6.5449999999999999</v>
      </c>
      <c r="AA23" s="60">
        <v>0.79910000000000003</v>
      </c>
      <c r="AB23" s="60">
        <v>8.2203999999999997</v>
      </c>
      <c r="AC23" s="60">
        <v>5.5411000000000001</v>
      </c>
      <c r="AD23" s="60">
        <v>5.6351000000000004</v>
      </c>
      <c r="AE23" s="60">
        <v>0.79910000000000003</v>
      </c>
      <c r="AF23" s="60">
        <v>7.3973000000000004</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2"/>
      <c r="D24" s="45"/>
      <c r="E24" s="53"/>
      <c r="F24" s="45"/>
      <c r="G24" s="57"/>
      <c r="H24" s="68"/>
      <c r="I24" s="61"/>
      <c r="J24" s="61"/>
      <c r="K24" s="61"/>
      <c r="L24" s="61"/>
      <c r="M24" s="262"/>
      <c r="N24" s="72">
        <v>29.418600000000001</v>
      </c>
      <c r="O24" s="61">
        <v>-5.1585000000000001</v>
      </c>
      <c r="P24" s="61">
        <v>3.1156999999999999</v>
      </c>
      <c r="Q24" s="61">
        <v>-1.5607</v>
      </c>
      <c r="R24" s="61">
        <v>8.7486999999999995</v>
      </c>
      <c r="S24" s="61">
        <v>7.5726000000000004</v>
      </c>
      <c r="T24" s="61">
        <v>6.5669000000000004</v>
      </c>
      <c r="U24" s="90">
        <v>5.3456000000000001</v>
      </c>
      <c r="V24" s="61">
        <v>5.5340999999999996</v>
      </c>
      <c r="W24" s="61">
        <v>7.5518000000000001</v>
      </c>
      <c r="X24" s="61">
        <v>7.6028000000000002</v>
      </c>
      <c r="Y24" s="279">
        <v>6.6128</v>
      </c>
      <c r="Z24" s="61">
        <v>7.2617000000000003</v>
      </c>
      <c r="AA24" s="61">
        <v>1.6785000000000001</v>
      </c>
      <c r="AB24" s="61">
        <v>8.7558000000000007</v>
      </c>
      <c r="AC24" s="61">
        <v>5.7348999999999997</v>
      </c>
      <c r="AD24" s="61">
        <v>5.8376999999999999</v>
      </c>
      <c r="AE24" s="61">
        <v>1.6785000000000001</v>
      </c>
      <c r="AF24" s="61">
        <v>7.8246000000000002</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246</v>
      </c>
      <c r="B25" s="69"/>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7725</v>
      </c>
      <c r="B26" s="341"/>
      <c r="C26" s="718">
        <v>37189</v>
      </c>
      <c r="D26" s="665"/>
      <c r="E26" s="338">
        <v>18993.8</v>
      </c>
      <c r="F26" s="665"/>
      <c r="G26" s="339">
        <v>64.078100000000006</v>
      </c>
      <c r="H26" s="341"/>
      <c r="I26" s="340">
        <v>4.87</v>
      </c>
      <c r="J26" s="340">
        <v>7.61</v>
      </c>
      <c r="K26" s="340">
        <v>2.93</v>
      </c>
      <c r="L26" s="340">
        <v>3.07</v>
      </c>
      <c r="M26" s="361"/>
      <c r="N26" s="342">
        <v>30.5</v>
      </c>
      <c r="O26" s="340">
        <v>-12.2155</v>
      </c>
      <c r="P26" s="340">
        <v>0.37430000000000002</v>
      </c>
      <c r="Q26" s="340">
        <v>-2.7393999999999998</v>
      </c>
      <c r="R26" s="340">
        <v>8.7896000000000001</v>
      </c>
      <c r="S26" s="340">
        <v>7.1807999999999996</v>
      </c>
      <c r="T26" s="340">
        <v>6.57</v>
      </c>
      <c r="U26" s="344">
        <v>5.65</v>
      </c>
      <c r="V26" s="340">
        <v>5.7422000000000004</v>
      </c>
      <c r="W26" s="340">
        <v>7.343</v>
      </c>
      <c r="X26" s="340">
        <v>7.3696000000000002</v>
      </c>
      <c r="Y26" s="666">
        <v>6.5804</v>
      </c>
      <c r="Z26" s="340">
        <v>7.1856999999999998</v>
      </c>
      <c r="AA26" s="340">
        <v>0.48780000000000001</v>
      </c>
      <c r="AB26" s="340">
        <v>8.7027000000000001</v>
      </c>
      <c r="AC26" s="340">
        <v>5.7984</v>
      </c>
      <c r="AD26" s="340">
        <v>6.0659999999999998</v>
      </c>
      <c r="AE26" s="340">
        <v>0.48780000000000001</v>
      </c>
      <c r="AF26" s="340">
        <v>7.7972999999999999</v>
      </c>
      <c r="AG26" s="568"/>
      <c r="AH26" s="338">
        <v>4</v>
      </c>
      <c r="AI26" s="338">
        <v>13</v>
      </c>
      <c r="AJ26" s="338">
        <v>13</v>
      </c>
      <c r="AK26" s="338">
        <v>10</v>
      </c>
      <c r="AL26" s="338">
        <v>3</v>
      </c>
      <c r="AM26" s="338">
        <v>5</v>
      </c>
      <c r="AN26" s="338">
        <v>2</v>
      </c>
      <c r="AO26" s="675">
        <v>2</v>
      </c>
      <c r="AP26" s="338">
        <v>1</v>
      </c>
      <c r="AQ26" s="338">
        <v>2</v>
      </c>
      <c r="AR26" s="338">
        <v>1</v>
      </c>
      <c r="AS26" s="338">
        <v>2</v>
      </c>
      <c r="AT26" s="338">
        <v>2</v>
      </c>
      <c r="AU26" s="338">
        <v>12</v>
      </c>
      <c r="AV26" s="338">
        <v>3</v>
      </c>
      <c r="AW26" s="338">
        <v>2</v>
      </c>
      <c r="AX26" s="338">
        <v>2</v>
      </c>
      <c r="AY26" s="338">
        <v>12</v>
      </c>
      <c r="AZ26" s="583"/>
      <c r="BA26" s="676">
        <v>17.149999999999999</v>
      </c>
      <c r="BB26" s="340">
        <v>58.66</v>
      </c>
      <c r="BC26" s="340">
        <v>10.28</v>
      </c>
      <c r="BD26" s="340">
        <v>10.18</v>
      </c>
      <c r="BE26" s="666">
        <v>6.21</v>
      </c>
      <c r="BF26" s="666">
        <v>3.73</v>
      </c>
      <c r="BG26" s="341"/>
      <c r="BH26" s="677">
        <v>3.73</v>
      </c>
      <c r="BI26" s="340">
        <v>0.38</v>
      </c>
      <c r="BJ26" s="340">
        <v>0.25</v>
      </c>
      <c r="BK26" s="340">
        <v>78.489999999999995</v>
      </c>
      <c r="BL26" s="340" t="s">
        <v>430</v>
      </c>
      <c r="BM26" s="666">
        <v>17.149999999999999</v>
      </c>
      <c r="BN26" s="678" t="s">
        <v>430</v>
      </c>
      <c r="BO26" s="678" t="s">
        <v>430</v>
      </c>
      <c r="BP26" s="678" t="s">
        <v>430</v>
      </c>
      <c r="BQ26" s="678">
        <v>6.21</v>
      </c>
      <c r="BR26" s="679"/>
      <c r="BS26" s="665">
        <v>8.4889063176400104</v>
      </c>
      <c r="BT26" s="344">
        <v>10.2057904791852</v>
      </c>
      <c r="BU26" s="680"/>
      <c r="BV26" s="341" t="s">
        <v>554</v>
      </c>
    </row>
    <row r="27" spans="1:74" s="355" customFormat="1" x14ac:dyDescent="0.25">
      <c r="A27" s="345" t="s">
        <v>7726</v>
      </c>
      <c r="B27" s="349"/>
      <c r="C27" s="719">
        <v>40354</v>
      </c>
      <c r="D27" s="668"/>
      <c r="E27" s="346">
        <v>15120.2</v>
      </c>
      <c r="F27" s="668"/>
      <c r="G27" s="347">
        <v>34.011499999999998</v>
      </c>
      <c r="H27" s="349"/>
      <c r="I27" s="348">
        <v>3.55</v>
      </c>
      <c r="J27" s="348">
        <v>7.48</v>
      </c>
      <c r="K27" s="348">
        <v>2.5</v>
      </c>
      <c r="L27" s="348">
        <v>2.65</v>
      </c>
      <c r="M27" s="362"/>
      <c r="N27" s="350">
        <v>20.7239</v>
      </c>
      <c r="O27" s="348">
        <v>-10.6508</v>
      </c>
      <c r="P27" s="348">
        <v>1.3188</v>
      </c>
      <c r="Q27" s="348">
        <v>-2.8254999999999999</v>
      </c>
      <c r="R27" s="348">
        <v>7.7797999999999998</v>
      </c>
      <c r="S27" s="348">
        <v>7.2506000000000004</v>
      </c>
      <c r="T27" s="348">
        <v>6.4105999999999996</v>
      </c>
      <c r="U27" s="354">
        <v>5.3605999999999998</v>
      </c>
      <c r="V27" s="348">
        <v>5.4433999999999996</v>
      </c>
      <c r="W27" s="348">
        <v>7.3026999999999997</v>
      </c>
      <c r="X27" s="348">
        <v>7.3684000000000003</v>
      </c>
      <c r="Y27" s="363">
        <v>6.3205999999999998</v>
      </c>
      <c r="Z27" s="348">
        <v>7.1867999999999999</v>
      </c>
      <c r="AA27" s="348">
        <v>0.62390000000000001</v>
      </c>
      <c r="AB27" s="348">
        <v>8.2064000000000004</v>
      </c>
      <c r="AC27" s="348">
        <v>5.5842000000000001</v>
      </c>
      <c r="AD27" s="348">
        <v>5.7686000000000002</v>
      </c>
      <c r="AE27" s="348">
        <v>0.62390000000000001</v>
      </c>
      <c r="AF27" s="348">
        <v>7.9157999999999999</v>
      </c>
      <c r="AG27" s="569"/>
      <c r="AH27" s="346">
        <v>13</v>
      </c>
      <c r="AI27" s="346">
        <v>11</v>
      </c>
      <c r="AJ27" s="346">
        <v>12</v>
      </c>
      <c r="AK27" s="346">
        <v>11</v>
      </c>
      <c r="AL27" s="346">
        <v>11</v>
      </c>
      <c r="AM27" s="346">
        <v>3</v>
      </c>
      <c r="AN27" s="346">
        <v>4</v>
      </c>
      <c r="AO27" s="681">
        <v>3</v>
      </c>
      <c r="AP27" s="346">
        <v>4</v>
      </c>
      <c r="AQ27" s="346">
        <v>4</v>
      </c>
      <c r="AR27" s="346">
        <v>2</v>
      </c>
      <c r="AS27" s="346">
        <v>3</v>
      </c>
      <c r="AT27" s="346">
        <v>1</v>
      </c>
      <c r="AU27" s="346">
        <v>10</v>
      </c>
      <c r="AV27" s="346">
        <v>9</v>
      </c>
      <c r="AW27" s="346">
        <v>4</v>
      </c>
      <c r="AX27" s="346">
        <v>4</v>
      </c>
      <c r="AY27" s="346">
        <v>10</v>
      </c>
      <c r="AZ27" s="584"/>
      <c r="BA27" s="682">
        <v>10.97</v>
      </c>
      <c r="BB27" s="348">
        <v>69.150000000000006</v>
      </c>
      <c r="BC27" s="348">
        <v>6.92</v>
      </c>
      <c r="BD27" s="348">
        <v>9.58</v>
      </c>
      <c r="BE27" s="363" t="s">
        <v>430</v>
      </c>
      <c r="BF27" s="363">
        <v>3.38</v>
      </c>
      <c r="BG27" s="349"/>
      <c r="BH27" s="683">
        <v>3.38</v>
      </c>
      <c r="BI27" s="348">
        <v>1.29</v>
      </c>
      <c r="BJ27" s="348" t="s">
        <v>430</v>
      </c>
      <c r="BK27" s="348">
        <v>84.35</v>
      </c>
      <c r="BL27" s="348" t="s">
        <v>430</v>
      </c>
      <c r="BM27" s="363">
        <v>10.97</v>
      </c>
      <c r="BN27" s="516" t="s">
        <v>430</v>
      </c>
      <c r="BO27" s="516" t="s">
        <v>430</v>
      </c>
      <c r="BP27" s="516" t="s">
        <v>430</v>
      </c>
      <c r="BQ27" s="516" t="s">
        <v>430</v>
      </c>
      <c r="BR27" s="684"/>
      <c r="BS27" s="668">
        <v>3.7892854296210698</v>
      </c>
      <c r="BT27" s="354">
        <v>15.5753247184425</v>
      </c>
      <c r="BU27" s="494"/>
      <c r="BV27" s="349" t="s">
        <v>554</v>
      </c>
    </row>
    <row r="28" spans="1:74" s="355" customFormat="1" ht="11" x14ac:dyDescent="0.3">
      <c r="A28" s="841" t="s">
        <v>7727</v>
      </c>
      <c r="B28" s="859"/>
      <c r="C28" s="843">
        <v>37378</v>
      </c>
      <c r="D28" s="858"/>
      <c r="E28" s="844">
        <v>14503.5</v>
      </c>
      <c r="F28" s="858"/>
      <c r="G28" s="845">
        <v>54.982399999999998</v>
      </c>
      <c r="H28" s="859"/>
      <c r="I28" s="846">
        <v>3.86</v>
      </c>
      <c r="J28" s="846">
        <v>7.41</v>
      </c>
      <c r="K28" s="846">
        <v>2.52</v>
      </c>
      <c r="L28" s="846">
        <v>2.65</v>
      </c>
      <c r="M28" s="851"/>
      <c r="N28" s="848">
        <v>22.119599999999998</v>
      </c>
      <c r="O28" s="846">
        <v>-4.2693000000000003</v>
      </c>
      <c r="P28" s="846">
        <v>3.0554999999999999</v>
      </c>
      <c r="Q28" s="846">
        <v>-1.0190999999999999</v>
      </c>
      <c r="R28" s="846">
        <v>8.3125</v>
      </c>
      <c r="S28" s="846">
        <v>6.2055999999999996</v>
      </c>
      <c r="T28" s="846">
        <v>5.7361000000000004</v>
      </c>
      <c r="U28" s="856">
        <v>4.5838999999999999</v>
      </c>
      <c r="V28" s="846">
        <v>4.6755000000000004</v>
      </c>
      <c r="W28" s="846">
        <v>6.7611999999999997</v>
      </c>
      <c r="X28" s="846">
        <v>6.7949999999999999</v>
      </c>
      <c r="Y28" s="861">
        <v>5.7862</v>
      </c>
      <c r="Z28" s="846">
        <v>6.6002000000000001</v>
      </c>
      <c r="AA28" s="846">
        <v>2.1305000000000001</v>
      </c>
      <c r="AB28" s="846">
        <v>7.4737</v>
      </c>
      <c r="AC28" s="846">
        <v>4.9297000000000004</v>
      </c>
      <c r="AD28" s="846">
        <v>5.0717999999999996</v>
      </c>
      <c r="AE28" s="846">
        <v>2.1305000000000001</v>
      </c>
      <c r="AF28" s="846">
        <v>7.2901999999999996</v>
      </c>
      <c r="AG28" s="936"/>
      <c r="AH28" s="844">
        <v>12</v>
      </c>
      <c r="AI28" s="844">
        <v>1</v>
      </c>
      <c r="AJ28" s="844">
        <v>5</v>
      </c>
      <c r="AK28" s="844">
        <v>3</v>
      </c>
      <c r="AL28" s="844">
        <v>5</v>
      </c>
      <c r="AM28" s="844">
        <v>12</v>
      </c>
      <c r="AN28" s="844">
        <v>11</v>
      </c>
      <c r="AO28" s="946">
        <v>11</v>
      </c>
      <c r="AP28" s="844">
        <v>12</v>
      </c>
      <c r="AQ28" s="844">
        <v>12</v>
      </c>
      <c r="AR28" s="844">
        <v>11</v>
      </c>
      <c r="AS28" s="844">
        <v>9</v>
      </c>
      <c r="AT28" s="844">
        <v>8</v>
      </c>
      <c r="AU28" s="844">
        <v>2</v>
      </c>
      <c r="AV28" s="844">
        <v>13</v>
      </c>
      <c r="AW28" s="844">
        <v>11</v>
      </c>
      <c r="AX28" s="844">
        <v>11</v>
      </c>
      <c r="AY28" s="844">
        <v>2</v>
      </c>
      <c r="AZ28" s="938"/>
      <c r="BA28" s="918">
        <v>20.12</v>
      </c>
      <c r="BB28" s="846">
        <v>76.69</v>
      </c>
      <c r="BC28" s="846" t="s">
        <v>430</v>
      </c>
      <c r="BD28" s="846" t="s">
        <v>430</v>
      </c>
      <c r="BE28" s="861" t="s">
        <v>430</v>
      </c>
      <c r="BF28" s="861">
        <v>3.19</v>
      </c>
      <c r="BG28" s="859"/>
      <c r="BH28" s="947">
        <v>3.19</v>
      </c>
      <c r="BI28" s="846">
        <v>0.33</v>
      </c>
      <c r="BJ28" s="846" t="s">
        <v>430</v>
      </c>
      <c r="BK28" s="846">
        <v>76.36</v>
      </c>
      <c r="BL28" s="846" t="s">
        <v>430</v>
      </c>
      <c r="BM28" s="861">
        <v>20.12</v>
      </c>
      <c r="BN28" s="948" t="s">
        <v>430</v>
      </c>
      <c r="BO28" s="948" t="s">
        <v>430</v>
      </c>
      <c r="BP28" s="948" t="s">
        <v>430</v>
      </c>
      <c r="BQ28" s="948" t="s">
        <v>430</v>
      </c>
      <c r="BR28" s="949"/>
      <c r="BS28" s="858">
        <v>6.5989489286802101</v>
      </c>
      <c r="BT28" s="856">
        <v>11.7559921776488</v>
      </c>
      <c r="BU28" s="950"/>
      <c r="BV28" s="859" t="s">
        <v>554</v>
      </c>
    </row>
    <row r="29" spans="1:74" s="355" customFormat="1" x14ac:dyDescent="0.25">
      <c r="A29" s="345" t="s">
        <v>7728</v>
      </c>
      <c r="B29" s="349"/>
      <c r="C29" s="719">
        <v>39290</v>
      </c>
      <c r="D29" s="668"/>
      <c r="E29" s="346">
        <v>13965.8</v>
      </c>
      <c r="F29" s="668"/>
      <c r="G29" s="347">
        <v>33.998600000000003</v>
      </c>
      <c r="H29" s="349"/>
      <c r="I29" s="348">
        <v>3.61</v>
      </c>
      <c r="J29" s="348">
        <v>7.5</v>
      </c>
      <c r="K29" s="348">
        <v>2.65</v>
      </c>
      <c r="L29" s="348">
        <v>2.81</v>
      </c>
      <c r="M29" s="362"/>
      <c r="N29" s="350">
        <v>30.7301</v>
      </c>
      <c r="O29" s="348">
        <v>-5.1151999999999997</v>
      </c>
      <c r="P29" s="348">
        <v>3.4377</v>
      </c>
      <c r="Q29" s="348">
        <v>-2.0305</v>
      </c>
      <c r="R29" s="348">
        <v>8.3231000000000002</v>
      </c>
      <c r="S29" s="348">
        <v>6.8380000000000001</v>
      </c>
      <c r="T29" s="348">
        <v>5.9035000000000002</v>
      </c>
      <c r="U29" s="354">
        <v>4.8151999999999999</v>
      </c>
      <c r="V29" s="348">
        <v>5.0650000000000004</v>
      </c>
      <c r="W29" s="348">
        <v>7.0617000000000001</v>
      </c>
      <c r="X29" s="348">
        <v>7.0000999999999998</v>
      </c>
      <c r="Y29" s="363">
        <v>5.9941000000000004</v>
      </c>
      <c r="Z29" s="348">
        <v>6.6627000000000001</v>
      </c>
      <c r="AA29" s="348">
        <v>1.6787000000000001</v>
      </c>
      <c r="AB29" s="348">
        <v>7.9162999999999997</v>
      </c>
      <c r="AC29" s="348">
        <v>5.0937999999999999</v>
      </c>
      <c r="AD29" s="348">
        <v>5.2401</v>
      </c>
      <c r="AE29" s="348">
        <v>1.6787000000000001</v>
      </c>
      <c r="AF29" s="348">
        <v>6.6585999999999999</v>
      </c>
      <c r="AG29" s="569"/>
      <c r="AH29" s="346">
        <v>3</v>
      </c>
      <c r="AI29" s="346">
        <v>6</v>
      </c>
      <c r="AJ29" s="346">
        <v>4</v>
      </c>
      <c r="AK29" s="346">
        <v>7</v>
      </c>
      <c r="AL29" s="346">
        <v>4</v>
      </c>
      <c r="AM29" s="346">
        <v>10</v>
      </c>
      <c r="AN29" s="346">
        <v>10</v>
      </c>
      <c r="AO29" s="681">
        <v>9</v>
      </c>
      <c r="AP29" s="346">
        <v>8</v>
      </c>
      <c r="AQ29" s="346">
        <v>7</v>
      </c>
      <c r="AR29" s="346">
        <v>7</v>
      </c>
      <c r="AS29" s="346">
        <v>8</v>
      </c>
      <c r="AT29" s="346">
        <v>7</v>
      </c>
      <c r="AU29" s="346">
        <v>4</v>
      </c>
      <c r="AV29" s="346">
        <v>10</v>
      </c>
      <c r="AW29" s="346">
        <v>10</v>
      </c>
      <c r="AX29" s="346">
        <v>9</v>
      </c>
      <c r="AY29" s="346">
        <v>4</v>
      </c>
      <c r="AZ29" s="584"/>
      <c r="BA29" s="682">
        <v>18.510000000000002</v>
      </c>
      <c r="BB29" s="348">
        <v>63.64</v>
      </c>
      <c r="BC29" s="348">
        <v>7.6</v>
      </c>
      <c r="BD29" s="348">
        <v>6.72</v>
      </c>
      <c r="BE29" s="363">
        <v>-5.37</v>
      </c>
      <c r="BF29" s="363">
        <v>3.53</v>
      </c>
      <c r="BG29" s="349"/>
      <c r="BH29" s="683">
        <v>3.53</v>
      </c>
      <c r="BI29" s="348">
        <v>1.69</v>
      </c>
      <c r="BJ29" s="348" t="s">
        <v>430</v>
      </c>
      <c r="BK29" s="348">
        <v>76.27</v>
      </c>
      <c r="BL29" s="348" t="s">
        <v>430</v>
      </c>
      <c r="BM29" s="363">
        <v>18.510000000000002</v>
      </c>
      <c r="BN29" s="516" t="s">
        <v>430</v>
      </c>
      <c r="BO29" s="516" t="s">
        <v>430</v>
      </c>
      <c r="BP29" s="516" t="s">
        <v>430</v>
      </c>
      <c r="BQ29" s="516">
        <v>-5.37</v>
      </c>
      <c r="BR29" s="684"/>
      <c r="BS29" s="668">
        <v>9.7959719844886095</v>
      </c>
      <c r="BT29" s="354">
        <v>7.4174307368165202</v>
      </c>
      <c r="BU29" s="494"/>
      <c r="BV29" s="349" t="s">
        <v>554</v>
      </c>
    </row>
    <row r="30" spans="1:74" s="355" customFormat="1" x14ac:dyDescent="0.25">
      <c r="A30" s="345" t="s">
        <v>7729</v>
      </c>
      <c r="B30" s="349"/>
      <c r="C30" s="719">
        <v>36874</v>
      </c>
      <c r="D30" s="668"/>
      <c r="E30" s="346">
        <v>9279.4500000000007</v>
      </c>
      <c r="F30" s="668"/>
      <c r="G30" s="347">
        <v>60.770800000000001</v>
      </c>
      <c r="H30" s="349"/>
      <c r="I30" s="348">
        <v>4.01</v>
      </c>
      <c r="J30" s="348">
        <v>7.06</v>
      </c>
      <c r="K30" s="348">
        <v>2.8</v>
      </c>
      <c r="L30" s="348">
        <v>2.92</v>
      </c>
      <c r="M30" s="362"/>
      <c r="N30" s="350">
        <v>28.551600000000001</v>
      </c>
      <c r="O30" s="348">
        <v>-10.022</v>
      </c>
      <c r="P30" s="348">
        <v>1.8969</v>
      </c>
      <c r="Q30" s="348">
        <v>-2.5030000000000001</v>
      </c>
      <c r="R30" s="348">
        <v>10.323399999999999</v>
      </c>
      <c r="S30" s="348">
        <v>7.6947999999999999</v>
      </c>
      <c r="T30" s="348">
        <v>7.2450000000000001</v>
      </c>
      <c r="U30" s="354">
        <v>5.7988999999999997</v>
      </c>
      <c r="V30" s="348">
        <v>5.5172999999999996</v>
      </c>
      <c r="W30" s="348">
        <v>7.3273999999999999</v>
      </c>
      <c r="X30" s="348">
        <v>7.2618</v>
      </c>
      <c r="Y30" s="363">
        <v>6.0240999999999998</v>
      </c>
      <c r="Z30" s="348">
        <v>6.7347999999999999</v>
      </c>
      <c r="AA30" s="348">
        <v>0.31540000000000001</v>
      </c>
      <c r="AB30" s="348">
        <v>9.6229999999999993</v>
      </c>
      <c r="AC30" s="348">
        <v>6.5663</v>
      </c>
      <c r="AD30" s="348">
        <v>6.2243000000000004</v>
      </c>
      <c r="AE30" s="348">
        <v>0.31540000000000001</v>
      </c>
      <c r="AF30" s="348">
        <v>7.3025000000000002</v>
      </c>
      <c r="AG30" s="569"/>
      <c r="AH30" s="346">
        <v>8</v>
      </c>
      <c r="AI30" s="346">
        <v>10</v>
      </c>
      <c r="AJ30" s="346">
        <v>10</v>
      </c>
      <c r="AK30" s="346">
        <v>9</v>
      </c>
      <c r="AL30" s="346">
        <v>1</v>
      </c>
      <c r="AM30" s="346">
        <v>1</v>
      </c>
      <c r="AN30" s="346">
        <v>1</v>
      </c>
      <c r="AO30" s="681">
        <v>1</v>
      </c>
      <c r="AP30" s="346">
        <v>3</v>
      </c>
      <c r="AQ30" s="346">
        <v>3</v>
      </c>
      <c r="AR30" s="346">
        <v>4</v>
      </c>
      <c r="AS30" s="346">
        <v>7</v>
      </c>
      <c r="AT30" s="346">
        <v>6</v>
      </c>
      <c r="AU30" s="346">
        <v>13</v>
      </c>
      <c r="AV30" s="346">
        <v>1</v>
      </c>
      <c r="AW30" s="346">
        <v>1</v>
      </c>
      <c r="AX30" s="346">
        <v>1</v>
      </c>
      <c r="AY30" s="346">
        <v>13</v>
      </c>
      <c r="AZ30" s="584"/>
      <c r="BA30" s="682">
        <v>30.1</v>
      </c>
      <c r="BB30" s="348">
        <v>66.92</v>
      </c>
      <c r="BC30" s="348" t="s">
        <v>430</v>
      </c>
      <c r="BD30" s="348" t="s">
        <v>430</v>
      </c>
      <c r="BE30" s="363" t="s">
        <v>430</v>
      </c>
      <c r="BF30" s="363">
        <v>2.98</v>
      </c>
      <c r="BG30" s="349"/>
      <c r="BH30" s="683">
        <v>2.98</v>
      </c>
      <c r="BI30" s="348">
        <v>24.32</v>
      </c>
      <c r="BJ30" s="348" t="s">
        <v>430</v>
      </c>
      <c r="BK30" s="348">
        <v>42.6</v>
      </c>
      <c r="BL30" s="348" t="s">
        <v>430</v>
      </c>
      <c r="BM30" s="363">
        <v>30.1</v>
      </c>
      <c r="BN30" s="516" t="s">
        <v>430</v>
      </c>
      <c r="BO30" s="516" t="s">
        <v>430</v>
      </c>
      <c r="BP30" s="516" t="s">
        <v>430</v>
      </c>
      <c r="BQ30" s="516" t="s">
        <v>430</v>
      </c>
      <c r="BR30" s="684"/>
      <c r="BS30" s="668">
        <v>9.1942280727582695</v>
      </c>
      <c r="BT30" s="354">
        <v>12.2259604836678</v>
      </c>
      <c r="BU30" s="494"/>
      <c r="BV30" s="349" t="s">
        <v>554</v>
      </c>
    </row>
    <row r="31" spans="1:74" s="355" customFormat="1" x14ac:dyDescent="0.25">
      <c r="A31" s="345" t="s">
        <v>7730</v>
      </c>
      <c r="B31" s="349"/>
      <c r="C31" s="719">
        <v>40200</v>
      </c>
      <c r="D31" s="668"/>
      <c r="E31" s="346">
        <v>8021.84</v>
      </c>
      <c r="F31" s="668"/>
      <c r="G31" s="347">
        <v>32.873199999999997</v>
      </c>
      <c r="H31" s="349"/>
      <c r="I31" s="348">
        <v>3.54</v>
      </c>
      <c r="J31" s="348">
        <v>7.3987100000000003</v>
      </c>
      <c r="K31" s="348">
        <v>2.56</v>
      </c>
      <c r="L31" s="348">
        <v>2.7</v>
      </c>
      <c r="M31" s="362"/>
      <c r="N31" s="350">
        <v>25.110700000000001</v>
      </c>
      <c r="O31" s="348">
        <v>-11.4626</v>
      </c>
      <c r="P31" s="348">
        <v>1.3645</v>
      </c>
      <c r="Q31" s="348">
        <v>-2.1</v>
      </c>
      <c r="R31" s="348">
        <v>8.2197999999999993</v>
      </c>
      <c r="S31" s="348">
        <v>7.1230000000000002</v>
      </c>
      <c r="T31" s="348">
        <v>6.5096999999999996</v>
      </c>
      <c r="U31" s="354">
        <v>5.3586999999999998</v>
      </c>
      <c r="V31" s="348">
        <v>5.5282</v>
      </c>
      <c r="W31" s="348">
        <v>7.4320000000000004</v>
      </c>
      <c r="X31" s="348">
        <v>7.2935999999999996</v>
      </c>
      <c r="Y31" s="363">
        <v>6.2558999999999996</v>
      </c>
      <c r="Z31" s="348">
        <v>6.9537000000000004</v>
      </c>
      <c r="AA31" s="348">
        <v>1.2566999999999999</v>
      </c>
      <c r="AB31" s="348">
        <v>8.73</v>
      </c>
      <c r="AC31" s="348">
        <v>5.6974</v>
      </c>
      <c r="AD31" s="348">
        <v>5.7706999999999997</v>
      </c>
      <c r="AE31" s="348">
        <v>1.2566999999999999</v>
      </c>
      <c r="AF31" s="348">
        <v>7.4835000000000003</v>
      </c>
      <c r="AG31" s="569"/>
      <c r="AH31" s="346">
        <v>10</v>
      </c>
      <c r="AI31" s="346">
        <v>12</v>
      </c>
      <c r="AJ31" s="346">
        <v>11</v>
      </c>
      <c r="AK31" s="346">
        <v>8</v>
      </c>
      <c r="AL31" s="346">
        <v>6</v>
      </c>
      <c r="AM31" s="346">
        <v>7</v>
      </c>
      <c r="AN31" s="346">
        <v>3</v>
      </c>
      <c r="AO31" s="681">
        <v>4</v>
      </c>
      <c r="AP31" s="346">
        <v>2</v>
      </c>
      <c r="AQ31" s="346">
        <v>1</v>
      </c>
      <c r="AR31" s="346">
        <v>3</v>
      </c>
      <c r="AS31" s="346">
        <v>5</v>
      </c>
      <c r="AT31" s="346">
        <v>4</v>
      </c>
      <c r="AU31" s="346">
        <v>6</v>
      </c>
      <c r="AV31" s="346">
        <v>2</v>
      </c>
      <c r="AW31" s="346">
        <v>3</v>
      </c>
      <c r="AX31" s="346">
        <v>3</v>
      </c>
      <c r="AY31" s="346">
        <v>6</v>
      </c>
      <c r="AZ31" s="584"/>
      <c r="BA31" s="682">
        <v>13.4</v>
      </c>
      <c r="BB31" s="348">
        <v>65.13</v>
      </c>
      <c r="BC31" s="348">
        <v>7.13</v>
      </c>
      <c r="BD31" s="348">
        <v>7.98</v>
      </c>
      <c r="BE31" s="363">
        <v>0.03</v>
      </c>
      <c r="BF31" s="363">
        <v>6.33</v>
      </c>
      <c r="BG31" s="349"/>
      <c r="BH31" s="683">
        <v>6.33</v>
      </c>
      <c r="BI31" s="348">
        <v>0.7</v>
      </c>
      <c r="BJ31" s="348" t="s">
        <v>430</v>
      </c>
      <c r="BK31" s="348">
        <v>79.55</v>
      </c>
      <c r="BL31" s="348" t="s">
        <v>430</v>
      </c>
      <c r="BM31" s="363">
        <v>13.4</v>
      </c>
      <c r="BN31" s="516" t="s">
        <v>430</v>
      </c>
      <c r="BO31" s="516" t="s">
        <v>430</v>
      </c>
      <c r="BP31" s="516" t="s">
        <v>430</v>
      </c>
      <c r="BQ31" s="516">
        <v>0.03</v>
      </c>
      <c r="BR31" s="684"/>
      <c r="BS31" s="668">
        <v>5.2764032789447199</v>
      </c>
      <c r="BT31" s="354">
        <v>11.400899547719799</v>
      </c>
      <c r="BU31" s="494"/>
      <c r="BV31" s="349" t="s">
        <v>554</v>
      </c>
    </row>
    <row r="32" spans="1:74" s="355" customFormat="1" x14ac:dyDescent="0.25">
      <c r="A32" s="345" t="s">
        <v>7731</v>
      </c>
      <c r="B32" s="349"/>
      <c r="C32" s="719">
        <v>37608</v>
      </c>
      <c r="D32" s="668"/>
      <c r="E32" s="346">
        <v>7154</v>
      </c>
      <c r="F32" s="668"/>
      <c r="G32" s="347">
        <v>56.000999999999998</v>
      </c>
      <c r="H32" s="349"/>
      <c r="I32" s="348">
        <v>2.93</v>
      </c>
      <c r="J32" s="348">
        <v>7.46</v>
      </c>
      <c r="K32" s="348">
        <v>2.4700000000000002</v>
      </c>
      <c r="L32" s="348">
        <v>2.6</v>
      </c>
      <c r="M32" s="362"/>
      <c r="N32" s="350">
        <v>29.222899999999999</v>
      </c>
      <c r="O32" s="348">
        <v>-4.7778</v>
      </c>
      <c r="P32" s="348">
        <v>2.2822</v>
      </c>
      <c r="Q32" s="348">
        <v>-1.4888999999999999</v>
      </c>
      <c r="R32" s="348">
        <v>7.3724999999999996</v>
      </c>
      <c r="S32" s="348">
        <v>7.1566999999999998</v>
      </c>
      <c r="T32" s="348">
        <v>6.3109999999999999</v>
      </c>
      <c r="U32" s="354">
        <v>5.0471000000000004</v>
      </c>
      <c r="V32" s="348">
        <v>5.2412999999999998</v>
      </c>
      <c r="W32" s="348">
        <v>7.2958999999999996</v>
      </c>
      <c r="X32" s="348">
        <v>7.2153</v>
      </c>
      <c r="Y32" s="363">
        <v>6.1271000000000004</v>
      </c>
      <c r="Z32" s="348">
        <v>6.7552000000000003</v>
      </c>
      <c r="AA32" s="348">
        <v>1.1167</v>
      </c>
      <c r="AB32" s="348">
        <v>8.3141999999999996</v>
      </c>
      <c r="AC32" s="348">
        <v>5.4436999999999998</v>
      </c>
      <c r="AD32" s="348">
        <v>5.5487000000000002</v>
      </c>
      <c r="AE32" s="348">
        <v>1.1167</v>
      </c>
      <c r="AF32" s="348">
        <v>7.5757000000000003</v>
      </c>
      <c r="AG32" s="569"/>
      <c r="AH32" s="346">
        <v>6</v>
      </c>
      <c r="AI32" s="346">
        <v>5</v>
      </c>
      <c r="AJ32" s="346">
        <v>8</v>
      </c>
      <c r="AK32" s="346">
        <v>4</v>
      </c>
      <c r="AL32" s="346">
        <v>12</v>
      </c>
      <c r="AM32" s="346">
        <v>6</v>
      </c>
      <c r="AN32" s="346">
        <v>5</v>
      </c>
      <c r="AO32" s="681">
        <v>6</v>
      </c>
      <c r="AP32" s="346">
        <v>6</v>
      </c>
      <c r="AQ32" s="346">
        <v>5</v>
      </c>
      <c r="AR32" s="346">
        <v>5</v>
      </c>
      <c r="AS32" s="346">
        <v>6</v>
      </c>
      <c r="AT32" s="346">
        <v>5</v>
      </c>
      <c r="AU32" s="346">
        <v>7</v>
      </c>
      <c r="AV32" s="346">
        <v>5</v>
      </c>
      <c r="AW32" s="346">
        <v>5</v>
      </c>
      <c r="AX32" s="346">
        <v>6</v>
      </c>
      <c r="AY32" s="346">
        <v>7</v>
      </c>
      <c r="AZ32" s="584"/>
      <c r="BA32" s="682">
        <v>26.1</v>
      </c>
      <c r="BB32" s="348">
        <v>58.69</v>
      </c>
      <c r="BC32" s="348">
        <v>6.8</v>
      </c>
      <c r="BD32" s="348">
        <v>5.77</v>
      </c>
      <c r="BE32" s="363">
        <v>0.04</v>
      </c>
      <c r="BF32" s="363">
        <v>2.6</v>
      </c>
      <c r="BG32" s="349"/>
      <c r="BH32" s="683">
        <v>2.58</v>
      </c>
      <c r="BI32" s="348" t="s">
        <v>430</v>
      </c>
      <c r="BJ32" s="348" t="s">
        <v>430</v>
      </c>
      <c r="BK32" s="348">
        <v>71.260000000000005</v>
      </c>
      <c r="BL32" s="348" t="s">
        <v>430</v>
      </c>
      <c r="BM32" s="363">
        <v>26.1</v>
      </c>
      <c r="BN32" s="516" t="s">
        <v>430</v>
      </c>
      <c r="BO32" s="516" t="s">
        <v>430</v>
      </c>
      <c r="BP32" s="516" t="s">
        <v>430</v>
      </c>
      <c r="BQ32" s="516">
        <v>0.04</v>
      </c>
      <c r="BR32" s="684"/>
      <c r="BS32" s="668">
        <v>5.4413118327206504</v>
      </c>
      <c r="BT32" s="354">
        <v>12.1644069160822</v>
      </c>
      <c r="BU32" s="494"/>
      <c r="BV32" s="349" t="s">
        <v>554</v>
      </c>
    </row>
    <row r="33" spans="1:74" s="355" customFormat="1" x14ac:dyDescent="0.25">
      <c r="A33" s="345" t="s">
        <v>7732</v>
      </c>
      <c r="B33" s="349"/>
      <c r="C33" s="719">
        <v>37750</v>
      </c>
      <c r="D33" s="668"/>
      <c r="E33" s="346">
        <v>5775.43</v>
      </c>
      <c r="F33" s="668"/>
      <c r="G33" s="347">
        <v>50.456499999999998</v>
      </c>
      <c r="H33" s="349"/>
      <c r="I33" s="348">
        <v>3.55</v>
      </c>
      <c r="J33" s="348">
        <v>7.76</v>
      </c>
      <c r="K33" s="348">
        <v>2.71</v>
      </c>
      <c r="L33" s="348">
        <v>2.88</v>
      </c>
      <c r="M33" s="362"/>
      <c r="N33" s="350">
        <v>29.466000000000001</v>
      </c>
      <c r="O33" s="348">
        <v>-6.1458000000000004</v>
      </c>
      <c r="P33" s="348">
        <v>3.5470000000000002</v>
      </c>
      <c r="Q33" s="348">
        <v>-3.0708000000000002</v>
      </c>
      <c r="R33" s="348">
        <v>8.9192999999999998</v>
      </c>
      <c r="S33" s="348">
        <v>7.2645999999999997</v>
      </c>
      <c r="T33" s="348">
        <v>6.2415000000000003</v>
      </c>
      <c r="U33" s="354">
        <v>5.1630000000000003</v>
      </c>
      <c r="V33" s="348">
        <v>5.3552</v>
      </c>
      <c r="W33" s="348">
        <v>7.1588000000000003</v>
      </c>
      <c r="X33" s="348">
        <v>7.1233000000000004</v>
      </c>
      <c r="Y33" s="363">
        <v>6.2724000000000002</v>
      </c>
      <c r="Z33" s="348">
        <v>7.0057999999999998</v>
      </c>
      <c r="AA33" s="348">
        <v>0.90010000000000001</v>
      </c>
      <c r="AB33" s="348">
        <v>8.3104999999999993</v>
      </c>
      <c r="AC33" s="348">
        <v>5.2899000000000003</v>
      </c>
      <c r="AD33" s="348">
        <v>5.6775000000000002</v>
      </c>
      <c r="AE33" s="348">
        <v>0.90010000000000001</v>
      </c>
      <c r="AF33" s="348">
        <v>7.2245999999999997</v>
      </c>
      <c r="AG33" s="569"/>
      <c r="AH33" s="346">
        <v>5</v>
      </c>
      <c r="AI33" s="346">
        <v>9</v>
      </c>
      <c r="AJ33" s="346">
        <v>2</v>
      </c>
      <c r="AK33" s="346">
        <v>12</v>
      </c>
      <c r="AL33" s="346">
        <v>2</v>
      </c>
      <c r="AM33" s="346">
        <v>2</v>
      </c>
      <c r="AN33" s="346">
        <v>6</v>
      </c>
      <c r="AO33" s="681">
        <v>5</v>
      </c>
      <c r="AP33" s="346">
        <v>5</v>
      </c>
      <c r="AQ33" s="346">
        <v>6</v>
      </c>
      <c r="AR33" s="346">
        <v>6</v>
      </c>
      <c r="AS33" s="346">
        <v>4</v>
      </c>
      <c r="AT33" s="346">
        <v>3</v>
      </c>
      <c r="AU33" s="346">
        <v>8</v>
      </c>
      <c r="AV33" s="346">
        <v>7</v>
      </c>
      <c r="AW33" s="346">
        <v>7</v>
      </c>
      <c r="AX33" s="346">
        <v>5</v>
      </c>
      <c r="AY33" s="346">
        <v>8</v>
      </c>
      <c r="AZ33" s="584"/>
      <c r="BA33" s="682">
        <v>14.87</v>
      </c>
      <c r="BB33" s="348">
        <v>73.47</v>
      </c>
      <c r="BC33" s="348">
        <v>7.76</v>
      </c>
      <c r="BD33" s="348">
        <v>11.76</v>
      </c>
      <c r="BE33" s="363" t="s">
        <v>430</v>
      </c>
      <c r="BF33" s="363">
        <v>-7.87</v>
      </c>
      <c r="BG33" s="349"/>
      <c r="BH33" s="683">
        <v>-7.87</v>
      </c>
      <c r="BI33" s="348" t="s">
        <v>430</v>
      </c>
      <c r="BJ33" s="348" t="s">
        <v>430</v>
      </c>
      <c r="BK33" s="348">
        <v>92.99</v>
      </c>
      <c r="BL33" s="348" t="s">
        <v>430</v>
      </c>
      <c r="BM33" s="363">
        <v>14.87</v>
      </c>
      <c r="BN33" s="516" t="s">
        <v>430</v>
      </c>
      <c r="BO33" s="516" t="s">
        <v>430</v>
      </c>
      <c r="BP33" s="516" t="s">
        <v>430</v>
      </c>
      <c r="BQ33" s="516" t="s">
        <v>430</v>
      </c>
      <c r="BR33" s="684"/>
      <c r="BS33" s="668">
        <v>8.6301751965479294</v>
      </c>
      <c r="BT33" s="354">
        <v>8.7823169364870708</v>
      </c>
      <c r="BU33" s="494"/>
      <c r="BV33" s="349" t="s">
        <v>554</v>
      </c>
    </row>
    <row r="34" spans="1:74" s="355" customFormat="1" x14ac:dyDescent="0.25">
      <c r="A34" s="345" t="s">
        <v>7733</v>
      </c>
      <c r="B34" s="349"/>
      <c r="C34" s="719">
        <v>40904</v>
      </c>
      <c r="D34" s="668"/>
      <c r="E34" s="346">
        <v>4196.3999999999996</v>
      </c>
      <c r="F34" s="668"/>
      <c r="G34" s="347">
        <v>28.0168</v>
      </c>
      <c r="H34" s="349"/>
      <c r="I34" s="348">
        <v>3.13</v>
      </c>
      <c r="J34" s="348">
        <v>7.2</v>
      </c>
      <c r="K34" s="348">
        <v>2.57</v>
      </c>
      <c r="L34" s="348">
        <v>2.7</v>
      </c>
      <c r="M34" s="362"/>
      <c r="N34" s="350">
        <v>29.2058</v>
      </c>
      <c r="O34" s="348">
        <v>-4.6013999999999999</v>
      </c>
      <c r="P34" s="348">
        <v>3.464</v>
      </c>
      <c r="Q34" s="348">
        <v>-1.7297</v>
      </c>
      <c r="R34" s="348">
        <v>8.0213000000000001</v>
      </c>
      <c r="S34" s="348">
        <v>6.8701999999999996</v>
      </c>
      <c r="T34" s="348">
        <v>6.1680000000000001</v>
      </c>
      <c r="U34" s="354">
        <v>4.9523999999999999</v>
      </c>
      <c r="V34" s="348">
        <v>5.0892999999999997</v>
      </c>
      <c r="W34" s="348">
        <v>7.0452000000000004</v>
      </c>
      <c r="X34" s="348">
        <v>6.9686000000000003</v>
      </c>
      <c r="Y34" s="363">
        <v>5.7652999999999999</v>
      </c>
      <c r="Z34" s="348">
        <v>6.5632000000000001</v>
      </c>
      <c r="AA34" s="348">
        <v>1.3524</v>
      </c>
      <c r="AB34" s="348">
        <v>8.2528000000000006</v>
      </c>
      <c r="AC34" s="348">
        <v>5.3459000000000003</v>
      </c>
      <c r="AD34" s="348">
        <v>5.3339999999999996</v>
      </c>
      <c r="AE34" s="348">
        <v>1.3524</v>
      </c>
      <c r="AF34" s="348">
        <v>7.3311999999999999</v>
      </c>
      <c r="AG34" s="569"/>
      <c r="AH34" s="346">
        <v>7</v>
      </c>
      <c r="AI34" s="346">
        <v>4</v>
      </c>
      <c r="AJ34" s="346">
        <v>3</v>
      </c>
      <c r="AK34" s="346">
        <v>5</v>
      </c>
      <c r="AL34" s="346">
        <v>9</v>
      </c>
      <c r="AM34" s="346">
        <v>9</v>
      </c>
      <c r="AN34" s="346">
        <v>7</v>
      </c>
      <c r="AO34" s="681">
        <v>7</v>
      </c>
      <c r="AP34" s="346">
        <v>7</v>
      </c>
      <c r="AQ34" s="346">
        <v>8</v>
      </c>
      <c r="AR34" s="346">
        <v>9</v>
      </c>
      <c r="AS34" s="346">
        <v>10</v>
      </c>
      <c r="AT34" s="346">
        <v>9</v>
      </c>
      <c r="AU34" s="346">
        <v>5</v>
      </c>
      <c r="AV34" s="346">
        <v>8</v>
      </c>
      <c r="AW34" s="346">
        <v>6</v>
      </c>
      <c r="AX34" s="346">
        <v>7</v>
      </c>
      <c r="AY34" s="346">
        <v>5</v>
      </c>
      <c r="AZ34" s="584"/>
      <c r="BA34" s="682">
        <v>21.09</v>
      </c>
      <c r="BB34" s="348">
        <v>77.89</v>
      </c>
      <c r="BC34" s="348" t="s">
        <v>430</v>
      </c>
      <c r="BD34" s="348" t="s">
        <v>430</v>
      </c>
      <c r="BE34" s="363">
        <v>-0.01</v>
      </c>
      <c r="BF34" s="363">
        <v>1.02</v>
      </c>
      <c r="BG34" s="349"/>
      <c r="BH34" s="683">
        <v>1.02</v>
      </c>
      <c r="BI34" s="348">
        <v>10.82</v>
      </c>
      <c r="BJ34" s="348">
        <v>1.1399999999999999</v>
      </c>
      <c r="BK34" s="348">
        <v>65.930000000000007</v>
      </c>
      <c r="BL34" s="348" t="s">
        <v>430</v>
      </c>
      <c r="BM34" s="363">
        <v>21.09</v>
      </c>
      <c r="BN34" s="516" t="s">
        <v>430</v>
      </c>
      <c r="BO34" s="516" t="s">
        <v>430</v>
      </c>
      <c r="BP34" s="516" t="s">
        <v>430</v>
      </c>
      <c r="BQ34" s="516">
        <v>-0.01</v>
      </c>
      <c r="BR34" s="684"/>
      <c r="BS34" s="668">
        <v>0.86453997025936202</v>
      </c>
      <c r="BT34" s="354">
        <v>10.9671968632902</v>
      </c>
      <c r="BU34" s="494"/>
      <c r="BV34" s="349" t="s">
        <v>554</v>
      </c>
    </row>
    <row r="35" spans="1:74" s="355" customFormat="1" x14ac:dyDescent="0.25">
      <c r="A35" s="345" t="s">
        <v>7734</v>
      </c>
      <c r="B35" s="349"/>
      <c r="C35" s="719">
        <v>37508</v>
      </c>
      <c r="D35" s="668"/>
      <c r="E35" s="346">
        <v>3522.43</v>
      </c>
      <c r="F35" s="668"/>
      <c r="G35" s="347">
        <v>49.157600000000002</v>
      </c>
      <c r="H35" s="349"/>
      <c r="I35" s="348">
        <v>3.3152900000000001</v>
      </c>
      <c r="J35" s="348">
        <v>7.2851499999999998</v>
      </c>
      <c r="K35" s="348">
        <v>2.6604399999999999</v>
      </c>
      <c r="L35" s="348">
        <v>2.7945500000000001</v>
      </c>
      <c r="M35" s="362"/>
      <c r="N35" s="350">
        <v>31.881499999999999</v>
      </c>
      <c r="O35" s="348">
        <v>-5.7641</v>
      </c>
      <c r="P35" s="348">
        <v>2.5364</v>
      </c>
      <c r="Q35" s="348">
        <v>-1.9291</v>
      </c>
      <c r="R35" s="348">
        <v>7.8867000000000003</v>
      </c>
      <c r="S35" s="348">
        <v>7.2088999999999999</v>
      </c>
      <c r="T35" s="348">
        <v>5.9537000000000004</v>
      </c>
      <c r="U35" s="354">
        <v>4.6909999999999998</v>
      </c>
      <c r="V35" s="348">
        <v>4.7408000000000001</v>
      </c>
      <c r="W35" s="348">
        <v>6.7998000000000003</v>
      </c>
      <c r="X35" s="348">
        <v>6.7605000000000004</v>
      </c>
      <c r="Y35" s="363">
        <v>5.6883999999999997</v>
      </c>
      <c r="Z35" s="348">
        <v>6.3825000000000003</v>
      </c>
      <c r="AA35" s="348">
        <v>0.67310000000000003</v>
      </c>
      <c r="AB35" s="348">
        <v>8.5282999999999998</v>
      </c>
      <c r="AC35" s="348">
        <v>5.1231999999999998</v>
      </c>
      <c r="AD35" s="348">
        <v>5.1577000000000002</v>
      </c>
      <c r="AE35" s="348">
        <v>0.67310000000000003</v>
      </c>
      <c r="AF35" s="348">
        <v>6.9001999999999999</v>
      </c>
      <c r="AG35" s="569"/>
      <c r="AH35" s="346">
        <v>2</v>
      </c>
      <c r="AI35" s="346">
        <v>7</v>
      </c>
      <c r="AJ35" s="346">
        <v>6</v>
      </c>
      <c r="AK35" s="346">
        <v>6</v>
      </c>
      <c r="AL35" s="346">
        <v>10</v>
      </c>
      <c r="AM35" s="346">
        <v>4</v>
      </c>
      <c r="AN35" s="346">
        <v>9</v>
      </c>
      <c r="AO35" s="681">
        <v>10</v>
      </c>
      <c r="AP35" s="346">
        <v>11</v>
      </c>
      <c r="AQ35" s="346">
        <v>10</v>
      </c>
      <c r="AR35" s="346">
        <v>12</v>
      </c>
      <c r="AS35" s="346">
        <v>11</v>
      </c>
      <c r="AT35" s="346">
        <v>10</v>
      </c>
      <c r="AU35" s="346">
        <v>9</v>
      </c>
      <c r="AV35" s="346">
        <v>4</v>
      </c>
      <c r="AW35" s="346">
        <v>9</v>
      </c>
      <c r="AX35" s="346">
        <v>10</v>
      </c>
      <c r="AY35" s="346">
        <v>9</v>
      </c>
      <c r="AZ35" s="584"/>
      <c r="BA35" s="682">
        <v>24.15</v>
      </c>
      <c r="BB35" s="348">
        <v>64.92</v>
      </c>
      <c r="BC35" s="348">
        <v>8.7799999999999994</v>
      </c>
      <c r="BD35" s="348" t="s">
        <v>430</v>
      </c>
      <c r="BE35" s="363" t="s">
        <v>430</v>
      </c>
      <c r="BF35" s="363">
        <v>2.15</v>
      </c>
      <c r="BG35" s="349"/>
      <c r="BH35" s="683">
        <v>2.15</v>
      </c>
      <c r="BI35" s="348">
        <v>1.32</v>
      </c>
      <c r="BJ35" s="348" t="s">
        <v>430</v>
      </c>
      <c r="BK35" s="348">
        <v>72.39</v>
      </c>
      <c r="BL35" s="348" t="s">
        <v>430</v>
      </c>
      <c r="BM35" s="363">
        <v>24.15</v>
      </c>
      <c r="BN35" s="516" t="s">
        <v>430</v>
      </c>
      <c r="BO35" s="516" t="s">
        <v>430</v>
      </c>
      <c r="BP35" s="516" t="s">
        <v>430</v>
      </c>
      <c r="BQ35" s="516" t="s">
        <v>430</v>
      </c>
      <c r="BR35" s="684"/>
      <c r="BS35" s="668">
        <v>8.4596557216919308</v>
      </c>
      <c r="BT35" s="354">
        <v>10.1634911520327</v>
      </c>
      <c r="BU35" s="494"/>
      <c r="BV35" s="349" t="s">
        <v>554</v>
      </c>
    </row>
    <row r="36" spans="1:74" s="355" customFormat="1" x14ac:dyDescent="0.25">
      <c r="A36" s="345" t="s">
        <v>7735</v>
      </c>
      <c r="B36" s="349"/>
      <c r="C36" s="719">
        <v>37476</v>
      </c>
      <c r="D36" s="668"/>
      <c r="E36" s="346">
        <v>2938.19</v>
      </c>
      <c r="F36" s="668"/>
      <c r="G36" s="347">
        <v>50.289700000000003</v>
      </c>
      <c r="H36" s="349"/>
      <c r="I36" s="348">
        <v>2.13</v>
      </c>
      <c r="J36" s="348">
        <v>7.21</v>
      </c>
      <c r="K36" s="348">
        <v>1.77</v>
      </c>
      <c r="L36" s="348">
        <v>1.86</v>
      </c>
      <c r="M36" s="362"/>
      <c r="N36" s="350">
        <v>24.839099999999998</v>
      </c>
      <c r="O36" s="348">
        <v>-4.4257</v>
      </c>
      <c r="P36" s="348">
        <v>2.3132000000000001</v>
      </c>
      <c r="Q36" s="348">
        <v>-0.77739999999999998</v>
      </c>
      <c r="R36" s="348">
        <v>6.8120000000000003</v>
      </c>
      <c r="S36" s="348">
        <v>5.7824999999999998</v>
      </c>
      <c r="T36" s="348">
        <v>5.5194999999999999</v>
      </c>
      <c r="U36" s="354">
        <v>4.3129999999999997</v>
      </c>
      <c r="V36" s="348">
        <v>4.3582000000000001</v>
      </c>
      <c r="W36" s="348">
        <v>6.3296000000000001</v>
      </c>
      <c r="X36" s="348">
        <v>6.4238999999999997</v>
      </c>
      <c r="Y36" s="363">
        <v>5.5011999999999999</v>
      </c>
      <c r="Z36" s="348">
        <v>5.6805000000000003</v>
      </c>
      <c r="AA36" s="348">
        <v>1.8386</v>
      </c>
      <c r="AB36" s="348">
        <v>7.7191000000000001</v>
      </c>
      <c r="AC36" s="348">
        <v>4.7827999999999999</v>
      </c>
      <c r="AD36" s="348">
        <v>4.7686000000000002</v>
      </c>
      <c r="AE36" s="348">
        <v>1.8386</v>
      </c>
      <c r="AF36" s="348">
        <v>6.9756999999999998</v>
      </c>
      <c r="AG36" s="569"/>
      <c r="AH36" s="346">
        <v>11</v>
      </c>
      <c r="AI36" s="346">
        <v>2</v>
      </c>
      <c r="AJ36" s="346">
        <v>7</v>
      </c>
      <c r="AK36" s="346">
        <v>2</v>
      </c>
      <c r="AL36" s="346">
        <v>13</v>
      </c>
      <c r="AM36" s="346">
        <v>13</v>
      </c>
      <c r="AN36" s="346">
        <v>13</v>
      </c>
      <c r="AO36" s="681">
        <v>13</v>
      </c>
      <c r="AP36" s="346">
        <v>13</v>
      </c>
      <c r="AQ36" s="346">
        <v>13</v>
      </c>
      <c r="AR36" s="346">
        <v>13</v>
      </c>
      <c r="AS36" s="346">
        <v>13</v>
      </c>
      <c r="AT36" s="346">
        <v>13</v>
      </c>
      <c r="AU36" s="346">
        <v>3</v>
      </c>
      <c r="AV36" s="346">
        <v>12</v>
      </c>
      <c r="AW36" s="346">
        <v>13</v>
      </c>
      <c r="AX36" s="346">
        <v>13</v>
      </c>
      <c r="AY36" s="346">
        <v>3</v>
      </c>
      <c r="AZ36" s="584"/>
      <c r="BA36" s="682">
        <v>12.61</v>
      </c>
      <c r="BB36" s="348">
        <v>84.55</v>
      </c>
      <c r="BC36" s="348" t="s">
        <v>430</v>
      </c>
      <c r="BD36" s="348" t="s">
        <v>430</v>
      </c>
      <c r="BE36" s="363" t="s">
        <v>430</v>
      </c>
      <c r="BF36" s="363">
        <v>2.83</v>
      </c>
      <c r="BG36" s="349"/>
      <c r="BH36" s="683">
        <v>2.83</v>
      </c>
      <c r="BI36" s="348">
        <v>20.41</v>
      </c>
      <c r="BJ36" s="348" t="s">
        <v>430</v>
      </c>
      <c r="BK36" s="348">
        <v>63.92</v>
      </c>
      <c r="BL36" s="348" t="s">
        <v>430</v>
      </c>
      <c r="BM36" s="363">
        <v>12.61</v>
      </c>
      <c r="BN36" s="516" t="s">
        <v>430</v>
      </c>
      <c r="BO36" s="516" t="s">
        <v>430</v>
      </c>
      <c r="BP36" s="516">
        <v>0.22</v>
      </c>
      <c r="BQ36" s="516" t="s">
        <v>430</v>
      </c>
      <c r="BR36" s="684"/>
      <c r="BS36" s="668">
        <v>4.2299471491540102</v>
      </c>
      <c r="BT36" s="354">
        <v>5.1222018689755604</v>
      </c>
      <c r="BU36" s="494"/>
      <c r="BV36" s="349" t="s">
        <v>554</v>
      </c>
    </row>
    <row r="37" spans="1:74" s="355" customFormat="1" x14ac:dyDescent="0.25">
      <c r="A37" s="345" t="s">
        <v>7736</v>
      </c>
      <c r="B37" s="349"/>
      <c r="C37" s="719">
        <v>39343</v>
      </c>
      <c r="D37" s="668"/>
      <c r="E37" s="346">
        <v>2105.5100000000002</v>
      </c>
      <c r="F37" s="668"/>
      <c r="G37" s="347">
        <v>33.540999999999997</v>
      </c>
      <c r="H37" s="349"/>
      <c r="I37" s="348">
        <v>3.08</v>
      </c>
      <c r="J37" s="348">
        <v>7.38</v>
      </c>
      <c r="K37" s="348">
        <v>2.29</v>
      </c>
      <c r="L37" s="348">
        <v>2.42</v>
      </c>
      <c r="M37" s="362"/>
      <c r="N37" s="350">
        <v>28.424700000000001</v>
      </c>
      <c r="O37" s="348">
        <v>-4.4962999999999997</v>
      </c>
      <c r="P37" s="348">
        <v>3.6246999999999998</v>
      </c>
      <c r="Q37" s="348">
        <v>-0.77710000000000001</v>
      </c>
      <c r="R37" s="348">
        <v>8.2131000000000007</v>
      </c>
      <c r="S37" s="348">
        <v>6.9947999999999997</v>
      </c>
      <c r="T37" s="348">
        <v>6.1096000000000004</v>
      </c>
      <c r="U37" s="354">
        <v>4.8803000000000001</v>
      </c>
      <c r="V37" s="348">
        <v>5.0198</v>
      </c>
      <c r="W37" s="348">
        <v>6.9029999999999996</v>
      </c>
      <c r="X37" s="348">
        <v>6.9824000000000002</v>
      </c>
      <c r="Y37" s="363">
        <v>7.0533000000000001</v>
      </c>
      <c r="Z37" s="348">
        <v>6.0061</v>
      </c>
      <c r="AA37" s="348">
        <v>2.1444000000000001</v>
      </c>
      <c r="AB37" s="348">
        <v>8.3125999999999998</v>
      </c>
      <c r="AC37" s="348">
        <v>5.2762000000000002</v>
      </c>
      <c r="AD37" s="348">
        <v>5.2760999999999996</v>
      </c>
      <c r="AE37" s="348">
        <v>2.1444000000000001</v>
      </c>
      <c r="AF37" s="348">
        <v>6.6349</v>
      </c>
      <c r="AG37" s="569"/>
      <c r="AH37" s="346">
        <v>9</v>
      </c>
      <c r="AI37" s="346">
        <v>3</v>
      </c>
      <c r="AJ37" s="346">
        <v>1</v>
      </c>
      <c r="AK37" s="346">
        <v>1</v>
      </c>
      <c r="AL37" s="346">
        <v>7</v>
      </c>
      <c r="AM37" s="346">
        <v>8</v>
      </c>
      <c r="AN37" s="346">
        <v>8</v>
      </c>
      <c r="AO37" s="681">
        <v>8</v>
      </c>
      <c r="AP37" s="346">
        <v>9</v>
      </c>
      <c r="AQ37" s="346">
        <v>9</v>
      </c>
      <c r="AR37" s="346">
        <v>8</v>
      </c>
      <c r="AS37" s="346">
        <v>1</v>
      </c>
      <c r="AT37" s="346">
        <v>12</v>
      </c>
      <c r="AU37" s="346">
        <v>1</v>
      </c>
      <c r="AV37" s="346">
        <v>6</v>
      </c>
      <c r="AW37" s="346">
        <v>8</v>
      </c>
      <c r="AX37" s="346">
        <v>8</v>
      </c>
      <c r="AY37" s="346">
        <v>1</v>
      </c>
      <c r="AZ37" s="584"/>
      <c r="BA37" s="682">
        <v>15.64</v>
      </c>
      <c r="BB37" s="348">
        <v>67.09</v>
      </c>
      <c r="BC37" s="348">
        <v>5.18</v>
      </c>
      <c r="BD37" s="348">
        <v>8.16</v>
      </c>
      <c r="BE37" s="363" t="s">
        <v>430</v>
      </c>
      <c r="BF37" s="363">
        <v>3.94</v>
      </c>
      <c r="BG37" s="349"/>
      <c r="BH37" s="683">
        <v>3.94</v>
      </c>
      <c r="BI37" s="348">
        <v>5.7</v>
      </c>
      <c r="BJ37" s="348" t="s">
        <v>430</v>
      </c>
      <c r="BK37" s="348">
        <v>74.72</v>
      </c>
      <c r="BL37" s="348" t="s">
        <v>430</v>
      </c>
      <c r="BM37" s="363">
        <v>15.64</v>
      </c>
      <c r="BN37" s="516" t="s">
        <v>430</v>
      </c>
      <c r="BO37" s="516" t="s">
        <v>430</v>
      </c>
      <c r="BP37" s="516" t="s">
        <v>430</v>
      </c>
      <c r="BQ37" s="516" t="s">
        <v>430</v>
      </c>
      <c r="BR37" s="684"/>
      <c r="BS37" s="668">
        <v>2.4122664395175502</v>
      </c>
      <c r="BT37" s="354">
        <v>8.1949711983610101</v>
      </c>
      <c r="BU37" s="494"/>
      <c r="BV37" s="349" t="s">
        <v>554</v>
      </c>
    </row>
    <row r="38" spans="1:74" s="355" customFormat="1" x14ac:dyDescent="0.25">
      <c r="A38" s="345" t="s">
        <v>7737</v>
      </c>
      <c r="B38" s="349"/>
      <c r="C38" s="719">
        <v>39165</v>
      </c>
      <c r="D38" s="668"/>
      <c r="E38" s="346">
        <v>725.27</v>
      </c>
      <c r="F38" s="668"/>
      <c r="G38" s="347">
        <v>3763.1363000000001</v>
      </c>
      <c r="H38" s="349"/>
      <c r="I38" s="348">
        <v>3.58</v>
      </c>
      <c r="J38" s="348">
        <v>7.3</v>
      </c>
      <c r="K38" s="348">
        <v>2.83</v>
      </c>
      <c r="L38" s="348">
        <v>2.98</v>
      </c>
      <c r="M38" s="362"/>
      <c r="N38" s="350">
        <v>33.840400000000002</v>
      </c>
      <c r="O38" s="348">
        <v>-5.8543000000000003</v>
      </c>
      <c r="P38" s="348">
        <v>2.1772999999999998</v>
      </c>
      <c r="Q38" s="348">
        <v>-3.1269</v>
      </c>
      <c r="R38" s="348">
        <v>8.0649999999999995</v>
      </c>
      <c r="S38" s="348">
        <v>6.7225000000000001</v>
      </c>
      <c r="T38" s="348">
        <v>5.6285999999999996</v>
      </c>
      <c r="U38" s="354">
        <v>4.5663999999999998</v>
      </c>
      <c r="V38" s="348">
        <v>4.7824</v>
      </c>
      <c r="W38" s="348">
        <v>6.7850000000000001</v>
      </c>
      <c r="X38" s="348">
        <v>6.8761999999999999</v>
      </c>
      <c r="Y38" s="363">
        <v>5.5968</v>
      </c>
      <c r="Z38" s="348">
        <v>6.3052999999999999</v>
      </c>
      <c r="AA38" s="348">
        <v>0.57609999999999995</v>
      </c>
      <c r="AB38" s="348">
        <v>7.8102</v>
      </c>
      <c r="AC38" s="348">
        <v>4.8526999999999996</v>
      </c>
      <c r="AD38" s="348">
        <v>5.0026999999999999</v>
      </c>
      <c r="AE38" s="348">
        <v>0.57609999999999995</v>
      </c>
      <c r="AF38" s="348">
        <v>7.0979000000000001</v>
      </c>
      <c r="AG38" s="569"/>
      <c r="AH38" s="346">
        <v>1</v>
      </c>
      <c r="AI38" s="346">
        <v>8</v>
      </c>
      <c r="AJ38" s="346">
        <v>9</v>
      </c>
      <c r="AK38" s="346">
        <v>13</v>
      </c>
      <c r="AL38" s="346">
        <v>8</v>
      </c>
      <c r="AM38" s="346">
        <v>11</v>
      </c>
      <c r="AN38" s="346">
        <v>12</v>
      </c>
      <c r="AO38" s="681">
        <v>12</v>
      </c>
      <c r="AP38" s="346">
        <v>10</v>
      </c>
      <c r="AQ38" s="346">
        <v>11</v>
      </c>
      <c r="AR38" s="346">
        <v>10</v>
      </c>
      <c r="AS38" s="346">
        <v>12</v>
      </c>
      <c r="AT38" s="346">
        <v>11</v>
      </c>
      <c r="AU38" s="346">
        <v>11</v>
      </c>
      <c r="AV38" s="346">
        <v>11</v>
      </c>
      <c r="AW38" s="346">
        <v>12</v>
      </c>
      <c r="AX38" s="346">
        <v>12</v>
      </c>
      <c r="AY38" s="346">
        <v>11</v>
      </c>
      <c r="AZ38" s="584"/>
      <c r="BA38" s="682">
        <v>18.63</v>
      </c>
      <c r="BB38" s="348">
        <v>68.88</v>
      </c>
      <c r="BC38" s="348">
        <v>6.11</v>
      </c>
      <c r="BD38" s="348">
        <v>3.78</v>
      </c>
      <c r="BE38" s="363" t="s">
        <v>430</v>
      </c>
      <c r="BF38" s="363">
        <v>2.6</v>
      </c>
      <c r="BG38" s="349"/>
      <c r="BH38" s="683">
        <v>2.6</v>
      </c>
      <c r="BI38" s="348">
        <v>3.22</v>
      </c>
      <c r="BJ38" s="348" t="s">
        <v>430</v>
      </c>
      <c r="BK38" s="348">
        <v>75.55</v>
      </c>
      <c r="BL38" s="348" t="s">
        <v>430</v>
      </c>
      <c r="BM38" s="363">
        <v>18.63</v>
      </c>
      <c r="BN38" s="516" t="s">
        <v>430</v>
      </c>
      <c r="BO38" s="516" t="s">
        <v>430</v>
      </c>
      <c r="BP38" s="516" t="s">
        <v>430</v>
      </c>
      <c r="BQ38" s="516" t="s">
        <v>430</v>
      </c>
      <c r="BR38" s="684"/>
      <c r="BS38" s="668">
        <v>6.8231669579530498</v>
      </c>
      <c r="BT38" s="354">
        <v>8.5316336574405103</v>
      </c>
      <c r="BU38" s="494"/>
      <c r="BV38" s="349" t="s">
        <v>554</v>
      </c>
    </row>
    <row r="39" spans="1:74" x14ac:dyDescent="0.25">
      <c r="A39" s="318" t="s">
        <v>93</v>
      </c>
      <c r="B39" s="66"/>
      <c r="C39" s="720"/>
      <c r="D39" s="43"/>
      <c r="E39" s="51"/>
      <c r="F39" s="43"/>
      <c r="G39" s="55"/>
      <c r="H39" s="66"/>
      <c r="I39" s="59"/>
      <c r="J39" s="59"/>
      <c r="K39" s="59"/>
      <c r="L39" s="59"/>
      <c r="M39" s="258"/>
      <c r="N39" s="70">
        <v>28.0474</v>
      </c>
      <c r="O39" s="59">
        <v>-6.9077999999999999</v>
      </c>
      <c r="P39" s="59">
        <v>2.4148000000000001</v>
      </c>
      <c r="Q39" s="59">
        <v>-2.0089999999999999</v>
      </c>
      <c r="R39" s="59">
        <v>8.2337000000000007</v>
      </c>
      <c r="S39" s="59">
        <v>6.9455999999999998</v>
      </c>
      <c r="T39" s="59">
        <v>6.1773999999999996</v>
      </c>
      <c r="U39" s="88">
        <v>5.0138999999999996</v>
      </c>
      <c r="V39" s="59">
        <v>5.1199000000000003</v>
      </c>
      <c r="W39" s="59">
        <v>7.0419</v>
      </c>
      <c r="X39" s="59">
        <v>7.0336999999999996</v>
      </c>
      <c r="Y39" s="276">
        <v>6.0743</v>
      </c>
      <c r="Z39" s="59">
        <v>6.6170999999999998</v>
      </c>
      <c r="AA39" s="59">
        <v>1.1611</v>
      </c>
      <c r="AB39" s="59">
        <v>8.3000000000000007</v>
      </c>
      <c r="AC39" s="59">
        <v>5.3680000000000003</v>
      </c>
      <c r="AD39" s="59">
        <v>5.4543999999999997</v>
      </c>
      <c r="AE39" s="59">
        <v>1.1611</v>
      </c>
      <c r="AF39" s="59">
        <v>7.2451999999999996</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1"/>
      <c r="D40" s="44"/>
      <c r="E40" s="52"/>
      <c r="F40" s="44"/>
      <c r="G40" s="56"/>
      <c r="H40" s="67"/>
      <c r="I40" s="60"/>
      <c r="J40" s="60"/>
      <c r="K40" s="60"/>
      <c r="L40" s="60"/>
      <c r="M40" s="259"/>
      <c r="N40" s="71">
        <v>33.840400000000002</v>
      </c>
      <c r="O40" s="60">
        <v>-4.2693000000000003</v>
      </c>
      <c r="P40" s="60">
        <v>3.6246999999999998</v>
      </c>
      <c r="Q40" s="60">
        <v>-0.77710000000000001</v>
      </c>
      <c r="R40" s="60">
        <v>10.323399999999999</v>
      </c>
      <c r="S40" s="60">
        <v>7.6947999999999999</v>
      </c>
      <c r="T40" s="60">
        <v>7.2450000000000001</v>
      </c>
      <c r="U40" s="89">
        <v>5.7988999999999997</v>
      </c>
      <c r="V40" s="60">
        <v>5.7422000000000004</v>
      </c>
      <c r="W40" s="60">
        <v>7.4320000000000004</v>
      </c>
      <c r="X40" s="60">
        <v>7.3696000000000002</v>
      </c>
      <c r="Y40" s="277">
        <v>7.0533000000000001</v>
      </c>
      <c r="Z40" s="60">
        <v>7.1867999999999999</v>
      </c>
      <c r="AA40" s="60">
        <v>2.1444000000000001</v>
      </c>
      <c r="AB40" s="60">
        <v>9.6229999999999993</v>
      </c>
      <c r="AC40" s="60">
        <v>6.5663</v>
      </c>
      <c r="AD40" s="60">
        <v>6.2243000000000004</v>
      </c>
      <c r="AE40" s="60">
        <v>2.1444000000000001</v>
      </c>
      <c r="AF40" s="60">
        <v>7.9157999999999999</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1"/>
      <c r="D41" s="44"/>
      <c r="E41" s="52"/>
      <c r="F41" s="44"/>
      <c r="G41" s="56"/>
      <c r="H41" s="67"/>
      <c r="I41" s="60"/>
      <c r="J41" s="60"/>
      <c r="K41" s="60"/>
      <c r="L41" s="60"/>
      <c r="M41" s="259"/>
      <c r="N41" s="71">
        <v>20.7239</v>
      </c>
      <c r="O41" s="60">
        <v>-12.2155</v>
      </c>
      <c r="P41" s="60">
        <v>0.37430000000000002</v>
      </c>
      <c r="Q41" s="60">
        <v>-3.1269</v>
      </c>
      <c r="R41" s="60">
        <v>6.8120000000000003</v>
      </c>
      <c r="S41" s="60">
        <v>5.7824999999999998</v>
      </c>
      <c r="T41" s="60">
        <v>5.5194999999999999</v>
      </c>
      <c r="U41" s="89">
        <v>4.3129999999999997</v>
      </c>
      <c r="V41" s="60">
        <v>4.3582000000000001</v>
      </c>
      <c r="W41" s="60">
        <v>6.3296000000000001</v>
      </c>
      <c r="X41" s="60">
        <v>6.4238999999999997</v>
      </c>
      <c r="Y41" s="277">
        <v>5.5011999999999999</v>
      </c>
      <c r="Z41" s="60">
        <v>5.6805000000000003</v>
      </c>
      <c r="AA41" s="60">
        <v>0.31540000000000001</v>
      </c>
      <c r="AB41" s="60">
        <v>7.4737</v>
      </c>
      <c r="AC41" s="60">
        <v>4.7827999999999999</v>
      </c>
      <c r="AD41" s="60">
        <v>4.7686000000000002</v>
      </c>
      <c r="AE41" s="60">
        <v>0.31540000000000001</v>
      </c>
      <c r="AF41" s="60">
        <v>6.6349</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2"/>
      <c r="D42" s="45"/>
      <c r="E42" s="53"/>
      <c r="F42" s="45"/>
      <c r="G42" s="57"/>
      <c r="H42" s="68"/>
      <c r="I42" s="61"/>
      <c r="J42" s="61"/>
      <c r="K42" s="61"/>
      <c r="L42" s="61"/>
      <c r="M42" s="262"/>
      <c r="N42" s="72">
        <v>29.2058</v>
      </c>
      <c r="O42" s="61">
        <v>-5.7641</v>
      </c>
      <c r="P42" s="61">
        <v>2.3132000000000001</v>
      </c>
      <c r="Q42" s="61">
        <v>-2.0305</v>
      </c>
      <c r="R42" s="61">
        <v>8.2131000000000007</v>
      </c>
      <c r="S42" s="61">
        <v>7.1230000000000002</v>
      </c>
      <c r="T42" s="61">
        <v>6.1680000000000001</v>
      </c>
      <c r="U42" s="90">
        <v>4.9523999999999999</v>
      </c>
      <c r="V42" s="61">
        <v>5.0892999999999997</v>
      </c>
      <c r="W42" s="61">
        <v>7.0617000000000001</v>
      </c>
      <c r="X42" s="61">
        <v>7.0000999999999998</v>
      </c>
      <c r="Y42" s="279">
        <v>6.0240999999999998</v>
      </c>
      <c r="Z42" s="61">
        <v>6.6627000000000001</v>
      </c>
      <c r="AA42" s="61">
        <v>1.1167</v>
      </c>
      <c r="AB42" s="61">
        <v>8.3104999999999993</v>
      </c>
      <c r="AC42" s="61">
        <v>5.2899000000000003</v>
      </c>
      <c r="AD42" s="61">
        <v>5.3339999999999996</v>
      </c>
      <c r="AE42" s="61">
        <v>1.1167</v>
      </c>
      <c r="AF42" s="61">
        <v>7.2901999999999996</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247</v>
      </c>
      <c r="B43" s="69"/>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7738</v>
      </c>
      <c r="B44" s="113"/>
      <c r="C44" s="734">
        <v>43178</v>
      </c>
      <c r="D44" s="109"/>
      <c r="E44" s="110">
        <v>541.08699999999999</v>
      </c>
      <c r="F44" s="109"/>
      <c r="G44" s="111">
        <v>17.7179</v>
      </c>
      <c r="H44" s="113"/>
      <c r="I44" s="112">
        <v>5.47</v>
      </c>
      <c r="J44" s="112">
        <v>7.33</v>
      </c>
      <c r="K44" s="112">
        <v>2.83</v>
      </c>
      <c r="L44" s="112">
        <v>2.98</v>
      </c>
      <c r="M44" s="260"/>
      <c r="N44" s="114">
        <v>22.674800000000001</v>
      </c>
      <c r="O44" s="112">
        <v>-10.9085</v>
      </c>
      <c r="P44" s="112">
        <v>1.4423999999999999</v>
      </c>
      <c r="Q44" s="112">
        <v>-4.4656000000000002</v>
      </c>
      <c r="R44" s="112">
        <v>9.1044</v>
      </c>
      <c r="S44" s="112">
        <v>7.7746000000000004</v>
      </c>
      <c r="T44" s="112">
        <v>6.0551000000000004</v>
      </c>
      <c r="U44" s="119">
        <v>5.1144999999999996</v>
      </c>
      <c r="V44" s="112">
        <v>5.3795999999999999</v>
      </c>
      <c r="W44" s="112">
        <v>7.5167000000000002</v>
      </c>
      <c r="X44" s="112">
        <v>7.5227000000000004</v>
      </c>
      <c r="Y44" s="278">
        <v>6.4987000000000004</v>
      </c>
      <c r="Z44" s="112" t="s">
        <v>430</v>
      </c>
      <c r="AA44" s="112">
        <v>-6.4399999999999999E-2</v>
      </c>
      <c r="AB44" s="112">
        <v>8.3472000000000008</v>
      </c>
      <c r="AC44" s="112">
        <v>5.3406000000000002</v>
      </c>
      <c r="AD44" s="112">
        <v>5.5747</v>
      </c>
      <c r="AE44" s="112">
        <v>-6.4399999999999999E-2</v>
      </c>
      <c r="AF44" s="112">
        <v>7.1064999999999996</v>
      </c>
      <c r="AG44" s="555"/>
      <c r="AH44" s="110">
        <v>6</v>
      </c>
      <c r="AI44" s="110">
        <v>11</v>
      </c>
      <c r="AJ44" s="110">
        <v>11</v>
      </c>
      <c r="AK44" s="110">
        <v>12</v>
      </c>
      <c r="AL44" s="110">
        <v>3</v>
      </c>
      <c r="AM44" s="110">
        <v>2</v>
      </c>
      <c r="AN44" s="110">
        <v>10</v>
      </c>
      <c r="AO44" s="562">
        <v>7</v>
      </c>
      <c r="AP44" s="110">
        <v>6</v>
      </c>
      <c r="AQ44" s="110">
        <v>6</v>
      </c>
      <c r="AR44" s="110">
        <v>5</v>
      </c>
      <c r="AS44" s="110">
        <v>5</v>
      </c>
      <c r="AT44" s="110" t="s">
        <v>430</v>
      </c>
      <c r="AU44" s="110">
        <v>11</v>
      </c>
      <c r="AV44" s="110">
        <v>6</v>
      </c>
      <c r="AW44" s="110">
        <v>10</v>
      </c>
      <c r="AX44" s="110">
        <v>7</v>
      </c>
      <c r="AY44" s="110">
        <v>11</v>
      </c>
      <c r="AZ44" s="595"/>
      <c r="BA44" s="605">
        <v>11.42</v>
      </c>
      <c r="BB44" s="112">
        <v>67.23</v>
      </c>
      <c r="BC44" s="112">
        <v>16.59</v>
      </c>
      <c r="BD44" s="112">
        <v>0.92</v>
      </c>
      <c r="BE44" s="278" t="s">
        <v>430</v>
      </c>
      <c r="BF44" s="278">
        <v>3.84</v>
      </c>
      <c r="BG44" s="113"/>
      <c r="BH44" s="606">
        <v>3.84</v>
      </c>
      <c r="BI44" s="112">
        <v>6.18</v>
      </c>
      <c r="BJ44" s="112" t="s">
        <v>430</v>
      </c>
      <c r="BK44" s="112">
        <v>78.569999999999993</v>
      </c>
      <c r="BL44" s="112" t="s">
        <v>430</v>
      </c>
      <c r="BM44" s="278">
        <v>11.42</v>
      </c>
      <c r="BN44" s="607" t="s">
        <v>430</v>
      </c>
      <c r="BO44" s="607" t="s">
        <v>430</v>
      </c>
      <c r="BP44" s="607" t="s">
        <v>430</v>
      </c>
      <c r="BQ44" s="607" t="s">
        <v>430</v>
      </c>
      <c r="BR44" s="147"/>
      <c r="BS44" s="109">
        <v>1.8534383400000001</v>
      </c>
      <c r="BT44" s="119">
        <v>17.890788499999999</v>
      </c>
      <c r="BU44" s="139"/>
      <c r="BV44" s="113" t="s">
        <v>554</v>
      </c>
    </row>
    <row r="45" spans="1:74" s="107" customFormat="1" x14ac:dyDescent="0.25">
      <c r="A45" s="108" t="s">
        <v>7739</v>
      </c>
      <c r="B45" s="113"/>
      <c r="C45" s="734">
        <v>41276</v>
      </c>
      <c r="D45" s="109"/>
      <c r="E45" s="110">
        <v>292.17899999999997</v>
      </c>
      <c r="F45" s="109"/>
      <c r="G45" s="111">
        <v>29.362200000000001</v>
      </c>
      <c r="H45" s="113"/>
      <c r="I45" s="112">
        <v>1.5</v>
      </c>
      <c r="J45" s="112">
        <v>6.89</v>
      </c>
      <c r="K45" s="112">
        <v>1.3</v>
      </c>
      <c r="L45" s="112">
        <v>1.37</v>
      </c>
      <c r="M45" s="260"/>
      <c r="N45" s="114">
        <v>19.7759</v>
      </c>
      <c r="O45" s="112">
        <v>-4.1421999999999999</v>
      </c>
      <c r="P45" s="112">
        <v>3.3584999999999998</v>
      </c>
      <c r="Q45" s="112">
        <v>0.76380000000000003</v>
      </c>
      <c r="R45" s="112">
        <v>7.6933999999999996</v>
      </c>
      <c r="S45" s="112">
        <v>6.4359999999999999</v>
      </c>
      <c r="T45" s="112">
        <v>6.1990999999999996</v>
      </c>
      <c r="U45" s="119">
        <v>5.1905000000000001</v>
      </c>
      <c r="V45" s="112">
        <v>5.3368000000000002</v>
      </c>
      <c r="W45" s="112">
        <v>7.0689000000000002</v>
      </c>
      <c r="X45" s="112">
        <v>7.0934999999999997</v>
      </c>
      <c r="Y45" s="278">
        <v>6.0491999999999999</v>
      </c>
      <c r="Z45" s="112">
        <v>7.0147000000000004</v>
      </c>
      <c r="AA45" s="112">
        <v>3.2989999999999999</v>
      </c>
      <c r="AB45" s="112">
        <v>7.7419000000000002</v>
      </c>
      <c r="AC45" s="112">
        <v>5.5476000000000001</v>
      </c>
      <c r="AD45" s="112">
        <v>5.5336999999999996</v>
      </c>
      <c r="AE45" s="112">
        <v>3.2989999999999999</v>
      </c>
      <c r="AF45" s="112">
        <v>7.1624999999999996</v>
      </c>
      <c r="AG45" s="555"/>
      <c r="AH45" s="110">
        <v>9</v>
      </c>
      <c r="AI45" s="110">
        <v>4</v>
      </c>
      <c r="AJ45" s="110">
        <v>4</v>
      </c>
      <c r="AK45" s="110">
        <v>2</v>
      </c>
      <c r="AL45" s="110">
        <v>7</v>
      </c>
      <c r="AM45" s="110">
        <v>10</v>
      </c>
      <c r="AN45" s="110">
        <v>8</v>
      </c>
      <c r="AO45" s="562">
        <v>6</v>
      </c>
      <c r="AP45" s="110">
        <v>7</v>
      </c>
      <c r="AQ45" s="110">
        <v>10</v>
      </c>
      <c r="AR45" s="110">
        <v>10</v>
      </c>
      <c r="AS45" s="110">
        <v>8</v>
      </c>
      <c r="AT45" s="110">
        <v>2</v>
      </c>
      <c r="AU45" s="110">
        <v>1</v>
      </c>
      <c r="AV45" s="110">
        <v>11</v>
      </c>
      <c r="AW45" s="110">
        <v>6</v>
      </c>
      <c r="AX45" s="110">
        <v>8</v>
      </c>
      <c r="AY45" s="110">
        <v>1</v>
      </c>
      <c r="AZ45" s="595"/>
      <c r="BA45" s="605">
        <v>10.14</v>
      </c>
      <c r="BB45" s="112">
        <v>83.81</v>
      </c>
      <c r="BC45" s="112" t="s">
        <v>430</v>
      </c>
      <c r="BD45" s="112" t="s">
        <v>430</v>
      </c>
      <c r="BE45" s="278" t="s">
        <v>430</v>
      </c>
      <c r="BF45" s="278">
        <v>6.04</v>
      </c>
      <c r="BG45" s="113"/>
      <c r="BH45" s="606">
        <v>6.04</v>
      </c>
      <c r="BI45" s="112">
        <v>16.809999999999999</v>
      </c>
      <c r="BJ45" s="112" t="s">
        <v>430</v>
      </c>
      <c r="BK45" s="112">
        <v>67.010000000000005</v>
      </c>
      <c r="BL45" s="112" t="s">
        <v>430</v>
      </c>
      <c r="BM45" s="278">
        <v>9.4600000000000009</v>
      </c>
      <c r="BN45" s="607" t="s">
        <v>430</v>
      </c>
      <c r="BO45" s="607">
        <v>0.68</v>
      </c>
      <c r="BP45" s="607" t="s">
        <v>430</v>
      </c>
      <c r="BQ45" s="607" t="s">
        <v>430</v>
      </c>
      <c r="BR45" s="147"/>
      <c r="BS45" s="109" t="s">
        <v>430</v>
      </c>
      <c r="BT45" s="119">
        <v>17.105742698289401</v>
      </c>
      <c r="BU45" s="139"/>
      <c r="BV45" s="113" t="s">
        <v>554</v>
      </c>
    </row>
    <row r="46" spans="1:74" s="107" customFormat="1" x14ac:dyDescent="0.25">
      <c r="A46" s="108" t="s">
        <v>7740</v>
      </c>
      <c r="B46" s="113"/>
      <c r="C46" s="734">
        <v>41275</v>
      </c>
      <c r="D46" s="109"/>
      <c r="E46" s="110">
        <v>267.18</v>
      </c>
      <c r="F46" s="109"/>
      <c r="G46" s="111">
        <v>30.8597</v>
      </c>
      <c r="H46" s="113"/>
      <c r="I46" s="112">
        <v>2.13</v>
      </c>
      <c r="J46" s="112">
        <v>6.9</v>
      </c>
      <c r="K46" s="112">
        <v>1.72</v>
      </c>
      <c r="L46" s="112">
        <v>1.81</v>
      </c>
      <c r="M46" s="260"/>
      <c r="N46" s="114">
        <v>18.342199999999998</v>
      </c>
      <c r="O46" s="112">
        <v>-4.1383000000000001</v>
      </c>
      <c r="P46" s="112">
        <v>2.5527000000000002</v>
      </c>
      <c r="Q46" s="112">
        <v>-0.43919999999999998</v>
      </c>
      <c r="R46" s="112">
        <v>8.1922999999999995</v>
      </c>
      <c r="S46" s="112">
        <v>6.9592999999999998</v>
      </c>
      <c r="T46" s="112">
        <v>6.2187999999999999</v>
      </c>
      <c r="U46" s="119">
        <v>5.2281000000000004</v>
      </c>
      <c r="V46" s="112">
        <v>5.5014000000000003</v>
      </c>
      <c r="W46" s="112">
        <v>8.0733999999999995</v>
      </c>
      <c r="X46" s="112">
        <v>7.6657000000000002</v>
      </c>
      <c r="Y46" s="278">
        <v>10.7714</v>
      </c>
      <c r="Z46" s="112">
        <v>5.9161000000000001</v>
      </c>
      <c r="AA46" s="112">
        <v>2.1753999999999998</v>
      </c>
      <c r="AB46" s="112">
        <v>8.5144000000000002</v>
      </c>
      <c r="AC46" s="112">
        <v>5.5518000000000001</v>
      </c>
      <c r="AD46" s="112">
        <v>5.6272000000000002</v>
      </c>
      <c r="AE46" s="112">
        <v>2.1753999999999998</v>
      </c>
      <c r="AF46" s="112">
        <v>6.8749000000000002</v>
      </c>
      <c r="AG46" s="555"/>
      <c r="AH46" s="110">
        <v>10</v>
      </c>
      <c r="AI46" s="110">
        <v>3</v>
      </c>
      <c r="AJ46" s="110">
        <v>8</v>
      </c>
      <c r="AK46" s="110">
        <v>6</v>
      </c>
      <c r="AL46" s="110">
        <v>5</v>
      </c>
      <c r="AM46" s="110">
        <v>6</v>
      </c>
      <c r="AN46" s="110">
        <v>6</v>
      </c>
      <c r="AO46" s="562">
        <v>5</v>
      </c>
      <c r="AP46" s="110">
        <v>5</v>
      </c>
      <c r="AQ46" s="110">
        <v>1</v>
      </c>
      <c r="AR46" s="110">
        <v>2</v>
      </c>
      <c r="AS46" s="110">
        <v>1</v>
      </c>
      <c r="AT46" s="110">
        <v>5</v>
      </c>
      <c r="AU46" s="110">
        <v>5</v>
      </c>
      <c r="AV46" s="110">
        <v>3</v>
      </c>
      <c r="AW46" s="110">
        <v>5</v>
      </c>
      <c r="AX46" s="110">
        <v>5</v>
      </c>
      <c r="AY46" s="110">
        <v>5</v>
      </c>
      <c r="AZ46" s="595"/>
      <c r="BA46" s="605">
        <v>12.07</v>
      </c>
      <c r="BB46" s="112">
        <v>64.680000000000007</v>
      </c>
      <c r="BC46" s="112">
        <v>13.71</v>
      </c>
      <c r="BD46" s="112">
        <v>4.8499999999999996</v>
      </c>
      <c r="BE46" s="278" t="s">
        <v>430</v>
      </c>
      <c r="BF46" s="278">
        <v>4.7</v>
      </c>
      <c r="BG46" s="113"/>
      <c r="BH46" s="606">
        <v>4.7</v>
      </c>
      <c r="BI46" s="112">
        <v>31.98</v>
      </c>
      <c r="BJ46" s="112">
        <v>8.7799999999999994</v>
      </c>
      <c r="BK46" s="112">
        <v>42.47</v>
      </c>
      <c r="BL46" s="112" t="s">
        <v>430</v>
      </c>
      <c r="BM46" s="278">
        <v>11.39</v>
      </c>
      <c r="BN46" s="607" t="s">
        <v>430</v>
      </c>
      <c r="BO46" s="607">
        <v>0.68</v>
      </c>
      <c r="BP46" s="607" t="s">
        <v>430</v>
      </c>
      <c r="BQ46" s="607" t="s">
        <v>430</v>
      </c>
      <c r="BR46" s="147"/>
      <c r="BS46" s="109">
        <v>7.3446947536723499</v>
      </c>
      <c r="BT46" s="119">
        <v>16.270147348135101</v>
      </c>
      <c r="BU46" s="139"/>
      <c r="BV46" s="113" t="s">
        <v>554</v>
      </c>
    </row>
    <row r="47" spans="1:74" s="107" customFormat="1" x14ac:dyDescent="0.25">
      <c r="A47" s="108" t="s">
        <v>7741</v>
      </c>
      <c r="B47" s="113"/>
      <c r="C47" s="734">
        <v>41283</v>
      </c>
      <c r="D47" s="109"/>
      <c r="E47" s="110">
        <v>256.8</v>
      </c>
      <c r="F47" s="109"/>
      <c r="G47" s="111">
        <v>33.677700000000002</v>
      </c>
      <c r="H47" s="113"/>
      <c r="I47" s="112">
        <v>2.56</v>
      </c>
      <c r="J47" s="112">
        <v>7.22</v>
      </c>
      <c r="K47" s="112">
        <v>2.0099999999999998</v>
      </c>
      <c r="L47" s="112">
        <v>2.12</v>
      </c>
      <c r="M47" s="260"/>
      <c r="N47" s="114">
        <v>22.2315</v>
      </c>
      <c r="O47" s="112">
        <v>-6.7880000000000003</v>
      </c>
      <c r="P47" s="112">
        <v>3.5325000000000002</v>
      </c>
      <c r="Q47" s="112">
        <v>-0.92090000000000005</v>
      </c>
      <c r="R47" s="112">
        <v>7.6963999999999997</v>
      </c>
      <c r="S47" s="112">
        <v>6.9387999999999996</v>
      </c>
      <c r="T47" s="112">
        <v>6.2163000000000004</v>
      </c>
      <c r="U47" s="119">
        <v>5.0913000000000004</v>
      </c>
      <c r="V47" s="112">
        <v>5.2948000000000004</v>
      </c>
      <c r="W47" s="112">
        <v>7.5103999999999997</v>
      </c>
      <c r="X47" s="112">
        <v>7.5301999999999998</v>
      </c>
      <c r="Y47" s="278">
        <v>6.5410000000000004</v>
      </c>
      <c r="Z47" s="112">
        <v>7.4096000000000002</v>
      </c>
      <c r="AA47" s="112">
        <v>1.6269</v>
      </c>
      <c r="AB47" s="112">
        <v>8.4225999999999992</v>
      </c>
      <c r="AC47" s="112">
        <v>5.3799000000000001</v>
      </c>
      <c r="AD47" s="112">
        <v>5.5903</v>
      </c>
      <c r="AE47" s="112">
        <v>1.6269</v>
      </c>
      <c r="AF47" s="112">
        <v>7.9165000000000001</v>
      </c>
      <c r="AG47" s="555"/>
      <c r="AH47" s="110">
        <v>7</v>
      </c>
      <c r="AI47" s="110">
        <v>7</v>
      </c>
      <c r="AJ47" s="110">
        <v>3</v>
      </c>
      <c r="AK47" s="110">
        <v>7</v>
      </c>
      <c r="AL47" s="110">
        <v>6</v>
      </c>
      <c r="AM47" s="110">
        <v>7</v>
      </c>
      <c r="AN47" s="110">
        <v>7</v>
      </c>
      <c r="AO47" s="562">
        <v>8</v>
      </c>
      <c r="AP47" s="110">
        <v>8</v>
      </c>
      <c r="AQ47" s="110">
        <v>7</v>
      </c>
      <c r="AR47" s="110">
        <v>4</v>
      </c>
      <c r="AS47" s="110">
        <v>4</v>
      </c>
      <c r="AT47" s="110">
        <v>1</v>
      </c>
      <c r="AU47" s="110">
        <v>7</v>
      </c>
      <c r="AV47" s="110">
        <v>5</v>
      </c>
      <c r="AW47" s="110">
        <v>8</v>
      </c>
      <c r="AX47" s="110">
        <v>6</v>
      </c>
      <c r="AY47" s="110">
        <v>7</v>
      </c>
      <c r="AZ47" s="595"/>
      <c r="BA47" s="605">
        <v>12.71</v>
      </c>
      <c r="BB47" s="112">
        <v>81.94</v>
      </c>
      <c r="BC47" s="112" t="s">
        <v>430</v>
      </c>
      <c r="BD47" s="112">
        <v>1.93</v>
      </c>
      <c r="BE47" s="278" t="s">
        <v>430</v>
      </c>
      <c r="BF47" s="278">
        <v>3.42</v>
      </c>
      <c r="BG47" s="113"/>
      <c r="BH47" s="606">
        <v>3.42</v>
      </c>
      <c r="BI47" s="112">
        <v>3.7</v>
      </c>
      <c r="BJ47" s="112" t="s">
        <v>430</v>
      </c>
      <c r="BK47" s="112">
        <v>80.16</v>
      </c>
      <c r="BL47" s="112" t="s">
        <v>430</v>
      </c>
      <c r="BM47" s="278">
        <v>12.71</v>
      </c>
      <c r="BN47" s="607" t="s">
        <v>430</v>
      </c>
      <c r="BO47" s="607" t="s">
        <v>430</v>
      </c>
      <c r="BP47" s="607" t="s">
        <v>430</v>
      </c>
      <c r="BQ47" s="607" t="s">
        <v>430</v>
      </c>
      <c r="BR47" s="147"/>
      <c r="BS47" s="109">
        <v>6.7647929186470401</v>
      </c>
      <c r="BT47" s="119">
        <v>11.586584397682699</v>
      </c>
      <c r="BU47" s="139"/>
      <c r="BV47" s="113" t="s">
        <v>554</v>
      </c>
    </row>
    <row r="48" spans="1:74" s="107" customFormat="1" x14ac:dyDescent="0.25">
      <c r="A48" s="108" t="s">
        <v>7742</v>
      </c>
      <c r="B48" s="113"/>
      <c r="C48" s="734">
        <v>41275</v>
      </c>
      <c r="D48" s="109"/>
      <c r="E48" s="110">
        <v>183.42</v>
      </c>
      <c r="F48" s="109"/>
      <c r="G48" s="111">
        <v>50.926499999999997</v>
      </c>
      <c r="H48" s="113"/>
      <c r="I48" s="112">
        <v>2.0499999999999998</v>
      </c>
      <c r="J48" s="112">
        <v>7.09</v>
      </c>
      <c r="K48" s="112">
        <v>1.75</v>
      </c>
      <c r="L48" s="112">
        <v>1.84</v>
      </c>
      <c r="M48" s="260"/>
      <c r="N48" s="114">
        <v>21.370699999999999</v>
      </c>
      <c r="O48" s="112">
        <v>-4.6090999999999998</v>
      </c>
      <c r="P48" s="112">
        <v>3.3502999999999998</v>
      </c>
      <c r="Q48" s="112">
        <v>0.59399999999999997</v>
      </c>
      <c r="R48" s="112">
        <v>7.1902999999999997</v>
      </c>
      <c r="S48" s="112">
        <v>6.7594000000000003</v>
      </c>
      <c r="T48" s="112">
        <v>6.3371000000000004</v>
      </c>
      <c r="U48" s="119">
        <v>5.4283999999999999</v>
      </c>
      <c r="V48" s="112">
        <v>5.5391000000000004</v>
      </c>
      <c r="W48" s="112">
        <v>7.5670999999999999</v>
      </c>
      <c r="X48" s="112">
        <v>7.5118999999999998</v>
      </c>
      <c r="Y48" s="278">
        <v>6.6315</v>
      </c>
      <c r="Z48" s="112">
        <v>6.2019000000000002</v>
      </c>
      <c r="AA48" s="112">
        <v>2.6190000000000002</v>
      </c>
      <c r="AB48" s="112">
        <v>7.9652000000000003</v>
      </c>
      <c r="AC48" s="112">
        <v>5.6669</v>
      </c>
      <c r="AD48" s="112">
        <v>5.8257000000000003</v>
      </c>
      <c r="AE48" s="112">
        <v>2.6190000000000002</v>
      </c>
      <c r="AF48" s="112">
        <v>7.0598000000000001</v>
      </c>
      <c r="AG48" s="555"/>
      <c r="AH48" s="110">
        <v>8</v>
      </c>
      <c r="AI48" s="110">
        <v>5</v>
      </c>
      <c r="AJ48" s="110">
        <v>5</v>
      </c>
      <c r="AK48" s="110">
        <v>3</v>
      </c>
      <c r="AL48" s="110">
        <v>9</v>
      </c>
      <c r="AM48" s="110">
        <v>9</v>
      </c>
      <c r="AN48" s="110">
        <v>4</v>
      </c>
      <c r="AO48" s="562">
        <v>3</v>
      </c>
      <c r="AP48" s="110">
        <v>4</v>
      </c>
      <c r="AQ48" s="110">
        <v>4</v>
      </c>
      <c r="AR48" s="110">
        <v>6</v>
      </c>
      <c r="AS48" s="110">
        <v>3</v>
      </c>
      <c r="AT48" s="110">
        <v>4</v>
      </c>
      <c r="AU48" s="110">
        <v>3</v>
      </c>
      <c r="AV48" s="110">
        <v>10</v>
      </c>
      <c r="AW48" s="110">
        <v>4</v>
      </c>
      <c r="AX48" s="110">
        <v>3</v>
      </c>
      <c r="AY48" s="110">
        <v>3</v>
      </c>
      <c r="AZ48" s="595"/>
      <c r="BA48" s="605">
        <v>22.41</v>
      </c>
      <c r="BB48" s="112">
        <v>63.61</v>
      </c>
      <c r="BC48" s="112">
        <v>8.1999999999999993</v>
      </c>
      <c r="BD48" s="112">
        <v>2.73</v>
      </c>
      <c r="BE48" s="278" t="s">
        <v>430</v>
      </c>
      <c r="BF48" s="278">
        <v>3.05</v>
      </c>
      <c r="BG48" s="113"/>
      <c r="BH48" s="606">
        <v>3.05</v>
      </c>
      <c r="BI48" s="112">
        <v>15.68</v>
      </c>
      <c r="BJ48" s="112" t="s">
        <v>430</v>
      </c>
      <c r="BK48" s="112">
        <v>58.86</v>
      </c>
      <c r="BL48" s="112" t="s">
        <v>430</v>
      </c>
      <c r="BM48" s="278">
        <v>22.41</v>
      </c>
      <c r="BN48" s="607" t="s">
        <v>430</v>
      </c>
      <c r="BO48" s="607" t="s">
        <v>430</v>
      </c>
      <c r="BP48" s="607" t="s">
        <v>430</v>
      </c>
      <c r="BQ48" s="607" t="s">
        <v>430</v>
      </c>
      <c r="BR48" s="147"/>
      <c r="BS48" s="109">
        <v>13.632573478636701</v>
      </c>
      <c r="BT48" s="119">
        <v>8.1963636891803606</v>
      </c>
      <c r="BU48" s="139"/>
      <c r="BV48" s="113" t="s">
        <v>554</v>
      </c>
    </row>
    <row r="49" spans="1:74" s="107" customFormat="1" x14ac:dyDescent="0.25">
      <c r="A49" s="108" t="s">
        <v>7743</v>
      </c>
      <c r="B49" s="113"/>
      <c r="C49" s="734">
        <v>43497</v>
      </c>
      <c r="D49" s="109"/>
      <c r="E49" s="110">
        <v>129.947</v>
      </c>
      <c r="F49" s="109"/>
      <c r="G49" s="111">
        <v>16.572900000000001</v>
      </c>
      <c r="H49" s="113"/>
      <c r="I49" s="112">
        <v>2.73</v>
      </c>
      <c r="J49" s="112">
        <v>7.11</v>
      </c>
      <c r="K49" s="112">
        <v>2.37</v>
      </c>
      <c r="L49" s="112">
        <v>2.5</v>
      </c>
      <c r="M49" s="260"/>
      <c r="N49" s="114">
        <v>15.4232</v>
      </c>
      <c r="O49" s="112">
        <v>-6.8968999999999996</v>
      </c>
      <c r="P49" s="112">
        <v>3.2111999999999998</v>
      </c>
      <c r="Q49" s="112">
        <v>-1.7136</v>
      </c>
      <c r="R49" s="112">
        <v>7.4452999999999996</v>
      </c>
      <c r="S49" s="112">
        <v>7.7563000000000004</v>
      </c>
      <c r="T49" s="112">
        <v>6.8661000000000003</v>
      </c>
      <c r="U49" s="119">
        <v>5.6021999999999998</v>
      </c>
      <c r="V49" s="112">
        <v>5.6486999999999998</v>
      </c>
      <c r="W49" s="112">
        <v>7.6497000000000002</v>
      </c>
      <c r="X49" s="112">
        <v>7.6314000000000002</v>
      </c>
      <c r="Y49" s="278">
        <v>6.3667999999999996</v>
      </c>
      <c r="Z49" s="112" t="s">
        <v>430</v>
      </c>
      <c r="AA49" s="112">
        <v>1.3222</v>
      </c>
      <c r="AB49" s="112">
        <v>9.7407000000000004</v>
      </c>
      <c r="AC49" s="112">
        <v>6.1292999999999997</v>
      </c>
      <c r="AD49" s="112">
        <v>6.0290999999999997</v>
      </c>
      <c r="AE49" s="112">
        <v>1.3222</v>
      </c>
      <c r="AF49" s="112">
        <v>7.0088999999999997</v>
      </c>
      <c r="AG49" s="555"/>
      <c r="AH49" s="110">
        <v>12</v>
      </c>
      <c r="AI49" s="110">
        <v>9</v>
      </c>
      <c r="AJ49" s="110">
        <v>6</v>
      </c>
      <c r="AK49" s="110">
        <v>8</v>
      </c>
      <c r="AL49" s="110">
        <v>8</v>
      </c>
      <c r="AM49" s="110">
        <v>3</v>
      </c>
      <c r="AN49" s="110">
        <v>2</v>
      </c>
      <c r="AO49" s="562">
        <v>2</v>
      </c>
      <c r="AP49" s="110">
        <v>2</v>
      </c>
      <c r="AQ49" s="110">
        <v>3</v>
      </c>
      <c r="AR49" s="110">
        <v>3</v>
      </c>
      <c r="AS49" s="110">
        <v>6</v>
      </c>
      <c r="AT49" s="110" t="s">
        <v>430</v>
      </c>
      <c r="AU49" s="110">
        <v>9</v>
      </c>
      <c r="AV49" s="110">
        <v>2</v>
      </c>
      <c r="AW49" s="110">
        <v>2</v>
      </c>
      <c r="AX49" s="110">
        <v>2</v>
      </c>
      <c r="AY49" s="110">
        <v>9</v>
      </c>
      <c r="AZ49" s="595"/>
      <c r="BA49" s="605">
        <v>23.57</v>
      </c>
      <c r="BB49" s="112">
        <v>56.82</v>
      </c>
      <c r="BC49" s="112">
        <v>8.16</v>
      </c>
      <c r="BD49" s="112">
        <v>7.86</v>
      </c>
      <c r="BE49" s="278" t="s">
        <v>430</v>
      </c>
      <c r="BF49" s="278">
        <v>3.59</v>
      </c>
      <c r="BG49" s="113"/>
      <c r="BH49" s="606">
        <v>3.59</v>
      </c>
      <c r="BI49" s="112" t="s">
        <v>430</v>
      </c>
      <c r="BJ49" s="112" t="s">
        <v>430</v>
      </c>
      <c r="BK49" s="112">
        <v>72.83</v>
      </c>
      <c r="BL49" s="112" t="s">
        <v>430</v>
      </c>
      <c r="BM49" s="278">
        <v>23.57</v>
      </c>
      <c r="BN49" s="607" t="s">
        <v>430</v>
      </c>
      <c r="BO49" s="607" t="s">
        <v>430</v>
      </c>
      <c r="BP49" s="607" t="s">
        <v>430</v>
      </c>
      <c r="BQ49" s="607" t="s">
        <v>430</v>
      </c>
      <c r="BR49" s="147"/>
      <c r="BS49" s="109">
        <v>12.1245648012125</v>
      </c>
      <c r="BT49" s="119" t="s">
        <v>430</v>
      </c>
      <c r="BU49" s="139"/>
      <c r="BV49" s="113" t="s">
        <v>554</v>
      </c>
    </row>
    <row r="50" spans="1:74" s="107" customFormat="1" x14ac:dyDescent="0.25">
      <c r="A50" s="108" t="s">
        <v>7744</v>
      </c>
      <c r="B50" s="113"/>
      <c r="C50" s="734">
        <v>45688</v>
      </c>
      <c r="D50" s="109"/>
      <c r="E50" s="110">
        <v>110.252</v>
      </c>
      <c r="F50" s="109"/>
      <c r="G50" s="111">
        <v>11.0158</v>
      </c>
      <c r="H50" s="113"/>
      <c r="I50" s="112">
        <v>4.74</v>
      </c>
      <c r="J50" s="112">
        <v>6.89</v>
      </c>
      <c r="K50" s="112">
        <v>2.68</v>
      </c>
      <c r="L50" s="112">
        <v>2.82</v>
      </c>
      <c r="M50" s="260"/>
      <c r="N50" s="114">
        <v>24.204000000000001</v>
      </c>
      <c r="O50" s="112">
        <v>-12.6882</v>
      </c>
      <c r="P50" s="112">
        <v>1.9887999999999999</v>
      </c>
      <c r="Q50" s="112">
        <v>-2.6480000000000001</v>
      </c>
      <c r="R50" s="112">
        <v>6.8418000000000001</v>
      </c>
      <c r="S50" s="112">
        <v>7.0433000000000003</v>
      </c>
      <c r="T50" s="112">
        <v>6.2664999999999997</v>
      </c>
      <c r="U50" s="119">
        <v>4.8524000000000003</v>
      </c>
      <c r="V50" s="112">
        <v>5.2008999999999999</v>
      </c>
      <c r="W50" s="112" t="s">
        <v>430</v>
      </c>
      <c r="X50" s="112" t="s">
        <v>430</v>
      </c>
      <c r="Y50" s="278" t="s">
        <v>430</v>
      </c>
      <c r="Z50" s="112" t="s">
        <v>430</v>
      </c>
      <c r="AA50" s="112">
        <v>-0.57969999999999999</v>
      </c>
      <c r="AB50" s="112">
        <v>8.2947000000000006</v>
      </c>
      <c r="AC50" s="112">
        <v>5.4059999999999997</v>
      </c>
      <c r="AD50" s="112">
        <v>5.4314</v>
      </c>
      <c r="AE50" s="112">
        <v>-0.57969999999999999</v>
      </c>
      <c r="AF50" s="112">
        <v>6.8761999999999999</v>
      </c>
      <c r="AG50" s="555"/>
      <c r="AH50" s="110">
        <v>3</v>
      </c>
      <c r="AI50" s="110">
        <v>12</v>
      </c>
      <c r="AJ50" s="110">
        <v>10</v>
      </c>
      <c r="AK50" s="110">
        <v>11</v>
      </c>
      <c r="AL50" s="110">
        <v>11</v>
      </c>
      <c r="AM50" s="110">
        <v>5</v>
      </c>
      <c r="AN50" s="110">
        <v>5</v>
      </c>
      <c r="AO50" s="562">
        <v>11</v>
      </c>
      <c r="AP50" s="110">
        <v>10</v>
      </c>
      <c r="AQ50" s="110" t="s">
        <v>430</v>
      </c>
      <c r="AR50" s="110" t="s">
        <v>430</v>
      </c>
      <c r="AS50" s="110" t="s">
        <v>430</v>
      </c>
      <c r="AT50" s="110" t="s">
        <v>430</v>
      </c>
      <c r="AU50" s="110">
        <v>12</v>
      </c>
      <c r="AV50" s="110">
        <v>7</v>
      </c>
      <c r="AW50" s="110">
        <v>7</v>
      </c>
      <c r="AX50" s="110">
        <v>10</v>
      </c>
      <c r="AY50" s="110">
        <v>12</v>
      </c>
      <c r="AZ50" s="595"/>
      <c r="BA50" s="605">
        <v>14.84</v>
      </c>
      <c r="BB50" s="112">
        <v>70.53</v>
      </c>
      <c r="BC50" s="112" t="s">
        <v>430</v>
      </c>
      <c r="BD50" s="112" t="s">
        <v>430</v>
      </c>
      <c r="BE50" s="278" t="s">
        <v>430</v>
      </c>
      <c r="BF50" s="278">
        <v>14.63</v>
      </c>
      <c r="BG50" s="113"/>
      <c r="BH50" s="606">
        <v>14.63</v>
      </c>
      <c r="BI50" s="112">
        <v>22.86</v>
      </c>
      <c r="BJ50" s="112" t="s">
        <v>430</v>
      </c>
      <c r="BK50" s="112">
        <v>47.67</v>
      </c>
      <c r="BL50" s="112" t="s">
        <v>430</v>
      </c>
      <c r="BM50" s="278">
        <v>14.84</v>
      </c>
      <c r="BN50" s="607" t="s">
        <v>430</v>
      </c>
      <c r="BO50" s="607" t="s">
        <v>430</v>
      </c>
      <c r="BP50" s="607" t="s">
        <v>430</v>
      </c>
      <c r="BQ50" s="607" t="s">
        <v>430</v>
      </c>
      <c r="BR50" s="147"/>
      <c r="BS50" s="109" t="s">
        <v>430</v>
      </c>
      <c r="BT50" s="119" t="s">
        <v>430</v>
      </c>
      <c r="BU50" s="139"/>
      <c r="BV50" s="113" t="s">
        <v>554</v>
      </c>
    </row>
    <row r="51" spans="1:74" s="107" customFormat="1" x14ac:dyDescent="0.25">
      <c r="A51" s="108" t="s">
        <v>7745</v>
      </c>
      <c r="B51" s="113"/>
      <c r="C51" s="734">
        <v>41530</v>
      </c>
      <c r="D51" s="109"/>
      <c r="E51" s="110">
        <v>93.921300000000002</v>
      </c>
      <c r="F51" s="109"/>
      <c r="G51" s="111">
        <v>2541.3721</v>
      </c>
      <c r="H51" s="113"/>
      <c r="I51" s="112">
        <v>3.55</v>
      </c>
      <c r="J51" s="112">
        <v>6.72</v>
      </c>
      <c r="K51" s="112">
        <v>2.82</v>
      </c>
      <c r="L51" s="112">
        <v>2.93</v>
      </c>
      <c r="M51" s="260"/>
      <c r="N51" s="114">
        <v>23.171099999999999</v>
      </c>
      <c r="O51" s="112">
        <v>-3.0569999999999999</v>
      </c>
      <c r="P51" s="112">
        <v>3.1720999999999999</v>
      </c>
      <c r="Q51" s="112">
        <v>1.3734</v>
      </c>
      <c r="R51" s="112">
        <v>9.4871999999999996</v>
      </c>
      <c r="S51" s="112">
        <v>7.4850000000000003</v>
      </c>
      <c r="T51" s="112">
        <v>6.5266999999999999</v>
      </c>
      <c r="U51" s="119">
        <v>5.3305999999999996</v>
      </c>
      <c r="V51" s="112">
        <v>5.5441000000000003</v>
      </c>
      <c r="W51" s="112">
        <v>7.5513000000000003</v>
      </c>
      <c r="X51" s="112">
        <v>7.4992000000000001</v>
      </c>
      <c r="Y51" s="278">
        <v>6.2664</v>
      </c>
      <c r="Z51" s="112">
        <v>6.6891999999999996</v>
      </c>
      <c r="AA51" s="112">
        <v>2.4782999999999999</v>
      </c>
      <c r="AB51" s="112">
        <v>8.4268000000000001</v>
      </c>
      <c r="AC51" s="112">
        <v>5.7840999999999996</v>
      </c>
      <c r="AD51" s="112">
        <v>5.6787000000000001</v>
      </c>
      <c r="AE51" s="112">
        <v>2.4782999999999999</v>
      </c>
      <c r="AF51" s="112">
        <v>7.5304000000000002</v>
      </c>
      <c r="AG51" s="555"/>
      <c r="AH51" s="110">
        <v>4</v>
      </c>
      <c r="AI51" s="110">
        <v>2</v>
      </c>
      <c r="AJ51" s="110">
        <v>7</v>
      </c>
      <c r="AK51" s="110">
        <v>1</v>
      </c>
      <c r="AL51" s="110">
        <v>2</v>
      </c>
      <c r="AM51" s="110">
        <v>4</v>
      </c>
      <c r="AN51" s="110">
        <v>3</v>
      </c>
      <c r="AO51" s="562">
        <v>4</v>
      </c>
      <c r="AP51" s="110">
        <v>3</v>
      </c>
      <c r="AQ51" s="110">
        <v>5</v>
      </c>
      <c r="AR51" s="110">
        <v>7</v>
      </c>
      <c r="AS51" s="110">
        <v>7</v>
      </c>
      <c r="AT51" s="110">
        <v>3</v>
      </c>
      <c r="AU51" s="110">
        <v>4</v>
      </c>
      <c r="AV51" s="110">
        <v>4</v>
      </c>
      <c r="AW51" s="110">
        <v>3</v>
      </c>
      <c r="AX51" s="110">
        <v>4</v>
      </c>
      <c r="AY51" s="110">
        <v>4</v>
      </c>
      <c r="AZ51" s="595"/>
      <c r="BA51" s="605">
        <v>45.18</v>
      </c>
      <c r="BB51" s="112">
        <v>51.06</v>
      </c>
      <c r="BC51" s="112" t="s">
        <v>430</v>
      </c>
      <c r="BD51" s="112" t="s">
        <v>430</v>
      </c>
      <c r="BE51" s="278" t="s">
        <v>430</v>
      </c>
      <c r="BF51" s="278">
        <v>3.76</v>
      </c>
      <c r="BG51" s="113"/>
      <c r="BH51" s="606">
        <v>3.76</v>
      </c>
      <c r="BI51" s="112">
        <v>26.14</v>
      </c>
      <c r="BJ51" s="112" t="s">
        <v>430</v>
      </c>
      <c r="BK51" s="112">
        <v>24.92</v>
      </c>
      <c r="BL51" s="112" t="s">
        <v>430</v>
      </c>
      <c r="BM51" s="278">
        <v>45.18</v>
      </c>
      <c r="BN51" s="607" t="s">
        <v>430</v>
      </c>
      <c r="BO51" s="607" t="s">
        <v>430</v>
      </c>
      <c r="BP51" s="607" t="s">
        <v>430</v>
      </c>
      <c r="BQ51" s="607" t="s">
        <v>430</v>
      </c>
      <c r="BR51" s="147"/>
      <c r="BS51" s="109" t="s">
        <v>430</v>
      </c>
      <c r="BT51" s="119">
        <v>5.2682099394731798</v>
      </c>
      <c r="BU51" s="139"/>
      <c r="BV51" s="113" t="s">
        <v>554</v>
      </c>
    </row>
    <row r="52" spans="1:74" s="107" customFormat="1" x14ac:dyDescent="0.25">
      <c r="A52" s="108" t="s">
        <v>7746</v>
      </c>
      <c r="B52" s="113"/>
      <c r="C52" s="734">
        <v>46041</v>
      </c>
      <c r="D52" s="109"/>
      <c r="E52" s="110">
        <v>92.979900000000001</v>
      </c>
      <c r="F52" s="109"/>
      <c r="G52" s="111">
        <v>1032.2140999999999</v>
      </c>
      <c r="H52" s="113"/>
      <c r="I52" s="112">
        <v>7</v>
      </c>
      <c r="J52" s="112">
        <v>6.71</v>
      </c>
      <c r="K52" s="112">
        <v>2.6</v>
      </c>
      <c r="L52" s="112">
        <v>2.7</v>
      </c>
      <c r="M52" s="260"/>
      <c r="N52" s="114">
        <v>23.154800000000002</v>
      </c>
      <c r="O52" s="112">
        <v>-1.9822</v>
      </c>
      <c r="P52" s="112">
        <v>2.4173</v>
      </c>
      <c r="Q52" s="112">
        <v>-2.1915</v>
      </c>
      <c r="R52" s="112">
        <v>11.415699999999999</v>
      </c>
      <c r="S52" s="112">
        <v>6.8087</v>
      </c>
      <c r="T52" s="112" t="s">
        <v>430</v>
      </c>
      <c r="U52" s="119" t="s">
        <v>430</v>
      </c>
      <c r="V52" s="112" t="s">
        <v>430</v>
      </c>
      <c r="W52" s="112" t="s">
        <v>430</v>
      </c>
      <c r="X52" s="112" t="s">
        <v>430</v>
      </c>
      <c r="Y52" s="278" t="s">
        <v>430</v>
      </c>
      <c r="Z52" s="112" t="s">
        <v>430</v>
      </c>
      <c r="AA52" s="112">
        <v>1.2729999999999999</v>
      </c>
      <c r="AB52" s="112">
        <v>8.2936999999999994</v>
      </c>
      <c r="AC52" s="112" t="s">
        <v>430</v>
      </c>
      <c r="AD52" s="112" t="s">
        <v>430</v>
      </c>
      <c r="AE52" s="112">
        <v>1.2729999999999999</v>
      </c>
      <c r="AF52" s="112">
        <v>6.6056999999999997</v>
      </c>
      <c r="AG52" s="555"/>
      <c r="AH52" s="110">
        <v>5</v>
      </c>
      <c r="AI52" s="110">
        <v>1</v>
      </c>
      <c r="AJ52" s="110">
        <v>9</v>
      </c>
      <c r="AK52" s="110">
        <v>9</v>
      </c>
      <c r="AL52" s="110">
        <v>1</v>
      </c>
      <c r="AM52" s="110">
        <v>8</v>
      </c>
      <c r="AN52" s="110" t="s">
        <v>430</v>
      </c>
      <c r="AO52" s="562" t="s">
        <v>430</v>
      </c>
      <c r="AP52" s="110" t="s">
        <v>430</v>
      </c>
      <c r="AQ52" s="110" t="s">
        <v>430</v>
      </c>
      <c r="AR52" s="110" t="s">
        <v>430</v>
      </c>
      <c r="AS52" s="110" t="s">
        <v>430</v>
      </c>
      <c r="AT52" s="110" t="s">
        <v>430</v>
      </c>
      <c r="AU52" s="110">
        <v>10</v>
      </c>
      <c r="AV52" s="110">
        <v>8</v>
      </c>
      <c r="AW52" s="110" t="s">
        <v>430</v>
      </c>
      <c r="AX52" s="110" t="s">
        <v>430</v>
      </c>
      <c r="AY52" s="110">
        <v>10</v>
      </c>
      <c r="AZ52" s="595"/>
      <c r="BA52" s="605">
        <v>17.53</v>
      </c>
      <c r="BB52" s="112">
        <v>66.95</v>
      </c>
      <c r="BC52" s="112" t="s">
        <v>430</v>
      </c>
      <c r="BD52" s="112" t="s">
        <v>430</v>
      </c>
      <c r="BE52" s="278" t="s">
        <v>430</v>
      </c>
      <c r="BF52" s="278">
        <v>15.52</v>
      </c>
      <c r="BG52" s="113"/>
      <c r="BH52" s="606">
        <v>15.52</v>
      </c>
      <c r="BI52" s="112">
        <v>66.95</v>
      </c>
      <c r="BJ52" s="112" t="s">
        <v>430</v>
      </c>
      <c r="BK52" s="112" t="s">
        <v>430</v>
      </c>
      <c r="BL52" s="112" t="s">
        <v>430</v>
      </c>
      <c r="BM52" s="278">
        <v>17.53</v>
      </c>
      <c r="BN52" s="607" t="s">
        <v>430</v>
      </c>
      <c r="BO52" s="607" t="s">
        <v>430</v>
      </c>
      <c r="BP52" s="607" t="s">
        <v>430</v>
      </c>
      <c r="BQ52" s="607" t="s">
        <v>430</v>
      </c>
      <c r="BR52" s="147"/>
      <c r="BS52" s="109" t="s">
        <v>430</v>
      </c>
      <c r="BT52" s="119" t="s">
        <v>430</v>
      </c>
      <c r="BU52" s="139"/>
      <c r="BV52" s="113" t="s">
        <v>554</v>
      </c>
    </row>
    <row r="53" spans="1:74" s="107" customFormat="1" x14ac:dyDescent="0.25">
      <c r="A53" s="108" t="s">
        <v>7747</v>
      </c>
      <c r="B53" s="113"/>
      <c r="C53" s="734">
        <v>44250</v>
      </c>
      <c r="D53" s="109"/>
      <c r="E53" s="110">
        <v>81.180000000000007</v>
      </c>
      <c r="F53" s="109"/>
      <c r="G53" s="111">
        <v>14.217000000000001</v>
      </c>
      <c r="H53" s="113"/>
      <c r="I53" s="112">
        <v>4.0199999999999996</v>
      </c>
      <c r="J53" s="112">
        <v>7.49</v>
      </c>
      <c r="K53" s="112">
        <v>2.74</v>
      </c>
      <c r="L53" s="112">
        <v>2.89</v>
      </c>
      <c r="M53" s="260"/>
      <c r="N53" s="114">
        <v>36.750100000000003</v>
      </c>
      <c r="O53" s="112">
        <v>-6.8423999999999996</v>
      </c>
      <c r="P53" s="112">
        <v>3.6335000000000002</v>
      </c>
      <c r="Q53" s="112">
        <v>-2.3818000000000001</v>
      </c>
      <c r="R53" s="112">
        <v>9.0612999999999992</v>
      </c>
      <c r="S53" s="112">
        <v>8.4608000000000008</v>
      </c>
      <c r="T53" s="112">
        <v>7.5366999999999997</v>
      </c>
      <c r="U53" s="119">
        <v>6.2508999999999997</v>
      </c>
      <c r="V53" s="112">
        <v>6.3033000000000001</v>
      </c>
      <c r="W53" s="112">
        <v>7.9154</v>
      </c>
      <c r="X53" s="112">
        <v>7.9146999999999998</v>
      </c>
      <c r="Y53" s="278">
        <v>6.7614999999999998</v>
      </c>
      <c r="Z53" s="112" t="s">
        <v>430</v>
      </c>
      <c r="AA53" s="112">
        <v>1.5415000000000001</v>
      </c>
      <c r="AB53" s="112">
        <v>9.7661999999999995</v>
      </c>
      <c r="AC53" s="112">
        <v>6.7451999999999996</v>
      </c>
      <c r="AD53" s="112">
        <v>6.5110999999999999</v>
      </c>
      <c r="AE53" s="112">
        <v>1.5415000000000001</v>
      </c>
      <c r="AF53" s="112">
        <v>6.7397999999999998</v>
      </c>
      <c r="AG53" s="555"/>
      <c r="AH53" s="110">
        <v>1</v>
      </c>
      <c r="AI53" s="110">
        <v>8</v>
      </c>
      <c r="AJ53" s="110">
        <v>2</v>
      </c>
      <c r="AK53" s="110">
        <v>10</v>
      </c>
      <c r="AL53" s="110">
        <v>4</v>
      </c>
      <c r="AM53" s="110">
        <v>1</v>
      </c>
      <c r="AN53" s="110">
        <v>1</v>
      </c>
      <c r="AO53" s="562">
        <v>1</v>
      </c>
      <c r="AP53" s="110">
        <v>1</v>
      </c>
      <c r="AQ53" s="110">
        <v>2</v>
      </c>
      <c r="AR53" s="110">
        <v>1</v>
      </c>
      <c r="AS53" s="110">
        <v>2</v>
      </c>
      <c r="AT53" s="110" t="s">
        <v>430</v>
      </c>
      <c r="AU53" s="110">
        <v>8</v>
      </c>
      <c r="AV53" s="110">
        <v>1</v>
      </c>
      <c r="AW53" s="110">
        <v>1</v>
      </c>
      <c r="AX53" s="110">
        <v>1</v>
      </c>
      <c r="AY53" s="110">
        <v>8</v>
      </c>
      <c r="AZ53" s="595"/>
      <c r="BA53" s="605">
        <v>11.59</v>
      </c>
      <c r="BB53" s="112">
        <v>60.25</v>
      </c>
      <c r="BC53" s="112">
        <v>11.41</v>
      </c>
      <c r="BD53" s="112">
        <v>11.28</v>
      </c>
      <c r="BE53" s="278" t="s">
        <v>430</v>
      </c>
      <c r="BF53" s="278">
        <v>5.48</v>
      </c>
      <c r="BG53" s="113"/>
      <c r="BH53" s="606">
        <v>5.33</v>
      </c>
      <c r="BI53" s="112">
        <v>2.86</v>
      </c>
      <c r="BJ53" s="112" t="s">
        <v>430</v>
      </c>
      <c r="BK53" s="112">
        <v>80.069999999999993</v>
      </c>
      <c r="BL53" s="112" t="s">
        <v>430</v>
      </c>
      <c r="BM53" s="278">
        <v>11.59</v>
      </c>
      <c r="BN53" s="607" t="s">
        <v>430</v>
      </c>
      <c r="BO53" s="607" t="s">
        <v>430</v>
      </c>
      <c r="BP53" s="607" t="s">
        <v>430</v>
      </c>
      <c r="BQ53" s="607" t="s">
        <v>430</v>
      </c>
      <c r="BR53" s="147"/>
      <c r="BS53" s="109">
        <v>5.9283546905928404</v>
      </c>
      <c r="BT53" s="119">
        <v>10.183793061018401</v>
      </c>
      <c r="BU53" s="139"/>
      <c r="BV53" s="113" t="s">
        <v>554</v>
      </c>
    </row>
    <row r="54" spans="1:74" s="107" customFormat="1" x14ac:dyDescent="0.25">
      <c r="A54" s="108" t="s">
        <v>7748</v>
      </c>
      <c r="B54" s="113"/>
      <c r="C54" s="734">
        <v>44802</v>
      </c>
      <c r="D54" s="109"/>
      <c r="E54" s="110">
        <v>78.698599999999999</v>
      </c>
      <c r="F54" s="109"/>
      <c r="G54" s="111">
        <v>13.0488</v>
      </c>
      <c r="H54" s="113"/>
      <c r="I54" s="112">
        <v>1.98</v>
      </c>
      <c r="J54" s="112">
        <v>7.03</v>
      </c>
      <c r="K54" s="112">
        <v>1.71</v>
      </c>
      <c r="L54" s="112">
        <v>1.8</v>
      </c>
      <c r="M54" s="260"/>
      <c r="N54" s="114">
        <v>18.190799999999999</v>
      </c>
      <c r="O54" s="112">
        <v>-5.5918000000000001</v>
      </c>
      <c r="P54" s="112">
        <v>4.0391000000000004</v>
      </c>
      <c r="Q54" s="112">
        <v>0.2797</v>
      </c>
      <c r="R54" s="112">
        <v>7.0711000000000004</v>
      </c>
      <c r="S54" s="112">
        <v>6.4177999999999997</v>
      </c>
      <c r="T54" s="112">
        <v>6.1257999999999999</v>
      </c>
      <c r="U54" s="119">
        <v>5.0595999999999997</v>
      </c>
      <c r="V54" s="112">
        <v>5.2831999999999999</v>
      </c>
      <c r="W54" s="112">
        <v>7.2573999999999996</v>
      </c>
      <c r="X54" s="112">
        <v>7.2153999999999998</v>
      </c>
      <c r="Y54" s="278" t="s">
        <v>430</v>
      </c>
      <c r="Z54" s="112" t="s">
        <v>430</v>
      </c>
      <c r="AA54" s="112">
        <v>2.9058000000000002</v>
      </c>
      <c r="AB54" s="112">
        <v>8.2354000000000003</v>
      </c>
      <c r="AC54" s="112">
        <v>5.3483000000000001</v>
      </c>
      <c r="AD54" s="112">
        <v>5.4659000000000004</v>
      </c>
      <c r="AE54" s="112">
        <v>2.9058000000000002</v>
      </c>
      <c r="AF54" s="112">
        <v>7.0951000000000004</v>
      </c>
      <c r="AG54" s="555"/>
      <c r="AH54" s="110">
        <v>11</v>
      </c>
      <c r="AI54" s="110">
        <v>6</v>
      </c>
      <c r="AJ54" s="110">
        <v>1</v>
      </c>
      <c r="AK54" s="110">
        <v>4</v>
      </c>
      <c r="AL54" s="110">
        <v>10</v>
      </c>
      <c r="AM54" s="110">
        <v>11</v>
      </c>
      <c r="AN54" s="110">
        <v>9</v>
      </c>
      <c r="AO54" s="562">
        <v>9</v>
      </c>
      <c r="AP54" s="110">
        <v>9</v>
      </c>
      <c r="AQ54" s="110">
        <v>8</v>
      </c>
      <c r="AR54" s="110">
        <v>8</v>
      </c>
      <c r="AS54" s="110" t="s">
        <v>430</v>
      </c>
      <c r="AT54" s="110" t="s">
        <v>430</v>
      </c>
      <c r="AU54" s="110">
        <v>2</v>
      </c>
      <c r="AV54" s="110">
        <v>9</v>
      </c>
      <c r="AW54" s="110">
        <v>9</v>
      </c>
      <c r="AX54" s="110">
        <v>9</v>
      </c>
      <c r="AY54" s="110">
        <v>2</v>
      </c>
      <c r="AZ54" s="595"/>
      <c r="BA54" s="605">
        <v>19.489999999999998</v>
      </c>
      <c r="BB54" s="112">
        <v>74.81</v>
      </c>
      <c r="BC54" s="112" t="s">
        <v>430</v>
      </c>
      <c r="BD54" s="112" t="s">
        <v>430</v>
      </c>
      <c r="BE54" s="278" t="s">
        <v>430</v>
      </c>
      <c r="BF54" s="278">
        <v>5.7</v>
      </c>
      <c r="BG54" s="113"/>
      <c r="BH54" s="606">
        <v>5.7</v>
      </c>
      <c r="BI54" s="112">
        <v>10.8</v>
      </c>
      <c r="BJ54" s="112" t="s">
        <v>430</v>
      </c>
      <c r="BK54" s="112">
        <v>64.010000000000005</v>
      </c>
      <c r="BL54" s="112" t="s">
        <v>430</v>
      </c>
      <c r="BM54" s="278">
        <v>19.489999999999998</v>
      </c>
      <c r="BN54" s="607" t="s">
        <v>430</v>
      </c>
      <c r="BO54" s="607" t="s">
        <v>430</v>
      </c>
      <c r="BP54" s="607" t="s">
        <v>430</v>
      </c>
      <c r="BQ54" s="607" t="s">
        <v>430</v>
      </c>
      <c r="BR54" s="147"/>
      <c r="BS54" s="109">
        <v>3.1376805399999999</v>
      </c>
      <c r="BT54" s="119">
        <v>18.17859395</v>
      </c>
      <c r="BU54" s="139"/>
      <c r="BV54" s="113" t="s">
        <v>554</v>
      </c>
    </row>
    <row r="55" spans="1:74" s="107" customFormat="1" x14ac:dyDescent="0.25">
      <c r="A55" s="108" t="s">
        <v>7749</v>
      </c>
      <c r="B55" s="113"/>
      <c r="C55" s="734">
        <v>44414</v>
      </c>
      <c r="D55" s="109"/>
      <c r="E55" s="110">
        <v>56.08</v>
      </c>
      <c r="F55" s="109"/>
      <c r="G55" s="111">
        <v>1351.2557999999999</v>
      </c>
      <c r="H55" s="113"/>
      <c r="I55" s="112">
        <v>1.83</v>
      </c>
      <c r="J55" s="112">
        <v>6.99</v>
      </c>
      <c r="K55" s="112">
        <v>1.61</v>
      </c>
      <c r="L55" s="112">
        <v>1.7</v>
      </c>
      <c r="M55" s="260"/>
      <c r="N55" s="114">
        <v>25.127600000000001</v>
      </c>
      <c r="O55" s="112">
        <v>-7.3689</v>
      </c>
      <c r="P55" s="112">
        <v>0.72440000000000004</v>
      </c>
      <c r="Q55" s="112">
        <v>-0.36809999999999998</v>
      </c>
      <c r="R55" s="112">
        <v>6.8162000000000003</v>
      </c>
      <c r="S55" s="112">
        <v>6.2266000000000004</v>
      </c>
      <c r="T55" s="112">
        <v>5.9009</v>
      </c>
      <c r="U55" s="119">
        <v>4.9259000000000004</v>
      </c>
      <c r="V55" s="112">
        <v>5.1917999999999997</v>
      </c>
      <c r="W55" s="112">
        <v>7.2568999999999999</v>
      </c>
      <c r="X55" s="112">
        <v>7.1814</v>
      </c>
      <c r="Y55" s="278" t="s">
        <v>430</v>
      </c>
      <c r="Z55" s="112" t="s">
        <v>430</v>
      </c>
      <c r="AA55" s="112">
        <v>1.6694</v>
      </c>
      <c r="AB55" s="112">
        <v>7.5941999999999998</v>
      </c>
      <c r="AC55" s="112">
        <v>5.1422999999999996</v>
      </c>
      <c r="AD55" s="112">
        <v>5.2968000000000002</v>
      </c>
      <c r="AE55" s="112">
        <v>1.6694</v>
      </c>
      <c r="AF55" s="112">
        <v>6.2765000000000004</v>
      </c>
      <c r="AG55" s="555"/>
      <c r="AH55" s="110">
        <v>2</v>
      </c>
      <c r="AI55" s="110">
        <v>10</v>
      </c>
      <c r="AJ55" s="110">
        <v>12</v>
      </c>
      <c r="AK55" s="110">
        <v>5</v>
      </c>
      <c r="AL55" s="110">
        <v>12</v>
      </c>
      <c r="AM55" s="110">
        <v>12</v>
      </c>
      <c r="AN55" s="110">
        <v>11</v>
      </c>
      <c r="AO55" s="562">
        <v>10</v>
      </c>
      <c r="AP55" s="110">
        <v>11</v>
      </c>
      <c r="AQ55" s="110">
        <v>9</v>
      </c>
      <c r="AR55" s="110">
        <v>9</v>
      </c>
      <c r="AS55" s="110" t="s">
        <v>430</v>
      </c>
      <c r="AT55" s="110" t="s">
        <v>430</v>
      </c>
      <c r="AU55" s="110">
        <v>6</v>
      </c>
      <c r="AV55" s="110">
        <v>12</v>
      </c>
      <c r="AW55" s="110">
        <v>11</v>
      </c>
      <c r="AX55" s="110">
        <v>11</v>
      </c>
      <c r="AY55" s="110">
        <v>6</v>
      </c>
      <c r="AZ55" s="595"/>
      <c r="BA55" s="605">
        <v>11.99</v>
      </c>
      <c r="BB55" s="112">
        <v>80.75</v>
      </c>
      <c r="BC55" s="112" t="s">
        <v>430</v>
      </c>
      <c r="BD55" s="112" t="s">
        <v>430</v>
      </c>
      <c r="BE55" s="278" t="s">
        <v>430</v>
      </c>
      <c r="BF55" s="278">
        <v>7.26</v>
      </c>
      <c r="BG55" s="113"/>
      <c r="BH55" s="606">
        <v>7.26</v>
      </c>
      <c r="BI55" s="112" t="s">
        <v>430</v>
      </c>
      <c r="BJ55" s="112" t="s">
        <v>430</v>
      </c>
      <c r="BK55" s="112">
        <v>80.75</v>
      </c>
      <c r="BL55" s="112" t="s">
        <v>430</v>
      </c>
      <c r="BM55" s="278">
        <v>8.83</v>
      </c>
      <c r="BN55" s="607" t="s">
        <v>430</v>
      </c>
      <c r="BO55" s="607">
        <v>3.16</v>
      </c>
      <c r="BP55" s="607" t="s">
        <v>430</v>
      </c>
      <c r="BQ55" s="607" t="s">
        <v>430</v>
      </c>
      <c r="BR55" s="147"/>
      <c r="BS55" s="109">
        <v>8.8801619717760296</v>
      </c>
      <c r="BT55" s="119">
        <v>8.8642340617728497</v>
      </c>
      <c r="BU55" s="139"/>
      <c r="BV55" s="113" t="s">
        <v>554</v>
      </c>
    </row>
    <row r="56" spans="1:74" s="107" customFormat="1" x14ac:dyDescent="0.25">
      <c r="A56" s="108" t="s">
        <v>7750</v>
      </c>
      <c r="B56" s="113"/>
      <c r="C56" s="734">
        <v>41275</v>
      </c>
      <c r="D56" s="109"/>
      <c r="E56" s="857">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554</v>
      </c>
    </row>
    <row r="57" spans="1:74" x14ac:dyDescent="0.25">
      <c r="A57" s="318" t="s">
        <v>93</v>
      </c>
      <c r="B57" s="66"/>
      <c r="C57" s="720"/>
      <c r="D57" s="43"/>
      <c r="E57" s="51"/>
      <c r="F57" s="43"/>
      <c r="G57" s="55"/>
      <c r="H57" s="66"/>
      <c r="I57" s="59"/>
      <c r="J57" s="59"/>
      <c r="K57" s="59"/>
      <c r="L57" s="59"/>
      <c r="M57" s="258"/>
      <c r="N57" s="70">
        <v>22.534700000000001</v>
      </c>
      <c r="O57" s="59">
        <v>-6.2511000000000001</v>
      </c>
      <c r="P57" s="59">
        <v>2.7852000000000001</v>
      </c>
      <c r="Q57" s="59">
        <v>-1.0098</v>
      </c>
      <c r="R57" s="59">
        <v>8.1679999999999993</v>
      </c>
      <c r="S57" s="59">
        <v>7.0888999999999998</v>
      </c>
      <c r="T57" s="59">
        <v>6.3863000000000003</v>
      </c>
      <c r="U57" s="88">
        <v>5.2794999999999996</v>
      </c>
      <c r="V57" s="59">
        <v>5.4748999999999999</v>
      </c>
      <c r="W57" s="59">
        <v>7.5366999999999997</v>
      </c>
      <c r="X57" s="59">
        <v>7.4766000000000004</v>
      </c>
      <c r="Y57" s="276">
        <v>6.9858000000000002</v>
      </c>
      <c r="Z57" s="59">
        <v>6.6463000000000001</v>
      </c>
      <c r="AA57" s="59">
        <v>1.6889000000000001</v>
      </c>
      <c r="AB57" s="59">
        <v>8.4452999999999996</v>
      </c>
      <c r="AC57" s="59">
        <v>5.6402000000000001</v>
      </c>
      <c r="AD57" s="59">
        <v>5.6877000000000004</v>
      </c>
      <c r="AE57" s="59">
        <v>1.6889000000000001</v>
      </c>
      <c r="AF57" s="59">
        <v>7.0210999999999997</v>
      </c>
      <c r="AG57" s="553"/>
      <c r="AH57" s="51">
        <v>12</v>
      </c>
      <c r="AI57" s="51">
        <v>12</v>
      </c>
      <c r="AJ57" s="51">
        <v>12</v>
      </c>
      <c r="AK57" s="51">
        <v>12</v>
      </c>
      <c r="AL57" s="51">
        <v>12</v>
      </c>
      <c r="AM57" s="51">
        <v>12</v>
      </c>
      <c r="AN57" s="51">
        <v>11</v>
      </c>
      <c r="AO57" s="560">
        <v>11</v>
      </c>
      <c r="AP57" s="51">
        <v>11</v>
      </c>
      <c r="AQ57" s="51">
        <v>10</v>
      </c>
      <c r="AR57" s="51">
        <v>10</v>
      </c>
      <c r="AS57" s="51">
        <v>8</v>
      </c>
      <c r="AT57" s="51">
        <v>5</v>
      </c>
      <c r="AU57" s="51">
        <v>12</v>
      </c>
      <c r="AV57" s="51">
        <v>12</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1"/>
      <c r="D58" s="44"/>
      <c r="E58" s="52"/>
      <c r="F58" s="44"/>
      <c r="G58" s="56"/>
      <c r="H58" s="67"/>
      <c r="I58" s="60"/>
      <c r="J58" s="60"/>
      <c r="K58" s="60"/>
      <c r="L58" s="60"/>
      <c r="M58" s="259"/>
      <c r="N58" s="71">
        <v>36.750100000000003</v>
      </c>
      <c r="O58" s="60">
        <v>-1.9822</v>
      </c>
      <c r="P58" s="60">
        <v>4.0391000000000004</v>
      </c>
      <c r="Q58" s="60">
        <v>1.3734</v>
      </c>
      <c r="R58" s="60">
        <v>11.415699999999999</v>
      </c>
      <c r="S58" s="60">
        <v>8.4608000000000008</v>
      </c>
      <c r="T58" s="60">
        <v>7.5366999999999997</v>
      </c>
      <c r="U58" s="89">
        <v>6.2508999999999997</v>
      </c>
      <c r="V58" s="60">
        <v>6.3033000000000001</v>
      </c>
      <c r="W58" s="60">
        <v>8.0733999999999995</v>
      </c>
      <c r="X58" s="60">
        <v>7.9146999999999998</v>
      </c>
      <c r="Y58" s="277">
        <v>10.7714</v>
      </c>
      <c r="Z58" s="60">
        <v>7.4096000000000002</v>
      </c>
      <c r="AA58" s="60">
        <v>3.2989999999999999</v>
      </c>
      <c r="AB58" s="60">
        <v>9.7661999999999995</v>
      </c>
      <c r="AC58" s="60">
        <v>6.7451999999999996</v>
      </c>
      <c r="AD58" s="60">
        <v>6.5110999999999999</v>
      </c>
      <c r="AE58" s="60">
        <v>3.2989999999999999</v>
      </c>
      <c r="AF58" s="60">
        <v>7.9165000000000001</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1"/>
      <c r="D59" s="44"/>
      <c r="E59" s="52"/>
      <c r="F59" s="44"/>
      <c r="G59" s="56"/>
      <c r="H59" s="67"/>
      <c r="I59" s="60"/>
      <c r="J59" s="60"/>
      <c r="K59" s="60"/>
      <c r="L59" s="60"/>
      <c r="M59" s="259"/>
      <c r="N59" s="71">
        <v>15.4232</v>
      </c>
      <c r="O59" s="60">
        <v>-12.6882</v>
      </c>
      <c r="P59" s="60">
        <v>0.72440000000000004</v>
      </c>
      <c r="Q59" s="60">
        <v>-4.4656000000000002</v>
      </c>
      <c r="R59" s="60">
        <v>6.8162000000000003</v>
      </c>
      <c r="S59" s="60">
        <v>6.2266000000000004</v>
      </c>
      <c r="T59" s="60">
        <v>5.9009</v>
      </c>
      <c r="U59" s="89">
        <v>4.8524000000000003</v>
      </c>
      <c r="V59" s="60">
        <v>5.1917999999999997</v>
      </c>
      <c r="W59" s="60">
        <v>7.0689000000000002</v>
      </c>
      <c r="X59" s="60">
        <v>7.0934999999999997</v>
      </c>
      <c r="Y59" s="277">
        <v>6.0491999999999999</v>
      </c>
      <c r="Z59" s="60">
        <v>5.9161000000000001</v>
      </c>
      <c r="AA59" s="60">
        <v>-0.57969999999999999</v>
      </c>
      <c r="AB59" s="60">
        <v>7.5941999999999998</v>
      </c>
      <c r="AC59" s="60">
        <v>5.1422999999999996</v>
      </c>
      <c r="AD59" s="60">
        <v>5.2968000000000002</v>
      </c>
      <c r="AE59" s="60">
        <v>-0.57969999999999999</v>
      </c>
      <c r="AF59" s="60">
        <v>6.2765000000000004</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2"/>
      <c r="D60" s="45"/>
      <c r="E60" s="53"/>
      <c r="F60" s="45"/>
      <c r="G60" s="57"/>
      <c r="H60" s="68"/>
      <c r="I60" s="61"/>
      <c r="J60" s="61"/>
      <c r="K60" s="61"/>
      <c r="L60" s="61"/>
      <c r="M60" s="262"/>
      <c r="N60" s="72">
        <v>22.453199999999999</v>
      </c>
      <c r="O60" s="61">
        <v>-6.1898999999999997</v>
      </c>
      <c r="P60" s="61">
        <v>3.1916500000000001</v>
      </c>
      <c r="Q60" s="61">
        <v>-0.68005000000000004</v>
      </c>
      <c r="R60" s="61">
        <v>7.6948999999999996</v>
      </c>
      <c r="S60" s="61">
        <v>6.9490499999999997</v>
      </c>
      <c r="T60" s="61">
        <v>6.2187999999999999</v>
      </c>
      <c r="U60" s="90">
        <v>5.1905000000000001</v>
      </c>
      <c r="V60" s="61">
        <v>5.3795999999999999</v>
      </c>
      <c r="W60" s="61">
        <v>7.5339999999999998</v>
      </c>
      <c r="X60" s="61">
        <v>7.5172999999999996</v>
      </c>
      <c r="Y60" s="279">
        <v>6.5198499999999999</v>
      </c>
      <c r="Z60" s="61">
        <v>6.6891999999999996</v>
      </c>
      <c r="AA60" s="61">
        <v>1.6480999999999999</v>
      </c>
      <c r="AB60" s="61">
        <v>8.3209</v>
      </c>
      <c r="AC60" s="61">
        <v>5.4767999999999999</v>
      </c>
      <c r="AD60" s="61">
        <v>5.5824999999999996</v>
      </c>
      <c r="AE60" s="61">
        <v>1.6480999999999999</v>
      </c>
      <c r="AF60" s="61">
        <v>7.0343499999999999</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248</v>
      </c>
      <c r="B61" s="69"/>
      <c r="C61" s="723"/>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7751</v>
      </c>
      <c r="B62" s="113"/>
      <c r="C62" s="734">
        <v>43178</v>
      </c>
      <c r="D62" s="109"/>
      <c r="E62" s="110">
        <v>541.08699999999999</v>
      </c>
      <c r="F62" s="109"/>
      <c r="G62" s="111">
        <v>16.5563</v>
      </c>
      <c r="H62" s="113"/>
      <c r="I62" s="112">
        <v>5.47</v>
      </c>
      <c r="J62" s="112">
        <v>7.33</v>
      </c>
      <c r="K62" s="112">
        <v>2.83</v>
      </c>
      <c r="L62" s="112">
        <v>2.98</v>
      </c>
      <c r="M62" s="260"/>
      <c r="N62" s="114">
        <v>21.8386</v>
      </c>
      <c r="O62" s="112">
        <v>-11.746499999999999</v>
      </c>
      <c r="P62" s="112">
        <v>0.59850000000000003</v>
      </c>
      <c r="Q62" s="112">
        <v>-5.3117000000000001</v>
      </c>
      <c r="R62" s="112">
        <v>8.2418999999999993</v>
      </c>
      <c r="S62" s="112">
        <v>6.89</v>
      </c>
      <c r="T62" s="112">
        <v>5.1604000000000001</v>
      </c>
      <c r="U62" s="119">
        <v>4.2183999999999999</v>
      </c>
      <c r="V62" s="112">
        <v>4.4791999999999996</v>
      </c>
      <c r="W62" s="112">
        <v>6.6078000000000001</v>
      </c>
      <c r="X62" s="112">
        <v>6.6227</v>
      </c>
      <c r="Y62" s="278">
        <v>5.6146000000000003</v>
      </c>
      <c r="Z62" s="112" t="s">
        <v>430</v>
      </c>
      <c r="AA62" s="112">
        <v>-0.90900000000000003</v>
      </c>
      <c r="AB62" s="112">
        <v>7.4595000000000002</v>
      </c>
      <c r="AC62" s="112">
        <v>4.4474</v>
      </c>
      <c r="AD62" s="112">
        <v>4.6744000000000003</v>
      </c>
      <c r="AE62" s="112">
        <v>-0.90900000000000003</v>
      </c>
      <c r="AF62" s="112">
        <v>6.2384000000000004</v>
      </c>
      <c r="AG62" s="555"/>
      <c r="AH62" s="110">
        <v>5</v>
      </c>
      <c r="AI62" s="110">
        <v>10</v>
      </c>
      <c r="AJ62" s="110">
        <v>10</v>
      </c>
      <c r="AK62" s="110">
        <v>11</v>
      </c>
      <c r="AL62" s="110">
        <v>2</v>
      </c>
      <c r="AM62" s="110">
        <v>3</v>
      </c>
      <c r="AN62" s="110">
        <v>11</v>
      </c>
      <c r="AO62" s="562">
        <v>11</v>
      </c>
      <c r="AP62" s="110">
        <v>11</v>
      </c>
      <c r="AQ62" s="110">
        <v>8</v>
      </c>
      <c r="AR62" s="110">
        <v>6</v>
      </c>
      <c r="AS62" s="110">
        <v>5</v>
      </c>
      <c r="AT62" s="110" t="s">
        <v>430</v>
      </c>
      <c r="AU62" s="110">
        <v>10</v>
      </c>
      <c r="AV62" s="110">
        <v>8</v>
      </c>
      <c r="AW62" s="110">
        <v>11</v>
      </c>
      <c r="AX62" s="110">
        <v>11</v>
      </c>
      <c r="AY62" s="110">
        <v>10</v>
      </c>
      <c r="AZ62" s="595"/>
      <c r="BA62" s="605">
        <v>11.42</v>
      </c>
      <c r="BB62" s="112">
        <v>67.23</v>
      </c>
      <c r="BC62" s="112">
        <v>16.59</v>
      </c>
      <c r="BD62" s="112">
        <v>0.92</v>
      </c>
      <c r="BE62" s="278" t="s">
        <v>430</v>
      </c>
      <c r="BF62" s="278">
        <v>3.84</v>
      </c>
      <c r="BG62" s="113"/>
      <c r="BH62" s="606">
        <v>3.84</v>
      </c>
      <c r="BI62" s="112">
        <v>6.18</v>
      </c>
      <c r="BJ62" s="112" t="s">
        <v>430</v>
      </c>
      <c r="BK62" s="112">
        <v>78.569999999999993</v>
      </c>
      <c r="BL62" s="112" t="s">
        <v>430</v>
      </c>
      <c r="BM62" s="278">
        <v>11.42</v>
      </c>
      <c r="BN62" s="607" t="s">
        <v>430</v>
      </c>
      <c r="BO62" s="607" t="s">
        <v>430</v>
      </c>
      <c r="BP62" s="607" t="s">
        <v>430</v>
      </c>
      <c r="BQ62" s="607" t="s">
        <v>430</v>
      </c>
      <c r="BR62" s="147"/>
      <c r="BS62" s="109">
        <v>1.8534383400000001</v>
      </c>
      <c r="BT62" s="119">
        <v>17.890788499999999</v>
      </c>
      <c r="BU62" s="139"/>
      <c r="BV62" s="113" t="s">
        <v>554</v>
      </c>
    </row>
    <row r="63" spans="1:74" s="107" customFormat="1" x14ac:dyDescent="0.25">
      <c r="A63" s="108" t="s">
        <v>7752</v>
      </c>
      <c r="B63" s="113"/>
      <c r="C63" s="734">
        <v>40658</v>
      </c>
      <c r="D63" s="109"/>
      <c r="E63" s="110">
        <v>292.17899999999997</v>
      </c>
      <c r="F63" s="109"/>
      <c r="G63" s="111">
        <v>26.7394</v>
      </c>
      <c r="H63" s="113"/>
      <c r="I63" s="112">
        <v>1.5</v>
      </c>
      <c r="J63" s="112">
        <v>6.89</v>
      </c>
      <c r="K63" s="112">
        <v>1.3</v>
      </c>
      <c r="L63" s="112">
        <v>1.37</v>
      </c>
      <c r="M63" s="260"/>
      <c r="N63" s="114">
        <v>19.1204</v>
      </c>
      <c r="O63" s="112">
        <v>-4.7756999999999996</v>
      </c>
      <c r="P63" s="112">
        <v>2.7315</v>
      </c>
      <c r="Q63" s="112">
        <v>0.13650000000000001</v>
      </c>
      <c r="R63" s="112">
        <v>7.0707000000000004</v>
      </c>
      <c r="S63" s="112">
        <v>5.8038999999999996</v>
      </c>
      <c r="T63" s="112">
        <v>5.5468000000000002</v>
      </c>
      <c r="U63" s="119">
        <v>4.5236000000000001</v>
      </c>
      <c r="V63" s="112">
        <v>4.6630000000000003</v>
      </c>
      <c r="W63" s="112">
        <v>6.4051</v>
      </c>
      <c r="X63" s="112">
        <v>6.4372999999999996</v>
      </c>
      <c r="Y63" s="278">
        <v>5.4051999999999998</v>
      </c>
      <c r="Z63" s="112">
        <v>6.2980999999999998</v>
      </c>
      <c r="AA63" s="112">
        <v>2.6819999999999999</v>
      </c>
      <c r="AB63" s="112">
        <v>7.1159999999999997</v>
      </c>
      <c r="AC63" s="112">
        <v>4.8930999999999996</v>
      </c>
      <c r="AD63" s="112">
        <v>4.8630000000000004</v>
      </c>
      <c r="AE63" s="112">
        <v>2.6819999999999999</v>
      </c>
      <c r="AF63" s="112">
        <v>6.6684999999999999</v>
      </c>
      <c r="AG63" s="555"/>
      <c r="AH63" s="110">
        <v>8</v>
      </c>
      <c r="AI63" s="110">
        <v>3</v>
      </c>
      <c r="AJ63" s="110">
        <v>5</v>
      </c>
      <c r="AK63" s="110">
        <v>2</v>
      </c>
      <c r="AL63" s="110">
        <v>6</v>
      </c>
      <c r="AM63" s="110">
        <v>9</v>
      </c>
      <c r="AN63" s="110">
        <v>8</v>
      </c>
      <c r="AO63" s="562">
        <v>6</v>
      </c>
      <c r="AP63" s="110">
        <v>8</v>
      </c>
      <c r="AQ63" s="110">
        <v>10</v>
      </c>
      <c r="AR63" s="110">
        <v>9</v>
      </c>
      <c r="AS63" s="110">
        <v>6</v>
      </c>
      <c r="AT63" s="110">
        <v>2</v>
      </c>
      <c r="AU63" s="110">
        <v>1</v>
      </c>
      <c r="AV63" s="110">
        <v>10</v>
      </c>
      <c r="AW63" s="110">
        <v>7</v>
      </c>
      <c r="AX63" s="110">
        <v>8</v>
      </c>
      <c r="AY63" s="110">
        <v>1</v>
      </c>
      <c r="AZ63" s="595"/>
      <c r="BA63" s="605">
        <v>10.14</v>
      </c>
      <c r="BB63" s="112">
        <v>83.81</v>
      </c>
      <c r="BC63" s="112" t="s">
        <v>430</v>
      </c>
      <c r="BD63" s="112" t="s">
        <v>430</v>
      </c>
      <c r="BE63" s="278" t="s">
        <v>430</v>
      </c>
      <c r="BF63" s="278">
        <v>6.04</v>
      </c>
      <c r="BG63" s="113"/>
      <c r="BH63" s="606">
        <v>6.04</v>
      </c>
      <c r="BI63" s="112">
        <v>16.809999999999999</v>
      </c>
      <c r="BJ63" s="112" t="s">
        <v>430</v>
      </c>
      <c r="BK63" s="112">
        <v>67.010000000000005</v>
      </c>
      <c r="BL63" s="112" t="s">
        <v>430</v>
      </c>
      <c r="BM63" s="278">
        <v>9.4600000000000009</v>
      </c>
      <c r="BN63" s="607" t="s">
        <v>430</v>
      </c>
      <c r="BO63" s="607">
        <v>0.68</v>
      </c>
      <c r="BP63" s="607" t="s">
        <v>430</v>
      </c>
      <c r="BQ63" s="607" t="s">
        <v>430</v>
      </c>
      <c r="BR63" s="147"/>
      <c r="BS63" s="109" t="s">
        <v>430</v>
      </c>
      <c r="BT63" s="119">
        <v>17.105742698289401</v>
      </c>
      <c r="BU63" s="139"/>
      <c r="BV63" s="113" t="s">
        <v>554</v>
      </c>
    </row>
    <row r="64" spans="1:74" s="107" customFormat="1" x14ac:dyDescent="0.25">
      <c r="A64" s="108" t="s">
        <v>7753</v>
      </c>
      <c r="B64" s="113"/>
      <c r="C64" s="734">
        <v>39801</v>
      </c>
      <c r="D64" s="109"/>
      <c r="E64" s="110">
        <v>267.18</v>
      </c>
      <c r="F64" s="109"/>
      <c r="G64" s="111">
        <v>28.2163</v>
      </c>
      <c r="H64" s="113"/>
      <c r="I64" s="112">
        <v>2.13</v>
      </c>
      <c r="J64" s="112">
        <v>6.9</v>
      </c>
      <c r="K64" s="112">
        <v>1.72</v>
      </c>
      <c r="L64" s="112">
        <v>1.81</v>
      </c>
      <c r="M64" s="260"/>
      <c r="N64" s="114">
        <v>17.730599999999999</v>
      </c>
      <c r="O64" s="112">
        <v>-4.7412999999999998</v>
      </c>
      <c r="P64" s="112">
        <v>1.9040999999999999</v>
      </c>
      <c r="Q64" s="112">
        <v>-1.0806</v>
      </c>
      <c r="R64" s="112">
        <v>7.5406000000000004</v>
      </c>
      <c r="S64" s="112">
        <v>6.3009000000000004</v>
      </c>
      <c r="T64" s="112">
        <v>5.5925000000000002</v>
      </c>
      <c r="U64" s="119">
        <v>4.6186999999999996</v>
      </c>
      <c r="V64" s="112">
        <v>4.8933</v>
      </c>
      <c r="W64" s="112">
        <v>7.4664999999999999</v>
      </c>
      <c r="X64" s="112">
        <v>7.0743</v>
      </c>
      <c r="Y64" s="278">
        <v>10.2469</v>
      </c>
      <c r="Z64" s="112">
        <v>5.3243</v>
      </c>
      <c r="AA64" s="112">
        <v>1.5290999999999999</v>
      </c>
      <c r="AB64" s="112">
        <v>7.8498000000000001</v>
      </c>
      <c r="AC64" s="112">
        <v>4.9311999999999996</v>
      </c>
      <c r="AD64" s="112">
        <v>5.0148999999999999</v>
      </c>
      <c r="AE64" s="112">
        <v>1.5290999999999999</v>
      </c>
      <c r="AF64" s="112">
        <v>6.0768000000000004</v>
      </c>
      <c r="AG64" s="555"/>
      <c r="AH64" s="110">
        <v>9</v>
      </c>
      <c r="AI64" s="110">
        <v>2</v>
      </c>
      <c r="AJ64" s="110">
        <v>8</v>
      </c>
      <c r="AK64" s="110">
        <v>6</v>
      </c>
      <c r="AL64" s="110">
        <v>4</v>
      </c>
      <c r="AM64" s="110">
        <v>7</v>
      </c>
      <c r="AN64" s="110">
        <v>6</v>
      </c>
      <c r="AO64" s="562">
        <v>4</v>
      </c>
      <c r="AP64" s="110">
        <v>3</v>
      </c>
      <c r="AQ64" s="110">
        <v>1</v>
      </c>
      <c r="AR64" s="110">
        <v>1</v>
      </c>
      <c r="AS64" s="110">
        <v>1</v>
      </c>
      <c r="AT64" s="110">
        <v>5</v>
      </c>
      <c r="AU64" s="110">
        <v>5</v>
      </c>
      <c r="AV64" s="110">
        <v>3</v>
      </c>
      <c r="AW64" s="110">
        <v>6</v>
      </c>
      <c r="AX64" s="110">
        <v>5</v>
      </c>
      <c r="AY64" s="110">
        <v>5</v>
      </c>
      <c r="AZ64" s="595"/>
      <c r="BA64" s="605">
        <v>12.07</v>
      </c>
      <c r="BB64" s="112">
        <v>64.680000000000007</v>
      </c>
      <c r="BC64" s="112">
        <v>13.71</v>
      </c>
      <c r="BD64" s="112">
        <v>4.8499999999999996</v>
      </c>
      <c r="BE64" s="278" t="s">
        <v>430</v>
      </c>
      <c r="BF64" s="278">
        <v>4.7</v>
      </c>
      <c r="BG64" s="113"/>
      <c r="BH64" s="606">
        <v>4.7</v>
      </c>
      <c r="BI64" s="112">
        <v>31.98</v>
      </c>
      <c r="BJ64" s="112">
        <v>8.7799999999999994</v>
      </c>
      <c r="BK64" s="112">
        <v>42.47</v>
      </c>
      <c r="BL64" s="112" t="s">
        <v>430</v>
      </c>
      <c r="BM64" s="278">
        <v>11.39</v>
      </c>
      <c r="BN64" s="607" t="s">
        <v>430</v>
      </c>
      <c r="BO64" s="607">
        <v>0.68</v>
      </c>
      <c r="BP64" s="607" t="s">
        <v>430</v>
      </c>
      <c r="BQ64" s="607" t="s">
        <v>430</v>
      </c>
      <c r="BR64" s="147"/>
      <c r="BS64" s="109">
        <v>7.3446947536723499</v>
      </c>
      <c r="BT64" s="119">
        <v>16.270147348135101</v>
      </c>
      <c r="BU64" s="139"/>
      <c r="BV64" s="113" t="s">
        <v>554</v>
      </c>
    </row>
    <row r="65" spans="1:74" s="107" customFormat="1" x14ac:dyDescent="0.25">
      <c r="A65" s="108" t="s">
        <v>7754</v>
      </c>
      <c r="B65" s="113"/>
      <c r="C65" s="734">
        <v>40359</v>
      </c>
      <c r="D65" s="109"/>
      <c r="E65" s="110">
        <v>256.8</v>
      </c>
      <c r="F65" s="109"/>
      <c r="G65" s="111">
        <v>30.826899999999998</v>
      </c>
      <c r="H65" s="113"/>
      <c r="I65" s="112">
        <v>2.56</v>
      </c>
      <c r="J65" s="112">
        <v>7.22</v>
      </c>
      <c r="K65" s="112">
        <v>2.0099999999999998</v>
      </c>
      <c r="L65" s="112">
        <v>2.12</v>
      </c>
      <c r="M65" s="260"/>
      <c r="N65" s="114">
        <v>21.562100000000001</v>
      </c>
      <c r="O65" s="112">
        <v>-7.4154</v>
      </c>
      <c r="P65" s="112">
        <v>2.9279000000000002</v>
      </c>
      <c r="Q65" s="112">
        <v>-1.5214000000000001</v>
      </c>
      <c r="R65" s="112">
        <v>7.09</v>
      </c>
      <c r="S65" s="112">
        <v>6.3281000000000001</v>
      </c>
      <c r="T65" s="112">
        <v>5.5797999999999996</v>
      </c>
      <c r="U65" s="119">
        <v>4.4421999999999997</v>
      </c>
      <c r="V65" s="112">
        <v>4.6323999999999996</v>
      </c>
      <c r="W65" s="112">
        <v>6.8189000000000002</v>
      </c>
      <c r="X65" s="112">
        <v>6.8268000000000004</v>
      </c>
      <c r="Y65" s="278">
        <v>5.8338000000000001</v>
      </c>
      <c r="Z65" s="112">
        <v>6.6734999999999998</v>
      </c>
      <c r="AA65" s="112">
        <v>1.0290999999999999</v>
      </c>
      <c r="AB65" s="112">
        <v>7.8078000000000003</v>
      </c>
      <c r="AC65" s="112">
        <v>4.7427000000000001</v>
      </c>
      <c r="AD65" s="112">
        <v>4.9366000000000003</v>
      </c>
      <c r="AE65" s="112">
        <v>1.0290999999999999</v>
      </c>
      <c r="AF65" s="112">
        <v>7.2640000000000002</v>
      </c>
      <c r="AG65" s="555"/>
      <c r="AH65" s="110">
        <v>6</v>
      </c>
      <c r="AI65" s="110">
        <v>6</v>
      </c>
      <c r="AJ65" s="110">
        <v>2</v>
      </c>
      <c r="AK65" s="110">
        <v>7</v>
      </c>
      <c r="AL65" s="110">
        <v>5</v>
      </c>
      <c r="AM65" s="110">
        <v>6</v>
      </c>
      <c r="AN65" s="110">
        <v>7</v>
      </c>
      <c r="AO65" s="562">
        <v>8</v>
      </c>
      <c r="AP65" s="110">
        <v>9</v>
      </c>
      <c r="AQ65" s="110">
        <v>4</v>
      </c>
      <c r="AR65" s="110">
        <v>4</v>
      </c>
      <c r="AS65" s="110">
        <v>3</v>
      </c>
      <c r="AT65" s="110">
        <v>1</v>
      </c>
      <c r="AU65" s="110">
        <v>7</v>
      </c>
      <c r="AV65" s="110">
        <v>5</v>
      </c>
      <c r="AW65" s="110">
        <v>8</v>
      </c>
      <c r="AX65" s="110">
        <v>6</v>
      </c>
      <c r="AY65" s="110">
        <v>7</v>
      </c>
      <c r="AZ65" s="595"/>
      <c r="BA65" s="605">
        <v>12.71</v>
      </c>
      <c r="BB65" s="112">
        <v>81.94</v>
      </c>
      <c r="BC65" s="112" t="s">
        <v>430</v>
      </c>
      <c r="BD65" s="112">
        <v>1.93</v>
      </c>
      <c r="BE65" s="278" t="s">
        <v>430</v>
      </c>
      <c r="BF65" s="278">
        <v>3.42</v>
      </c>
      <c r="BG65" s="113"/>
      <c r="BH65" s="606">
        <v>3.42</v>
      </c>
      <c r="BI65" s="112">
        <v>3.7</v>
      </c>
      <c r="BJ65" s="112" t="s">
        <v>430</v>
      </c>
      <c r="BK65" s="112">
        <v>80.16</v>
      </c>
      <c r="BL65" s="112" t="s">
        <v>430</v>
      </c>
      <c r="BM65" s="278">
        <v>12.71</v>
      </c>
      <c r="BN65" s="607" t="s">
        <v>430</v>
      </c>
      <c r="BO65" s="607" t="s">
        <v>430</v>
      </c>
      <c r="BP65" s="607" t="s">
        <v>430</v>
      </c>
      <c r="BQ65" s="607" t="s">
        <v>430</v>
      </c>
      <c r="BR65" s="147"/>
      <c r="BS65" s="109">
        <v>6.7647929186470401</v>
      </c>
      <c r="BT65" s="119">
        <v>11.586584397682699</v>
      </c>
      <c r="BU65" s="139"/>
      <c r="BV65" s="113" t="s">
        <v>554</v>
      </c>
    </row>
    <row r="66" spans="1:74" s="107" customFormat="1" x14ac:dyDescent="0.25">
      <c r="A66" s="108" t="s">
        <v>7755</v>
      </c>
      <c r="B66" s="113"/>
      <c r="C66" s="734">
        <v>37750</v>
      </c>
      <c r="D66" s="109"/>
      <c r="E66" s="110">
        <v>183.42</v>
      </c>
      <c r="F66" s="109"/>
      <c r="G66" s="111">
        <v>46.804600000000001</v>
      </c>
      <c r="H66" s="113"/>
      <c r="I66" s="112">
        <v>2.0499999999999998</v>
      </c>
      <c r="J66" s="112">
        <v>7.09</v>
      </c>
      <c r="K66" s="112">
        <v>1.75</v>
      </c>
      <c r="L66" s="112">
        <v>1.84</v>
      </c>
      <c r="M66" s="260"/>
      <c r="N66" s="114">
        <v>20.755500000000001</v>
      </c>
      <c r="O66" s="112">
        <v>-5.1448</v>
      </c>
      <c r="P66" s="112">
        <v>2.8311999999999999</v>
      </c>
      <c r="Q66" s="112">
        <v>7.8E-2</v>
      </c>
      <c r="R66" s="112">
        <v>6.6727999999999996</v>
      </c>
      <c r="S66" s="112">
        <v>6.2382999999999997</v>
      </c>
      <c r="T66" s="112">
        <v>5.8613999999999997</v>
      </c>
      <c r="U66" s="119">
        <v>4.9207999999999998</v>
      </c>
      <c r="V66" s="112">
        <v>4.9978999999999996</v>
      </c>
      <c r="W66" s="112">
        <v>6.9683999999999999</v>
      </c>
      <c r="X66" s="112">
        <v>6.9169</v>
      </c>
      <c r="Y66" s="278">
        <v>6.0476999999999999</v>
      </c>
      <c r="Z66" s="112">
        <v>5.5739000000000001</v>
      </c>
      <c r="AA66" s="112">
        <v>2.1025999999999998</v>
      </c>
      <c r="AB66" s="112">
        <v>7.4557000000000002</v>
      </c>
      <c r="AC66" s="112">
        <v>5.1959999999999997</v>
      </c>
      <c r="AD66" s="112">
        <v>5.3095999999999997</v>
      </c>
      <c r="AE66" s="112">
        <v>2.1025999999999998</v>
      </c>
      <c r="AF66" s="112">
        <v>6.8780000000000001</v>
      </c>
      <c r="AG66" s="555"/>
      <c r="AH66" s="110">
        <v>7</v>
      </c>
      <c r="AI66" s="110">
        <v>4</v>
      </c>
      <c r="AJ66" s="110">
        <v>3</v>
      </c>
      <c r="AK66" s="110">
        <v>3</v>
      </c>
      <c r="AL66" s="110">
        <v>7</v>
      </c>
      <c r="AM66" s="110">
        <v>8</v>
      </c>
      <c r="AN66" s="110">
        <v>4</v>
      </c>
      <c r="AO66" s="562">
        <v>2</v>
      </c>
      <c r="AP66" s="110">
        <v>2</v>
      </c>
      <c r="AQ66" s="110">
        <v>2</v>
      </c>
      <c r="AR66" s="110">
        <v>2</v>
      </c>
      <c r="AS66" s="110">
        <v>2</v>
      </c>
      <c r="AT66" s="110">
        <v>3</v>
      </c>
      <c r="AU66" s="110">
        <v>3</v>
      </c>
      <c r="AV66" s="110">
        <v>9</v>
      </c>
      <c r="AW66" s="110">
        <v>3</v>
      </c>
      <c r="AX66" s="110">
        <v>2</v>
      </c>
      <c r="AY66" s="110">
        <v>3</v>
      </c>
      <c r="AZ66" s="595"/>
      <c r="BA66" s="605">
        <v>22.41</v>
      </c>
      <c r="BB66" s="112">
        <v>63.61</v>
      </c>
      <c r="BC66" s="112">
        <v>8.1999999999999993</v>
      </c>
      <c r="BD66" s="112">
        <v>2.73</v>
      </c>
      <c r="BE66" s="278" t="s">
        <v>430</v>
      </c>
      <c r="BF66" s="278">
        <v>3.05</v>
      </c>
      <c r="BG66" s="113"/>
      <c r="BH66" s="606">
        <v>3.05</v>
      </c>
      <c r="BI66" s="112">
        <v>15.68</v>
      </c>
      <c r="BJ66" s="112" t="s">
        <v>430</v>
      </c>
      <c r="BK66" s="112">
        <v>58.86</v>
      </c>
      <c r="BL66" s="112" t="s">
        <v>430</v>
      </c>
      <c r="BM66" s="278">
        <v>22.41</v>
      </c>
      <c r="BN66" s="607" t="s">
        <v>430</v>
      </c>
      <c r="BO66" s="607" t="s">
        <v>430</v>
      </c>
      <c r="BP66" s="607" t="s">
        <v>430</v>
      </c>
      <c r="BQ66" s="607" t="s">
        <v>430</v>
      </c>
      <c r="BR66" s="147"/>
      <c r="BS66" s="109">
        <v>13.632573478636701</v>
      </c>
      <c r="BT66" s="119">
        <v>8.1963636891803606</v>
      </c>
      <c r="BU66" s="139"/>
      <c r="BV66" s="113" t="s">
        <v>554</v>
      </c>
    </row>
    <row r="67" spans="1:74" s="107" customFormat="1" x14ac:dyDescent="0.25">
      <c r="A67" s="108" t="s">
        <v>7756</v>
      </c>
      <c r="B67" s="113"/>
      <c r="C67" s="734">
        <v>43497</v>
      </c>
      <c r="D67" s="109"/>
      <c r="E67" s="110">
        <v>129.947</v>
      </c>
      <c r="F67" s="109"/>
      <c r="G67" s="111">
        <v>15.373200000000001</v>
      </c>
      <c r="H67" s="113"/>
      <c r="I67" s="112">
        <v>2.73</v>
      </c>
      <c r="J67" s="112">
        <v>7.11</v>
      </c>
      <c r="K67" s="112">
        <v>2.37</v>
      </c>
      <c r="L67" s="112">
        <v>2.5</v>
      </c>
      <c r="M67" s="260"/>
      <c r="N67" s="114">
        <v>14.251099999999999</v>
      </c>
      <c r="O67" s="112">
        <v>-7.7510000000000003</v>
      </c>
      <c r="P67" s="112">
        <v>2.3753000000000002</v>
      </c>
      <c r="Q67" s="112">
        <v>-2.5074999999999998</v>
      </c>
      <c r="R67" s="112">
        <v>6.6524999999999999</v>
      </c>
      <c r="S67" s="112">
        <v>6.9569999999999999</v>
      </c>
      <c r="T67" s="112">
        <v>6.0433000000000003</v>
      </c>
      <c r="U67" s="119">
        <v>4.7161</v>
      </c>
      <c r="V67" s="112">
        <v>4.7221000000000002</v>
      </c>
      <c r="W67" s="112">
        <v>6.6608000000000001</v>
      </c>
      <c r="X67" s="112">
        <v>6.6226000000000003</v>
      </c>
      <c r="Y67" s="278">
        <v>5.3238000000000003</v>
      </c>
      <c r="Z67" s="112" t="s">
        <v>430</v>
      </c>
      <c r="AA67" s="112">
        <v>0.51949999999999996</v>
      </c>
      <c r="AB67" s="112">
        <v>8.9352</v>
      </c>
      <c r="AC67" s="112">
        <v>5.2933000000000003</v>
      </c>
      <c r="AD67" s="112">
        <v>5.1321000000000003</v>
      </c>
      <c r="AE67" s="112">
        <v>0.51949999999999996</v>
      </c>
      <c r="AF67" s="112">
        <v>5.9359999999999999</v>
      </c>
      <c r="AG67" s="555"/>
      <c r="AH67" s="110">
        <v>11</v>
      </c>
      <c r="AI67" s="110">
        <v>8</v>
      </c>
      <c r="AJ67" s="110">
        <v>7</v>
      </c>
      <c r="AK67" s="110">
        <v>8</v>
      </c>
      <c r="AL67" s="110">
        <v>8</v>
      </c>
      <c r="AM67" s="110">
        <v>2</v>
      </c>
      <c r="AN67" s="110">
        <v>2</v>
      </c>
      <c r="AO67" s="562">
        <v>3</v>
      </c>
      <c r="AP67" s="110">
        <v>6</v>
      </c>
      <c r="AQ67" s="110">
        <v>6</v>
      </c>
      <c r="AR67" s="110">
        <v>7</v>
      </c>
      <c r="AS67" s="110">
        <v>7</v>
      </c>
      <c r="AT67" s="110" t="s">
        <v>430</v>
      </c>
      <c r="AU67" s="110">
        <v>9</v>
      </c>
      <c r="AV67" s="110">
        <v>1</v>
      </c>
      <c r="AW67" s="110">
        <v>2</v>
      </c>
      <c r="AX67" s="110">
        <v>3</v>
      </c>
      <c r="AY67" s="110">
        <v>9</v>
      </c>
      <c r="AZ67" s="595"/>
      <c r="BA67" s="605">
        <v>23.57</v>
      </c>
      <c r="BB67" s="112">
        <v>56.82</v>
      </c>
      <c r="BC67" s="112">
        <v>8.16</v>
      </c>
      <c r="BD67" s="112">
        <v>7.86</v>
      </c>
      <c r="BE67" s="278" t="s">
        <v>430</v>
      </c>
      <c r="BF67" s="278">
        <v>3.59</v>
      </c>
      <c r="BG67" s="113"/>
      <c r="BH67" s="606">
        <v>3.59</v>
      </c>
      <c r="BI67" s="112" t="s">
        <v>430</v>
      </c>
      <c r="BJ67" s="112" t="s">
        <v>430</v>
      </c>
      <c r="BK67" s="112">
        <v>72.83</v>
      </c>
      <c r="BL67" s="112" t="s">
        <v>430</v>
      </c>
      <c r="BM67" s="278">
        <v>23.57</v>
      </c>
      <c r="BN67" s="607" t="s">
        <v>430</v>
      </c>
      <c r="BO67" s="607" t="s">
        <v>430</v>
      </c>
      <c r="BP67" s="607" t="s">
        <v>430</v>
      </c>
      <c r="BQ67" s="607" t="s">
        <v>430</v>
      </c>
      <c r="BR67" s="147"/>
      <c r="BS67" s="109">
        <v>12.1245648012125</v>
      </c>
      <c r="BT67" s="119" t="s">
        <v>430</v>
      </c>
      <c r="BU67" s="139"/>
      <c r="BV67" s="113" t="s">
        <v>554</v>
      </c>
    </row>
    <row r="68" spans="1:74" s="107" customFormat="1" x14ac:dyDescent="0.25">
      <c r="A68" s="108" t="s">
        <v>7757</v>
      </c>
      <c r="B68" s="113"/>
      <c r="C68" s="734">
        <v>45688</v>
      </c>
      <c r="D68" s="109"/>
      <c r="E68" s="110">
        <v>110.252</v>
      </c>
      <c r="F68" s="109"/>
      <c r="G68" s="111">
        <v>10.954700000000001</v>
      </c>
      <c r="H68" s="113"/>
      <c r="I68" s="112">
        <v>4.74</v>
      </c>
      <c r="J68" s="112">
        <v>6.89</v>
      </c>
      <c r="K68" s="112">
        <v>2.68</v>
      </c>
      <c r="L68" s="112">
        <v>2.82</v>
      </c>
      <c r="M68" s="260"/>
      <c r="N68" s="114">
        <v>24.005500000000001</v>
      </c>
      <c r="O68" s="112">
        <v>-13.0914</v>
      </c>
      <c r="P68" s="112">
        <v>1.5711999999999999</v>
      </c>
      <c r="Q68" s="112">
        <v>-3.0901999999999998</v>
      </c>
      <c r="R68" s="112">
        <v>6.3974000000000002</v>
      </c>
      <c r="S68" s="112">
        <v>6.5909000000000004</v>
      </c>
      <c r="T68" s="112">
        <v>5.9058999999999999</v>
      </c>
      <c r="U68" s="119">
        <v>4.4934000000000003</v>
      </c>
      <c r="V68" s="112">
        <v>4.8226000000000004</v>
      </c>
      <c r="W68" s="112" t="s">
        <v>430</v>
      </c>
      <c r="X68" s="112" t="s">
        <v>430</v>
      </c>
      <c r="Y68" s="278" t="s">
        <v>430</v>
      </c>
      <c r="Z68" s="112" t="s">
        <v>430</v>
      </c>
      <c r="AA68" s="112">
        <v>-1.0199</v>
      </c>
      <c r="AB68" s="112">
        <v>7.8428000000000004</v>
      </c>
      <c r="AC68" s="112">
        <v>5.0685000000000002</v>
      </c>
      <c r="AD68" s="112">
        <v>5.0663999999999998</v>
      </c>
      <c r="AE68" s="112">
        <v>-1.0199</v>
      </c>
      <c r="AF68" s="112">
        <v>6.4683999999999999</v>
      </c>
      <c r="AG68" s="555"/>
      <c r="AH68" s="110">
        <v>3</v>
      </c>
      <c r="AI68" s="110">
        <v>11</v>
      </c>
      <c r="AJ68" s="110">
        <v>9</v>
      </c>
      <c r="AK68" s="110">
        <v>9</v>
      </c>
      <c r="AL68" s="110">
        <v>9</v>
      </c>
      <c r="AM68" s="110">
        <v>5</v>
      </c>
      <c r="AN68" s="110">
        <v>3</v>
      </c>
      <c r="AO68" s="562">
        <v>7</v>
      </c>
      <c r="AP68" s="110">
        <v>4</v>
      </c>
      <c r="AQ68" s="110" t="s">
        <v>430</v>
      </c>
      <c r="AR68" s="110" t="s">
        <v>430</v>
      </c>
      <c r="AS68" s="110" t="s">
        <v>430</v>
      </c>
      <c r="AT68" s="110" t="s">
        <v>430</v>
      </c>
      <c r="AU68" s="110">
        <v>11</v>
      </c>
      <c r="AV68" s="110">
        <v>4</v>
      </c>
      <c r="AW68" s="110">
        <v>4</v>
      </c>
      <c r="AX68" s="110">
        <v>4</v>
      </c>
      <c r="AY68" s="110">
        <v>11</v>
      </c>
      <c r="AZ68" s="595"/>
      <c r="BA68" s="605">
        <v>14.84</v>
      </c>
      <c r="BB68" s="112">
        <v>70.53</v>
      </c>
      <c r="BC68" s="112" t="s">
        <v>430</v>
      </c>
      <c r="BD68" s="112" t="s">
        <v>430</v>
      </c>
      <c r="BE68" s="278" t="s">
        <v>430</v>
      </c>
      <c r="BF68" s="278">
        <v>14.63</v>
      </c>
      <c r="BG68" s="113"/>
      <c r="BH68" s="606">
        <v>14.63</v>
      </c>
      <c r="BI68" s="112">
        <v>22.86</v>
      </c>
      <c r="BJ68" s="112" t="s">
        <v>430</v>
      </c>
      <c r="BK68" s="112">
        <v>47.67</v>
      </c>
      <c r="BL68" s="112" t="s">
        <v>430</v>
      </c>
      <c r="BM68" s="278">
        <v>14.84</v>
      </c>
      <c r="BN68" s="607" t="s">
        <v>430</v>
      </c>
      <c r="BO68" s="607" t="s">
        <v>430</v>
      </c>
      <c r="BP68" s="607" t="s">
        <v>430</v>
      </c>
      <c r="BQ68" s="607" t="s">
        <v>430</v>
      </c>
      <c r="BR68" s="147"/>
      <c r="BS68" s="109" t="s">
        <v>430</v>
      </c>
      <c r="BT68" s="119" t="s">
        <v>430</v>
      </c>
      <c r="BU68" s="139"/>
      <c r="BV68" s="113" t="s">
        <v>554</v>
      </c>
    </row>
    <row r="69" spans="1:74" s="107" customFormat="1" x14ac:dyDescent="0.25">
      <c r="A69" s="108" t="s">
        <v>7758</v>
      </c>
      <c r="B69" s="113"/>
      <c r="C69" s="734">
        <v>41530</v>
      </c>
      <c r="D69" s="109"/>
      <c r="E69" s="110">
        <v>93.921300000000002</v>
      </c>
      <c r="F69" s="109"/>
      <c r="G69" s="111">
        <v>2197.1388000000002</v>
      </c>
      <c r="H69" s="113"/>
      <c r="I69" s="112">
        <v>3.55</v>
      </c>
      <c r="J69" s="112">
        <v>6.72</v>
      </c>
      <c r="K69" s="112">
        <v>2.82</v>
      </c>
      <c r="L69" s="112">
        <v>2.93</v>
      </c>
      <c r="M69" s="260"/>
      <c r="N69" s="114">
        <v>22.430700000000002</v>
      </c>
      <c r="O69" s="112">
        <v>-3.7948</v>
      </c>
      <c r="P69" s="112">
        <v>2.4342000000000001</v>
      </c>
      <c r="Q69" s="112">
        <v>0.63519999999999999</v>
      </c>
      <c r="R69" s="112">
        <v>8.7354000000000003</v>
      </c>
      <c r="S69" s="112">
        <v>6.7035999999999998</v>
      </c>
      <c r="T69" s="112">
        <v>5.7488999999999999</v>
      </c>
      <c r="U69" s="119">
        <v>4.5655999999999999</v>
      </c>
      <c r="V69" s="112">
        <v>4.7778999999999998</v>
      </c>
      <c r="W69" s="112">
        <v>6.6180000000000003</v>
      </c>
      <c r="X69" s="112">
        <v>6.4760999999999997</v>
      </c>
      <c r="Y69" s="278">
        <v>5.1486999999999998</v>
      </c>
      <c r="Z69" s="112">
        <v>5.5324</v>
      </c>
      <c r="AA69" s="112">
        <v>1.7397</v>
      </c>
      <c r="AB69" s="112">
        <v>7.6421000000000001</v>
      </c>
      <c r="AC69" s="112">
        <v>5.0118</v>
      </c>
      <c r="AD69" s="112">
        <v>4.9123000000000001</v>
      </c>
      <c r="AE69" s="112">
        <v>1.7397</v>
      </c>
      <c r="AF69" s="112">
        <v>6.319</v>
      </c>
      <c r="AG69" s="555"/>
      <c r="AH69" s="110">
        <v>4</v>
      </c>
      <c r="AI69" s="110">
        <v>1</v>
      </c>
      <c r="AJ69" s="110">
        <v>6</v>
      </c>
      <c r="AK69" s="110">
        <v>1</v>
      </c>
      <c r="AL69" s="110">
        <v>1</v>
      </c>
      <c r="AM69" s="110">
        <v>4</v>
      </c>
      <c r="AN69" s="110">
        <v>5</v>
      </c>
      <c r="AO69" s="562">
        <v>5</v>
      </c>
      <c r="AP69" s="110">
        <v>5</v>
      </c>
      <c r="AQ69" s="110">
        <v>7</v>
      </c>
      <c r="AR69" s="110">
        <v>8</v>
      </c>
      <c r="AS69" s="110">
        <v>8</v>
      </c>
      <c r="AT69" s="110">
        <v>4</v>
      </c>
      <c r="AU69" s="110">
        <v>4</v>
      </c>
      <c r="AV69" s="110">
        <v>6</v>
      </c>
      <c r="AW69" s="110">
        <v>5</v>
      </c>
      <c r="AX69" s="110">
        <v>7</v>
      </c>
      <c r="AY69" s="110">
        <v>4</v>
      </c>
      <c r="AZ69" s="595"/>
      <c r="BA69" s="605">
        <v>45.18</v>
      </c>
      <c r="BB69" s="112">
        <v>51.06</v>
      </c>
      <c r="BC69" s="112" t="s">
        <v>430</v>
      </c>
      <c r="BD69" s="112" t="s">
        <v>430</v>
      </c>
      <c r="BE69" s="278" t="s">
        <v>430</v>
      </c>
      <c r="BF69" s="278">
        <v>3.76</v>
      </c>
      <c r="BG69" s="113"/>
      <c r="BH69" s="606">
        <v>3.76</v>
      </c>
      <c r="BI69" s="112">
        <v>26.14</v>
      </c>
      <c r="BJ69" s="112" t="s">
        <v>430</v>
      </c>
      <c r="BK69" s="112">
        <v>24.92</v>
      </c>
      <c r="BL69" s="112" t="s">
        <v>430</v>
      </c>
      <c r="BM69" s="278">
        <v>45.18</v>
      </c>
      <c r="BN69" s="607" t="s">
        <v>430</v>
      </c>
      <c r="BO69" s="607" t="s">
        <v>430</v>
      </c>
      <c r="BP69" s="607" t="s">
        <v>430</v>
      </c>
      <c r="BQ69" s="607" t="s">
        <v>430</v>
      </c>
      <c r="BR69" s="147"/>
      <c r="BS69" s="109" t="s">
        <v>430</v>
      </c>
      <c r="BT69" s="119">
        <v>5.2682099394731798</v>
      </c>
      <c r="BU69" s="139"/>
      <c r="BV69" s="113" t="s">
        <v>554</v>
      </c>
    </row>
    <row r="70" spans="1:74" s="107" customFormat="1" x14ac:dyDescent="0.25">
      <c r="A70" s="108" t="s">
        <v>7759</v>
      </c>
      <c r="B70" s="113"/>
      <c r="C70" s="734">
        <v>44250</v>
      </c>
      <c r="D70" s="109"/>
      <c r="E70" s="110">
        <v>81.180000000000007</v>
      </c>
      <c r="F70" s="109"/>
      <c r="G70" s="111">
        <v>13.4999</v>
      </c>
      <c r="H70" s="113"/>
      <c r="I70" s="112">
        <v>4.0199999999999996</v>
      </c>
      <c r="J70" s="112">
        <v>7.49</v>
      </c>
      <c r="K70" s="112">
        <v>2.74</v>
      </c>
      <c r="L70" s="112">
        <v>2.89</v>
      </c>
      <c r="M70" s="260"/>
      <c r="N70" s="114">
        <v>35.994999999999997</v>
      </c>
      <c r="O70" s="112">
        <v>-7.7457000000000003</v>
      </c>
      <c r="P70" s="112">
        <v>2.7437999999999998</v>
      </c>
      <c r="Q70" s="112">
        <v>-3.2982</v>
      </c>
      <c r="R70" s="112">
        <v>8.1472999999999995</v>
      </c>
      <c r="S70" s="112">
        <v>7.5278999999999998</v>
      </c>
      <c r="T70" s="112">
        <v>6.5963000000000003</v>
      </c>
      <c r="U70" s="119">
        <v>5.2942</v>
      </c>
      <c r="V70" s="112">
        <v>5.319</v>
      </c>
      <c r="W70" s="112">
        <v>6.8918999999999997</v>
      </c>
      <c r="X70" s="112">
        <v>6.8853999999999997</v>
      </c>
      <c r="Y70" s="278">
        <v>5.7393000000000001</v>
      </c>
      <c r="Z70" s="112" t="s">
        <v>430</v>
      </c>
      <c r="AA70" s="112">
        <v>0.62539999999999996</v>
      </c>
      <c r="AB70" s="112">
        <v>8.8264999999999993</v>
      </c>
      <c r="AC70" s="112">
        <v>5.8076999999999996</v>
      </c>
      <c r="AD70" s="112">
        <v>5.5462999999999996</v>
      </c>
      <c r="AE70" s="112">
        <v>0.62539999999999996</v>
      </c>
      <c r="AF70" s="112">
        <v>5.7206000000000001</v>
      </c>
      <c r="AG70" s="555"/>
      <c r="AH70" s="110">
        <v>1</v>
      </c>
      <c r="AI70" s="110">
        <v>7</v>
      </c>
      <c r="AJ70" s="110">
        <v>4</v>
      </c>
      <c r="AK70" s="110">
        <v>10</v>
      </c>
      <c r="AL70" s="110">
        <v>3</v>
      </c>
      <c r="AM70" s="110">
        <v>1</v>
      </c>
      <c r="AN70" s="110">
        <v>1</v>
      </c>
      <c r="AO70" s="562">
        <v>1</v>
      </c>
      <c r="AP70" s="110">
        <v>1</v>
      </c>
      <c r="AQ70" s="110">
        <v>3</v>
      </c>
      <c r="AR70" s="110">
        <v>3</v>
      </c>
      <c r="AS70" s="110">
        <v>4</v>
      </c>
      <c r="AT70" s="110" t="s">
        <v>430</v>
      </c>
      <c r="AU70" s="110">
        <v>8</v>
      </c>
      <c r="AV70" s="110">
        <v>2</v>
      </c>
      <c r="AW70" s="110">
        <v>1</v>
      </c>
      <c r="AX70" s="110">
        <v>1</v>
      </c>
      <c r="AY70" s="110">
        <v>8</v>
      </c>
      <c r="AZ70" s="595"/>
      <c r="BA70" s="605">
        <v>11.59</v>
      </c>
      <c r="BB70" s="112">
        <v>60.25</v>
      </c>
      <c r="BC70" s="112">
        <v>11.41</v>
      </c>
      <c r="BD70" s="112">
        <v>11.28</v>
      </c>
      <c r="BE70" s="278" t="s">
        <v>430</v>
      </c>
      <c r="BF70" s="278">
        <v>5.48</v>
      </c>
      <c r="BG70" s="113"/>
      <c r="BH70" s="606">
        <v>5.33</v>
      </c>
      <c r="BI70" s="112">
        <v>2.86</v>
      </c>
      <c r="BJ70" s="112" t="s">
        <v>430</v>
      </c>
      <c r="BK70" s="112">
        <v>80.069999999999993</v>
      </c>
      <c r="BL70" s="112" t="s">
        <v>430</v>
      </c>
      <c r="BM70" s="278">
        <v>11.59</v>
      </c>
      <c r="BN70" s="607" t="s">
        <v>430</v>
      </c>
      <c r="BO70" s="607" t="s">
        <v>430</v>
      </c>
      <c r="BP70" s="607" t="s">
        <v>430</v>
      </c>
      <c r="BQ70" s="607" t="s">
        <v>430</v>
      </c>
      <c r="BR70" s="147"/>
      <c r="BS70" s="109">
        <v>5.9283546905928404</v>
      </c>
      <c r="BT70" s="119">
        <v>10.183793061018401</v>
      </c>
      <c r="BU70" s="139"/>
      <c r="BV70" s="113" t="s">
        <v>554</v>
      </c>
    </row>
    <row r="71" spans="1:74" s="107" customFormat="1" x14ac:dyDescent="0.25">
      <c r="A71" s="108" t="s">
        <v>7760</v>
      </c>
      <c r="B71" s="113"/>
      <c r="C71" s="734">
        <v>44802</v>
      </c>
      <c r="D71" s="109"/>
      <c r="E71" s="110">
        <v>78.698599999999999</v>
      </c>
      <c r="F71" s="109"/>
      <c r="G71" s="111">
        <v>12.657500000000001</v>
      </c>
      <c r="H71" s="113"/>
      <c r="I71" s="112">
        <v>1.98</v>
      </c>
      <c r="J71" s="112">
        <v>7.03</v>
      </c>
      <c r="K71" s="112">
        <v>1.71</v>
      </c>
      <c r="L71" s="112">
        <v>1.8</v>
      </c>
      <c r="M71" s="260"/>
      <c r="N71" s="114">
        <v>17.598800000000001</v>
      </c>
      <c r="O71" s="112">
        <v>-6.3407999999999998</v>
      </c>
      <c r="P71" s="112">
        <v>3.339</v>
      </c>
      <c r="Q71" s="112">
        <v>-0.41189999999999999</v>
      </c>
      <c r="R71" s="112">
        <v>6.3676000000000004</v>
      </c>
      <c r="S71" s="112">
        <v>5.6981999999999999</v>
      </c>
      <c r="T71" s="112">
        <v>5.3932000000000002</v>
      </c>
      <c r="U71" s="119">
        <v>4.3190999999999997</v>
      </c>
      <c r="V71" s="112">
        <v>4.5313999999999997</v>
      </c>
      <c r="W71" s="112">
        <v>6.4862000000000002</v>
      </c>
      <c r="X71" s="112">
        <v>6.4047999999999998</v>
      </c>
      <c r="Y71" s="278" t="s">
        <v>430</v>
      </c>
      <c r="Z71" s="112" t="s">
        <v>430</v>
      </c>
      <c r="AA71" s="112">
        <v>2.2008999999999999</v>
      </c>
      <c r="AB71" s="112">
        <v>7.5110999999999999</v>
      </c>
      <c r="AC71" s="112">
        <v>4.6162999999999998</v>
      </c>
      <c r="AD71" s="112">
        <v>4.7222</v>
      </c>
      <c r="AE71" s="112">
        <v>2.2008999999999999</v>
      </c>
      <c r="AF71" s="112">
        <v>6.2584</v>
      </c>
      <c r="AG71" s="555"/>
      <c r="AH71" s="110">
        <v>10</v>
      </c>
      <c r="AI71" s="110">
        <v>5</v>
      </c>
      <c r="AJ71" s="110">
        <v>1</v>
      </c>
      <c r="AK71" s="110">
        <v>4</v>
      </c>
      <c r="AL71" s="110">
        <v>10</v>
      </c>
      <c r="AM71" s="110">
        <v>11</v>
      </c>
      <c r="AN71" s="110">
        <v>9</v>
      </c>
      <c r="AO71" s="562">
        <v>10</v>
      </c>
      <c r="AP71" s="110">
        <v>10</v>
      </c>
      <c r="AQ71" s="110">
        <v>9</v>
      </c>
      <c r="AR71" s="110">
        <v>10</v>
      </c>
      <c r="AS71" s="110" t="s">
        <v>430</v>
      </c>
      <c r="AT71" s="110" t="s">
        <v>430</v>
      </c>
      <c r="AU71" s="110">
        <v>2</v>
      </c>
      <c r="AV71" s="110">
        <v>7</v>
      </c>
      <c r="AW71" s="110">
        <v>10</v>
      </c>
      <c r="AX71" s="110">
        <v>10</v>
      </c>
      <c r="AY71" s="110">
        <v>2</v>
      </c>
      <c r="AZ71" s="595"/>
      <c r="BA71" s="605">
        <v>19.489999999999998</v>
      </c>
      <c r="BB71" s="112">
        <v>74.81</v>
      </c>
      <c r="BC71" s="112" t="s">
        <v>430</v>
      </c>
      <c r="BD71" s="112" t="s">
        <v>430</v>
      </c>
      <c r="BE71" s="278" t="s">
        <v>430</v>
      </c>
      <c r="BF71" s="278">
        <v>5.7</v>
      </c>
      <c r="BG71" s="113"/>
      <c r="BH71" s="606">
        <v>5.7</v>
      </c>
      <c r="BI71" s="112">
        <v>10.8</v>
      </c>
      <c r="BJ71" s="112" t="s">
        <v>430</v>
      </c>
      <c r="BK71" s="112">
        <v>64.010000000000005</v>
      </c>
      <c r="BL71" s="112" t="s">
        <v>430</v>
      </c>
      <c r="BM71" s="278">
        <v>19.489999999999998</v>
      </c>
      <c r="BN71" s="607" t="s">
        <v>430</v>
      </c>
      <c r="BO71" s="607" t="s">
        <v>430</v>
      </c>
      <c r="BP71" s="607" t="s">
        <v>430</v>
      </c>
      <c r="BQ71" s="607" t="s">
        <v>430</v>
      </c>
      <c r="BR71" s="147"/>
      <c r="BS71" s="109">
        <v>3.1376805399999999</v>
      </c>
      <c r="BT71" s="119">
        <v>18.17859395</v>
      </c>
      <c r="BU71" s="139"/>
      <c r="BV71" s="113" t="s">
        <v>554</v>
      </c>
    </row>
    <row r="72" spans="1:74" s="107" customFormat="1" x14ac:dyDescent="0.25">
      <c r="A72" s="108" t="s">
        <v>7761</v>
      </c>
      <c r="B72" s="113"/>
      <c r="C72" s="734">
        <v>44414</v>
      </c>
      <c r="D72" s="109"/>
      <c r="E72" s="110">
        <v>56.08</v>
      </c>
      <c r="F72" s="109"/>
      <c r="G72" s="111">
        <v>1318.2351000000001</v>
      </c>
      <c r="H72" s="113"/>
      <c r="I72" s="112">
        <v>1.83</v>
      </c>
      <c r="J72" s="112">
        <v>6.99</v>
      </c>
      <c r="K72" s="112">
        <v>1.61</v>
      </c>
      <c r="L72" s="112">
        <v>1.7</v>
      </c>
      <c r="M72" s="260"/>
      <c r="N72" s="114">
        <v>24.64</v>
      </c>
      <c r="O72" s="112">
        <v>-7.8566000000000003</v>
      </c>
      <c r="P72" s="112">
        <v>0.23619999999999999</v>
      </c>
      <c r="Q72" s="112">
        <v>-0.8579</v>
      </c>
      <c r="R72" s="112">
        <v>6.3239999999999998</v>
      </c>
      <c r="S72" s="112">
        <v>5.7282999999999999</v>
      </c>
      <c r="T72" s="112">
        <v>5.3906000000000001</v>
      </c>
      <c r="U72" s="119">
        <v>4.4099000000000004</v>
      </c>
      <c r="V72" s="112">
        <v>4.6662999999999997</v>
      </c>
      <c r="W72" s="112">
        <v>6.7209000000000003</v>
      </c>
      <c r="X72" s="112">
        <v>6.6467999999999998</v>
      </c>
      <c r="Y72" s="278" t="s">
        <v>430</v>
      </c>
      <c r="Z72" s="112" t="s">
        <v>430</v>
      </c>
      <c r="AA72" s="112">
        <v>1.1794</v>
      </c>
      <c r="AB72" s="112">
        <v>7.0926999999999998</v>
      </c>
      <c r="AC72" s="112">
        <v>4.6323999999999996</v>
      </c>
      <c r="AD72" s="112">
        <v>4.7782</v>
      </c>
      <c r="AE72" s="112">
        <v>1.1794</v>
      </c>
      <c r="AF72" s="112">
        <v>5.7461000000000002</v>
      </c>
      <c r="AG72" s="555"/>
      <c r="AH72" s="110">
        <v>2</v>
      </c>
      <c r="AI72" s="110">
        <v>9</v>
      </c>
      <c r="AJ72" s="110">
        <v>11</v>
      </c>
      <c r="AK72" s="110">
        <v>5</v>
      </c>
      <c r="AL72" s="110">
        <v>11</v>
      </c>
      <c r="AM72" s="110">
        <v>10</v>
      </c>
      <c r="AN72" s="110">
        <v>10</v>
      </c>
      <c r="AO72" s="562">
        <v>9</v>
      </c>
      <c r="AP72" s="110">
        <v>7</v>
      </c>
      <c r="AQ72" s="110">
        <v>5</v>
      </c>
      <c r="AR72" s="110">
        <v>5</v>
      </c>
      <c r="AS72" s="110" t="s">
        <v>430</v>
      </c>
      <c r="AT72" s="110" t="s">
        <v>430</v>
      </c>
      <c r="AU72" s="110">
        <v>6</v>
      </c>
      <c r="AV72" s="110">
        <v>11</v>
      </c>
      <c r="AW72" s="110">
        <v>9</v>
      </c>
      <c r="AX72" s="110">
        <v>9</v>
      </c>
      <c r="AY72" s="110">
        <v>6</v>
      </c>
      <c r="AZ72" s="595"/>
      <c r="BA72" s="605">
        <v>11.99</v>
      </c>
      <c r="BB72" s="112">
        <v>80.75</v>
      </c>
      <c r="BC72" s="112" t="s">
        <v>430</v>
      </c>
      <c r="BD72" s="112" t="s">
        <v>430</v>
      </c>
      <c r="BE72" s="278" t="s">
        <v>430</v>
      </c>
      <c r="BF72" s="278">
        <v>7.26</v>
      </c>
      <c r="BG72" s="113"/>
      <c r="BH72" s="606">
        <v>7.26</v>
      </c>
      <c r="BI72" s="112" t="s">
        <v>430</v>
      </c>
      <c r="BJ72" s="112" t="s">
        <v>430</v>
      </c>
      <c r="BK72" s="112">
        <v>80.75</v>
      </c>
      <c r="BL72" s="112" t="s">
        <v>430</v>
      </c>
      <c r="BM72" s="278">
        <v>8.83</v>
      </c>
      <c r="BN72" s="607" t="s">
        <v>430</v>
      </c>
      <c r="BO72" s="607">
        <v>3.16</v>
      </c>
      <c r="BP72" s="607" t="s">
        <v>430</v>
      </c>
      <c r="BQ72" s="607" t="s">
        <v>430</v>
      </c>
      <c r="BR72" s="147"/>
      <c r="BS72" s="109">
        <v>8.8801619717760296</v>
      </c>
      <c r="BT72" s="119">
        <v>8.8642340617728497</v>
      </c>
      <c r="BU72" s="139"/>
      <c r="BV72" s="113" t="s">
        <v>554</v>
      </c>
    </row>
    <row r="73" spans="1:74" s="107" customFormat="1" x14ac:dyDescent="0.25">
      <c r="A73" s="108" t="s">
        <v>7762</v>
      </c>
      <c r="B73" s="113"/>
      <c r="C73" s="734">
        <v>37287</v>
      </c>
      <c r="D73" s="109"/>
      <c r="E73" s="857">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554</v>
      </c>
    </row>
    <row r="74" spans="1:74" x14ac:dyDescent="0.25">
      <c r="A74" s="318" t="s">
        <v>93</v>
      </c>
      <c r="B74" s="66"/>
      <c r="C74" s="720"/>
      <c r="D74" s="43"/>
      <c r="E74" s="51"/>
      <c r="F74" s="43"/>
      <c r="G74" s="55"/>
      <c r="H74" s="66"/>
      <c r="I74" s="59"/>
      <c r="J74" s="59"/>
      <c r="K74" s="59"/>
      <c r="L74" s="59"/>
      <c r="M74" s="258"/>
      <c r="N74" s="70">
        <v>21.811699999999998</v>
      </c>
      <c r="O74" s="59">
        <v>-7.3094999999999999</v>
      </c>
      <c r="P74" s="59">
        <v>2.1539000000000001</v>
      </c>
      <c r="Q74" s="59">
        <v>-1.5663</v>
      </c>
      <c r="R74" s="59">
        <v>7.2037000000000004</v>
      </c>
      <c r="S74" s="59">
        <v>6.4333999999999998</v>
      </c>
      <c r="T74" s="59">
        <v>5.7107999999999999</v>
      </c>
      <c r="U74" s="88">
        <v>4.5929000000000002</v>
      </c>
      <c r="V74" s="59">
        <v>4.7732000000000001</v>
      </c>
      <c r="W74" s="59">
        <v>6.7645</v>
      </c>
      <c r="X74" s="59">
        <v>6.6913999999999998</v>
      </c>
      <c r="Y74" s="276">
        <v>6.17</v>
      </c>
      <c r="Z74" s="59">
        <v>5.8803999999999998</v>
      </c>
      <c r="AA74" s="59">
        <v>1.0617000000000001</v>
      </c>
      <c r="AB74" s="59">
        <v>7.7763</v>
      </c>
      <c r="AC74" s="59">
        <v>4.9672999999999998</v>
      </c>
      <c r="AD74" s="59">
        <v>4.9960000000000004</v>
      </c>
      <c r="AE74" s="59">
        <v>1.0617000000000001</v>
      </c>
      <c r="AF74" s="59">
        <v>6.3249000000000004</v>
      </c>
      <c r="AG74" s="553"/>
      <c r="AH74" s="51">
        <v>11</v>
      </c>
      <c r="AI74" s="51">
        <v>11</v>
      </c>
      <c r="AJ74" s="51">
        <v>11</v>
      </c>
      <c r="AK74" s="51">
        <v>11</v>
      </c>
      <c r="AL74" s="51">
        <v>11</v>
      </c>
      <c r="AM74" s="51">
        <v>11</v>
      </c>
      <c r="AN74" s="51">
        <v>11</v>
      </c>
      <c r="AO74" s="560">
        <v>11</v>
      </c>
      <c r="AP74" s="51">
        <v>11</v>
      </c>
      <c r="AQ74" s="51">
        <v>10</v>
      </c>
      <c r="AR74" s="51">
        <v>10</v>
      </c>
      <c r="AS74" s="51">
        <v>8</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1"/>
      <c r="D75" s="44"/>
      <c r="E75" s="52"/>
      <c r="F75" s="44"/>
      <c r="G75" s="56"/>
      <c r="H75" s="67"/>
      <c r="I75" s="60"/>
      <c r="J75" s="60"/>
      <c r="K75" s="60"/>
      <c r="L75" s="60"/>
      <c r="M75" s="259"/>
      <c r="N75" s="71">
        <v>35.994999999999997</v>
      </c>
      <c r="O75" s="60">
        <v>-3.7948</v>
      </c>
      <c r="P75" s="60">
        <v>3.339</v>
      </c>
      <c r="Q75" s="60">
        <v>0.63519999999999999</v>
      </c>
      <c r="R75" s="60">
        <v>8.7354000000000003</v>
      </c>
      <c r="S75" s="60">
        <v>7.5278999999999998</v>
      </c>
      <c r="T75" s="60">
        <v>6.5963000000000003</v>
      </c>
      <c r="U75" s="89">
        <v>5.2942</v>
      </c>
      <c r="V75" s="60">
        <v>5.319</v>
      </c>
      <c r="W75" s="60">
        <v>7.4664999999999999</v>
      </c>
      <c r="X75" s="60">
        <v>7.0743</v>
      </c>
      <c r="Y75" s="277">
        <v>10.2469</v>
      </c>
      <c r="Z75" s="60">
        <v>6.6734999999999998</v>
      </c>
      <c r="AA75" s="60">
        <v>2.6819999999999999</v>
      </c>
      <c r="AB75" s="60">
        <v>8.9352</v>
      </c>
      <c r="AC75" s="60">
        <v>5.8076999999999996</v>
      </c>
      <c r="AD75" s="60">
        <v>5.5462999999999996</v>
      </c>
      <c r="AE75" s="60">
        <v>2.6819999999999999</v>
      </c>
      <c r="AF75" s="60">
        <v>7.2640000000000002</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1"/>
      <c r="D76" s="44"/>
      <c r="E76" s="52"/>
      <c r="F76" s="44"/>
      <c r="G76" s="56"/>
      <c r="H76" s="67"/>
      <c r="I76" s="60"/>
      <c r="J76" s="60"/>
      <c r="K76" s="60"/>
      <c r="L76" s="60"/>
      <c r="M76" s="259"/>
      <c r="N76" s="71">
        <v>14.251099999999999</v>
      </c>
      <c r="O76" s="60">
        <v>-13.0914</v>
      </c>
      <c r="P76" s="60">
        <v>0.23619999999999999</v>
      </c>
      <c r="Q76" s="60">
        <v>-5.3117000000000001</v>
      </c>
      <c r="R76" s="60">
        <v>6.3239999999999998</v>
      </c>
      <c r="S76" s="60">
        <v>5.6981999999999999</v>
      </c>
      <c r="T76" s="60">
        <v>5.1604000000000001</v>
      </c>
      <c r="U76" s="89">
        <v>4.2183999999999999</v>
      </c>
      <c r="V76" s="60">
        <v>4.4791999999999996</v>
      </c>
      <c r="W76" s="60">
        <v>6.4051</v>
      </c>
      <c r="X76" s="60">
        <v>6.4047999999999998</v>
      </c>
      <c r="Y76" s="277">
        <v>5.1486999999999998</v>
      </c>
      <c r="Z76" s="60">
        <v>5.3243</v>
      </c>
      <c r="AA76" s="60">
        <v>-1.0199</v>
      </c>
      <c r="AB76" s="60">
        <v>7.0926999999999998</v>
      </c>
      <c r="AC76" s="60">
        <v>4.4474</v>
      </c>
      <c r="AD76" s="60">
        <v>4.6744000000000003</v>
      </c>
      <c r="AE76" s="60">
        <v>-1.0199</v>
      </c>
      <c r="AF76" s="60">
        <v>5.7206000000000001</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2"/>
      <c r="D77" s="45"/>
      <c r="E77" s="53"/>
      <c r="F77" s="45"/>
      <c r="G77" s="57"/>
      <c r="H77" s="68"/>
      <c r="I77" s="61"/>
      <c r="J77" s="61"/>
      <c r="K77" s="61"/>
      <c r="L77" s="61"/>
      <c r="M77" s="262"/>
      <c r="N77" s="72">
        <v>21.562100000000001</v>
      </c>
      <c r="O77" s="61">
        <v>-7.4154</v>
      </c>
      <c r="P77" s="61">
        <v>2.4342000000000001</v>
      </c>
      <c r="Q77" s="61">
        <v>-1.0806</v>
      </c>
      <c r="R77" s="61">
        <v>7.0707000000000004</v>
      </c>
      <c r="S77" s="61">
        <v>6.3281000000000001</v>
      </c>
      <c r="T77" s="61">
        <v>5.5925000000000002</v>
      </c>
      <c r="U77" s="90">
        <v>4.5236000000000001</v>
      </c>
      <c r="V77" s="61">
        <v>4.7221000000000002</v>
      </c>
      <c r="W77" s="61">
        <v>6.6908500000000002</v>
      </c>
      <c r="X77" s="61">
        <v>6.6347500000000004</v>
      </c>
      <c r="Y77" s="279">
        <v>5.6769499999999997</v>
      </c>
      <c r="Z77" s="61">
        <v>5.5739000000000001</v>
      </c>
      <c r="AA77" s="61">
        <v>1.1794</v>
      </c>
      <c r="AB77" s="61">
        <v>7.6421000000000001</v>
      </c>
      <c r="AC77" s="61">
        <v>4.9311999999999996</v>
      </c>
      <c r="AD77" s="61">
        <v>4.9366000000000003</v>
      </c>
      <c r="AE77" s="61">
        <v>1.1794</v>
      </c>
      <c r="AF77" s="61">
        <v>6.2584</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6"/>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7709</v>
      </c>
      <c r="B79" s="113"/>
      <c r="C79" s="728"/>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7710</v>
      </c>
      <c r="B80" s="11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7711</v>
      </c>
      <c r="B81" s="122"/>
      <c r="C81" s="729"/>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179</v>
      </c>
      <c r="BM85" s="277"/>
    </row>
    <row r="86" spans="1:74" x14ac:dyDescent="0.25">
      <c r="A86" s="22" t="s">
        <v>10410</v>
      </c>
      <c r="BM86" s="277"/>
    </row>
    <row r="87" spans="1:74" x14ac:dyDescent="0.25">
      <c r="A87" s="21" t="s">
        <v>350</v>
      </c>
      <c r="BM8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1A789-4910-4F89-9CD2-03E477A7C5F1}">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249</v>
      </c>
    </row>
    <row r="4" spans="1:74" x14ac:dyDescent="0.25">
      <c r="A4" s="488" t="s">
        <v>425</v>
      </c>
    </row>
    <row r="5" spans="1:74" ht="33" x14ac:dyDescent="0.25">
      <c r="A5" s="1075" t="s">
        <v>250</v>
      </c>
      <c r="B5" s="1076"/>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100"/>
      <c r="BS5" s="1106" t="s">
        <v>212</v>
      </c>
      <c r="BT5" s="1102"/>
      <c r="BU5" s="1100"/>
      <c r="BV5" s="1106" t="s">
        <v>88</v>
      </c>
    </row>
    <row r="6" spans="1:74" ht="33" x14ac:dyDescent="0.25">
      <c r="A6" s="1075"/>
      <c r="B6" s="1077"/>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103"/>
      <c r="BS6" s="83" t="s">
        <v>210</v>
      </c>
      <c r="BT6" s="82" t="s">
        <v>211</v>
      </c>
      <c r="BU6" s="1103"/>
      <c r="BV6" s="1107"/>
    </row>
    <row r="7" spans="1:74" ht="14.5" x14ac:dyDescent="0.25">
      <c r="A7" s="323" t="s">
        <v>251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7765</v>
      </c>
      <c r="B8" s="369"/>
      <c r="C8" s="718">
        <v>41302</v>
      </c>
      <c r="D8" s="369"/>
      <c r="E8" s="338">
        <v>6494.61</v>
      </c>
      <c r="F8" s="369"/>
      <c r="G8" s="339">
        <v>59.212800000000001</v>
      </c>
      <c r="H8" s="370"/>
      <c r="I8" s="340">
        <v>4.3883999999999999</v>
      </c>
      <c r="J8" s="340">
        <v>8.0500000000000007</v>
      </c>
      <c r="K8" s="340">
        <v>3.0733999999999999</v>
      </c>
      <c r="L8" s="340">
        <v>3.2237499999999999</v>
      </c>
      <c r="M8" s="361"/>
      <c r="N8" s="342">
        <v>35.849200000000003</v>
      </c>
      <c r="O8" s="340">
        <v>-10.4701</v>
      </c>
      <c r="P8" s="340">
        <v>2.1671999999999998</v>
      </c>
      <c r="Q8" s="340">
        <v>0.2026</v>
      </c>
      <c r="R8" s="340">
        <v>13.2751</v>
      </c>
      <c r="S8" s="340">
        <v>9.3615999999999993</v>
      </c>
      <c r="T8" s="340">
        <v>7.8230000000000004</v>
      </c>
      <c r="U8" s="344">
        <v>6.6368</v>
      </c>
      <c r="V8" s="340">
        <v>6.4347000000000003</v>
      </c>
      <c r="W8" s="340">
        <v>7.9512999999999998</v>
      </c>
      <c r="X8" s="340">
        <v>7.8498999999999999</v>
      </c>
      <c r="Y8" s="371">
        <v>6.9046000000000003</v>
      </c>
      <c r="Z8" s="340">
        <v>8.3480000000000008</v>
      </c>
      <c r="AA8" s="340">
        <v>3.4725999999999999</v>
      </c>
      <c r="AB8" s="340">
        <v>11.5215</v>
      </c>
      <c r="AC8" s="340">
        <v>7.0728999999999997</v>
      </c>
      <c r="AD8" s="340">
        <v>7.1386000000000003</v>
      </c>
      <c r="AE8" s="340">
        <v>3.4725999999999999</v>
      </c>
      <c r="AF8" s="340">
        <v>8.8314000000000004</v>
      </c>
      <c r="AG8" s="568"/>
      <c r="AH8" s="338">
        <v>4</v>
      </c>
      <c r="AI8" s="338">
        <v>8</v>
      </c>
      <c r="AJ8" s="338">
        <v>7</v>
      </c>
      <c r="AK8" s="338">
        <v>4</v>
      </c>
      <c r="AL8" s="338">
        <v>3</v>
      </c>
      <c r="AM8" s="338">
        <v>2</v>
      </c>
      <c r="AN8" s="338">
        <v>6</v>
      </c>
      <c r="AO8" s="570">
        <v>5</v>
      </c>
      <c r="AP8" s="338">
        <v>6</v>
      </c>
      <c r="AQ8" s="338">
        <v>8</v>
      </c>
      <c r="AR8" s="338">
        <v>8</v>
      </c>
      <c r="AS8" s="338">
        <v>8</v>
      </c>
      <c r="AT8" s="338">
        <v>2</v>
      </c>
      <c r="AU8" s="338">
        <v>5</v>
      </c>
      <c r="AV8" s="338">
        <v>3</v>
      </c>
      <c r="AW8" s="338">
        <v>5</v>
      </c>
      <c r="AX8" s="338">
        <v>5</v>
      </c>
      <c r="AY8" s="338">
        <v>5</v>
      </c>
      <c r="AZ8" s="583"/>
      <c r="BA8" s="464">
        <v>22.76</v>
      </c>
      <c r="BB8" s="340">
        <v>14.52</v>
      </c>
      <c r="BC8" s="340">
        <v>9.09</v>
      </c>
      <c r="BD8" s="340">
        <v>31.93</v>
      </c>
      <c r="BE8" s="371">
        <v>11.76</v>
      </c>
      <c r="BF8" s="371">
        <v>9.9600000000000009</v>
      </c>
      <c r="BG8" s="370"/>
      <c r="BH8" s="593">
        <v>3.58</v>
      </c>
      <c r="BI8" s="340">
        <v>2.2000000000000002</v>
      </c>
      <c r="BJ8" s="340" t="s">
        <v>430</v>
      </c>
      <c r="BK8" s="340">
        <v>65.08</v>
      </c>
      <c r="BL8" s="340" t="s">
        <v>430</v>
      </c>
      <c r="BM8" s="371">
        <v>22.76</v>
      </c>
      <c r="BN8" s="371" t="s">
        <v>430</v>
      </c>
      <c r="BO8" s="371" t="s">
        <v>430</v>
      </c>
      <c r="BP8" s="371" t="s">
        <v>430</v>
      </c>
      <c r="BQ8" s="371">
        <v>6.38</v>
      </c>
      <c r="BR8" s="370"/>
      <c r="BS8" s="465">
        <v>1.5550754704665199</v>
      </c>
      <c r="BT8" s="340">
        <v>2.3351296207005401</v>
      </c>
      <c r="BU8" s="370"/>
      <c r="BV8" s="571" t="s">
        <v>476</v>
      </c>
    </row>
    <row r="9" spans="1:74" s="425" customFormat="1" x14ac:dyDescent="0.25">
      <c r="A9" s="337" t="s">
        <v>7766</v>
      </c>
      <c r="B9" s="369"/>
      <c r="C9" s="718">
        <v>41297</v>
      </c>
      <c r="D9" s="369"/>
      <c r="E9" s="338">
        <v>5490.96</v>
      </c>
      <c r="F9" s="369"/>
      <c r="G9" s="339">
        <v>53.363700000000001</v>
      </c>
      <c r="H9" s="370"/>
      <c r="I9" s="340">
        <v>6.33</v>
      </c>
      <c r="J9" s="340">
        <v>8.06</v>
      </c>
      <c r="K9" s="340">
        <v>3.34</v>
      </c>
      <c r="L9" s="340">
        <v>3.51</v>
      </c>
      <c r="M9" s="361"/>
      <c r="N9" s="342">
        <v>40.399799999999999</v>
      </c>
      <c r="O9" s="340">
        <v>-9.1129999999999995</v>
      </c>
      <c r="P9" s="340">
        <v>3.7157</v>
      </c>
      <c r="Q9" s="340">
        <v>-0.76680000000000004</v>
      </c>
      <c r="R9" s="340">
        <v>13.6884</v>
      </c>
      <c r="S9" s="340">
        <v>9.2828999999999997</v>
      </c>
      <c r="T9" s="340">
        <v>7.9802999999999997</v>
      </c>
      <c r="U9" s="344">
        <v>7.3025000000000002</v>
      </c>
      <c r="V9" s="340">
        <v>7.6920999999999999</v>
      </c>
      <c r="W9" s="340">
        <v>8.9088999999999992</v>
      </c>
      <c r="X9" s="340">
        <v>8.5218000000000007</v>
      </c>
      <c r="Y9" s="371">
        <v>7.5202</v>
      </c>
      <c r="Z9" s="340">
        <v>8.0953999999999997</v>
      </c>
      <c r="AA9" s="340">
        <v>4.3859000000000004</v>
      </c>
      <c r="AB9" s="340">
        <v>11.8094</v>
      </c>
      <c r="AC9" s="340">
        <v>7.4398999999999997</v>
      </c>
      <c r="AD9" s="340">
        <v>7.7698999999999998</v>
      </c>
      <c r="AE9" s="340">
        <v>4.3859000000000004</v>
      </c>
      <c r="AF9" s="340">
        <v>8.5366</v>
      </c>
      <c r="AG9" s="568"/>
      <c r="AH9" s="338">
        <v>3</v>
      </c>
      <c r="AI9" s="338">
        <v>6</v>
      </c>
      <c r="AJ9" s="338">
        <v>4</v>
      </c>
      <c r="AK9" s="338">
        <v>6</v>
      </c>
      <c r="AL9" s="338">
        <v>2</v>
      </c>
      <c r="AM9" s="338">
        <v>3</v>
      </c>
      <c r="AN9" s="338">
        <v>4</v>
      </c>
      <c r="AO9" s="570">
        <v>2</v>
      </c>
      <c r="AP9" s="338">
        <v>2</v>
      </c>
      <c r="AQ9" s="338">
        <v>4</v>
      </c>
      <c r="AR9" s="338">
        <v>3</v>
      </c>
      <c r="AS9" s="338">
        <v>3</v>
      </c>
      <c r="AT9" s="338">
        <v>4</v>
      </c>
      <c r="AU9" s="338">
        <v>3</v>
      </c>
      <c r="AV9" s="338">
        <v>1</v>
      </c>
      <c r="AW9" s="338">
        <v>2</v>
      </c>
      <c r="AX9" s="338">
        <v>2</v>
      </c>
      <c r="AY9" s="338">
        <v>3</v>
      </c>
      <c r="AZ9" s="583"/>
      <c r="BA9" s="464">
        <v>18.29</v>
      </c>
      <c r="BB9" s="340">
        <v>10.35</v>
      </c>
      <c r="BC9" s="340">
        <v>24.88</v>
      </c>
      <c r="BD9" s="340">
        <v>34.229999999999997</v>
      </c>
      <c r="BE9" s="371">
        <v>1.37</v>
      </c>
      <c r="BF9" s="371">
        <v>12.25</v>
      </c>
      <c r="BG9" s="370"/>
      <c r="BH9" s="593">
        <v>3</v>
      </c>
      <c r="BI9" s="340" t="s">
        <v>430</v>
      </c>
      <c r="BJ9" s="340" t="s">
        <v>430</v>
      </c>
      <c r="BK9" s="340">
        <v>69.459999999999994</v>
      </c>
      <c r="BL9" s="340" t="s">
        <v>430</v>
      </c>
      <c r="BM9" s="371">
        <v>18.29</v>
      </c>
      <c r="BN9" s="371" t="s">
        <v>430</v>
      </c>
      <c r="BO9" s="371" t="s">
        <v>430</v>
      </c>
      <c r="BP9" s="371" t="s">
        <v>430</v>
      </c>
      <c r="BQ9" s="371">
        <v>10.61</v>
      </c>
      <c r="BR9" s="370"/>
      <c r="BS9" s="465">
        <v>2.7191877254741699</v>
      </c>
      <c r="BT9" s="340">
        <v>11.991178232338299</v>
      </c>
      <c r="BU9" s="370"/>
      <c r="BV9" s="571" t="s">
        <v>512</v>
      </c>
    </row>
    <row r="10" spans="1:74" s="428" customFormat="1" x14ac:dyDescent="0.25">
      <c r="A10" s="345" t="s">
        <v>7767</v>
      </c>
      <c r="B10" s="373"/>
      <c r="C10" s="719">
        <v>41275</v>
      </c>
      <c r="D10" s="373"/>
      <c r="E10" s="346">
        <v>3644.59</v>
      </c>
      <c r="F10" s="373"/>
      <c r="G10" s="347">
        <v>65.531800000000004</v>
      </c>
      <c r="H10" s="374"/>
      <c r="I10" s="348">
        <v>4.46</v>
      </c>
      <c r="J10" s="348">
        <v>8.0500000000000007</v>
      </c>
      <c r="K10" s="348">
        <v>3.02</v>
      </c>
      <c r="L10" s="348">
        <v>3.16</v>
      </c>
      <c r="M10" s="362"/>
      <c r="N10" s="350">
        <v>33.672699999999999</v>
      </c>
      <c r="O10" s="348">
        <v>-8.1821000000000002</v>
      </c>
      <c r="P10" s="348">
        <v>4.1966000000000001</v>
      </c>
      <c r="Q10" s="348">
        <v>-0.40570000000000001</v>
      </c>
      <c r="R10" s="348">
        <v>11.7628</v>
      </c>
      <c r="S10" s="348">
        <v>8.8844999999999992</v>
      </c>
      <c r="T10" s="348">
        <v>7.8563000000000001</v>
      </c>
      <c r="U10" s="354">
        <v>6.6063999999999998</v>
      </c>
      <c r="V10" s="348">
        <v>6.5541999999999998</v>
      </c>
      <c r="W10" s="348">
        <v>8.0955999999999992</v>
      </c>
      <c r="X10" s="348">
        <v>7.9763000000000002</v>
      </c>
      <c r="Y10" s="375">
        <v>6.9429999999999996</v>
      </c>
      <c r="Z10" s="348">
        <v>7.7191999999999998</v>
      </c>
      <c r="AA10" s="348">
        <v>3.3677000000000001</v>
      </c>
      <c r="AB10" s="348">
        <v>10.8317</v>
      </c>
      <c r="AC10" s="348">
        <v>7.0255000000000001</v>
      </c>
      <c r="AD10" s="348">
        <v>7.1067</v>
      </c>
      <c r="AE10" s="348">
        <v>3.3677000000000001</v>
      </c>
      <c r="AF10" s="348">
        <v>8.1488999999999994</v>
      </c>
      <c r="AG10" s="569"/>
      <c r="AH10" s="346">
        <v>6</v>
      </c>
      <c r="AI10" s="346">
        <v>5</v>
      </c>
      <c r="AJ10" s="346">
        <v>2</v>
      </c>
      <c r="AK10" s="346">
        <v>5</v>
      </c>
      <c r="AL10" s="346">
        <v>6</v>
      </c>
      <c r="AM10" s="346">
        <v>7</v>
      </c>
      <c r="AN10" s="346">
        <v>5</v>
      </c>
      <c r="AO10" s="572">
        <v>6</v>
      </c>
      <c r="AP10" s="346">
        <v>5</v>
      </c>
      <c r="AQ10" s="346">
        <v>6</v>
      </c>
      <c r="AR10" s="346">
        <v>7</v>
      </c>
      <c r="AS10" s="346">
        <v>7</v>
      </c>
      <c r="AT10" s="346">
        <v>6</v>
      </c>
      <c r="AU10" s="346">
        <v>6</v>
      </c>
      <c r="AV10" s="346">
        <v>6</v>
      </c>
      <c r="AW10" s="346">
        <v>7</v>
      </c>
      <c r="AX10" s="346">
        <v>6</v>
      </c>
      <c r="AY10" s="346">
        <v>6</v>
      </c>
      <c r="AZ10" s="584"/>
      <c r="BA10" s="467">
        <v>15.87</v>
      </c>
      <c r="BB10" s="348">
        <v>27.15</v>
      </c>
      <c r="BC10" s="348">
        <v>15.77</v>
      </c>
      <c r="BD10" s="348">
        <v>26.65</v>
      </c>
      <c r="BE10" s="375">
        <v>7.04</v>
      </c>
      <c r="BF10" s="375">
        <v>7.52</v>
      </c>
      <c r="BG10" s="374"/>
      <c r="BH10" s="594">
        <v>3.31</v>
      </c>
      <c r="BI10" s="348" t="s">
        <v>430</v>
      </c>
      <c r="BJ10" s="348" t="s">
        <v>430</v>
      </c>
      <c r="BK10" s="348">
        <v>76.61</v>
      </c>
      <c r="BL10" s="348" t="s">
        <v>430</v>
      </c>
      <c r="BM10" s="375">
        <v>15.87</v>
      </c>
      <c r="BN10" s="375" t="s">
        <v>430</v>
      </c>
      <c r="BO10" s="375" t="s">
        <v>430</v>
      </c>
      <c r="BP10" s="375" t="s">
        <v>430</v>
      </c>
      <c r="BQ10" s="375">
        <v>4.21</v>
      </c>
      <c r="BR10" s="374"/>
      <c r="BS10" s="468">
        <v>6.4756723293524301</v>
      </c>
      <c r="BT10" s="348">
        <v>5.3489944494651001</v>
      </c>
      <c r="BU10" s="374"/>
      <c r="BV10" s="430" t="s">
        <v>554</v>
      </c>
    </row>
    <row r="11" spans="1:74" s="428" customFormat="1" x14ac:dyDescent="0.25">
      <c r="A11" s="345" t="s">
        <v>7768</v>
      </c>
      <c r="B11" s="373"/>
      <c r="C11" s="719">
        <v>41275</v>
      </c>
      <c r="D11" s="373"/>
      <c r="E11" s="346">
        <v>3248.96</v>
      </c>
      <c r="F11" s="373"/>
      <c r="G11" s="347">
        <v>47.714199999999998</v>
      </c>
      <c r="H11" s="374"/>
      <c r="I11" s="348">
        <v>4.6500000000000004</v>
      </c>
      <c r="J11" s="348">
        <v>8.0500000000000007</v>
      </c>
      <c r="K11" s="348">
        <v>3.14</v>
      </c>
      <c r="L11" s="348">
        <v>3.31</v>
      </c>
      <c r="M11" s="362"/>
      <c r="N11" s="350">
        <v>34.226300000000002</v>
      </c>
      <c r="O11" s="348">
        <v>-6.4478</v>
      </c>
      <c r="P11" s="348">
        <v>3.2915000000000001</v>
      </c>
      <c r="Q11" s="348">
        <v>-1.1633</v>
      </c>
      <c r="R11" s="348">
        <v>13.0434</v>
      </c>
      <c r="S11" s="348">
        <v>9.5638000000000005</v>
      </c>
      <c r="T11" s="348">
        <v>8.5337999999999994</v>
      </c>
      <c r="U11" s="354">
        <v>9.6963000000000008</v>
      </c>
      <c r="V11" s="348">
        <v>9.3301999999999996</v>
      </c>
      <c r="W11" s="348">
        <v>11.9511</v>
      </c>
      <c r="X11" s="348">
        <v>10.675800000000001</v>
      </c>
      <c r="Y11" s="375">
        <v>12.858000000000001</v>
      </c>
      <c r="Z11" s="348">
        <v>9.2853999999999992</v>
      </c>
      <c r="AA11" s="348">
        <v>2.4169999999999998</v>
      </c>
      <c r="AB11" s="348">
        <v>11.348800000000001</v>
      </c>
      <c r="AC11" s="348">
        <v>11.149900000000001</v>
      </c>
      <c r="AD11" s="348">
        <v>10.061299999999999</v>
      </c>
      <c r="AE11" s="348">
        <v>2.4169999999999998</v>
      </c>
      <c r="AF11" s="348">
        <v>9.7954000000000008</v>
      </c>
      <c r="AG11" s="569"/>
      <c r="AH11" s="346">
        <v>5</v>
      </c>
      <c r="AI11" s="346">
        <v>4</v>
      </c>
      <c r="AJ11" s="346">
        <v>6</v>
      </c>
      <c r="AK11" s="346">
        <v>7</v>
      </c>
      <c r="AL11" s="346">
        <v>4</v>
      </c>
      <c r="AM11" s="346">
        <v>1</v>
      </c>
      <c r="AN11" s="346">
        <v>1</v>
      </c>
      <c r="AO11" s="572">
        <v>1</v>
      </c>
      <c r="AP11" s="346">
        <v>1</v>
      </c>
      <c r="AQ11" s="346">
        <v>1</v>
      </c>
      <c r="AR11" s="346">
        <v>1</v>
      </c>
      <c r="AS11" s="346">
        <v>1</v>
      </c>
      <c r="AT11" s="346">
        <v>1</v>
      </c>
      <c r="AU11" s="346">
        <v>8</v>
      </c>
      <c r="AV11" s="346">
        <v>5</v>
      </c>
      <c r="AW11" s="346">
        <v>1</v>
      </c>
      <c r="AX11" s="346">
        <v>1</v>
      </c>
      <c r="AY11" s="346">
        <v>8</v>
      </c>
      <c r="AZ11" s="584"/>
      <c r="BA11" s="467">
        <v>19.13</v>
      </c>
      <c r="BB11" s="348">
        <v>25.43</v>
      </c>
      <c r="BC11" s="348">
        <v>10.78</v>
      </c>
      <c r="BD11" s="348">
        <v>23.83</v>
      </c>
      <c r="BE11" s="375">
        <v>13.91</v>
      </c>
      <c r="BF11" s="375">
        <v>6.92</v>
      </c>
      <c r="BG11" s="374"/>
      <c r="BH11" s="594">
        <v>2.5299999999999998</v>
      </c>
      <c r="BI11" s="348" t="s">
        <v>430</v>
      </c>
      <c r="BJ11" s="348" t="s">
        <v>430</v>
      </c>
      <c r="BK11" s="348">
        <v>73.95</v>
      </c>
      <c r="BL11" s="348" t="s">
        <v>430</v>
      </c>
      <c r="BM11" s="375">
        <v>19.13</v>
      </c>
      <c r="BN11" s="375" t="s">
        <v>430</v>
      </c>
      <c r="BO11" s="375" t="s">
        <v>430</v>
      </c>
      <c r="BP11" s="375" t="s">
        <v>430</v>
      </c>
      <c r="BQ11" s="375">
        <v>4.38</v>
      </c>
      <c r="BR11" s="374"/>
      <c r="BS11" s="468">
        <v>1.7109216493156301</v>
      </c>
      <c r="BT11" s="348">
        <v>9.9295456360281804</v>
      </c>
      <c r="BU11" s="374"/>
      <c r="BV11" s="430" t="s">
        <v>554</v>
      </c>
    </row>
    <row r="12" spans="1:74" s="428" customFormat="1" x14ac:dyDescent="0.25">
      <c r="A12" s="345" t="s">
        <v>7769</v>
      </c>
      <c r="B12" s="373"/>
      <c r="C12" s="719">
        <v>41281</v>
      </c>
      <c r="D12" s="373"/>
      <c r="E12" s="346">
        <v>2060.96</v>
      </c>
      <c r="F12" s="373"/>
      <c r="G12" s="347">
        <v>33.1372</v>
      </c>
      <c r="H12" s="374"/>
      <c r="I12" s="348">
        <v>4.92</v>
      </c>
      <c r="J12" s="348">
        <v>8.0217600000000004</v>
      </c>
      <c r="K12" s="348">
        <v>3.27</v>
      </c>
      <c r="L12" s="348">
        <v>3.41</v>
      </c>
      <c r="M12" s="362"/>
      <c r="N12" s="350">
        <v>27.5578</v>
      </c>
      <c r="O12" s="348">
        <v>-10.601699999999999</v>
      </c>
      <c r="P12" s="348">
        <v>1.7629999999999999</v>
      </c>
      <c r="Q12" s="348">
        <v>-1.3131999999999999</v>
      </c>
      <c r="R12" s="348">
        <v>11.478199999999999</v>
      </c>
      <c r="S12" s="348">
        <v>9.2643000000000004</v>
      </c>
      <c r="T12" s="348">
        <v>8.1202000000000005</v>
      </c>
      <c r="U12" s="354">
        <v>6.8258999999999999</v>
      </c>
      <c r="V12" s="348">
        <v>6.9001000000000001</v>
      </c>
      <c r="W12" s="348">
        <v>8.5465999999999998</v>
      </c>
      <c r="X12" s="348">
        <v>8.4481999999999999</v>
      </c>
      <c r="Y12" s="375">
        <v>7.5159000000000002</v>
      </c>
      <c r="Z12" s="348">
        <v>8.1235999999999997</v>
      </c>
      <c r="AA12" s="348">
        <v>2.9089</v>
      </c>
      <c r="AB12" s="348">
        <v>10.783200000000001</v>
      </c>
      <c r="AC12" s="348">
        <v>7.2286999999999999</v>
      </c>
      <c r="AD12" s="348">
        <v>7.3223000000000003</v>
      </c>
      <c r="AE12" s="348">
        <v>2.9089</v>
      </c>
      <c r="AF12" s="348">
        <v>8.5959000000000003</v>
      </c>
      <c r="AG12" s="569"/>
      <c r="AH12" s="346">
        <v>9</v>
      </c>
      <c r="AI12" s="346">
        <v>9</v>
      </c>
      <c r="AJ12" s="346">
        <v>9</v>
      </c>
      <c r="AK12" s="346">
        <v>8</v>
      </c>
      <c r="AL12" s="346">
        <v>7</v>
      </c>
      <c r="AM12" s="346">
        <v>4</v>
      </c>
      <c r="AN12" s="346">
        <v>3</v>
      </c>
      <c r="AO12" s="572">
        <v>4</v>
      </c>
      <c r="AP12" s="346">
        <v>4</v>
      </c>
      <c r="AQ12" s="346">
        <v>5</v>
      </c>
      <c r="AR12" s="346">
        <v>5</v>
      </c>
      <c r="AS12" s="346">
        <v>4</v>
      </c>
      <c r="AT12" s="346">
        <v>3</v>
      </c>
      <c r="AU12" s="346">
        <v>7</v>
      </c>
      <c r="AV12" s="346">
        <v>7</v>
      </c>
      <c r="AW12" s="346">
        <v>4</v>
      </c>
      <c r="AX12" s="346">
        <v>4</v>
      </c>
      <c r="AY12" s="346">
        <v>7</v>
      </c>
      <c r="AZ12" s="584"/>
      <c r="BA12" s="467">
        <v>24.45</v>
      </c>
      <c r="BB12" s="348">
        <v>7.78</v>
      </c>
      <c r="BC12" s="348">
        <v>8.6199999999999992</v>
      </c>
      <c r="BD12" s="348">
        <v>40.36</v>
      </c>
      <c r="BE12" s="375">
        <v>11.32</v>
      </c>
      <c r="BF12" s="375">
        <v>7.46</v>
      </c>
      <c r="BG12" s="374"/>
      <c r="BH12" s="594">
        <v>4.07</v>
      </c>
      <c r="BI12" s="348" t="s">
        <v>430</v>
      </c>
      <c r="BJ12" s="348" t="s">
        <v>430</v>
      </c>
      <c r="BK12" s="348">
        <v>68.08</v>
      </c>
      <c r="BL12" s="348" t="s">
        <v>430</v>
      </c>
      <c r="BM12" s="375">
        <v>24.45</v>
      </c>
      <c r="BN12" s="375" t="s">
        <v>430</v>
      </c>
      <c r="BO12" s="375" t="s">
        <v>430</v>
      </c>
      <c r="BP12" s="375" t="s">
        <v>430</v>
      </c>
      <c r="BQ12" s="375">
        <v>3.39</v>
      </c>
      <c r="BR12" s="374"/>
      <c r="BS12" s="468">
        <v>4.74158141573258</v>
      </c>
      <c r="BT12" s="348">
        <v>8.0457693327588107</v>
      </c>
      <c r="BU12" s="374"/>
      <c r="BV12" s="430" t="s">
        <v>554</v>
      </c>
    </row>
    <row r="13" spans="1:74" s="428" customFormat="1" ht="11" x14ac:dyDescent="0.3">
      <c r="A13" s="841" t="s">
        <v>7770</v>
      </c>
      <c r="B13" s="842"/>
      <c r="C13" s="843">
        <v>41719</v>
      </c>
      <c r="D13" s="842"/>
      <c r="E13" s="844">
        <v>1913.42</v>
      </c>
      <c r="F13" s="842"/>
      <c r="G13" s="845">
        <v>27.375399999999999</v>
      </c>
      <c r="H13" s="847"/>
      <c r="I13" s="846">
        <v>4.8099999999999996</v>
      </c>
      <c r="J13" s="846">
        <v>8.1999999999999993</v>
      </c>
      <c r="K13" s="846">
        <v>2.98</v>
      </c>
      <c r="L13" s="846">
        <v>3.14</v>
      </c>
      <c r="M13" s="851"/>
      <c r="N13" s="848">
        <v>42.716000000000001</v>
      </c>
      <c r="O13" s="846">
        <v>-3.9098000000000002</v>
      </c>
      <c r="P13" s="846">
        <v>3.7360000000000002</v>
      </c>
      <c r="Q13" s="846">
        <v>0.66679999999999995</v>
      </c>
      <c r="R13" s="846">
        <v>14.021800000000001</v>
      </c>
      <c r="S13" s="846">
        <v>9.2210000000000001</v>
      </c>
      <c r="T13" s="846">
        <v>7.3517000000000001</v>
      </c>
      <c r="U13" s="856">
        <v>6.9082999999999997</v>
      </c>
      <c r="V13" s="846">
        <v>7.6224999999999996</v>
      </c>
      <c r="W13" s="846">
        <v>9.0975999999999999</v>
      </c>
      <c r="X13" s="846">
        <v>9.0343</v>
      </c>
      <c r="Y13" s="852">
        <v>7.6333000000000002</v>
      </c>
      <c r="Z13" s="846">
        <v>7.7923</v>
      </c>
      <c r="AA13" s="846">
        <v>6.6022999999999996</v>
      </c>
      <c r="AB13" s="846">
        <v>11.613300000000001</v>
      </c>
      <c r="AC13" s="846">
        <v>7.0364000000000004</v>
      </c>
      <c r="AD13" s="846">
        <v>7.4461000000000004</v>
      </c>
      <c r="AE13" s="846">
        <v>6.6022999999999996</v>
      </c>
      <c r="AF13" s="846">
        <v>8.5113000000000003</v>
      </c>
      <c r="AG13" s="936"/>
      <c r="AH13" s="844">
        <v>2</v>
      </c>
      <c r="AI13" s="844">
        <v>3</v>
      </c>
      <c r="AJ13" s="844">
        <v>3</v>
      </c>
      <c r="AK13" s="844">
        <v>3</v>
      </c>
      <c r="AL13" s="844">
        <v>1</v>
      </c>
      <c r="AM13" s="844">
        <v>5</v>
      </c>
      <c r="AN13" s="844">
        <v>8</v>
      </c>
      <c r="AO13" s="937">
        <v>3</v>
      </c>
      <c r="AP13" s="844">
        <v>3</v>
      </c>
      <c r="AQ13" s="844">
        <v>2</v>
      </c>
      <c r="AR13" s="844">
        <v>2</v>
      </c>
      <c r="AS13" s="844">
        <v>2</v>
      </c>
      <c r="AT13" s="844">
        <v>5</v>
      </c>
      <c r="AU13" s="844">
        <v>1</v>
      </c>
      <c r="AV13" s="844">
        <v>2</v>
      </c>
      <c r="AW13" s="844">
        <v>6</v>
      </c>
      <c r="AX13" s="844">
        <v>3</v>
      </c>
      <c r="AY13" s="844">
        <v>1</v>
      </c>
      <c r="AZ13" s="938"/>
      <c r="BA13" s="853">
        <v>13.87</v>
      </c>
      <c r="BB13" s="846">
        <v>17.95</v>
      </c>
      <c r="BC13" s="846">
        <v>14.75</v>
      </c>
      <c r="BD13" s="846">
        <v>33.64</v>
      </c>
      <c r="BE13" s="852">
        <v>7.56</v>
      </c>
      <c r="BF13" s="852">
        <v>12.24</v>
      </c>
      <c r="BG13" s="847"/>
      <c r="BH13" s="939">
        <v>1.98</v>
      </c>
      <c r="BI13" s="846" t="s">
        <v>430</v>
      </c>
      <c r="BJ13" s="846" t="s">
        <v>430</v>
      </c>
      <c r="BK13" s="846">
        <v>73.89</v>
      </c>
      <c r="BL13" s="846" t="s">
        <v>430</v>
      </c>
      <c r="BM13" s="852">
        <v>13.87</v>
      </c>
      <c r="BN13" s="852" t="s">
        <v>430</v>
      </c>
      <c r="BO13" s="852" t="s">
        <v>430</v>
      </c>
      <c r="BP13" s="852" t="s">
        <v>430</v>
      </c>
      <c r="BQ13" s="852">
        <v>10.26</v>
      </c>
      <c r="BR13" s="847"/>
      <c r="BS13" s="854">
        <v>3.6396995507279399</v>
      </c>
      <c r="BT13" s="846">
        <v>2.9270649505854101</v>
      </c>
      <c r="BU13" s="847"/>
      <c r="BV13" s="906" t="s">
        <v>554</v>
      </c>
    </row>
    <row r="14" spans="1:74" s="428" customFormat="1" x14ac:dyDescent="0.25">
      <c r="A14" s="345" t="s">
        <v>7771</v>
      </c>
      <c r="B14" s="373"/>
      <c r="C14" s="719">
        <v>41275</v>
      </c>
      <c r="D14" s="373"/>
      <c r="E14" s="346">
        <v>1313.28</v>
      </c>
      <c r="F14" s="373"/>
      <c r="G14" s="347">
        <v>53.037199999999999</v>
      </c>
      <c r="H14" s="374"/>
      <c r="I14" s="348">
        <v>5.86</v>
      </c>
      <c r="J14" s="348">
        <v>7.02</v>
      </c>
      <c r="K14" s="348">
        <v>3.73</v>
      </c>
      <c r="L14" s="348">
        <v>3.88</v>
      </c>
      <c r="M14" s="362"/>
      <c r="N14" s="350">
        <v>26.376999999999999</v>
      </c>
      <c r="O14" s="348">
        <v>-17.363600000000002</v>
      </c>
      <c r="P14" s="348">
        <v>-1.7788999999999999</v>
      </c>
      <c r="Q14" s="348">
        <v>-4.3136999999999999</v>
      </c>
      <c r="R14" s="348">
        <v>12.3698</v>
      </c>
      <c r="S14" s="348">
        <v>8.9364000000000008</v>
      </c>
      <c r="T14" s="348">
        <v>8.1836000000000002</v>
      </c>
      <c r="U14" s="354">
        <v>6.0986000000000002</v>
      </c>
      <c r="V14" s="348">
        <v>5.6578999999999997</v>
      </c>
      <c r="W14" s="348">
        <v>7.6186999999999996</v>
      </c>
      <c r="X14" s="348">
        <v>7.5011999999999999</v>
      </c>
      <c r="Y14" s="375">
        <v>6.1177999999999999</v>
      </c>
      <c r="Z14" s="348">
        <v>7.0854999999999997</v>
      </c>
      <c r="AA14" s="348">
        <v>-1.0576000000000001</v>
      </c>
      <c r="AB14" s="348">
        <v>11.469099999999999</v>
      </c>
      <c r="AC14" s="348">
        <v>7.2956000000000003</v>
      </c>
      <c r="AD14" s="348">
        <v>6.6821999999999999</v>
      </c>
      <c r="AE14" s="348">
        <v>-1.0576000000000001</v>
      </c>
      <c r="AF14" s="348">
        <v>7.5979000000000001</v>
      </c>
      <c r="AG14" s="569"/>
      <c r="AH14" s="346">
        <v>10</v>
      </c>
      <c r="AI14" s="346">
        <v>11</v>
      </c>
      <c r="AJ14" s="346">
        <v>11</v>
      </c>
      <c r="AK14" s="346">
        <v>11</v>
      </c>
      <c r="AL14" s="346">
        <v>5</v>
      </c>
      <c r="AM14" s="346">
        <v>6</v>
      </c>
      <c r="AN14" s="346">
        <v>2</v>
      </c>
      <c r="AO14" s="572">
        <v>8</v>
      </c>
      <c r="AP14" s="346">
        <v>9</v>
      </c>
      <c r="AQ14" s="346">
        <v>9</v>
      </c>
      <c r="AR14" s="346">
        <v>9</v>
      </c>
      <c r="AS14" s="346">
        <v>11</v>
      </c>
      <c r="AT14" s="346">
        <v>8</v>
      </c>
      <c r="AU14" s="346">
        <v>11</v>
      </c>
      <c r="AV14" s="346">
        <v>4</v>
      </c>
      <c r="AW14" s="346">
        <v>3</v>
      </c>
      <c r="AX14" s="346">
        <v>8</v>
      </c>
      <c r="AY14" s="346">
        <v>11</v>
      </c>
      <c r="AZ14" s="584"/>
      <c r="BA14" s="467">
        <v>31.06</v>
      </c>
      <c r="BB14" s="348">
        <v>65.569999999999993</v>
      </c>
      <c r="BC14" s="348" t="s">
        <v>430</v>
      </c>
      <c r="BD14" s="348" t="s">
        <v>430</v>
      </c>
      <c r="BE14" s="375" t="s">
        <v>430</v>
      </c>
      <c r="BF14" s="375">
        <v>3.37</v>
      </c>
      <c r="BG14" s="374"/>
      <c r="BH14" s="594">
        <v>3.37</v>
      </c>
      <c r="BI14" s="348">
        <v>20.46</v>
      </c>
      <c r="BJ14" s="348" t="s">
        <v>430</v>
      </c>
      <c r="BK14" s="348">
        <v>45.11</v>
      </c>
      <c r="BL14" s="348" t="s">
        <v>430</v>
      </c>
      <c r="BM14" s="375">
        <v>31.06</v>
      </c>
      <c r="BN14" s="375" t="s">
        <v>430</v>
      </c>
      <c r="BO14" s="375" t="s">
        <v>430</v>
      </c>
      <c r="BP14" s="375" t="s">
        <v>430</v>
      </c>
      <c r="BQ14" s="375" t="s">
        <v>430</v>
      </c>
      <c r="BR14" s="374"/>
      <c r="BS14" s="468">
        <v>7.97272365920273</v>
      </c>
      <c r="BT14" s="348">
        <v>0.22807568997719199</v>
      </c>
      <c r="BU14" s="374"/>
      <c r="BV14" s="430" t="s">
        <v>554</v>
      </c>
    </row>
    <row r="15" spans="1:74" s="428" customFormat="1" x14ac:dyDescent="0.25">
      <c r="A15" s="345" t="s">
        <v>7772</v>
      </c>
      <c r="B15" s="373"/>
      <c r="C15" s="719">
        <v>42037</v>
      </c>
      <c r="D15" s="373"/>
      <c r="E15" s="346">
        <v>693.255</v>
      </c>
      <c r="F15" s="373"/>
      <c r="G15" s="347">
        <v>23.806000000000001</v>
      </c>
      <c r="H15" s="374"/>
      <c r="I15" s="348">
        <v>4.51</v>
      </c>
      <c r="J15" s="348">
        <v>7.72</v>
      </c>
      <c r="K15" s="348">
        <v>3.07</v>
      </c>
      <c r="L15" s="348">
        <v>3.2</v>
      </c>
      <c r="M15" s="362"/>
      <c r="N15" s="350">
        <v>32.840600000000002</v>
      </c>
      <c r="O15" s="348">
        <v>-11.2333</v>
      </c>
      <c r="P15" s="348">
        <v>3.5945999999999998</v>
      </c>
      <c r="Q15" s="348">
        <v>-2.1665999999999999</v>
      </c>
      <c r="R15" s="348">
        <v>9.3732000000000006</v>
      </c>
      <c r="S15" s="348">
        <v>8.5786999999999995</v>
      </c>
      <c r="T15" s="348">
        <v>7.3494000000000002</v>
      </c>
      <c r="U15" s="354">
        <v>5.8648999999999996</v>
      </c>
      <c r="V15" s="348">
        <v>5.9820000000000002</v>
      </c>
      <c r="W15" s="348">
        <v>7.9934000000000003</v>
      </c>
      <c r="X15" s="348">
        <v>7.9873000000000003</v>
      </c>
      <c r="Y15" s="375">
        <v>6.9467999999999996</v>
      </c>
      <c r="Z15" s="348">
        <v>7.4352999999999998</v>
      </c>
      <c r="AA15" s="348">
        <v>0.44090000000000001</v>
      </c>
      <c r="AB15" s="348">
        <v>9.4029000000000007</v>
      </c>
      <c r="AC15" s="348">
        <v>6.3620000000000001</v>
      </c>
      <c r="AD15" s="348">
        <v>6.4992999999999999</v>
      </c>
      <c r="AE15" s="348">
        <v>0.44090000000000001</v>
      </c>
      <c r="AF15" s="348">
        <v>7.8640999999999996</v>
      </c>
      <c r="AG15" s="569"/>
      <c r="AH15" s="346">
        <v>7</v>
      </c>
      <c r="AI15" s="346">
        <v>10</v>
      </c>
      <c r="AJ15" s="346">
        <v>5</v>
      </c>
      <c r="AK15" s="346">
        <v>9</v>
      </c>
      <c r="AL15" s="346">
        <v>11</v>
      </c>
      <c r="AM15" s="346">
        <v>8</v>
      </c>
      <c r="AN15" s="346">
        <v>9</v>
      </c>
      <c r="AO15" s="572">
        <v>9</v>
      </c>
      <c r="AP15" s="346">
        <v>8</v>
      </c>
      <c r="AQ15" s="346">
        <v>7</v>
      </c>
      <c r="AR15" s="346">
        <v>6</v>
      </c>
      <c r="AS15" s="346">
        <v>6</v>
      </c>
      <c r="AT15" s="346">
        <v>7</v>
      </c>
      <c r="AU15" s="346">
        <v>9</v>
      </c>
      <c r="AV15" s="346">
        <v>11</v>
      </c>
      <c r="AW15" s="346">
        <v>9</v>
      </c>
      <c r="AX15" s="346">
        <v>9</v>
      </c>
      <c r="AY15" s="346">
        <v>9</v>
      </c>
      <c r="AZ15" s="584"/>
      <c r="BA15" s="467">
        <v>26.29</v>
      </c>
      <c r="BB15" s="348">
        <v>33.869999999999997</v>
      </c>
      <c r="BC15" s="348">
        <v>5.17</v>
      </c>
      <c r="BD15" s="348">
        <v>31.87</v>
      </c>
      <c r="BE15" s="375" t="s">
        <v>430</v>
      </c>
      <c r="BF15" s="375">
        <v>2.81</v>
      </c>
      <c r="BG15" s="374"/>
      <c r="BH15" s="594">
        <v>2.81</v>
      </c>
      <c r="BI15" s="348" t="s">
        <v>430</v>
      </c>
      <c r="BJ15" s="348" t="s">
        <v>430</v>
      </c>
      <c r="BK15" s="348">
        <v>69.5</v>
      </c>
      <c r="BL15" s="348" t="s">
        <v>430</v>
      </c>
      <c r="BM15" s="375">
        <v>26.29</v>
      </c>
      <c r="BN15" s="375">
        <v>1.4</v>
      </c>
      <c r="BO15" s="375" t="s">
        <v>430</v>
      </c>
      <c r="BP15" s="375" t="s">
        <v>430</v>
      </c>
      <c r="BQ15" s="375" t="s">
        <v>430</v>
      </c>
      <c r="BR15" s="374"/>
      <c r="BS15" s="468">
        <v>2.28614688022861</v>
      </c>
      <c r="BT15" s="348">
        <v>5.37280998053728</v>
      </c>
      <c r="BU15" s="374"/>
      <c r="BV15" s="430" t="s">
        <v>554</v>
      </c>
    </row>
    <row r="16" spans="1:74" s="428" customFormat="1" x14ac:dyDescent="0.25">
      <c r="A16" s="345" t="s">
        <v>7773</v>
      </c>
      <c r="B16" s="373"/>
      <c r="C16" s="719">
        <v>41275</v>
      </c>
      <c r="D16" s="373"/>
      <c r="E16" s="346">
        <v>254.328</v>
      </c>
      <c r="F16" s="373"/>
      <c r="G16" s="347">
        <v>92.141800000000003</v>
      </c>
      <c r="H16" s="374"/>
      <c r="I16" s="348">
        <v>4.1974499999999999</v>
      </c>
      <c r="J16" s="348">
        <v>6.8959099999999998</v>
      </c>
      <c r="K16" s="348">
        <v>3.4087499999999999</v>
      </c>
      <c r="L16" s="348">
        <v>3.5306799999999998</v>
      </c>
      <c r="M16" s="362"/>
      <c r="N16" s="350">
        <v>43.070300000000003</v>
      </c>
      <c r="O16" s="348">
        <v>16.236499999999999</v>
      </c>
      <c r="P16" s="348">
        <v>4.7862</v>
      </c>
      <c r="Q16" s="348">
        <v>4.3647</v>
      </c>
      <c r="R16" s="348">
        <v>9.7725000000000009</v>
      </c>
      <c r="S16" s="348">
        <v>8.1987000000000005</v>
      </c>
      <c r="T16" s="348">
        <v>7.0701999999999998</v>
      </c>
      <c r="U16" s="354">
        <v>5.1136999999999997</v>
      </c>
      <c r="V16" s="348">
        <v>5.2397</v>
      </c>
      <c r="W16" s="348">
        <v>7.5492999999999997</v>
      </c>
      <c r="X16" s="348">
        <v>7.4823000000000004</v>
      </c>
      <c r="Y16" s="375">
        <v>6.4017999999999997</v>
      </c>
      <c r="Z16" s="348">
        <v>6.4059999999999997</v>
      </c>
      <c r="AA16" s="348">
        <v>5.7957000000000001</v>
      </c>
      <c r="AB16" s="348">
        <v>10.4382</v>
      </c>
      <c r="AC16" s="348">
        <v>5.8566000000000003</v>
      </c>
      <c r="AD16" s="348">
        <v>5.6977000000000002</v>
      </c>
      <c r="AE16" s="348">
        <v>5.7957000000000001</v>
      </c>
      <c r="AF16" s="348">
        <v>7.0349000000000004</v>
      </c>
      <c r="AG16" s="569"/>
      <c r="AH16" s="346">
        <v>1</v>
      </c>
      <c r="AI16" s="346">
        <v>1</v>
      </c>
      <c r="AJ16" s="346">
        <v>1</v>
      </c>
      <c r="AK16" s="346">
        <v>1</v>
      </c>
      <c r="AL16" s="346">
        <v>9</v>
      </c>
      <c r="AM16" s="346">
        <v>10</v>
      </c>
      <c r="AN16" s="346">
        <v>10</v>
      </c>
      <c r="AO16" s="572">
        <v>11</v>
      </c>
      <c r="AP16" s="346">
        <v>10</v>
      </c>
      <c r="AQ16" s="346">
        <v>10</v>
      </c>
      <c r="AR16" s="346">
        <v>10</v>
      </c>
      <c r="AS16" s="346">
        <v>10</v>
      </c>
      <c r="AT16" s="346">
        <v>9</v>
      </c>
      <c r="AU16" s="346">
        <v>2</v>
      </c>
      <c r="AV16" s="346">
        <v>8</v>
      </c>
      <c r="AW16" s="346">
        <v>10</v>
      </c>
      <c r="AX16" s="346">
        <v>11</v>
      </c>
      <c r="AY16" s="346">
        <v>2</v>
      </c>
      <c r="AZ16" s="584"/>
      <c r="BA16" s="467">
        <v>81.11</v>
      </c>
      <c r="BB16" s="348">
        <v>17.03</v>
      </c>
      <c r="BC16" s="348" t="s">
        <v>430</v>
      </c>
      <c r="BD16" s="348" t="s">
        <v>430</v>
      </c>
      <c r="BE16" s="375" t="s">
        <v>430</v>
      </c>
      <c r="BF16" s="375">
        <v>1.86</v>
      </c>
      <c r="BG16" s="374"/>
      <c r="BH16" s="594">
        <v>1.86</v>
      </c>
      <c r="BI16" s="348">
        <v>17.03</v>
      </c>
      <c r="BJ16" s="348" t="s">
        <v>430</v>
      </c>
      <c r="BK16" s="348" t="s">
        <v>430</v>
      </c>
      <c r="BL16" s="348" t="s">
        <v>430</v>
      </c>
      <c r="BM16" s="375">
        <v>81.11</v>
      </c>
      <c r="BN16" s="375" t="s">
        <v>430</v>
      </c>
      <c r="BO16" s="375" t="s">
        <v>430</v>
      </c>
      <c r="BP16" s="375" t="s">
        <v>430</v>
      </c>
      <c r="BQ16" s="375" t="s">
        <v>430</v>
      </c>
      <c r="BR16" s="374"/>
      <c r="BS16" s="468" t="s">
        <v>430</v>
      </c>
      <c r="BT16" s="348" t="s">
        <v>430</v>
      </c>
      <c r="BU16" s="374"/>
      <c r="BV16" s="430" t="s">
        <v>554</v>
      </c>
    </row>
    <row r="17" spans="1:74" s="428" customFormat="1" x14ac:dyDescent="0.25">
      <c r="A17" s="345" t="s">
        <v>7774</v>
      </c>
      <c r="B17" s="373"/>
      <c r="C17" s="719">
        <v>41816</v>
      </c>
      <c r="D17" s="373"/>
      <c r="E17" s="346">
        <v>150.63200000000001</v>
      </c>
      <c r="F17" s="373"/>
      <c r="G17" s="347">
        <v>18.273</v>
      </c>
      <c r="H17" s="374"/>
      <c r="I17" s="348">
        <v>5.79</v>
      </c>
      <c r="J17" s="348">
        <v>7.76</v>
      </c>
      <c r="K17" s="348">
        <v>3.74</v>
      </c>
      <c r="L17" s="348">
        <v>3.89</v>
      </c>
      <c r="M17" s="362"/>
      <c r="N17" s="350">
        <v>17.386399999999998</v>
      </c>
      <c r="O17" s="348">
        <v>-9.7797999999999998</v>
      </c>
      <c r="P17" s="348">
        <v>2.141</v>
      </c>
      <c r="Q17" s="348">
        <v>-2.7223000000000002</v>
      </c>
      <c r="R17" s="348">
        <v>10.2529</v>
      </c>
      <c r="S17" s="348">
        <v>8.5754999999999999</v>
      </c>
      <c r="T17" s="348">
        <v>7.6909000000000001</v>
      </c>
      <c r="U17" s="354">
        <v>6.3627000000000002</v>
      </c>
      <c r="V17" s="348">
        <v>6.2050000000000001</v>
      </c>
      <c r="W17" s="348">
        <v>9.0581999999999994</v>
      </c>
      <c r="X17" s="348">
        <v>8.4709000000000003</v>
      </c>
      <c r="Y17" s="375">
        <v>6.9551999999999996</v>
      </c>
      <c r="Z17" s="348">
        <v>3.9178999999999999</v>
      </c>
      <c r="AA17" s="348">
        <v>-0.43690000000000001</v>
      </c>
      <c r="AB17" s="348">
        <v>10.2012</v>
      </c>
      <c r="AC17" s="348">
        <v>6.8391999999999999</v>
      </c>
      <c r="AD17" s="348">
        <v>6.7971000000000004</v>
      </c>
      <c r="AE17" s="348">
        <v>-0.43690000000000001</v>
      </c>
      <c r="AF17" s="348">
        <v>5.1243999999999996</v>
      </c>
      <c r="AG17" s="569"/>
      <c r="AH17" s="346">
        <v>11</v>
      </c>
      <c r="AI17" s="346">
        <v>7</v>
      </c>
      <c r="AJ17" s="346">
        <v>8</v>
      </c>
      <c r="AK17" s="346">
        <v>10</v>
      </c>
      <c r="AL17" s="346">
        <v>8</v>
      </c>
      <c r="AM17" s="346">
        <v>9</v>
      </c>
      <c r="AN17" s="346">
        <v>7</v>
      </c>
      <c r="AO17" s="572">
        <v>7</v>
      </c>
      <c r="AP17" s="346">
        <v>7</v>
      </c>
      <c r="AQ17" s="346">
        <v>3</v>
      </c>
      <c r="AR17" s="346">
        <v>4</v>
      </c>
      <c r="AS17" s="346">
        <v>5</v>
      </c>
      <c r="AT17" s="346">
        <v>11</v>
      </c>
      <c r="AU17" s="346">
        <v>10</v>
      </c>
      <c r="AV17" s="346">
        <v>9</v>
      </c>
      <c r="AW17" s="346">
        <v>8</v>
      </c>
      <c r="AX17" s="346">
        <v>7</v>
      </c>
      <c r="AY17" s="346">
        <v>10</v>
      </c>
      <c r="AZ17" s="584"/>
      <c r="BA17" s="467">
        <v>33.18</v>
      </c>
      <c r="BB17" s="348">
        <v>21.86</v>
      </c>
      <c r="BC17" s="348">
        <v>5.37</v>
      </c>
      <c r="BD17" s="348">
        <v>33.83</v>
      </c>
      <c r="BE17" s="375" t="s">
        <v>430</v>
      </c>
      <c r="BF17" s="375">
        <v>5.75</v>
      </c>
      <c r="BG17" s="374"/>
      <c r="BH17" s="594">
        <v>5.71</v>
      </c>
      <c r="BI17" s="348">
        <v>6.35</v>
      </c>
      <c r="BJ17" s="348" t="s">
        <v>430</v>
      </c>
      <c r="BK17" s="348">
        <v>54.71</v>
      </c>
      <c r="BL17" s="348" t="s">
        <v>430</v>
      </c>
      <c r="BM17" s="375">
        <v>33.18</v>
      </c>
      <c r="BN17" s="375" t="s">
        <v>430</v>
      </c>
      <c r="BO17" s="375" t="s">
        <v>430</v>
      </c>
      <c r="BP17" s="375" t="s">
        <v>430</v>
      </c>
      <c r="BQ17" s="375" t="s">
        <v>430</v>
      </c>
      <c r="BR17" s="374"/>
      <c r="BS17" s="468">
        <v>3.3746080996625398</v>
      </c>
      <c r="BT17" s="348">
        <v>11.3592740588641</v>
      </c>
      <c r="BU17" s="374"/>
      <c r="BV17" s="430" t="s">
        <v>1485</v>
      </c>
    </row>
    <row r="18" spans="1:74" s="428" customFormat="1" x14ac:dyDescent="0.25">
      <c r="A18" s="345" t="s">
        <v>7775</v>
      </c>
      <c r="B18" s="373"/>
      <c r="C18" s="719">
        <v>42094</v>
      </c>
      <c r="D18" s="373"/>
      <c r="E18" s="346">
        <v>36.874099999999999</v>
      </c>
      <c r="F18" s="373"/>
      <c r="G18" s="347">
        <v>20.686900000000001</v>
      </c>
      <c r="H18" s="374"/>
      <c r="I18" s="348">
        <v>3.93</v>
      </c>
      <c r="J18" s="348">
        <v>6.99</v>
      </c>
      <c r="K18" s="348">
        <v>3.02</v>
      </c>
      <c r="L18" s="348">
        <v>3.13</v>
      </c>
      <c r="M18" s="362"/>
      <c r="N18" s="350">
        <v>29.135899999999999</v>
      </c>
      <c r="O18" s="348">
        <v>-3.5865999999999998</v>
      </c>
      <c r="P18" s="348">
        <v>1.3614999999999999</v>
      </c>
      <c r="Q18" s="348">
        <v>2.2957000000000001</v>
      </c>
      <c r="R18" s="348">
        <v>9.6327999999999996</v>
      </c>
      <c r="S18" s="348">
        <v>7.9146000000000001</v>
      </c>
      <c r="T18" s="348">
        <v>6.2211999999999996</v>
      </c>
      <c r="U18" s="354">
        <v>5.1703000000000001</v>
      </c>
      <c r="V18" s="348">
        <v>5.0218999999999996</v>
      </c>
      <c r="W18" s="348">
        <v>7.1189999999999998</v>
      </c>
      <c r="X18" s="348">
        <v>7.1359000000000004</v>
      </c>
      <c r="Y18" s="375">
        <v>6.8333000000000004</v>
      </c>
      <c r="Z18" s="348">
        <v>6.2309999999999999</v>
      </c>
      <c r="AA18" s="348">
        <v>3.49</v>
      </c>
      <c r="AB18" s="348">
        <v>9.6934000000000005</v>
      </c>
      <c r="AC18" s="348">
        <v>5.6026999999999996</v>
      </c>
      <c r="AD18" s="348">
        <v>5.7398999999999996</v>
      </c>
      <c r="AE18" s="348">
        <v>3.49</v>
      </c>
      <c r="AF18" s="348">
        <v>6.6435000000000004</v>
      </c>
      <c r="AG18" s="569"/>
      <c r="AH18" s="346">
        <v>8</v>
      </c>
      <c r="AI18" s="346">
        <v>2</v>
      </c>
      <c r="AJ18" s="346">
        <v>10</v>
      </c>
      <c r="AK18" s="346">
        <v>2</v>
      </c>
      <c r="AL18" s="346">
        <v>10</v>
      </c>
      <c r="AM18" s="346">
        <v>11</v>
      </c>
      <c r="AN18" s="346">
        <v>11</v>
      </c>
      <c r="AO18" s="572">
        <v>10</v>
      </c>
      <c r="AP18" s="346">
        <v>11</v>
      </c>
      <c r="AQ18" s="346">
        <v>11</v>
      </c>
      <c r="AR18" s="346">
        <v>11</v>
      </c>
      <c r="AS18" s="346">
        <v>9</v>
      </c>
      <c r="AT18" s="346">
        <v>10</v>
      </c>
      <c r="AU18" s="346">
        <v>4</v>
      </c>
      <c r="AV18" s="346">
        <v>10</v>
      </c>
      <c r="AW18" s="346">
        <v>11</v>
      </c>
      <c r="AX18" s="346">
        <v>10</v>
      </c>
      <c r="AY18" s="346">
        <v>4</v>
      </c>
      <c r="AZ18" s="584"/>
      <c r="BA18" s="467">
        <v>43.33</v>
      </c>
      <c r="BB18" s="348">
        <v>12.93</v>
      </c>
      <c r="BC18" s="348">
        <v>2.36</v>
      </c>
      <c r="BD18" s="348">
        <v>18.46</v>
      </c>
      <c r="BE18" s="375" t="s">
        <v>430</v>
      </c>
      <c r="BF18" s="375">
        <v>22.91</v>
      </c>
      <c r="BG18" s="374"/>
      <c r="BH18" s="594">
        <v>22.91</v>
      </c>
      <c r="BI18" s="348" t="s">
        <v>430</v>
      </c>
      <c r="BJ18" s="348" t="s">
        <v>430</v>
      </c>
      <c r="BK18" s="348">
        <v>33.75</v>
      </c>
      <c r="BL18" s="348" t="s">
        <v>430</v>
      </c>
      <c r="BM18" s="375">
        <v>43.33</v>
      </c>
      <c r="BN18" s="375" t="s">
        <v>430</v>
      </c>
      <c r="BO18" s="375" t="s">
        <v>430</v>
      </c>
      <c r="BP18" s="375" t="s">
        <v>430</v>
      </c>
      <c r="BQ18" s="375" t="s">
        <v>430</v>
      </c>
      <c r="BR18" s="374"/>
      <c r="BS18" s="468" t="s">
        <v>430</v>
      </c>
      <c r="BT18" s="348">
        <v>9.0986184709098605</v>
      </c>
      <c r="BU18" s="374"/>
      <c r="BV18" s="430" t="s">
        <v>436</v>
      </c>
    </row>
    <row r="19" spans="1:74" x14ac:dyDescent="0.25">
      <c r="A19" s="318" t="s">
        <v>93</v>
      </c>
      <c r="B19" s="43"/>
      <c r="C19" s="720"/>
      <c r="D19" s="43"/>
      <c r="E19" s="51"/>
      <c r="F19" s="43"/>
      <c r="G19" s="55"/>
      <c r="H19" s="66"/>
      <c r="I19" s="59"/>
      <c r="J19" s="59"/>
      <c r="K19" s="59"/>
      <c r="L19" s="59"/>
      <c r="M19" s="258"/>
      <c r="N19" s="70">
        <v>33.021099999999997</v>
      </c>
      <c r="O19" s="59">
        <v>-6.7683</v>
      </c>
      <c r="P19" s="59">
        <v>2.6339999999999999</v>
      </c>
      <c r="Q19" s="59">
        <v>-0.48380000000000001</v>
      </c>
      <c r="R19" s="59">
        <v>11.6974</v>
      </c>
      <c r="S19" s="59">
        <v>8.8893000000000004</v>
      </c>
      <c r="T19" s="59">
        <v>7.6528</v>
      </c>
      <c r="U19" s="88">
        <v>6.5987999999999998</v>
      </c>
      <c r="V19" s="59">
        <v>6.6036999999999999</v>
      </c>
      <c r="W19" s="59">
        <v>8.5353999999999992</v>
      </c>
      <c r="X19" s="59">
        <v>8.2804000000000002</v>
      </c>
      <c r="Y19" s="276">
        <v>7.5118</v>
      </c>
      <c r="Z19" s="59">
        <v>7.3127000000000004</v>
      </c>
      <c r="AA19" s="59">
        <v>2.8532999999999999</v>
      </c>
      <c r="AB19" s="59">
        <v>10.8284</v>
      </c>
      <c r="AC19" s="59">
        <v>7.1736000000000004</v>
      </c>
      <c r="AD19" s="59">
        <v>7.1146000000000003</v>
      </c>
      <c r="AE19" s="59">
        <v>2.8532999999999999</v>
      </c>
      <c r="AF19" s="59">
        <v>7.8803999999999998</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43.070300000000003</v>
      </c>
      <c r="O20" s="60">
        <v>16.236499999999999</v>
      </c>
      <c r="P20" s="60">
        <v>4.7862</v>
      </c>
      <c r="Q20" s="60">
        <v>4.3647</v>
      </c>
      <c r="R20" s="60">
        <v>14.021800000000001</v>
      </c>
      <c r="S20" s="60">
        <v>9.5638000000000005</v>
      </c>
      <c r="T20" s="60">
        <v>8.5337999999999994</v>
      </c>
      <c r="U20" s="89">
        <v>9.6963000000000008</v>
      </c>
      <c r="V20" s="60">
        <v>9.3301999999999996</v>
      </c>
      <c r="W20" s="60">
        <v>11.9511</v>
      </c>
      <c r="X20" s="60">
        <v>10.675800000000001</v>
      </c>
      <c r="Y20" s="277">
        <v>12.858000000000001</v>
      </c>
      <c r="Z20" s="60">
        <v>9.2853999999999992</v>
      </c>
      <c r="AA20" s="60">
        <v>6.6022999999999996</v>
      </c>
      <c r="AB20" s="60">
        <v>11.8094</v>
      </c>
      <c r="AC20" s="60">
        <v>11.149900000000001</v>
      </c>
      <c r="AD20" s="60">
        <v>10.061299999999999</v>
      </c>
      <c r="AE20" s="60">
        <v>6.6022999999999996</v>
      </c>
      <c r="AF20" s="60">
        <v>9.7954000000000008</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17.386399999999998</v>
      </c>
      <c r="O21" s="60">
        <v>-17.363600000000002</v>
      </c>
      <c r="P21" s="60">
        <v>-1.7788999999999999</v>
      </c>
      <c r="Q21" s="60">
        <v>-4.3136999999999999</v>
      </c>
      <c r="R21" s="60">
        <v>9.3732000000000006</v>
      </c>
      <c r="S21" s="60">
        <v>7.9146000000000001</v>
      </c>
      <c r="T21" s="60">
        <v>6.2211999999999996</v>
      </c>
      <c r="U21" s="89">
        <v>5.1136999999999997</v>
      </c>
      <c r="V21" s="60">
        <v>5.0218999999999996</v>
      </c>
      <c r="W21" s="60">
        <v>7.1189999999999998</v>
      </c>
      <c r="X21" s="60">
        <v>7.1359000000000004</v>
      </c>
      <c r="Y21" s="277">
        <v>6.1177999999999999</v>
      </c>
      <c r="Z21" s="60">
        <v>3.9178999999999999</v>
      </c>
      <c r="AA21" s="60">
        <v>-1.0576000000000001</v>
      </c>
      <c r="AB21" s="60">
        <v>9.4029000000000007</v>
      </c>
      <c r="AC21" s="60">
        <v>5.6026999999999996</v>
      </c>
      <c r="AD21" s="60">
        <v>5.6977000000000002</v>
      </c>
      <c r="AE21" s="60">
        <v>-1.0576000000000001</v>
      </c>
      <c r="AF21" s="60">
        <v>5.1243999999999996</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33.672699999999999</v>
      </c>
      <c r="O22" s="61">
        <v>-9.1129999999999995</v>
      </c>
      <c r="P22" s="61">
        <v>3.2915000000000001</v>
      </c>
      <c r="Q22" s="61">
        <v>-0.76680000000000004</v>
      </c>
      <c r="R22" s="61">
        <v>11.7628</v>
      </c>
      <c r="S22" s="61">
        <v>8.9364000000000008</v>
      </c>
      <c r="T22" s="61">
        <v>7.8230000000000004</v>
      </c>
      <c r="U22" s="90">
        <v>6.6063999999999998</v>
      </c>
      <c r="V22" s="61">
        <v>6.4347000000000003</v>
      </c>
      <c r="W22" s="61">
        <v>8.0955999999999992</v>
      </c>
      <c r="X22" s="61">
        <v>7.9873000000000003</v>
      </c>
      <c r="Y22" s="279">
        <v>6.9467999999999996</v>
      </c>
      <c r="Z22" s="61">
        <v>7.7191999999999998</v>
      </c>
      <c r="AA22" s="61">
        <v>3.3677000000000001</v>
      </c>
      <c r="AB22" s="61">
        <v>10.8317</v>
      </c>
      <c r="AC22" s="61">
        <v>7.0364000000000004</v>
      </c>
      <c r="AD22" s="61">
        <v>7.1067</v>
      </c>
      <c r="AE22" s="61">
        <v>3.3677000000000001</v>
      </c>
      <c r="AF22" s="61">
        <v>8.1488999999999994</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252</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7776</v>
      </c>
      <c r="B24" s="369"/>
      <c r="C24" s="718">
        <v>37937</v>
      </c>
      <c r="D24" s="369"/>
      <c r="E24" s="338">
        <v>6494.61</v>
      </c>
      <c r="F24" s="369"/>
      <c r="G24" s="339">
        <v>54.5032</v>
      </c>
      <c r="H24" s="370"/>
      <c r="I24" s="340">
        <v>4.3883999999999999</v>
      </c>
      <c r="J24" s="340">
        <v>8.0500000000000007</v>
      </c>
      <c r="K24" s="340">
        <v>3.0733999999999999</v>
      </c>
      <c r="L24" s="340">
        <v>3.2237499999999999</v>
      </c>
      <c r="M24" s="361"/>
      <c r="N24" s="342">
        <v>35.326599999999999</v>
      </c>
      <c r="O24" s="340">
        <v>-10.972899999999999</v>
      </c>
      <c r="P24" s="340">
        <v>1.6652</v>
      </c>
      <c r="Q24" s="340">
        <v>-0.29649999999999999</v>
      </c>
      <c r="R24" s="340">
        <v>12.7719</v>
      </c>
      <c r="S24" s="340">
        <v>8.8582999999999998</v>
      </c>
      <c r="T24" s="340">
        <v>7.3075999999999999</v>
      </c>
      <c r="U24" s="344">
        <v>6.1204000000000001</v>
      </c>
      <c r="V24" s="340">
        <v>5.9101999999999997</v>
      </c>
      <c r="W24" s="340">
        <v>7.4073000000000002</v>
      </c>
      <c r="X24" s="340">
        <v>7.2983000000000002</v>
      </c>
      <c r="Y24" s="371">
        <v>6.3507999999999996</v>
      </c>
      <c r="Z24" s="340">
        <v>7.7228000000000003</v>
      </c>
      <c r="AA24" s="340">
        <v>2.9714</v>
      </c>
      <c r="AB24" s="340">
        <v>11.0131</v>
      </c>
      <c r="AC24" s="340">
        <v>6.5564999999999998</v>
      </c>
      <c r="AD24" s="340">
        <v>6.6208999999999998</v>
      </c>
      <c r="AE24" s="340">
        <v>2.9714</v>
      </c>
      <c r="AF24" s="340">
        <v>7.7492999999999999</v>
      </c>
      <c r="AG24" s="568"/>
      <c r="AH24" s="338">
        <v>4</v>
      </c>
      <c r="AI24" s="338">
        <v>8</v>
      </c>
      <c r="AJ24" s="338">
        <v>7</v>
      </c>
      <c r="AK24" s="338">
        <v>4</v>
      </c>
      <c r="AL24" s="338">
        <v>3</v>
      </c>
      <c r="AM24" s="338">
        <v>1</v>
      </c>
      <c r="AN24" s="338">
        <v>4</v>
      </c>
      <c r="AO24" s="570">
        <v>4</v>
      </c>
      <c r="AP24" s="338">
        <v>5</v>
      </c>
      <c r="AQ24" s="338">
        <v>6</v>
      </c>
      <c r="AR24" s="338">
        <v>6</v>
      </c>
      <c r="AS24" s="338">
        <v>6</v>
      </c>
      <c r="AT24" s="338">
        <v>2</v>
      </c>
      <c r="AU24" s="338">
        <v>4</v>
      </c>
      <c r="AV24" s="338">
        <v>2</v>
      </c>
      <c r="AW24" s="338">
        <v>5</v>
      </c>
      <c r="AX24" s="338">
        <v>4</v>
      </c>
      <c r="AY24" s="338">
        <v>4</v>
      </c>
      <c r="AZ24" s="583"/>
      <c r="BA24" s="464">
        <v>22.76</v>
      </c>
      <c r="BB24" s="340">
        <v>14.52</v>
      </c>
      <c r="BC24" s="340">
        <v>9.09</v>
      </c>
      <c r="BD24" s="340">
        <v>31.93</v>
      </c>
      <c r="BE24" s="371">
        <v>11.76</v>
      </c>
      <c r="BF24" s="371">
        <v>9.9600000000000009</v>
      </c>
      <c r="BG24" s="370"/>
      <c r="BH24" s="593">
        <v>3.58</v>
      </c>
      <c r="BI24" s="340">
        <v>2.2000000000000002</v>
      </c>
      <c r="BJ24" s="340" t="s">
        <v>430</v>
      </c>
      <c r="BK24" s="340">
        <v>65.08</v>
      </c>
      <c r="BL24" s="340" t="s">
        <v>430</v>
      </c>
      <c r="BM24" s="371">
        <v>22.76</v>
      </c>
      <c r="BN24" s="371" t="s">
        <v>430</v>
      </c>
      <c r="BO24" s="371" t="s">
        <v>430</v>
      </c>
      <c r="BP24" s="371" t="s">
        <v>430</v>
      </c>
      <c r="BQ24" s="371">
        <v>6.38</v>
      </c>
      <c r="BR24" s="370"/>
      <c r="BS24" s="465">
        <v>1.5550754704665199</v>
      </c>
      <c r="BT24" s="340">
        <v>2.3351296207005401</v>
      </c>
      <c r="BU24" s="370"/>
      <c r="BV24" s="571" t="s">
        <v>476</v>
      </c>
    </row>
    <row r="25" spans="1:74" s="428" customFormat="1" x14ac:dyDescent="0.25">
      <c r="A25" s="345" t="s">
        <v>7777</v>
      </c>
      <c r="B25" s="373"/>
      <c r="C25" s="719">
        <v>38245</v>
      </c>
      <c r="D25" s="373"/>
      <c r="E25" s="346">
        <v>5490.96</v>
      </c>
      <c r="F25" s="373"/>
      <c r="G25" s="347">
        <v>48.279899999999998</v>
      </c>
      <c r="H25" s="374"/>
      <c r="I25" s="348">
        <v>6.33</v>
      </c>
      <c r="J25" s="348">
        <v>8.06</v>
      </c>
      <c r="K25" s="348">
        <v>3.34</v>
      </c>
      <c r="L25" s="348">
        <v>3.51</v>
      </c>
      <c r="M25" s="362"/>
      <c r="N25" s="350">
        <v>39.733600000000003</v>
      </c>
      <c r="O25" s="348">
        <v>-9.7446999999999999</v>
      </c>
      <c r="P25" s="348">
        <v>3.0907</v>
      </c>
      <c r="Q25" s="348">
        <v>-1.3978999999999999</v>
      </c>
      <c r="R25" s="348">
        <v>13.040800000000001</v>
      </c>
      <c r="S25" s="348">
        <v>8.6143000000000001</v>
      </c>
      <c r="T25" s="348">
        <v>7.2979000000000003</v>
      </c>
      <c r="U25" s="354">
        <v>6.6170999999999998</v>
      </c>
      <c r="V25" s="348">
        <v>6.9957000000000003</v>
      </c>
      <c r="W25" s="348">
        <v>8.2279</v>
      </c>
      <c r="X25" s="348">
        <v>7.8334999999999999</v>
      </c>
      <c r="Y25" s="375">
        <v>6.8216000000000001</v>
      </c>
      <c r="Z25" s="348">
        <v>7.3364000000000003</v>
      </c>
      <c r="AA25" s="348">
        <v>3.7530999999999999</v>
      </c>
      <c r="AB25" s="348">
        <v>11.126300000000001</v>
      </c>
      <c r="AC25" s="348">
        <v>6.7587000000000002</v>
      </c>
      <c r="AD25" s="348">
        <v>7.0808</v>
      </c>
      <c r="AE25" s="348">
        <v>3.7530999999999999</v>
      </c>
      <c r="AF25" s="348">
        <v>7.4728000000000003</v>
      </c>
      <c r="AG25" s="569"/>
      <c r="AH25" s="346">
        <v>3</v>
      </c>
      <c r="AI25" s="346">
        <v>6</v>
      </c>
      <c r="AJ25" s="346">
        <v>3</v>
      </c>
      <c r="AK25" s="346">
        <v>6</v>
      </c>
      <c r="AL25" s="346">
        <v>2</v>
      </c>
      <c r="AM25" s="346">
        <v>4</v>
      </c>
      <c r="AN25" s="346">
        <v>5</v>
      </c>
      <c r="AO25" s="572">
        <v>2</v>
      </c>
      <c r="AP25" s="346">
        <v>2</v>
      </c>
      <c r="AQ25" s="346">
        <v>3</v>
      </c>
      <c r="AR25" s="346">
        <v>4</v>
      </c>
      <c r="AS25" s="346">
        <v>2</v>
      </c>
      <c r="AT25" s="346">
        <v>4</v>
      </c>
      <c r="AU25" s="346">
        <v>3</v>
      </c>
      <c r="AV25" s="346">
        <v>1</v>
      </c>
      <c r="AW25" s="346">
        <v>2</v>
      </c>
      <c r="AX25" s="346">
        <v>2</v>
      </c>
      <c r="AY25" s="346">
        <v>3</v>
      </c>
      <c r="AZ25" s="584"/>
      <c r="BA25" s="467">
        <v>18.29</v>
      </c>
      <c r="BB25" s="348">
        <v>10.35</v>
      </c>
      <c r="BC25" s="348">
        <v>24.88</v>
      </c>
      <c r="BD25" s="348">
        <v>34.229999999999997</v>
      </c>
      <c r="BE25" s="375">
        <v>1.37</v>
      </c>
      <c r="BF25" s="375">
        <v>12.25</v>
      </c>
      <c r="BG25" s="374"/>
      <c r="BH25" s="594">
        <v>3</v>
      </c>
      <c r="BI25" s="348" t="s">
        <v>430</v>
      </c>
      <c r="BJ25" s="348" t="s">
        <v>430</v>
      </c>
      <c r="BK25" s="348">
        <v>69.459999999999994</v>
      </c>
      <c r="BL25" s="348" t="s">
        <v>430</v>
      </c>
      <c r="BM25" s="375">
        <v>18.29</v>
      </c>
      <c r="BN25" s="375" t="s">
        <v>430</v>
      </c>
      <c r="BO25" s="375" t="s">
        <v>430</v>
      </c>
      <c r="BP25" s="375" t="s">
        <v>430</v>
      </c>
      <c r="BQ25" s="375">
        <v>10.61</v>
      </c>
      <c r="BR25" s="374"/>
      <c r="BS25" s="468">
        <v>2.7191877254741699</v>
      </c>
      <c r="BT25" s="348">
        <v>11.991178232338299</v>
      </c>
      <c r="BU25" s="374"/>
      <c r="BV25" s="430" t="s">
        <v>512</v>
      </c>
    </row>
    <row r="26" spans="1:74" s="428" customFormat="1" x14ac:dyDescent="0.25">
      <c r="A26" s="345" t="s">
        <v>7778</v>
      </c>
      <c r="B26" s="373"/>
      <c r="C26" s="719">
        <v>37293</v>
      </c>
      <c r="D26" s="373"/>
      <c r="E26" s="346">
        <v>3644.59</v>
      </c>
      <c r="F26" s="373"/>
      <c r="G26" s="347">
        <v>59.979599999999998</v>
      </c>
      <c r="H26" s="374"/>
      <c r="I26" s="348">
        <v>4.46</v>
      </c>
      <c r="J26" s="348">
        <v>8.0500000000000007</v>
      </c>
      <c r="K26" s="348">
        <v>3.02</v>
      </c>
      <c r="L26" s="348">
        <v>3.16</v>
      </c>
      <c r="M26" s="362"/>
      <c r="N26" s="350">
        <v>33.073700000000002</v>
      </c>
      <c r="O26" s="348">
        <v>-8.8173999999999992</v>
      </c>
      <c r="P26" s="348">
        <v>3.5667</v>
      </c>
      <c r="Q26" s="348">
        <v>-1.0427999999999999</v>
      </c>
      <c r="R26" s="348">
        <v>11.119300000000001</v>
      </c>
      <c r="S26" s="348">
        <v>8.2331000000000003</v>
      </c>
      <c r="T26" s="348">
        <v>7.1978999999999997</v>
      </c>
      <c r="U26" s="354">
        <v>5.9332000000000003</v>
      </c>
      <c r="V26" s="348">
        <v>5.8666999999999998</v>
      </c>
      <c r="W26" s="348">
        <v>7.3922999999999996</v>
      </c>
      <c r="X26" s="348">
        <v>7.2619999999999996</v>
      </c>
      <c r="Y26" s="375">
        <v>6.2164999999999999</v>
      </c>
      <c r="Z26" s="348">
        <v>6.9539999999999997</v>
      </c>
      <c r="AA26" s="348">
        <v>2.7303000000000002</v>
      </c>
      <c r="AB26" s="348">
        <v>10.170999999999999</v>
      </c>
      <c r="AC26" s="348">
        <v>6.3657000000000004</v>
      </c>
      <c r="AD26" s="348">
        <v>6.4280999999999997</v>
      </c>
      <c r="AE26" s="348">
        <v>2.7303000000000002</v>
      </c>
      <c r="AF26" s="348">
        <v>7.6003999999999996</v>
      </c>
      <c r="AG26" s="569"/>
      <c r="AH26" s="346">
        <v>6</v>
      </c>
      <c r="AI26" s="346">
        <v>5</v>
      </c>
      <c r="AJ26" s="346">
        <v>2</v>
      </c>
      <c r="AK26" s="346">
        <v>5</v>
      </c>
      <c r="AL26" s="346">
        <v>6</v>
      </c>
      <c r="AM26" s="346">
        <v>6</v>
      </c>
      <c r="AN26" s="346">
        <v>6</v>
      </c>
      <c r="AO26" s="572">
        <v>5</v>
      </c>
      <c r="AP26" s="346">
        <v>6</v>
      </c>
      <c r="AQ26" s="346">
        <v>7</v>
      </c>
      <c r="AR26" s="346">
        <v>7</v>
      </c>
      <c r="AS26" s="346">
        <v>7</v>
      </c>
      <c r="AT26" s="346">
        <v>5</v>
      </c>
      <c r="AU26" s="346">
        <v>6</v>
      </c>
      <c r="AV26" s="346">
        <v>6</v>
      </c>
      <c r="AW26" s="346">
        <v>6</v>
      </c>
      <c r="AX26" s="346">
        <v>6</v>
      </c>
      <c r="AY26" s="346">
        <v>6</v>
      </c>
      <c r="AZ26" s="584"/>
      <c r="BA26" s="467">
        <v>15.87</v>
      </c>
      <c r="BB26" s="348">
        <v>27.15</v>
      </c>
      <c r="BC26" s="348">
        <v>15.77</v>
      </c>
      <c r="BD26" s="348">
        <v>26.65</v>
      </c>
      <c r="BE26" s="375">
        <v>7.04</v>
      </c>
      <c r="BF26" s="375">
        <v>7.52</v>
      </c>
      <c r="BG26" s="374"/>
      <c r="BH26" s="594">
        <v>3.31</v>
      </c>
      <c r="BI26" s="348" t="s">
        <v>430</v>
      </c>
      <c r="BJ26" s="348" t="s">
        <v>430</v>
      </c>
      <c r="BK26" s="348">
        <v>76.61</v>
      </c>
      <c r="BL26" s="348" t="s">
        <v>430</v>
      </c>
      <c r="BM26" s="375">
        <v>15.87</v>
      </c>
      <c r="BN26" s="375" t="s">
        <v>430</v>
      </c>
      <c r="BO26" s="375" t="s">
        <v>430</v>
      </c>
      <c r="BP26" s="375" t="s">
        <v>430</v>
      </c>
      <c r="BQ26" s="375">
        <v>4.21</v>
      </c>
      <c r="BR26" s="374"/>
      <c r="BS26" s="468">
        <v>6.4756723293524301</v>
      </c>
      <c r="BT26" s="348">
        <v>5.3489944494651001</v>
      </c>
      <c r="BU26" s="374"/>
      <c r="BV26" s="430" t="s">
        <v>554</v>
      </c>
    </row>
    <row r="27" spans="1:74" s="428" customFormat="1" x14ac:dyDescent="0.25">
      <c r="A27" s="345" t="s">
        <v>7779</v>
      </c>
      <c r="B27" s="373"/>
      <c r="C27" s="719">
        <v>39897</v>
      </c>
      <c r="D27" s="373"/>
      <c r="E27" s="346">
        <v>3248.96</v>
      </c>
      <c r="F27" s="373"/>
      <c r="G27" s="347">
        <v>43.541499999999999</v>
      </c>
      <c r="H27" s="374"/>
      <c r="I27" s="348">
        <v>4.6500000000000004</v>
      </c>
      <c r="J27" s="348">
        <v>8.0500000000000007</v>
      </c>
      <c r="K27" s="348">
        <v>3.14</v>
      </c>
      <c r="L27" s="348">
        <v>3.31</v>
      </c>
      <c r="M27" s="362"/>
      <c r="N27" s="350">
        <v>33.478099999999998</v>
      </c>
      <c r="O27" s="348">
        <v>-7.1769999999999996</v>
      </c>
      <c r="P27" s="348">
        <v>2.5640000000000001</v>
      </c>
      <c r="Q27" s="348">
        <v>-1.8788</v>
      </c>
      <c r="R27" s="348">
        <v>12.320499999999999</v>
      </c>
      <c r="S27" s="348">
        <v>8.7781000000000002</v>
      </c>
      <c r="T27" s="348">
        <v>7.7468000000000004</v>
      </c>
      <c r="U27" s="354">
        <v>8.8897999999999993</v>
      </c>
      <c r="V27" s="348">
        <v>8.5129999999999999</v>
      </c>
      <c r="W27" s="348">
        <v>11.136200000000001</v>
      </c>
      <c r="X27" s="348">
        <v>9.8725000000000005</v>
      </c>
      <c r="Y27" s="375">
        <v>12.0504</v>
      </c>
      <c r="Z27" s="348">
        <v>8.5068000000000001</v>
      </c>
      <c r="AA27" s="348">
        <v>1.6988000000000001</v>
      </c>
      <c r="AB27" s="348">
        <v>10.5639</v>
      </c>
      <c r="AC27" s="348">
        <v>10.3499</v>
      </c>
      <c r="AD27" s="348">
        <v>9.2498000000000005</v>
      </c>
      <c r="AE27" s="348">
        <v>1.6988000000000001</v>
      </c>
      <c r="AF27" s="348">
        <v>8.8646999999999991</v>
      </c>
      <c r="AG27" s="569"/>
      <c r="AH27" s="346">
        <v>5</v>
      </c>
      <c r="AI27" s="346">
        <v>4</v>
      </c>
      <c r="AJ27" s="346">
        <v>6</v>
      </c>
      <c r="AK27" s="346">
        <v>7</v>
      </c>
      <c r="AL27" s="346">
        <v>4</v>
      </c>
      <c r="AM27" s="346">
        <v>2</v>
      </c>
      <c r="AN27" s="346">
        <v>1</v>
      </c>
      <c r="AO27" s="572">
        <v>1</v>
      </c>
      <c r="AP27" s="346">
        <v>1</v>
      </c>
      <c r="AQ27" s="346">
        <v>1</v>
      </c>
      <c r="AR27" s="346">
        <v>1</v>
      </c>
      <c r="AS27" s="346">
        <v>1</v>
      </c>
      <c r="AT27" s="346">
        <v>1</v>
      </c>
      <c r="AU27" s="346">
        <v>8</v>
      </c>
      <c r="AV27" s="346">
        <v>5</v>
      </c>
      <c r="AW27" s="346">
        <v>1</v>
      </c>
      <c r="AX27" s="346">
        <v>1</v>
      </c>
      <c r="AY27" s="346">
        <v>8</v>
      </c>
      <c r="AZ27" s="584"/>
      <c r="BA27" s="467">
        <v>19.13</v>
      </c>
      <c r="BB27" s="348">
        <v>25.43</v>
      </c>
      <c r="BC27" s="348">
        <v>10.78</v>
      </c>
      <c r="BD27" s="348">
        <v>23.83</v>
      </c>
      <c r="BE27" s="375">
        <v>13.91</v>
      </c>
      <c r="BF27" s="375">
        <v>6.92</v>
      </c>
      <c r="BG27" s="374"/>
      <c r="BH27" s="594">
        <v>2.5299999999999998</v>
      </c>
      <c r="BI27" s="348" t="s">
        <v>430</v>
      </c>
      <c r="BJ27" s="348" t="s">
        <v>430</v>
      </c>
      <c r="BK27" s="348">
        <v>73.95</v>
      </c>
      <c r="BL27" s="348" t="s">
        <v>430</v>
      </c>
      <c r="BM27" s="375">
        <v>19.13</v>
      </c>
      <c r="BN27" s="375" t="s">
        <v>430</v>
      </c>
      <c r="BO27" s="375" t="s">
        <v>430</v>
      </c>
      <c r="BP27" s="375" t="s">
        <v>430</v>
      </c>
      <c r="BQ27" s="375">
        <v>4.38</v>
      </c>
      <c r="BR27" s="374"/>
      <c r="BS27" s="468">
        <v>1.7109216493156301</v>
      </c>
      <c r="BT27" s="348">
        <v>9.9295456360281804</v>
      </c>
      <c r="BU27" s="374"/>
      <c r="BV27" s="430" t="s">
        <v>554</v>
      </c>
    </row>
    <row r="28" spans="1:74" s="428" customFormat="1" x14ac:dyDescent="0.25">
      <c r="A28" s="345" t="s">
        <v>7780</v>
      </c>
      <c r="B28" s="373"/>
      <c r="C28" s="719">
        <v>40996</v>
      </c>
      <c r="D28" s="373"/>
      <c r="E28" s="346">
        <v>2060.96</v>
      </c>
      <c r="F28" s="373"/>
      <c r="G28" s="347">
        <v>29.964400000000001</v>
      </c>
      <c r="H28" s="374"/>
      <c r="I28" s="348">
        <v>4.92</v>
      </c>
      <c r="J28" s="348">
        <v>8.0217600000000004</v>
      </c>
      <c r="K28" s="348">
        <v>3.27</v>
      </c>
      <c r="L28" s="348">
        <v>3.41</v>
      </c>
      <c r="M28" s="362"/>
      <c r="N28" s="350">
        <v>26.818200000000001</v>
      </c>
      <c r="O28" s="348">
        <v>-11.236800000000001</v>
      </c>
      <c r="P28" s="348">
        <v>1.1313</v>
      </c>
      <c r="Q28" s="348">
        <v>-1.9300999999999999</v>
      </c>
      <c r="R28" s="348">
        <v>10.856</v>
      </c>
      <c r="S28" s="348">
        <v>8.6240000000000006</v>
      </c>
      <c r="T28" s="348">
        <v>7.4778000000000002</v>
      </c>
      <c r="U28" s="354">
        <v>6.1797000000000004</v>
      </c>
      <c r="V28" s="348">
        <v>6.2454000000000001</v>
      </c>
      <c r="W28" s="348">
        <v>7.8845000000000001</v>
      </c>
      <c r="X28" s="348">
        <v>7.7568000000000001</v>
      </c>
      <c r="Y28" s="375">
        <v>6.8071000000000002</v>
      </c>
      <c r="Z28" s="348">
        <v>7.4085000000000001</v>
      </c>
      <c r="AA28" s="348">
        <v>2.2938999999999998</v>
      </c>
      <c r="AB28" s="348">
        <v>10.1401</v>
      </c>
      <c r="AC28" s="348">
        <v>6.5876000000000001</v>
      </c>
      <c r="AD28" s="348">
        <v>6.6727999999999996</v>
      </c>
      <c r="AE28" s="348">
        <v>2.2938999999999998</v>
      </c>
      <c r="AF28" s="348">
        <v>7.9709000000000003</v>
      </c>
      <c r="AG28" s="569"/>
      <c r="AH28" s="346">
        <v>9</v>
      </c>
      <c r="AI28" s="346">
        <v>9</v>
      </c>
      <c r="AJ28" s="346">
        <v>9</v>
      </c>
      <c r="AK28" s="346">
        <v>8</v>
      </c>
      <c r="AL28" s="346">
        <v>7</v>
      </c>
      <c r="AM28" s="346">
        <v>3</v>
      </c>
      <c r="AN28" s="346">
        <v>2</v>
      </c>
      <c r="AO28" s="572">
        <v>3</v>
      </c>
      <c r="AP28" s="346">
        <v>4</v>
      </c>
      <c r="AQ28" s="346">
        <v>5</v>
      </c>
      <c r="AR28" s="346">
        <v>5</v>
      </c>
      <c r="AS28" s="346">
        <v>3</v>
      </c>
      <c r="AT28" s="346">
        <v>3</v>
      </c>
      <c r="AU28" s="346">
        <v>7</v>
      </c>
      <c r="AV28" s="346">
        <v>7</v>
      </c>
      <c r="AW28" s="346">
        <v>3</v>
      </c>
      <c r="AX28" s="346">
        <v>3</v>
      </c>
      <c r="AY28" s="346">
        <v>7</v>
      </c>
      <c r="AZ28" s="584"/>
      <c r="BA28" s="467">
        <v>24.45</v>
      </c>
      <c r="BB28" s="348">
        <v>7.78</v>
      </c>
      <c r="BC28" s="348">
        <v>8.6199999999999992</v>
      </c>
      <c r="BD28" s="348">
        <v>40.36</v>
      </c>
      <c r="BE28" s="375">
        <v>11.32</v>
      </c>
      <c r="BF28" s="375">
        <v>7.46</v>
      </c>
      <c r="BG28" s="374"/>
      <c r="BH28" s="594">
        <v>4.07</v>
      </c>
      <c r="BI28" s="348" t="s">
        <v>430</v>
      </c>
      <c r="BJ28" s="348" t="s">
        <v>430</v>
      </c>
      <c r="BK28" s="348">
        <v>68.08</v>
      </c>
      <c r="BL28" s="348" t="s">
        <v>430</v>
      </c>
      <c r="BM28" s="375">
        <v>24.45</v>
      </c>
      <c r="BN28" s="375" t="s">
        <v>430</v>
      </c>
      <c r="BO28" s="375" t="s">
        <v>430</v>
      </c>
      <c r="BP28" s="375" t="s">
        <v>430</v>
      </c>
      <c r="BQ28" s="375">
        <v>3.39</v>
      </c>
      <c r="BR28" s="374"/>
      <c r="BS28" s="468">
        <v>4.74158141573258</v>
      </c>
      <c r="BT28" s="348">
        <v>8.0457693327588107</v>
      </c>
      <c r="BU28" s="374"/>
      <c r="BV28" s="430" t="s">
        <v>554</v>
      </c>
    </row>
    <row r="29" spans="1:74" s="428" customFormat="1" ht="11" x14ac:dyDescent="0.3">
      <c r="A29" s="841" t="s">
        <v>7781</v>
      </c>
      <c r="B29" s="842"/>
      <c r="C29" s="843">
        <v>41719</v>
      </c>
      <c r="D29" s="842"/>
      <c r="E29" s="844">
        <v>1913.42</v>
      </c>
      <c r="F29" s="842"/>
      <c r="G29" s="845">
        <v>24.383099999999999</v>
      </c>
      <c r="H29" s="847"/>
      <c r="I29" s="846">
        <v>4.8099999999999996</v>
      </c>
      <c r="J29" s="846">
        <v>8.1999999999999993</v>
      </c>
      <c r="K29" s="846">
        <v>2.98</v>
      </c>
      <c r="L29" s="846">
        <v>3.14</v>
      </c>
      <c r="M29" s="851"/>
      <c r="N29" s="848">
        <v>41.812399999999997</v>
      </c>
      <c r="O29" s="846">
        <v>-4.8381999999999996</v>
      </c>
      <c r="P29" s="846">
        <v>2.7814999999999999</v>
      </c>
      <c r="Q29" s="846">
        <v>-0.28870000000000001</v>
      </c>
      <c r="R29" s="846">
        <v>13.052099999999999</v>
      </c>
      <c r="S29" s="846">
        <v>8.2377000000000002</v>
      </c>
      <c r="T29" s="846">
        <v>6.3574000000000002</v>
      </c>
      <c r="U29" s="856">
        <v>5.8998999999999997</v>
      </c>
      <c r="V29" s="846">
        <v>6.5914000000000001</v>
      </c>
      <c r="W29" s="846">
        <v>8.0521999999999991</v>
      </c>
      <c r="X29" s="846">
        <v>7.9897</v>
      </c>
      <c r="Y29" s="852">
        <v>6.5682999999999998</v>
      </c>
      <c r="Z29" s="846">
        <v>6.7957000000000001</v>
      </c>
      <c r="AA29" s="846">
        <v>5.6368</v>
      </c>
      <c r="AB29" s="846">
        <v>10.620200000000001</v>
      </c>
      <c r="AC29" s="846">
        <v>6.0401999999999996</v>
      </c>
      <c r="AD29" s="846">
        <v>6.4309000000000003</v>
      </c>
      <c r="AE29" s="846">
        <v>5.6368</v>
      </c>
      <c r="AF29" s="846">
        <v>7.4972000000000003</v>
      </c>
      <c r="AG29" s="936"/>
      <c r="AH29" s="844">
        <v>2</v>
      </c>
      <c r="AI29" s="844">
        <v>3</v>
      </c>
      <c r="AJ29" s="844">
        <v>5</v>
      </c>
      <c r="AK29" s="844">
        <v>3</v>
      </c>
      <c r="AL29" s="844">
        <v>1</v>
      </c>
      <c r="AM29" s="844">
        <v>5</v>
      </c>
      <c r="AN29" s="844">
        <v>10</v>
      </c>
      <c r="AO29" s="937">
        <v>6</v>
      </c>
      <c r="AP29" s="844">
        <v>3</v>
      </c>
      <c r="AQ29" s="844">
        <v>4</v>
      </c>
      <c r="AR29" s="844">
        <v>2</v>
      </c>
      <c r="AS29" s="844">
        <v>4</v>
      </c>
      <c r="AT29" s="844">
        <v>6</v>
      </c>
      <c r="AU29" s="844">
        <v>1</v>
      </c>
      <c r="AV29" s="844">
        <v>4</v>
      </c>
      <c r="AW29" s="844">
        <v>8</v>
      </c>
      <c r="AX29" s="844">
        <v>5</v>
      </c>
      <c r="AY29" s="844">
        <v>1</v>
      </c>
      <c r="AZ29" s="938"/>
      <c r="BA29" s="853">
        <v>13.87</v>
      </c>
      <c r="BB29" s="846">
        <v>17.95</v>
      </c>
      <c r="BC29" s="846">
        <v>14.75</v>
      </c>
      <c r="BD29" s="846">
        <v>33.64</v>
      </c>
      <c r="BE29" s="852">
        <v>7.56</v>
      </c>
      <c r="BF29" s="852">
        <v>12.24</v>
      </c>
      <c r="BG29" s="847"/>
      <c r="BH29" s="939">
        <v>1.98</v>
      </c>
      <c r="BI29" s="846" t="s">
        <v>430</v>
      </c>
      <c r="BJ29" s="846" t="s">
        <v>430</v>
      </c>
      <c r="BK29" s="846">
        <v>73.89</v>
      </c>
      <c r="BL29" s="846" t="s">
        <v>430</v>
      </c>
      <c r="BM29" s="852">
        <v>13.87</v>
      </c>
      <c r="BN29" s="852" t="s">
        <v>430</v>
      </c>
      <c r="BO29" s="852" t="s">
        <v>430</v>
      </c>
      <c r="BP29" s="852" t="s">
        <v>430</v>
      </c>
      <c r="BQ29" s="852">
        <v>10.26</v>
      </c>
      <c r="BR29" s="847"/>
      <c r="BS29" s="854">
        <v>3.6396995507279399</v>
      </c>
      <c r="BT29" s="846">
        <v>2.9270649505854101</v>
      </c>
      <c r="BU29" s="847"/>
      <c r="BV29" s="906" t="s">
        <v>554</v>
      </c>
    </row>
    <row r="30" spans="1:74" s="428" customFormat="1" x14ac:dyDescent="0.25">
      <c r="A30" s="345" t="s">
        <v>7782</v>
      </c>
      <c r="B30" s="373"/>
      <c r="C30" s="719">
        <v>37810</v>
      </c>
      <c r="D30" s="373"/>
      <c r="E30" s="346">
        <v>1313.28</v>
      </c>
      <c r="F30" s="373"/>
      <c r="G30" s="347">
        <v>48.307600000000001</v>
      </c>
      <c r="H30" s="374"/>
      <c r="I30" s="348">
        <v>5.86</v>
      </c>
      <c r="J30" s="348">
        <v>7.02</v>
      </c>
      <c r="K30" s="348">
        <v>3.73</v>
      </c>
      <c r="L30" s="348">
        <v>3.88</v>
      </c>
      <c r="M30" s="362"/>
      <c r="N30" s="350">
        <v>25.632000000000001</v>
      </c>
      <c r="O30" s="348">
        <v>-18.081700000000001</v>
      </c>
      <c r="P30" s="348">
        <v>-2.4922</v>
      </c>
      <c r="Q30" s="348">
        <v>-5.0256999999999996</v>
      </c>
      <c r="R30" s="348">
        <v>11.650700000000001</v>
      </c>
      <c r="S30" s="348">
        <v>8.2086000000000006</v>
      </c>
      <c r="T30" s="348">
        <v>7.4442000000000004</v>
      </c>
      <c r="U30" s="354">
        <v>5.3570000000000002</v>
      </c>
      <c r="V30" s="348">
        <v>4.9096000000000002</v>
      </c>
      <c r="W30" s="348">
        <v>6.8569000000000004</v>
      </c>
      <c r="X30" s="348">
        <v>6.7401999999999997</v>
      </c>
      <c r="Y30" s="375">
        <v>5.3670999999999998</v>
      </c>
      <c r="Z30" s="348">
        <v>6.3554000000000004</v>
      </c>
      <c r="AA30" s="348">
        <v>-1.7695000000000001</v>
      </c>
      <c r="AB30" s="348">
        <v>10.7332</v>
      </c>
      <c r="AC30" s="348">
        <v>6.5575999999999999</v>
      </c>
      <c r="AD30" s="348">
        <v>5.9356</v>
      </c>
      <c r="AE30" s="348">
        <v>-1.7695000000000001</v>
      </c>
      <c r="AF30" s="348">
        <v>7.0754999999999999</v>
      </c>
      <c r="AG30" s="569"/>
      <c r="AH30" s="346">
        <v>10</v>
      </c>
      <c r="AI30" s="346">
        <v>11</v>
      </c>
      <c r="AJ30" s="346">
        <v>11</v>
      </c>
      <c r="AK30" s="346">
        <v>11</v>
      </c>
      <c r="AL30" s="346">
        <v>5</v>
      </c>
      <c r="AM30" s="346">
        <v>7</v>
      </c>
      <c r="AN30" s="346">
        <v>3</v>
      </c>
      <c r="AO30" s="572">
        <v>8</v>
      </c>
      <c r="AP30" s="346">
        <v>9</v>
      </c>
      <c r="AQ30" s="346">
        <v>10</v>
      </c>
      <c r="AR30" s="346">
        <v>10</v>
      </c>
      <c r="AS30" s="346">
        <v>11</v>
      </c>
      <c r="AT30" s="346">
        <v>8</v>
      </c>
      <c r="AU30" s="346">
        <v>11</v>
      </c>
      <c r="AV30" s="346">
        <v>3</v>
      </c>
      <c r="AW30" s="346">
        <v>4</v>
      </c>
      <c r="AX30" s="346">
        <v>8</v>
      </c>
      <c r="AY30" s="346">
        <v>11</v>
      </c>
      <c r="AZ30" s="584"/>
      <c r="BA30" s="467">
        <v>31.06</v>
      </c>
      <c r="BB30" s="348">
        <v>65.569999999999993</v>
      </c>
      <c r="BC30" s="348" t="s">
        <v>430</v>
      </c>
      <c r="BD30" s="348" t="s">
        <v>430</v>
      </c>
      <c r="BE30" s="375" t="s">
        <v>430</v>
      </c>
      <c r="BF30" s="375">
        <v>3.37</v>
      </c>
      <c r="BG30" s="374"/>
      <c r="BH30" s="594">
        <v>3.37</v>
      </c>
      <c r="BI30" s="348">
        <v>20.46</v>
      </c>
      <c r="BJ30" s="348" t="s">
        <v>430</v>
      </c>
      <c r="BK30" s="348">
        <v>45.11</v>
      </c>
      <c r="BL30" s="348" t="s">
        <v>430</v>
      </c>
      <c r="BM30" s="375">
        <v>31.06</v>
      </c>
      <c r="BN30" s="375" t="s">
        <v>430</v>
      </c>
      <c r="BO30" s="375" t="s">
        <v>430</v>
      </c>
      <c r="BP30" s="375" t="s">
        <v>430</v>
      </c>
      <c r="BQ30" s="375" t="s">
        <v>430</v>
      </c>
      <c r="BR30" s="374"/>
      <c r="BS30" s="468">
        <v>7.97272365920273</v>
      </c>
      <c r="BT30" s="348">
        <v>0.22807568997719199</v>
      </c>
      <c r="BU30" s="374"/>
      <c r="BV30" s="430" t="s">
        <v>554</v>
      </c>
    </row>
    <row r="31" spans="1:74" s="428" customFormat="1" x14ac:dyDescent="0.25">
      <c r="A31" s="345" t="s">
        <v>7783</v>
      </c>
      <c r="B31" s="373"/>
      <c r="C31" s="719">
        <v>42037</v>
      </c>
      <c r="D31" s="373"/>
      <c r="E31" s="346">
        <v>693.255</v>
      </c>
      <c r="F31" s="373"/>
      <c r="G31" s="347">
        <v>21.664000000000001</v>
      </c>
      <c r="H31" s="374"/>
      <c r="I31" s="348">
        <v>4.51</v>
      </c>
      <c r="J31" s="348">
        <v>7.72</v>
      </c>
      <c r="K31" s="348">
        <v>3.07</v>
      </c>
      <c r="L31" s="348">
        <v>3.2</v>
      </c>
      <c r="M31" s="362"/>
      <c r="N31" s="350">
        <v>32.039700000000003</v>
      </c>
      <c r="O31" s="348">
        <v>-11.9505</v>
      </c>
      <c r="P31" s="348">
        <v>2.8898999999999999</v>
      </c>
      <c r="Q31" s="348">
        <v>-2.8731</v>
      </c>
      <c r="R31" s="348">
        <v>8.6593999999999998</v>
      </c>
      <c r="S31" s="348">
        <v>7.8567</v>
      </c>
      <c r="T31" s="348">
        <v>6.6242000000000001</v>
      </c>
      <c r="U31" s="354">
        <v>5.1585000000000001</v>
      </c>
      <c r="V31" s="348">
        <v>5.2811000000000003</v>
      </c>
      <c r="W31" s="348">
        <v>7.2618999999999998</v>
      </c>
      <c r="X31" s="348">
        <v>7.2492000000000001</v>
      </c>
      <c r="Y31" s="375">
        <v>6.1505000000000001</v>
      </c>
      <c r="Z31" s="348">
        <v>6.5583999999999998</v>
      </c>
      <c r="AA31" s="348">
        <v>-0.27379999999999999</v>
      </c>
      <c r="AB31" s="348">
        <v>8.6754999999999995</v>
      </c>
      <c r="AC31" s="348">
        <v>5.6391999999999998</v>
      </c>
      <c r="AD31" s="348">
        <v>5.7916999999999996</v>
      </c>
      <c r="AE31" s="348">
        <v>-0.27379999999999999</v>
      </c>
      <c r="AF31" s="348">
        <v>6.9801000000000002</v>
      </c>
      <c r="AG31" s="569"/>
      <c r="AH31" s="346">
        <v>7</v>
      </c>
      <c r="AI31" s="346">
        <v>10</v>
      </c>
      <c r="AJ31" s="346">
        <v>4</v>
      </c>
      <c r="AK31" s="346">
        <v>9</v>
      </c>
      <c r="AL31" s="346">
        <v>11</v>
      </c>
      <c r="AM31" s="346">
        <v>9</v>
      </c>
      <c r="AN31" s="346">
        <v>9</v>
      </c>
      <c r="AO31" s="572">
        <v>9</v>
      </c>
      <c r="AP31" s="346">
        <v>8</v>
      </c>
      <c r="AQ31" s="346">
        <v>8</v>
      </c>
      <c r="AR31" s="346">
        <v>8</v>
      </c>
      <c r="AS31" s="346">
        <v>8</v>
      </c>
      <c r="AT31" s="346">
        <v>7</v>
      </c>
      <c r="AU31" s="346">
        <v>9</v>
      </c>
      <c r="AV31" s="346">
        <v>11</v>
      </c>
      <c r="AW31" s="346">
        <v>9</v>
      </c>
      <c r="AX31" s="346">
        <v>9</v>
      </c>
      <c r="AY31" s="346">
        <v>9</v>
      </c>
      <c r="AZ31" s="584"/>
      <c r="BA31" s="467">
        <v>26.29</v>
      </c>
      <c r="BB31" s="348">
        <v>33.869999999999997</v>
      </c>
      <c r="BC31" s="348">
        <v>5.17</v>
      </c>
      <c r="BD31" s="348">
        <v>31.87</v>
      </c>
      <c r="BE31" s="375" t="s">
        <v>430</v>
      </c>
      <c r="BF31" s="375">
        <v>2.81</v>
      </c>
      <c r="BG31" s="374"/>
      <c r="BH31" s="594">
        <v>2.81</v>
      </c>
      <c r="BI31" s="348" t="s">
        <v>430</v>
      </c>
      <c r="BJ31" s="348" t="s">
        <v>430</v>
      </c>
      <c r="BK31" s="348">
        <v>69.5</v>
      </c>
      <c r="BL31" s="348" t="s">
        <v>430</v>
      </c>
      <c r="BM31" s="375">
        <v>26.29</v>
      </c>
      <c r="BN31" s="375">
        <v>1.4</v>
      </c>
      <c r="BO31" s="375" t="s">
        <v>430</v>
      </c>
      <c r="BP31" s="375" t="s">
        <v>430</v>
      </c>
      <c r="BQ31" s="375" t="s">
        <v>430</v>
      </c>
      <c r="BR31" s="374"/>
      <c r="BS31" s="468">
        <v>2.28614688022861</v>
      </c>
      <c r="BT31" s="348">
        <v>5.37280998053728</v>
      </c>
      <c r="BU31" s="374"/>
      <c r="BV31" s="430" t="s">
        <v>554</v>
      </c>
    </row>
    <row r="32" spans="1:74" s="428" customFormat="1" x14ac:dyDescent="0.25">
      <c r="A32" s="345" t="s">
        <v>7784</v>
      </c>
      <c r="B32" s="373"/>
      <c r="C32" s="719">
        <v>35549</v>
      </c>
      <c r="D32" s="373"/>
      <c r="E32" s="346">
        <v>254.328</v>
      </c>
      <c r="F32" s="373"/>
      <c r="G32" s="347">
        <v>86.447400000000002</v>
      </c>
      <c r="H32" s="374"/>
      <c r="I32" s="348">
        <v>4.1974499999999999</v>
      </c>
      <c r="J32" s="348">
        <v>6.8959099999999998</v>
      </c>
      <c r="K32" s="348">
        <v>3.4087499999999999</v>
      </c>
      <c r="L32" s="348">
        <v>3.5306799999999998</v>
      </c>
      <c r="M32" s="362"/>
      <c r="N32" s="350">
        <v>42.694299999999998</v>
      </c>
      <c r="O32" s="348">
        <v>15.853999999999999</v>
      </c>
      <c r="P32" s="348">
        <v>4.4128999999999996</v>
      </c>
      <c r="Q32" s="348">
        <v>3.9870000000000001</v>
      </c>
      <c r="R32" s="348">
        <v>9.3932000000000002</v>
      </c>
      <c r="S32" s="348">
        <v>7.8190999999999997</v>
      </c>
      <c r="T32" s="348">
        <v>6.6924999999999999</v>
      </c>
      <c r="U32" s="354">
        <v>4.7252000000000001</v>
      </c>
      <c r="V32" s="348">
        <v>4.8452000000000002</v>
      </c>
      <c r="W32" s="348">
        <v>7.1586999999999996</v>
      </c>
      <c r="X32" s="348">
        <v>7.1002000000000001</v>
      </c>
      <c r="Y32" s="375">
        <v>6.0255999999999998</v>
      </c>
      <c r="Z32" s="348">
        <v>5.9795999999999996</v>
      </c>
      <c r="AA32" s="348">
        <v>5.4199000000000002</v>
      </c>
      <c r="AB32" s="348">
        <v>10.055</v>
      </c>
      <c r="AC32" s="348">
        <v>5.4790999999999999</v>
      </c>
      <c r="AD32" s="348">
        <v>5.3055000000000003</v>
      </c>
      <c r="AE32" s="348">
        <v>5.4199000000000002</v>
      </c>
      <c r="AF32" s="348">
        <v>7.6574999999999998</v>
      </c>
      <c r="AG32" s="569"/>
      <c r="AH32" s="346">
        <v>1</v>
      </c>
      <c r="AI32" s="346">
        <v>1</v>
      </c>
      <c r="AJ32" s="346">
        <v>1</v>
      </c>
      <c r="AK32" s="346">
        <v>1</v>
      </c>
      <c r="AL32" s="346">
        <v>9</v>
      </c>
      <c r="AM32" s="346">
        <v>10</v>
      </c>
      <c r="AN32" s="346">
        <v>8</v>
      </c>
      <c r="AO32" s="572">
        <v>10</v>
      </c>
      <c r="AP32" s="346">
        <v>10</v>
      </c>
      <c r="AQ32" s="346">
        <v>9</v>
      </c>
      <c r="AR32" s="346">
        <v>9</v>
      </c>
      <c r="AS32" s="346">
        <v>10</v>
      </c>
      <c r="AT32" s="346">
        <v>9</v>
      </c>
      <c r="AU32" s="346">
        <v>2</v>
      </c>
      <c r="AV32" s="346">
        <v>8</v>
      </c>
      <c r="AW32" s="346">
        <v>10</v>
      </c>
      <c r="AX32" s="346">
        <v>10</v>
      </c>
      <c r="AY32" s="346">
        <v>2</v>
      </c>
      <c r="AZ32" s="584"/>
      <c r="BA32" s="467">
        <v>81.11</v>
      </c>
      <c r="BB32" s="348">
        <v>17.03</v>
      </c>
      <c r="BC32" s="348" t="s">
        <v>430</v>
      </c>
      <c r="BD32" s="348" t="s">
        <v>430</v>
      </c>
      <c r="BE32" s="375" t="s">
        <v>430</v>
      </c>
      <c r="BF32" s="375">
        <v>1.86</v>
      </c>
      <c r="BG32" s="374"/>
      <c r="BH32" s="594">
        <v>1.86</v>
      </c>
      <c r="BI32" s="348">
        <v>17.03</v>
      </c>
      <c r="BJ32" s="348" t="s">
        <v>430</v>
      </c>
      <c r="BK32" s="348" t="s">
        <v>430</v>
      </c>
      <c r="BL32" s="348" t="s">
        <v>430</v>
      </c>
      <c r="BM32" s="375">
        <v>81.11</v>
      </c>
      <c r="BN32" s="375" t="s">
        <v>430</v>
      </c>
      <c r="BO32" s="375" t="s">
        <v>430</v>
      </c>
      <c r="BP32" s="375" t="s">
        <v>430</v>
      </c>
      <c r="BQ32" s="375" t="s">
        <v>430</v>
      </c>
      <c r="BR32" s="374"/>
      <c r="BS32" s="468" t="s">
        <v>430</v>
      </c>
      <c r="BT32" s="348" t="s">
        <v>430</v>
      </c>
      <c r="BU32" s="374"/>
      <c r="BV32" s="430" t="s">
        <v>554</v>
      </c>
    </row>
    <row r="33" spans="1:74" s="428" customFormat="1" x14ac:dyDescent="0.25">
      <c r="A33" s="345" t="s">
        <v>7785</v>
      </c>
      <c r="B33" s="373"/>
      <c r="C33" s="719">
        <v>41816</v>
      </c>
      <c r="D33" s="373"/>
      <c r="E33" s="346">
        <v>150.63200000000001</v>
      </c>
      <c r="F33" s="373"/>
      <c r="G33" s="347">
        <v>16.78</v>
      </c>
      <c r="H33" s="374"/>
      <c r="I33" s="348">
        <v>5.79</v>
      </c>
      <c r="J33" s="348">
        <v>7.76</v>
      </c>
      <c r="K33" s="348">
        <v>3.74</v>
      </c>
      <c r="L33" s="348">
        <v>3.89</v>
      </c>
      <c r="M33" s="362"/>
      <c r="N33" s="350">
        <v>16.974499999999999</v>
      </c>
      <c r="O33" s="348">
        <v>-10.3597</v>
      </c>
      <c r="P33" s="348">
        <v>1.6164000000000001</v>
      </c>
      <c r="Q33" s="348">
        <v>-3.2587000000000002</v>
      </c>
      <c r="R33" s="348">
        <v>9.7131000000000007</v>
      </c>
      <c r="S33" s="348">
        <v>8.0066000000000006</v>
      </c>
      <c r="T33" s="348">
        <v>7.1193</v>
      </c>
      <c r="U33" s="354">
        <v>5.7968000000000002</v>
      </c>
      <c r="V33" s="348">
        <v>5.6448999999999998</v>
      </c>
      <c r="W33" s="348">
        <v>8.4633000000000003</v>
      </c>
      <c r="X33" s="348">
        <v>7.8903999999999996</v>
      </c>
      <c r="Y33" s="375">
        <v>6.3773</v>
      </c>
      <c r="Z33" s="348">
        <v>3.2071999999999998</v>
      </c>
      <c r="AA33" s="348">
        <v>-0.96479999999999999</v>
      </c>
      <c r="AB33" s="348">
        <v>9.6303000000000001</v>
      </c>
      <c r="AC33" s="348">
        <v>6.2680999999999996</v>
      </c>
      <c r="AD33" s="348">
        <v>6.2306999999999997</v>
      </c>
      <c r="AE33" s="348">
        <v>-0.96479999999999999</v>
      </c>
      <c r="AF33" s="348">
        <v>4.3841999999999999</v>
      </c>
      <c r="AG33" s="569"/>
      <c r="AH33" s="346">
        <v>11</v>
      </c>
      <c r="AI33" s="346">
        <v>7</v>
      </c>
      <c r="AJ33" s="346">
        <v>8</v>
      </c>
      <c r="AK33" s="346">
        <v>10</v>
      </c>
      <c r="AL33" s="346">
        <v>8</v>
      </c>
      <c r="AM33" s="346">
        <v>8</v>
      </c>
      <c r="AN33" s="346">
        <v>7</v>
      </c>
      <c r="AO33" s="572">
        <v>7</v>
      </c>
      <c r="AP33" s="346">
        <v>7</v>
      </c>
      <c r="AQ33" s="346">
        <v>2</v>
      </c>
      <c r="AR33" s="346">
        <v>3</v>
      </c>
      <c r="AS33" s="346">
        <v>5</v>
      </c>
      <c r="AT33" s="346">
        <v>11</v>
      </c>
      <c r="AU33" s="346">
        <v>10</v>
      </c>
      <c r="AV33" s="346">
        <v>9</v>
      </c>
      <c r="AW33" s="346">
        <v>7</v>
      </c>
      <c r="AX33" s="346">
        <v>7</v>
      </c>
      <c r="AY33" s="346">
        <v>10</v>
      </c>
      <c r="AZ33" s="584"/>
      <c r="BA33" s="467">
        <v>33.18</v>
      </c>
      <c r="BB33" s="348">
        <v>21.86</v>
      </c>
      <c r="BC33" s="348">
        <v>5.37</v>
      </c>
      <c r="BD33" s="348">
        <v>33.83</v>
      </c>
      <c r="BE33" s="375" t="s">
        <v>430</v>
      </c>
      <c r="BF33" s="375">
        <v>5.75</v>
      </c>
      <c r="BG33" s="374"/>
      <c r="BH33" s="594">
        <v>5.71</v>
      </c>
      <c r="BI33" s="348">
        <v>6.35</v>
      </c>
      <c r="BJ33" s="348" t="s">
        <v>430</v>
      </c>
      <c r="BK33" s="348">
        <v>54.71</v>
      </c>
      <c r="BL33" s="348" t="s">
        <v>430</v>
      </c>
      <c r="BM33" s="375">
        <v>33.18</v>
      </c>
      <c r="BN33" s="375" t="s">
        <v>430</v>
      </c>
      <c r="BO33" s="375" t="s">
        <v>430</v>
      </c>
      <c r="BP33" s="375" t="s">
        <v>430</v>
      </c>
      <c r="BQ33" s="375" t="s">
        <v>430</v>
      </c>
      <c r="BR33" s="374"/>
      <c r="BS33" s="468">
        <v>3.3746080996625398</v>
      </c>
      <c r="BT33" s="348">
        <v>11.3592740588641</v>
      </c>
      <c r="BU33" s="374"/>
      <c r="BV33" s="430" t="s">
        <v>1485</v>
      </c>
    </row>
    <row r="34" spans="1:74" s="428" customFormat="1" x14ac:dyDescent="0.25">
      <c r="A34" s="345" t="s">
        <v>7786</v>
      </c>
      <c r="B34" s="373"/>
      <c r="C34" s="719">
        <v>42094</v>
      </c>
      <c r="D34" s="373"/>
      <c r="E34" s="346">
        <v>36.874099999999999</v>
      </c>
      <c r="F34" s="373"/>
      <c r="G34" s="347">
        <v>19.158899999999999</v>
      </c>
      <c r="H34" s="374"/>
      <c r="I34" s="348">
        <v>3.93</v>
      </c>
      <c r="J34" s="348">
        <v>6.99</v>
      </c>
      <c r="K34" s="348">
        <v>3.02</v>
      </c>
      <c r="L34" s="348">
        <v>3.13</v>
      </c>
      <c r="M34" s="362"/>
      <c r="N34" s="350">
        <v>28.4084</v>
      </c>
      <c r="O34" s="348">
        <v>-4.3167</v>
      </c>
      <c r="P34" s="348">
        <v>0.68049999999999999</v>
      </c>
      <c r="Q34" s="348">
        <v>1.6339999999999999</v>
      </c>
      <c r="R34" s="348">
        <v>8.9753000000000007</v>
      </c>
      <c r="S34" s="348">
        <v>7.2510000000000003</v>
      </c>
      <c r="T34" s="348">
        <v>5.5514999999999999</v>
      </c>
      <c r="U34" s="354">
        <v>4.4907000000000004</v>
      </c>
      <c r="V34" s="348">
        <v>4.3342999999999998</v>
      </c>
      <c r="W34" s="348">
        <v>6.4085000000000001</v>
      </c>
      <c r="X34" s="348">
        <v>6.4340999999999999</v>
      </c>
      <c r="Y34" s="375">
        <v>6.1364999999999998</v>
      </c>
      <c r="Z34" s="348">
        <v>5.5462999999999996</v>
      </c>
      <c r="AA34" s="348">
        <v>2.8374000000000001</v>
      </c>
      <c r="AB34" s="348">
        <v>9.0245999999999995</v>
      </c>
      <c r="AC34" s="348">
        <v>4.9302000000000001</v>
      </c>
      <c r="AD34" s="348">
        <v>5.0556000000000001</v>
      </c>
      <c r="AE34" s="348">
        <v>2.8374000000000001</v>
      </c>
      <c r="AF34" s="348">
        <v>5.9218000000000002</v>
      </c>
      <c r="AG34" s="569"/>
      <c r="AH34" s="346">
        <v>8</v>
      </c>
      <c r="AI34" s="346">
        <v>2</v>
      </c>
      <c r="AJ34" s="346">
        <v>10</v>
      </c>
      <c r="AK34" s="346">
        <v>2</v>
      </c>
      <c r="AL34" s="346">
        <v>10</v>
      </c>
      <c r="AM34" s="346">
        <v>11</v>
      </c>
      <c r="AN34" s="346">
        <v>11</v>
      </c>
      <c r="AO34" s="572">
        <v>11</v>
      </c>
      <c r="AP34" s="346">
        <v>11</v>
      </c>
      <c r="AQ34" s="346">
        <v>11</v>
      </c>
      <c r="AR34" s="346">
        <v>11</v>
      </c>
      <c r="AS34" s="346">
        <v>9</v>
      </c>
      <c r="AT34" s="346">
        <v>10</v>
      </c>
      <c r="AU34" s="346">
        <v>5</v>
      </c>
      <c r="AV34" s="346">
        <v>10</v>
      </c>
      <c r="AW34" s="346">
        <v>11</v>
      </c>
      <c r="AX34" s="346">
        <v>11</v>
      </c>
      <c r="AY34" s="346">
        <v>5</v>
      </c>
      <c r="AZ34" s="584"/>
      <c r="BA34" s="467">
        <v>43.33</v>
      </c>
      <c r="BB34" s="348">
        <v>12.93</v>
      </c>
      <c r="BC34" s="348">
        <v>2.36</v>
      </c>
      <c r="BD34" s="348">
        <v>18.46</v>
      </c>
      <c r="BE34" s="375" t="s">
        <v>430</v>
      </c>
      <c r="BF34" s="375">
        <v>22.91</v>
      </c>
      <c r="BG34" s="374"/>
      <c r="BH34" s="594">
        <v>22.91</v>
      </c>
      <c r="BI34" s="348" t="s">
        <v>430</v>
      </c>
      <c r="BJ34" s="348" t="s">
        <v>430</v>
      </c>
      <c r="BK34" s="348">
        <v>33.75</v>
      </c>
      <c r="BL34" s="348" t="s">
        <v>430</v>
      </c>
      <c r="BM34" s="375">
        <v>43.33</v>
      </c>
      <c r="BN34" s="375" t="s">
        <v>430</v>
      </c>
      <c r="BO34" s="375" t="s">
        <v>430</v>
      </c>
      <c r="BP34" s="375" t="s">
        <v>430</v>
      </c>
      <c r="BQ34" s="375" t="s">
        <v>430</v>
      </c>
      <c r="BR34" s="374"/>
      <c r="BS34" s="468" t="s">
        <v>430</v>
      </c>
      <c r="BT34" s="348">
        <v>9.0986184709098605</v>
      </c>
      <c r="BU34" s="374"/>
      <c r="BV34" s="430" t="s">
        <v>436</v>
      </c>
    </row>
    <row r="35" spans="1:74" x14ac:dyDescent="0.25">
      <c r="A35" s="318" t="s">
        <v>93</v>
      </c>
      <c r="B35" s="43"/>
      <c r="C35" s="720"/>
      <c r="D35" s="43"/>
      <c r="E35" s="51"/>
      <c r="F35" s="43"/>
      <c r="G35" s="55"/>
      <c r="H35" s="66"/>
      <c r="I35" s="59"/>
      <c r="J35" s="59"/>
      <c r="K35" s="59"/>
      <c r="L35" s="59"/>
      <c r="M35" s="258"/>
      <c r="N35" s="70">
        <v>32.362900000000003</v>
      </c>
      <c r="O35" s="59">
        <v>-7.4219999999999997</v>
      </c>
      <c r="P35" s="59">
        <v>1.9915</v>
      </c>
      <c r="Q35" s="59">
        <v>-1.1247</v>
      </c>
      <c r="R35" s="59">
        <v>11.0502</v>
      </c>
      <c r="S35" s="59">
        <v>8.2261000000000006</v>
      </c>
      <c r="T35" s="59">
        <v>6.9833999999999996</v>
      </c>
      <c r="U35" s="88">
        <v>5.9244000000000003</v>
      </c>
      <c r="V35" s="59">
        <v>5.9215999999999998</v>
      </c>
      <c r="W35" s="59">
        <v>7.8409000000000004</v>
      </c>
      <c r="X35" s="59">
        <v>7.5842999999999998</v>
      </c>
      <c r="Y35" s="276">
        <v>6.8064999999999998</v>
      </c>
      <c r="Z35" s="59">
        <v>6.5792000000000002</v>
      </c>
      <c r="AA35" s="59">
        <v>2.2121</v>
      </c>
      <c r="AB35" s="59">
        <v>10.1594</v>
      </c>
      <c r="AC35" s="59">
        <v>6.5030000000000001</v>
      </c>
      <c r="AD35" s="59">
        <v>6.4366000000000003</v>
      </c>
      <c r="AE35" s="59">
        <v>2.2121</v>
      </c>
      <c r="AF35" s="59">
        <v>7.1977000000000002</v>
      </c>
      <c r="AG35" s="553"/>
      <c r="AH35" s="51">
        <v>11</v>
      </c>
      <c r="AI35" s="51">
        <v>11</v>
      </c>
      <c r="AJ35" s="51">
        <v>11</v>
      </c>
      <c r="AK35" s="51">
        <v>11</v>
      </c>
      <c r="AL35" s="51">
        <v>11</v>
      </c>
      <c r="AM35" s="51">
        <v>11</v>
      </c>
      <c r="AN35" s="51">
        <v>11</v>
      </c>
      <c r="AO35" s="560">
        <v>11</v>
      </c>
      <c r="AP35" s="51">
        <v>11</v>
      </c>
      <c r="AQ35" s="51">
        <v>11</v>
      </c>
      <c r="AR35" s="51">
        <v>11</v>
      </c>
      <c r="AS35" s="51">
        <v>11</v>
      </c>
      <c r="AT35" s="51">
        <v>11</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42.694299999999998</v>
      </c>
      <c r="O36" s="60">
        <v>15.853999999999999</v>
      </c>
      <c r="P36" s="60">
        <v>4.4128999999999996</v>
      </c>
      <c r="Q36" s="60">
        <v>3.9870000000000001</v>
      </c>
      <c r="R36" s="60">
        <v>13.052099999999999</v>
      </c>
      <c r="S36" s="60">
        <v>8.8582999999999998</v>
      </c>
      <c r="T36" s="60">
        <v>7.7468000000000004</v>
      </c>
      <c r="U36" s="89">
        <v>8.8897999999999993</v>
      </c>
      <c r="V36" s="60">
        <v>8.5129999999999999</v>
      </c>
      <c r="W36" s="60">
        <v>11.136200000000001</v>
      </c>
      <c r="X36" s="60">
        <v>9.8725000000000005</v>
      </c>
      <c r="Y36" s="277">
        <v>12.0504</v>
      </c>
      <c r="Z36" s="60">
        <v>8.5068000000000001</v>
      </c>
      <c r="AA36" s="60">
        <v>5.6368</v>
      </c>
      <c r="AB36" s="60">
        <v>11.126300000000001</v>
      </c>
      <c r="AC36" s="60">
        <v>10.3499</v>
      </c>
      <c r="AD36" s="60">
        <v>9.2498000000000005</v>
      </c>
      <c r="AE36" s="60">
        <v>5.6368</v>
      </c>
      <c r="AF36" s="60">
        <v>8.8646999999999991</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16.974499999999999</v>
      </c>
      <c r="O37" s="60">
        <v>-18.081700000000001</v>
      </c>
      <c r="P37" s="60">
        <v>-2.4922</v>
      </c>
      <c r="Q37" s="60">
        <v>-5.0256999999999996</v>
      </c>
      <c r="R37" s="60">
        <v>8.6593999999999998</v>
      </c>
      <c r="S37" s="60">
        <v>7.2510000000000003</v>
      </c>
      <c r="T37" s="60">
        <v>5.5514999999999999</v>
      </c>
      <c r="U37" s="89">
        <v>4.4907000000000004</v>
      </c>
      <c r="V37" s="60">
        <v>4.3342999999999998</v>
      </c>
      <c r="W37" s="60">
        <v>6.4085000000000001</v>
      </c>
      <c r="X37" s="60">
        <v>6.4340999999999999</v>
      </c>
      <c r="Y37" s="277">
        <v>5.3670999999999998</v>
      </c>
      <c r="Z37" s="60">
        <v>3.2071999999999998</v>
      </c>
      <c r="AA37" s="60">
        <v>-1.7695000000000001</v>
      </c>
      <c r="AB37" s="60">
        <v>8.6754999999999995</v>
      </c>
      <c r="AC37" s="60">
        <v>4.9302000000000001</v>
      </c>
      <c r="AD37" s="60">
        <v>5.0556000000000001</v>
      </c>
      <c r="AE37" s="60">
        <v>-1.7695000000000001</v>
      </c>
      <c r="AF37" s="60">
        <v>4.3841999999999999</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33.073700000000002</v>
      </c>
      <c r="O38" s="61">
        <v>-9.7446999999999999</v>
      </c>
      <c r="P38" s="61">
        <v>2.5640000000000001</v>
      </c>
      <c r="Q38" s="61">
        <v>-1.3978999999999999</v>
      </c>
      <c r="R38" s="61">
        <v>11.119300000000001</v>
      </c>
      <c r="S38" s="61">
        <v>8.2331000000000003</v>
      </c>
      <c r="T38" s="61">
        <v>7.1978999999999997</v>
      </c>
      <c r="U38" s="90">
        <v>5.8998999999999997</v>
      </c>
      <c r="V38" s="61">
        <v>5.8666999999999998</v>
      </c>
      <c r="W38" s="61">
        <v>7.4073000000000002</v>
      </c>
      <c r="X38" s="61">
        <v>7.2983000000000002</v>
      </c>
      <c r="Y38" s="279">
        <v>6.3507999999999996</v>
      </c>
      <c r="Z38" s="61">
        <v>6.7957000000000001</v>
      </c>
      <c r="AA38" s="61">
        <v>2.7303000000000002</v>
      </c>
      <c r="AB38" s="61">
        <v>10.170999999999999</v>
      </c>
      <c r="AC38" s="61">
        <v>6.3657000000000004</v>
      </c>
      <c r="AD38" s="61">
        <v>6.4280999999999997</v>
      </c>
      <c r="AE38" s="61">
        <v>2.7303000000000002</v>
      </c>
      <c r="AF38" s="61">
        <v>7.4972000000000003</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253</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7787</v>
      </c>
      <c r="B40" s="373"/>
      <c r="C40" s="719">
        <v>44393</v>
      </c>
      <c r="D40" s="373"/>
      <c r="E40" s="346">
        <v>165.06</v>
      </c>
      <c r="F40" s="373"/>
      <c r="G40" s="347">
        <v>1354.5715</v>
      </c>
      <c r="H40" s="374"/>
      <c r="I40" s="348">
        <v>4.92</v>
      </c>
      <c r="J40" s="348">
        <v>7</v>
      </c>
      <c r="K40" s="348">
        <v>3.6</v>
      </c>
      <c r="L40" s="348">
        <v>3.75</v>
      </c>
      <c r="M40" s="362"/>
      <c r="N40" s="350">
        <v>36.521099999999997</v>
      </c>
      <c r="O40" s="348">
        <v>0.67730000000000001</v>
      </c>
      <c r="P40" s="348">
        <v>6.9265999999999996</v>
      </c>
      <c r="Q40" s="348">
        <v>2.0541</v>
      </c>
      <c r="R40" s="348">
        <v>12.006600000000001</v>
      </c>
      <c r="S40" s="348">
        <v>8.7274999999999991</v>
      </c>
      <c r="T40" s="348">
        <v>6.7302</v>
      </c>
      <c r="U40" s="354">
        <v>5.2548000000000004</v>
      </c>
      <c r="V40" s="348">
        <v>5.0922999999999998</v>
      </c>
      <c r="W40" s="348">
        <v>7.2649999999999997</v>
      </c>
      <c r="X40" s="348">
        <v>7.3559000000000001</v>
      </c>
      <c r="Y40" s="375">
        <v>6.2542</v>
      </c>
      <c r="Z40" s="348" t="s">
        <v>430</v>
      </c>
      <c r="AA40" s="348">
        <v>3.8111000000000002</v>
      </c>
      <c r="AB40" s="348">
        <v>10.711600000000001</v>
      </c>
      <c r="AC40" s="348">
        <v>5.9546000000000001</v>
      </c>
      <c r="AD40" s="348">
        <v>5.7896999999999998</v>
      </c>
      <c r="AE40" s="348">
        <v>3.8111000000000002</v>
      </c>
      <c r="AF40" s="348">
        <v>6.2542</v>
      </c>
      <c r="AG40" s="569"/>
      <c r="AH40" s="346">
        <v>1</v>
      </c>
      <c r="AI40" s="346">
        <v>1</v>
      </c>
      <c r="AJ40" s="346">
        <v>1</v>
      </c>
      <c r="AK40" s="346">
        <v>1</v>
      </c>
      <c r="AL40" s="346">
        <v>1</v>
      </c>
      <c r="AM40" s="346">
        <v>1</v>
      </c>
      <c r="AN40" s="346">
        <v>1</v>
      </c>
      <c r="AO40" s="572">
        <v>1</v>
      </c>
      <c r="AP40" s="346">
        <v>1</v>
      </c>
      <c r="AQ40" s="346">
        <v>1</v>
      </c>
      <c r="AR40" s="346">
        <v>1</v>
      </c>
      <c r="AS40" s="346">
        <v>1</v>
      </c>
      <c r="AT40" s="346" t="s">
        <v>430</v>
      </c>
      <c r="AU40" s="346">
        <v>1</v>
      </c>
      <c r="AV40" s="346">
        <v>1</v>
      </c>
      <c r="AW40" s="346">
        <v>1</v>
      </c>
      <c r="AX40" s="346">
        <v>1</v>
      </c>
      <c r="AY40" s="346">
        <v>1</v>
      </c>
      <c r="AZ40" s="584"/>
      <c r="BA40" s="467">
        <v>49.27</v>
      </c>
      <c r="BB40" s="348">
        <v>40.14</v>
      </c>
      <c r="BC40" s="348">
        <v>7.39</v>
      </c>
      <c r="BD40" s="348" t="s">
        <v>430</v>
      </c>
      <c r="BE40" s="375" t="s">
        <v>430</v>
      </c>
      <c r="BF40" s="375">
        <v>3.21</v>
      </c>
      <c r="BG40" s="374"/>
      <c r="BH40" s="594">
        <v>3.21</v>
      </c>
      <c r="BI40" s="348">
        <v>11.54</v>
      </c>
      <c r="BJ40" s="348" t="s">
        <v>430</v>
      </c>
      <c r="BK40" s="348">
        <v>35.979999999999997</v>
      </c>
      <c r="BL40" s="348" t="s">
        <v>430</v>
      </c>
      <c r="BM40" s="375">
        <v>49.27</v>
      </c>
      <c r="BN40" s="375" t="s">
        <v>430</v>
      </c>
      <c r="BO40" s="375" t="s">
        <v>430</v>
      </c>
      <c r="BP40" s="375" t="s">
        <v>430</v>
      </c>
      <c r="BQ40" s="375" t="s">
        <v>430</v>
      </c>
      <c r="BR40" s="374"/>
      <c r="BS40" s="468" t="s">
        <v>430</v>
      </c>
      <c r="BT40" s="348">
        <v>6.0593739781821903</v>
      </c>
      <c r="BU40" s="374"/>
      <c r="BV40" s="430" t="s">
        <v>554</v>
      </c>
    </row>
    <row r="41" spans="1:74" s="428" customFormat="1" x14ac:dyDescent="0.25">
      <c r="A41" s="345" t="s">
        <v>7788</v>
      </c>
      <c r="B41" s="373"/>
      <c r="C41" s="719">
        <v>41276</v>
      </c>
      <c r="D41" s="373"/>
      <c r="E41" s="346">
        <v>33.57</v>
      </c>
      <c r="F41" s="373"/>
      <c r="G41" s="347">
        <v>80.644300000000001</v>
      </c>
      <c r="H41" s="374"/>
      <c r="I41" s="348">
        <v>3.71</v>
      </c>
      <c r="J41" s="348">
        <v>6.98</v>
      </c>
      <c r="K41" s="348">
        <v>2.88</v>
      </c>
      <c r="L41" s="348">
        <v>3.01</v>
      </c>
      <c r="M41" s="362"/>
      <c r="N41" s="350">
        <v>24.321100000000001</v>
      </c>
      <c r="O41" s="348">
        <v>-3.8157999999999999</v>
      </c>
      <c r="P41" s="348">
        <v>5.2165999999999997</v>
      </c>
      <c r="Q41" s="348">
        <v>1.7016</v>
      </c>
      <c r="R41" s="348">
        <v>8.5963999999999992</v>
      </c>
      <c r="S41" s="348">
        <v>6.8446999999999996</v>
      </c>
      <c r="T41" s="348">
        <v>5.0963000000000003</v>
      </c>
      <c r="U41" s="354">
        <v>4.1336000000000004</v>
      </c>
      <c r="V41" s="348">
        <v>4.0248999999999997</v>
      </c>
      <c r="W41" s="348">
        <v>6.1341000000000001</v>
      </c>
      <c r="X41" s="348">
        <v>6.1756000000000002</v>
      </c>
      <c r="Y41" s="375">
        <v>5.1239999999999997</v>
      </c>
      <c r="Z41" s="348">
        <v>6.1098999999999997</v>
      </c>
      <c r="AA41" s="348">
        <v>3.0223</v>
      </c>
      <c r="AB41" s="348">
        <v>8.0955999999999992</v>
      </c>
      <c r="AC41" s="348">
        <v>4.4366000000000003</v>
      </c>
      <c r="AD41" s="348">
        <v>4.6608999999999998</v>
      </c>
      <c r="AE41" s="348">
        <v>3.0223</v>
      </c>
      <c r="AF41" s="348">
        <v>6.7398999999999996</v>
      </c>
      <c r="AG41" s="569"/>
      <c r="AH41" s="346">
        <v>2</v>
      </c>
      <c r="AI41" s="346">
        <v>2</v>
      </c>
      <c r="AJ41" s="346">
        <v>2</v>
      </c>
      <c r="AK41" s="346">
        <v>2</v>
      </c>
      <c r="AL41" s="346">
        <v>2</v>
      </c>
      <c r="AM41" s="346">
        <v>2</v>
      </c>
      <c r="AN41" s="346">
        <v>2</v>
      </c>
      <c r="AO41" s="572">
        <v>2</v>
      </c>
      <c r="AP41" s="346">
        <v>2</v>
      </c>
      <c r="AQ41" s="346">
        <v>2</v>
      </c>
      <c r="AR41" s="346">
        <v>2</v>
      </c>
      <c r="AS41" s="346">
        <v>2</v>
      </c>
      <c r="AT41" s="346">
        <v>1</v>
      </c>
      <c r="AU41" s="346">
        <v>2</v>
      </c>
      <c r="AV41" s="346">
        <v>2</v>
      </c>
      <c r="AW41" s="346">
        <v>2</v>
      </c>
      <c r="AX41" s="346">
        <v>2</v>
      </c>
      <c r="AY41" s="346">
        <v>2</v>
      </c>
      <c r="AZ41" s="584"/>
      <c r="BA41" s="467">
        <v>41.36</v>
      </c>
      <c r="BB41" s="348">
        <v>28.69</v>
      </c>
      <c r="BC41" s="348">
        <v>12.97</v>
      </c>
      <c r="BD41" s="348">
        <v>2.89</v>
      </c>
      <c r="BE41" s="375" t="s">
        <v>430</v>
      </c>
      <c r="BF41" s="375">
        <v>14.08</v>
      </c>
      <c r="BG41" s="374"/>
      <c r="BH41" s="594">
        <v>14.08</v>
      </c>
      <c r="BI41" s="348" t="s">
        <v>430</v>
      </c>
      <c r="BJ41" s="348" t="s">
        <v>430</v>
      </c>
      <c r="BK41" s="348">
        <v>44.56</v>
      </c>
      <c r="BL41" s="348" t="s">
        <v>430</v>
      </c>
      <c r="BM41" s="375">
        <v>41.36</v>
      </c>
      <c r="BN41" s="375" t="s">
        <v>430</v>
      </c>
      <c r="BO41" s="375" t="s">
        <v>430</v>
      </c>
      <c r="BP41" s="375" t="s">
        <v>430</v>
      </c>
      <c r="BQ41" s="375" t="s">
        <v>430</v>
      </c>
      <c r="BR41" s="374"/>
      <c r="BS41" s="468">
        <v>5.7556812805755699</v>
      </c>
      <c r="BT41" s="348">
        <v>12.952587231295301</v>
      </c>
      <c r="BU41" s="374"/>
      <c r="BV41" s="430" t="s">
        <v>554</v>
      </c>
    </row>
    <row r="42" spans="1:74" x14ac:dyDescent="0.25">
      <c r="A42" s="318" t="s">
        <v>93</v>
      </c>
      <c r="B42" s="43"/>
      <c r="C42" s="720"/>
      <c r="D42" s="43"/>
      <c r="E42" s="51"/>
      <c r="F42" s="43"/>
      <c r="G42" s="55"/>
      <c r="H42" s="66"/>
      <c r="I42" s="59"/>
      <c r="J42" s="59"/>
      <c r="K42" s="59"/>
      <c r="L42" s="59"/>
      <c r="M42" s="258"/>
      <c r="N42" s="70">
        <v>30.421099999999999</v>
      </c>
      <c r="O42" s="59">
        <v>-1.5692999999999999</v>
      </c>
      <c r="P42" s="59">
        <v>6.0716000000000001</v>
      </c>
      <c r="Q42" s="59">
        <v>1.8778999999999999</v>
      </c>
      <c r="R42" s="59">
        <v>10.301500000000001</v>
      </c>
      <c r="S42" s="59">
        <v>7.7861000000000002</v>
      </c>
      <c r="T42" s="59">
        <v>5.9132999999999996</v>
      </c>
      <c r="U42" s="88">
        <v>4.6942000000000004</v>
      </c>
      <c r="V42" s="59">
        <v>4.5586000000000002</v>
      </c>
      <c r="W42" s="59">
        <v>6.6996000000000002</v>
      </c>
      <c r="X42" s="59">
        <v>6.7657999999999996</v>
      </c>
      <c r="Y42" s="276">
        <v>5.6890999999999998</v>
      </c>
      <c r="Z42" s="59">
        <v>6.1098999999999997</v>
      </c>
      <c r="AA42" s="59">
        <v>3.4167000000000001</v>
      </c>
      <c r="AB42" s="59">
        <v>9.4036000000000008</v>
      </c>
      <c r="AC42" s="59">
        <v>5.1955999999999998</v>
      </c>
      <c r="AD42" s="59">
        <v>5.2252999999999998</v>
      </c>
      <c r="AE42" s="59">
        <v>3.4167000000000001</v>
      </c>
      <c r="AF42" s="59">
        <v>6.4970999999999997</v>
      </c>
      <c r="AG42" s="553"/>
      <c r="AH42" s="51">
        <v>2</v>
      </c>
      <c r="AI42" s="51">
        <v>2</v>
      </c>
      <c r="AJ42" s="51">
        <v>2</v>
      </c>
      <c r="AK42" s="51">
        <v>2</v>
      </c>
      <c r="AL42" s="51">
        <v>2</v>
      </c>
      <c r="AM42" s="51">
        <v>2</v>
      </c>
      <c r="AN42" s="51">
        <v>2</v>
      </c>
      <c r="AO42" s="560">
        <v>2</v>
      </c>
      <c r="AP42" s="51">
        <v>2</v>
      </c>
      <c r="AQ42" s="51">
        <v>2</v>
      </c>
      <c r="AR42" s="51">
        <v>2</v>
      </c>
      <c r="AS42" s="51">
        <v>2</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1"/>
      <c r="D43" s="44"/>
      <c r="E43" s="52"/>
      <c r="F43" s="44"/>
      <c r="G43" s="56"/>
      <c r="H43" s="67"/>
      <c r="I43" s="60"/>
      <c r="J43" s="60"/>
      <c r="K43" s="60"/>
      <c r="L43" s="60"/>
      <c r="M43" s="259"/>
      <c r="N43" s="71">
        <v>36.521099999999997</v>
      </c>
      <c r="O43" s="60">
        <v>0.67730000000000001</v>
      </c>
      <c r="P43" s="60">
        <v>6.9265999999999996</v>
      </c>
      <c r="Q43" s="60">
        <v>2.0541</v>
      </c>
      <c r="R43" s="60">
        <v>12.006600000000001</v>
      </c>
      <c r="S43" s="60">
        <v>8.7274999999999991</v>
      </c>
      <c r="T43" s="60">
        <v>6.7302</v>
      </c>
      <c r="U43" s="89">
        <v>5.2548000000000004</v>
      </c>
      <c r="V43" s="60">
        <v>5.0922999999999998</v>
      </c>
      <c r="W43" s="60">
        <v>7.2649999999999997</v>
      </c>
      <c r="X43" s="60">
        <v>7.3559000000000001</v>
      </c>
      <c r="Y43" s="277">
        <v>6.2542</v>
      </c>
      <c r="Z43" s="60">
        <v>6.1098999999999997</v>
      </c>
      <c r="AA43" s="60">
        <v>3.8111000000000002</v>
      </c>
      <c r="AB43" s="60">
        <v>10.711600000000001</v>
      </c>
      <c r="AC43" s="60">
        <v>5.9546000000000001</v>
      </c>
      <c r="AD43" s="60">
        <v>5.7896999999999998</v>
      </c>
      <c r="AE43" s="60">
        <v>3.8111000000000002</v>
      </c>
      <c r="AF43" s="60">
        <v>6.7398999999999996</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1"/>
      <c r="D44" s="44"/>
      <c r="E44" s="52"/>
      <c r="F44" s="44"/>
      <c r="G44" s="56"/>
      <c r="H44" s="67"/>
      <c r="I44" s="60"/>
      <c r="J44" s="60"/>
      <c r="K44" s="60"/>
      <c r="L44" s="60"/>
      <c r="M44" s="259"/>
      <c r="N44" s="71">
        <v>24.321100000000001</v>
      </c>
      <c r="O44" s="60">
        <v>-3.8157999999999999</v>
      </c>
      <c r="P44" s="60">
        <v>5.2165999999999997</v>
      </c>
      <c r="Q44" s="60">
        <v>1.7016</v>
      </c>
      <c r="R44" s="60">
        <v>8.5963999999999992</v>
      </c>
      <c r="S44" s="60">
        <v>6.8446999999999996</v>
      </c>
      <c r="T44" s="60">
        <v>5.0963000000000003</v>
      </c>
      <c r="U44" s="89">
        <v>4.1336000000000004</v>
      </c>
      <c r="V44" s="60">
        <v>4.0248999999999997</v>
      </c>
      <c r="W44" s="60">
        <v>6.1341000000000001</v>
      </c>
      <c r="X44" s="60">
        <v>6.1756000000000002</v>
      </c>
      <c r="Y44" s="277">
        <v>5.1239999999999997</v>
      </c>
      <c r="Z44" s="60">
        <v>6.1098999999999997</v>
      </c>
      <c r="AA44" s="60">
        <v>3.0223</v>
      </c>
      <c r="AB44" s="60">
        <v>8.0955999999999992</v>
      </c>
      <c r="AC44" s="60">
        <v>4.4366000000000003</v>
      </c>
      <c r="AD44" s="60">
        <v>4.6608999999999998</v>
      </c>
      <c r="AE44" s="60">
        <v>3.0223</v>
      </c>
      <c r="AF44" s="60">
        <v>6.2542</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2"/>
      <c r="D45" s="45"/>
      <c r="E45" s="53"/>
      <c r="F45" s="45"/>
      <c r="G45" s="57"/>
      <c r="H45" s="68"/>
      <c r="I45" s="61"/>
      <c r="J45" s="61"/>
      <c r="K45" s="61"/>
      <c r="L45" s="61"/>
      <c r="M45" s="262"/>
      <c r="N45" s="72">
        <v>30.421099999999999</v>
      </c>
      <c r="O45" s="61">
        <v>-1.56925</v>
      </c>
      <c r="P45" s="61">
        <v>6.0716000000000001</v>
      </c>
      <c r="Q45" s="61">
        <v>1.87785</v>
      </c>
      <c r="R45" s="61">
        <v>10.301500000000001</v>
      </c>
      <c r="S45" s="61">
        <v>7.7861000000000002</v>
      </c>
      <c r="T45" s="61">
        <v>5.9132499999999997</v>
      </c>
      <c r="U45" s="90">
        <v>4.6942000000000004</v>
      </c>
      <c r="V45" s="61">
        <v>4.5586000000000002</v>
      </c>
      <c r="W45" s="61">
        <v>6.6995500000000003</v>
      </c>
      <c r="X45" s="61">
        <v>6.7657499999999997</v>
      </c>
      <c r="Y45" s="279">
        <v>5.6890999999999998</v>
      </c>
      <c r="Z45" s="61">
        <v>6.1098999999999997</v>
      </c>
      <c r="AA45" s="61">
        <v>3.4167000000000001</v>
      </c>
      <c r="AB45" s="61">
        <v>9.4036000000000008</v>
      </c>
      <c r="AC45" s="61">
        <v>5.1955999999999998</v>
      </c>
      <c r="AD45" s="61">
        <v>5.2252999999999998</v>
      </c>
      <c r="AE45" s="61">
        <v>3.4167000000000001</v>
      </c>
      <c r="AF45" s="61">
        <v>6.4970499999999998</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254</v>
      </c>
      <c r="B46" s="46"/>
      <c r="C46" s="723"/>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7789</v>
      </c>
      <c r="B47" s="373"/>
      <c r="C47" s="719">
        <v>44393</v>
      </c>
      <c r="D47" s="373"/>
      <c r="E47" s="346">
        <v>165.06</v>
      </c>
      <c r="F47" s="373"/>
      <c r="G47" s="347">
        <v>1298.9974</v>
      </c>
      <c r="H47" s="374"/>
      <c r="I47" s="348">
        <v>4.92</v>
      </c>
      <c r="J47" s="348">
        <v>7</v>
      </c>
      <c r="K47" s="348">
        <v>3.6</v>
      </c>
      <c r="L47" s="348">
        <v>3.75</v>
      </c>
      <c r="M47" s="362"/>
      <c r="N47" s="350">
        <v>35.697600000000001</v>
      </c>
      <c r="O47" s="348">
        <v>-0.14330000000000001</v>
      </c>
      <c r="P47" s="348">
        <v>6.1048999999999998</v>
      </c>
      <c r="Q47" s="348">
        <v>1.2329000000000001</v>
      </c>
      <c r="R47" s="348">
        <v>11.1782</v>
      </c>
      <c r="S47" s="348">
        <v>7.8893000000000004</v>
      </c>
      <c r="T47" s="348">
        <v>5.8543000000000003</v>
      </c>
      <c r="U47" s="354">
        <v>4.3733000000000004</v>
      </c>
      <c r="V47" s="348">
        <v>4.2126000000000001</v>
      </c>
      <c r="W47" s="348">
        <v>6.4432</v>
      </c>
      <c r="X47" s="348">
        <v>6.5410000000000004</v>
      </c>
      <c r="Y47" s="375">
        <v>5.3681000000000001</v>
      </c>
      <c r="Z47" s="348" t="s">
        <v>430</v>
      </c>
      <c r="AA47" s="348">
        <v>2.9891999999999999</v>
      </c>
      <c r="AB47" s="348">
        <v>9.8657000000000004</v>
      </c>
      <c r="AC47" s="348">
        <v>5.0766</v>
      </c>
      <c r="AD47" s="348">
        <v>4.9034000000000004</v>
      </c>
      <c r="AE47" s="348">
        <v>2.9891999999999999</v>
      </c>
      <c r="AF47" s="348">
        <v>5.3681000000000001</v>
      </c>
      <c r="AG47" s="569"/>
      <c r="AH47" s="346">
        <v>1</v>
      </c>
      <c r="AI47" s="346">
        <v>1</v>
      </c>
      <c r="AJ47" s="346">
        <v>1</v>
      </c>
      <c r="AK47" s="346">
        <v>1</v>
      </c>
      <c r="AL47" s="346">
        <v>1</v>
      </c>
      <c r="AM47" s="346">
        <v>1</v>
      </c>
      <c r="AN47" s="346">
        <v>1</v>
      </c>
      <c r="AO47" s="572">
        <v>1</v>
      </c>
      <c r="AP47" s="346">
        <v>1</v>
      </c>
      <c r="AQ47" s="346">
        <v>1</v>
      </c>
      <c r="AR47" s="346">
        <v>1</v>
      </c>
      <c r="AS47" s="346">
        <v>1</v>
      </c>
      <c r="AT47" s="346" t="s">
        <v>430</v>
      </c>
      <c r="AU47" s="346">
        <v>1</v>
      </c>
      <c r="AV47" s="346">
        <v>1</v>
      </c>
      <c r="AW47" s="346">
        <v>1</v>
      </c>
      <c r="AX47" s="346">
        <v>1</v>
      </c>
      <c r="AY47" s="346">
        <v>1</v>
      </c>
      <c r="AZ47" s="584"/>
      <c r="BA47" s="467">
        <v>49.27</v>
      </c>
      <c r="BB47" s="348">
        <v>40.14</v>
      </c>
      <c r="BC47" s="348">
        <v>7.39</v>
      </c>
      <c r="BD47" s="348" t="s">
        <v>430</v>
      </c>
      <c r="BE47" s="375" t="s">
        <v>430</v>
      </c>
      <c r="BF47" s="375">
        <v>3.21</v>
      </c>
      <c r="BG47" s="374"/>
      <c r="BH47" s="594">
        <v>3.21</v>
      </c>
      <c r="BI47" s="348">
        <v>11.54</v>
      </c>
      <c r="BJ47" s="348" t="s">
        <v>430</v>
      </c>
      <c r="BK47" s="348">
        <v>35.979999999999997</v>
      </c>
      <c r="BL47" s="348" t="s">
        <v>430</v>
      </c>
      <c r="BM47" s="375">
        <v>49.27</v>
      </c>
      <c r="BN47" s="375" t="s">
        <v>430</v>
      </c>
      <c r="BO47" s="375" t="s">
        <v>430</v>
      </c>
      <c r="BP47" s="375" t="s">
        <v>430</v>
      </c>
      <c r="BQ47" s="375" t="s">
        <v>430</v>
      </c>
      <c r="BR47" s="374"/>
      <c r="BS47" s="468" t="s">
        <v>430</v>
      </c>
      <c r="BT47" s="348">
        <v>6.0593739781821903</v>
      </c>
      <c r="BU47" s="374"/>
      <c r="BV47" s="430" t="s">
        <v>554</v>
      </c>
    </row>
    <row r="48" spans="1:74" s="428" customFormat="1" x14ac:dyDescent="0.25">
      <c r="A48" s="345" t="s">
        <v>7790</v>
      </c>
      <c r="B48" s="373"/>
      <c r="C48" s="719">
        <v>35782</v>
      </c>
      <c r="D48" s="373"/>
      <c r="E48" s="346">
        <v>33.57</v>
      </c>
      <c r="F48" s="373"/>
      <c r="G48" s="347">
        <v>71.617000000000004</v>
      </c>
      <c r="H48" s="374"/>
      <c r="I48" s="348">
        <v>3.71</v>
      </c>
      <c r="J48" s="348">
        <v>6.98</v>
      </c>
      <c r="K48" s="348">
        <v>2.88</v>
      </c>
      <c r="L48" s="348">
        <v>3.01</v>
      </c>
      <c r="M48" s="362"/>
      <c r="N48" s="350">
        <v>23.6633</v>
      </c>
      <c r="O48" s="348">
        <v>-4.5003000000000002</v>
      </c>
      <c r="P48" s="348">
        <v>4.5252999999999997</v>
      </c>
      <c r="Q48" s="348">
        <v>1.0051000000000001</v>
      </c>
      <c r="R48" s="348">
        <v>7.8978999999999999</v>
      </c>
      <c r="S48" s="348">
        <v>6.0552999999999999</v>
      </c>
      <c r="T48" s="348">
        <v>4.2279999999999998</v>
      </c>
      <c r="U48" s="354">
        <v>3.2774999999999999</v>
      </c>
      <c r="V48" s="348">
        <v>3.1861999999999999</v>
      </c>
      <c r="W48" s="348">
        <v>5.2527999999999997</v>
      </c>
      <c r="X48" s="348">
        <v>5.2664999999999997</v>
      </c>
      <c r="Y48" s="375">
        <v>4.1912000000000003</v>
      </c>
      <c r="Z48" s="348">
        <v>5.1548999999999996</v>
      </c>
      <c r="AA48" s="348">
        <v>2.3277000000000001</v>
      </c>
      <c r="AB48" s="348">
        <v>7.3139000000000003</v>
      </c>
      <c r="AC48" s="348">
        <v>3.5596999999999999</v>
      </c>
      <c r="AD48" s="348">
        <v>3.8052999999999999</v>
      </c>
      <c r="AE48" s="348">
        <v>2.3277000000000001</v>
      </c>
      <c r="AF48" s="348">
        <v>7.1052</v>
      </c>
      <c r="AG48" s="569"/>
      <c r="AH48" s="346">
        <v>2</v>
      </c>
      <c r="AI48" s="346">
        <v>2</v>
      </c>
      <c r="AJ48" s="346">
        <v>2</v>
      </c>
      <c r="AK48" s="346">
        <v>2</v>
      </c>
      <c r="AL48" s="346">
        <v>2</v>
      </c>
      <c r="AM48" s="346">
        <v>2</v>
      </c>
      <c r="AN48" s="346">
        <v>2</v>
      </c>
      <c r="AO48" s="572">
        <v>2</v>
      </c>
      <c r="AP48" s="346">
        <v>2</v>
      </c>
      <c r="AQ48" s="346">
        <v>2</v>
      </c>
      <c r="AR48" s="346">
        <v>2</v>
      </c>
      <c r="AS48" s="346">
        <v>2</v>
      </c>
      <c r="AT48" s="346">
        <v>1</v>
      </c>
      <c r="AU48" s="346">
        <v>2</v>
      </c>
      <c r="AV48" s="346">
        <v>2</v>
      </c>
      <c r="AW48" s="346">
        <v>2</v>
      </c>
      <c r="AX48" s="346">
        <v>2</v>
      </c>
      <c r="AY48" s="346">
        <v>2</v>
      </c>
      <c r="AZ48" s="584"/>
      <c r="BA48" s="467">
        <v>41.36</v>
      </c>
      <c r="BB48" s="348">
        <v>28.69</v>
      </c>
      <c r="BC48" s="348">
        <v>12.97</v>
      </c>
      <c r="BD48" s="348">
        <v>2.89</v>
      </c>
      <c r="BE48" s="375" t="s">
        <v>430</v>
      </c>
      <c r="BF48" s="375">
        <v>14.08</v>
      </c>
      <c r="BG48" s="374"/>
      <c r="BH48" s="594">
        <v>14.08</v>
      </c>
      <c r="BI48" s="348" t="s">
        <v>430</v>
      </c>
      <c r="BJ48" s="348" t="s">
        <v>430</v>
      </c>
      <c r="BK48" s="348">
        <v>44.56</v>
      </c>
      <c r="BL48" s="348" t="s">
        <v>430</v>
      </c>
      <c r="BM48" s="375">
        <v>41.36</v>
      </c>
      <c r="BN48" s="375" t="s">
        <v>430</v>
      </c>
      <c r="BO48" s="375" t="s">
        <v>430</v>
      </c>
      <c r="BP48" s="375" t="s">
        <v>430</v>
      </c>
      <c r="BQ48" s="375" t="s">
        <v>430</v>
      </c>
      <c r="BR48" s="374"/>
      <c r="BS48" s="468">
        <v>5.7556812805755699</v>
      </c>
      <c r="BT48" s="348">
        <v>12.952587231295301</v>
      </c>
      <c r="BU48" s="374"/>
      <c r="BV48" s="430" t="s">
        <v>554</v>
      </c>
    </row>
    <row r="49" spans="1:74" x14ac:dyDescent="0.25">
      <c r="A49" s="318" t="s">
        <v>93</v>
      </c>
      <c r="B49" s="43"/>
      <c r="C49" s="720"/>
      <c r="D49" s="43"/>
      <c r="E49" s="51"/>
      <c r="F49" s="43"/>
      <c r="G49" s="55"/>
      <c r="H49" s="66"/>
      <c r="I49" s="59"/>
      <c r="J49" s="59"/>
      <c r="K49" s="59"/>
      <c r="L49" s="59"/>
      <c r="M49" s="258"/>
      <c r="N49" s="70">
        <v>29.680499999999999</v>
      </c>
      <c r="O49" s="59">
        <v>-2.3218000000000001</v>
      </c>
      <c r="P49" s="59">
        <v>5.3151000000000002</v>
      </c>
      <c r="Q49" s="59">
        <v>1.119</v>
      </c>
      <c r="R49" s="59">
        <v>9.5381</v>
      </c>
      <c r="S49" s="59">
        <v>6.9722999999999997</v>
      </c>
      <c r="T49" s="59">
        <v>5.0411999999999999</v>
      </c>
      <c r="U49" s="88">
        <v>3.8254000000000001</v>
      </c>
      <c r="V49" s="59">
        <v>3.6993999999999998</v>
      </c>
      <c r="W49" s="59">
        <v>5.8479999999999999</v>
      </c>
      <c r="X49" s="59">
        <v>5.9038000000000004</v>
      </c>
      <c r="Y49" s="276">
        <v>4.7797000000000001</v>
      </c>
      <c r="Z49" s="59">
        <v>5.1548999999999996</v>
      </c>
      <c r="AA49" s="59">
        <v>2.6583999999999999</v>
      </c>
      <c r="AB49" s="59">
        <v>8.5898000000000003</v>
      </c>
      <c r="AC49" s="59">
        <v>4.3181000000000003</v>
      </c>
      <c r="AD49" s="59">
        <v>4.3544</v>
      </c>
      <c r="AE49" s="59">
        <v>2.6583999999999999</v>
      </c>
      <c r="AF49" s="59">
        <v>6.2366999999999999</v>
      </c>
      <c r="AG49" s="553"/>
      <c r="AH49" s="51">
        <v>2</v>
      </c>
      <c r="AI49" s="51">
        <v>2</v>
      </c>
      <c r="AJ49" s="51">
        <v>2</v>
      </c>
      <c r="AK49" s="51">
        <v>2</v>
      </c>
      <c r="AL49" s="51">
        <v>2</v>
      </c>
      <c r="AM49" s="51">
        <v>2</v>
      </c>
      <c r="AN49" s="51">
        <v>2</v>
      </c>
      <c r="AO49" s="560">
        <v>2</v>
      </c>
      <c r="AP49" s="51">
        <v>2</v>
      </c>
      <c r="AQ49" s="51">
        <v>2</v>
      </c>
      <c r="AR49" s="51">
        <v>2</v>
      </c>
      <c r="AS49" s="51">
        <v>2</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1"/>
      <c r="D50" s="44"/>
      <c r="E50" s="52"/>
      <c r="F50" s="44"/>
      <c r="G50" s="56"/>
      <c r="H50" s="67"/>
      <c r="I50" s="60"/>
      <c r="J50" s="60"/>
      <c r="K50" s="60"/>
      <c r="L50" s="60"/>
      <c r="M50" s="259"/>
      <c r="N50" s="71">
        <v>35.697600000000001</v>
      </c>
      <c r="O50" s="60">
        <v>-0.14330000000000001</v>
      </c>
      <c r="P50" s="60">
        <v>6.1048999999999998</v>
      </c>
      <c r="Q50" s="60">
        <v>1.2329000000000001</v>
      </c>
      <c r="R50" s="60">
        <v>11.1782</v>
      </c>
      <c r="S50" s="60">
        <v>7.8893000000000004</v>
      </c>
      <c r="T50" s="60">
        <v>5.8543000000000003</v>
      </c>
      <c r="U50" s="89">
        <v>4.3733000000000004</v>
      </c>
      <c r="V50" s="60">
        <v>4.2126000000000001</v>
      </c>
      <c r="W50" s="60">
        <v>6.4432</v>
      </c>
      <c r="X50" s="60">
        <v>6.5410000000000004</v>
      </c>
      <c r="Y50" s="277">
        <v>5.3681000000000001</v>
      </c>
      <c r="Z50" s="60">
        <v>5.1548999999999996</v>
      </c>
      <c r="AA50" s="60">
        <v>2.9891999999999999</v>
      </c>
      <c r="AB50" s="60">
        <v>9.8657000000000004</v>
      </c>
      <c r="AC50" s="60">
        <v>5.0766</v>
      </c>
      <c r="AD50" s="60">
        <v>4.9034000000000004</v>
      </c>
      <c r="AE50" s="60">
        <v>2.9891999999999999</v>
      </c>
      <c r="AF50" s="60">
        <v>7.1052</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1"/>
      <c r="D51" s="44"/>
      <c r="E51" s="52"/>
      <c r="F51" s="44"/>
      <c r="G51" s="56"/>
      <c r="H51" s="67"/>
      <c r="I51" s="60"/>
      <c r="J51" s="60"/>
      <c r="K51" s="60"/>
      <c r="L51" s="60"/>
      <c r="M51" s="259"/>
      <c r="N51" s="71">
        <v>23.6633</v>
      </c>
      <c r="O51" s="60">
        <v>-4.5003000000000002</v>
      </c>
      <c r="P51" s="60">
        <v>4.5252999999999997</v>
      </c>
      <c r="Q51" s="60">
        <v>1.0051000000000001</v>
      </c>
      <c r="R51" s="60">
        <v>7.8978999999999999</v>
      </c>
      <c r="S51" s="60">
        <v>6.0552999999999999</v>
      </c>
      <c r="T51" s="60">
        <v>4.2279999999999998</v>
      </c>
      <c r="U51" s="89">
        <v>3.2774999999999999</v>
      </c>
      <c r="V51" s="60">
        <v>3.1861999999999999</v>
      </c>
      <c r="W51" s="60">
        <v>5.2527999999999997</v>
      </c>
      <c r="X51" s="60">
        <v>5.2664999999999997</v>
      </c>
      <c r="Y51" s="277">
        <v>4.1912000000000003</v>
      </c>
      <c r="Z51" s="60">
        <v>5.1548999999999996</v>
      </c>
      <c r="AA51" s="60">
        <v>2.3277000000000001</v>
      </c>
      <c r="AB51" s="60">
        <v>7.3139000000000003</v>
      </c>
      <c r="AC51" s="60">
        <v>3.5596999999999999</v>
      </c>
      <c r="AD51" s="60">
        <v>3.8052999999999999</v>
      </c>
      <c r="AE51" s="60">
        <v>2.3277000000000001</v>
      </c>
      <c r="AF51" s="60">
        <v>5.3681000000000001</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2"/>
      <c r="D52" s="45"/>
      <c r="E52" s="53"/>
      <c r="F52" s="45"/>
      <c r="G52" s="57"/>
      <c r="H52" s="68"/>
      <c r="I52" s="61"/>
      <c r="J52" s="61"/>
      <c r="K52" s="61"/>
      <c r="L52" s="61"/>
      <c r="M52" s="262"/>
      <c r="N52" s="72">
        <v>29.680499999999999</v>
      </c>
      <c r="O52" s="61">
        <v>-2.3218000000000001</v>
      </c>
      <c r="P52" s="61">
        <v>5.3151000000000002</v>
      </c>
      <c r="Q52" s="61">
        <v>1.119</v>
      </c>
      <c r="R52" s="61">
        <v>9.5380500000000001</v>
      </c>
      <c r="S52" s="61">
        <v>6.9722999999999997</v>
      </c>
      <c r="T52" s="61">
        <v>5.04115</v>
      </c>
      <c r="U52" s="90">
        <v>3.8254000000000001</v>
      </c>
      <c r="V52" s="61">
        <v>3.6993999999999998</v>
      </c>
      <c r="W52" s="61">
        <v>5.8479999999999999</v>
      </c>
      <c r="X52" s="61">
        <v>5.9037499999999996</v>
      </c>
      <c r="Y52" s="279">
        <v>4.7796500000000002</v>
      </c>
      <c r="Z52" s="61">
        <v>5.1548999999999996</v>
      </c>
      <c r="AA52" s="61">
        <v>2.6583999999999999</v>
      </c>
      <c r="AB52" s="61">
        <v>8.5898000000000003</v>
      </c>
      <c r="AC52" s="61">
        <v>4.3181000000000003</v>
      </c>
      <c r="AD52" s="61">
        <v>4.3544</v>
      </c>
      <c r="AE52" s="61">
        <v>2.6583999999999999</v>
      </c>
      <c r="AF52" s="61">
        <v>6.23665</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7763</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7764</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10410</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7A778-AD29-416A-881C-FE79028BB61F}">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255</v>
      </c>
    </row>
    <row r="4" spans="1:74" x14ac:dyDescent="0.25">
      <c r="A4" s="488" t="s">
        <v>425</v>
      </c>
    </row>
    <row r="5" spans="1:74" ht="33" x14ac:dyDescent="0.25">
      <c r="A5" s="1075" t="s">
        <v>256</v>
      </c>
      <c r="B5" s="1076"/>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076"/>
      <c r="BS5" s="1106" t="s">
        <v>212</v>
      </c>
      <c r="BT5" s="1102"/>
      <c r="BU5" s="1076"/>
      <c r="BV5" s="1106" t="s">
        <v>88</v>
      </c>
    </row>
    <row r="6" spans="1:74" ht="33" x14ac:dyDescent="0.25">
      <c r="A6" s="1075"/>
      <c r="B6" s="1077"/>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077"/>
      <c r="BS6" s="83" t="s">
        <v>210</v>
      </c>
      <c r="BT6" s="82" t="s">
        <v>211</v>
      </c>
      <c r="BU6" s="1077"/>
      <c r="BV6" s="1107"/>
    </row>
    <row r="7" spans="1:74" ht="14.5" x14ac:dyDescent="0.25">
      <c r="A7" s="323" t="s">
        <v>257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7793</v>
      </c>
      <c r="B8" s="369"/>
      <c r="C8" s="718">
        <v>41275</v>
      </c>
      <c r="D8" s="369"/>
      <c r="E8" s="338">
        <v>2049.12</v>
      </c>
      <c r="F8" s="369"/>
      <c r="G8" s="339">
        <v>80.191000000000003</v>
      </c>
      <c r="H8" s="370"/>
      <c r="I8" s="340">
        <v>9.0417799999999993</v>
      </c>
      <c r="J8" s="340">
        <v>7.7</v>
      </c>
      <c r="K8" s="340">
        <v>4.9400000000000004</v>
      </c>
      <c r="L8" s="340">
        <v>5.21</v>
      </c>
      <c r="M8" s="361"/>
      <c r="N8" s="342">
        <v>42.3337</v>
      </c>
      <c r="O8" s="340">
        <v>-15.244</v>
      </c>
      <c r="P8" s="340">
        <v>1.8212999999999999</v>
      </c>
      <c r="Q8" s="340">
        <v>-3.3929999999999998</v>
      </c>
      <c r="R8" s="340">
        <v>14.146699999999999</v>
      </c>
      <c r="S8" s="340">
        <v>8.8894000000000002</v>
      </c>
      <c r="T8" s="340">
        <v>7.1227999999999998</v>
      </c>
      <c r="U8" s="344">
        <v>4.8883000000000001</v>
      </c>
      <c r="V8" s="340">
        <v>4.6829000000000001</v>
      </c>
      <c r="W8" s="340">
        <v>6.8658000000000001</v>
      </c>
      <c r="X8" s="340">
        <v>7.1805000000000003</v>
      </c>
      <c r="Y8" s="371">
        <v>6.4825999999999997</v>
      </c>
      <c r="Z8" s="340">
        <v>7.8257000000000003</v>
      </c>
      <c r="AA8" s="340">
        <v>0.3044</v>
      </c>
      <c r="AB8" s="340">
        <v>11.921099999999999</v>
      </c>
      <c r="AC8" s="340">
        <v>5.9146000000000001</v>
      </c>
      <c r="AD8" s="340">
        <v>5.7676999999999996</v>
      </c>
      <c r="AE8" s="340">
        <v>0.3044</v>
      </c>
      <c r="AF8" s="340">
        <v>7.9661</v>
      </c>
      <c r="AG8" s="568"/>
      <c r="AH8" s="338">
        <v>5</v>
      </c>
      <c r="AI8" s="338">
        <v>4</v>
      </c>
      <c r="AJ8" s="338">
        <v>3</v>
      </c>
      <c r="AK8" s="338">
        <v>5</v>
      </c>
      <c r="AL8" s="338">
        <v>8</v>
      </c>
      <c r="AM8" s="338">
        <v>7</v>
      </c>
      <c r="AN8" s="338">
        <v>6</v>
      </c>
      <c r="AO8" s="570">
        <v>5</v>
      </c>
      <c r="AP8" s="338">
        <v>2</v>
      </c>
      <c r="AQ8" s="338">
        <v>3</v>
      </c>
      <c r="AR8" s="338">
        <v>3</v>
      </c>
      <c r="AS8" s="338">
        <v>5</v>
      </c>
      <c r="AT8" s="338">
        <v>1</v>
      </c>
      <c r="AU8" s="338">
        <v>5</v>
      </c>
      <c r="AV8" s="338">
        <v>7</v>
      </c>
      <c r="AW8" s="338">
        <v>6</v>
      </c>
      <c r="AX8" s="338">
        <v>5</v>
      </c>
      <c r="AY8" s="338">
        <v>5</v>
      </c>
      <c r="AZ8" s="583"/>
      <c r="BA8" s="464">
        <v>35.75</v>
      </c>
      <c r="BB8" s="340">
        <v>17.7</v>
      </c>
      <c r="BC8" s="340">
        <v>9.8800000000000008</v>
      </c>
      <c r="BD8" s="340">
        <v>30.13</v>
      </c>
      <c r="BE8" s="371" t="s">
        <v>430</v>
      </c>
      <c r="BF8" s="371">
        <v>6.54</v>
      </c>
      <c r="BG8" s="370"/>
      <c r="BH8" s="593">
        <v>6.25</v>
      </c>
      <c r="BI8" s="340" t="s">
        <v>430</v>
      </c>
      <c r="BJ8" s="340" t="s">
        <v>430</v>
      </c>
      <c r="BK8" s="340">
        <v>57.71</v>
      </c>
      <c r="BL8" s="340" t="s">
        <v>430</v>
      </c>
      <c r="BM8" s="371">
        <v>35.75</v>
      </c>
      <c r="BN8" s="371" t="s">
        <v>430</v>
      </c>
      <c r="BO8" s="371" t="s">
        <v>430</v>
      </c>
      <c r="BP8" s="371" t="s">
        <v>430</v>
      </c>
      <c r="BQ8" s="371">
        <v>0.28999999999999998</v>
      </c>
      <c r="BR8" s="609"/>
      <c r="BS8" s="369" t="s">
        <v>430</v>
      </c>
      <c r="BT8" s="344">
        <v>8.2919933083416009</v>
      </c>
      <c r="BU8" s="571"/>
      <c r="BV8" s="370" t="s">
        <v>7794</v>
      </c>
    </row>
    <row r="9" spans="1:74" s="425" customFormat="1" x14ac:dyDescent="0.25">
      <c r="A9" s="337" t="s">
        <v>7795</v>
      </c>
      <c r="B9" s="369"/>
      <c r="C9" s="718">
        <v>41276</v>
      </c>
      <c r="D9" s="369"/>
      <c r="E9" s="338">
        <v>1988.79</v>
      </c>
      <c r="F9" s="369"/>
      <c r="G9" s="339">
        <v>44.936799999999998</v>
      </c>
      <c r="H9" s="370"/>
      <c r="I9" s="340">
        <v>14.4</v>
      </c>
      <c r="J9" s="340">
        <v>7.45</v>
      </c>
      <c r="K9" s="340">
        <v>6.59</v>
      </c>
      <c r="L9" s="340">
        <v>6.86</v>
      </c>
      <c r="M9" s="361"/>
      <c r="N9" s="342">
        <v>58.820399999999999</v>
      </c>
      <c r="O9" s="340">
        <v>-24.9391</v>
      </c>
      <c r="P9" s="340">
        <v>-3.2702</v>
      </c>
      <c r="Q9" s="340">
        <v>-5.8005000000000004</v>
      </c>
      <c r="R9" s="340">
        <v>16.125699999999998</v>
      </c>
      <c r="S9" s="340">
        <v>10.737500000000001</v>
      </c>
      <c r="T9" s="340">
        <v>7.3666</v>
      </c>
      <c r="U9" s="344">
        <v>5.0004999999999997</v>
      </c>
      <c r="V9" s="340">
        <v>4.5496999999999996</v>
      </c>
      <c r="W9" s="340">
        <v>7.3376000000000001</v>
      </c>
      <c r="X9" s="340">
        <v>7.5415000000000001</v>
      </c>
      <c r="Y9" s="371">
        <v>6.6920999999999999</v>
      </c>
      <c r="Z9" s="340">
        <v>7.4974999999999996</v>
      </c>
      <c r="AA9" s="340">
        <v>-0.94889999999999997</v>
      </c>
      <c r="AB9" s="340">
        <v>12.980700000000001</v>
      </c>
      <c r="AC9" s="340">
        <v>6.0978000000000003</v>
      </c>
      <c r="AD9" s="340">
        <v>6.0065</v>
      </c>
      <c r="AE9" s="340">
        <v>-0.94889999999999997</v>
      </c>
      <c r="AF9" s="340">
        <v>8.0015999999999998</v>
      </c>
      <c r="AG9" s="568"/>
      <c r="AH9" s="338">
        <v>2</v>
      </c>
      <c r="AI9" s="338">
        <v>8</v>
      </c>
      <c r="AJ9" s="338">
        <v>7</v>
      </c>
      <c r="AK9" s="338">
        <v>8</v>
      </c>
      <c r="AL9" s="338">
        <v>5</v>
      </c>
      <c r="AM9" s="338">
        <v>4</v>
      </c>
      <c r="AN9" s="338">
        <v>5</v>
      </c>
      <c r="AO9" s="570">
        <v>3</v>
      </c>
      <c r="AP9" s="338">
        <v>4</v>
      </c>
      <c r="AQ9" s="338">
        <v>1</v>
      </c>
      <c r="AR9" s="338">
        <v>1</v>
      </c>
      <c r="AS9" s="338">
        <v>2</v>
      </c>
      <c r="AT9" s="338">
        <v>2</v>
      </c>
      <c r="AU9" s="338">
        <v>8</v>
      </c>
      <c r="AV9" s="338">
        <v>5</v>
      </c>
      <c r="AW9" s="338">
        <v>5</v>
      </c>
      <c r="AX9" s="338">
        <v>4</v>
      </c>
      <c r="AY9" s="338">
        <v>8</v>
      </c>
      <c r="AZ9" s="583"/>
      <c r="BA9" s="464">
        <v>57.11</v>
      </c>
      <c r="BB9" s="340">
        <v>36.82</v>
      </c>
      <c r="BC9" s="340" t="s">
        <v>430</v>
      </c>
      <c r="BD9" s="340" t="s">
        <v>430</v>
      </c>
      <c r="BE9" s="371" t="s">
        <v>430</v>
      </c>
      <c r="BF9" s="371">
        <v>6.07</v>
      </c>
      <c r="BG9" s="370"/>
      <c r="BH9" s="593">
        <v>6.07</v>
      </c>
      <c r="BI9" s="340">
        <v>2.39</v>
      </c>
      <c r="BJ9" s="340" t="s">
        <v>430</v>
      </c>
      <c r="BK9" s="340">
        <v>34.44</v>
      </c>
      <c r="BL9" s="340" t="s">
        <v>430</v>
      </c>
      <c r="BM9" s="371">
        <v>57.11</v>
      </c>
      <c r="BN9" s="371" t="s">
        <v>430</v>
      </c>
      <c r="BO9" s="371" t="s">
        <v>430</v>
      </c>
      <c r="BP9" s="371" t="s">
        <v>430</v>
      </c>
      <c r="BQ9" s="371" t="s">
        <v>430</v>
      </c>
      <c r="BR9" s="463"/>
      <c r="BS9" s="369">
        <v>6.0539368681838202</v>
      </c>
      <c r="BT9" s="344" t="s">
        <v>430</v>
      </c>
      <c r="BU9" s="571"/>
      <c r="BV9" s="370" t="s">
        <v>554</v>
      </c>
    </row>
    <row r="10" spans="1:74" s="428" customFormat="1" ht="11" x14ac:dyDescent="0.3">
      <c r="A10" s="841" t="s">
        <v>7796</v>
      </c>
      <c r="B10" s="842"/>
      <c r="C10" s="843">
        <v>41275</v>
      </c>
      <c r="D10" s="842"/>
      <c r="E10" s="844">
        <v>1809.22</v>
      </c>
      <c r="F10" s="842"/>
      <c r="G10" s="845">
        <v>90.715900000000005</v>
      </c>
      <c r="H10" s="847"/>
      <c r="I10" s="846">
        <v>11.92</v>
      </c>
      <c r="J10" s="846">
        <v>7.41</v>
      </c>
      <c r="K10" s="846">
        <v>6.42</v>
      </c>
      <c r="L10" s="846">
        <v>6.67</v>
      </c>
      <c r="M10" s="851"/>
      <c r="N10" s="848">
        <v>47.136299999999999</v>
      </c>
      <c r="O10" s="846">
        <v>-12.313000000000001</v>
      </c>
      <c r="P10" s="846">
        <v>-3.3776000000000002</v>
      </c>
      <c r="Q10" s="846">
        <v>-0.4914</v>
      </c>
      <c r="R10" s="846">
        <v>15.4841</v>
      </c>
      <c r="S10" s="846">
        <v>11.208500000000001</v>
      </c>
      <c r="T10" s="846">
        <v>7.7122999999999999</v>
      </c>
      <c r="U10" s="856">
        <v>4.8798000000000004</v>
      </c>
      <c r="V10" s="846">
        <v>4.6189999999999998</v>
      </c>
      <c r="W10" s="846">
        <v>6.8769999999999998</v>
      </c>
      <c r="X10" s="846">
        <v>7.4215</v>
      </c>
      <c r="Y10" s="852">
        <v>6.5987999999999998</v>
      </c>
      <c r="Z10" s="846">
        <v>7.2624000000000004</v>
      </c>
      <c r="AA10" s="846">
        <v>2.2578999999999998</v>
      </c>
      <c r="AB10" s="846">
        <v>14.349600000000001</v>
      </c>
      <c r="AC10" s="846">
        <v>6.3644999999999996</v>
      </c>
      <c r="AD10" s="846">
        <v>6.0465</v>
      </c>
      <c r="AE10" s="846">
        <v>2.2578999999999998</v>
      </c>
      <c r="AF10" s="846">
        <v>7.6757</v>
      </c>
      <c r="AG10" s="936"/>
      <c r="AH10" s="844">
        <v>4</v>
      </c>
      <c r="AI10" s="844">
        <v>3</v>
      </c>
      <c r="AJ10" s="844">
        <v>8</v>
      </c>
      <c r="AK10" s="844">
        <v>2</v>
      </c>
      <c r="AL10" s="844">
        <v>6</v>
      </c>
      <c r="AM10" s="844">
        <v>2</v>
      </c>
      <c r="AN10" s="844">
        <v>4</v>
      </c>
      <c r="AO10" s="937">
        <v>6</v>
      </c>
      <c r="AP10" s="844">
        <v>3</v>
      </c>
      <c r="AQ10" s="844">
        <v>2</v>
      </c>
      <c r="AR10" s="844">
        <v>2</v>
      </c>
      <c r="AS10" s="844">
        <v>3</v>
      </c>
      <c r="AT10" s="844">
        <v>4</v>
      </c>
      <c r="AU10" s="844">
        <v>2</v>
      </c>
      <c r="AV10" s="844">
        <v>3</v>
      </c>
      <c r="AW10" s="844">
        <v>3</v>
      </c>
      <c r="AX10" s="844">
        <v>3</v>
      </c>
      <c r="AY10" s="844">
        <v>2</v>
      </c>
      <c r="AZ10" s="938"/>
      <c r="BA10" s="853">
        <v>66.22</v>
      </c>
      <c r="BB10" s="846">
        <v>26.41</v>
      </c>
      <c r="BC10" s="846" t="s">
        <v>430</v>
      </c>
      <c r="BD10" s="846" t="s">
        <v>430</v>
      </c>
      <c r="BE10" s="852" t="s">
        <v>430</v>
      </c>
      <c r="BF10" s="852">
        <v>7.37</v>
      </c>
      <c r="BG10" s="847"/>
      <c r="BH10" s="939">
        <v>2.23</v>
      </c>
      <c r="BI10" s="846" t="s">
        <v>430</v>
      </c>
      <c r="BJ10" s="846" t="s">
        <v>430</v>
      </c>
      <c r="BK10" s="846">
        <v>26.41</v>
      </c>
      <c r="BL10" s="846" t="s">
        <v>430</v>
      </c>
      <c r="BM10" s="852">
        <v>66.22</v>
      </c>
      <c r="BN10" s="852" t="s">
        <v>430</v>
      </c>
      <c r="BO10" s="852" t="s">
        <v>430</v>
      </c>
      <c r="BP10" s="852" t="s">
        <v>430</v>
      </c>
      <c r="BQ10" s="852">
        <v>5.14</v>
      </c>
      <c r="BR10" s="850"/>
      <c r="BS10" s="842">
        <v>1.42170976014217</v>
      </c>
      <c r="BT10" s="856">
        <v>1.3885148001388501</v>
      </c>
      <c r="BU10" s="906"/>
      <c r="BV10" s="847" t="s">
        <v>554</v>
      </c>
    </row>
    <row r="11" spans="1:74" s="428" customFormat="1" x14ac:dyDescent="0.25">
      <c r="A11" s="345" t="s">
        <v>7797</v>
      </c>
      <c r="B11" s="373"/>
      <c r="C11" s="719">
        <v>41275</v>
      </c>
      <c r="D11" s="373"/>
      <c r="E11" s="346">
        <v>1781.89</v>
      </c>
      <c r="F11" s="373"/>
      <c r="G11" s="347">
        <v>140.91220000000001</v>
      </c>
      <c r="H11" s="374"/>
      <c r="I11" s="348">
        <v>15.05</v>
      </c>
      <c r="J11" s="348">
        <v>7.47</v>
      </c>
      <c r="K11" s="348">
        <v>6.68</v>
      </c>
      <c r="L11" s="348">
        <v>6.95</v>
      </c>
      <c r="M11" s="362"/>
      <c r="N11" s="350">
        <v>41.127899999999997</v>
      </c>
      <c r="O11" s="348">
        <v>-15.6768</v>
      </c>
      <c r="P11" s="348">
        <v>-2.8624999999999998</v>
      </c>
      <c r="Q11" s="348">
        <v>-4.2355999999999998</v>
      </c>
      <c r="R11" s="348">
        <v>16.733000000000001</v>
      </c>
      <c r="S11" s="348">
        <v>9.7382000000000009</v>
      </c>
      <c r="T11" s="348">
        <v>6.6253000000000002</v>
      </c>
      <c r="U11" s="354">
        <v>3.7562000000000002</v>
      </c>
      <c r="V11" s="348">
        <v>3.5907</v>
      </c>
      <c r="W11" s="348">
        <v>6.1532999999999998</v>
      </c>
      <c r="X11" s="348">
        <v>6.5648999999999997</v>
      </c>
      <c r="Y11" s="375">
        <v>5.9659000000000004</v>
      </c>
      <c r="Z11" s="348">
        <v>7.1773999999999996</v>
      </c>
      <c r="AA11" s="348">
        <v>0.15379999999999999</v>
      </c>
      <c r="AB11" s="348">
        <v>12.9375</v>
      </c>
      <c r="AC11" s="348">
        <v>5.1870000000000003</v>
      </c>
      <c r="AD11" s="348">
        <v>4.8853999999999997</v>
      </c>
      <c r="AE11" s="348">
        <v>0.15379999999999999</v>
      </c>
      <c r="AF11" s="348">
        <v>7.6551</v>
      </c>
      <c r="AG11" s="569"/>
      <c r="AH11" s="346">
        <v>6</v>
      </c>
      <c r="AI11" s="346">
        <v>6</v>
      </c>
      <c r="AJ11" s="346">
        <v>6</v>
      </c>
      <c r="AK11" s="346">
        <v>7</v>
      </c>
      <c r="AL11" s="346">
        <v>3</v>
      </c>
      <c r="AM11" s="346">
        <v>6</v>
      </c>
      <c r="AN11" s="346">
        <v>7</v>
      </c>
      <c r="AO11" s="572">
        <v>8</v>
      </c>
      <c r="AP11" s="346">
        <v>8</v>
      </c>
      <c r="AQ11" s="346">
        <v>9</v>
      </c>
      <c r="AR11" s="346">
        <v>8</v>
      </c>
      <c r="AS11" s="346">
        <v>7</v>
      </c>
      <c r="AT11" s="346">
        <v>5</v>
      </c>
      <c r="AU11" s="346">
        <v>7</v>
      </c>
      <c r="AV11" s="346">
        <v>6</v>
      </c>
      <c r="AW11" s="346">
        <v>7</v>
      </c>
      <c r="AX11" s="346">
        <v>7</v>
      </c>
      <c r="AY11" s="346">
        <v>7</v>
      </c>
      <c r="AZ11" s="584"/>
      <c r="BA11" s="467">
        <v>66.75</v>
      </c>
      <c r="BB11" s="348">
        <v>30.14</v>
      </c>
      <c r="BC11" s="348" t="s">
        <v>430</v>
      </c>
      <c r="BD11" s="348" t="s">
        <v>430</v>
      </c>
      <c r="BE11" s="375" t="s">
        <v>430</v>
      </c>
      <c r="BF11" s="375">
        <v>3.11</v>
      </c>
      <c r="BG11" s="374"/>
      <c r="BH11" s="594">
        <v>3.11</v>
      </c>
      <c r="BI11" s="348" t="s">
        <v>430</v>
      </c>
      <c r="BJ11" s="348" t="s">
        <v>430</v>
      </c>
      <c r="BK11" s="348">
        <v>30.14</v>
      </c>
      <c r="BL11" s="348" t="s">
        <v>430</v>
      </c>
      <c r="BM11" s="375">
        <v>66.75</v>
      </c>
      <c r="BN11" s="375" t="s">
        <v>430</v>
      </c>
      <c r="BO11" s="375" t="s">
        <v>430</v>
      </c>
      <c r="BP11" s="375" t="s">
        <v>430</v>
      </c>
      <c r="BQ11" s="375" t="s">
        <v>430</v>
      </c>
      <c r="BR11" s="466"/>
      <c r="BS11" s="373">
        <v>10.284481141028399</v>
      </c>
      <c r="BT11" s="354">
        <v>1.4049997001404999</v>
      </c>
      <c r="BU11" s="430"/>
      <c r="BV11" s="374" t="s">
        <v>554</v>
      </c>
    </row>
    <row r="12" spans="1:74" s="428" customFormat="1" x14ac:dyDescent="0.25">
      <c r="A12" s="345" t="s">
        <v>7798</v>
      </c>
      <c r="B12" s="373"/>
      <c r="C12" s="719">
        <v>41275</v>
      </c>
      <c r="D12" s="373"/>
      <c r="E12" s="346">
        <v>831.49800000000005</v>
      </c>
      <c r="F12" s="373"/>
      <c r="G12" s="347">
        <v>67.542100000000005</v>
      </c>
      <c r="H12" s="374"/>
      <c r="I12" s="348">
        <v>13.04</v>
      </c>
      <c r="J12" s="348">
        <v>7.09</v>
      </c>
      <c r="K12" s="348">
        <v>6.63</v>
      </c>
      <c r="L12" s="348">
        <v>6.9</v>
      </c>
      <c r="M12" s="362"/>
      <c r="N12" s="350">
        <v>39.492199999999997</v>
      </c>
      <c r="O12" s="348">
        <v>-10.061199999999999</v>
      </c>
      <c r="P12" s="348">
        <v>2.1701999999999999</v>
      </c>
      <c r="Q12" s="348">
        <v>-3.0958999999999999</v>
      </c>
      <c r="R12" s="348">
        <v>18.815200000000001</v>
      </c>
      <c r="S12" s="348">
        <v>11.069100000000001</v>
      </c>
      <c r="T12" s="348">
        <v>7.7287999999999997</v>
      </c>
      <c r="U12" s="354">
        <v>4.9383999999999997</v>
      </c>
      <c r="V12" s="348">
        <v>4.3152999999999997</v>
      </c>
      <c r="W12" s="348">
        <v>6.7352999999999996</v>
      </c>
      <c r="X12" s="348">
        <v>7.1090999999999998</v>
      </c>
      <c r="Y12" s="375">
        <v>6.1463999999999999</v>
      </c>
      <c r="Z12" s="348">
        <v>6.3734999999999999</v>
      </c>
      <c r="AA12" s="348">
        <v>1.5851999999999999</v>
      </c>
      <c r="AB12" s="348">
        <v>14.751899999999999</v>
      </c>
      <c r="AC12" s="348">
        <v>6.3308</v>
      </c>
      <c r="AD12" s="348">
        <v>5.7346000000000004</v>
      </c>
      <c r="AE12" s="348">
        <v>1.5851999999999999</v>
      </c>
      <c r="AF12" s="348">
        <v>7.1599000000000004</v>
      </c>
      <c r="AG12" s="569"/>
      <c r="AH12" s="346">
        <v>8</v>
      </c>
      <c r="AI12" s="346">
        <v>2</v>
      </c>
      <c r="AJ12" s="346">
        <v>2</v>
      </c>
      <c r="AK12" s="346">
        <v>3</v>
      </c>
      <c r="AL12" s="346">
        <v>2</v>
      </c>
      <c r="AM12" s="346">
        <v>3</v>
      </c>
      <c r="AN12" s="346">
        <v>3</v>
      </c>
      <c r="AO12" s="572">
        <v>4</v>
      </c>
      <c r="AP12" s="346">
        <v>6</v>
      </c>
      <c r="AQ12" s="346">
        <v>4</v>
      </c>
      <c r="AR12" s="346">
        <v>4</v>
      </c>
      <c r="AS12" s="346">
        <v>6</v>
      </c>
      <c r="AT12" s="346">
        <v>7</v>
      </c>
      <c r="AU12" s="346">
        <v>4</v>
      </c>
      <c r="AV12" s="346">
        <v>1</v>
      </c>
      <c r="AW12" s="346">
        <v>4</v>
      </c>
      <c r="AX12" s="346">
        <v>6</v>
      </c>
      <c r="AY12" s="346">
        <v>4</v>
      </c>
      <c r="AZ12" s="584"/>
      <c r="BA12" s="467">
        <v>65.430000000000007</v>
      </c>
      <c r="BB12" s="348">
        <v>30.62</v>
      </c>
      <c r="BC12" s="348" t="s">
        <v>430</v>
      </c>
      <c r="BD12" s="348" t="s">
        <v>430</v>
      </c>
      <c r="BE12" s="375" t="s">
        <v>430</v>
      </c>
      <c r="BF12" s="375">
        <v>3.95</v>
      </c>
      <c r="BG12" s="374"/>
      <c r="BH12" s="594">
        <v>3.39</v>
      </c>
      <c r="BI12" s="348">
        <v>2.94</v>
      </c>
      <c r="BJ12" s="348" t="s">
        <v>430</v>
      </c>
      <c r="BK12" s="348">
        <v>27.68</v>
      </c>
      <c r="BL12" s="348" t="s">
        <v>430</v>
      </c>
      <c r="BM12" s="375">
        <v>65.430000000000007</v>
      </c>
      <c r="BN12" s="375" t="s">
        <v>430</v>
      </c>
      <c r="BO12" s="375" t="s">
        <v>430</v>
      </c>
      <c r="BP12" s="375" t="s">
        <v>430</v>
      </c>
      <c r="BQ12" s="375">
        <v>0.55000000000000004</v>
      </c>
      <c r="BR12" s="466"/>
      <c r="BS12" s="373">
        <v>1.81035614036207</v>
      </c>
      <c r="BT12" s="354">
        <v>8.4509410516901902</v>
      </c>
      <c r="BU12" s="430"/>
      <c r="BV12" s="374" t="s">
        <v>554</v>
      </c>
    </row>
    <row r="13" spans="1:74" s="428" customFormat="1" x14ac:dyDescent="0.25">
      <c r="A13" s="345" t="s">
        <v>7799</v>
      </c>
      <c r="B13" s="373"/>
      <c r="C13" s="719">
        <v>41275</v>
      </c>
      <c r="D13" s="373"/>
      <c r="E13" s="346">
        <v>426.91500000000002</v>
      </c>
      <c r="F13" s="373"/>
      <c r="G13" s="347">
        <v>74.915999999999997</v>
      </c>
      <c r="H13" s="374"/>
      <c r="I13" s="348">
        <v>13.98</v>
      </c>
      <c r="J13" s="348">
        <v>7.17</v>
      </c>
      <c r="K13" s="348">
        <v>6.45</v>
      </c>
      <c r="L13" s="348">
        <v>6.71</v>
      </c>
      <c r="M13" s="362"/>
      <c r="N13" s="350">
        <v>40.825299999999999</v>
      </c>
      <c r="O13" s="348">
        <v>-28.1767</v>
      </c>
      <c r="P13" s="348">
        <v>-4.9786999999999999</v>
      </c>
      <c r="Q13" s="348">
        <v>-9.7631999999999994</v>
      </c>
      <c r="R13" s="348">
        <v>16.715399999999999</v>
      </c>
      <c r="S13" s="348">
        <v>10.355600000000001</v>
      </c>
      <c r="T13" s="348">
        <v>9.6997999999999998</v>
      </c>
      <c r="U13" s="354">
        <v>6.6391</v>
      </c>
      <c r="V13" s="348">
        <v>5.5552000000000001</v>
      </c>
      <c r="W13" s="348">
        <v>6.3714000000000004</v>
      </c>
      <c r="X13" s="348">
        <v>6.7169999999999996</v>
      </c>
      <c r="Y13" s="375">
        <v>5.4949000000000003</v>
      </c>
      <c r="Z13" s="348">
        <v>6.9656000000000002</v>
      </c>
      <c r="AA13" s="348">
        <v>-5.98</v>
      </c>
      <c r="AB13" s="348">
        <v>14.5921</v>
      </c>
      <c r="AC13" s="348">
        <v>8.56</v>
      </c>
      <c r="AD13" s="348">
        <v>7.3094999999999999</v>
      </c>
      <c r="AE13" s="348">
        <v>-5.98</v>
      </c>
      <c r="AF13" s="348">
        <v>7.6508000000000003</v>
      </c>
      <c r="AG13" s="569"/>
      <c r="AH13" s="346">
        <v>7</v>
      </c>
      <c r="AI13" s="346">
        <v>9</v>
      </c>
      <c r="AJ13" s="346">
        <v>9</v>
      </c>
      <c r="AK13" s="346">
        <v>9</v>
      </c>
      <c r="AL13" s="346">
        <v>4</v>
      </c>
      <c r="AM13" s="346">
        <v>5</v>
      </c>
      <c r="AN13" s="346">
        <v>1</v>
      </c>
      <c r="AO13" s="572">
        <v>1</v>
      </c>
      <c r="AP13" s="346">
        <v>1</v>
      </c>
      <c r="AQ13" s="346">
        <v>6</v>
      </c>
      <c r="AR13" s="346">
        <v>7</v>
      </c>
      <c r="AS13" s="346">
        <v>9</v>
      </c>
      <c r="AT13" s="346">
        <v>6</v>
      </c>
      <c r="AU13" s="346">
        <v>9</v>
      </c>
      <c r="AV13" s="346">
        <v>2</v>
      </c>
      <c r="AW13" s="346">
        <v>1</v>
      </c>
      <c r="AX13" s="346">
        <v>1</v>
      </c>
      <c r="AY13" s="346">
        <v>9</v>
      </c>
      <c r="AZ13" s="584"/>
      <c r="BA13" s="467">
        <v>50.43</v>
      </c>
      <c r="BB13" s="348">
        <v>45.27</v>
      </c>
      <c r="BC13" s="348" t="s">
        <v>430</v>
      </c>
      <c r="BD13" s="348" t="s">
        <v>430</v>
      </c>
      <c r="BE13" s="375" t="s">
        <v>430</v>
      </c>
      <c r="BF13" s="375">
        <v>4.3</v>
      </c>
      <c r="BG13" s="374"/>
      <c r="BH13" s="594">
        <v>4.29</v>
      </c>
      <c r="BI13" s="348">
        <v>13.44</v>
      </c>
      <c r="BJ13" s="348" t="s">
        <v>430</v>
      </c>
      <c r="BK13" s="348">
        <v>31.84</v>
      </c>
      <c r="BL13" s="348" t="s">
        <v>430</v>
      </c>
      <c r="BM13" s="375">
        <v>50.43</v>
      </c>
      <c r="BN13" s="375" t="s">
        <v>430</v>
      </c>
      <c r="BO13" s="375" t="s">
        <v>430</v>
      </c>
      <c r="BP13" s="375" t="s">
        <v>430</v>
      </c>
      <c r="BQ13" s="375" t="s">
        <v>430</v>
      </c>
      <c r="BR13" s="466"/>
      <c r="BS13" s="373">
        <v>3.4773762603477398</v>
      </c>
      <c r="BT13" s="354">
        <v>8.6191389408619106</v>
      </c>
      <c r="BU13" s="430"/>
      <c r="BV13" s="374" t="s">
        <v>907</v>
      </c>
    </row>
    <row r="14" spans="1:74" s="428" customFormat="1" x14ac:dyDescent="0.25">
      <c r="A14" s="345" t="s">
        <v>7800</v>
      </c>
      <c r="B14" s="373"/>
      <c r="C14" s="719">
        <v>41275</v>
      </c>
      <c r="D14" s="373"/>
      <c r="E14" s="346">
        <v>358.46699999999998</v>
      </c>
      <c r="F14" s="373"/>
      <c r="G14" s="347">
        <v>105.2638</v>
      </c>
      <c r="H14" s="374"/>
      <c r="I14" s="348">
        <v>14.25</v>
      </c>
      <c r="J14" s="348">
        <v>7.2</v>
      </c>
      <c r="K14" s="348">
        <v>6.61</v>
      </c>
      <c r="L14" s="348">
        <v>6.86</v>
      </c>
      <c r="M14" s="362"/>
      <c r="N14" s="350">
        <v>63.217399999999998</v>
      </c>
      <c r="O14" s="348">
        <v>-1.0055000000000001</v>
      </c>
      <c r="P14" s="348">
        <v>6.0800999999999998</v>
      </c>
      <c r="Q14" s="348">
        <v>0.72340000000000004</v>
      </c>
      <c r="R14" s="348">
        <v>19.042100000000001</v>
      </c>
      <c r="S14" s="348">
        <v>11.4322</v>
      </c>
      <c r="T14" s="348">
        <v>8.2881999999999998</v>
      </c>
      <c r="U14" s="354">
        <v>5.0902000000000003</v>
      </c>
      <c r="V14" s="348">
        <v>4.4917999999999996</v>
      </c>
      <c r="W14" s="348">
        <v>6.6445999999999996</v>
      </c>
      <c r="X14" s="348">
        <v>7.0750000000000002</v>
      </c>
      <c r="Y14" s="375">
        <v>6.5822000000000003</v>
      </c>
      <c r="Z14" s="348">
        <v>7.4166999999999996</v>
      </c>
      <c r="AA14" s="348">
        <v>5.5571000000000002</v>
      </c>
      <c r="AB14" s="348">
        <v>13.753</v>
      </c>
      <c r="AC14" s="348">
        <v>6.6494</v>
      </c>
      <c r="AD14" s="348">
        <v>6.2413999999999996</v>
      </c>
      <c r="AE14" s="348">
        <v>5.5571000000000002</v>
      </c>
      <c r="AF14" s="348">
        <v>7.8742999999999999</v>
      </c>
      <c r="AG14" s="569"/>
      <c r="AH14" s="346">
        <v>1</v>
      </c>
      <c r="AI14" s="346">
        <v>1</v>
      </c>
      <c r="AJ14" s="346">
        <v>1</v>
      </c>
      <c r="AK14" s="346">
        <v>1</v>
      </c>
      <c r="AL14" s="346">
        <v>1</v>
      </c>
      <c r="AM14" s="346">
        <v>1</v>
      </c>
      <c r="AN14" s="346">
        <v>2</v>
      </c>
      <c r="AO14" s="572">
        <v>2</v>
      </c>
      <c r="AP14" s="346">
        <v>5</v>
      </c>
      <c r="AQ14" s="346">
        <v>5</v>
      </c>
      <c r="AR14" s="346">
        <v>5</v>
      </c>
      <c r="AS14" s="346">
        <v>4</v>
      </c>
      <c r="AT14" s="346">
        <v>3</v>
      </c>
      <c r="AU14" s="346">
        <v>1</v>
      </c>
      <c r="AV14" s="346">
        <v>4</v>
      </c>
      <c r="AW14" s="346">
        <v>2</v>
      </c>
      <c r="AX14" s="346">
        <v>2</v>
      </c>
      <c r="AY14" s="346">
        <v>1</v>
      </c>
      <c r="AZ14" s="584"/>
      <c r="BA14" s="467">
        <v>85.8</v>
      </c>
      <c r="BB14" s="348">
        <v>8.31</v>
      </c>
      <c r="BC14" s="348" t="s">
        <v>430</v>
      </c>
      <c r="BD14" s="348" t="s">
        <v>430</v>
      </c>
      <c r="BE14" s="375">
        <v>0.03</v>
      </c>
      <c r="BF14" s="375">
        <v>5.86</v>
      </c>
      <c r="BG14" s="374"/>
      <c r="BH14" s="594">
        <v>5.7</v>
      </c>
      <c r="BI14" s="348" t="s">
        <v>430</v>
      </c>
      <c r="BJ14" s="348" t="s">
        <v>430</v>
      </c>
      <c r="BK14" s="348">
        <v>8.31</v>
      </c>
      <c r="BL14" s="348" t="s">
        <v>430</v>
      </c>
      <c r="BM14" s="375">
        <v>85.8</v>
      </c>
      <c r="BN14" s="375" t="s">
        <v>430</v>
      </c>
      <c r="BO14" s="375" t="s">
        <v>430</v>
      </c>
      <c r="BP14" s="375" t="s">
        <v>430</v>
      </c>
      <c r="BQ14" s="375">
        <v>0.03</v>
      </c>
      <c r="BR14" s="466"/>
      <c r="BS14" s="373" t="s">
        <v>430</v>
      </c>
      <c r="BT14" s="354" t="s">
        <v>430</v>
      </c>
      <c r="BU14" s="430"/>
      <c r="BV14" s="374" t="s">
        <v>7801</v>
      </c>
    </row>
    <row r="15" spans="1:74" s="428" customFormat="1" x14ac:dyDescent="0.25">
      <c r="A15" s="345" t="s">
        <v>7802</v>
      </c>
      <c r="B15" s="373"/>
      <c r="C15" s="719">
        <v>41275</v>
      </c>
      <c r="D15" s="373"/>
      <c r="E15" s="346">
        <v>303.07</v>
      </c>
      <c r="F15" s="373"/>
      <c r="G15" s="347">
        <v>83.229399999999998</v>
      </c>
      <c r="H15" s="374"/>
      <c r="I15" s="348">
        <v>8.5500000000000007</v>
      </c>
      <c r="J15" s="348">
        <v>7.72</v>
      </c>
      <c r="K15" s="348">
        <v>4.5199999999999996</v>
      </c>
      <c r="L15" s="348">
        <v>4.71</v>
      </c>
      <c r="M15" s="362"/>
      <c r="N15" s="350">
        <v>37.885899999999999</v>
      </c>
      <c r="O15" s="348">
        <v>-15.2715</v>
      </c>
      <c r="P15" s="348">
        <v>0.73939999999999995</v>
      </c>
      <c r="Q15" s="348">
        <v>-3.1631</v>
      </c>
      <c r="R15" s="348">
        <v>12.765599999999999</v>
      </c>
      <c r="S15" s="348">
        <v>8.4418000000000006</v>
      </c>
      <c r="T15" s="348">
        <v>6.242</v>
      </c>
      <c r="U15" s="354">
        <v>3.7764000000000002</v>
      </c>
      <c r="V15" s="348">
        <v>3.6223999999999998</v>
      </c>
      <c r="W15" s="348">
        <v>6.3342999999999998</v>
      </c>
      <c r="X15" s="348">
        <v>6.5137</v>
      </c>
      <c r="Y15" s="375">
        <v>8.7357999999999993</v>
      </c>
      <c r="Z15" s="348">
        <v>5.7789000000000001</v>
      </c>
      <c r="AA15" s="348">
        <v>2.0301</v>
      </c>
      <c r="AB15" s="348">
        <v>10.720599999999999</v>
      </c>
      <c r="AC15" s="348">
        <v>4.7962999999999996</v>
      </c>
      <c r="AD15" s="348">
        <v>4.6936</v>
      </c>
      <c r="AE15" s="348">
        <v>2.0301</v>
      </c>
      <c r="AF15" s="348">
        <v>6.7972000000000001</v>
      </c>
      <c r="AG15" s="569"/>
      <c r="AH15" s="346">
        <v>9</v>
      </c>
      <c r="AI15" s="346">
        <v>5</v>
      </c>
      <c r="AJ15" s="346">
        <v>5</v>
      </c>
      <c r="AK15" s="346">
        <v>4</v>
      </c>
      <c r="AL15" s="346">
        <v>9</v>
      </c>
      <c r="AM15" s="346">
        <v>8</v>
      </c>
      <c r="AN15" s="346">
        <v>8</v>
      </c>
      <c r="AO15" s="572">
        <v>7</v>
      </c>
      <c r="AP15" s="346">
        <v>7</v>
      </c>
      <c r="AQ15" s="346">
        <v>8</v>
      </c>
      <c r="AR15" s="346">
        <v>9</v>
      </c>
      <c r="AS15" s="346">
        <v>1</v>
      </c>
      <c r="AT15" s="346">
        <v>9</v>
      </c>
      <c r="AU15" s="346">
        <v>3</v>
      </c>
      <c r="AV15" s="346">
        <v>9</v>
      </c>
      <c r="AW15" s="346">
        <v>8</v>
      </c>
      <c r="AX15" s="346">
        <v>8</v>
      </c>
      <c r="AY15" s="346">
        <v>3</v>
      </c>
      <c r="AZ15" s="584"/>
      <c r="BA15" s="467">
        <v>37.19</v>
      </c>
      <c r="BB15" s="348">
        <v>31.15</v>
      </c>
      <c r="BC15" s="348">
        <v>17.100000000000001</v>
      </c>
      <c r="BD15" s="348">
        <v>10.94</v>
      </c>
      <c r="BE15" s="375" t="s">
        <v>430</v>
      </c>
      <c r="BF15" s="375">
        <v>3.62</v>
      </c>
      <c r="BG15" s="374"/>
      <c r="BH15" s="594">
        <v>3.62</v>
      </c>
      <c r="BI15" s="348" t="s">
        <v>430</v>
      </c>
      <c r="BJ15" s="348" t="s">
        <v>430</v>
      </c>
      <c r="BK15" s="348">
        <v>59.19</v>
      </c>
      <c r="BL15" s="348" t="s">
        <v>430</v>
      </c>
      <c r="BM15" s="375">
        <v>37.19</v>
      </c>
      <c r="BN15" s="375" t="s">
        <v>430</v>
      </c>
      <c r="BO15" s="375" t="s">
        <v>430</v>
      </c>
      <c r="BP15" s="375" t="s">
        <v>430</v>
      </c>
      <c r="BQ15" s="375" t="s">
        <v>430</v>
      </c>
      <c r="BR15" s="466"/>
      <c r="BS15" s="373" t="s">
        <v>430</v>
      </c>
      <c r="BT15" s="354">
        <v>7.8398730292160099</v>
      </c>
      <c r="BU15" s="430"/>
      <c r="BV15" s="374" t="s">
        <v>554</v>
      </c>
    </row>
    <row r="16" spans="1:74" s="428" customFormat="1" x14ac:dyDescent="0.25">
      <c r="A16" s="345" t="s">
        <v>7803</v>
      </c>
      <c r="B16" s="373"/>
      <c r="C16" s="719">
        <v>41281</v>
      </c>
      <c r="D16" s="373"/>
      <c r="E16" s="346">
        <v>49.155900000000003</v>
      </c>
      <c r="F16" s="373"/>
      <c r="G16" s="347">
        <v>48.910699999999999</v>
      </c>
      <c r="H16" s="374"/>
      <c r="I16" s="348">
        <v>12.11</v>
      </c>
      <c r="J16" s="348">
        <v>7.23</v>
      </c>
      <c r="K16" s="348">
        <v>6.24</v>
      </c>
      <c r="L16" s="348">
        <v>6.5</v>
      </c>
      <c r="M16" s="362"/>
      <c r="N16" s="350">
        <v>51.2652</v>
      </c>
      <c r="O16" s="348">
        <v>-17.387799999999999</v>
      </c>
      <c r="P16" s="348">
        <v>1.7062999999999999</v>
      </c>
      <c r="Q16" s="348">
        <v>-3.8269000000000002</v>
      </c>
      <c r="R16" s="348">
        <v>14.221299999999999</v>
      </c>
      <c r="S16" s="348">
        <v>8.2445000000000004</v>
      </c>
      <c r="T16" s="348">
        <v>5.9916</v>
      </c>
      <c r="U16" s="354">
        <v>3.6354000000000002</v>
      </c>
      <c r="V16" s="348">
        <v>3.5602999999999998</v>
      </c>
      <c r="W16" s="348">
        <v>6.3350999999999997</v>
      </c>
      <c r="X16" s="348">
        <v>6.7615999999999996</v>
      </c>
      <c r="Y16" s="375">
        <v>5.6577999999999999</v>
      </c>
      <c r="Z16" s="348">
        <v>6.2801999999999998</v>
      </c>
      <c r="AA16" s="348">
        <v>0.17730000000000001</v>
      </c>
      <c r="AB16" s="348">
        <v>11.0786</v>
      </c>
      <c r="AC16" s="348">
        <v>4.6553000000000004</v>
      </c>
      <c r="AD16" s="348">
        <v>4.4486999999999997</v>
      </c>
      <c r="AE16" s="348">
        <v>0.17730000000000001</v>
      </c>
      <c r="AF16" s="348">
        <v>6.8183999999999996</v>
      </c>
      <c r="AG16" s="569"/>
      <c r="AH16" s="346">
        <v>3</v>
      </c>
      <c r="AI16" s="346">
        <v>7</v>
      </c>
      <c r="AJ16" s="346">
        <v>4</v>
      </c>
      <c r="AK16" s="346">
        <v>6</v>
      </c>
      <c r="AL16" s="346">
        <v>7</v>
      </c>
      <c r="AM16" s="346">
        <v>9</v>
      </c>
      <c r="AN16" s="346">
        <v>9</v>
      </c>
      <c r="AO16" s="572">
        <v>9</v>
      </c>
      <c r="AP16" s="346">
        <v>9</v>
      </c>
      <c r="AQ16" s="346">
        <v>7</v>
      </c>
      <c r="AR16" s="346">
        <v>6</v>
      </c>
      <c r="AS16" s="346">
        <v>8</v>
      </c>
      <c r="AT16" s="346">
        <v>8</v>
      </c>
      <c r="AU16" s="346">
        <v>6</v>
      </c>
      <c r="AV16" s="346">
        <v>8</v>
      </c>
      <c r="AW16" s="346">
        <v>9</v>
      </c>
      <c r="AX16" s="346">
        <v>9</v>
      </c>
      <c r="AY16" s="346">
        <v>6</v>
      </c>
      <c r="AZ16" s="584"/>
      <c r="BA16" s="467">
        <v>60.35</v>
      </c>
      <c r="BB16" s="348">
        <v>36.56</v>
      </c>
      <c r="BC16" s="348" t="s">
        <v>430</v>
      </c>
      <c r="BD16" s="348" t="s">
        <v>430</v>
      </c>
      <c r="BE16" s="375" t="s">
        <v>430</v>
      </c>
      <c r="BF16" s="375">
        <v>3.09</v>
      </c>
      <c r="BG16" s="374"/>
      <c r="BH16" s="594">
        <v>3.09</v>
      </c>
      <c r="BI16" s="348" t="s">
        <v>430</v>
      </c>
      <c r="BJ16" s="348" t="s">
        <v>430</v>
      </c>
      <c r="BK16" s="348">
        <v>36.56</v>
      </c>
      <c r="BL16" s="348" t="s">
        <v>430</v>
      </c>
      <c r="BM16" s="375">
        <v>60.35</v>
      </c>
      <c r="BN16" s="375" t="s">
        <v>430</v>
      </c>
      <c r="BO16" s="375" t="s">
        <v>430</v>
      </c>
      <c r="BP16" s="375" t="s">
        <v>430</v>
      </c>
      <c r="BQ16" s="375" t="s">
        <v>430</v>
      </c>
      <c r="BR16" s="466"/>
      <c r="BS16" s="373" t="s">
        <v>430</v>
      </c>
      <c r="BT16" s="354">
        <v>0.81922170008192197</v>
      </c>
      <c r="BU16" s="430"/>
      <c r="BV16" s="374" t="s">
        <v>554</v>
      </c>
    </row>
    <row r="17" spans="1:74" x14ac:dyDescent="0.25">
      <c r="A17" s="318" t="s">
        <v>93</v>
      </c>
      <c r="B17" s="43"/>
      <c r="C17" s="720"/>
      <c r="D17" s="43"/>
      <c r="E17" s="51"/>
      <c r="F17" s="43"/>
      <c r="G17" s="55"/>
      <c r="H17" s="66"/>
      <c r="I17" s="59"/>
      <c r="J17" s="59"/>
      <c r="K17" s="59"/>
      <c r="L17" s="59"/>
      <c r="M17" s="258"/>
      <c r="N17" s="70">
        <v>46.900500000000001</v>
      </c>
      <c r="O17" s="59">
        <v>-15.564</v>
      </c>
      <c r="P17" s="59">
        <v>-0.21909999999999999</v>
      </c>
      <c r="Q17" s="59">
        <v>-3.6718000000000002</v>
      </c>
      <c r="R17" s="59">
        <v>16.005500000000001</v>
      </c>
      <c r="S17" s="59">
        <v>10.013</v>
      </c>
      <c r="T17" s="59">
        <v>7.4196999999999997</v>
      </c>
      <c r="U17" s="88">
        <v>4.7337999999999996</v>
      </c>
      <c r="V17" s="59">
        <v>4.3319000000000001</v>
      </c>
      <c r="W17" s="59">
        <v>6.6283000000000003</v>
      </c>
      <c r="X17" s="59">
        <v>6.9871999999999996</v>
      </c>
      <c r="Y17" s="276">
        <v>6.4840999999999998</v>
      </c>
      <c r="Z17" s="59">
        <v>6.9531000000000001</v>
      </c>
      <c r="AA17" s="59">
        <v>0.57079999999999997</v>
      </c>
      <c r="AB17" s="59">
        <v>13.009499999999999</v>
      </c>
      <c r="AC17" s="59">
        <v>6.0617000000000001</v>
      </c>
      <c r="AD17" s="59">
        <v>5.6814999999999998</v>
      </c>
      <c r="AE17" s="59">
        <v>0.57079999999999997</v>
      </c>
      <c r="AF17" s="59">
        <v>7.5110000000000001</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1"/>
      <c r="D18" s="44"/>
      <c r="E18" s="52"/>
      <c r="F18" s="44"/>
      <c r="G18" s="56"/>
      <c r="H18" s="67"/>
      <c r="I18" s="60"/>
      <c r="J18" s="60"/>
      <c r="K18" s="60"/>
      <c r="L18" s="60"/>
      <c r="M18" s="259"/>
      <c r="N18" s="71">
        <v>63.217399999999998</v>
      </c>
      <c r="O18" s="60">
        <v>-1.0055000000000001</v>
      </c>
      <c r="P18" s="60">
        <v>6.0800999999999998</v>
      </c>
      <c r="Q18" s="60">
        <v>0.72340000000000004</v>
      </c>
      <c r="R18" s="60">
        <v>19.042100000000001</v>
      </c>
      <c r="S18" s="60">
        <v>11.4322</v>
      </c>
      <c r="T18" s="60">
        <v>9.6997999999999998</v>
      </c>
      <c r="U18" s="89">
        <v>6.6391</v>
      </c>
      <c r="V18" s="60">
        <v>5.5552000000000001</v>
      </c>
      <c r="W18" s="60">
        <v>7.3376000000000001</v>
      </c>
      <c r="X18" s="60">
        <v>7.5415000000000001</v>
      </c>
      <c r="Y18" s="277">
        <v>8.7357999999999993</v>
      </c>
      <c r="Z18" s="60">
        <v>7.8257000000000003</v>
      </c>
      <c r="AA18" s="60">
        <v>5.5571000000000002</v>
      </c>
      <c r="AB18" s="60">
        <v>14.751899999999999</v>
      </c>
      <c r="AC18" s="60">
        <v>8.56</v>
      </c>
      <c r="AD18" s="60">
        <v>7.3094999999999999</v>
      </c>
      <c r="AE18" s="60">
        <v>5.5571000000000002</v>
      </c>
      <c r="AF18" s="60">
        <v>8.0015999999999998</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1"/>
      <c r="D19" s="44"/>
      <c r="E19" s="52"/>
      <c r="F19" s="44"/>
      <c r="G19" s="56"/>
      <c r="H19" s="67"/>
      <c r="I19" s="60"/>
      <c r="J19" s="60"/>
      <c r="K19" s="60"/>
      <c r="L19" s="60"/>
      <c r="M19" s="259"/>
      <c r="N19" s="71">
        <v>37.885899999999999</v>
      </c>
      <c r="O19" s="60">
        <v>-28.1767</v>
      </c>
      <c r="P19" s="60">
        <v>-4.9786999999999999</v>
      </c>
      <c r="Q19" s="60">
        <v>-9.7631999999999994</v>
      </c>
      <c r="R19" s="60">
        <v>12.765599999999999</v>
      </c>
      <c r="S19" s="60">
        <v>8.2445000000000004</v>
      </c>
      <c r="T19" s="60">
        <v>5.9916</v>
      </c>
      <c r="U19" s="89">
        <v>3.6354000000000002</v>
      </c>
      <c r="V19" s="60">
        <v>3.5602999999999998</v>
      </c>
      <c r="W19" s="60">
        <v>6.1532999999999998</v>
      </c>
      <c r="X19" s="60">
        <v>6.5137</v>
      </c>
      <c r="Y19" s="277">
        <v>5.4949000000000003</v>
      </c>
      <c r="Z19" s="60">
        <v>5.7789000000000001</v>
      </c>
      <c r="AA19" s="60">
        <v>-5.98</v>
      </c>
      <c r="AB19" s="60">
        <v>10.720599999999999</v>
      </c>
      <c r="AC19" s="60">
        <v>4.6553000000000004</v>
      </c>
      <c r="AD19" s="60">
        <v>4.4486999999999997</v>
      </c>
      <c r="AE19" s="60">
        <v>-5.98</v>
      </c>
      <c r="AF19" s="60">
        <v>6.7972000000000001</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2"/>
      <c r="D20" s="45"/>
      <c r="E20" s="53"/>
      <c r="F20" s="45"/>
      <c r="G20" s="57"/>
      <c r="H20" s="68"/>
      <c r="I20" s="61"/>
      <c r="J20" s="61"/>
      <c r="K20" s="61"/>
      <c r="L20" s="61"/>
      <c r="M20" s="262"/>
      <c r="N20" s="72">
        <v>42.3337</v>
      </c>
      <c r="O20" s="61">
        <v>-15.2715</v>
      </c>
      <c r="P20" s="61">
        <v>0.73939999999999995</v>
      </c>
      <c r="Q20" s="61">
        <v>-3.3929999999999998</v>
      </c>
      <c r="R20" s="61">
        <v>16.125699999999998</v>
      </c>
      <c r="S20" s="61">
        <v>10.355600000000001</v>
      </c>
      <c r="T20" s="61">
        <v>7.3666</v>
      </c>
      <c r="U20" s="90">
        <v>4.8883000000000001</v>
      </c>
      <c r="V20" s="61">
        <v>4.4917999999999996</v>
      </c>
      <c r="W20" s="61">
        <v>6.6445999999999996</v>
      </c>
      <c r="X20" s="61">
        <v>7.0750000000000002</v>
      </c>
      <c r="Y20" s="279">
        <v>6.4825999999999997</v>
      </c>
      <c r="Z20" s="61">
        <v>7.1773999999999996</v>
      </c>
      <c r="AA20" s="61">
        <v>0.3044</v>
      </c>
      <c r="AB20" s="61">
        <v>12.980700000000001</v>
      </c>
      <c r="AC20" s="61">
        <v>6.0978000000000003</v>
      </c>
      <c r="AD20" s="61">
        <v>5.7676999999999996</v>
      </c>
      <c r="AE20" s="61">
        <v>0.3044</v>
      </c>
      <c r="AF20" s="61">
        <v>7.6551</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258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7804</v>
      </c>
      <c r="B22" s="369"/>
      <c r="C22" s="718">
        <v>36124</v>
      </c>
      <c r="D22" s="369"/>
      <c r="E22" s="338">
        <v>2049.12</v>
      </c>
      <c r="F22" s="369"/>
      <c r="G22" s="339">
        <v>73.777799999999999</v>
      </c>
      <c r="H22" s="370"/>
      <c r="I22" s="340">
        <v>9.0417799999999993</v>
      </c>
      <c r="J22" s="340">
        <v>7.7</v>
      </c>
      <c r="K22" s="340">
        <v>4.9400000000000004</v>
      </c>
      <c r="L22" s="340">
        <v>5.21</v>
      </c>
      <c r="M22" s="361"/>
      <c r="N22" s="342">
        <v>41.604599999999998</v>
      </c>
      <c r="O22" s="340">
        <v>-15.9588</v>
      </c>
      <c r="P22" s="340">
        <v>1.1028</v>
      </c>
      <c r="Q22" s="340">
        <v>-4.1067999999999998</v>
      </c>
      <c r="R22" s="340">
        <v>13.423400000000001</v>
      </c>
      <c r="S22" s="340">
        <v>8.1593</v>
      </c>
      <c r="T22" s="340">
        <v>6.3811999999999998</v>
      </c>
      <c r="U22" s="344">
        <v>4.1460999999999997</v>
      </c>
      <c r="V22" s="340">
        <v>3.9369999999999998</v>
      </c>
      <c r="W22" s="340">
        <v>6.1185999999999998</v>
      </c>
      <c r="X22" s="340">
        <v>6.4447999999999999</v>
      </c>
      <c r="Y22" s="371">
        <v>5.7648000000000001</v>
      </c>
      <c r="Z22" s="340">
        <v>7.0785999999999998</v>
      </c>
      <c r="AA22" s="340">
        <v>-0.4143</v>
      </c>
      <c r="AB22" s="340">
        <v>11.1816</v>
      </c>
      <c r="AC22" s="340">
        <v>5.1760999999999999</v>
      </c>
      <c r="AD22" s="340">
        <v>5.0186000000000002</v>
      </c>
      <c r="AE22" s="340">
        <v>-0.4143</v>
      </c>
      <c r="AF22" s="340">
        <v>7.4703999999999997</v>
      </c>
      <c r="AG22" s="568"/>
      <c r="AH22" s="338">
        <v>5</v>
      </c>
      <c r="AI22" s="338">
        <v>5</v>
      </c>
      <c r="AJ22" s="338">
        <v>4</v>
      </c>
      <c r="AK22" s="338">
        <v>5</v>
      </c>
      <c r="AL22" s="338">
        <v>8</v>
      </c>
      <c r="AM22" s="338">
        <v>7</v>
      </c>
      <c r="AN22" s="338">
        <v>7</v>
      </c>
      <c r="AO22" s="570">
        <v>5</v>
      </c>
      <c r="AP22" s="338">
        <v>3</v>
      </c>
      <c r="AQ22" s="338">
        <v>2</v>
      </c>
      <c r="AR22" s="338">
        <v>3</v>
      </c>
      <c r="AS22" s="338">
        <v>3</v>
      </c>
      <c r="AT22" s="338">
        <v>1</v>
      </c>
      <c r="AU22" s="338">
        <v>7</v>
      </c>
      <c r="AV22" s="338">
        <v>7</v>
      </c>
      <c r="AW22" s="338">
        <v>6</v>
      </c>
      <c r="AX22" s="338">
        <v>6</v>
      </c>
      <c r="AY22" s="338">
        <v>7</v>
      </c>
      <c r="AZ22" s="583"/>
      <c r="BA22" s="464">
        <v>35.75</v>
      </c>
      <c r="BB22" s="340">
        <v>17.7</v>
      </c>
      <c r="BC22" s="340">
        <v>9.8800000000000008</v>
      </c>
      <c r="BD22" s="340">
        <v>30.13</v>
      </c>
      <c r="BE22" s="371" t="s">
        <v>430</v>
      </c>
      <c r="BF22" s="371">
        <v>6.54</v>
      </c>
      <c r="BG22" s="370"/>
      <c r="BH22" s="593">
        <v>6.25</v>
      </c>
      <c r="BI22" s="340" t="s">
        <v>430</v>
      </c>
      <c r="BJ22" s="340" t="s">
        <v>430</v>
      </c>
      <c r="BK22" s="340">
        <v>57.71</v>
      </c>
      <c r="BL22" s="340" t="s">
        <v>430</v>
      </c>
      <c r="BM22" s="371">
        <v>35.75</v>
      </c>
      <c r="BN22" s="371" t="s">
        <v>430</v>
      </c>
      <c r="BO22" s="371" t="s">
        <v>430</v>
      </c>
      <c r="BP22" s="371" t="s">
        <v>430</v>
      </c>
      <c r="BQ22" s="371">
        <v>0.28999999999999998</v>
      </c>
      <c r="BR22" s="463"/>
      <c r="BS22" s="369" t="s">
        <v>430</v>
      </c>
      <c r="BT22" s="344">
        <v>8.2919933083416009</v>
      </c>
      <c r="BU22" s="571"/>
      <c r="BV22" s="370" t="s">
        <v>512</v>
      </c>
    </row>
    <row r="23" spans="1:74" s="428" customFormat="1" x14ac:dyDescent="0.25">
      <c r="A23" s="345" t="s">
        <v>7805</v>
      </c>
      <c r="B23" s="373"/>
      <c r="C23" s="719">
        <v>39678</v>
      </c>
      <c r="D23" s="373"/>
      <c r="E23" s="346">
        <v>1988.79</v>
      </c>
      <c r="F23" s="373"/>
      <c r="G23" s="347">
        <v>42.253799999999998</v>
      </c>
      <c r="H23" s="374"/>
      <c r="I23" s="348">
        <v>14.4</v>
      </c>
      <c r="J23" s="348">
        <v>7.45</v>
      </c>
      <c r="K23" s="348">
        <v>6.59</v>
      </c>
      <c r="L23" s="348">
        <v>6.86</v>
      </c>
      <c r="M23" s="362"/>
      <c r="N23" s="350">
        <v>58.314999999999998</v>
      </c>
      <c r="O23" s="348">
        <v>-25.372299999999999</v>
      </c>
      <c r="P23" s="348">
        <v>-3.6747999999999998</v>
      </c>
      <c r="Q23" s="348">
        <v>-6.2108999999999996</v>
      </c>
      <c r="R23" s="348">
        <v>15.7088</v>
      </c>
      <c r="S23" s="348">
        <v>10.3161</v>
      </c>
      <c r="T23" s="348">
        <v>6.9503000000000004</v>
      </c>
      <c r="U23" s="354">
        <v>4.5880999999999998</v>
      </c>
      <c r="V23" s="348">
        <v>4.1314000000000002</v>
      </c>
      <c r="W23" s="348">
        <v>6.9076000000000004</v>
      </c>
      <c r="X23" s="348">
        <v>7.1146000000000003</v>
      </c>
      <c r="Y23" s="375">
        <v>6.1989000000000001</v>
      </c>
      <c r="Z23" s="348">
        <v>6.9463999999999997</v>
      </c>
      <c r="AA23" s="348">
        <v>-1.3596999999999999</v>
      </c>
      <c r="AB23" s="348">
        <v>12.5572</v>
      </c>
      <c r="AC23" s="348">
        <v>5.6840999999999999</v>
      </c>
      <c r="AD23" s="348">
        <v>5.5895999999999999</v>
      </c>
      <c r="AE23" s="348">
        <v>-1.3596999999999999</v>
      </c>
      <c r="AF23" s="348">
        <v>8.3737999999999992</v>
      </c>
      <c r="AG23" s="569"/>
      <c r="AH23" s="346">
        <v>2</v>
      </c>
      <c r="AI23" s="346">
        <v>8</v>
      </c>
      <c r="AJ23" s="346">
        <v>7</v>
      </c>
      <c r="AK23" s="346">
        <v>8</v>
      </c>
      <c r="AL23" s="346">
        <v>4</v>
      </c>
      <c r="AM23" s="346">
        <v>3</v>
      </c>
      <c r="AN23" s="346">
        <v>4</v>
      </c>
      <c r="AO23" s="572">
        <v>2</v>
      </c>
      <c r="AP23" s="346">
        <v>2</v>
      </c>
      <c r="AQ23" s="346">
        <v>1</v>
      </c>
      <c r="AR23" s="346">
        <v>1</v>
      </c>
      <c r="AS23" s="346">
        <v>2</v>
      </c>
      <c r="AT23" s="346">
        <v>2</v>
      </c>
      <c r="AU23" s="346">
        <v>8</v>
      </c>
      <c r="AV23" s="346">
        <v>5</v>
      </c>
      <c r="AW23" s="346">
        <v>4</v>
      </c>
      <c r="AX23" s="346">
        <v>2</v>
      </c>
      <c r="AY23" s="346">
        <v>8</v>
      </c>
      <c r="AZ23" s="584"/>
      <c r="BA23" s="467">
        <v>57.11</v>
      </c>
      <c r="BB23" s="348">
        <v>36.82</v>
      </c>
      <c r="BC23" s="348" t="s">
        <v>430</v>
      </c>
      <c r="BD23" s="348" t="s">
        <v>430</v>
      </c>
      <c r="BE23" s="375" t="s">
        <v>430</v>
      </c>
      <c r="BF23" s="375">
        <v>6.07</v>
      </c>
      <c r="BG23" s="374"/>
      <c r="BH23" s="594">
        <v>6.07</v>
      </c>
      <c r="BI23" s="348">
        <v>2.39</v>
      </c>
      <c r="BJ23" s="348" t="s">
        <v>430</v>
      </c>
      <c r="BK23" s="348">
        <v>34.44</v>
      </c>
      <c r="BL23" s="348" t="s">
        <v>430</v>
      </c>
      <c r="BM23" s="375">
        <v>57.11</v>
      </c>
      <c r="BN23" s="375" t="s">
        <v>430</v>
      </c>
      <c r="BO23" s="375" t="s">
        <v>430</v>
      </c>
      <c r="BP23" s="375" t="s">
        <v>430</v>
      </c>
      <c r="BQ23" s="375" t="s">
        <v>430</v>
      </c>
      <c r="BR23" s="466"/>
      <c r="BS23" s="373">
        <v>6.0539368681838202</v>
      </c>
      <c r="BT23" s="354" t="s">
        <v>430</v>
      </c>
      <c r="BU23" s="430"/>
      <c r="BV23" s="374" t="s">
        <v>554</v>
      </c>
    </row>
    <row r="24" spans="1:74" s="428" customFormat="1" ht="11" x14ac:dyDescent="0.3">
      <c r="A24" s="841" t="s">
        <v>7806</v>
      </c>
      <c r="B24" s="842"/>
      <c r="C24" s="843">
        <v>36489</v>
      </c>
      <c r="D24" s="842"/>
      <c r="E24" s="844">
        <v>1809.22</v>
      </c>
      <c r="F24" s="842"/>
      <c r="G24" s="845">
        <v>79.9893</v>
      </c>
      <c r="H24" s="847"/>
      <c r="I24" s="846">
        <v>11.92</v>
      </c>
      <c r="J24" s="846">
        <v>7.41</v>
      </c>
      <c r="K24" s="846">
        <v>6.42</v>
      </c>
      <c r="L24" s="846">
        <v>6.67</v>
      </c>
      <c r="M24" s="851"/>
      <c r="N24" s="848">
        <v>46.237200000000001</v>
      </c>
      <c r="O24" s="846">
        <v>-13.2338</v>
      </c>
      <c r="P24" s="846">
        <v>-4.2858000000000001</v>
      </c>
      <c r="Q24" s="846">
        <v>-1.4008</v>
      </c>
      <c r="R24" s="846">
        <v>14.562799999999999</v>
      </c>
      <c r="S24" s="846">
        <v>10.2485</v>
      </c>
      <c r="T24" s="846">
        <v>6.7275999999999998</v>
      </c>
      <c r="U24" s="856">
        <v>3.8942999999999999</v>
      </c>
      <c r="V24" s="846">
        <v>3.6238000000000001</v>
      </c>
      <c r="W24" s="846">
        <v>5.8613</v>
      </c>
      <c r="X24" s="846">
        <v>6.3569000000000004</v>
      </c>
      <c r="Y24" s="852">
        <v>5.4969999999999999</v>
      </c>
      <c r="Z24" s="846">
        <v>6.1902999999999997</v>
      </c>
      <c r="AA24" s="846">
        <v>1.3469</v>
      </c>
      <c r="AB24" s="846">
        <v>13.372400000000001</v>
      </c>
      <c r="AC24" s="846">
        <v>5.3829000000000002</v>
      </c>
      <c r="AD24" s="846">
        <v>5.05</v>
      </c>
      <c r="AE24" s="846">
        <v>1.3469</v>
      </c>
      <c r="AF24" s="846">
        <v>8.1122999999999994</v>
      </c>
      <c r="AG24" s="936"/>
      <c r="AH24" s="844">
        <v>4</v>
      </c>
      <c r="AI24" s="844">
        <v>3</v>
      </c>
      <c r="AJ24" s="844">
        <v>8</v>
      </c>
      <c r="AK24" s="844">
        <v>2</v>
      </c>
      <c r="AL24" s="844">
        <v>6</v>
      </c>
      <c r="AM24" s="844">
        <v>4</v>
      </c>
      <c r="AN24" s="844">
        <v>5</v>
      </c>
      <c r="AO24" s="937">
        <v>6</v>
      </c>
      <c r="AP24" s="844">
        <v>5</v>
      </c>
      <c r="AQ24" s="844">
        <v>5</v>
      </c>
      <c r="AR24" s="844">
        <v>4</v>
      </c>
      <c r="AS24" s="844">
        <v>6</v>
      </c>
      <c r="AT24" s="844">
        <v>6</v>
      </c>
      <c r="AU24" s="844">
        <v>3</v>
      </c>
      <c r="AV24" s="844">
        <v>3</v>
      </c>
      <c r="AW24" s="844">
        <v>5</v>
      </c>
      <c r="AX24" s="844">
        <v>5</v>
      </c>
      <c r="AY24" s="844">
        <v>3</v>
      </c>
      <c r="AZ24" s="938"/>
      <c r="BA24" s="853">
        <v>66.22</v>
      </c>
      <c r="BB24" s="846">
        <v>26.41</v>
      </c>
      <c r="BC24" s="846" t="s">
        <v>430</v>
      </c>
      <c r="BD24" s="846" t="s">
        <v>430</v>
      </c>
      <c r="BE24" s="852" t="s">
        <v>430</v>
      </c>
      <c r="BF24" s="852">
        <v>7.37</v>
      </c>
      <c r="BG24" s="847"/>
      <c r="BH24" s="939">
        <v>2.23</v>
      </c>
      <c r="BI24" s="846" t="s">
        <v>430</v>
      </c>
      <c r="BJ24" s="846" t="s">
        <v>430</v>
      </c>
      <c r="BK24" s="846">
        <v>26.41</v>
      </c>
      <c r="BL24" s="846" t="s">
        <v>430</v>
      </c>
      <c r="BM24" s="852">
        <v>66.22</v>
      </c>
      <c r="BN24" s="852" t="s">
        <v>430</v>
      </c>
      <c r="BO24" s="852" t="s">
        <v>430</v>
      </c>
      <c r="BP24" s="852" t="s">
        <v>430</v>
      </c>
      <c r="BQ24" s="852">
        <v>5.14</v>
      </c>
      <c r="BR24" s="850"/>
      <c r="BS24" s="842">
        <v>1.42170976014217</v>
      </c>
      <c r="BT24" s="856">
        <v>1.3885148001388501</v>
      </c>
      <c r="BU24" s="906"/>
      <c r="BV24" s="847" t="s">
        <v>554</v>
      </c>
    </row>
    <row r="25" spans="1:74" s="428" customFormat="1" x14ac:dyDescent="0.25">
      <c r="A25" s="345" t="s">
        <v>7807</v>
      </c>
      <c r="B25" s="373"/>
      <c r="C25" s="719">
        <v>34993</v>
      </c>
      <c r="D25" s="373"/>
      <c r="E25" s="346">
        <v>1781.89</v>
      </c>
      <c r="F25" s="373"/>
      <c r="G25" s="347">
        <v>130.08189999999999</v>
      </c>
      <c r="H25" s="374"/>
      <c r="I25" s="348">
        <v>15.05</v>
      </c>
      <c r="J25" s="348">
        <v>7.47</v>
      </c>
      <c r="K25" s="348">
        <v>6.68</v>
      </c>
      <c r="L25" s="348">
        <v>6.95</v>
      </c>
      <c r="M25" s="362"/>
      <c r="N25" s="350">
        <v>40.759399999999999</v>
      </c>
      <c r="O25" s="348">
        <v>-16.075399999999998</v>
      </c>
      <c r="P25" s="348">
        <v>-3.2608000000000001</v>
      </c>
      <c r="Q25" s="348">
        <v>-4.6355000000000004</v>
      </c>
      <c r="R25" s="348">
        <v>16.326899999999998</v>
      </c>
      <c r="S25" s="348">
        <v>9.2672000000000008</v>
      </c>
      <c r="T25" s="348">
        <v>6.173</v>
      </c>
      <c r="U25" s="354">
        <v>3.3126000000000002</v>
      </c>
      <c r="V25" s="348">
        <v>3.1472000000000002</v>
      </c>
      <c r="W25" s="348">
        <v>5.6929999999999996</v>
      </c>
      <c r="X25" s="348">
        <v>6.0994999999999999</v>
      </c>
      <c r="Y25" s="375">
        <v>5.5086000000000004</v>
      </c>
      <c r="Z25" s="348">
        <v>6.5839999999999996</v>
      </c>
      <c r="AA25" s="348">
        <v>-0.2472</v>
      </c>
      <c r="AB25" s="348">
        <v>12.4693</v>
      </c>
      <c r="AC25" s="348">
        <v>4.7384000000000004</v>
      </c>
      <c r="AD25" s="348">
        <v>4.4379</v>
      </c>
      <c r="AE25" s="348">
        <v>-0.2472</v>
      </c>
      <c r="AF25" s="348">
        <v>8.6995000000000005</v>
      </c>
      <c r="AG25" s="569"/>
      <c r="AH25" s="346">
        <v>6</v>
      </c>
      <c r="AI25" s="346">
        <v>6</v>
      </c>
      <c r="AJ25" s="346">
        <v>6</v>
      </c>
      <c r="AK25" s="346">
        <v>7</v>
      </c>
      <c r="AL25" s="346">
        <v>3</v>
      </c>
      <c r="AM25" s="346">
        <v>6</v>
      </c>
      <c r="AN25" s="346">
        <v>8</v>
      </c>
      <c r="AO25" s="572">
        <v>9</v>
      </c>
      <c r="AP25" s="346">
        <v>9</v>
      </c>
      <c r="AQ25" s="346">
        <v>7</v>
      </c>
      <c r="AR25" s="346">
        <v>7</v>
      </c>
      <c r="AS25" s="346">
        <v>5</v>
      </c>
      <c r="AT25" s="346">
        <v>3</v>
      </c>
      <c r="AU25" s="346">
        <v>5</v>
      </c>
      <c r="AV25" s="346">
        <v>6</v>
      </c>
      <c r="AW25" s="346">
        <v>8</v>
      </c>
      <c r="AX25" s="346">
        <v>8</v>
      </c>
      <c r="AY25" s="346">
        <v>5</v>
      </c>
      <c r="AZ25" s="584"/>
      <c r="BA25" s="467">
        <v>66.75</v>
      </c>
      <c r="BB25" s="348">
        <v>30.14</v>
      </c>
      <c r="BC25" s="348" t="s">
        <v>430</v>
      </c>
      <c r="BD25" s="348" t="s">
        <v>430</v>
      </c>
      <c r="BE25" s="375" t="s">
        <v>430</v>
      </c>
      <c r="BF25" s="375">
        <v>3.11</v>
      </c>
      <c r="BG25" s="374"/>
      <c r="BH25" s="594">
        <v>3.11</v>
      </c>
      <c r="BI25" s="348" t="s">
        <v>430</v>
      </c>
      <c r="BJ25" s="348" t="s">
        <v>430</v>
      </c>
      <c r="BK25" s="348">
        <v>30.14</v>
      </c>
      <c r="BL25" s="348" t="s">
        <v>430</v>
      </c>
      <c r="BM25" s="375">
        <v>66.75</v>
      </c>
      <c r="BN25" s="375" t="s">
        <v>430</v>
      </c>
      <c r="BO25" s="375" t="s">
        <v>430</v>
      </c>
      <c r="BP25" s="375" t="s">
        <v>430</v>
      </c>
      <c r="BQ25" s="375" t="s">
        <v>430</v>
      </c>
      <c r="BR25" s="466"/>
      <c r="BS25" s="373">
        <v>10.284481141028399</v>
      </c>
      <c r="BT25" s="354">
        <v>1.4049997001404999</v>
      </c>
      <c r="BU25" s="430"/>
      <c r="BV25" s="374" t="s">
        <v>554</v>
      </c>
    </row>
    <row r="26" spans="1:74" s="428" customFormat="1" x14ac:dyDescent="0.25">
      <c r="A26" s="345" t="s">
        <v>7808</v>
      </c>
      <c r="B26" s="373"/>
      <c r="C26" s="719">
        <v>36780</v>
      </c>
      <c r="D26" s="373"/>
      <c r="E26" s="346">
        <v>831.49800000000005</v>
      </c>
      <c r="F26" s="373"/>
      <c r="G26" s="347">
        <v>60.679299999999998</v>
      </c>
      <c r="H26" s="374"/>
      <c r="I26" s="348">
        <v>13.04</v>
      </c>
      <c r="J26" s="348">
        <v>7.09</v>
      </c>
      <c r="K26" s="348">
        <v>6.63</v>
      </c>
      <c r="L26" s="348">
        <v>6.9</v>
      </c>
      <c r="M26" s="362"/>
      <c r="N26" s="350">
        <v>38.899799999999999</v>
      </c>
      <c r="O26" s="348">
        <v>-10.6577</v>
      </c>
      <c r="P26" s="348">
        <v>1.573</v>
      </c>
      <c r="Q26" s="348">
        <v>-3.6898</v>
      </c>
      <c r="R26" s="348">
        <v>18.21</v>
      </c>
      <c r="S26" s="348">
        <v>10.4551</v>
      </c>
      <c r="T26" s="348">
        <v>7.0948000000000002</v>
      </c>
      <c r="U26" s="354">
        <v>4.3128000000000002</v>
      </c>
      <c r="V26" s="348">
        <v>3.6901999999999999</v>
      </c>
      <c r="W26" s="348">
        <v>6.1016000000000004</v>
      </c>
      <c r="X26" s="348">
        <v>6.5263999999999998</v>
      </c>
      <c r="Y26" s="375">
        <v>5.1905999999999999</v>
      </c>
      <c r="Z26" s="348">
        <v>5.5669000000000004</v>
      </c>
      <c r="AA26" s="348">
        <v>0.98919999999999997</v>
      </c>
      <c r="AB26" s="348">
        <v>14.123900000000001</v>
      </c>
      <c r="AC26" s="348">
        <v>5.6999000000000004</v>
      </c>
      <c r="AD26" s="348">
        <v>5.1048</v>
      </c>
      <c r="AE26" s="348">
        <v>0.98919999999999997</v>
      </c>
      <c r="AF26" s="348">
        <v>7.2210000000000001</v>
      </c>
      <c r="AG26" s="569"/>
      <c r="AH26" s="346">
        <v>8</v>
      </c>
      <c r="AI26" s="346">
        <v>2</v>
      </c>
      <c r="AJ26" s="346">
        <v>2</v>
      </c>
      <c r="AK26" s="346">
        <v>4</v>
      </c>
      <c r="AL26" s="346">
        <v>1</v>
      </c>
      <c r="AM26" s="346">
        <v>2</v>
      </c>
      <c r="AN26" s="346">
        <v>3</v>
      </c>
      <c r="AO26" s="572">
        <v>3</v>
      </c>
      <c r="AP26" s="346">
        <v>4</v>
      </c>
      <c r="AQ26" s="346">
        <v>3</v>
      </c>
      <c r="AR26" s="346">
        <v>2</v>
      </c>
      <c r="AS26" s="346">
        <v>7</v>
      </c>
      <c r="AT26" s="346">
        <v>7</v>
      </c>
      <c r="AU26" s="346">
        <v>4</v>
      </c>
      <c r="AV26" s="346">
        <v>1</v>
      </c>
      <c r="AW26" s="346">
        <v>3</v>
      </c>
      <c r="AX26" s="346">
        <v>4</v>
      </c>
      <c r="AY26" s="346">
        <v>4</v>
      </c>
      <c r="AZ26" s="584"/>
      <c r="BA26" s="467">
        <v>65.430000000000007</v>
      </c>
      <c r="BB26" s="348">
        <v>30.62</v>
      </c>
      <c r="BC26" s="348" t="s">
        <v>430</v>
      </c>
      <c r="BD26" s="348" t="s">
        <v>430</v>
      </c>
      <c r="BE26" s="375" t="s">
        <v>430</v>
      </c>
      <c r="BF26" s="375">
        <v>3.95</v>
      </c>
      <c r="BG26" s="374"/>
      <c r="BH26" s="594">
        <v>3.39</v>
      </c>
      <c r="BI26" s="348">
        <v>2.94</v>
      </c>
      <c r="BJ26" s="348" t="s">
        <v>430</v>
      </c>
      <c r="BK26" s="348">
        <v>27.68</v>
      </c>
      <c r="BL26" s="348" t="s">
        <v>430</v>
      </c>
      <c r="BM26" s="375">
        <v>65.430000000000007</v>
      </c>
      <c r="BN26" s="375" t="s">
        <v>430</v>
      </c>
      <c r="BO26" s="375" t="s">
        <v>430</v>
      </c>
      <c r="BP26" s="375" t="s">
        <v>430</v>
      </c>
      <c r="BQ26" s="375">
        <v>0.55000000000000004</v>
      </c>
      <c r="BR26" s="466"/>
      <c r="BS26" s="373">
        <v>1.81035614036207</v>
      </c>
      <c r="BT26" s="354">
        <v>8.4509410516901902</v>
      </c>
      <c r="BU26" s="430"/>
      <c r="BV26" s="374" t="s">
        <v>554</v>
      </c>
    </row>
    <row r="27" spans="1:74" s="428" customFormat="1" x14ac:dyDescent="0.25">
      <c r="A27" s="345" t="s">
        <v>7809</v>
      </c>
      <c r="B27" s="373"/>
      <c r="C27" s="719">
        <v>36721</v>
      </c>
      <c r="D27" s="373"/>
      <c r="E27" s="346">
        <v>426.91500000000002</v>
      </c>
      <c r="F27" s="373"/>
      <c r="G27" s="347">
        <v>67.983000000000004</v>
      </c>
      <c r="H27" s="374"/>
      <c r="I27" s="348">
        <v>13.98</v>
      </c>
      <c r="J27" s="348">
        <v>7.17</v>
      </c>
      <c r="K27" s="348">
        <v>6.45</v>
      </c>
      <c r="L27" s="348">
        <v>6.71</v>
      </c>
      <c r="M27" s="362"/>
      <c r="N27" s="350">
        <v>39.827599999999997</v>
      </c>
      <c r="O27" s="348">
        <v>-29.190799999999999</v>
      </c>
      <c r="P27" s="348">
        <v>-5.9909999999999997</v>
      </c>
      <c r="Q27" s="348">
        <v>-10.7738</v>
      </c>
      <c r="R27" s="348">
        <v>15.707599999999999</v>
      </c>
      <c r="S27" s="348">
        <v>9.5555000000000003</v>
      </c>
      <c r="T27" s="348">
        <v>8.9435000000000002</v>
      </c>
      <c r="U27" s="354">
        <v>5.9036</v>
      </c>
      <c r="V27" s="348">
        <v>4.8269000000000002</v>
      </c>
      <c r="W27" s="348">
        <v>5.6532999999999998</v>
      </c>
      <c r="X27" s="348">
        <v>6.0019999999999998</v>
      </c>
      <c r="Y27" s="375">
        <v>4.7938000000000001</v>
      </c>
      <c r="Z27" s="348">
        <v>6.2171000000000003</v>
      </c>
      <c r="AA27" s="348">
        <v>-6.9916999999999998</v>
      </c>
      <c r="AB27" s="348">
        <v>13.7951</v>
      </c>
      <c r="AC27" s="348">
        <v>7.8101000000000003</v>
      </c>
      <c r="AD27" s="348">
        <v>6.5708000000000002</v>
      </c>
      <c r="AE27" s="348">
        <v>-6.9916999999999998</v>
      </c>
      <c r="AF27" s="348">
        <v>7.6436999999999999</v>
      </c>
      <c r="AG27" s="569"/>
      <c r="AH27" s="346">
        <v>7</v>
      </c>
      <c r="AI27" s="346">
        <v>9</v>
      </c>
      <c r="AJ27" s="346">
        <v>9</v>
      </c>
      <c r="AK27" s="346">
        <v>9</v>
      </c>
      <c r="AL27" s="346">
        <v>5</v>
      </c>
      <c r="AM27" s="346">
        <v>5</v>
      </c>
      <c r="AN27" s="346">
        <v>1</v>
      </c>
      <c r="AO27" s="572">
        <v>1</v>
      </c>
      <c r="AP27" s="346">
        <v>1</v>
      </c>
      <c r="AQ27" s="346">
        <v>9</v>
      </c>
      <c r="AR27" s="346">
        <v>8</v>
      </c>
      <c r="AS27" s="346">
        <v>8</v>
      </c>
      <c r="AT27" s="346">
        <v>5</v>
      </c>
      <c r="AU27" s="346">
        <v>9</v>
      </c>
      <c r="AV27" s="346">
        <v>2</v>
      </c>
      <c r="AW27" s="346">
        <v>1</v>
      </c>
      <c r="AX27" s="346">
        <v>1</v>
      </c>
      <c r="AY27" s="346">
        <v>9</v>
      </c>
      <c r="AZ27" s="584"/>
      <c r="BA27" s="467">
        <v>50.43</v>
      </c>
      <c r="BB27" s="348">
        <v>45.27</v>
      </c>
      <c r="BC27" s="348" t="s">
        <v>430</v>
      </c>
      <c r="BD27" s="348" t="s">
        <v>430</v>
      </c>
      <c r="BE27" s="375" t="s">
        <v>430</v>
      </c>
      <c r="BF27" s="375">
        <v>4.3</v>
      </c>
      <c r="BG27" s="374"/>
      <c r="BH27" s="594">
        <v>4.29</v>
      </c>
      <c r="BI27" s="348">
        <v>13.44</v>
      </c>
      <c r="BJ27" s="348" t="s">
        <v>430</v>
      </c>
      <c r="BK27" s="348">
        <v>31.84</v>
      </c>
      <c r="BL27" s="348" t="s">
        <v>430</v>
      </c>
      <c r="BM27" s="375">
        <v>50.43</v>
      </c>
      <c r="BN27" s="375" t="s">
        <v>430</v>
      </c>
      <c r="BO27" s="375" t="s">
        <v>430</v>
      </c>
      <c r="BP27" s="375" t="s">
        <v>430</v>
      </c>
      <c r="BQ27" s="375" t="s">
        <v>430</v>
      </c>
      <c r="BR27" s="466"/>
      <c r="BS27" s="373">
        <v>3.4773762603477398</v>
      </c>
      <c r="BT27" s="354">
        <v>8.6191389408619106</v>
      </c>
      <c r="BU27" s="430"/>
      <c r="BV27" s="374" t="s">
        <v>907</v>
      </c>
    </row>
    <row r="28" spans="1:74" s="428" customFormat="1" x14ac:dyDescent="0.25">
      <c r="A28" s="345" t="s">
        <v>7810</v>
      </c>
      <c r="B28" s="373"/>
      <c r="C28" s="719">
        <v>35796</v>
      </c>
      <c r="D28" s="373"/>
      <c r="E28" s="346">
        <v>358.46699999999998</v>
      </c>
      <c r="F28" s="373"/>
      <c r="G28" s="347">
        <v>93.299400000000006</v>
      </c>
      <c r="H28" s="374"/>
      <c r="I28" s="348">
        <v>14.25</v>
      </c>
      <c r="J28" s="348">
        <v>7.2</v>
      </c>
      <c r="K28" s="348">
        <v>6.61</v>
      </c>
      <c r="L28" s="348">
        <v>6.86</v>
      </c>
      <c r="M28" s="362"/>
      <c r="N28" s="350">
        <v>62.387700000000002</v>
      </c>
      <c r="O28" s="348">
        <v>-1.8514999999999999</v>
      </c>
      <c r="P28" s="348">
        <v>5.2363</v>
      </c>
      <c r="Q28" s="348">
        <v>-0.1202</v>
      </c>
      <c r="R28" s="348">
        <v>18.185400000000001</v>
      </c>
      <c r="S28" s="348">
        <v>10.5661</v>
      </c>
      <c r="T28" s="348">
        <v>7.4124999999999996</v>
      </c>
      <c r="U28" s="354">
        <v>4.2122000000000002</v>
      </c>
      <c r="V28" s="348">
        <v>3.6076999999999999</v>
      </c>
      <c r="W28" s="348">
        <v>5.7427000000000001</v>
      </c>
      <c r="X28" s="348">
        <v>6.1677999999999997</v>
      </c>
      <c r="Y28" s="375">
        <v>5.5811000000000002</v>
      </c>
      <c r="Z28" s="348">
        <v>6.4542000000000002</v>
      </c>
      <c r="AA28" s="348">
        <v>4.7115999999999998</v>
      </c>
      <c r="AB28" s="348">
        <v>12.8864</v>
      </c>
      <c r="AC28" s="348">
        <v>5.7767999999999997</v>
      </c>
      <c r="AD28" s="348">
        <v>5.3532999999999999</v>
      </c>
      <c r="AE28" s="348">
        <v>4.7115999999999998</v>
      </c>
      <c r="AF28" s="348">
        <v>8.1343999999999994</v>
      </c>
      <c r="AG28" s="569"/>
      <c r="AH28" s="346">
        <v>1</v>
      </c>
      <c r="AI28" s="346">
        <v>1</v>
      </c>
      <c r="AJ28" s="346">
        <v>1</v>
      </c>
      <c r="AK28" s="346">
        <v>1</v>
      </c>
      <c r="AL28" s="346">
        <v>2</v>
      </c>
      <c r="AM28" s="346">
        <v>1</v>
      </c>
      <c r="AN28" s="346">
        <v>2</v>
      </c>
      <c r="AO28" s="572">
        <v>4</v>
      </c>
      <c r="AP28" s="346">
        <v>6</v>
      </c>
      <c r="AQ28" s="346">
        <v>6</v>
      </c>
      <c r="AR28" s="346">
        <v>5</v>
      </c>
      <c r="AS28" s="346">
        <v>4</v>
      </c>
      <c r="AT28" s="346">
        <v>4</v>
      </c>
      <c r="AU28" s="346">
        <v>1</v>
      </c>
      <c r="AV28" s="346">
        <v>4</v>
      </c>
      <c r="AW28" s="346">
        <v>2</v>
      </c>
      <c r="AX28" s="346">
        <v>3</v>
      </c>
      <c r="AY28" s="346">
        <v>1</v>
      </c>
      <c r="AZ28" s="584"/>
      <c r="BA28" s="467">
        <v>85.8</v>
      </c>
      <c r="BB28" s="348">
        <v>8.31</v>
      </c>
      <c r="BC28" s="348" t="s">
        <v>430</v>
      </c>
      <c r="BD28" s="348" t="s">
        <v>430</v>
      </c>
      <c r="BE28" s="375">
        <v>0.03</v>
      </c>
      <c r="BF28" s="375">
        <v>5.86</v>
      </c>
      <c r="BG28" s="374"/>
      <c r="BH28" s="594">
        <v>5.7</v>
      </c>
      <c r="BI28" s="348" t="s">
        <v>430</v>
      </c>
      <c r="BJ28" s="348" t="s">
        <v>430</v>
      </c>
      <c r="BK28" s="348">
        <v>8.31</v>
      </c>
      <c r="BL28" s="348" t="s">
        <v>430</v>
      </c>
      <c r="BM28" s="375">
        <v>85.8</v>
      </c>
      <c r="BN28" s="375" t="s">
        <v>430</v>
      </c>
      <c r="BO28" s="375" t="s">
        <v>430</v>
      </c>
      <c r="BP28" s="375" t="s">
        <v>430</v>
      </c>
      <c r="BQ28" s="375">
        <v>0.03</v>
      </c>
      <c r="BR28" s="466"/>
      <c r="BS28" s="373" t="s">
        <v>430</v>
      </c>
      <c r="BT28" s="354" t="s">
        <v>430</v>
      </c>
      <c r="BU28" s="430"/>
      <c r="BV28" s="374" t="s">
        <v>7801</v>
      </c>
    </row>
    <row r="29" spans="1:74" s="428" customFormat="1" x14ac:dyDescent="0.25">
      <c r="A29" s="345" t="s">
        <v>7811</v>
      </c>
      <c r="B29" s="373"/>
      <c r="C29" s="719">
        <v>35919</v>
      </c>
      <c r="D29" s="373"/>
      <c r="E29" s="346">
        <v>303.07</v>
      </c>
      <c r="F29" s="373"/>
      <c r="G29" s="347">
        <v>76.093900000000005</v>
      </c>
      <c r="H29" s="374"/>
      <c r="I29" s="348">
        <v>8.5500000000000007</v>
      </c>
      <c r="J29" s="348">
        <v>7.72</v>
      </c>
      <c r="K29" s="348">
        <v>4.5199999999999996</v>
      </c>
      <c r="L29" s="348">
        <v>4.71</v>
      </c>
      <c r="M29" s="362"/>
      <c r="N29" s="350">
        <v>37.500799999999998</v>
      </c>
      <c r="O29" s="348">
        <v>-15.633100000000001</v>
      </c>
      <c r="P29" s="348">
        <v>0.37009999999999998</v>
      </c>
      <c r="Q29" s="348">
        <v>-3.5379</v>
      </c>
      <c r="R29" s="348">
        <v>12.388400000000001</v>
      </c>
      <c r="S29" s="348">
        <v>8.0595999999999997</v>
      </c>
      <c r="T29" s="348">
        <v>5.8620000000000001</v>
      </c>
      <c r="U29" s="354">
        <v>3.3895</v>
      </c>
      <c r="V29" s="348">
        <v>3.2254999999999998</v>
      </c>
      <c r="W29" s="348">
        <v>5.9146000000000001</v>
      </c>
      <c r="X29" s="348">
        <v>6.1025999999999998</v>
      </c>
      <c r="Y29" s="375">
        <v>8.3452000000000002</v>
      </c>
      <c r="Z29" s="348">
        <v>5.1973000000000003</v>
      </c>
      <c r="AA29" s="348">
        <v>1.6560999999999999</v>
      </c>
      <c r="AB29" s="348">
        <v>10.3348</v>
      </c>
      <c r="AC29" s="348">
        <v>4.4169999999999998</v>
      </c>
      <c r="AD29" s="348">
        <v>4.3017000000000003</v>
      </c>
      <c r="AE29" s="348">
        <v>1.6560999999999999</v>
      </c>
      <c r="AF29" s="348">
        <v>7.4564000000000004</v>
      </c>
      <c r="AG29" s="569"/>
      <c r="AH29" s="346">
        <v>9</v>
      </c>
      <c r="AI29" s="346">
        <v>4</v>
      </c>
      <c r="AJ29" s="346">
        <v>5</v>
      </c>
      <c r="AK29" s="346">
        <v>3</v>
      </c>
      <c r="AL29" s="346">
        <v>9</v>
      </c>
      <c r="AM29" s="346">
        <v>8</v>
      </c>
      <c r="AN29" s="346">
        <v>9</v>
      </c>
      <c r="AO29" s="572">
        <v>8</v>
      </c>
      <c r="AP29" s="346">
        <v>8</v>
      </c>
      <c r="AQ29" s="346">
        <v>4</v>
      </c>
      <c r="AR29" s="346">
        <v>6</v>
      </c>
      <c r="AS29" s="346">
        <v>1</v>
      </c>
      <c r="AT29" s="346">
        <v>9</v>
      </c>
      <c r="AU29" s="346">
        <v>2</v>
      </c>
      <c r="AV29" s="346">
        <v>9</v>
      </c>
      <c r="AW29" s="346">
        <v>9</v>
      </c>
      <c r="AX29" s="346">
        <v>9</v>
      </c>
      <c r="AY29" s="346">
        <v>2</v>
      </c>
      <c r="AZ29" s="584"/>
      <c r="BA29" s="467">
        <v>37.19</v>
      </c>
      <c r="BB29" s="348">
        <v>31.15</v>
      </c>
      <c r="BC29" s="348">
        <v>17.100000000000001</v>
      </c>
      <c r="BD29" s="348">
        <v>10.94</v>
      </c>
      <c r="BE29" s="375" t="s">
        <v>430</v>
      </c>
      <c r="BF29" s="375">
        <v>3.62</v>
      </c>
      <c r="BG29" s="374"/>
      <c r="BH29" s="594">
        <v>3.62</v>
      </c>
      <c r="BI29" s="348" t="s">
        <v>430</v>
      </c>
      <c r="BJ29" s="348" t="s">
        <v>430</v>
      </c>
      <c r="BK29" s="348">
        <v>59.19</v>
      </c>
      <c r="BL29" s="348" t="s">
        <v>430</v>
      </c>
      <c r="BM29" s="375">
        <v>37.19</v>
      </c>
      <c r="BN29" s="375" t="s">
        <v>430</v>
      </c>
      <c r="BO29" s="375" t="s">
        <v>430</v>
      </c>
      <c r="BP29" s="375" t="s">
        <v>430</v>
      </c>
      <c r="BQ29" s="375" t="s">
        <v>430</v>
      </c>
      <c r="BR29" s="466"/>
      <c r="BS29" s="373" t="s">
        <v>430</v>
      </c>
      <c r="BT29" s="354">
        <v>7.8398730292160099</v>
      </c>
      <c r="BU29" s="430"/>
      <c r="BV29" s="374" t="s">
        <v>554</v>
      </c>
    </row>
    <row r="30" spans="1:74" s="428" customFormat="1" x14ac:dyDescent="0.25">
      <c r="A30" s="345" t="s">
        <v>7812</v>
      </c>
      <c r="B30" s="373"/>
      <c r="C30" s="719">
        <v>37600</v>
      </c>
      <c r="D30" s="373"/>
      <c r="E30" s="346">
        <v>49.155900000000003</v>
      </c>
      <c r="F30" s="373"/>
      <c r="G30" s="347">
        <v>43.784799999999997</v>
      </c>
      <c r="H30" s="374"/>
      <c r="I30" s="348">
        <v>12.11</v>
      </c>
      <c r="J30" s="348">
        <v>7.23</v>
      </c>
      <c r="K30" s="348">
        <v>6.24</v>
      </c>
      <c r="L30" s="348">
        <v>6.5</v>
      </c>
      <c r="M30" s="362"/>
      <c r="N30" s="350">
        <v>50.7547</v>
      </c>
      <c r="O30" s="348">
        <v>-17.8965</v>
      </c>
      <c r="P30" s="348">
        <v>1.1912</v>
      </c>
      <c r="Q30" s="348">
        <v>-4.3335999999999997</v>
      </c>
      <c r="R30" s="348">
        <v>13.7074</v>
      </c>
      <c r="S30" s="348">
        <v>7.7949999999999999</v>
      </c>
      <c r="T30" s="348">
        <v>6.4516999999999998</v>
      </c>
      <c r="U30" s="354">
        <v>3.7353000000000001</v>
      </c>
      <c r="V30" s="348">
        <v>3.4763999999999999</v>
      </c>
      <c r="W30" s="348">
        <v>5.6905000000000001</v>
      </c>
      <c r="X30" s="348">
        <v>5.8940999999999999</v>
      </c>
      <c r="Y30" s="375">
        <v>4.7476000000000003</v>
      </c>
      <c r="Z30" s="348">
        <v>5.4067999999999996</v>
      </c>
      <c r="AA30" s="348">
        <v>-0.33339999999999997</v>
      </c>
      <c r="AB30" s="348">
        <v>10.6136</v>
      </c>
      <c r="AC30" s="348">
        <v>5.0336999999999996</v>
      </c>
      <c r="AD30" s="348">
        <v>4.5087000000000002</v>
      </c>
      <c r="AE30" s="348">
        <v>-0.33339999999999997</v>
      </c>
      <c r="AF30" s="348">
        <v>6.4532999999999996</v>
      </c>
      <c r="AG30" s="569"/>
      <c r="AH30" s="346">
        <v>3</v>
      </c>
      <c r="AI30" s="346">
        <v>7</v>
      </c>
      <c r="AJ30" s="346">
        <v>3</v>
      </c>
      <c r="AK30" s="346">
        <v>6</v>
      </c>
      <c r="AL30" s="346">
        <v>7</v>
      </c>
      <c r="AM30" s="346">
        <v>9</v>
      </c>
      <c r="AN30" s="346">
        <v>6</v>
      </c>
      <c r="AO30" s="572">
        <v>7</v>
      </c>
      <c r="AP30" s="346">
        <v>7</v>
      </c>
      <c r="AQ30" s="346">
        <v>8</v>
      </c>
      <c r="AR30" s="346">
        <v>9</v>
      </c>
      <c r="AS30" s="346">
        <v>9</v>
      </c>
      <c r="AT30" s="346">
        <v>8</v>
      </c>
      <c r="AU30" s="346">
        <v>6</v>
      </c>
      <c r="AV30" s="346">
        <v>8</v>
      </c>
      <c r="AW30" s="346">
        <v>7</v>
      </c>
      <c r="AX30" s="346">
        <v>7</v>
      </c>
      <c r="AY30" s="346">
        <v>6</v>
      </c>
      <c r="AZ30" s="584"/>
      <c r="BA30" s="467">
        <v>60.35</v>
      </c>
      <c r="BB30" s="348">
        <v>36.56</v>
      </c>
      <c r="BC30" s="348" t="s">
        <v>430</v>
      </c>
      <c r="BD30" s="348" t="s">
        <v>430</v>
      </c>
      <c r="BE30" s="375" t="s">
        <v>430</v>
      </c>
      <c r="BF30" s="375">
        <v>3.09</v>
      </c>
      <c r="BG30" s="374"/>
      <c r="BH30" s="594">
        <v>3.09</v>
      </c>
      <c r="BI30" s="348" t="s">
        <v>430</v>
      </c>
      <c r="BJ30" s="348" t="s">
        <v>430</v>
      </c>
      <c r="BK30" s="348">
        <v>36.56</v>
      </c>
      <c r="BL30" s="348" t="s">
        <v>430</v>
      </c>
      <c r="BM30" s="375">
        <v>60.35</v>
      </c>
      <c r="BN30" s="375" t="s">
        <v>430</v>
      </c>
      <c r="BO30" s="375" t="s">
        <v>430</v>
      </c>
      <c r="BP30" s="375" t="s">
        <v>430</v>
      </c>
      <c r="BQ30" s="375" t="s">
        <v>430</v>
      </c>
      <c r="BR30" s="466"/>
      <c r="BS30" s="373" t="s">
        <v>430</v>
      </c>
      <c r="BT30" s="354">
        <v>0.81922170008192197</v>
      </c>
      <c r="BU30" s="430"/>
      <c r="BV30" s="374" t="s">
        <v>554</v>
      </c>
    </row>
    <row r="31" spans="1:74" x14ac:dyDescent="0.25">
      <c r="A31" s="318" t="s">
        <v>93</v>
      </c>
      <c r="B31" s="43"/>
      <c r="C31" s="720"/>
      <c r="D31" s="43"/>
      <c r="E31" s="51"/>
      <c r="F31" s="43"/>
      <c r="G31" s="55"/>
      <c r="H31" s="66"/>
      <c r="I31" s="59"/>
      <c r="J31" s="59"/>
      <c r="K31" s="59"/>
      <c r="L31" s="59"/>
      <c r="M31" s="258"/>
      <c r="N31" s="70">
        <v>46.254100000000001</v>
      </c>
      <c r="O31" s="59">
        <v>-16.207799999999999</v>
      </c>
      <c r="P31" s="59">
        <v>-0.8599</v>
      </c>
      <c r="Q31" s="59">
        <v>-4.3121</v>
      </c>
      <c r="R31" s="59">
        <v>15.357900000000001</v>
      </c>
      <c r="S31" s="59">
        <v>9.3803000000000001</v>
      </c>
      <c r="T31" s="59">
        <v>6.8884999999999996</v>
      </c>
      <c r="U31" s="88">
        <v>4.1661000000000001</v>
      </c>
      <c r="V31" s="59">
        <v>3.7406999999999999</v>
      </c>
      <c r="W31" s="59">
        <v>5.9648000000000003</v>
      </c>
      <c r="X31" s="59">
        <v>6.3010000000000002</v>
      </c>
      <c r="Y31" s="276">
        <v>5.7363999999999997</v>
      </c>
      <c r="Z31" s="59">
        <v>6.1824000000000003</v>
      </c>
      <c r="AA31" s="59">
        <v>-7.1400000000000005E-2</v>
      </c>
      <c r="AB31" s="59">
        <v>12.3705</v>
      </c>
      <c r="AC31" s="59">
        <v>5.5243000000000002</v>
      </c>
      <c r="AD31" s="59">
        <v>5.1039000000000003</v>
      </c>
      <c r="AE31" s="59">
        <v>-7.1400000000000005E-2</v>
      </c>
      <c r="AF31" s="59">
        <v>7.7294</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1"/>
      <c r="D32" s="44"/>
      <c r="E32" s="52"/>
      <c r="F32" s="44"/>
      <c r="G32" s="56"/>
      <c r="H32" s="67"/>
      <c r="I32" s="60"/>
      <c r="J32" s="60"/>
      <c r="K32" s="60"/>
      <c r="L32" s="60"/>
      <c r="M32" s="259"/>
      <c r="N32" s="71">
        <v>62.387700000000002</v>
      </c>
      <c r="O32" s="60">
        <v>-1.8514999999999999</v>
      </c>
      <c r="P32" s="60">
        <v>5.2363</v>
      </c>
      <c r="Q32" s="60">
        <v>-0.1202</v>
      </c>
      <c r="R32" s="60">
        <v>18.21</v>
      </c>
      <c r="S32" s="60">
        <v>10.5661</v>
      </c>
      <c r="T32" s="60">
        <v>8.9435000000000002</v>
      </c>
      <c r="U32" s="89">
        <v>5.9036</v>
      </c>
      <c r="V32" s="60">
        <v>4.8269000000000002</v>
      </c>
      <c r="W32" s="60">
        <v>6.9076000000000004</v>
      </c>
      <c r="X32" s="60">
        <v>7.1146000000000003</v>
      </c>
      <c r="Y32" s="277">
        <v>8.3452000000000002</v>
      </c>
      <c r="Z32" s="60">
        <v>7.0785999999999998</v>
      </c>
      <c r="AA32" s="60">
        <v>4.7115999999999998</v>
      </c>
      <c r="AB32" s="60">
        <v>14.123900000000001</v>
      </c>
      <c r="AC32" s="60">
        <v>7.8101000000000003</v>
      </c>
      <c r="AD32" s="60">
        <v>6.5708000000000002</v>
      </c>
      <c r="AE32" s="60">
        <v>4.7115999999999998</v>
      </c>
      <c r="AF32" s="60">
        <v>8.6995000000000005</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1"/>
      <c r="D33" s="44"/>
      <c r="E33" s="52"/>
      <c r="F33" s="44"/>
      <c r="G33" s="56"/>
      <c r="H33" s="67"/>
      <c r="I33" s="60"/>
      <c r="J33" s="60"/>
      <c r="K33" s="60"/>
      <c r="L33" s="60"/>
      <c r="M33" s="259"/>
      <c r="N33" s="71">
        <v>37.500799999999998</v>
      </c>
      <c r="O33" s="60">
        <v>-29.190799999999999</v>
      </c>
      <c r="P33" s="60">
        <v>-5.9909999999999997</v>
      </c>
      <c r="Q33" s="60">
        <v>-10.7738</v>
      </c>
      <c r="R33" s="60">
        <v>12.388400000000001</v>
      </c>
      <c r="S33" s="60">
        <v>7.7949999999999999</v>
      </c>
      <c r="T33" s="60">
        <v>5.8620000000000001</v>
      </c>
      <c r="U33" s="89">
        <v>3.3126000000000002</v>
      </c>
      <c r="V33" s="60">
        <v>3.1472000000000002</v>
      </c>
      <c r="W33" s="60">
        <v>5.6532999999999998</v>
      </c>
      <c r="X33" s="60">
        <v>5.8940999999999999</v>
      </c>
      <c r="Y33" s="277">
        <v>4.7476000000000003</v>
      </c>
      <c r="Z33" s="60">
        <v>5.1973000000000003</v>
      </c>
      <c r="AA33" s="60">
        <v>-6.9916999999999998</v>
      </c>
      <c r="AB33" s="60">
        <v>10.3348</v>
      </c>
      <c r="AC33" s="60">
        <v>4.4169999999999998</v>
      </c>
      <c r="AD33" s="60">
        <v>4.3017000000000003</v>
      </c>
      <c r="AE33" s="60">
        <v>-6.9916999999999998</v>
      </c>
      <c r="AF33" s="60">
        <v>6.4532999999999996</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2"/>
      <c r="D34" s="45"/>
      <c r="E34" s="53"/>
      <c r="F34" s="45"/>
      <c r="G34" s="57"/>
      <c r="H34" s="68"/>
      <c r="I34" s="61"/>
      <c r="J34" s="61"/>
      <c r="K34" s="61"/>
      <c r="L34" s="61"/>
      <c r="M34" s="262"/>
      <c r="N34" s="72">
        <v>41.604599999999998</v>
      </c>
      <c r="O34" s="61">
        <v>-15.9588</v>
      </c>
      <c r="P34" s="61">
        <v>0.37009999999999998</v>
      </c>
      <c r="Q34" s="61">
        <v>-4.1067999999999998</v>
      </c>
      <c r="R34" s="61">
        <v>15.707599999999999</v>
      </c>
      <c r="S34" s="61">
        <v>9.5555000000000003</v>
      </c>
      <c r="T34" s="61">
        <v>6.7275999999999998</v>
      </c>
      <c r="U34" s="90">
        <v>4.1460999999999997</v>
      </c>
      <c r="V34" s="61">
        <v>3.6238000000000001</v>
      </c>
      <c r="W34" s="61">
        <v>5.8613</v>
      </c>
      <c r="X34" s="61">
        <v>6.1677999999999997</v>
      </c>
      <c r="Y34" s="279">
        <v>5.5086000000000004</v>
      </c>
      <c r="Z34" s="61">
        <v>6.2171000000000003</v>
      </c>
      <c r="AA34" s="61">
        <v>-0.2472</v>
      </c>
      <c r="AB34" s="61">
        <v>12.5572</v>
      </c>
      <c r="AC34" s="61">
        <v>5.3829000000000002</v>
      </c>
      <c r="AD34" s="61">
        <v>5.05</v>
      </c>
      <c r="AE34" s="61">
        <v>-0.2472</v>
      </c>
      <c r="AF34" s="61">
        <v>7.6436999999999999</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259</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7813</v>
      </c>
      <c r="B36" s="373"/>
      <c r="C36" s="719">
        <v>41275</v>
      </c>
      <c r="D36" s="373"/>
      <c r="E36" s="346">
        <v>176.34</v>
      </c>
      <c r="F36" s="373"/>
      <c r="G36" s="347">
        <v>82.1267</v>
      </c>
      <c r="H36" s="374"/>
      <c r="I36" s="348">
        <v>12.72</v>
      </c>
      <c r="J36" s="348">
        <v>7.07</v>
      </c>
      <c r="K36" s="348">
        <v>6.19</v>
      </c>
      <c r="L36" s="348">
        <v>6.45</v>
      </c>
      <c r="M36" s="362"/>
      <c r="N36" s="350">
        <v>31.893899999999999</v>
      </c>
      <c r="O36" s="348">
        <v>-12.3132</v>
      </c>
      <c r="P36" s="348">
        <v>1.0669</v>
      </c>
      <c r="Q36" s="348">
        <v>-4.4842000000000004</v>
      </c>
      <c r="R36" s="348">
        <v>15.361599999999999</v>
      </c>
      <c r="S36" s="348">
        <v>9.6219999999999999</v>
      </c>
      <c r="T36" s="348">
        <v>7.1776999999999997</v>
      </c>
      <c r="U36" s="354">
        <v>5.1353999999999997</v>
      </c>
      <c r="V36" s="348">
        <v>4.4726999999999997</v>
      </c>
      <c r="W36" s="348">
        <v>7.5094000000000003</v>
      </c>
      <c r="X36" s="348">
        <v>7.5839999999999996</v>
      </c>
      <c r="Y36" s="375">
        <v>6.4248000000000003</v>
      </c>
      <c r="Z36" s="348">
        <v>6.7725</v>
      </c>
      <c r="AA36" s="348">
        <v>-0.31940000000000002</v>
      </c>
      <c r="AB36" s="348">
        <v>12.563599999999999</v>
      </c>
      <c r="AC36" s="348">
        <v>6.093</v>
      </c>
      <c r="AD36" s="348">
        <v>6.0096999999999996</v>
      </c>
      <c r="AE36" s="348">
        <v>-0.31940000000000002</v>
      </c>
      <c r="AF36" s="348">
        <v>7.1445999999999996</v>
      </c>
      <c r="AG36" s="569"/>
      <c r="AH36" s="346">
        <v>3</v>
      </c>
      <c r="AI36" s="346">
        <v>4</v>
      </c>
      <c r="AJ36" s="346">
        <v>3</v>
      </c>
      <c r="AK36" s="346">
        <v>4</v>
      </c>
      <c r="AL36" s="346">
        <v>1</v>
      </c>
      <c r="AM36" s="346">
        <v>2</v>
      </c>
      <c r="AN36" s="346">
        <v>2</v>
      </c>
      <c r="AO36" s="572">
        <v>2</v>
      </c>
      <c r="AP36" s="346">
        <v>2</v>
      </c>
      <c r="AQ36" s="346">
        <v>1</v>
      </c>
      <c r="AR36" s="346">
        <v>1</v>
      </c>
      <c r="AS36" s="346">
        <v>1</v>
      </c>
      <c r="AT36" s="346">
        <v>2</v>
      </c>
      <c r="AU36" s="346">
        <v>4</v>
      </c>
      <c r="AV36" s="346">
        <v>1</v>
      </c>
      <c r="AW36" s="346">
        <v>2</v>
      </c>
      <c r="AX36" s="346">
        <v>2</v>
      </c>
      <c r="AY36" s="346">
        <v>4</v>
      </c>
      <c r="AZ36" s="584"/>
      <c r="BA36" s="467">
        <v>66.27</v>
      </c>
      <c r="BB36" s="348">
        <v>30.82</v>
      </c>
      <c r="BC36" s="348" t="s">
        <v>430</v>
      </c>
      <c r="BD36" s="348" t="s">
        <v>430</v>
      </c>
      <c r="BE36" s="375" t="s">
        <v>430</v>
      </c>
      <c r="BF36" s="375">
        <v>2.91</v>
      </c>
      <c r="BG36" s="374"/>
      <c r="BH36" s="594">
        <v>2.91</v>
      </c>
      <c r="BI36" s="348">
        <v>5.46</v>
      </c>
      <c r="BJ36" s="348" t="s">
        <v>430</v>
      </c>
      <c r="BK36" s="348">
        <v>25.35</v>
      </c>
      <c r="BL36" s="348" t="s">
        <v>430</v>
      </c>
      <c r="BM36" s="375">
        <v>66.27</v>
      </c>
      <c r="BN36" s="375" t="s">
        <v>430</v>
      </c>
      <c r="BO36" s="375" t="s">
        <v>430</v>
      </c>
      <c r="BP36" s="375" t="s">
        <v>430</v>
      </c>
      <c r="BQ36" s="375" t="s">
        <v>430</v>
      </c>
      <c r="BR36" s="466"/>
      <c r="BS36" s="373" t="s">
        <v>430</v>
      </c>
      <c r="BT36" s="354" t="s">
        <v>430</v>
      </c>
      <c r="BU36" s="430"/>
      <c r="BV36" s="374" t="s">
        <v>4620</v>
      </c>
    </row>
    <row r="37" spans="1:74" s="428" customFormat="1" x14ac:dyDescent="0.25">
      <c r="A37" s="345" t="s">
        <v>7814</v>
      </c>
      <c r="B37" s="373"/>
      <c r="C37" s="719">
        <v>41276</v>
      </c>
      <c r="D37" s="373"/>
      <c r="E37" s="346">
        <v>108.53700000000001</v>
      </c>
      <c r="F37" s="373"/>
      <c r="G37" s="347">
        <v>64.680199999999999</v>
      </c>
      <c r="H37" s="374"/>
      <c r="I37" s="348">
        <v>8.2100000000000009</v>
      </c>
      <c r="J37" s="348">
        <v>6.6</v>
      </c>
      <c r="K37" s="348">
        <v>3.91</v>
      </c>
      <c r="L37" s="348">
        <v>4.05</v>
      </c>
      <c r="M37" s="362"/>
      <c r="N37" s="350">
        <v>30.102799999999998</v>
      </c>
      <c r="O37" s="348">
        <v>-4.6067999999999998</v>
      </c>
      <c r="P37" s="348">
        <v>5.7058</v>
      </c>
      <c r="Q37" s="348">
        <v>1.4882</v>
      </c>
      <c r="R37" s="348">
        <v>10.2719</v>
      </c>
      <c r="S37" s="348">
        <v>8.0603999999999996</v>
      </c>
      <c r="T37" s="348">
        <v>6.1258999999999997</v>
      </c>
      <c r="U37" s="354">
        <v>3.8441000000000001</v>
      </c>
      <c r="V37" s="348">
        <v>3.7915999999999999</v>
      </c>
      <c r="W37" s="348">
        <v>5.9310999999999998</v>
      </c>
      <c r="X37" s="348">
        <v>6.532</v>
      </c>
      <c r="Y37" s="375">
        <v>5.6790000000000003</v>
      </c>
      <c r="Z37" s="348">
        <v>6.9751000000000003</v>
      </c>
      <c r="AA37" s="348">
        <v>3.2776999999999998</v>
      </c>
      <c r="AB37" s="348">
        <v>9.7208000000000006</v>
      </c>
      <c r="AC37" s="348">
        <v>5.2497999999999996</v>
      </c>
      <c r="AD37" s="348">
        <v>4.4970999999999997</v>
      </c>
      <c r="AE37" s="348">
        <v>3.2776999999999998</v>
      </c>
      <c r="AF37" s="348">
        <v>7.5412999999999997</v>
      </c>
      <c r="AG37" s="569"/>
      <c r="AH37" s="346">
        <v>4</v>
      </c>
      <c r="AI37" s="346">
        <v>2</v>
      </c>
      <c r="AJ37" s="346">
        <v>1</v>
      </c>
      <c r="AK37" s="346">
        <v>1</v>
      </c>
      <c r="AL37" s="346">
        <v>3</v>
      </c>
      <c r="AM37" s="346">
        <v>3</v>
      </c>
      <c r="AN37" s="346">
        <v>3</v>
      </c>
      <c r="AO37" s="572">
        <v>4</v>
      </c>
      <c r="AP37" s="346">
        <v>3</v>
      </c>
      <c r="AQ37" s="346">
        <v>3</v>
      </c>
      <c r="AR37" s="346">
        <v>3</v>
      </c>
      <c r="AS37" s="346">
        <v>3</v>
      </c>
      <c r="AT37" s="346">
        <v>1</v>
      </c>
      <c r="AU37" s="346">
        <v>1</v>
      </c>
      <c r="AV37" s="346">
        <v>3</v>
      </c>
      <c r="AW37" s="346">
        <v>3</v>
      </c>
      <c r="AX37" s="346">
        <v>4</v>
      </c>
      <c r="AY37" s="346">
        <v>1</v>
      </c>
      <c r="AZ37" s="584"/>
      <c r="BA37" s="467">
        <v>95.07</v>
      </c>
      <c r="BB37" s="348" t="s">
        <v>430</v>
      </c>
      <c r="BC37" s="348" t="s">
        <v>430</v>
      </c>
      <c r="BD37" s="348" t="s">
        <v>430</v>
      </c>
      <c r="BE37" s="375" t="s">
        <v>430</v>
      </c>
      <c r="BF37" s="375">
        <v>4.93</v>
      </c>
      <c r="BG37" s="374"/>
      <c r="BH37" s="594">
        <v>4.93</v>
      </c>
      <c r="BI37" s="348" t="s">
        <v>430</v>
      </c>
      <c r="BJ37" s="348" t="s">
        <v>430</v>
      </c>
      <c r="BK37" s="348" t="s">
        <v>430</v>
      </c>
      <c r="BL37" s="348" t="s">
        <v>430</v>
      </c>
      <c r="BM37" s="375">
        <v>94.19</v>
      </c>
      <c r="BN37" s="375" t="s">
        <v>430</v>
      </c>
      <c r="BO37" s="375">
        <v>0.88</v>
      </c>
      <c r="BP37" s="375" t="s">
        <v>430</v>
      </c>
      <c r="BQ37" s="375" t="s">
        <v>430</v>
      </c>
      <c r="BR37" s="466"/>
      <c r="BS37" s="373" t="s">
        <v>430</v>
      </c>
      <c r="BT37" s="354" t="s">
        <v>430</v>
      </c>
      <c r="BU37" s="430"/>
      <c r="BV37" s="374" t="s">
        <v>554</v>
      </c>
    </row>
    <row r="38" spans="1:74" s="428" customFormat="1" x14ac:dyDescent="0.25">
      <c r="A38" s="345" t="s">
        <v>7815</v>
      </c>
      <c r="B38" s="373"/>
      <c r="C38" s="719">
        <v>45559</v>
      </c>
      <c r="D38" s="373"/>
      <c r="E38" s="346">
        <v>44.03</v>
      </c>
      <c r="F38" s="373"/>
      <c r="G38" s="347">
        <v>11.2857</v>
      </c>
      <c r="H38" s="374"/>
      <c r="I38" s="348">
        <v>11.81</v>
      </c>
      <c r="J38" s="348">
        <v>7.5</v>
      </c>
      <c r="K38" s="348">
        <v>5.6</v>
      </c>
      <c r="L38" s="348">
        <v>5.82</v>
      </c>
      <c r="M38" s="362"/>
      <c r="N38" s="350">
        <v>35.934800000000003</v>
      </c>
      <c r="O38" s="348">
        <v>-2.2635000000000001</v>
      </c>
      <c r="P38" s="348">
        <v>1.0629</v>
      </c>
      <c r="Q38" s="348">
        <v>-0.4158</v>
      </c>
      <c r="R38" s="348">
        <v>15.3598</v>
      </c>
      <c r="S38" s="348">
        <v>10.2531</v>
      </c>
      <c r="T38" s="348">
        <v>7.4062000000000001</v>
      </c>
      <c r="U38" s="354">
        <v>5.1782000000000004</v>
      </c>
      <c r="V38" s="348">
        <v>4.7901999999999996</v>
      </c>
      <c r="W38" s="348" t="s">
        <v>430</v>
      </c>
      <c r="X38" s="348" t="s">
        <v>430</v>
      </c>
      <c r="Y38" s="375" t="s">
        <v>430</v>
      </c>
      <c r="Z38" s="348" t="s">
        <v>430</v>
      </c>
      <c r="AA38" s="348">
        <v>2.9954999999999998</v>
      </c>
      <c r="AB38" s="348">
        <v>12.450799999999999</v>
      </c>
      <c r="AC38" s="348">
        <v>6.2538999999999998</v>
      </c>
      <c r="AD38" s="348">
        <v>6.0167999999999999</v>
      </c>
      <c r="AE38" s="348">
        <v>2.9954999999999998</v>
      </c>
      <c r="AF38" s="348">
        <v>6.9177999999999997</v>
      </c>
      <c r="AG38" s="569"/>
      <c r="AH38" s="346">
        <v>2</v>
      </c>
      <c r="AI38" s="346">
        <v>1</v>
      </c>
      <c r="AJ38" s="346">
        <v>4</v>
      </c>
      <c r="AK38" s="346">
        <v>3</v>
      </c>
      <c r="AL38" s="346">
        <v>2</v>
      </c>
      <c r="AM38" s="346">
        <v>1</v>
      </c>
      <c r="AN38" s="346">
        <v>1</v>
      </c>
      <c r="AO38" s="572">
        <v>1</v>
      </c>
      <c r="AP38" s="346">
        <v>1</v>
      </c>
      <c r="AQ38" s="346" t="s">
        <v>430</v>
      </c>
      <c r="AR38" s="346" t="s">
        <v>430</v>
      </c>
      <c r="AS38" s="346" t="s">
        <v>430</v>
      </c>
      <c r="AT38" s="346" t="s">
        <v>430</v>
      </c>
      <c r="AU38" s="346">
        <v>2</v>
      </c>
      <c r="AV38" s="346">
        <v>2</v>
      </c>
      <c r="AW38" s="346">
        <v>1</v>
      </c>
      <c r="AX38" s="346">
        <v>1</v>
      </c>
      <c r="AY38" s="346">
        <v>2</v>
      </c>
      <c r="AZ38" s="584"/>
      <c r="BA38" s="467">
        <v>67.13</v>
      </c>
      <c r="BB38" s="348">
        <v>10.36</v>
      </c>
      <c r="BC38" s="348" t="s">
        <v>430</v>
      </c>
      <c r="BD38" s="348">
        <v>14.66</v>
      </c>
      <c r="BE38" s="375" t="s">
        <v>430</v>
      </c>
      <c r="BF38" s="375">
        <v>7.86</v>
      </c>
      <c r="BG38" s="374"/>
      <c r="BH38" s="594">
        <v>7.86</v>
      </c>
      <c r="BI38" s="348" t="s">
        <v>430</v>
      </c>
      <c r="BJ38" s="348" t="s">
        <v>430</v>
      </c>
      <c r="BK38" s="348">
        <v>25.02</v>
      </c>
      <c r="BL38" s="348" t="s">
        <v>430</v>
      </c>
      <c r="BM38" s="375">
        <v>67.13</v>
      </c>
      <c r="BN38" s="375" t="s">
        <v>430</v>
      </c>
      <c r="BO38" s="375" t="s">
        <v>430</v>
      </c>
      <c r="BP38" s="375" t="s">
        <v>430</v>
      </c>
      <c r="BQ38" s="375" t="s">
        <v>430</v>
      </c>
      <c r="BR38" s="466"/>
      <c r="BS38" s="373" t="s">
        <v>430</v>
      </c>
      <c r="BT38" s="354">
        <v>10.355093021035501</v>
      </c>
      <c r="BU38" s="430"/>
      <c r="BV38" s="374" t="s">
        <v>554</v>
      </c>
    </row>
    <row r="39" spans="1:74" s="428" customFormat="1" x14ac:dyDescent="0.25">
      <c r="A39" s="345" t="s">
        <v>7816</v>
      </c>
      <c r="B39" s="373"/>
      <c r="C39" s="719">
        <v>41275</v>
      </c>
      <c r="D39" s="373"/>
      <c r="E39" s="346">
        <v>30.288</v>
      </c>
      <c r="F39" s="373"/>
      <c r="G39" s="347">
        <v>72.257400000000004</v>
      </c>
      <c r="H39" s="374"/>
      <c r="I39" s="348">
        <v>5.29</v>
      </c>
      <c r="J39" s="348">
        <v>6.71</v>
      </c>
      <c r="K39" s="348">
        <v>4.12</v>
      </c>
      <c r="L39" s="348">
        <v>4.28</v>
      </c>
      <c r="M39" s="362"/>
      <c r="N39" s="350">
        <v>38.380299999999998</v>
      </c>
      <c r="O39" s="348">
        <v>-11.539899999999999</v>
      </c>
      <c r="P39" s="348">
        <v>5.3383000000000003</v>
      </c>
      <c r="Q39" s="348">
        <v>1.0576000000000001</v>
      </c>
      <c r="R39" s="348">
        <v>8.7919</v>
      </c>
      <c r="S39" s="348">
        <v>7.4302000000000001</v>
      </c>
      <c r="T39" s="348">
        <v>5.6097999999999999</v>
      </c>
      <c r="U39" s="354">
        <v>4.1148999999999996</v>
      </c>
      <c r="V39" s="348">
        <v>3.5537000000000001</v>
      </c>
      <c r="W39" s="348">
        <v>6.6660000000000004</v>
      </c>
      <c r="X39" s="348">
        <v>6.8810000000000002</v>
      </c>
      <c r="Y39" s="375">
        <v>5.7073</v>
      </c>
      <c r="Z39" s="348">
        <v>4.8608000000000002</v>
      </c>
      <c r="AA39" s="348">
        <v>2.1141000000000001</v>
      </c>
      <c r="AB39" s="348">
        <v>9.6920999999999999</v>
      </c>
      <c r="AC39" s="348">
        <v>4.7206999999999999</v>
      </c>
      <c r="AD39" s="348">
        <v>4.6138000000000003</v>
      </c>
      <c r="AE39" s="348">
        <v>2.1141000000000001</v>
      </c>
      <c r="AF39" s="348">
        <v>5.6797000000000004</v>
      </c>
      <c r="AG39" s="569"/>
      <c r="AH39" s="346">
        <v>1</v>
      </c>
      <c r="AI39" s="346">
        <v>3</v>
      </c>
      <c r="AJ39" s="346">
        <v>2</v>
      </c>
      <c r="AK39" s="346">
        <v>2</v>
      </c>
      <c r="AL39" s="346">
        <v>4</v>
      </c>
      <c r="AM39" s="346">
        <v>4</v>
      </c>
      <c r="AN39" s="346">
        <v>4</v>
      </c>
      <c r="AO39" s="572">
        <v>3</v>
      </c>
      <c r="AP39" s="346">
        <v>4</v>
      </c>
      <c r="AQ39" s="346">
        <v>2</v>
      </c>
      <c r="AR39" s="346">
        <v>2</v>
      </c>
      <c r="AS39" s="346">
        <v>2</v>
      </c>
      <c r="AT39" s="346">
        <v>3</v>
      </c>
      <c r="AU39" s="346">
        <v>3</v>
      </c>
      <c r="AV39" s="346">
        <v>4</v>
      </c>
      <c r="AW39" s="346">
        <v>4</v>
      </c>
      <c r="AX39" s="346">
        <v>3</v>
      </c>
      <c r="AY39" s="346">
        <v>3</v>
      </c>
      <c r="AZ39" s="584"/>
      <c r="BA39" s="467">
        <v>69.36</v>
      </c>
      <c r="BB39" s="348">
        <v>23.25</v>
      </c>
      <c r="BC39" s="348" t="s">
        <v>430</v>
      </c>
      <c r="BD39" s="348" t="s">
        <v>430</v>
      </c>
      <c r="BE39" s="375" t="s">
        <v>430</v>
      </c>
      <c r="BF39" s="375">
        <v>7.39</v>
      </c>
      <c r="BG39" s="374"/>
      <c r="BH39" s="594">
        <v>7.39</v>
      </c>
      <c r="BI39" s="348" t="s">
        <v>430</v>
      </c>
      <c r="BJ39" s="348" t="s">
        <v>430</v>
      </c>
      <c r="BK39" s="348">
        <v>23.25</v>
      </c>
      <c r="BL39" s="348" t="s">
        <v>430</v>
      </c>
      <c r="BM39" s="375">
        <v>69.36</v>
      </c>
      <c r="BN39" s="375" t="s">
        <v>430</v>
      </c>
      <c r="BO39" s="375" t="s">
        <v>430</v>
      </c>
      <c r="BP39" s="375" t="s">
        <v>430</v>
      </c>
      <c r="BQ39" s="375" t="s">
        <v>430</v>
      </c>
      <c r="BR39" s="466"/>
      <c r="BS39" s="373" t="s">
        <v>430</v>
      </c>
      <c r="BT39" s="354" t="s">
        <v>430</v>
      </c>
      <c r="BU39" s="430"/>
      <c r="BV39" s="374" t="s">
        <v>554</v>
      </c>
    </row>
    <row r="40" spans="1:74" x14ac:dyDescent="0.25">
      <c r="A40" s="318" t="s">
        <v>93</v>
      </c>
      <c r="B40" s="43"/>
      <c r="C40" s="720"/>
      <c r="D40" s="43"/>
      <c r="E40" s="51"/>
      <c r="F40" s="43"/>
      <c r="G40" s="55"/>
      <c r="H40" s="66"/>
      <c r="I40" s="59"/>
      <c r="J40" s="59"/>
      <c r="K40" s="59"/>
      <c r="L40" s="59"/>
      <c r="M40" s="258"/>
      <c r="N40" s="70">
        <v>34.078000000000003</v>
      </c>
      <c r="O40" s="59">
        <v>-7.6809000000000003</v>
      </c>
      <c r="P40" s="59">
        <v>3.2934999999999999</v>
      </c>
      <c r="Q40" s="59">
        <v>-0.58860000000000001</v>
      </c>
      <c r="R40" s="59">
        <v>12.446300000000001</v>
      </c>
      <c r="S40" s="59">
        <v>8.8414000000000001</v>
      </c>
      <c r="T40" s="59">
        <v>6.5799000000000003</v>
      </c>
      <c r="U40" s="88">
        <v>4.5682</v>
      </c>
      <c r="V40" s="59">
        <v>4.1520999999999999</v>
      </c>
      <c r="W40" s="59">
        <v>6.7022000000000004</v>
      </c>
      <c r="X40" s="59">
        <v>6.9989999999999997</v>
      </c>
      <c r="Y40" s="276">
        <v>5.9370000000000003</v>
      </c>
      <c r="Z40" s="59">
        <v>6.2027999999999999</v>
      </c>
      <c r="AA40" s="59">
        <v>2.0169999999999999</v>
      </c>
      <c r="AB40" s="59">
        <v>11.1068</v>
      </c>
      <c r="AC40" s="59">
        <v>5.5793999999999997</v>
      </c>
      <c r="AD40" s="59">
        <v>5.2843999999999998</v>
      </c>
      <c r="AE40" s="59">
        <v>2.0169999999999999</v>
      </c>
      <c r="AF40" s="59">
        <v>6.8209</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1"/>
      <c r="D41" s="44"/>
      <c r="E41" s="52"/>
      <c r="F41" s="44"/>
      <c r="G41" s="56"/>
      <c r="H41" s="67"/>
      <c r="I41" s="60"/>
      <c r="J41" s="60"/>
      <c r="K41" s="60"/>
      <c r="L41" s="60"/>
      <c r="M41" s="259"/>
      <c r="N41" s="71">
        <v>38.380299999999998</v>
      </c>
      <c r="O41" s="60">
        <v>-2.2635000000000001</v>
      </c>
      <c r="P41" s="60">
        <v>5.7058</v>
      </c>
      <c r="Q41" s="60">
        <v>1.4882</v>
      </c>
      <c r="R41" s="60">
        <v>15.361599999999999</v>
      </c>
      <c r="S41" s="60">
        <v>10.2531</v>
      </c>
      <c r="T41" s="60">
        <v>7.4062000000000001</v>
      </c>
      <c r="U41" s="89">
        <v>5.1782000000000004</v>
      </c>
      <c r="V41" s="60">
        <v>4.7901999999999996</v>
      </c>
      <c r="W41" s="60">
        <v>7.5094000000000003</v>
      </c>
      <c r="X41" s="60">
        <v>7.5839999999999996</v>
      </c>
      <c r="Y41" s="277">
        <v>6.4248000000000003</v>
      </c>
      <c r="Z41" s="60">
        <v>6.9751000000000003</v>
      </c>
      <c r="AA41" s="60">
        <v>3.2776999999999998</v>
      </c>
      <c r="AB41" s="60">
        <v>12.563599999999999</v>
      </c>
      <c r="AC41" s="60">
        <v>6.2538999999999998</v>
      </c>
      <c r="AD41" s="60">
        <v>6.0167999999999999</v>
      </c>
      <c r="AE41" s="60">
        <v>3.2776999999999998</v>
      </c>
      <c r="AF41" s="60">
        <v>7.5412999999999997</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1"/>
      <c r="D42" s="44"/>
      <c r="E42" s="52"/>
      <c r="F42" s="44"/>
      <c r="G42" s="56"/>
      <c r="H42" s="67"/>
      <c r="I42" s="60"/>
      <c r="J42" s="60"/>
      <c r="K42" s="60"/>
      <c r="L42" s="60"/>
      <c r="M42" s="259"/>
      <c r="N42" s="71">
        <v>30.102799999999998</v>
      </c>
      <c r="O42" s="60">
        <v>-12.3132</v>
      </c>
      <c r="P42" s="60">
        <v>1.0629</v>
      </c>
      <c r="Q42" s="60">
        <v>-4.4842000000000004</v>
      </c>
      <c r="R42" s="60">
        <v>8.7919</v>
      </c>
      <c r="S42" s="60">
        <v>7.4302000000000001</v>
      </c>
      <c r="T42" s="60">
        <v>5.6097999999999999</v>
      </c>
      <c r="U42" s="89">
        <v>3.8441000000000001</v>
      </c>
      <c r="V42" s="60">
        <v>3.5537000000000001</v>
      </c>
      <c r="W42" s="60">
        <v>5.9310999999999998</v>
      </c>
      <c r="X42" s="60">
        <v>6.532</v>
      </c>
      <c r="Y42" s="277">
        <v>5.6790000000000003</v>
      </c>
      <c r="Z42" s="60">
        <v>4.8608000000000002</v>
      </c>
      <c r="AA42" s="60">
        <v>-0.31940000000000002</v>
      </c>
      <c r="AB42" s="60">
        <v>9.6920999999999999</v>
      </c>
      <c r="AC42" s="60">
        <v>4.7206999999999999</v>
      </c>
      <c r="AD42" s="60">
        <v>4.4970999999999997</v>
      </c>
      <c r="AE42" s="60">
        <v>-0.31940000000000002</v>
      </c>
      <c r="AF42" s="60">
        <v>5.6797000000000004</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2"/>
      <c r="D43" s="45"/>
      <c r="E43" s="53"/>
      <c r="F43" s="45"/>
      <c r="G43" s="57"/>
      <c r="H43" s="68"/>
      <c r="I43" s="61"/>
      <c r="J43" s="61"/>
      <c r="K43" s="61"/>
      <c r="L43" s="61"/>
      <c r="M43" s="262"/>
      <c r="N43" s="72">
        <v>33.914299999999997</v>
      </c>
      <c r="O43" s="61">
        <v>-8.0733499999999996</v>
      </c>
      <c r="P43" s="61">
        <v>3.2025999999999999</v>
      </c>
      <c r="Q43" s="61">
        <v>0.32090000000000002</v>
      </c>
      <c r="R43" s="61">
        <v>12.815899999999999</v>
      </c>
      <c r="S43" s="61">
        <v>8.8412000000000006</v>
      </c>
      <c r="T43" s="61">
        <v>6.6517999999999997</v>
      </c>
      <c r="U43" s="90">
        <v>4.6251499999999997</v>
      </c>
      <c r="V43" s="61">
        <v>4.1321500000000002</v>
      </c>
      <c r="W43" s="61">
        <v>6.6660000000000004</v>
      </c>
      <c r="X43" s="61">
        <v>6.8810000000000002</v>
      </c>
      <c r="Y43" s="279">
        <v>5.7073</v>
      </c>
      <c r="Z43" s="61">
        <v>6.7725</v>
      </c>
      <c r="AA43" s="61">
        <v>2.5548000000000002</v>
      </c>
      <c r="AB43" s="61">
        <v>11.085800000000001</v>
      </c>
      <c r="AC43" s="61">
        <v>5.6714000000000002</v>
      </c>
      <c r="AD43" s="61">
        <v>5.3117000000000001</v>
      </c>
      <c r="AE43" s="61">
        <v>2.5548000000000002</v>
      </c>
      <c r="AF43" s="61">
        <v>7.0312000000000001</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260</v>
      </c>
      <c r="B44" s="46"/>
      <c r="C44" s="723"/>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7817</v>
      </c>
      <c r="B45" s="373"/>
      <c r="C45" s="719">
        <v>36334</v>
      </c>
      <c r="D45" s="373"/>
      <c r="E45" s="346">
        <v>176.34</v>
      </c>
      <c r="F45" s="373"/>
      <c r="G45" s="347">
        <v>75.646500000000003</v>
      </c>
      <c r="H45" s="374"/>
      <c r="I45" s="348">
        <v>12.72</v>
      </c>
      <c r="J45" s="348">
        <v>7.07</v>
      </c>
      <c r="K45" s="348">
        <v>6.19</v>
      </c>
      <c r="L45" s="348">
        <v>6.45</v>
      </c>
      <c r="M45" s="362"/>
      <c r="N45" s="350">
        <v>31.486599999999999</v>
      </c>
      <c r="O45" s="348">
        <v>-12.7249</v>
      </c>
      <c r="P45" s="348">
        <v>0.66180000000000005</v>
      </c>
      <c r="Q45" s="348">
        <v>-4.8883000000000001</v>
      </c>
      <c r="R45" s="348">
        <v>14.9527</v>
      </c>
      <c r="S45" s="348">
        <v>9.2088999999999999</v>
      </c>
      <c r="T45" s="348">
        <v>6.7827999999999999</v>
      </c>
      <c r="U45" s="354">
        <v>4.5202999999999998</v>
      </c>
      <c r="V45" s="348">
        <v>3.7450000000000001</v>
      </c>
      <c r="W45" s="348">
        <v>6.5940000000000003</v>
      </c>
      <c r="X45" s="348">
        <v>6.6128</v>
      </c>
      <c r="Y45" s="375">
        <v>5.6669999999999998</v>
      </c>
      <c r="Z45" s="348">
        <v>6.1052999999999997</v>
      </c>
      <c r="AA45" s="348">
        <v>-0.72350000000000003</v>
      </c>
      <c r="AB45" s="348">
        <v>12.145200000000001</v>
      </c>
      <c r="AC45" s="348">
        <v>5.6464999999999996</v>
      </c>
      <c r="AD45" s="348">
        <v>5.3651</v>
      </c>
      <c r="AE45" s="348">
        <v>-0.72350000000000003</v>
      </c>
      <c r="AF45" s="348">
        <v>7.7579000000000002</v>
      </c>
      <c r="AG45" s="569"/>
      <c r="AH45" s="346">
        <v>3</v>
      </c>
      <c r="AI45" s="346">
        <v>4</v>
      </c>
      <c r="AJ45" s="346">
        <v>3</v>
      </c>
      <c r="AK45" s="346">
        <v>4</v>
      </c>
      <c r="AL45" s="346">
        <v>1</v>
      </c>
      <c r="AM45" s="346">
        <v>2</v>
      </c>
      <c r="AN45" s="346">
        <v>2</v>
      </c>
      <c r="AO45" s="572">
        <v>2</v>
      </c>
      <c r="AP45" s="346">
        <v>2</v>
      </c>
      <c r="AQ45" s="346">
        <v>1</v>
      </c>
      <c r="AR45" s="346">
        <v>1</v>
      </c>
      <c r="AS45" s="346">
        <v>1</v>
      </c>
      <c r="AT45" s="346">
        <v>1</v>
      </c>
      <c r="AU45" s="346">
        <v>4</v>
      </c>
      <c r="AV45" s="346">
        <v>1</v>
      </c>
      <c r="AW45" s="346">
        <v>2</v>
      </c>
      <c r="AX45" s="346">
        <v>2</v>
      </c>
      <c r="AY45" s="346">
        <v>4</v>
      </c>
      <c r="AZ45" s="584"/>
      <c r="BA45" s="467">
        <v>66.27</v>
      </c>
      <c r="BB45" s="348">
        <v>30.82</v>
      </c>
      <c r="BC45" s="348" t="s">
        <v>430</v>
      </c>
      <c r="BD45" s="348" t="s">
        <v>430</v>
      </c>
      <c r="BE45" s="375" t="s">
        <v>430</v>
      </c>
      <c r="BF45" s="375">
        <v>2.91</v>
      </c>
      <c r="BG45" s="374"/>
      <c r="BH45" s="594">
        <v>2.91</v>
      </c>
      <c r="BI45" s="348">
        <v>5.46</v>
      </c>
      <c r="BJ45" s="348" t="s">
        <v>430</v>
      </c>
      <c r="BK45" s="348">
        <v>25.35</v>
      </c>
      <c r="BL45" s="348" t="s">
        <v>430</v>
      </c>
      <c r="BM45" s="375">
        <v>66.27</v>
      </c>
      <c r="BN45" s="375" t="s">
        <v>430</v>
      </c>
      <c r="BO45" s="375" t="s">
        <v>430</v>
      </c>
      <c r="BP45" s="375" t="s">
        <v>430</v>
      </c>
      <c r="BQ45" s="375" t="s">
        <v>430</v>
      </c>
      <c r="BR45" s="466"/>
      <c r="BS45" s="373" t="s">
        <v>430</v>
      </c>
      <c r="BT45" s="354" t="s">
        <v>430</v>
      </c>
      <c r="BU45" s="430"/>
      <c r="BV45" s="374" t="s">
        <v>4620</v>
      </c>
    </row>
    <row r="46" spans="1:74" s="428" customFormat="1" x14ac:dyDescent="0.25">
      <c r="A46" s="345" t="s">
        <v>7818</v>
      </c>
      <c r="B46" s="373"/>
      <c r="C46" s="719">
        <v>37518</v>
      </c>
      <c r="D46" s="373"/>
      <c r="E46" s="346">
        <v>108.53700000000001</v>
      </c>
      <c r="F46" s="373"/>
      <c r="G46" s="347">
        <v>57.010100000000001</v>
      </c>
      <c r="H46" s="374"/>
      <c r="I46" s="348">
        <v>8.2100000000000009</v>
      </c>
      <c r="J46" s="348">
        <v>6.6</v>
      </c>
      <c r="K46" s="348">
        <v>3.91</v>
      </c>
      <c r="L46" s="348">
        <v>4.05</v>
      </c>
      <c r="M46" s="362"/>
      <c r="N46" s="350">
        <v>29.0258</v>
      </c>
      <c r="O46" s="348">
        <v>-5.6741000000000001</v>
      </c>
      <c r="P46" s="348">
        <v>4.6413000000000002</v>
      </c>
      <c r="Q46" s="348">
        <v>0.4254</v>
      </c>
      <c r="R46" s="348">
        <v>9.1988000000000003</v>
      </c>
      <c r="S46" s="348">
        <v>6.9695999999999998</v>
      </c>
      <c r="T46" s="348">
        <v>4.9905999999999997</v>
      </c>
      <c r="U46" s="354">
        <v>2.6956000000000002</v>
      </c>
      <c r="V46" s="348">
        <v>2.6326999999999998</v>
      </c>
      <c r="W46" s="348">
        <v>4.7462</v>
      </c>
      <c r="X46" s="348">
        <v>5.3375000000000004</v>
      </c>
      <c r="Y46" s="375">
        <v>4.4930000000000003</v>
      </c>
      <c r="Z46" s="348">
        <v>5.8658999999999999</v>
      </c>
      <c r="AA46" s="348">
        <v>2.2109999999999999</v>
      </c>
      <c r="AB46" s="348">
        <v>8.6256000000000004</v>
      </c>
      <c r="AC46" s="348">
        <v>4.1116999999999999</v>
      </c>
      <c r="AD46" s="348">
        <v>3.3407</v>
      </c>
      <c r="AE46" s="348">
        <v>2.2109999999999999</v>
      </c>
      <c r="AF46" s="348">
        <v>7.5750999999999999</v>
      </c>
      <c r="AG46" s="569"/>
      <c r="AH46" s="346">
        <v>4</v>
      </c>
      <c r="AI46" s="346">
        <v>2</v>
      </c>
      <c r="AJ46" s="346">
        <v>2</v>
      </c>
      <c r="AK46" s="346">
        <v>2</v>
      </c>
      <c r="AL46" s="346">
        <v>3</v>
      </c>
      <c r="AM46" s="346">
        <v>3</v>
      </c>
      <c r="AN46" s="346">
        <v>4</v>
      </c>
      <c r="AO46" s="572">
        <v>4</v>
      </c>
      <c r="AP46" s="346">
        <v>4</v>
      </c>
      <c r="AQ46" s="346">
        <v>3</v>
      </c>
      <c r="AR46" s="346">
        <v>3</v>
      </c>
      <c r="AS46" s="346">
        <v>3</v>
      </c>
      <c r="AT46" s="346">
        <v>2</v>
      </c>
      <c r="AU46" s="346">
        <v>2</v>
      </c>
      <c r="AV46" s="346">
        <v>4</v>
      </c>
      <c r="AW46" s="346">
        <v>4</v>
      </c>
      <c r="AX46" s="346">
        <v>4</v>
      </c>
      <c r="AY46" s="346">
        <v>2</v>
      </c>
      <c r="AZ46" s="584"/>
      <c r="BA46" s="467">
        <v>95.07</v>
      </c>
      <c r="BB46" s="348" t="s">
        <v>430</v>
      </c>
      <c r="BC46" s="348" t="s">
        <v>430</v>
      </c>
      <c r="BD46" s="348" t="s">
        <v>430</v>
      </c>
      <c r="BE46" s="375" t="s">
        <v>430</v>
      </c>
      <c r="BF46" s="375">
        <v>4.93</v>
      </c>
      <c r="BG46" s="374"/>
      <c r="BH46" s="594">
        <v>4.93</v>
      </c>
      <c r="BI46" s="348" t="s">
        <v>430</v>
      </c>
      <c r="BJ46" s="348" t="s">
        <v>430</v>
      </c>
      <c r="BK46" s="348" t="s">
        <v>430</v>
      </c>
      <c r="BL46" s="348" t="s">
        <v>430</v>
      </c>
      <c r="BM46" s="375">
        <v>94.19</v>
      </c>
      <c r="BN46" s="375" t="s">
        <v>430</v>
      </c>
      <c r="BO46" s="375">
        <v>0.88</v>
      </c>
      <c r="BP46" s="375" t="s">
        <v>430</v>
      </c>
      <c r="BQ46" s="375" t="s">
        <v>430</v>
      </c>
      <c r="BR46" s="466"/>
      <c r="BS46" s="373" t="s">
        <v>430</v>
      </c>
      <c r="BT46" s="354" t="s">
        <v>430</v>
      </c>
      <c r="BU46" s="430"/>
      <c r="BV46" s="374" t="s">
        <v>554</v>
      </c>
    </row>
    <row r="47" spans="1:74" s="428" customFormat="1" x14ac:dyDescent="0.25">
      <c r="A47" s="345" t="s">
        <v>7819</v>
      </c>
      <c r="B47" s="373"/>
      <c r="C47" s="719">
        <v>45559</v>
      </c>
      <c r="D47" s="373"/>
      <c r="E47" s="346">
        <v>44.03</v>
      </c>
      <c r="F47" s="373"/>
      <c r="G47" s="347">
        <v>11.1816</v>
      </c>
      <c r="H47" s="374"/>
      <c r="I47" s="348">
        <v>11.81</v>
      </c>
      <c r="J47" s="348">
        <v>7.5</v>
      </c>
      <c r="K47" s="348">
        <v>5.6</v>
      </c>
      <c r="L47" s="348">
        <v>5.82</v>
      </c>
      <c r="M47" s="362"/>
      <c r="N47" s="350">
        <v>35.615499999999997</v>
      </c>
      <c r="O47" s="348">
        <v>-2.8283999999999998</v>
      </c>
      <c r="P47" s="348">
        <v>0.55969999999999998</v>
      </c>
      <c r="Q47" s="348">
        <v>-0.93230000000000002</v>
      </c>
      <c r="R47" s="348">
        <v>14.846500000000001</v>
      </c>
      <c r="S47" s="348">
        <v>9.7367000000000008</v>
      </c>
      <c r="T47" s="348">
        <v>6.8876999999999997</v>
      </c>
      <c r="U47" s="354">
        <v>4.6574</v>
      </c>
      <c r="V47" s="348">
        <v>4.2603</v>
      </c>
      <c r="W47" s="348" t="s">
        <v>430</v>
      </c>
      <c r="X47" s="348" t="s">
        <v>430</v>
      </c>
      <c r="Y47" s="375" t="s">
        <v>430</v>
      </c>
      <c r="Z47" s="348" t="s">
        <v>430</v>
      </c>
      <c r="AA47" s="348">
        <v>2.4712999999999998</v>
      </c>
      <c r="AB47" s="348">
        <v>11.9316</v>
      </c>
      <c r="AC47" s="348">
        <v>5.7382</v>
      </c>
      <c r="AD47" s="348">
        <v>5.49</v>
      </c>
      <c r="AE47" s="348">
        <v>2.4712999999999998</v>
      </c>
      <c r="AF47" s="348">
        <v>6.3712</v>
      </c>
      <c r="AG47" s="569"/>
      <c r="AH47" s="346">
        <v>2</v>
      </c>
      <c r="AI47" s="346">
        <v>1</v>
      </c>
      <c r="AJ47" s="346">
        <v>4</v>
      </c>
      <c r="AK47" s="346">
        <v>3</v>
      </c>
      <c r="AL47" s="346">
        <v>2</v>
      </c>
      <c r="AM47" s="346">
        <v>1</v>
      </c>
      <c r="AN47" s="346">
        <v>1</v>
      </c>
      <c r="AO47" s="572">
        <v>1</v>
      </c>
      <c r="AP47" s="346">
        <v>1</v>
      </c>
      <c r="AQ47" s="346" t="s">
        <v>430</v>
      </c>
      <c r="AR47" s="346" t="s">
        <v>430</v>
      </c>
      <c r="AS47" s="346" t="s">
        <v>430</v>
      </c>
      <c r="AT47" s="346" t="s">
        <v>430</v>
      </c>
      <c r="AU47" s="346">
        <v>1</v>
      </c>
      <c r="AV47" s="346">
        <v>2</v>
      </c>
      <c r="AW47" s="346">
        <v>1</v>
      </c>
      <c r="AX47" s="346">
        <v>1</v>
      </c>
      <c r="AY47" s="346">
        <v>1</v>
      </c>
      <c r="AZ47" s="584"/>
      <c r="BA47" s="467">
        <v>67.13</v>
      </c>
      <c r="BB47" s="348">
        <v>10.36</v>
      </c>
      <c r="BC47" s="348" t="s">
        <v>430</v>
      </c>
      <c r="BD47" s="348">
        <v>14.66</v>
      </c>
      <c r="BE47" s="375" t="s">
        <v>430</v>
      </c>
      <c r="BF47" s="375">
        <v>7.86</v>
      </c>
      <c r="BG47" s="374"/>
      <c r="BH47" s="594">
        <v>7.86</v>
      </c>
      <c r="BI47" s="348" t="s">
        <v>430</v>
      </c>
      <c r="BJ47" s="348" t="s">
        <v>430</v>
      </c>
      <c r="BK47" s="348">
        <v>25.02</v>
      </c>
      <c r="BL47" s="348" t="s">
        <v>430</v>
      </c>
      <c r="BM47" s="375">
        <v>67.13</v>
      </c>
      <c r="BN47" s="375" t="s">
        <v>430</v>
      </c>
      <c r="BO47" s="375" t="s">
        <v>430</v>
      </c>
      <c r="BP47" s="375" t="s">
        <v>430</v>
      </c>
      <c r="BQ47" s="375" t="s">
        <v>430</v>
      </c>
      <c r="BR47" s="466"/>
      <c r="BS47" s="373" t="s">
        <v>430</v>
      </c>
      <c r="BT47" s="354">
        <v>10.355093021035501</v>
      </c>
      <c r="BU47" s="430"/>
      <c r="BV47" s="374" t="s">
        <v>554</v>
      </c>
    </row>
    <row r="48" spans="1:74" s="428" customFormat="1" x14ac:dyDescent="0.25">
      <c r="A48" s="345" t="s">
        <v>7820</v>
      </c>
      <c r="B48" s="373"/>
      <c r="C48" s="719">
        <v>34790</v>
      </c>
      <c r="D48" s="373"/>
      <c r="E48" s="346">
        <v>30.288</v>
      </c>
      <c r="F48" s="373"/>
      <c r="G48" s="347">
        <v>64.527000000000001</v>
      </c>
      <c r="H48" s="374"/>
      <c r="I48" s="348">
        <v>5.29</v>
      </c>
      <c r="J48" s="348">
        <v>6.71</v>
      </c>
      <c r="K48" s="348">
        <v>4.12</v>
      </c>
      <c r="L48" s="348">
        <v>4.28</v>
      </c>
      <c r="M48" s="362"/>
      <c r="N48" s="350">
        <v>37.881599999999999</v>
      </c>
      <c r="O48" s="348">
        <v>-12.0177</v>
      </c>
      <c r="P48" s="348">
        <v>4.8611000000000004</v>
      </c>
      <c r="Q48" s="348">
        <v>0.58189999999999997</v>
      </c>
      <c r="R48" s="348">
        <v>8.3149999999999995</v>
      </c>
      <c r="S48" s="348">
        <v>6.9497</v>
      </c>
      <c r="T48" s="348">
        <v>5.1218000000000004</v>
      </c>
      <c r="U48" s="354">
        <v>3.6242999999999999</v>
      </c>
      <c r="V48" s="348">
        <v>3.0602</v>
      </c>
      <c r="W48" s="348">
        <v>6.1509</v>
      </c>
      <c r="X48" s="348">
        <v>6.3506</v>
      </c>
      <c r="Y48" s="375">
        <v>5.1186999999999996</v>
      </c>
      <c r="Z48" s="348">
        <v>4.0467000000000004</v>
      </c>
      <c r="AA48" s="348">
        <v>1.6415999999999999</v>
      </c>
      <c r="AB48" s="348">
        <v>9.2067999999999994</v>
      </c>
      <c r="AC48" s="348">
        <v>4.2336</v>
      </c>
      <c r="AD48" s="348">
        <v>4.1203000000000003</v>
      </c>
      <c r="AE48" s="348">
        <v>1.6415999999999999</v>
      </c>
      <c r="AF48" s="348">
        <v>6.1353999999999997</v>
      </c>
      <c r="AG48" s="569"/>
      <c r="AH48" s="346">
        <v>1</v>
      </c>
      <c r="AI48" s="346">
        <v>3</v>
      </c>
      <c r="AJ48" s="346">
        <v>1</v>
      </c>
      <c r="AK48" s="346">
        <v>1</v>
      </c>
      <c r="AL48" s="346">
        <v>4</v>
      </c>
      <c r="AM48" s="346">
        <v>4</v>
      </c>
      <c r="AN48" s="346">
        <v>3</v>
      </c>
      <c r="AO48" s="572">
        <v>3</v>
      </c>
      <c r="AP48" s="346">
        <v>3</v>
      </c>
      <c r="AQ48" s="346">
        <v>2</v>
      </c>
      <c r="AR48" s="346">
        <v>2</v>
      </c>
      <c r="AS48" s="346">
        <v>2</v>
      </c>
      <c r="AT48" s="346">
        <v>3</v>
      </c>
      <c r="AU48" s="346">
        <v>3</v>
      </c>
      <c r="AV48" s="346">
        <v>3</v>
      </c>
      <c r="AW48" s="346">
        <v>3</v>
      </c>
      <c r="AX48" s="346">
        <v>3</v>
      </c>
      <c r="AY48" s="346">
        <v>3</v>
      </c>
      <c r="AZ48" s="584"/>
      <c r="BA48" s="467">
        <v>69.36</v>
      </c>
      <c r="BB48" s="348">
        <v>23.25</v>
      </c>
      <c r="BC48" s="348" t="s">
        <v>430</v>
      </c>
      <c r="BD48" s="348" t="s">
        <v>430</v>
      </c>
      <c r="BE48" s="375" t="s">
        <v>430</v>
      </c>
      <c r="BF48" s="375">
        <v>7.39</v>
      </c>
      <c r="BG48" s="374"/>
      <c r="BH48" s="594">
        <v>7.39</v>
      </c>
      <c r="BI48" s="348" t="s">
        <v>430</v>
      </c>
      <c r="BJ48" s="348" t="s">
        <v>430</v>
      </c>
      <c r="BK48" s="348">
        <v>23.25</v>
      </c>
      <c r="BL48" s="348" t="s">
        <v>430</v>
      </c>
      <c r="BM48" s="375">
        <v>69.36</v>
      </c>
      <c r="BN48" s="375" t="s">
        <v>430</v>
      </c>
      <c r="BO48" s="375" t="s">
        <v>430</v>
      </c>
      <c r="BP48" s="375" t="s">
        <v>430</v>
      </c>
      <c r="BQ48" s="375" t="s">
        <v>430</v>
      </c>
      <c r="BR48" s="466"/>
      <c r="BS48" s="373" t="s">
        <v>430</v>
      </c>
      <c r="BT48" s="354" t="s">
        <v>430</v>
      </c>
      <c r="BU48" s="430"/>
      <c r="BV48" s="374" t="s">
        <v>554</v>
      </c>
    </row>
    <row r="49" spans="1:74" x14ac:dyDescent="0.25">
      <c r="A49" s="318" t="s">
        <v>93</v>
      </c>
      <c r="B49" s="43"/>
      <c r="C49" s="720"/>
      <c r="D49" s="43"/>
      <c r="E49" s="51"/>
      <c r="F49" s="43"/>
      <c r="G49" s="55"/>
      <c r="H49" s="66"/>
      <c r="I49" s="59"/>
      <c r="J49" s="59"/>
      <c r="K49" s="59"/>
      <c r="L49" s="59"/>
      <c r="M49" s="258"/>
      <c r="N49" s="70">
        <v>33.502400000000002</v>
      </c>
      <c r="O49" s="59">
        <v>-8.3112999999999992</v>
      </c>
      <c r="P49" s="59">
        <v>2.681</v>
      </c>
      <c r="Q49" s="59">
        <v>-1.2033</v>
      </c>
      <c r="R49" s="59">
        <v>11.8283</v>
      </c>
      <c r="S49" s="59">
        <v>8.2162000000000006</v>
      </c>
      <c r="T49" s="59">
        <v>5.9457000000000004</v>
      </c>
      <c r="U49" s="88">
        <v>3.8744000000000001</v>
      </c>
      <c r="V49" s="59">
        <v>3.4245999999999999</v>
      </c>
      <c r="W49" s="59">
        <v>5.8304</v>
      </c>
      <c r="X49" s="59">
        <v>6.1002999999999998</v>
      </c>
      <c r="Y49" s="276">
        <v>5.0929000000000002</v>
      </c>
      <c r="Z49" s="59">
        <v>5.3392999999999997</v>
      </c>
      <c r="AA49" s="59">
        <v>1.4000999999999999</v>
      </c>
      <c r="AB49" s="59">
        <v>10.4773</v>
      </c>
      <c r="AC49" s="59">
        <v>4.9325000000000001</v>
      </c>
      <c r="AD49" s="59">
        <v>4.5789999999999997</v>
      </c>
      <c r="AE49" s="59">
        <v>1.4000999999999999</v>
      </c>
      <c r="AF49" s="59">
        <v>6.9599000000000002</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1"/>
      <c r="D50" s="44"/>
      <c r="E50" s="52"/>
      <c r="F50" s="44"/>
      <c r="G50" s="56"/>
      <c r="H50" s="67"/>
      <c r="I50" s="60"/>
      <c r="J50" s="60"/>
      <c r="K50" s="60"/>
      <c r="L50" s="60"/>
      <c r="M50" s="259"/>
      <c r="N50" s="71">
        <v>37.881599999999999</v>
      </c>
      <c r="O50" s="60">
        <v>-2.8283999999999998</v>
      </c>
      <c r="P50" s="60">
        <v>4.8611000000000004</v>
      </c>
      <c r="Q50" s="60">
        <v>0.58189999999999997</v>
      </c>
      <c r="R50" s="60">
        <v>14.9527</v>
      </c>
      <c r="S50" s="60">
        <v>9.7367000000000008</v>
      </c>
      <c r="T50" s="60">
        <v>6.8876999999999997</v>
      </c>
      <c r="U50" s="89">
        <v>4.6574</v>
      </c>
      <c r="V50" s="60">
        <v>4.2603</v>
      </c>
      <c r="W50" s="60">
        <v>6.5940000000000003</v>
      </c>
      <c r="X50" s="60">
        <v>6.6128</v>
      </c>
      <c r="Y50" s="277">
        <v>5.6669999999999998</v>
      </c>
      <c r="Z50" s="60">
        <v>6.1052999999999997</v>
      </c>
      <c r="AA50" s="60">
        <v>2.4712999999999998</v>
      </c>
      <c r="AB50" s="60">
        <v>12.145200000000001</v>
      </c>
      <c r="AC50" s="60">
        <v>5.7382</v>
      </c>
      <c r="AD50" s="60">
        <v>5.49</v>
      </c>
      <c r="AE50" s="60">
        <v>2.4712999999999998</v>
      </c>
      <c r="AF50" s="60">
        <v>7.7579000000000002</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1"/>
      <c r="D51" s="44"/>
      <c r="E51" s="52"/>
      <c r="F51" s="44"/>
      <c r="G51" s="56"/>
      <c r="H51" s="67"/>
      <c r="I51" s="60"/>
      <c r="J51" s="60"/>
      <c r="K51" s="60"/>
      <c r="L51" s="60"/>
      <c r="M51" s="259"/>
      <c r="N51" s="71">
        <v>29.0258</v>
      </c>
      <c r="O51" s="60">
        <v>-12.7249</v>
      </c>
      <c r="P51" s="60">
        <v>0.55969999999999998</v>
      </c>
      <c r="Q51" s="60">
        <v>-4.8883000000000001</v>
      </c>
      <c r="R51" s="60">
        <v>8.3149999999999995</v>
      </c>
      <c r="S51" s="60">
        <v>6.9497</v>
      </c>
      <c r="T51" s="60">
        <v>4.9905999999999997</v>
      </c>
      <c r="U51" s="89">
        <v>2.6956000000000002</v>
      </c>
      <c r="V51" s="60">
        <v>2.6326999999999998</v>
      </c>
      <c r="W51" s="60">
        <v>4.7462</v>
      </c>
      <c r="X51" s="60">
        <v>5.3375000000000004</v>
      </c>
      <c r="Y51" s="277">
        <v>4.4930000000000003</v>
      </c>
      <c r="Z51" s="60">
        <v>4.0467000000000004</v>
      </c>
      <c r="AA51" s="60">
        <v>-0.72350000000000003</v>
      </c>
      <c r="AB51" s="60">
        <v>8.6256000000000004</v>
      </c>
      <c r="AC51" s="60">
        <v>4.1116999999999999</v>
      </c>
      <c r="AD51" s="60">
        <v>3.3407</v>
      </c>
      <c r="AE51" s="60">
        <v>-0.72350000000000003</v>
      </c>
      <c r="AF51" s="60">
        <v>6.1353999999999997</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2"/>
      <c r="D52" s="45"/>
      <c r="E52" s="53"/>
      <c r="F52" s="45"/>
      <c r="G52" s="57"/>
      <c r="H52" s="68"/>
      <c r="I52" s="61"/>
      <c r="J52" s="61"/>
      <c r="K52" s="61"/>
      <c r="L52" s="61"/>
      <c r="M52" s="262"/>
      <c r="N52" s="72">
        <v>33.551000000000002</v>
      </c>
      <c r="O52" s="61">
        <v>-8.8459000000000003</v>
      </c>
      <c r="P52" s="61">
        <v>2.6515499999999999</v>
      </c>
      <c r="Q52" s="61">
        <v>-0.25345000000000001</v>
      </c>
      <c r="R52" s="61">
        <v>12.0227</v>
      </c>
      <c r="S52" s="61">
        <v>8.0892499999999998</v>
      </c>
      <c r="T52" s="61">
        <v>5.9523000000000001</v>
      </c>
      <c r="U52" s="90">
        <v>4.0723000000000003</v>
      </c>
      <c r="V52" s="61">
        <v>3.4026000000000001</v>
      </c>
      <c r="W52" s="61">
        <v>6.1509</v>
      </c>
      <c r="X52" s="61">
        <v>6.3506</v>
      </c>
      <c r="Y52" s="279">
        <v>5.1186999999999996</v>
      </c>
      <c r="Z52" s="61">
        <v>5.8658999999999999</v>
      </c>
      <c r="AA52" s="61">
        <v>1.9262999999999999</v>
      </c>
      <c r="AB52" s="61">
        <v>10.5692</v>
      </c>
      <c r="AC52" s="61">
        <v>4.9401000000000002</v>
      </c>
      <c r="AD52" s="61">
        <v>4.7427000000000001</v>
      </c>
      <c r="AE52" s="61">
        <v>1.9262999999999999</v>
      </c>
      <c r="AF52" s="61">
        <v>6.9731500000000004</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7791</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7792</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10410</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52B56-F14B-4602-81C0-66BE3C51A9D4}">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261</v>
      </c>
    </row>
    <row r="4" spans="1:75" x14ac:dyDescent="0.25">
      <c r="A4" s="488" t="s">
        <v>425</v>
      </c>
    </row>
    <row r="5" spans="1:75" ht="33" x14ac:dyDescent="0.25">
      <c r="A5" s="1075" t="s">
        <v>262</v>
      </c>
      <c r="B5" s="1076"/>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076"/>
      <c r="BS5" s="1106" t="s">
        <v>212</v>
      </c>
      <c r="BT5" s="1102"/>
      <c r="BU5" s="1076"/>
      <c r="BV5" s="1106" t="s">
        <v>88</v>
      </c>
    </row>
    <row r="6" spans="1:75" ht="33" x14ac:dyDescent="0.25">
      <c r="A6" s="1075"/>
      <c r="B6" s="1077"/>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634"/>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077"/>
      <c r="BS6" s="83" t="s">
        <v>210</v>
      </c>
      <c r="BT6" s="82" t="s">
        <v>211</v>
      </c>
      <c r="BU6" s="1077"/>
      <c r="BV6" s="1107"/>
    </row>
    <row r="7" spans="1:75" ht="14.5" x14ac:dyDescent="0.25">
      <c r="A7" s="323" t="s">
        <v>417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7823</v>
      </c>
      <c r="B8" s="369"/>
      <c r="C8" s="718">
        <v>43287</v>
      </c>
      <c r="D8" s="369"/>
      <c r="E8" s="338">
        <v>6421.38</v>
      </c>
      <c r="F8" s="369"/>
      <c r="G8" s="339">
        <v>18.8659</v>
      </c>
      <c r="H8" s="370"/>
      <c r="I8" s="340">
        <v>21.54</v>
      </c>
      <c r="J8" s="340">
        <v>7.36</v>
      </c>
      <c r="K8" s="340">
        <v>10.54</v>
      </c>
      <c r="L8" s="340">
        <v>10.93</v>
      </c>
      <c r="M8" s="361"/>
      <c r="N8" s="342">
        <v>73.667299999999997</v>
      </c>
      <c r="O8" s="340">
        <v>25.2681</v>
      </c>
      <c r="P8" s="340">
        <v>2.0737000000000001</v>
      </c>
      <c r="Q8" s="340">
        <v>-1.2017</v>
      </c>
      <c r="R8" s="340">
        <v>29.756799999999998</v>
      </c>
      <c r="S8" s="340">
        <v>14.6662</v>
      </c>
      <c r="T8" s="340">
        <v>6.7541000000000002</v>
      </c>
      <c r="U8" s="344">
        <v>2.7940999999999998</v>
      </c>
      <c r="V8" s="340">
        <v>2.9180000000000001</v>
      </c>
      <c r="W8" s="340">
        <v>5.5814000000000004</v>
      </c>
      <c r="X8" s="340">
        <v>6.7241</v>
      </c>
      <c r="Y8" s="371">
        <v>6.6436000000000002</v>
      </c>
      <c r="Z8" s="340" t="s">
        <v>430</v>
      </c>
      <c r="AA8" s="340">
        <v>1.4277</v>
      </c>
      <c r="AB8" s="340">
        <v>19.6753</v>
      </c>
      <c r="AC8" s="340">
        <v>5.2359999999999998</v>
      </c>
      <c r="AD8" s="340">
        <v>4.6532999999999998</v>
      </c>
      <c r="AE8" s="340">
        <v>1.4277</v>
      </c>
      <c r="AF8" s="340">
        <v>8.2227999999999994</v>
      </c>
      <c r="AG8" s="568"/>
      <c r="AH8" s="338">
        <v>3</v>
      </c>
      <c r="AI8" s="338">
        <v>1</v>
      </c>
      <c r="AJ8" s="338">
        <v>1</v>
      </c>
      <c r="AK8" s="338">
        <v>1</v>
      </c>
      <c r="AL8" s="338">
        <v>2</v>
      </c>
      <c r="AM8" s="338">
        <v>1</v>
      </c>
      <c r="AN8" s="338">
        <v>6</v>
      </c>
      <c r="AO8" s="604">
        <v>3</v>
      </c>
      <c r="AP8" s="338">
        <v>3</v>
      </c>
      <c r="AQ8" s="338">
        <v>3</v>
      </c>
      <c r="AR8" s="338">
        <v>5</v>
      </c>
      <c r="AS8" s="338">
        <v>1</v>
      </c>
      <c r="AT8" s="338" t="s">
        <v>430</v>
      </c>
      <c r="AU8" s="338">
        <v>2</v>
      </c>
      <c r="AV8" s="338">
        <v>3</v>
      </c>
      <c r="AW8" s="338">
        <v>4</v>
      </c>
      <c r="AX8" s="338">
        <v>4</v>
      </c>
      <c r="AY8" s="338">
        <v>2</v>
      </c>
      <c r="AZ8" s="583"/>
      <c r="BA8" s="464">
        <v>97.66</v>
      </c>
      <c r="BB8" s="340" t="s">
        <v>430</v>
      </c>
      <c r="BC8" s="340" t="s">
        <v>430</v>
      </c>
      <c r="BD8" s="340" t="s">
        <v>430</v>
      </c>
      <c r="BE8" s="371" t="s">
        <v>430</v>
      </c>
      <c r="BF8" s="371">
        <v>2.34</v>
      </c>
      <c r="BG8" s="370"/>
      <c r="BH8" s="593">
        <v>2.34</v>
      </c>
      <c r="BI8" s="340" t="s">
        <v>430</v>
      </c>
      <c r="BJ8" s="340" t="s">
        <v>430</v>
      </c>
      <c r="BK8" s="340" t="s">
        <v>430</v>
      </c>
      <c r="BL8" s="340" t="s">
        <v>430</v>
      </c>
      <c r="BM8" s="371">
        <v>97.66</v>
      </c>
      <c r="BN8" s="371" t="s">
        <v>430</v>
      </c>
      <c r="BO8" s="371" t="s">
        <v>430</v>
      </c>
      <c r="BP8" s="371" t="s">
        <v>430</v>
      </c>
      <c r="BQ8" s="371" t="s">
        <v>430</v>
      </c>
      <c r="BR8" s="609"/>
      <c r="BS8" s="369" t="s">
        <v>430</v>
      </c>
      <c r="BT8" s="344" t="s">
        <v>430</v>
      </c>
      <c r="BU8" s="571"/>
      <c r="BV8" s="370" t="s">
        <v>554</v>
      </c>
    </row>
    <row r="9" spans="1:75" s="425" customFormat="1" x14ac:dyDescent="0.25">
      <c r="A9" s="337" t="s">
        <v>7824</v>
      </c>
      <c r="B9" s="369"/>
      <c r="C9" s="718">
        <v>44946</v>
      </c>
      <c r="D9" s="369"/>
      <c r="E9" s="338">
        <v>2999.45</v>
      </c>
      <c r="F9" s="369"/>
      <c r="G9" s="339">
        <v>12.684699999999999</v>
      </c>
      <c r="H9" s="370"/>
      <c r="I9" s="340">
        <v>28.81</v>
      </c>
      <c r="J9" s="340">
        <v>7.31</v>
      </c>
      <c r="K9" s="340">
        <v>11.62</v>
      </c>
      <c r="L9" s="340">
        <v>12.05</v>
      </c>
      <c r="M9" s="361"/>
      <c r="N9" s="342">
        <v>62.548400000000001</v>
      </c>
      <c r="O9" s="340">
        <v>-32.524299999999997</v>
      </c>
      <c r="P9" s="340">
        <v>-11.6074</v>
      </c>
      <c r="Q9" s="340">
        <v>-13.311999999999999</v>
      </c>
      <c r="R9" s="340">
        <v>28.104900000000001</v>
      </c>
      <c r="S9" s="340">
        <v>13.255699999999999</v>
      </c>
      <c r="T9" s="340">
        <v>7.4137000000000004</v>
      </c>
      <c r="U9" s="344">
        <v>2.4056000000000002</v>
      </c>
      <c r="V9" s="340">
        <v>2.2902</v>
      </c>
      <c r="W9" s="340">
        <v>4.9184000000000001</v>
      </c>
      <c r="X9" s="340">
        <v>6.7408999999999999</v>
      </c>
      <c r="Y9" s="371" t="s">
        <v>430</v>
      </c>
      <c r="Z9" s="340" t="s">
        <v>430</v>
      </c>
      <c r="AA9" s="340">
        <v>-12.1997</v>
      </c>
      <c r="AB9" s="340">
        <v>20.606300000000001</v>
      </c>
      <c r="AC9" s="340">
        <v>5.0228000000000002</v>
      </c>
      <c r="AD9" s="340">
        <v>4.4092000000000002</v>
      </c>
      <c r="AE9" s="340">
        <v>-12.1997</v>
      </c>
      <c r="AF9" s="340">
        <v>7.0564999999999998</v>
      </c>
      <c r="AG9" s="568"/>
      <c r="AH9" s="338">
        <v>6</v>
      </c>
      <c r="AI9" s="338">
        <v>6</v>
      </c>
      <c r="AJ9" s="338">
        <v>8</v>
      </c>
      <c r="AK9" s="338">
        <v>7</v>
      </c>
      <c r="AL9" s="338">
        <v>3</v>
      </c>
      <c r="AM9" s="338">
        <v>3</v>
      </c>
      <c r="AN9" s="338">
        <v>3</v>
      </c>
      <c r="AO9" s="604">
        <v>8</v>
      </c>
      <c r="AP9" s="338">
        <v>6</v>
      </c>
      <c r="AQ9" s="338">
        <v>5</v>
      </c>
      <c r="AR9" s="338">
        <v>4</v>
      </c>
      <c r="AS9" s="338" t="s">
        <v>430</v>
      </c>
      <c r="AT9" s="338" t="s">
        <v>430</v>
      </c>
      <c r="AU9" s="338">
        <v>8</v>
      </c>
      <c r="AV9" s="338">
        <v>1</v>
      </c>
      <c r="AW9" s="338">
        <v>5</v>
      </c>
      <c r="AX9" s="338">
        <v>5</v>
      </c>
      <c r="AY9" s="338">
        <v>8</v>
      </c>
      <c r="AZ9" s="583"/>
      <c r="BA9" s="464">
        <v>97.91</v>
      </c>
      <c r="BB9" s="340" t="s">
        <v>430</v>
      </c>
      <c r="BC9" s="340" t="s">
        <v>430</v>
      </c>
      <c r="BD9" s="340" t="s">
        <v>430</v>
      </c>
      <c r="BE9" s="371" t="s">
        <v>430</v>
      </c>
      <c r="BF9" s="371">
        <v>2.09</v>
      </c>
      <c r="BG9" s="370"/>
      <c r="BH9" s="593">
        <v>2.09</v>
      </c>
      <c r="BI9" s="340" t="s">
        <v>430</v>
      </c>
      <c r="BJ9" s="340" t="s">
        <v>430</v>
      </c>
      <c r="BK9" s="340" t="s">
        <v>430</v>
      </c>
      <c r="BL9" s="340" t="s">
        <v>430</v>
      </c>
      <c r="BM9" s="371">
        <v>97.91</v>
      </c>
      <c r="BN9" s="371" t="s">
        <v>430</v>
      </c>
      <c r="BO9" s="371" t="s">
        <v>430</v>
      </c>
      <c r="BP9" s="371" t="s">
        <v>430</v>
      </c>
      <c r="BQ9" s="371" t="s">
        <v>430</v>
      </c>
      <c r="BR9" s="463"/>
      <c r="BS9" s="369" t="s">
        <v>430</v>
      </c>
      <c r="BT9" s="344" t="s">
        <v>430</v>
      </c>
      <c r="BU9" s="571"/>
      <c r="BV9" s="370" t="s">
        <v>554</v>
      </c>
    </row>
    <row r="10" spans="1:75" s="428" customFormat="1" x14ac:dyDescent="0.25">
      <c r="A10" s="345" t="s">
        <v>7825</v>
      </c>
      <c r="B10" s="373"/>
      <c r="C10" s="719">
        <v>44916</v>
      </c>
      <c r="D10" s="373"/>
      <c r="E10" s="346">
        <v>1472.25</v>
      </c>
      <c r="F10" s="373"/>
      <c r="G10" s="347">
        <v>12.8405</v>
      </c>
      <c r="H10" s="374"/>
      <c r="I10" s="348">
        <v>34.36</v>
      </c>
      <c r="J10" s="348">
        <v>7.5</v>
      </c>
      <c r="K10" s="348">
        <v>11.18793</v>
      </c>
      <c r="L10" s="348">
        <v>11.6043</v>
      </c>
      <c r="M10" s="362"/>
      <c r="N10" s="350">
        <v>77.481999999999999</v>
      </c>
      <c r="O10" s="348">
        <v>-19.4877</v>
      </c>
      <c r="P10" s="348">
        <v>-0.20300000000000001</v>
      </c>
      <c r="Q10" s="348">
        <v>-11.884399999999999</v>
      </c>
      <c r="R10" s="348">
        <v>21.463999999999999</v>
      </c>
      <c r="S10" s="348">
        <v>9.9886999999999997</v>
      </c>
      <c r="T10" s="348">
        <v>6.0480999999999998</v>
      </c>
      <c r="U10" s="354">
        <v>2.4839000000000002</v>
      </c>
      <c r="V10" s="348">
        <v>2.6000999999999999</v>
      </c>
      <c r="W10" s="348">
        <v>4.9104999999999999</v>
      </c>
      <c r="X10" s="348">
        <v>6.7411000000000003</v>
      </c>
      <c r="Y10" s="375" t="s">
        <v>430</v>
      </c>
      <c r="Z10" s="348" t="s">
        <v>430</v>
      </c>
      <c r="AA10" s="348">
        <v>-1.2606999999999999</v>
      </c>
      <c r="AB10" s="348">
        <v>16.808700000000002</v>
      </c>
      <c r="AC10" s="348">
        <v>4.5171000000000001</v>
      </c>
      <c r="AD10" s="348">
        <v>4.2454999999999998</v>
      </c>
      <c r="AE10" s="348">
        <v>-1.2606999999999999</v>
      </c>
      <c r="AF10" s="348">
        <v>7.2546999999999997</v>
      </c>
      <c r="AG10" s="569"/>
      <c r="AH10" s="346">
        <v>2</v>
      </c>
      <c r="AI10" s="346">
        <v>4</v>
      </c>
      <c r="AJ10" s="346">
        <v>3</v>
      </c>
      <c r="AK10" s="346">
        <v>5</v>
      </c>
      <c r="AL10" s="346">
        <v>8</v>
      </c>
      <c r="AM10" s="346">
        <v>9</v>
      </c>
      <c r="AN10" s="346">
        <v>8</v>
      </c>
      <c r="AO10" s="429">
        <v>6</v>
      </c>
      <c r="AP10" s="346">
        <v>5</v>
      </c>
      <c r="AQ10" s="346">
        <v>6</v>
      </c>
      <c r="AR10" s="346">
        <v>3</v>
      </c>
      <c r="AS10" s="346" t="s">
        <v>430</v>
      </c>
      <c r="AT10" s="346" t="s">
        <v>430</v>
      </c>
      <c r="AU10" s="346">
        <v>3</v>
      </c>
      <c r="AV10" s="346">
        <v>8</v>
      </c>
      <c r="AW10" s="346">
        <v>8</v>
      </c>
      <c r="AX10" s="346">
        <v>8</v>
      </c>
      <c r="AY10" s="346">
        <v>3</v>
      </c>
      <c r="AZ10" s="584"/>
      <c r="BA10" s="467">
        <v>94.07</v>
      </c>
      <c r="BB10" s="348" t="s">
        <v>430</v>
      </c>
      <c r="BC10" s="348" t="s">
        <v>430</v>
      </c>
      <c r="BD10" s="348" t="s">
        <v>430</v>
      </c>
      <c r="BE10" s="375" t="s">
        <v>430</v>
      </c>
      <c r="BF10" s="375">
        <v>5.93</v>
      </c>
      <c r="BG10" s="374"/>
      <c r="BH10" s="594">
        <v>5.93</v>
      </c>
      <c r="BI10" s="348" t="s">
        <v>430</v>
      </c>
      <c r="BJ10" s="348" t="s">
        <v>430</v>
      </c>
      <c r="BK10" s="348" t="s">
        <v>430</v>
      </c>
      <c r="BL10" s="348" t="s">
        <v>430</v>
      </c>
      <c r="BM10" s="375">
        <v>94.07</v>
      </c>
      <c r="BN10" s="375" t="s">
        <v>430</v>
      </c>
      <c r="BO10" s="375" t="s">
        <v>430</v>
      </c>
      <c r="BP10" s="375" t="s">
        <v>430</v>
      </c>
      <c r="BQ10" s="375" t="s">
        <v>430</v>
      </c>
      <c r="BR10" s="466"/>
      <c r="BS10" s="373" t="s">
        <v>430</v>
      </c>
      <c r="BT10" s="354" t="s">
        <v>430</v>
      </c>
      <c r="BU10" s="430"/>
      <c r="BV10" s="374" t="s">
        <v>554</v>
      </c>
    </row>
    <row r="11" spans="1:75" s="428" customFormat="1" x14ac:dyDescent="0.25">
      <c r="A11" s="345" t="s">
        <v>7826</v>
      </c>
      <c r="B11" s="373"/>
      <c r="C11" s="719">
        <v>41275</v>
      </c>
      <c r="D11" s="373"/>
      <c r="E11" s="346">
        <v>850.29499999999996</v>
      </c>
      <c r="F11" s="373"/>
      <c r="G11" s="347">
        <v>101.81829999999999</v>
      </c>
      <c r="H11" s="374"/>
      <c r="I11" s="348">
        <v>28.95</v>
      </c>
      <c r="J11" s="348">
        <v>7.64</v>
      </c>
      <c r="K11" s="348">
        <v>11.05</v>
      </c>
      <c r="L11" s="348">
        <v>11.46</v>
      </c>
      <c r="M11" s="362"/>
      <c r="N11" s="350">
        <v>90.561499999999995</v>
      </c>
      <c r="O11" s="348">
        <v>-39.471800000000002</v>
      </c>
      <c r="P11" s="348">
        <v>-10.308999999999999</v>
      </c>
      <c r="Q11" s="348">
        <v>-12.9939</v>
      </c>
      <c r="R11" s="348">
        <v>23.719000000000001</v>
      </c>
      <c r="S11" s="348">
        <v>12.0602</v>
      </c>
      <c r="T11" s="348">
        <v>6.4604999999999997</v>
      </c>
      <c r="U11" s="354">
        <v>2.5979999999999999</v>
      </c>
      <c r="V11" s="348">
        <v>2.6448999999999998</v>
      </c>
      <c r="W11" s="348">
        <v>6.3796999999999997</v>
      </c>
      <c r="X11" s="348">
        <v>7.0124000000000004</v>
      </c>
      <c r="Y11" s="375">
        <v>5.9999000000000002</v>
      </c>
      <c r="Z11" s="348">
        <v>7.3018000000000001</v>
      </c>
      <c r="AA11" s="348">
        <v>-5.9085999999999999</v>
      </c>
      <c r="AB11" s="348">
        <v>17.169899999999998</v>
      </c>
      <c r="AC11" s="348">
        <v>4.8064</v>
      </c>
      <c r="AD11" s="348">
        <v>4.2874999999999996</v>
      </c>
      <c r="AE11" s="348">
        <v>-5.9085999999999999</v>
      </c>
      <c r="AF11" s="348">
        <v>7.8834999999999997</v>
      </c>
      <c r="AG11" s="569"/>
      <c r="AH11" s="346">
        <v>1</v>
      </c>
      <c r="AI11" s="346">
        <v>7</v>
      </c>
      <c r="AJ11" s="346">
        <v>7</v>
      </c>
      <c r="AK11" s="346">
        <v>6</v>
      </c>
      <c r="AL11" s="346">
        <v>6</v>
      </c>
      <c r="AM11" s="346">
        <v>6</v>
      </c>
      <c r="AN11" s="346">
        <v>7</v>
      </c>
      <c r="AO11" s="429">
        <v>5</v>
      </c>
      <c r="AP11" s="346">
        <v>4</v>
      </c>
      <c r="AQ11" s="346">
        <v>1</v>
      </c>
      <c r="AR11" s="346">
        <v>2</v>
      </c>
      <c r="AS11" s="346">
        <v>2</v>
      </c>
      <c r="AT11" s="346">
        <v>1</v>
      </c>
      <c r="AU11" s="346">
        <v>6</v>
      </c>
      <c r="AV11" s="346">
        <v>6</v>
      </c>
      <c r="AW11" s="346">
        <v>7</v>
      </c>
      <c r="AX11" s="346">
        <v>7</v>
      </c>
      <c r="AY11" s="346">
        <v>6</v>
      </c>
      <c r="AZ11" s="584"/>
      <c r="BA11" s="467">
        <v>96.91</v>
      </c>
      <c r="BB11" s="348">
        <v>0.01</v>
      </c>
      <c r="BC11" s="348" t="s">
        <v>430</v>
      </c>
      <c r="BD11" s="348" t="s">
        <v>430</v>
      </c>
      <c r="BE11" s="375" t="s">
        <v>430</v>
      </c>
      <c r="BF11" s="375">
        <v>3.08</v>
      </c>
      <c r="BG11" s="374"/>
      <c r="BH11" s="594">
        <v>3.08</v>
      </c>
      <c r="BI11" s="348" t="s">
        <v>430</v>
      </c>
      <c r="BJ11" s="348" t="s">
        <v>430</v>
      </c>
      <c r="BK11" s="348">
        <v>0.01</v>
      </c>
      <c r="BL11" s="348" t="s">
        <v>430</v>
      </c>
      <c r="BM11" s="375">
        <v>96.91</v>
      </c>
      <c r="BN11" s="375" t="s">
        <v>430</v>
      </c>
      <c r="BO11" s="375" t="s">
        <v>430</v>
      </c>
      <c r="BP11" s="375" t="s">
        <v>430</v>
      </c>
      <c r="BQ11" s="375" t="s">
        <v>430</v>
      </c>
      <c r="BR11" s="466"/>
      <c r="BS11" s="373" t="s">
        <v>430</v>
      </c>
      <c r="BT11" s="354" t="s">
        <v>430</v>
      </c>
      <c r="BU11" s="430"/>
      <c r="BV11" s="374" t="s">
        <v>554</v>
      </c>
    </row>
    <row r="12" spans="1:75" s="428" customFormat="1" x14ac:dyDescent="0.25">
      <c r="A12" s="345" t="s">
        <v>7827</v>
      </c>
      <c r="B12" s="373"/>
      <c r="C12" s="719">
        <v>44922</v>
      </c>
      <c r="D12" s="373"/>
      <c r="E12" s="346">
        <v>182.56200000000001</v>
      </c>
      <c r="F12" s="373"/>
      <c r="G12" s="347">
        <v>1275.2218</v>
      </c>
      <c r="H12" s="374"/>
      <c r="I12" s="348">
        <v>29.8</v>
      </c>
      <c r="J12" s="348">
        <v>7.3465499999999997</v>
      </c>
      <c r="K12" s="348">
        <v>11.08</v>
      </c>
      <c r="L12" s="348">
        <v>11.48</v>
      </c>
      <c r="M12" s="362"/>
      <c r="N12" s="350">
        <v>66.930199999999999</v>
      </c>
      <c r="O12" s="348">
        <v>-41.4818</v>
      </c>
      <c r="P12" s="348">
        <v>-14.065899999999999</v>
      </c>
      <c r="Q12" s="348">
        <v>-16.158799999999999</v>
      </c>
      <c r="R12" s="348">
        <v>27.0337</v>
      </c>
      <c r="S12" s="348">
        <v>12.156000000000001</v>
      </c>
      <c r="T12" s="348">
        <v>7.2285000000000004</v>
      </c>
      <c r="U12" s="354">
        <v>2.4131999999999998</v>
      </c>
      <c r="V12" s="348">
        <v>2.2126000000000001</v>
      </c>
      <c r="W12" s="348">
        <v>4.7476000000000003</v>
      </c>
      <c r="X12" s="348">
        <v>6.6031000000000004</v>
      </c>
      <c r="Y12" s="375" t="s">
        <v>430</v>
      </c>
      <c r="Z12" s="348" t="s">
        <v>430</v>
      </c>
      <c r="AA12" s="348">
        <v>-13.9345</v>
      </c>
      <c r="AB12" s="348">
        <v>19.1401</v>
      </c>
      <c r="AC12" s="348">
        <v>4.8726000000000003</v>
      </c>
      <c r="AD12" s="348">
        <v>4.3289999999999997</v>
      </c>
      <c r="AE12" s="348">
        <v>-13.9345</v>
      </c>
      <c r="AF12" s="348">
        <v>7.0812999999999997</v>
      </c>
      <c r="AG12" s="569"/>
      <c r="AH12" s="346">
        <v>5</v>
      </c>
      <c r="AI12" s="346">
        <v>8</v>
      </c>
      <c r="AJ12" s="346">
        <v>9</v>
      </c>
      <c r="AK12" s="346">
        <v>9</v>
      </c>
      <c r="AL12" s="346">
        <v>4</v>
      </c>
      <c r="AM12" s="346">
        <v>5</v>
      </c>
      <c r="AN12" s="346">
        <v>4</v>
      </c>
      <c r="AO12" s="429">
        <v>7</v>
      </c>
      <c r="AP12" s="346">
        <v>7</v>
      </c>
      <c r="AQ12" s="346">
        <v>8</v>
      </c>
      <c r="AR12" s="346">
        <v>6</v>
      </c>
      <c r="AS12" s="346" t="s">
        <v>430</v>
      </c>
      <c r="AT12" s="346" t="s">
        <v>430</v>
      </c>
      <c r="AU12" s="346">
        <v>9</v>
      </c>
      <c r="AV12" s="346">
        <v>4</v>
      </c>
      <c r="AW12" s="346">
        <v>6</v>
      </c>
      <c r="AX12" s="346">
        <v>6</v>
      </c>
      <c r="AY12" s="346">
        <v>9</v>
      </c>
      <c r="AZ12" s="584"/>
      <c r="BA12" s="467">
        <v>91.72</v>
      </c>
      <c r="BB12" s="348" t="s">
        <v>430</v>
      </c>
      <c r="BC12" s="348" t="s">
        <v>430</v>
      </c>
      <c r="BD12" s="348" t="s">
        <v>430</v>
      </c>
      <c r="BE12" s="375" t="s">
        <v>430</v>
      </c>
      <c r="BF12" s="375">
        <v>8.2799999999999994</v>
      </c>
      <c r="BG12" s="374"/>
      <c r="BH12" s="594">
        <v>8.2799999999999994</v>
      </c>
      <c r="BI12" s="348" t="s">
        <v>430</v>
      </c>
      <c r="BJ12" s="348" t="s">
        <v>430</v>
      </c>
      <c r="BK12" s="348" t="s">
        <v>430</v>
      </c>
      <c r="BL12" s="348" t="s">
        <v>430</v>
      </c>
      <c r="BM12" s="375">
        <v>91.72</v>
      </c>
      <c r="BN12" s="375" t="s">
        <v>430</v>
      </c>
      <c r="BO12" s="375" t="s">
        <v>430</v>
      </c>
      <c r="BP12" s="375" t="s">
        <v>430</v>
      </c>
      <c r="BQ12" s="375" t="s">
        <v>430</v>
      </c>
      <c r="BR12" s="466"/>
      <c r="BS12" s="373" t="s">
        <v>430</v>
      </c>
      <c r="BT12" s="354" t="s">
        <v>430</v>
      </c>
      <c r="BU12" s="430"/>
      <c r="BV12" s="374" t="s">
        <v>554</v>
      </c>
    </row>
    <row r="13" spans="1:75" s="428" customFormat="1" x14ac:dyDescent="0.25">
      <c r="A13" s="345" t="s">
        <v>7828</v>
      </c>
      <c r="B13" s="373"/>
      <c r="C13" s="719">
        <v>44781</v>
      </c>
      <c r="D13" s="373"/>
      <c r="E13" s="346">
        <v>107.057</v>
      </c>
      <c r="F13" s="373"/>
      <c r="G13" s="347">
        <v>13.4918</v>
      </c>
      <c r="H13" s="374"/>
      <c r="I13" s="348">
        <v>28.53</v>
      </c>
      <c r="J13" s="348">
        <v>7.49</v>
      </c>
      <c r="K13" s="348">
        <v>10.220000000000001</v>
      </c>
      <c r="L13" s="348">
        <v>10.64</v>
      </c>
      <c r="M13" s="362"/>
      <c r="N13" s="350">
        <v>57.443600000000004</v>
      </c>
      <c r="O13" s="348">
        <v>-31.211600000000001</v>
      </c>
      <c r="P13" s="348">
        <v>-1.2750999999999999</v>
      </c>
      <c r="Q13" s="348">
        <v>-11.4664</v>
      </c>
      <c r="R13" s="348">
        <v>22.7362</v>
      </c>
      <c r="S13" s="348">
        <v>11.1403</v>
      </c>
      <c r="T13" s="348">
        <v>7.0061</v>
      </c>
      <c r="U13" s="354">
        <v>3.1442999999999999</v>
      </c>
      <c r="V13" s="348">
        <v>2.9460000000000002</v>
      </c>
      <c r="W13" s="348">
        <v>6.2305000000000001</v>
      </c>
      <c r="X13" s="348">
        <v>7.0807000000000002</v>
      </c>
      <c r="Y13" s="375" t="s">
        <v>430</v>
      </c>
      <c r="Z13" s="348" t="s">
        <v>430</v>
      </c>
      <c r="AA13" s="348">
        <v>-1.5039</v>
      </c>
      <c r="AB13" s="348">
        <v>16.031300000000002</v>
      </c>
      <c r="AC13" s="348">
        <v>5.4919000000000002</v>
      </c>
      <c r="AD13" s="348">
        <v>4.9405000000000001</v>
      </c>
      <c r="AE13" s="348">
        <v>-1.5039</v>
      </c>
      <c r="AF13" s="348">
        <v>7.8983999999999996</v>
      </c>
      <c r="AG13" s="569"/>
      <c r="AH13" s="346">
        <v>7</v>
      </c>
      <c r="AI13" s="346">
        <v>5</v>
      </c>
      <c r="AJ13" s="346">
        <v>4</v>
      </c>
      <c r="AK13" s="346">
        <v>4</v>
      </c>
      <c r="AL13" s="346">
        <v>7</v>
      </c>
      <c r="AM13" s="346">
        <v>7</v>
      </c>
      <c r="AN13" s="346">
        <v>5</v>
      </c>
      <c r="AO13" s="429">
        <v>2</v>
      </c>
      <c r="AP13" s="346">
        <v>2</v>
      </c>
      <c r="AQ13" s="346">
        <v>2</v>
      </c>
      <c r="AR13" s="346">
        <v>1</v>
      </c>
      <c r="AS13" s="346" t="s">
        <v>430</v>
      </c>
      <c r="AT13" s="346" t="s">
        <v>430</v>
      </c>
      <c r="AU13" s="346">
        <v>4</v>
      </c>
      <c r="AV13" s="346">
        <v>9</v>
      </c>
      <c r="AW13" s="346">
        <v>3</v>
      </c>
      <c r="AX13" s="346">
        <v>3</v>
      </c>
      <c r="AY13" s="346">
        <v>4</v>
      </c>
      <c r="AZ13" s="584"/>
      <c r="BA13" s="467">
        <v>81.14</v>
      </c>
      <c r="BB13" s="348">
        <v>16.579999999999998</v>
      </c>
      <c r="BC13" s="348" t="s">
        <v>430</v>
      </c>
      <c r="BD13" s="348" t="s">
        <v>430</v>
      </c>
      <c r="BE13" s="375" t="s">
        <v>430</v>
      </c>
      <c r="BF13" s="375">
        <v>2.2799999999999998</v>
      </c>
      <c r="BG13" s="374"/>
      <c r="BH13" s="594">
        <v>2.2799999999999998</v>
      </c>
      <c r="BI13" s="348" t="s">
        <v>430</v>
      </c>
      <c r="BJ13" s="348" t="s">
        <v>430</v>
      </c>
      <c r="BK13" s="348">
        <v>16.579999999999998</v>
      </c>
      <c r="BL13" s="348" t="s">
        <v>430</v>
      </c>
      <c r="BM13" s="375">
        <v>81.14</v>
      </c>
      <c r="BN13" s="375" t="s">
        <v>430</v>
      </c>
      <c r="BO13" s="375" t="s">
        <v>430</v>
      </c>
      <c r="BP13" s="375" t="s">
        <v>430</v>
      </c>
      <c r="BQ13" s="375" t="s">
        <v>430</v>
      </c>
      <c r="BR13" s="466"/>
      <c r="BS13" s="373" t="s">
        <v>430</v>
      </c>
      <c r="BT13" s="354" t="s">
        <v>430</v>
      </c>
      <c r="BU13" s="430"/>
      <c r="BV13" s="374" t="s">
        <v>554</v>
      </c>
    </row>
    <row r="14" spans="1:75" s="428" customFormat="1" ht="11" x14ac:dyDescent="0.3">
      <c r="A14" s="841" t="s">
        <v>7829</v>
      </c>
      <c r="B14" s="842"/>
      <c r="C14" s="843">
        <v>45362</v>
      </c>
      <c r="D14" s="842"/>
      <c r="E14" s="844">
        <v>64.145099999999999</v>
      </c>
      <c r="F14" s="842"/>
      <c r="G14" s="845">
        <v>11.357699999999999</v>
      </c>
      <c r="H14" s="847"/>
      <c r="I14" s="846">
        <v>13.56</v>
      </c>
      <c r="J14" s="846">
        <v>7.45</v>
      </c>
      <c r="K14" s="846">
        <v>12.11</v>
      </c>
      <c r="L14" s="846">
        <v>12.55</v>
      </c>
      <c r="M14" s="851"/>
      <c r="N14" s="848">
        <v>70.515500000000003</v>
      </c>
      <c r="O14" s="846">
        <v>-17.863199999999999</v>
      </c>
      <c r="P14" s="846">
        <v>0</v>
      </c>
      <c r="Q14" s="846">
        <v>-7.3249000000000004</v>
      </c>
      <c r="R14" s="846">
        <v>30.493500000000001</v>
      </c>
      <c r="S14" s="846">
        <v>14.433199999999999</v>
      </c>
      <c r="T14" s="846">
        <v>8.2828999999999997</v>
      </c>
      <c r="U14" s="856">
        <v>2.6434000000000002</v>
      </c>
      <c r="V14" s="846">
        <v>2.1385000000000001</v>
      </c>
      <c r="W14" s="846">
        <v>4.8513000000000002</v>
      </c>
      <c r="X14" s="846" t="s">
        <v>430</v>
      </c>
      <c r="Y14" s="852" t="s">
        <v>430</v>
      </c>
      <c r="Z14" s="846" t="s">
        <v>430</v>
      </c>
      <c r="AA14" s="846">
        <v>1.5677000000000001</v>
      </c>
      <c r="AB14" s="846">
        <v>20.1204</v>
      </c>
      <c r="AC14" s="846">
        <v>6.1589</v>
      </c>
      <c r="AD14" s="846">
        <v>4.9444999999999997</v>
      </c>
      <c r="AE14" s="846">
        <v>1.5677000000000001</v>
      </c>
      <c r="AF14" s="846">
        <v>5.5719000000000003</v>
      </c>
      <c r="AG14" s="936"/>
      <c r="AH14" s="844">
        <v>4</v>
      </c>
      <c r="AI14" s="844">
        <v>3</v>
      </c>
      <c r="AJ14" s="844">
        <v>2</v>
      </c>
      <c r="AK14" s="844">
        <v>3</v>
      </c>
      <c r="AL14" s="844">
        <v>1</v>
      </c>
      <c r="AM14" s="844">
        <v>2</v>
      </c>
      <c r="AN14" s="844">
        <v>2</v>
      </c>
      <c r="AO14" s="941">
        <v>4</v>
      </c>
      <c r="AP14" s="844">
        <v>8</v>
      </c>
      <c r="AQ14" s="844">
        <v>7</v>
      </c>
      <c r="AR14" s="844" t="s">
        <v>430</v>
      </c>
      <c r="AS14" s="844" t="s">
        <v>430</v>
      </c>
      <c r="AT14" s="844" t="s">
        <v>430</v>
      </c>
      <c r="AU14" s="844">
        <v>1</v>
      </c>
      <c r="AV14" s="844">
        <v>2</v>
      </c>
      <c r="AW14" s="844">
        <v>2</v>
      </c>
      <c r="AX14" s="844">
        <v>2</v>
      </c>
      <c r="AY14" s="844">
        <v>1</v>
      </c>
      <c r="AZ14" s="938"/>
      <c r="BA14" s="853">
        <v>97.4</v>
      </c>
      <c r="BB14" s="846" t="s">
        <v>430</v>
      </c>
      <c r="BC14" s="846" t="s">
        <v>430</v>
      </c>
      <c r="BD14" s="846" t="s">
        <v>430</v>
      </c>
      <c r="BE14" s="852" t="s">
        <v>430</v>
      </c>
      <c r="BF14" s="852">
        <v>2.6</v>
      </c>
      <c r="BG14" s="847"/>
      <c r="BH14" s="939">
        <v>2.6</v>
      </c>
      <c r="BI14" s="846" t="s">
        <v>430</v>
      </c>
      <c r="BJ14" s="846" t="s">
        <v>430</v>
      </c>
      <c r="BK14" s="846" t="s">
        <v>430</v>
      </c>
      <c r="BL14" s="846" t="s">
        <v>430</v>
      </c>
      <c r="BM14" s="852">
        <v>97.4</v>
      </c>
      <c r="BN14" s="852" t="s">
        <v>430</v>
      </c>
      <c r="BO14" s="852" t="s">
        <v>430</v>
      </c>
      <c r="BP14" s="852" t="s">
        <v>430</v>
      </c>
      <c r="BQ14" s="852" t="s">
        <v>430</v>
      </c>
      <c r="BR14" s="850"/>
      <c r="BS14" s="842" t="s">
        <v>430</v>
      </c>
      <c r="BT14" s="856" t="s">
        <v>430</v>
      </c>
      <c r="BU14" s="906"/>
      <c r="BV14" s="847" t="s">
        <v>554</v>
      </c>
      <c r="BW14" s="943"/>
    </row>
    <row r="15" spans="1:75" s="428" customFormat="1" x14ac:dyDescent="0.25">
      <c r="A15" s="345" t="s">
        <v>7830</v>
      </c>
      <c r="B15" s="373"/>
      <c r="C15" s="719">
        <v>45002</v>
      </c>
      <c r="D15" s="373"/>
      <c r="E15" s="346">
        <v>68.506</v>
      </c>
      <c r="F15" s="373"/>
      <c r="G15" s="347">
        <v>12.41</v>
      </c>
      <c r="H15" s="374"/>
      <c r="I15" s="348">
        <v>20.3</v>
      </c>
      <c r="J15" s="348">
        <v>7.13</v>
      </c>
      <c r="K15" s="348">
        <v>8.2100000000000009</v>
      </c>
      <c r="L15" s="348">
        <v>8.51</v>
      </c>
      <c r="M15" s="362"/>
      <c r="N15" s="350">
        <v>55.968000000000004</v>
      </c>
      <c r="O15" s="348">
        <v>-17.817</v>
      </c>
      <c r="P15" s="348">
        <v>-4.3661000000000003</v>
      </c>
      <c r="Q15" s="348">
        <v>-7.0397999999999996</v>
      </c>
      <c r="R15" s="348">
        <v>19.311499999999999</v>
      </c>
      <c r="S15" s="348">
        <v>10.4938</v>
      </c>
      <c r="T15" s="348">
        <v>6.0057</v>
      </c>
      <c r="U15" s="354">
        <v>1.9511000000000001</v>
      </c>
      <c r="V15" s="348">
        <v>1.623</v>
      </c>
      <c r="W15" s="348">
        <v>4.2755000000000001</v>
      </c>
      <c r="X15" s="348">
        <v>6.0751999999999997</v>
      </c>
      <c r="Y15" s="375" t="s">
        <v>430</v>
      </c>
      <c r="Z15" s="348" t="s">
        <v>430</v>
      </c>
      <c r="AA15" s="348">
        <v>-1.9652000000000001</v>
      </c>
      <c r="AB15" s="348">
        <v>17.0242</v>
      </c>
      <c r="AC15" s="348">
        <v>4.2159000000000004</v>
      </c>
      <c r="AD15" s="348">
        <v>3.8077999999999999</v>
      </c>
      <c r="AE15" s="348">
        <v>-1.9652000000000001</v>
      </c>
      <c r="AF15" s="348">
        <v>6.69</v>
      </c>
      <c r="AG15" s="569"/>
      <c r="AH15" s="346">
        <v>8</v>
      </c>
      <c r="AI15" s="346">
        <v>2</v>
      </c>
      <c r="AJ15" s="346">
        <v>5</v>
      </c>
      <c r="AK15" s="346">
        <v>2</v>
      </c>
      <c r="AL15" s="346">
        <v>9</v>
      </c>
      <c r="AM15" s="346">
        <v>8</v>
      </c>
      <c r="AN15" s="346">
        <v>9</v>
      </c>
      <c r="AO15" s="429">
        <v>9</v>
      </c>
      <c r="AP15" s="346">
        <v>9</v>
      </c>
      <c r="AQ15" s="346">
        <v>9</v>
      </c>
      <c r="AR15" s="346">
        <v>7</v>
      </c>
      <c r="AS15" s="346" t="s">
        <v>430</v>
      </c>
      <c r="AT15" s="346" t="s">
        <v>430</v>
      </c>
      <c r="AU15" s="346">
        <v>5</v>
      </c>
      <c r="AV15" s="346">
        <v>7</v>
      </c>
      <c r="AW15" s="346">
        <v>9</v>
      </c>
      <c r="AX15" s="346">
        <v>9</v>
      </c>
      <c r="AY15" s="346">
        <v>5</v>
      </c>
      <c r="AZ15" s="584"/>
      <c r="BA15" s="467">
        <v>82.92</v>
      </c>
      <c r="BB15" s="348" t="s">
        <v>430</v>
      </c>
      <c r="BC15" s="348" t="s">
        <v>430</v>
      </c>
      <c r="BD15" s="348" t="s">
        <v>430</v>
      </c>
      <c r="BE15" s="375" t="s">
        <v>430</v>
      </c>
      <c r="BF15" s="375">
        <v>17.079999999999998</v>
      </c>
      <c r="BG15" s="374"/>
      <c r="BH15" s="594">
        <v>17.079999999999998</v>
      </c>
      <c r="BI15" s="348" t="s">
        <v>430</v>
      </c>
      <c r="BJ15" s="348" t="s">
        <v>430</v>
      </c>
      <c r="BK15" s="348" t="s">
        <v>430</v>
      </c>
      <c r="BL15" s="348" t="s">
        <v>430</v>
      </c>
      <c r="BM15" s="375">
        <v>82.92</v>
      </c>
      <c r="BN15" s="375" t="s">
        <v>430</v>
      </c>
      <c r="BO15" s="375" t="s">
        <v>430</v>
      </c>
      <c r="BP15" s="375" t="s">
        <v>430</v>
      </c>
      <c r="BQ15" s="375" t="s">
        <v>430</v>
      </c>
      <c r="BR15" s="466"/>
      <c r="BS15" s="373" t="s">
        <v>430</v>
      </c>
      <c r="BT15" s="354" t="s">
        <v>430</v>
      </c>
      <c r="BU15" s="430"/>
      <c r="BV15" s="374" t="s">
        <v>554</v>
      </c>
    </row>
    <row r="16" spans="1:75" s="428" customFormat="1" x14ac:dyDescent="0.25">
      <c r="A16" s="345" t="s">
        <v>7831</v>
      </c>
      <c r="B16" s="373"/>
      <c r="C16" s="719">
        <v>45371</v>
      </c>
      <c r="D16" s="373"/>
      <c r="E16" s="346">
        <v>54.6693</v>
      </c>
      <c r="F16" s="373"/>
      <c r="G16" s="347">
        <v>11.513</v>
      </c>
      <c r="H16" s="374"/>
      <c r="I16" s="348">
        <v>26.91</v>
      </c>
      <c r="J16" s="348">
        <v>7.35</v>
      </c>
      <c r="K16" s="348">
        <v>11.18</v>
      </c>
      <c r="L16" s="348">
        <v>11.59</v>
      </c>
      <c r="M16" s="362"/>
      <c r="N16" s="350">
        <v>36.812899999999999</v>
      </c>
      <c r="O16" s="348">
        <v>-46.321100000000001</v>
      </c>
      <c r="P16" s="348">
        <v>-9.2228999999999992</v>
      </c>
      <c r="Q16" s="348">
        <v>-14.9278</v>
      </c>
      <c r="R16" s="348">
        <v>25.792400000000001</v>
      </c>
      <c r="S16" s="348">
        <v>12.398099999999999</v>
      </c>
      <c r="T16" s="348">
        <v>8.3468999999999998</v>
      </c>
      <c r="U16" s="354">
        <v>3.653</v>
      </c>
      <c r="V16" s="348">
        <v>3.3233000000000001</v>
      </c>
      <c r="W16" s="348">
        <v>5.4112999999999998</v>
      </c>
      <c r="X16" s="348" t="s">
        <v>430</v>
      </c>
      <c r="Y16" s="375" t="s">
        <v>430</v>
      </c>
      <c r="Z16" s="348" t="s">
        <v>430</v>
      </c>
      <c r="AA16" s="348">
        <v>-11.670199999999999</v>
      </c>
      <c r="AB16" s="348">
        <v>18.725300000000001</v>
      </c>
      <c r="AC16" s="348">
        <v>6.4912000000000001</v>
      </c>
      <c r="AD16" s="348">
        <v>5.6106999999999996</v>
      </c>
      <c r="AE16" s="348">
        <v>-11.670199999999999</v>
      </c>
      <c r="AF16" s="348">
        <v>6.2519999999999998</v>
      </c>
      <c r="AG16" s="569"/>
      <c r="AH16" s="346">
        <v>9</v>
      </c>
      <c r="AI16" s="346">
        <v>9</v>
      </c>
      <c r="AJ16" s="346">
        <v>6</v>
      </c>
      <c r="AK16" s="346">
        <v>8</v>
      </c>
      <c r="AL16" s="346">
        <v>5</v>
      </c>
      <c r="AM16" s="346">
        <v>4</v>
      </c>
      <c r="AN16" s="346">
        <v>1</v>
      </c>
      <c r="AO16" s="429">
        <v>1</v>
      </c>
      <c r="AP16" s="346">
        <v>1</v>
      </c>
      <c r="AQ16" s="346">
        <v>4</v>
      </c>
      <c r="AR16" s="346" t="s">
        <v>430</v>
      </c>
      <c r="AS16" s="346" t="s">
        <v>430</v>
      </c>
      <c r="AT16" s="346" t="s">
        <v>430</v>
      </c>
      <c r="AU16" s="346">
        <v>7</v>
      </c>
      <c r="AV16" s="346">
        <v>5</v>
      </c>
      <c r="AW16" s="346">
        <v>1</v>
      </c>
      <c r="AX16" s="346">
        <v>1</v>
      </c>
      <c r="AY16" s="346">
        <v>7</v>
      </c>
      <c r="AZ16" s="584"/>
      <c r="BA16" s="467">
        <v>95.52</v>
      </c>
      <c r="BB16" s="348" t="s">
        <v>430</v>
      </c>
      <c r="BC16" s="348" t="s">
        <v>430</v>
      </c>
      <c r="BD16" s="348" t="s">
        <v>430</v>
      </c>
      <c r="BE16" s="375" t="s">
        <v>430</v>
      </c>
      <c r="BF16" s="375">
        <v>4.4800000000000004</v>
      </c>
      <c r="BG16" s="374"/>
      <c r="BH16" s="594">
        <v>4.4800000000000004</v>
      </c>
      <c r="BI16" s="348" t="s">
        <v>430</v>
      </c>
      <c r="BJ16" s="348" t="s">
        <v>430</v>
      </c>
      <c r="BK16" s="348" t="s">
        <v>430</v>
      </c>
      <c r="BL16" s="348" t="s">
        <v>430</v>
      </c>
      <c r="BM16" s="375">
        <v>95.52</v>
      </c>
      <c r="BN16" s="375" t="s">
        <v>430</v>
      </c>
      <c r="BO16" s="375" t="s">
        <v>430</v>
      </c>
      <c r="BP16" s="375" t="s">
        <v>430</v>
      </c>
      <c r="BQ16" s="375" t="s">
        <v>430</v>
      </c>
      <c r="BR16" s="466"/>
      <c r="BS16" s="373" t="s">
        <v>430</v>
      </c>
      <c r="BT16" s="354" t="s">
        <v>430</v>
      </c>
      <c r="BU16" s="430"/>
      <c r="BV16" s="374" t="s">
        <v>554</v>
      </c>
    </row>
    <row r="17" spans="1:75" x14ac:dyDescent="0.25">
      <c r="A17" s="610" t="s">
        <v>93</v>
      </c>
      <c r="B17" s="746"/>
      <c r="C17" s="717"/>
      <c r="D17" s="746"/>
      <c r="E17" s="747"/>
      <c r="F17" s="746"/>
      <c r="G17" s="748"/>
      <c r="H17" s="750"/>
      <c r="I17" s="749"/>
      <c r="J17" s="749"/>
      <c r="K17" s="749"/>
      <c r="L17" s="749"/>
      <c r="M17" s="751"/>
      <c r="N17" s="752">
        <v>65.769900000000007</v>
      </c>
      <c r="O17" s="749">
        <v>-24.5456</v>
      </c>
      <c r="P17" s="749">
        <v>-5.4417</v>
      </c>
      <c r="Q17" s="749">
        <v>-10.7011</v>
      </c>
      <c r="R17" s="749">
        <v>25.379100000000001</v>
      </c>
      <c r="S17" s="749">
        <v>12.288</v>
      </c>
      <c r="T17" s="749">
        <v>7.0606999999999998</v>
      </c>
      <c r="U17" s="753">
        <v>2.6762999999999999</v>
      </c>
      <c r="V17" s="749">
        <v>2.5217999999999998</v>
      </c>
      <c r="W17" s="749">
        <v>5.2561999999999998</v>
      </c>
      <c r="X17" s="749">
        <v>6.7111000000000001</v>
      </c>
      <c r="Y17" s="754">
        <v>6.3217999999999996</v>
      </c>
      <c r="Z17" s="749">
        <v>7.3018000000000001</v>
      </c>
      <c r="AA17" s="749">
        <v>-5.0496999999999996</v>
      </c>
      <c r="AB17" s="749">
        <v>18.366800000000001</v>
      </c>
      <c r="AC17" s="749">
        <v>5.2013999999999996</v>
      </c>
      <c r="AD17" s="749">
        <v>4.5808999999999997</v>
      </c>
      <c r="AE17" s="749">
        <v>-5.0496999999999996</v>
      </c>
      <c r="AF17" s="749">
        <v>7.1012000000000004</v>
      </c>
      <c r="AG17" s="755"/>
      <c r="AH17" s="747">
        <v>9</v>
      </c>
      <c r="AI17" s="747">
        <v>9</v>
      </c>
      <c r="AJ17" s="747">
        <v>9</v>
      </c>
      <c r="AK17" s="747">
        <v>9</v>
      </c>
      <c r="AL17" s="747">
        <v>9</v>
      </c>
      <c r="AM17" s="747">
        <v>9</v>
      </c>
      <c r="AN17" s="747">
        <v>9</v>
      </c>
      <c r="AO17" s="756">
        <v>9</v>
      </c>
      <c r="AP17" s="747">
        <v>9</v>
      </c>
      <c r="AQ17" s="747">
        <v>9</v>
      </c>
      <c r="AR17" s="747">
        <v>7</v>
      </c>
      <c r="AS17" s="747">
        <v>2</v>
      </c>
      <c r="AT17" s="747">
        <v>1</v>
      </c>
      <c r="AU17" s="747">
        <v>9</v>
      </c>
      <c r="AV17" s="747">
        <v>9</v>
      </c>
      <c r="AW17" s="747">
        <v>9</v>
      </c>
      <c r="AX17" s="747">
        <v>9</v>
      </c>
      <c r="AY17" s="747">
        <v>9</v>
      </c>
      <c r="AZ17" s="757"/>
      <c r="BA17" s="758"/>
      <c r="BB17" s="749"/>
      <c r="BC17" s="749"/>
      <c r="BD17" s="749"/>
      <c r="BE17" s="754"/>
      <c r="BF17" s="754"/>
      <c r="BG17" s="750"/>
      <c r="BH17" s="759"/>
      <c r="BI17" s="749"/>
      <c r="BJ17" s="749"/>
      <c r="BK17" s="749"/>
      <c r="BL17" s="749"/>
      <c r="BM17" s="754"/>
      <c r="BN17" s="754"/>
      <c r="BO17" s="754"/>
      <c r="BP17" s="754"/>
      <c r="BQ17" s="754"/>
      <c r="BR17" s="745"/>
      <c r="BS17" s="746"/>
      <c r="BT17" s="753"/>
      <c r="BU17" s="760"/>
      <c r="BV17" s="750"/>
    </row>
    <row r="18" spans="1:75" x14ac:dyDescent="0.25">
      <c r="A18" s="613" t="s">
        <v>94</v>
      </c>
      <c r="B18" s="761"/>
      <c r="C18" s="718"/>
      <c r="D18" s="761"/>
      <c r="E18" s="762"/>
      <c r="F18" s="761"/>
      <c r="G18" s="763"/>
      <c r="H18" s="765"/>
      <c r="I18" s="764"/>
      <c r="J18" s="764"/>
      <c r="K18" s="764"/>
      <c r="L18" s="764"/>
      <c r="M18" s="766"/>
      <c r="N18" s="767">
        <v>90.561499999999995</v>
      </c>
      <c r="O18" s="764">
        <v>25.2681</v>
      </c>
      <c r="P18" s="764">
        <v>2.0737000000000001</v>
      </c>
      <c r="Q18" s="764">
        <v>-1.2017</v>
      </c>
      <c r="R18" s="764">
        <v>30.493500000000001</v>
      </c>
      <c r="S18" s="764">
        <v>14.6662</v>
      </c>
      <c r="T18" s="764">
        <v>8.3468999999999998</v>
      </c>
      <c r="U18" s="768">
        <v>3.653</v>
      </c>
      <c r="V18" s="764">
        <v>3.3233000000000001</v>
      </c>
      <c r="W18" s="764">
        <v>6.3796999999999997</v>
      </c>
      <c r="X18" s="764">
        <v>7.0807000000000002</v>
      </c>
      <c r="Y18" s="769">
        <v>6.6436000000000002</v>
      </c>
      <c r="Z18" s="764">
        <v>7.3018000000000001</v>
      </c>
      <c r="AA18" s="764">
        <v>1.5677000000000001</v>
      </c>
      <c r="AB18" s="764">
        <v>20.606300000000001</v>
      </c>
      <c r="AC18" s="764">
        <v>6.4912000000000001</v>
      </c>
      <c r="AD18" s="764">
        <v>5.6106999999999996</v>
      </c>
      <c r="AE18" s="764">
        <v>1.5677000000000001</v>
      </c>
      <c r="AF18" s="764">
        <v>8.2227999999999994</v>
      </c>
      <c r="AG18" s="770"/>
      <c r="AH18" s="762"/>
      <c r="AI18" s="762"/>
      <c r="AJ18" s="762"/>
      <c r="AK18" s="762"/>
      <c r="AL18" s="762"/>
      <c r="AM18" s="762"/>
      <c r="AN18" s="762"/>
      <c r="AO18" s="771"/>
      <c r="AP18" s="762"/>
      <c r="AQ18" s="762"/>
      <c r="AR18" s="762"/>
      <c r="AS18" s="762"/>
      <c r="AT18" s="762"/>
      <c r="AU18" s="762"/>
      <c r="AV18" s="762"/>
      <c r="AW18" s="762"/>
      <c r="AX18" s="762"/>
      <c r="AY18" s="762"/>
      <c r="AZ18" s="772"/>
      <c r="BA18" s="773"/>
      <c r="BB18" s="764"/>
      <c r="BC18" s="764"/>
      <c r="BD18" s="764"/>
      <c r="BE18" s="769"/>
      <c r="BF18" s="769"/>
      <c r="BG18" s="765"/>
      <c r="BH18" s="774"/>
      <c r="BI18" s="764"/>
      <c r="BJ18" s="764"/>
      <c r="BK18" s="764"/>
      <c r="BL18" s="764"/>
      <c r="BM18" s="769"/>
      <c r="BN18" s="769"/>
      <c r="BO18" s="769"/>
      <c r="BP18" s="769"/>
      <c r="BQ18" s="769"/>
      <c r="BR18" s="699"/>
      <c r="BS18" s="761"/>
      <c r="BT18" s="768"/>
      <c r="BU18" s="775"/>
      <c r="BV18" s="765"/>
    </row>
    <row r="19" spans="1:75" x14ac:dyDescent="0.25">
      <c r="A19" s="613" t="s">
        <v>95</v>
      </c>
      <c r="B19" s="761"/>
      <c r="C19" s="718"/>
      <c r="D19" s="761"/>
      <c r="E19" s="762"/>
      <c r="F19" s="761"/>
      <c r="G19" s="763"/>
      <c r="H19" s="765"/>
      <c r="I19" s="764"/>
      <c r="J19" s="764"/>
      <c r="K19" s="764"/>
      <c r="L19" s="764"/>
      <c r="M19" s="766"/>
      <c r="N19" s="767">
        <v>36.812899999999999</v>
      </c>
      <c r="O19" s="764">
        <v>-46.321100000000001</v>
      </c>
      <c r="P19" s="764">
        <v>-14.065899999999999</v>
      </c>
      <c r="Q19" s="764">
        <v>-16.158799999999999</v>
      </c>
      <c r="R19" s="764">
        <v>19.311499999999999</v>
      </c>
      <c r="S19" s="764">
        <v>9.9886999999999997</v>
      </c>
      <c r="T19" s="764">
        <v>6.0057</v>
      </c>
      <c r="U19" s="768">
        <v>1.9511000000000001</v>
      </c>
      <c r="V19" s="764">
        <v>1.623</v>
      </c>
      <c r="W19" s="764">
        <v>4.2755000000000001</v>
      </c>
      <c r="X19" s="764">
        <v>6.0751999999999997</v>
      </c>
      <c r="Y19" s="769">
        <v>5.9999000000000002</v>
      </c>
      <c r="Z19" s="764">
        <v>7.3018000000000001</v>
      </c>
      <c r="AA19" s="764">
        <v>-13.9345</v>
      </c>
      <c r="AB19" s="764">
        <v>16.031300000000002</v>
      </c>
      <c r="AC19" s="764">
        <v>4.2159000000000004</v>
      </c>
      <c r="AD19" s="764">
        <v>3.8077999999999999</v>
      </c>
      <c r="AE19" s="764">
        <v>-13.9345</v>
      </c>
      <c r="AF19" s="764">
        <v>5.5719000000000003</v>
      </c>
      <c r="AG19" s="770"/>
      <c r="AH19" s="762"/>
      <c r="AI19" s="762"/>
      <c r="AJ19" s="762"/>
      <c r="AK19" s="762"/>
      <c r="AL19" s="762"/>
      <c r="AM19" s="762"/>
      <c r="AN19" s="762"/>
      <c r="AO19" s="771"/>
      <c r="AP19" s="762"/>
      <c r="AQ19" s="762"/>
      <c r="AR19" s="762"/>
      <c r="AS19" s="762"/>
      <c r="AT19" s="762"/>
      <c r="AU19" s="762"/>
      <c r="AV19" s="762"/>
      <c r="AW19" s="762"/>
      <c r="AX19" s="762"/>
      <c r="AY19" s="762"/>
      <c r="AZ19" s="772"/>
      <c r="BA19" s="773"/>
      <c r="BB19" s="764"/>
      <c r="BC19" s="764"/>
      <c r="BD19" s="764"/>
      <c r="BE19" s="769"/>
      <c r="BF19" s="769"/>
      <c r="BG19" s="765"/>
      <c r="BH19" s="774"/>
      <c r="BI19" s="764"/>
      <c r="BJ19" s="764"/>
      <c r="BK19" s="764"/>
      <c r="BL19" s="764"/>
      <c r="BM19" s="769"/>
      <c r="BN19" s="769"/>
      <c r="BO19" s="769"/>
      <c r="BP19" s="769"/>
      <c r="BQ19" s="769"/>
      <c r="BR19" s="699"/>
      <c r="BS19" s="761"/>
      <c r="BT19" s="768"/>
      <c r="BU19" s="775"/>
      <c r="BV19" s="765"/>
    </row>
    <row r="20" spans="1:75" x14ac:dyDescent="0.25">
      <c r="A20" s="614" t="s">
        <v>96</v>
      </c>
      <c r="B20" s="777"/>
      <c r="C20" s="738"/>
      <c r="D20" s="777"/>
      <c r="E20" s="778"/>
      <c r="F20" s="777"/>
      <c r="G20" s="779"/>
      <c r="H20" s="781"/>
      <c r="I20" s="780"/>
      <c r="J20" s="780"/>
      <c r="K20" s="780"/>
      <c r="L20" s="780"/>
      <c r="M20" s="782"/>
      <c r="N20" s="783">
        <v>66.930199999999999</v>
      </c>
      <c r="O20" s="780">
        <v>-31.211600000000001</v>
      </c>
      <c r="P20" s="780">
        <v>-4.3661000000000003</v>
      </c>
      <c r="Q20" s="780">
        <v>-11.884399999999999</v>
      </c>
      <c r="R20" s="780">
        <v>25.792400000000001</v>
      </c>
      <c r="S20" s="780">
        <v>12.156000000000001</v>
      </c>
      <c r="T20" s="780">
        <v>7.0061</v>
      </c>
      <c r="U20" s="784">
        <v>2.5979999999999999</v>
      </c>
      <c r="V20" s="780">
        <v>2.6000999999999999</v>
      </c>
      <c r="W20" s="780">
        <v>4.9184000000000001</v>
      </c>
      <c r="X20" s="780">
        <v>6.7408999999999999</v>
      </c>
      <c r="Y20" s="785">
        <v>6.3217499999999998</v>
      </c>
      <c r="Z20" s="780">
        <v>7.3018000000000001</v>
      </c>
      <c r="AA20" s="780">
        <v>-1.9652000000000001</v>
      </c>
      <c r="AB20" s="780">
        <v>18.725300000000001</v>
      </c>
      <c r="AC20" s="780">
        <v>5.0228000000000002</v>
      </c>
      <c r="AD20" s="780">
        <v>4.4092000000000002</v>
      </c>
      <c r="AE20" s="780">
        <v>-1.9652000000000001</v>
      </c>
      <c r="AF20" s="780">
        <v>7.0812999999999997</v>
      </c>
      <c r="AG20" s="786"/>
      <c r="AH20" s="778"/>
      <c r="AI20" s="778"/>
      <c r="AJ20" s="778"/>
      <c r="AK20" s="778"/>
      <c r="AL20" s="778"/>
      <c r="AM20" s="778"/>
      <c r="AN20" s="778"/>
      <c r="AO20" s="787"/>
      <c r="AP20" s="778"/>
      <c r="AQ20" s="778"/>
      <c r="AR20" s="778"/>
      <c r="AS20" s="778"/>
      <c r="AT20" s="778"/>
      <c r="AU20" s="778"/>
      <c r="AV20" s="778"/>
      <c r="AW20" s="778"/>
      <c r="AX20" s="778"/>
      <c r="AY20" s="778"/>
      <c r="AZ20" s="788"/>
      <c r="BA20" s="789"/>
      <c r="BB20" s="780"/>
      <c r="BC20" s="780"/>
      <c r="BD20" s="780"/>
      <c r="BE20" s="785"/>
      <c r="BF20" s="785"/>
      <c r="BG20" s="781"/>
      <c r="BH20" s="790"/>
      <c r="BI20" s="780"/>
      <c r="BJ20" s="780"/>
      <c r="BK20" s="780"/>
      <c r="BL20" s="780"/>
      <c r="BM20" s="785"/>
      <c r="BN20" s="785"/>
      <c r="BO20" s="785"/>
      <c r="BP20" s="785"/>
      <c r="BQ20" s="785"/>
      <c r="BR20" s="776"/>
      <c r="BS20" s="777"/>
      <c r="BT20" s="784"/>
      <c r="BU20" s="791"/>
      <c r="BV20" s="781"/>
    </row>
    <row r="21" spans="1:75" ht="14.5" x14ac:dyDescent="0.25">
      <c r="A21" s="323" t="s">
        <v>418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7832</v>
      </c>
      <c r="B22" s="369"/>
      <c r="C22" s="718">
        <v>43287</v>
      </c>
      <c r="D22" s="369"/>
      <c r="E22" s="338">
        <v>6421.38</v>
      </c>
      <c r="F22" s="369"/>
      <c r="G22" s="339">
        <v>18.3934</v>
      </c>
      <c r="H22" s="370"/>
      <c r="I22" s="340">
        <v>21.54</v>
      </c>
      <c r="J22" s="340">
        <v>7.36</v>
      </c>
      <c r="K22" s="340">
        <v>10.54</v>
      </c>
      <c r="L22" s="340">
        <v>10.93</v>
      </c>
      <c r="M22" s="361"/>
      <c r="N22" s="342">
        <v>73.571100000000001</v>
      </c>
      <c r="O22" s="340">
        <v>24.9222</v>
      </c>
      <c r="P22" s="340">
        <v>1.7866</v>
      </c>
      <c r="Q22" s="340">
        <v>-1.5158</v>
      </c>
      <c r="R22" s="340">
        <v>29.436199999999999</v>
      </c>
      <c r="S22" s="340">
        <v>14.3424</v>
      </c>
      <c r="T22" s="340">
        <v>6.4280999999999997</v>
      </c>
      <c r="U22" s="344">
        <v>2.4742000000000002</v>
      </c>
      <c r="V22" s="340">
        <v>2.5964999999999998</v>
      </c>
      <c r="W22" s="340">
        <v>5.2553999999999998</v>
      </c>
      <c r="X22" s="340">
        <v>6.3954000000000004</v>
      </c>
      <c r="Y22" s="371">
        <v>6.3125</v>
      </c>
      <c r="Z22" s="340" t="s">
        <v>430</v>
      </c>
      <c r="AA22" s="340">
        <v>1.1168</v>
      </c>
      <c r="AB22" s="340">
        <v>19.344200000000001</v>
      </c>
      <c r="AC22" s="340">
        <v>4.9126000000000003</v>
      </c>
      <c r="AD22" s="340">
        <v>4.3285</v>
      </c>
      <c r="AE22" s="340">
        <v>1.1168</v>
      </c>
      <c r="AF22" s="340">
        <v>7.8815999999999997</v>
      </c>
      <c r="AG22" s="568"/>
      <c r="AH22" s="338">
        <v>3</v>
      </c>
      <c r="AI22" s="338">
        <v>1</v>
      </c>
      <c r="AJ22" s="338">
        <v>1</v>
      </c>
      <c r="AK22" s="338">
        <v>1</v>
      </c>
      <c r="AL22" s="338">
        <v>2</v>
      </c>
      <c r="AM22" s="338">
        <v>1</v>
      </c>
      <c r="AN22" s="338">
        <v>5</v>
      </c>
      <c r="AO22" s="604">
        <v>3</v>
      </c>
      <c r="AP22" s="338">
        <v>2</v>
      </c>
      <c r="AQ22" s="338">
        <v>3</v>
      </c>
      <c r="AR22" s="338">
        <v>3</v>
      </c>
      <c r="AS22" s="338">
        <v>1</v>
      </c>
      <c r="AT22" s="338" t="s">
        <v>430</v>
      </c>
      <c r="AU22" s="338">
        <v>2</v>
      </c>
      <c r="AV22" s="338">
        <v>3</v>
      </c>
      <c r="AW22" s="338">
        <v>3</v>
      </c>
      <c r="AX22" s="338">
        <v>3</v>
      </c>
      <c r="AY22" s="338">
        <v>2</v>
      </c>
      <c r="AZ22" s="583"/>
      <c r="BA22" s="464">
        <v>97.66</v>
      </c>
      <c r="BB22" s="340" t="s">
        <v>430</v>
      </c>
      <c r="BC22" s="340" t="s">
        <v>430</v>
      </c>
      <c r="BD22" s="340" t="s">
        <v>430</v>
      </c>
      <c r="BE22" s="371" t="s">
        <v>430</v>
      </c>
      <c r="BF22" s="371">
        <v>2.34</v>
      </c>
      <c r="BG22" s="370"/>
      <c r="BH22" s="593">
        <v>2.34</v>
      </c>
      <c r="BI22" s="340" t="s">
        <v>430</v>
      </c>
      <c r="BJ22" s="340" t="s">
        <v>430</v>
      </c>
      <c r="BK22" s="340" t="s">
        <v>430</v>
      </c>
      <c r="BL22" s="340" t="s">
        <v>430</v>
      </c>
      <c r="BM22" s="371">
        <v>97.66</v>
      </c>
      <c r="BN22" s="371" t="s">
        <v>430</v>
      </c>
      <c r="BO22" s="371" t="s">
        <v>430</v>
      </c>
      <c r="BP22" s="371" t="s">
        <v>430</v>
      </c>
      <c r="BQ22" s="371" t="s">
        <v>430</v>
      </c>
      <c r="BR22" s="463"/>
      <c r="BS22" s="369" t="s">
        <v>430</v>
      </c>
      <c r="BT22" s="344" t="s">
        <v>430</v>
      </c>
      <c r="BU22" s="571"/>
      <c r="BV22" s="370" t="s">
        <v>554</v>
      </c>
    </row>
    <row r="23" spans="1:75" s="355" customFormat="1" x14ac:dyDescent="0.25">
      <c r="A23" s="345" t="s">
        <v>7833</v>
      </c>
      <c r="B23" s="373"/>
      <c r="C23" s="719">
        <v>44946</v>
      </c>
      <c r="D23" s="373"/>
      <c r="E23" s="346">
        <v>2999.45</v>
      </c>
      <c r="F23" s="373"/>
      <c r="G23" s="347">
        <v>12.5319</v>
      </c>
      <c r="H23" s="374"/>
      <c r="I23" s="348">
        <v>28.81</v>
      </c>
      <c r="J23" s="348">
        <v>7.31</v>
      </c>
      <c r="K23" s="348">
        <v>11.62</v>
      </c>
      <c r="L23" s="348">
        <v>12.05</v>
      </c>
      <c r="M23" s="362"/>
      <c r="N23" s="350">
        <v>62.143300000000004</v>
      </c>
      <c r="O23" s="348">
        <v>-32.8232</v>
      </c>
      <c r="P23" s="348">
        <v>-11.9557</v>
      </c>
      <c r="Q23" s="348">
        <v>-13.6587</v>
      </c>
      <c r="R23" s="348">
        <v>27.7544</v>
      </c>
      <c r="S23" s="348">
        <v>12.9038</v>
      </c>
      <c r="T23" s="348">
        <v>7.0772000000000004</v>
      </c>
      <c r="U23" s="354">
        <v>2.0726</v>
      </c>
      <c r="V23" s="348">
        <v>1.95</v>
      </c>
      <c r="W23" s="348">
        <v>4.5631000000000004</v>
      </c>
      <c r="X23" s="348">
        <v>6.3758999999999997</v>
      </c>
      <c r="Y23" s="375" t="s">
        <v>430</v>
      </c>
      <c r="Z23" s="348" t="s">
        <v>430</v>
      </c>
      <c r="AA23" s="348">
        <v>-12.5457</v>
      </c>
      <c r="AB23" s="348">
        <v>20.2456</v>
      </c>
      <c r="AC23" s="348">
        <v>4.6886000000000001</v>
      </c>
      <c r="AD23" s="348">
        <v>4.0696000000000003</v>
      </c>
      <c r="AE23" s="348">
        <v>-12.5457</v>
      </c>
      <c r="AF23" s="348">
        <v>6.6851000000000003</v>
      </c>
      <c r="AG23" s="569"/>
      <c r="AH23" s="346">
        <v>6</v>
      </c>
      <c r="AI23" s="346">
        <v>6</v>
      </c>
      <c r="AJ23" s="346">
        <v>8</v>
      </c>
      <c r="AK23" s="346">
        <v>7</v>
      </c>
      <c r="AL23" s="346">
        <v>3</v>
      </c>
      <c r="AM23" s="346">
        <v>3</v>
      </c>
      <c r="AN23" s="346">
        <v>3</v>
      </c>
      <c r="AO23" s="429">
        <v>7</v>
      </c>
      <c r="AP23" s="346">
        <v>6</v>
      </c>
      <c r="AQ23" s="346">
        <v>5</v>
      </c>
      <c r="AR23" s="346">
        <v>4</v>
      </c>
      <c r="AS23" s="346" t="s">
        <v>430</v>
      </c>
      <c r="AT23" s="346" t="s">
        <v>430</v>
      </c>
      <c r="AU23" s="346">
        <v>8</v>
      </c>
      <c r="AV23" s="346">
        <v>1</v>
      </c>
      <c r="AW23" s="346">
        <v>5</v>
      </c>
      <c r="AX23" s="346">
        <v>5</v>
      </c>
      <c r="AY23" s="346">
        <v>8</v>
      </c>
      <c r="AZ23" s="584"/>
      <c r="BA23" s="467">
        <v>97.91</v>
      </c>
      <c r="BB23" s="348" t="s">
        <v>430</v>
      </c>
      <c r="BC23" s="348" t="s">
        <v>430</v>
      </c>
      <c r="BD23" s="348" t="s">
        <v>430</v>
      </c>
      <c r="BE23" s="375" t="s">
        <v>430</v>
      </c>
      <c r="BF23" s="375">
        <v>2.09</v>
      </c>
      <c r="BG23" s="374"/>
      <c r="BH23" s="594">
        <v>2.09</v>
      </c>
      <c r="BI23" s="348" t="s">
        <v>430</v>
      </c>
      <c r="BJ23" s="348" t="s">
        <v>430</v>
      </c>
      <c r="BK23" s="348" t="s">
        <v>430</v>
      </c>
      <c r="BL23" s="348" t="s">
        <v>430</v>
      </c>
      <c r="BM23" s="375">
        <v>97.91</v>
      </c>
      <c r="BN23" s="375" t="s">
        <v>430</v>
      </c>
      <c r="BO23" s="375" t="s">
        <v>430</v>
      </c>
      <c r="BP23" s="375" t="s">
        <v>430</v>
      </c>
      <c r="BQ23" s="375" t="s">
        <v>430</v>
      </c>
      <c r="BR23" s="466"/>
      <c r="BS23" s="373" t="s">
        <v>430</v>
      </c>
      <c r="BT23" s="354" t="s">
        <v>430</v>
      </c>
      <c r="BU23" s="430"/>
      <c r="BV23" s="374" t="s">
        <v>554</v>
      </c>
    </row>
    <row r="24" spans="1:75" s="355" customFormat="1" x14ac:dyDescent="0.25">
      <c r="A24" s="345" t="s">
        <v>7834</v>
      </c>
      <c r="B24" s="373"/>
      <c r="C24" s="719">
        <v>44916</v>
      </c>
      <c r="D24" s="373"/>
      <c r="E24" s="346">
        <v>1472.25</v>
      </c>
      <c r="F24" s="373"/>
      <c r="G24" s="347">
        <v>12.6534</v>
      </c>
      <c r="H24" s="374"/>
      <c r="I24" s="348">
        <v>34.36</v>
      </c>
      <c r="J24" s="348">
        <v>7.5</v>
      </c>
      <c r="K24" s="348">
        <v>11.18793</v>
      </c>
      <c r="L24" s="348">
        <v>11.6043</v>
      </c>
      <c r="M24" s="362"/>
      <c r="N24" s="350">
        <v>76.891999999999996</v>
      </c>
      <c r="O24" s="348">
        <v>-19.871200000000002</v>
      </c>
      <c r="P24" s="348">
        <v>-0.57689999999999997</v>
      </c>
      <c r="Q24" s="348">
        <v>-12.243</v>
      </c>
      <c r="R24" s="348">
        <v>21.09</v>
      </c>
      <c r="S24" s="348">
        <v>9.6175999999999995</v>
      </c>
      <c r="T24" s="348">
        <v>5.6742999999999997</v>
      </c>
      <c r="U24" s="354">
        <v>2.1156000000000001</v>
      </c>
      <c r="V24" s="348">
        <v>2.2299000000000002</v>
      </c>
      <c r="W24" s="348">
        <v>4.5107999999999997</v>
      </c>
      <c r="X24" s="348">
        <v>6.3102999999999998</v>
      </c>
      <c r="Y24" s="375" t="s">
        <v>430</v>
      </c>
      <c r="Z24" s="348" t="s">
        <v>430</v>
      </c>
      <c r="AA24" s="348">
        <v>-1.6394</v>
      </c>
      <c r="AB24" s="348">
        <v>16.425799999999999</v>
      </c>
      <c r="AC24" s="348">
        <v>4.1452999999999998</v>
      </c>
      <c r="AD24" s="348">
        <v>3.8732000000000002</v>
      </c>
      <c r="AE24" s="348">
        <v>-1.6394</v>
      </c>
      <c r="AF24" s="348">
        <v>6.8146000000000004</v>
      </c>
      <c r="AG24" s="569"/>
      <c r="AH24" s="346">
        <v>2</v>
      </c>
      <c r="AI24" s="346">
        <v>4</v>
      </c>
      <c r="AJ24" s="346">
        <v>3</v>
      </c>
      <c r="AK24" s="346">
        <v>5</v>
      </c>
      <c r="AL24" s="346">
        <v>8</v>
      </c>
      <c r="AM24" s="346">
        <v>8</v>
      </c>
      <c r="AN24" s="346">
        <v>8</v>
      </c>
      <c r="AO24" s="429">
        <v>5</v>
      </c>
      <c r="AP24" s="346">
        <v>4</v>
      </c>
      <c r="AQ24" s="346">
        <v>7</v>
      </c>
      <c r="AR24" s="346">
        <v>5</v>
      </c>
      <c r="AS24" s="346" t="s">
        <v>430</v>
      </c>
      <c r="AT24" s="346" t="s">
        <v>430</v>
      </c>
      <c r="AU24" s="346">
        <v>3</v>
      </c>
      <c r="AV24" s="346">
        <v>7</v>
      </c>
      <c r="AW24" s="346">
        <v>8</v>
      </c>
      <c r="AX24" s="346">
        <v>7</v>
      </c>
      <c r="AY24" s="346">
        <v>3</v>
      </c>
      <c r="AZ24" s="584"/>
      <c r="BA24" s="467">
        <v>94.07</v>
      </c>
      <c r="BB24" s="348" t="s">
        <v>430</v>
      </c>
      <c r="BC24" s="348" t="s">
        <v>430</v>
      </c>
      <c r="BD24" s="348" t="s">
        <v>430</v>
      </c>
      <c r="BE24" s="375" t="s">
        <v>430</v>
      </c>
      <c r="BF24" s="375">
        <v>5.93</v>
      </c>
      <c r="BG24" s="374"/>
      <c r="BH24" s="594">
        <v>5.93</v>
      </c>
      <c r="BI24" s="348" t="s">
        <v>430</v>
      </c>
      <c r="BJ24" s="348" t="s">
        <v>430</v>
      </c>
      <c r="BK24" s="348" t="s">
        <v>430</v>
      </c>
      <c r="BL24" s="348" t="s">
        <v>430</v>
      </c>
      <c r="BM24" s="375">
        <v>94.07</v>
      </c>
      <c r="BN24" s="375" t="s">
        <v>430</v>
      </c>
      <c r="BO24" s="375" t="s">
        <v>430</v>
      </c>
      <c r="BP24" s="375" t="s">
        <v>430</v>
      </c>
      <c r="BQ24" s="375" t="s">
        <v>430</v>
      </c>
      <c r="BR24" s="466"/>
      <c r="BS24" s="373" t="s">
        <v>430</v>
      </c>
      <c r="BT24" s="354" t="s">
        <v>430</v>
      </c>
      <c r="BU24" s="430"/>
      <c r="BV24" s="374" t="s">
        <v>554</v>
      </c>
    </row>
    <row r="25" spans="1:75" s="355" customFormat="1" x14ac:dyDescent="0.25">
      <c r="A25" s="345" t="s">
        <v>7835</v>
      </c>
      <c r="B25" s="373"/>
      <c r="C25" s="719">
        <v>35985</v>
      </c>
      <c r="D25" s="373"/>
      <c r="E25" s="346">
        <v>850.29499999999996</v>
      </c>
      <c r="F25" s="373"/>
      <c r="G25" s="347">
        <v>92.548400000000001</v>
      </c>
      <c r="H25" s="374"/>
      <c r="I25" s="348">
        <v>28.95</v>
      </c>
      <c r="J25" s="348">
        <v>7.64</v>
      </c>
      <c r="K25" s="348">
        <v>11.05</v>
      </c>
      <c r="L25" s="348">
        <v>11.46</v>
      </c>
      <c r="M25" s="362"/>
      <c r="N25" s="350">
        <v>90.063299999999998</v>
      </c>
      <c r="O25" s="348">
        <v>-39.977499999999999</v>
      </c>
      <c r="P25" s="348">
        <v>-10.817600000000001</v>
      </c>
      <c r="Q25" s="348">
        <v>-13.499499999999999</v>
      </c>
      <c r="R25" s="348">
        <v>23.1995</v>
      </c>
      <c r="S25" s="348">
        <v>11.5352</v>
      </c>
      <c r="T25" s="348">
        <v>5.9341999999999997</v>
      </c>
      <c r="U25" s="354">
        <v>2.0752999999999999</v>
      </c>
      <c r="V25" s="348">
        <v>2.1137999999999999</v>
      </c>
      <c r="W25" s="348">
        <v>5.8075999999999999</v>
      </c>
      <c r="X25" s="348">
        <v>6.4481000000000002</v>
      </c>
      <c r="Y25" s="375">
        <v>5.4301000000000004</v>
      </c>
      <c r="Z25" s="348">
        <v>6.6596000000000002</v>
      </c>
      <c r="AA25" s="348">
        <v>-6.4177999999999997</v>
      </c>
      <c r="AB25" s="348">
        <v>16.634499999999999</v>
      </c>
      <c r="AC25" s="348">
        <v>4.2824999999999998</v>
      </c>
      <c r="AD25" s="348">
        <v>3.7565</v>
      </c>
      <c r="AE25" s="348">
        <v>-6.4177999999999997</v>
      </c>
      <c r="AF25" s="348">
        <v>8.2594999999999992</v>
      </c>
      <c r="AG25" s="569"/>
      <c r="AH25" s="346">
        <v>1</v>
      </c>
      <c r="AI25" s="346">
        <v>7</v>
      </c>
      <c r="AJ25" s="346">
        <v>7</v>
      </c>
      <c r="AK25" s="346">
        <v>6</v>
      </c>
      <c r="AL25" s="346">
        <v>6</v>
      </c>
      <c r="AM25" s="346">
        <v>6</v>
      </c>
      <c r="AN25" s="346">
        <v>7</v>
      </c>
      <c r="AO25" s="429">
        <v>6</v>
      </c>
      <c r="AP25" s="346">
        <v>5</v>
      </c>
      <c r="AQ25" s="346">
        <v>1</v>
      </c>
      <c r="AR25" s="346">
        <v>1</v>
      </c>
      <c r="AS25" s="346">
        <v>2</v>
      </c>
      <c r="AT25" s="346">
        <v>1</v>
      </c>
      <c r="AU25" s="346">
        <v>6</v>
      </c>
      <c r="AV25" s="346">
        <v>6</v>
      </c>
      <c r="AW25" s="346">
        <v>7</v>
      </c>
      <c r="AX25" s="346">
        <v>8</v>
      </c>
      <c r="AY25" s="346">
        <v>6</v>
      </c>
      <c r="AZ25" s="584"/>
      <c r="BA25" s="467">
        <v>96.91</v>
      </c>
      <c r="BB25" s="348">
        <v>0.01</v>
      </c>
      <c r="BC25" s="348" t="s">
        <v>430</v>
      </c>
      <c r="BD25" s="348" t="s">
        <v>430</v>
      </c>
      <c r="BE25" s="375" t="s">
        <v>430</v>
      </c>
      <c r="BF25" s="375">
        <v>3.08</v>
      </c>
      <c r="BG25" s="374"/>
      <c r="BH25" s="594">
        <v>3.08</v>
      </c>
      <c r="BI25" s="348" t="s">
        <v>430</v>
      </c>
      <c r="BJ25" s="348" t="s">
        <v>430</v>
      </c>
      <c r="BK25" s="348">
        <v>0.01</v>
      </c>
      <c r="BL25" s="348" t="s">
        <v>430</v>
      </c>
      <c r="BM25" s="375">
        <v>96.91</v>
      </c>
      <c r="BN25" s="375" t="s">
        <v>430</v>
      </c>
      <c r="BO25" s="375" t="s">
        <v>430</v>
      </c>
      <c r="BP25" s="375" t="s">
        <v>430</v>
      </c>
      <c r="BQ25" s="375" t="s">
        <v>430</v>
      </c>
      <c r="BR25" s="466"/>
      <c r="BS25" s="373" t="s">
        <v>430</v>
      </c>
      <c r="BT25" s="354" t="s">
        <v>430</v>
      </c>
      <c r="BU25" s="430"/>
      <c r="BV25" s="374" t="s">
        <v>554</v>
      </c>
    </row>
    <row r="26" spans="1:75" s="355" customFormat="1" ht="12" customHeight="1" x14ac:dyDescent="0.25">
      <c r="A26" s="345" t="s">
        <v>7836</v>
      </c>
      <c r="B26" s="373"/>
      <c r="C26" s="719">
        <v>44922</v>
      </c>
      <c r="D26" s="373"/>
      <c r="E26" s="346">
        <v>182.56200000000001</v>
      </c>
      <c r="F26" s="373"/>
      <c r="G26" s="347">
        <v>1255.6343999999999</v>
      </c>
      <c r="H26" s="374"/>
      <c r="I26" s="348">
        <v>29.8</v>
      </c>
      <c r="J26" s="348">
        <v>7.3465499999999997</v>
      </c>
      <c r="K26" s="348">
        <v>11.08</v>
      </c>
      <c r="L26" s="348">
        <v>11.48</v>
      </c>
      <c r="M26" s="362"/>
      <c r="N26" s="350">
        <v>66.482399999999998</v>
      </c>
      <c r="O26" s="348">
        <v>-41.9285</v>
      </c>
      <c r="P26" s="348">
        <v>-14.5131</v>
      </c>
      <c r="Q26" s="348">
        <v>-16.604500000000002</v>
      </c>
      <c r="R26" s="348">
        <v>26.577500000000001</v>
      </c>
      <c r="S26" s="348">
        <v>11.9252</v>
      </c>
      <c r="T26" s="348">
        <v>6.8851000000000004</v>
      </c>
      <c r="U26" s="354">
        <v>2.0388000000000002</v>
      </c>
      <c r="V26" s="348">
        <v>1.8185</v>
      </c>
      <c r="W26" s="348">
        <v>4.3156999999999996</v>
      </c>
      <c r="X26" s="348">
        <v>6.1620999999999997</v>
      </c>
      <c r="Y26" s="375" t="s">
        <v>430</v>
      </c>
      <c r="Z26" s="348" t="s">
        <v>430</v>
      </c>
      <c r="AA26" s="348">
        <v>-14.38</v>
      </c>
      <c r="AB26" s="348">
        <v>18.8688</v>
      </c>
      <c r="AC26" s="348">
        <v>4.5233999999999996</v>
      </c>
      <c r="AD26" s="348">
        <v>3.9445000000000001</v>
      </c>
      <c r="AE26" s="348">
        <v>-14.38</v>
      </c>
      <c r="AF26" s="348">
        <v>6.6158999999999999</v>
      </c>
      <c r="AG26" s="569"/>
      <c r="AH26" s="346">
        <v>5</v>
      </c>
      <c r="AI26" s="346">
        <v>8</v>
      </c>
      <c r="AJ26" s="346">
        <v>9</v>
      </c>
      <c r="AK26" s="346">
        <v>9</v>
      </c>
      <c r="AL26" s="346">
        <v>4</v>
      </c>
      <c r="AM26" s="346">
        <v>5</v>
      </c>
      <c r="AN26" s="346">
        <v>4</v>
      </c>
      <c r="AO26" s="429">
        <v>8</v>
      </c>
      <c r="AP26" s="346">
        <v>8</v>
      </c>
      <c r="AQ26" s="346">
        <v>8</v>
      </c>
      <c r="AR26" s="346">
        <v>6</v>
      </c>
      <c r="AS26" s="346" t="s">
        <v>430</v>
      </c>
      <c r="AT26" s="346" t="s">
        <v>430</v>
      </c>
      <c r="AU26" s="346">
        <v>9</v>
      </c>
      <c r="AV26" s="346">
        <v>4</v>
      </c>
      <c r="AW26" s="346">
        <v>6</v>
      </c>
      <c r="AX26" s="346">
        <v>6</v>
      </c>
      <c r="AY26" s="346">
        <v>9</v>
      </c>
      <c r="AZ26" s="584"/>
      <c r="BA26" s="467">
        <v>91.72</v>
      </c>
      <c r="BB26" s="348" t="s">
        <v>430</v>
      </c>
      <c r="BC26" s="348" t="s">
        <v>430</v>
      </c>
      <c r="BD26" s="348" t="s">
        <v>430</v>
      </c>
      <c r="BE26" s="375" t="s">
        <v>430</v>
      </c>
      <c r="BF26" s="375">
        <v>8.2799999999999994</v>
      </c>
      <c r="BG26" s="374"/>
      <c r="BH26" s="594">
        <v>8.2799999999999994</v>
      </c>
      <c r="BI26" s="348" t="s">
        <v>430</v>
      </c>
      <c r="BJ26" s="348" t="s">
        <v>430</v>
      </c>
      <c r="BK26" s="348" t="s">
        <v>430</v>
      </c>
      <c r="BL26" s="348" t="s">
        <v>430</v>
      </c>
      <c r="BM26" s="375">
        <v>91.72</v>
      </c>
      <c r="BN26" s="375" t="s">
        <v>430</v>
      </c>
      <c r="BO26" s="375" t="s">
        <v>430</v>
      </c>
      <c r="BP26" s="375" t="s">
        <v>430</v>
      </c>
      <c r="BQ26" s="375" t="s">
        <v>430</v>
      </c>
      <c r="BR26" s="466"/>
      <c r="BS26" s="373" t="s">
        <v>430</v>
      </c>
      <c r="BT26" s="354" t="s">
        <v>430</v>
      </c>
      <c r="BU26" s="430"/>
      <c r="BV26" s="374" t="s">
        <v>554</v>
      </c>
    </row>
    <row r="27" spans="1:75" s="355" customFormat="1" x14ac:dyDescent="0.25">
      <c r="A27" s="345" t="s">
        <v>7837</v>
      </c>
      <c r="B27" s="373"/>
      <c r="C27" s="719">
        <v>44781</v>
      </c>
      <c r="D27" s="373"/>
      <c r="E27" s="346">
        <v>107.057</v>
      </c>
      <c r="F27" s="373"/>
      <c r="G27" s="347">
        <v>13.1617</v>
      </c>
      <c r="H27" s="374"/>
      <c r="I27" s="348">
        <v>28.53</v>
      </c>
      <c r="J27" s="348">
        <v>7.49</v>
      </c>
      <c r="K27" s="348">
        <v>10.220000000000001</v>
      </c>
      <c r="L27" s="348">
        <v>10.64</v>
      </c>
      <c r="M27" s="362"/>
      <c r="N27" s="350">
        <v>56.9392</v>
      </c>
      <c r="O27" s="348">
        <v>-31.7164</v>
      </c>
      <c r="P27" s="348">
        <v>-1.8218000000000001</v>
      </c>
      <c r="Q27" s="348">
        <v>-12.007899999999999</v>
      </c>
      <c r="R27" s="348">
        <v>22.175799999999999</v>
      </c>
      <c r="S27" s="348">
        <v>10.6426</v>
      </c>
      <c r="T27" s="348">
        <v>6.4250999999999996</v>
      </c>
      <c r="U27" s="354">
        <v>2.536</v>
      </c>
      <c r="V27" s="348">
        <v>2.3182</v>
      </c>
      <c r="W27" s="348">
        <v>5.5640999999999998</v>
      </c>
      <c r="X27" s="348">
        <v>6.4032</v>
      </c>
      <c r="Y27" s="375" t="s">
        <v>430</v>
      </c>
      <c r="Z27" s="348" t="s">
        <v>430</v>
      </c>
      <c r="AA27" s="348">
        <v>-2.0434000000000001</v>
      </c>
      <c r="AB27" s="348">
        <v>15.512700000000001</v>
      </c>
      <c r="AC27" s="348">
        <v>4.9057000000000004</v>
      </c>
      <c r="AD27" s="348">
        <v>4.3189000000000002</v>
      </c>
      <c r="AE27" s="348">
        <v>-2.0434000000000001</v>
      </c>
      <c r="AF27" s="348">
        <v>7.2221000000000002</v>
      </c>
      <c r="AG27" s="569"/>
      <c r="AH27" s="346">
        <v>7</v>
      </c>
      <c r="AI27" s="346">
        <v>5</v>
      </c>
      <c r="AJ27" s="346">
        <v>4</v>
      </c>
      <c r="AK27" s="346">
        <v>4</v>
      </c>
      <c r="AL27" s="346">
        <v>7</v>
      </c>
      <c r="AM27" s="346">
        <v>7</v>
      </c>
      <c r="AN27" s="346">
        <v>6</v>
      </c>
      <c r="AO27" s="429">
        <v>2</v>
      </c>
      <c r="AP27" s="346">
        <v>3</v>
      </c>
      <c r="AQ27" s="346">
        <v>2</v>
      </c>
      <c r="AR27" s="346">
        <v>2</v>
      </c>
      <c r="AS27" s="346" t="s">
        <v>430</v>
      </c>
      <c r="AT27" s="346" t="s">
        <v>430</v>
      </c>
      <c r="AU27" s="346">
        <v>4</v>
      </c>
      <c r="AV27" s="346">
        <v>9</v>
      </c>
      <c r="AW27" s="346">
        <v>4</v>
      </c>
      <c r="AX27" s="346">
        <v>4</v>
      </c>
      <c r="AY27" s="346">
        <v>4</v>
      </c>
      <c r="AZ27" s="584"/>
      <c r="BA27" s="467">
        <v>81.14</v>
      </c>
      <c r="BB27" s="348">
        <v>16.579999999999998</v>
      </c>
      <c r="BC27" s="348" t="s">
        <v>430</v>
      </c>
      <c r="BD27" s="348" t="s">
        <v>430</v>
      </c>
      <c r="BE27" s="375" t="s">
        <v>430</v>
      </c>
      <c r="BF27" s="375">
        <v>2.2799999999999998</v>
      </c>
      <c r="BG27" s="374"/>
      <c r="BH27" s="594">
        <v>2.2799999999999998</v>
      </c>
      <c r="BI27" s="348" t="s">
        <v>430</v>
      </c>
      <c r="BJ27" s="348" t="s">
        <v>430</v>
      </c>
      <c r="BK27" s="348">
        <v>16.579999999999998</v>
      </c>
      <c r="BL27" s="348" t="s">
        <v>430</v>
      </c>
      <c r="BM27" s="375">
        <v>81.14</v>
      </c>
      <c r="BN27" s="375" t="s">
        <v>430</v>
      </c>
      <c r="BO27" s="375" t="s">
        <v>430</v>
      </c>
      <c r="BP27" s="375" t="s">
        <v>430</v>
      </c>
      <c r="BQ27" s="375" t="s">
        <v>430</v>
      </c>
      <c r="BR27" s="466"/>
      <c r="BS27" s="373" t="s">
        <v>430</v>
      </c>
      <c r="BT27" s="354" t="s">
        <v>430</v>
      </c>
      <c r="BU27" s="430"/>
      <c r="BV27" s="374" t="s">
        <v>554</v>
      </c>
    </row>
    <row r="28" spans="1:75" s="355" customFormat="1" ht="11" x14ac:dyDescent="0.3">
      <c r="A28" s="841" t="s">
        <v>7838</v>
      </c>
      <c r="B28" s="842"/>
      <c r="C28" s="843">
        <v>45362</v>
      </c>
      <c r="D28" s="842"/>
      <c r="E28" s="844">
        <v>64.145099999999999</v>
      </c>
      <c r="F28" s="842"/>
      <c r="G28" s="845">
        <v>11.2797</v>
      </c>
      <c r="H28" s="847"/>
      <c r="I28" s="846">
        <v>13.56</v>
      </c>
      <c r="J28" s="846">
        <v>7.45</v>
      </c>
      <c r="K28" s="846">
        <v>12.11</v>
      </c>
      <c r="L28" s="846">
        <v>12.55</v>
      </c>
      <c r="M28" s="851"/>
      <c r="N28" s="848">
        <v>70.354399999999998</v>
      </c>
      <c r="O28" s="846">
        <v>-18.094100000000001</v>
      </c>
      <c r="P28" s="846">
        <v>-0.3236</v>
      </c>
      <c r="Q28" s="846">
        <v>-7.6281999999999996</v>
      </c>
      <c r="R28" s="846">
        <v>30.165700000000001</v>
      </c>
      <c r="S28" s="846">
        <v>14.109400000000001</v>
      </c>
      <c r="T28" s="846">
        <v>7.9554999999999998</v>
      </c>
      <c r="U28" s="856">
        <v>2.3287</v>
      </c>
      <c r="V28" s="846">
        <v>1.8262</v>
      </c>
      <c r="W28" s="846">
        <v>4.5403000000000002</v>
      </c>
      <c r="X28" s="846" t="s">
        <v>430</v>
      </c>
      <c r="Y28" s="852" t="s">
        <v>430</v>
      </c>
      <c r="Z28" s="846" t="s">
        <v>430</v>
      </c>
      <c r="AA28" s="846">
        <v>1.2545999999999999</v>
      </c>
      <c r="AB28" s="846">
        <v>19.789899999999999</v>
      </c>
      <c r="AC28" s="846">
        <v>5.8352000000000004</v>
      </c>
      <c r="AD28" s="846">
        <v>4.6254</v>
      </c>
      <c r="AE28" s="846">
        <v>1.2545999999999999</v>
      </c>
      <c r="AF28" s="846">
        <v>5.2625000000000002</v>
      </c>
      <c r="AG28" s="936"/>
      <c r="AH28" s="844">
        <v>4</v>
      </c>
      <c r="AI28" s="844">
        <v>2</v>
      </c>
      <c r="AJ28" s="844">
        <v>2</v>
      </c>
      <c r="AK28" s="844">
        <v>2</v>
      </c>
      <c r="AL28" s="844">
        <v>1</v>
      </c>
      <c r="AM28" s="844">
        <v>2</v>
      </c>
      <c r="AN28" s="844">
        <v>1</v>
      </c>
      <c r="AO28" s="941">
        <v>4</v>
      </c>
      <c r="AP28" s="844">
        <v>7</v>
      </c>
      <c r="AQ28" s="844">
        <v>6</v>
      </c>
      <c r="AR28" s="844" t="s">
        <v>430</v>
      </c>
      <c r="AS28" s="844" t="s">
        <v>430</v>
      </c>
      <c r="AT28" s="844" t="s">
        <v>430</v>
      </c>
      <c r="AU28" s="844">
        <v>1</v>
      </c>
      <c r="AV28" s="844">
        <v>2</v>
      </c>
      <c r="AW28" s="844">
        <v>2</v>
      </c>
      <c r="AX28" s="844">
        <v>2</v>
      </c>
      <c r="AY28" s="844">
        <v>1</v>
      </c>
      <c r="AZ28" s="938"/>
      <c r="BA28" s="853">
        <v>97.4</v>
      </c>
      <c r="BB28" s="846" t="s">
        <v>430</v>
      </c>
      <c r="BC28" s="846" t="s">
        <v>430</v>
      </c>
      <c r="BD28" s="846" t="s">
        <v>430</v>
      </c>
      <c r="BE28" s="852" t="s">
        <v>430</v>
      </c>
      <c r="BF28" s="852">
        <v>2.6</v>
      </c>
      <c r="BG28" s="847"/>
      <c r="BH28" s="939">
        <v>2.6</v>
      </c>
      <c r="BI28" s="846" t="s">
        <v>430</v>
      </c>
      <c r="BJ28" s="846" t="s">
        <v>430</v>
      </c>
      <c r="BK28" s="846" t="s">
        <v>430</v>
      </c>
      <c r="BL28" s="846" t="s">
        <v>430</v>
      </c>
      <c r="BM28" s="852">
        <v>97.4</v>
      </c>
      <c r="BN28" s="852" t="s">
        <v>430</v>
      </c>
      <c r="BO28" s="852" t="s">
        <v>430</v>
      </c>
      <c r="BP28" s="852" t="s">
        <v>430</v>
      </c>
      <c r="BQ28" s="852" t="s">
        <v>430</v>
      </c>
      <c r="BR28" s="850"/>
      <c r="BS28" s="842" t="s">
        <v>430</v>
      </c>
      <c r="BT28" s="856" t="s">
        <v>430</v>
      </c>
      <c r="BU28" s="906"/>
      <c r="BV28" s="847" t="s">
        <v>554</v>
      </c>
      <c r="BW28" s="944"/>
    </row>
    <row r="29" spans="1:75" s="355" customFormat="1" x14ac:dyDescent="0.25">
      <c r="A29" s="345" t="s">
        <v>7839</v>
      </c>
      <c r="B29" s="373"/>
      <c r="C29" s="719">
        <v>45002</v>
      </c>
      <c r="D29" s="373"/>
      <c r="E29" s="346">
        <v>68.506</v>
      </c>
      <c r="F29" s="373"/>
      <c r="G29" s="347">
        <v>12.0321</v>
      </c>
      <c r="H29" s="374"/>
      <c r="I29" s="348">
        <v>20.3</v>
      </c>
      <c r="J29" s="348">
        <v>7.13</v>
      </c>
      <c r="K29" s="348">
        <v>8.2100000000000009</v>
      </c>
      <c r="L29" s="348">
        <v>8.51</v>
      </c>
      <c r="M29" s="362"/>
      <c r="N29" s="350">
        <v>54.99</v>
      </c>
      <c r="O29" s="348">
        <v>-18.779</v>
      </c>
      <c r="P29" s="348">
        <v>-5.2384000000000004</v>
      </c>
      <c r="Q29" s="348">
        <v>-7.9280999999999997</v>
      </c>
      <c r="R29" s="348">
        <v>18.415199999999999</v>
      </c>
      <c r="S29" s="348">
        <v>9.5843000000000007</v>
      </c>
      <c r="T29" s="348">
        <v>5.0808</v>
      </c>
      <c r="U29" s="354">
        <v>1.0403</v>
      </c>
      <c r="V29" s="348">
        <v>0.71909999999999996</v>
      </c>
      <c r="W29" s="348">
        <v>3.3262999999999998</v>
      </c>
      <c r="X29" s="348">
        <v>5.1109999999999998</v>
      </c>
      <c r="Y29" s="375" t="s">
        <v>430</v>
      </c>
      <c r="Z29" s="348" t="s">
        <v>430</v>
      </c>
      <c r="AA29" s="348">
        <v>-2.8593000000000002</v>
      </c>
      <c r="AB29" s="348">
        <v>16.094200000000001</v>
      </c>
      <c r="AC29" s="348">
        <v>3.2959999999999998</v>
      </c>
      <c r="AD29" s="348">
        <v>2.8837999999999999</v>
      </c>
      <c r="AE29" s="348">
        <v>-2.8593000000000002</v>
      </c>
      <c r="AF29" s="348">
        <v>5.7050999999999998</v>
      </c>
      <c r="AG29" s="569"/>
      <c r="AH29" s="346">
        <v>8</v>
      </c>
      <c r="AI29" s="346">
        <v>3</v>
      </c>
      <c r="AJ29" s="346">
        <v>5</v>
      </c>
      <c r="AK29" s="346">
        <v>3</v>
      </c>
      <c r="AL29" s="346">
        <v>9</v>
      </c>
      <c r="AM29" s="346">
        <v>9</v>
      </c>
      <c r="AN29" s="346">
        <v>9</v>
      </c>
      <c r="AO29" s="429">
        <v>9</v>
      </c>
      <c r="AP29" s="346">
        <v>9</v>
      </c>
      <c r="AQ29" s="346">
        <v>9</v>
      </c>
      <c r="AR29" s="346">
        <v>7</v>
      </c>
      <c r="AS29" s="346" t="s">
        <v>430</v>
      </c>
      <c r="AT29" s="346" t="s">
        <v>430</v>
      </c>
      <c r="AU29" s="346">
        <v>5</v>
      </c>
      <c r="AV29" s="346">
        <v>8</v>
      </c>
      <c r="AW29" s="346">
        <v>9</v>
      </c>
      <c r="AX29" s="346">
        <v>9</v>
      </c>
      <c r="AY29" s="346">
        <v>5</v>
      </c>
      <c r="AZ29" s="584"/>
      <c r="BA29" s="467">
        <v>82.92</v>
      </c>
      <c r="BB29" s="348" t="s">
        <v>430</v>
      </c>
      <c r="BC29" s="348" t="s">
        <v>430</v>
      </c>
      <c r="BD29" s="348" t="s">
        <v>430</v>
      </c>
      <c r="BE29" s="375" t="s">
        <v>430</v>
      </c>
      <c r="BF29" s="375">
        <v>17.079999999999998</v>
      </c>
      <c r="BG29" s="374"/>
      <c r="BH29" s="594">
        <v>17.079999999999998</v>
      </c>
      <c r="BI29" s="348" t="s">
        <v>430</v>
      </c>
      <c r="BJ29" s="348" t="s">
        <v>430</v>
      </c>
      <c r="BK29" s="348" t="s">
        <v>430</v>
      </c>
      <c r="BL29" s="348" t="s">
        <v>430</v>
      </c>
      <c r="BM29" s="375">
        <v>82.92</v>
      </c>
      <c r="BN29" s="375" t="s">
        <v>430</v>
      </c>
      <c r="BO29" s="375" t="s">
        <v>430</v>
      </c>
      <c r="BP29" s="375" t="s">
        <v>430</v>
      </c>
      <c r="BQ29" s="375" t="s">
        <v>430</v>
      </c>
      <c r="BR29" s="466"/>
      <c r="BS29" s="373" t="s">
        <v>430</v>
      </c>
      <c r="BT29" s="354" t="s">
        <v>430</v>
      </c>
      <c r="BU29" s="430"/>
      <c r="BV29" s="374" t="s">
        <v>554</v>
      </c>
    </row>
    <row r="30" spans="1:75" s="355" customFormat="1" x14ac:dyDescent="0.25">
      <c r="A30" s="345" t="s">
        <v>7840</v>
      </c>
      <c r="B30" s="373"/>
      <c r="C30" s="719">
        <v>45371</v>
      </c>
      <c r="D30" s="373"/>
      <c r="E30" s="346">
        <v>54.6693</v>
      </c>
      <c r="F30" s="373"/>
      <c r="G30" s="347">
        <v>11.4041</v>
      </c>
      <c r="H30" s="374"/>
      <c r="I30" s="348">
        <v>26.91</v>
      </c>
      <c r="J30" s="348">
        <v>7.35</v>
      </c>
      <c r="K30" s="348">
        <v>11.18</v>
      </c>
      <c r="L30" s="348">
        <v>11.59</v>
      </c>
      <c r="M30" s="362"/>
      <c r="N30" s="350">
        <v>36.523400000000002</v>
      </c>
      <c r="O30" s="348">
        <v>-46.761800000000001</v>
      </c>
      <c r="P30" s="348">
        <v>-9.6296999999999997</v>
      </c>
      <c r="Q30" s="348">
        <v>-15.3407</v>
      </c>
      <c r="R30" s="348">
        <v>25.365400000000001</v>
      </c>
      <c r="S30" s="348">
        <v>11.9711</v>
      </c>
      <c r="T30" s="348">
        <v>7.9169</v>
      </c>
      <c r="U30" s="354">
        <v>3.2299000000000002</v>
      </c>
      <c r="V30" s="348">
        <v>2.8990999999999998</v>
      </c>
      <c r="W30" s="348">
        <v>4.9814999999999996</v>
      </c>
      <c r="X30" s="348" t="s">
        <v>430</v>
      </c>
      <c r="Y30" s="375" t="s">
        <v>430</v>
      </c>
      <c r="Z30" s="348" t="s">
        <v>430</v>
      </c>
      <c r="AA30" s="348">
        <v>-12.077999999999999</v>
      </c>
      <c r="AB30" s="348">
        <v>18.285299999999999</v>
      </c>
      <c r="AC30" s="348">
        <v>6.0636999999999999</v>
      </c>
      <c r="AD30" s="348">
        <v>5.1811999999999996</v>
      </c>
      <c r="AE30" s="348">
        <v>-12.077999999999999</v>
      </c>
      <c r="AF30" s="348">
        <v>5.8182</v>
      </c>
      <c r="AG30" s="569"/>
      <c r="AH30" s="346">
        <v>9</v>
      </c>
      <c r="AI30" s="346">
        <v>9</v>
      </c>
      <c r="AJ30" s="346">
        <v>6</v>
      </c>
      <c r="AK30" s="346">
        <v>8</v>
      </c>
      <c r="AL30" s="346">
        <v>5</v>
      </c>
      <c r="AM30" s="346">
        <v>4</v>
      </c>
      <c r="AN30" s="346">
        <v>2</v>
      </c>
      <c r="AO30" s="429">
        <v>1</v>
      </c>
      <c r="AP30" s="346">
        <v>1</v>
      </c>
      <c r="AQ30" s="346">
        <v>4</v>
      </c>
      <c r="AR30" s="346" t="s">
        <v>430</v>
      </c>
      <c r="AS30" s="346" t="s">
        <v>430</v>
      </c>
      <c r="AT30" s="346" t="s">
        <v>430</v>
      </c>
      <c r="AU30" s="346">
        <v>7</v>
      </c>
      <c r="AV30" s="346">
        <v>5</v>
      </c>
      <c r="AW30" s="346">
        <v>1</v>
      </c>
      <c r="AX30" s="346">
        <v>1</v>
      </c>
      <c r="AY30" s="346">
        <v>7</v>
      </c>
      <c r="AZ30" s="584"/>
      <c r="BA30" s="467">
        <v>95.52</v>
      </c>
      <c r="BB30" s="348" t="s">
        <v>430</v>
      </c>
      <c r="BC30" s="348" t="s">
        <v>430</v>
      </c>
      <c r="BD30" s="348" t="s">
        <v>430</v>
      </c>
      <c r="BE30" s="375" t="s">
        <v>430</v>
      </c>
      <c r="BF30" s="375">
        <v>4.4800000000000004</v>
      </c>
      <c r="BG30" s="374"/>
      <c r="BH30" s="594">
        <v>4.4800000000000004</v>
      </c>
      <c r="BI30" s="348" t="s">
        <v>430</v>
      </c>
      <c r="BJ30" s="348" t="s">
        <v>430</v>
      </c>
      <c r="BK30" s="348" t="s">
        <v>430</v>
      </c>
      <c r="BL30" s="348" t="s">
        <v>430</v>
      </c>
      <c r="BM30" s="375">
        <v>95.52</v>
      </c>
      <c r="BN30" s="375" t="s">
        <v>430</v>
      </c>
      <c r="BO30" s="375" t="s">
        <v>430</v>
      </c>
      <c r="BP30" s="375" t="s">
        <v>430</v>
      </c>
      <c r="BQ30" s="375" t="s">
        <v>430</v>
      </c>
      <c r="BR30" s="466"/>
      <c r="BS30" s="373" t="s">
        <v>430</v>
      </c>
      <c r="BT30" s="354" t="s">
        <v>430</v>
      </c>
      <c r="BU30" s="430"/>
      <c r="BV30" s="374" t="s">
        <v>554</v>
      </c>
    </row>
    <row r="31" spans="1:75" x14ac:dyDescent="0.25">
      <c r="A31" s="318" t="s">
        <v>93</v>
      </c>
      <c r="B31" s="43"/>
      <c r="C31" s="720"/>
      <c r="D31" s="43"/>
      <c r="E31" s="51"/>
      <c r="F31" s="43"/>
      <c r="G31" s="55"/>
      <c r="H31" s="66"/>
      <c r="I31" s="59"/>
      <c r="J31" s="59"/>
      <c r="K31" s="59"/>
      <c r="L31" s="59"/>
      <c r="M31" s="258"/>
      <c r="N31" s="70">
        <v>65.328800000000001</v>
      </c>
      <c r="O31" s="59">
        <v>-25.003299999999999</v>
      </c>
      <c r="P31" s="59">
        <v>-5.8989000000000003</v>
      </c>
      <c r="Q31" s="59">
        <v>-11.1585</v>
      </c>
      <c r="R31" s="59">
        <v>24.908899999999999</v>
      </c>
      <c r="S31" s="59">
        <v>11.848000000000001</v>
      </c>
      <c r="T31" s="59">
        <v>6.5975000000000001</v>
      </c>
      <c r="U31" s="88">
        <v>2.2124000000000001</v>
      </c>
      <c r="V31" s="59">
        <v>2.0524</v>
      </c>
      <c r="W31" s="59">
        <v>4.7628000000000004</v>
      </c>
      <c r="X31" s="59">
        <v>6.1722999999999999</v>
      </c>
      <c r="Y31" s="276">
        <v>5.8712999999999997</v>
      </c>
      <c r="Z31" s="59">
        <v>6.6596000000000002</v>
      </c>
      <c r="AA31" s="59">
        <v>-5.5103</v>
      </c>
      <c r="AB31" s="59">
        <v>17.911200000000001</v>
      </c>
      <c r="AC31" s="59">
        <v>4.7392000000000003</v>
      </c>
      <c r="AD31" s="59">
        <v>4.1090999999999998</v>
      </c>
      <c r="AE31" s="59">
        <v>-5.5103</v>
      </c>
      <c r="AF31" s="59">
        <v>6.6961000000000004</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1"/>
      <c r="D32" s="44"/>
      <c r="E32" s="52"/>
      <c r="F32" s="44"/>
      <c r="G32" s="56"/>
      <c r="H32" s="67"/>
      <c r="I32" s="60"/>
      <c r="J32" s="60"/>
      <c r="K32" s="60"/>
      <c r="L32" s="60"/>
      <c r="M32" s="259"/>
      <c r="N32" s="71">
        <v>90.063299999999998</v>
      </c>
      <c r="O32" s="60">
        <v>24.9222</v>
      </c>
      <c r="P32" s="60">
        <v>1.7866</v>
      </c>
      <c r="Q32" s="60">
        <v>-1.5158</v>
      </c>
      <c r="R32" s="60">
        <v>30.165700000000001</v>
      </c>
      <c r="S32" s="60">
        <v>14.3424</v>
      </c>
      <c r="T32" s="60">
        <v>7.9554999999999998</v>
      </c>
      <c r="U32" s="89">
        <v>3.2299000000000002</v>
      </c>
      <c r="V32" s="60">
        <v>2.8990999999999998</v>
      </c>
      <c r="W32" s="60">
        <v>5.8075999999999999</v>
      </c>
      <c r="X32" s="60">
        <v>6.4481000000000002</v>
      </c>
      <c r="Y32" s="277">
        <v>6.3125</v>
      </c>
      <c r="Z32" s="60">
        <v>6.6596000000000002</v>
      </c>
      <c r="AA32" s="60">
        <v>1.2545999999999999</v>
      </c>
      <c r="AB32" s="60">
        <v>20.2456</v>
      </c>
      <c r="AC32" s="60">
        <v>6.0636999999999999</v>
      </c>
      <c r="AD32" s="60">
        <v>5.1811999999999996</v>
      </c>
      <c r="AE32" s="60">
        <v>1.2545999999999999</v>
      </c>
      <c r="AF32" s="60">
        <v>8.2594999999999992</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1"/>
      <c r="D33" s="44"/>
      <c r="E33" s="52"/>
      <c r="F33" s="44"/>
      <c r="G33" s="56"/>
      <c r="H33" s="67"/>
      <c r="I33" s="60"/>
      <c r="J33" s="60"/>
      <c r="K33" s="60"/>
      <c r="L33" s="60"/>
      <c r="M33" s="259"/>
      <c r="N33" s="71">
        <v>36.523400000000002</v>
      </c>
      <c r="O33" s="60">
        <v>-46.761800000000001</v>
      </c>
      <c r="P33" s="60">
        <v>-14.5131</v>
      </c>
      <c r="Q33" s="60">
        <v>-16.604500000000002</v>
      </c>
      <c r="R33" s="60">
        <v>18.415199999999999</v>
      </c>
      <c r="S33" s="60">
        <v>9.5843000000000007</v>
      </c>
      <c r="T33" s="60">
        <v>5.0808</v>
      </c>
      <c r="U33" s="89">
        <v>1.0403</v>
      </c>
      <c r="V33" s="60">
        <v>0.71909999999999996</v>
      </c>
      <c r="W33" s="60">
        <v>3.3262999999999998</v>
      </c>
      <c r="X33" s="60">
        <v>5.1109999999999998</v>
      </c>
      <c r="Y33" s="277">
        <v>5.4301000000000004</v>
      </c>
      <c r="Z33" s="60">
        <v>6.6596000000000002</v>
      </c>
      <c r="AA33" s="60">
        <v>-14.38</v>
      </c>
      <c r="AB33" s="60">
        <v>15.512700000000001</v>
      </c>
      <c r="AC33" s="60">
        <v>3.2959999999999998</v>
      </c>
      <c r="AD33" s="60">
        <v>2.8837999999999999</v>
      </c>
      <c r="AE33" s="60">
        <v>-14.38</v>
      </c>
      <c r="AF33" s="60">
        <v>5.2625000000000002</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2"/>
      <c r="D34" s="45"/>
      <c r="E34" s="53"/>
      <c r="F34" s="45"/>
      <c r="G34" s="57"/>
      <c r="H34" s="68"/>
      <c r="I34" s="61"/>
      <c r="J34" s="61"/>
      <c r="K34" s="61"/>
      <c r="L34" s="61"/>
      <c r="M34" s="262"/>
      <c r="N34" s="72">
        <v>66.482399999999998</v>
      </c>
      <c r="O34" s="61">
        <v>-31.7164</v>
      </c>
      <c r="P34" s="61">
        <v>-5.2384000000000004</v>
      </c>
      <c r="Q34" s="61">
        <v>-12.243</v>
      </c>
      <c r="R34" s="61">
        <v>25.365400000000001</v>
      </c>
      <c r="S34" s="61">
        <v>11.9252</v>
      </c>
      <c r="T34" s="61">
        <v>6.4280999999999997</v>
      </c>
      <c r="U34" s="90">
        <v>2.1156000000000001</v>
      </c>
      <c r="V34" s="61">
        <v>2.1137999999999999</v>
      </c>
      <c r="W34" s="61">
        <v>4.5631000000000004</v>
      </c>
      <c r="X34" s="61">
        <v>6.3758999999999997</v>
      </c>
      <c r="Y34" s="279">
        <v>5.8712999999999997</v>
      </c>
      <c r="Z34" s="61">
        <v>6.6596000000000002</v>
      </c>
      <c r="AA34" s="61">
        <v>-2.8593000000000002</v>
      </c>
      <c r="AB34" s="61">
        <v>18.285299999999999</v>
      </c>
      <c r="AC34" s="61">
        <v>4.6886000000000001</v>
      </c>
      <c r="AD34" s="61">
        <v>4.0696000000000003</v>
      </c>
      <c r="AE34" s="61">
        <v>-2.8593000000000002</v>
      </c>
      <c r="AF34" s="61">
        <v>6.6851000000000003</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263</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7841</v>
      </c>
      <c r="B36" s="373"/>
      <c r="C36" s="719">
        <v>45637</v>
      </c>
      <c r="D36" s="373"/>
      <c r="E36" s="346">
        <v>45.55</v>
      </c>
      <c r="F36" s="373"/>
      <c r="G36" s="347">
        <v>10.904199999999999</v>
      </c>
      <c r="H36" s="374"/>
      <c r="I36" s="348">
        <v>22.44</v>
      </c>
      <c r="J36" s="348">
        <v>7.24</v>
      </c>
      <c r="K36" s="348">
        <v>8.94</v>
      </c>
      <c r="L36" s="348">
        <v>9.27</v>
      </c>
      <c r="M36" s="362"/>
      <c r="N36" s="350">
        <v>51.286200000000001</v>
      </c>
      <c r="O36" s="348">
        <v>-10.924799999999999</v>
      </c>
      <c r="P36" s="348">
        <v>-0.71719999999999995</v>
      </c>
      <c r="Q36" s="348">
        <v>-5.7495000000000003</v>
      </c>
      <c r="R36" s="348">
        <v>20.017499999999998</v>
      </c>
      <c r="S36" s="348">
        <v>10.327</v>
      </c>
      <c r="T36" s="348">
        <v>6.9245999999999999</v>
      </c>
      <c r="U36" s="354">
        <v>3.5533999999999999</v>
      </c>
      <c r="V36" s="348">
        <v>4.1719999999999997</v>
      </c>
      <c r="W36" s="348" t="s">
        <v>430</v>
      </c>
      <c r="X36" s="348" t="s">
        <v>430</v>
      </c>
      <c r="Y36" s="375" t="s">
        <v>430</v>
      </c>
      <c r="Z36" s="348" t="s">
        <v>430</v>
      </c>
      <c r="AA36" s="348">
        <v>-0.43930000000000002</v>
      </c>
      <c r="AB36" s="348">
        <v>13.814</v>
      </c>
      <c r="AC36" s="348">
        <v>5.4881000000000002</v>
      </c>
      <c r="AD36" s="348">
        <v>5.3822999999999999</v>
      </c>
      <c r="AE36" s="348">
        <v>-0.43930000000000002</v>
      </c>
      <c r="AF36" s="348">
        <v>5.5788000000000002</v>
      </c>
      <c r="AG36" s="569"/>
      <c r="AH36" s="346">
        <v>2</v>
      </c>
      <c r="AI36" s="346">
        <v>1</v>
      </c>
      <c r="AJ36" s="346">
        <v>1</v>
      </c>
      <c r="AK36" s="346">
        <v>1</v>
      </c>
      <c r="AL36" s="346">
        <v>2</v>
      </c>
      <c r="AM36" s="346">
        <v>2</v>
      </c>
      <c r="AN36" s="346">
        <v>1</v>
      </c>
      <c r="AO36" s="429">
        <v>1</v>
      </c>
      <c r="AP36" s="346">
        <v>1</v>
      </c>
      <c r="AQ36" s="346" t="s">
        <v>430</v>
      </c>
      <c r="AR36" s="346" t="s">
        <v>430</v>
      </c>
      <c r="AS36" s="346" t="s">
        <v>430</v>
      </c>
      <c r="AT36" s="346" t="s">
        <v>430</v>
      </c>
      <c r="AU36" s="346">
        <v>1</v>
      </c>
      <c r="AV36" s="346">
        <v>2</v>
      </c>
      <c r="AW36" s="346">
        <v>1</v>
      </c>
      <c r="AX36" s="346">
        <v>1</v>
      </c>
      <c r="AY36" s="346">
        <v>1</v>
      </c>
      <c r="AZ36" s="584"/>
      <c r="BA36" s="467">
        <v>91.77</v>
      </c>
      <c r="BB36" s="348" t="s">
        <v>430</v>
      </c>
      <c r="BC36" s="348" t="s">
        <v>430</v>
      </c>
      <c r="BD36" s="348" t="s">
        <v>430</v>
      </c>
      <c r="BE36" s="375" t="s">
        <v>430</v>
      </c>
      <c r="BF36" s="375">
        <v>8.23</v>
      </c>
      <c r="BG36" s="374"/>
      <c r="BH36" s="594">
        <v>8.23</v>
      </c>
      <c r="BI36" s="348" t="s">
        <v>430</v>
      </c>
      <c r="BJ36" s="348" t="s">
        <v>430</v>
      </c>
      <c r="BK36" s="348" t="s">
        <v>430</v>
      </c>
      <c r="BL36" s="348" t="s">
        <v>430</v>
      </c>
      <c r="BM36" s="375">
        <v>91.77</v>
      </c>
      <c r="BN36" s="375" t="s">
        <v>430</v>
      </c>
      <c r="BO36" s="375" t="s">
        <v>430</v>
      </c>
      <c r="BP36" s="375" t="s">
        <v>430</v>
      </c>
      <c r="BQ36" s="375" t="s">
        <v>430</v>
      </c>
      <c r="BR36" s="466"/>
      <c r="BS36" s="373" t="s">
        <v>430</v>
      </c>
      <c r="BT36" s="354" t="s">
        <v>430</v>
      </c>
      <c r="BU36" s="430"/>
      <c r="BV36" s="374" t="s">
        <v>554</v>
      </c>
      <c r="BW36" s="428"/>
    </row>
    <row r="37" spans="1:75" s="355" customFormat="1" x14ac:dyDescent="0.25">
      <c r="A37" s="345" t="s">
        <v>7842</v>
      </c>
      <c r="B37" s="373"/>
      <c r="C37" s="719">
        <v>45635</v>
      </c>
      <c r="D37" s="373"/>
      <c r="E37" s="346">
        <v>22.173300000000001</v>
      </c>
      <c r="F37" s="373"/>
      <c r="G37" s="347">
        <v>10.6167</v>
      </c>
      <c r="H37" s="374"/>
      <c r="I37" s="348">
        <v>27.99</v>
      </c>
      <c r="J37" s="348">
        <v>7.27</v>
      </c>
      <c r="K37" s="348">
        <v>10.9</v>
      </c>
      <c r="L37" s="348">
        <v>11.3</v>
      </c>
      <c r="M37" s="362"/>
      <c r="N37" s="350">
        <v>60.264000000000003</v>
      </c>
      <c r="O37" s="348">
        <v>-36.903300000000002</v>
      </c>
      <c r="P37" s="348">
        <v>-11.7119</v>
      </c>
      <c r="Q37" s="348">
        <v>-13.922700000000001</v>
      </c>
      <c r="R37" s="348">
        <v>23.11</v>
      </c>
      <c r="S37" s="348">
        <v>11.8878</v>
      </c>
      <c r="T37" s="348">
        <v>6.2590000000000003</v>
      </c>
      <c r="U37" s="354">
        <v>2.9211</v>
      </c>
      <c r="V37" s="348">
        <v>1.8290999999999999</v>
      </c>
      <c r="W37" s="348" t="s">
        <v>430</v>
      </c>
      <c r="X37" s="348" t="s">
        <v>430</v>
      </c>
      <c r="Y37" s="375" t="s">
        <v>430</v>
      </c>
      <c r="Z37" s="348" t="s">
        <v>430</v>
      </c>
      <c r="AA37" s="348">
        <v>-9.9907000000000004</v>
      </c>
      <c r="AB37" s="348">
        <v>18.137699999999999</v>
      </c>
      <c r="AC37" s="348">
        <v>4.5321999999999996</v>
      </c>
      <c r="AD37" s="348">
        <v>4.2622999999999998</v>
      </c>
      <c r="AE37" s="348">
        <v>-9.9907000000000004</v>
      </c>
      <c r="AF37" s="348">
        <v>3.8109999999999999</v>
      </c>
      <c r="AG37" s="569"/>
      <c r="AH37" s="346">
        <v>1</v>
      </c>
      <c r="AI37" s="346">
        <v>2</v>
      </c>
      <c r="AJ37" s="346">
        <v>2</v>
      </c>
      <c r="AK37" s="346">
        <v>2</v>
      </c>
      <c r="AL37" s="346">
        <v>1</v>
      </c>
      <c r="AM37" s="346">
        <v>1</v>
      </c>
      <c r="AN37" s="346">
        <v>2</v>
      </c>
      <c r="AO37" s="429">
        <v>2</v>
      </c>
      <c r="AP37" s="346">
        <v>2</v>
      </c>
      <c r="AQ37" s="346" t="s">
        <v>430</v>
      </c>
      <c r="AR37" s="346" t="s">
        <v>430</v>
      </c>
      <c r="AS37" s="346" t="s">
        <v>430</v>
      </c>
      <c r="AT37" s="346" t="s">
        <v>430</v>
      </c>
      <c r="AU37" s="346">
        <v>2</v>
      </c>
      <c r="AV37" s="346">
        <v>1</v>
      </c>
      <c r="AW37" s="346">
        <v>2</v>
      </c>
      <c r="AX37" s="346">
        <v>2</v>
      </c>
      <c r="AY37" s="346">
        <v>2</v>
      </c>
      <c r="AZ37" s="584"/>
      <c r="BA37" s="467">
        <v>89.92</v>
      </c>
      <c r="BB37" s="348" t="s">
        <v>430</v>
      </c>
      <c r="BC37" s="348" t="s">
        <v>430</v>
      </c>
      <c r="BD37" s="348" t="s">
        <v>430</v>
      </c>
      <c r="BE37" s="375" t="s">
        <v>430</v>
      </c>
      <c r="BF37" s="375">
        <v>10.08</v>
      </c>
      <c r="BG37" s="374"/>
      <c r="BH37" s="594">
        <v>10.08</v>
      </c>
      <c r="BI37" s="348" t="s">
        <v>430</v>
      </c>
      <c r="BJ37" s="348" t="s">
        <v>430</v>
      </c>
      <c r="BK37" s="348" t="s">
        <v>430</v>
      </c>
      <c r="BL37" s="348" t="s">
        <v>430</v>
      </c>
      <c r="BM37" s="375">
        <v>89.92</v>
      </c>
      <c r="BN37" s="375" t="s">
        <v>430</v>
      </c>
      <c r="BO37" s="375" t="s">
        <v>430</v>
      </c>
      <c r="BP37" s="375" t="s">
        <v>430</v>
      </c>
      <c r="BQ37" s="375" t="s">
        <v>430</v>
      </c>
      <c r="BR37" s="466"/>
      <c r="BS37" s="373" t="s">
        <v>430</v>
      </c>
      <c r="BT37" s="354" t="s">
        <v>430</v>
      </c>
      <c r="BU37" s="430"/>
      <c r="BV37" s="374" t="s">
        <v>554</v>
      </c>
      <c r="BW37" s="428"/>
    </row>
    <row r="38" spans="1:75" x14ac:dyDescent="0.25">
      <c r="A38" s="318" t="s">
        <v>93</v>
      </c>
      <c r="B38" s="43"/>
      <c r="C38" s="720"/>
      <c r="D38" s="43"/>
      <c r="E38" s="51"/>
      <c r="F38" s="43"/>
      <c r="G38" s="55"/>
      <c r="H38" s="66"/>
      <c r="I38" s="59"/>
      <c r="J38" s="59"/>
      <c r="K38" s="59"/>
      <c r="L38" s="59"/>
      <c r="M38" s="258"/>
      <c r="N38" s="70">
        <v>55.775100000000002</v>
      </c>
      <c r="O38" s="59">
        <v>-23.914100000000001</v>
      </c>
      <c r="P38" s="59">
        <v>-6.2145999999999999</v>
      </c>
      <c r="Q38" s="59">
        <v>-9.8361000000000001</v>
      </c>
      <c r="R38" s="59">
        <v>21.563800000000001</v>
      </c>
      <c r="S38" s="59">
        <v>11.1074</v>
      </c>
      <c r="T38" s="59">
        <v>6.5918000000000001</v>
      </c>
      <c r="U38" s="88">
        <v>3.2372999999999998</v>
      </c>
      <c r="V38" s="59">
        <v>3.0005999999999999</v>
      </c>
      <c r="W38" s="59" t="s">
        <v>430</v>
      </c>
      <c r="X38" s="59" t="s">
        <v>430</v>
      </c>
      <c r="Y38" s="276" t="s">
        <v>430</v>
      </c>
      <c r="Z38" s="59" t="s">
        <v>430</v>
      </c>
      <c r="AA38" s="59">
        <v>-5.2149999999999999</v>
      </c>
      <c r="AB38" s="59">
        <v>15.975899999999999</v>
      </c>
      <c r="AC38" s="59">
        <v>5.0102000000000002</v>
      </c>
      <c r="AD38" s="59">
        <v>4.8223000000000003</v>
      </c>
      <c r="AE38" s="59">
        <v>-5.2149999999999999</v>
      </c>
      <c r="AF38" s="59">
        <v>4.6948999999999996</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1"/>
      <c r="D39" s="44"/>
      <c r="E39" s="52"/>
      <c r="F39" s="44"/>
      <c r="G39" s="56"/>
      <c r="H39" s="67"/>
      <c r="I39" s="60"/>
      <c r="J39" s="60"/>
      <c r="K39" s="60"/>
      <c r="L39" s="60"/>
      <c r="M39" s="259"/>
      <c r="N39" s="71">
        <v>60.264000000000003</v>
      </c>
      <c r="O39" s="60">
        <v>-10.924799999999999</v>
      </c>
      <c r="P39" s="60">
        <v>-0.71719999999999995</v>
      </c>
      <c r="Q39" s="60">
        <v>-5.7495000000000003</v>
      </c>
      <c r="R39" s="60">
        <v>23.11</v>
      </c>
      <c r="S39" s="60">
        <v>11.8878</v>
      </c>
      <c r="T39" s="60">
        <v>6.9245999999999999</v>
      </c>
      <c r="U39" s="89">
        <v>3.5533999999999999</v>
      </c>
      <c r="V39" s="60">
        <v>4.1719999999999997</v>
      </c>
      <c r="W39" s="60" t="s">
        <v>430</v>
      </c>
      <c r="X39" s="60" t="s">
        <v>430</v>
      </c>
      <c r="Y39" s="277" t="s">
        <v>430</v>
      </c>
      <c r="Z39" s="60" t="s">
        <v>430</v>
      </c>
      <c r="AA39" s="60">
        <v>-0.43930000000000002</v>
      </c>
      <c r="AB39" s="60">
        <v>18.137699999999999</v>
      </c>
      <c r="AC39" s="60">
        <v>5.4881000000000002</v>
      </c>
      <c r="AD39" s="60">
        <v>5.3822999999999999</v>
      </c>
      <c r="AE39" s="60">
        <v>-0.43930000000000002</v>
      </c>
      <c r="AF39" s="60">
        <v>5.5788000000000002</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1"/>
      <c r="D40" s="44"/>
      <c r="E40" s="52"/>
      <c r="F40" s="44"/>
      <c r="G40" s="56"/>
      <c r="H40" s="67"/>
      <c r="I40" s="60"/>
      <c r="J40" s="60"/>
      <c r="K40" s="60"/>
      <c r="L40" s="60"/>
      <c r="M40" s="259"/>
      <c r="N40" s="71">
        <v>51.286200000000001</v>
      </c>
      <c r="O40" s="60">
        <v>-36.903300000000002</v>
      </c>
      <c r="P40" s="60">
        <v>-11.7119</v>
      </c>
      <c r="Q40" s="60">
        <v>-13.922700000000001</v>
      </c>
      <c r="R40" s="60">
        <v>20.017499999999998</v>
      </c>
      <c r="S40" s="60">
        <v>10.327</v>
      </c>
      <c r="T40" s="60">
        <v>6.2590000000000003</v>
      </c>
      <c r="U40" s="89">
        <v>2.9211</v>
      </c>
      <c r="V40" s="60">
        <v>1.8290999999999999</v>
      </c>
      <c r="W40" s="60" t="s">
        <v>430</v>
      </c>
      <c r="X40" s="60" t="s">
        <v>430</v>
      </c>
      <c r="Y40" s="277" t="s">
        <v>430</v>
      </c>
      <c r="Z40" s="60" t="s">
        <v>430</v>
      </c>
      <c r="AA40" s="60">
        <v>-9.9907000000000004</v>
      </c>
      <c r="AB40" s="60">
        <v>13.814</v>
      </c>
      <c r="AC40" s="60">
        <v>4.5321999999999996</v>
      </c>
      <c r="AD40" s="60">
        <v>4.2622999999999998</v>
      </c>
      <c r="AE40" s="60">
        <v>-9.9907000000000004</v>
      </c>
      <c r="AF40" s="60">
        <v>3.8109999999999999</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2"/>
      <c r="D41" s="45"/>
      <c r="E41" s="53"/>
      <c r="F41" s="45"/>
      <c r="G41" s="57"/>
      <c r="H41" s="68"/>
      <c r="I41" s="61"/>
      <c r="J41" s="61"/>
      <c r="K41" s="61"/>
      <c r="L41" s="61"/>
      <c r="M41" s="262"/>
      <c r="N41" s="72">
        <v>55.775100000000002</v>
      </c>
      <c r="O41" s="61">
        <v>-23.914100000000001</v>
      </c>
      <c r="P41" s="61">
        <v>-6.21455</v>
      </c>
      <c r="Q41" s="61">
        <v>-9.8361000000000001</v>
      </c>
      <c r="R41" s="61">
        <v>21.563700000000001</v>
      </c>
      <c r="S41" s="61">
        <v>11.1074</v>
      </c>
      <c r="T41" s="61">
        <v>6.5918000000000001</v>
      </c>
      <c r="U41" s="90">
        <v>3.23725</v>
      </c>
      <c r="V41" s="61">
        <v>3.0005500000000001</v>
      </c>
      <c r="W41" s="61" t="s">
        <v>430</v>
      </c>
      <c r="X41" s="61" t="s">
        <v>430</v>
      </c>
      <c r="Y41" s="279" t="s">
        <v>430</v>
      </c>
      <c r="Z41" s="61" t="s">
        <v>430</v>
      </c>
      <c r="AA41" s="61">
        <v>-5.2149999999999999</v>
      </c>
      <c r="AB41" s="61">
        <v>15.975899999999999</v>
      </c>
      <c r="AC41" s="61">
        <v>5.0102000000000002</v>
      </c>
      <c r="AD41" s="61">
        <v>4.8223000000000003</v>
      </c>
      <c r="AE41" s="61">
        <v>-5.2149999999999999</v>
      </c>
      <c r="AF41" s="61">
        <v>4.6948999999999996</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264</v>
      </c>
      <c r="B42" s="46"/>
      <c r="C42" s="723"/>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7843</v>
      </c>
      <c r="B43" s="373"/>
      <c r="C43" s="719">
        <v>45637</v>
      </c>
      <c r="D43" s="373"/>
      <c r="E43" s="346">
        <v>45.55</v>
      </c>
      <c r="F43" s="373"/>
      <c r="G43" s="347">
        <v>10.819800000000001</v>
      </c>
      <c r="H43" s="374"/>
      <c r="I43" s="348">
        <v>22.44</v>
      </c>
      <c r="J43" s="348">
        <v>7.24</v>
      </c>
      <c r="K43" s="348">
        <v>8.94</v>
      </c>
      <c r="L43" s="348">
        <v>9.27</v>
      </c>
      <c r="M43" s="362"/>
      <c r="N43" s="350">
        <v>51.010199999999998</v>
      </c>
      <c r="O43" s="348">
        <v>-11.3467</v>
      </c>
      <c r="P43" s="348">
        <v>-1.1082000000000001</v>
      </c>
      <c r="Q43" s="348">
        <v>-6.202</v>
      </c>
      <c r="R43" s="348">
        <v>19.560600000000001</v>
      </c>
      <c r="S43" s="348">
        <v>9.8562999999999992</v>
      </c>
      <c r="T43" s="348">
        <v>6.4589999999999996</v>
      </c>
      <c r="U43" s="354">
        <v>3.1015000000000001</v>
      </c>
      <c r="V43" s="348">
        <v>3.7035</v>
      </c>
      <c r="W43" s="348" t="s">
        <v>430</v>
      </c>
      <c r="X43" s="348" t="s">
        <v>430</v>
      </c>
      <c r="Y43" s="375" t="s">
        <v>430</v>
      </c>
      <c r="Z43" s="348" t="s">
        <v>430</v>
      </c>
      <c r="AA43" s="348">
        <v>-0.88519999999999999</v>
      </c>
      <c r="AB43" s="348">
        <v>13.337999999999999</v>
      </c>
      <c r="AC43" s="348">
        <v>5.0267999999999997</v>
      </c>
      <c r="AD43" s="348">
        <v>4.9214000000000002</v>
      </c>
      <c r="AE43" s="348">
        <v>-0.88519999999999999</v>
      </c>
      <c r="AF43" s="348">
        <v>5.0655999999999999</v>
      </c>
      <c r="AG43" s="569"/>
      <c r="AH43" s="346">
        <v>2</v>
      </c>
      <c r="AI43" s="346">
        <v>1</v>
      </c>
      <c r="AJ43" s="346">
        <v>1</v>
      </c>
      <c r="AK43" s="346">
        <v>1</v>
      </c>
      <c r="AL43" s="346">
        <v>2</v>
      </c>
      <c r="AM43" s="346">
        <v>2</v>
      </c>
      <c r="AN43" s="346">
        <v>1</v>
      </c>
      <c r="AO43" s="429">
        <v>1</v>
      </c>
      <c r="AP43" s="346">
        <v>1</v>
      </c>
      <c r="AQ43" s="346" t="s">
        <v>430</v>
      </c>
      <c r="AR43" s="346" t="s">
        <v>430</v>
      </c>
      <c r="AS43" s="346" t="s">
        <v>430</v>
      </c>
      <c r="AT43" s="346" t="s">
        <v>430</v>
      </c>
      <c r="AU43" s="346">
        <v>1</v>
      </c>
      <c r="AV43" s="346">
        <v>2</v>
      </c>
      <c r="AW43" s="346">
        <v>1</v>
      </c>
      <c r="AX43" s="346">
        <v>1</v>
      </c>
      <c r="AY43" s="346">
        <v>1</v>
      </c>
      <c r="AZ43" s="584"/>
      <c r="BA43" s="467">
        <v>91.77</v>
      </c>
      <c r="BB43" s="348" t="s">
        <v>430</v>
      </c>
      <c r="BC43" s="348" t="s">
        <v>430</v>
      </c>
      <c r="BD43" s="348" t="s">
        <v>430</v>
      </c>
      <c r="BE43" s="375" t="s">
        <v>430</v>
      </c>
      <c r="BF43" s="375">
        <v>8.23</v>
      </c>
      <c r="BG43" s="374"/>
      <c r="BH43" s="594">
        <v>8.23</v>
      </c>
      <c r="BI43" s="348" t="s">
        <v>430</v>
      </c>
      <c r="BJ43" s="348" t="s">
        <v>430</v>
      </c>
      <c r="BK43" s="348" t="s">
        <v>430</v>
      </c>
      <c r="BL43" s="348" t="s">
        <v>430</v>
      </c>
      <c r="BM43" s="375">
        <v>91.77</v>
      </c>
      <c r="BN43" s="375" t="s">
        <v>430</v>
      </c>
      <c r="BO43" s="375" t="s">
        <v>430</v>
      </c>
      <c r="BP43" s="375" t="s">
        <v>430</v>
      </c>
      <c r="BQ43" s="375" t="s">
        <v>430</v>
      </c>
      <c r="BR43" s="466"/>
      <c r="BS43" s="373" t="s">
        <v>430</v>
      </c>
      <c r="BT43" s="354" t="s">
        <v>430</v>
      </c>
      <c r="BU43" s="430"/>
      <c r="BV43" s="374" t="s">
        <v>554</v>
      </c>
    </row>
    <row r="44" spans="1:75" s="355" customFormat="1" x14ac:dyDescent="0.25">
      <c r="A44" s="345" t="s">
        <v>7844</v>
      </c>
      <c r="B44" s="373"/>
      <c r="C44" s="719">
        <v>45635</v>
      </c>
      <c r="D44" s="373"/>
      <c r="E44" s="346">
        <v>22.173300000000001</v>
      </c>
      <c r="F44" s="373"/>
      <c r="G44" s="347">
        <v>10.529199999999999</v>
      </c>
      <c r="H44" s="374"/>
      <c r="I44" s="348">
        <v>27.99</v>
      </c>
      <c r="J44" s="348">
        <v>7.27</v>
      </c>
      <c r="K44" s="348">
        <v>10.9</v>
      </c>
      <c r="L44" s="348">
        <v>11.3</v>
      </c>
      <c r="M44" s="362"/>
      <c r="N44" s="350">
        <v>59.722200000000001</v>
      </c>
      <c r="O44" s="348">
        <v>-37.553600000000003</v>
      </c>
      <c r="P44" s="348">
        <v>-12.3019</v>
      </c>
      <c r="Q44" s="348">
        <v>-14.4787</v>
      </c>
      <c r="R44" s="348">
        <v>22.5381</v>
      </c>
      <c r="S44" s="348">
        <v>11.3118</v>
      </c>
      <c r="T44" s="348">
        <v>5.6830999999999996</v>
      </c>
      <c r="U44" s="354">
        <v>2.4253999999999998</v>
      </c>
      <c r="V44" s="348">
        <v>1.3718999999999999</v>
      </c>
      <c r="W44" s="348" t="s">
        <v>430</v>
      </c>
      <c r="X44" s="348" t="s">
        <v>430</v>
      </c>
      <c r="Y44" s="375" t="s">
        <v>430</v>
      </c>
      <c r="Z44" s="348" t="s">
        <v>430</v>
      </c>
      <c r="AA44" s="348">
        <v>-10.5457</v>
      </c>
      <c r="AB44" s="348">
        <v>17.55</v>
      </c>
      <c r="AC44" s="348">
        <v>3.9594</v>
      </c>
      <c r="AD44" s="348">
        <v>3.7751999999999999</v>
      </c>
      <c r="AE44" s="348">
        <v>-10.5457</v>
      </c>
      <c r="AF44" s="348">
        <v>3.2755000000000001</v>
      </c>
      <c r="AG44" s="569"/>
      <c r="AH44" s="346">
        <v>1</v>
      </c>
      <c r="AI44" s="346">
        <v>2</v>
      </c>
      <c r="AJ44" s="346">
        <v>2</v>
      </c>
      <c r="AK44" s="346">
        <v>2</v>
      </c>
      <c r="AL44" s="346">
        <v>1</v>
      </c>
      <c r="AM44" s="346">
        <v>1</v>
      </c>
      <c r="AN44" s="346">
        <v>2</v>
      </c>
      <c r="AO44" s="429">
        <v>2</v>
      </c>
      <c r="AP44" s="346">
        <v>2</v>
      </c>
      <c r="AQ44" s="346" t="s">
        <v>430</v>
      </c>
      <c r="AR44" s="346" t="s">
        <v>430</v>
      </c>
      <c r="AS44" s="346" t="s">
        <v>430</v>
      </c>
      <c r="AT44" s="346" t="s">
        <v>430</v>
      </c>
      <c r="AU44" s="346">
        <v>2</v>
      </c>
      <c r="AV44" s="346">
        <v>1</v>
      </c>
      <c r="AW44" s="346">
        <v>2</v>
      </c>
      <c r="AX44" s="346">
        <v>2</v>
      </c>
      <c r="AY44" s="346">
        <v>2</v>
      </c>
      <c r="AZ44" s="584"/>
      <c r="BA44" s="467">
        <v>89.92</v>
      </c>
      <c r="BB44" s="348" t="s">
        <v>430</v>
      </c>
      <c r="BC44" s="348" t="s">
        <v>430</v>
      </c>
      <c r="BD44" s="348" t="s">
        <v>430</v>
      </c>
      <c r="BE44" s="375" t="s">
        <v>430</v>
      </c>
      <c r="BF44" s="375">
        <v>10.08</v>
      </c>
      <c r="BG44" s="374"/>
      <c r="BH44" s="594">
        <v>10.08</v>
      </c>
      <c r="BI44" s="348" t="s">
        <v>430</v>
      </c>
      <c r="BJ44" s="348" t="s">
        <v>430</v>
      </c>
      <c r="BK44" s="348" t="s">
        <v>430</v>
      </c>
      <c r="BL44" s="348" t="s">
        <v>430</v>
      </c>
      <c r="BM44" s="375">
        <v>89.92</v>
      </c>
      <c r="BN44" s="375" t="s">
        <v>430</v>
      </c>
      <c r="BO44" s="375" t="s">
        <v>430</v>
      </c>
      <c r="BP44" s="375" t="s">
        <v>430</v>
      </c>
      <c r="BQ44" s="375" t="s">
        <v>430</v>
      </c>
      <c r="BR44" s="466"/>
      <c r="BS44" s="373" t="s">
        <v>430</v>
      </c>
      <c r="BT44" s="354" t="s">
        <v>430</v>
      </c>
      <c r="BU44" s="430"/>
      <c r="BV44" s="374" t="s">
        <v>554</v>
      </c>
    </row>
    <row r="45" spans="1:75" x14ac:dyDescent="0.25">
      <c r="A45" s="318" t="s">
        <v>93</v>
      </c>
      <c r="B45" s="43"/>
      <c r="C45" s="720"/>
      <c r="D45" s="43"/>
      <c r="E45" s="51"/>
      <c r="F45" s="43"/>
      <c r="G45" s="55"/>
      <c r="H45" s="66"/>
      <c r="I45" s="59"/>
      <c r="J45" s="59"/>
      <c r="K45" s="59"/>
      <c r="L45" s="59"/>
      <c r="M45" s="258"/>
      <c r="N45" s="70">
        <v>55.366199999999999</v>
      </c>
      <c r="O45" s="59">
        <v>-24.450199999999999</v>
      </c>
      <c r="P45" s="59">
        <v>-6.7050999999999998</v>
      </c>
      <c r="Q45" s="59">
        <v>-10.340400000000001</v>
      </c>
      <c r="R45" s="59">
        <v>21.049399999999999</v>
      </c>
      <c r="S45" s="59">
        <v>10.584099999999999</v>
      </c>
      <c r="T45" s="59">
        <v>6.0711000000000004</v>
      </c>
      <c r="U45" s="88">
        <v>2.7635000000000001</v>
      </c>
      <c r="V45" s="59">
        <v>2.5377000000000001</v>
      </c>
      <c r="W45" s="59" t="s">
        <v>430</v>
      </c>
      <c r="X45" s="59" t="s">
        <v>430</v>
      </c>
      <c r="Y45" s="276" t="s">
        <v>430</v>
      </c>
      <c r="Z45" s="59" t="s">
        <v>430</v>
      </c>
      <c r="AA45" s="59">
        <v>-5.7153999999999998</v>
      </c>
      <c r="AB45" s="59">
        <v>15.444000000000001</v>
      </c>
      <c r="AC45" s="59">
        <v>4.4931000000000001</v>
      </c>
      <c r="AD45" s="59">
        <v>4.3483000000000001</v>
      </c>
      <c r="AE45" s="59">
        <v>-5.7153999999999998</v>
      </c>
      <c r="AF45" s="59">
        <v>4.1706000000000003</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1"/>
      <c r="D46" s="44"/>
      <c r="E46" s="52"/>
      <c r="F46" s="44"/>
      <c r="G46" s="56"/>
      <c r="H46" s="67"/>
      <c r="I46" s="60"/>
      <c r="J46" s="60"/>
      <c r="K46" s="60"/>
      <c r="L46" s="60"/>
      <c r="M46" s="259"/>
      <c r="N46" s="71">
        <v>59.722200000000001</v>
      </c>
      <c r="O46" s="60">
        <v>-11.3467</v>
      </c>
      <c r="P46" s="60">
        <v>-1.1082000000000001</v>
      </c>
      <c r="Q46" s="60">
        <v>-6.202</v>
      </c>
      <c r="R46" s="60">
        <v>22.5381</v>
      </c>
      <c r="S46" s="60">
        <v>11.3118</v>
      </c>
      <c r="T46" s="60">
        <v>6.4589999999999996</v>
      </c>
      <c r="U46" s="89">
        <v>3.1015000000000001</v>
      </c>
      <c r="V46" s="60">
        <v>3.7035</v>
      </c>
      <c r="W46" s="60" t="s">
        <v>430</v>
      </c>
      <c r="X46" s="60" t="s">
        <v>430</v>
      </c>
      <c r="Y46" s="277" t="s">
        <v>430</v>
      </c>
      <c r="Z46" s="60" t="s">
        <v>430</v>
      </c>
      <c r="AA46" s="60">
        <v>-0.88519999999999999</v>
      </c>
      <c r="AB46" s="60">
        <v>17.55</v>
      </c>
      <c r="AC46" s="60">
        <v>5.0267999999999997</v>
      </c>
      <c r="AD46" s="60">
        <v>4.9214000000000002</v>
      </c>
      <c r="AE46" s="60">
        <v>-0.88519999999999999</v>
      </c>
      <c r="AF46" s="60">
        <v>5.0655999999999999</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1"/>
      <c r="D47" s="44"/>
      <c r="E47" s="52"/>
      <c r="F47" s="44"/>
      <c r="G47" s="56"/>
      <c r="H47" s="67"/>
      <c r="I47" s="60"/>
      <c r="J47" s="60"/>
      <c r="K47" s="60"/>
      <c r="L47" s="60"/>
      <c r="M47" s="259"/>
      <c r="N47" s="71">
        <v>51.010199999999998</v>
      </c>
      <c r="O47" s="60">
        <v>-37.553600000000003</v>
      </c>
      <c r="P47" s="60">
        <v>-12.3019</v>
      </c>
      <c r="Q47" s="60">
        <v>-14.4787</v>
      </c>
      <c r="R47" s="60">
        <v>19.560600000000001</v>
      </c>
      <c r="S47" s="60">
        <v>9.8562999999999992</v>
      </c>
      <c r="T47" s="60">
        <v>5.6830999999999996</v>
      </c>
      <c r="U47" s="89">
        <v>2.4253999999999998</v>
      </c>
      <c r="V47" s="60">
        <v>1.3718999999999999</v>
      </c>
      <c r="W47" s="60" t="s">
        <v>430</v>
      </c>
      <c r="X47" s="60" t="s">
        <v>430</v>
      </c>
      <c r="Y47" s="277" t="s">
        <v>430</v>
      </c>
      <c r="Z47" s="60" t="s">
        <v>430</v>
      </c>
      <c r="AA47" s="60">
        <v>-10.5457</v>
      </c>
      <c r="AB47" s="60">
        <v>13.337999999999999</v>
      </c>
      <c r="AC47" s="60">
        <v>3.9594</v>
      </c>
      <c r="AD47" s="60">
        <v>3.7751999999999999</v>
      </c>
      <c r="AE47" s="60">
        <v>-10.5457</v>
      </c>
      <c r="AF47" s="60">
        <v>3.2755000000000001</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2"/>
      <c r="D48" s="45"/>
      <c r="E48" s="53"/>
      <c r="F48" s="45"/>
      <c r="G48" s="57"/>
      <c r="H48" s="68"/>
      <c r="I48" s="61"/>
      <c r="J48" s="61"/>
      <c r="K48" s="61"/>
      <c r="L48" s="61"/>
      <c r="M48" s="262"/>
      <c r="N48" s="72">
        <v>55.366199999999999</v>
      </c>
      <c r="O48" s="61">
        <v>-24.450199999999999</v>
      </c>
      <c r="P48" s="61">
        <v>-6.70505</v>
      </c>
      <c r="Q48" s="61">
        <v>-10.340400000000001</v>
      </c>
      <c r="R48" s="61">
        <v>21.049399999999999</v>
      </c>
      <c r="S48" s="61">
        <v>10.584099999999999</v>
      </c>
      <c r="T48" s="61">
        <v>6.0710499999999996</v>
      </c>
      <c r="U48" s="90">
        <v>2.7634500000000002</v>
      </c>
      <c r="V48" s="61">
        <v>2.5377000000000001</v>
      </c>
      <c r="W48" s="61" t="s">
        <v>430</v>
      </c>
      <c r="X48" s="61" t="s">
        <v>430</v>
      </c>
      <c r="Y48" s="279" t="s">
        <v>430</v>
      </c>
      <c r="Z48" s="61" t="s">
        <v>430</v>
      </c>
      <c r="AA48" s="61">
        <v>-5.7153999999999998</v>
      </c>
      <c r="AB48" s="61">
        <v>15.444000000000001</v>
      </c>
      <c r="AC48" s="61">
        <v>4.4931000000000001</v>
      </c>
      <c r="AD48" s="61">
        <v>4.3483000000000001</v>
      </c>
      <c r="AE48" s="61">
        <v>-5.7153999999999998</v>
      </c>
      <c r="AF48" s="61">
        <v>4.1705500000000004</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6"/>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5" t="s">
        <v>7821</v>
      </c>
      <c r="B50" s="406"/>
      <c r="C50" s="730"/>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7" t="s">
        <v>7822</v>
      </c>
      <c r="B51" s="417"/>
      <c r="C51" s="744"/>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179</v>
      </c>
      <c r="BM55" s="277"/>
    </row>
    <row r="56" spans="1:74" x14ac:dyDescent="0.25">
      <c r="A56" s="488" t="s">
        <v>10410</v>
      </c>
      <c r="BM56" s="277"/>
    </row>
    <row r="57" spans="1:74" x14ac:dyDescent="0.25">
      <c r="A57" s="488" t="s">
        <v>350</v>
      </c>
      <c r="BM5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9DA7B-EC36-497D-B173-C96FE25EC6FD}">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265</v>
      </c>
    </row>
    <row r="4" spans="1:74" x14ac:dyDescent="0.25">
      <c r="A4" s="488" t="s">
        <v>425</v>
      </c>
    </row>
    <row r="5" spans="1:74" ht="33" x14ac:dyDescent="0.25">
      <c r="A5" s="1075" t="s">
        <v>266</v>
      </c>
      <c r="B5" s="1076"/>
      <c r="C5" s="1082" t="s">
        <v>44</v>
      </c>
      <c r="D5" s="1076"/>
      <c r="E5" s="1082" t="s">
        <v>45</v>
      </c>
      <c r="F5" s="1076"/>
      <c r="G5" s="1082" t="s">
        <v>46</v>
      </c>
      <c r="H5" s="1076"/>
      <c r="I5" s="1106" t="s">
        <v>184</v>
      </c>
      <c r="J5" s="1101"/>
      <c r="K5" s="1101"/>
      <c r="L5" s="1101"/>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100"/>
      <c r="BS5" s="1106" t="s">
        <v>212</v>
      </c>
      <c r="BT5" s="1102"/>
      <c r="BU5" s="1100"/>
      <c r="BV5" s="1106" t="s">
        <v>88</v>
      </c>
    </row>
    <row r="6" spans="1:74" ht="33" x14ac:dyDescent="0.25">
      <c r="A6" s="1075"/>
      <c r="B6" s="1077"/>
      <c r="C6" s="1113"/>
      <c r="D6" s="1077"/>
      <c r="E6" s="1113"/>
      <c r="F6" s="1077"/>
      <c r="G6" s="1113"/>
      <c r="H6" s="1077"/>
      <c r="I6" s="83" t="s">
        <v>180</v>
      </c>
      <c r="J6" s="28" t="s">
        <v>181</v>
      </c>
      <c r="K6" s="28" t="s">
        <v>182</v>
      </c>
      <c r="L6" s="28"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103"/>
      <c r="BS6" s="83" t="s">
        <v>210</v>
      </c>
      <c r="BT6" s="82" t="s">
        <v>211</v>
      </c>
      <c r="BU6" s="1103"/>
      <c r="BV6" s="1107"/>
    </row>
    <row r="7" spans="1:74" ht="14.5" x14ac:dyDescent="0.25">
      <c r="A7" s="323" t="s">
        <v>267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7847</v>
      </c>
      <c r="B8" s="369"/>
      <c r="C8" s="718">
        <v>41276</v>
      </c>
      <c r="D8" s="369"/>
      <c r="E8" s="338">
        <v>13317</v>
      </c>
      <c r="F8" s="369"/>
      <c r="G8" s="339">
        <v>42.512500000000003</v>
      </c>
      <c r="H8" s="370"/>
      <c r="I8" s="340">
        <v>14.5</v>
      </c>
      <c r="J8" s="340">
        <v>7.83</v>
      </c>
      <c r="K8" s="340">
        <v>6.43</v>
      </c>
      <c r="L8" s="340">
        <v>6.69</v>
      </c>
      <c r="M8" s="340"/>
      <c r="N8" s="342">
        <v>54.6008</v>
      </c>
      <c r="O8" s="340">
        <v>-20.200099999999999</v>
      </c>
      <c r="P8" s="340">
        <v>-3.0644999999999998</v>
      </c>
      <c r="Q8" s="340">
        <v>-5.1718000000000002</v>
      </c>
      <c r="R8" s="340">
        <v>15.5885</v>
      </c>
      <c r="S8" s="340">
        <v>9.9235000000000007</v>
      </c>
      <c r="T8" s="340">
        <v>7.7236000000000002</v>
      </c>
      <c r="U8" s="344">
        <v>5.6740000000000004</v>
      </c>
      <c r="V8" s="340">
        <v>5.6772999999999998</v>
      </c>
      <c r="W8" s="340">
        <v>7.8851000000000004</v>
      </c>
      <c r="X8" s="340">
        <v>8.0169999999999995</v>
      </c>
      <c r="Y8" s="371">
        <v>7.3384</v>
      </c>
      <c r="Z8" s="340">
        <v>8.3635000000000002</v>
      </c>
      <c r="AA8" s="340">
        <v>-0.13950000000000001</v>
      </c>
      <c r="AB8" s="340">
        <v>12.7178</v>
      </c>
      <c r="AC8" s="340">
        <v>6.6182999999999996</v>
      </c>
      <c r="AD8" s="340">
        <v>6.4641000000000002</v>
      </c>
      <c r="AE8" s="340">
        <v>-0.13950000000000001</v>
      </c>
      <c r="AF8" s="340">
        <v>9.4421999999999997</v>
      </c>
      <c r="AG8" s="568"/>
      <c r="AH8" s="338">
        <v>4</v>
      </c>
      <c r="AI8" s="338">
        <v>9</v>
      </c>
      <c r="AJ8" s="338">
        <v>11</v>
      </c>
      <c r="AK8" s="338">
        <v>9</v>
      </c>
      <c r="AL8" s="338">
        <v>6</v>
      </c>
      <c r="AM8" s="338">
        <v>7</v>
      </c>
      <c r="AN8" s="338">
        <v>7</v>
      </c>
      <c r="AO8" s="631">
        <v>5</v>
      </c>
      <c r="AP8" s="338">
        <v>4</v>
      </c>
      <c r="AQ8" s="338">
        <v>2</v>
      </c>
      <c r="AR8" s="338">
        <v>2</v>
      </c>
      <c r="AS8" s="338">
        <v>3</v>
      </c>
      <c r="AT8" s="338">
        <v>1</v>
      </c>
      <c r="AU8" s="338">
        <v>8</v>
      </c>
      <c r="AV8" s="338">
        <v>7</v>
      </c>
      <c r="AW8" s="338">
        <v>7</v>
      </c>
      <c r="AX8" s="338">
        <v>6</v>
      </c>
      <c r="AY8" s="338">
        <v>8</v>
      </c>
      <c r="AZ8" s="583"/>
      <c r="BA8" s="464">
        <v>55.37</v>
      </c>
      <c r="BB8" s="340">
        <v>7.2</v>
      </c>
      <c r="BC8" s="340">
        <v>15.18</v>
      </c>
      <c r="BD8" s="340">
        <v>19.41</v>
      </c>
      <c r="BE8" s="371">
        <v>3.14</v>
      </c>
      <c r="BF8" s="371">
        <v>2.84</v>
      </c>
      <c r="BG8" s="370"/>
      <c r="BH8" s="593">
        <v>2.84</v>
      </c>
      <c r="BI8" s="340" t="s">
        <v>430</v>
      </c>
      <c r="BJ8" s="340" t="s">
        <v>430</v>
      </c>
      <c r="BK8" s="340">
        <v>41.79</v>
      </c>
      <c r="BL8" s="340" t="s">
        <v>430</v>
      </c>
      <c r="BM8" s="371">
        <v>55.37</v>
      </c>
      <c r="BN8" s="371" t="s">
        <v>430</v>
      </c>
      <c r="BO8" s="371" t="s">
        <v>430</v>
      </c>
      <c r="BP8" s="371" t="s">
        <v>430</v>
      </c>
      <c r="BQ8" s="371">
        <v>3.14</v>
      </c>
      <c r="BR8" s="370"/>
      <c r="BS8" s="465">
        <v>8.9919954607276296</v>
      </c>
      <c r="BT8" s="340">
        <v>11.059310527528901</v>
      </c>
      <c r="BU8" s="370"/>
      <c r="BV8" s="571" t="s">
        <v>3323</v>
      </c>
    </row>
    <row r="9" spans="1:74" s="425" customFormat="1" x14ac:dyDescent="0.25">
      <c r="A9" s="337" t="s">
        <v>7848</v>
      </c>
      <c r="B9" s="369"/>
      <c r="C9" s="718">
        <v>41275</v>
      </c>
      <c r="D9" s="369"/>
      <c r="E9" s="338">
        <v>3916.31</v>
      </c>
      <c r="F9" s="369"/>
      <c r="G9" s="339">
        <v>42.310899999999997</v>
      </c>
      <c r="H9" s="370"/>
      <c r="I9" s="340">
        <v>4.0199999999999996</v>
      </c>
      <c r="J9" s="340">
        <v>6.98</v>
      </c>
      <c r="K9" s="340">
        <v>3.38</v>
      </c>
      <c r="L9" s="340">
        <v>3.5</v>
      </c>
      <c r="M9" s="340"/>
      <c r="N9" s="342">
        <v>17.175000000000001</v>
      </c>
      <c r="O9" s="340">
        <v>7.0204000000000004</v>
      </c>
      <c r="P9" s="340">
        <v>7.2069999999999999</v>
      </c>
      <c r="Q9" s="340">
        <v>4.0175999999999998</v>
      </c>
      <c r="R9" s="340">
        <v>9.5434000000000001</v>
      </c>
      <c r="S9" s="340">
        <v>9.4111999999999991</v>
      </c>
      <c r="T9" s="340">
        <v>7.3417000000000003</v>
      </c>
      <c r="U9" s="344">
        <v>5.4196999999999997</v>
      </c>
      <c r="V9" s="340">
        <v>4.6475999999999997</v>
      </c>
      <c r="W9" s="340">
        <v>7.4981</v>
      </c>
      <c r="X9" s="340">
        <v>7.5509000000000004</v>
      </c>
      <c r="Y9" s="371">
        <v>6.6131000000000002</v>
      </c>
      <c r="Z9" s="340">
        <v>7.0564999999999998</v>
      </c>
      <c r="AA9" s="340">
        <v>2.8936000000000002</v>
      </c>
      <c r="AB9" s="340">
        <v>9.5968999999999998</v>
      </c>
      <c r="AC9" s="340">
        <v>6.1668000000000003</v>
      </c>
      <c r="AD9" s="340">
        <v>5.9984000000000002</v>
      </c>
      <c r="AE9" s="340">
        <v>2.8936000000000002</v>
      </c>
      <c r="AF9" s="340">
        <v>7.7892999999999999</v>
      </c>
      <c r="AG9" s="568"/>
      <c r="AH9" s="338">
        <v>12</v>
      </c>
      <c r="AI9" s="338">
        <v>2</v>
      </c>
      <c r="AJ9" s="338">
        <v>3</v>
      </c>
      <c r="AK9" s="338">
        <v>2</v>
      </c>
      <c r="AL9" s="338">
        <v>11</v>
      </c>
      <c r="AM9" s="338">
        <v>9</v>
      </c>
      <c r="AN9" s="338">
        <v>8</v>
      </c>
      <c r="AO9" s="631">
        <v>8</v>
      </c>
      <c r="AP9" s="338">
        <v>8</v>
      </c>
      <c r="AQ9" s="338">
        <v>5</v>
      </c>
      <c r="AR9" s="338">
        <v>7</v>
      </c>
      <c r="AS9" s="338">
        <v>7</v>
      </c>
      <c r="AT9" s="338">
        <v>9</v>
      </c>
      <c r="AU9" s="338">
        <v>5</v>
      </c>
      <c r="AV9" s="338">
        <v>11</v>
      </c>
      <c r="AW9" s="338">
        <v>9</v>
      </c>
      <c r="AX9" s="338">
        <v>8</v>
      </c>
      <c r="AY9" s="338">
        <v>5</v>
      </c>
      <c r="AZ9" s="583"/>
      <c r="BA9" s="464">
        <v>97.09</v>
      </c>
      <c r="BB9" s="340" t="s">
        <v>430</v>
      </c>
      <c r="BC9" s="340" t="s">
        <v>430</v>
      </c>
      <c r="BD9" s="340" t="s">
        <v>430</v>
      </c>
      <c r="BE9" s="371" t="s">
        <v>430</v>
      </c>
      <c r="BF9" s="371">
        <v>2.91</v>
      </c>
      <c r="BG9" s="370"/>
      <c r="BH9" s="593">
        <v>2.87</v>
      </c>
      <c r="BI9" s="340" t="s">
        <v>430</v>
      </c>
      <c r="BJ9" s="340" t="s">
        <v>430</v>
      </c>
      <c r="BK9" s="340" t="s">
        <v>430</v>
      </c>
      <c r="BL9" s="340" t="s">
        <v>430</v>
      </c>
      <c r="BM9" s="371">
        <v>97.09</v>
      </c>
      <c r="BN9" s="371" t="s">
        <v>430</v>
      </c>
      <c r="BO9" s="371" t="s">
        <v>430</v>
      </c>
      <c r="BP9" s="371" t="s">
        <v>430</v>
      </c>
      <c r="BQ9" s="371" t="s">
        <v>430</v>
      </c>
      <c r="BR9" s="370"/>
      <c r="BS9" s="465" t="s">
        <v>430</v>
      </c>
      <c r="BT9" s="340" t="s">
        <v>430</v>
      </c>
      <c r="BU9" s="370"/>
      <c r="BV9" s="571" t="s">
        <v>554</v>
      </c>
    </row>
    <row r="10" spans="1:74" s="428" customFormat="1" x14ac:dyDescent="0.25">
      <c r="A10" s="345" t="s">
        <v>7849</v>
      </c>
      <c r="B10" s="373"/>
      <c r="C10" s="719">
        <v>41275</v>
      </c>
      <c r="D10" s="373"/>
      <c r="E10" s="346">
        <v>3710.04</v>
      </c>
      <c r="F10" s="373"/>
      <c r="G10" s="347">
        <v>41.305999999999997</v>
      </c>
      <c r="H10" s="374"/>
      <c r="I10" s="348">
        <v>5.9913699999999999</v>
      </c>
      <c r="J10" s="348">
        <v>7.13</v>
      </c>
      <c r="K10" s="348">
        <v>3.2855400000000001</v>
      </c>
      <c r="L10" s="348">
        <v>3.4272300000000002</v>
      </c>
      <c r="M10" s="348"/>
      <c r="N10" s="350">
        <v>28.2987</v>
      </c>
      <c r="O10" s="348">
        <v>11.645799999999999</v>
      </c>
      <c r="P10" s="348">
        <v>11.1198</v>
      </c>
      <c r="Q10" s="348">
        <v>5.0274999999999999</v>
      </c>
      <c r="R10" s="348">
        <v>12.0504</v>
      </c>
      <c r="S10" s="348">
        <v>8.5740999999999996</v>
      </c>
      <c r="T10" s="348">
        <v>8.2735000000000003</v>
      </c>
      <c r="U10" s="354">
        <v>5.7271000000000001</v>
      </c>
      <c r="V10" s="348">
        <v>5.4058000000000002</v>
      </c>
      <c r="W10" s="348">
        <v>7.0951000000000004</v>
      </c>
      <c r="X10" s="348">
        <v>7.5243000000000002</v>
      </c>
      <c r="Y10" s="375">
        <v>6.9280999999999997</v>
      </c>
      <c r="Z10" s="348">
        <v>7.8343999999999996</v>
      </c>
      <c r="AA10" s="348">
        <v>7.6859000000000002</v>
      </c>
      <c r="AB10" s="348">
        <v>9.9710999999999999</v>
      </c>
      <c r="AC10" s="348">
        <v>7.3559000000000001</v>
      </c>
      <c r="AD10" s="348">
        <v>6.3262</v>
      </c>
      <c r="AE10" s="348">
        <v>7.6859000000000002</v>
      </c>
      <c r="AF10" s="348">
        <v>8.1095000000000006</v>
      </c>
      <c r="AG10" s="569"/>
      <c r="AH10" s="346">
        <v>10</v>
      </c>
      <c r="AI10" s="346">
        <v>1</v>
      </c>
      <c r="AJ10" s="346">
        <v>1</v>
      </c>
      <c r="AK10" s="346">
        <v>1</v>
      </c>
      <c r="AL10" s="346">
        <v>10</v>
      </c>
      <c r="AM10" s="346">
        <v>10</v>
      </c>
      <c r="AN10" s="346">
        <v>4</v>
      </c>
      <c r="AO10" s="573">
        <v>4</v>
      </c>
      <c r="AP10" s="346">
        <v>7</v>
      </c>
      <c r="AQ10" s="346">
        <v>8</v>
      </c>
      <c r="AR10" s="346">
        <v>8</v>
      </c>
      <c r="AS10" s="346">
        <v>6</v>
      </c>
      <c r="AT10" s="346">
        <v>3</v>
      </c>
      <c r="AU10" s="346">
        <v>1</v>
      </c>
      <c r="AV10" s="346">
        <v>10</v>
      </c>
      <c r="AW10" s="346">
        <v>4</v>
      </c>
      <c r="AX10" s="346">
        <v>7</v>
      </c>
      <c r="AY10" s="346">
        <v>1</v>
      </c>
      <c r="AZ10" s="584"/>
      <c r="BA10" s="467">
        <v>32.69</v>
      </c>
      <c r="BB10" s="348">
        <v>65.61</v>
      </c>
      <c r="BC10" s="348" t="s">
        <v>430</v>
      </c>
      <c r="BD10" s="348" t="s">
        <v>430</v>
      </c>
      <c r="BE10" s="375" t="s">
        <v>430</v>
      </c>
      <c r="BF10" s="375">
        <v>1.7</v>
      </c>
      <c r="BG10" s="374"/>
      <c r="BH10" s="594">
        <v>1.7</v>
      </c>
      <c r="BI10" s="348">
        <v>37.159999999999997</v>
      </c>
      <c r="BJ10" s="348" t="s">
        <v>430</v>
      </c>
      <c r="BK10" s="348">
        <v>28.45</v>
      </c>
      <c r="BL10" s="348" t="s">
        <v>430</v>
      </c>
      <c r="BM10" s="375">
        <v>29.4</v>
      </c>
      <c r="BN10" s="375" t="s">
        <v>430</v>
      </c>
      <c r="BO10" s="375">
        <v>3.3</v>
      </c>
      <c r="BP10" s="375" t="s">
        <v>430</v>
      </c>
      <c r="BQ10" s="375" t="s">
        <v>430</v>
      </c>
      <c r="BR10" s="374"/>
      <c r="BS10" s="468">
        <v>2.6696756694660699</v>
      </c>
      <c r="BT10" s="348" t="s">
        <v>430</v>
      </c>
      <c r="BU10" s="374"/>
      <c r="BV10" s="430" t="s">
        <v>3323</v>
      </c>
    </row>
    <row r="11" spans="1:74" s="428" customFormat="1" ht="11" x14ac:dyDescent="0.3">
      <c r="A11" s="841" t="s">
        <v>7850</v>
      </c>
      <c r="B11" s="842"/>
      <c r="C11" s="843">
        <v>41275</v>
      </c>
      <c r="D11" s="842"/>
      <c r="E11" s="844">
        <v>2380.52</v>
      </c>
      <c r="F11" s="842"/>
      <c r="G11" s="845">
        <v>43.420900000000003</v>
      </c>
      <c r="H11" s="847"/>
      <c r="I11" s="846">
        <v>17.16</v>
      </c>
      <c r="J11" s="846">
        <v>7.72</v>
      </c>
      <c r="K11" s="846">
        <v>7.03</v>
      </c>
      <c r="L11" s="846">
        <v>7.32</v>
      </c>
      <c r="M11" s="846"/>
      <c r="N11" s="848">
        <v>62.901699999999998</v>
      </c>
      <c r="O11" s="846">
        <v>-1.625</v>
      </c>
      <c r="P11" s="846">
        <v>7.4320000000000004</v>
      </c>
      <c r="Q11" s="846">
        <v>-3.5999999999999997E-2</v>
      </c>
      <c r="R11" s="846">
        <v>22.113299999999999</v>
      </c>
      <c r="S11" s="846">
        <v>11.662000000000001</v>
      </c>
      <c r="T11" s="846">
        <v>8.5570000000000004</v>
      </c>
      <c r="U11" s="856">
        <v>5.5707000000000004</v>
      </c>
      <c r="V11" s="846">
        <v>5.6315</v>
      </c>
      <c r="W11" s="846">
        <v>7.4347000000000003</v>
      </c>
      <c r="X11" s="846">
        <v>8.0086999999999993</v>
      </c>
      <c r="Y11" s="852">
        <v>6.9330999999999996</v>
      </c>
      <c r="Z11" s="846">
        <v>8.0496999999999996</v>
      </c>
      <c r="AA11" s="846">
        <v>6.8239999999999998</v>
      </c>
      <c r="AB11" s="846">
        <v>14.8271</v>
      </c>
      <c r="AC11" s="846">
        <v>7.5380000000000003</v>
      </c>
      <c r="AD11" s="846">
        <v>6.8585000000000003</v>
      </c>
      <c r="AE11" s="846">
        <v>6.8239999999999998</v>
      </c>
      <c r="AF11" s="846">
        <v>8.6047999999999991</v>
      </c>
      <c r="AG11" s="936"/>
      <c r="AH11" s="844">
        <v>3</v>
      </c>
      <c r="AI11" s="844">
        <v>3</v>
      </c>
      <c r="AJ11" s="844">
        <v>2</v>
      </c>
      <c r="AK11" s="844">
        <v>5</v>
      </c>
      <c r="AL11" s="844">
        <v>2</v>
      </c>
      <c r="AM11" s="844">
        <v>2</v>
      </c>
      <c r="AN11" s="844">
        <v>3</v>
      </c>
      <c r="AO11" s="945">
        <v>7</v>
      </c>
      <c r="AP11" s="844">
        <v>5</v>
      </c>
      <c r="AQ11" s="844">
        <v>6</v>
      </c>
      <c r="AR11" s="844">
        <v>3</v>
      </c>
      <c r="AS11" s="844">
        <v>5</v>
      </c>
      <c r="AT11" s="844">
        <v>2</v>
      </c>
      <c r="AU11" s="844">
        <v>3</v>
      </c>
      <c r="AV11" s="844">
        <v>3</v>
      </c>
      <c r="AW11" s="844">
        <v>3</v>
      </c>
      <c r="AX11" s="844">
        <v>3</v>
      </c>
      <c r="AY11" s="844">
        <v>3</v>
      </c>
      <c r="AZ11" s="938"/>
      <c r="BA11" s="853">
        <v>61.21</v>
      </c>
      <c r="BB11" s="846">
        <v>5.45</v>
      </c>
      <c r="BC11" s="846">
        <v>11.17</v>
      </c>
      <c r="BD11" s="846">
        <v>10.34</v>
      </c>
      <c r="BE11" s="852" t="s">
        <v>430</v>
      </c>
      <c r="BF11" s="852">
        <v>11.82</v>
      </c>
      <c r="BG11" s="847"/>
      <c r="BH11" s="939">
        <v>1.87</v>
      </c>
      <c r="BI11" s="846" t="s">
        <v>430</v>
      </c>
      <c r="BJ11" s="846" t="s">
        <v>430</v>
      </c>
      <c r="BK11" s="846">
        <v>26.97</v>
      </c>
      <c r="BL11" s="846" t="s">
        <v>430</v>
      </c>
      <c r="BM11" s="852">
        <v>61.21</v>
      </c>
      <c r="BN11" s="852" t="s">
        <v>430</v>
      </c>
      <c r="BO11" s="852" t="s">
        <v>430</v>
      </c>
      <c r="BP11" s="852" t="s">
        <v>430</v>
      </c>
      <c r="BQ11" s="852">
        <v>9.94</v>
      </c>
      <c r="BR11" s="847"/>
      <c r="BS11" s="854" t="s">
        <v>430</v>
      </c>
      <c r="BT11" s="846">
        <v>8.5260705191473907</v>
      </c>
      <c r="BU11" s="847"/>
      <c r="BV11" s="906" t="s">
        <v>554</v>
      </c>
    </row>
    <row r="12" spans="1:74" s="428" customFormat="1" x14ac:dyDescent="0.25">
      <c r="A12" s="345" t="s">
        <v>7851</v>
      </c>
      <c r="B12" s="373"/>
      <c r="C12" s="719">
        <v>41275</v>
      </c>
      <c r="D12" s="373"/>
      <c r="E12" s="346">
        <v>1961.4</v>
      </c>
      <c r="F12" s="373"/>
      <c r="G12" s="347">
        <v>40.244599999999998</v>
      </c>
      <c r="H12" s="374"/>
      <c r="I12" s="348">
        <v>23.05</v>
      </c>
      <c r="J12" s="348">
        <v>7.32</v>
      </c>
      <c r="K12" s="348">
        <v>9.69</v>
      </c>
      <c r="L12" s="348">
        <v>10.06</v>
      </c>
      <c r="M12" s="348"/>
      <c r="N12" s="350">
        <v>63.142299999999999</v>
      </c>
      <c r="O12" s="348">
        <v>-40.556399999999996</v>
      </c>
      <c r="P12" s="348">
        <v>-7.0517000000000003</v>
      </c>
      <c r="Q12" s="348">
        <v>-14.847300000000001</v>
      </c>
      <c r="R12" s="348">
        <v>22.687100000000001</v>
      </c>
      <c r="S12" s="348">
        <v>14.158799999999999</v>
      </c>
      <c r="T12" s="348">
        <v>12.020099999999999</v>
      </c>
      <c r="U12" s="354">
        <v>8.5052000000000003</v>
      </c>
      <c r="V12" s="348">
        <v>6.4984999999999999</v>
      </c>
      <c r="W12" s="348">
        <v>6.8080999999999996</v>
      </c>
      <c r="X12" s="348">
        <v>7.8746999999999998</v>
      </c>
      <c r="Y12" s="375">
        <v>6.4367000000000001</v>
      </c>
      <c r="Z12" s="348">
        <v>7.7328000000000001</v>
      </c>
      <c r="AA12" s="348">
        <v>-10.2308</v>
      </c>
      <c r="AB12" s="348">
        <v>18.1997</v>
      </c>
      <c r="AC12" s="348">
        <v>10.914199999999999</v>
      </c>
      <c r="AD12" s="348">
        <v>9.2454000000000001</v>
      </c>
      <c r="AE12" s="348">
        <v>-10.2308</v>
      </c>
      <c r="AF12" s="348">
        <v>8.3070000000000004</v>
      </c>
      <c r="AG12" s="569"/>
      <c r="AH12" s="346">
        <v>2</v>
      </c>
      <c r="AI12" s="346">
        <v>12</v>
      </c>
      <c r="AJ12" s="346">
        <v>12</v>
      </c>
      <c r="AK12" s="346">
        <v>12</v>
      </c>
      <c r="AL12" s="346">
        <v>1</v>
      </c>
      <c r="AM12" s="346">
        <v>1</v>
      </c>
      <c r="AN12" s="346">
        <v>1</v>
      </c>
      <c r="AO12" s="573">
        <v>1</v>
      </c>
      <c r="AP12" s="346">
        <v>1</v>
      </c>
      <c r="AQ12" s="346">
        <v>9</v>
      </c>
      <c r="AR12" s="346">
        <v>4</v>
      </c>
      <c r="AS12" s="346">
        <v>9</v>
      </c>
      <c r="AT12" s="346">
        <v>5</v>
      </c>
      <c r="AU12" s="346">
        <v>12</v>
      </c>
      <c r="AV12" s="346">
        <v>1</v>
      </c>
      <c r="AW12" s="346">
        <v>1</v>
      </c>
      <c r="AX12" s="346">
        <v>1</v>
      </c>
      <c r="AY12" s="346">
        <v>12</v>
      </c>
      <c r="AZ12" s="584"/>
      <c r="BA12" s="467">
        <v>75.599999999999994</v>
      </c>
      <c r="BB12" s="348">
        <v>20.88</v>
      </c>
      <c r="BC12" s="348" t="s">
        <v>430</v>
      </c>
      <c r="BD12" s="348" t="s">
        <v>430</v>
      </c>
      <c r="BE12" s="375" t="s">
        <v>430</v>
      </c>
      <c r="BF12" s="375">
        <v>3.52</v>
      </c>
      <c r="BG12" s="374"/>
      <c r="BH12" s="594">
        <v>3.52</v>
      </c>
      <c r="BI12" s="348">
        <v>0.24</v>
      </c>
      <c r="BJ12" s="348" t="s">
        <v>430</v>
      </c>
      <c r="BK12" s="348">
        <v>20.64</v>
      </c>
      <c r="BL12" s="348" t="s">
        <v>430</v>
      </c>
      <c r="BM12" s="375">
        <v>75.599999999999994</v>
      </c>
      <c r="BN12" s="375" t="s">
        <v>430</v>
      </c>
      <c r="BO12" s="375" t="s">
        <v>430</v>
      </c>
      <c r="BP12" s="375" t="s">
        <v>430</v>
      </c>
      <c r="BQ12" s="375" t="s">
        <v>430</v>
      </c>
      <c r="BR12" s="374"/>
      <c r="BS12" s="468">
        <v>2.9944265697005599</v>
      </c>
      <c r="BT12" s="348" t="s">
        <v>430</v>
      </c>
      <c r="BU12" s="374"/>
      <c r="BV12" s="430" t="s">
        <v>554</v>
      </c>
    </row>
    <row r="13" spans="1:74" s="428" customFormat="1" x14ac:dyDescent="0.25">
      <c r="A13" s="345" t="s">
        <v>7852</v>
      </c>
      <c r="B13" s="373"/>
      <c r="C13" s="719">
        <v>41275</v>
      </c>
      <c r="D13" s="373"/>
      <c r="E13" s="346">
        <v>1443.82</v>
      </c>
      <c r="F13" s="373"/>
      <c r="G13" s="347">
        <v>52.8123</v>
      </c>
      <c r="H13" s="374"/>
      <c r="I13" s="348">
        <v>11.94</v>
      </c>
      <c r="J13" s="348">
        <v>8.08</v>
      </c>
      <c r="K13" s="348">
        <v>5.3</v>
      </c>
      <c r="L13" s="348">
        <v>5.56</v>
      </c>
      <c r="M13" s="348"/>
      <c r="N13" s="350">
        <v>37.982300000000002</v>
      </c>
      <c r="O13" s="348">
        <v>-20.9511</v>
      </c>
      <c r="P13" s="348">
        <v>-0.94769999999999999</v>
      </c>
      <c r="Q13" s="348">
        <v>-6.5442999999999998</v>
      </c>
      <c r="R13" s="348">
        <v>13.2982</v>
      </c>
      <c r="S13" s="348">
        <v>9.6646999999999998</v>
      </c>
      <c r="T13" s="348">
        <v>8.0736000000000008</v>
      </c>
      <c r="U13" s="354">
        <v>5.5922999999999998</v>
      </c>
      <c r="V13" s="348">
        <v>5.5442</v>
      </c>
      <c r="W13" s="348">
        <v>7.7854000000000001</v>
      </c>
      <c r="X13" s="348">
        <v>7.8586</v>
      </c>
      <c r="Y13" s="375">
        <v>7.4527999999999999</v>
      </c>
      <c r="Z13" s="348">
        <v>6.5274000000000001</v>
      </c>
      <c r="AA13" s="348">
        <v>-1.472</v>
      </c>
      <c r="AB13" s="348">
        <v>11.6791</v>
      </c>
      <c r="AC13" s="348">
        <v>6.7337999999999996</v>
      </c>
      <c r="AD13" s="348">
        <v>6.5393999999999997</v>
      </c>
      <c r="AE13" s="348">
        <v>-1.472</v>
      </c>
      <c r="AF13" s="348">
        <v>7.6604999999999999</v>
      </c>
      <c r="AG13" s="569"/>
      <c r="AH13" s="346">
        <v>7</v>
      </c>
      <c r="AI13" s="346">
        <v>10</v>
      </c>
      <c r="AJ13" s="346">
        <v>10</v>
      </c>
      <c r="AK13" s="346">
        <v>11</v>
      </c>
      <c r="AL13" s="346">
        <v>8</v>
      </c>
      <c r="AM13" s="346">
        <v>8</v>
      </c>
      <c r="AN13" s="346">
        <v>5</v>
      </c>
      <c r="AO13" s="573">
        <v>6</v>
      </c>
      <c r="AP13" s="346">
        <v>6</v>
      </c>
      <c r="AQ13" s="346">
        <v>3</v>
      </c>
      <c r="AR13" s="346">
        <v>5</v>
      </c>
      <c r="AS13" s="346">
        <v>2</v>
      </c>
      <c r="AT13" s="346">
        <v>12</v>
      </c>
      <c r="AU13" s="346">
        <v>11</v>
      </c>
      <c r="AV13" s="346">
        <v>8</v>
      </c>
      <c r="AW13" s="346">
        <v>5</v>
      </c>
      <c r="AX13" s="346">
        <v>5</v>
      </c>
      <c r="AY13" s="346">
        <v>11</v>
      </c>
      <c r="AZ13" s="584"/>
      <c r="BA13" s="467">
        <v>36.93</v>
      </c>
      <c r="BB13" s="348">
        <v>21.54</v>
      </c>
      <c r="BC13" s="348">
        <v>13.17</v>
      </c>
      <c r="BD13" s="348">
        <v>12.77</v>
      </c>
      <c r="BE13" s="375">
        <v>12.62</v>
      </c>
      <c r="BF13" s="375">
        <v>2.97</v>
      </c>
      <c r="BG13" s="374"/>
      <c r="BH13" s="594">
        <v>2.97</v>
      </c>
      <c r="BI13" s="348" t="s">
        <v>430</v>
      </c>
      <c r="BJ13" s="348" t="s">
        <v>430</v>
      </c>
      <c r="BK13" s="348">
        <v>60.1</v>
      </c>
      <c r="BL13" s="348" t="s">
        <v>430</v>
      </c>
      <c r="BM13" s="375">
        <v>36.93</v>
      </c>
      <c r="BN13" s="375" t="s">
        <v>430</v>
      </c>
      <c r="BO13" s="375" t="s">
        <v>430</v>
      </c>
      <c r="BP13" s="375" t="s">
        <v>430</v>
      </c>
      <c r="BQ13" s="375" t="s">
        <v>430</v>
      </c>
      <c r="BR13" s="374"/>
      <c r="BS13" s="468">
        <v>1.6679106996664199</v>
      </c>
      <c r="BT13" s="348">
        <v>10.8214275878357</v>
      </c>
      <c r="BU13" s="374"/>
      <c r="BV13" s="430" t="s">
        <v>7853</v>
      </c>
    </row>
    <row r="14" spans="1:74" s="428" customFormat="1" x14ac:dyDescent="0.25">
      <c r="A14" s="345" t="s">
        <v>7854</v>
      </c>
      <c r="B14" s="373"/>
      <c r="C14" s="719">
        <v>41276</v>
      </c>
      <c r="D14" s="373"/>
      <c r="E14" s="346">
        <v>1007.07</v>
      </c>
      <c r="F14" s="373"/>
      <c r="G14" s="347">
        <v>34.686500000000002</v>
      </c>
      <c r="H14" s="374"/>
      <c r="I14" s="348">
        <v>13.29</v>
      </c>
      <c r="J14" s="348">
        <v>7.1142700000000003</v>
      </c>
      <c r="K14" s="348">
        <v>5.76</v>
      </c>
      <c r="L14" s="348">
        <v>6</v>
      </c>
      <c r="M14" s="348"/>
      <c r="N14" s="350">
        <v>34.863799999999998</v>
      </c>
      <c r="O14" s="348">
        <v>-17.547799999999999</v>
      </c>
      <c r="P14" s="348">
        <v>-9.0200000000000002E-2</v>
      </c>
      <c r="Q14" s="348">
        <v>-5.0711000000000004</v>
      </c>
      <c r="R14" s="348">
        <v>16.589700000000001</v>
      </c>
      <c r="S14" s="348">
        <v>10.4323</v>
      </c>
      <c r="T14" s="348">
        <v>8.9358000000000004</v>
      </c>
      <c r="U14" s="354">
        <v>6.2937000000000003</v>
      </c>
      <c r="V14" s="348">
        <v>5.9611999999999998</v>
      </c>
      <c r="W14" s="348">
        <v>7.7698999999999998</v>
      </c>
      <c r="X14" s="348">
        <v>7.6200999999999999</v>
      </c>
      <c r="Y14" s="375">
        <v>6.5308000000000002</v>
      </c>
      <c r="Z14" s="348">
        <v>7.7390999999999996</v>
      </c>
      <c r="AA14" s="348">
        <v>-0.16439999999999999</v>
      </c>
      <c r="AB14" s="348">
        <v>13.462</v>
      </c>
      <c r="AC14" s="348">
        <v>7.6280999999999999</v>
      </c>
      <c r="AD14" s="348">
        <v>7.5117000000000003</v>
      </c>
      <c r="AE14" s="348">
        <v>-0.16439999999999999</v>
      </c>
      <c r="AF14" s="348">
        <v>8.3819999999999997</v>
      </c>
      <c r="AG14" s="569"/>
      <c r="AH14" s="346">
        <v>9</v>
      </c>
      <c r="AI14" s="346">
        <v>8</v>
      </c>
      <c r="AJ14" s="346">
        <v>9</v>
      </c>
      <c r="AK14" s="346">
        <v>8</v>
      </c>
      <c r="AL14" s="346">
        <v>5</v>
      </c>
      <c r="AM14" s="346">
        <v>6</v>
      </c>
      <c r="AN14" s="346">
        <v>2</v>
      </c>
      <c r="AO14" s="573">
        <v>2</v>
      </c>
      <c r="AP14" s="346">
        <v>3</v>
      </c>
      <c r="AQ14" s="346">
        <v>4</v>
      </c>
      <c r="AR14" s="346">
        <v>6</v>
      </c>
      <c r="AS14" s="346">
        <v>8</v>
      </c>
      <c r="AT14" s="346">
        <v>4</v>
      </c>
      <c r="AU14" s="346">
        <v>9</v>
      </c>
      <c r="AV14" s="346">
        <v>5</v>
      </c>
      <c r="AW14" s="346">
        <v>2</v>
      </c>
      <c r="AX14" s="346">
        <v>2</v>
      </c>
      <c r="AY14" s="346">
        <v>9</v>
      </c>
      <c r="AZ14" s="584"/>
      <c r="BA14" s="467">
        <v>45.5</v>
      </c>
      <c r="BB14" s="348">
        <v>44.42</v>
      </c>
      <c r="BC14" s="348" t="s">
        <v>430</v>
      </c>
      <c r="BD14" s="348" t="s">
        <v>430</v>
      </c>
      <c r="BE14" s="375" t="s">
        <v>430</v>
      </c>
      <c r="BF14" s="375">
        <v>10.08</v>
      </c>
      <c r="BG14" s="374"/>
      <c r="BH14" s="594">
        <v>6.96</v>
      </c>
      <c r="BI14" s="348">
        <v>19.02</v>
      </c>
      <c r="BJ14" s="348" t="s">
        <v>430</v>
      </c>
      <c r="BK14" s="348">
        <v>25.4</v>
      </c>
      <c r="BL14" s="348" t="s">
        <v>430</v>
      </c>
      <c r="BM14" s="375">
        <v>45.5</v>
      </c>
      <c r="BN14" s="375" t="s">
        <v>430</v>
      </c>
      <c r="BO14" s="375" t="s">
        <v>430</v>
      </c>
      <c r="BP14" s="375" t="s">
        <v>430</v>
      </c>
      <c r="BQ14" s="375">
        <v>3.12</v>
      </c>
      <c r="BR14" s="374"/>
      <c r="BS14" s="468" t="s">
        <v>430</v>
      </c>
      <c r="BT14" s="348">
        <v>0.279434319944113</v>
      </c>
      <c r="BU14" s="374"/>
      <c r="BV14" s="430" t="s">
        <v>554</v>
      </c>
    </row>
    <row r="15" spans="1:74" s="428" customFormat="1" x14ac:dyDescent="0.25">
      <c r="A15" s="345" t="s">
        <v>7855</v>
      </c>
      <c r="B15" s="373"/>
      <c r="C15" s="719">
        <v>41275</v>
      </c>
      <c r="D15" s="373"/>
      <c r="E15" s="346">
        <v>667.51700000000005</v>
      </c>
      <c r="F15" s="373"/>
      <c r="G15" s="347">
        <v>3718.7891</v>
      </c>
      <c r="H15" s="374"/>
      <c r="I15" s="348">
        <v>16.999880000000001</v>
      </c>
      <c r="J15" s="348">
        <v>7.1134500000000003</v>
      </c>
      <c r="K15" s="348">
        <v>7.4637599999999997</v>
      </c>
      <c r="L15" s="348">
        <v>7.8020500000000004</v>
      </c>
      <c r="M15" s="348"/>
      <c r="N15" s="350">
        <v>48.442500000000003</v>
      </c>
      <c r="O15" s="348">
        <v>-28.147400000000001</v>
      </c>
      <c r="P15" s="348">
        <v>-6.59E-2</v>
      </c>
      <c r="Q15" s="348">
        <v>-5.4648000000000003</v>
      </c>
      <c r="R15" s="348">
        <v>21.471699999999998</v>
      </c>
      <c r="S15" s="348">
        <v>11.467499999999999</v>
      </c>
      <c r="T15" s="348">
        <v>6.8792</v>
      </c>
      <c r="U15" s="354">
        <v>3.3961000000000001</v>
      </c>
      <c r="V15" s="348">
        <v>3.1890999999999998</v>
      </c>
      <c r="W15" s="348">
        <v>5.7398999999999996</v>
      </c>
      <c r="X15" s="348">
        <v>6.9423000000000004</v>
      </c>
      <c r="Y15" s="375">
        <v>6.3028000000000004</v>
      </c>
      <c r="Z15" s="348">
        <v>7.1230000000000002</v>
      </c>
      <c r="AA15" s="348">
        <v>1.0150999999999999</v>
      </c>
      <c r="AB15" s="348">
        <v>15.928599999999999</v>
      </c>
      <c r="AC15" s="348">
        <v>5.0395000000000003</v>
      </c>
      <c r="AD15" s="348">
        <v>4.5933000000000002</v>
      </c>
      <c r="AE15" s="348">
        <v>1.0150999999999999</v>
      </c>
      <c r="AF15" s="348">
        <v>7.8371000000000004</v>
      </c>
      <c r="AG15" s="569"/>
      <c r="AH15" s="346">
        <v>5</v>
      </c>
      <c r="AI15" s="346">
        <v>11</v>
      </c>
      <c r="AJ15" s="346">
        <v>8</v>
      </c>
      <c r="AK15" s="346">
        <v>10</v>
      </c>
      <c r="AL15" s="346">
        <v>3</v>
      </c>
      <c r="AM15" s="346">
        <v>3</v>
      </c>
      <c r="AN15" s="346">
        <v>10</v>
      </c>
      <c r="AO15" s="573">
        <v>12</v>
      </c>
      <c r="AP15" s="346">
        <v>12</v>
      </c>
      <c r="AQ15" s="346">
        <v>12</v>
      </c>
      <c r="AR15" s="346">
        <v>12</v>
      </c>
      <c r="AS15" s="346">
        <v>10</v>
      </c>
      <c r="AT15" s="346">
        <v>7</v>
      </c>
      <c r="AU15" s="346">
        <v>7</v>
      </c>
      <c r="AV15" s="346">
        <v>2</v>
      </c>
      <c r="AW15" s="346">
        <v>12</v>
      </c>
      <c r="AX15" s="346">
        <v>12</v>
      </c>
      <c r="AY15" s="346">
        <v>7</v>
      </c>
      <c r="AZ15" s="584"/>
      <c r="BA15" s="467">
        <v>57.52</v>
      </c>
      <c r="BB15" s="348">
        <v>24.83</v>
      </c>
      <c r="BC15" s="348">
        <v>7.55</v>
      </c>
      <c r="BD15" s="348" t="s">
        <v>430</v>
      </c>
      <c r="BE15" s="375" t="s">
        <v>430</v>
      </c>
      <c r="BF15" s="375">
        <v>10.1</v>
      </c>
      <c r="BG15" s="374"/>
      <c r="BH15" s="594">
        <v>10.1</v>
      </c>
      <c r="BI15" s="348">
        <v>2.14</v>
      </c>
      <c r="BJ15" s="348" t="s">
        <v>430</v>
      </c>
      <c r="BK15" s="348">
        <v>30.24</v>
      </c>
      <c r="BL15" s="348" t="s">
        <v>430</v>
      </c>
      <c r="BM15" s="375">
        <v>57.52</v>
      </c>
      <c r="BN15" s="375" t="s">
        <v>430</v>
      </c>
      <c r="BO15" s="375" t="s">
        <v>430</v>
      </c>
      <c r="BP15" s="375" t="s">
        <v>430</v>
      </c>
      <c r="BQ15" s="375" t="s">
        <v>430</v>
      </c>
      <c r="BR15" s="374"/>
      <c r="BS15" s="468" t="s">
        <v>430</v>
      </c>
      <c r="BT15" s="348">
        <v>3.7036443403703601</v>
      </c>
      <c r="BU15" s="374"/>
      <c r="BV15" s="430" t="s">
        <v>554</v>
      </c>
    </row>
    <row r="16" spans="1:74" s="428" customFormat="1" x14ac:dyDescent="0.25">
      <c r="A16" s="345" t="s">
        <v>7856</v>
      </c>
      <c r="B16" s="373"/>
      <c r="C16" s="719">
        <v>41449</v>
      </c>
      <c r="D16" s="373"/>
      <c r="E16" s="346">
        <v>583.97</v>
      </c>
      <c r="F16" s="373"/>
      <c r="G16" s="347">
        <v>25.520099999999999</v>
      </c>
      <c r="H16" s="374"/>
      <c r="I16" s="348">
        <v>5.93</v>
      </c>
      <c r="J16" s="348">
        <v>7.4</v>
      </c>
      <c r="K16" s="348" t="s">
        <v>430</v>
      </c>
      <c r="L16" s="348">
        <v>4.47</v>
      </c>
      <c r="M16" s="348"/>
      <c r="N16" s="350">
        <v>35.0747</v>
      </c>
      <c r="O16" s="348">
        <v>-1.8113999999999999</v>
      </c>
      <c r="P16" s="348">
        <v>4.7446000000000002</v>
      </c>
      <c r="Q16" s="348">
        <v>2.6896</v>
      </c>
      <c r="R16" s="348">
        <v>14.7509</v>
      </c>
      <c r="S16" s="348">
        <v>10.5443</v>
      </c>
      <c r="T16" s="348">
        <v>7.1375999999999999</v>
      </c>
      <c r="U16" s="354">
        <v>6.07</v>
      </c>
      <c r="V16" s="348">
        <v>6.1242000000000001</v>
      </c>
      <c r="W16" s="348">
        <v>8.3726000000000003</v>
      </c>
      <c r="X16" s="348">
        <v>8.2978000000000005</v>
      </c>
      <c r="Y16" s="375">
        <v>7.1712999999999996</v>
      </c>
      <c r="Z16" s="348">
        <v>7.3249000000000004</v>
      </c>
      <c r="AA16" s="348">
        <v>7.3266</v>
      </c>
      <c r="AB16" s="348">
        <v>13.2514</v>
      </c>
      <c r="AC16" s="348">
        <v>6.7145000000000001</v>
      </c>
      <c r="AD16" s="348">
        <v>6.6527000000000003</v>
      </c>
      <c r="AE16" s="348">
        <v>7.3266</v>
      </c>
      <c r="AF16" s="348">
        <v>7.4321999999999999</v>
      </c>
      <c r="AG16" s="569"/>
      <c r="AH16" s="346">
        <v>8</v>
      </c>
      <c r="AI16" s="346">
        <v>4</v>
      </c>
      <c r="AJ16" s="346">
        <v>4</v>
      </c>
      <c r="AK16" s="346">
        <v>3</v>
      </c>
      <c r="AL16" s="346">
        <v>7</v>
      </c>
      <c r="AM16" s="346">
        <v>5</v>
      </c>
      <c r="AN16" s="346">
        <v>9</v>
      </c>
      <c r="AO16" s="573">
        <v>3</v>
      </c>
      <c r="AP16" s="346">
        <v>2</v>
      </c>
      <c r="AQ16" s="346">
        <v>1</v>
      </c>
      <c r="AR16" s="346">
        <v>1</v>
      </c>
      <c r="AS16" s="346">
        <v>4</v>
      </c>
      <c r="AT16" s="346">
        <v>6</v>
      </c>
      <c r="AU16" s="346">
        <v>2</v>
      </c>
      <c r="AV16" s="346">
        <v>6</v>
      </c>
      <c r="AW16" s="346">
        <v>6</v>
      </c>
      <c r="AX16" s="346">
        <v>4</v>
      </c>
      <c r="AY16" s="346">
        <v>2</v>
      </c>
      <c r="AZ16" s="584"/>
      <c r="BA16" s="467">
        <v>46.91</v>
      </c>
      <c r="BB16" s="348">
        <v>28.07</v>
      </c>
      <c r="BC16" s="348">
        <v>8.77</v>
      </c>
      <c r="BD16" s="348">
        <v>4.3099999999999996</v>
      </c>
      <c r="BE16" s="375" t="s">
        <v>430</v>
      </c>
      <c r="BF16" s="375">
        <v>11.93</v>
      </c>
      <c r="BG16" s="374"/>
      <c r="BH16" s="594">
        <v>3.07</v>
      </c>
      <c r="BI16" s="348" t="s">
        <v>430</v>
      </c>
      <c r="BJ16" s="348" t="s">
        <v>430</v>
      </c>
      <c r="BK16" s="348">
        <v>41.15</v>
      </c>
      <c r="BL16" s="348" t="s">
        <v>430</v>
      </c>
      <c r="BM16" s="375">
        <v>46.91</v>
      </c>
      <c r="BN16" s="375" t="s">
        <v>430</v>
      </c>
      <c r="BO16" s="375" t="s">
        <v>430</v>
      </c>
      <c r="BP16" s="375" t="s">
        <v>430</v>
      </c>
      <c r="BQ16" s="375">
        <v>8.8699999999999992</v>
      </c>
      <c r="BR16" s="374"/>
      <c r="BS16" s="468">
        <v>11.320367770000001</v>
      </c>
      <c r="BT16" s="348">
        <v>8.7744481400000005</v>
      </c>
      <c r="BU16" s="374"/>
      <c r="BV16" s="430" t="s">
        <v>554</v>
      </c>
    </row>
    <row r="17" spans="1:74" s="428" customFormat="1" x14ac:dyDescent="0.25">
      <c r="A17" s="345" t="s">
        <v>7857</v>
      </c>
      <c r="B17" s="373"/>
      <c r="C17" s="719">
        <v>41275</v>
      </c>
      <c r="D17" s="373"/>
      <c r="E17" s="346">
        <v>524.96500000000003</v>
      </c>
      <c r="F17" s="373"/>
      <c r="G17" s="347">
        <v>103.5449</v>
      </c>
      <c r="H17" s="374"/>
      <c r="I17" s="348">
        <v>20.78</v>
      </c>
      <c r="J17" s="348">
        <v>7.17</v>
      </c>
      <c r="K17" s="348">
        <v>7.89</v>
      </c>
      <c r="L17" s="348">
        <v>8.19</v>
      </c>
      <c r="M17" s="348"/>
      <c r="N17" s="350">
        <v>64.799300000000002</v>
      </c>
      <c r="O17" s="348">
        <v>-10.7888</v>
      </c>
      <c r="P17" s="348">
        <v>2.625</v>
      </c>
      <c r="Q17" s="348">
        <v>-4.1002000000000001</v>
      </c>
      <c r="R17" s="348">
        <v>21.395399999999999</v>
      </c>
      <c r="S17" s="348">
        <v>11.3279</v>
      </c>
      <c r="T17" s="348">
        <v>7.8952</v>
      </c>
      <c r="U17" s="354">
        <v>4.6414</v>
      </c>
      <c r="V17" s="348">
        <v>4.1449999999999996</v>
      </c>
      <c r="W17" s="348">
        <v>6.4695999999999998</v>
      </c>
      <c r="X17" s="348">
        <v>7.1215000000000002</v>
      </c>
      <c r="Y17" s="375">
        <v>6.1177999999999999</v>
      </c>
      <c r="Z17" s="348">
        <v>6.5644999999999998</v>
      </c>
      <c r="AA17" s="348">
        <v>1.9646999999999999</v>
      </c>
      <c r="AB17" s="348">
        <v>14.4857</v>
      </c>
      <c r="AC17" s="348">
        <v>6.5990000000000002</v>
      </c>
      <c r="AD17" s="348">
        <v>5.9222000000000001</v>
      </c>
      <c r="AE17" s="348">
        <v>1.9646999999999999</v>
      </c>
      <c r="AF17" s="348">
        <v>7.5833000000000004</v>
      </c>
      <c r="AG17" s="569"/>
      <c r="AH17" s="346">
        <v>1</v>
      </c>
      <c r="AI17" s="346">
        <v>6</v>
      </c>
      <c r="AJ17" s="346">
        <v>6</v>
      </c>
      <c r="AK17" s="346">
        <v>6</v>
      </c>
      <c r="AL17" s="346">
        <v>4</v>
      </c>
      <c r="AM17" s="346">
        <v>4</v>
      </c>
      <c r="AN17" s="346">
        <v>6</v>
      </c>
      <c r="AO17" s="573">
        <v>10</v>
      </c>
      <c r="AP17" s="346">
        <v>10</v>
      </c>
      <c r="AQ17" s="346">
        <v>11</v>
      </c>
      <c r="AR17" s="346">
        <v>10</v>
      </c>
      <c r="AS17" s="346">
        <v>11</v>
      </c>
      <c r="AT17" s="346">
        <v>11</v>
      </c>
      <c r="AU17" s="346">
        <v>6</v>
      </c>
      <c r="AV17" s="346">
        <v>4</v>
      </c>
      <c r="AW17" s="346">
        <v>8</v>
      </c>
      <c r="AX17" s="346">
        <v>10</v>
      </c>
      <c r="AY17" s="346">
        <v>6</v>
      </c>
      <c r="AZ17" s="584"/>
      <c r="BA17" s="467">
        <v>70.849999999999994</v>
      </c>
      <c r="BB17" s="348">
        <v>17.329999999999998</v>
      </c>
      <c r="BC17" s="348" t="s">
        <v>430</v>
      </c>
      <c r="BD17" s="348" t="s">
        <v>430</v>
      </c>
      <c r="BE17" s="375" t="s">
        <v>430</v>
      </c>
      <c r="BF17" s="375">
        <v>11.82</v>
      </c>
      <c r="BG17" s="374"/>
      <c r="BH17" s="594">
        <v>5.0999999999999996</v>
      </c>
      <c r="BI17" s="348" t="s">
        <v>430</v>
      </c>
      <c r="BJ17" s="348" t="s">
        <v>430</v>
      </c>
      <c r="BK17" s="348">
        <v>17.329999999999998</v>
      </c>
      <c r="BL17" s="348" t="s">
        <v>430</v>
      </c>
      <c r="BM17" s="375">
        <v>70.849999999999994</v>
      </c>
      <c r="BN17" s="375" t="s">
        <v>430</v>
      </c>
      <c r="BO17" s="375" t="s">
        <v>430</v>
      </c>
      <c r="BP17" s="375" t="s">
        <v>430</v>
      </c>
      <c r="BQ17" s="375">
        <v>6.71</v>
      </c>
      <c r="BR17" s="374"/>
      <c r="BS17" s="468">
        <v>0.113036370011304</v>
      </c>
      <c r="BT17" s="348" t="s">
        <v>430</v>
      </c>
      <c r="BU17" s="374"/>
      <c r="BV17" s="430" t="s">
        <v>554</v>
      </c>
    </row>
    <row r="18" spans="1:74" s="428" customFormat="1" x14ac:dyDescent="0.25">
      <c r="A18" s="345" t="s">
        <v>7858</v>
      </c>
      <c r="B18" s="373"/>
      <c r="C18" s="719">
        <v>41275</v>
      </c>
      <c r="D18" s="373"/>
      <c r="E18" s="346">
        <v>418.13</v>
      </c>
      <c r="F18" s="373"/>
      <c r="G18" s="347">
        <v>35.4649</v>
      </c>
      <c r="H18" s="374"/>
      <c r="I18" s="348">
        <v>2.98</v>
      </c>
      <c r="J18" s="348">
        <v>7.04</v>
      </c>
      <c r="K18" s="348">
        <v>1.75</v>
      </c>
      <c r="L18" s="348">
        <v>1.83</v>
      </c>
      <c r="M18" s="348"/>
      <c r="N18" s="350">
        <v>19.668099999999999</v>
      </c>
      <c r="O18" s="348">
        <v>-2.2637999999999998</v>
      </c>
      <c r="P18" s="348">
        <v>2.9864000000000002</v>
      </c>
      <c r="Q18" s="348">
        <v>0.1691</v>
      </c>
      <c r="R18" s="348">
        <v>7.9941000000000004</v>
      </c>
      <c r="S18" s="348">
        <v>6.5156000000000001</v>
      </c>
      <c r="T18" s="348">
        <v>6.6616</v>
      </c>
      <c r="U18" s="354">
        <v>5.2236000000000002</v>
      </c>
      <c r="V18" s="348">
        <v>4.5715000000000003</v>
      </c>
      <c r="W18" s="348">
        <v>7.1632999999999996</v>
      </c>
      <c r="X18" s="348">
        <v>7.4874999999999998</v>
      </c>
      <c r="Y18" s="375">
        <v>9.6529000000000007</v>
      </c>
      <c r="Z18" s="348">
        <v>7.1087999999999996</v>
      </c>
      <c r="AA18" s="348">
        <v>3.3174999999999999</v>
      </c>
      <c r="AB18" s="348">
        <v>9.1556999999999995</v>
      </c>
      <c r="AC18" s="348">
        <v>5.9250999999999996</v>
      </c>
      <c r="AD18" s="348">
        <v>5.9855</v>
      </c>
      <c r="AE18" s="348">
        <v>3.3174999999999999</v>
      </c>
      <c r="AF18" s="348">
        <v>7.9847000000000001</v>
      </c>
      <c r="AG18" s="569"/>
      <c r="AH18" s="346">
        <v>11</v>
      </c>
      <c r="AI18" s="346">
        <v>5</v>
      </c>
      <c r="AJ18" s="346">
        <v>5</v>
      </c>
      <c r="AK18" s="346">
        <v>4</v>
      </c>
      <c r="AL18" s="346">
        <v>12</v>
      </c>
      <c r="AM18" s="346">
        <v>12</v>
      </c>
      <c r="AN18" s="346">
        <v>11</v>
      </c>
      <c r="AO18" s="573">
        <v>9</v>
      </c>
      <c r="AP18" s="346">
        <v>9</v>
      </c>
      <c r="AQ18" s="346">
        <v>7</v>
      </c>
      <c r="AR18" s="346">
        <v>9</v>
      </c>
      <c r="AS18" s="346">
        <v>1</v>
      </c>
      <c r="AT18" s="346">
        <v>8</v>
      </c>
      <c r="AU18" s="346">
        <v>4</v>
      </c>
      <c r="AV18" s="346">
        <v>12</v>
      </c>
      <c r="AW18" s="346">
        <v>10</v>
      </c>
      <c r="AX18" s="346">
        <v>9</v>
      </c>
      <c r="AY18" s="346">
        <v>4</v>
      </c>
      <c r="AZ18" s="584"/>
      <c r="BA18" s="467">
        <v>14.58</v>
      </c>
      <c r="BB18" s="348">
        <v>57.64</v>
      </c>
      <c r="BC18" s="348">
        <v>15.42</v>
      </c>
      <c r="BD18" s="348" t="s">
        <v>430</v>
      </c>
      <c r="BE18" s="375" t="s">
        <v>430</v>
      </c>
      <c r="BF18" s="375">
        <v>12.36</v>
      </c>
      <c r="BG18" s="374"/>
      <c r="BH18" s="594">
        <v>12.36</v>
      </c>
      <c r="BI18" s="348">
        <v>23.01</v>
      </c>
      <c r="BJ18" s="348" t="s">
        <v>430</v>
      </c>
      <c r="BK18" s="348">
        <v>50.05</v>
      </c>
      <c r="BL18" s="348" t="s">
        <v>430</v>
      </c>
      <c r="BM18" s="375">
        <v>14.58</v>
      </c>
      <c r="BN18" s="375" t="s">
        <v>430</v>
      </c>
      <c r="BO18" s="375" t="s">
        <v>430</v>
      </c>
      <c r="BP18" s="375" t="s">
        <v>430</v>
      </c>
      <c r="BQ18" s="375" t="s">
        <v>430</v>
      </c>
      <c r="BR18" s="374"/>
      <c r="BS18" s="468">
        <v>10.74765311</v>
      </c>
      <c r="BT18" s="348">
        <v>7.1014431399999998</v>
      </c>
      <c r="BU18" s="374"/>
      <c r="BV18" s="430" t="s">
        <v>554</v>
      </c>
    </row>
    <row r="19" spans="1:74" s="428" customFormat="1" x14ac:dyDescent="0.25">
      <c r="A19" s="345" t="s">
        <v>7859</v>
      </c>
      <c r="B19" s="373"/>
      <c r="C19" s="719">
        <v>41275</v>
      </c>
      <c r="D19" s="373"/>
      <c r="E19" s="346">
        <v>122.935</v>
      </c>
      <c r="F19" s="373"/>
      <c r="G19" s="347">
        <v>33.475900000000003</v>
      </c>
      <c r="H19" s="374"/>
      <c r="I19" s="348">
        <v>12.01</v>
      </c>
      <c r="J19" s="348">
        <v>7.17</v>
      </c>
      <c r="K19" s="348">
        <v>6.03</v>
      </c>
      <c r="L19" s="348">
        <v>6.29</v>
      </c>
      <c r="M19" s="348"/>
      <c r="N19" s="350">
        <v>42.900599999999997</v>
      </c>
      <c r="O19" s="348">
        <v>-16.804300000000001</v>
      </c>
      <c r="P19" s="348">
        <v>0.88800000000000001</v>
      </c>
      <c r="Q19" s="348">
        <v>-4.6101999999999999</v>
      </c>
      <c r="R19" s="348">
        <v>13.289400000000001</v>
      </c>
      <c r="S19" s="348">
        <v>8.3364999999999991</v>
      </c>
      <c r="T19" s="348">
        <v>6.5993000000000004</v>
      </c>
      <c r="U19" s="354">
        <v>3.8673999999999999</v>
      </c>
      <c r="V19" s="348">
        <v>3.7860999999999998</v>
      </c>
      <c r="W19" s="348">
        <v>6.5068999999999999</v>
      </c>
      <c r="X19" s="348">
        <v>7.0774999999999997</v>
      </c>
      <c r="Y19" s="375">
        <v>6.0683999999999996</v>
      </c>
      <c r="Z19" s="348">
        <v>7.0560999999999998</v>
      </c>
      <c r="AA19" s="348">
        <v>-0.49740000000000001</v>
      </c>
      <c r="AB19" s="348">
        <v>10.9244</v>
      </c>
      <c r="AC19" s="348">
        <v>5.2522000000000002</v>
      </c>
      <c r="AD19" s="348">
        <v>4.9196999999999997</v>
      </c>
      <c r="AE19" s="348">
        <v>-0.49740000000000001</v>
      </c>
      <c r="AF19" s="348">
        <v>7.8236999999999997</v>
      </c>
      <c r="AG19" s="569"/>
      <c r="AH19" s="346">
        <v>6</v>
      </c>
      <c r="AI19" s="346">
        <v>7</v>
      </c>
      <c r="AJ19" s="346">
        <v>7</v>
      </c>
      <c r="AK19" s="346">
        <v>7</v>
      </c>
      <c r="AL19" s="346">
        <v>9</v>
      </c>
      <c r="AM19" s="346">
        <v>11</v>
      </c>
      <c r="AN19" s="346">
        <v>12</v>
      </c>
      <c r="AO19" s="573">
        <v>11</v>
      </c>
      <c r="AP19" s="346">
        <v>11</v>
      </c>
      <c r="AQ19" s="346">
        <v>10</v>
      </c>
      <c r="AR19" s="346">
        <v>11</v>
      </c>
      <c r="AS19" s="346">
        <v>12</v>
      </c>
      <c r="AT19" s="346">
        <v>10</v>
      </c>
      <c r="AU19" s="346">
        <v>10</v>
      </c>
      <c r="AV19" s="346">
        <v>9</v>
      </c>
      <c r="AW19" s="346">
        <v>11</v>
      </c>
      <c r="AX19" s="346">
        <v>11</v>
      </c>
      <c r="AY19" s="346">
        <v>10</v>
      </c>
      <c r="AZ19" s="584"/>
      <c r="BA19" s="467">
        <v>55.66</v>
      </c>
      <c r="BB19" s="348">
        <v>39.729999999999997</v>
      </c>
      <c r="BC19" s="348" t="s">
        <v>430</v>
      </c>
      <c r="BD19" s="348" t="s">
        <v>430</v>
      </c>
      <c r="BE19" s="375" t="s">
        <v>430</v>
      </c>
      <c r="BF19" s="375">
        <v>4.5999999999999996</v>
      </c>
      <c r="BG19" s="374"/>
      <c r="BH19" s="594">
        <v>4.5999999999999996</v>
      </c>
      <c r="BI19" s="348" t="s">
        <v>430</v>
      </c>
      <c r="BJ19" s="348" t="s">
        <v>430</v>
      </c>
      <c r="BK19" s="348">
        <v>39.729999999999997</v>
      </c>
      <c r="BL19" s="348" t="s">
        <v>430</v>
      </c>
      <c r="BM19" s="375">
        <v>55.66</v>
      </c>
      <c r="BN19" s="375" t="s">
        <v>430</v>
      </c>
      <c r="BO19" s="375" t="s">
        <v>430</v>
      </c>
      <c r="BP19" s="375" t="s">
        <v>430</v>
      </c>
      <c r="BQ19" s="375" t="s">
        <v>430</v>
      </c>
      <c r="BR19" s="374"/>
      <c r="BS19" s="468" t="s">
        <v>430</v>
      </c>
      <c r="BT19" s="348" t="s">
        <v>430</v>
      </c>
      <c r="BU19" s="374"/>
      <c r="BV19" s="430" t="s">
        <v>554</v>
      </c>
    </row>
    <row r="20" spans="1:74" x14ac:dyDescent="0.25">
      <c r="A20" s="318" t="s">
        <v>93</v>
      </c>
      <c r="B20" s="43"/>
      <c r="C20" s="720"/>
      <c r="D20" s="43"/>
      <c r="E20" s="51"/>
      <c r="F20" s="43"/>
      <c r="G20" s="55"/>
      <c r="H20" s="66"/>
      <c r="I20" s="59"/>
      <c r="J20" s="59"/>
      <c r="K20" s="59"/>
      <c r="L20" s="59"/>
      <c r="M20" s="59"/>
      <c r="N20" s="70">
        <v>42.487499999999997</v>
      </c>
      <c r="O20" s="59">
        <v>-11.835800000000001</v>
      </c>
      <c r="P20" s="59">
        <v>2.1486000000000001</v>
      </c>
      <c r="Q20" s="59">
        <v>-2.8285</v>
      </c>
      <c r="R20" s="59">
        <v>15.8977</v>
      </c>
      <c r="S20" s="59">
        <v>10.168200000000001</v>
      </c>
      <c r="T20" s="59">
        <v>8.0082000000000004</v>
      </c>
      <c r="U20" s="88">
        <v>5.4984000000000002</v>
      </c>
      <c r="V20" s="59">
        <v>5.0984999999999996</v>
      </c>
      <c r="W20" s="59">
        <v>7.2107000000000001</v>
      </c>
      <c r="X20" s="59">
        <v>7.6151</v>
      </c>
      <c r="Y20" s="276">
        <v>6.9622000000000002</v>
      </c>
      <c r="Z20" s="59">
        <v>7.3734000000000002</v>
      </c>
      <c r="AA20" s="59">
        <v>1.5436000000000001</v>
      </c>
      <c r="AB20" s="59">
        <v>12.85</v>
      </c>
      <c r="AC20" s="59">
        <v>6.8738000000000001</v>
      </c>
      <c r="AD20" s="59">
        <v>6.4180999999999999</v>
      </c>
      <c r="AE20" s="59">
        <v>1.5436000000000001</v>
      </c>
      <c r="AF20" s="59">
        <v>8.0797000000000008</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1"/>
      <c r="D21" s="44"/>
      <c r="E21" s="52"/>
      <c r="F21" s="44"/>
      <c r="G21" s="56"/>
      <c r="H21" s="67"/>
      <c r="I21" s="60"/>
      <c r="J21" s="60"/>
      <c r="K21" s="60"/>
      <c r="L21" s="60"/>
      <c r="M21" s="60"/>
      <c r="N21" s="71">
        <v>64.799300000000002</v>
      </c>
      <c r="O21" s="60">
        <v>11.645799999999999</v>
      </c>
      <c r="P21" s="60">
        <v>11.1198</v>
      </c>
      <c r="Q21" s="60">
        <v>5.0274999999999999</v>
      </c>
      <c r="R21" s="60">
        <v>22.687100000000001</v>
      </c>
      <c r="S21" s="60">
        <v>14.158799999999999</v>
      </c>
      <c r="T21" s="60">
        <v>12.020099999999999</v>
      </c>
      <c r="U21" s="89">
        <v>8.5052000000000003</v>
      </c>
      <c r="V21" s="60">
        <v>6.4984999999999999</v>
      </c>
      <c r="W21" s="60">
        <v>8.3726000000000003</v>
      </c>
      <c r="X21" s="60">
        <v>8.2978000000000005</v>
      </c>
      <c r="Y21" s="277">
        <v>9.6529000000000007</v>
      </c>
      <c r="Z21" s="60">
        <v>8.3635000000000002</v>
      </c>
      <c r="AA21" s="60">
        <v>7.6859000000000002</v>
      </c>
      <c r="AB21" s="60">
        <v>18.1997</v>
      </c>
      <c r="AC21" s="60">
        <v>10.914199999999999</v>
      </c>
      <c r="AD21" s="60">
        <v>9.2454000000000001</v>
      </c>
      <c r="AE21" s="60">
        <v>7.6859000000000002</v>
      </c>
      <c r="AF21" s="60">
        <v>9.4421999999999997</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1"/>
      <c r="D22" s="44"/>
      <c r="E22" s="52"/>
      <c r="F22" s="44"/>
      <c r="G22" s="56"/>
      <c r="H22" s="67"/>
      <c r="I22" s="60"/>
      <c r="J22" s="60"/>
      <c r="K22" s="60"/>
      <c r="L22" s="60"/>
      <c r="M22" s="60"/>
      <c r="N22" s="71">
        <v>17.175000000000001</v>
      </c>
      <c r="O22" s="60">
        <v>-40.556399999999996</v>
      </c>
      <c r="P22" s="60">
        <v>-7.0517000000000003</v>
      </c>
      <c r="Q22" s="60">
        <v>-14.847300000000001</v>
      </c>
      <c r="R22" s="60">
        <v>7.9941000000000004</v>
      </c>
      <c r="S22" s="60">
        <v>6.5156000000000001</v>
      </c>
      <c r="T22" s="60">
        <v>6.5993000000000004</v>
      </c>
      <c r="U22" s="89">
        <v>3.3961000000000001</v>
      </c>
      <c r="V22" s="60">
        <v>3.1890999999999998</v>
      </c>
      <c r="W22" s="60">
        <v>5.7398999999999996</v>
      </c>
      <c r="X22" s="60">
        <v>6.9423000000000004</v>
      </c>
      <c r="Y22" s="277">
        <v>6.0683999999999996</v>
      </c>
      <c r="Z22" s="60">
        <v>6.5274000000000001</v>
      </c>
      <c r="AA22" s="60">
        <v>-10.2308</v>
      </c>
      <c r="AB22" s="60">
        <v>9.1556999999999995</v>
      </c>
      <c r="AC22" s="60">
        <v>5.0395000000000003</v>
      </c>
      <c r="AD22" s="60">
        <v>4.5933000000000002</v>
      </c>
      <c r="AE22" s="60">
        <v>-10.2308</v>
      </c>
      <c r="AF22" s="60">
        <v>7.4321999999999999</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2"/>
      <c r="D23" s="45"/>
      <c r="E23" s="53"/>
      <c r="F23" s="45"/>
      <c r="G23" s="57"/>
      <c r="H23" s="68"/>
      <c r="I23" s="61"/>
      <c r="J23" s="61"/>
      <c r="K23" s="61"/>
      <c r="L23" s="61"/>
      <c r="M23" s="61"/>
      <c r="N23" s="72">
        <v>40.441499999999998</v>
      </c>
      <c r="O23" s="61">
        <v>-13.7966</v>
      </c>
      <c r="P23" s="61">
        <v>1.7565</v>
      </c>
      <c r="Q23" s="61">
        <v>-4.3552</v>
      </c>
      <c r="R23" s="61">
        <v>15.169700000000001</v>
      </c>
      <c r="S23" s="61">
        <v>10.177899999999999</v>
      </c>
      <c r="T23" s="61">
        <v>7.8094000000000001</v>
      </c>
      <c r="U23" s="90">
        <v>5.5815000000000001</v>
      </c>
      <c r="V23" s="61">
        <v>5.4749999999999996</v>
      </c>
      <c r="W23" s="61">
        <v>7.2990000000000004</v>
      </c>
      <c r="X23" s="61">
        <v>7.5854999999999997</v>
      </c>
      <c r="Y23" s="279">
        <v>6.7706</v>
      </c>
      <c r="Z23" s="61">
        <v>7.2239500000000003</v>
      </c>
      <c r="AA23" s="61">
        <v>1.4899</v>
      </c>
      <c r="AB23" s="61">
        <v>12.9846</v>
      </c>
      <c r="AC23" s="61">
        <v>6.6664000000000003</v>
      </c>
      <c r="AD23" s="61">
        <v>6.3951000000000002</v>
      </c>
      <c r="AE23" s="61">
        <v>1.4899</v>
      </c>
      <c r="AF23" s="61">
        <v>7.9108999999999998</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268</v>
      </c>
      <c r="B24" s="46"/>
      <c r="C24" s="723"/>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7860</v>
      </c>
      <c r="B25" s="369"/>
      <c r="C25" s="718">
        <v>40198</v>
      </c>
      <c r="D25" s="369"/>
      <c r="E25" s="338">
        <v>13317</v>
      </c>
      <c r="F25" s="369"/>
      <c r="G25" s="339">
        <v>39.08</v>
      </c>
      <c r="H25" s="370"/>
      <c r="I25" s="340">
        <v>14.5</v>
      </c>
      <c r="J25" s="340">
        <v>7.83</v>
      </c>
      <c r="K25" s="340">
        <v>6.43</v>
      </c>
      <c r="L25" s="340">
        <v>6.69</v>
      </c>
      <c r="M25" s="340"/>
      <c r="N25" s="342">
        <v>53.8767</v>
      </c>
      <c r="O25" s="340">
        <v>-20.885300000000001</v>
      </c>
      <c r="P25" s="340">
        <v>-3.7599</v>
      </c>
      <c r="Q25" s="340">
        <v>-5.8642000000000003</v>
      </c>
      <c r="R25" s="340">
        <v>14.8871</v>
      </c>
      <c r="S25" s="340">
        <v>9.2431999999999999</v>
      </c>
      <c r="T25" s="340">
        <v>7.0389999999999997</v>
      </c>
      <c r="U25" s="344">
        <v>4.9801000000000002</v>
      </c>
      <c r="V25" s="340">
        <v>4.968</v>
      </c>
      <c r="W25" s="340">
        <v>7.1493000000000002</v>
      </c>
      <c r="X25" s="340">
        <v>7.2605000000000004</v>
      </c>
      <c r="Y25" s="371">
        <v>6.5689000000000002</v>
      </c>
      <c r="Z25" s="340">
        <v>7.5960000000000001</v>
      </c>
      <c r="AA25" s="340">
        <v>-0.83440000000000003</v>
      </c>
      <c r="AB25" s="340">
        <v>12.033300000000001</v>
      </c>
      <c r="AC25" s="340">
        <v>5.9336000000000002</v>
      </c>
      <c r="AD25" s="340">
        <v>5.7633000000000001</v>
      </c>
      <c r="AE25" s="340">
        <v>-0.83440000000000003</v>
      </c>
      <c r="AF25" s="340">
        <v>8.6137999999999995</v>
      </c>
      <c r="AG25" s="568"/>
      <c r="AH25" s="338">
        <v>4</v>
      </c>
      <c r="AI25" s="338">
        <v>9</v>
      </c>
      <c r="AJ25" s="338">
        <v>11</v>
      </c>
      <c r="AK25" s="338">
        <v>9</v>
      </c>
      <c r="AL25" s="338">
        <v>6</v>
      </c>
      <c r="AM25" s="338">
        <v>7</v>
      </c>
      <c r="AN25" s="338">
        <v>7</v>
      </c>
      <c r="AO25" s="631">
        <v>6</v>
      </c>
      <c r="AP25" s="338">
        <v>4</v>
      </c>
      <c r="AQ25" s="338">
        <v>4</v>
      </c>
      <c r="AR25" s="338">
        <v>3</v>
      </c>
      <c r="AS25" s="338">
        <v>4</v>
      </c>
      <c r="AT25" s="338">
        <v>1</v>
      </c>
      <c r="AU25" s="338">
        <v>9</v>
      </c>
      <c r="AV25" s="338">
        <v>7</v>
      </c>
      <c r="AW25" s="338">
        <v>7</v>
      </c>
      <c r="AX25" s="338">
        <v>6</v>
      </c>
      <c r="AY25" s="338">
        <v>9</v>
      </c>
      <c r="AZ25" s="583"/>
      <c r="BA25" s="464">
        <v>55.37</v>
      </c>
      <c r="BB25" s="340">
        <v>7.2</v>
      </c>
      <c r="BC25" s="340">
        <v>15.18</v>
      </c>
      <c r="BD25" s="340">
        <v>19.41</v>
      </c>
      <c r="BE25" s="371">
        <v>3.14</v>
      </c>
      <c r="BF25" s="371">
        <v>2.84</v>
      </c>
      <c r="BG25" s="370"/>
      <c r="BH25" s="593">
        <v>2.84</v>
      </c>
      <c r="BI25" s="340" t="s">
        <v>430</v>
      </c>
      <c r="BJ25" s="340" t="s">
        <v>430</v>
      </c>
      <c r="BK25" s="340">
        <v>41.79</v>
      </c>
      <c r="BL25" s="340" t="s">
        <v>430</v>
      </c>
      <c r="BM25" s="371">
        <v>55.37</v>
      </c>
      <c r="BN25" s="371" t="s">
        <v>430</v>
      </c>
      <c r="BO25" s="371" t="s">
        <v>430</v>
      </c>
      <c r="BP25" s="371" t="s">
        <v>430</v>
      </c>
      <c r="BQ25" s="371">
        <v>3.14</v>
      </c>
      <c r="BR25" s="370"/>
      <c r="BS25" s="465">
        <v>8.9919954607276296</v>
      </c>
      <c r="BT25" s="340">
        <v>11.059310527528901</v>
      </c>
      <c r="BU25" s="370"/>
      <c r="BV25" s="571" t="s">
        <v>3323</v>
      </c>
    </row>
    <row r="26" spans="1:74" s="428" customFormat="1" x14ac:dyDescent="0.25">
      <c r="A26" s="345" t="s">
        <v>7861</v>
      </c>
      <c r="B26" s="373"/>
      <c r="C26" s="719">
        <v>38306</v>
      </c>
      <c r="D26" s="373"/>
      <c r="E26" s="346">
        <v>3916.31</v>
      </c>
      <c r="F26" s="373"/>
      <c r="G26" s="347">
        <v>39.276600000000002</v>
      </c>
      <c r="H26" s="374"/>
      <c r="I26" s="348">
        <v>4.0199999999999996</v>
      </c>
      <c r="J26" s="348">
        <v>6.98</v>
      </c>
      <c r="K26" s="348">
        <v>3.38</v>
      </c>
      <c r="L26" s="348">
        <v>3.5</v>
      </c>
      <c r="M26" s="348"/>
      <c r="N26" s="350">
        <v>16.828199999999999</v>
      </c>
      <c r="O26" s="348">
        <v>6.6326999999999998</v>
      </c>
      <c r="P26" s="348">
        <v>6.8193999999999999</v>
      </c>
      <c r="Q26" s="348">
        <v>3.6227</v>
      </c>
      <c r="R26" s="348">
        <v>9.1476000000000006</v>
      </c>
      <c r="S26" s="348">
        <v>9.0068000000000001</v>
      </c>
      <c r="T26" s="348">
        <v>6.9283000000000001</v>
      </c>
      <c r="U26" s="354">
        <v>5.0054999999999996</v>
      </c>
      <c r="V26" s="348">
        <v>4.2336999999999998</v>
      </c>
      <c r="W26" s="348">
        <v>7.0770999999999997</v>
      </c>
      <c r="X26" s="348">
        <v>7.1302000000000003</v>
      </c>
      <c r="Y26" s="375">
        <v>6.1875</v>
      </c>
      <c r="Z26" s="348">
        <v>6.5134999999999996</v>
      </c>
      <c r="AA26" s="348">
        <v>2.5002</v>
      </c>
      <c r="AB26" s="348">
        <v>9.1922999999999995</v>
      </c>
      <c r="AC26" s="348">
        <v>5.7549000000000001</v>
      </c>
      <c r="AD26" s="348">
        <v>5.5822000000000003</v>
      </c>
      <c r="AE26" s="348">
        <v>2.5002</v>
      </c>
      <c r="AF26" s="348">
        <v>6.5137</v>
      </c>
      <c r="AG26" s="569"/>
      <c r="AH26" s="346">
        <v>12</v>
      </c>
      <c r="AI26" s="346">
        <v>2</v>
      </c>
      <c r="AJ26" s="346">
        <v>2</v>
      </c>
      <c r="AK26" s="346">
        <v>2</v>
      </c>
      <c r="AL26" s="346">
        <v>11</v>
      </c>
      <c r="AM26" s="346">
        <v>9</v>
      </c>
      <c r="AN26" s="346">
        <v>8</v>
      </c>
      <c r="AO26" s="573">
        <v>4</v>
      </c>
      <c r="AP26" s="346">
        <v>8</v>
      </c>
      <c r="AQ26" s="346">
        <v>5</v>
      </c>
      <c r="AR26" s="346">
        <v>6</v>
      </c>
      <c r="AS26" s="346">
        <v>5</v>
      </c>
      <c r="AT26" s="346">
        <v>7</v>
      </c>
      <c r="AU26" s="346">
        <v>5</v>
      </c>
      <c r="AV26" s="346">
        <v>11</v>
      </c>
      <c r="AW26" s="346">
        <v>9</v>
      </c>
      <c r="AX26" s="346">
        <v>7</v>
      </c>
      <c r="AY26" s="346">
        <v>5</v>
      </c>
      <c r="AZ26" s="584"/>
      <c r="BA26" s="467">
        <v>97.09</v>
      </c>
      <c r="BB26" s="348" t="s">
        <v>430</v>
      </c>
      <c r="BC26" s="348" t="s">
        <v>430</v>
      </c>
      <c r="BD26" s="348" t="s">
        <v>430</v>
      </c>
      <c r="BE26" s="375" t="s">
        <v>430</v>
      </c>
      <c r="BF26" s="375">
        <v>2.91</v>
      </c>
      <c r="BG26" s="374"/>
      <c r="BH26" s="594">
        <v>2.87</v>
      </c>
      <c r="BI26" s="348" t="s">
        <v>430</v>
      </c>
      <c r="BJ26" s="348" t="s">
        <v>430</v>
      </c>
      <c r="BK26" s="348" t="s">
        <v>430</v>
      </c>
      <c r="BL26" s="348" t="s">
        <v>430</v>
      </c>
      <c r="BM26" s="375">
        <v>97.09</v>
      </c>
      <c r="BN26" s="375" t="s">
        <v>430</v>
      </c>
      <c r="BO26" s="375" t="s">
        <v>430</v>
      </c>
      <c r="BP26" s="375" t="s">
        <v>430</v>
      </c>
      <c r="BQ26" s="375" t="s">
        <v>430</v>
      </c>
      <c r="BR26" s="374"/>
      <c r="BS26" s="468" t="s">
        <v>430</v>
      </c>
      <c r="BT26" s="348" t="s">
        <v>430</v>
      </c>
      <c r="BU26" s="374"/>
      <c r="BV26" s="430" t="s">
        <v>554</v>
      </c>
    </row>
    <row r="27" spans="1:74" s="428" customFormat="1" x14ac:dyDescent="0.25">
      <c r="A27" s="345" t="s">
        <v>7862</v>
      </c>
      <c r="B27" s="373"/>
      <c r="C27" s="719">
        <v>38026</v>
      </c>
      <c r="D27" s="373"/>
      <c r="E27" s="346">
        <v>3710.04</v>
      </c>
      <c r="F27" s="373"/>
      <c r="G27" s="347">
        <v>37.460599999999999</v>
      </c>
      <c r="H27" s="374"/>
      <c r="I27" s="348">
        <v>5.9913699999999999</v>
      </c>
      <c r="J27" s="348">
        <v>7.13</v>
      </c>
      <c r="K27" s="348">
        <v>3.2855400000000001</v>
      </c>
      <c r="L27" s="348">
        <v>3.4272300000000002</v>
      </c>
      <c r="M27" s="348"/>
      <c r="N27" s="350">
        <v>27.595199999999998</v>
      </c>
      <c r="O27" s="348">
        <v>10.922599999999999</v>
      </c>
      <c r="P27" s="348">
        <v>10.3766</v>
      </c>
      <c r="Q27" s="348">
        <v>4.2803000000000004</v>
      </c>
      <c r="R27" s="348">
        <v>11.299300000000001</v>
      </c>
      <c r="S27" s="348">
        <v>7.8146000000000004</v>
      </c>
      <c r="T27" s="348">
        <v>7.5141</v>
      </c>
      <c r="U27" s="354">
        <v>4.9569000000000001</v>
      </c>
      <c r="V27" s="348">
        <v>4.6154999999999999</v>
      </c>
      <c r="W27" s="348">
        <v>6.2641</v>
      </c>
      <c r="X27" s="348">
        <v>6.6748000000000003</v>
      </c>
      <c r="Y27" s="375">
        <v>6.0934999999999997</v>
      </c>
      <c r="Z27" s="348">
        <v>7.0231000000000003</v>
      </c>
      <c r="AA27" s="348">
        <v>6.9451000000000001</v>
      </c>
      <c r="AB27" s="348">
        <v>9.2118000000000002</v>
      </c>
      <c r="AC27" s="348">
        <v>6.5967000000000002</v>
      </c>
      <c r="AD27" s="348">
        <v>5.5483000000000002</v>
      </c>
      <c r="AE27" s="348">
        <v>6.9451000000000001</v>
      </c>
      <c r="AF27" s="348">
        <v>6.0609000000000002</v>
      </c>
      <c r="AG27" s="569"/>
      <c r="AH27" s="346">
        <v>10</v>
      </c>
      <c r="AI27" s="346">
        <v>1</v>
      </c>
      <c r="AJ27" s="346">
        <v>1</v>
      </c>
      <c r="AK27" s="346">
        <v>1</v>
      </c>
      <c r="AL27" s="346">
        <v>10</v>
      </c>
      <c r="AM27" s="346">
        <v>11</v>
      </c>
      <c r="AN27" s="346">
        <v>4</v>
      </c>
      <c r="AO27" s="573">
        <v>7</v>
      </c>
      <c r="AP27" s="346">
        <v>7</v>
      </c>
      <c r="AQ27" s="346">
        <v>8</v>
      </c>
      <c r="AR27" s="346">
        <v>8</v>
      </c>
      <c r="AS27" s="346">
        <v>7</v>
      </c>
      <c r="AT27" s="346">
        <v>4</v>
      </c>
      <c r="AU27" s="346">
        <v>2</v>
      </c>
      <c r="AV27" s="346">
        <v>10</v>
      </c>
      <c r="AW27" s="346">
        <v>4</v>
      </c>
      <c r="AX27" s="346">
        <v>8</v>
      </c>
      <c r="AY27" s="346">
        <v>2</v>
      </c>
      <c r="AZ27" s="584"/>
      <c r="BA27" s="467">
        <v>32.69</v>
      </c>
      <c r="BB27" s="348">
        <v>65.61</v>
      </c>
      <c r="BC27" s="348" t="s">
        <v>430</v>
      </c>
      <c r="BD27" s="348" t="s">
        <v>430</v>
      </c>
      <c r="BE27" s="375" t="s">
        <v>430</v>
      </c>
      <c r="BF27" s="375">
        <v>1.7</v>
      </c>
      <c r="BG27" s="374"/>
      <c r="BH27" s="594">
        <v>1.7</v>
      </c>
      <c r="BI27" s="348">
        <v>37.159999999999997</v>
      </c>
      <c r="BJ27" s="348" t="s">
        <v>430</v>
      </c>
      <c r="BK27" s="348">
        <v>28.45</v>
      </c>
      <c r="BL27" s="348" t="s">
        <v>430</v>
      </c>
      <c r="BM27" s="375">
        <v>29.4</v>
      </c>
      <c r="BN27" s="375" t="s">
        <v>430</v>
      </c>
      <c r="BO27" s="375">
        <v>3.3</v>
      </c>
      <c r="BP27" s="375" t="s">
        <v>430</v>
      </c>
      <c r="BQ27" s="375" t="s">
        <v>430</v>
      </c>
      <c r="BR27" s="374"/>
      <c r="BS27" s="468">
        <v>2.6696756694660699</v>
      </c>
      <c r="BT27" s="348" t="s">
        <v>430</v>
      </c>
      <c r="BU27" s="374"/>
      <c r="BV27" s="430" t="s">
        <v>3323</v>
      </c>
    </row>
    <row r="28" spans="1:74" s="428" customFormat="1" ht="11" x14ac:dyDescent="0.3">
      <c r="A28" s="841" t="s">
        <v>7863</v>
      </c>
      <c r="B28" s="842"/>
      <c r="C28" s="843">
        <v>39594</v>
      </c>
      <c r="D28" s="842"/>
      <c r="E28" s="844">
        <v>2380.52</v>
      </c>
      <c r="F28" s="842"/>
      <c r="G28" s="845">
        <v>39.497399999999999</v>
      </c>
      <c r="H28" s="847"/>
      <c r="I28" s="846">
        <v>17.16</v>
      </c>
      <c r="J28" s="846">
        <v>7.72</v>
      </c>
      <c r="K28" s="846">
        <v>7.03</v>
      </c>
      <c r="L28" s="846">
        <v>7.32</v>
      </c>
      <c r="M28" s="846"/>
      <c r="N28" s="848">
        <v>62.206099999999999</v>
      </c>
      <c r="O28" s="846">
        <v>-2.3714</v>
      </c>
      <c r="P28" s="846">
        <v>6.7018000000000004</v>
      </c>
      <c r="Q28" s="846">
        <v>-0.77869999999999995</v>
      </c>
      <c r="R28" s="846">
        <v>21.3613</v>
      </c>
      <c r="S28" s="846">
        <v>10.900399999999999</v>
      </c>
      <c r="T28" s="846">
        <v>7.7820999999999998</v>
      </c>
      <c r="U28" s="856">
        <v>4.7983000000000002</v>
      </c>
      <c r="V28" s="846">
        <v>4.8499999999999996</v>
      </c>
      <c r="W28" s="846">
        <v>6.6294000000000004</v>
      </c>
      <c r="X28" s="846">
        <v>7.1677999999999997</v>
      </c>
      <c r="Y28" s="852">
        <v>6.0556999999999999</v>
      </c>
      <c r="Z28" s="846">
        <v>7.2733999999999996</v>
      </c>
      <c r="AA28" s="846">
        <v>6.0805999999999996</v>
      </c>
      <c r="AB28" s="846">
        <v>14.055099999999999</v>
      </c>
      <c r="AC28" s="846">
        <v>6.7643000000000004</v>
      </c>
      <c r="AD28" s="846">
        <v>6.0772000000000004</v>
      </c>
      <c r="AE28" s="846">
        <v>6.0805999999999996</v>
      </c>
      <c r="AF28" s="846">
        <v>7.8617999999999997</v>
      </c>
      <c r="AG28" s="936"/>
      <c r="AH28" s="844">
        <v>3</v>
      </c>
      <c r="AI28" s="844">
        <v>4</v>
      </c>
      <c r="AJ28" s="844">
        <v>3</v>
      </c>
      <c r="AK28" s="844">
        <v>5</v>
      </c>
      <c r="AL28" s="844">
        <v>2</v>
      </c>
      <c r="AM28" s="844">
        <v>2</v>
      </c>
      <c r="AN28" s="844">
        <v>3</v>
      </c>
      <c r="AO28" s="945">
        <v>8</v>
      </c>
      <c r="AP28" s="844">
        <v>6</v>
      </c>
      <c r="AQ28" s="844">
        <v>6</v>
      </c>
      <c r="AR28" s="844">
        <v>5</v>
      </c>
      <c r="AS28" s="844">
        <v>8</v>
      </c>
      <c r="AT28" s="844">
        <v>2</v>
      </c>
      <c r="AU28" s="844">
        <v>3</v>
      </c>
      <c r="AV28" s="844">
        <v>3</v>
      </c>
      <c r="AW28" s="844">
        <v>3</v>
      </c>
      <c r="AX28" s="844">
        <v>4</v>
      </c>
      <c r="AY28" s="844">
        <v>3</v>
      </c>
      <c r="AZ28" s="938"/>
      <c r="BA28" s="853">
        <v>61.21</v>
      </c>
      <c r="BB28" s="846">
        <v>5.45</v>
      </c>
      <c r="BC28" s="846">
        <v>11.17</v>
      </c>
      <c r="BD28" s="846">
        <v>10.34</v>
      </c>
      <c r="BE28" s="852" t="s">
        <v>430</v>
      </c>
      <c r="BF28" s="852">
        <v>11.82</v>
      </c>
      <c r="BG28" s="847"/>
      <c r="BH28" s="939">
        <v>1.87</v>
      </c>
      <c r="BI28" s="846" t="s">
        <v>430</v>
      </c>
      <c r="BJ28" s="846" t="s">
        <v>430</v>
      </c>
      <c r="BK28" s="846">
        <v>26.97</v>
      </c>
      <c r="BL28" s="846" t="s">
        <v>430</v>
      </c>
      <c r="BM28" s="852">
        <v>61.21</v>
      </c>
      <c r="BN28" s="852" t="s">
        <v>430</v>
      </c>
      <c r="BO28" s="852" t="s">
        <v>430</v>
      </c>
      <c r="BP28" s="852" t="s">
        <v>430</v>
      </c>
      <c r="BQ28" s="852">
        <v>9.94</v>
      </c>
      <c r="BR28" s="847"/>
      <c r="BS28" s="854" t="s">
        <v>430</v>
      </c>
      <c r="BT28" s="846">
        <v>8.5260705191473907</v>
      </c>
      <c r="BU28" s="847"/>
      <c r="BV28" s="906" t="s">
        <v>554</v>
      </c>
    </row>
    <row r="29" spans="1:74" s="428" customFormat="1" x14ac:dyDescent="0.25">
      <c r="A29" s="345" t="s">
        <v>7864</v>
      </c>
      <c r="B29" s="373"/>
      <c r="C29" s="719">
        <v>39785</v>
      </c>
      <c r="D29" s="373"/>
      <c r="E29" s="346">
        <v>1961.4</v>
      </c>
      <c r="F29" s="373"/>
      <c r="G29" s="347">
        <v>35.885800000000003</v>
      </c>
      <c r="H29" s="374"/>
      <c r="I29" s="348">
        <v>23.05</v>
      </c>
      <c r="J29" s="348">
        <v>7.32</v>
      </c>
      <c r="K29" s="348">
        <v>9.69</v>
      </c>
      <c r="L29" s="348">
        <v>10.06</v>
      </c>
      <c r="M29" s="348"/>
      <c r="N29" s="350">
        <v>62.2517</v>
      </c>
      <c r="O29" s="348">
        <v>-41.424599999999998</v>
      </c>
      <c r="P29" s="348">
        <v>-7.9214000000000002</v>
      </c>
      <c r="Q29" s="348">
        <v>-15.7064</v>
      </c>
      <c r="R29" s="348">
        <v>21.8078</v>
      </c>
      <c r="S29" s="348">
        <v>13.2661</v>
      </c>
      <c r="T29" s="348">
        <v>11.108499999999999</v>
      </c>
      <c r="U29" s="354">
        <v>7.5914000000000001</v>
      </c>
      <c r="V29" s="348">
        <v>5.585</v>
      </c>
      <c r="W29" s="348">
        <v>5.8894000000000002</v>
      </c>
      <c r="X29" s="348">
        <v>6.9485000000000001</v>
      </c>
      <c r="Y29" s="375">
        <v>5.5225999999999997</v>
      </c>
      <c r="Z29" s="348">
        <v>6.8475999999999999</v>
      </c>
      <c r="AA29" s="348">
        <v>-11.089600000000001</v>
      </c>
      <c r="AB29" s="348">
        <v>17.291499999999999</v>
      </c>
      <c r="AC29" s="348">
        <v>10.0036</v>
      </c>
      <c r="AD29" s="348">
        <v>8.3239999999999998</v>
      </c>
      <c r="AE29" s="348">
        <v>-11.089600000000001</v>
      </c>
      <c r="AF29" s="348">
        <v>7.5179</v>
      </c>
      <c r="AG29" s="569"/>
      <c r="AH29" s="346">
        <v>2</v>
      </c>
      <c r="AI29" s="346">
        <v>12</v>
      </c>
      <c r="AJ29" s="346">
        <v>12</v>
      </c>
      <c r="AK29" s="346">
        <v>12</v>
      </c>
      <c r="AL29" s="346">
        <v>1</v>
      </c>
      <c r="AM29" s="346">
        <v>1</v>
      </c>
      <c r="AN29" s="346">
        <v>1</v>
      </c>
      <c r="AO29" s="573">
        <v>1</v>
      </c>
      <c r="AP29" s="346">
        <v>3</v>
      </c>
      <c r="AQ29" s="346">
        <v>10</v>
      </c>
      <c r="AR29" s="346">
        <v>7</v>
      </c>
      <c r="AS29" s="346">
        <v>10</v>
      </c>
      <c r="AT29" s="346">
        <v>6</v>
      </c>
      <c r="AU29" s="346">
        <v>12</v>
      </c>
      <c r="AV29" s="346">
        <v>1</v>
      </c>
      <c r="AW29" s="346">
        <v>1</v>
      </c>
      <c r="AX29" s="346">
        <v>1</v>
      </c>
      <c r="AY29" s="346">
        <v>12</v>
      </c>
      <c r="AZ29" s="584"/>
      <c r="BA29" s="467">
        <v>75.599999999999994</v>
      </c>
      <c r="BB29" s="348">
        <v>20.88</v>
      </c>
      <c r="BC29" s="348" t="s">
        <v>430</v>
      </c>
      <c r="BD29" s="348" t="s">
        <v>430</v>
      </c>
      <c r="BE29" s="375" t="s">
        <v>430</v>
      </c>
      <c r="BF29" s="375">
        <v>3.52</v>
      </c>
      <c r="BG29" s="374"/>
      <c r="BH29" s="594">
        <v>3.52</v>
      </c>
      <c r="BI29" s="348">
        <v>0.24</v>
      </c>
      <c r="BJ29" s="348" t="s">
        <v>430</v>
      </c>
      <c r="BK29" s="348">
        <v>20.64</v>
      </c>
      <c r="BL29" s="348" t="s">
        <v>430</v>
      </c>
      <c r="BM29" s="375">
        <v>75.599999999999994</v>
      </c>
      <c r="BN29" s="375" t="s">
        <v>430</v>
      </c>
      <c r="BO29" s="375" t="s">
        <v>430</v>
      </c>
      <c r="BP29" s="375" t="s">
        <v>430</v>
      </c>
      <c r="BQ29" s="375" t="s">
        <v>430</v>
      </c>
      <c r="BR29" s="374"/>
      <c r="BS29" s="468">
        <v>2.9944265697005599</v>
      </c>
      <c r="BT29" s="348" t="s">
        <v>430</v>
      </c>
      <c r="BU29" s="374"/>
      <c r="BV29" s="430" t="s">
        <v>554</v>
      </c>
    </row>
    <row r="30" spans="1:74" s="428" customFormat="1" x14ac:dyDescent="0.25">
      <c r="A30" s="345" t="s">
        <v>7865</v>
      </c>
      <c r="B30" s="373"/>
      <c r="C30" s="719">
        <v>38257</v>
      </c>
      <c r="D30" s="373"/>
      <c r="E30" s="346">
        <v>1443.82</v>
      </c>
      <c r="F30" s="373"/>
      <c r="G30" s="347">
        <v>48.933100000000003</v>
      </c>
      <c r="H30" s="374"/>
      <c r="I30" s="348">
        <v>11.94</v>
      </c>
      <c r="J30" s="348">
        <v>8.08</v>
      </c>
      <c r="K30" s="348">
        <v>5.3</v>
      </c>
      <c r="L30" s="348">
        <v>5.56</v>
      </c>
      <c r="M30" s="348"/>
      <c r="N30" s="350">
        <v>37.483499999999999</v>
      </c>
      <c r="O30" s="348">
        <v>-21.543600000000001</v>
      </c>
      <c r="P30" s="348">
        <v>-1.5234000000000001</v>
      </c>
      <c r="Q30" s="348">
        <v>-7.1253000000000002</v>
      </c>
      <c r="R30" s="348">
        <v>12.71</v>
      </c>
      <c r="S30" s="348">
        <v>9.0807000000000002</v>
      </c>
      <c r="T30" s="348">
        <v>7.4714</v>
      </c>
      <c r="U30" s="354">
        <v>4.9859</v>
      </c>
      <c r="V30" s="348">
        <v>4.9283000000000001</v>
      </c>
      <c r="W30" s="348">
        <v>7.1562999999999999</v>
      </c>
      <c r="X30" s="348">
        <v>7.2290999999999999</v>
      </c>
      <c r="Y30" s="375">
        <v>6.8217999999999996</v>
      </c>
      <c r="Z30" s="348">
        <v>5.9160000000000004</v>
      </c>
      <c r="AA30" s="348">
        <v>-2.0541</v>
      </c>
      <c r="AB30" s="348">
        <v>11.0867</v>
      </c>
      <c r="AC30" s="348">
        <v>6.1327999999999996</v>
      </c>
      <c r="AD30" s="348">
        <v>5.9268999999999998</v>
      </c>
      <c r="AE30" s="348">
        <v>-2.0541</v>
      </c>
      <c r="AF30" s="348">
        <v>7.5507</v>
      </c>
      <c r="AG30" s="569"/>
      <c r="AH30" s="346">
        <v>7</v>
      </c>
      <c r="AI30" s="346">
        <v>10</v>
      </c>
      <c r="AJ30" s="346">
        <v>10</v>
      </c>
      <c r="AK30" s="346">
        <v>11</v>
      </c>
      <c r="AL30" s="346">
        <v>9</v>
      </c>
      <c r="AM30" s="346">
        <v>8</v>
      </c>
      <c r="AN30" s="346">
        <v>5</v>
      </c>
      <c r="AO30" s="573">
        <v>5</v>
      </c>
      <c r="AP30" s="346">
        <v>5</v>
      </c>
      <c r="AQ30" s="346">
        <v>3</v>
      </c>
      <c r="AR30" s="346">
        <v>4</v>
      </c>
      <c r="AS30" s="346">
        <v>3</v>
      </c>
      <c r="AT30" s="346">
        <v>11</v>
      </c>
      <c r="AU30" s="346">
        <v>11</v>
      </c>
      <c r="AV30" s="346">
        <v>8</v>
      </c>
      <c r="AW30" s="346">
        <v>6</v>
      </c>
      <c r="AX30" s="346">
        <v>5</v>
      </c>
      <c r="AY30" s="346">
        <v>11</v>
      </c>
      <c r="AZ30" s="584"/>
      <c r="BA30" s="467">
        <v>36.93</v>
      </c>
      <c r="BB30" s="348">
        <v>21.54</v>
      </c>
      <c r="BC30" s="348">
        <v>13.17</v>
      </c>
      <c r="BD30" s="348">
        <v>12.77</v>
      </c>
      <c r="BE30" s="375">
        <v>12.62</v>
      </c>
      <c r="BF30" s="375">
        <v>2.97</v>
      </c>
      <c r="BG30" s="374"/>
      <c r="BH30" s="594">
        <v>2.97</v>
      </c>
      <c r="BI30" s="348" t="s">
        <v>430</v>
      </c>
      <c r="BJ30" s="348" t="s">
        <v>430</v>
      </c>
      <c r="BK30" s="348">
        <v>60.1</v>
      </c>
      <c r="BL30" s="348" t="s">
        <v>430</v>
      </c>
      <c r="BM30" s="375">
        <v>36.93</v>
      </c>
      <c r="BN30" s="375" t="s">
        <v>430</v>
      </c>
      <c r="BO30" s="375" t="s">
        <v>430</v>
      </c>
      <c r="BP30" s="375" t="s">
        <v>430</v>
      </c>
      <c r="BQ30" s="375" t="s">
        <v>430</v>
      </c>
      <c r="BR30" s="374"/>
      <c r="BS30" s="468">
        <v>1.6679106996664199</v>
      </c>
      <c r="BT30" s="348">
        <v>10.8214275878357</v>
      </c>
      <c r="BU30" s="374"/>
      <c r="BV30" s="430" t="s">
        <v>7853</v>
      </c>
    </row>
    <row r="31" spans="1:74" s="428" customFormat="1" x14ac:dyDescent="0.25">
      <c r="A31" s="345" t="s">
        <v>7866</v>
      </c>
      <c r="B31" s="373"/>
      <c r="C31" s="719">
        <v>40660</v>
      </c>
      <c r="D31" s="373"/>
      <c r="E31" s="346">
        <v>1007.07</v>
      </c>
      <c r="F31" s="373"/>
      <c r="G31" s="347">
        <v>31.485099999999999</v>
      </c>
      <c r="H31" s="374"/>
      <c r="I31" s="348">
        <v>13.29</v>
      </c>
      <c r="J31" s="348">
        <v>7.1142700000000003</v>
      </c>
      <c r="K31" s="348">
        <v>5.76</v>
      </c>
      <c r="L31" s="348">
        <v>6</v>
      </c>
      <c r="M31" s="348"/>
      <c r="N31" s="350">
        <v>34.5792</v>
      </c>
      <c r="O31" s="348">
        <v>-17.826699999999999</v>
      </c>
      <c r="P31" s="348">
        <v>-0.39739999999999998</v>
      </c>
      <c r="Q31" s="348">
        <v>-5.3712999999999997</v>
      </c>
      <c r="R31" s="348">
        <v>16.282599999999999</v>
      </c>
      <c r="S31" s="348">
        <v>10.1328</v>
      </c>
      <c r="T31" s="348">
        <v>8.6221999999999994</v>
      </c>
      <c r="U31" s="354">
        <v>5.9760999999999997</v>
      </c>
      <c r="V31" s="348">
        <v>5.6379999999999999</v>
      </c>
      <c r="W31" s="348">
        <v>7.4393000000000002</v>
      </c>
      <c r="X31" s="348">
        <v>7.2973999999999997</v>
      </c>
      <c r="Y31" s="375">
        <v>6.1696999999999997</v>
      </c>
      <c r="Z31" s="348">
        <v>7.1764999999999999</v>
      </c>
      <c r="AA31" s="348">
        <v>-0.47089999999999999</v>
      </c>
      <c r="AB31" s="348">
        <v>13.1561</v>
      </c>
      <c r="AC31" s="348">
        <v>7.3147000000000002</v>
      </c>
      <c r="AD31" s="348">
        <v>7.1897000000000002</v>
      </c>
      <c r="AE31" s="348">
        <v>-0.47089999999999999</v>
      </c>
      <c r="AF31" s="348">
        <v>7.8215000000000003</v>
      </c>
      <c r="AG31" s="569"/>
      <c r="AH31" s="346">
        <v>9</v>
      </c>
      <c r="AI31" s="346">
        <v>8</v>
      </c>
      <c r="AJ31" s="346">
        <v>8</v>
      </c>
      <c r="AK31" s="346">
        <v>8</v>
      </c>
      <c r="AL31" s="346">
        <v>5</v>
      </c>
      <c r="AM31" s="346">
        <v>6</v>
      </c>
      <c r="AN31" s="346">
        <v>2</v>
      </c>
      <c r="AO31" s="573">
        <v>2</v>
      </c>
      <c r="AP31" s="346">
        <v>2</v>
      </c>
      <c r="AQ31" s="346">
        <v>2</v>
      </c>
      <c r="AR31" s="346">
        <v>2</v>
      </c>
      <c r="AS31" s="346">
        <v>6</v>
      </c>
      <c r="AT31" s="346">
        <v>3</v>
      </c>
      <c r="AU31" s="346">
        <v>8</v>
      </c>
      <c r="AV31" s="346">
        <v>5</v>
      </c>
      <c r="AW31" s="346">
        <v>2</v>
      </c>
      <c r="AX31" s="346">
        <v>2</v>
      </c>
      <c r="AY31" s="346">
        <v>8</v>
      </c>
      <c r="AZ31" s="584"/>
      <c r="BA31" s="467">
        <v>45.5</v>
      </c>
      <c r="BB31" s="348">
        <v>44.42</v>
      </c>
      <c r="BC31" s="348" t="s">
        <v>430</v>
      </c>
      <c r="BD31" s="348" t="s">
        <v>430</v>
      </c>
      <c r="BE31" s="375" t="s">
        <v>430</v>
      </c>
      <c r="BF31" s="375">
        <v>10.08</v>
      </c>
      <c r="BG31" s="374"/>
      <c r="BH31" s="594">
        <v>6.96</v>
      </c>
      <c r="BI31" s="348">
        <v>19.02</v>
      </c>
      <c r="BJ31" s="348" t="s">
        <v>430</v>
      </c>
      <c r="BK31" s="348">
        <v>25.4</v>
      </c>
      <c r="BL31" s="348" t="s">
        <v>430</v>
      </c>
      <c r="BM31" s="375">
        <v>45.5</v>
      </c>
      <c r="BN31" s="375" t="s">
        <v>430</v>
      </c>
      <c r="BO31" s="375" t="s">
        <v>430</v>
      </c>
      <c r="BP31" s="375" t="s">
        <v>430</v>
      </c>
      <c r="BQ31" s="375">
        <v>3.12</v>
      </c>
      <c r="BR31" s="374"/>
      <c r="BS31" s="468" t="s">
        <v>430</v>
      </c>
      <c r="BT31" s="348">
        <v>0.279434319944113</v>
      </c>
      <c r="BU31" s="374"/>
      <c r="BV31" s="430" t="s">
        <v>554</v>
      </c>
    </row>
    <row r="32" spans="1:74" s="428" customFormat="1" x14ac:dyDescent="0.25">
      <c r="A32" s="345" t="s">
        <v>7867</v>
      </c>
      <c r="B32" s="373"/>
      <c r="C32" s="719">
        <v>39764</v>
      </c>
      <c r="D32" s="373"/>
      <c r="E32" s="346">
        <v>667.51700000000005</v>
      </c>
      <c r="F32" s="373"/>
      <c r="G32" s="347">
        <v>3465.4043000000001</v>
      </c>
      <c r="H32" s="374"/>
      <c r="I32" s="348">
        <v>16.999880000000001</v>
      </c>
      <c r="J32" s="348">
        <v>7.1134500000000003</v>
      </c>
      <c r="K32" s="348">
        <v>7.4637599999999997</v>
      </c>
      <c r="L32" s="348">
        <v>7.8020500000000004</v>
      </c>
      <c r="M32" s="348"/>
      <c r="N32" s="350">
        <v>47.798699999999997</v>
      </c>
      <c r="O32" s="348">
        <v>-28.7895</v>
      </c>
      <c r="P32" s="348">
        <v>-0.7097</v>
      </c>
      <c r="Q32" s="348">
        <v>-6.1071</v>
      </c>
      <c r="R32" s="348">
        <v>20.816800000000001</v>
      </c>
      <c r="S32" s="348">
        <v>10.791600000000001</v>
      </c>
      <c r="T32" s="348">
        <v>6.1929999999999996</v>
      </c>
      <c r="U32" s="354">
        <v>2.7109999999999999</v>
      </c>
      <c r="V32" s="348">
        <v>2.4975999999999998</v>
      </c>
      <c r="W32" s="348">
        <v>5.0338000000000003</v>
      </c>
      <c r="X32" s="348">
        <v>6.2351999999999999</v>
      </c>
      <c r="Y32" s="375">
        <v>5.6108000000000002</v>
      </c>
      <c r="Z32" s="348">
        <v>6.5056000000000003</v>
      </c>
      <c r="AA32" s="348">
        <v>0.37119999999999997</v>
      </c>
      <c r="AB32" s="348">
        <v>15.2385</v>
      </c>
      <c r="AC32" s="348">
        <v>4.3567</v>
      </c>
      <c r="AD32" s="348">
        <v>3.9003999999999999</v>
      </c>
      <c r="AE32" s="348">
        <v>0.37119999999999997</v>
      </c>
      <c r="AF32" s="348">
        <v>7.2804000000000002</v>
      </c>
      <c r="AG32" s="569"/>
      <c r="AH32" s="346">
        <v>5</v>
      </c>
      <c r="AI32" s="346">
        <v>11</v>
      </c>
      <c r="AJ32" s="346">
        <v>9</v>
      </c>
      <c r="AK32" s="346">
        <v>10</v>
      </c>
      <c r="AL32" s="346">
        <v>3</v>
      </c>
      <c r="AM32" s="346">
        <v>3</v>
      </c>
      <c r="AN32" s="346">
        <v>11</v>
      </c>
      <c r="AO32" s="573">
        <v>12</v>
      </c>
      <c r="AP32" s="346">
        <v>12</v>
      </c>
      <c r="AQ32" s="346">
        <v>12</v>
      </c>
      <c r="AR32" s="346">
        <v>12</v>
      </c>
      <c r="AS32" s="346">
        <v>9</v>
      </c>
      <c r="AT32" s="346">
        <v>8</v>
      </c>
      <c r="AU32" s="346">
        <v>7</v>
      </c>
      <c r="AV32" s="346">
        <v>2</v>
      </c>
      <c r="AW32" s="346">
        <v>12</v>
      </c>
      <c r="AX32" s="346">
        <v>12</v>
      </c>
      <c r="AY32" s="346">
        <v>7</v>
      </c>
      <c r="AZ32" s="584"/>
      <c r="BA32" s="467">
        <v>57.52</v>
      </c>
      <c r="BB32" s="348">
        <v>24.83</v>
      </c>
      <c r="BC32" s="348">
        <v>7.55</v>
      </c>
      <c r="BD32" s="348" t="s">
        <v>430</v>
      </c>
      <c r="BE32" s="375" t="s">
        <v>430</v>
      </c>
      <c r="BF32" s="375">
        <v>10.1</v>
      </c>
      <c r="BG32" s="374"/>
      <c r="BH32" s="594">
        <v>10.1</v>
      </c>
      <c r="BI32" s="348">
        <v>2.14</v>
      </c>
      <c r="BJ32" s="348" t="s">
        <v>430</v>
      </c>
      <c r="BK32" s="348">
        <v>30.24</v>
      </c>
      <c r="BL32" s="348" t="s">
        <v>430</v>
      </c>
      <c r="BM32" s="375">
        <v>57.52</v>
      </c>
      <c r="BN32" s="375" t="s">
        <v>430</v>
      </c>
      <c r="BO32" s="375" t="s">
        <v>430</v>
      </c>
      <c r="BP32" s="375" t="s">
        <v>430</v>
      </c>
      <c r="BQ32" s="375" t="s">
        <v>430</v>
      </c>
      <c r="BR32" s="374"/>
      <c r="BS32" s="468" t="s">
        <v>430</v>
      </c>
      <c r="BT32" s="348">
        <v>3.7036443403703601</v>
      </c>
      <c r="BU32" s="374"/>
      <c r="BV32" s="430" t="s">
        <v>554</v>
      </c>
    </row>
    <row r="33" spans="1:74" s="428" customFormat="1" x14ac:dyDescent="0.25">
      <c r="A33" s="345" t="s">
        <v>7868</v>
      </c>
      <c r="B33" s="373"/>
      <c r="C33" s="719">
        <v>41449</v>
      </c>
      <c r="D33" s="373"/>
      <c r="E33" s="346">
        <v>583.97</v>
      </c>
      <c r="F33" s="373"/>
      <c r="G33" s="347">
        <v>24.1267</v>
      </c>
      <c r="H33" s="374"/>
      <c r="I33" s="348">
        <v>5.93</v>
      </c>
      <c r="J33" s="348">
        <v>7.4</v>
      </c>
      <c r="K33" s="348" t="s">
        <v>430</v>
      </c>
      <c r="L33" s="348">
        <v>4.47</v>
      </c>
      <c r="M33" s="348"/>
      <c r="N33" s="350">
        <v>34.9803</v>
      </c>
      <c r="O33" s="348">
        <v>-2.0167999999999999</v>
      </c>
      <c r="P33" s="348">
        <v>4.4992000000000001</v>
      </c>
      <c r="Q33" s="348">
        <v>2.4445000000000001</v>
      </c>
      <c r="R33" s="348">
        <v>14.497400000000001</v>
      </c>
      <c r="S33" s="348">
        <v>10.2887</v>
      </c>
      <c r="T33" s="348">
        <v>6.8802000000000003</v>
      </c>
      <c r="U33" s="354">
        <v>5.8089000000000004</v>
      </c>
      <c r="V33" s="348">
        <v>5.8593000000000002</v>
      </c>
      <c r="W33" s="348">
        <v>8.1018000000000008</v>
      </c>
      <c r="X33" s="348">
        <v>8.0271000000000008</v>
      </c>
      <c r="Y33" s="375">
        <v>6.9038000000000004</v>
      </c>
      <c r="Z33" s="348">
        <v>6.8883000000000001</v>
      </c>
      <c r="AA33" s="348">
        <v>7.085</v>
      </c>
      <c r="AB33" s="348">
        <v>12.9923</v>
      </c>
      <c r="AC33" s="348">
        <v>6.4553000000000003</v>
      </c>
      <c r="AD33" s="348">
        <v>6.39</v>
      </c>
      <c r="AE33" s="348">
        <v>7.085</v>
      </c>
      <c r="AF33" s="348">
        <v>6.9717000000000002</v>
      </c>
      <c r="AG33" s="569"/>
      <c r="AH33" s="346">
        <v>8</v>
      </c>
      <c r="AI33" s="346">
        <v>3</v>
      </c>
      <c r="AJ33" s="346">
        <v>4</v>
      </c>
      <c r="AK33" s="346">
        <v>3</v>
      </c>
      <c r="AL33" s="346">
        <v>7</v>
      </c>
      <c r="AM33" s="346">
        <v>5</v>
      </c>
      <c r="AN33" s="346">
        <v>9</v>
      </c>
      <c r="AO33" s="573">
        <v>3</v>
      </c>
      <c r="AP33" s="346">
        <v>1</v>
      </c>
      <c r="AQ33" s="346">
        <v>1</v>
      </c>
      <c r="AR33" s="346">
        <v>1</v>
      </c>
      <c r="AS33" s="346">
        <v>2</v>
      </c>
      <c r="AT33" s="346">
        <v>5</v>
      </c>
      <c r="AU33" s="346">
        <v>1</v>
      </c>
      <c r="AV33" s="346">
        <v>6</v>
      </c>
      <c r="AW33" s="346">
        <v>5</v>
      </c>
      <c r="AX33" s="346">
        <v>3</v>
      </c>
      <c r="AY33" s="346">
        <v>1</v>
      </c>
      <c r="AZ33" s="584"/>
      <c r="BA33" s="467">
        <v>46.91</v>
      </c>
      <c r="BB33" s="348">
        <v>28.07</v>
      </c>
      <c r="BC33" s="348">
        <v>8.77</v>
      </c>
      <c r="BD33" s="348">
        <v>4.3099999999999996</v>
      </c>
      <c r="BE33" s="375" t="s">
        <v>430</v>
      </c>
      <c r="BF33" s="375">
        <v>11.93</v>
      </c>
      <c r="BG33" s="374"/>
      <c r="BH33" s="594">
        <v>3.07</v>
      </c>
      <c r="BI33" s="348" t="s">
        <v>430</v>
      </c>
      <c r="BJ33" s="348" t="s">
        <v>430</v>
      </c>
      <c r="BK33" s="348">
        <v>41.15</v>
      </c>
      <c r="BL33" s="348" t="s">
        <v>430</v>
      </c>
      <c r="BM33" s="375">
        <v>46.91</v>
      </c>
      <c r="BN33" s="375" t="s">
        <v>430</v>
      </c>
      <c r="BO33" s="375" t="s">
        <v>430</v>
      </c>
      <c r="BP33" s="375" t="s">
        <v>430</v>
      </c>
      <c r="BQ33" s="375">
        <v>8.8699999999999992</v>
      </c>
      <c r="BR33" s="374"/>
      <c r="BS33" s="468">
        <v>11.320367770000001</v>
      </c>
      <c r="BT33" s="348">
        <v>8.7744481400000005</v>
      </c>
      <c r="BU33" s="374"/>
      <c r="BV33" s="430" t="s">
        <v>554</v>
      </c>
    </row>
    <row r="34" spans="1:74" s="428" customFormat="1" x14ac:dyDescent="0.25">
      <c r="A34" s="345" t="s">
        <v>7869</v>
      </c>
      <c r="B34" s="373"/>
      <c r="C34" s="719">
        <v>35548</v>
      </c>
      <c r="D34" s="373"/>
      <c r="E34" s="346">
        <v>524.96500000000003</v>
      </c>
      <c r="F34" s="373"/>
      <c r="G34" s="347">
        <v>93.146100000000004</v>
      </c>
      <c r="H34" s="374"/>
      <c r="I34" s="348">
        <v>20.78</v>
      </c>
      <c r="J34" s="348">
        <v>7.17</v>
      </c>
      <c r="K34" s="348">
        <v>7.89</v>
      </c>
      <c r="L34" s="348">
        <v>8.19</v>
      </c>
      <c r="M34" s="348"/>
      <c r="N34" s="350">
        <v>64.181399999999996</v>
      </c>
      <c r="O34" s="348">
        <v>-11.4445</v>
      </c>
      <c r="P34" s="348">
        <v>1.9543999999999999</v>
      </c>
      <c r="Q34" s="348">
        <v>-4.7718999999999996</v>
      </c>
      <c r="R34" s="348">
        <v>20.7088</v>
      </c>
      <c r="S34" s="348">
        <v>10.630699999999999</v>
      </c>
      <c r="T34" s="348">
        <v>7.2187000000000001</v>
      </c>
      <c r="U34" s="354">
        <v>3.9658000000000002</v>
      </c>
      <c r="V34" s="348">
        <v>3.4403000000000001</v>
      </c>
      <c r="W34" s="348">
        <v>5.6967999999999996</v>
      </c>
      <c r="X34" s="348">
        <v>6.3597999999999999</v>
      </c>
      <c r="Y34" s="375">
        <v>5.1767000000000003</v>
      </c>
      <c r="Z34" s="348">
        <v>5.7557</v>
      </c>
      <c r="AA34" s="348">
        <v>1.2889999999999999</v>
      </c>
      <c r="AB34" s="348">
        <v>13.779</v>
      </c>
      <c r="AC34" s="348">
        <v>5.9244000000000003</v>
      </c>
      <c r="AD34" s="348">
        <v>5.2355999999999998</v>
      </c>
      <c r="AE34" s="348">
        <v>1.2889999999999999</v>
      </c>
      <c r="AF34" s="348">
        <v>7.9320000000000004</v>
      </c>
      <c r="AG34" s="569"/>
      <c r="AH34" s="346">
        <v>1</v>
      </c>
      <c r="AI34" s="346">
        <v>6</v>
      </c>
      <c r="AJ34" s="346">
        <v>6</v>
      </c>
      <c r="AK34" s="346">
        <v>6</v>
      </c>
      <c r="AL34" s="346">
        <v>4</v>
      </c>
      <c r="AM34" s="346">
        <v>4</v>
      </c>
      <c r="AN34" s="346">
        <v>6</v>
      </c>
      <c r="AO34" s="573">
        <v>10</v>
      </c>
      <c r="AP34" s="346">
        <v>10</v>
      </c>
      <c r="AQ34" s="346">
        <v>11</v>
      </c>
      <c r="AR34" s="346">
        <v>11</v>
      </c>
      <c r="AS34" s="346">
        <v>12</v>
      </c>
      <c r="AT34" s="346">
        <v>12</v>
      </c>
      <c r="AU34" s="346">
        <v>6</v>
      </c>
      <c r="AV34" s="346">
        <v>4</v>
      </c>
      <c r="AW34" s="346">
        <v>8</v>
      </c>
      <c r="AX34" s="346">
        <v>9</v>
      </c>
      <c r="AY34" s="346">
        <v>6</v>
      </c>
      <c r="AZ34" s="584"/>
      <c r="BA34" s="467">
        <v>70.849999999999994</v>
      </c>
      <c r="BB34" s="348">
        <v>17.329999999999998</v>
      </c>
      <c r="BC34" s="348" t="s">
        <v>430</v>
      </c>
      <c r="BD34" s="348" t="s">
        <v>430</v>
      </c>
      <c r="BE34" s="375" t="s">
        <v>430</v>
      </c>
      <c r="BF34" s="375">
        <v>11.82</v>
      </c>
      <c r="BG34" s="374"/>
      <c r="BH34" s="594">
        <v>5.0999999999999996</v>
      </c>
      <c r="BI34" s="348" t="s">
        <v>430</v>
      </c>
      <c r="BJ34" s="348" t="s">
        <v>430</v>
      </c>
      <c r="BK34" s="348">
        <v>17.329999999999998</v>
      </c>
      <c r="BL34" s="348" t="s">
        <v>430</v>
      </c>
      <c r="BM34" s="375">
        <v>70.849999999999994</v>
      </c>
      <c r="BN34" s="375" t="s">
        <v>430</v>
      </c>
      <c r="BO34" s="375" t="s">
        <v>430</v>
      </c>
      <c r="BP34" s="375" t="s">
        <v>430</v>
      </c>
      <c r="BQ34" s="375">
        <v>6.71</v>
      </c>
      <c r="BR34" s="374"/>
      <c r="BS34" s="468">
        <v>0.113036370011304</v>
      </c>
      <c r="BT34" s="348" t="s">
        <v>430</v>
      </c>
      <c r="BU34" s="374"/>
      <c r="BV34" s="430" t="s">
        <v>554</v>
      </c>
    </row>
    <row r="35" spans="1:74" s="428" customFormat="1" x14ac:dyDescent="0.25">
      <c r="A35" s="345" t="s">
        <v>7870</v>
      </c>
      <c r="B35" s="373"/>
      <c r="C35" s="719">
        <v>40352</v>
      </c>
      <c r="D35" s="373"/>
      <c r="E35" s="346">
        <v>418.13</v>
      </c>
      <c r="F35" s="373"/>
      <c r="G35" s="347">
        <v>32.3508</v>
      </c>
      <c r="H35" s="374"/>
      <c r="I35" s="348">
        <v>2.98</v>
      </c>
      <c r="J35" s="348">
        <v>7.04</v>
      </c>
      <c r="K35" s="348">
        <v>1.75</v>
      </c>
      <c r="L35" s="348">
        <v>1.83</v>
      </c>
      <c r="M35" s="348"/>
      <c r="N35" s="350">
        <v>18.851600000000001</v>
      </c>
      <c r="O35" s="348">
        <v>-3.0831</v>
      </c>
      <c r="P35" s="348">
        <v>2.1606999999999998</v>
      </c>
      <c r="Q35" s="348">
        <v>-0.63649999999999995</v>
      </c>
      <c r="R35" s="348">
        <v>7.1802000000000001</v>
      </c>
      <c r="S35" s="348">
        <v>5.6974999999999998</v>
      </c>
      <c r="T35" s="348">
        <v>5.8281000000000001</v>
      </c>
      <c r="U35" s="354">
        <v>4.3822000000000001</v>
      </c>
      <c r="V35" s="348">
        <v>3.7216999999999998</v>
      </c>
      <c r="W35" s="348">
        <v>6.2759</v>
      </c>
      <c r="X35" s="348">
        <v>6.5811999999999999</v>
      </c>
      <c r="Y35" s="375">
        <v>8.8170999999999999</v>
      </c>
      <c r="Z35" s="348">
        <v>6.3368000000000002</v>
      </c>
      <c r="AA35" s="348">
        <v>2.5061</v>
      </c>
      <c r="AB35" s="348">
        <v>8.3283000000000005</v>
      </c>
      <c r="AC35" s="348">
        <v>5.0918999999999999</v>
      </c>
      <c r="AD35" s="348">
        <v>5.1369999999999996</v>
      </c>
      <c r="AE35" s="348">
        <v>2.5061</v>
      </c>
      <c r="AF35" s="348">
        <v>7.5773999999999999</v>
      </c>
      <c r="AG35" s="569"/>
      <c r="AH35" s="346">
        <v>11</v>
      </c>
      <c r="AI35" s="346">
        <v>5</v>
      </c>
      <c r="AJ35" s="346">
        <v>5</v>
      </c>
      <c r="AK35" s="346">
        <v>4</v>
      </c>
      <c r="AL35" s="346">
        <v>12</v>
      </c>
      <c r="AM35" s="346">
        <v>12</v>
      </c>
      <c r="AN35" s="346">
        <v>12</v>
      </c>
      <c r="AO35" s="573">
        <v>9</v>
      </c>
      <c r="AP35" s="346">
        <v>9</v>
      </c>
      <c r="AQ35" s="346">
        <v>7</v>
      </c>
      <c r="AR35" s="346">
        <v>9</v>
      </c>
      <c r="AS35" s="346">
        <v>1</v>
      </c>
      <c r="AT35" s="346">
        <v>10</v>
      </c>
      <c r="AU35" s="346">
        <v>4</v>
      </c>
      <c r="AV35" s="346">
        <v>12</v>
      </c>
      <c r="AW35" s="346">
        <v>10</v>
      </c>
      <c r="AX35" s="346">
        <v>10</v>
      </c>
      <c r="AY35" s="346">
        <v>4</v>
      </c>
      <c r="AZ35" s="584"/>
      <c r="BA35" s="467">
        <v>14.58</v>
      </c>
      <c r="BB35" s="348">
        <v>57.64</v>
      </c>
      <c r="BC35" s="348">
        <v>15.42</v>
      </c>
      <c r="BD35" s="348" t="s">
        <v>430</v>
      </c>
      <c r="BE35" s="375" t="s">
        <v>430</v>
      </c>
      <c r="BF35" s="375">
        <v>12.36</v>
      </c>
      <c r="BG35" s="374"/>
      <c r="BH35" s="594">
        <v>12.36</v>
      </c>
      <c r="BI35" s="348">
        <v>23.01</v>
      </c>
      <c r="BJ35" s="348" t="s">
        <v>430</v>
      </c>
      <c r="BK35" s="348">
        <v>50.05</v>
      </c>
      <c r="BL35" s="348" t="s">
        <v>430</v>
      </c>
      <c r="BM35" s="375">
        <v>14.58</v>
      </c>
      <c r="BN35" s="375" t="s">
        <v>430</v>
      </c>
      <c r="BO35" s="375" t="s">
        <v>430</v>
      </c>
      <c r="BP35" s="375" t="s">
        <v>430</v>
      </c>
      <c r="BQ35" s="375" t="s">
        <v>430</v>
      </c>
      <c r="BR35" s="374"/>
      <c r="BS35" s="468">
        <v>10.74765311</v>
      </c>
      <c r="BT35" s="348">
        <v>7.1014431399999998</v>
      </c>
      <c r="BU35" s="374"/>
      <c r="BV35" s="430" t="s">
        <v>554</v>
      </c>
    </row>
    <row r="36" spans="1:74" s="428" customFormat="1" x14ac:dyDescent="0.25">
      <c r="A36" s="345" t="s">
        <v>7871</v>
      </c>
      <c r="B36" s="373"/>
      <c r="C36" s="719">
        <v>40448</v>
      </c>
      <c r="D36" s="373"/>
      <c r="E36" s="346">
        <v>122.935</v>
      </c>
      <c r="F36" s="373"/>
      <c r="G36" s="347">
        <v>30.763200000000001</v>
      </c>
      <c r="H36" s="374"/>
      <c r="I36" s="348">
        <v>12.01</v>
      </c>
      <c r="J36" s="348">
        <v>7.17</v>
      </c>
      <c r="K36" s="348">
        <v>6.03</v>
      </c>
      <c r="L36" s="348">
        <v>6.29</v>
      </c>
      <c r="M36" s="348"/>
      <c r="N36" s="350">
        <v>42.644500000000001</v>
      </c>
      <c r="O36" s="348">
        <v>-17.1403</v>
      </c>
      <c r="P36" s="348">
        <v>0.54239999999999999</v>
      </c>
      <c r="Q36" s="348">
        <v>-4.9484000000000004</v>
      </c>
      <c r="R36" s="348">
        <v>12.946400000000001</v>
      </c>
      <c r="S36" s="348">
        <v>7.9881000000000002</v>
      </c>
      <c r="T36" s="348">
        <v>6.2480000000000002</v>
      </c>
      <c r="U36" s="354">
        <v>3.4626000000000001</v>
      </c>
      <c r="V36" s="348">
        <v>3.3397000000000001</v>
      </c>
      <c r="W36" s="348">
        <v>5.9720000000000004</v>
      </c>
      <c r="X36" s="348">
        <v>6.532</v>
      </c>
      <c r="Y36" s="375">
        <v>5.4679000000000002</v>
      </c>
      <c r="Z36" s="348">
        <v>6.3376000000000001</v>
      </c>
      <c r="AA36" s="348">
        <v>-0.83760000000000001</v>
      </c>
      <c r="AB36" s="348">
        <v>10.5726</v>
      </c>
      <c r="AC36" s="348">
        <v>4.9017999999999997</v>
      </c>
      <c r="AD36" s="348">
        <v>4.5026999999999999</v>
      </c>
      <c r="AE36" s="348">
        <v>-0.83760000000000001</v>
      </c>
      <c r="AF36" s="348">
        <v>7.3659999999999997</v>
      </c>
      <c r="AG36" s="569"/>
      <c r="AH36" s="346">
        <v>6</v>
      </c>
      <c r="AI36" s="346">
        <v>7</v>
      </c>
      <c r="AJ36" s="346">
        <v>7</v>
      </c>
      <c r="AK36" s="346">
        <v>7</v>
      </c>
      <c r="AL36" s="346">
        <v>8</v>
      </c>
      <c r="AM36" s="346">
        <v>10</v>
      </c>
      <c r="AN36" s="346">
        <v>10</v>
      </c>
      <c r="AO36" s="573">
        <v>11</v>
      </c>
      <c r="AP36" s="346">
        <v>11</v>
      </c>
      <c r="AQ36" s="346">
        <v>9</v>
      </c>
      <c r="AR36" s="346">
        <v>10</v>
      </c>
      <c r="AS36" s="346">
        <v>11</v>
      </c>
      <c r="AT36" s="346">
        <v>9</v>
      </c>
      <c r="AU36" s="346">
        <v>10</v>
      </c>
      <c r="AV36" s="346">
        <v>9</v>
      </c>
      <c r="AW36" s="346">
        <v>11</v>
      </c>
      <c r="AX36" s="346">
        <v>11</v>
      </c>
      <c r="AY36" s="346">
        <v>10</v>
      </c>
      <c r="AZ36" s="584"/>
      <c r="BA36" s="467">
        <v>55.66</v>
      </c>
      <c r="BB36" s="348">
        <v>39.729999999999997</v>
      </c>
      <c r="BC36" s="348" t="s">
        <v>430</v>
      </c>
      <c r="BD36" s="348" t="s">
        <v>430</v>
      </c>
      <c r="BE36" s="375" t="s">
        <v>430</v>
      </c>
      <c r="BF36" s="375">
        <v>4.5999999999999996</v>
      </c>
      <c r="BG36" s="374"/>
      <c r="BH36" s="594">
        <v>4.5999999999999996</v>
      </c>
      <c r="BI36" s="348" t="s">
        <v>430</v>
      </c>
      <c r="BJ36" s="348" t="s">
        <v>430</v>
      </c>
      <c r="BK36" s="348">
        <v>39.729999999999997</v>
      </c>
      <c r="BL36" s="348" t="s">
        <v>430</v>
      </c>
      <c r="BM36" s="375">
        <v>55.66</v>
      </c>
      <c r="BN36" s="375" t="s">
        <v>430</v>
      </c>
      <c r="BO36" s="375" t="s">
        <v>430</v>
      </c>
      <c r="BP36" s="375" t="s">
        <v>430</v>
      </c>
      <c r="BQ36" s="375" t="s">
        <v>430</v>
      </c>
      <c r="BR36" s="374"/>
      <c r="BS36" s="468" t="s">
        <v>430</v>
      </c>
      <c r="BT36" s="348" t="s">
        <v>430</v>
      </c>
      <c r="BU36" s="374"/>
      <c r="BV36" s="430" t="s">
        <v>554</v>
      </c>
    </row>
    <row r="37" spans="1:74" x14ac:dyDescent="0.25">
      <c r="A37" s="318" t="s">
        <v>93</v>
      </c>
      <c r="B37" s="43"/>
      <c r="C37" s="720"/>
      <c r="D37" s="43"/>
      <c r="E37" s="51"/>
      <c r="F37" s="43"/>
      <c r="G37" s="55"/>
      <c r="H37" s="66"/>
      <c r="I37" s="59"/>
      <c r="J37" s="59"/>
      <c r="K37" s="59"/>
      <c r="L37" s="59"/>
      <c r="M37" s="59"/>
      <c r="N37" s="70">
        <v>41.939799999999998</v>
      </c>
      <c r="O37" s="59">
        <v>-12.414199999999999</v>
      </c>
      <c r="P37" s="59">
        <v>1.5619000000000001</v>
      </c>
      <c r="Q37" s="59">
        <v>-3.4135</v>
      </c>
      <c r="R37" s="59">
        <v>15.303800000000001</v>
      </c>
      <c r="S37" s="59">
        <v>9.5701000000000001</v>
      </c>
      <c r="T37" s="59">
        <v>7.4028</v>
      </c>
      <c r="U37" s="88">
        <v>4.8853999999999997</v>
      </c>
      <c r="V37" s="59">
        <v>4.4730999999999996</v>
      </c>
      <c r="W37" s="59">
        <v>6.5571000000000002</v>
      </c>
      <c r="X37" s="59">
        <v>6.9535999999999998</v>
      </c>
      <c r="Y37" s="276">
        <v>6.2830000000000004</v>
      </c>
      <c r="Z37" s="59">
        <v>6.6807999999999996</v>
      </c>
      <c r="AA37" s="59">
        <v>0.95760000000000001</v>
      </c>
      <c r="AB37" s="59">
        <v>12.2448</v>
      </c>
      <c r="AC37" s="59">
        <v>6.2691999999999997</v>
      </c>
      <c r="AD37" s="59">
        <v>5.7980999999999998</v>
      </c>
      <c r="AE37" s="59">
        <v>0.95760000000000001</v>
      </c>
      <c r="AF37" s="59">
        <v>7.4222999999999999</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1"/>
      <c r="D38" s="44"/>
      <c r="E38" s="52"/>
      <c r="F38" s="44"/>
      <c r="G38" s="56"/>
      <c r="H38" s="67"/>
      <c r="I38" s="60"/>
      <c r="J38" s="60"/>
      <c r="K38" s="60"/>
      <c r="L38" s="60"/>
      <c r="M38" s="60"/>
      <c r="N38" s="71">
        <v>64.181399999999996</v>
      </c>
      <c r="O38" s="60">
        <v>10.922599999999999</v>
      </c>
      <c r="P38" s="60">
        <v>10.3766</v>
      </c>
      <c r="Q38" s="60">
        <v>4.2803000000000004</v>
      </c>
      <c r="R38" s="60">
        <v>21.8078</v>
      </c>
      <c r="S38" s="60">
        <v>13.2661</v>
      </c>
      <c r="T38" s="60">
        <v>11.108499999999999</v>
      </c>
      <c r="U38" s="89">
        <v>7.5914000000000001</v>
      </c>
      <c r="V38" s="60">
        <v>5.8593000000000002</v>
      </c>
      <c r="W38" s="60">
        <v>8.1018000000000008</v>
      </c>
      <c r="X38" s="60">
        <v>8.0271000000000008</v>
      </c>
      <c r="Y38" s="277">
        <v>8.8170999999999999</v>
      </c>
      <c r="Z38" s="60">
        <v>7.5960000000000001</v>
      </c>
      <c r="AA38" s="60">
        <v>7.085</v>
      </c>
      <c r="AB38" s="60">
        <v>17.291499999999999</v>
      </c>
      <c r="AC38" s="60">
        <v>10.0036</v>
      </c>
      <c r="AD38" s="60">
        <v>8.3239999999999998</v>
      </c>
      <c r="AE38" s="60">
        <v>7.085</v>
      </c>
      <c r="AF38" s="60">
        <v>8.6137999999999995</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1"/>
      <c r="D39" s="44"/>
      <c r="E39" s="52"/>
      <c r="F39" s="44"/>
      <c r="G39" s="56"/>
      <c r="H39" s="67"/>
      <c r="I39" s="60"/>
      <c r="J39" s="60"/>
      <c r="K39" s="60"/>
      <c r="L39" s="60"/>
      <c r="M39" s="60"/>
      <c r="N39" s="71">
        <v>16.828199999999999</v>
      </c>
      <c r="O39" s="60">
        <v>-41.424599999999998</v>
      </c>
      <c r="P39" s="60">
        <v>-7.9214000000000002</v>
      </c>
      <c r="Q39" s="60">
        <v>-15.7064</v>
      </c>
      <c r="R39" s="60">
        <v>7.1802000000000001</v>
      </c>
      <c r="S39" s="60">
        <v>5.6974999999999998</v>
      </c>
      <c r="T39" s="60">
        <v>5.8281000000000001</v>
      </c>
      <c r="U39" s="89">
        <v>2.7109999999999999</v>
      </c>
      <c r="V39" s="60">
        <v>2.4975999999999998</v>
      </c>
      <c r="W39" s="60">
        <v>5.0338000000000003</v>
      </c>
      <c r="X39" s="60">
        <v>6.2351999999999999</v>
      </c>
      <c r="Y39" s="277">
        <v>5.1767000000000003</v>
      </c>
      <c r="Z39" s="60">
        <v>5.7557</v>
      </c>
      <c r="AA39" s="60">
        <v>-11.089600000000001</v>
      </c>
      <c r="AB39" s="60">
        <v>8.3283000000000005</v>
      </c>
      <c r="AC39" s="60">
        <v>4.3567</v>
      </c>
      <c r="AD39" s="60">
        <v>3.9003999999999999</v>
      </c>
      <c r="AE39" s="60">
        <v>-11.089600000000001</v>
      </c>
      <c r="AF39" s="60">
        <v>6.0609000000000002</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2"/>
      <c r="D40" s="45"/>
      <c r="E40" s="53"/>
      <c r="F40" s="45"/>
      <c r="G40" s="57"/>
      <c r="H40" s="68"/>
      <c r="I40" s="61"/>
      <c r="J40" s="61"/>
      <c r="K40" s="61"/>
      <c r="L40" s="61"/>
      <c r="M40" s="61"/>
      <c r="N40" s="72">
        <v>40.064</v>
      </c>
      <c r="O40" s="61">
        <v>-14.292400000000001</v>
      </c>
      <c r="P40" s="61">
        <v>1.2484</v>
      </c>
      <c r="Q40" s="61">
        <v>-4.86015</v>
      </c>
      <c r="R40" s="61">
        <v>14.692299999999999</v>
      </c>
      <c r="S40" s="61">
        <v>9.6880000000000006</v>
      </c>
      <c r="T40" s="61">
        <v>7.1288499999999999</v>
      </c>
      <c r="U40" s="90">
        <v>4.9684999999999997</v>
      </c>
      <c r="V40" s="61">
        <v>4.7327500000000002</v>
      </c>
      <c r="W40" s="61">
        <v>6.4526500000000002</v>
      </c>
      <c r="X40" s="61">
        <v>7.0393499999999998</v>
      </c>
      <c r="Y40" s="279">
        <v>6.1315999999999997</v>
      </c>
      <c r="Z40" s="61">
        <v>6.6805500000000002</v>
      </c>
      <c r="AA40" s="61">
        <v>0.83009999999999995</v>
      </c>
      <c r="AB40" s="61">
        <v>12.5128</v>
      </c>
      <c r="AC40" s="61">
        <v>6.0331999999999999</v>
      </c>
      <c r="AD40" s="61">
        <v>5.6727999999999996</v>
      </c>
      <c r="AE40" s="61">
        <v>0.83009999999999995</v>
      </c>
      <c r="AF40" s="61">
        <v>7.5343</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269</v>
      </c>
      <c r="B41" s="46"/>
      <c r="C41" s="723"/>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7872</v>
      </c>
      <c r="B42" s="373"/>
      <c r="C42" s="719">
        <v>41276</v>
      </c>
      <c r="D42" s="373"/>
      <c r="E42" s="346">
        <v>117.12</v>
      </c>
      <c r="F42" s="373"/>
      <c r="G42" s="347">
        <v>52.360500000000002</v>
      </c>
      <c r="H42" s="374"/>
      <c r="I42" s="348">
        <v>9.17</v>
      </c>
      <c r="J42" s="348">
        <v>6.91</v>
      </c>
      <c r="K42" s="348">
        <v>4.54</v>
      </c>
      <c r="L42" s="348">
        <v>4.72</v>
      </c>
      <c r="M42" s="348"/>
      <c r="N42" s="350">
        <v>24.135300000000001</v>
      </c>
      <c r="O42" s="348">
        <v>-14.459</v>
      </c>
      <c r="P42" s="348">
        <v>2.2614999999999998</v>
      </c>
      <c r="Q42" s="348">
        <v>-4.1410999999999998</v>
      </c>
      <c r="R42" s="348">
        <v>9.5925999999999991</v>
      </c>
      <c r="S42" s="348">
        <v>7.6407999999999996</v>
      </c>
      <c r="T42" s="348">
        <v>5.069</v>
      </c>
      <c r="U42" s="354">
        <v>2.0649999999999999</v>
      </c>
      <c r="V42" s="348">
        <v>2.3673999999999999</v>
      </c>
      <c r="W42" s="348">
        <v>5.5940000000000003</v>
      </c>
      <c r="X42" s="348">
        <v>6.4288999999999996</v>
      </c>
      <c r="Y42" s="375">
        <v>6.2535999999999996</v>
      </c>
      <c r="Z42" s="348">
        <v>6.8350999999999997</v>
      </c>
      <c r="AA42" s="348">
        <v>-0.59670000000000001</v>
      </c>
      <c r="AB42" s="348">
        <v>10.311999999999999</v>
      </c>
      <c r="AC42" s="348">
        <v>3.3774999999999999</v>
      </c>
      <c r="AD42" s="348">
        <v>3.4590000000000001</v>
      </c>
      <c r="AE42" s="348">
        <v>-0.59670000000000001</v>
      </c>
      <c r="AF42" s="348">
        <v>7.6928000000000001</v>
      </c>
      <c r="AG42" s="569"/>
      <c r="AH42" s="346">
        <v>8</v>
      </c>
      <c r="AI42" s="346">
        <v>7</v>
      </c>
      <c r="AJ42" s="346">
        <v>6</v>
      </c>
      <c r="AK42" s="346">
        <v>7</v>
      </c>
      <c r="AL42" s="346">
        <v>5</v>
      </c>
      <c r="AM42" s="346">
        <v>4</v>
      </c>
      <c r="AN42" s="346">
        <v>9</v>
      </c>
      <c r="AO42" s="573">
        <v>9</v>
      </c>
      <c r="AP42" s="346">
        <v>8</v>
      </c>
      <c r="AQ42" s="346">
        <v>7</v>
      </c>
      <c r="AR42" s="346">
        <v>7</v>
      </c>
      <c r="AS42" s="346">
        <v>4</v>
      </c>
      <c r="AT42" s="346">
        <v>3</v>
      </c>
      <c r="AU42" s="346">
        <v>7</v>
      </c>
      <c r="AV42" s="346">
        <v>4</v>
      </c>
      <c r="AW42" s="346">
        <v>9</v>
      </c>
      <c r="AX42" s="346">
        <v>8</v>
      </c>
      <c r="AY42" s="346">
        <v>7</v>
      </c>
      <c r="AZ42" s="584"/>
      <c r="BA42" s="467">
        <v>40.1</v>
      </c>
      <c r="BB42" s="348">
        <v>55.31</v>
      </c>
      <c r="BC42" s="348" t="s">
        <v>430</v>
      </c>
      <c r="BD42" s="348" t="s">
        <v>430</v>
      </c>
      <c r="BE42" s="375" t="s">
        <v>430</v>
      </c>
      <c r="BF42" s="375">
        <v>4.58</v>
      </c>
      <c r="BG42" s="374"/>
      <c r="BH42" s="594">
        <v>4.43</v>
      </c>
      <c r="BI42" s="348">
        <v>16.45</v>
      </c>
      <c r="BJ42" s="348" t="s">
        <v>430</v>
      </c>
      <c r="BK42" s="348">
        <v>38.869999999999997</v>
      </c>
      <c r="BL42" s="348" t="s">
        <v>430</v>
      </c>
      <c r="BM42" s="375">
        <v>40.1</v>
      </c>
      <c r="BN42" s="375" t="s">
        <v>430</v>
      </c>
      <c r="BO42" s="375" t="s">
        <v>430</v>
      </c>
      <c r="BP42" s="375" t="s">
        <v>430</v>
      </c>
      <c r="BQ42" s="375">
        <v>0.15</v>
      </c>
      <c r="BR42" s="374"/>
      <c r="BS42" s="468">
        <v>4.2058746787382404</v>
      </c>
      <c r="BT42" s="348" t="s">
        <v>430</v>
      </c>
      <c r="BU42" s="374"/>
      <c r="BV42" s="430" t="s">
        <v>554</v>
      </c>
    </row>
    <row r="43" spans="1:74" s="428" customFormat="1" x14ac:dyDescent="0.25">
      <c r="A43" s="345" t="s">
        <v>7873</v>
      </c>
      <c r="B43" s="373"/>
      <c r="C43" s="719">
        <v>42818</v>
      </c>
      <c r="D43" s="373"/>
      <c r="E43" s="346">
        <v>117.379</v>
      </c>
      <c r="F43" s="373"/>
      <c r="G43" s="347">
        <v>18.825399999999998</v>
      </c>
      <c r="H43" s="374"/>
      <c r="I43" s="348">
        <v>0.63</v>
      </c>
      <c r="J43" s="348">
        <v>6.42</v>
      </c>
      <c r="K43" s="348">
        <v>0.59</v>
      </c>
      <c r="L43" s="348">
        <v>0.62</v>
      </c>
      <c r="M43" s="348"/>
      <c r="N43" s="350">
        <v>36.098599999999998</v>
      </c>
      <c r="O43" s="348">
        <v>5.9488000000000003</v>
      </c>
      <c r="P43" s="348">
        <v>7.2948000000000004</v>
      </c>
      <c r="Q43" s="348">
        <v>4.8422999999999998</v>
      </c>
      <c r="R43" s="348">
        <v>7.8445</v>
      </c>
      <c r="S43" s="348">
        <v>6.1349</v>
      </c>
      <c r="T43" s="348">
        <v>6.415</v>
      </c>
      <c r="U43" s="354">
        <v>5.9345999999999997</v>
      </c>
      <c r="V43" s="348">
        <v>5.9302999999999999</v>
      </c>
      <c r="W43" s="348">
        <v>7.4194000000000004</v>
      </c>
      <c r="X43" s="348">
        <v>7.3433000000000002</v>
      </c>
      <c r="Y43" s="375">
        <v>6.0347</v>
      </c>
      <c r="Z43" s="348" t="s">
        <v>430</v>
      </c>
      <c r="AA43" s="348">
        <v>6.1848000000000001</v>
      </c>
      <c r="AB43" s="348">
        <v>7.0218999999999996</v>
      </c>
      <c r="AC43" s="348">
        <v>6.0545</v>
      </c>
      <c r="AD43" s="348">
        <v>6.1239999999999997</v>
      </c>
      <c r="AE43" s="348">
        <v>6.1848000000000001</v>
      </c>
      <c r="AF43" s="348">
        <v>7.0251999999999999</v>
      </c>
      <c r="AG43" s="569"/>
      <c r="AH43" s="346">
        <v>6</v>
      </c>
      <c r="AI43" s="346">
        <v>2</v>
      </c>
      <c r="AJ43" s="346">
        <v>2</v>
      </c>
      <c r="AK43" s="346">
        <v>1</v>
      </c>
      <c r="AL43" s="346">
        <v>8</v>
      </c>
      <c r="AM43" s="346">
        <v>8</v>
      </c>
      <c r="AN43" s="346">
        <v>3</v>
      </c>
      <c r="AO43" s="573">
        <v>1</v>
      </c>
      <c r="AP43" s="346">
        <v>1</v>
      </c>
      <c r="AQ43" s="346">
        <v>2</v>
      </c>
      <c r="AR43" s="346">
        <v>4</v>
      </c>
      <c r="AS43" s="346">
        <v>7</v>
      </c>
      <c r="AT43" s="346" t="s">
        <v>430</v>
      </c>
      <c r="AU43" s="346">
        <v>1</v>
      </c>
      <c r="AV43" s="346">
        <v>9</v>
      </c>
      <c r="AW43" s="346">
        <v>2</v>
      </c>
      <c r="AX43" s="346">
        <v>2</v>
      </c>
      <c r="AY43" s="346">
        <v>1</v>
      </c>
      <c r="AZ43" s="584"/>
      <c r="BA43" s="467">
        <v>38.979999999999997</v>
      </c>
      <c r="BB43" s="348">
        <v>51.43</v>
      </c>
      <c r="BC43" s="348" t="s">
        <v>430</v>
      </c>
      <c r="BD43" s="348" t="s">
        <v>430</v>
      </c>
      <c r="BE43" s="375" t="s">
        <v>430</v>
      </c>
      <c r="BF43" s="375">
        <v>9.59</v>
      </c>
      <c r="BG43" s="374"/>
      <c r="BH43" s="594">
        <v>9.59</v>
      </c>
      <c r="BI43" s="348" t="s">
        <v>430</v>
      </c>
      <c r="BJ43" s="348" t="s">
        <v>430</v>
      </c>
      <c r="BK43" s="348">
        <v>51.43</v>
      </c>
      <c r="BL43" s="348" t="s">
        <v>430</v>
      </c>
      <c r="BM43" s="375">
        <v>38.979999999999997</v>
      </c>
      <c r="BN43" s="375" t="s">
        <v>430</v>
      </c>
      <c r="BO43" s="375" t="s">
        <v>430</v>
      </c>
      <c r="BP43" s="375" t="s">
        <v>430</v>
      </c>
      <c r="BQ43" s="375" t="s">
        <v>430</v>
      </c>
      <c r="BR43" s="374"/>
      <c r="BS43" s="468" t="s">
        <v>430</v>
      </c>
      <c r="BT43" s="348" t="s">
        <v>430</v>
      </c>
      <c r="BU43" s="374"/>
      <c r="BV43" s="430" t="s">
        <v>554</v>
      </c>
    </row>
    <row r="44" spans="1:74" s="428" customFormat="1" x14ac:dyDescent="0.25">
      <c r="A44" s="345" t="s">
        <v>7874</v>
      </c>
      <c r="B44" s="373"/>
      <c r="C44" s="719">
        <v>42143</v>
      </c>
      <c r="D44" s="373"/>
      <c r="E44" s="346">
        <v>88.63</v>
      </c>
      <c r="F44" s="373"/>
      <c r="G44" s="347">
        <v>22.8489</v>
      </c>
      <c r="H44" s="374"/>
      <c r="I44" s="348">
        <v>14.49</v>
      </c>
      <c r="J44" s="348">
        <v>7.05</v>
      </c>
      <c r="K44" s="348">
        <v>7.07</v>
      </c>
      <c r="L44" s="348">
        <v>7.35</v>
      </c>
      <c r="M44" s="348"/>
      <c r="N44" s="350">
        <v>47.8264</v>
      </c>
      <c r="O44" s="348">
        <v>-15.741099999999999</v>
      </c>
      <c r="P44" s="348">
        <v>0.77600000000000002</v>
      </c>
      <c r="Q44" s="348">
        <v>-5.5564</v>
      </c>
      <c r="R44" s="348">
        <v>15.6187</v>
      </c>
      <c r="S44" s="348">
        <v>10.081099999999999</v>
      </c>
      <c r="T44" s="348">
        <v>6.9572000000000003</v>
      </c>
      <c r="U44" s="354">
        <v>4.1215999999999999</v>
      </c>
      <c r="V44" s="348">
        <v>4.1531000000000002</v>
      </c>
      <c r="W44" s="348">
        <v>6.6801000000000004</v>
      </c>
      <c r="X44" s="348">
        <v>7.3975</v>
      </c>
      <c r="Y44" s="375">
        <v>6.6677</v>
      </c>
      <c r="Z44" s="348">
        <v>7.3268000000000004</v>
      </c>
      <c r="AA44" s="348">
        <v>-1.6760999999999999</v>
      </c>
      <c r="AB44" s="348">
        <v>12.7027</v>
      </c>
      <c r="AC44" s="348">
        <v>5.8246000000000002</v>
      </c>
      <c r="AD44" s="348">
        <v>5.2032999999999996</v>
      </c>
      <c r="AE44" s="348">
        <v>-1.6760999999999999</v>
      </c>
      <c r="AF44" s="348">
        <v>7.6802000000000001</v>
      </c>
      <c r="AG44" s="569"/>
      <c r="AH44" s="346">
        <v>4</v>
      </c>
      <c r="AI44" s="346">
        <v>9</v>
      </c>
      <c r="AJ44" s="346">
        <v>9</v>
      </c>
      <c r="AK44" s="346">
        <v>8</v>
      </c>
      <c r="AL44" s="346">
        <v>3</v>
      </c>
      <c r="AM44" s="346">
        <v>2</v>
      </c>
      <c r="AN44" s="346">
        <v>2</v>
      </c>
      <c r="AO44" s="573">
        <v>4</v>
      </c>
      <c r="AP44" s="346">
        <v>3</v>
      </c>
      <c r="AQ44" s="346">
        <v>4</v>
      </c>
      <c r="AR44" s="346">
        <v>2</v>
      </c>
      <c r="AS44" s="346">
        <v>1</v>
      </c>
      <c r="AT44" s="346">
        <v>2</v>
      </c>
      <c r="AU44" s="346">
        <v>9</v>
      </c>
      <c r="AV44" s="346">
        <v>3</v>
      </c>
      <c r="AW44" s="346">
        <v>3</v>
      </c>
      <c r="AX44" s="346">
        <v>3</v>
      </c>
      <c r="AY44" s="346">
        <v>9</v>
      </c>
      <c r="AZ44" s="584"/>
      <c r="BA44" s="467">
        <v>70.42</v>
      </c>
      <c r="BB44" s="348">
        <v>23.17</v>
      </c>
      <c r="BC44" s="348" t="s">
        <v>430</v>
      </c>
      <c r="BD44" s="348" t="s">
        <v>430</v>
      </c>
      <c r="BE44" s="375" t="s">
        <v>430</v>
      </c>
      <c r="BF44" s="375">
        <v>6.41</v>
      </c>
      <c r="BG44" s="374"/>
      <c r="BH44" s="594">
        <v>6.41</v>
      </c>
      <c r="BI44" s="348" t="s">
        <v>430</v>
      </c>
      <c r="BJ44" s="348" t="s">
        <v>430</v>
      </c>
      <c r="BK44" s="348">
        <v>23.17</v>
      </c>
      <c r="BL44" s="348" t="s">
        <v>430</v>
      </c>
      <c r="BM44" s="375">
        <v>70.42</v>
      </c>
      <c r="BN44" s="375" t="s">
        <v>430</v>
      </c>
      <c r="BO44" s="375" t="s">
        <v>430</v>
      </c>
      <c r="BP44" s="375" t="s">
        <v>430</v>
      </c>
      <c r="BQ44" s="375" t="s">
        <v>430</v>
      </c>
      <c r="BR44" s="374"/>
      <c r="BS44" s="468" t="s">
        <v>430</v>
      </c>
      <c r="BT44" s="348" t="s">
        <v>430</v>
      </c>
      <c r="BU44" s="374"/>
      <c r="BV44" s="430" t="s">
        <v>554</v>
      </c>
    </row>
    <row r="45" spans="1:74" s="428" customFormat="1" x14ac:dyDescent="0.25">
      <c r="A45" s="345" t="s">
        <v>7875</v>
      </c>
      <c r="B45" s="373"/>
      <c r="C45" s="719">
        <v>41276</v>
      </c>
      <c r="D45" s="373"/>
      <c r="E45" s="346">
        <v>84.378399999999999</v>
      </c>
      <c r="F45" s="373"/>
      <c r="G45" s="347">
        <v>33.189799999999998</v>
      </c>
      <c r="H45" s="374"/>
      <c r="I45" s="348">
        <v>3.04</v>
      </c>
      <c r="J45" s="348">
        <v>6.28</v>
      </c>
      <c r="K45" s="348">
        <v>1.54</v>
      </c>
      <c r="L45" s="348">
        <v>1.59</v>
      </c>
      <c r="M45" s="348"/>
      <c r="N45" s="350">
        <v>15.8431</v>
      </c>
      <c r="O45" s="348">
        <v>6.7121000000000004</v>
      </c>
      <c r="P45" s="348">
        <v>7.4259000000000004</v>
      </c>
      <c r="Q45" s="348">
        <v>4.0833000000000004</v>
      </c>
      <c r="R45" s="348">
        <v>7.3204000000000002</v>
      </c>
      <c r="S45" s="348">
        <v>7.4985999999999997</v>
      </c>
      <c r="T45" s="348">
        <v>5.1486999999999998</v>
      </c>
      <c r="U45" s="354">
        <v>2.8209</v>
      </c>
      <c r="V45" s="348">
        <v>2.1236999999999999</v>
      </c>
      <c r="W45" s="348">
        <v>4.9322999999999997</v>
      </c>
      <c r="X45" s="348">
        <v>5.9530000000000003</v>
      </c>
      <c r="Y45" s="375">
        <v>5.5072000000000001</v>
      </c>
      <c r="Z45" s="348">
        <v>6.5431999999999997</v>
      </c>
      <c r="AA45" s="348">
        <v>4.0349000000000004</v>
      </c>
      <c r="AB45" s="348">
        <v>9.1509999999999998</v>
      </c>
      <c r="AC45" s="348">
        <v>3.7928999999999999</v>
      </c>
      <c r="AD45" s="348">
        <v>3.7780999999999998</v>
      </c>
      <c r="AE45" s="348">
        <v>4.0349000000000004</v>
      </c>
      <c r="AF45" s="348">
        <v>7.4321000000000002</v>
      </c>
      <c r="AG45" s="569"/>
      <c r="AH45" s="346">
        <v>10</v>
      </c>
      <c r="AI45" s="346">
        <v>1</v>
      </c>
      <c r="AJ45" s="346">
        <v>1</v>
      </c>
      <c r="AK45" s="346">
        <v>2</v>
      </c>
      <c r="AL45" s="346">
        <v>10</v>
      </c>
      <c r="AM45" s="346">
        <v>5</v>
      </c>
      <c r="AN45" s="346">
        <v>7</v>
      </c>
      <c r="AO45" s="573">
        <v>7</v>
      </c>
      <c r="AP45" s="346">
        <v>9</v>
      </c>
      <c r="AQ45" s="346">
        <v>9</v>
      </c>
      <c r="AR45" s="346">
        <v>8</v>
      </c>
      <c r="AS45" s="346">
        <v>8</v>
      </c>
      <c r="AT45" s="346">
        <v>5</v>
      </c>
      <c r="AU45" s="346">
        <v>2</v>
      </c>
      <c r="AV45" s="346">
        <v>6</v>
      </c>
      <c r="AW45" s="346">
        <v>7</v>
      </c>
      <c r="AX45" s="346">
        <v>7</v>
      </c>
      <c r="AY45" s="346">
        <v>2</v>
      </c>
      <c r="AZ45" s="584"/>
      <c r="BA45" s="467">
        <v>70.010000000000005</v>
      </c>
      <c r="BB45" s="348">
        <v>5.6</v>
      </c>
      <c r="BC45" s="348" t="s">
        <v>430</v>
      </c>
      <c r="BD45" s="348" t="s">
        <v>430</v>
      </c>
      <c r="BE45" s="375" t="s">
        <v>430</v>
      </c>
      <c r="BF45" s="375">
        <v>24.4</v>
      </c>
      <c r="BG45" s="374"/>
      <c r="BH45" s="594">
        <v>24.4</v>
      </c>
      <c r="BI45" s="348" t="s">
        <v>430</v>
      </c>
      <c r="BJ45" s="348">
        <v>5.6</v>
      </c>
      <c r="BK45" s="348" t="s">
        <v>430</v>
      </c>
      <c r="BL45" s="348" t="s">
        <v>430</v>
      </c>
      <c r="BM45" s="375">
        <v>70.010000000000005</v>
      </c>
      <c r="BN45" s="375" t="s">
        <v>430</v>
      </c>
      <c r="BO45" s="375" t="s">
        <v>430</v>
      </c>
      <c r="BP45" s="375" t="s">
        <v>430</v>
      </c>
      <c r="BQ45" s="375" t="s">
        <v>430</v>
      </c>
      <c r="BR45" s="374"/>
      <c r="BS45" s="468" t="s">
        <v>430</v>
      </c>
      <c r="BT45" s="348">
        <v>5.5960823800000004</v>
      </c>
      <c r="BU45" s="374"/>
      <c r="BV45" s="430" t="s">
        <v>554</v>
      </c>
    </row>
    <row r="46" spans="1:74" s="428" customFormat="1" x14ac:dyDescent="0.25">
      <c r="A46" s="345" t="s">
        <v>7876</v>
      </c>
      <c r="B46" s="373"/>
      <c r="C46" s="719">
        <v>41275</v>
      </c>
      <c r="D46" s="373"/>
      <c r="E46" s="346">
        <v>81.766300000000001</v>
      </c>
      <c r="F46" s="373"/>
      <c r="G46" s="347">
        <v>3113.8706999999999</v>
      </c>
      <c r="H46" s="374"/>
      <c r="I46" s="348">
        <v>3.71</v>
      </c>
      <c r="J46" s="348">
        <v>6.49</v>
      </c>
      <c r="K46" s="348">
        <v>2.73</v>
      </c>
      <c r="L46" s="348">
        <v>2.85</v>
      </c>
      <c r="M46" s="348"/>
      <c r="N46" s="350">
        <v>37.122999999999998</v>
      </c>
      <c r="O46" s="348">
        <v>-15.021599999999999</v>
      </c>
      <c r="P46" s="348">
        <v>1.6641999999999999</v>
      </c>
      <c r="Q46" s="348">
        <v>-1.9139999999999999</v>
      </c>
      <c r="R46" s="348">
        <v>8.3191000000000006</v>
      </c>
      <c r="S46" s="348">
        <v>7.3108000000000004</v>
      </c>
      <c r="T46" s="348">
        <v>5.8300999999999998</v>
      </c>
      <c r="U46" s="354">
        <v>3.0905</v>
      </c>
      <c r="V46" s="348">
        <v>3.5834999999999999</v>
      </c>
      <c r="W46" s="348">
        <v>6.5366</v>
      </c>
      <c r="X46" s="348">
        <v>7.3521000000000001</v>
      </c>
      <c r="Y46" s="375">
        <v>6.4526000000000003</v>
      </c>
      <c r="Z46" s="348">
        <v>7.6380999999999997</v>
      </c>
      <c r="AA46" s="348">
        <v>-0.80300000000000005</v>
      </c>
      <c r="AB46" s="348">
        <v>9.8853000000000009</v>
      </c>
      <c r="AC46" s="348">
        <v>4.3231999999999999</v>
      </c>
      <c r="AD46" s="348">
        <v>4.5198999999999998</v>
      </c>
      <c r="AE46" s="348">
        <v>-0.80300000000000005</v>
      </c>
      <c r="AF46" s="348">
        <v>8.0257000000000005</v>
      </c>
      <c r="AG46" s="569"/>
      <c r="AH46" s="346">
        <v>5</v>
      </c>
      <c r="AI46" s="346">
        <v>8</v>
      </c>
      <c r="AJ46" s="346">
        <v>8</v>
      </c>
      <c r="AK46" s="346">
        <v>4</v>
      </c>
      <c r="AL46" s="346">
        <v>7</v>
      </c>
      <c r="AM46" s="346">
        <v>6</v>
      </c>
      <c r="AN46" s="346">
        <v>4</v>
      </c>
      <c r="AO46" s="573">
        <v>6</v>
      </c>
      <c r="AP46" s="346">
        <v>5</v>
      </c>
      <c r="AQ46" s="346">
        <v>5</v>
      </c>
      <c r="AR46" s="346">
        <v>3</v>
      </c>
      <c r="AS46" s="346">
        <v>2</v>
      </c>
      <c r="AT46" s="346">
        <v>1</v>
      </c>
      <c r="AU46" s="346">
        <v>8</v>
      </c>
      <c r="AV46" s="346">
        <v>5</v>
      </c>
      <c r="AW46" s="346">
        <v>5</v>
      </c>
      <c r="AX46" s="346">
        <v>5</v>
      </c>
      <c r="AY46" s="346">
        <v>8</v>
      </c>
      <c r="AZ46" s="584"/>
      <c r="BA46" s="467">
        <v>35.18</v>
      </c>
      <c r="BB46" s="348">
        <v>38.6</v>
      </c>
      <c r="BC46" s="348" t="s">
        <v>430</v>
      </c>
      <c r="BD46" s="348" t="s">
        <v>430</v>
      </c>
      <c r="BE46" s="375" t="s">
        <v>430</v>
      </c>
      <c r="BF46" s="375">
        <v>26.22</v>
      </c>
      <c r="BG46" s="374"/>
      <c r="BH46" s="594">
        <v>26.22</v>
      </c>
      <c r="BI46" s="348">
        <v>5.81</v>
      </c>
      <c r="BJ46" s="348">
        <v>8.34</v>
      </c>
      <c r="BK46" s="348">
        <v>24.45</v>
      </c>
      <c r="BL46" s="348" t="s">
        <v>430</v>
      </c>
      <c r="BM46" s="375">
        <v>35.18</v>
      </c>
      <c r="BN46" s="375" t="s">
        <v>430</v>
      </c>
      <c r="BO46" s="375" t="s">
        <v>430</v>
      </c>
      <c r="BP46" s="375" t="s">
        <v>430</v>
      </c>
      <c r="BQ46" s="375" t="s">
        <v>430</v>
      </c>
      <c r="BR46" s="374"/>
      <c r="BS46" s="468" t="s">
        <v>430</v>
      </c>
      <c r="BT46" s="348" t="s">
        <v>430</v>
      </c>
      <c r="BU46" s="374"/>
      <c r="BV46" s="430" t="s">
        <v>554</v>
      </c>
    </row>
    <row r="47" spans="1:74" s="428" customFormat="1" x14ac:dyDescent="0.25">
      <c r="A47" s="345" t="s">
        <v>7877</v>
      </c>
      <c r="B47" s="373"/>
      <c r="C47" s="719">
        <v>41275</v>
      </c>
      <c r="D47" s="373"/>
      <c r="E47" s="346">
        <v>64.981499999999997</v>
      </c>
      <c r="F47" s="373"/>
      <c r="G47" s="347">
        <v>25.099299999999999</v>
      </c>
      <c r="H47" s="374"/>
      <c r="I47" s="348">
        <v>25.92</v>
      </c>
      <c r="J47" s="348">
        <v>7.34</v>
      </c>
      <c r="K47" s="348">
        <v>9.3000000000000007</v>
      </c>
      <c r="L47" s="348">
        <v>9.67</v>
      </c>
      <c r="M47" s="348"/>
      <c r="N47" s="350">
        <v>59.574800000000003</v>
      </c>
      <c r="O47" s="348">
        <v>-31.330300000000001</v>
      </c>
      <c r="P47" s="348">
        <v>-4.2968000000000002</v>
      </c>
      <c r="Q47" s="348">
        <v>-14.543799999999999</v>
      </c>
      <c r="R47" s="348">
        <v>19.688600000000001</v>
      </c>
      <c r="S47" s="348">
        <v>9.5900999999999996</v>
      </c>
      <c r="T47" s="348">
        <v>5.3544</v>
      </c>
      <c r="U47" s="354">
        <v>1.5378000000000001</v>
      </c>
      <c r="V47" s="348">
        <v>1.4863999999999999</v>
      </c>
      <c r="W47" s="348">
        <v>4.8155999999999999</v>
      </c>
      <c r="X47" s="348">
        <v>5.6830999999999996</v>
      </c>
      <c r="Y47" s="375">
        <v>4.8055000000000003</v>
      </c>
      <c r="Z47" s="348">
        <v>5.7896999999999998</v>
      </c>
      <c r="AA47" s="348">
        <v>-5.4313000000000002</v>
      </c>
      <c r="AB47" s="348">
        <v>16.5473</v>
      </c>
      <c r="AC47" s="348">
        <v>3.1989999999999998</v>
      </c>
      <c r="AD47" s="348">
        <v>3.0318999999999998</v>
      </c>
      <c r="AE47" s="348">
        <v>-5.4313000000000002</v>
      </c>
      <c r="AF47" s="348">
        <v>6.4027000000000003</v>
      </c>
      <c r="AG47" s="569"/>
      <c r="AH47" s="346">
        <v>1</v>
      </c>
      <c r="AI47" s="346">
        <v>10</v>
      </c>
      <c r="AJ47" s="346">
        <v>10</v>
      </c>
      <c r="AK47" s="346">
        <v>10</v>
      </c>
      <c r="AL47" s="346">
        <v>1</v>
      </c>
      <c r="AM47" s="346">
        <v>3</v>
      </c>
      <c r="AN47" s="346">
        <v>5</v>
      </c>
      <c r="AO47" s="573">
        <v>10</v>
      </c>
      <c r="AP47" s="346">
        <v>10</v>
      </c>
      <c r="AQ47" s="346">
        <v>10</v>
      </c>
      <c r="AR47" s="346">
        <v>10</v>
      </c>
      <c r="AS47" s="346">
        <v>10</v>
      </c>
      <c r="AT47" s="346">
        <v>6</v>
      </c>
      <c r="AU47" s="346">
        <v>10</v>
      </c>
      <c r="AV47" s="346">
        <v>1</v>
      </c>
      <c r="AW47" s="346">
        <v>10</v>
      </c>
      <c r="AX47" s="346">
        <v>10</v>
      </c>
      <c r="AY47" s="346">
        <v>10</v>
      </c>
      <c r="AZ47" s="584"/>
      <c r="BA47" s="467">
        <v>68.290000000000006</v>
      </c>
      <c r="BB47" s="348">
        <v>24.77</v>
      </c>
      <c r="BC47" s="348" t="s">
        <v>430</v>
      </c>
      <c r="BD47" s="348" t="s">
        <v>430</v>
      </c>
      <c r="BE47" s="375" t="s">
        <v>430</v>
      </c>
      <c r="BF47" s="375">
        <v>6.94</v>
      </c>
      <c r="BG47" s="374"/>
      <c r="BH47" s="594">
        <v>6.94</v>
      </c>
      <c r="BI47" s="348">
        <v>2.76</v>
      </c>
      <c r="BJ47" s="348" t="s">
        <v>430</v>
      </c>
      <c r="BK47" s="348">
        <v>22.01</v>
      </c>
      <c r="BL47" s="348" t="s">
        <v>430</v>
      </c>
      <c r="BM47" s="375">
        <v>68.23</v>
      </c>
      <c r="BN47" s="375" t="s">
        <v>430</v>
      </c>
      <c r="BO47" s="375">
        <v>7.0000000000000007E-2</v>
      </c>
      <c r="BP47" s="375" t="s">
        <v>430</v>
      </c>
      <c r="BQ47" s="375" t="s">
        <v>430</v>
      </c>
      <c r="BR47" s="374"/>
      <c r="BS47" s="468" t="s">
        <v>430</v>
      </c>
      <c r="BT47" s="348" t="s">
        <v>430</v>
      </c>
      <c r="BU47" s="374"/>
      <c r="BV47" s="430" t="s">
        <v>554</v>
      </c>
    </row>
    <row r="48" spans="1:74" s="428" customFormat="1" x14ac:dyDescent="0.25">
      <c r="A48" s="345" t="s">
        <v>7878</v>
      </c>
      <c r="B48" s="373"/>
      <c r="C48" s="719">
        <v>43332</v>
      </c>
      <c r="D48" s="373"/>
      <c r="E48" s="346">
        <v>54.4</v>
      </c>
      <c r="F48" s="373"/>
      <c r="G48" s="347">
        <v>16.390799999999999</v>
      </c>
      <c r="H48" s="374"/>
      <c r="I48" s="348">
        <v>18.64</v>
      </c>
      <c r="J48" s="348">
        <v>7.56</v>
      </c>
      <c r="K48" s="348">
        <v>7.22</v>
      </c>
      <c r="L48" s="348">
        <v>7.53</v>
      </c>
      <c r="M48" s="348"/>
      <c r="N48" s="350">
        <v>58.883899999999997</v>
      </c>
      <c r="O48" s="348">
        <v>-11.1982</v>
      </c>
      <c r="P48" s="348">
        <v>3.4380000000000002</v>
      </c>
      <c r="Q48" s="348">
        <v>-5.8244999999999996</v>
      </c>
      <c r="R48" s="348">
        <v>16.720300000000002</v>
      </c>
      <c r="S48" s="348">
        <v>10.517200000000001</v>
      </c>
      <c r="T48" s="348">
        <v>8.4060000000000006</v>
      </c>
      <c r="U48" s="354">
        <v>5.5174000000000003</v>
      </c>
      <c r="V48" s="348">
        <v>5.5007000000000001</v>
      </c>
      <c r="W48" s="348">
        <v>7.4511000000000003</v>
      </c>
      <c r="X48" s="348">
        <v>7.7606000000000002</v>
      </c>
      <c r="Y48" s="375">
        <v>6.2530000000000001</v>
      </c>
      <c r="Z48" s="348" t="s">
        <v>430</v>
      </c>
      <c r="AA48" s="348">
        <v>3.4847999999999999</v>
      </c>
      <c r="AB48" s="348">
        <v>12.7666</v>
      </c>
      <c r="AC48" s="348">
        <v>7.1607000000000003</v>
      </c>
      <c r="AD48" s="348">
        <v>6.1501999999999999</v>
      </c>
      <c r="AE48" s="348">
        <v>3.4847999999999999</v>
      </c>
      <c r="AF48" s="348">
        <v>6.4466000000000001</v>
      </c>
      <c r="AG48" s="569"/>
      <c r="AH48" s="346">
        <v>2</v>
      </c>
      <c r="AI48" s="346">
        <v>5</v>
      </c>
      <c r="AJ48" s="346">
        <v>4</v>
      </c>
      <c r="AK48" s="346">
        <v>9</v>
      </c>
      <c r="AL48" s="346">
        <v>2</v>
      </c>
      <c r="AM48" s="346">
        <v>1</v>
      </c>
      <c r="AN48" s="346">
        <v>1</v>
      </c>
      <c r="AO48" s="573">
        <v>2</v>
      </c>
      <c r="AP48" s="346">
        <v>2</v>
      </c>
      <c r="AQ48" s="346">
        <v>1</v>
      </c>
      <c r="AR48" s="346">
        <v>1</v>
      </c>
      <c r="AS48" s="346">
        <v>5</v>
      </c>
      <c r="AT48" s="346" t="s">
        <v>430</v>
      </c>
      <c r="AU48" s="346">
        <v>3</v>
      </c>
      <c r="AV48" s="346">
        <v>2</v>
      </c>
      <c r="AW48" s="346">
        <v>1</v>
      </c>
      <c r="AX48" s="346">
        <v>1</v>
      </c>
      <c r="AY48" s="346">
        <v>3</v>
      </c>
      <c r="AZ48" s="584"/>
      <c r="BA48" s="467">
        <v>46.42</v>
      </c>
      <c r="BB48" s="348">
        <v>28.73</v>
      </c>
      <c r="BC48" s="348">
        <v>12.59</v>
      </c>
      <c r="BD48" s="348">
        <v>4.47</v>
      </c>
      <c r="BE48" s="375" t="s">
        <v>430</v>
      </c>
      <c r="BF48" s="375">
        <v>7.8</v>
      </c>
      <c r="BG48" s="374"/>
      <c r="BH48" s="594">
        <v>4.7699999999999996</v>
      </c>
      <c r="BI48" s="348" t="s">
        <v>430</v>
      </c>
      <c r="BJ48" s="348" t="s">
        <v>430</v>
      </c>
      <c r="BK48" s="348">
        <v>34.92</v>
      </c>
      <c r="BL48" s="348" t="s">
        <v>430</v>
      </c>
      <c r="BM48" s="375">
        <v>46.42</v>
      </c>
      <c r="BN48" s="375" t="s">
        <v>430</v>
      </c>
      <c r="BO48" s="375" t="s">
        <v>430</v>
      </c>
      <c r="BP48" s="375">
        <v>10.86</v>
      </c>
      <c r="BQ48" s="375">
        <v>2.8</v>
      </c>
      <c r="BR48" s="374"/>
      <c r="BS48" s="468" t="s">
        <v>430</v>
      </c>
      <c r="BT48" s="348">
        <v>12.586431583085499</v>
      </c>
      <c r="BU48" s="374"/>
      <c r="BV48" s="430" t="s">
        <v>554</v>
      </c>
    </row>
    <row r="49" spans="1:74" s="428" customFormat="1" x14ac:dyDescent="0.25">
      <c r="A49" s="345" t="s">
        <v>7879</v>
      </c>
      <c r="B49" s="373"/>
      <c r="C49" s="719">
        <v>41275</v>
      </c>
      <c r="D49" s="373"/>
      <c r="E49" s="346">
        <v>53.163499999999999</v>
      </c>
      <c r="F49" s="373"/>
      <c r="G49" s="347">
        <v>46.337800000000001</v>
      </c>
      <c r="H49" s="374"/>
      <c r="I49" s="348">
        <v>3.23</v>
      </c>
      <c r="J49" s="348">
        <v>6.96</v>
      </c>
      <c r="K49" s="348">
        <v>2.58</v>
      </c>
      <c r="L49" s="348">
        <v>2.7</v>
      </c>
      <c r="M49" s="348"/>
      <c r="N49" s="350">
        <v>30.667000000000002</v>
      </c>
      <c r="O49" s="348">
        <v>-9.4450000000000003</v>
      </c>
      <c r="P49" s="348">
        <v>3.5019999999999998</v>
      </c>
      <c r="Q49" s="348">
        <v>-1.1359999999999999</v>
      </c>
      <c r="R49" s="348">
        <v>7.6916000000000002</v>
      </c>
      <c r="S49" s="348">
        <v>6.6355000000000004</v>
      </c>
      <c r="T49" s="348">
        <v>5.1338999999999997</v>
      </c>
      <c r="U49" s="354">
        <v>3.5924999999999998</v>
      </c>
      <c r="V49" s="348">
        <v>3.6638000000000002</v>
      </c>
      <c r="W49" s="348">
        <v>6.7394999999999996</v>
      </c>
      <c r="X49" s="348">
        <v>6.8981000000000003</v>
      </c>
      <c r="Y49" s="375">
        <v>6.1885000000000003</v>
      </c>
      <c r="Z49" s="348">
        <v>6.7580999999999998</v>
      </c>
      <c r="AA49" s="348">
        <v>1.4532</v>
      </c>
      <c r="AB49" s="348">
        <v>8.1448999999999998</v>
      </c>
      <c r="AC49" s="348">
        <v>3.9359999999999999</v>
      </c>
      <c r="AD49" s="348">
        <v>4.3728999999999996</v>
      </c>
      <c r="AE49" s="348">
        <v>1.4532</v>
      </c>
      <c r="AF49" s="348">
        <v>7.3907999999999996</v>
      </c>
      <c r="AG49" s="569"/>
      <c r="AH49" s="346">
        <v>7</v>
      </c>
      <c r="AI49" s="346">
        <v>4</v>
      </c>
      <c r="AJ49" s="346">
        <v>3</v>
      </c>
      <c r="AK49" s="346">
        <v>3</v>
      </c>
      <c r="AL49" s="346">
        <v>9</v>
      </c>
      <c r="AM49" s="346">
        <v>7</v>
      </c>
      <c r="AN49" s="346">
        <v>8</v>
      </c>
      <c r="AO49" s="573">
        <v>5</v>
      </c>
      <c r="AP49" s="346">
        <v>4</v>
      </c>
      <c r="AQ49" s="346">
        <v>3</v>
      </c>
      <c r="AR49" s="346">
        <v>5</v>
      </c>
      <c r="AS49" s="346">
        <v>6</v>
      </c>
      <c r="AT49" s="346">
        <v>4</v>
      </c>
      <c r="AU49" s="346">
        <v>4</v>
      </c>
      <c r="AV49" s="346">
        <v>7</v>
      </c>
      <c r="AW49" s="346">
        <v>6</v>
      </c>
      <c r="AX49" s="346">
        <v>6</v>
      </c>
      <c r="AY49" s="346">
        <v>4</v>
      </c>
      <c r="AZ49" s="584"/>
      <c r="BA49" s="467">
        <v>29.97</v>
      </c>
      <c r="BB49" s="348">
        <v>59.23</v>
      </c>
      <c r="BC49" s="348">
        <v>4.7</v>
      </c>
      <c r="BD49" s="348" t="s">
        <v>430</v>
      </c>
      <c r="BE49" s="375" t="s">
        <v>430</v>
      </c>
      <c r="BF49" s="375">
        <v>6.1</v>
      </c>
      <c r="BG49" s="374"/>
      <c r="BH49" s="594">
        <v>6.1</v>
      </c>
      <c r="BI49" s="348">
        <v>17.059999999999999</v>
      </c>
      <c r="BJ49" s="348" t="s">
        <v>430</v>
      </c>
      <c r="BK49" s="348">
        <v>46.88</v>
      </c>
      <c r="BL49" s="348" t="s">
        <v>430</v>
      </c>
      <c r="BM49" s="375">
        <v>25.36</v>
      </c>
      <c r="BN49" s="375" t="s">
        <v>430</v>
      </c>
      <c r="BO49" s="375">
        <v>4.5999999999999996</v>
      </c>
      <c r="BP49" s="375" t="s">
        <v>430</v>
      </c>
      <c r="BQ49" s="375" t="s">
        <v>430</v>
      </c>
      <c r="BR49" s="374"/>
      <c r="BS49" s="468" t="s">
        <v>430</v>
      </c>
      <c r="BT49" s="348">
        <v>17.862053688213798</v>
      </c>
      <c r="BU49" s="374"/>
      <c r="BV49" s="430" t="s">
        <v>554</v>
      </c>
    </row>
    <row r="50" spans="1:74" s="428" customFormat="1" x14ac:dyDescent="0.25">
      <c r="A50" s="345" t="s">
        <v>7880</v>
      </c>
      <c r="B50" s="373"/>
      <c r="C50" s="719">
        <v>43438</v>
      </c>
      <c r="D50" s="373"/>
      <c r="E50" s="346">
        <v>37.912399999999998</v>
      </c>
      <c r="F50" s="373"/>
      <c r="G50" s="347">
        <v>1572.3000999999999</v>
      </c>
      <c r="H50" s="374"/>
      <c r="I50" s="348">
        <v>8.57</v>
      </c>
      <c r="J50" s="348">
        <v>6.82</v>
      </c>
      <c r="K50" s="348">
        <v>4.17</v>
      </c>
      <c r="L50" s="348">
        <v>4.3099999999999996</v>
      </c>
      <c r="M50" s="348"/>
      <c r="N50" s="350">
        <v>19.8916</v>
      </c>
      <c r="O50" s="348">
        <v>-2.5438000000000001</v>
      </c>
      <c r="P50" s="348">
        <v>2.3008999999999999</v>
      </c>
      <c r="Q50" s="348">
        <v>-2.3384</v>
      </c>
      <c r="R50" s="348">
        <v>9.0846999999999998</v>
      </c>
      <c r="S50" s="348">
        <v>5.0294999999999996</v>
      </c>
      <c r="T50" s="348">
        <v>4.7335000000000003</v>
      </c>
      <c r="U50" s="354">
        <v>2.2351999999999999</v>
      </c>
      <c r="V50" s="348">
        <v>2.4878999999999998</v>
      </c>
      <c r="W50" s="348">
        <v>5.2508999999999997</v>
      </c>
      <c r="X50" s="348">
        <v>5.8108000000000004</v>
      </c>
      <c r="Y50" s="375">
        <v>5.2869000000000002</v>
      </c>
      <c r="Z50" s="348" t="s">
        <v>430</v>
      </c>
      <c r="AA50" s="348">
        <v>0.18459999999999999</v>
      </c>
      <c r="AB50" s="348">
        <v>7.2153</v>
      </c>
      <c r="AC50" s="348">
        <v>3.5687000000000002</v>
      </c>
      <c r="AD50" s="348">
        <v>3.3233000000000001</v>
      </c>
      <c r="AE50" s="348">
        <v>0.18459999999999999</v>
      </c>
      <c r="AF50" s="348">
        <v>6.1193999999999997</v>
      </c>
      <c r="AG50" s="569"/>
      <c r="AH50" s="346">
        <v>9</v>
      </c>
      <c r="AI50" s="346">
        <v>3</v>
      </c>
      <c r="AJ50" s="346">
        <v>5</v>
      </c>
      <c r="AK50" s="346">
        <v>5</v>
      </c>
      <c r="AL50" s="346">
        <v>6</v>
      </c>
      <c r="AM50" s="346">
        <v>10</v>
      </c>
      <c r="AN50" s="346">
        <v>10</v>
      </c>
      <c r="AO50" s="573">
        <v>8</v>
      </c>
      <c r="AP50" s="346">
        <v>7</v>
      </c>
      <c r="AQ50" s="346">
        <v>8</v>
      </c>
      <c r="AR50" s="346">
        <v>9</v>
      </c>
      <c r="AS50" s="346">
        <v>9</v>
      </c>
      <c r="AT50" s="346" t="s">
        <v>430</v>
      </c>
      <c r="AU50" s="346">
        <v>6</v>
      </c>
      <c r="AV50" s="346">
        <v>8</v>
      </c>
      <c r="AW50" s="346">
        <v>8</v>
      </c>
      <c r="AX50" s="346">
        <v>9</v>
      </c>
      <c r="AY50" s="346">
        <v>6</v>
      </c>
      <c r="AZ50" s="584"/>
      <c r="BA50" s="467">
        <v>55.35</v>
      </c>
      <c r="BB50" s="348">
        <v>39.619999999999997</v>
      </c>
      <c r="BC50" s="348" t="s">
        <v>430</v>
      </c>
      <c r="BD50" s="348" t="s">
        <v>430</v>
      </c>
      <c r="BE50" s="375" t="s">
        <v>430</v>
      </c>
      <c r="BF50" s="375">
        <v>5.03</v>
      </c>
      <c r="BG50" s="374"/>
      <c r="BH50" s="594">
        <v>5.03</v>
      </c>
      <c r="BI50" s="348">
        <v>36.18</v>
      </c>
      <c r="BJ50" s="348" t="s">
        <v>430</v>
      </c>
      <c r="BK50" s="348">
        <v>3.44</v>
      </c>
      <c r="BL50" s="348" t="s">
        <v>430</v>
      </c>
      <c r="BM50" s="375">
        <v>55.35</v>
      </c>
      <c r="BN50" s="375" t="s">
        <v>430</v>
      </c>
      <c r="BO50" s="375" t="s">
        <v>430</v>
      </c>
      <c r="BP50" s="375" t="s">
        <v>430</v>
      </c>
      <c r="BQ50" s="375" t="s">
        <v>430</v>
      </c>
      <c r="BR50" s="374"/>
      <c r="BS50" s="468" t="s">
        <v>430</v>
      </c>
      <c r="BT50" s="348" t="s">
        <v>430</v>
      </c>
      <c r="BU50" s="374"/>
      <c r="BV50" s="430" t="s">
        <v>554</v>
      </c>
    </row>
    <row r="51" spans="1:74" s="428" customFormat="1" x14ac:dyDescent="0.25">
      <c r="A51" s="345" t="s">
        <v>7881</v>
      </c>
      <c r="B51" s="373"/>
      <c r="C51" s="719">
        <v>44392</v>
      </c>
      <c r="D51" s="373"/>
      <c r="E51" s="346">
        <v>27.79</v>
      </c>
      <c r="F51" s="373"/>
      <c r="G51" s="347">
        <v>13.5533</v>
      </c>
      <c r="H51" s="374"/>
      <c r="I51" s="348">
        <v>7.21</v>
      </c>
      <c r="J51" s="348">
        <v>6.03</v>
      </c>
      <c r="K51" s="348">
        <v>3.16</v>
      </c>
      <c r="L51" s="348">
        <v>3.28</v>
      </c>
      <c r="M51" s="348"/>
      <c r="N51" s="350">
        <v>49.889899999999997</v>
      </c>
      <c r="O51" s="348">
        <v>-11.837999999999999</v>
      </c>
      <c r="P51" s="348">
        <v>1.8472999999999999</v>
      </c>
      <c r="Q51" s="348">
        <v>-4.0909000000000004</v>
      </c>
      <c r="R51" s="348">
        <v>11.1884</v>
      </c>
      <c r="S51" s="348">
        <v>5.1344000000000003</v>
      </c>
      <c r="T51" s="348">
        <v>5.1670999999999996</v>
      </c>
      <c r="U51" s="354">
        <v>4.1308999999999996</v>
      </c>
      <c r="V51" s="348">
        <v>2.9291999999999998</v>
      </c>
      <c r="W51" s="348">
        <v>5.9297000000000004</v>
      </c>
      <c r="X51" s="348">
        <v>6.7767999999999997</v>
      </c>
      <c r="Y51" s="375">
        <v>6.2553999999999998</v>
      </c>
      <c r="Z51" s="348" t="s">
        <v>430</v>
      </c>
      <c r="AA51" s="348">
        <v>0.53869999999999996</v>
      </c>
      <c r="AB51" s="348">
        <v>5.1117999999999997</v>
      </c>
      <c r="AC51" s="348">
        <v>4.8726000000000003</v>
      </c>
      <c r="AD51" s="348">
        <v>4.9211999999999998</v>
      </c>
      <c r="AE51" s="348">
        <v>0.53869999999999996</v>
      </c>
      <c r="AF51" s="348">
        <v>6.2625000000000002</v>
      </c>
      <c r="AG51" s="569"/>
      <c r="AH51" s="346">
        <v>3</v>
      </c>
      <c r="AI51" s="346">
        <v>6</v>
      </c>
      <c r="AJ51" s="346">
        <v>7</v>
      </c>
      <c r="AK51" s="346">
        <v>6</v>
      </c>
      <c r="AL51" s="346">
        <v>4</v>
      </c>
      <c r="AM51" s="346">
        <v>9</v>
      </c>
      <c r="AN51" s="346">
        <v>6</v>
      </c>
      <c r="AO51" s="573">
        <v>3</v>
      </c>
      <c r="AP51" s="346">
        <v>6</v>
      </c>
      <c r="AQ51" s="346">
        <v>6</v>
      </c>
      <c r="AR51" s="346">
        <v>6</v>
      </c>
      <c r="AS51" s="346">
        <v>3</v>
      </c>
      <c r="AT51" s="346" t="s">
        <v>430</v>
      </c>
      <c r="AU51" s="346">
        <v>5</v>
      </c>
      <c r="AV51" s="346">
        <v>10</v>
      </c>
      <c r="AW51" s="346">
        <v>4</v>
      </c>
      <c r="AX51" s="346">
        <v>4</v>
      </c>
      <c r="AY51" s="346">
        <v>5</v>
      </c>
      <c r="AZ51" s="584"/>
      <c r="BA51" s="467">
        <v>42</v>
      </c>
      <c r="BB51" s="348">
        <v>7.06</v>
      </c>
      <c r="BC51" s="348" t="s">
        <v>430</v>
      </c>
      <c r="BD51" s="348" t="s">
        <v>430</v>
      </c>
      <c r="BE51" s="375" t="s">
        <v>430</v>
      </c>
      <c r="BF51" s="375">
        <v>50.94</v>
      </c>
      <c r="BG51" s="374"/>
      <c r="BH51" s="594">
        <v>50.94</v>
      </c>
      <c r="BI51" s="348" t="s">
        <v>430</v>
      </c>
      <c r="BJ51" s="348">
        <v>7.06</v>
      </c>
      <c r="BK51" s="348" t="s">
        <v>430</v>
      </c>
      <c r="BL51" s="348" t="s">
        <v>430</v>
      </c>
      <c r="BM51" s="375">
        <v>38.47</v>
      </c>
      <c r="BN51" s="375" t="s">
        <v>430</v>
      </c>
      <c r="BO51" s="375">
        <v>3.53</v>
      </c>
      <c r="BP51" s="375" t="s">
        <v>430</v>
      </c>
      <c r="BQ51" s="375" t="s">
        <v>430</v>
      </c>
      <c r="BR51" s="374"/>
      <c r="BS51" s="468" t="s">
        <v>430</v>
      </c>
      <c r="BT51" s="348" t="s">
        <v>430</v>
      </c>
      <c r="BU51" s="374"/>
      <c r="BV51" s="430" t="s">
        <v>554</v>
      </c>
    </row>
    <row r="52" spans="1:74" x14ac:dyDescent="0.25">
      <c r="A52" s="318" t="s">
        <v>93</v>
      </c>
      <c r="B52" s="43"/>
      <c r="C52" s="720"/>
      <c r="D52" s="43"/>
      <c r="E52" s="51"/>
      <c r="F52" s="43"/>
      <c r="G52" s="55"/>
      <c r="H52" s="66"/>
      <c r="I52" s="59"/>
      <c r="J52" s="59"/>
      <c r="K52" s="59"/>
      <c r="L52" s="59"/>
      <c r="M52" s="59"/>
      <c r="N52" s="70">
        <v>37.993400000000001</v>
      </c>
      <c r="O52" s="59">
        <v>-9.8916000000000004</v>
      </c>
      <c r="P52" s="59">
        <v>2.6214</v>
      </c>
      <c r="Q52" s="59">
        <v>-3.0619999999999998</v>
      </c>
      <c r="R52" s="59">
        <v>11.306900000000001</v>
      </c>
      <c r="S52" s="59">
        <v>7.5572999999999997</v>
      </c>
      <c r="T52" s="59">
        <v>5.8215000000000003</v>
      </c>
      <c r="U52" s="88">
        <v>3.5045999999999999</v>
      </c>
      <c r="V52" s="59">
        <v>3.4226000000000001</v>
      </c>
      <c r="W52" s="59">
        <v>6.1349</v>
      </c>
      <c r="X52" s="59">
        <v>6.7404000000000002</v>
      </c>
      <c r="Y52" s="276">
        <v>5.9705000000000004</v>
      </c>
      <c r="Z52" s="59">
        <v>6.8151999999999999</v>
      </c>
      <c r="AA52" s="59">
        <v>0.73740000000000006</v>
      </c>
      <c r="AB52" s="59">
        <v>9.8858999999999995</v>
      </c>
      <c r="AC52" s="59">
        <v>4.6109</v>
      </c>
      <c r="AD52" s="59">
        <v>4.4884000000000004</v>
      </c>
      <c r="AE52" s="59">
        <v>0.73740000000000006</v>
      </c>
      <c r="AF52" s="59">
        <v>7.0477999999999996</v>
      </c>
      <c r="AG52" s="553"/>
      <c r="AH52" s="51">
        <v>10</v>
      </c>
      <c r="AI52" s="51">
        <v>10</v>
      </c>
      <c r="AJ52" s="51">
        <v>10</v>
      </c>
      <c r="AK52" s="51">
        <v>10</v>
      </c>
      <c r="AL52" s="51">
        <v>10</v>
      </c>
      <c r="AM52" s="51">
        <v>10</v>
      </c>
      <c r="AN52" s="51">
        <v>10</v>
      </c>
      <c r="AO52" s="630">
        <v>10</v>
      </c>
      <c r="AP52" s="51">
        <v>10</v>
      </c>
      <c r="AQ52" s="51">
        <v>10</v>
      </c>
      <c r="AR52" s="51">
        <v>10</v>
      </c>
      <c r="AS52" s="51">
        <v>10</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1"/>
      <c r="D53" s="44"/>
      <c r="E53" s="52"/>
      <c r="F53" s="44"/>
      <c r="G53" s="56"/>
      <c r="H53" s="67"/>
      <c r="I53" s="60"/>
      <c r="J53" s="60"/>
      <c r="K53" s="60"/>
      <c r="L53" s="60"/>
      <c r="M53" s="60"/>
      <c r="N53" s="71">
        <v>59.574800000000003</v>
      </c>
      <c r="O53" s="60">
        <v>6.7121000000000004</v>
      </c>
      <c r="P53" s="60">
        <v>7.4259000000000004</v>
      </c>
      <c r="Q53" s="60">
        <v>4.8422999999999998</v>
      </c>
      <c r="R53" s="60">
        <v>19.688600000000001</v>
      </c>
      <c r="S53" s="60">
        <v>10.517200000000001</v>
      </c>
      <c r="T53" s="60">
        <v>8.4060000000000006</v>
      </c>
      <c r="U53" s="89">
        <v>5.9345999999999997</v>
      </c>
      <c r="V53" s="60">
        <v>5.9302999999999999</v>
      </c>
      <c r="W53" s="60">
        <v>7.4511000000000003</v>
      </c>
      <c r="X53" s="60">
        <v>7.7606000000000002</v>
      </c>
      <c r="Y53" s="277">
        <v>6.6677</v>
      </c>
      <c r="Z53" s="60">
        <v>7.6380999999999997</v>
      </c>
      <c r="AA53" s="60">
        <v>6.1848000000000001</v>
      </c>
      <c r="AB53" s="60">
        <v>16.5473</v>
      </c>
      <c r="AC53" s="60">
        <v>7.1607000000000003</v>
      </c>
      <c r="AD53" s="60">
        <v>6.1501999999999999</v>
      </c>
      <c r="AE53" s="60">
        <v>6.1848000000000001</v>
      </c>
      <c r="AF53" s="60">
        <v>8.0257000000000005</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1"/>
      <c r="D54" s="44"/>
      <c r="E54" s="52"/>
      <c r="F54" s="44"/>
      <c r="G54" s="56"/>
      <c r="H54" s="67"/>
      <c r="I54" s="60"/>
      <c r="J54" s="60"/>
      <c r="K54" s="60"/>
      <c r="L54" s="60"/>
      <c r="M54" s="60"/>
      <c r="N54" s="71">
        <v>15.8431</v>
      </c>
      <c r="O54" s="60">
        <v>-31.330300000000001</v>
      </c>
      <c r="P54" s="60">
        <v>-4.2968000000000002</v>
      </c>
      <c r="Q54" s="60">
        <v>-14.543799999999999</v>
      </c>
      <c r="R54" s="60">
        <v>7.3204000000000002</v>
      </c>
      <c r="S54" s="60">
        <v>5.0294999999999996</v>
      </c>
      <c r="T54" s="60">
        <v>4.7335000000000003</v>
      </c>
      <c r="U54" s="89">
        <v>1.5378000000000001</v>
      </c>
      <c r="V54" s="60">
        <v>1.4863999999999999</v>
      </c>
      <c r="W54" s="60">
        <v>4.8155999999999999</v>
      </c>
      <c r="X54" s="60">
        <v>5.6830999999999996</v>
      </c>
      <c r="Y54" s="277">
        <v>4.8055000000000003</v>
      </c>
      <c r="Z54" s="60">
        <v>5.7896999999999998</v>
      </c>
      <c r="AA54" s="60">
        <v>-5.4313000000000002</v>
      </c>
      <c r="AB54" s="60">
        <v>5.1117999999999997</v>
      </c>
      <c r="AC54" s="60">
        <v>3.1989999999999998</v>
      </c>
      <c r="AD54" s="60">
        <v>3.0318999999999998</v>
      </c>
      <c r="AE54" s="60">
        <v>-5.4313000000000002</v>
      </c>
      <c r="AF54" s="60">
        <v>6.1193999999999997</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2"/>
      <c r="D55" s="45"/>
      <c r="E55" s="53"/>
      <c r="F55" s="45"/>
      <c r="G55" s="57"/>
      <c r="H55" s="68"/>
      <c r="I55" s="61"/>
      <c r="J55" s="61"/>
      <c r="K55" s="61"/>
      <c r="L55" s="61"/>
      <c r="M55" s="61"/>
      <c r="N55" s="72">
        <v>36.610799999999998</v>
      </c>
      <c r="O55" s="61">
        <v>-11.5181</v>
      </c>
      <c r="P55" s="61">
        <v>2.2812000000000001</v>
      </c>
      <c r="Q55" s="61">
        <v>-3.2146499999999998</v>
      </c>
      <c r="R55" s="61">
        <v>9.3386499999999995</v>
      </c>
      <c r="S55" s="61">
        <v>7.4047000000000001</v>
      </c>
      <c r="T55" s="61">
        <v>5.2607499999999998</v>
      </c>
      <c r="U55" s="90">
        <v>3.3414999999999999</v>
      </c>
      <c r="V55" s="61">
        <v>3.2563499999999999</v>
      </c>
      <c r="W55" s="61">
        <v>6.2331500000000002</v>
      </c>
      <c r="X55" s="61">
        <v>6.8374499999999996</v>
      </c>
      <c r="Y55" s="279">
        <v>6.2207499999999998</v>
      </c>
      <c r="Z55" s="61">
        <v>6.7965999999999998</v>
      </c>
      <c r="AA55" s="61">
        <v>0.36170000000000002</v>
      </c>
      <c r="AB55" s="61">
        <v>9.5182000000000002</v>
      </c>
      <c r="AC55" s="61">
        <v>4.1295999999999999</v>
      </c>
      <c r="AD55" s="61">
        <v>4.4463999999999997</v>
      </c>
      <c r="AE55" s="61">
        <v>0.36170000000000002</v>
      </c>
      <c r="AF55" s="61">
        <v>7.2080000000000002</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270</v>
      </c>
      <c r="B56" s="46"/>
      <c r="C56" s="723"/>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7882</v>
      </c>
      <c r="B57" s="373"/>
      <c r="C57" s="719">
        <v>38253</v>
      </c>
      <c r="D57" s="373"/>
      <c r="E57" s="346">
        <v>117.12</v>
      </c>
      <c r="F57" s="373"/>
      <c r="G57" s="347">
        <v>46.546999999999997</v>
      </c>
      <c r="H57" s="374"/>
      <c r="I57" s="348">
        <v>9.17</v>
      </c>
      <c r="J57" s="348">
        <v>6.91</v>
      </c>
      <c r="K57" s="348">
        <v>4.54</v>
      </c>
      <c r="L57" s="348">
        <v>4.72</v>
      </c>
      <c r="M57" s="348"/>
      <c r="N57" s="350">
        <v>23.147200000000002</v>
      </c>
      <c r="O57" s="348">
        <v>-15.4543</v>
      </c>
      <c r="P57" s="348">
        <v>1.2774000000000001</v>
      </c>
      <c r="Q57" s="348">
        <v>-5.1204999999999998</v>
      </c>
      <c r="R57" s="348">
        <v>8.6076999999999995</v>
      </c>
      <c r="S57" s="348">
        <v>6.6460999999999997</v>
      </c>
      <c r="T57" s="348">
        <v>4.0598000000000001</v>
      </c>
      <c r="U57" s="354">
        <v>1.0617000000000001</v>
      </c>
      <c r="V57" s="348">
        <v>1.3546</v>
      </c>
      <c r="W57" s="348">
        <v>4.5873999999999997</v>
      </c>
      <c r="X57" s="348">
        <v>5.4116</v>
      </c>
      <c r="Y57" s="375">
        <v>5.1863999999999999</v>
      </c>
      <c r="Z57" s="348">
        <v>5.7877000000000001</v>
      </c>
      <c r="AA57" s="348">
        <v>-1.5721000000000001</v>
      </c>
      <c r="AB57" s="348">
        <v>9.3074999999999992</v>
      </c>
      <c r="AC57" s="348">
        <v>2.3740999999999999</v>
      </c>
      <c r="AD57" s="348">
        <v>2.4436</v>
      </c>
      <c r="AE57" s="348">
        <v>-1.5721000000000001</v>
      </c>
      <c r="AF57" s="348">
        <v>7.3007</v>
      </c>
      <c r="AG57" s="569"/>
      <c r="AH57" s="346">
        <v>8</v>
      </c>
      <c r="AI57" s="346">
        <v>7</v>
      </c>
      <c r="AJ57" s="346">
        <v>6</v>
      </c>
      <c r="AK57" s="346">
        <v>7</v>
      </c>
      <c r="AL57" s="346">
        <v>5</v>
      </c>
      <c r="AM57" s="346">
        <v>4</v>
      </c>
      <c r="AN57" s="346">
        <v>9</v>
      </c>
      <c r="AO57" s="573">
        <v>10</v>
      </c>
      <c r="AP57" s="346">
        <v>8</v>
      </c>
      <c r="AQ57" s="346">
        <v>7</v>
      </c>
      <c r="AR57" s="346">
        <v>7</v>
      </c>
      <c r="AS57" s="346">
        <v>3</v>
      </c>
      <c r="AT57" s="346">
        <v>3</v>
      </c>
      <c r="AU57" s="346">
        <v>7</v>
      </c>
      <c r="AV57" s="346">
        <v>4</v>
      </c>
      <c r="AW57" s="346">
        <v>10</v>
      </c>
      <c r="AX57" s="346">
        <v>9</v>
      </c>
      <c r="AY57" s="346">
        <v>7</v>
      </c>
      <c r="AZ57" s="584"/>
      <c r="BA57" s="467">
        <v>40.1</v>
      </c>
      <c r="BB57" s="348">
        <v>55.31</v>
      </c>
      <c r="BC57" s="348" t="s">
        <v>430</v>
      </c>
      <c r="BD57" s="348" t="s">
        <v>430</v>
      </c>
      <c r="BE57" s="375" t="s">
        <v>430</v>
      </c>
      <c r="BF57" s="375">
        <v>4.58</v>
      </c>
      <c r="BG57" s="374"/>
      <c r="BH57" s="594">
        <v>4.43</v>
      </c>
      <c r="BI57" s="348">
        <v>16.45</v>
      </c>
      <c r="BJ57" s="348" t="s">
        <v>430</v>
      </c>
      <c r="BK57" s="348">
        <v>38.869999999999997</v>
      </c>
      <c r="BL57" s="348" t="s">
        <v>430</v>
      </c>
      <c r="BM57" s="375">
        <v>40.1</v>
      </c>
      <c r="BN57" s="375" t="s">
        <v>430</v>
      </c>
      <c r="BO57" s="375" t="s">
        <v>430</v>
      </c>
      <c r="BP57" s="375" t="s">
        <v>430</v>
      </c>
      <c r="BQ57" s="375">
        <v>0.15</v>
      </c>
      <c r="BR57" s="374"/>
      <c r="BS57" s="468">
        <v>4.2058746787382404</v>
      </c>
      <c r="BT57" s="348" t="s">
        <v>430</v>
      </c>
      <c r="BU57" s="374"/>
      <c r="BV57" s="430" t="s">
        <v>554</v>
      </c>
    </row>
    <row r="58" spans="1:74" s="428" customFormat="1" x14ac:dyDescent="0.25">
      <c r="A58" s="345" t="s">
        <v>7883</v>
      </c>
      <c r="B58" s="373"/>
      <c r="C58" s="719">
        <v>42818</v>
      </c>
      <c r="D58" s="373"/>
      <c r="E58" s="346">
        <v>117.379</v>
      </c>
      <c r="F58" s="373"/>
      <c r="G58" s="347">
        <v>17.067399999999999</v>
      </c>
      <c r="H58" s="374"/>
      <c r="I58" s="348">
        <v>0.63</v>
      </c>
      <c r="J58" s="348">
        <v>6.42</v>
      </c>
      <c r="K58" s="348">
        <v>0.59</v>
      </c>
      <c r="L58" s="348">
        <v>0.62</v>
      </c>
      <c r="M58" s="348"/>
      <c r="N58" s="350">
        <v>35.534999999999997</v>
      </c>
      <c r="O58" s="348">
        <v>5.1348000000000003</v>
      </c>
      <c r="P58" s="348">
        <v>6.4542999999999999</v>
      </c>
      <c r="Q58" s="348">
        <v>3.9929999999999999</v>
      </c>
      <c r="R58" s="348">
        <v>6.9831000000000003</v>
      </c>
      <c r="S58" s="348">
        <v>5.2618</v>
      </c>
      <c r="T58" s="348">
        <v>5.5232000000000001</v>
      </c>
      <c r="U58" s="354">
        <v>5.0331999999999999</v>
      </c>
      <c r="V58" s="348">
        <v>5.0327000000000002</v>
      </c>
      <c r="W58" s="348">
        <v>6.4941000000000004</v>
      </c>
      <c r="X58" s="348">
        <v>6.4051</v>
      </c>
      <c r="Y58" s="375">
        <v>5.0777999999999999</v>
      </c>
      <c r="Z58" s="348" t="s">
        <v>430</v>
      </c>
      <c r="AA58" s="348">
        <v>5.3322000000000003</v>
      </c>
      <c r="AB58" s="348">
        <v>6.1425999999999998</v>
      </c>
      <c r="AC58" s="348">
        <v>5.1605999999999996</v>
      </c>
      <c r="AD58" s="348">
        <v>5.2191000000000001</v>
      </c>
      <c r="AE58" s="348">
        <v>5.3322000000000003</v>
      </c>
      <c r="AF58" s="348">
        <v>5.9050000000000002</v>
      </c>
      <c r="AG58" s="569"/>
      <c r="AH58" s="346">
        <v>6</v>
      </c>
      <c r="AI58" s="346">
        <v>2</v>
      </c>
      <c r="AJ58" s="346">
        <v>1</v>
      </c>
      <c r="AK58" s="346">
        <v>1</v>
      </c>
      <c r="AL58" s="346">
        <v>9</v>
      </c>
      <c r="AM58" s="346">
        <v>8</v>
      </c>
      <c r="AN58" s="346">
        <v>3</v>
      </c>
      <c r="AO58" s="573">
        <v>1</v>
      </c>
      <c r="AP58" s="346">
        <v>1</v>
      </c>
      <c r="AQ58" s="346">
        <v>1</v>
      </c>
      <c r="AR58" s="346">
        <v>4</v>
      </c>
      <c r="AS58" s="346">
        <v>6</v>
      </c>
      <c r="AT58" s="346" t="s">
        <v>430</v>
      </c>
      <c r="AU58" s="346">
        <v>1</v>
      </c>
      <c r="AV58" s="346">
        <v>9</v>
      </c>
      <c r="AW58" s="346">
        <v>3</v>
      </c>
      <c r="AX58" s="346">
        <v>1</v>
      </c>
      <c r="AY58" s="346">
        <v>1</v>
      </c>
      <c r="AZ58" s="584"/>
      <c r="BA58" s="467">
        <v>38.979999999999997</v>
      </c>
      <c r="BB58" s="348">
        <v>51.43</v>
      </c>
      <c r="BC58" s="348" t="s">
        <v>430</v>
      </c>
      <c r="BD58" s="348" t="s">
        <v>430</v>
      </c>
      <c r="BE58" s="375" t="s">
        <v>430</v>
      </c>
      <c r="BF58" s="375">
        <v>9.59</v>
      </c>
      <c r="BG58" s="374"/>
      <c r="BH58" s="594">
        <v>9.59</v>
      </c>
      <c r="BI58" s="348" t="s">
        <v>430</v>
      </c>
      <c r="BJ58" s="348" t="s">
        <v>430</v>
      </c>
      <c r="BK58" s="348">
        <v>51.43</v>
      </c>
      <c r="BL58" s="348" t="s">
        <v>430</v>
      </c>
      <c r="BM58" s="375">
        <v>38.979999999999997</v>
      </c>
      <c r="BN58" s="375" t="s">
        <v>430</v>
      </c>
      <c r="BO58" s="375" t="s">
        <v>430</v>
      </c>
      <c r="BP58" s="375" t="s">
        <v>430</v>
      </c>
      <c r="BQ58" s="375" t="s">
        <v>430</v>
      </c>
      <c r="BR58" s="374"/>
      <c r="BS58" s="468" t="s">
        <v>430</v>
      </c>
      <c r="BT58" s="348" t="s">
        <v>430</v>
      </c>
      <c r="BU58" s="374"/>
      <c r="BV58" s="430" t="s">
        <v>554</v>
      </c>
    </row>
    <row r="59" spans="1:74" s="428" customFormat="1" x14ac:dyDescent="0.25">
      <c r="A59" s="345" t="s">
        <v>7884</v>
      </c>
      <c r="B59" s="373"/>
      <c r="C59" s="719">
        <v>42826</v>
      </c>
      <c r="D59" s="373"/>
      <c r="E59" s="346">
        <v>88.63</v>
      </c>
      <c r="F59" s="373"/>
      <c r="G59" s="347">
        <v>22.369800000000001</v>
      </c>
      <c r="H59" s="374"/>
      <c r="I59" s="348">
        <v>14.49</v>
      </c>
      <c r="J59" s="348">
        <v>7.05</v>
      </c>
      <c r="K59" s="348">
        <v>7.07</v>
      </c>
      <c r="L59" s="348">
        <v>7.35</v>
      </c>
      <c r="M59" s="348"/>
      <c r="N59" s="350">
        <v>47.3797</v>
      </c>
      <c r="O59" s="348">
        <v>-16.240500000000001</v>
      </c>
      <c r="P59" s="348">
        <v>0.2797</v>
      </c>
      <c r="Q59" s="348">
        <v>-6.0579999999999998</v>
      </c>
      <c r="R59" s="348">
        <v>15.104100000000001</v>
      </c>
      <c r="S59" s="348">
        <v>9.5607000000000006</v>
      </c>
      <c r="T59" s="348">
        <v>6.4306000000000001</v>
      </c>
      <c r="U59" s="354">
        <v>3.5966</v>
      </c>
      <c r="V59" s="348">
        <v>3.6234000000000002</v>
      </c>
      <c r="W59" s="348">
        <v>6.1681999999999997</v>
      </c>
      <c r="X59" s="348">
        <v>6.8987999999999996</v>
      </c>
      <c r="Y59" s="375">
        <v>6.3186999999999998</v>
      </c>
      <c r="Z59" s="348" t="s">
        <v>430</v>
      </c>
      <c r="AA59" s="348">
        <v>-2.1903999999999999</v>
      </c>
      <c r="AB59" s="348">
        <v>12.1752</v>
      </c>
      <c r="AC59" s="348">
        <v>5.3</v>
      </c>
      <c r="AD59" s="348">
        <v>4.6738999999999997</v>
      </c>
      <c r="AE59" s="348">
        <v>-2.1903999999999999</v>
      </c>
      <c r="AF59" s="348">
        <v>6.68</v>
      </c>
      <c r="AG59" s="569"/>
      <c r="AH59" s="346">
        <v>4</v>
      </c>
      <c r="AI59" s="346">
        <v>9</v>
      </c>
      <c r="AJ59" s="346">
        <v>9</v>
      </c>
      <c r="AK59" s="346">
        <v>8</v>
      </c>
      <c r="AL59" s="346">
        <v>3</v>
      </c>
      <c r="AM59" s="346">
        <v>1</v>
      </c>
      <c r="AN59" s="346">
        <v>2</v>
      </c>
      <c r="AO59" s="573">
        <v>3</v>
      </c>
      <c r="AP59" s="346">
        <v>3</v>
      </c>
      <c r="AQ59" s="346">
        <v>4</v>
      </c>
      <c r="AR59" s="346">
        <v>1</v>
      </c>
      <c r="AS59" s="346">
        <v>1</v>
      </c>
      <c r="AT59" s="346" t="s">
        <v>430</v>
      </c>
      <c r="AU59" s="346">
        <v>9</v>
      </c>
      <c r="AV59" s="346">
        <v>2</v>
      </c>
      <c r="AW59" s="346">
        <v>2</v>
      </c>
      <c r="AX59" s="346">
        <v>3</v>
      </c>
      <c r="AY59" s="346">
        <v>9</v>
      </c>
      <c r="AZ59" s="584"/>
      <c r="BA59" s="467">
        <v>70.42</v>
      </c>
      <c r="BB59" s="348">
        <v>23.17</v>
      </c>
      <c r="BC59" s="348" t="s">
        <v>430</v>
      </c>
      <c r="BD59" s="348" t="s">
        <v>430</v>
      </c>
      <c r="BE59" s="375" t="s">
        <v>430</v>
      </c>
      <c r="BF59" s="375">
        <v>6.41</v>
      </c>
      <c r="BG59" s="374"/>
      <c r="BH59" s="594">
        <v>6.41</v>
      </c>
      <c r="BI59" s="348" t="s">
        <v>430</v>
      </c>
      <c r="BJ59" s="348" t="s">
        <v>430</v>
      </c>
      <c r="BK59" s="348">
        <v>23.17</v>
      </c>
      <c r="BL59" s="348" t="s">
        <v>430</v>
      </c>
      <c r="BM59" s="375">
        <v>70.42</v>
      </c>
      <c r="BN59" s="375" t="s">
        <v>430</v>
      </c>
      <c r="BO59" s="375" t="s">
        <v>430</v>
      </c>
      <c r="BP59" s="375" t="s">
        <v>430</v>
      </c>
      <c r="BQ59" s="375" t="s">
        <v>430</v>
      </c>
      <c r="BR59" s="374"/>
      <c r="BS59" s="468" t="s">
        <v>430</v>
      </c>
      <c r="BT59" s="348" t="s">
        <v>430</v>
      </c>
      <c r="BU59" s="374"/>
      <c r="BV59" s="430" t="s">
        <v>554</v>
      </c>
    </row>
    <row r="60" spans="1:74" s="428" customFormat="1" x14ac:dyDescent="0.25">
      <c r="A60" s="345" t="s">
        <v>7885</v>
      </c>
      <c r="B60" s="373"/>
      <c r="C60" s="719">
        <v>39962</v>
      </c>
      <c r="D60" s="373"/>
      <c r="E60" s="346">
        <v>84.378399999999999</v>
      </c>
      <c r="F60" s="373"/>
      <c r="G60" s="347">
        <v>29.760200000000001</v>
      </c>
      <c r="H60" s="374"/>
      <c r="I60" s="348">
        <v>3.04</v>
      </c>
      <c r="J60" s="348">
        <v>6.28</v>
      </c>
      <c r="K60" s="348">
        <v>1.54</v>
      </c>
      <c r="L60" s="348">
        <v>1.59</v>
      </c>
      <c r="M60" s="348"/>
      <c r="N60" s="350">
        <v>14.846299999999999</v>
      </c>
      <c r="O60" s="348">
        <v>5.6852999999999998</v>
      </c>
      <c r="P60" s="348">
        <v>6.4029999999999996</v>
      </c>
      <c r="Q60" s="348">
        <v>3.0697999999999999</v>
      </c>
      <c r="R60" s="348">
        <v>6.2956000000000003</v>
      </c>
      <c r="S60" s="348">
        <v>6.4653999999999998</v>
      </c>
      <c r="T60" s="348">
        <v>4.1020000000000003</v>
      </c>
      <c r="U60" s="354">
        <v>1.7592000000000001</v>
      </c>
      <c r="V60" s="348">
        <v>1.0516000000000001</v>
      </c>
      <c r="W60" s="348">
        <v>3.8069999999999999</v>
      </c>
      <c r="X60" s="348">
        <v>4.8143000000000002</v>
      </c>
      <c r="Y60" s="375">
        <v>4.3714000000000004</v>
      </c>
      <c r="Z60" s="348">
        <v>5.5594000000000001</v>
      </c>
      <c r="AA60" s="348">
        <v>3.0165000000000002</v>
      </c>
      <c r="AB60" s="348">
        <v>8.1062999999999992</v>
      </c>
      <c r="AC60" s="348">
        <v>2.7477</v>
      </c>
      <c r="AD60" s="348">
        <v>2.7048999999999999</v>
      </c>
      <c r="AE60" s="348">
        <v>3.0165000000000002</v>
      </c>
      <c r="AF60" s="348">
        <v>6.5686</v>
      </c>
      <c r="AG60" s="569"/>
      <c r="AH60" s="346">
        <v>10</v>
      </c>
      <c r="AI60" s="346">
        <v>1</v>
      </c>
      <c r="AJ60" s="346">
        <v>2</v>
      </c>
      <c r="AK60" s="346">
        <v>2</v>
      </c>
      <c r="AL60" s="346">
        <v>10</v>
      </c>
      <c r="AM60" s="346">
        <v>5</v>
      </c>
      <c r="AN60" s="346">
        <v>8</v>
      </c>
      <c r="AO60" s="573">
        <v>7</v>
      </c>
      <c r="AP60" s="346">
        <v>10</v>
      </c>
      <c r="AQ60" s="346">
        <v>10</v>
      </c>
      <c r="AR60" s="346">
        <v>10</v>
      </c>
      <c r="AS60" s="346">
        <v>10</v>
      </c>
      <c r="AT60" s="346">
        <v>4</v>
      </c>
      <c r="AU60" s="346">
        <v>2</v>
      </c>
      <c r="AV60" s="346">
        <v>6</v>
      </c>
      <c r="AW60" s="346">
        <v>8</v>
      </c>
      <c r="AX60" s="346">
        <v>8</v>
      </c>
      <c r="AY60" s="346">
        <v>2</v>
      </c>
      <c r="AZ60" s="584"/>
      <c r="BA60" s="467">
        <v>70.010000000000005</v>
      </c>
      <c r="BB60" s="348">
        <v>5.6</v>
      </c>
      <c r="BC60" s="348" t="s">
        <v>430</v>
      </c>
      <c r="BD60" s="348" t="s">
        <v>430</v>
      </c>
      <c r="BE60" s="375" t="s">
        <v>430</v>
      </c>
      <c r="BF60" s="375">
        <v>24.4</v>
      </c>
      <c r="BG60" s="374"/>
      <c r="BH60" s="594">
        <v>24.4</v>
      </c>
      <c r="BI60" s="348" t="s">
        <v>430</v>
      </c>
      <c r="BJ60" s="348">
        <v>5.6</v>
      </c>
      <c r="BK60" s="348" t="s">
        <v>430</v>
      </c>
      <c r="BL60" s="348" t="s">
        <v>430</v>
      </c>
      <c r="BM60" s="375">
        <v>70.010000000000005</v>
      </c>
      <c r="BN60" s="375" t="s">
        <v>430</v>
      </c>
      <c r="BO60" s="375" t="s">
        <v>430</v>
      </c>
      <c r="BP60" s="375" t="s">
        <v>430</v>
      </c>
      <c r="BQ60" s="375" t="s">
        <v>430</v>
      </c>
      <c r="BR60" s="374"/>
      <c r="BS60" s="468" t="s">
        <v>430</v>
      </c>
      <c r="BT60" s="348">
        <v>5.5960823800000004</v>
      </c>
      <c r="BU60" s="374"/>
      <c r="BV60" s="430" t="s">
        <v>554</v>
      </c>
    </row>
    <row r="61" spans="1:74" s="428" customFormat="1" x14ac:dyDescent="0.25">
      <c r="A61" s="345" t="s">
        <v>7886</v>
      </c>
      <c r="B61" s="373"/>
      <c r="C61" s="719">
        <v>40920</v>
      </c>
      <c r="D61" s="373"/>
      <c r="E61" s="346">
        <v>81.766300000000001</v>
      </c>
      <c r="F61" s="373"/>
      <c r="G61" s="347">
        <v>2707.1079</v>
      </c>
      <c r="H61" s="374"/>
      <c r="I61" s="348">
        <v>3.71</v>
      </c>
      <c r="J61" s="348">
        <v>6.49</v>
      </c>
      <c r="K61" s="348">
        <v>2.73</v>
      </c>
      <c r="L61" s="348">
        <v>2.85</v>
      </c>
      <c r="M61" s="348"/>
      <c r="N61" s="350">
        <v>35.9298</v>
      </c>
      <c r="O61" s="348">
        <v>-16.227599999999999</v>
      </c>
      <c r="P61" s="348">
        <v>0.45169999999999999</v>
      </c>
      <c r="Q61" s="348">
        <v>-3.1267</v>
      </c>
      <c r="R61" s="348">
        <v>7.0970000000000004</v>
      </c>
      <c r="S61" s="348">
        <v>6.1113999999999997</v>
      </c>
      <c r="T61" s="348">
        <v>4.6256000000000004</v>
      </c>
      <c r="U61" s="354">
        <v>1.8804000000000001</v>
      </c>
      <c r="V61" s="348">
        <v>2.3511000000000002</v>
      </c>
      <c r="W61" s="348">
        <v>5.2283999999999997</v>
      </c>
      <c r="X61" s="348">
        <v>6.0179999999999998</v>
      </c>
      <c r="Y61" s="375">
        <v>5.1413000000000002</v>
      </c>
      <c r="Z61" s="348">
        <v>6.4344999999999999</v>
      </c>
      <c r="AA61" s="348">
        <v>-2.0163000000000002</v>
      </c>
      <c r="AB61" s="348">
        <v>8.6768999999999998</v>
      </c>
      <c r="AC61" s="348">
        <v>3.1229</v>
      </c>
      <c r="AD61" s="348">
        <v>3.2930999999999999</v>
      </c>
      <c r="AE61" s="348">
        <v>-2.0163000000000002</v>
      </c>
      <c r="AF61" s="348">
        <v>7.1005000000000003</v>
      </c>
      <c r="AG61" s="569"/>
      <c r="AH61" s="346">
        <v>5</v>
      </c>
      <c r="AI61" s="346">
        <v>8</v>
      </c>
      <c r="AJ61" s="346">
        <v>8</v>
      </c>
      <c r="AK61" s="346">
        <v>4</v>
      </c>
      <c r="AL61" s="346">
        <v>8</v>
      </c>
      <c r="AM61" s="346">
        <v>6</v>
      </c>
      <c r="AN61" s="346">
        <v>5</v>
      </c>
      <c r="AO61" s="573">
        <v>6</v>
      </c>
      <c r="AP61" s="346">
        <v>5</v>
      </c>
      <c r="AQ61" s="346">
        <v>5</v>
      </c>
      <c r="AR61" s="346">
        <v>5</v>
      </c>
      <c r="AS61" s="346">
        <v>5</v>
      </c>
      <c r="AT61" s="346">
        <v>1</v>
      </c>
      <c r="AU61" s="346">
        <v>8</v>
      </c>
      <c r="AV61" s="346">
        <v>5</v>
      </c>
      <c r="AW61" s="346">
        <v>6</v>
      </c>
      <c r="AX61" s="346">
        <v>6</v>
      </c>
      <c r="AY61" s="346">
        <v>8</v>
      </c>
      <c r="AZ61" s="584"/>
      <c r="BA61" s="467">
        <v>35.18</v>
      </c>
      <c r="BB61" s="348">
        <v>38.6</v>
      </c>
      <c r="BC61" s="348" t="s">
        <v>430</v>
      </c>
      <c r="BD61" s="348" t="s">
        <v>430</v>
      </c>
      <c r="BE61" s="375" t="s">
        <v>430</v>
      </c>
      <c r="BF61" s="375">
        <v>26.22</v>
      </c>
      <c r="BG61" s="374"/>
      <c r="BH61" s="594">
        <v>26.22</v>
      </c>
      <c r="BI61" s="348">
        <v>5.81</v>
      </c>
      <c r="BJ61" s="348">
        <v>8.34</v>
      </c>
      <c r="BK61" s="348">
        <v>24.45</v>
      </c>
      <c r="BL61" s="348" t="s">
        <v>430</v>
      </c>
      <c r="BM61" s="375">
        <v>35.18</v>
      </c>
      <c r="BN61" s="375" t="s">
        <v>430</v>
      </c>
      <c r="BO61" s="375" t="s">
        <v>430</v>
      </c>
      <c r="BP61" s="375" t="s">
        <v>430</v>
      </c>
      <c r="BQ61" s="375" t="s">
        <v>430</v>
      </c>
      <c r="BR61" s="374"/>
      <c r="BS61" s="468" t="s">
        <v>430</v>
      </c>
      <c r="BT61" s="348" t="s">
        <v>430</v>
      </c>
      <c r="BU61" s="374"/>
      <c r="BV61" s="430" t="s">
        <v>554</v>
      </c>
    </row>
    <row r="62" spans="1:74" s="428" customFormat="1" x14ac:dyDescent="0.25">
      <c r="A62" s="345" t="s">
        <v>7887</v>
      </c>
      <c r="B62" s="373"/>
      <c r="C62" s="719">
        <v>40952</v>
      </c>
      <c r="D62" s="373"/>
      <c r="E62" s="346">
        <v>64.981499999999997</v>
      </c>
      <c r="F62" s="373"/>
      <c r="G62" s="347">
        <v>23.691299999999998</v>
      </c>
      <c r="H62" s="374"/>
      <c r="I62" s="348">
        <v>25.92</v>
      </c>
      <c r="J62" s="348">
        <v>7.34</v>
      </c>
      <c r="K62" s="348">
        <v>9.3000000000000007</v>
      </c>
      <c r="L62" s="348">
        <v>9.67</v>
      </c>
      <c r="M62" s="348"/>
      <c r="N62" s="350">
        <v>59.256999999999998</v>
      </c>
      <c r="O62" s="348">
        <v>-31.654800000000002</v>
      </c>
      <c r="P62" s="348">
        <v>-4.5959000000000003</v>
      </c>
      <c r="Q62" s="348">
        <v>-14.826499999999999</v>
      </c>
      <c r="R62" s="348">
        <v>19.392900000000001</v>
      </c>
      <c r="S62" s="348">
        <v>9.2952999999999992</v>
      </c>
      <c r="T62" s="348">
        <v>5.0491999999999999</v>
      </c>
      <c r="U62" s="354">
        <v>1.2354000000000001</v>
      </c>
      <c r="V62" s="348">
        <v>1.1860999999999999</v>
      </c>
      <c r="W62" s="348">
        <v>4.5190999999999999</v>
      </c>
      <c r="X62" s="348">
        <v>5.3948</v>
      </c>
      <c r="Y62" s="375">
        <v>4.5366</v>
      </c>
      <c r="Z62" s="348">
        <v>5.4394999999999998</v>
      </c>
      <c r="AA62" s="348">
        <v>-5.7244999999999999</v>
      </c>
      <c r="AB62" s="348">
        <v>16.244199999999999</v>
      </c>
      <c r="AC62" s="348">
        <v>2.8959000000000001</v>
      </c>
      <c r="AD62" s="348">
        <v>2.7263000000000002</v>
      </c>
      <c r="AE62" s="348">
        <v>-5.7244999999999999</v>
      </c>
      <c r="AF62" s="348">
        <v>6.1595000000000004</v>
      </c>
      <c r="AG62" s="569"/>
      <c r="AH62" s="346">
        <v>1</v>
      </c>
      <c r="AI62" s="346">
        <v>10</v>
      </c>
      <c r="AJ62" s="346">
        <v>10</v>
      </c>
      <c r="AK62" s="346">
        <v>10</v>
      </c>
      <c r="AL62" s="346">
        <v>1</v>
      </c>
      <c r="AM62" s="346">
        <v>3</v>
      </c>
      <c r="AN62" s="346">
        <v>4</v>
      </c>
      <c r="AO62" s="573">
        <v>9</v>
      </c>
      <c r="AP62" s="346">
        <v>9</v>
      </c>
      <c r="AQ62" s="346">
        <v>8</v>
      </c>
      <c r="AR62" s="346">
        <v>8</v>
      </c>
      <c r="AS62" s="346">
        <v>8</v>
      </c>
      <c r="AT62" s="346">
        <v>5</v>
      </c>
      <c r="AU62" s="346">
        <v>10</v>
      </c>
      <c r="AV62" s="346">
        <v>1</v>
      </c>
      <c r="AW62" s="346">
        <v>7</v>
      </c>
      <c r="AX62" s="346">
        <v>7</v>
      </c>
      <c r="AY62" s="346">
        <v>10</v>
      </c>
      <c r="AZ62" s="584"/>
      <c r="BA62" s="467">
        <v>68.290000000000006</v>
      </c>
      <c r="BB62" s="348">
        <v>24.77</v>
      </c>
      <c r="BC62" s="348" t="s">
        <v>430</v>
      </c>
      <c r="BD62" s="348" t="s">
        <v>430</v>
      </c>
      <c r="BE62" s="375" t="s">
        <v>430</v>
      </c>
      <c r="BF62" s="375">
        <v>6.94</v>
      </c>
      <c r="BG62" s="374"/>
      <c r="BH62" s="594">
        <v>6.94</v>
      </c>
      <c r="BI62" s="348">
        <v>2.76</v>
      </c>
      <c r="BJ62" s="348" t="s">
        <v>430</v>
      </c>
      <c r="BK62" s="348">
        <v>22.01</v>
      </c>
      <c r="BL62" s="348" t="s">
        <v>430</v>
      </c>
      <c r="BM62" s="375">
        <v>68.23</v>
      </c>
      <c r="BN62" s="375" t="s">
        <v>430</v>
      </c>
      <c r="BO62" s="375">
        <v>7.0000000000000007E-2</v>
      </c>
      <c r="BP62" s="375" t="s">
        <v>430</v>
      </c>
      <c r="BQ62" s="375" t="s">
        <v>430</v>
      </c>
      <c r="BR62" s="374"/>
      <c r="BS62" s="468" t="s">
        <v>430</v>
      </c>
      <c r="BT62" s="348" t="s">
        <v>430</v>
      </c>
      <c r="BU62" s="374"/>
      <c r="BV62" s="430" t="s">
        <v>554</v>
      </c>
    </row>
    <row r="63" spans="1:74" s="428" customFormat="1" x14ac:dyDescent="0.25">
      <c r="A63" s="345" t="s">
        <v>7888</v>
      </c>
      <c r="B63" s="373"/>
      <c r="C63" s="719">
        <v>43332</v>
      </c>
      <c r="D63" s="373"/>
      <c r="E63" s="346">
        <v>54.4</v>
      </c>
      <c r="F63" s="373"/>
      <c r="G63" s="347">
        <v>14.9948</v>
      </c>
      <c r="H63" s="374"/>
      <c r="I63" s="348">
        <v>18.64</v>
      </c>
      <c r="J63" s="348">
        <v>7.56</v>
      </c>
      <c r="K63" s="348">
        <v>7.22</v>
      </c>
      <c r="L63" s="348">
        <v>7.53</v>
      </c>
      <c r="M63" s="348"/>
      <c r="N63" s="350">
        <v>57.537100000000002</v>
      </c>
      <c r="O63" s="348">
        <v>-12.4016</v>
      </c>
      <c r="P63" s="348">
        <v>2.2612999999999999</v>
      </c>
      <c r="Q63" s="348">
        <v>-6.9882</v>
      </c>
      <c r="R63" s="348">
        <v>15.547700000000001</v>
      </c>
      <c r="S63" s="348">
        <v>9.3364999999999991</v>
      </c>
      <c r="T63" s="348">
        <v>7.2069000000000001</v>
      </c>
      <c r="U63" s="354">
        <v>4.3140000000000001</v>
      </c>
      <c r="V63" s="348">
        <v>4.2782999999999998</v>
      </c>
      <c r="W63" s="348">
        <v>6.1992000000000003</v>
      </c>
      <c r="X63" s="348">
        <v>6.5057999999999998</v>
      </c>
      <c r="Y63" s="375">
        <v>5.0513000000000003</v>
      </c>
      <c r="Z63" s="348" t="s">
        <v>430</v>
      </c>
      <c r="AA63" s="348">
        <v>2.3300999999999998</v>
      </c>
      <c r="AB63" s="348">
        <v>11.5724</v>
      </c>
      <c r="AC63" s="348">
        <v>5.9650999999999996</v>
      </c>
      <c r="AD63" s="348">
        <v>4.9379</v>
      </c>
      <c r="AE63" s="348">
        <v>2.3300999999999998</v>
      </c>
      <c r="AF63" s="348">
        <v>5.2553000000000001</v>
      </c>
      <c r="AG63" s="569"/>
      <c r="AH63" s="346">
        <v>2</v>
      </c>
      <c r="AI63" s="346">
        <v>5</v>
      </c>
      <c r="AJ63" s="346">
        <v>4</v>
      </c>
      <c r="AK63" s="346">
        <v>9</v>
      </c>
      <c r="AL63" s="346">
        <v>2</v>
      </c>
      <c r="AM63" s="346">
        <v>2</v>
      </c>
      <c r="AN63" s="346">
        <v>1</v>
      </c>
      <c r="AO63" s="573">
        <v>2</v>
      </c>
      <c r="AP63" s="346">
        <v>2</v>
      </c>
      <c r="AQ63" s="346">
        <v>3</v>
      </c>
      <c r="AR63" s="346">
        <v>2</v>
      </c>
      <c r="AS63" s="346">
        <v>7</v>
      </c>
      <c r="AT63" s="346" t="s">
        <v>430</v>
      </c>
      <c r="AU63" s="346">
        <v>3</v>
      </c>
      <c r="AV63" s="346">
        <v>3</v>
      </c>
      <c r="AW63" s="346">
        <v>1</v>
      </c>
      <c r="AX63" s="346">
        <v>2</v>
      </c>
      <c r="AY63" s="346">
        <v>3</v>
      </c>
      <c r="AZ63" s="584"/>
      <c r="BA63" s="467">
        <v>46.42</v>
      </c>
      <c r="BB63" s="348">
        <v>28.73</v>
      </c>
      <c r="BC63" s="348">
        <v>12.59</v>
      </c>
      <c r="BD63" s="348">
        <v>4.47</v>
      </c>
      <c r="BE63" s="375" t="s">
        <v>430</v>
      </c>
      <c r="BF63" s="375">
        <v>7.8</v>
      </c>
      <c r="BG63" s="374"/>
      <c r="BH63" s="594">
        <v>4.7699999999999996</v>
      </c>
      <c r="BI63" s="348" t="s">
        <v>430</v>
      </c>
      <c r="BJ63" s="348" t="s">
        <v>430</v>
      </c>
      <c r="BK63" s="348">
        <v>34.92</v>
      </c>
      <c r="BL63" s="348" t="s">
        <v>430</v>
      </c>
      <c r="BM63" s="375">
        <v>46.42</v>
      </c>
      <c r="BN63" s="375" t="s">
        <v>430</v>
      </c>
      <c r="BO63" s="375" t="s">
        <v>430</v>
      </c>
      <c r="BP63" s="375">
        <v>10.86</v>
      </c>
      <c r="BQ63" s="375">
        <v>2.8</v>
      </c>
      <c r="BR63" s="374"/>
      <c r="BS63" s="468" t="s">
        <v>430</v>
      </c>
      <c r="BT63" s="348">
        <v>12.586431583085499</v>
      </c>
      <c r="BU63" s="374"/>
      <c r="BV63" s="430" t="s">
        <v>554</v>
      </c>
    </row>
    <row r="64" spans="1:74" s="428" customFormat="1" x14ac:dyDescent="0.25">
      <c r="A64" s="345" t="s">
        <v>7889</v>
      </c>
      <c r="B64" s="373"/>
      <c r="C64" s="719">
        <v>37797</v>
      </c>
      <c r="D64" s="373"/>
      <c r="E64" s="346">
        <v>53.163499999999999</v>
      </c>
      <c r="F64" s="373"/>
      <c r="G64" s="347">
        <v>43.1965</v>
      </c>
      <c r="H64" s="374"/>
      <c r="I64" s="348">
        <v>3.23</v>
      </c>
      <c r="J64" s="348">
        <v>6.96</v>
      </c>
      <c r="K64" s="348">
        <v>2.58</v>
      </c>
      <c r="L64" s="348">
        <v>2.7</v>
      </c>
      <c r="M64" s="348"/>
      <c r="N64" s="350">
        <v>30.1906</v>
      </c>
      <c r="O64" s="348">
        <v>-9.9626000000000001</v>
      </c>
      <c r="P64" s="348">
        <v>2.9712000000000001</v>
      </c>
      <c r="Q64" s="348">
        <v>-1.6647000000000001</v>
      </c>
      <c r="R64" s="348">
        <v>7.1536999999999997</v>
      </c>
      <c r="S64" s="348">
        <v>6.0914000000000001</v>
      </c>
      <c r="T64" s="348">
        <v>4.5791000000000004</v>
      </c>
      <c r="U64" s="354">
        <v>3.0347</v>
      </c>
      <c r="V64" s="348">
        <v>3.1076000000000001</v>
      </c>
      <c r="W64" s="348">
        <v>6.2134999999999998</v>
      </c>
      <c r="X64" s="348">
        <v>6.4138999999999999</v>
      </c>
      <c r="Y64" s="375">
        <v>5.7102000000000004</v>
      </c>
      <c r="Z64" s="348">
        <v>6.2042999999999999</v>
      </c>
      <c r="AA64" s="348">
        <v>0.91930000000000001</v>
      </c>
      <c r="AB64" s="348">
        <v>7.5964999999999998</v>
      </c>
      <c r="AC64" s="348">
        <v>3.3831000000000002</v>
      </c>
      <c r="AD64" s="348">
        <v>3.8105000000000002</v>
      </c>
      <c r="AE64" s="348">
        <v>0.91930000000000001</v>
      </c>
      <c r="AF64" s="348">
        <v>6.5465999999999998</v>
      </c>
      <c r="AG64" s="569"/>
      <c r="AH64" s="346">
        <v>7</v>
      </c>
      <c r="AI64" s="346">
        <v>4</v>
      </c>
      <c r="AJ64" s="346">
        <v>3</v>
      </c>
      <c r="AK64" s="346">
        <v>3</v>
      </c>
      <c r="AL64" s="346">
        <v>7</v>
      </c>
      <c r="AM64" s="346">
        <v>7</v>
      </c>
      <c r="AN64" s="346">
        <v>6</v>
      </c>
      <c r="AO64" s="573">
        <v>5</v>
      </c>
      <c r="AP64" s="346">
        <v>4</v>
      </c>
      <c r="AQ64" s="346">
        <v>2</v>
      </c>
      <c r="AR64" s="346">
        <v>3</v>
      </c>
      <c r="AS64" s="346">
        <v>2</v>
      </c>
      <c r="AT64" s="346">
        <v>2</v>
      </c>
      <c r="AU64" s="346">
        <v>4</v>
      </c>
      <c r="AV64" s="346">
        <v>7</v>
      </c>
      <c r="AW64" s="346">
        <v>5</v>
      </c>
      <c r="AX64" s="346">
        <v>5</v>
      </c>
      <c r="AY64" s="346">
        <v>4</v>
      </c>
      <c r="AZ64" s="584"/>
      <c r="BA64" s="467">
        <v>29.97</v>
      </c>
      <c r="BB64" s="348">
        <v>59.23</v>
      </c>
      <c r="BC64" s="348">
        <v>4.7</v>
      </c>
      <c r="BD64" s="348" t="s">
        <v>430</v>
      </c>
      <c r="BE64" s="375" t="s">
        <v>430</v>
      </c>
      <c r="BF64" s="375">
        <v>6.1</v>
      </c>
      <c r="BG64" s="374"/>
      <c r="BH64" s="594">
        <v>6.1</v>
      </c>
      <c r="BI64" s="348">
        <v>17.059999999999999</v>
      </c>
      <c r="BJ64" s="348" t="s">
        <v>430</v>
      </c>
      <c r="BK64" s="348">
        <v>46.88</v>
      </c>
      <c r="BL64" s="348" t="s">
        <v>430</v>
      </c>
      <c r="BM64" s="375">
        <v>25.36</v>
      </c>
      <c r="BN64" s="375" t="s">
        <v>430</v>
      </c>
      <c r="BO64" s="375">
        <v>4.5999999999999996</v>
      </c>
      <c r="BP64" s="375" t="s">
        <v>430</v>
      </c>
      <c r="BQ64" s="375" t="s">
        <v>430</v>
      </c>
      <c r="BR64" s="374"/>
      <c r="BS64" s="468" t="s">
        <v>430</v>
      </c>
      <c r="BT64" s="348">
        <v>17.862053688213798</v>
      </c>
      <c r="BU64" s="374"/>
      <c r="BV64" s="430" t="s">
        <v>554</v>
      </c>
    </row>
    <row r="65" spans="1:74" s="428" customFormat="1" x14ac:dyDescent="0.25">
      <c r="A65" s="345" t="s">
        <v>7890</v>
      </c>
      <c r="B65" s="373"/>
      <c r="C65" s="719">
        <v>43438</v>
      </c>
      <c r="D65" s="373"/>
      <c r="E65" s="346">
        <v>37.912399999999998</v>
      </c>
      <c r="F65" s="373"/>
      <c r="G65" s="347">
        <v>1493.1251999999999</v>
      </c>
      <c r="H65" s="374"/>
      <c r="I65" s="348">
        <v>8.57</v>
      </c>
      <c r="J65" s="348">
        <v>6.82</v>
      </c>
      <c r="K65" s="348">
        <v>4.17</v>
      </c>
      <c r="L65" s="348">
        <v>4.3099999999999996</v>
      </c>
      <c r="M65" s="348"/>
      <c r="N65" s="350">
        <v>18.9819</v>
      </c>
      <c r="O65" s="348">
        <v>-3.4523000000000001</v>
      </c>
      <c r="P65" s="348">
        <v>1.3924000000000001</v>
      </c>
      <c r="Q65" s="348">
        <v>-3.2454000000000001</v>
      </c>
      <c r="R65" s="348">
        <v>8.1524000000000001</v>
      </c>
      <c r="S65" s="348">
        <v>4.0453999999999999</v>
      </c>
      <c r="T65" s="348">
        <v>3.7829999999999999</v>
      </c>
      <c r="U65" s="354">
        <v>1.3361000000000001</v>
      </c>
      <c r="V65" s="348">
        <v>1.6046</v>
      </c>
      <c r="W65" s="348">
        <v>4.3121</v>
      </c>
      <c r="X65" s="348">
        <v>4.8304999999999998</v>
      </c>
      <c r="Y65" s="375">
        <v>4.4871999999999996</v>
      </c>
      <c r="Z65" s="348" t="s">
        <v>430</v>
      </c>
      <c r="AA65" s="348">
        <v>-0.72340000000000004</v>
      </c>
      <c r="AB65" s="348">
        <v>6.2195</v>
      </c>
      <c r="AC65" s="348">
        <v>2.6328999999999998</v>
      </c>
      <c r="AD65" s="348">
        <v>2.4207000000000001</v>
      </c>
      <c r="AE65" s="348">
        <v>-0.72340000000000004</v>
      </c>
      <c r="AF65" s="348">
        <v>5.4021999999999997</v>
      </c>
      <c r="AG65" s="569"/>
      <c r="AH65" s="346">
        <v>9</v>
      </c>
      <c r="AI65" s="346">
        <v>3</v>
      </c>
      <c r="AJ65" s="346">
        <v>5</v>
      </c>
      <c r="AK65" s="346">
        <v>5</v>
      </c>
      <c r="AL65" s="346">
        <v>6</v>
      </c>
      <c r="AM65" s="346">
        <v>10</v>
      </c>
      <c r="AN65" s="346">
        <v>10</v>
      </c>
      <c r="AO65" s="573">
        <v>8</v>
      </c>
      <c r="AP65" s="346">
        <v>7</v>
      </c>
      <c r="AQ65" s="346">
        <v>9</v>
      </c>
      <c r="AR65" s="346">
        <v>9</v>
      </c>
      <c r="AS65" s="346">
        <v>9</v>
      </c>
      <c r="AT65" s="346" t="s">
        <v>430</v>
      </c>
      <c r="AU65" s="346">
        <v>6</v>
      </c>
      <c r="AV65" s="346">
        <v>8</v>
      </c>
      <c r="AW65" s="346">
        <v>9</v>
      </c>
      <c r="AX65" s="346">
        <v>10</v>
      </c>
      <c r="AY65" s="346">
        <v>6</v>
      </c>
      <c r="AZ65" s="584"/>
      <c r="BA65" s="467">
        <v>55.35</v>
      </c>
      <c r="BB65" s="348">
        <v>39.619999999999997</v>
      </c>
      <c r="BC65" s="348" t="s">
        <v>430</v>
      </c>
      <c r="BD65" s="348" t="s">
        <v>430</v>
      </c>
      <c r="BE65" s="375" t="s">
        <v>430</v>
      </c>
      <c r="BF65" s="375">
        <v>5.03</v>
      </c>
      <c r="BG65" s="374"/>
      <c r="BH65" s="594">
        <v>5.03</v>
      </c>
      <c r="BI65" s="348">
        <v>36.18</v>
      </c>
      <c r="BJ65" s="348" t="s">
        <v>430</v>
      </c>
      <c r="BK65" s="348">
        <v>3.44</v>
      </c>
      <c r="BL65" s="348" t="s">
        <v>430</v>
      </c>
      <c r="BM65" s="375">
        <v>55.35</v>
      </c>
      <c r="BN65" s="375" t="s">
        <v>430</v>
      </c>
      <c r="BO65" s="375" t="s">
        <v>430</v>
      </c>
      <c r="BP65" s="375" t="s">
        <v>430</v>
      </c>
      <c r="BQ65" s="375" t="s">
        <v>430</v>
      </c>
      <c r="BR65" s="374"/>
      <c r="BS65" s="468" t="s">
        <v>430</v>
      </c>
      <c r="BT65" s="348" t="s">
        <v>430</v>
      </c>
      <c r="BU65" s="374"/>
      <c r="BV65" s="430" t="s">
        <v>554</v>
      </c>
    </row>
    <row r="66" spans="1:74" s="428" customFormat="1" x14ac:dyDescent="0.25">
      <c r="A66" s="345" t="s">
        <v>7891</v>
      </c>
      <c r="B66" s="373"/>
      <c r="C66" s="719">
        <v>44392</v>
      </c>
      <c r="D66" s="373"/>
      <c r="E66" s="346">
        <v>27.79</v>
      </c>
      <c r="F66" s="373"/>
      <c r="G66" s="347">
        <v>12.8573</v>
      </c>
      <c r="H66" s="374"/>
      <c r="I66" s="348">
        <v>7.21</v>
      </c>
      <c r="J66" s="348">
        <v>6.03</v>
      </c>
      <c r="K66" s="348">
        <v>3.16</v>
      </c>
      <c r="L66" s="348">
        <v>3.28</v>
      </c>
      <c r="M66" s="348"/>
      <c r="N66" s="350">
        <v>48.609099999999998</v>
      </c>
      <c r="O66" s="348">
        <v>-12.8559</v>
      </c>
      <c r="P66" s="348">
        <v>0.89239999999999997</v>
      </c>
      <c r="Q66" s="348">
        <v>-5.0392999999999999</v>
      </c>
      <c r="R66" s="348">
        <v>10.239100000000001</v>
      </c>
      <c r="S66" s="348">
        <v>4.1829000000000001</v>
      </c>
      <c r="T66" s="348">
        <v>4.1571999999999996</v>
      </c>
      <c r="U66" s="354">
        <v>3.0960999999999999</v>
      </c>
      <c r="V66" s="348">
        <v>1.8819999999999999</v>
      </c>
      <c r="W66" s="348">
        <v>4.8399000000000001</v>
      </c>
      <c r="X66" s="348">
        <v>5.6734</v>
      </c>
      <c r="Y66" s="375">
        <v>5.1436999999999999</v>
      </c>
      <c r="Z66" s="348" t="s">
        <v>430</v>
      </c>
      <c r="AA66" s="348">
        <v>-0.40799999999999997</v>
      </c>
      <c r="AB66" s="348">
        <v>4.1570999999999998</v>
      </c>
      <c r="AC66" s="348">
        <v>3.8571</v>
      </c>
      <c r="AD66" s="348">
        <v>3.8767</v>
      </c>
      <c r="AE66" s="348">
        <v>-0.40799999999999997</v>
      </c>
      <c r="AF66" s="348">
        <v>5.1492000000000004</v>
      </c>
      <c r="AG66" s="569"/>
      <c r="AH66" s="346">
        <v>3</v>
      </c>
      <c r="AI66" s="346">
        <v>6</v>
      </c>
      <c r="AJ66" s="346">
        <v>7</v>
      </c>
      <c r="AK66" s="346">
        <v>6</v>
      </c>
      <c r="AL66" s="346">
        <v>4</v>
      </c>
      <c r="AM66" s="346">
        <v>9</v>
      </c>
      <c r="AN66" s="346">
        <v>7</v>
      </c>
      <c r="AO66" s="573">
        <v>4</v>
      </c>
      <c r="AP66" s="346">
        <v>6</v>
      </c>
      <c r="AQ66" s="346">
        <v>6</v>
      </c>
      <c r="AR66" s="346">
        <v>6</v>
      </c>
      <c r="AS66" s="346">
        <v>4</v>
      </c>
      <c r="AT66" s="346" t="s">
        <v>430</v>
      </c>
      <c r="AU66" s="346">
        <v>5</v>
      </c>
      <c r="AV66" s="346">
        <v>10</v>
      </c>
      <c r="AW66" s="346">
        <v>4</v>
      </c>
      <c r="AX66" s="346">
        <v>4</v>
      </c>
      <c r="AY66" s="346">
        <v>5</v>
      </c>
      <c r="AZ66" s="584"/>
      <c r="BA66" s="467">
        <v>42</v>
      </c>
      <c r="BB66" s="348">
        <v>7.06</v>
      </c>
      <c r="BC66" s="348" t="s">
        <v>430</v>
      </c>
      <c r="BD66" s="348" t="s">
        <v>430</v>
      </c>
      <c r="BE66" s="375" t="s">
        <v>430</v>
      </c>
      <c r="BF66" s="375">
        <v>50.94</v>
      </c>
      <c r="BG66" s="374"/>
      <c r="BH66" s="594">
        <v>50.94</v>
      </c>
      <c r="BI66" s="348" t="s">
        <v>430</v>
      </c>
      <c r="BJ66" s="348">
        <v>7.06</v>
      </c>
      <c r="BK66" s="348" t="s">
        <v>430</v>
      </c>
      <c r="BL66" s="348" t="s">
        <v>430</v>
      </c>
      <c r="BM66" s="375">
        <v>38.47</v>
      </c>
      <c r="BN66" s="375" t="s">
        <v>430</v>
      </c>
      <c r="BO66" s="375">
        <v>3.53</v>
      </c>
      <c r="BP66" s="375" t="s">
        <v>430</v>
      </c>
      <c r="BQ66" s="375" t="s">
        <v>430</v>
      </c>
      <c r="BR66" s="374"/>
      <c r="BS66" s="468" t="s">
        <v>430</v>
      </c>
      <c r="BT66" s="348" t="s">
        <v>430</v>
      </c>
      <c r="BU66" s="374"/>
      <c r="BV66" s="430" t="s">
        <v>554</v>
      </c>
    </row>
    <row r="67" spans="1:74" x14ac:dyDescent="0.25">
      <c r="A67" s="318" t="s">
        <v>93</v>
      </c>
      <c r="B67" s="43"/>
      <c r="C67" s="720"/>
      <c r="D67" s="43"/>
      <c r="E67" s="51"/>
      <c r="F67" s="43"/>
      <c r="G67" s="55"/>
      <c r="H67" s="66"/>
      <c r="I67" s="59"/>
      <c r="J67" s="59"/>
      <c r="K67" s="59"/>
      <c r="L67" s="59"/>
      <c r="M67" s="59"/>
      <c r="N67" s="70">
        <v>37.141399999999997</v>
      </c>
      <c r="O67" s="59">
        <v>-10.743</v>
      </c>
      <c r="P67" s="59">
        <v>1.7787999999999999</v>
      </c>
      <c r="Q67" s="59">
        <v>-3.9007000000000001</v>
      </c>
      <c r="R67" s="59">
        <v>10.4573</v>
      </c>
      <c r="S67" s="59">
        <v>6.6997</v>
      </c>
      <c r="T67" s="59">
        <v>4.9516999999999998</v>
      </c>
      <c r="U67" s="88">
        <v>2.6347</v>
      </c>
      <c r="V67" s="59">
        <v>2.5472000000000001</v>
      </c>
      <c r="W67" s="59">
        <v>5.2369000000000003</v>
      </c>
      <c r="X67" s="59">
        <v>5.8365999999999998</v>
      </c>
      <c r="Y67" s="276">
        <v>5.1025</v>
      </c>
      <c r="Z67" s="59">
        <v>5.8851000000000004</v>
      </c>
      <c r="AA67" s="59">
        <v>-0.1037</v>
      </c>
      <c r="AB67" s="59">
        <v>9.0198</v>
      </c>
      <c r="AC67" s="59">
        <v>3.7439</v>
      </c>
      <c r="AD67" s="59">
        <v>3.6107</v>
      </c>
      <c r="AE67" s="59">
        <v>-0.1037</v>
      </c>
      <c r="AF67" s="59">
        <v>6.2068000000000003</v>
      </c>
      <c r="AG67" s="553"/>
      <c r="AH67" s="51">
        <v>10</v>
      </c>
      <c r="AI67" s="51">
        <v>10</v>
      </c>
      <c r="AJ67" s="51">
        <v>10</v>
      </c>
      <c r="AK67" s="51">
        <v>10</v>
      </c>
      <c r="AL67" s="51">
        <v>10</v>
      </c>
      <c r="AM67" s="51">
        <v>10</v>
      </c>
      <c r="AN67" s="51">
        <v>10</v>
      </c>
      <c r="AO67" s="630">
        <v>10</v>
      </c>
      <c r="AP67" s="51">
        <v>10</v>
      </c>
      <c r="AQ67" s="51">
        <v>10</v>
      </c>
      <c r="AR67" s="51">
        <v>10</v>
      </c>
      <c r="AS67" s="51">
        <v>10</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1"/>
      <c r="D68" s="44"/>
      <c r="E68" s="52"/>
      <c r="F68" s="44"/>
      <c r="G68" s="56"/>
      <c r="H68" s="67"/>
      <c r="I68" s="60"/>
      <c r="J68" s="60"/>
      <c r="K68" s="60"/>
      <c r="L68" s="60"/>
      <c r="M68" s="60"/>
      <c r="N68" s="71">
        <v>59.256999999999998</v>
      </c>
      <c r="O68" s="60">
        <v>5.6852999999999998</v>
      </c>
      <c r="P68" s="60">
        <v>6.4542999999999999</v>
      </c>
      <c r="Q68" s="60">
        <v>3.9929999999999999</v>
      </c>
      <c r="R68" s="60">
        <v>19.392900000000001</v>
      </c>
      <c r="S68" s="60">
        <v>9.5607000000000006</v>
      </c>
      <c r="T68" s="60">
        <v>7.2069000000000001</v>
      </c>
      <c r="U68" s="89">
        <v>5.0331999999999999</v>
      </c>
      <c r="V68" s="60">
        <v>5.0327000000000002</v>
      </c>
      <c r="W68" s="60">
        <v>6.4941000000000004</v>
      </c>
      <c r="X68" s="60">
        <v>6.8987999999999996</v>
      </c>
      <c r="Y68" s="277">
        <v>6.3186999999999998</v>
      </c>
      <c r="Z68" s="60">
        <v>6.4344999999999999</v>
      </c>
      <c r="AA68" s="60">
        <v>5.3322000000000003</v>
      </c>
      <c r="AB68" s="60">
        <v>16.244199999999999</v>
      </c>
      <c r="AC68" s="60">
        <v>5.9650999999999996</v>
      </c>
      <c r="AD68" s="60">
        <v>5.2191000000000001</v>
      </c>
      <c r="AE68" s="60">
        <v>5.3322000000000003</v>
      </c>
      <c r="AF68" s="60">
        <v>7.3007</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1"/>
      <c r="D69" s="44"/>
      <c r="E69" s="52"/>
      <c r="F69" s="44"/>
      <c r="G69" s="56"/>
      <c r="H69" s="67"/>
      <c r="I69" s="60"/>
      <c r="J69" s="60"/>
      <c r="K69" s="60"/>
      <c r="L69" s="60"/>
      <c r="M69" s="60"/>
      <c r="N69" s="71">
        <v>14.846299999999999</v>
      </c>
      <c r="O69" s="60">
        <v>-31.654800000000002</v>
      </c>
      <c r="P69" s="60">
        <v>-4.5959000000000003</v>
      </c>
      <c r="Q69" s="60">
        <v>-14.826499999999999</v>
      </c>
      <c r="R69" s="60">
        <v>6.2956000000000003</v>
      </c>
      <c r="S69" s="60">
        <v>4.0453999999999999</v>
      </c>
      <c r="T69" s="60">
        <v>3.7829999999999999</v>
      </c>
      <c r="U69" s="89">
        <v>1.0617000000000001</v>
      </c>
      <c r="V69" s="60">
        <v>1.0516000000000001</v>
      </c>
      <c r="W69" s="60">
        <v>3.8069999999999999</v>
      </c>
      <c r="X69" s="60">
        <v>4.8143000000000002</v>
      </c>
      <c r="Y69" s="277">
        <v>4.3714000000000004</v>
      </c>
      <c r="Z69" s="60">
        <v>5.4394999999999998</v>
      </c>
      <c r="AA69" s="60">
        <v>-5.7244999999999999</v>
      </c>
      <c r="AB69" s="60">
        <v>4.1570999999999998</v>
      </c>
      <c r="AC69" s="60">
        <v>2.3740999999999999</v>
      </c>
      <c r="AD69" s="60">
        <v>2.4207000000000001</v>
      </c>
      <c r="AE69" s="60">
        <v>-5.7244999999999999</v>
      </c>
      <c r="AF69" s="60">
        <v>5.1492000000000004</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2"/>
      <c r="D70" s="45"/>
      <c r="E70" s="53"/>
      <c r="F70" s="45"/>
      <c r="G70" s="57"/>
      <c r="H70" s="68"/>
      <c r="I70" s="61"/>
      <c r="J70" s="61"/>
      <c r="K70" s="61"/>
      <c r="L70" s="61"/>
      <c r="M70" s="61"/>
      <c r="N70" s="72">
        <v>35.732399999999998</v>
      </c>
      <c r="O70" s="61">
        <v>-12.6288</v>
      </c>
      <c r="P70" s="61">
        <v>1.3349</v>
      </c>
      <c r="Q70" s="61">
        <v>-4.1423500000000004</v>
      </c>
      <c r="R70" s="61">
        <v>8.3800500000000007</v>
      </c>
      <c r="S70" s="61">
        <v>6.2884000000000002</v>
      </c>
      <c r="T70" s="61">
        <v>4.6023500000000004</v>
      </c>
      <c r="U70" s="90">
        <v>2.4575499999999999</v>
      </c>
      <c r="V70" s="61">
        <v>2.1165500000000002</v>
      </c>
      <c r="W70" s="61">
        <v>5.0341500000000003</v>
      </c>
      <c r="X70" s="61">
        <v>5.8456999999999999</v>
      </c>
      <c r="Y70" s="279">
        <v>5.1095499999999996</v>
      </c>
      <c r="Z70" s="61">
        <v>5.7877000000000001</v>
      </c>
      <c r="AA70" s="61">
        <v>-0.56569999999999998</v>
      </c>
      <c r="AB70" s="61">
        <v>8.3916000000000004</v>
      </c>
      <c r="AC70" s="61">
        <v>3.2530000000000001</v>
      </c>
      <c r="AD70" s="61">
        <v>3.5518000000000001</v>
      </c>
      <c r="AE70" s="61">
        <v>-0.56569999999999998</v>
      </c>
      <c r="AF70" s="61">
        <v>6.3530499999999996</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6"/>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7845</v>
      </c>
      <c r="B72" s="374"/>
      <c r="C72" s="731"/>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7846</v>
      </c>
      <c r="B73" s="417"/>
      <c r="C73" s="732"/>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10410</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457AF-41C4-4E87-A54B-9964DF482CB3}">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271</v>
      </c>
    </row>
    <row r="4" spans="1:74" x14ac:dyDescent="0.25">
      <c r="A4" s="488" t="s">
        <v>425</v>
      </c>
    </row>
    <row r="5" spans="1:74" ht="33" x14ac:dyDescent="0.25">
      <c r="A5" s="1075" t="s">
        <v>272</v>
      </c>
      <c r="B5" s="1076"/>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100"/>
      <c r="BS5" s="1106" t="s">
        <v>212</v>
      </c>
      <c r="BT5" s="1102"/>
      <c r="BU5" s="1100"/>
      <c r="BV5" s="1106" t="s">
        <v>88</v>
      </c>
    </row>
    <row r="6" spans="1:74" ht="33" x14ac:dyDescent="0.25">
      <c r="A6" s="1075"/>
      <c r="B6" s="1077"/>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103"/>
      <c r="BS6" s="83" t="s">
        <v>210</v>
      </c>
      <c r="BT6" s="82" t="s">
        <v>211</v>
      </c>
      <c r="BU6" s="1103"/>
      <c r="BV6" s="1107"/>
    </row>
    <row r="7" spans="1:74" ht="14.5" x14ac:dyDescent="0.25">
      <c r="A7" s="323" t="s">
        <v>273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7895</v>
      </c>
      <c r="B8" s="369"/>
      <c r="C8" s="718">
        <v>41275</v>
      </c>
      <c r="D8" s="369"/>
      <c r="E8" s="338">
        <v>30699</v>
      </c>
      <c r="F8" s="369"/>
      <c r="G8" s="339">
        <v>35.182099999999998</v>
      </c>
      <c r="H8" s="370"/>
      <c r="I8" s="340">
        <v>7.1</v>
      </c>
      <c r="J8" s="340">
        <v>7.31</v>
      </c>
      <c r="K8" s="340">
        <v>4.21</v>
      </c>
      <c r="L8" s="340">
        <v>4.4400000000000004</v>
      </c>
      <c r="M8" s="361"/>
      <c r="N8" s="342">
        <v>21.488099999999999</v>
      </c>
      <c r="O8" s="340">
        <v>-18.369800000000001</v>
      </c>
      <c r="P8" s="340">
        <v>1.3342000000000001</v>
      </c>
      <c r="Q8" s="340">
        <v>-5.0441000000000003</v>
      </c>
      <c r="R8" s="340">
        <v>11.463699999999999</v>
      </c>
      <c r="S8" s="340">
        <v>8.4559999999999995</v>
      </c>
      <c r="T8" s="340">
        <v>6.5377999999999998</v>
      </c>
      <c r="U8" s="344">
        <v>4.7950999999999997</v>
      </c>
      <c r="V8" s="340">
        <v>5.0054999999999996</v>
      </c>
      <c r="W8" s="340">
        <v>7.2385999999999999</v>
      </c>
      <c r="X8" s="340">
        <v>7.4565999999999999</v>
      </c>
      <c r="Y8" s="371">
        <v>6.4996999999999998</v>
      </c>
      <c r="Z8" s="340">
        <v>7.4930000000000003</v>
      </c>
      <c r="AA8" s="340">
        <v>-0.31119999999999998</v>
      </c>
      <c r="AB8" s="340">
        <v>10.477399999999999</v>
      </c>
      <c r="AC8" s="340">
        <v>5.3243999999999998</v>
      </c>
      <c r="AD8" s="340">
        <v>5.5039999999999996</v>
      </c>
      <c r="AE8" s="340">
        <v>-0.31119999999999998</v>
      </c>
      <c r="AF8" s="340">
        <v>7.9707999999999997</v>
      </c>
      <c r="AG8" s="568"/>
      <c r="AH8" s="338">
        <v>12</v>
      </c>
      <c r="AI8" s="338">
        <v>14</v>
      </c>
      <c r="AJ8" s="338">
        <v>11</v>
      </c>
      <c r="AK8" s="338">
        <v>14</v>
      </c>
      <c r="AL8" s="338">
        <v>2</v>
      </c>
      <c r="AM8" s="338">
        <v>1</v>
      </c>
      <c r="AN8" s="338">
        <v>7</v>
      </c>
      <c r="AO8" s="604">
        <v>14</v>
      </c>
      <c r="AP8" s="338">
        <v>14</v>
      </c>
      <c r="AQ8" s="338">
        <v>14</v>
      </c>
      <c r="AR8" s="338">
        <v>9</v>
      </c>
      <c r="AS8" s="338">
        <v>7</v>
      </c>
      <c r="AT8" s="338">
        <v>4</v>
      </c>
      <c r="AU8" s="338">
        <v>13</v>
      </c>
      <c r="AV8" s="338">
        <v>1</v>
      </c>
      <c r="AW8" s="338">
        <v>12</v>
      </c>
      <c r="AX8" s="338">
        <v>13</v>
      </c>
      <c r="AY8" s="338">
        <v>13</v>
      </c>
      <c r="AZ8" s="583"/>
      <c r="BA8" s="464">
        <v>18.82</v>
      </c>
      <c r="BB8" s="340">
        <v>77.930000000000007</v>
      </c>
      <c r="BC8" s="340" t="s">
        <v>430</v>
      </c>
      <c r="BD8" s="340" t="s">
        <v>430</v>
      </c>
      <c r="BE8" s="371" t="s">
        <v>430</v>
      </c>
      <c r="BF8" s="371">
        <v>3.25</v>
      </c>
      <c r="BG8" s="370"/>
      <c r="BH8" s="593">
        <v>3.25</v>
      </c>
      <c r="BI8" s="340">
        <v>0.39</v>
      </c>
      <c r="BJ8" s="340" t="s">
        <v>430</v>
      </c>
      <c r="BK8" s="340">
        <v>77.540000000000006</v>
      </c>
      <c r="BL8" s="340" t="s">
        <v>430</v>
      </c>
      <c r="BM8" s="371">
        <v>18.82</v>
      </c>
      <c r="BN8" s="371" t="s">
        <v>430</v>
      </c>
      <c r="BO8" s="371" t="s">
        <v>430</v>
      </c>
      <c r="BP8" s="371" t="s">
        <v>430</v>
      </c>
      <c r="BQ8" s="371" t="s">
        <v>430</v>
      </c>
      <c r="BR8" s="370"/>
      <c r="BS8" s="465">
        <v>6.3835322793616402</v>
      </c>
      <c r="BT8" s="340">
        <v>11.3614218888639</v>
      </c>
      <c r="BU8" s="370"/>
      <c r="BV8" s="571" t="s">
        <v>554</v>
      </c>
    </row>
    <row r="9" spans="1:74" s="425" customFormat="1" x14ac:dyDescent="0.25">
      <c r="A9" s="337" t="s">
        <v>7896</v>
      </c>
      <c r="B9" s="369"/>
      <c r="C9" s="718">
        <v>41276</v>
      </c>
      <c r="D9" s="369"/>
      <c r="E9" s="338">
        <v>30055.5</v>
      </c>
      <c r="F9" s="369"/>
      <c r="G9" s="339">
        <v>33.393500000000003</v>
      </c>
      <c r="H9" s="370"/>
      <c r="I9" s="340">
        <v>6.04</v>
      </c>
      <c r="J9" s="340">
        <v>7.35</v>
      </c>
      <c r="K9" s="340">
        <v>3.48</v>
      </c>
      <c r="L9" s="340">
        <v>3.65</v>
      </c>
      <c r="M9" s="361"/>
      <c r="N9" s="342">
        <v>31.506399999999999</v>
      </c>
      <c r="O9" s="340">
        <v>-11.5387</v>
      </c>
      <c r="P9" s="340">
        <v>0.9214</v>
      </c>
      <c r="Q9" s="340">
        <v>-2.9868000000000001</v>
      </c>
      <c r="R9" s="340">
        <v>10.4657</v>
      </c>
      <c r="S9" s="340">
        <v>8.1448</v>
      </c>
      <c r="T9" s="340">
        <v>7.1923000000000004</v>
      </c>
      <c r="U9" s="344">
        <v>5.9574999999999996</v>
      </c>
      <c r="V9" s="340">
        <v>6.0849000000000002</v>
      </c>
      <c r="W9" s="340">
        <v>7.6825000000000001</v>
      </c>
      <c r="X9" s="340">
        <v>7.7252999999999998</v>
      </c>
      <c r="Y9" s="371">
        <v>6.9509999999999996</v>
      </c>
      <c r="Z9" s="340">
        <v>7.5648999999999997</v>
      </c>
      <c r="AA9" s="340">
        <v>0.92949999999999999</v>
      </c>
      <c r="AB9" s="340">
        <v>9.8209</v>
      </c>
      <c r="AC9" s="340">
        <v>6.2666000000000004</v>
      </c>
      <c r="AD9" s="340">
        <v>6.4866000000000001</v>
      </c>
      <c r="AE9" s="340">
        <v>0.92949999999999999</v>
      </c>
      <c r="AF9" s="340">
        <v>8.1173999999999999</v>
      </c>
      <c r="AG9" s="568"/>
      <c r="AH9" s="338">
        <v>2</v>
      </c>
      <c r="AI9" s="338">
        <v>10</v>
      </c>
      <c r="AJ9" s="338">
        <v>13</v>
      </c>
      <c r="AK9" s="338">
        <v>8</v>
      </c>
      <c r="AL9" s="338">
        <v>3</v>
      </c>
      <c r="AM9" s="338">
        <v>4</v>
      </c>
      <c r="AN9" s="338">
        <v>2</v>
      </c>
      <c r="AO9" s="604">
        <v>1</v>
      </c>
      <c r="AP9" s="338">
        <v>1</v>
      </c>
      <c r="AQ9" s="338">
        <v>4</v>
      </c>
      <c r="AR9" s="338">
        <v>3</v>
      </c>
      <c r="AS9" s="338">
        <v>1</v>
      </c>
      <c r="AT9" s="338">
        <v>2</v>
      </c>
      <c r="AU9" s="338">
        <v>7</v>
      </c>
      <c r="AV9" s="338">
        <v>4</v>
      </c>
      <c r="AW9" s="338">
        <v>2</v>
      </c>
      <c r="AX9" s="338">
        <v>1</v>
      </c>
      <c r="AY9" s="338">
        <v>7</v>
      </c>
      <c r="AZ9" s="583"/>
      <c r="BA9" s="464">
        <v>21.4</v>
      </c>
      <c r="BB9" s="340">
        <v>72.099999999999994</v>
      </c>
      <c r="BC9" s="340">
        <v>0.54</v>
      </c>
      <c r="BD9" s="340" t="s">
        <v>430</v>
      </c>
      <c r="BE9" s="371">
        <v>4.41</v>
      </c>
      <c r="BF9" s="371">
        <v>5.97</v>
      </c>
      <c r="BG9" s="370"/>
      <c r="BH9" s="593">
        <v>5.97</v>
      </c>
      <c r="BI9" s="340">
        <v>2.99</v>
      </c>
      <c r="BJ9" s="340" t="s">
        <v>430</v>
      </c>
      <c r="BK9" s="340">
        <v>69.650000000000006</v>
      </c>
      <c r="BL9" s="340" t="s">
        <v>430</v>
      </c>
      <c r="BM9" s="371">
        <v>21.39</v>
      </c>
      <c r="BN9" s="371" t="s">
        <v>430</v>
      </c>
      <c r="BO9" s="371">
        <v>0.01</v>
      </c>
      <c r="BP9" s="371" t="s">
        <v>430</v>
      </c>
      <c r="BQ9" s="371">
        <v>4.41</v>
      </c>
      <c r="BR9" s="370"/>
      <c r="BS9" s="465">
        <v>12.8839639919705</v>
      </c>
      <c r="BT9" s="340">
        <v>7.4877025340080303</v>
      </c>
      <c r="BU9" s="370"/>
      <c r="BV9" s="571" t="s">
        <v>554</v>
      </c>
    </row>
    <row r="10" spans="1:74" s="428" customFormat="1" x14ac:dyDescent="0.25">
      <c r="A10" s="345" t="s">
        <v>7897</v>
      </c>
      <c r="B10" s="373"/>
      <c r="C10" s="719">
        <v>41275</v>
      </c>
      <c r="D10" s="373"/>
      <c r="E10" s="346">
        <v>23872.9</v>
      </c>
      <c r="F10" s="373"/>
      <c r="G10" s="347">
        <v>121.5399</v>
      </c>
      <c r="H10" s="374"/>
      <c r="I10" s="348">
        <v>6.66</v>
      </c>
      <c r="J10" s="348">
        <v>7.34</v>
      </c>
      <c r="K10" s="348">
        <v>4.0999999999999996</v>
      </c>
      <c r="L10" s="348">
        <v>4.32</v>
      </c>
      <c r="M10" s="362"/>
      <c r="N10" s="350">
        <v>29.394300000000001</v>
      </c>
      <c r="O10" s="348">
        <v>-15.2967</v>
      </c>
      <c r="P10" s="348">
        <v>1.9656</v>
      </c>
      <c r="Q10" s="348">
        <v>-3.2479</v>
      </c>
      <c r="R10" s="348">
        <v>12.117000000000001</v>
      </c>
      <c r="S10" s="348">
        <v>8.2495999999999992</v>
      </c>
      <c r="T10" s="348">
        <v>6.7587000000000002</v>
      </c>
      <c r="U10" s="354">
        <v>4.9589999999999996</v>
      </c>
      <c r="V10" s="348">
        <v>5.1069000000000004</v>
      </c>
      <c r="W10" s="348">
        <v>7.2489999999999997</v>
      </c>
      <c r="X10" s="348">
        <v>7.4503000000000004</v>
      </c>
      <c r="Y10" s="375">
        <v>6.5555000000000003</v>
      </c>
      <c r="Z10" s="348">
        <v>7.5205000000000002</v>
      </c>
      <c r="AA10" s="348">
        <v>0.72660000000000002</v>
      </c>
      <c r="AB10" s="348">
        <v>10.456799999999999</v>
      </c>
      <c r="AC10" s="348">
        <v>5.4268000000000001</v>
      </c>
      <c r="AD10" s="348">
        <v>5.7331000000000003</v>
      </c>
      <c r="AE10" s="348">
        <v>0.72660000000000002</v>
      </c>
      <c r="AF10" s="348">
        <v>8.0624000000000002</v>
      </c>
      <c r="AG10" s="569"/>
      <c r="AH10" s="346">
        <v>6</v>
      </c>
      <c r="AI10" s="346">
        <v>13</v>
      </c>
      <c r="AJ10" s="346">
        <v>8</v>
      </c>
      <c r="AK10" s="346">
        <v>12</v>
      </c>
      <c r="AL10" s="346">
        <v>1</v>
      </c>
      <c r="AM10" s="346">
        <v>3</v>
      </c>
      <c r="AN10" s="346">
        <v>6</v>
      </c>
      <c r="AO10" s="429">
        <v>13</v>
      </c>
      <c r="AP10" s="346">
        <v>13</v>
      </c>
      <c r="AQ10" s="346">
        <v>13</v>
      </c>
      <c r="AR10" s="346">
        <v>10</v>
      </c>
      <c r="AS10" s="346">
        <v>6</v>
      </c>
      <c r="AT10" s="346">
        <v>3</v>
      </c>
      <c r="AU10" s="346">
        <v>8</v>
      </c>
      <c r="AV10" s="346">
        <v>2</v>
      </c>
      <c r="AW10" s="346">
        <v>11</v>
      </c>
      <c r="AX10" s="346">
        <v>7</v>
      </c>
      <c r="AY10" s="346">
        <v>8</v>
      </c>
      <c r="AZ10" s="584"/>
      <c r="BA10" s="467">
        <v>25.71</v>
      </c>
      <c r="BB10" s="348">
        <v>71.11</v>
      </c>
      <c r="BC10" s="348" t="s">
        <v>430</v>
      </c>
      <c r="BD10" s="348" t="s">
        <v>430</v>
      </c>
      <c r="BE10" s="375" t="s">
        <v>430</v>
      </c>
      <c r="BF10" s="375">
        <v>3.18</v>
      </c>
      <c r="BG10" s="374"/>
      <c r="BH10" s="594">
        <v>3.18</v>
      </c>
      <c r="BI10" s="348" t="s">
        <v>430</v>
      </c>
      <c r="BJ10" s="348" t="s">
        <v>430</v>
      </c>
      <c r="BK10" s="348">
        <v>71.11</v>
      </c>
      <c r="BL10" s="348" t="s">
        <v>430</v>
      </c>
      <c r="BM10" s="375">
        <v>25.71</v>
      </c>
      <c r="BN10" s="375" t="s">
        <v>430</v>
      </c>
      <c r="BO10" s="375" t="s">
        <v>430</v>
      </c>
      <c r="BP10" s="375" t="s">
        <v>430</v>
      </c>
      <c r="BQ10" s="375" t="s">
        <v>430</v>
      </c>
      <c r="BR10" s="374"/>
      <c r="BS10" s="468">
        <v>7.1240526421372099</v>
      </c>
      <c r="BT10" s="348">
        <v>10.532154543159599</v>
      </c>
      <c r="BU10" s="374"/>
      <c r="BV10" s="430" t="s">
        <v>554</v>
      </c>
    </row>
    <row r="11" spans="1:74" s="428" customFormat="1" x14ac:dyDescent="0.25">
      <c r="A11" s="345" t="s">
        <v>7898</v>
      </c>
      <c r="B11" s="373"/>
      <c r="C11" s="719">
        <v>43497</v>
      </c>
      <c r="D11" s="373"/>
      <c r="E11" s="346">
        <v>22160.9</v>
      </c>
      <c r="F11" s="373"/>
      <c r="G11" s="347">
        <v>16.938199999999998</v>
      </c>
      <c r="H11" s="374"/>
      <c r="I11" s="348">
        <v>3.75</v>
      </c>
      <c r="J11" s="348">
        <v>7.51</v>
      </c>
      <c r="K11" s="348">
        <v>2.9112900000000002</v>
      </c>
      <c r="L11" s="348">
        <v>3.04427</v>
      </c>
      <c r="M11" s="362"/>
      <c r="N11" s="350">
        <v>30.6251</v>
      </c>
      <c r="O11" s="348">
        <v>-9.3307000000000002</v>
      </c>
      <c r="P11" s="348">
        <v>2.9569999999999999</v>
      </c>
      <c r="Q11" s="348">
        <v>-2.1223999999999998</v>
      </c>
      <c r="R11" s="348">
        <v>9.4611999999999998</v>
      </c>
      <c r="S11" s="348">
        <v>7.5121000000000002</v>
      </c>
      <c r="T11" s="348">
        <v>6.0567000000000002</v>
      </c>
      <c r="U11" s="354">
        <v>4.9634</v>
      </c>
      <c r="V11" s="348">
        <v>5.1787999999999998</v>
      </c>
      <c r="W11" s="348">
        <v>7.4760999999999997</v>
      </c>
      <c r="X11" s="348">
        <v>7.4386000000000001</v>
      </c>
      <c r="Y11" s="375">
        <v>6.3948</v>
      </c>
      <c r="Z11" s="348" t="s">
        <v>430</v>
      </c>
      <c r="AA11" s="348">
        <v>2.1568999999999998</v>
      </c>
      <c r="AB11" s="348">
        <v>8.9489999999999998</v>
      </c>
      <c r="AC11" s="348">
        <v>5.2241999999999997</v>
      </c>
      <c r="AD11" s="348">
        <v>5.5590000000000002</v>
      </c>
      <c r="AE11" s="348">
        <v>2.1568999999999998</v>
      </c>
      <c r="AF11" s="348">
        <v>7.3221999999999996</v>
      </c>
      <c r="AG11" s="569"/>
      <c r="AH11" s="346">
        <v>4</v>
      </c>
      <c r="AI11" s="346">
        <v>6</v>
      </c>
      <c r="AJ11" s="346">
        <v>5</v>
      </c>
      <c r="AK11" s="346">
        <v>7</v>
      </c>
      <c r="AL11" s="346">
        <v>5</v>
      </c>
      <c r="AM11" s="346">
        <v>8</v>
      </c>
      <c r="AN11" s="346">
        <v>13</v>
      </c>
      <c r="AO11" s="429">
        <v>12</v>
      </c>
      <c r="AP11" s="346">
        <v>12</v>
      </c>
      <c r="AQ11" s="346">
        <v>8</v>
      </c>
      <c r="AR11" s="346">
        <v>11</v>
      </c>
      <c r="AS11" s="346">
        <v>9</v>
      </c>
      <c r="AT11" s="346" t="s">
        <v>430</v>
      </c>
      <c r="AU11" s="346">
        <v>3</v>
      </c>
      <c r="AV11" s="346">
        <v>10</v>
      </c>
      <c r="AW11" s="346">
        <v>14</v>
      </c>
      <c r="AX11" s="346">
        <v>12</v>
      </c>
      <c r="AY11" s="346">
        <v>3</v>
      </c>
      <c r="AZ11" s="584"/>
      <c r="BA11" s="467">
        <v>12.89</v>
      </c>
      <c r="BB11" s="348">
        <v>84.39</v>
      </c>
      <c r="BC11" s="348" t="s">
        <v>430</v>
      </c>
      <c r="BD11" s="348" t="s">
        <v>430</v>
      </c>
      <c r="BE11" s="375" t="s">
        <v>430</v>
      </c>
      <c r="BF11" s="375">
        <v>2.72</v>
      </c>
      <c r="BG11" s="374"/>
      <c r="BH11" s="594">
        <v>2.72</v>
      </c>
      <c r="BI11" s="348">
        <v>4.9000000000000004</v>
      </c>
      <c r="BJ11" s="348" t="s">
        <v>430</v>
      </c>
      <c r="BK11" s="348">
        <v>79.5</v>
      </c>
      <c r="BL11" s="348" t="s">
        <v>430</v>
      </c>
      <c r="BM11" s="375">
        <v>12.89</v>
      </c>
      <c r="BN11" s="375" t="s">
        <v>430</v>
      </c>
      <c r="BO11" s="375" t="s">
        <v>430</v>
      </c>
      <c r="BP11" s="375" t="s">
        <v>430</v>
      </c>
      <c r="BQ11" s="375" t="s">
        <v>430</v>
      </c>
      <c r="BR11" s="374"/>
      <c r="BS11" s="468">
        <v>10.081898000000001</v>
      </c>
      <c r="BT11" s="348">
        <v>9.1378552200000005</v>
      </c>
      <c r="BU11" s="374"/>
      <c r="BV11" s="430" t="s">
        <v>554</v>
      </c>
    </row>
    <row r="12" spans="1:74" s="428" customFormat="1" ht="11" x14ac:dyDescent="0.3">
      <c r="A12" s="841" t="s">
        <v>7899</v>
      </c>
      <c r="B12" s="842"/>
      <c r="C12" s="843">
        <v>41285</v>
      </c>
      <c r="D12" s="842"/>
      <c r="E12" s="844">
        <v>14951</v>
      </c>
      <c r="F12" s="842"/>
      <c r="G12" s="845">
        <v>4185.6257999999998</v>
      </c>
      <c r="H12" s="847"/>
      <c r="I12" s="846">
        <v>4.79</v>
      </c>
      <c r="J12" s="846">
        <v>7.45</v>
      </c>
      <c r="K12" s="846">
        <v>2.97</v>
      </c>
      <c r="L12" s="846">
        <v>3.13</v>
      </c>
      <c r="M12" s="851"/>
      <c r="N12" s="848">
        <v>27.1858</v>
      </c>
      <c r="O12" s="846">
        <v>-8.5181000000000004</v>
      </c>
      <c r="P12" s="846">
        <v>3.5531000000000001</v>
      </c>
      <c r="Q12" s="846">
        <v>-1.7393000000000001</v>
      </c>
      <c r="R12" s="846">
        <v>9.4019999999999992</v>
      </c>
      <c r="S12" s="846">
        <v>7.2732000000000001</v>
      </c>
      <c r="T12" s="846">
        <v>6.3718000000000004</v>
      </c>
      <c r="U12" s="856">
        <v>5.1083999999999996</v>
      </c>
      <c r="V12" s="846">
        <v>5.3811</v>
      </c>
      <c r="W12" s="846">
        <v>7.5727000000000002</v>
      </c>
      <c r="X12" s="846">
        <v>7.6031000000000004</v>
      </c>
      <c r="Y12" s="852">
        <v>6.6195000000000004</v>
      </c>
      <c r="Z12" s="846">
        <v>7.4356999999999998</v>
      </c>
      <c r="AA12" s="846">
        <v>1.5680000000000001</v>
      </c>
      <c r="AB12" s="846">
        <v>8.7483000000000004</v>
      </c>
      <c r="AC12" s="846">
        <v>5.4965000000000002</v>
      </c>
      <c r="AD12" s="846">
        <v>5.7253999999999996</v>
      </c>
      <c r="AE12" s="846">
        <v>1.5680000000000001</v>
      </c>
      <c r="AF12" s="846">
        <v>7.92</v>
      </c>
      <c r="AG12" s="936"/>
      <c r="AH12" s="844">
        <v>9</v>
      </c>
      <c r="AI12" s="844">
        <v>4</v>
      </c>
      <c r="AJ12" s="844">
        <v>4</v>
      </c>
      <c r="AK12" s="844">
        <v>5</v>
      </c>
      <c r="AL12" s="844">
        <v>6</v>
      </c>
      <c r="AM12" s="844">
        <v>10</v>
      </c>
      <c r="AN12" s="844">
        <v>11</v>
      </c>
      <c r="AO12" s="941">
        <v>8</v>
      </c>
      <c r="AP12" s="844">
        <v>6</v>
      </c>
      <c r="AQ12" s="844">
        <v>6</v>
      </c>
      <c r="AR12" s="844">
        <v>5</v>
      </c>
      <c r="AS12" s="844">
        <v>5</v>
      </c>
      <c r="AT12" s="844">
        <v>5</v>
      </c>
      <c r="AU12" s="844">
        <v>5</v>
      </c>
      <c r="AV12" s="844">
        <v>11</v>
      </c>
      <c r="AW12" s="844">
        <v>8</v>
      </c>
      <c r="AX12" s="844">
        <v>8</v>
      </c>
      <c r="AY12" s="844">
        <v>5</v>
      </c>
      <c r="AZ12" s="938"/>
      <c r="BA12" s="853">
        <v>17.7</v>
      </c>
      <c r="BB12" s="846">
        <v>79.39</v>
      </c>
      <c r="BC12" s="846" t="s">
        <v>430</v>
      </c>
      <c r="BD12" s="846" t="s">
        <v>430</v>
      </c>
      <c r="BE12" s="852" t="s">
        <v>430</v>
      </c>
      <c r="BF12" s="852">
        <v>2.9</v>
      </c>
      <c r="BG12" s="847"/>
      <c r="BH12" s="939">
        <v>2.9</v>
      </c>
      <c r="BI12" s="846" t="s">
        <v>430</v>
      </c>
      <c r="BJ12" s="846" t="s">
        <v>430</v>
      </c>
      <c r="BK12" s="846">
        <v>79.39</v>
      </c>
      <c r="BL12" s="846" t="s">
        <v>430</v>
      </c>
      <c r="BM12" s="852">
        <v>17.7</v>
      </c>
      <c r="BN12" s="852" t="s">
        <v>430</v>
      </c>
      <c r="BO12" s="852" t="s">
        <v>430</v>
      </c>
      <c r="BP12" s="852" t="s">
        <v>430</v>
      </c>
      <c r="BQ12" s="852" t="s">
        <v>430</v>
      </c>
      <c r="BR12" s="847"/>
      <c r="BS12" s="854">
        <v>6.4967942341528904</v>
      </c>
      <c r="BT12" s="846">
        <v>14.158240127257599</v>
      </c>
      <c r="BU12" s="847"/>
      <c r="BV12" s="906" t="s">
        <v>554</v>
      </c>
    </row>
    <row r="13" spans="1:74" s="428" customFormat="1" x14ac:dyDescent="0.25">
      <c r="A13" s="345" t="s">
        <v>7900</v>
      </c>
      <c r="B13" s="373"/>
      <c r="C13" s="719">
        <v>42381</v>
      </c>
      <c r="D13" s="373"/>
      <c r="E13" s="346">
        <v>13674.5</v>
      </c>
      <c r="F13" s="373"/>
      <c r="G13" s="347">
        <v>21.089200000000002</v>
      </c>
      <c r="H13" s="374"/>
      <c r="I13" s="348">
        <v>4.47</v>
      </c>
      <c r="J13" s="348">
        <v>7.08</v>
      </c>
      <c r="K13" s="348">
        <v>2.87</v>
      </c>
      <c r="L13" s="348">
        <v>3.03</v>
      </c>
      <c r="M13" s="362"/>
      <c r="N13" s="350">
        <v>31.006599999999999</v>
      </c>
      <c r="O13" s="348">
        <v>-13.0243</v>
      </c>
      <c r="P13" s="348">
        <v>1.0881000000000001</v>
      </c>
      <c r="Q13" s="348">
        <v>-4.5167999999999999</v>
      </c>
      <c r="R13" s="348">
        <v>8.9614999999999991</v>
      </c>
      <c r="S13" s="348">
        <v>7.7567000000000004</v>
      </c>
      <c r="T13" s="348">
        <v>7.5646000000000004</v>
      </c>
      <c r="U13" s="354">
        <v>5.891</v>
      </c>
      <c r="V13" s="348">
        <v>5.6704999999999997</v>
      </c>
      <c r="W13" s="348">
        <v>7.5887000000000002</v>
      </c>
      <c r="X13" s="348">
        <v>7.4687000000000001</v>
      </c>
      <c r="Y13" s="375">
        <v>6.24</v>
      </c>
      <c r="Z13" s="348">
        <v>7.2064000000000004</v>
      </c>
      <c r="AA13" s="348">
        <v>-1.5566</v>
      </c>
      <c r="AB13" s="348">
        <v>9.2966999999999995</v>
      </c>
      <c r="AC13" s="348">
        <v>6.5887000000000002</v>
      </c>
      <c r="AD13" s="348">
        <v>6.3205</v>
      </c>
      <c r="AE13" s="348">
        <v>-1.5566</v>
      </c>
      <c r="AF13" s="348">
        <v>7.3540999999999999</v>
      </c>
      <c r="AG13" s="569"/>
      <c r="AH13" s="346">
        <v>3</v>
      </c>
      <c r="AI13" s="346">
        <v>12</v>
      </c>
      <c r="AJ13" s="346">
        <v>12</v>
      </c>
      <c r="AK13" s="346">
        <v>13</v>
      </c>
      <c r="AL13" s="346">
        <v>10</v>
      </c>
      <c r="AM13" s="346">
        <v>7</v>
      </c>
      <c r="AN13" s="346">
        <v>1</v>
      </c>
      <c r="AO13" s="429">
        <v>3</v>
      </c>
      <c r="AP13" s="346">
        <v>5</v>
      </c>
      <c r="AQ13" s="346">
        <v>5</v>
      </c>
      <c r="AR13" s="346">
        <v>8</v>
      </c>
      <c r="AS13" s="346">
        <v>12</v>
      </c>
      <c r="AT13" s="346">
        <v>8</v>
      </c>
      <c r="AU13" s="346">
        <v>14</v>
      </c>
      <c r="AV13" s="346">
        <v>6</v>
      </c>
      <c r="AW13" s="346">
        <v>1</v>
      </c>
      <c r="AX13" s="346">
        <v>2</v>
      </c>
      <c r="AY13" s="346">
        <v>14</v>
      </c>
      <c r="AZ13" s="584"/>
      <c r="BA13" s="467">
        <v>12.57</v>
      </c>
      <c r="BB13" s="348">
        <v>83.36</v>
      </c>
      <c r="BC13" s="348" t="s">
        <v>430</v>
      </c>
      <c r="BD13" s="348" t="s">
        <v>430</v>
      </c>
      <c r="BE13" s="375" t="s">
        <v>430</v>
      </c>
      <c r="BF13" s="375">
        <v>4.07</v>
      </c>
      <c r="BG13" s="374"/>
      <c r="BH13" s="594">
        <v>4.07</v>
      </c>
      <c r="BI13" s="348">
        <v>8.75</v>
      </c>
      <c r="BJ13" s="348" t="s">
        <v>430</v>
      </c>
      <c r="BK13" s="348">
        <v>74.61</v>
      </c>
      <c r="BL13" s="348" t="s">
        <v>430</v>
      </c>
      <c r="BM13" s="375">
        <v>12.57</v>
      </c>
      <c r="BN13" s="375" t="s">
        <v>430</v>
      </c>
      <c r="BO13" s="375" t="s">
        <v>430</v>
      </c>
      <c r="BP13" s="375" t="s">
        <v>430</v>
      </c>
      <c r="BQ13" s="375" t="s">
        <v>430</v>
      </c>
      <c r="BR13" s="374"/>
      <c r="BS13" s="468">
        <v>5.8658956629329504</v>
      </c>
      <c r="BT13" s="348">
        <v>6.6830581533415296</v>
      </c>
      <c r="BU13" s="374"/>
      <c r="BV13" s="430" t="s">
        <v>554</v>
      </c>
    </row>
    <row r="14" spans="1:74" s="428" customFormat="1" x14ac:dyDescent="0.25">
      <c r="A14" s="345" t="s">
        <v>7901</v>
      </c>
      <c r="B14" s="373"/>
      <c r="C14" s="719">
        <v>41275</v>
      </c>
      <c r="D14" s="373"/>
      <c r="E14" s="346">
        <v>9376.5</v>
      </c>
      <c r="F14" s="373"/>
      <c r="G14" s="347">
        <v>66.91</v>
      </c>
      <c r="H14" s="374"/>
      <c r="I14" s="348">
        <v>3.83</v>
      </c>
      <c r="J14" s="348">
        <v>7.34</v>
      </c>
      <c r="K14" s="348">
        <v>2.95</v>
      </c>
      <c r="L14" s="348">
        <v>3.1</v>
      </c>
      <c r="M14" s="362"/>
      <c r="N14" s="350">
        <v>28.9895</v>
      </c>
      <c r="O14" s="348">
        <v>-9.9201999999999995</v>
      </c>
      <c r="P14" s="348">
        <v>1.8866000000000001</v>
      </c>
      <c r="Q14" s="348">
        <v>-1.7795000000000001</v>
      </c>
      <c r="R14" s="348">
        <v>9.3134999999999994</v>
      </c>
      <c r="S14" s="348">
        <v>7.7735000000000003</v>
      </c>
      <c r="T14" s="348">
        <v>6.7614999999999998</v>
      </c>
      <c r="U14" s="354">
        <v>5.1757999999999997</v>
      </c>
      <c r="V14" s="348">
        <v>5.3712</v>
      </c>
      <c r="W14" s="348">
        <v>7.7115999999999998</v>
      </c>
      <c r="X14" s="348">
        <v>7.7112999999999996</v>
      </c>
      <c r="Y14" s="375">
        <v>6.9172000000000002</v>
      </c>
      <c r="Z14" s="348">
        <v>7.43</v>
      </c>
      <c r="AA14" s="348">
        <v>0.98580000000000001</v>
      </c>
      <c r="AB14" s="348">
        <v>9.2828999999999997</v>
      </c>
      <c r="AC14" s="348">
        <v>5.8166000000000002</v>
      </c>
      <c r="AD14" s="348">
        <v>5.8266</v>
      </c>
      <c r="AE14" s="348">
        <v>0.98580000000000001</v>
      </c>
      <c r="AF14" s="348">
        <v>7.91</v>
      </c>
      <c r="AG14" s="569"/>
      <c r="AH14" s="346">
        <v>7</v>
      </c>
      <c r="AI14" s="346">
        <v>8</v>
      </c>
      <c r="AJ14" s="346">
        <v>9</v>
      </c>
      <c r="AK14" s="346">
        <v>6</v>
      </c>
      <c r="AL14" s="346">
        <v>7</v>
      </c>
      <c r="AM14" s="346">
        <v>6</v>
      </c>
      <c r="AN14" s="346">
        <v>5</v>
      </c>
      <c r="AO14" s="429">
        <v>6</v>
      </c>
      <c r="AP14" s="346">
        <v>7</v>
      </c>
      <c r="AQ14" s="346">
        <v>3</v>
      </c>
      <c r="AR14" s="346">
        <v>4</v>
      </c>
      <c r="AS14" s="346">
        <v>2</v>
      </c>
      <c r="AT14" s="346">
        <v>6</v>
      </c>
      <c r="AU14" s="346">
        <v>6</v>
      </c>
      <c r="AV14" s="346">
        <v>7</v>
      </c>
      <c r="AW14" s="346">
        <v>5</v>
      </c>
      <c r="AX14" s="346">
        <v>5</v>
      </c>
      <c r="AY14" s="346">
        <v>6</v>
      </c>
      <c r="AZ14" s="584"/>
      <c r="BA14" s="467">
        <v>19.97</v>
      </c>
      <c r="BB14" s="348">
        <v>75.95</v>
      </c>
      <c r="BC14" s="348" t="s">
        <v>430</v>
      </c>
      <c r="BD14" s="348" t="s">
        <v>430</v>
      </c>
      <c r="BE14" s="375">
        <v>0.03</v>
      </c>
      <c r="BF14" s="375">
        <v>4.05</v>
      </c>
      <c r="BG14" s="374"/>
      <c r="BH14" s="594">
        <v>4.03</v>
      </c>
      <c r="BI14" s="348">
        <v>1.54</v>
      </c>
      <c r="BJ14" s="348" t="s">
        <v>430</v>
      </c>
      <c r="BK14" s="348">
        <v>74.41</v>
      </c>
      <c r="BL14" s="348" t="s">
        <v>430</v>
      </c>
      <c r="BM14" s="375">
        <v>19.97</v>
      </c>
      <c r="BN14" s="375" t="s">
        <v>430</v>
      </c>
      <c r="BO14" s="375" t="s">
        <v>430</v>
      </c>
      <c r="BP14" s="375" t="s">
        <v>430</v>
      </c>
      <c r="BQ14" s="375">
        <v>0.03</v>
      </c>
      <c r="BR14" s="374"/>
      <c r="BS14" s="468">
        <v>5.4686585000000001</v>
      </c>
      <c r="BT14" s="348">
        <v>7.4023624799999999</v>
      </c>
      <c r="BU14" s="374"/>
      <c r="BV14" s="430" t="s">
        <v>554</v>
      </c>
    </row>
    <row r="15" spans="1:74" s="428" customFormat="1" x14ac:dyDescent="0.25">
      <c r="A15" s="345" t="s">
        <v>7902</v>
      </c>
      <c r="B15" s="373"/>
      <c r="C15" s="719">
        <v>42929</v>
      </c>
      <c r="D15" s="373"/>
      <c r="E15" s="346">
        <v>7851.3</v>
      </c>
      <c r="F15" s="373"/>
      <c r="G15" s="347">
        <v>19.282</v>
      </c>
      <c r="H15" s="374"/>
      <c r="I15" s="348">
        <v>4.33</v>
      </c>
      <c r="J15" s="348">
        <v>7.3040900000000004</v>
      </c>
      <c r="K15" s="348">
        <v>2.99</v>
      </c>
      <c r="L15" s="348">
        <v>3.16</v>
      </c>
      <c r="M15" s="362"/>
      <c r="N15" s="350">
        <v>30.122900000000001</v>
      </c>
      <c r="O15" s="348">
        <v>-12.2918</v>
      </c>
      <c r="P15" s="348">
        <v>0.81140000000000001</v>
      </c>
      <c r="Q15" s="348">
        <v>-3.2275</v>
      </c>
      <c r="R15" s="348">
        <v>9.1738</v>
      </c>
      <c r="S15" s="348">
        <v>7.8018000000000001</v>
      </c>
      <c r="T15" s="348">
        <v>7.0608000000000004</v>
      </c>
      <c r="U15" s="354">
        <v>5.6002999999999998</v>
      </c>
      <c r="V15" s="348">
        <v>5.7823000000000002</v>
      </c>
      <c r="W15" s="348">
        <v>7.9530000000000003</v>
      </c>
      <c r="X15" s="348">
        <v>7.8777999999999997</v>
      </c>
      <c r="Y15" s="375">
        <v>6.8933</v>
      </c>
      <c r="Z15" s="348" t="s">
        <v>430</v>
      </c>
      <c r="AA15" s="348">
        <v>0.44969999999999999</v>
      </c>
      <c r="AB15" s="348">
        <v>9.5478000000000005</v>
      </c>
      <c r="AC15" s="348">
        <v>6.1329000000000002</v>
      </c>
      <c r="AD15" s="348">
        <v>6.157</v>
      </c>
      <c r="AE15" s="348">
        <v>0.44969999999999999</v>
      </c>
      <c r="AF15" s="348">
        <v>7.5561999999999996</v>
      </c>
      <c r="AG15" s="569"/>
      <c r="AH15" s="346">
        <v>5</v>
      </c>
      <c r="AI15" s="346">
        <v>11</v>
      </c>
      <c r="AJ15" s="346">
        <v>14</v>
      </c>
      <c r="AK15" s="346">
        <v>11</v>
      </c>
      <c r="AL15" s="346">
        <v>9</v>
      </c>
      <c r="AM15" s="346">
        <v>5</v>
      </c>
      <c r="AN15" s="346">
        <v>3</v>
      </c>
      <c r="AO15" s="429">
        <v>4</v>
      </c>
      <c r="AP15" s="346">
        <v>3</v>
      </c>
      <c r="AQ15" s="346">
        <v>2</v>
      </c>
      <c r="AR15" s="346">
        <v>2</v>
      </c>
      <c r="AS15" s="346">
        <v>3</v>
      </c>
      <c r="AT15" s="346" t="s">
        <v>430</v>
      </c>
      <c r="AU15" s="346">
        <v>9</v>
      </c>
      <c r="AV15" s="346">
        <v>5</v>
      </c>
      <c r="AW15" s="346">
        <v>3</v>
      </c>
      <c r="AX15" s="346">
        <v>4</v>
      </c>
      <c r="AY15" s="346">
        <v>9</v>
      </c>
      <c r="AZ15" s="584"/>
      <c r="BA15" s="467">
        <v>13.2</v>
      </c>
      <c r="BB15" s="348">
        <v>82.94</v>
      </c>
      <c r="BC15" s="348" t="s">
        <v>430</v>
      </c>
      <c r="BD15" s="348" t="s">
        <v>430</v>
      </c>
      <c r="BE15" s="375">
        <v>0.01</v>
      </c>
      <c r="BF15" s="375">
        <v>3.85</v>
      </c>
      <c r="BG15" s="374"/>
      <c r="BH15" s="594">
        <v>3.85</v>
      </c>
      <c r="BI15" s="348" t="s">
        <v>430</v>
      </c>
      <c r="BJ15" s="348" t="s">
        <v>430</v>
      </c>
      <c r="BK15" s="348">
        <v>82.94</v>
      </c>
      <c r="BL15" s="348" t="s">
        <v>430</v>
      </c>
      <c r="BM15" s="375">
        <v>13.2</v>
      </c>
      <c r="BN15" s="375" t="s">
        <v>430</v>
      </c>
      <c r="BO15" s="375" t="s">
        <v>430</v>
      </c>
      <c r="BP15" s="375" t="s">
        <v>430</v>
      </c>
      <c r="BQ15" s="375">
        <v>0.01</v>
      </c>
      <c r="BR15" s="374"/>
      <c r="BS15" s="468">
        <v>3.3556895796644302</v>
      </c>
      <c r="BT15" s="348">
        <v>11.7739086088226</v>
      </c>
      <c r="BU15" s="374"/>
      <c r="BV15" s="430" t="s">
        <v>554</v>
      </c>
    </row>
    <row r="16" spans="1:74" s="428" customFormat="1" x14ac:dyDescent="0.25">
      <c r="A16" s="345" t="s">
        <v>7903</v>
      </c>
      <c r="B16" s="373"/>
      <c r="C16" s="719">
        <v>41275</v>
      </c>
      <c r="D16" s="373"/>
      <c r="E16" s="346">
        <v>5939.76</v>
      </c>
      <c r="F16" s="373"/>
      <c r="G16" s="347">
        <v>82.681399999999996</v>
      </c>
      <c r="H16" s="374"/>
      <c r="I16" s="348">
        <v>2.27</v>
      </c>
      <c r="J16" s="348">
        <v>7.12</v>
      </c>
      <c r="K16" s="348">
        <v>2</v>
      </c>
      <c r="L16" s="348">
        <v>2.12</v>
      </c>
      <c r="M16" s="362"/>
      <c r="N16" s="350">
        <v>20.804300000000001</v>
      </c>
      <c r="O16" s="348">
        <v>-7.8968999999999996</v>
      </c>
      <c r="P16" s="348">
        <v>2.2461000000000002</v>
      </c>
      <c r="Q16" s="348">
        <v>-1.6984999999999999</v>
      </c>
      <c r="R16" s="348">
        <v>6.5301</v>
      </c>
      <c r="S16" s="348">
        <v>6.8613999999999997</v>
      </c>
      <c r="T16" s="348">
        <v>6.0533999999999999</v>
      </c>
      <c r="U16" s="354">
        <v>4.9997999999999996</v>
      </c>
      <c r="V16" s="348">
        <v>5.3018000000000001</v>
      </c>
      <c r="W16" s="348">
        <v>7.5014000000000003</v>
      </c>
      <c r="X16" s="348">
        <v>7.3874000000000004</v>
      </c>
      <c r="Y16" s="375">
        <v>6.3578000000000001</v>
      </c>
      <c r="Z16" s="348">
        <v>7.2763999999999998</v>
      </c>
      <c r="AA16" s="348">
        <v>0.13239999999999999</v>
      </c>
      <c r="AB16" s="348">
        <v>8.3330000000000002</v>
      </c>
      <c r="AC16" s="348">
        <v>5.2317999999999998</v>
      </c>
      <c r="AD16" s="348">
        <v>5.4310999999999998</v>
      </c>
      <c r="AE16" s="348">
        <v>0.13239999999999999</v>
      </c>
      <c r="AF16" s="348">
        <v>7.5952999999999999</v>
      </c>
      <c r="AG16" s="569"/>
      <c r="AH16" s="346">
        <v>13</v>
      </c>
      <c r="AI16" s="346">
        <v>3</v>
      </c>
      <c r="AJ16" s="346">
        <v>7</v>
      </c>
      <c r="AK16" s="346">
        <v>4</v>
      </c>
      <c r="AL16" s="346">
        <v>14</v>
      </c>
      <c r="AM16" s="346">
        <v>13</v>
      </c>
      <c r="AN16" s="346">
        <v>14</v>
      </c>
      <c r="AO16" s="429">
        <v>11</v>
      </c>
      <c r="AP16" s="346">
        <v>9</v>
      </c>
      <c r="AQ16" s="346">
        <v>7</v>
      </c>
      <c r="AR16" s="346">
        <v>13</v>
      </c>
      <c r="AS16" s="346">
        <v>10</v>
      </c>
      <c r="AT16" s="346">
        <v>7</v>
      </c>
      <c r="AU16" s="346">
        <v>12</v>
      </c>
      <c r="AV16" s="346">
        <v>13</v>
      </c>
      <c r="AW16" s="346">
        <v>13</v>
      </c>
      <c r="AX16" s="346">
        <v>14</v>
      </c>
      <c r="AY16" s="346">
        <v>12</v>
      </c>
      <c r="AZ16" s="584"/>
      <c r="BA16" s="467">
        <v>14.37</v>
      </c>
      <c r="BB16" s="348">
        <v>84.99</v>
      </c>
      <c r="BC16" s="348" t="s">
        <v>430</v>
      </c>
      <c r="BD16" s="348" t="s">
        <v>430</v>
      </c>
      <c r="BE16" s="375">
        <v>0.02</v>
      </c>
      <c r="BF16" s="375">
        <v>0.62</v>
      </c>
      <c r="BG16" s="374"/>
      <c r="BH16" s="594">
        <v>0.62</v>
      </c>
      <c r="BI16" s="348" t="s">
        <v>430</v>
      </c>
      <c r="BJ16" s="348" t="s">
        <v>430</v>
      </c>
      <c r="BK16" s="348">
        <v>84.99</v>
      </c>
      <c r="BL16" s="348" t="s">
        <v>430</v>
      </c>
      <c r="BM16" s="375">
        <v>14.37</v>
      </c>
      <c r="BN16" s="375" t="s">
        <v>430</v>
      </c>
      <c r="BO16" s="375" t="s">
        <v>430</v>
      </c>
      <c r="BP16" s="375" t="s">
        <v>430</v>
      </c>
      <c r="BQ16" s="375">
        <v>0.02</v>
      </c>
      <c r="BR16" s="374"/>
      <c r="BS16" s="468">
        <v>1.8617097598138299</v>
      </c>
      <c r="BT16" s="348">
        <v>8.5958471891404091</v>
      </c>
      <c r="BU16" s="374"/>
      <c r="BV16" s="430" t="s">
        <v>554</v>
      </c>
    </row>
    <row r="17" spans="1:74" s="428" customFormat="1" x14ac:dyDescent="0.25">
      <c r="A17" s="345" t="s">
        <v>7904</v>
      </c>
      <c r="B17" s="373"/>
      <c r="C17" s="719">
        <v>43320</v>
      </c>
      <c r="D17" s="373"/>
      <c r="E17" s="346">
        <v>4845.49</v>
      </c>
      <c r="F17" s="373"/>
      <c r="G17" s="347">
        <v>17.784099999999999</v>
      </c>
      <c r="H17" s="374"/>
      <c r="I17" s="348">
        <v>3.75</v>
      </c>
      <c r="J17" s="348">
        <v>7.27</v>
      </c>
      <c r="K17" s="348">
        <v>2.41</v>
      </c>
      <c r="L17" s="348">
        <v>2.5499999999999998</v>
      </c>
      <c r="M17" s="362"/>
      <c r="N17" s="350">
        <v>26.084</v>
      </c>
      <c r="O17" s="348">
        <v>-9.4337</v>
      </c>
      <c r="P17" s="348">
        <v>2.7282000000000002</v>
      </c>
      <c r="Q17" s="348">
        <v>-3.1042000000000001</v>
      </c>
      <c r="R17" s="348">
        <v>8.1544000000000008</v>
      </c>
      <c r="S17" s="348">
        <v>7.2583000000000002</v>
      </c>
      <c r="T17" s="348">
        <v>6.4452999999999996</v>
      </c>
      <c r="U17" s="354">
        <v>5.1238999999999999</v>
      </c>
      <c r="V17" s="348">
        <v>5.3235999999999999</v>
      </c>
      <c r="W17" s="348">
        <v>7.4527000000000001</v>
      </c>
      <c r="X17" s="348">
        <v>7.4363999999999999</v>
      </c>
      <c r="Y17" s="375">
        <v>6.4119000000000002</v>
      </c>
      <c r="Z17" s="348" t="s">
        <v>430</v>
      </c>
      <c r="AA17" s="348">
        <v>0.17960000000000001</v>
      </c>
      <c r="AB17" s="348">
        <v>8.9829000000000008</v>
      </c>
      <c r="AC17" s="348">
        <v>5.4790000000000001</v>
      </c>
      <c r="AD17" s="348">
        <v>5.6390000000000002</v>
      </c>
      <c r="AE17" s="348">
        <v>0.17960000000000001</v>
      </c>
      <c r="AF17" s="348">
        <v>7.5178000000000003</v>
      </c>
      <c r="AG17" s="569"/>
      <c r="AH17" s="346">
        <v>10</v>
      </c>
      <c r="AI17" s="346">
        <v>7</v>
      </c>
      <c r="AJ17" s="346">
        <v>6</v>
      </c>
      <c r="AK17" s="346">
        <v>10</v>
      </c>
      <c r="AL17" s="346">
        <v>12</v>
      </c>
      <c r="AM17" s="346">
        <v>11</v>
      </c>
      <c r="AN17" s="346">
        <v>9</v>
      </c>
      <c r="AO17" s="429">
        <v>7</v>
      </c>
      <c r="AP17" s="346">
        <v>8</v>
      </c>
      <c r="AQ17" s="346">
        <v>10</v>
      </c>
      <c r="AR17" s="346">
        <v>12</v>
      </c>
      <c r="AS17" s="346">
        <v>8</v>
      </c>
      <c r="AT17" s="346" t="s">
        <v>430</v>
      </c>
      <c r="AU17" s="346">
        <v>11</v>
      </c>
      <c r="AV17" s="346">
        <v>9</v>
      </c>
      <c r="AW17" s="346">
        <v>9</v>
      </c>
      <c r="AX17" s="346">
        <v>11</v>
      </c>
      <c r="AY17" s="346">
        <v>11</v>
      </c>
      <c r="AZ17" s="584"/>
      <c r="BA17" s="467">
        <v>8.35</v>
      </c>
      <c r="BB17" s="348">
        <v>86.1</v>
      </c>
      <c r="BC17" s="348" t="s">
        <v>430</v>
      </c>
      <c r="BD17" s="348" t="s">
        <v>430</v>
      </c>
      <c r="BE17" s="375" t="s">
        <v>430</v>
      </c>
      <c r="BF17" s="375">
        <v>5.55</v>
      </c>
      <c r="BG17" s="374"/>
      <c r="BH17" s="594">
        <v>5.55</v>
      </c>
      <c r="BI17" s="348">
        <v>9.1</v>
      </c>
      <c r="BJ17" s="348" t="s">
        <v>430</v>
      </c>
      <c r="BK17" s="348">
        <v>77</v>
      </c>
      <c r="BL17" s="348" t="s">
        <v>430</v>
      </c>
      <c r="BM17" s="375">
        <v>8.35</v>
      </c>
      <c r="BN17" s="375" t="s">
        <v>430</v>
      </c>
      <c r="BO17" s="375" t="s">
        <v>430</v>
      </c>
      <c r="BP17" s="375" t="s">
        <v>430</v>
      </c>
      <c r="BQ17" s="375" t="s">
        <v>430</v>
      </c>
      <c r="BR17" s="374"/>
      <c r="BS17" s="468">
        <v>9.4506802637802707</v>
      </c>
      <c r="BT17" s="348">
        <v>14.989552585995799</v>
      </c>
      <c r="BU17" s="374"/>
      <c r="BV17" s="430" t="s">
        <v>554</v>
      </c>
    </row>
    <row r="18" spans="1:74" s="428" customFormat="1" x14ac:dyDescent="0.25">
      <c r="A18" s="345" t="s">
        <v>7905</v>
      </c>
      <c r="B18" s="373"/>
      <c r="C18" s="719">
        <v>41275</v>
      </c>
      <c r="D18" s="373"/>
      <c r="E18" s="346">
        <v>4462.45</v>
      </c>
      <c r="F18" s="373"/>
      <c r="G18" s="347">
        <v>3612.6588999999999</v>
      </c>
      <c r="H18" s="374"/>
      <c r="I18" s="348">
        <v>4.58</v>
      </c>
      <c r="J18" s="348">
        <v>7.26</v>
      </c>
      <c r="K18" s="348">
        <v>3.44</v>
      </c>
      <c r="L18" s="348">
        <v>3.61</v>
      </c>
      <c r="M18" s="362"/>
      <c r="N18" s="350">
        <v>31.853400000000001</v>
      </c>
      <c r="O18" s="348">
        <v>-9.0973000000000006</v>
      </c>
      <c r="P18" s="348">
        <v>3.6061000000000001</v>
      </c>
      <c r="Q18" s="348">
        <v>-1.5274000000000001</v>
      </c>
      <c r="R18" s="348">
        <v>9.9296000000000006</v>
      </c>
      <c r="S18" s="348">
        <v>8.4215999999999998</v>
      </c>
      <c r="T18" s="348">
        <v>6.4709000000000003</v>
      </c>
      <c r="U18" s="354">
        <v>5.0667999999999997</v>
      </c>
      <c r="V18" s="348">
        <v>5.2295999999999996</v>
      </c>
      <c r="W18" s="348">
        <v>7.4732000000000003</v>
      </c>
      <c r="X18" s="348">
        <v>7.4751000000000003</v>
      </c>
      <c r="Y18" s="375">
        <v>6.3083</v>
      </c>
      <c r="Z18" s="348">
        <v>7.0239000000000003</v>
      </c>
      <c r="AA18" s="348">
        <v>1.5858000000000001</v>
      </c>
      <c r="AB18" s="348">
        <v>9.9253999999999998</v>
      </c>
      <c r="AC18" s="348">
        <v>5.5087000000000002</v>
      </c>
      <c r="AD18" s="348">
        <v>5.6863000000000001</v>
      </c>
      <c r="AE18" s="348">
        <v>1.5858000000000001</v>
      </c>
      <c r="AF18" s="348">
        <v>7.3773999999999997</v>
      </c>
      <c r="AG18" s="569"/>
      <c r="AH18" s="346">
        <v>1</v>
      </c>
      <c r="AI18" s="346">
        <v>5</v>
      </c>
      <c r="AJ18" s="346">
        <v>3</v>
      </c>
      <c r="AK18" s="346">
        <v>3</v>
      </c>
      <c r="AL18" s="346">
        <v>4</v>
      </c>
      <c r="AM18" s="346">
        <v>2</v>
      </c>
      <c r="AN18" s="346">
        <v>8</v>
      </c>
      <c r="AO18" s="429">
        <v>9</v>
      </c>
      <c r="AP18" s="346">
        <v>10</v>
      </c>
      <c r="AQ18" s="346">
        <v>9</v>
      </c>
      <c r="AR18" s="346">
        <v>7</v>
      </c>
      <c r="AS18" s="346">
        <v>11</v>
      </c>
      <c r="AT18" s="346">
        <v>9</v>
      </c>
      <c r="AU18" s="346">
        <v>4</v>
      </c>
      <c r="AV18" s="346">
        <v>3</v>
      </c>
      <c r="AW18" s="346">
        <v>7</v>
      </c>
      <c r="AX18" s="346">
        <v>9</v>
      </c>
      <c r="AY18" s="346">
        <v>4</v>
      </c>
      <c r="AZ18" s="584"/>
      <c r="BA18" s="467">
        <v>26.38</v>
      </c>
      <c r="BB18" s="348">
        <v>70.319999999999993</v>
      </c>
      <c r="BC18" s="348" t="s">
        <v>430</v>
      </c>
      <c r="BD18" s="348" t="s">
        <v>430</v>
      </c>
      <c r="BE18" s="375" t="s">
        <v>430</v>
      </c>
      <c r="BF18" s="375">
        <v>3.31</v>
      </c>
      <c r="BG18" s="374"/>
      <c r="BH18" s="594">
        <v>3.31</v>
      </c>
      <c r="BI18" s="348" t="s">
        <v>430</v>
      </c>
      <c r="BJ18" s="348" t="s">
        <v>430</v>
      </c>
      <c r="BK18" s="348">
        <v>70.319999999999993</v>
      </c>
      <c r="BL18" s="348" t="s">
        <v>430</v>
      </c>
      <c r="BM18" s="375">
        <v>26.38</v>
      </c>
      <c r="BN18" s="375" t="s">
        <v>430</v>
      </c>
      <c r="BO18" s="375" t="s">
        <v>430</v>
      </c>
      <c r="BP18" s="375" t="s">
        <v>430</v>
      </c>
      <c r="BQ18" s="375" t="s">
        <v>430</v>
      </c>
      <c r="BR18" s="374"/>
      <c r="BS18" s="468">
        <v>8.4893612600000008</v>
      </c>
      <c r="BT18" s="348">
        <v>9.0584176099999993</v>
      </c>
      <c r="BU18" s="374"/>
      <c r="BV18" s="430" t="s">
        <v>554</v>
      </c>
    </row>
    <row r="19" spans="1:74" s="428" customFormat="1" x14ac:dyDescent="0.25">
      <c r="A19" s="345" t="s">
        <v>7906</v>
      </c>
      <c r="B19" s="373"/>
      <c r="C19" s="719">
        <v>44531</v>
      </c>
      <c r="D19" s="373"/>
      <c r="E19" s="346">
        <v>2987.55</v>
      </c>
      <c r="F19" s="373"/>
      <c r="G19" s="347">
        <v>13.376099999999999</v>
      </c>
      <c r="H19" s="374"/>
      <c r="I19" s="348">
        <v>4.49</v>
      </c>
      <c r="J19" s="348">
        <v>7.49</v>
      </c>
      <c r="K19" s="348">
        <v>2.93</v>
      </c>
      <c r="L19" s="348">
        <v>3.09</v>
      </c>
      <c r="M19" s="362"/>
      <c r="N19" s="350">
        <v>25.668299999999999</v>
      </c>
      <c r="O19" s="348">
        <v>-11.1776</v>
      </c>
      <c r="P19" s="348">
        <v>1.4036999999999999</v>
      </c>
      <c r="Q19" s="348">
        <v>-3.0175999999999998</v>
      </c>
      <c r="R19" s="348">
        <v>8.3800000000000008</v>
      </c>
      <c r="S19" s="348">
        <v>7.5086000000000004</v>
      </c>
      <c r="T19" s="348">
        <v>6.4006999999999996</v>
      </c>
      <c r="U19" s="354">
        <v>5.0473999999999997</v>
      </c>
      <c r="V19" s="348">
        <v>5.1951999999999998</v>
      </c>
      <c r="W19" s="348">
        <v>7.3169000000000004</v>
      </c>
      <c r="X19" s="348">
        <v>7.4767000000000001</v>
      </c>
      <c r="Y19" s="375" t="s">
        <v>430</v>
      </c>
      <c r="Z19" s="348" t="s">
        <v>430</v>
      </c>
      <c r="AA19" s="348">
        <v>0.27289999999999998</v>
      </c>
      <c r="AB19" s="348">
        <v>9.0662000000000003</v>
      </c>
      <c r="AC19" s="348">
        <v>5.4644000000000004</v>
      </c>
      <c r="AD19" s="348">
        <v>5.6535000000000002</v>
      </c>
      <c r="AE19" s="348">
        <v>0.27289999999999998</v>
      </c>
      <c r="AF19" s="348">
        <v>6.4919000000000002</v>
      </c>
      <c r="AG19" s="569"/>
      <c r="AH19" s="346">
        <v>11</v>
      </c>
      <c r="AI19" s="346">
        <v>9</v>
      </c>
      <c r="AJ19" s="346">
        <v>10</v>
      </c>
      <c r="AK19" s="346">
        <v>9</v>
      </c>
      <c r="AL19" s="346">
        <v>11</v>
      </c>
      <c r="AM19" s="346">
        <v>9</v>
      </c>
      <c r="AN19" s="346">
        <v>10</v>
      </c>
      <c r="AO19" s="429">
        <v>10</v>
      </c>
      <c r="AP19" s="346">
        <v>11</v>
      </c>
      <c r="AQ19" s="346">
        <v>12</v>
      </c>
      <c r="AR19" s="346">
        <v>6</v>
      </c>
      <c r="AS19" s="346" t="s">
        <v>430</v>
      </c>
      <c r="AT19" s="346" t="s">
        <v>430</v>
      </c>
      <c r="AU19" s="346">
        <v>10</v>
      </c>
      <c r="AV19" s="346">
        <v>8</v>
      </c>
      <c r="AW19" s="346">
        <v>10</v>
      </c>
      <c r="AX19" s="346">
        <v>10</v>
      </c>
      <c r="AY19" s="346">
        <v>10</v>
      </c>
      <c r="AZ19" s="584"/>
      <c r="BA19" s="467">
        <v>12.12</v>
      </c>
      <c r="BB19" s="348">
        <v>76</v>
      </c>
      <c r="BC19" s="348">
        <v>8.9</v>
      </c>
      <c r="BD19" s="348" t="s">
        <v>430</v>
      </c>
      <c r="BE19" s="375" t="s">
        <v>430</v>
      </c>
      <c r="BF19" s="375">
        <v>2.99</v>
      </c>
      <c r="BG19" s="374"/>
      <c r="BH19" s="594">
        <v>2.99</v>
      </c>
      <c r="BI19" s="348" t="s">
        <v>430</v>
      </c>
      <c r="BJ19" s="348" t="s">
        <v>430</v>
      </c>
      <c r="BK19" s="348">
        <v>84.9</v>
      </c>
      <c r="BL19" s="348" t="s">
        <v>430</v>
      </c>
      <c r="BM19" s="375">
        <v>12.12</v>
      </c>
      <c r="BN19" s="375" t="s">
        <v>430</v>
      </c>
      <c r="BO19" s="375" t="s">
        <v>430</v>
      </c>
      <c r="BP19" s="375" t="s">
        <v>430</v>
      </c>
      <c r="BQ19" s="375" t="s">
        <v>430</v>
      </c>
      <c r="BR19" s="374"/>
      <c r="BS19" s="468">
        <v>7.2131227899999999</v>
      </c>
      <c r="BT19" s="348">
        <v>10.736035380000001</v>
      </c>
      <c r="BU19" s="374"/>
      <c r="BV19" s="430" t="s">
        <v>554</v>
      </c>
    </row>
    <row r="20" spans="1:74" s="428" customFormat="1" x14ac:dyDescent="0.25">
      <c r="A20" s="345" t="s">
        <v>7907</v>
      </c>
      <c r="B20" s="373"/>
      <c r="C20" s="719">
        <v>43353</v>
      </c>
      <c r="D20" s="373"/>
      <c r="E20" s="346">
        <v>2947.71</v>
      </c>
      <c r="F20" s="373"/>
      <c r="G20" s="347">
        <v>17.289899999999999</v>
      </c>
      <c r="H20" s="374"/>
      <c r="I20" s="348">
        <v>0.72260000000000002</v>
      </c>
      <c r="J20" s="348">
        <v>6.9694799999999999</v>
      </c>
      <c r="K20" s="348">
        <v>0.66913999999999996</v>
      </c>
      <c r="L20" s="348">
        <v>0.71079000000000003</v>
      </c>
      <c r="M20" s="362"/>
      <c r="N20" s="350">
        <v>15.417199999999999</v>
      </c>
      <c r="O20" s="348">
        <v>0.42220000000000002</v>
      </c>
      <c r="P20" s="348">
        <v>3.7121</v>
      </c>
      <c r="Q20" s="348">
        <v>2.2185000000000001</v>
      </c>
      <c r="R20" s="348">
        <v>7.3840000000000003</v>
      </c>
      <c r="S20" s="348">
        <v>5.8704000000000001</v>
      </c>
      <c r="T20" s="348">
        <v>6.2679</v>
      </c>
      <c r="U20" s="354">
        <v>5.5994000000000002</v>
      </c>
      <c r="V20" s="348">
        <v>5.7466999999999997</v>
      </c>
      <c r="W20" s="348">
        <v>7.3749000000000002</v>
      </c>
      <c r="X20" s="348">
        <v>7.2774000000000001</v>
      </c>
      <c r="Y20" s="375">
        <v>5.9318</v>
      </c>
      <c r="Z20" s="348" t="s">
        <v>430</v>
      </c>
      <c r="AA20" s="348">
        <v>4.2961999999999998</v>
      </c>
      <c r="AB20" s="348">
        <v>7.0213000000000001</v>
      </c>
      <c r="AC20" s="348">
        <v>5.7656000000000001</v>
      </c>
      <c r="AD20" s="348">
        <v>5.7964000000000002</v>
      </c>
      <c r="AE20" s="348">
        <v>4.2961999999999998</v>
      </c>
      <c r="AF20" s="348">
        <v>7.2221000000000002</v>
      </c>
      <c r="AG20" s="569"/>
      <c r="AH20" s="346">
        <v>14</v>
      </c>
      <c r="AI20" s="346">
        <v>2</v>
      </c>
      <c r="AJ20" s="346">
        <v>2</v>
      </c>
      <c r="AK20" s="346">
        <v>1</v>
      </c>
      <c r="AL20" s="346">
        <v>13</v>
      </c>
      <c r="AM20" s="346">
        <v>14</v>
      </c>
      <c r="AN20" s="346">
        <v>12</v>
      </c>
      <c r="AO20" s="429">
        <v>5</v>
      </c>
      <c r="AP20" s="346">
        <v>4</v>
      </c>
      <c r="AQ20" s="346">
        <v>11</v>
      </c>
      <c r="AR20" s="346">
        <v>14</v>
      </c>
      <c r="AS20" s="346">
        <v>13</v>
      </c>
      <c r="AT20" s="346" t="s">
        <v>430</v>
      </c>
      <c r="AU20" s="346">
        <v>2</v>
      </c>
      <c r="AV20" s="346">
        <v>14</v>
      </c>
      <c r="AW20" s="346">
        <v>6</v>
      </c>
      <c r="AX20" s="346">
        <v>6</v>
      </c>
      <c r="AY20" s="346">
        <v>2</v>
      </c>
      <c r="AZ20" s="584"/>
      <c r="BA20" s="467">
        <v>14.73</v>
      </c>
      <c r="BB20" s="348">
        <v>89.02</v>
      </c>
      <c r="BC20" s="348" t="s">
        <v>430</v>
      </c>
      <c r="BD20" s="348" t="s">
        <v>430</v>
      </c>
      <c r="BE20" s="375" t="s">
        <v>430</v>
      </c>
      <c r="BF20" s="375">
        <v>-3.75</v>
      </c>
      <c r="BG20" s="374"/>
      <c r="BH20" s="594">
        <v>-3.75</v>
      </c>
      <c r="BI20" s="348">
        <v>10.06</v>
      </c>
      <c r="BJ20" s="348" t="s">
        <v>430</v>
      </c>
      <c r="BK20" s="348">
        <v>78.97</v>
      </c>
      <c r="BL20" s="348" t="s">
        <v>430</v>
      </c>
      <c r="BM20" s="375">
        <v>14.73</v>
      </c>
      <c r="BN20" s="375" t="s">
        <v>430</v>
      </c>
      <c r="BO20" s="375" t="s">
        <v>430</v>
      </c>
      <c r="BP20" s="375" t="s">
        <v>430</v>
      </c>
      <c r="BQ20" s="375" t="s">
        <v>430</v>
      </c>
      <c r="BR20" s="374"/>
      <c r="BS20" s="468">
        <v>11.351111487729799</v>
      </c>
      <c r="BT20" s="348">
        <v>12.0034291575993</v>
      </c>
      <c r="BU20" s="374"/>
      <c r="BV20" s="430" t="s">
        <v>554</v>
      </c>
    </row>
    <row r="21" spans="1:74" s="428" customFormat="1" x14ac:dyDescent="0.25">
      <c r="A21" s="345" t="s">
        <v>7908</v>
      </c>
      <c r="B21" s="373"/>
      <c r="C21" s="719">
        <v>41275</v>
      </c>
      <c r="D21" s="373"/>
      <c r="E21" s="346">
        <v>1345.05</v>
      </c>
      <c r="F21" s="373"/>
      <c r="G21" s="347">
        <v>115.3107</v>
      </c>
      <c r="H21" s="374"/>
      <c r="I21" s="348">
        <v>4.08</v>
      </c>
      <c r="J21" s="348">
        <v>7.42</v>
      </c>
      <c r="K21" s="348">
        <v>1.96</v>
      </c>
      <c r="L21" s="348">
        <v>2.08</v>
      </c>
      <c r="M21" s="362"/>
      <c r="N21" s="350">
        <v>27.781300000000002</v>
      </c>
      <c r="O21" s="348">
        <v>5.1616999999999997</v>
      </c>
      <c r="P21" s="348">
        <v>7.5942999999999996</v>
      </c>
      <c r="Q21" s="348">
        <v>0.7984</v>
      </c>
      <c r="R21" s="348">
        <v>9.2760999999999996</v>
      </c>
      <c r="S21" s="348">
        <v>6.9957000000000003</v>
      </c>
      <c r="T21" s="348">
        <v>7.0041000000000002</v>
      </c>
      <c r="U21" s="354">
        <v>5.9238999999999997</v>
      </c>
      <c r="V21" s="348">
        <v>6.0640000000000001</v>
      </c>
      <c r="W21" s="348">
        <v>8.4629999999999992</v>
      </c>
      <c r="X21" s="348">
        <v>8.0547000000000004</v>
      </c>
      <c r="Y21" s="375">
        <v>6.7717999999999998</v>
      </c>
      <c r="Z21" s="348">
        <v>7.7534000000000001</v>
      </c>
      <c r="AA21" s="348">
        <v>4.5552999999999999</v>
      </c>
      <c r="AB21" s="348">
        <v>8.4791000000000007</v>
      </c>
      <c r="AC21" s="348">
        <v>6.0404999999999998</v>
      </c>
      <c r="AD21" s="348">
        <v>6.3167999999999997</v>
      </c>
      <c r="AE21" s="348">
        <v>4.5552999999999999</v>
      </c>
      <c r="AF21" s="348">
        <v>8.3496000000000006</v>
      </c>
      <c r="AG21" s="569"/>
      <c r="AH21" s="346">
        <v>8</v>
      </c>
      <c r="AI21" s="346">
        <v>1</v>
      </c>
      <c r="AJ21" s="346">
        <v>1</v>
      </c>
      <c r="AK21" s="346">
        <v>2</v>
      </c>
      <c r="AL21" s="346">
        <v>8</v>
      </c>
      <c r="AM21" s="346">
        <v>12</v>
      </c>
      <c r="AN21" s="346">
        <v>4</v>
      </c>
      <c r="AO21" s="429">
        <v>2</v>
      </c>
      <c r="AP21" s="346">
        <v>2</v>
      </c>
      <c r="AQ21" s="346">
        <v>1</v>
      </c>
      <c r="AR21" s="346">
        <v>1</v>
      </c>
      <c r="AS21" s="346">
        <v>4</v>
      </c>
      <c r="AT21" s="346">
        <v>1</v>
      </c>
      <c r="AU21" s="346">
        <v>1</v>
      </c>
      <c r="AV21" s="346">
        <v>12</v>
      </c>
      <c r="AW21" s="346">
        <v>4</v>
      </c>
      <c r="AX21" s="346">
        <v>3</v>
      </c>
      <c r="AY21" s="346">
        <v>1</v>
      </c>
      <c r="AZ21" s="584"/>
      <c r="BA21" s="467">
        <v>12.73</v>
      </c>
      <c r="BB21" s="348">
        <v>79.62</v>
      </c>
      <c r="BC21" s="348" t="s">
        <v>430</v>
      </c>
      <c r="BD21" s="348">
        <v>6.8</v>
      </c>
      <c r="BE21" s="375">
        <v>17.62</v>
      </c>
      <c r="BF21" s="375">
        <v>0.85</v>
      </c>
      <c r="BG21" s="374"/>
      <c r="BH21" s="594">
        <v>0.84</v>
      </c>
      <c r="BI21" s="348">
        <v>1.81</v>
      </c>
      <c r="BJ21" s="348" t="s">
        <v>430</v>
      </c>
      <c r="BK21" s="348">
        <v>84.6</v>
      </c>
      <c r="BL21" s="348" t="s">
        <v>430</v>
      </c>
      <c r="BM21" s="375">
        <v>12.73</v>
      </c>
      <c r="BN21" s="375" t="s">
        <v>430</v>
      </c>
      <c r="BO21" s="375" t="s">
        <v>430</v>
      </c>
      <c r="BP21" s="375" t="s">
        <v>430</v>
      </c>
      <c r="BQ21" s="375">
        <v>17.62</v>
      </c>
      <c r="BR21" s="374"/>
      <c r="BS21" s="468">
        <v>7.42611303442576</v>
      </c>
      <c r="BT21" s="348">
        <v>20.488044249767299</v>
      </c>
      <c r="BU21" s="374"/>
      <c r="BV21" s="430" t="s">
        <v>554</v>
      </c>
    </row>
    <row r="22" spans="1:74" x14ac:dyDescent="0.25">
      <c r="A22" s="318" t="s">
        <v>93</v>
      </c>
      <c r="B22" s="43"/>
      <c r="C22" s="720"/>
      <c r="D22" s="43"/>
      <c r="E22" s="51"/>
      <c r="F22" s="43"/>
      <c r="G22" s="55"/>
      <c r="H22" s="66"/>
      <c r="I22" s="59"/>
      <c r="J22" s="59"/>
      <c r="K22" s="59"/>
      <c r="L22" s="59"/>
      <c r="M22" s="258"/>
      <c r="N22" s="70">
        <v>26.994800000000001</v>
      </c>
      <c r="O22" s="59">
        <v>-9.3079999999999998</v>
      </c>
      <c r="P22" s="59">
        <v>2.5577000000000001</v>
      </c>
      <c r="Q22" s="59">
        <v>-2.2139000000000002</v>
      </c>
      <c r="R22" s="59">
        <v>9.2866</v>
      </c>
      <c r="S22" s="59">
        <v>7.5631000000000004</v>
      </c>
      <c r="T22" s="59">
        <v>6.6390000000000002</v>
      </c>
      <c r="U22" s="88">
        <v>5.3007999999999997</v>
      </c>
      <c r="V22" s="59">
        <v>5.4602000000000004</v>
      </c>
      <c r="W22" s="59">
        <v>7.5753000000000004</v>
      </c>
      <c r="X22" s="59">
        <v>7.56</v>
      </c>
      <c r="Y22" s="276">
        <v>6.5270999999999999</v>
      </c>
      <c r="Z22" s="59">
        <v>7.4116</v>
      </c>
      <c r="AA22" s="59">
        <v>1.1408</v>
      </c>
      <c r="AB22" s="59">
        <v>9.1705000000000005</v>
      </c>
      <c r="AC22" s="59">
        <v>5.6976000000000004</v>
      </c>
      <c r="AD22" s="59">
        <v>5.8453999999999997</v>
      </c>
      <c r="AE22" s="59">
        <v>1.1408</v>
      </c>
      <c r="AF22" s="59">
        <v>7.6261999999999999</v>
      </c>
      <c r="AG22" s="553"/>
      <c r="AH22" s="51">
        <v>14</v>
      </c>
      <c r="AI22" s="51">
        <v>14</v>
      </c>
      <c r="AJ22" s="51">
        <v>14</v>
      </c>
      <c r="AK22" s="51">
        <v>14</v>
      </c>
      <c r="AL22" s="51">
        <v>14</v>
      </c>
      <c r="AM22" s="51">
        <v>14</v>
      </c>
      <c r="AN22" s="51">
        <v>14</v>
      </c>
      <c r="AO22" s="319">
        <v>14</v>
      </c>
      <c r="AP22" s="51">
        <v>14</v>
      </c>
      <c r="AQ22" s="51">
        <v>14</v>
      </c>
      <c r="AR22" s="51">
        <v>14</v>
      </c>
      <c r="AS22" s="51">
        <v>13</v>
      </c>
      <c r="AT22" s="51">
        <v>9</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1"/>
      <c r="D23" s="44"/>
      <c r="E23" s="52"/>
      <c r="F23" s="44"/>
      <c r="G23" s="56"/>
      <c r="H23" s="67"/>
      <c r="I23" s="60"/>
      <c r="J23" s="60"/>
      <c r="K23" s="60"/>
      <c r="L23" s="60"/>
      <c r="M23" s="259"/>
      <c r="N23" s="71">
        <v>31.853400000000001</v>
      </c>
      <c r="O23" s="60">
        <v>5.1616999999999997</v>
      </c>
      <c r="P23" s="60">
        <v>7.5942999999999996</v>
      </c>
      <c r="Q23" s="60">
        <v>2.2185000000000001</v>
      </c>
      <c r="R23" s="60">
        <v>12.117000000000001</v>
      </c>
      <c r="S23" s="60">
        <v>8.4559999999999995</v>
      </c>
      <c r="T23" s="60">
        <v>7.5646000000000004</v>
      </c>
      <c r="U23" s="89">
        <v>5.9574999999999996</v>
      </c>
      <c r="V23" s="60">
        <v>6.0849000000000002</v>
      </c>
      <c r="W23" s="60">
        <v>8.4629999999999992</v>
      </c>
      <c r="X23" s="60">
        <v>8.0547000000000004</v>
      </c>
      <c r="Y23" s="277">
        <v>6.9509999999999996</v>
      </c>
      <c r="Z23" s="60">
        <v>7.7534000000000001</v>
      </c>
      <c r="AA23" s="60">
        <v>4.5552999999999999</v>
      </c>
      <c r="AB23" s="60">
        <v>10.477399999999999</v>
      </c>
      <c r="AC23" s="60">
        <v>6.5887000000000002</v>
      </c>
      <c r="AD23" s="60">
        <v>6.4866000000000001</v>
      </c>
      <c r="AE23" s="60">
        <v>4.5552999999999999</v>
      </c>
      <c r="AF23" s="60">
        <v>8.3496000000000006</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1"/>
      <c r="D24" s="44"/>
      <c r="E24" s="52"/>
      <c r="F24" s="44"/>
      <c r="G24" s="56"/>
      <c r="H24" s="67"/>
      <c r="I24" s="60"/>
      <c r="J24" s="60"/>
      <c r="K24" s="60"/>
      <c r="L24" s="60"/>
      <c r="M24" s="259"/>
      <c r="N24" s="71">
        <v>15.417199999999999</v>
      </c>
      <c r="O24" s="60">
        <v>-18.369800000000001</v>
      </c>
      <c r="P24" s="60">
        <v>0.81140000000000001</v>
      </c>
      <c r="Q24" s="60">
        <v>-5.0441000000000003</v>
      </c>
      <c r="R24" s="60">
        <v>6.5301</v>
      </c>
      <c r="S24" s="60">
        <v>5.8704000000000001</v>
      </c>
      <c r="T24" s="60">
        <v>6.0533999999999999</v>
      </c>
      <c r="U24" s="89">
        <v>4.7950999999999997</v>
      </c>
      <c r="V24" s="60">
        <v>5.0054999999999996</v>
      </c>
      <c r="W24" s="60">
        <v>7.2385999999999999</v>
      </c>
      <c r="X24" s="60">
        <v>7.2774000000000001</v>
      </c>
      <c r="Y24" s="277">
        <v>5.9318</v>
      </c>
      <c r="Z24" s="60">
        <v>7.0239000000000003</v>
      </c>
      <c r="AA24" s="60">
        <v>-1.5566</v>
      </c>
      <c r="AB24" s="60">
        <v>7.0213000000000001</v>
      </c>
      <c r="AC24" s="60">
        <v>5.2241999999999997</v>
      </c>
      <c r="AD24" s="60">
        <v>5.4310999999999998</v>
      </c>
      <c r="AE24" s="60">
        <v>-1.5566</v>
      </c>
      <c r="AF24" s="60">
        <v>6.4919000000000002</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2"/>
      <c r="D25" s="45"/>
      <c r="E25" s="53"/>
      <c r="F25" s="45"/>
      <c r="G25" s="57"/>
      <c r="H25" s="68"/>
      <c r="I25" s="61"/>
      <c r="J25" s="61"/>
      <c r="K25" s="61"/>
      <c r="L25" s="61"/>
      <c r="M25" s="262"/>
      <c r="N25" s="72">
        <v>28.385400000000001</v>
      </c>
      <c r="O25" s="61">
        <v>-9.6769499999999997</v>
      </c>
      <c r="P25" s="61">
        <v>2.1058500000000002</v>
      </c>
      <c r="Q25" s="61">
        <v>-2.5546000000000002</v>
      </c>
      <c r="R25" s="61">
        <v>9.2948000000000004</v>
      </c>
      <c r="S25" s="61">
        <v>7.6344000000000003</v>
      </c>
      <c r="T25" s="61">
        <v>6.5043499999999996</v>
      </c>
      <c r="U25" s="90">
        <v>5.1161500000000002</v>
      </c>
      <c r="V25" s="61">
        <v>5.3474000000000004</v>
      </c>
      <c r="W25" s="61">
        <v>7.4887499999999996</v>
      </c>
      <c r="X25" s="61">
        <v>7.4718999999999998</v>
      </c>
      <c r="Y25" s="279">
        <v>6.4996999999999998</v>
      </c>
      <c r="Z25" s="61">
        <v>7.4356999999999998</v>
      </c>
      <c r="AA25" s="61">
        <v>0.82799999999999996</v>
      </c>
      <c r="AB25" s="61">
        <v>9.1745000000000001</v>
      </c>
      <c r="AC25" s="61">
        <v>5.5026000000000002</v>
      </c>
      <c r="AD25" s="61">
        <v>5.7293000000000003</v>
      </c>
      <c r="AE25" s="61">
        <v>0.82799999999999996</v>
      </c>
      <c r="AF25" s="61">
        <v>7.5757500000000002</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274</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7909</v>
      </c>
      <c r="B27" s="369"/>
      <c r="C27" s="718">
        <v>40358</v>
      </c>
      <c r="D27" s="369"/>
      <c r="E27" s="338">
        <v>30699</v>
      </c>
      <c r="F27" s="369"/>
      <c r="G27" s="339">
        <v>34.3399</v>
      </c>
      <c r="H27" s="370"/>
      <c r="I27" s="340">
        <v>7.1</v>
      </c>
      <c r="J27" s="340">
        <v>7.31</v>
      </c>
      <c r="K27" s="340">
        <v>4.21</v>
      </c>
      <c r="L27" s="340">
        <v>4.4400000000000004</v>
      </c>
      <c r="M27" s="361"/>
      <c r="N27" s="342">
        <v>21.270499999999998</v>
      </c>
      <c r="O27" s="340">
        <v>-18.6431</v>
      </c>
      <c r="P27" s="340">
        <v>1.0783</v>
      </c>
      <c r="Q27" s="340">
        <v>-5.2885999999999997</v>
      </c>
      <c r="R27" s="340">
        <v>11.2133</v>
      </c>
      <c r="S27" s="340">
        <v>8.2040000000000006</v>
      </c>
      <c r="T27" s="340">
        <v>6.2798999999999996</v>
      </c>
      <c r="U27" s="344">
        <v>4.5326000000000004</v>
      </c>
      <c r="V27" s="340">
        <v>4.7401999999999997</v>
      </c>
      <c r="W27" s="340">
        <v>6.9729000000000001</v>
      </c>
      <c r="X27" s="340">
        <v>7.1920000000000002</v>
      </c>
      <c r="Y27" s="371">
        <v>6.2203999999999997</v>
      </c>
      <c r="Z27" s="340">
        <v>7.2685000000000004</v>
      </c>
      <c r="AA27" s="340">
        <v>-0.55789999999999995</v>
      </c>
      <c r="AB27" s="340">
        <v>10.2211</v>
      </c>
      <c r="AC27" s="340">
        <v>5.0669000000000004</v>
      </c>
      <c r="AD27" s="340">
        <v>5.2397</v>
      </c>
      <c r="AE27" s="340">
        <v>-0.55789999999999995</v>
      </c>
      <c r="AF27" s="340">
        <v>7.9859999999999998</v>
      </c>
      <c r="AG27" s="568"/>
      <c r="AH27" s="338">
        <v>12</v>
      </c>
      <c r="AI27" s="338">
        <v>14</v>
      </c>
      <c r="AJ27" s="338">
        <v>10</v>
      </c>
      <c r="AK27" s="338">
        <v>14</v>
      </c>
      <c r="AL27" s="338">
        <v>2</v>
      </c>
      <c r="AM27" s="338">
        <v>1</v>
      </c>
      <c r="AN27" s="338">
        <v>7</v>
      </c>
      <c r="AO27" s="604">
        <v>13</v>
      </c>
      <c r="AP27" s="338">
        <v>13</v>
      </c>
      <c r="AQ27" s="338">
        <v>13</v>
      </c>
      <c r="AR27" s="338">
        <v>7</v>
      </c>
      <c r="AS27" s="338">
        <v>6</v>
      </c>
      <c r="AT27" s="338">
        <v>2</v>
      </c>
      <c r="AU27" s="338">
        <v>13</v>
      </c>
      <c r="AV27" s="338">
        <v>2</v>
      </c>
      <c r="AW27" s="338">
        <v>11</v>
      </c>
      <c r="AX27" s="338">
        <v>11</v>
      </c>
      <c r="AY27" s="338">
        <v>13</v>
      </c>
      <c r="AZ27" s="583"/>
      <c r="BA27" s="464">
        <v>18.82</v>
      </c>
      <c r="BB27" s="340">
        <v>77.930000000000007</v>
      </c>
      <c r="BC27" s="340" t="s">
        <v>430</v>
      </c>
      <c r="BD27" s="340" t="s">
        <v>430</v>
      </c>
      <c r="BE27" s="371" t="s">
        <v>430</v>
      </c>
      <c r="BF27" s="371">
        <v>3.25</v>
      </c>
      <c r="BG27" s="370"/>
      <c r="BH27" s="593">
        <v>3.25</v>
      </c>
      <c r="BI27" s="340">
        <v>0.39</v>
      </c>
      <c r="BJ27" s="340" t="s">
        <v>430</v>
      </c>
      <c r="BK27" s="340">
        <v>77.540000000000006</v>
      </c>
      <c r="BL27" s="340" t="s">
        <v>430</v>
      </c>
      <c r="BM27" s="371">
        <v>18.82</v>
      </c>
      <c r="BN27" s="371" t="s">
        <v>430</v>
      </c>
      <c r="BO27" s="371" t="s">
        <v>430</v>
      </c>
      <c r="BP27" s="371" t="s">
        <v>430</v>
      </c>
      <c r="BQ27" s="371" t="s">
        <v>430</v>
      </c>
      <c r="BR27" s="370"/>
      <c r="BS27" s="465">
        <v>6.3835322793616402</v>
      </c>
      <c r="BT27" s="340">
        <v>11.3614218888639</v>
      </c>
      <c r="BU27" s="370"/>
      <c r="BV27" s="571" t="s">
        <v>554</v>
      </c>
    </row>
    <row r="28" spans="1:74" s="428" customFormat="1" x14ac:dyDescent="0.25">
      <c r="A28" s="345" t="s">
        <v>7910</v>
      </c>
      <c r="B28" s="373"/>
      <c r="C28" s="719">
        <v>40036</v>
      </c>
      <c r="D28" s="373"/>
      <c r="E28" s="346">
        <v>30055.5</v>
      </c>
      <c r="F28" s="373"/>
      <c r="G28" s="347">
        <v>31.808499999999999</v>
      </c>
      <c r="H28" s="374"/>
      <c r="I28" s="348">
        <v>6.04</v>
      </c>
      <c r="J28" s="348">
        <v>7.35</v>
      </c>
      <c r="K28" s="348">
        <v>3.48</v>
      </c>
      <c r="L28" s="348">
        <v>3.65</v>
      </c>
      <c r="M28" s="362"/>
      <c r="N28" s="350">
        <v>31.238499999999998</v>
      </c>
      <c r="O28" s="348">
        <v>-11.807700000000001</v>
      </c>
      <c r="P28" s="348">
        <v>0.68859999999999999</v>
      </c>
      <c r="Q28" s="348">
        <v>-3.2172000000000001</v>
      </c>
      <c r="R28" s="348">
        <v>10.2408</v>
      </c>
      <c r="S28" s="348">
        <v>7.9249999999999998</v>
      </c>
      <c r="T28" s="348">
        <v>6.9741999999999997</v>
      </c>
      <c r="U28" s="354">
        <v>5.7346000000000004</v>
      </c>
      <c r="V28" s="348">
        <v>5.8567999999999998</v>
      </c>
      <c r="W28" s="348">
        <v>7.4451999999999998</v>
      </c>
      <c r="X28" s="348">
        <v>7.4882999999999997</v>
      </c>
      <c r="Y28" s="375">
        <v>6.6891999999999996</v>
      </c>
      <c r="Z28" s="348">
        <v>7.2636000000000003</v>
      </c>
      <c r="AA28" s="348">
        <v>0.70309999999999995</v>
      </c>
      <c r="AB28" s="348">
        <v>9.6026000000000007</v>
      </c>
      <c r="AC28" s="348">
        <v>6.0480999999999998</v>
      </c>
      <c r="AD28" s="348">
        <v>6.2619999999999996</v>
      </c>
      <c r="AE28" s="348">
        <v>0.70309999999999995</v>
      </c>
      <c r="AF28" s="348">
        <v>7.0697000000000001</v>
      </c>
      <c r="AG28" s="569"/>
      <c r="AH28" s="346">
        <v>2</v>
      </c>
      <c r="AI28" s="346">
        <v>10</v>
      </c>
      <c r="AJ28" s="346">
        <v>13</v>
      </c>
      <c r="AK28" s="346">
        <v>8</v>
      </c>
      <c r="AL28" s="346">
        <v>3</v>
      </c>
      <c r="AM28" s="346">
        <v>4</v>
      </c>
      <c r="AN28" s="346">
        <v>2</v>
      </c>
      <c r="AO28" s="429">
        <v>1</v>
      </c>
      <c r="AP28" s="346">
        <v>1</v>
      </c>
      <c r="AQ28" s="346">
        <v>2</v>
      </c>
      <c r="AR28" s="346">
        <v>1</v>
      </c>
      <c r="AS28" s="346">
        <v>1</v>
      </c>
      <c r="AT28" s="346">
        <v>3</v>
      </c>
      <c r="AU28" s="346">
        <v>6</v>
      </c>
      <c r="AV28" s="346">
        <v>3</v>
      </c>
      <c r="AW28" s="346">
        <v>2</v>
      </c>
      <c r="AX28" s="346">
        <v>1</v>
      </c>
      <c r="AY28" s="346">
        <v>6</v>
      </c>
      <c r="AZ28" s="584"/>
      <c r="BA28" s="467">
        <v>21.4</v>
      </c>
      <c r="BB28" s="348">
        <v>72.099999999999994</v>
      </c>
      <c r="BC28" s="348">
        <v>0.54</v>
      </c>
      <c r="BD28" s="348" t="s">
        <v>430</v>
      </c>
      <c r="BE28" s="375">
        <v>4.41</v>
      </c>
      <c r="BF28" s="375">
        <v>5.97</v>
      </c>
      <c r="BG28" s="374"/>
      <c r="BH28" s="594">
        <v>5.97</v>
      </c>
      <c r="BI28" s="348">
        <v>2.99</v>
      </c>
      <c r="BJ28" s="348" t="s">
        <v>430</v>
      </c>
      <c r="BK28" s="348">
        <v>69.650000000000006</v>
      </c>
      <c r="BL28" s="348" t="s">
        <v>430</v>
      </c>
      <c r="BM28" s="375">
        <v>21.39</v>
      </c>
      <c r="BN28" s="375" t="s">
        <v>430</v>
      </c>
      <c r="BO28" s="375">
        <v>0.01</v>
      </c>
      <c r="BP28" s="375" t="s">
        <v>430</v>
      </c>
      <c r="BQ28" s="375">
        <v>4.41</v>
      </c>
      <c r="BR28" s="374"/>
      <c r="BS28" s="468">
        <v>12.8839639919705</v>
      </c>
      <c r="BT28" s="348">
        <v>7.4877025340080303</v>
      </c>
      <c r="BU28" s="374"/>
      <c r="BV28" s="430" t="s">
        <v>554</v>
      </c>
    </row>
    <row r="29" spans="1:74" s="428" customFormat="1" x14ac:dyDescent="0.25">
      <c r="A29" s="345" t="s">
        <v>7911</v>
      </c>
      <c r="B29" s="373"/>
      <c r="C29" s="719">
        <v>35492</v>
      </c>
      <c r="D29" s="373"/>
      <c r="E29" s="346">
        <v>23872.9</v>
      </c>
      <c r="F29" s="373"/>
      <c r="G29" s="347">
        <v>119.27979999999999</v>
      </c>
      <c r="H29" s="374"/>
      <c r="I29" s="348">
        <v>6.66</v>
      </c>
      <c r="J29" s="348">
        <v>7.34</v>
      </c>
      <c r="K29" s="348">
        <v>4.0999999999999996</v>
      </c>
      <c r="L29" s="348">
        <v>4.32</v>
      </c>
      <c r="M29" s="362"/>
      <c r="N29" s="350">
        <v>29.216100000000001</v>
      </c>
      <c r="O29" s="348">
        <v>-15.484400000000001</v>
      </c>
      <c r="P29" s="348">
        <v>1.7798</v>
      </c>
      <c r="Q29" s="348">
        <v>-3.4336000000000002</v>
      </c>
      <c r="R29" s="348">
        <v>11.929600000000001</v>
      </c>
      <c r="S29" s="348">
        <v>8.0607000000000006</v>
      </c>
      <c r="T29" s="348">
        <v>6.5664999999999996</v>
      </c>
      <c r="U29" s="354">
        <v>4.7656999999999998</v>
      </c>
      <c r="V29" s="348">
        <v>4.9112</v>
      </c>
      <c r="W29" s="348">
        <v>7.0528000000000004</v>
      </c>
      <c r="X29" s="348">
        <v>7.2542999999999997</v>
      </c>
      <c r="Y29" s="375">
        <v>6.3704000000000001</v>
      </c>
      <c r="Z29" s="348">
        <v>7.3581000000000003</v>
      </c>
      <c r="AA29" s="348">
        <v>0.54139999999999999</v>
      </c>
      <c r="AB29" s="348">
        <v>10.2659</v>
      </c>
      <c r="AC29" s="348">
        <v>5.2352999999999996</v>
      </c>
      <c r="AD29" s="348">
        <v>5.5382999999999996</v>
      </c>
      <c r="AE29" s="348">
        <v>0.54139999999999999</v>
      </c>
      <c r="AF29" s="348">
        <v>8.8007000000000009</v>
      </c>
      <c r="AG29" s="569"/>
      <c r="AH29" s="346">
        <v>6</v>
      </c>
      <c r="AI29" s="346">
        <v>13</v>
      </c>
      <c r="AJ29" s="346">
        <v>8</v>
      </c>
      <c r="AK29" s="346">
        <v>10</v>
      </c>
      <c r="AL29" s="346">
        <v>1</v>
      </c>
      <c r="AM29" s="346">
        <v>2</v>
      </c>
      <c r="AN29" s="346">
        <v>3</v>
      </c>
      <c r="AO29" s="429">
        <v>7</v>
      </c>
      <c r="AP29" s="346">
        <v>10</v>
      </c>
      <c r="AQ29" s="346">
        <v>10</v>
      </c>
      <c r="AR29" s="346">
        <v>4</v>
      </c>
      <c r="AS29" s="346">
        <v>3</v>
      </c>
      <c r="AT29" s="346">
        <v>1</v>
      </c>
      <c r="AU29" s="346">
        <v>8</v>
      </c>
      <c r="AV29" s="346">
        <v>1</v>
      </c>
      <c r="AW29" s="346">
        <v>7</v>
      </c>
      <c r="AX29" s="346">
        <v>5</v>
      </c>
      <c r="AY29" s="346">
        <v>8</v>
      </c>
      <c r="AZ29" s="584"/>
      <c r="BA29" s="467">
        <v>25.71</v>
      </c>
      <c r="BB29" s="348">
        <v>71.11</v>
      </c>
      <c r="BC29" s="348" t="s">
        <v>430</v>
      </c>
      <c r="BD29" s="348" t="s">
        <v>430</v>
      </c>
      <c r="BE29" s="375" t="s">
        <v>430</v>
      </c>
      <c r="BF29" s="375">
        <v>3.18</v>
      </c>
      <c r="BG29" s="374"/>
      <c r="BH29" s="594">
        <v>3.18</v>
      </c>
      <c r="BI29" s="348" t="s">
        <v>430</v>
      </c>
      <c r="BJ29" s="348" t="s">
        <v>430</v>
      </c>
      <c r="BK29" s="348">
        <v>71.11</v>
      </c>
      <c r="BL29" s="348" t="s">
        <v>430</v>
      </c>
      <c r="BM29" s="375">
        <v>25.71</v>
      </c>
      <c r="BN29" s="375" t="s">
        <v>430</v>
      </c>
      <c r="BO29" s="375" t="s">
        <v>430</v>
      </c>
      <c r="BP29" s="375" t="s">
        <v>430</v>
      </c>
      <c r="BQ29" s="375" t="s">
        <v>430</v>
      </c>
      <c r="BR29" s="374"/>
      <c r="BS29" s="468">
        <v>7.1240526421372099</v>
      </c>
      <c r="BT29" s="348">
        <v>10.532154543159599</v>
      </c>
      <c r="BU29" s="374"/>
      <c r="BV29" s="430" t="s">
        <v>554</v>
      </c>
    </row>
    <row r="30" spans="1:74" s="428" customFormat="1" x14ac:dyDescent="0.25">
      <c r="A30" s="345" t="s">
        <v>7912</v>
      </c>
      <c r="B30" s="373"/>
      <c r="C30" s="719">
        <v>43497</v>
      </c>
      <c r="D30" s="373"/>
      <c r="E30" s="346">
        <v>22160.9</v>
      </c>
      <c r="F30" s="373"/>
      <c r="G30" s="347">
        <v>16.371400000000001</v>
      </c>
      <c r="H30" s="374"/>
      <c r="I30" s="348">
        <v>3.75</v>
      </c>
      <c r="J30" s="348">
        <v>7.51</v>
      </c>
      <c r="K30" s="348">
        <v>2.9112900000000002</v>
      </c>
      <c r="L30" s="348">
        <v>3.04427</v>
      </c>
      <c r="M30" s="362"/>
      <c r="N30" s="350">
        <v>30.123100000000001</v>
      </c>
      <c r="O30" s="348">
        <v>-9.7277000000000005</v>
      </c>
      <c r="P30" s="348">
        <v>2.5491999999999999</v>
      </c>
      <c r="Q30" s="348">
        <v>-2.5137</v>
      </c>
      <c r="R30" s="348">
        <v>9.0517000000000003</v>
      </c>
      <c r="S30" s="348">
        <v>7.0960999999999999</v>
      </c>
      <c r="T30" s="348">
        <v>5.6371000000000002</v>
      </c>
      <c r="U30" s="354">
        <v>4.5403000000000002</v>
      </c>
      <c r="V30" s="348">
        <v>4.7495000000000003</v>
      </c>
      <c r="W30" s="348">
        <v>7.0278</v>
      </c>
      <c r="X30" s="348">
        <v>6.9802</v>
      </c>
      <c r="Y30" s="375">
        <v>5.9321000000000002</v>
      </c>
      <c r="Z30" s="348" t="s">
        <v>430</v>
      </c>
      <c r="AA30" s="348">
        <v>1.7571000000000001</v>
      </c>
      <c r="AB30" s="348">
        <v>8.5302000000000007</v>
      </c>
      <c r="AC30" s="348">
        <v>4.8045</v>
      </c>
      <c r="AD30" s="348">
        <v>5.1322999999999999</v>
      </c>
      <c r="AE30" s="348">
        <v>1.7571000000000001</v>
      </c>
      <c r="AF30" s="348">
        <v>6.8334999999999999</v>
      </c>
      <c r="AG30" s="569"/>
      <c r="AH30" s="346">
        <v>4</v>
      </c>
      <c r="AI30" s="346">
        <v>6</v>
      </c>
      <c r="AJ30" s="346">
        <v>5</v>
      </c>
      <c r="AK30" s="346">
        <v>7</v>
      </c>
      <c r="AL30" s="346">
        <v>6</v>
      </c>
      <c r="AM30" s="346">
        <v>8</v>
      </c>
      <c r="AN30" s="346">
        <v>14</v>
      </c>
      <c r="AO30" s="429">
        <v>12</v>
      </c>
      <c r="AP30" s="346">
        <v>12</v>
      </c>
      <c r="AQ30" s="346">
        <v>12</v>
      </c>
      <c r="AR30" s="346">
        <v>13</v>
      </c>
      <c r="AS30" s="346">
        <v>10</v>
      </c>
      <c r="AT30" s="346" t="s">
        <v>430</v>
      </c>
      <c r="AU30" s="346">
        <v>3</v>
      </c>
      <c r="AV30" s="346">
        <v>9</v>
      </c>
      <c r="AW30" s="346">
        <v>14</v>
      </c>
      <c r="AX30" s="346">
        <v>12</v>
      </c>
      <c r="AY30" s="346">
        <v>3</v>
      </c>
      <c r="AZ30" s="584"/>
      <c r="BA30" s="467">
        <v>12.89</v>
      </c>
      <c r="BB30" s="348">
        <v>84.39</v>
      </c>
      <c r="BC30" s="348" t="s">
        <v>430</v>
      </c>
      <c r="BD30" s="348" t="s">
        <v>430</v>
      </c>
      <c r="BE30" s="375" t="s">
        <v>430</v>
      </c>
      <c r="BF30" s="375">
        <v>2.72</v>
      </c>
      <c r="BG30" s="374"/>
      <c r="BH30" s="594">
        <v>2.72</v>
      </c>
      <c r="BI30" s="348">
        <v>4.9000000000000004</v>
      </c>
      <c r="BJ30" s="348" t="s">
        <v>430</v>
      </c>
      <c r="BK30" s="348">
        <v>79.5</v>
      </c>
      <c r="BL30" s="348" t="s">
        <v>430</v>
      </c>
      <c r="BM30" s="375">
        <v>12.89</v>
      </c>
      <c r="BN30" s="375" t="s">
        <v>430</v>
      </c>
      <c r="BO30" s="375" t="s">
        <v>430</v>
      </c>
      <c r="BP30" s="375" t="s">
        <v>430</v>
      </c>
      <c r="BQ30" s="375" t="s">
        <v>430</v>
      </c>
      <c r="BR30" s="374"/>
      <c r="BS30" s="468">
        <v>10.081898000000001</v>
      </c>
      <c r="BT30" s="348">
        <v>9.1378552200000005</v>
      </c>
      <c r="BU30" s="374"/>
      <c r="BV30" s="430" t="s">
        <v>554</v>
      </c>
    </row>
    <row r="31" spans="1:74" s="428" customFormat="1" ht="11" x14ac:dyDescent="0.3">
      <c r="A31" s="841" t="s">
        <v>7913</v>
      </c>
      <c r="B31" s="842"/>
      <c r="C31" s="843">
        <v>39346</v>
      </c>
      <c r="D31" s="842"/>
      <c r="E31" s="844">
        <v>14951</v>
      </c>
      <c r="F31" s="842"/>
      <c r="G31" s="845">
        <v>3994.8663000000001</v>
      </c>
      <c r="H31" s="847"/>
      <c r="I31" s="846">
        <v>4.79</v>
      </c>
      <c r="J31" s="846">
        <v>7.45</v>
      </c>
      <c r="K31" s="846">
        <v>2.97</v>
      </c>
      <c r="L31" s="846">
        <v>3.13</v>
      </c>
      <c r="M31" s="851"/>
      <c r="N31" s="848">
        <v>26.8552</v>
      </c>
      <c r="O31" s="846">
        <v>-8.8480000000000008</v>
      </c>
      <c r="P31" s="846">
        <v>3.2227000000000001</v>
      </c>
      <c r="Q31" s="846">
        <v>-2.0693000000000001</v>
      </c>
      <c r="R31" s="846">
        <v>9.0692000000000004</v>
      </c>
      <c r="S31" s="846">
        <v>6.9371</v>
      </c>
      <c r="T31" s="846">
        <v>6.0308000000000002</v>
      </c>
      <c r="U31" s="856">
        <v>4.7655000000000003</v>
      </c>
      <c r="V31" s="846">
        <v>5.0319000000000003</v>
      </c>
      <c r="W31" s="846">
        <v>7.2157999999999998</v>
      </c>
      <c r="X31" s="846">
        <v>7.2462999999999997</v>
      </c>
      <c r="Y31" s="852">
        <v>6.2571000000000003</v>
      </c>
      <c r="Z31" s="846">
        <v>7.1029</v>
      </c>
      <c r="AA31" s="846">
        <v>1.2375</v>
      </c>
      <c r="AB31" s="846">
        <v>8.4097000000000008</v>
      </c>
      <c r="AC31" s="846">
        <v>5.1562999999999999</v>
      </c>
      <c r="AD31" s="846">
        <v>5.3802000000000003</v>
      </c>
      <c r="AE31" s="846">
        <v>1.2375</v>
      </c>
      <c r="AF31" s="846">
        <v>7.6325000000000003</v>
      </c>
      <c r="AG31" s="936"/>
      <c r="AH31" s="844">
        <v>9</v>
      </c>
      <c r="AI31" s="844">
        <v>4</v>
      </c>
      <c r="AJ31" s="844">
        <v>3</v>
      </c>
      <c r="AK31" s="844">
        <v>5</v>
      </c>
      <c r="AL31" s="844">
        <v>5</v>
      </c>
      <c r="AM31" s="844">
        <v>10</v>
      </c>
      <c r="AN31" s="844">
        <v>10</v>
      </c>
      <c r="AO31" s="941">
        <v>8</v>
      </c>
      <c r="AP31" s="844">
        <v>6</v>
      </c>
      <c r="AQ31" s="844">
        <v>6</v>
      </c>
      <c r="AR31" s="844">
        <v>5</v>
      </c>
      <c r="AS31" s="844">
        <v>4</v>
      </c>
      <c r="AT31" s="844">
        <v>5</v>
      </c>
      <c r="AU31" s="844">
        <v>4</v>
      </c>
      <c r="AV31" s="844">
        <v>11</v>
      </c>
      <c r="AW31" s="844">
        <v>9</v>
      </c>
      <c r="AX31" s="844">
        <v>8</v>
      </c>
      <c r="AY31" s="844">
        <v>4</v>
      </c>
      <c r="AZ31" s="938"/>
      <c r="BA31" s="853">
        <v>17.7</v>
      </c>
      <c r="BB31" s="846">
        <v>79.39</v>
      </c>
      <c r="BC31" s="846" t="s">
        <v>430</v>
      </c>
      <c r="BD31" s="846" t="s">
        <v>430</v>
      </c>
      <c r="BE31" s="852" t="s">
        <v>430</v>
      </c>
      <c r="BF31" s="852">
        <v>2.9</v>
      </c>
      <c r="BG31" s="847"/>
      <c r="BH31" s="939">
        <v>2.9</v>
      </c>
      <c r="BI31" s="846" t="s">
        <v>430</v>
      </c>
      <c r="BJ31" s="846" t="s">
        <v>430</v>
      </c>
      <c r="BK31" s="846">
        <v>79.39</v>
      </c>
      <c r="BL31" s="846" t="s">
        <v>430</v>
      </c>
      <c r="BM31" s="852">
        <v>17.7</v>
      </c>
      <c r="BN31" s="852" t="s">
        <v>430</v>
      </c>
      <c r="BO31" s="852" t="s">
        <v>430</v>
      </c>
      <c r="BP31" s="852" t="s">
        <v>430</v>
      </c>
      <c r="BQ31" s="852" t="s">
        <v>430</v>
      </c>
      <c r="BR31" s="847"/>
      <c r="BS31" s="854">
        <v>6.4967942341528904</v>
      </c>
      <c r="BT31" s="846">
        <v>14.158240127257599</v>
      </c>
      <c r="BU31" s="847"/>
      <c r="BV31" s="906" t="s">
        <v>554</v>
      </c>
    </row>
    <row r="32" spans="1:74" s="428" customFormat="1" x14ac:dyDescent="0.25">
      <c r="A32" s="345" t="s">
        <v>7914</v>
      </c>
      <c r="B32" s="373"/>
      <c r="C32" s="719">
        <v>42381</v>
      </c>
      <c r="D32" s="373"/>
      <c r="E32" s="346">
        <v>13674.5</v>
      </c>
      <c r="F32" s="373"/>
      <c r="G32" s="347">
        <v>20.412099999999999</v>
      </c>
      <c r="H32" s="374"/>
      <c r="I32" s="348">
        <v>4.47</v>
      </c>
      <c r="J32" s="348">
        <v>7.08</v>
      </c>
      <c r="K32" s="348">
        <v>2.87</v>
      </c>
      <c r="L32" s="348">
        <v>3.03</v>
      </c>
      <c r="M32" s="362"/>
      <c r="N32" s="350">
        <v>30.7822</v>
      </c>
      <c r="O32" s="348">
        <v>-13.3369</v>
      </c>
      <c r="P32" s="348">
        <v>0.76649999999999996</v>
      </c>
      <c r="Q32" s="348">
        <v>-4.8445</v>
      </c>
      <c r="R32" s="348">
        <v>8.6380999999999997</v>
      </c>
      <c r="S32" s="348">
        <v>7.4311999999999996</v>
      </c>
      <c r="T32" s="348">
        <v>7.2321</v>
      </c>
      <c r="U32" s="354">
        <v>5.5567000000000002</v>
      </c>
      <c r="V32" s="348">
        <v>5.3320999999999996</v>
      </c>
      <c r="W32" s="348">
        <v>7.2439999999999998</v>
      </c>
      <c r="X32" s="348">
        <v>7.1288999999999998</v>
      </c>
      <c r="Y32" s="375">
        <v>5.9093</v>
      </c>
      <c r="Z32" s="348">
        <v>6.8742000000000001</v>
      </c>
      <c r="AA32" s="348">
        <v>-1.8759999999999999</v>
      </c>
      <c r="AB32" s="348">
        <v>8.9682999999999993</v>
      </c>
      <c r="AC32" s="348">
        <v>6.2568999999999999</v>
      </c>
      <c r="AD32" s="348">
        <v>5.9840999999999998</v>
      </c>
      <c r="AE32" s="348">
        <v>-1.8759999999999999</v>
      </c>
      <c r="AF32" s="348">
        <v>7.0213999999999999</v>
      </c>
      <c r="AG32" s="569"/>
      <c r="AH32" s="346">
        <v>3</v>
      </c>
      <c r="AI32" s="346">
        <v>12</v>
      </c>
      <c r="AJ32" s="346">
        <v>12</v>
      </c>
      <c r="AK32" s="346">
        <v>13</v>
      </c>
      <c r="AL32" s="346">
        <v>9</v>
      </c>
      <c r="AM32" s="346">
        <v>5</v>
      </c>
      <c r="AN32" s="346">
        <v>1</v>
      </c>
      <c r="AO32" s="429">
        <v>2</v>
      </c>
      <c r="AP32" s="346">
        <v>4</v>
      </c>
      <c r="AQ32" s="346">
        <v>5</v>
      </c>
      <c r="AR32" s="346">
        <v>8</v>
      </c>
      <c r="AS32" s="346">
        <v>11</v>
      </c>
      <c r="AT32" s="346">
        <v>7</v>
      </c>
      <c r="AU32" s="346">
        <v>14</v>
      </c>
      <c r="AV32" s="346">
        <v>5</v>
      </c>
      <c r="AW32" s="346">
        <v>1</v>
      </c>
      <c r="AX32" s="346">
        <v>2</v>
      </c>
      <c r="AY32" s="346">
        <v>14</v>
      </c>
      <c r="AZ32" s="584"/>
      <c r="BA32" s="467">
        <v>12.57</v>
      </c>
      <c r="BB32" s="348">
        <v>83.36</v>
      </c>
      <c r="BC32" s="348" t="s">
        <v>430</v>
      </c>
      <c r="BD32" s="348" t="s">
        <v>430</v>
      </c>
      <c r="BE32" s="375" t="s">
        <v>430</v>
      </c>
      <c r="BF32" s="375">
        <v>4.07</v>
      </c>
      <c r="BG32" s="374"/>
      <c r="BH32" s="594">
        <v>4.07</v>
      </c>
      <c r="BI32" s="348">
        <v>8.75</v>
      </c>
      <c r="BJ32" s="348" t="s">
        <v>430</v>
      </c>
      <c r="BK32" s="348">
        <v>74.61</v>
      </c>
      <c r="BL32" s="348" t="s">
        <v>430</v>
      </c>
      <c r="BM32" s="375">
        <v>12.57</v>
      </c>
      <c r="BN32" s="375" t="s">
        <v>430</v>
      </c>
      <c r="BO32" s="375" t="s">
        <v>430</v>
      </c>
      <c r="BP32" s="375" t="s">
        <v>430</v>
      </c>
      <c r="BQ32" s="375" t="s">
        <v>430</v>
      </c>
      <c r="BR32" s="374"/>
      <c r="BS32" s="468">
        <v>5.8658956629329504</v>
      </c>
      <c r="BT32" s="348">
        <v>6.6830581533415296</v>
      </c>
      <c r="BU32" s="374"/>
      <c r="BV32" s="430" t="s">
        <v>554</v>
      </c>
    </row>
    <row r="33" spans="1:74" s="428" customFormat="1" x14ac:dyDescent="0.25">
      <c r="A33" s="345" t="s">
        <v>7915</v>
      </c>
      <c r="B33" s="373"/>
      <c r="C33" s="719">
        <v>36783</v>
      </c>
      <c r="D33" s="373"/>
      <c r="E33" s="346">
        <v>9376.5</v>
      </c>
      <c r="F33" s="373"/>
      <c r="G33" s="347">
        <v>63.496400000000001</v>
      </c>
      <c r="H33" s="374"/>
      <c r="I33" s="348">
        <v>3.83</v>
      </c>
      <c r="J33" s="348">
        <v>7.34</v>
      </c>
      <c r="K33" s="348">
        <v>2.95</v>
      </c>
      <c r="L33" s="348">
        <v>3.1</v>
      </c>
      <c r="M33" s="362"/>
      <c r="N33" s="350">
        <v>28.591699999999999</v>
      </c>
      <c r="O33" s="348">
        <v>-10.319100000000001</v>
      </c>
      <c r="P33" s="348">
        <v>1.4867999999999999</v>
      </c>
      <c r="Q33" s="348">
        <v>-2.1783999999999999</v>
      </c>
      <c r="R33" s="348">
        <v>8.9076000000000004</v>
      </c>
      <c r="S33" s="348">
        <v>7.3624000000000001</v>
      </c>
      <c r="T33" s="348">
        <v>6.3372000000000002</v>
      </c>
      <c r="U33" s="354">
        <v>4.7534999999999998</v>
      </c>
      <c r="V33" s="348">
        <v>4.9480000000000004</v>
      </c>
      <c r="W33" s="348">
        <v>7.2990000000000004</v>
      </c>
      <c r="X33" s="348">
        <v>7.3102999999999998</v>
      </c>
      <c r="Y33" s="375">
        <v>6.5225</v>
      </c>
      <c r="Z33" s="348">
        <v>7.0012999999999996</v>
      </c>
      <c r="AA33" s="348">
        <v>0.58579999999999999</v>
      </c>
      <c r="AB33" s="348">
        <v>8.8667999999999996</v>
      </c>
      <c r="AC33" s="348">
        <v>5.3922999999999996</v>
      </c>
      <c r="AD33" s="348">
        <v>5.4023000000000003</v>
      </c>
      <c r="AE33" s="348">
        <v>0.58579999999999999</v>
      </c>
      <c r="AF33" s="348">
        <v>7.4116999999999997</v>
      </c>
      <c r="AG33" s="569"/>
      <c r="AH33" s="346">
        <v>7</v>
      </c>
      <c r="AI33" s="346">
        <v>8</v>
      </c>
      <c r="AJ33" s="346">
        <v>9</v>
      </c>
      <c r="AK33" s="346">
        <v>6</v>
      </c>
      <c r="AL33" s="346">
        <v>7</v>
      </c>
      <c r="AM33" s="346">
        <v>6</v>
      </c>
      <c r="AN33" s="346">
        <v>6</v>
      </c>
      <c r="AO33" s="429">
        <v>9</v>
      </c>
      <c r="AP33" s="346">
        <v>9</v>
      </c>
      <c r="AQ33" s="346">
        <v>4</v>
      </c>
      <c r="AR33" s="346">
        <v>3</v>
      </c>
      <c r="AS33" s="346">
        <v>2</v>
      </c>
      <c r="AT33" s="346">
        <v>6</v>
      </c>
      <c r="AU33" s="346">
        <v>7</v>
      </c>
      <c r="AV33" s="346">
        <v>7</v>
      </c>
      <c r="AW33" s="346">
        <v>6</v>
      </c>
      <c r="AX33" s="346">
        <v>7</v>
      </c>
      <c r="AY33" s="346">
        <v>7</v>
      </c>
      <c r="AZ33" s="584"/>
      <c r="BA33" s="467">
        <v>19.97</v>
      </c>
      <c r="BB33" s="348">
        <v>75.95</v>
      </c>
      <c r="BC33" s="348" t="s">
        <v>430</v>
      </c>
      <c r="BD33" s="348" t="s">
        <v>430</v>
      </c>
      <c r="BE33" s="375">
        <v>0.03</v>
      </c>
      <c r="BF33" s="375">
        <v>4.05</v>
      </c>
      <c r="BG33" s="374"/>
      <c r="BH33" s="594">
        <v>4.03</v>
      </c>
      <c r="BI33" s="348">
        <v>1.54</v>
      </c>
      <c r="BJ33" s="348" t="s">
        <v>430</v>
      </c>
      <c r="BK33" s="348">
        <v>74.41</v>
      </c>
      <c r="BL33" s="348" t="s">
        <v>430</v>
      </c>
      <c r="BM33" s="375">
        <v>19.97</v>
      </c>
      <c r="BN33" s="375" t="s">
        <v>430</v>
      </c>
      <c r="BO33" s="375" t="s">
        <v>430</v>
      </c>
      <c r="BP33" s="375" t="s">
        <v>430</v>
      </c>
      <c r="BQ33" s="375">
        <v>0.03</v>
      </c>
      <c r="BR33" s="374"/>
      <c r="BS33" s="468">
        <v>5.4686585000000001</v>
      </c>
      <c r="BT33" s="348">
        <v>7.4023624799999999</v>
      </c>
      <c r="BU33" s="374"/>
      <c r="BV33" s="430" t="s">
        <v>554</v>
      </c>
    </row>
    <row r="34" spans="1:74" s="428" customFormat="1" x14ac:dyDescent="0.25">
      <c r="A34" s="345" t="s">
        <v>7916</v>
      </c>
      <c r="B34" s="373"/>
      <c r="C34" s="719">
        <v>42929</v>
      </c>
      <c r="D34" s="373"/>
      <c r="E34" s="346">
        <v>7851.3</v>
      </c>
      <c r="F34" s="373"/>
      <c r="G34" s="347">
        <v>18.107800000000001</v>
      </c>
      <c r="H34" s="374"/>
      <c r="I34" s="348">
        <v>4.33</v>
      </c>
      <c r="J34" s="348">
        <v>7.3040900000000004</v>
      </c>
      <c r="K34" s="348">
        <v>2.99</v>
      </c>
      <c r="L34" s="348">
        <v>3.16</v>
      </c>
      <c r="M34" s="362"/>
      <c r="N34" s="350">
        <v>29.655000000000001</v>
      </c>
      <c r="O34" s="348">
        <v>-12.953900000000001</v>
      </c>
      <c r="P34" s="348">
        <v>0.2016</v>
      </c>
      <c r="Q34" s="348">
        <v>-3.8241999999999998</v>
      </c>
      <c r="R34" s="348">
        <v>8.5662000000000003</v>
      </c>
      <c r="S34" s="348">
        <v>7.2134</v>
      </c>
      <c r="T34" s="348">
        <v>6.4555999999999996</v>
      </c>
      <c r="U34" s="354">
        <v>4.9898999999999996</v>
      </c>
      <c r="V34" s="348">
        <v>5.1630000000000003</v>
      </c>
      <c r="W34" s="348">
        <v>7.3178999999999998</v>
      </c>
      <c r="X34" s="348">
        <v>7.2367999999999997</v>
      </c>
      <c r="Y34" s="375">
        <v>6.2205000000000004</v>
      </c>
      <c r="Z34" s="348" t="s">
        <v>430</v>
      </c>
      <c r="AA34" s="348">
        <v>-0.1512</v>
      </c>
      <c r="AB34" s="348">
        <v>8.9490999999999996</v>
      </c>
      <c r="AC34" s="348">
        <v>5.5289000000000001</v>
      </c>
      <c r="AD34" s="348">
        <v>5.5429000000000004</v>
      </c>
      <c r="AE34" s="348">
        <v>-0.1512</v>
      </c>
      <c r="AF34" s="348">
        <v>6.8090999999999999</v>
      </c>
      <c r="AG34" s="569"/>
      <c r="AH34" s="346">
        <v>5</v>
      </c>
      <c r="AI34" s="346">
        <v>11</v>
      </c>
      <c r="AJ34" s="346">
        <v>14</v>
      </c>
      <c r="AK34" s="346">
        <v>12</v>
      </c>
      <c r="AL34" s="346">
        <v>10</v>
      </c>
      <c r="AM34" s="346">
        <v>7</v>
      </c>
      <c r="AN34" s="346">
        <v>5</v>
      </c>
      <c r="AO34" s="429">
        <v>5</v>
      </c>
      <c r="AP34" s="346">
        <v>5</v>
      </c>
      <c r="AQ34" s="346">
        <v>3</v>
      </c>
      <c r="AR34" s="346">
        <v>6</v>
      </c>
      <c r="AS34" s="346">
        <v>5</v>
      </c>
      <c r="AT34" s="346" t="s">
        <v>430</v>
      </c>
      <c r="AU34" s="346">
        <v>10</v>
      </c>
      <c r="AV34" s="346">
        <v>6</v>
      </c>
      <c r="AW34" s="346">
        <v>4</v>
      </c>
      <c r="AX34" s="346">
        <v>4</v>
      </c>
      <c r="AY34" s="346">
        <v>10</v>
      </c>
      <c r="AZ34" s="584"/>
      <c r="BA34" s="467">
        <v>13.2</v>
      </c>
      <c r="BB34" s="348">
        <v>82.94</v>
      </c>
      <c r="BC34" s="348" t="s">
        <v>430</v>
      </c>
      <c r="BD34" s="348" t="s">
        <v>430</v>
      </c>
      <c r="BE34" s="375">
        <v>0.01</v>
      </c>
      <c r="BF34" s="375">
        <v>3.85</v>
      </c>
      <c r="BG34" s="374"/>
      <c r="BH34" s="594">
        <v>3.85</v>
      </c>
      <c r="BI34" s="348" t="s">
        <v>430</v>
      </c>
      <c r="BJ34" s="348" t="s">
        <v>430</v>
      </c>
      <c r="BK34" s="348">
        <v>82.94</v>
      </c>
      <c r="BL34" s="348" t="s">
        <v>430</v>
      </c>
      <c r="BM34" s="375">
        <v>13.2</v>
      </c>
      <c r="BN34" s="375" t="s">
        <v>430</v>
      </c>
      <c r="BO34" s="375" t="s">
        <v>430</v>
      </c>
      <c r="BP34" s="375" t="s">
        <v>430</v>
      </c>
      <c r="BQ34" s="375">
        <v>0.01</v>
      </c>
      <c r="BR34" s="374"/>
      <c r="BS34" s="468">
        <v>3.3556895796644302</v>
      </c>
      <c r="BT34" s="348">
        <v>11.7739086088226</v>
      </c>
      <c r="BU34" s="374"/>
      <c r="BV34" s="430" t="s">
        <v>554</v>
      </c>
    </row>
    <row r="35" spans="1:74" s="428" customFormat="1" x14ac:dyDescent="0.25">
      <c r="A35" s="345" t="s">
        <v>7917</v>
      </c>
      <c r="B35" s="373"/>
      <c r="C35" s="719">
        <v>35520</v>
      </c>
      <c r="D35" s="373"/>
      <c r="E35" s="346">
        <v>5939.76</v>
      </c>
      <c r="F35" s="373"/>
      <c r="G35" s="347">
        <v>77.397099999999995</v>
      </c>
      <c r="H35" s="374"/>
      <c r="I35" s="348">
        <v>2.27</v>
      </c>
      <c r="J35" s="348">
        <v>7.12</v>
      </c>
      <c r="K35" s="348">
        <v>2</v>
      </c>
      <c r="L35" s="348">
        <v>2.12</v>
      </c>
      <c r="M35" s="362"/>
      <c r="N35" s="350">
        <v>20.5259</v>
      </c>
      <c r="O35" s="348">
        <v>-8.2002000000000006</v>
      </c>
      <c r="P35" s="348">
        <v>1.9544999999999999</v>
      </c>
      <c r="Q35" s="348">
        <v>-1.9925999999999999</v>
      </c>
      <c r="R35" s="348">
        <v>6.2332000000000001</v>
      </c>
      <c r="S35" s="348">
        <v>6.5617999999999999</v>
      </c>
      <c r="T35" s="348">
        <v>5.7519</v>
      </c>
      <c r="U35" s="354">
        <v>4.6944999999999997</v>
      </c>
      <c r="V35" s="348">
        <v>5.0166000000000004</v>
      </c>
      <c r="W35" s="348">
        <v>7.1734</v>
      </c>
      <c r="X35" s="348">
        <v>7.0476999999999999</v>
      </c>
      <c r="Y35" s="375">
        <v>6.0115999999999996</v>
      </c>
      <c r="Z35" s="348">
        <v>6.8639000000000001</v>
      </c>
      <c r="AA35" s="348">
        <v>-0.16209999999999999</v>
      </c>
      <c r="AB35" s="348">
        <v>8.0312999999999999</v>
      </c>
      <c r="AC35" s="348">
        <v>4.9311999999999996</v>
      </c>
      <c r="AD35" s="348">
        <v>5.1238999999999999</v>
      </c>
      <c r="AE35" s="348">
        <v>-0.16209999999999999</v>
      </c>
      <c r="AF35" s="348">
        <v>7.2306999999999997</v>
      </c>
      <c r="AG35" s="569"/>
      <c r="AH35" s="346">
        <v>13</v>
      </c>
      <c r="AI35" s="346">
        <v>3</v>
      </c>
      <c r="AJ35" s="346">
        <v>7</v>
      </c>
      <c r="AK35" s="346">
        <v>4</v>
      </c>
      <c r="AL35" s="346">
        <v>14</v>
      </c>
      <c r="AM35" s="346">
        <v>12</v>
      </c>
      <c r="AN35" s="346">
        <v>13</v>
      </c>
      <c r="AO35" s="429">
        <v>10</v>
      </c>
      <c r="AP35" s="346">
        <v>7</v>
      </c>
      <c r="AQ35" s="346">
        <v>7</v>
      </c>
      <c r="AR35" s="346">
        <v>11</v>
      </c>
      <c r="AS35" s="346">
        <v>9</v>
      </c>
      <c r="AT35" s="346">
        <v>8</v>
      </c>
      <c r="AU35" s="346">
        <v>11</v>
      </c>
      <c r="AV35" s="346">
        <v>12</v>
      </c>
      <c r="AW35" s="346">
        <v>12</v>
      </c>
      <c r="AX35" s="346">
        <v>13</v>
      </c>
      <c r="AY35" s="346">
        <v>11</v>
      </c>
      <c r="AZ35" s="584"/>
      <c r="BA35" s="467">
        <v>14.37</v>
      </c>
      <c r="BB35" s="348">
        <v>84.99</v>
      </c>
      <c r="BC35" s="348" t="s">
        <v>430</v>
      </c>
      <c r="BD35" s="348" t="s">
        <v>430</v>
      </c>
      <c r="BE35" s="375">
        <v>0.02</v>
      </c>
      <c r="BF35" s="375">
        <v>0.62</v>
      </c>
      <c r="BG35" s="374"/>
      <c r="BH35" s="594">
        <v>0.62</v>
      </c>
      <c r="BI35" s="348" t="s">
        <v>430</v>
      </c>
      <c r="BJ35" s="348" t="s">
        <v>430</v>
      </c>
      <c r="BK35" s="348">
        <v>84.99</v>
      </c>
      <c r="BL35" s="348" t="s">
        <v>430</v>
      </c>
      <c r="BM35" s="375">
        <v>14.37</v>
      </c>
      <c r="BN35" s="375" t="s">
        <v>430</v>
      </c>
      <c r="BO35" s="375" t="s">
        <v>430</v>
      </c>
      <c r="BP35" s="375" t="s">
        <v>430</v>
      </c>
      <c r="BQ35" s="375">
        <v>0.02</v>
      </c>
      <c r="BR35" s="374"/>
      <c r="BS35" s="468">
        <v>1.8617097598138299</v>
      </c>
      <c r="BT35" s="348">
        <v>8.5958471891404091</v>
      </c>
      <c r="BU35" s="374"/>
      <c r="BV35" s="430" t="s">
        <v>554</v>
      </c>
    </row>
    <row r="36" spans="1:74" s="428" customFormat="1" x14ac:dyDescent="0.25">
      <c r="A36" s="345" t="s">
        <v>7918</v>
      </c>
      <c r="B36" s="373"/>
      <c r="C36" s="719">
        <v>43320</v>
      </c>
      <c r="D36" s="373"/>
      <c r="E36" s="346">
        <v>4845.49</v>
      </c>
      <c r="F36" s="373"/>
      <c r="G36" s="347">
        <v>17.3492</v>
      </c>
      <c r="H36" s="374"/>
      <c r="I36" s="348">
        <v>3.75</v>
      </c>
      <c r="J36" s="348">
        <v>7.27</v>
      </c>
      <c r="K36" s="348">
        <v>2.41</v>
      </c>
      <c r="L36" s="348">
        <v>2.5499999999999998</v>
      </c>
      <c r="M36" s="362"/>
      <c r="N36" s="350">
        <v>25.684999999999999</v>
      </c>
      <c r="O36" s="348">
        <v>-9.74</v>
      </c>
      <c r="P36" s="348">
        <v>2.4055</v>
      </c>
      <c r="Q36" s="348">
        <v>-3.4218000000000002</v>
      </c>
      <c r="R36" s="348">
        <v>7.8486000000000002</v>
      </c>
      <c r="S36" s="348">
        <v>6.9500999999999999</v>
      </c>
      <c r="T36" s="348">
        <v>6.1260000000000003</v>
      </c>
      <c r="U36" s="354">
        <v>4.7994000000000003</v>
      </c>
      <c r="V36" s="348">
        <v>4.9965000000000002</v>
      </c>
      <c r="W36" s="348">
        <v>7.1285999999999996</v>
      </c>
      <c r="X36" s="348">
        <v>7.1134000000000004</v>
      </c>
      <c r="Y36" s="375">
        <v>6.0773999999999999</v>
      </c>
      <c r="Z36" s="348" t="s">
        <v>430</v>
      </c>
      <c r="AA36" s="348">
        <v>-0.13150000000000001</v>
      </c>
      <c r="AB36" s="348">
        <v>8.6715999999999998</v>
      </c>
      <c r="AC36" s="348">
        <v>5.1590999999999996</v>
      </c>
      <c r="AD36" s="348">
        <v>5.3116000000000003</v>
      </c>
      <c r="AE36" s="348">
        <v>-0.13150000000000001</v>
      </c>
      <c r="AF36" s="348">
        <v>7.1832000000000003</v>
      </c>
      <c r="AG36" s="569"/>
      <c r="AH36" s="346">
        <v>10</v>
      </c>
      <c r="AI36" s="346">
        <v>7</v>
      </c>
      <c r="AJ36" s="346">
        <v>6</v>
      </c>
      <c r="AK36" s="346">
        <v>9</v>
      </c>
      <c r="AL36" s="346">
        <v>11</v>
      </c>
      <c r="AM36" s="346">
        <v>9</v>
      </c>
      <c r="AN36" s="346">
        <v>8</v>
      </c>
      <c r="AO36" s="429">
        <v>6</v>
      </c>
      <c r="AP36" s="346">
        <v>8</v>
      </c>
      <c r="AQ36" s="346">
        <v>8</v>
      </c>
      <c r="AR36" s="346">
        <v>9</v>
      </c>
      <c r="AS36" s="346">
        <v>8</v>
      </c>
      <c r="AT36" s="346" t="s">
        <v>430</v>
      </c>
      <c r="AU36" s="346">
        <v>9</v>
      </c>
      <c r="AV36" s="346">
        <v>8</v>
      </c>
      <c r="AW36" s="346">
        <v>8</v>
      </c>
      <c r="AX36" s="346">
        <v>9</v>
      </c>
      <c r="AY36" s="346">
        <v>9</v>
      </c>
      <c r="AZ36" s="584"/>
      <c r="BA36" s="467">
        <v>8.35</v>
      </c>
      <c r="BB36" s="348">
        <v>86.1</v>
      </c>
      <c r="BC36" s="348" t="s">
        <v>430</v>
      </c>
      <c r="BD36" s="348" t="s">
        <v>430</v>
      </c>
      <c r="BE36" s="375" t="s">
        <v>430</v>
      </c>
      <c r="BF36" s="375">
        <v>5.55</v>
      </c>
      <c r="BG36" s="374"/>
      <c r="BH36" s="594">
        <v>5.55</v>
      </c>
      <c r="BI36" s="348">
        <v>9.1</v>
      </c>
      <c r="BJ36" s="348" t="s">
        <v>430</v>
      </c>
      <c r="BK36" s="348">
        <v>77</v>
      </c>
      <c r="BL36" s="348" t="s">
        <v>430</v>
      </c>
      <c r="BM36" s="375">
        <v>8.35</v>
      </c>
      <c r="BN36" s="375" t="s">
        <v>430</v>
      </c>
      <c r="BO36" s="375" t="s">
        <v>430</v>
      </c>
      <c r="BP36" s="375" t="s">
        <v>430</v>
      </c>
      <c r="BQ36" s="375" t="s">
        <v>430</v>
      </c>
      <c r="BR36" s="374"/>
      <c r="BS36" s="468">
        <v>9.4506802637802707</v>
      </c>
      <c r="BT36" s="348">
        <v>14.989552585995799</v>
      </c>
      <c r="BU36" s="374"/>
      <c r="BV36" s="430" t="s">
        <v>554</v>
      </c>
    </row>
    <row r="37" spans="1:74" s="428" customFormat="1" x14ac:dyDescent="0.25">
      <c r="A37" s="345" t="s">
        <v>7919</v>
      </c>
      <c r="B37" s="373"/>
      <c r="C37" s="719">
        <v>39296</v>
      </c>
      <c r="D37" s="373"/>
      <c r="E37" s="346">
        <v>4462.45</v>
      </c>
      <c r="F37" s="373"/>
      <c r="G37" s="347">
        <v>3357.2098999999998</v>
      </c>
      <c r="H37" s="374"/>
      <c r="I37" s="348">
        <v>4.58</v>
      </c>
      <c r="J37" s="348">
        <v>7.26</v>
      </c>
      <c r="K37" s="348">
        <v>3.44</v>
      </c>
      <c r="L37" s="348">
        <v>3.61</v>
      </c>
      <c r="M37" s="362"/>
      <c r="N37" s="350">
        <v>31.451899999999998</v>
      </c>
      <c r="O37" s="348">
        <v>-9.4981000000000009</v>
      </c>
      <c r="P37" s="348">
        <v>3.2050999999999998</v>
      </c>
      <c r="Q37" s="348">
        <v>-1.9278999999999999</v>
      </c>
      <c r="R37" s="348">
        <v>9.5256000000000007</v>
      </c>
      <c r="S37" s="348">
        <v>8.0126000000000008</v>
      </c>
      <c r="T37" s="348">
        <v>6.0579999999999998</v>
      </c>
      <c r="U37" s="354">
        <v>4.6520000000000001</v>
      </c>
      <c r="V37" s="348">
        <v>4.8112000000000004</v>
      </c>
      <c r="W37" s="348">
        <v>7.0458999999999996</v>
      </c>
      <c r="X37" s="348">
        <v>7.0616000000000003</v>
      </c>
      <c r="Y37" s="375">
        <v>5.8993000000000002</v>
      </c>
      <c r="Z37" s="348">
        <v>6.5252999999999997</v>
      </c>
      <c r="AA37" s="348">
        <v>1.1849000000000001</v>
      </c>
      <c r="AB37" s="348">
        <v>9.5131999999999994</v>
      </c>
      <c r="AC37" s="348">
        <v>5.0968</v>
      </c>
      <c r="AD37" s="348">
        <v>5.2686999999999999</v>
      </c>
      <c r="AE37" s="348">
        <v>1.1849000000000001</v>
      </c>
      <c r="AF37" s="348">
        <v>6.5936000000000003</v>
      </c>
      <c r="AG37" s="569"/>
      <c r="AH37" s="346">
        <v>1</v>
      </c>
      <c r="AI37" s="346">
        <v>5</v>
      </c>
      <c r="AJ37" s="346">
        <v>4</v>
      </c>
      <c r="AK37" s="346">
        <v>3</v>
      </c>
      <c r="AL37" s="346">
        <v>4</v>
      </c>
      <c r="AM37" s="346">
        <v>3</v>
      </c>
      <c r="AN37" s="346">
        <v>9</v>
      </c>
      <c r="AO37" s="429">
        <v>11</v>
      </c>
      <c r="AP37" s="346">
        <v>11</v>
      </c>
      <c r="AQ37" s="346">
        <v>11</v>
      </c>
      <c r="AR37" s="346">
        <v>10</v>
      </c>
      <c r="AS37" s="346">
        <v>12</v>
      </c>
      <c r="AT37" s="346">
        <v>9</v>
      </c>
      <c r="AU37" s="346">
        <v>5</v>
      </c>
      <c r="AV37" s="346">
        <v>4</v>
      </c>
      <c r="AW37" s="346">
        <v>10</v>
      </c>
      <c r="AX37" s="346">
        <v>10</v>
      </c>
      <c r="AY37" s="346">
        <v>5</v>
      </c>
      <c r="AZ37" s="584"/>
      <c r="BA37" s="467">
        <v>26.38</v>
      </c>
      <c r="BB37" s="348">
        <v>70.319999999999993</v>
      </c>
      <c r="BC37" s="348" t="s">
        <v>430</v>
      </c>
      <c r="BD37" s="348" t="s">
        <v>430</v>
      </c>
      <c r="BE37" s="375" t="s">
        <v>430</v>
      </c>
      <c r="BF37" s="375">
        <v>3.31</v>
      </c>
      <c r="BG37" s="374"/>
      <c r="BH37" s="594">
        <v>3.31</v>
      </c>
      <c r="BI37" s="348" t="s">
        <v>430</v>
      </c>
      <c r="BJ37" s="348" t="s">
        <v>430</v>
      </c>
      <c r="BK37" s="348">
        <v>70.319999999999993</v>
      </c>
      <c r="BL37" s="348" t="s">
        <v>430</v>
      </c>
      <c r="BM37" s="375">
        <v>26.38</v>
      </c>
      <c r="BN37" s="375" t="s">
        <v>430</v>
      </c>
      <c r="BO37" s="375" t="s">
        <v>430</v>
      </c>
      <c r="BP37" s="375" t="s">
        <v>430</v>
      </c>
      <c r="BQ37" s="375" t="s">
        <v>430</v>
      </c>
      <c r="BR37" s="374"/>
      <c r="BS37" s="468">
        <v>8.4893612600000008</v>
      </c>
      <c r="BT37" s="348">
        <v>9.0584176099999993</v>
      </c>
      <c r="BU37" s="374"/>
      <c r="BV37" s="430" t="s">
        <v>554</v>
      </c>
    </row>
    <row r="38" spans="1:74" s="428" customFormat="1" x14ac:dyDescent="0.25">
      <c r="A38" s="345" t="s">
        <v>7920</v>
      </c>
      <c r="B38" s="373"/>
      <c r="C38" s="719">
        <v>44531</v>
      </c>
      <c r="D38" s="373"/>
      <c r="E38" s="346">
        <v>2987.55</v>
      </c>
      <c r="F38" s="373"/>
      <c r="G38" s="347">
        <v>13.0319</v>
      </c>
      <c r="H38" s="374"/>
      <c r="I38" s="348">
        <v>4.49</v>
      </c>
      <c r="J38" s="348">
        <v>7.49</v>
      </c>
      <c r="K38" s="348">
        <v>2.93</v>
      </c>
      <c r="L38" s="348">
        <v>3.09</v>
      </c>
      <c r="M38" s="362"/>
      <c r="N38" s="350">
        <v>25.224799999999998</v>
      </c>
      <c r="O38" s="348">
        <v>-11.658899999999999</v>
      </c>
      <c r="P38" s="348">
        <v>0.84040000000000004</v>
      </c>
      <c r="Q38" s="348">
        <v>-3.5960999999999999</v>
      </c>
      <c r="R38" s="348">
        <v>7.8080999999999996</v>
      </c>
      <c r="S38" s="348">
        <v>6.9321000000000002</v>
      </c>
      <c r="T38" s="348">
        <v>5.8337000000000003</v>
      </c>
      <c r="U38" s="354">
        <v>4.4798</v>
      </c>
      <c r="V38" s="348">
        <v>4.6218000000000004</v>
      </c>
      <c r="W38" s="348">
        <v>6.7431999999999999</v>
      </c>
      <c r="X38" s="348">
        <v>6.9089</v>
      </c>
      <c r="Y38" s="375" t="s">
        <v>430</v>
      </c>
      <c r="Z38" s="348" t="s">
        <v>430</v>
      </c>
      <c r="AA38" s="348">
        <v>-0.29749999999999999</v>
      </c>
      <c r="AB38" s="348">
        <v>8.4991000000000003</v>
      </c>
      <c r="AC38" s="348">
        <v>4.9005000000000001</v>
      </c>
      <c r="AD38" s="348">
        <v>5.0841000000000003</v>
      </c>
      <c r="AE38" s="348">
        <v>-0.29749999999999999</v>
      </c>
      <c r="AF38" s="348">
        <v>5.8933</v>
      </c>
      <c r="AG38" s="569"/>
      <c r="AH38" s="346">
        <v>11</v>
      </c>
      <c r="AI38" s="346">
        <v>9</v>
      </c>
      <c r="AJ38" s="346">
        <v>11</v>
      </c>
      <c r="AK38" s="346">
        <v>11</v>
      </c>
      <c r="AL38" s="346">
        <v>12</v>
      </c>
      <c r="AM38" s="346">
        <v>11</v>
      </c>
      <c r="AN38" s="346">
        <v>12</v>
      </c>
      <c r="AO38" s="429">
        <v>14</v>
      </c>
      <c r="AP38" s="346">
        <v>14</v>
      </c>
      <c r="AQ38" s="346">
        <v>14</v>
      </c>
      <c r="AR38" s="346">
        <v>14</v>
      </c>
      <c r="AS38" s="346" t="s">
        <v>430</v>
      </c>
      <c r="AT38" s="346" t="s">
        <v>430</v>
      </c>
      <c r="AU38" s="346">
        <v>12</v>
      </c>
      <c r="AV38" s="346">
        <v>10</v>
      </c>
      <c r="AW38" s="346">
        <v>13</v>
      </c>
      <c r="AX38" s="346">
        <v>14</v>
      </c>
      <c r="AY38" s="346">
        <v>12</v>
      </c>
      <c r="AZ38" s="584"/>
      <c r="BA38" s="467">
        <v>12.12</v>
      </c>
      <c r="BB38" s="348">
        <v>76</v>
      </c>
      <c r="BC38" s="348">
        <v>8.9</v>
      </c>
      <c r="BD38" s="348" t="s">
        <v>430</v>
      </c>
      <c r="BE38" s="375" t="s">
        <v>430</v>
      </c>
      <c r="BF38" s="375">
        <v>2.99</v>
      </c>
      <c r="BG38" s="374"/>
      <c r="BH38" s="594">
        <v>2.99</v>
      </c>
      <c r="BI38" s="348" t="s">
        <v>430</v>
      </c>
      <c r="BJ38" s="348" t="s">
        <v>430</v>
      </c>
      <c r="BK38" s="348">
        <v>84.9</v>
      </c>
      <c r="BL38" s="348" t="s">
        <v>430</v>
      </c>
      <c r="BM38" s="375">
        <v>12.12</v>
      </c>
      <c r="BN38" s="375" t="s">
        <v>430</v>
      </c>
      <c r="BO38" s="375" t="s">
        <v>430</v>
      </c>
      <c r="BP38" s="375" t="s">
        <v>430</v>
      </c>
      <c r="BQ38" s="375" t="s">
        <v>430</v>
      </c>
      <c r="BR38" s="374"/>
      <c r="BS38" s="468">
        <v>7.2131227899999999</v>
      </c>
      <c r="BT38" s="348">
        <v>10.736035380000001</v>
      </c>
      <c r="BU38" s="374"/>
      <c r="BV38" s="430" t="s">
        <v>554</v>
      </c>
    </row>
    <row r="39" spans="1:74" s="428" customFormat="1" x14ac:dyDescent="0.25">
      <c r="A39" s="345" t="s">
        <v>7921</v>
      </c>
      <c r="B39" s="373"/>
      <c r="C39" s="719">
        <v>43353</v>
      </c>
      <c r="D39" s="373"/>
      <c r="E39" s="346">
        <v>2947.71</v>
      </c>
      <c r="F39" s="373"/>
      <c r="G39" s="347">
        <v>16.949400000000001</v>
      </c>
      <c r="H39" s="374"/>
      <c r="I39" s="348">
        <v>0.72260000000000002</v>
      </c>
      <c r="J39" s="348">
        <v>6.9694799999999999</v>
      </c>
      <c r="K39" s="348">
        <v>0.66913999999999996</v>
      </c>
      <c r="L39" s="348">
        <v>0.71079000000000003</v>
      </c>
      <c r="M39" s="362"/>
      <c r="N39" s="350">
        <v>15.295999999999999</v>
      </c>
      <c r="O39" s="348">
        <v>0.21540000000000001</v>
      </c>
      <c r="P39" s="348">
        <v>3.4786000000000001</v>
      </c>
      <c r="Q39" s="348">
        <v>1.9703999999999999</v>
      </c>
      <c r="R39" s="348">
        <v>7.1337000000000002</v>
      </c>
      <c r="S39" s="348">
        <v>5.6150000000000002</v>
      </c>
      <c r="T39" s="348">
        <v>6.0147000000000004</v>
      </c>
      <c r="U39" s="354">
        <v>5.3403</v>
      </c>
      <c r="V39" s="348">
        <v>5.4821999999999997</v>
      </c>
      <c r="W39" s="348">
        <v>7.1025999999999998</v>
      </c>
      <c r="X39" s="348">
        <v>7.0034000000000001</v>
      </c>
      <c r="Y39" s="375">
        <v>5.6639999999999997</v>
      </c>
      <c r="Z39" s="348" t="s">
        <v>430</v>
      </c>
      <c r="AA39" s="348">
        <v>4.0449000000000002</v>
      </c>
      <c r="AB39" s="348">
        <v>6.7629000000000001</v>
      </c>
      <c r="AC39" s="348">
        <v>5.5134999999999996</v>
      </c>
      <c r="AD39" s="348">
        <v>5.5364000000000004</v>
      </c>
      <c r="AE39" s="348">
        <v>4.0449000000000002</v>
      </c>
      <c r="AF39" s="348">
        <v>6.9508000000000001</v>
      </c>
      <c r="AG39" s="569"/>
      <c r="AH39" s="346">
        <v>14</v>
      </c>
      <c r="AI39" s="346">
        <v>2</v>
      </c>
      <c r="AJ39" s="346">
        <v>2</v>
      </c>
      <c r="AK39" s="346">
        <v>1</v>
      </c>
      <c r="AL39" s="346">
        <v>13</v>
      </c>
      <c r="AM39" s="346">
        <v>14</v>
      </c>
      <c r="AN39" s="346">
        <v>11</v>
      </c>
      <c r="AO39" s="429">
        <v>4</v>
      </c>
      <c r="AP39" s="346">
        <v>3</v>
      </c>
      <c r="AQ39" s="346">
        <v>9</v>
      </c>
      <c r="AR39" s="346">
        <v>12</v>
      </c>
      <c r="AS39" s="346">
        <v>13</v>
      </c>
      <c r="AT39" s="346" t="s">
        <v>430</v>
      </c>
      <c r="AU39" s="346">
        <v>1</v>
      </c>
      <c r="AV39" s="346">
        <v>14</v>
      </c>
      <c r="AW39" s="346">
        <v>5</v>
      </c>
      <c r="AX39" s="346">
        <v>6</v>
      </c>
      <c r="AY39" s="346">
        <v>1</v>
      </c>
      <c r="AZ39" s="584"/>
      <c r="BA39" s="467">
        <v>14.73</v>
      </c>
      <c r="BB39" s="348">
        <v>89.02</v>
      </c>
      <c r="BC39" s="348" t="s">
        <v>430</v>
      </c>
      <c r="BD39" s="348" t="s">
        <v>430</v>
      </c>
      <c r="BE39" s="375" t="s">
        <v>430</v>
      </c>
      <c r="BF39" s="375">
        <v>-3.75</v>
      </c>
      <c r="BG39" s="374"/>
      <c r="BH39" s="594">
        <v>-3.75</v>
      </c>
      <c r="BI39" s="348">
        <v>10.06</v>
      </c>
      <c r="BJ39" s="348" t="s">
        <v>430</v>
      </c>
      <c r="BK39" s="348">
        <v>78.97</v>
      </c>
      <c r="BL39" s="348" t="s">
        <v>430</v>
      </c>
      <c r="BM39" s="375">
        <v>14.73</v>
      </c>
      <c r="BN39" s="375" t="s">
        <v>430</v>
      </c>
      <c r="BO39" s="375" t="s">
        <v>430</v>
      </c>
      <c r="BP39" s="375" t="s">
        <v>430</v>
      </c>
      <c r="BQ39" s="375" t="s">
        <v>430</v>
      </c>
      <c r="BR39" s="374"/>
      <c r="BS39" s="468">
        <v>11.351111487729799</v>
      </c>
      <c r="BT39" s="348">
        <v>12.0034291575993</v>
      </c>
      <c r="BU39" s="374"/>
      <c r="BV39" s="430" t="s">
        <v>554</v>
      </c>
    </row>
    <row r="40" spans="1:74" s="428" customFormat="1" x14ac:dyDescent="0.25">
      <c r="A40" s="345" t="s">
        <v>7922</v>
      </c>
      <c r="B40" s="373"/>
      <c r="C40" s="719">
        <v>35604</v>
      </c>
      <c r="D40" s="373"/>
      <c r="E40" s="346">
        <v>1345.05</v>
      </c>
      <c r="F40" s="373"/>
      <c r="G40" s="347">
        <v>105.9024</v>
      </c>
      <c r="H40" s="374"/>
      <c r="I40" s="348">
        <v>4.08</v>
      </c>
      <c r="J40" s="348">
        <v>7.42</v>
      </c>
      <c r="K40" s="348">
        <v>1.96</v>
      </c>
      <c r="L40" s="348">
        <v>2.08</v>
      </c>
      <c r="M40" s="362"/>
      <c r="N40" s="350">
        <v>27.248200000000001</v>
      </c>
      <c r="O40" s="348">
        <v>4.6546000000000003</v>
      </c>
      <c r="P40" s="348">
        <v>7.0849000000000002</v>
      </c>
      <c r="Q40" s="348">
        <v>0.28560000000000002</v>
      </c>
      <c r="R40" s="348">
        <v>8.7617999999999991</v>
      </c>
      <c r="S40" s="348">
        <v>6.4831000000000003</v>
      </c>
      <c r="T40" s="348">
        <v>6.4961000000000002</v>
      </c>
      <c r="U40" s="354">
        <v>5.3967000000000001</v>
      </c>
      <c r="V40" s="348">
        <v>5.5117000000000003</v>
      </c>
      <c r="W40" s="348">
        <v>7.8727</v>
      </c>
      <c r="X40" s="348">
        <v>7.4729000000000001</v>
      </c>
      <c r="Y40" s="375">
        <v>6.1971999999999996</v>
      </c>
      <c r="Z40" s="348">
        <v>7.1509999999999998</v>
      </c>
      <c r="AA40" s="348">
        <v>4.0439999999999996</v>
      </c>
      <c r="AB40" s="348">
        <v>7.9645999999999999</v>
      </c>
      <c r="AC40" s="348">
        <v>5.532</v>
      </c>
      <c r="AD40" s="348">
        <v>5.7835000000000001</v>
      </c>
      <c r="AE40" s="348">
        <v>4.0439999999999996</v>
      </c>
      <c r="AF40" s="348">
        <v>8.4529999999999994</v>
      </c>
      <c r="AG40" s="569"/>
      <c r="AH40" s="346">
        <v>8</v>
      </c>
      <c r="AI40" s="346">
        <v>1</v>
      </c>
      <c r="AJ40" s="346">
        <v>1</v>
      </c>
      <c r="AK40" s="346">
        <v>2</v>
      </c>
      <c r="AL40" s="346">
        <v>8</v>
      </c>
      <c r="AM40" s="346">
        <v>13</v>
      </c>
      <c r="AN40" s="346">
        <v>4</v>
      </c>
      <c r="AO40" s="429">
        <v>3</v>
      </c>
      <c r="AP40" s="346">
        <v>2</v>
      </c>
      <c r="AQ40" s="346">
        <v>1</v>
      </c>
      <c r="AR40" s="346">
        <v>2</v>
      </c>
      <c r="AS40" s="346">
        <v>7</v>
      </c>
      <c r="AT40" s="346">
        <v>4</v>
      </c>
      <c r="AU40" s="346">
        <v>2</v>
      </c>
      <c r="AV40" s="346">
        <v>13</v>
      </c>
      <c r="AW40" s="346">
        <v>3</v>
      </c>
      <c r="AX40" s="346">
        <v>3</v>
      </c>
      <c r="AY40" s="346">
        <v>2</v>
      </c>
      <c r="AZ40" s="584"/>
      <c r="BA40" s="467">
        <v>12.73</v>
      </c>
      <c r="BB40" s="348">
        <v>79.62</v>
      </c>
      <c r="BC40" s="348" t="s">
        <v>430</v>
      </c>
      <c r="BD40" s="348">
        <v>6.8</v>
      </c>
      <c r="BE40" s="375">
        <v>17.62</v>
      </c>
      <c r="BF40" s="375">
        <v>0.85</v>
      </c>
      <c r="BG40" s="374"/>
      <c r="BH40" s="594">
        <v>0.84</v>
      </c>
      <c r="BI40" s="348">
        <v>1.81</v>
      </c>
      <c r="BJ40" s="348" t="s">
        <v>430</v>
      </c>
      <c r="BK40" s="348">
        <v>84.6</v>
      </c>
      <c r="BL40" s="348" t="s">
        <v>430</v>
      </c>
      <c r="BM40" s="375">
        <v>12.73</v>
      </c>
      <c r="BN40" s="375" t="s">
        <v>430</v>
      </c>
      <c r="BO40" s="375" t="s">
        <v>430</v>
      </c>
      <c r="BP40" s="375" t="s">
        <v>430</v>
      </c>
      <c r="BQ40" s="375">
        <v>17.62</v>
      </c>
      <c r="BR40" s="374"/>
      <c r="BS40" s="468">
        <v>7.42611303442576</v>
      </c>
      <c r="BT40" s="348">
        <v>20.488044249767299</v>
      </c>
      <c r="BU40" s="374"/>
      <c r="BV40" s="430" t="s">
        <v>554</v>
      </c>
    </row>
    <row r="41" spans="1:74" x14ac:dyDescent="0.25">
      <c r="A41" s="318" t="s">
        <v>93</v>
      </c>
      <c r="B41" s="43"/>
      <c r="C41" s="720"/>
      <c r="D41" s="43"/>
      <c r="E41" s="51"/>
      <c r="F41" s="43"/>
      <c r="G41" s="55"/>
      <c r="H41" s="66"/>
      <c r="I41" s="59"/>
      <c r="J41" s="59"/>
      <c r="K41" s="59"/>
      <c r="L41" s="59"/>
      <c r="M41" s="258"/>
      <c r="N41" s="70">
        <v>26.654599999999999</v>
      </c>
      <c r="O41" s="59">
        <v>-9.6677</v>
      </c>
      <c r="P41" s="59">
        <v>2.1959</v>
      </c>
      <c r="Q41" s="59">
        <v>-2.5750999999999999</v>
      </c>
      <c r="R41" s="59">
        <v>8.9234000000000009</v>
      </c>
      <c r="S41" s="59">
        <v>7.1989000000000001</v>
      </c>
      <c r="T41" s="59">
        <v>6.2709999999999999</v>
      </c>
      <c r="U41" s="88">
        <v>4.9287000000000001</v>
      </c>
      <c r="V41" s="59">
        <v>5.0838000000000001</v>
      </c>
      <c r="W41" s="59">
        <v>7.1886999999999999</v>
      </c>
      <c r="X41" s="59">
        <v>7.1745999999999999</v>
      </c>
      <c r="Y41" s="276">
        <v>6.1516000000000002</v>
      </c>
      <c r="Z41" s="59">
        <v>7.0453999999999999</v>
      </c>
      <c r="AA41" s="59">
        <v>0.7802</v>
      </c>
      <c r="AB41" s="59">
        <v>8.8040000000000003</v>
      </c>
      <c r="AC41" s="59">
        <v>5.3300999999999998</v>
      </c>
      <c r="AD41" s="59">
        <v>5.4706999999999999</v>
      </c>
      <c r="AE41" s="59">
        <v>0.7802</v>
      </c>
      <c r="AF41" s="59">
        <v>7.2763999999999998</v>
      </c>
      <c r="AG41" s="553"/>
      <c r="AH41" s="51">
        <v>14</v>
      </c>
      <c r="AI41" s="51">
        <v>14</v>
      </c>
      <c r="AJ41" s="51">
        <v>14</v>
      </c>
      <c r="AK41" s="51">
        <v>14</v>
      </c>
      <c r="AL41" s="51">
        <v>14</v>
      </c>
      <c r="AM41" s="51">
        <v>14</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1"/>
      <c r="D42" s="44"/>
      <c r="E42" s="52"/>
      <c r="F42" s="44"/>
      <c r="G42" s="56"/>
      <c r="H42" s="67"/>
      <c r="I42" s="60"/>
      <c r="J42" s="60"/>
      <c r="K42" s="60"/>
      <c r="L42" s="60"/>
      <c r="M42" s="259"/>
      <c r="N42" s="71">
        <v>31.451899999999998</v>
      </c>
      <c r="O42" s="60">
        <v>4.6546000000000003</v>
      </c>
      <c r="P42" s="60">
        <v>7.0849000000000002</v>
      </c>
      <c r="Q42" s="60">
        <v>1.9703999999999999</v>
      </c>
      <c r="R42" s="60">
        <v>11.929600000000001</v>
      </c>
      <c r="S42" s="60">
        <v>8.2040000000000006</v>
      </c>
      <c r="T42" s="60">
        <v>7.2321</v>
      </c>
      <c r="U42" s="89">
        <v>5.7346000000000004</v>
      </c>
      <c r="V42" s="60">
        <v>5.8567999999999998</v>
      </c>
      <c r="W42" s="60">
        <v>7.8727</v>
      </c>
      <c r="X42" s="60">
        <v>7.4882999999999997</v>
      </c>
      <c r="Y42" s="277">
        <v>6.6891999999999996</v>
      </c>
      <c r="Z42" s="60">
        <v>7.3581000000000003</v>
      </c>
      <c r="AA42" s="60">
        <v>4.0449000000000002</v>
      </c>
      <c r="AB42" s="60">
        <v>10.2659</v>
      </c>
      <c r="AC42" s="60">
        <v>6.2568999999999999</v>
      </c>
      <c r="AD42" s="60">
        <v>6.2619999999999996</v>
      </c>
      <c r="AE42" s="60">
        <v>4.0449000000000002</v>
      </c>
      <c r="AF42" s="60">
        <v>8.8007000000000009</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1"/>
      <c r="D43" s="44"/>
      <c r="E43" s="52"/>
      <c r="F43" s="44"/>
      <c r="G43" s="56"/>
      <c r="H43" s="67"/>
      <c r="I43" s="60"/>
      <c r="J43" s="60"/>
      <c r="K43" s="60"/>
      <c r="L43" s="60"/>
      <c r="M43" s="259"/>
      <c r="N43" s="71">
        <v>15.295999999999999</v>
      </c>
      <c r="O43" s="60">
        <v>-18.6431</v>
      </c>
      <c r="P43" s="60">
        <v>0.2016</v>
      </c>
      <c r="Q43" s="60">
        <v>-5.2885999999999997</v>
      </c>
      <c r="R43" s="60">
        <v>6.2332000000000001</v>
      </c>
      <c r="S43" s="60">
        <v>5.6150000000000002</v>
      </c>
      <c r="T43" s="60">
        <v>5.6371000000000002</v>
      </c>
      <c r="U43" s="89">
        <v>4.4798</v>
      </c>
      <c r="V43" s="60">
        <v>4.6218000000000004</v>
      </c>
      <c r="W43" s="60">
        <v>6.7431999999999999</v>
      </c>
      <c r="X43" s="60">
        <v>6.9089</v>
      </c>
      <c r="Y43" s="277">
        <v>5.6639999999999997</v>
      </c>
      <c r="Z43" s="60">
        <v>6.5252999999999997</v>
      </c>
      <c r="AA43" s="60">
        <v>-1.8759999999999999</v>
      </c>
      <c r="AB43" s="60">
        <v>6.7629000000000001</v>
      </c>
      <c r="AC43" s="60">
        <v>4.8045</v>
      </c>
      <c r="AD43" s="60">
        <v>5.0841000000000003</v>
      </c>
      <c r="AE43" s="60">
        <v>-1.8759999999999999</v>
      </c>
      <c r="AF43" s="60">
        <v>5.8933</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2"/>
      <c r="D44" s="45"/>
      <c r="E44" s="53"/>
      <c r="F44" s="45"/>
      <c r="G44" s="57"/>
      <c r="H44" s="68"/>
      <c r="I44" s="61"/>
      <c r="J44" s="61"/>
      <c r="K44" s="61"/>
      <c r="L44" s="61"/>
      <c r="M44" s="262"/>
      <c r="N44" s="72">
        <v>27.92</v>
      </c>
      <c r="O44" s="61">
        <v>-10.0296</v>
      </c>
      <c r="P44" s="61">
        <v>1.8671500000000001</v>
      </c>
      <c r="Q44" s="61">
        <v>-2.8654500000000001</v>
      </c>
      <c r="R44" s="61">
        <v>8.8346999999999998</v>
      </c>
      <c r="S44" s="61">
        <v>7.1547499999999999</v>
      </c>
      <c r="T44" s="61">
        <v>6.2029500000000004</v>
      </c>
      <c r="U44" s="90">
        <v>4.7656000000000001</v>
      </c>
      <c r="V44" s="61">
        <v>5.0065499999999998</v>
      </c>
      <c r="W44" s="61">
        <v>7.1509999999999998</v>
      </c>
      <c r="X44" s="61">
        <v>7.16045</v>
      </c>
      <c r="Y44" s="279">
        <v>6.1971999999999996</v>
      </c>
      <c r="Z44" s="61">
        <v>7.1029</v>
      </c>
      <c r="AA44" s="61">
        <v>0.56359999999999999</v>
      </c>
      <c r="AB44" s="61">
        <v>8.7691999999999997</v>
      </c>
      <c r="AC44" s="61">
        <v>5.1971999999999996</v>
      </c>
      <c r="AD44" s="61">
        <v>5.3913000000000002</v>
      </c>
      <c r="AE44" s="61">
        <v>0.56359999999999999</v>
      </c>
      <c r="AF44" s="61">
        <v>7.1264500000000002</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275</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7923</v>
      </c>
      <c r="B46" s="509"/>
      <c r="C46" s="719">
        <v>41407</v>
      </c>
      <c r="D46" s="509"/>
      <c r="E46" s="510">
        <v>621.86</v>
      </c>
      <c r="F46" s="509"/>
      <c r="G46" s="511">
        <v>43.897599999999997</v>
      </c>
      <c r="H46" s="513"/>
      <c r="I46" s="512">
        <v>3.48</v>
      </c>
      <c r="J46" s="512">
        <v>7.17</v>
      </c>
      <c r="K46" s="512">
        <v>2.4300000000000002</v>
      </c>
      <c r="L46" s="512">
        <v>2.58</v>
      </c>
      <c r="M46" s="515"/>
      <c r="N46" s="514">
        <v>23.629300000000001</v>
      </c>
      <c r="O46" s="512">
        <v>-9.1948000000000008</v>
      </c>
      <c r="P46" s="512">
        <v>2.1627000000000001</v>
      </c>
      <c r="Q46" s="512">
        <v>-2.6579999999999999</v>
      </c>
      <c r="R46" s="512">
        <v>7.7317</v>
      </c>
      <c r="S46" s="512">
        <v>6.6666999999999996</v>
      </c>
      <c r="T46" s="512">
        <v>5.7987000000000002</v>
      </c>
      <c r="U46" s="517">
        <v>4.5465999999999998</v>
      </c>
      <c r="V46" s="512">
        <v>4.9195000000000002</v>
      </c>
      <c r="W46" s="512">
        <v>7.1798000000000002</v>
      </c>
      <c r="X46" s="512">
        <v>7.1780999999999997</v>
      </c>
      <c r="Y46" s="516">
        <v>6.1070000000000002</v>
      </c>
      <c r="Z46" s="512">
        <v>7.2759</v>
      </c>
      <c r="AA46" s="512">
        <v>0.32740000000000002</v>
      </c>
      <c r="AB46" s="512">
        <v>8.1173000000000002</v>
      </c>
      <c r="AC46" s="512">
        <v>4.9603999999999999</v>
      </c>
      <c r="AD46" s="512">
        <v>5.1506999999999996</v>
      </c>
      <c r="AE46" s="512">
        <v>0.32740000000000002</v>
      </c>
      <c r="AF46" s="512">
        <v>7.4564000000000004</v>
      </c>
      <c r="AG46" s="635"/>
      <c r="AH46" s="510">
        <v>6</v>
      </c>
      <c r="AI46" s="510">
        <v>6</v>
      </c>
      <c r="AJ46" s="510">
        <v>4</v>
      </c>
      <c r="AK46" s="510">
        <v>5</v>
      </c>
      <c r="AL46" s="510">
        <v>6</v>
      </c>
      <c r="AM46" s="510">
        <v>6</v>
      </c>
      <c r="AN46" s="510">
        <v>7</v>
      </c>
      <c r="AO46" s="518">
        <v>5</v>
      </c>
      <c r="AP46" s="510">
        <v>4</v>
      </c>
      <c r="AQ46" s="510">
        <v>5</v>
      </c>
      <c r="AR46" s="510">
        <v>5</v>
      </c>
      <c r="AS46" s="510">
        <v>4</v>
      </c>
      <c r="AT46" s="510">
        <v>1</v>
      </c>
      <c r="AU46" s="510">
        <v>6</v>
      </c>
      <c r="AV46" s="510">
        <v>6</v>
      </c>
      <c r="AW46" s="510">
        <v>6</v>
      </c>
      <c r="AX46" s="510">
        <v>5</v>
      </c>
      <c r="AY46" s="510">
        <v>6</v>
      </c>
      <c r="AZ46" s="636"/>
      <c r="BA46" s="637">
        <v>11.1</v>
      </c>
      <c r="BB46" s="512">
        <v>84.55</v>
      </c>
      <c r="BC46" s="512" t="s">
        <v>430</v>
      </c>
      <c r="BD46" s="512" t="s">
        <v>430</v>
      </c>
      <c r="BE46" s="516" t="s">
        <v>430</v>
      </c>
      <c r="BF46" s="516">
        <v>4.3499999999999996</v>
      </c>
      <c r="BG46" s="513"/>
      <c r="BH46" s="638">
        <v>4.3499999999999996</v>
      </c>
      <c r="BI46" s="512">
        <v>10.039999999999999</v>
      </c>
      <c r="BJ46" s="512" t="s">
        <v>430</v>
      </c>
      <c r="BK46" s="512">
        <v>74.510000000000005</v>
      </c>
      <c r="BL46" s="512" t="s">
        <v>430</v>
      </c>
      <c r="BM46" s="516">
        <v>11.1</v>
      </c>
      <c r="BN46" s="516" t="s">
        <v>430</v>
      </c>
      <c r="BO46" s="516" t="s">
        <v>430</v>
      </c>
      <c r="BP46" s="516" t="s">
        <v>430</v>
      </c>
      <c r="BQ46" s="516" t="s">
        <v>430</v>
      </c>
      <c r="BR46" s="513"/>
      <c r="BS46" s="639">
        <v>8.7815494800000007</v>
      </c>
      <c r="BT46" s="512">
        <v>15.72018948</v>
      </c>
      <c r="BU46" s="513"/>
      <c r="BV46" s="519" t="s">
        <v>554</v>
      </c>
    </row>
    <row r="47" spans="1:74" s="508" customFormat="1" x14ac:dyDescent="0.25">
      <c r="A47" s="345" t="s">
        <v>7924</v>
      </c>
      <c r="B47" s="509"/>
      <c r="C47" s="719">
        <v>43245</v>
      </c>
      <c r="D47" s="509"/>
      <c r="E47" s="510">
        <v>324.07100000000003</v>
      </c>
      <c r="F47" s="509"/>
      <c r="G47" s="511">
        <v>16.4925</v>
      </c>
      <c r="H47" s="513"/>
      <c r="I47" s="512">
        <v>4.96</v>
      </c>
      <c r="J47" s="512">
        <v>7.21</v>
      </c>
      <c r="K47" s="512">
        <v>3.11</v>
      </c>
      <c r="L47" s="512">
        <v>3.29</v>
      </c>
      <c r="M47" s="515"/>
      <c r="N47" s="514">
        <v>32.561999999999998</v>
      </c>
      <c r="O47" s="512">
        <v>-11.7919</v>
      </c>
      <c r="P47" s="512">
        <v>1.4231</v>
      </c>
      <c r="Q47" s="512">
        <v>-3.6150000000000002</v>
      </c>
      <c r="R47" s="512">
        <v>8.8574999999999999</v>
      </c>
      <c r="S47" s="512">
        <v>6.8667999999999996</v>
      </c>
      <c r="T47" s="512">
        <v>5.8156999999999996</v>
      </c>
      <c r="U47" s="517">
        <v>4.3303000000000003</v>
      </c>
      <c r="V47" s="512">
        <v>4.6684000000000001</v>
      </c>
      <c r="W47" s="512">
        <v>7.1988000000000003</v>
      </c>
      <c r="X47" s="512">
        <v>7.2072000000000003</v>
      </c>
      <c r="Y47" s="516">
        <v>5.9894999999999996</v>
      </c>
      <c r="Z47" s="512" t="s">
        <v>430</v>
      </c>
      <c r="AA47" s="512">
        <v>-0.49780000000000002</v>
      </c>
      <c r="AB47" s="512">
        <v>8.8792000000000009</v>
      </c>
      <c r="AC47" s="512">
        <v>4.7742000000000004</v>
      </c>
      <c r="AD47" s="512">
        <v>5.0037000000000003</v>
      </c>
      <c r="AE47" s="512">
        <v>-0.49780000000000002</v>
      </c>
      <c r="AF47" s="512">
        <v>6.3329000000000004</v>
      </c>
      <c r="AG47" s="635"/>
      <c r="AH47" s="510">
        <v>1</v>
      </c>
      <c r="AI47" s="510">
        <v>7</v>
      </c>
      <c r="AJ47" s="510">
        <v>7</v>
      </c>
      <c r="AK47" s="510">
        <v>7</v>
      </c>
      <c r="AL47" s="510">
        <v>2</v>
      </c>
      <c r="AM47" s="510">
        <v>4</v>
      </c>
      <c r="AN47" s="510">
        <v>6</v>
      </c>
      <c r="AO47" s="518">
        <v>6</v>
      </c>
      <c r="AP47" s="510">
        <v>7</v>
      </c>
      <c r="AQ47" s="510">
        <v>4</v>
      </c>
      <c r="AR47" s="510">
        <v>4</v>
      </c>
      <c r="AS47" s="510">
        <v>5</v>
      </c>
      <c r="AT47" s="510" t="s">
        <v>430</v>
      </c>
      <c r="AU47" s="510">
        <v>7</v>
      </c>
      <c r="AV47" s="510">
        <v>2</v>
      </c>
      <c r="AW47" s="510">
        <v>7</v>
      </c>
      <c r="AX47" s="510">
        <v>6</v>
      </c>
      <c r="AY47" s="510">
        <v>7</v>
      </c>
      <c r="AZ47" s="636"/>
      <c r="BA47" s="637">
        <v>15.77</v>
      </c>
      <c r="BB47" s="512">
        <v>69.3</v>
      </c>
      <c r="BC47" s="512">
        <v>8.8699999999999992</v>
      </c>
      <c r="BD47" s="512" t="s">
        <v>430</v>
      </c>
      <c r="BE47" s="516" t="s">
        <v>430</v>
      </c>
      <c r="BF47" s="516">
        <v>6.06</v>
      </c>
      <c r="BG47" s="513"/>
      <c r="BH47" s="638">
        <v>6.06</v>
      </c>
      <c r="BI47" s="512" t="s">
        <v>430</v>
      </c>
      <c r="BJ47" s="512" t="s">
        <v>430</v>
      </c>
      <c r="BK47" s="512">
        <v>78.17</v>
      </c>
      <c r="BL47" s="512" t="s">
        <v>430</v>
      </c>
      <c r="BM47" s="516">
        <v>15.69</v>
      </c>
      <c r="BN47" s="516" t="s">
        <v>430</v>
      </c>
      <c r="BO47" s="516">
        <v>0.09</v>
      </c>
      <c r="BP47" s="516" t="s">
        <v>430</v>
      </c>
      <c r="BQ47" s="516" t="s">
        <v>430</v>
      </c>
      <c r="BR47" s="513"/>
      <c r="BS47" s="639">
        <v>5.8990701188201902</v>
      </c>
      <c r="BT47" s="512">
        <v>10.3318129579336</v>
      </c>
      <c r="BU47" s="513"/>
      <c r="BV47" s="519" t="s">
        <v>554</v>
      </c>
    </row>
    <row r="48" spans="1:74" s="508" customFormat="1" x14ac:dyDescent="0.25">
      <c r="A48" s="345" t="s">
        <v>7925</v>
      </c>
      <c r="B48" s="509"/>
      <c r="C48" s="719">
        <v>41276</v>
      </c>
      <c r="D48" s="509"/>
      <c r="E48" s="510">
        <v>289.76</v>
      </c>
      <c r="F48" s="509"/>
      <c r="G48" s="511">
        <v>31.153700000000001</v>
      </c>
      <c r="H48" s="513"/>
      <c r="I48" s="512">
        <v>3.62</v>
      </c>
      <c r="J48" s="512">
        <v>7.2</v>
      </c>
      <c r="K48" s="512">
        <v>2.68</v>
      </c>
      <c r="L48" s="512">
        <v>2.83</v>
      </c>
      <c r="M48" s="515"/>
      <c r="N48" s="514">
        <v>29.196400000000001</v>
      </c>
      <c r="O48" s="512">
        <v>-7.0255999999999998</v>
      </c>
      <c r="P48" s="512">
        <v>2.4782999999999999</v>
      </c>
      <c r="Q48" s="512">
        <v>-1.6642999999999999</v>
      </c>
      <c r="R48" s="512">
        <v>9.0174000000000003</v>
      </c>
      <c r="S48" s="512">
        <v>8.3336000000000006</v>
      </c>
      <c r="T48" s="512">
        <v>7.3308</v>
      </c>
      <c r="U48" s="517">
        <v>5.5942999999999996</v>
      </c>
      <c r="V48" s="512">
        <v>5.8685</v>
      </c>
      <c r="W48" s="512">
        <v>7.9562999999999997</v>
      </c>
      <c r="X48" s="512">
        <v>7.7816000000000001</v>
      </c>
      <c r="Y48" s="516">
        <v>6.2454999999999998</v>
      </c>
      <c r="Z48" s="512">
        <v>6.2751000000000001</v>
      </c>
      <c r="AA48" s="512">
        <v>1.5461</v>
      </c>
      <c r="AB48" s="512">
        <v>9.6157000000000004</v>
      </c>
      <c r="AC48" s="512">
        <v>6.2773000000000003</v>
      </c>
      <c r="AD48" s="512">
        <v>6.1813000000000002</v>
      </c>
      <c r="AE48" s="512">
        <v>1.5461</v>
      </c>
      <c r="AF48" s="512">
        <v>7.0248999999999997</v>
      </c>
      <c r="AG48" s="635"/>
      <c r="AH48" s="510">
        <v>2</v>
      </c>
      <c r="AI48" s="510">
        <v>2</v>
      </c>
      <c r="AJ48" s="510">
        <v>3</v>
      </c>
      <c r="AK48" s="510">
        <v>3</v>
      </c>
      <c r="AL48" s="510">
        <v>1</v>
      </c>
      <c r="AM48" s="510">
        <v>1</v>
      </c>
      <c r="AN48" s="510">
        <v>1</v>
      </c>
      <c r="AO48" s="518">
        <v>1</v>
      </c>
      <c r="AP48" s="510">
        <v>1</v>
      </c>
      <c r="AQ48" s="510">
        <v>1</v>
      </c>
      <c r="AR48" s="510">
        <v>1</v>
      </c>
      <c r="AS48" s="510">
        <v>2</v>
      </c>
      <c r="AT48" s="510">
        <v>4</v>
      </c>
      <c r="AU48" s="510">
        <v>2</v>
      </c>
      <c r="AV48" s="510">
        <v>1</v>
      </c>
      <c r="AW48" s="510">
        <v>1</v>
      </c>
      <c r="AX48" s="510">
        <v>1</v>
      </c>
      <c r="AY48" s="510">
        <v>2</v>
      </c>
      <c r="AZ48" s="636"/>
      <c r="BA48" s="637">
        <v>11.08</v>
      </c>
      <c r="BB48" s="512">
        <v>78.73</v>
      </c>
      <c r="BC48" s="512" t="s">
        <v>430</v>
      </c>
      <c r="BD48" s="512" t="s">
        <v>430</v>
      </c>
      <c r="BE48" s="516" t="s">
        <v>430</v>
      </c>
      <c r="BF48" s="516">
        <v>10.18</v>
      </c>
      <c r="BG48" s="513"/>
      <c r="BH48" s="638">
        <v>6.25</v>
      </c>
      <c r="BI48" s="512" t="s">
        <v>430</v>
      </c>
      <c r="BJ48" s="512" t="s">
        <v>430</v>
      </c>
      <c r="BK48" s="512">
        <v>78.73</v>
      </c>
      <c r="BL48" s="512" t="s">
        <v>430</v>
      </c>
      <c r="BM48" s="516">
        <v>11.08</v>
      </c>
      <c r="BN48" s="516" t="s">
        <v>430</v>
      </c>
      <c r="BO48" s="516" t="s">
        <v>430</v>
      </c>
      <c r="BP48" s="516" t="s">
        <v>430</v>
      </c>
      <c r="BQ48" s="516">
        <v>3.93</v>
      </c>
      <c r="BR48" s="513"/>
      <c r="BS48" s="639">
        <v>7.0039126700000001</v>
      </c>
      <c r="BT48" s="512">
        <v>12.39202961</v>
      </c>
      <c r="BU48" s="513"/>
      <c r="BV48" s="519" t="s">
        <v>554</v>
      </c>
    </row>
    <row r="49" spans="1:74" s="508" customFormat="1" x14ac:dyDescent="0.25">
      <c r="A49" s="345" t="s">
        <v>7926</v>
      </c>
      <c r="B49" s="509"/>
      <c r="C49" s="719">
        <v>44946</v>
      </c>
      <c r="D49" s="509"/>
      <c r="E49" s="510">
        <v>113.2</v>
      </c>
      <c r="F49" s="509"/>
      <c r="G49" s="511">
        <v>1269.3893</v>
      </c>
      <c r="H49" s="513"/>
      <c r="I49" s="512">
        <v>2.27</v>
      </c>
      <c r="J49" s="512">
        <v>7.06</v>
      </c>
      <c r="K49" s="512">
        <v>1.92</v>
      </c>
      <c r="L49" s="512">
        <v>2.04</v>
      </c>
      <c r="M49" s="515"/>
      <c r="N49" s="514">
        <v>24.491800000000001</v>
      </c>
      <c r="O49" s="512">
        <v>-8.7578999999999994</v>
      </c>
      <c r="P49" s="512">
        <v>2.0427</v>
      </c>
      <c r="Q49" s="512">
        <v>-1.4993000000000001</v>
      </c>
      <c r="R49" s="512">
        <v>6.6295999999999999</v>
      </c>
      <c r="S49" s="512">
        <v>6.7549999999999999</v>
      </c>
      <c r="T49" s="512">
        <v>5.9465000000000003</v>
      </c>
      <c r="U49" s="517">
        <v>4.2723000000000004</v>
      </c>
      <c r="V49" s="512">
        <v>4.8247999999999998</v>
      </c>
      <c r="W49" s="512">
        <v>6.8654000000000002</v>
      </c>
      <c r="X49" s="512">
        <v>6.9393000000000002</v>
      </c>
      <c r="Y49" s="516" t="s">
        <v>430</v>
      </c>
      <c r="Z49" s="512" t="s">
        <v>430</v>
      </c>
      <c r="AA49" s="512">
        <v>0.4012</v>
      </c>
      <c r="AB49" s="512">
        <v>8.3139000000000003</v>
      </c>
      <c r="AC49" s="512">
        <v>5.2817999999999996</v>
      </c>
      <c r="AD49" s="512">
        <v>5.0016999999999996</v>
      </c>
      <c r="AE49" s="512">
        <v>0.4012</v>
      </c>
      <c r="AF49" s="512">
        <v>7.0787000000000004</v>
      </c>
      <c r="AG49" s="635"/>
      <c r="AH49" s="510">
        <v>5</v>
      </c>
      <c r="AI49" s="510">
        <v>3</v>
      </c>
      <c r="AJ49" s="510">
        <v>5</v>
      </c>
      <c r="AK49" s="510">
        <v>2</v>
      </c>
      <c r="AL49" s="510">
        <v>7</v>
      </c>
      <c r="AM49" s="510">
        <v>5</v>
      </c>
      <c r="AN49" s="510">
        <v>5</v>
      </c>
      <c r="AO49" s="518">
        <v>7</v>
      </c>
      <c r="AP49" s="510">
        <v>6</v>
      </c>
      <c r="AQ49" s="510">
        <v>6</v>
      </c>
      <c r="AR49" s="510">
        <v>6</v>
      </c>
      <c r="AS49" s="510" t="s">
        <v>430</v>
      </c>
      <c r="AT49" s="510" t="s">
        <v>430</v>
      </c>
      <c r="AU49" s="510">
        <v>5</v>
      </c>
      <c r="AV49" s="510">
        <v>5</v>
      </c>
      <c r="AW49" s="510">
        <v>2</v>
      </c>
      <c r="AX49" s="510">
        <v>7</v>
      </c>
      <c r="AY49" s="510">
        <v>5</v>
      </c>
      <c r="AZ49" s="636"/>
      <c r="BA49" s="637">
        <v>10.6</v>
      </c>
      <c r="BB49" s="512">
        <v>83.61</v>
      </c>
      <c r="BC49" s="512" t="s">
        <v>430</v>
      </c>
      <c r="BD49" s="512" t="s">
        <v>430</v>
      </c>
      <c r="BE49" s="516" t="s">
        <v>430</v>
      </c>
      <c r="BF49" s="516">
        <v>5.79</v>
      </c>
      <c r="BG49" s="513"/>
      <c r="BH49" s="638">
        <v>5.79</v>
      </c>
      <c r="BI49" s="512" t="s">
        <v>430</v>
      </c>
      <c r="BJ49" s="512" t="s">
        <v>430</v>
      </c>
      <c r="BK49" s="512">
        <v>83.61</v>
      </c>
      <c r="BL49" s="512" t="s">
        <v>430</v>
      </c>
      <c r="BM49" s="516">
        <v>8.94</v>
      </c>
      <c r="BN49" s="516" t="s">
        <v>430</v>
      </c>
      <c r="BO49" s="516">
        <v>1.66</v>
      </c>
      <c r="BP49" s="516" t="s">
        <v>430</v>
      </c>
      <c r="BQ49" s="516" t="s">
        <v>430</v>
      </c>
      <c r="BR49" s="513"/>
      <c r="BS49" s="639">
        <v>4.4298621999999996</v>
      </c>
      <c r="BT49" s="512">
        <v>8.7620917299999999</v>
      </c>
      <c r="BU49" s="513"/>
      <c r="BV49" s="519" t="s">
        <v>554</v>
      </c>
    </row>
    <row r="50" spans="1:74" s="508" customFormat="1" x14ac:dyDescent="0.25">
      <c r="A50" s="345" t="s">
        <v>7927</v>
      </c>
      <c r="B50" s="509"/>
      <c r="C50" s="719">
        <v>41677</v>
      </c>
      <c r="D50" s="509"/>
      <c r="E50" s="510">
        <v>107.28400000000001</v>
      </c>
      <c r="F50" s="509"/>
      <c r="G50" s="511">
        <v>24.5426</v>
      </c>
      <c r="H50" s="513"/>
      <c r="I50" s="512">
        <v>1.87</v>
      </c>
      <c r="J50" s="512">
        <v>6.76</v>
      </c>
      <c r="K50" s="512">
        <v>1.56</v>
      </c>
      <c r="L50" s="512">
        <v>1.65</v>
      </c>
      <c r="M50" s="515"/>
      <c r="N50" s="514">
        <v>14.580500000000001</v>
      </c>
      <c r="O50" s="512">
        <v>-6.3916000000000004</v>
      </c>
      <c r="P50" s="512">
        <v>2.8698000000000001</v>
      </c>
      <c r="Q50" s="512">
        <v>0.22309999999999999</v>
      </c>
      <c r="R50" s="512">
        <v>7.7728999999999999</v>
      </c>
      <c r="S50" s="512">
        <v>6.6623999999999999</v>
      </c>
      <c r="T50" s="512">
        <v>5.9710000000000001</v>
      </c>
      <c r="U50" s="517">
        <v>4.7423000000000002</v>
      </c>
      <c r="V50" s="512">
        <v>4.8537999999999997</v>
      </c>
      <c r="W50" s="512">
        <v>6.6966999999999999</v>
      </c>
      <c r="X50" s="512">
        <v>6.8781999999999996</v>
      </c>
      <c r="Y50" s="516">
        <v>5.9356</v>
      </c>
      <c r="Z50" s="512">
        <v>6.8874000000000004</v>
      </c>
      <c r="AA50" s="512">
        <v>2.6987999999999999</v>
      </c>
      <c r="AB50" s="512">
        <v>7.7602000000000002</v>
      </c>
      <c r="AC50" s="512">
        <v>5.2590000000000003</v>
      </c>
      <c r="AD50" s="512">
        <v>5.2813999999999997</v>
      </c>
      <c r="AE50" s="512">
        <v>2.6987999999999999</v>
      </c>
      <c r="AF50" s="512">
        <v>7.4817</v>
      </c>
      <c r="AG50" s="635"/>
      <c r="AH50" s="510">
        <v>7</v>
      </c>
      <c r="AI50" s="510">
        <v>1</v>
      </c>
      <c r="AJ50" s="510">
        <v>2</v>
      </c>
      <c r="AK50" s="510">
        <v>1</v>
      </c>
      <c r="AL50" s="510">
        <v>5</v>
      </c>
      <c r="AM50" s="510">
        <v>7</v>
      </c>
      <c r="AN50" s="510">
        <v>3</v>
      </c>
      <c r="AO50" s="518">
        <v>3</v>
      </c>
      <c r="AP50" s="510">
        <v>5</v>
      </c>
      <c r="AQ50" s="510">
        <v>7</v>
      </c>
      <c r="AR50" s="510">
        <v>7</v>
      </c>
      <c r="AS50" s="510">
        <v>6</v>
      </c>
      <c r="AT50" s="510">
        <v>3</v>
      </c>
      <c r="AU50" s="510">
        <v>1</v>
      </c>
      <c r="AV50" s="510">
        <v>7</v>
      </c>
      <c r="AW50" s="510">
        <v>3</v>
      </c>
      <c r="AX50" s="510">
        <v>4</v>
      </c>
      <c r="AY50" s="510">
        <v>1</v>
      </c>
      <c r="AZ50" s="636"/>
      <c r="BA50" s="637">
        <v>14.96</v>
      </c>
      <c r="BB50" s="512">
        <v>70.06</v>
      </c>
      <c r="BC50" s="512" t="s">
        <v>430</v>
      </c>
      <c r="BD50" s="512" t="s">
        <v>430</v>
      </c>
      <c r="BE50" s="516" t="s">
        <v>430</v>
      </c>
      <c r="BF50" s="516">
        <v>14.98</v>
      </c>
      <c r="BG50" s="513"/>
      <c r="BH50" s="638">
        <v>14.98</v>
      </c>
      <c r="BI50" s="512" t="s">
        <v>430</v>
      </c>
      <c r="BJ50" s="512" t="s">
        <v>430</v>
      </c>
      <c r="BK50" s="512">
        <v>70.06</v>
      </c>
      <c r="BL50" s="512" t="s">
        <v>430</v>
      </c>
      <c r="BM50" s="516">
        <v>14.04</v>
      </c>
      <c r="BN50" s="516" t="s">
        <v>430</v>
      </c>
      <c r="BO50" s="516">
        <v>0.92</v>
      </c>
      <c r="BP50" s="516" t="s">
        <v>430</v>
      </c>
      <c r="BQ50" s="516" t="s">
        <v>430</v>
      </c>
      <c r="BR50" s="513"/>
      <c r="BS50" s="639">
        <v>4.6770448504677002</v>
      </c>
      <c r="BT50" s="512">
        <v>9.2688721209268898</v>
      </c>
      <c r="BU50" s="513"/>
      <c r="BV50" s="519" t="s">
        <v>554</v>
      </c>
    </row>
    <row r="51" spans="1:74" s="508" customFormat="1" x14ac:dyDescent="0.25">
      <c r="A51" s="345" t="s">
        <v>7928</v>
      </c>
      <c r="B51" s="509"/>
      <c r="C51" s="719">
        <v>41275</v>
      </c>
      <c r="D51" s="509"/>
      <c r="E51" s="510">
        <v>86.137200000000007</v>
      </c>
      <c r="F51" s="509"/>
      <c r="G51" s="511">
        <v>50.921100000000003</v>
      </c>
      <c r="H51" s="513"/>
      <c r="I51" s="512">
        <v>2.82</v>
      </c>
      <c r="J51" s="512">
        <v>6.99</v>
      </c>
      <c r="K51" s="512">
        <v>2.34</v>
      </c>
      <c r="L51" s="512">
        <v>2.48</v>
      </c>
      <c r="M51" s="515"/>
      <c r="N51" s="514">
        <v>24.818000000000001</v>
      </c>
      <c r="O51" s="512">
        <v>-8.9771999999999998</v>
      </c>
      <c r="P51" s="512">
        <v>3.0430000000000001</v>
      </c>
      <c r="Q51" s="512">
        <v>-1.7959000000000001</v>
      </c>
      <c r="R51" s="512">
        <v>7.8175999999999997</v>
      </c>
      <c r="S51" s="512">
        <v>6.9303999999999997</v>
      </c>
      <c r="T51" s="512">
        <v>6.0113000000000003</v>
      </c>
      <c r="U51" s="517">
        <v>4.7222999999999997</v>
      </c>
      <c r="V51" s="512">
        <v>5.1470000000000002</v>
      </c>
      <c r="W51" s="512">
        <v>7.4175000000000004</v>
      </c>
      <c r="X51" s="512">
        <v>7.3452000000000002</v>
      </c>
      <c r="Y51" s="516">
        <v>6.4580000000000002</v>
      </c>
      <c r="Z51" s="512">
        <v>7.1421000000000001</v>
      </c>
      <c r="AA51" s="512">
        <v>0.87390000000000001</v>
      </c>
      <c r="AB51" s="512">
        <v>8.7478999999999996</v>
      </c>
      <c r="AC51" s="512">
        <v>5.0526999999999997</v>
      </c>
      <c r="AD51" s="512">
        <v>5.4515000000000002</v>
      </c>
      <c r="AE51" s="512">
        <v>0.87390000000000001</v>
      </c>
      <c r="AF51" s="512">
        <v>7.4989999999999997</v>
      </c>
      <c r="AG51" s="635"/>
      <c r="AH51" s="510">
        <v>4</v>
      </c>
      <c r="AI51" s="510">
        <v>4</v>
      </c>
      <c r="AJ51" s="510">
        <v>1</v>
      </c>
      <c r="AK51" s="510">
        <v>4</v>
      </c>
      <c r="AL51" s="510">
        <v>4</v>
      </c>
      <c r="AM51" s="510">
        <v>3</v>
      </c>
      <c r="AN51" s="510">
        <v>2</v>
      </c>
      <c r="AO51" s="518">
        <v>4</v>
      </c>
      <c r="AP51" s="510">
        <v>2</v>
      </c>
      <c r="AQ51" s="510">
        <v>2</v>
      </c>
      <c r="AR51" s="510">
        <v>2</v>
      </c>
      <c r="AS51" s="510">
        <v>1</v>
      </c>
      <c r="AT51" s="510">
        <v>2</v>
      </c>
      <c r="AU51" s="510">
        <v>3</v>
      </c>
      <c r="AV51" s="510">
        <v>3</v>
      </c>
      <c r="AW51" s="510">
        <v>5</v>
      </c>
      <c r="AX51" s="510">
        <v>3</v>
      </c>
      <c r="AY51" s="510">
        <v>3</v>
      </c>
      <c r="AZ51" s="636"/>
      <c r="BA51" s="637">
        <v>12.46</v>
      </c>
      <c r="BB51" s="512">
        <v>66.91</v>
      </c>
      <c r="BC51" s="512">
        <v>6.98</v>
      </c>
      <c r="BD51" s="512" t="s">
        <v>430</v>
      </c>
      <c r="BE51" s="516" t="s">
        <v>430</v>
      </c>
      <c r="BF51" s="516">
        <v>13.65</v>
      </c>
      <c r="BG51" s="513"/>
      <c r="BH51" s="638">
        <v>13.65</v>
      </c>
      <c r="BI51" s="512" t="s">
        <v>430</v>
      </c>
      <c r="BJ51" s="512" t="s">
        <v>430</v>
      </c>
      <c r="BK51" s="512">
        <v>73.89</v>
      </c>
      <c r="BL51" s="512" t="s">
        <v>430</v>
      </c>
      <c r="BM51" s="516">
        <v>12.46</v>
      </c>
      <c r="BN51" s="516" t="s">
        <v>430</v>
      </c>
      <c r="BO51" s="516" t="s">
        <v>430</v>
      </c>
      <c r="BP51" s="516" t="s">
        <v>430</v>
      </c>
      <c r="BQ51" s="516" t="s">
        <v>430</v>
      </c>
      <c r="BR51" s="513"/>
      <c r="BS51" s="639">
        <v>5.8105129199999999</v>
      </c>
      <c r="BT51" s="512">
        <v>11.66916423</v>
      </c>
      <c r="BU51" s="513"/>
      <c r="BV51" s="519" t="s">
        <v>554</v>
      </c>
    </row>
    <row r="52" spans="1:74" s="508" customFormat="1" x14ac:dyDescent="0.25">
      <c r="A52" s="345" t="s">
        <v>7929</v>
      </c>
      <c r="B52" s="509"/>
      <c r="C52" s="719">
        <v>44272</v>
      </c>
      <c r="D52" s="509"/>
      <c r="E52" s="510">
        <v>44.472499999999997</v>
      </c>
      <c r="F52" s="509"/>
      <c r="G52" s="511">
        <v>13.7628</v>
      </c>
      <c r="H52" s="513"/>
      <c r="I52" s="512">
        <v>4.2699999999999996</v>
      </c>
      <c r="J52" s="512">
        <v>7.22</v>
      </c>
      <c r="K52" s="512">
        <v>2.89</v>
      </c>
      <c r="L52" s="512">
        <v>3.03</v>
      </c>
      <c r="M52" s="515"/>
      <c r="N52" s="514">
        <v>25.743300000000001</v>
      </c>
      <c r="O52" s="512">
        <v>-9.0104000000000006</v>
      </c>
      <c r="P52" s="512">
        <v>1.5159</v>
      </c>
      <c r="Q52" s="512">
        <v>-2.7439</v>
      </c>
      <c r="R52" s="512">
        <v>8.7256</v>
      </c>
      <c r="S52" s="512">
        <v>7.327</v>
      </c>
      <c r="T52" s="512">
        <v>5.9555999999999996</v>
      </c>
      <c r="U52" s="517">
        <v>4.9359000000000002</v>
      </c>
      <c r="V52" s="512">
        <v>5.0555000000000003</v>
      </c>
      <c r="W52" s="512">
        <v>7.2266000000000004</v>
      </c>
      <c r="X52" s="512">
        <v>7.2110000000000003</v>
      </c>
      <c r="Y52" s="516">
        <v>6.1238999999999999</v>
      </c>
      <c r="Z52" s="512" t="s">
        <v>430</v>
      </c>
      <c r="AA52" s="512">
        <v>0.67979999999999996</v>
      </c>
      <c r="AB52" s="512">
        <v>8.5182000000000002</v>
      </c>
      <c r="AC52" s="512">
        <v>5.1756000000000002</v>
      </c>
      <c r="AD52" s="512">
        <v>5.4527000000000001</v>
      </c>
      <c r="AE52" s="512">
        <v>0.67979999999999996</v>
      </c>
      <c r="AF52" s="512">
        <v>6.1703000000000001</v>
      </c>
      <c r="AG52" s="635"/>
      <c r="AH52" s="510">
        <v>3</v>
      </c>
      <c r="AI52" s="510">
        <v>5</v>
      </c>
      <c r="AJ52" s="510">
        <v>6</v>
      </c>
      <c r="AK52" s="510">
        <v>6</v>
      </c>
      <c r="AL52" s="510">
        <v>3</v>
      </c>
      <c r="AM52" s="510">
        <v>2</v>
      </c>
      <c r="AN52" s="510">
        <v>4</v>
      </c>
      <c r="AO52" s="518">
        <v>2</v>
      </c>
      <c r="AP52" s="510">
        <v>3</v>
      </c>
      <c r="AQ52" s="510">
        <v>3</v>
      </c>
      <c r="AR52" s="510">
        <v>3</v>
      </c>
      <c r="AS52" s="510">
        <v>3</v>
      </c>
      <c r="AT52" s="510" t="s">
        <v>430</v>
      </c>
      <c r="AU52" s="510">
        <v>4</v>
      </c>
      <c r="AV52" s="510">
        <v>4</v>
      </c>
      <c r="AW52" s="510">
        <v>4</v>
      </c>
      <c r="AX52" s="510">
        <v>2</v>
      </c>
      <c r="AY52" s="510">
        <v>4</v>
      </c>
      <c r="AZ52" s="636"/>
      <c r="BA52" s="637">
        <v>17.61</v>
      </c>
      <c r="BB52" s="512">
        <v>68.900000000000006</v>
      </c>
      <c r="BC52" s="512">
        <v>8.9499999999999993</v>
      </c>
      <c r="BD52" s="512" t="s">
        <v>430</v>
      </c>
      <c r="BE52" s="516" t="s">
        <v>430</v>
      </c>
      <c r="BF52" s="516">
        <v>4.54</v>
      </c>
      <c r="BG52" s="513"/>
      <c r="BH52" s="638">
        <v>4.54</v>
      </c>
      <c r="BI52" s="512" t="s">
        <v>430</v>
      </c>
      <c r="BJ52" s="512" t="s">
        <v>430</v>
      </c>
      <c r="BK52" s="512">
        <v>77.849999999999994</v>
      </c>
      <c r="BL52" s="512" t="s">
        <v>430</v>
      </c>
      <c r="BM52" s="516">
        <v>17.61</v>
      </c>
      <c r="BN52" s="516" t="s">
        <v>430</v>
      </c>
      <c r="BO52" s="516" t="s">
        <v>430</v>
      </c>
      <c r="BP52" s="516" t="s">
        <v>430</v>
      </c>
      <c r="BQ52" s="516" t="s">
        <v>430</v>
      </c>
      <c r="BR52" s="513"/>
      <c r="BS52" s="639">
        <v>4.47622677044762</v>
      </c>
      <c r="BT52" s="512">
        <v>13.420834371342099</v>
      </c>
      <c r="BU52" s="513"/>
      <c r="BV52" s="519" t="s">
        <v>554</v>
      </c>
    </row>
    <row r="53" spans="1:74" x14ac:dyDescent="0.25">
      <c r="A53" s="318" t="s">
        <v>93</v>
      </c>
      <c r="B53" s="43"/>
      <c r="C53" s="720"/>
      <c r="D53" s="43"/>
      <c r="E53" s="51"/>
      <c r="F53" s="43"/>
      <c r="G53" s="55"/>
      <c r="H53" s="66"/>
      <c r="I53" s="59"/>
      <c r="J53" s="59"/>
      <c r="K53" s="59"/>
      <c r="L53" s="59"/>
      <c r="M53" s="258"/>
      <c r="N53" s="70">
        <v>25.003</v>
      </c>
      <c r="O53" s="59">
        <v>-8.7355999999999998</v>
      </c>
      <c r="P53" s="59">
        <v>2.2193999999999998</v>
      </c>
      <c r="Q53" s="59">
        <v>-1.9648000000000001</v>
      </c>
      <c r="R53" s="59">
        <v>8.0789000000000009</v>
      </c>
      <c r="S53" s="59">
        <v>7.0773999999999999</v>
      </c>
      <c r="T53" s="59">
        <v>6.1185</v>
      </c>
      <c r="U53" s="88">
        <v>4.7348999999999997</v>
      </c>
      <c r="V53" s="59">
        <v>5.0481999999999996</v>
      </c>
      <c r="W53" s="59">
        <v>7.2202000000000002</v>
      </c>
      <c r="X53" s="59">
        <v>7.2201000000000004</v>
      </c>
      <c r="Y53" s="276">
        <v>6.1433</v>
      </c>
      <c r="Z53" s="59">
        <v>6.8951000000000002</v>
      </c>
      <c r="AA53" s="59">
        <v>0.86129999999999995</v>
      </c>
      <c r="AB53" s="59">
        <v>8.5646000000000004</v>
      </c>
      <c r="AC53" s="59">
        <v>5.2544000000000004</v>
      </c>
      <c r="AD53" s="59">
        <v>5.3604000000000003</v>
      </c>
      <c r="AE53" s="59">
        <v>0.86129999999999995</v>
      </c>
      <c r="AF53" s="59">
        <v>7.0063000000000004</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1"/>
      <c r="D54" s="44"/>
      <c r="E54" s="52"/>
      <c r="F54" s="44"/>
      <c r="G54" s="56"/>
      <c r="H54" s="67"/>
      <c r="I54" s="60"/>
      <c r="J54" s="60"/>
      <c r="K54" s="60"/>
      <c r="L54" s="60"/>
      <c r="M54" s="259"/>
      <c r="N54" s="71">
        <v>32.561999999999998</v>
      </c>
      <c r="O54" s="60">
        <v>-6.3916000000000004</v>
      </c>
      <c r="P54" s="60">
        <v>3.0430000000000001</v>
      </c>
      <c r="Q54" s="60">
        <v>0.22309999999999999</v>
      </c>
      <c r="R54" s="60">
        <v>9.0174000000000003</v>
      </c>
      <c r="S54" s="60">
        <v>8.3336000000000006</v>
      </c>
      <c r="T54" s="60">
        <v>7.3308</v>
      </c>
      <c r="U54" s="89">
        <v>5.5942999999999996</v>
      </c>
      <c r="V54" s="60">
        <v>5.8685</v>
      </c>
      <c r="W54" s="60">
        <v>7.9562999999999997</v>
      </c>
      <c r="X54" s="60">
        <v>7.7816000000000001</v>
      </c>
      <c r="Y54" s="277">
        <v>6.4580000000000002</v>
      </c>
      <c r="Z54" s="60">
        <v>7.2759</v>
      </c>
      <c r="AA54" s="60">
        <v>2.6987999999999999</v>
      </c>
      <c r="AB54" s="60">
        <v>9.6157000000000004</v>
      </c>
      <c r="AC54" s="60">
        <v>6.2773000000000003</v>
      </c>
      <c r="AD54" s="60">
        <v>6.1813000000000002</v>
      </c>
      <c r="AE54" s="60">
        <v>2.6987999999999999</v>
      </c>
      <c r="AF54" s="60">
        <v>7.4989999999999997</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1"/>
      <c r="D55" s="44"/>
      <c r="E55" s="52"/>
      <c r="F55" s="44"/>
      <c r="G55" s="56"/>
      <c r="H55" s="67"/>
      <c r="I55" s="60"/>
      <c r="J55" s="60"/>
      <c r="K55" s="60"/>
      <c r="L55" s="60"/>
      <c r="M55" s="259"/>
      <c r="N55" s="71">
        <v>14.580500000000001</v>
      </c>
      <c r="O55" s="60">
        <v>-11.7919</v>
      </c>
      <c r="P55" s="60">
        <v>1.4231</v>
      </c>
      <c r="Q55" s="60">
        <v>-3.6150000000000002</v>
      </c>
      <c r="R55" s="60">
        <v>6.6295999999999999</v>
      </c>
      <c r="S55" s="60">
        <v>6.6623999999999999</v>
      </c>
      <c r="T55" s="60">
        <v>5.7987000000000002</v>
      </c>
      <c r="U55" s="89">
        <v>4.2723000000000004</v>
      </c>
      <c r="V55" s="60">
        <v>4.6684000000000001</v>
      </c>
      <c r="W55" s="60">
        <v>6.6966999999999999</v>
      </c>
      <c r="X55" s="60">
        <v>6.8781999999999996</v>
      </c>
      <c r="Y55" s="277">
        <v>5.9356</v>
      </c>
      <c r="Z55" s="60">
        <v>6.2751000000000001</v>
      </c>
      <c r="AA55" s="60">
        <v>-0.49780000000000002</v>
      </c>
      <c r="AB55" s="60">
        <v>7.7602000000000002</v>
      </c>
      <c r="AC55" s="60">
        <v>4.7742000000000004</v>
      </c>
      <c r="AD55" s="60">
        <v>5.0016999999999996</v>
      </c>
      <c r="AE55" s="60">
        <v>-0.49780000000000002</v>
      </c>
      <c r="AF55" s="60">
        <v>6.1703000000000001</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2"/>
      <c r="D56" s="45"/>
      <c r="E56" s="53"/>
      <c r="F56" s="45"/>
      <c r="G56" s="57"/>
      <c r="H56" s="68"/>
      <c r="I56" s="61"/>
      <c r="J56" s="61"/>
      <c r="K56" s="61"/>
      <c r="L56" s="61"/>
      <c r="M56" s="262"/>
      <c r="N56" s="72">
        <v>24.818000000000001</v>
      </c>
      <c r="O56" s="61">
        <v>-8.9771999999999998</v>
      </c>
      <c r="P56" s="61">
        <v>2.1627000000000001</v>
      </c>
      <c r="Q56" s="61">
        <v>-1.7959000000000001</v>
      </c>
      <c r="R56" s="61">
        <v>7.8175999999999997</v>
      </c>
      <c r="S56" s="61">
        <v>6.8667999999999996</v>
      </c>
      <c r="T56" s="61">
        <v>5.9555999999999996</v>
      </c>
      <c r="U56" s="90">
        <v>4.7222999999999997</v>
      </c>
      <c r="V56" s="61">
        <v>4.9195000000000002</v>
      </c>
      <c r="W56" s="61">
        <v>7.1988000000000003</v>
      </c>
      <c r="X56" s="61">
        <v>7.2072000000000003</v>
      </c>
      <c r="Y56" s="279">
        <v>6.1154500000000001</v>
      </c>
      <c r="Z56" s="61">
        <v>7.0147500000000003</v>
      </c>
      <c r="AA56" s="61">
        <v>0.67979999999999996</v>
      </c>
      <c r="AB56" s="61">
        <v>8.5182000000000002</v>
      </c>
      <c r="AC56" s="61">
        <v>5.1756000000000002</v>
      </c>
      <c r="AD56" s="61">
        <v>5.2813999999999997</v>
      </c>
      <c r="AE56" s="61">
        <v>0.67979999999999996</v>
      </c>
      <c r="AF56" s="61">
        <v>7.0787000000000004</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276</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7930</v>
      </c>
      <c r="B58" s="373"/>
      <c r="C58" s="719">
        <v>38351</v>
      </c>
      <c r="D58" s="373"/>
      <c r="E58" s="346">
        <v>621.86</v>
      </c>
      <c r="F58" s="373"/>
      <c r="G58" s="347">
        <v>42.340299999999999</v>
      </c>
      <c r="H58" s="374"/>
      <c r="I58" s="348">
        <v>3.48</v>
      </c>
      <c r="J58" s="348">
        <v>7.17</v>
      </c>
      <c r="K58" s="348">
        <v>2.4300000000000002</v>
      </c>
      <c r="L58" s="348">
        <v>2.58</v>
      </c>
      <c r="M58" s="362"/>
      <c r="N58" s="350">
        <v>23.376899999999999</v>
      </c>
      <c r="O58" s="348">
        <v>-9.4178999999999995</v>
      </c>
      <c r="P58" s="348">
        <v>1.9218999999999999</v>
      </c>
      <c r="Q58" s="348">
        <v>-2.8908999999999998</v>
      </c>
      <c r="R58" s="348">
        <v>7.4941000000000004</v>
      </c>
      <c r="S58" s="348">
        <v>6.4276</v>
      </c>
      <c r="T58" s="348">
        <v>5.5285000000000002</v>
      </c>
      <c r="U58" s="354">
        <v>4.2815000000000003</v>
      </c>
      <c r="V58" s="348">
        <v>4.6601999999999997</v>
      </c>
      <c r="W58" s="348">
        <v>6.9222999999999999</v>
      </c>
      <c r="X58" s="348">
        <v>6.9260999999999999</v>
      </c>
      <c r="Y58" s="375">
        <v>5.8567999999999998</v>
      </c>
      <c r="Z58" s="348">
        <v>6.9417</v>
      </c>
      <c r="AA58" s="348">
        <v>9.1600000000000001E-2</v>
      </c>
      <c r="AB58" s="348">
        <v>7.8818000000000001</v>
      </c>
      <c r="AC58" s="348">
        <v>4.6867999999999999</v>
      </c>
      <c r="AD58" s="348">
        <v>4.8860000000000001</v>
      </c>
      <c r="AE58" s="348">
        <v>9.1600000000000001E-2</v>
      </c>
      <c r="AF58" s="348">
        <v>6.9218000000000002</v>
      </c>
      <c r="AG58" s="569"/>
      <c r="AH58" s="346">
        <v>6</v>
      </c>
      <c r="AI58" s="346">
        <v>4</v>
      </c>
      <c r="AJ58" s="346">
        <v>4</v>
      </c>
      <c r="AK58" s="346">
        <v>5</v>
      </c>
      <c r="AL58" s="346">
        <v>4</v>
      </c>
      <c r="AM58" s="346">
        <v>4</v>
      </c>
      <c r="AN58" s="346">
        <v>2</v>
      </c>
      <c r="AO58" s="429">
        <v>3</v>
      </c>
      <c r="AP58" s="346">
        <v>2</v>
      </c>
      <c r="AQ58" s="346">
        <v>2</v>
      </c>
      <c r="AR58" s="346">
        <v>2</v>
      </c>
      <c r="AS58" s="346">
        <v>2</v>
      </c>
      <c r="AT58" s="346">
        <v>1</v>
      </c>
      <c r="AU58" s="346">
        <v>5</v>
      </c>
      <c r="AV58" s="346">
        <v>6</v>
      </c>
      <c r="AW58" s="346">
        <v>4</v>
      </c>
      <c r="AX58" s="346">
        <v>3</v>
      </c>
      <c r="AY58" s="346">
        <v>5</v>
      </c>
      <c r="AZ58" s="584"/>
      <c r="BA58" s="467">
        <v>11.1</v>
      </c>
      <c r="BB58" s="348">
        <v>84.55</v>
      </c>
      <c r="BC58" s="348" t="s">
        <v>430</v>
      </c>
      <c r="BD58" s="348" t="s">
        <v>430</v>
      </c>
      <c r="BE58" s="375" t="s">
        <v>430</v>
      </c>
      <c r="BF58" s="375">
        <v>4.3499999999999996</v>
      </c>
      <c r="BG58" s="374"/>
      <c r="BH58" s="594">
        <v>4.3499999999999996</v>
      </c>
      <c r="BI58" s="348">
        <v>10.039999999999999</v>
      </c>
      <c r="BJ58" s="348" t="s">
        <v>430</v>
      </c>
      <c r="BK58" s="348">
        <v>74.510000000000005</v>
      </c>
      <c r="BL58" s="348" t="s">
        <v>430</v>
      </c>
      <c r="BM58" s="375">
        <v>11.1</v>
      </c>
      <c r="BN58" s="375" t="s">
        <v>430</v>
      </c>
      <c r="BO58" s="375" t="s">
        <v>430</v>
      </c>
      <c r="BP58" s="375" t="s">
        <v>430</v>
      </c>
      <c r="BQ58" s="375" t="s">
        <v>430</v>
      </c>
      <c r="BR58" s="374"/>
      <c r="BS58" s="468">
        <v>8.7815494800000007</v>
      </c>
      <c r="BT58" s="348">
        <v>15.72018948</v>
      </c>
      <c r="BU58" s="374"/>
      <c r="BV58" s="430" t="s">
        <v>554</v>
      </c>
    </row>
    <row r="59" spans="1:74" s="428" customFormat="1" x14ac:dyDescent="0.25">
      <c r="A59" s="345" t="s">
        <v>7931</v>
      </c>
      <c r="B59" s="373"/>
      <c r="C59" s="719">
        <v>43245</v>
      </c>
      <c r="D59" s="373"/>
      <c r="E59" s="346">
        <v>324.07100000000003</v>
      </c>
      <c r="F59" s="373"/>
      <c r="G59" s="347">
        <v>16.0763</v>
      </c>
      <c r="H59" s="374"/>
      <c r="I59" s="348">
        <v>4.96</v>
      </c>
      <c r="J59" s="348">
        <v>7.21</v>
      </c>
      <c r="K59" s="348">
        <v>3.11</v>
      </c>
      <c r="L59" s="348">
        <v>3.29</v>
      </c>
      <c r="M59" s="362"/>
      <c r="N59" s="350">
        <v>32.268500000000003</v>
      </c>
      <c r="O59" s="348">
        <v>-12.1724</v>
      </c>
      <c r="P59" s="348">
        <v>1.103</v>
      </c>
      <c r="Q59" s="348">
        <v>-3.9348999999999998</v>
      </c>
      <c r="R59" s="348">
        <v>8.5357000000000003</v>
      </c>
      <c r="S59" s="348">
        <v>6.5496999999999996</v>
      </c>
      <c r="T59" s="348">
        <v>5.5010000000000003</v>
      </c>
      <c r="U59" s="354">
        <v>4.0265000000000004</v>
      </c>
      <c r="V59" s="348">
        <v>4.3658000000000001</v>
      </c>
      <c r="W59" s="348">
        <v>6.8841999999999999</v>
      </c>
      <c r="X59" s="348">
        <v>6.8853</v>
      </c>
      <c r="Y59" s="375">
        <v>5.6619999999999999</v>
      </c>
      <c r="Z59" s="348" t="s">
        <v>430</v>
      </c>
      <c r="AA59" s="348">
        <v>-0.82269999999999999</v>
      </c>
      <c r="AB59" s="348">
        <v>8.5591000000000008</v>
      </c>
      <c r="AC59" s="348">
        <v>4.4626000000000001</v>
      </c>
      <c r="AD59" s="348">
        <v>4.6992000000000003</v>
      </c>
      <c r="AE59" s="348">
        <v>-0.82269999999999999</v>
      </c>
      <c r="AF59" s="348">
        <v>5.9999000000000002</v>
      </c>
      <c r="AG59" s="569"/>
      <c r="AH59" s="346">
        <v>1</v>
      </c>
      <c r="AI59" s="346">
        <v>7</v>
      </c>
      <c r="AJ59" s="346">
        <v>7</v>
      </c>
      <c r="AK59" s="346">
        <v>7</v>
      </c>
      <c r="AL59" s="346">
        <v>2</v>
      </c>
      <c r="AM59" s="346">
        <v>3</v>
      </c>
      <c r="AN59" s="346">
        <v>5</v>
      </c>
      <c r="AO59" s="429">
        <v>5</v>
      </c>
      <c r="AP59" s="346">
        <v>5</v>
      </c>
      <c r="AQ59" s="346">
        <v>3</v>
      </c>
      <c r="AR59" s="346">
        <v>3</v>
      </c>
      <c r="AS59" s="346">
        <v>4</v>
      </c>
      <c r="AT59" s="346" t="s">
        <v>430</v>
      </c>
      <c r="AU59" s="346">
        <v>7</v>
      </c>
      <c r="AV59" s="346">
        <v>2</v>
      </c>
      <c r="AW59" s="346">
        <v>6</v>
      </c>
      <c r="AX59" s="346">
        <v>4</v>
      </c>
      <c r="AY59" s="346">
        <v>7</v>
      </c>
      <c r="AZ59" s="584"/>
      <c r="BA59" s="467">
        <v>15.77</v>
      </c>
      <c r="BB59" s="348">
        <v>69.3</v>
      </c>
      <c r="BC59" s="348">
        <v>8.8699999999999992</v>
      </c>
      <c r="BD59" s="348" t="s">
        <v>430</v>
      </c>
      <c r="BE59" s="375" t="s">
        <v>430</v>
      </c>
      <c r="BF59" s="375">
        <v>6.06</v>
      </c>
      <c r="BG59" s="374"/>
      <c r="BH59" s="594">
        <v>6.06</v>
      </c>
      <c r="BI59" s="348" t="s">
        <v>430</v>
      </c>
      <c r="BJ59" s="348" t="s">
        <v>430</v>
      </c>
      <c r="BK59" s="348">
        <v>78.17</v>
      </c>
      <c r="BL59" s="348" t="s">
        <v>430</v>
      </c>
      <c r="BM59" s="375">
        <v>15.69</v>
      </c>
      <c r="BN59" s="375" t="s">
        <v>430</v>
      </c>
      <c r="BO59" s="375">
        <v>0.09</v>
      </c>
      <c r="BP59" s="375" t="s">
        <v>430</v>
      </c>
      <c r="BQ59" s="375" t="s">
        <v>430</v>
      </c>
      <c r="BR59" s="374"/>
      <c r="BS59" s="468">
        <v>5.8990701188201902</v>
      </c>
      <c r="BT59" s="348">
        <v>10.3318129579336</v>
      </c>
      <c r="BU59" s="374"/>
      <c r="BV59" s="430" t="s">
        <v>554</v>
      </c>
    </row>
    <row r="60" spans="1:74" s="428" customFormat="1" x14ac:dyDescent="0.25">
      <c r="A60" s="345" t="s">
        <v>7932</v>
      </c>
      <c r="B60" s="373"/>
      <c r="C60" s="719">
        <v>39760</v>
      </c>
      <c r="D60" s="373"/>
      <c r="E60" s="346">
        <v>289.76</v>
      </c>
      <c r="F60" s="373"/>
      <c r="G60" s="347">
        <v>29.249600000000001</v>
      </c>
      <c r="H60" s="374"/>
      <c r="I60" s="348">
        <v>3.62</v>
      </c>
      <c r="J60" s="348">
        <v>7.2</v>
      </c>
      <c r="K60" s="348">
        <v>2.68</v>
      </c>
      <c r="L60" s="348">
        <v>2.83</v>
      </c>
      <c r="M60" s="362"/>
      <c r="N60" s="350">
        <v>28.973800000000001</v>
      </c>
      <c r="O60" s="348">
        <v>-7.2748999999999997</v>
      </c>
      <c r="P60" s="348">
        <v>2.2115</v>
      </c>
      <c r="Q60" s="348">
        <v>-1.9417</v>
      </c>
      <c r="R60" s="348">
        <v>8.7308000000000003</v>
      </c>
      <c r="S60" s="348">
        <v>8.0402000000000005</v>
      </c>
      <c r="T60" s="348">
        <v>6.9950999999999999</v>
      </c>
      <c r="U60" s="354">
        <v>5.2384000000000004</v>
      </c>
      <c r="V60" s="348">
        <v>5.4974999999999996</v>
      </c>
      <c r="W60" s="348">
        <v>7.6825000000000001</v>
      </c>
      <c r="X60" s="348">
        <v>7.4630000000000001</v>
      </c>
      <c r="Y60" s="375">
        <v>5.8789999999999996</v>
      </c>
      <c r="Z60" s="348">
        <v>5.8289</v>
      </c>
      <c r="AA60" s="348">
        <v>1.2642</v>
      </c>
      <c r="AB60" s="348">
        <v>9.3201000000000001</v>
      </c>
      <c r="AC60" s="348">
        <v>5.9372999999999996</v>
      </c>
      <c r="AD60" s="348">
        <v>5.8209999999999997</v>
      </c>
      <c r="AE60" s="348">
        <v>1.2642</v>
      </c>
      <c r="AF60" s="348">
        <v>6.2527999999999997</v>
      </c>
      <c r="AG60" s="569"/>
      <c r="AH60" s="346">
        <v>2</v>
      </c>
      <c r="AI60" s="346">
        <v>2</v>
      </c>
      <c r="AJ60" s="346">
        <v>3</v>
      </c>
      <c r="AK60" s="346">
        <v>3</v>
      </c>
      <c r="AL60" s="346">
        <v>1</v>
      </c>
      <c r="AM60" s="346">
        <v>1</v>
      </c>
      <c r="AN60" s="346">
        <v>1</v>
      </c>
      <c r="AO60" s="429">
        <v>1</v>
      </c>
      <c r="AP60" s="346">
        <v>1</v>
      </c>
      <c r="AQ60" s="346">
        <v>1</v>
      </c>
      <c r="AR60" s="346">
        <v>1</v>
      </c>
      <c r="AS60" s="346">
        <v>1</v>
      </c>
      <c r="AT60" s="346">
        <v>4</v>
      </c>
      <c r="AU60" s="346">
        <v>2</v>
      </c>
      <c r="AV60" s="346">
        <v>1</v>
      </c>
      <c r="AW60" s="346">
        <v>1</v>
      </c>
      <c r="AX60" s="346">
        <v>1</v>
      </c>
      <c r="AY60" s="346">
        <v>2</v>
      </c>
      <c r="AZ60" s="584"/>
      <c r="BA60" s="467">
        <v>11.08</v>
      </c>
      <c r="BB60" s="348">
        <v>78.73</v>
      </c>
      <c r="BC60" s="348" t="s">
        <v>430</v>
      </c>
      <c r="BD60" s="348" t="s">
        <v>430</v>
      </c>
      <c r="BE60" s="375" t="s">
        <v>430</v>
      </c>
      <c r="BF60" s="375">
        <v>10.18</v>
      </c>
      <c r="BG60" s="374"/>
      <c r="BH60" s="594">
        <v>6.25</v>
      </c>
      <c r="BI60" s="348" t="s">
        <v>430</v>
      </c>
      <c r="BJ60" s="348" t="s">
        <v>430</v>
      </c>
      <c r="BK60" s="348">
        <v>78.73</v>
      </c>
      <c r="BL60" s="348" t="s">
        <v>430</v>
      </c>
      <c r="BM60" s="375">
        <v>11.08</v>
      </c>
      <c r="BN60" s="375" t="s">
        <v>430</v>
      </c>
      <c r="BO60" s="375" t="s">
        <v>430</v>
      </c>
      <c r="BP60" s="375" t="s">
        <v>430</v>
      </c>
      <c r="BQ60" s="375">
        <v>3.93</v>
      </c>
      <c r="BR60" s="374"/>
      <c r="BS60" s="468">
        <v>7.0039126700000001</v>
      </c>
      <c r="BT60" s="348">
        <v>12.39202961</v>
      </c>
      <c r="BU60" s="374"/>
      <c r="BV60" s="430" t="s">
        <v>554</v>
      </c>
    </row>
    <row r="61" spans="1:74" s="428" customFormat="1" x14ac:dyDescent="0.25">
      <c r="A61" s="345" t="s">
        <v>7933</v>
      </c>
      <c r="B61" s="373"/>
      <c r="C61" s="719">
        <v>44946</v>
      </c>
      <c r="D61" s="373"/>
      <c r="E61" s="346">
        <v>113.2</v>
      </c>
      <c r="F61" s="373"/>
      <c r="G61" s="347">
        <v>1251.7464</v>
      </c>
      <c r="H61" s="374"/>
      <c r="I61" s="348">
        <v>2.27</v>
      </c>
      <c r="J61" s="348">
        <v>7.06</v>
      </c>
      <c r="K61" s="348">
        <v>1.92</v>
      </c>
      <c r="L61" s="348">
        <v>2.04</v>
      </c>
      <c r="M61" s="362"/>
      <c r="N61" s="350">
        <v>24.098500000000001</v>
      </c>
      <c r="O61" s="348">
        <v>-9.1501000000000001</v>
      </c>
      <c r="P61" s="348">
        <v>1.6500999999999999</v>
      </c>
      <c r="Q61" s="348">
        <v>-1.8915</v>
      </c>
      <c r="R61" s="348">
        <v>6.2351999999999999</v>
      </c>
      <c r="S61" s="348">
        <v>6.3559000000000001</v>
      </c>
      <c r="T61" s="348">
        <v>5.5281000000000002</v>
      </c>
      <c r="U61" s="354">
        <v>3.8546</v>
      </c>
      <c r="V61" s="348">
        <v>4.4016000000000002</v>
      </c>
      <c r="W61" s="348">
        <v>6.4356999999999998</v>
      </c>
      <c r="X61" s="348">
        <v>6.5110999999999999</v>
      </c>
      <c r="Y61" s="375" t="s">
        <v>430</v>
      </c>
      <c r="Z61" s="348" t="s">
        <v>430</v>
      </c>
      <c r="AA61" s="348">
        <v>8.8999999999999999E-3</v>
      </c>
      <c r="AB61" s="348">
        <v>7.9119000000000002</v>
      </c>
      <c r="AC61" s="348">
        <v>4.8642000000000003</v>
      </c>
      <c r="AD61" s="348">
        <v>4.5808999999999997</v>
      </c>
      <c r="AE61" s="348">
        <v>8.8999999999999999E-3</v>
      </c>
      <c r="AF61" s="348">
        <v>6.6498999999999997</v>
      </c>
      <c r="AG61" s="569"/>
      <c r="AH61" s="346">
        <v>5</v>
      </c>
      <c r="AI61" s="346">
        <v>3</v>
      </c>
      <c r="AJ61" s="346">
        <v>5</v>
      </c>
      <c r="AK61" s="346">
        <v>2</v>
      </c>
      <c r="AL61" s="346">
        <v>7</v>
      </c>
      <c r="AM61" s="346">
        <v>5</v>
      </c>
      <c r="AN61" s="346">
        <v>3</v>
      </c>
      <c r="AO61" s="429">
        <v>7</v>
      </c>
      <c r="AP61" s="346">
        <v>4</v>
      </c>
      <c r="AQ61" s="346">
        <v>6</v>
      </c>
      <c r="AR61" s="346">
        <v>6</v>
      </c>
      <c r="AS61" s="346" t="s">
        <v>430</v>
      </c>
      <c r="AT61" s="346" t="s">
        <v>430</v>
      </c>
      <c r="AU61" s="346">
        <v>6</v>
      </c>
      <c r="AV61" s="346">
        <v>5</v>
      </c>
      <c r="AW61" s="346">
        <v>2</v>
      </c>
      <c r="AX61" s="346">
        <v>7</v>
      </c>
      <c r="AY61" s="346">
        <v>6</v>
      </c>
      <c r="AZ61" s="584"/>
      <c r="BA61" s="467">
        <v>10.6</v>
      </c>
      <c r="BB61" s="348">
        <v>83.61</v>
      </c>
      <c r="BC61" s="348" t="s">
        <v>430</v>
      </c>
      <c r="BD61" s="348" t="s">
        <v>430</v>
      </c>
      <c r="BE61" s="375" t="s">
        <v>430</v>
      </c>
      <c r="BF61" s="375">
        <v>5.79</v>
      </c>
      <c r="BG61" s="374"/>
      <c r="BH61" s="594">
        <v>5.79</v>
      </c>
      <c r="BI61" s="348" t="s">
        <v>430</v>
      </c>
      <c r="BJ61" s="348" t="s">
        <v>430</v>
      </c>
      <c r="BK61" s="348">
        <v>83.61</v>
      </c>
      <c r="BL61" s="348" t="s">
        <v>430</v>
      </c>
      <c r="BM61" s="375">
        <v>8.94</v>
      </c>
      <c r="BN61" s="375" t="s">
        <v>430</v>
      </c>
      <c r="BO61" s="375">
        <v>1.66</v>
      </c>
      <c r="BP61" s="375" t="s">
        <v>430</v>
      </c>
      <c r="BQ61" s="375" t="s">
        <v>430</v>
      </c>
      <c r="BR61" s="374"/>
      <c r="BS61" s="468">
        <v>4.4298621999999996</v>
      </c>
      <c r="BT61" s="348">
        <v>8.7620917299999999</v>
      </c>
      <c r="BU61" s="374"/>
      <c r="BV61" s="430" t="s">
        <v>554</v>
      </c>
    </row>
    <row r="62" spans="1:74" s="428" customFormat="1" x14ac:dyDescent="0.25">
      <c r="A62" s="345" t="s">
        <v>7934</v>
      </c>
      <c r="B62" s="373"/>
      <c r="C62" s="719">
        <v>41677</v>
      </c>
      <c r="D62" s="373"/>
      <c r="E62" s="346">
        <v>107.28400000000001</v>
      </c>
      <c r="F62" s="373"/>
      <c r="G62" s="347">
        <v>22.752700000000001</v>
      </c>
      <c r="H62" s="374"/>
      <c r="I62" s="348">
        <v>1.87</v>
      </c>
      <c r="J62" s="348">
        <v>6.76</v>
      </c>
      <c r="K62" s="348">
        <v>1.56</v>
      </c>
      <c r="L62" s="348">
        <v>1.65</v>
      </c>
      <c r="M62" s="362"/>
      <c r="N62" s="350">
        <v>13.9619</v>
      </c>
      <c r="O62" s="348">
        <v>-7.0010000000000003</v>
      </c>
      <c r="P62" s="348">
        <v>2.2469000000000001</v>
      </c>
      <c r="Q62" s="348">
        <v>-0.41239999999999999</v>
      </c>
      <c r="R62" s="348">
        <v>7.1375999999999999</v>
      </c>
      <c r="S62" s="348">
        <v>6.0210999999999997</v>
      </c>
      <c r="T62" s="348">
        <v>5.3179999999999996</v>
      </c>
      <c r="U62" s="354">
        <v>4.0770999999999997</v>
      </c>
      <c r="V62" s="348">
        <v>4.1761999999999997</v>
      </c>
      <c r="W62" s="348">
        <v>6.0129000000000001</v>
      </c>
      <c r="X62" s="348">
        <v>6.1909999999999998</v>
      </c>
      <c r="Y62" s="375">
        <v>5.2583000000000002</v>
      </c>
      <c r="Z62" s="348">
        <v>6.1829000000000001</v>
      </c>
      <c r="AA62" s="348">
        <v>2.0672999999999999</v>
      </c>
      <c r="AB62" s="348">
        <v>7.1044999999999998</v>
      </c>
      <c r="AC62" s="348">
        <v>4.6051000000000002</v>
      </c>
      <c r="AD62" s="348">
        <v>4.6109</v>
      </c>
      <c r="AE62" s="348">
        <v>2.0672999999999999</v>
      </c>
      <c r="AF62" s="348">
        <v>6.8296000000000001</v>
      </c>
      <c r="AG62" s="569"/>
      <c r="AH62" s="346">
        <v>7</v>
      </c>
      <c r="AI62" s="346">
        <v>1</v>
      </c>
      <c r="AJ62" s="346">
        <v>2</v>
      </c>
      <c r="AK62" s="346">
        <v>1</v>
      </c>
      <c r="AL62" s="346">
        <v>5</v>
      </c>
      <c r="AM62" s="346">
        <v>7</v>
      </c>
      <c r="AN62" s="346">
        <v>6</v>
      </c>
      <c r="AO62" s="429">
        <v>4</v>
      </c>
      <c r="AP62" s="346">
        <v>7</v>
      </c>
      <c r="AQ62" s="346">
        <v>7</v>
      </c>
      <c r="AR62" s="346">
        <v>7</v>
      </c>
      <c r="AS62" s="346">
        <v>6</v>
      </c>
      <c r="AT62" s="346">
        <v>3</v>
      </c>
      <c r="AU62" s="346">
        <v>1</v>
      </c>
      <c r="AV62" s="346">
        <v>7</v>
      </c>
      <c r="AW62" s="346">
        <v>5</v>
      </c>
      <c r="AX62" s="346">
        <v>6</v>
      </c>
      <c r="AY62" s="346">
        <v>1</v>
      </c>
      <c r="AZ62" s="584"/>
      <c r="BA62" s="467">
        <v>14.96</v>
      </c>
      <c r="BB62" s="348">
        <v>70.06</v>
      </c>
      <c r="BC62" s="348" t="s">
        <v>430</v>
      </c>
      <c r="BD62" s="348" t="s">
        <v>430</v>
      </c>
      <c r="BE62" s="375" t="s">
        <v>430</v>
      </c>
      <c r="BF62" s="375">
        <v>14.98</v>
      </c>
      <c r="BG62" s="374"/>
      <c r="BH62" s="594">
        <v>14.98</v>
      </c>
      <c r="BI62" s="348" t="s">
        <v>430</v>
      </c>
      <c r="BJ62" s="348" t="s">
        <v>430</v>
      </c>
      <c r="BK62" s="348">
        <v>70.06</v>
      </c>
      <c r="BL62" s="348" t="s">
        <v>430</v>
      </c>
      <c r="BM62" s="375">
        <v>14.04</v>
      </c>
      <c r="BN62" s="375" t="s">
        <v>430</v>
      </c>
      <c r="BO62" s="375">
        <v>0.92</v>
      </c>
      <c r="BP62" s="375" t="s">
        <v>430</v>
      </c>
      <c r="BQ62" s="375" t="s">
        <v>430</v>
      </c>
      <c r="BR62" s="374"/>
      <c r="BS62" s="468">
        <v>4.6770448504677002</v>
      </c>
      <c r="BT62" s="348">
        <v>9.2688721209268898</v>
      </c>
      <c r="BU62" s="374"/>
      <c r="BV62" s="430" t="s">
        <v>554</v>
      </c>
    </row>
    <row r="63" spans="1:74" s="428" customFormat="1" x14ac:dyDescent="0.25">
      <c r="A63" s="345" t="s">
        <v>7935</v>
      </c>
      <c r="B63" s="373"/>
      <c r="C63" s="719">
        <v>37642</v>
      </c>
      <c r="D63" s="373"/>
      <c r="E63" s="346">
        <v>86.137200000000007</v>
      </c>
      <c r="F63" s="373"/>
      <c r="G63" s="347">
        <v>45.357599999999998</v>
      </c>
      <c r="H63" s="374"/>
      <c r="I63" s="348">
        <v>2.82</v>
      </c>
      <c r="J63" s="348">
        <v>6.99</v>
      </c>
      <c r="K63" s="348">
        <v>2.34</v>
      </c>
      <c r="L63" s="348">
        <v>2.48</v>
      </c>
      <c r="M63" s="362"/>
      <c r="N63" s="350">
        <v>24.238</v>
      </c>
      <c r="O63" s="348">
        <v>-9.6488999999999994</v>
      </c>
      <c r="P63" s="348">
        <v>2.3462000000000001</v>
      </c>
      <c r="Q63" s="348">
        <v>-2.5093999999999999</v>
      </c>
      <c r="R63" s="348">
        <v>7.0957999999999997</v>
      </c>
      <c r="S63" s="348">
        <v>6.1795</v>
      </c>
      <c r="T63" s="348">
        <v>5.2393000000000001</v>
      </c>
      <c r="U63" s="354">
        <v>3.9462999999999999</v>
      </c>
      <c r="V63" s="348">
        <v>4.3586</v>
      </c>
      <c r="W63" s="348">
        <v>6.6212999999999997</v>
      </c>
      <c r="X63" s="348">
        <v>6.5670999999999999</v>
      </c>
      <c r="Y63" s="375">
        <v>5.6909000000000001</v>
      </c>
      <c r="Z63" s="348">
        <v>6.2557</v>
      </c>
      <c r="AA63" s="348">
        <v>0.161</v>
      </c>
      <c r="AB63" s="348">
        <v>7.9878</v>
      </c>
      <c r="AC63" s="348">
        <v>4.2816000000000001</v>
      </c>
      <c r="AD63" s="348">
        <v>4.6696</v>
      </c>
      <c r="AE63" s="348">
        <v>0.161</v>
      </c>
      <c r="AF63" s="348">
        <v>6.6459000000000001</v>
      </c>
      <c r="AG63" s="569"/>
      <c r="AH63" s="346">
        <v>4</v>
      </c>
      <c r="AI63" s="346">
        <v>6</v>
      </c>
      <c r="AJ63" s="346">
        <v>1</v>
      </c>
      <c r="AK63" s="346">
        <v>4</v>
      </c>
      <c r="AL63" s="346">
        <v>6</v>
      </c>
      <c r="AM63" s="346">
        <v>6</v>
      </c>
      <c r="AN63" s="346">
        <v>7</v>
      </c>
      <c r="AO63" s="429">
        <v>6</v>
      </c>
      <c r="AP63" s="346">
        <v>6</v>
      </c>
      <c r="AQ63" s="346">
        <v>5</v>
      </c>
      <c r="AR63" s="346">
        <v>5</v>
      </c>
      <c r="AS63" s="346">
        <v>3</v>
      </c>
      <c r="AT63" s="346">
        <v>2</v>
      </c>
      <c r="AU63" s="346">
        <v>4</v>
      </c>
      <c r="AV63" s="346">
        <v>4</v>
      </c>
      <c r="AW63" s="346">
        <v>7</v>
      </c>
      <c r="AX63" s="346">
        <v>5</v>
      </c>
      <c r="AY63" s="346">
        <v>4</v>
      </c>
      <c r="AZ63" s="584"/>
      <c r="BA63" s="467">
        <v>12.46</v>
      </c>
      <c r="BB63" s="348">
        <v>66.91</v>
      </c>
      <c r="BC63" s="348">
        <v>6.98</v>
      </c>
      <c r="BD63" s="348" t="s">
        <v>430</v>
      </c>
      <c r="BE63" s="375" t="s">
        <v>430</v>
      </c>
      <c r="BF63" s="375">
        <v>13.65</v>
      </c>
      <c r="BG63" s="374"/>
      <c r="BH63" s="594">
        <v>13.65</v>
      </c>
      <c r="BI63" s="348" t="s">
        <v>430</v>
      </c>
      <c r="BJ63" s="348" t="s">
        <v>430</v>
      </c>
      <c r="BK63" s="348">
        <v>73.89</v>
      </c>
      <c r="BL63" s="348" t="s">
        <v>430</v>
      </c>
      <c r="BM63" s="375">
        <v>12.46</v>
      </c>
      <c r="BN63" s="375" t="s">
        <v>430</v>
      </c>
      <c r="BO63" s="375" t="s">
        <v>430</v>
      </c>
      <c r="BP63" s="375" t="s">
        <v>430</v>
      </c>
      <c r="BQ63" s="375" t="s">
        <v>430</v>
      </c>
      <c r="BR63" s="374"/>
      <c r="BS63" s="468">
        <v>5.8105129199999999</v>
      </c>
      <c r="BT63" s="348">
        <v>11.66916423</v>
      </c>
      <c r="BU63" s="374"/>
      <c r="BV63" s="430" t="s">
        <v>554</v>
      </c>
    </row>
    <row r="64" spans="1:74" s="428" customFormat="1" x14ac:dyDescent="0.25">
      <c r="A64" s="345" t="s">
        <v>7936</v>
      </c>
      <c r="B64" s="373"/>
      <c r="C64" s="719">
        <v>44272</v>
      </c>
      <c r="D64" s="373"/>
      <c r="E64" s="346">
        <v>44.472499999999997</v>
      </c>
      <c r="F64" s="373"/>
      <c r="G64" s="347">
        <v>13.444900000000001</v>
      </c>
      <c r="H64" s="374"/>
      <c r="I64" s="348">
        <v>4.2699999999999996</v>
      </c>
      <c r="J64" s="348">
        <v>7.22</v>
      </c>
      <c r="K64" s="348">
        <v>2.89</v>
      </c>
      <c r="L64" s="348">
        <v>3.03</v>
      </c>
      <c r="M64" s="362"/>
      <c r="N64" s="350">
        <v>25.265000000000001</v>
      </c>
      <c r="O64" s="348">
        <v>-9.4943000000000008</v>
      </c>
      <c r="P64" s="348">
        <v>1.1249</v>
      </c>
      <c r="Q64" s="348">
        <v>-3.157</v>
      </c>
      <c r="R64" s="348">
        <v>8.3093000000000004</v>
      </c>
      <c r="S64" s="348">
        <v>6.8975999999999997</v>
      </c>
      <c r="T64" s="348">
        <v>5.5133000000000001</v>
      </c>
      <c r="U64" s="354">
        <v>4.4905999999999997</v>
      </c>
      <c r="V64" s="348">
        <v>4.6140999999999996</v>
      </c>
      <c r="W64" s="348">
        <v>6.7706999999999997</v>
      </c>
      <c r="X64" s="348">
        <v>6.7474999999999996</v>
      </c>
      <c r="Y64" s="375">
        <v>5.6616</v>
      </c>
      <c r="Z64" s="348" t="s">
        <v>430</v>
      </c>
      <c r="AA64" s="348">
        <v>0.27150000000000002</v>
      </c>
      <c r="AB64" s="348">
        <v>8.0854999999999997</v>
      </c>
      <c r="AC64" s="348">
        <v>4.7344999999999997</v>
      </c>
      <c r="AD64" s="348">
        <v>5.0050999999999997</v>
      </c>
      <c r="AE64" s="348">
        <v>0.27150000000000002</v>
      </c>
      <c r="AF64" s="348">
        <v>5.7061999999999999</v>
      </c>
      <c r="AG64" s="569"/>
      <c r="AH64" s="346">
        <v>3</v>
      </c>
      <c r="AI64" s="346">
        <v>5</v>
      </c>
      <c r="AJ64" s="346">
        <v>6</v>
      </c>
      <c r="AK64" s="346">
        <v>6</v>
      </c>
      <c r="AL64" s="346">
        <v>3</v>
      </c>
      <c r="AM64" s="346">
        <v>2</v>
      </c>
      <c r="AN64" s="346">
        <v>4</v>
      </c>
      <c r="AO64" s="429">
        <v>2</v>
      </c>
      <c r="AP64" s="346">
        <v>3</v>
      </c>
      <c r="AQ64" s="346">
        <v>4</v>
      </c>
      <c r="AR64" s="346">
        <v>4</v>
      </c>
      <c r="AS64" s="346">
        <v>5</v>
      </c>
      <c r="AT64" s="346" t="s">
        <v>430</v>
      </c>
      <c r="AU64" s="346">
        <v>3</v>
      </c>
      <c r="AV64" s="346">
        <v>3</v>
      </c>
      <c r="AW64" s="346">
        <v>3</v>
      </c>
      <c r="AX64" s="346">
        <v>2</v>
      </c>
      <c r="AY64" s="346">
        <v>3</v>
      </c>
      <c r="AZ64" s="584"/>
      <c r="BA64" s="467">
        <v>17.61</v>
      </c>
      <c r="BB64" s="348">
        <v>68.900000000000006</v>
      </c>
      <c r="BC64" s="348">
        <v>8.9499999999999993</v>
      </c>
      <c r="BD64" s="348" t="s">
        <v>430</v>
      </c>
      <c r="BE64" s="375" t="s">
        <v>430</v>
      </c>
      <c r="BF64" s="375">
        <v>4.54</v>
      </c>
      <c r="BG64" s="374"/>
      <c r="BH64" s="594">
        <v>4.54</v>
      </c>
      <c r="BI64" s="348" t="s">
        <v>430</v>
      </c>
      <c r="BJ64" s="348" t="s">
        <v>430</v>
      </c>
      <c r="BK64" s="348">
        <v>77.849999999999994</v>
      </c>
      <c r="BL64" s="348" t="s">
        <v>430</v>
      </c>
      <c r="BM64" s="375">
        <v>17.61</v>
      </c>
      <c r="BN64" s="375" t="s">
        <v>430</v>
      </c>
      <c r="BO64" s="375" t="s">
        <v>430</v>
      </c>
      <c r="BP64" s="375" t="s">
        <v>430</v>
      </c>
      <c r="BQ64" s="375" t="s">
        <v>430</v>
      </c>
      <c r="BR64" s="374"/>
      <c r="BS64" s="468">
        <v>4.47622677044762</v>
      </c>
      <c r="BT64" s="348">
        <v>13.420834371342099</v>
      </c>
      <c r="BU64" s="374"/>
      <c r="BV64" s="430" t="s">
        <v>554</v>
      </c>
    </row>
    <row r="65" spans="1:74" x14ac:dyDescent="0.25">
      <c r="A65" s="318" t="s">
        <v>93</v>
      </c>
      <c r="B65" s="43"/>
      <c r="C65" s="720"/>
      <c r="D65" s="43"/>
      <c r="E65" s="51"/>
      <c r="F65" s="43"/>
      <c r="G65" s="55"/>
      <c r="H65" s="66"/>
      <c r="I65" s="59"/>
      <c r="J65" s="59"/>
      <c r="K65" s="59"/>
      <c r="L65" s="59"/>
      <c r="M65" s="258"/>
      <c r="N65" s="70">
        <v>24.5975</v>
      </c>
      <c r="O65" s="59">
        <v>-9.1655999999999995</v>
      </c>
      <c r="P65" s="59">
        <v>1.8006</v>
      </c>
      <c r="Q65" s="59">
        <v>-2.3910999999999998</v>
      </c>
      <c r="R65" s="59">
        <v>7.6483999999999996</v>
      </c>
      <c r="S65" s="59">
        <v>6.6387999999999998</v>
      </c>
      <c r="T65" s="59">
        <v>5.6604999999999999</v>
      </c>
      <c r="U65" s="88">
        <v>4.2736000000000001</v>
      </c>
      <c r="V65" s="59">
        <v>4.5819999999999999</v>
      </c>
      <c r="W65" s="59">
        <v>6.7614000000000001</v>
      </c>
      <c r="X65" s="59">
        <v>6.7558999999999996</v>
      </c>
      <c r="Y65" s="276">
        <v>5.6680999999999999</v>
      </c>
      <c r="Z65" s="59">
        <v>6.3022999999999998</v>
      </c>
      <c r="AA65" s="59">
        <v>0.4345</v>
      </c>
      <c r="AB65" s="59">
        <v>8.1214999999999993</v>
      </c>
      <c r="AC65" s="59">
        <v>4.7960000000000003</v>
      </c>
      <c r="AD65" s="59">
        <v>4.8960999999999997</v>
      </c>
      <c r="AE65" s="59">
        <v>0.4345</v>
      </c>
      <c r="AF65" s="59">
        <v>6.4294000000000002</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1"/>
      <c r="D66" s="44"/>
      <c r="E66" s="52"/>
      <c r="F66" s="44"/>
      <c r="G66" s="56"/>
      <c r="H66" s="67"/>
      <c r="I66" s="60"/>
      <c r="J66" s="60"/>
      <c r="K66" s="60"/>
      <c r="L66" s="60"/>
      <c r="M66" s="259"/>
      <c r="N66" s="71">
        <v>32.268500000000003</v>
      </c>
      <c r="O66" s="60">
        <v>-7.0010000000000003</v>
      </c>
      <c r="P66" s="60">
        <v>2.3462000000000001</v>
      </c>
      <c r="Q66" s="60">
        <v>-0.41239999999999999</v>
      </c>
      <c r="R66" s="60">
        <v>8.7308000000000003</v>
      </c>
      <c r="S66" s="60">
        <v>8.0402000000000005</v>
      </c>
      <c r="T66" s="60">
        <v>6.9950999999999999</v>
      </c>
      <c r="U66" s="89">
        <v>5.2384000000000004</v>
      </c>
      <c r="V66" s="60">
        <v>5.4974999999999996</v>
      </c>
      <c r="W66" s="60">
        <v>7.6825000000000001</v>
      </c>
      <c r="X66" s="60">
        <v>7.4630000000000001</v>
      </c>
      <c r="Y66" s="277">
        <v>5.8789999999999996</v>
      </c>
      <c r="Z66" s="60">
        <v>6.9417</v>
      </c>
      <c r="AA66" s="60">
        <v>2.0672999999999999</v>
      </c>
      <c r="AB66" s="60">
        <v>9.3201000000000001</v>
      </c>
      <c r="AC66" s="60">
        <v>5.9372999999999996</v>
      </c>
      <c r="AD66" s="60">
        <v>5.8209999999999997</v>
      </c>
      <c r="AE66" s="60">
        <v>2.0672999999999999</v>
      </c>
      <c r="AF66" s="60">
        <v>6.9218000000000002</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1"/>
      <c r="D67" s="44"/>
      <c r="E67" s="52"/>
      <c r="F67" s="44"/>
      <c r="G67" s="56"/>
      <c r="H67" s="67"/>
      <c r="I67" s="60"/>
      <c r="J67" s="60"/>
      <c r="K67" s="60"/>
      <c r="L67" s="60"/>
      <c r="M67" s="259"/>
      <c r="N67" s="71">
        <v>13.9619</v>
      </c>
      <c r="O67" s="60">
        <v>-12.1724</v>
      </c>
      <c r="P67" s="60">
        <v>1.103</v>
      </c>
      <c r="Q67" s="60">
        <v>-3.9348999999999998</v>
      </c>
      <c r="R67" s="60">
        <v>6.2351999999999999</v>
      </c>
      <c r="S67" s="60">
        <v>6.0210999999999997</v>
      </c>
      <c r="T67" s="60">
        <v>5.2393000000000001</v>
      </c>
      <c r="U67" s="89">
        <v>3.8546</v>
      </c>
      <c r="V67" s="60">
        <v>4.1761999999999997</v>
      </c>
      <c r="W67" s="60">
        <v>6.0129000000000001</v>
      </c>
      <c r="X67" s="60">
        <v>6.1909999999999998</v>
      </c>
      <c r="Y67" s="277">
        <v>5.2583000000000002</v>
      </c>
      <c r="Z67" s="60">
        <v>5.8289</v>
      </c>
      <c r="AA67" s="60">
        <v>-0.82269999999999999</v>
      </c>
      <c r="AB67" s="60">
        <v>7.1044999999999998</v>
      </c>
      <c r="AC67" s="60">
        <v>4.2816000000000001</v>
      </c>
      <c r="AD67" s="60">
        <v>4.5808999999999997</v>
      </c>
      <c r="AE67" s="60">
        <v>-0.82269999999999999</v>
      </c>
      <c r="AF67" s="60">
        <v>5.7061999999999999</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2"/>
      <c r="D68" s="45"/>
      <c r="E68" s="53"/>
      <c r="F68" s="45"/>
      <c r="G68" s="57"/>
      <c r="H68" s="68"/>
      <c r="I68" s="61"/>
      <c r="J68" s="61"/>
      <c r="K68" s="61"/>
      <c r="L68" s="61"/>
      <c r="M68" s="262"/>
      <c r="N68" s="72">
        <v>24.238</v>
      </c>
      <c r="O68" s="61">
        <v>-9.4178999999999995</v>
      </c>
      <c r="P68" s="61">
        <v>1.9218999999999999</v>
      </c>
      <c r="Q68" s="61">
        <v>-2.5093999999999999</v>
      </c>
      <c r="R68" s="61">
        <v>7.4941000000000004</v>
      </c>
      <c r="S68" s="61">
        <v>6.4276</v>
      </c>
      <c r="T68" s="61">
        <v>5.5133000000000001</v>
      </c>
      <c r="U68" s="90">
        <v>4.0770999999999997</v>
      </c>
      <c r="V68" s="61">
        <v>4.4016000000000002</v>
      </c>
      <c r="W68" s="61">
        <v>6.7706999999999997</v>
      </c>
      <c r="X68" s="61">
        <v>6.7474999999999996</v>
      </c>
      <c r="Y68" s="279">
        <v>5.67645</v>
      </c>
      <c r="Z68" s="61">
        <v>6.2192999999999996</v>
      </c>
      <c r="AA68" s="61">
        <v>0.161</v>
      </c>
      <c r="AB68" s="61">
        <v>7.9878</v>
      </c>
      <c r="AC68" s="61">
        <v>4.6867999999999999</v>
      </c>
      <c r="AD68" s="61">
        <v>4.6992000000000003</v>
      </c>
      <c r="AE68" s="61">
        <v>0.161</v>
      </c>
      <c r="AF68" s="61">
        <v>6.6459000000000001</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2"/>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5" t="s">
        <v>7892</v>
      </c>
      <c r="B70" s="406"/>
      <c r="C70" s="730"/>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6" t="s">
        <v>7893</v>
      </c>
      <c r="B71" s="374"/>
      <c r="C71" s="731"/>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7" t="s">
        <v>7894</v>
      </c>
      <c r="B72" s="417"/>
      <c r="C72" s="744"/>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179</v>
      </c>
      <c r="BM76" s="277"/>
    </row>
    <row r="77" spans="1:74" x14ac:dyDescent="0.25">
      <c r="A77" s="488" t="s">
        <v>10410</v>
      </c>
      <c r="BM77" s="277"/>
    </row>
    <row r="78" spans="1:74" x14ac:dyDescent="0.25">
      <c r="A78" s="488" t="s">
        <v>350</v>
      </c>
      <c r="BM7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AA73-21B1-498A-B04E-9D9F51DC3A75}">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277</v>
      </c>
    </row>
    <row r="4" spans="1:74" x14ac:dyDescent="0.25">
      <c r="A4" s="488" t="s">
        <v>425</v>
      </c>
    </row>
    <row r="5" spans="1:74" ht="33" x14ac:dyDescent="0.25">
      <c r="A5" s="1075" t="s">
        <v>278</v>
      </c>
      <c r="B5" s="1076"/>
      <c r="C5" s="1082" t="s">
        <v>44</v>
      </c>
      <c r="D5" s="1076"/>
      <c r="E5" s="1082" t="s">
        <v>45</v>
      </c>
      <c r="F5" s="1076"/>
      <c r="G5" s="1082" t="s">
        <v>46</v>
      </c>
      <c r="H5" s="1076"/>
      <c r="I5" s="1106" t="s">
        <v>184</v>
      </c>
      <c r="J5" s="1101"/>
      <c r="K5" s="1101"/>
      <c r="L5" s="1101"/>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100"/>
      <c r="BS5" s="1106" t="s">
        <v>212</v>
      </c>
      <c r="BT5" s="1102"/>
      <c r="BU5" s="1100"/>
      <c r="BV5" s="1106" t="s">
        <v>88</v>
      </c>
    </row>
    <row r="6" spans="1:74" ht="33" x14ac:dyDescent="0.25">
      <c r="A6" s="1075"/>
      <c r="B6" s="1077"/>
      <c r="C6" s="1113"/>
      <c r="D6" s="1077"/>
      <c r="E6" s="1113"/>
      <c r="F6" s="1077"/>
      <c r="G6" s="1113"/>
      <c r="H6" s="1077"/>
      <c r="I6" s="83" t="s">
        <v>180</v>
      </c>
      <c r="J6" s="28" t="s">
        <v>181</v>
      </c>
      <c r="K6" s="28" t="s">
        <v>182</v>
      </c>
      <c r="L6" s="28"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103"/>
      <c r="BS6" s="83" t="s">
        <v>210</v>
      </c>
      <c r="BT6" s="82" t="s">
        <v>211</v>
      </c>
      <c r="BU6" s="1103"/>
      <c r="BV6" s="1107"/>
    </row>
    <row r="7" spans="1:74" ht="14.5" x14ac:dyDescent="0.25">
      <c r="A7" s="323" t="s">
        <v>279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7939</v>
      </c>
      <c r="B8" s="369"/>
      <c r="C8" s="718">
        <v>41723</v>
      </c>
      <c r="D8" s="369"/>
      <c r="E8" s="338">
        <v>7650.37</v>
      </c>
      <c r="F8" s="369"/>
      <c r="G8" s="339">
        <v>28.051100000000002</v>
      </c>
      <c r="H8" s="370"/>
      <c r="I8" s="340">
        <v>3.61</v>
      </c>
      <c r="J8" s="340">
        <v>8.2799999999999994</v>
      </c>
      <c r="K8" s="340">
        <v>2.41</v>
      </c>
      <c r="L8" s="340">
        <v>2.5299999999999998</v>
      </c>
      <c r="M8" s="361"/>
      <c r="N8" s="342">
        <v>44.946599999999997</v>
      </c>
      <c r="O8" s="340">
        <v>-0.21690000000000001</v>
      </c>
      <c r="P8" s="340">
        <v>5.1913999999999998</v>
      </c>
      <c r="Q8" s="340">
        <v>5.5800000000000002E-2</v>
      </c>
      <c r="R8" s="340">
        <v>11.8202</v>
      </c>
      <c r="S8" s="340">
        <v>8.6428999999999991</v>
      </c>
      <c r="T8" s="340">
        <v>8.3389000000000006</v>
      </c>
      <c r="U8" s="344">
        <v>7.1073000000000004</v>
      </c>
      <c r="V8" s="340">
        <v>7.2765000000000004</v>
      </c>
      <c r="W8" s="340">
        <v>8.3937000000000008</v>
      </c>
      <c r="X8" s="340">
        <v>8.2096999999999998</v>
      </c>
      <c r="Y8" s="371">
        <v>7.2023000000000001</v>
      </c>
      <c r="Z8" s="340">
        <v>8.0713000000000008</v>
      </c>
      <c r="AA8" s="340">
        <v>4.5305999999999997</v>
      </c>
      <c r="AB8" s="340">
        <v>10.3611</v>
      </c>
      <c r="AC8" s="340">
        <v>7.5929000000000002</v>
      </c>
      <c r="AD8" s="340">
        <v>7.5217000000000001</v>
      </c>
      <c r="AE8" s="340">
        <v>4.5305999999999997</v>
      </c>
      <c r="AF8" s="340">
        <v>8.7341999999999995</v>
      </c>
      <c r="AG8" s="568"/>
      <c r="AH8" s="338">
        <v>2</v>
      </c>
      <c r="AI8" s="338">
        <v>3</v>
      </c>
      <c r="AJ8" s="338">
        <v>4</v>
      </c>
      <c r="AK8" s="338">
        <v>8</v>
      </c>
      <c r="AL8" s="338">
        <v>7</v>
      </c>
      <c r="AM8" s="338">
        <v>6</v>
      </c>
      <c r="AN8" s="338">
        <v>6</v>
      </c>
      <c r="AO8" s="570">
        <v>7</v>
      </c>
      <c r="AP8" s="338">
        <v>8</v>
      </c>
      <c r="AQ8" s="338">
        <v>9</v>
      </c>
      <c r="AR8" s="338">
        <v>9</v>
      </c>
      <c r="AS8" s="338">
        <v>9</v>
      </c>
      <c r="AT8" s="338">
        <v>4</v>
      </c>
      <c r="AU8" s="338">
        <v>4</v>
      </c>
      <c r="AV8" s="338">
        <v>7</v>
      </c>
      <c r="AW8" s="338">
        <v>7</v>
      </c>
      <c r="AX8" s="338">
        <v>7</v>
      </c>
      <c r="AY8" s="338">
        <v>4</v>
      </c>
      <c r="AZ8" s="583"/>
      <c r="BA8" s="464">
        <v>10.66</v>
      </c>
      <c r="BB8" s="340">
        <v>17.3</v>
      </c>
      <c r="BC8" s="340">
        <v>9.26</v>
      </c>
      <c r="BD8" s="340">
        <v>42.87</v>
      </c>
      <c r="BE8" s="371">
        <v>11.26</v>
      </c>
      <c r="BF8" s="371">
        <v>8.64</v>
      </c>
      <c r="BG8" s="370"/>
      <c r="BH8" s="593">
        <v>2.67</v>
      </c>
      <c r="BI8" s="340">
        <v>2.88</v>
      </c>
      <c r="BJ8" s="340" t="s">
        <v>430</v>
      </c>
      <c r="BK8" s="340">
        <v>77.81</v>
      </c>
      <c r="BL8" s="340" t="s">
        <v>430</v>
      </c>
      <c r="BM8" s="371">
        <v>10.34</v>
      </c>
      <c r="BN8" s="371" t="s">
        <v>430</v>
      </c>
      <c r="BO8" s="371">
        <v>0.32</v>
      </c>
      <c r="BP8" s="371" t="s">
        <v>430</v>
      </c>
      <c r="BQ8" s="371">
        <v>5.97</v>
      </c>
      <c r="BR8" s="370"/>
      <c r="BS8" s="465">
        <v>5.7956937694204296</v>
      </c>
      <c r="BT8" s="340">
        <v>5.9444208994055598</v>
      </c>
      <c r="BU8" s="370"/>
      <c r="BV8" s="571" t="s">
        <v>7940</v>
      </c>
    </row>
    <row r="9" spans="1:74" s="425" customFormat="1" x14ac:dyDescent="0.25">
      <c r="A9" s="337" t="s">
        <v>7941</v>
      </c>
      <c r="B9" s="369"/>
      <c r="C9" s="718">
        <v>41276</v>
      </c>
      <c r="D9" s="369"/>
      <c r="E9" s="338">
        <v>6217.54</v>
      </c>
      <c r="F9" s="369"/>
      <c r="G9" s="339">
        <v>38.274799999999999</v>
      </c>
      <c r="H9" s="370"/>
      <c r="I9" s="340">
        <v>3.19</v>
      </c>
      <c r="J9" s="340">
        <v>8.35</v>
      </c>
      <c r="K9" s="340">
        <v>2.11</v>
      </c>
      <c r="L9" s="340">
        <v>2.2200000000000002</v>
      </c>
      <c r="M9" s="361"/>
      <c r="N9" s="342">
        <v>41.4345</v>
      </c>
      <c r="O9" s="340">
        <v>1.8440000000000001</v>
      </c>
      <c r="P9" s="340">
        <v>5.8918999999999997</v>
      </c>
      <c r="Q9" s="340">
        <v>1.7313000000000001</v>
      </c>
      <c r="R9" s="340">
        <v>12.4048</v>
      </c>
      <c r="S9" s="340">
        <v>9.0112000000000005</v>
      </c>
      <c r="T9" s="340">
        <v>8.1876999999999995</v>
      </c>
      <c r="U9" s="344">
        <v>7.9984000000000002</v>
      </c>
      <c r="V9" s="340">
        <v>8.5370000000000008</v>
      </c>
      <c r="W9" s="340">
        <v>9.3331999999999997</v>
      </c>
      <c r="X9" s="340">
        <v>9.1053999999999995</v>
      </c>
      <c r="Y9" s="371">
        <v>8.0106000000000002</v>
      </c>
      <c r="Z9" s="340">
        <v>8.5805000000000007</v>
      </c>
      <c r="AA9" s="340">
        <v>7.4446000000000003</v>
      </c>
      <c r="AB9" s="340">
        <v>11.3567</v>
      </c>
      <c r="AC9" s="340">
        <v>7.9345999999999997</v>
      </c>
      <c r="AD9" s="340">
        <v>8.3125999999999998</v>
      </c>
      <c r="AE9" s="340">
        <v>7.4446000000000003</v>
      </c>
      <c r="AF9" s="340">
        <v>8.9463000000000008</v>
      </c>
      <c r="AG9" s="568"/>
      <c r="AH9" s="338">
        <v>4</v>
      </c>
      <c r="AI9" s="338">
        <v>2</v>
      </c>
      <c r="AJ9" s="338">
        <v>2</v>
      </c>
      <c r="AK9" s="338">
        <v>2</v>
      </c>
      <c r="AL9" s="338">
        <v>6</v>
      </c>
      <c r="AM9" s="338">
        <v>4</v>
      </c>
      <c r="AN9" s="338">
        <v>7</v>
      </c>
      <c r="AO9" s="570">
        <v>4</v>
      </c>
      <c r="AP9" s="338">
        <v>3</v>
      </c>
      <c r="AQ9" s="338">
        <v>4</v>
      </c>
      <c r="AR9" s="338">
        <v>4</v>
      </c>
      <c r="AS9" s="338">
        <v>5</v>
      </c>
      <c r="AT9" s="338">
        <v>3</v>
      </c>
      <c r="AU9" s="338">
        <v>2</v>
      </c>
      <c r="AV9" s="338">
        <v>3</v>
      </c>
      <c r="AW9" s="338">
        <v>6</v>
      </c>
      <c r="AX9" s="338">
        <v>4</v>
      </c>
      <c r="AY9" s="338">
        <v>2</v>
      </c>
      <c r="AZ9" s="583"/>
      <c r="BA9" s="464">
        <v>12.73</v>
      </c>
      <c r="BB9" s="340">
        <v>6.88</v>
      </c>
      <c r="BC9" s="340">
        <v>10.73</v>
      </c>
      <c r="BD9" s="340">
        <v>41.22</v>
      </c>
      <c r="BE9" s="371">
        <v>15.88</v>
      </c>
      <c r="BF9" s="371">
        <v>12.94</v>
      </c>
      <c r="BG9" s="370"/>
      <c r="BH9" s="593">
        <v>3.48</v>
      </c>
      <c r="BI9" s="340" t="s">
        <v>430</v>
      </c>
      <c r="BJ9" s="340" t="s">
        <v>430</v>
      </c>
      <c r="BK9" s="340">
        <v>74.319999999999993</v>
      </c>
      <c r="BL9" s="340" t="s">
        <v>430</v>
      </c>
      <c r="BM9" s="371">
        <v>12.73</v>
      </c>
      <c r="BN9" s="371" t="s">
        <v>430</v>
      </c>
      <c r="BO9" s="371" t="s">
        <v>430</v>
      </c>
      <c r="BP9" s="371" t="s">
        <v>430</v>
      </c>
      <c r="BQ9" s="371">
        <v>9.84</v>
      </c>
      <c r="BR9" s="370"/>
      <c r="BS9" s="465">
        <v>4.0044810951019496</v>
      </c>
      <c r="BT9" s="340">
        <v>6.71783527470952</v>
      </c>
      <c r="BU9" s="370"/>
      <c r="BV9" s="571" t="s">
        <v>512</v>
      </c>
    </row>
    <row r="10" spans="1:74" s="428" customFormat="1" x14ac:dyDescent="0.25">
      <c r="A10" s="345" t="s">
        <v>7942</v>
      </c>
      <c r="B10" s="373"/>
      <c r="C10" s="719">
        <v>41276</v>
      </c>
      <c r="D10" s="373"/>
      <c r="E10" s="346">
        <v>2172.9</v>
      </c>
      <c r="F10" s="373"/>
      <c r="G10" s="347">
        <v>53.465499999999999</v>
      </c>
      <c r="H10" s="374"/>
      <c r="I10" s="348">
        <v>3.0492499999999998</v>
      </c>
      <c r="J10" s="348">
        <v>8.3800000000000008</v>
      </c>
      <c r="K10" s="348">
        <v>2.29772</v>
      </c>
      <c r="L10" s="348">
        <v>2.4239799999999998</v>
      </c>
      <c r="M10" s="362"/>
      <c r="N10" s="350">
        <v>44.702199999999998</v>
      </c>
      <c r="O10" s="348">
        <v>-3.0486</v>
      </c>
      <c r="P10" s="348">
        <v>3.7574999999999998</v>
      </c>
      <c r="Q10" s="348">
        <v>1.3807</v>
      </c>
      <c r="R10" s="348">
        <v>13.876099999999999</v>
      </c>
      <c r="S10" s="348">
        <v>10.160399999999999</v>
      </c>
      <c r="T10" s="348">
        <v>9.7658000000000005</v>
      </c>
      <c r="U10" s="354">
        <v>7.9741</v>
      </c>
      <c r="V10" s="348">
        <v>7.7599</v>
      </c>
      <c r="W10" s="348">
        <v>8.6693999999999996</v>
      </c>
      <c r="X10" s="348">
        <v>8.4915000000000003</v>
      </c>
      <c r="Y10" s="375">
        <v>7.7320000000000002</v>
      </c>
      <c r="Z10" s="348">
        <v>7.9119000000000002</v>
      </c>
      <c r="AA10" s="348">
        <v>5.2045000000000003</v>
      </c>
      <c r="AB10" s="348">
        <v>11.190300000000001</v>
      </c>
      <c r="AC10" s="348">
        <v>8.8187999999999995</v>
      </c>
      <c r="AD10" s="348">
        <v>8.2531999999999996</v>
      </c>
      <c r="AE10" s="348">
        <v>5.2045000000000003</v>
      </c>
      <c r="AF10" s="348">
        <v>8.6379999999999999</v>
      </c>
      <c r="AG10" s="569"/>
      <c r="AH10" s="346">
        <v>3</v>
      </c>
      <c r="AI10" s="346">
        <v>6</v>
      </c>
      <c r="AJ10" s="346">
        <v>6</v>
      </c>
      <c r="AK10" s="346">
        <v>4</v>
      </c>
      <c r="AL10" s="346">
        <v>2</v>
      </c>
      <c r="AM10" s="346">
        <v>1</v>
      </c>
      <c r="AN10" s="346">
        <v>3</v>
      </c>
      <c r="AO10" s="572">
        <v>5</v>
      </c>
      <c r="AP10" s="346">
        <v>7</v>
      </c>
      <c r="AQ10" s="346">
        <v>7</v>
      </c>
      <c r="AR10" s="346">
        <v>8</v>
      </c>
      <c r="AS10" s="346">
        <v>7</v>
      </c>
      <c r="AT10" s="346">
        <v>5</v>
      </c>
      <c r="AU10" s="346">
        <v>3</v>
      </c>
      <c r="AV10" s="346">
        <v>5</v>
      </c>
      <c r="AW10" s="346">
        <v>3</v>
      </c>
      <c r="AX10" s="346">
        <v>5</v>
      </c>
      <c r="AY10" s="346">
        <v>3</v>
      </c>
      <c r="AZ10" s="584"/>
      <c r="BA10" s="467">
        <v>14.62</v>
      </c>
      <c r="BB10" s="348">
        <v>8.9700000000000006</v>
      </c>
      <c r="BC10" s="348">
        <v>3.46</v>
      </c>
      <c r="BD10" s="348">
        <v>48.15</v>
      </c>
      <c r="BE10" s="375">
        <v>12.34</v>
      </c>
      <c r="BF10" s="375">
        <v>12.46</v>
      </c>
      <c r="BG10" s="374"/>
      <c r="BH10" s="594">
        <v>2.95</v>
      </c>
      <c r="BI10" s="348" t="s">
        <v>430</v>
      </c>
      <c r="BJ10" s="348">
        <v>2.27</v>
      </c>
      <c r="BK10" s="348">
        <v>70.650000000000006</v>
      </c>
      <c r="BL10" s="348" t="s">
        <v>430</v>
      </c>
      <c r="BM10" s="375">
        <v>12.39</v>
      </c>
      <c r="BN10" s="375" t="s">
        <v>430</v>
      </c>
      <c r="BO10" s="375">
        <v>2.23</v>
      </c>
      <c r="BP10" s="375" t="s">
        <v>430</v>
      </c>
      <c r="BQ10" s="375">
        <v>9.51</v>
      </c>
      <c r="BR10" s="374"/>
      <c r="BS10" s="468">
        <v>3.4585049803458499</v>
      </c>
      <c r="BT10" s="348">
        <v>6.8960201006895998</v>
      </c>
      <c r="BU10" s="374"/>
      <c r="BV10" s="430" t="s">
        <v>7943</v>
      </c>
    </row>
    <row r="11" spans="1:74" s="428" customFormat="1" x14ac:dyDescent="0.25">
      <c r="A11" s="345" t="s">
        <v>7944</v>
      </c>
      <c r="B11" s="373"/>
      <c r="C11" s="719">
        <v>41275</v>
      </c>
      <c r="D11" s="373"/>
      <c r="E11" s="346">
        <v>1515.84</v>
      </c>
      <c r="F11" s="373"/>
      <c r="G11" s="347">
        <v>41.881599999999999</v>
      </c>
      <c r="H11" s="374"/>
      <c r="I11" s="348">
        <v>2.29</v>
      </c>
      <c r="J11" s="348">
        <v>8.5399999999999991</v>
      </c>
      <c r="K11" s="348">
        <v>1.93</v>
      </c>
      <c r="L11" s="348">
        <v>2</v>
      </c>
      <c r="M11" s="362"/>
      <c r="N11" s="350">
        <v>21.975100000000001</v>
      </c>
      <c r="O11" s="348">
        <v>-5.1106999999999996</v>
      </c>
      <c r="P11" s="348">
        <v>4.3986000000000001</v>
      </c>
      <c r="Q11" s="348">
        <v>0.52300000000000002</v>
      </c>
      <c r="R11" s="348">
        <v>8.2888999999999999</v>
      </c>
      <c r="S11" s="348">
        <v>8.6135999999999999</v>
      </c>
      <c r="T11" s="348">
        <v>8.9053000000000004</v>
      </c>
      <c r="U11" s="354">
        <v>7.73</v>
      </c>
      <c r="V11" s="348">
        <v>7.8250000000000002</v>
      </c>
      <c r="W11" s="348">
        <v>9.2380999999999993</v>
      </c>
      <c r="X11" s="348">
        <v>8.9650999999999996</v>
      </c>
      <c r="Y11" s="375">
        <v>7.9683999999999999</v>
      </c>
      <c r="Z11" s="348">
        <v>6.7039999999999997</v>
      </c>
      <c r="AA11" s="348">
        <v>3.18</v>
      </c>
      <c r="AB11" s="348">
        <v>10.129899999999999</v>
      </c>
      <c r="AC11" s="348">
        <v>8.1401000000000003</v>
      </c>
      <c r="AD11" s="348">
        <v>8.0147999999999993</v>
      </c>
      <c r="AE11" s="348">
        <v>3.18</v>
      </c>
      <c r="AF11" s="348">
        <v>7.6177000000000001</v>
      </c>
      <c r="AG11" s="569"/>
      <c r="AH11" s="346">
        <v>10</v>
      </c>
      <c r="AI11" s="346">
        <v>8</v>
      </c>
      <c r="AJ11" s="346">
        <v>5</v>
      </c>
      <c r="AK11" s="346">
        <v>7</v>
      </c>
      <c r="AL11" s="346">
        <v>9</v>
      </c>
      <c r="AM11" s="346">
        <v>7</v>
      </c>
      <c r="AN11" s="346">
        <v>5</v>
      </c>
      <c r="AO11" s="572">
        <v>6</v>
      </c>
      <c r="AP11" s="346">
        <v>6</v>
      </c>
      <c r="AQ11" s="346">
        <v>5</v>
      </c>
      <c r="AR11" s="346">
        <v>5</v>
      </c>
      <c r="AS11" s="346">
        <v>6</v>
      </c>
      <c r="AT11" s="346">
        <v>9</v>
      </c>
      <c r="AU11" s="346">
        <v>8</v>
      </c>
      <c r="AV11" s="346">
        <v>8</v>
      </c>
      <c r="AW11" s="346">
        <v>5</v>
      </c>
      <c r="AX11" s="346">
        <v>6</v>
      </c>
      <c r="AY11" s="346">
        <v>8</v>
      </c>
      <c r="AZ11" s="584"/>
      <c r="BA11" s="467">
        <v>13.36</v>
      </c>
      <c r="BB11" s="348">
        <v>23.13</v>
      </c>
      <c r="BC11" s="348">
        <v>3.12</v>
      </c>
      <c r="BD11" s="348">
        <v>36.380000000000003</v>
      </c>
      <c r="BE11" s="375">
        <v>18.440000000000001</v>
      </c>
      <c r="BF11" s="375">
        <v>5.57</v>
      </c>
      <c r="BG11" s="374"/>
      <c r="BH11" s="594">
        <v>5.54</v>
      </c>
      <c r="BI11" s="348">
        <v>8.64</v>
      </c>
      <c r="BJ11" s="348">
        <v>0.67</v>
      </c>
      <c r="BK11" s="348">
        <v>71.760000000000005</v>
      </c>
      <c r="BL11" s="348" t="s">
        <v>430</v>
      </c>
      <c r="BM11" s="375">
        <v>13.36</v>
      </c>
      <c r="BN11" s="375" t="s">
        <v>430</v>
      </c>
      <c r="BO11" s="375" t="s">
        <v>430</v>
      </c>
      <c r="BP11" s="375" t="s">
        <v>430</v>
      </c>
      <c r="BQ11" s="375" t="s">
        <v>430</v>
      </c>
      <c r="BR11" s="374"/>
      <c r="BS11" s="468">
        <v>2.7311447905462298</v>
      </c>
      <c r="BT11" s="348">
        <v>6.7885620813577097</v>
      </c>
      <c r="BU11" s="374"/>
      <c r="BV11" s="430" t="s">
        <v>436</v>
      </c>
    </row>
    <row r="12" spans="1:74" s="428" customFormat="1" x14ac:dyDescent="0.25">
      <c r="A12" s="345" t="s">
        <v>7945</v>
      </c>
      <c r="B12" s="373"/>
      <c r="C12" s="719">
        <v>42111</v>
      </c>
      <c r="D12" s="373"/>
      <c r="E12" s="346">
        <v>1492.1</v>
      </c>
      <c r="F12" s="373"/>
      <c r="G12" s="347">
        <v>27.832999999999998</v>
      </c>
      <c r="H12" s="374"/>
      <c r="I12" s="348">
        <v>2.76</v>
      </c>
      <c r="J12" s="348">
        <v>7.98</v>
      </c>
      <c r="K12" s="348">
        <v>2.08</v>
      </c>
      <c r="L12" s="348">
        <v>2.21</v>
      </c>
      <c r="M12" s="362"/>
      <c r="N12" s="350">
        <v>35.573399999999999</v>
      </c>
      <c r="O12" s="348">
        <v>-2.5348000000000002</v>
      </c>
      <c r="P12" s="348">
        <v>3.7307999999999999</v>
      </c>
      <c r="Q12" s="348">
        <v>-1.4043000000000001</v>
      </c>
      <c r="R12" s="348">
        <v>13.7752</v>
      </c>
      <c r="S12" s="348">
        <v>9.6712000000000007</v>
      </c>
      <c r="T12" s="348">
        <v>9.9130000000000003</v>
      </c>
      <c r="U12" s="354">
        <v>13.603</v>
      </c>
      <c r="V12" s="348">
        <v>12.8848</v>
      </c>
      <c r="W12" s="348">
        <v>15.3203</v>
      </c>
      <c r="X12" s="348">
        <v>13.099299999999999</v>
      </c>
      <c r="Y12" s="375">
        <v>10.901</v>
      </c>
      <c r="Z12" s="348">
        <v>9.4540000000000006</v>
      </c>
      <c r="AA12" s="348">
        <v>4.1055000000000001</v>
      </c>
      <c r="AB12" s="348">
        <v>11.657</v>
      </c>
      <c r="AC12" s="348">
        <v>15.8902</v>
      </c>
      <c r="AD12" s="348">
        <v>13.6448</v>
      </c>
      <c r="AE12" s="348">
        <v>4.1055000000000001</v>
      </c>
      <c r="AF12" s="348">
        <v>9.5215999999999994</v>
      </c>
      <c r="AG12" s="569"/>
      <c r="AH12" s="346">
        <v>5</v>
      </c>
      <c r="AI12" s="346">
        <v>5</v>
      </c>
      <c r="AJ12" s="346">
        <v>7</v>
      </c>
      <c r="AK12" s="346">
        <v>11</v>
      </c>
      <c r="AL12" s="346">
        <v>4</v>
      </c>
      <c r="AM12" s="346">
        <v>3</v>
      </c>
      <c r="AN12" s="346">
        <v>2</v>
      </c>
      <c r="AO12" s="572">
        <v>1</v>
      </c>
      <c r="AP12" s="346">
        <v>1</v>
      </c>
      <c r="AQ12" s="346">
        <v>2</v>
      </c>
      <c r="AR12" s="346">
        <v>2</v>
      </c>
      <c r="AS12" s="346">
        <v>2</v>
      </c>
      <c r="AT12" s="346">
        <v>1</v>
      </c>
      <c r="AU12" s="346">
        <v>5</v>
      </c>
      <c r="AV12" s="346">
        <v>2</v>
      </c>
      <c r="AW12" s="346">
        <v>1</v>
      </c>
      <c r="AX12" s="346">
        <v>1</v>
      </c>
      <c r="AY12" s="346">
        <v>5</v>
      </c>
      <c r="AZ12" s="584"/>
      <c r="BA12" s="467">
        <v>11.15</v>
      </c>
      <c r="BB12" s="348">
        <v>20.74</v>
      </c>
      <c r="BC12" s="348">
        <v>8.85</v>
      </c>
      <c r="BD12" s="348">
        <v>30.71</v>
      </c>
      <c r="BE12" s="375">
        <v>14.58</v>
      </c>
      <c r="BF12" s="375">
        <v>13.98</v>
      </c>
      <c r="BG12" s="374"/>
      <c r="BH12" s="594">
        <v>6.11</v>
      </c>
      <c r="BI12" s="348" t="s">
        <v>430</v>
      </c>
      <c r="BJ12" s="348" t="s">
        <v>430</v>
      </c>
      <c r="BK12" s="348">
        <v>74.87</v>
      </c>
      <c r="BL12" s="348" t="s">
        <v>430</v>
      </c>
      <c r="BM12" s="375">
        <v>11.15</v>
      </c>
      <c r="BN12" s="375" t="s">
        <v>430</v>
      </c>
      <c r="BO12" s="375" t="s">
        <v>430</v>
      </c>
      <c r="BP12" s="375" t="s">
        <v>430</v>
      </c>
      <c r="BQ12" s="375">
        <v>7.87</v>
      </c>
      <c r="BR12" s="374"/>
      <c r="BS12" s="468">
        <v>3.0700558406140099</v>
      </c>
      <c r="BT12" s="348">
        <v>9.1034606918206897</v>
      </c>
      <c r="BU12" s="374"/>
      <c r="BV12" s="430" t="s">
        <v>7946</v>
      </c>
    </row>
    <row r="13" spans="1:74" s="428" customFormat="1" ht="11" x14ac:dyDescent="0.3">
      <c r="A13" s="841" t="s">
        <v>7947</v>
      </c>
      <c r="B13" s="842"/>
      <c r="C13" s="843">
        <v>41275</v>
      </c>
      <c r="D13" s="842"/>
      <c r="E13" s="844">
        <v>770.54499999999996</v>
      </c>
      <c r="F13" s="842"/>
      <c r="G13" s="845">
        <v>35.955500000000001</v>
      </c>
      <c r="H13" s="847"/>
      <c r="I13" s="846">
        <v>2.7</v>
      </c>
      <c r="J13" s="846">
        <v>8.36</v>
      </c>
      <c r="K13" s="846">
        <v>1.78</v>
      </c>
      <c r="L13" s="846">
        <v>1.88</v>
      </c>
      <c r="M13" s="851"/>
      <c r="N13" s="848">
        <v>48.690199999999997</v>
      </c>
      <c r="O13" s="846">
        <v>9.8209999999999997</v>
      </c>
      <c r="P13" s="846">
        <v>8.0901999999999994</v>
      </c>
      <c r="Q13" s="846">
        <v>3.1943999999999999</v>
      </c>
      <c r="R13" s="846">
        <v>13.819000000000001</v>
      </c>
      <c r="S13" s="846">
        <v>8.7554999999999996</v>
      </c>
      <c r="T13" s="846">
        <v>7.5646000000000004</v>
      </c>
      <c r="U13" s="856">
        <v>6.9941000000000004</v>
      </c>
      <c r="V13" s="846">
        <v>7.8636999999999997</v>
      </c>
      <c r="W13" s="846">
        <v>8.3983000000000008</v>
      </c>
      <c r="X13" s="846">
        <v>8.6151</v>
      </c>
      <c r="Y13" s="852">
        <v>6.8472</v>
      </c>
      <c r="Z13" s="846">
        <v>7.5736999999999997</v>
      </c>
      <c r="AA13" s="846">
        <v>9.0195000000000007</v>
      </c>
      <c r="AB13" s="846">
        <v>10.451700000000001</v>
      </c>
      <c r="AC13" s="846">
        <v>7.3688000000000002</v>
      </c>
      <c r="AD13" s="846">
        <v>7.4142000000000001</v>
      </c>
      <c r="AE13" s="846">
        <v>9.0195000000000007</v>
      </c>
      <c r="AF13" s="846">
        <v>8.2617999999999991</v>
      </c>
      <c r="AG13" s="936"/>
      <c r="AH13" s="844">
        <v>1</v>
      </c>
      <c r="AI13" s="844">
        <v>1</v>
      </c>
      <c r="AJ13" s="844">
        <v>1</v>
      </c>
      <c r="AK13" s="844">
        <v>1</v>
      </c>
      <c r="AL13" s="844">
        <v>3</v>
      </c>
      <c r="AM13" s="844">
        <v>5</v>
      </c>
      <c r="AN13" s="844">
        <v>8</v>
      </c>
      <c r="AO13" s="937">
        <v>8</v>
      </c>
      <c r="AP13" s="844">
        <v>5</v>
      </c>
      <c r="AQ13" s="844">
        <v>8</v>
      </c>
      <c r="AR13" s="844">
        <v>7</v>
      </c>
      <c r="AS13" s="844">
        <v>10</v>
      </c>
      <c r="AT13" s="844">
        <v>8</v>
      </c>
      <c r="AU13" s="844">
        <v>1</v>
      </c>
      <c r="AV13" s="844">
        <v>6</v>
      </c>
      <c r="AW13" s="844">
        <v>8</v>
      </c>
      <c r="AX13" s="844">
        <v>8</v>
      </c>
      <c r="AY13" s="844">
        <v>1</v>
      </c>
      <c r="AZ13" s="938"/>
      <c r="BA13" s="853">
        <v>12.36</v>
      </c>
      <c r="BB13" s="846">
        <v>7.74</v>
      </c>
      <c r="BC13" s="846">
        <v>14.6</v>
      </c>
      <c r="BD13" s="846">
        <v>43.2</v>
      </c>
      <c r="BE13" s="852">
        <v>8.8000000000000007</v>
      </c>
      <c r="BF13" s="852">
        <v>13.3</v>
      </c>
      <c r="BG13" s="847"/>
      <c r="BH13" s="939">
        <v>3.51</v>
      </c>
      <c r="BI13" s="846" t="s">
        <v>430</v>
      </c>
      <c r="BJ13" s="846" t="s">
        <v>430</v>
      </c>
      <c r="BK13" s="846">
        <v>74.34</v>
      </c>
      <c r="BL13" s="846" t="s">
        <v>430</v>
      </c>
      <c r="BM13" s="852">
        <v>12.36</v>
      </c>
      <c r="BN13" s="852" t="s">
        <v>430</v>
      </c>
      <c r="BO13" s="852" t="s">
        <v>430</v>
      </c>
      <c r="BP13" s="852" t="s">
        <v>430</v>
      </c>
      <c r="BQ13" s="852">
        <v>9.7899999999999991</v>
      </c>
      <c r="BR13" s="847"/>
      <c r="BS13" s="854">
        <v>5.2373848226186901</v>
      </c>
      <c r="BT13" s="846">
        <v>10.496569465248299</v>
      </c>
      <c r="BU13" s="847"/>
      <c r="BV13" s="906" t="s">
        <v>443</v>
      </c>
    </row>
    <row r="14" spans="1:74" s="428" customFormat="1" x14ac:dyDescent="0.25">
      <c r="A14" s="345" t="s">
        <v>7948</v>
      </c>
      <c r="B14" s="373"/>
      <c r="C14" s="719">
        <v>41275</v>
      </c>
      <c r="D14" s="373"/>
      <c r="E14" s="346">
        <v>467.51400000000001</v>
      </c>
      <c r="F14" s="373"/>
      <c r="G14" s="347">
        <v>37.388300000000001</v>
      </c>
      <c r="H14" s="374"/>
      <c r="I14" s="348">
        <v>2.06</v>
      </c>
      <c r="J14" s="348">
        <v>7.69</v>
      </c>
      <c r="K14" s="348">
        <v>1.57</v>
      </c>
      <c r="L14" s="348">
        <v>1.66</v>
      </c>
      <c r="M14" s="362"/>
      <c r="N14" s="350">
        <v>21.1967</v>
      </c>
      <c r="O14" s="348">
        <v>-5.8220999999999998</v>
      </c>
      <c r="P14" s="348">
        <v>1.2136</v>
      </c>
      <c r="Q14" s="348">
        <v>-0.54379999999999995</v>
      </c>
      <c r="R14" s="348">
        <v>7.3101000000000003</v>
      </c>
      <c r="S14" s="348">
        <v>7.4001000000000001</v>
      </c>
      <c r="T14" s="348">
        <v>7.1346999999999996</v>
      </c>
      <c r="U14" s="354">
        <v>6.3090999999999999</v>
      </c>
      <c r="V14" s="348">
        <v>6.2420999999999998</v>
      </c>
      <c r="W14" s="348">
        <v>14.019</v>
      </c>
      <c r="X14" s="348">
        <v>11.803000000000001</v>
      </c>
      <c r="Y14" s="375">
        <v>9.4776000000000007</v>
      </c>
      <c r="Z14" s="348">
        <v>7.7766999999999999</v>
      </c>
      <c r="AA14" s="348">
        <v>1.1781999999999999</v>
      </c>
      <c r="AB14" s="348">
        <v>8.3171999999999997</v>
      </c>
      <c r="AC14" s="348">
        <v>6.4973000000000001</v>
      </c>
      <c r="AD14" s="348">
        <v>6.5391000000000004</v>
      </c>
      <c r="AE14" s="348">
        <v>1.1781999999999999</v>
      </c>
      <c r="AF14" s="348">
        <v>8.1943999999999999</v>
      </c>
      <c r="AG14" s="569"/>
      <c r="AH14" s="346">
        <v>11</v>
      </c>
      <c r="AI14" s="346">
        <v>9</v>
      </c>
      <c r="AJ14" s="346">
        <v>10</v>
      </c>
      <c r="AK14" s="346">
        <v>9</v>
      </c>
      <c r="AL14" s="346">
        <v>11</v>
      </c>
      <c r="AM14" s="346">
        <v>11</v>
      </c>
      <c r="AN14" s="346">
        <v>10</v>
      </c>
      <c r="AO14" s="572">
        <v>10</v>
      </c>
      <c r="AP14" s="346">
        <v>10</v>
      </c>
      <c r="AQ14" s="346">
        <v>3</v>
      </c>
      <c r="AR14" s="346">
        <v>3</v>
      </c>
      <c r="AS14" s="346">
        <v>4</v>
      </c>
      <c r="AT14" s="346">
        <v>7</v>
      </c>
      <c r="AU14" s="346">
        <v>10</v>
      </c>
      <c r="AV14" s="346">
        <v>11</v>
      </c>
      <c r="AW14" s="346">
        <v>10</v>
      </c>
      <c r="AX14" s="346">
        <v>10</v>
      </c>
      <c r="AY14" s="346">
        <v>10</v>
      </c>
      <c r="AZ14" s="584"/>
      <c r="BA14" s="467">
        <v>10.87</v>
      </c>
      <c r="BB14" s="348">
        <v>20.09</v>
      </c>
      <c r="BC14" s="348">
        <v>3.33</v>
      </c>
      <c r="BD14" s="348">
        <v>58.29</v>
      </c>
      <c r="BE14" s="375">
        <v>2.13</v>
      </c>
      <c r="BF14" s="375">
        <v>5.3</v>
      </c>
      <c r="BG14" s="374"/>
      <c r="BH14" s="594">
        <v>2.8</v>
      </c>
      <c r="BI14" s="348" t="s">
        <v>430</v>
      </c>
      <c r="BJ14" s="348" t="s">
        <v>430</v>
      </c>
      <c r="BK14" s="348">
        <v>83.83</v>
      </c>
      <c r="BL14" s="348" t="s">
        <v>430</v>
      </c>
      <c r="BM14" s="375">
        <v>10.87</v>
      </c>
      <c r="BN14" s="375" t="s">
        <v>430</v>
      </c>
      <c r="BO14" s="375" t="s">
        <v>430</v>
      </c>
      <c r="BP14" s="375" t="s">
        <v>430</v>
      </c>
      <c r="BQ14" s="375">
        <v>2.5</v>
      </c>
      <c r="BR14" s="374"/>
      <c r="BS14" s="468">
        <v>3.4303468203430301</v>
      </c>
      <c r="BT14" s="348">
        <v>7.8282186307828203</v>
      </c>
      <c r="BU14" s="374"/>
      <c r="BV14" s="430" t="s">
        <v>443</v>
      </c>
    </row>
    <row r="15" spans="1:74" s="428" customFormat="1" x14ac:dyDescent="0.25">
      <c r="A15" s="345" t="s">
        <v>7949</v>
      </c>
      <c r="B15" s="373"/>
      <c r="C15" s="719">
        <v>41835</v>
      </c>
      <c r="D15" s="373"/>
      <c r="E15" s="346">
        <v>370.04</v>
      </c>
      <c r="F15" s="373"/>
      <c r="G15" s="347">
        <v>26.131499999999999</v>
      </c>
      <c r="H15" s="374"/>
      <c r="I15" s="348">
        <v>2.68</v>
      </c>
      <c r="J15" s="348">
        <v>8.1668099999999999</v>
      </c>
      <c r="K15" s="348">
        <v>2.2400000000000002</v>
      </c>
      <c r="L15" s="348">
        <v>2.34</v>
      </c>
      <c r="M15" s="362"/>
      <c r="N15" s="350">
        <v>24.040500000000002</v>
      </c>
      <c r="O15" s="348">
        <v>-7.7240000000000002</v>
      </c>
      <c r="P15" s="348">
        <v>2.4554999999999998</v>
      </c>
      <c r="Q15" s="348">
        <v>0.65859999999999996</v>
      </c>
      <c r="R15" s="348">
        <v>12.4171</v>
      </c>
      <c r="S15" s="348">
        <v>9.9443999999999999</v>
      </c>
      <c r="T15" s="348">
        <v>9.2139000000000006</v>
      </c>
      <c r="U15" s="354">
        <v>8.1904000000000003</v>
      </c>
      <c r="V15" s="348">
        <v>8.4655000000000005</v>
      </c>
      <c r="W15" s="348">
        <v>9.1806999999999999</v>
      </c>
      <c r="X15" s="348">
        <v>8.7882999999999996</v>
      </c>
      <c r="Y15" s="375">
        <v>7.7123999999999997</v>
      </c>
      <c r="Z15" s="348">
        <v>7.8038999999999996</v>
      </c>
      <c r="AA15" s="348">
        <v>4.0666000000000002</v>
      </c>
      <c r="AB15" s="348">
        <v>11.2822</v>
      </c>
      <c r="AC15" s="348">
        <v>8.4601000000000006</v>
      </c>
      <c r="AD15" s="348">
        <v>8.5287000000000006</v>
      </c>
      <c r="AE15" s="348">
        <v>4.0666000000000002</v>
      </c>
      <c r="AF15" s="348">
        <v>8.3257999999999992</v>
      </c>
      <c r="AG15" s="569"/>
      <c r="AH15" s="346">
        <v>9</v>
      </c>
      <c r="AI15" s="346">
        <v>10</v>
      </c>
      <c r="AJ15" s="346">
        <v>9</v>
      </c>
      <c r="AK15" s="346">
        <v>6</v>
      </c>
      <c r="AL15" s="346">
        <v>5</v>
      </c>
      <c r="AM15" s="346">
        <v>2</v>
      </c>
      <c r="AN15" s="346">
        <v>4</v>
      </c>
      <c r="AO15" s="572">
        <v>3</v>
      </c>
      <c r="AP15" s="346">
        <v>4</v>
      </c>
      <c r="AQ15" s="346">
        <v>6</v>
      </c>
      <c r="AR15" s="346">
        <v>6</v>
      </c>
      <c r="AS15" s="346">
        <v>8</v>
      </c>
      <c r="AT15" s="346">
        <v>6</v>
      </c>
      <c r="AU15" s="346">
        <v>6</v>
      </c>
      <c r="AV15" s="346">
        <v>4</v>
      </c>
      <c r="AW15" s="346">
        <v>4</v>
      </c>
      <c r="AX15" s="346">
        <v>3</v>
      </c>
      <c r="AY15" s="346">
        <v>6</v>
      </c>
      <c r="AZ15" s="584"/>
      <c r="BA15" s="467">
        <v>9.4499999999999993</v>
      </c>
      <c r="BB15" s="348">
        <v>6.85</v>
      </c>
      <c r="BC15" s="348">
        <v>6.19</v>
      </c>
      <c r="BD15" s="348">
        <v>41.65</v>
      </c>
      <c r="BE15" s="375">
        <v>15.28</v>
      </c>
      <c r="BF15" s="375">
        <v>20.58</v>
      </c>
      <c r="BG15" s="374"/>
      <c r="BH15" s="594">
        <v>11.01</v>
      </c>
      <c r="BI15" s="348" t="s">
        <v>430</v>
      </c>
      <c r="BJ15" s="348" t="s">
        <v>430</v>
      </c>
      <c r="BK15" s="348">
        <v>69.97</v>
      </c>
      <c r="BL15" s="348" t="s">
        <v>430</v>
      </c>
      <c r="BM15" s="375">
        <v>9.4499999999999993</v>
      </c>
      <c r="BN15" s="375" t="s">
        <v>430</v>
      </c>
      <c r="BO15" s="375" t="s">
        <v>430</v>
      </c>
      <c r="BP15" s="375" t="s">
        <v>430</v>
      </c>
      <c r="BQ15" s="375">
        <v>9.58</v>
      </c>
      <c r="BR15" s="374"/>
      <c r="BS15" s="468">
        <v>2.7767399750055999</v>
      </c>
      <c r="BT15" s="348">
        <v>2.8549019145835302</v>
      </c>
      <c r="BU15" s="374"/>
      <c r="BV15" s="430" t="s">
        <v>463</v>
      </c>
    </row>
    <row r="16" spans="1:74" s="428" customFormat="1" x14ac:dyDescent="0.25">
      <c r="A16" s="345" t="s">
        <v>7950</v>
      </c>
      <c r="B16" s="373"/>
      <c r="C16" s="719">
        <v>41275</v>
      </c>
      <c r="D16" s="373"/>
      <c r="E16" s="346">
        <v>287.45699999999999</v>
      </c>
      <c r="F16" s="373"/>
      <c r="G16" s="347">
        <v>60.3474</v>
      </c>
      <c r="H16" s="374"/>
      <c r="I16" s="348">
        <v>2.87764</v>
      </c>
      <c r="J16" s="348">
        <v>7.7335399999999996</v>
      </c>
      <c r="K16" s="348">
        <v>2.16425</v>
      </c>
      <c r="L16" s="348">
        <v>2.2742100000000001</v>
      </c>
      <c r="M16" s="362"/>
      <c r="N16" s="350">
        <v>32.932499999999997</v>
      </c>
      <c r="O16" s="348">
        <v>-2.177</v>
      </c>
      <c r="P16" s="348">
        <v>5.4664999999999999</v>
      </c>
      <c r="Q16" s="348">
        <v>1.4611000000000001</v>
      </c>
      <c r="R16" s="348">
        <v>16.221299999999999</v>
      </c>
      <c r="S16" s="348">
        <v>7.7214999999999998</v>
      </c>
      <c r="T16" s="348">
        <v>16.881699999999999</v>
      </c>
      <c r="U16" s="354">
        <v>12.7004</v>
      </c>
      <c r="V16" s="348">
        <v>10.884600000000001</v>
      </c>
      <c r="W16" s="348">
        <v>17.1965</v>
      </c>
      <c r="X16" s="348">
        <v>16.862500000000001</v>
      </c>
      <c r="Y16" s="375">
        <v>13.254300000000001</v>
      </c>
      <c r="Z16" s="348">
        <v>8.9042999999999992</v>
      </c>
      <c r="AA16" s="348">
        <v>3.4186000000000001</v>
      </c>
      <c r="AB16" s="348">
        <v>30.254100000000001</v>
      </c>
      <c r="AC16" s="348">
        <v>15.516</v>
      </c>
      <c r="AD16" s="348">
        <v>12.6256</v>
      </c>
      <c r="AE16" s="348">
        <v>3.4186000000000001</v>
      </c>
      <c r="AF16" s="348">
        <v>9.2478999999999996</v>
      </c>
      <c r="AG16" s="569"/>
      <c r="AH16" s="346">
        <v>7</v>
      </c>
      <c r="AI16" s="346">
        <v>4</v>
      </c>
      <c r="AJ16" s="346">
        <v>3</v>
      </c>
      <c r="AK16" s="346">
        <v>3</v>
      </c>
      <c r="AL16" s="346">
        <v>1</v>
      </c>
      <c r="AM16" s="346">
        <v>9</v>
      </c>
      <c r="AN16" s="346">
        <v>1</v>
      </c>
      <c r="AO16" s="572">
        <v>2</v>
      </c>
      <c r="AP16" s="346">
        <v>2</v>
      </c>
      <c r="AQ16" s="346">
        <v>1</v>
      </c>
      <c r="AR16" s="346">
        <v>1</v>
      </c>
      <c r="AS16" s="346">
        <v>1</v>
      </c>
      <c r="AT16" s="346">
        <v>2</v>
      </c>
      <c r="AU16" s="346">
        <v>7</v>
      </c>
      <c r="AV16" s="346">
        <v>1</v>
      </c>
      <c r="AW16" s="346">
        <v>2</v>
      </c>
      <c r="AX16" s="346">
        <v>2</v>
      </c>
      <c r="AY16" s="346">
        <v>7</v>
      </c>
      <c r="AZ16" s="584"/>
      <c r="BA16" s="467">
        <v>14.86</v>
      </c>
      <c r="BB16" s="348">
        <v>18.09</v>
      </c>
      <c r="BC16" s="348">
        <v>3.86</v>
      </c>
      <c r="BD16" s="348">
        <v>49.34</v>
      </c>
      <c r="BE16" s="375">
        <v>7.53</v>
      </c>
      <c r="BF16" s="375">
        <v>6.33</v>
      </c>
      <c r="BG16" s="374"/>
      <c r="BH16" s="594">
        <v>6.33</v>
      </c>
      <c r="BI16" s="348">
        <v>8.73</v>
      </c>
      <c r="BJ16" s="348" t="s">
        <v>430</v>
      </c>
      <c r="BK16" s="348">
        <v>70.09</v>
      </c>
      <c r="BL16" s="348" t="s">
        <v>430</v>
      </c>
      <c r="BM16" s="375">
        <v>14.86</v>
      </c>
      <c r="BN16" s="375" t="s">
        <v>430</v>
      </c>
      <c r="BO16" s="375" t="s">
        <v>430</v>
      </c>
      <c r="BP16" s="375" t="s">
        <v>430</v>
      </c>
      <c r="BQ16" s="375" t="s">
        <v>430</v>
      </c>
      <c r="BR16" s="374"/>
      <c r="BS16" s="468">
        <v>3.7657639299999999</v>
      </c>
      <c r="BT16" s="348">
        <v>5.9050822399999996</v>
      </c>
      <c r="BU16" s="374"/>
      <c r="BV16" s="430" t="s">
        <v>7951</v>
      </c>
    </row>
    <row r="17" spans="1:74" s="428" customFormat="1" x14ac:dyDescent="0.25">
      <c r="A17" s="345" t="s">
        <v>7952</v>
      </c>
      <c r="B17" s="373"/>
      <c r="C17" s="719">
        <v>41275</v>
      </c>
      <c r="D17" s="373"/>
      <c r="E17" s="346">
        <v>253.291</v>
      </c>
      <c r="F17" s="373"/>
      <c r="G17" s="347">
        <v>20.672999999999998</v>
      </c>
      <c r="H17" s="374"/>
      <c r="I17" s="348">
        <v>2.65</v>
      </c>
      <c r="J17" s="348">
        <v>7.8</v>
      </c>
      <c r="K17" s="348">
        <v>2.02</v>
      </c>
      <c r="L17" s="348">
        <v>2.11</v>
      </c>
      <c r="M17" s="362"/>
      <c r="N17" s="350">
        <v>33.223300000000002</v>
      </c>
      <c r="O17" s="348">
        <v>-4.53</v>
      </c>
      <c r="P17" s="348">
        <v>0.40360000000000001</v>
      </c>
      <c r="Q17" s="348">
        <v>0.8831</v>
      </c>
      <c r="R17" s="348">
        <v>8.0748999999999995</v>
      </c>
      <c r="S17" s="348">
        <v>7.5792999999999999</v>
      </c>
      <c r="T17" s="348">
        <v>7.1155999999999997</v>
      </c>
      <c r="U17" s="354">
        <v>6.4512999999999998</v>
      </c>
      <c r="V17" s="348">
        <v>6.5381999999999998</v>
      </c>
      <c r="W17" s="348">
        <v>8.0020000000000007</v>
      </c>
      <c r="X17" s="348">
        <v>7.8204000000000002</v>
      </c>
      <c r="Y17" s="375">
        <v>10.202</v>
      </c>
      <c r="Z17" s="348">
        <v>3.5977000000000001</v>
      </c>
      <c r="AA17" s="348">
        <v>3.0608</v>
      </c>
      <c r="AB17" s="348">
        <v>8.4913000000000007</v>
      </c>
      <c r="AC17" s="348">
        <v>6.5589000000000004</v>
      </c>
      <c r="AD17" s="348">
        <v>6.8441999999999998</v>
      </c>
      <c r="AE17" s="348">
        <v>3.0608</v>
      </c>
      <c r="AF17" s="348">
        <v>5.4130000000000003</v>
      </c>
      <c r="AG17" s="569"/>
      <c r="AH17" s="346">
        <v>6</v>
      </c>
      <c r="AI17" s="346">
        <v>7</v>
      </c>
      <c r="AJ17" s="346">
        <v>11</v>
      </c>
      <c r="AK17" s="346">
        <v>5</v>
      </c>
      <c r="AL17" s="346">
        <v>10</v>
      </c>
      <c r="AM17" s="346">
        <v>10</v>
      </c>
      <c r="AN17" s="346">
        <v>11</v>
      </c>
      <c r="AO17" s="572">
        <v>9</v>
      </c>
      <c r="AP17" s="346">
        <v>9</v>
      </c>
      <c r="AQ17" s="346">
        <v>10</v>
      </c>
      <c r="AR17" s="346">
        <v>10</v>
      </c>
      <c r="AS17" s="346">
        <v>3</v>
      </c>
      <c r="AT17" s="346">
        <v>10</v>
      </c>
      <c r="AU17" s="346">
        <v>9</v>
      </c>
      <c r="AV17" s="346">
        <v>10</v>
      </c>
      <c r="AW17" s="346">
        <v>9</v>
      </c>
      <c r="AX17" s="346">
        <v>9</v>
      </c>
      <c r="AY17" s="346">
        <v>9</v>
      </c>
      <c r="AZ17" s="584"/>
      <c r="BA17" s="467">
        <v>15.18</v>
      </c>
      <c r="BB17" s="348">
        <v>5.79</v>
      </c>
      <c r="BC17" s="348">
        <v>12.92</v>
      </c>
      <c r="BD17" s="348">
        <v>52.37</v>
      </c>
      <c r="BE17" s="375" t="s">
        <v>430</v>
      </c>
      <c r="BF17" s="375">
        <v>13.74</v>
      </c>
      <c r="BG17" s="374"/>
      <c r="BH17" s="594">
        <v>11.7</v>
      </c>
      <c r="BI17" s="348" t="s">
        <v>430</v>
      </c>
      <c r="BJ17" s="348" t="s">
        <v>430</v>
      </c>
      <c r="BK17" s="348">
        <v>71.08</v>
      </c>
      <c r="BL17" s="348" t="s">
        <v>430</v>
      </c>
      <c r="BM17" s="375">
        <v>15.18</v>
      </c>
      <c r="BN17" s="375" t="s">
        <v>430</v>
      </c>
      <c r="BO17" s="375" t="s">
        <v>430</v>
      </c>
      <c r="BP17" s="375" t="s">
        <v>430</v>
      </c>
      <c r="BQ17" s="375">
        <v>2.04</v>
      </c>
      <c r="BR17" s="374"/>
      <c r="BS17" s="468">
        <v>5.9379777805938003</v>
      </c>
      <c r="BT17" s="348">
        <v>5.7265196305726498</v>
      </c>
      <c r="BU17" s="374"/>
      <c r="BV17" s="430" t="s">
        <v>436</v>
      </c>
    </row>
    <row r="18" spans="1:74" s="428" customFormat="1" x14ac:dyDescent="0.25">
      <c r="A18" s="345" t="s">
        <v>7953</v>
      </c>
      <c r="B18" s="373"/>
      <c r="C18" s="719">
        <v>42797</v>
      </c>
      <c r="D18" s="373"/>
      <c r="E18" s="346">
        <v>227.447</v>
      </c>
      <c r="F18" s="373"/>
      <c r="G18" s="347">
        <v>18.938099999999999</v>
      </c>
      <c r="H18" s="374"/>
      <c r="I18" s="348">
        <v>3.7</v>
      </c>
      <c r="J18" s="348">
        <v>7.64</v>
      </c>
      <c r="K18" s="348">
        <v>2.72</v>
      </c>
      <c r="L18" s="348">
        <v>2.87</v>
      </c>
      <c r="M18" s="362"/>
      <c r="N18" s="350">
        <v>26.230499999999999</v>
      </c>
      <c r="O18" s="348">
        <v>-9.4366000000000003</v>
      </c>
      <c r="P18" s="348">
        <v>3.1406999999999998</v>
      </c>
      <c r="Q18" s="348">
        <v>-0.99080000000000001</v>
      </c>
      <c r="R18" s="348">
        <v>9.7201000000000004</v>
      </c>
      <c r="S18" s="348">
        <v>7.9021999999999997</v>
      </c>
      <c r="T18" s="348">
        <v>7.2656000000000001</v>
      </c>
      <c r="U18" s="354">
        <v>5.8930999999999996</v>
      </c>
      <c r="V18" s="348">
        <v>5.7497999999999996</v>
      </c>
      <c r="W18" s="348">
        <v>7.2797999999999998</v>
      </c>
      <c r="X18" s="348">
        <v>7.3619000000000003</v>
      </c>
      <c r="Y18" s="375">
        <v>6.4760999999999997</v>
      </c>
      <c r="Z18" s="348" t="s">
        <v>430</v>
      </c>
      <c r="AA18" s="348">
        <v>0.43369999999999997</v>
      </c>
      <c r="AB18" s="348">
        <v>9.1194000000000006</v>
      </c>
      <c r="AC18" s="348">
        <v>6.3463000000000003</v>
      </c>
      <c r="AD18" s="348">
        <v>6.2369000000000003</v>
      </c>
      <c r="AE18" s="348">
        <v>0.43369999999999997</v>
      </c>
      <c r="AF18" s="348">
        <v>7.0487000000000002</v>
      </c>
      <c r="AG18" s="569"/>
      <c r="AH18" s="346">
        <v>8</v>
      </c>
      <c r="AI18" s="346">
        <v>11</v>
      </c>
      <c r="AJ18" s="346">
        <v>8</v>
      </c>
      <c r="AK18" s="346">
        <v>10</v>
      </c>
      <c r="AL18" s="346">
        <v>8</v>
      </c>
      <c r="AM18" s="346">
        <v>8</v>
      </c>
      <c r="AN18" s="346">
        <v>9</v>
      </c>
      <c r="AO18" s="572">
        <v>11</v>
      </c>
      <c r="AP18" s="346">
        <v>11</v>
      </c>
      <c r="AQ18" s="346">
        <v>11</v>
      </c>
      <c r="AR18" s="346">
        <v>11</v>
      </c>
      <c r="AS18" s="346">
        <v>11</v>
      </c>
      <c r="AT18" s="346" t="s">
        <v>430</v>
      </c>
      <c r="AU18" s="346">
        <v>11</v>
      </c>
      <c r="AV18" s="346">
        <v>9</v>
      </c>
      <c r="AW18" s="346">
        <v>11</v>
      </c>
      <c r="AX18" s="346">
        <v>11</v>
      </c>
      <c r="AY18" s="346">
        <v>11</v>
      </c>
      <c r="AZ18" s="584"/>
      <c r="BA18" s="467">
        <v>15.5</v>
      </c>
      <c r="BB18" s="348">
        <v>8.85</v>
      </c>
      <c r="BC18" s="348">
        <v>6.43</v>
      </c>
      <c r="BD18" s="348">
        <v>65.09</v>
      </c>
      <c r="BE18" s="375" t="s">
        <v>430</v>
      </c>
      <c r="BF18" s="375">
        <v>4.1399999999999997</v>
      </c>
      <c r="BG18" s="374"/>
      <c r="BH18" s="594">
        <v>4.13</v>
      </c>
      <c r="BI18" s="348" t="s">
        <v>430</v>
      </c>
      <c r="BJ18" s="348" t="s">
        <v>430</v>
      </c>
      <c r="BK18" s="348">
        <v>80.36</v>
      </c>
      <c r="BL18" s="348" t="s">
        <v>430</v>
      </c>
      <c r="BM18" s="375">
        <v>15.5</v>
      </c>
      <c r="BN18" s="375" t="s">
        <v>430</v>
      </c>
      <c r="BO18" s="375" t="s">
        <v>430</v>
      </c>
      <c r="BP18" s="375" t="s">
        <v>430</v>
      </c>
      <c r="BQ18" s="375" t="s">
        <v>430</v>
      </c>
      <c r="BR18" s="374"/>
      <c r="BS18" s="468">
        <v>17.195470390000001</v>
      </c>
      <c r="BT18" s="348">
        <v>10.99156005</v>
      </c>
      <c r="BU18" s="374"/>
      <c r="BV18" s="430" t="s">
        <v>907</v>
      </c>
    </row>
    <row r="19" spans="1:74" x14ac:dyDescent="0.25">
      <c r="A19" s="318" t="s">
        <v>93</v>
      </c>
      <c r="B19" s="43"/>
      <c r="C19" s="720"/>
      <c r="D19" s="43"/>
      <c r="E19" s="51"/>
      <c r="F19" s="43"/>
      <c r="G19" s="55"/>
      <c r="H19" s="66"/>
      <c r="I19" s="59"/>
      <c r="J19" s="59"/>
      <c r="K19" s="59"/>
      <c r="L19" s="59"/>
      <c r="M19" s="258"/>
      <c r="N19" s="70">
        <v>34.085999999999999</v>
      </c>
      <c r="O19" s="59">
        <v>-2.6305000000000001</v>
      </c>
      <c r="P19" s="59">
        <v>3.9763999999999999</v>
      </c>
      <c r="Q19" s="59">
        <v>0.63170000000000004</v>
      </c>
      <c r="R19" s="59">
        <v>11.611599999999999</v>
      </c>
      <c r="S19" s="59">
        <v>8.6729000000000003</v>
      </c>
      <c r="T19" s="59">
        <v>9.1170000000000009</v>
      </c>
      <c r="U19" s="88">
        <v>8.2683</v>
      </c>
      <c r="V19" s="59">
        <v>8.1843000000000004</v>
      </c>
      <c r="W19" s="59">
        <v>10.4574</v>
      </c>
      <c r="X19" s="59">
        <v>9.9201999999999995</v>
      </c>
      <c r="Y19" s="276">
        <v>8.7075999999999993</v>
      </c>
      <c r="Z19" s="59">
        <v>7.6378000000000004</v>
      </c>
      <c r="AA19" s="59">
        <v>4.1493000000000002</v>
      </c>
      <c r="AB19" s="59">
        <v>12.0555</v>
      </c>
      <c r="AC19" s="59">
        <v>9.0113000000000003</v>
      </c>
      <c r="AD19" s="59">
        <v>8.5396000000000001</v>
      </c>
      <c r="AE19" s="59">
        <v>4.1493000000000002</v>
      </c>
      <c r="AF19" s="59">
        <v>8.1771999999999991</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48.690199999999997</v>
      </c>
      <c r="O20" s="60">
        <v>9.8209999999999997</v>
      </c>
      <c r="P20" s="60">
        <v>8.0901999999999994</v>
      </c>
      <c r="Q20" s="60">
        <v>3.1943999999999999</v>
      </c>
      <c r="R20" s="60">
        <v>16.221299999999999</v>
      </c>
      <c r="S20" s="60">
        <v>10.160399999999999</v>
      </c>
      <c r="T20" s="60">
        <v>16.881699999999999</v>
      </c>
      <c r="U20" s="89">
        <v>13.603</v>
      </c>
      <c r="V20" s="60">
        <v>12.8848</v>
      </c>
      <c r="W20" s="60">
        <v>17.1965</v>
      </c>
      <c r="X20" s="60">
        <v>16.862500000000001</v>
      </c>
      <c r="Y20" s="277">
        <v>13.254300000000001</v>
      </c>
      <c r="Z20" s="60">
        <v>9.4540000000000006</v>
      </c>
      <c r="AA20" s="60">
        <v>9.0195000000000007</v>
      </c>
      <c r="AB20" s="60">
        <v>30.254100000000001</v>
      </c>
      <c r="AC20" s="60">
        <v>15.8902</v>
      </c>
      <c r="AD20" s="60">
        <v>13.6448</v>
      </c>
      <c r="AE20" s="60">
        <v>9.0195000000000007</v>
      </c>
      <c r="AF20" s="60">
        <v>9.5215999999999994</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21.1967</v>
      </c>
      <c r="O21" s="60">
        <v>-9.4366000000000003</v>
      </c>
      <c r="P21" s="60">
        <v>0.40360000000000001</v>
      </c>
      <c r="Q21" s="60">
        <v>-1.4043000000000001</v>
      </c>
      <c r="R21" s="60">
        <v>7.3101000000000003</v>
      </c>
      <c r="S21" s="60">
        <v>7.4001000000000001</v>
      </c>
      <c r="T21" s="60">
        <v>7.1155999999999997</v>
      </c>
      <c r="U21" s="89">
        <v>5.8930999999999996</v>
      </c>
      <c r="V21" s="60">
        <v>5.7497999999999996</v>
      </c>
      <c r="W21" s="60">
        <v>7.2797999999999998</v>
      </c>
      <c r="X21" s="60">
        <v>7.3619000000000003</v>
      </c>
      <c r="Y21" s="277">
        <v>6.4760999999999997</v>
      </c>
      <c r="Z21" s="60">
        <v>3.5977000000000001</v>
      </c>
      <c r="AA21" s="60">
        <v>0.43369999999999997</v>
      </c>
      <c r="AB21" s="60">
        <v>8.3171999999999997</v>
      </c>
      <c r="AC21" s="60">
        <v>6.3463000000000003</v>
      </c>
      <c r="AD21" s="60">
        <v>6.2369000000000003</v>
      </c>
      <c r="AE21" s="60">
        <v>0.43369999999999997</v>
      </c>
      <c r="AF21" s="60">
        <v>5.4130000000000003</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33.223300000000002</v>
      </c>
      <c r="O22" s="61">
        <v>-3.0486</v>
      </c>
      <c r="P22" s="61">
        <v>3.7574999999999998</v>
      </c>
      <c r="Q22" s="61">
        <v>0.65859999999999996</v>
      </c>
      <c r="R22" s="61">
        <v>12.4048</v>
      </c>
      <c r="S22" s="61">
        <v>8.6428999999999991</v>
      </c>
      <c r="T22" s="61">
        <v>8.3389000000000006</v>
      </c>
      <c r="U22" s="90">
        <v>7.73</v>
      </c>
      <c r="V22" s="61">
        <v>7.8250000000000002</v>
      </c>
      <c r="W22" s="61">
        <v>9.1806999999999999</v>
      </c>
      <c r="X22" s="61">
        <v>8.7882999999999996</v>
      </c>
      <c r="Y22" s="279">
        <v>7.9683999999999999</v>
      </c>
      <c r="Z22" s="61">
        <v>7.8578999999999999</v>
      </c>
      <c r="AA22" s="61">
        <v>4.0666000000000002</v>
      </c>
      <c r="AB22" s="61">
        <v>10.451700000000001</v>
      </c>
      <c r="AC22" s="61">
        <v>7.9345999999999997</v>
      </c>
      <c r="AD22" s="61">
        <v>8.0147999999999993</v>
      </c>
      <c r="AE22" s="61">
        <v>4.0666000000000002</v>
      </c>
      <c r="AF22" s="61">
        <v>8.3257999999999992</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280</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7954</v>
      </c>
      <c r="B24" s="369"/>
      <c r="C24" s="718">
        <v>41723</v>
      </c>
      <c r="D24" s="369"/>
      <c r="E24" s="338">
        <v>7650.37</v>
      </c>
      <c r="F24" s="369"/>
      <c r="G24" s="339">
        <v>25.8124</v>
      </c>
      <c r="H24" s="370"/>
      <c r="I24" s="340">
        <v>3.61</v>
      </c>
      <c r="J24" s="340">
        <v>8.2799999999999994</v>
      </c>
      <c r="K24" s="340">
        <v>2.41</v>
      </c>
      <c r="L24" s="340">
        <v>2.5299999999999998</v>
      </c>
      <c r="M24" s="361"/>
      <c r="N24" s="342">
        <v>44.455199999999998</v>
      </c>
      <c r="O24" s="340">
        <v>-0.70699999999999996</v>
      </c>
      <c r="P24" s="340">
        <v>4.6908000000000003</v>
      </c>
      <c r="Q24" s="340">
        <v>-0.44429999999999997</v>
      </c>
      <c r="R24" s="340">
        <v>11.312900000000001</v>
      </c>
      <c r="S24" s="340">
        <v>8.1331000000000007</v>
      </c>
      <c r="T24" s="340">
        <v>7.7946999999999997</v>
      </c>
      <c r="U24" s="344">
        <v>6.5346000000000002</v>
      </c>
      <c r="V24" s="340">
        <v>6.6813000000000002</v>
      </c>
      <c r="W24" s="340">
        <v>7.7756999999999996</v>
      </c>
      <c r="X24" s="340">
        <v>7.5773999999999999</v>
      </c>
      <c r="Y24" s="371">
        <v>6.5617999999999999</v>
      </c>
      <c r="Z24" s="340">
        <v>7.3932000000000002</v>
      </c>
      <c r="AA24" s="340">
        <v>4.0282999999999998</v>
      </c>
      <c r="AB24" s="340">
        <v>9.8440999999999992</v>
      </c>
      <c r="AC24" s="340">
        <v>7.0439999999999996</v>
      </c>
      <c r="AD24" s="340">
        <v>6.9432999999999998</v>
      </c>
      <c r="AE24" s="340">
        <v>4.0282999999999998</v>
      </c>
      <c r="AF24" s="340">
        <v>8.0023999999999997</v>
      </c>
      <c r="AG24" s="568"/>
      <c r="AH24" s="338">
        <v>2</v>
      </c>
      <c r="AI24" s="338">
        <v>3</v>
      </c>
      <c r="AJ24" s="338">
        <v>3</v>
      </c>
      <c r="AK24" s="338">
        <v>8</v>
      </c>
      <c r="AL24" s="338">
        <v>7</v>
      </c>
      <c r="AM24" s="338">
        <v>5</v>
      </c>
      <c r="AN24" s="338">
        <v>6</v>
      </c>
      <c r="AO24" s="570">
        <v>7</v>
      </c>
      <c r="AP24" s="338">
        <v>8</v>
      </c>
      <c r="AQ24" s="338">
        <v>8</v>
      </c>
      <c r="AR24" s="338">
        <v>9</v>
      </c>
      <c r="AS24" s="338">
        <v>9</v>
      </c>
      <c r="AT24" s="338">
        <v>4</v>
      </c>
      <c r="AU24" s="338">
        <v>4</v>
      </c>
      <c r="AV24" s="338">
        <v>6</v>
      </c>
      <c r="AW24" s="338">
        <v>7</v>
      </c>
      <c r="AX24" s="338">
        <v>7</v>
      </c>
      <c r="AY24" s="338">
        <v>4</v>
      </c>
      <c r="AZ24" s="583"/>
      <c r="BA24" s="464">
        <v>10.66</v>
      </c>
      <c r="BB24" s="340">
        <v>17.3</v>
      </c>
      <c r="BC24" s="340">
        <v>9.26</v>
      </c>
      <c r="BD24" s="340">
        <v>42.87</v>
      </c>
      <c r="BE24" s="371">
        <v>11.26</v>
      </c>
      <c r="BF24" s="371">
        <v>8.64</v>
      </c>
      <c r="BG24" s="370"/>
      <c r="BH24" s="593">
        <v>2.67</v>
      </c>
      <c r="BI24" s="340">
        <v>2.88</v>
      </c>
      <c r="BJ24" s="340" t="s">
        <v>430</v>
      </c>
      <c r="BK24" s="340">
        <v>77.81</v>
      </c>
      <c r="BL24" s="340" t="s">
        <v>430</v>
      </c>
      <c r="BM24" s="371">
        <v>10.34</v>
      </c>
      <c r="BN24" s="371" t="s">
        <v>430</v>
      </c>
      <c r="BO24" s="371">
        <v>0.32</v>
      </c>
      <c r="BP24" s="371" t="s">
        <v>430</v>
      </c>
      <c r="BQ24" s="371">
        <v>5.97</v>
      </c>
      <c r="BR24" s="370"/>
      <c r="BS24" s="465">
        <v>5.7956937694204296</v>
      </c>
      <c r="BT24" s="340">
        <v>5.9444208994055598</v>
      </c>
      <c r="BU24" s="370"/>
      <c r="BV24" s="571" t="s">
        <v>7940</v>
      </c>
    </row>
    <row r="25" spans="1:74" s="428" customFormat="1" x14ac:dyDescent="0.25">
      <c r="A25" s="345" t="s">
        <v>7955</v>
      </c>
      <c r="B25" s="373"/>
      <c r="C25" s="719">
        <v>40515</v>
      </c>
      <c r="D25" s="373"/>
      <c r="E25" s="346">
        <v>6217.54</v>
      </c>
      <c r="F25" s="373"/>
      <c r="G25" s="347">
        <v>34.502699999999997</v>
      </c>
      <c r="H25" s="374"/>
      <c r="I25" s="348">
        <v>3.19</v>
      </c>
      <c r="J25" s="348">
        <v>8.35</v>
      </c>
      <c r="K25" s="348">
        <v>2.11</v>
      </c>
      <c r="L25" s="348">
        <v>2.2200000000000002</v>
      </c>
      <c r="M25" s="362"/>
      <c r="N25" s="350">
        <v>40.7742</v>
      </c>
      <c r="O25" s="348">
        <v>1.2343</v>
      </c>
      <c r="P25" s="348">
        <v>5.2645</v>
      </c>
      <c r="Q25" s="348">
        <v>1.1036999999999999</v>
      </c>
      <c r="R25" s="348">
        <v>11.767099999999999</v>
      </c>
      <c r="S25" s="348">
        <v>8.3594000000000008</v>
      </c>
      <c r="T25" s="348">
        <v>7.5275999999999996</v>
      </c>
      <c r="U25" s="354">
        <v>7.3249000000000004</v>
      </c>
      <c r="V25" s="348">
        <v>7.8465999999999996</v>
      </c>
      <c r="W25" s="348">
        <v>8.6405999999999992</v>
      </c>
      <c r="X25" s="348">
        <v>8.3971</v>
      </c>
      <c r="Y25" s="375">
        <v>7.3057999999999996</v>
      </c>
      <c r="Z25" s="348">
        <v>7.7988999999999997</v>
      </c>
      <c r="AA25" s="348">
        <v>6.8171999999999997</v>
      </c>
      <c r="AB25" s="348">
        <v>10.692299999999999</v>
      </c>
      <c r="AC25" s="348">
        <v>7.2728999999999999</v>
      </c>
      <c r="AD25" s="348">
        <v>7.6351000000000004</v>
      </c>
      <c r="AE25" s="348">
        <v>6.8171999999999997</v>
      </c>
      <c r="AF25" s="348">
        <v>8.2474000000000007</v>
      </c>
      <c r="AG25" s="569"/>
      <c r="AH25" s="346">
        <v>4</v>
      </c>
      <c r="AI25" s="346">
        <v>2</v>
      </c>
      <c r="AJ25" s="346">
        <v>2</v>
      </c>
      <c r="AK25" s="346">
        <v>2</v>
      </c>
      <c r="AL25" s="346">
        <v>5</v>
      </c>
      <c r="AM25" s="346">
        <v>4</v>
      </c>
      <c r="AN25" s="346">
        <v>7</v>
      </c>
      <c r="AO25" s="572">
        <v>4</v>
      </c>
      <c r="AP25" s="346">
        <v>3</v>
      </c>
      <c r="AQ25" s="346">
        <v>4</v>
      </c>
      <c r="AR25" s="346">
        <v>4</v>
      </c>
      <c r="AS25" s="346">
        <v>5</v>
      </c>
      <c r="AT25" s="346">
        <v>3</v>
      </c>
      <c r="AU25" s="346">
        <v>2</v>
      </c>
      <c r="AV25" s="346">
        <v>3</v>
      </c>
      <c r="AW25" s="346">
        <v>6</v>
      </c>
      <c r="AX25" s="346">
        <v>4</v>
      </c>
      <c r="AY25" s="346">
        <v>2</v>
      </c>
      <c r="AZ25" s="584"/>
      <c r="BA25" s="467">
        <v>12.73</v>
      </c>
      <c r="BB25" s="348">
        <v>6.88</v>
      </c>
      <c r="BC25" s="348">
        <v>10.73</v>
      </c>
      <c r="BD25" s="348">
        <v>41.22</v>
      </c>
      <c r="BE25" s="375">
        <v>15.88</v>
      </c>
      <c r="BF25" s="375">
        <v>12.94</v>
      </c>
      <c r="BG25" s="374"/>
      <c r="BH25" s="594">
        <v>3.48</v>
      </c>
      <c r="BI25" s="348" t="s">
        <v>430</v>
      </c>
      <c r="BJ25" s="348" t="s">
        <v>430</v>
      </c>
      <c r="BK25" s="348">
        <v>74.319999999999993</v>
      </c>
      <c r="BL25" s="348" t="s">
        <v>430</v>
      </c>
      <c r="BM25" s="375">
        <v>12.73</v>
      </c>
      <c r="BN25" s="375" t="s">
        <v>430</v>
      </c>
      <c r="BO25" s="375" t="s">
        <v>430</v>
      </c>
      <c r="BP25" s="375" t="s">
        <v>430</v>
      </c>
      <c r="BQ25" s="375">
        <v>9.84</v>
      </c>
      <c r="BR25" s="374"/>
      <c r="BS25" s="468">
        <v>4.0044810951019496</v>
      </c>
      <c r="BT25" s="348">
        <v>6.71783527470952</v>
      </c>
      <c r="BU25" s="374"/>
      <c r="BV25" s="430" t="s">
        <v>512</v>
      </c>
    </row>
    <row r="26" spans="1:74" s="428" customFormat="1" x14ac:dyDescent="0.25">
      <c r="A26" s="345" t="s">
        <v>7956</v>
      </c>
      <c r="B26" s="373"/>
      <c r="C26" s="719">
        <v>38187</v>
      </c>
      <c r="D26" s="373"/>
      <c r="E26" s="346">
        <v>2172.9</v>
      </c>
      <c r="F26" s="373"/>
      <c r="G26" s="347">
        <v>49.177900000000001</v>
      </c>
      <c r="H26" s="374"/>
      <c r="I26" s="348">
        <v>3.0492499999999998</v>
      </c>
      <c r="J26" s="348">
        <v>8.3800000000000008</v>
      </c>
      <c r="K26" s="348">
        <v>2.29772</v>
      </c>
      <c r="L26" s="348">
        <v>2.4239799999999998</v>
      </c>
      <c r="M26" s="362"/>
      <c r="N26" s="350">
        <v>44.065800000000003</v>
      </c>
      <c r="O26" s="348">
        <v>-3.6852</v>
      </c>
      <c r="P26" s="348">
        <v>3.1084999999999998</v>
      </c>
      <c r="Q26" s="348">
        <v>0.72650000000000003</v>
      </c>
      <c r="R26" s="348">
        <v>13.2172</v>
      </c>
      <c r="S26" s="348">
        <v>9.4938000000000002</v>
      </c>
      <c r="T26" s="348">
        <v>9.0808</v>
      </c>
      <c r="U26" s="354">
        <v>7.2896999999999998</v>
      </c>
      <c r="V26" s="348">
        <v>7.0644</v>
      </c>
      <c r="W26" s="348">
        <v>7.9618000000000002</v>
      </c>
      <c r="X26" s="348">
        <v>7.7881999999999998</v>
      </c>
      <c r="Y26" s="375">
        <v>7.0439999999999996</v>
      </c>
      <c r="Z26" s="348">
        <v>7.1848000000000001</v>
      </c>
      <c r="AA26" s="348">
        <v>4.5503999999999998</v>
      </c>
      <c r="AB26" s="348">
        <v>10.5182</v>
      </c>
      <c r="AC26" s="348">
        <v>8.1344999999999992</v>
      </c>
      <c r="AD26" s="348">
        <v>7.5673000000000004</v>
      </c>
      <c r="AE26" s="348">
        <v>4.5503999999999998</v>
      </c>
      <c r="AF26" s="348">
        <v>7.5045999999999999</v>
      </c>
      <c r="AG26" s="569"/>
      <c r="AH26" s="346">
        <v>3</v>
      </c>
      <c r="AI26" s="346">
        <v>6</v>
      </c>
      <c r="AJ26" s="346">
        <v>6</v>
      </c>
      <c r="AK26" s="346">
        <v>3</v>
      </c>
      <c r="AL26" s="346">
        <v>2</v>
      </c>
      <c r="AM26" s="346">
        <v>1</v>
      </c>
      <c r="AN26" s="346">
        <v>2</v>
      </c>
      <c r="AO26" s="572">
        <v>5</v>
      </c>
      <c r="AP26" s="346">
        <v>5</v>
      </c>
      <c r="AQ26" s="346">
        <v>7</v>
      </c>
      <c r="AR26" s="346">
        <v>7</v>
      </c>
      <c r="AS26" s="346">
        <v>7</v>
      </c>
      <c r="AT26" s="346">
        <v>5</v>
      </c>
      <c r="AU26" s="346">
        <v>3</v>
      </c>
      <c r="AV26" s="346">
        <v>4</v>
      </c>
      <c r="AW26" s="346">
        <v>3</v>
      </c>
      <c r="AX26" s="346">
        <v>5</v>
      </c>
      <c r="AY26" s="346">
        <v>3</v>
      </c>
      <c r="AZ26" s="584"/>
      <c r="BA26" s="467">
        <v>14.62</v>
      </c>
      <c r="BB26" s="348">
        <v>8.9700000000000006</v>
      </c>
      <c r="BC26" s="348">
        <v>3.46</v>
      </c>
      <c r="BD26" s="348">
        <v>48.15</v>
      </c>
      <c r="BE26" s="375">
        <v>12.34</v>
      </c>
      <c r="BF26" s="375">
        <v>12.46</v>
      </c>
      <c r="BG26" s="374"/>
      <c r="BH26" s="594">
        <v>2.95</v>
      </c>
      <c r="BI26" s="348" t="s">
        <v>430</v>
      </c>
      <c r="BJ26" s="348">
        <v>2.27</v>
      </c>
      <c r="BK26" s="348">
        <v>70.650000000000006</v>
      </c>
      <c r="BL26" s="348" t="s">
        <v>430</v>
      </c>
      <c r="BM26" s="375">
        <v>12.39</v>
      </c>
      <c r="BN26" s="375" t="s">
        <v>430</v>
      </c>
      <c r="BO26" s="375">
        <v>2.23</v>
      </c>
      <c r="BP26" s="375" t="s">
        <v>430</v>
      </c>
      <c r="BQ26" s="375">
        <v>9.51</v>
      </c>
      <c r="BR26" s="374"/>
      <c r="BS26" s="468">
        <v>3.4585049803458499</v>
      </c>
      <c r="BT26" s="348">
        <v>6.8960201006895998</v>
      </c>
      <c r="BU26" s="374"/>
      <c r="BV26" s="430" t="s">
        <v>7943</v>
      </c>
    </row>
    <row r="27" spans="1:74" s="428" customFormat="1" x14ac:dyDescent="0.25">
      <c r="A27" s="345" t="s">
        <v>7957</v>
      </c>
      <c r="B27" s="373"/>
      <c r="C27" s="719">
        <v>38511</v>
      </c>
      <c r="D27" s="373"/>
      <c r="E27" s="346">
        <v>1515.84</v>
      </c>
      <c r="F27" s="373"/>
      <c r="G27" s="347">
        <v>37.756599999999999</v>
      </c>
      <c r="H27" s="374"/>
      <c r="I27" s="348">
        <v>2.29</v>
      </c>
      <c r="J27" s="348">
        <v>8.5399999999999991</v>
      </c>
      <c r="K27" s="348">
        <v>1.93</v>
      </c>
      <c r="L27" s="348">
        <v>2</v>
      </c>
      <c r="M27" s="362"/>
      <c r="N27" s="350">
        <v>21.183399999999999</v>
      </c>
      <c r="O27" s="348">
        <v>-5.9263000000000003</v>
      </c>
      <c r="P27" s="348">
        <v>3.6070000000000002</v>
      </c>
      <c r="Q27" s="348">
        <v>-0.26929999999999998</v>
      </c>
      <c r="R27" s="348">
        <v>7.4927999999999999</v>
      </c>
      <c r="S27" s="348">
        <v>7.8095999999999997</v>
      </c>
      <c r="T27" s="348">
        <v>8.0825999999999993</v>
      </c>
      <c r="U27" s="354">
        <v>6.9097</v>
      </c>
      <c r="V27" s="348">
        <v>6.9988999999999999</v>
      </c>
      <c r="W27" s="348">
        <v>8.4067000000000007</v>
      </c>
      <c r="X27" s="348">
        <v>8.1432000000000002</v>
      </c>
      <c r="Y27" s="375">
        <v>7.1943000000000001</v>
      </c>
      <c r="Z27" s="348">
        <v>5.9199000000000002</v>
      </c>
      <c r="AA27" s="348">
        <v>2.383</v>
      </c>
      <c r="AB27" s="348">
        <v>9.3108000000000004</v>
      </c>
      <c r="AC27" s="348">
        <v>7.319</v>
      </c>
      <c r="AD27" s="348">
        <v>7.1923000000000004</v>
      </c>
      <c r="AE27" s="348">
        <v>2.383</v>
      </c>
      <c r="AF27" s="348">
        <v>6.4934000000000003</v>
      </c>
      <c r="AG27" s="569"/>
      <c r="AH27" s="346">
        <v>10</v>
      </c>
      <c r="AI27" s="346">
        <v>8</v>
      </c>
      <c r="AJ27" s="346">
        <v>5</v>
      </c>
      <c r="AK27" s="346">
        <v>7</v>
      </c>
      <c r="AL27" s="346">
        <v>9</v>
      </c>
      <c r="AM27" s="346">
        <v>7</v>
      </c>
      <c r="AN27" s="346">
        <v>5</v>
      </c>
      <c r="AO27" s="572">
        <v>6</v>
      </c>
      <c r="AP27" s="346">
        <v>6</v>
      </c>
      <c r="AQ27" s="346">
        <v>5</v>
      </c>
      <c r="AR27" s="346">
        <v>5</v>
      </c>
      <c r="AS27" s="346">
        <v>6</v>
      </c>
      <c r="AT27" s="346">
        <v>9</v>
      </c>
      <c r="AU27" s="346">
        <v>9</v>
      </c>
      <c r="AV27" s="346">
        <v>8</v>
      </c>
      <c r="AW27" s="346">
        <v>5</v>
      </c>
      <c r="AX27" s="346">
        <v>6</v>
      </c>
      <c r="AY27" s="346">
        <v>9</v>
      </c>
      <c r="AZ27" s="584"/>
      <c r="BA27" s="467">
        <v>13.36</v>
      </c>
      <c r="BB27" s="348">
        <v>23.13</v>
      </c>
      <c r="BC27" s="348">
        <v>3.12</v>
      </c>
      <c r="BD27" s="348">
        <v>36.380000000000003</v>
      </c>
      <c r="BE27" s="375">
        <v>18.440000000000001</v>
      </c>
      <c r="BF27" s="375">
        <v>5.57</v>
      </c>
      <c r="BG27" s="374"/>
      <c r="BH27" s="594">
        <v>5.54</v>
      </c>
      <c r="BI27" s="348">
        <v>8.64</v>
      </c>
      <c r="BJ27" s="348">
        <v>0.67</v>
      </c>
      <c r="BK27" s="348">
        <v>71.760000000000005</v>
      </c>
      <c r="BL27" s="348" t="s">
        <v>430</v>
      </c>
      <c r="BM27" s="375">
        <v>13.36</v>
      </c>
      <c r="BN27" s="375" t="s">
        <v>430</v>
      </c>
      <c r="BO27" s="375" t="s">
        <v>430</v>
      </c>
      <c r="BP27" s="375" t="s">
        <v>430</v>
      </c>
      <c r="BQ27" s="375" t="s">
        <v>430</v>
      </c>
      <c r="BR27" s="374"/>
      <c r="BS27" s="468">
        <v>2.7311447905462298</v>
      </c>
      <c r="BT27" s="348">
        <v>6.7885620813577097</v>
      </c>
      <c r="BU27" s="374"/>
      <c r="BV27" s="430" t="s">
        <v>436</v>
      </c>
    </row>
    <row r="28" spans="1:74" s="428" customFormat="1" x14ac:dyDescent="0.25">
      <c r="A28" s="345" t="s">
        <v>7958</v>
      </c>
      <c r="B28" s="373"/>
      <c r="C28" s="719">
        <v>42111</v>
      </c>
      <c r="D28" s="373"/>
      <c r="E28" s="346">
        <v>1492.1</v>
      </c>
      <c r="F28" s="373"/>
      <c r="G28" s="347">
        <v>25.175799999999999</v>
      </c>
      <c r="H28" s="374"/>
      <c r="I28" s="348">
        <v>2.76</v>
      </c>
      <c r="J28" s="348">
        <v>7.98</v>
      </c>
      <c r="K28" s="348">
        <v>2.08</v>
      </c>
      <c r="L28" s="348">
        <v>2.21</v>
      </c>
      <c r="M28" s="362"/>
      <c r="N28" s="350">
        <v>34.828499999999998</v>
      </c>
      <c r="O28" s="348">
        <v>-3.3336000000000001</v>
      </c>
      <c r="P28" s="348">
        <v>2.9426999999999999</v>
      </c>
      <c r="Q28" s="348">
        <v>-2.2039</v>
      </c>
      <c r="R28" s="348">
        <v>12.967499999999999</v>
      </c>
      <c r="S28" s="348">
        <v>8.8467000000000002</v>
      </c>
      <c r="T28" s="348">
        <v>9.0419999999999998</v>
      </c>
      <c r="U28" s="354">
        <v>12.6754</v>
      </c>
      <c r="V28" s="348">
        <v>11.9278</v>
      </c>
      <c r="W28" s="348">
        <v>14.335599999999999</v>
      </c>
      <c r="X28" s="348">
        <v>12.1212</v>
      </c>
      <c r="Y28" s="375">
        <v>9.9456000000000007</v>
      </c>
      <c r="Z28" s="348">
        <v>8.4666999999999994</v>
      </c>
      <c r="AA28" s="348">
        <v>3.3031000000000001</v>
      </c>
      <c r="AB28" s="348">
        <v>10.824299999999999</v>
      </c>
      <c r="AC28" s="348">
        <v>14.985799999999999</v>
      </c>
      <c r="AD28" s="348">
        <v>12.709899999999999</v>
      </c>
      <c r="AE28" s="348">
        <v>3.3031000000000001</v>
      </c>
      <c r="AF28" s="348">
        <v>8.5495000000000001</v>
      </c>
      <c r="AG28" s="569"/>
      <c r="AH28" s="346">
        <v>5</v>
      </c>
      <c r="AI28" s="346">
        <v>5</v>
      </c>
      <c r="AJ28" s="346">
        <v>7</v>
      </c>
      <c r="AK28" s="346">
        <v>11</v>
      </c>
      <c r="AL28" s="346">
        <v>3</v>
      </c>
      <c r="AM28" s="346">
        <v>3</v>
      </c>
      <c r="AN28" s="346">
        <v>3</v>
      </c>
      <c r="AO28" s="572">
        <v>1</v>
      </c>
      <c r="AP28" s="346">
        <v>1</v>
      </c>
      <c r="AQ28" s="346">
        <v>2</v>
      </c>
      <c r="AR28" s="346">
        <v>2</v>
      </c>
      <c r="AS28" s="346">
        <v>2</v>
      </c>
      <c r="AT28" s="346">
        <v>1</v>
      </c>
      <c r="AU28" s="346">
        <v>5</v>
      </c>
      <c r="AV28" s="346">
        <v>2</v>
      </c>
      <c r="AW28" s="346">
        <v>1</v>
      </c>
      <c r="AX28" s="346">
        <v>1</v>
      </c>
      <c r="AY28" s="346">
        <v>5</v>
      </c>
      <c r="AZ28" s="584"/>
      <c r="BA28" s="467">
        <v>11.15</v>
      </c>
      <c r="BB28" s="348">
        <v>20.74</v>
      </c>
      <c r="BC28" s="348">
        <v>8.85</v>
      </c>
      <c r="BD28" s="348">
        <v>30.71</v>
      </c>
      <c r="BE28" s="375">
        <v>14.58</v>
      </c>
      <c r="BF28" s="375">
        <v>13.98</v>
      </c>
      <c r="BG28" s="374"/>
      <c r="BH28" s="594">
        <v>6.11</v>
      </c>
      <c r="BI28" s="348" t="s">
        <v>430</v>
      </c>
      <c r="BJ28" s="348" t="s">
        <v>430</v>
      </c>
      <c r="BK28" s="348">
        <v>74.87</v>
      </c>
      <c r="BL28" s="348" t="s">
        <v>430</v>
      </c>
      <c r="BM28" s="375">
        <v>11.15</v>
      </c>
      <c r="BN28" s="375" t="s">
        <v>430</v>
      </c>
      <c r="BO28" s="375" t="s">
        <v>430</v>
      </c>
      <c r="BP28" s="375" t="s">
        <v>430</v>
      </c>
      <c r="BQ28" s="375">
        <v>7.87</v>
      </c>
      <c r="BR28" s="374"/>
      <c r="BS28" s="468">
        <v>3.0700558406140099</v>
      </c>
      <c r="BT28" s="348">
        <v>9.1034606918206897</v>
      </c>
      <c r="BU28" s="374"/>
      <c r="BV28" s="430" t="s">
        <v>7946</v>
      </c>
    </row>
    <row r="29" spans="1:74" s="428" customFormat="1" ht="11" x14ac:dyDescent="0.3">
      <c r="A29" s="841" t="s">
        <v>7959</v>
      </c>
      <c r="B29" s="842"/>
      <c r="C29" s="843">
        <v>40309</v>
      </c>
      <c r="D29" s="842"/>
      <c r="E29" s="844">
        <v>770.54499999999996</v>
      </c>
      <c r="F29" s="842"/>
      <c r="G29" s="845">
        <v>31.659800000000001</v>
      </c>
      <c r="H29" s="847"/>
      <c r="I29" s="846">
        <v>2.7</v>
      </c>
      <c r="J29" s="846">
        <v>8.36</v>
      </c>
      <c r="K29" s="846">
        <v>1.78</v>
      </c>
      <c r="L29" s="846">
        <v>1.88</v>
      </c>
      <c r="M29" s="851"/>
      <c r="N29" s="848">
        <v>47.791800000000002</v>
      </c>
      <c r="O29" s="846">
        <v>8.8836999999999993</v>
      </c>
      <c r="P29" s="846">
        <v>7.1577000000000002</v>
      </c>
      <c r="Q29" s="846">
        <v>2.2665999999999999</v>
      </c>
      <c r="R29" s="846">
        <v>12.8781</v>
      </c>
      <c r="S29" s="846">
        <v>7.8154000000000003</v>
      </c>
      <c r="T29" s="846">
        <v>6.6112000000000002</v>
      </c>
      <c r="U29" s="856">
        <v>6.0301</v>
      </c>
      <c r="V29" s="846">
        <v>6.8772000000000002</v>
      </c>
      <c r="W29" s="846">
        <v>7.4012000000000002</v>
      </c>
      <c r="X29" s="846">
        <v>7.6112000000000002</v>
      </c>
      <c r="Y29" s="852">
        <v>5.8388</v>
      </c>
      <c r="Z29" s="846">
        <v>6.5575000000000001</v>
      </c>
      <c r="AA29" s="846">
        <v>8.0843000000000007</v>
      </c>
      <c r="AB29" s="846">
        <v>9.5044000000000004</v>
      </c>
      <c r="AC29" s="846">
        <v>6.4138000000000002</v>
      </c>
      <c r="AD29" s="846">
        <v>6.4443000000000001</v>
      </c>
      <c r="AE29" s="846">
        <v>8.0843000000000007</v>
      </c>
      <c r="AF29" s="846">
        <v>7.3769999999999998</v>
      </c>
      <c r="AG29" s="936"/>
      <c r="AH29" s="844">
        <v>1</v>
      </c>
      <c r="AI29" s="844">
        <v>1</v>
      </c>
      <c r="AJ29" s="844">
        <v>1</v>
      </c>
      <c r="AK29" s="844">
        <v>1</v>
      </c>
      <c r="AL29" s="844">
        <v>4</v>
      </c>
      <c r="AM29" s="844">
        <v>6</v>
      </c>
      <c r="AN29" s="844">
        <v>8</v>
      </c>
      <c r="AO29" s="937">
        <v>8</v>
      </c>
      <c r="AP29" s="844">
        <v>7</v>
      </c>
      <c r="AQ29" s="844">
        <v>9</v>
      </c>
      <c r="AR29" s="844">
        <v>8</v>
      </c>
      <c r="AS29" s="844">
        <v>10</v>
      </c>
      <c r="AT29" s="844">
        <v>8</v>
      </c>
      <c r="AU29" s="844">
        <v>1</v>
      </c>
      <c r="AV29" s="844">
        <v>7</v>
      </c>
      <c r="AW29" s="844">
        <v>8</v>
      </c>
      <c r="AX29" s="844">
        <v>8</v>
      </c>
      <c r="AY29" s="844">
        <v>1</v>
      </c>
      <c r="AZ29" s="938"/>
      <c r="BA29" s="853">
        <v>12.36</v>
      </c>
      <c r="BB29" s="846">
        <v>7.74</v>
      </c>
      <c r="BC29" s="846">
        <v>14.6</v>
      </c>
      <c r="BD29" s="846">
        <v>43.2</v>
      </c>
      <c r="BE29" s="852">
        <v>8.8000000000000007</v>
      </c>
      <c r="BF29" s="852">
        <v>13.3</v>
      </c>
      <c r="BG29" s="847"/>
      <c r="BH29" s="939">
        <v>3.51</v>
      </c>
      <c r="BI29" s="846" t="s">
        <v>430</v>
      </c>
      <c r="BJ29" s="846" t="s">
        <v>430</v>
      </c>
      <c r="BK29" s="846">
        <v>74.34</v>
      </c>
      <c r="BL29" s="846" t="s">
        <v>430</v>
      </c>
      <c r="BM29" s="852">
        <v>12.36</v>
      </c>
      <c r="BN29" s="852" t="s">
        <v>430</v>
      </c>
      <c r="BO29" s="852" t="s">
        <v>430</v>
      </c>
      <c r="BP29" s="852" t="s">
        <v>430</v>
      </c>
      <c r="BQ29" s="852">
        <v>9.7899999999999991</v>
      </c>
      <c r="BR29" s="847"/>
      <c r="BS29" s="854">
        <v>5.2373848226186901</v>
      </c>
      <c r="BT29" s="846">
        <v>10.496569465248299</v>
      </c>
      <c r="BU29" s="847"/>
      <c r="BV29" s="906" t="s">
        <v>443</v>
      </c>
    </row>
    <row r="30" spans="1:74" s="428" customFormat="1" x14ac:dyDescent="0.25">
      <c r="A30" s="345" t="s">
        <v>7960</v>
      </c>
      <c r="B30" s="373"/>
      <c r="C30" s="719">
        <v>40094</v>
      </c>
      <c r="D30" s="373"/>
      <c r="E30" s="346">
        <v>467.51400000000001</v>
      </c>
      <c r="F30" s="373"/>
      <c r="G30" s="347">
        <v>34.241100000000003</v>
      </c>
      <c r="H30" s="374"/>
      <c r="I30" s="348">
        <v>2.06</v>
      </c>
      <c r="J30" s="348">
        <v>7.69</v>
      </c>
      <c r="K30" s="348">
        <v>1.57</v>
      </c>
      <c r="L30" s="348">
        <v>1.66</v>
      </c>
      <c r="M30" s="362"/>
      <c r="N30" s="350">
        <v>20.584800000000001</v>
      </c>
      <c r="O30" s="348">
        <v>-6.5343999999999998</v>
      </c>
      <c r="P30" s="348">
        <v>0.53300000000000003</v>
      </c>
      <c r="Q30" s="348">
        <v>-1.2253000000000001</v>
      </c>
      <c r="R30" s="348">
        <v>6.6235999999999997</v>
      </c>
      <c r="S30" s="348">
        <v>6.7039999999999997</v>
      </c>
      <c r="T30" s="348">
        <v>6.4295999999999998</v>
      </c>
      <c r="U30" s="354">
        <v>5.5968999999999998</v>
      </c>
      <c r="V30" s="348">
        <v>5.5209000000000001</v>
      </c>
      <c r="W30" s="348">
        <v>13.1759</v>
      </c>
      <c r="X30" s="348">
        <v>10.9544</v>
      </c>
      <c r="Y30" s="375">
        <v>8.6282999999999994</v>
      </c>
      <c r="Z30" s="348">
        <v>6.9772999999999996</v>
      </c>
      <c r="AA30" s="348">
        <v>0.49309999999999998</v>
      </c>
      <c r="AB30" s="348">
        <v>7.6172000000000004</v>
      </c>
      <c r="AC30" s="348">
        <v>5.7927999999999997</v>
      </c>
      <c r="AD30" s="348">
        <v>5.8240999999999996</v>
      </c>
      <c r="AE30" s="348">
        <v>0.49309999999999998</v>
      </c>
      <c r="AF30" s="348">
        <v>7.6105</v>
      </c>
      <c r="AG30" s="569"/>
      <c r="AH30" s="346">
        <v>11</v>
      </c>
      <c r="AI30" s="346">
        <v>9</v>
      </c>
      <c r="AJ30" s="346">
        <v>10</v>
      </c>
      <c r="AK30" s="346">
        <v>9</v>
      </c>
      <c r="AL30" s="346">
        <v>11</v>
      </c>
      <c r="AM30" s="346">
        <v>11</v>
      </c>
      <c r="AN30" s="346">
        <v>9</v>
      </c>
      <c r="AO30" s="572">
        <v>10</v>
      </c>
      <c r="AP30" s="346">
        <v>10</v>
      </c>
      <c r="AQ30" s="346">
        <v>3</v>
      </c>
      <c r="AR30" s="346">
        <v>3</v>
      </c>
      <c r="AS30" s="346">
        <v>4</v>
      </c>
      <c r="AT30" s="346">
        <v>6</v>
      </c>
      <c r="AU30" s="346">
        <v>10</v>
      </c>
      <c r="AV30" s="346">
        <v>11</v>
      </c>
      <c r="AW30" s="346">
        <v>10</v>
      </c>
      <c r="AX30" s="346">
        <v>10</v>
      </c>
      <c r="AY30" s="346">
        <v>10</v>
      </c>
      <c r="AZ30" s="584"/>
      <c r="BA30" s="467">
        <v>10.87</v>
      </c>
      <c r="BB30" s="348">
        <v>20.09</v>
      </c>
      <c r="BC30" s="348">
        <v>3.33</v>
      </c>
      <c r="BD30" s="348">
        <v>58.29</v>
      </c>
      <c r="BE30" s="375">
        <v>2.13</v>
      </c>
      <c r="BF30" s="375">
        <v>5.3</v>
      </c>
      <c r="BG30" s="374"/>
      <c r="BH30" s="594">
        <v>2.8</v>
      </c>
      <c r="BI30" s="348" t="s">
        <v>430</v>
      </c>
      <c r="BJ30" s="348" t="s">
        <v>430</v>
      </c>
      <c r="BK30" s="348">
        <v>83.83</v>
      </c>
      <c r="BL30" s="348" t="s">
        <v>430</v>
      </c>
      <c r="BM30" s="375">
        <v>10.87</v>
      </c>
      <c r="BN30" s="375" t="s">
        <v>430</v>
      </c>
      <c r="BO30" s="375" t="s">
        <v>430</v>
      </c>
      <c r="BP30" s="375" t="s">
        <v>430</v>
      </c>
      <c r="BQ30" s="375">
        <v>2.5</v>
      </c>
      <c r="BR30" s="374"/>
      <c r="BS30" s="468">
        <v>3.4303468203430301</v>
      </c>
      <c r="BT30" s="348">
        <v>7.8282186307828203</v>
      </c>
      <c r="BU30" s="374"/>
      <c r="BV30" s="430" t="s">
        <v>443</v>
      </c>
    </row>
    <row r="31" spans="1:74" s="428" customFormat="1" x14ac:dyDescent="0.25">
      <c r="A31" s="345" t="s">
        <v>7961</v>
      </c>
      <c r="B31" s="373"/>
      <c r="C31" s="719">
        <v>41835</v>
      </c>
      <c r="D31" s="373"/>
      <c r="E31" s="346">
        <v>370.04</v>
      </c>
      <c r="F31" s="373"/>
      <c r="G31" s="347">
        <v>23.181000000000001</v>
      </c>
      <c r="H31" s="374"/>
      <c r="I31" s="348">
        <v>2.68</v>
      </c>
      <c r="J31" s="348">
        <v>8.1668099999999999</v>
      </c>
      <c r="K31" s="348">
        <v>2.2400000000000002</v>
      </c>
      <c r="L31" s="348">
        <v>2.34</v>
      </c>
      <c r="M31" s="362"/>
      <c r="N31" s="350">
        <v>23.160799999999998</v>
      </c>
      <c r="O31" s="348">
        <v>-8.4967000000000006</v>
      </c>
      <c r="P31" s="348">
        <v>1.6651</v>
      </c>
      <c r="Q31" s="348">
        <v>-0.13500000000000001</v>
      </c>
      <c r="R31" s="348">
        <v>11.625400000000001</v>
      </c>
      <c r="S31" s="348">
        <v>9.1731999999999996</v>
      </c>
      <c r="T31" s="348">
        <v>8.4181000000000008</v>
      </c>
      <c r="U31" s="354">
        <v>7.3804999999999996</v>
      </c>
      <c r="V31" s="348">
        <v>7.6368999999999998</v>
      </c>
      <c r="W31" s="348">
        <v>8.3483000000000001</v>
      </c>
      <c r="X31" s="348">
        <v>7.9682000000000004</v>
      </c>
      <c r="Y31" s="375">
        <v>6.8559999999999999</v>
      </c>
      <c r="Z31" s="348">
        <v>6.7225000000000001</v>
      </c>
      <c r="AA31" s="348">
        <v>3.2719</v>
      </c>
      <c r="AB31" s="348">
        <v>10.502800000000001</v>
      </c>
      <c r="AC31" s="348">
        <v>7.6641000000000004</v>
      </c>
      <c r="AD31" s="348">
        <v>7.7137000000000002</v>
      </c>
      <c r="AE31" s="348">
        <v>3.2719</v>
      </c>
      <c r="AF31" s="348">
        <v>7.2506000000000004</v>
      </c>
      <c r="AG31" s="569"/>
      <c r="AH31" s="346">
        <v>9</v>
      </c>
      <c r="AI31" s="346">
        <v>10</v>
      </c>
      <c r="AJ31" s="346">
        <v>9</v>
      </c>
      <c r="AK31" s="346">
        <v>6</v>
      </c>
      <c r="AL31" s="346">
        <v>6</v>
      </c>
      <c r="AM31" s="346">
        <v>2</v>
      </c>
      <c r="AN31" s="346">
        <v>4</v>
      </c>
      <c r="AO31" s="572">
        <v>3</v>
      </c>
      <c r="AP31" s="346">
        <v>4</v>
      </c>
      <c r="AQ31" s="346">
        <v>6</v>
      </c>
      <c r="AR31" s="346">
        <v>6</v>
      </c>
      <c r="AS31" s="346">
        <v>8</v>
      </c>
      <c r="AT31" s="346">
        <v>7</v>
      </c>
      <c r="AU31" s="346">
        <v>6</v>
      </c>
      <c r="AV31" s="346">
        <v>5</v>
      </c>
      <c r="AW31" s="346">
        <v>4</v>
      </c>
      <c r="AX31" s="346">
        <v>3</v>
      </c>
      <c r="AY31" s="346">
        <v>6</v>
      </c>
      <c r="AZ31" s="584"/>
      <c r="BA31" s="467">
        <v>9.4499999999999993</v>
      </c>
      <c r="BB31" s="348">
        <v>6.85</v>
      </c>
      <c r="BC31" s="348">
        <v>6.19</v>
      </c>
      <c r="BD31" s="348">
        <v>41.65</v>
      </c>
      <c r="BE31" s="375">
        <v>15.28</v>
      </c>
      <c r="BF31" s="375">
        <v>20.58</v>
      </c>
      <c r="BG31" s="374"/>
      <c r="BH31" s="594">
        <v>11.01</v>
      </c>
      <c r="BI31" s="348" t="s">
        <v>430</v>
      </c>
      <c r="BJ31" s="348" t="s">
        <v>430</v>
      </c>
      <c r="BK31" s="348">
        <v>69.97</v>
      </c>
      <c r="BL31" s="348" t="s">
        <v>430</v>
      </c>
      <c r="BM31" s="375">
        <v>9.4499999999999993</v>
      </c>
      <c r="BN31" s="375" t="s">
        <v>430</v>
      </c>
      <c r="BO31" s="375" t="s">
        <v>430</v>
      </c>
      <c r="BP31" s="375" t="s">
        <v>430</v>
      </c>
      <c r="BQ31" s="375">
        <v>9.58</v>
      </c>
      <c r="BR31" s="374"/>
      <c r="BS31" s="468">
        <v>2.7767399750055999</v>
      </c>
      <c r="BT31" s="348">
        <v>2.8549019145835302</v>
      </c>
      <c r="BU31" s="374"/>
      <c r="BV31" s="430" t="s">
        <v>463</v>
      </c>
    </row>
    <row r="32" spans="1:74" s="428" customFormat="1" x14ac:dyDescent="0.25">
      <c r="A32" s="345" t="s">
        <v>7962</v>
      </c>
      <c r="B32" s="373"/>
      <c r="C32" s="719">
        <v>37754</v>
      </c>
      <c r="D32" s="373"/>
      <c r="E32" s="346">
        <v>287.45699999999999</v>
      </c>
      <c r="F32" s="373"/>
      <c r="G32" s="347">
        <v>54.830399999999997</v>
      </c>
      <c r="H32" s="374"/>
      <c r="I32" s="348">
        <v>2.87764</v>
      </c>
      <c r="J32" s="348">
        <v>7.7335399999999996</v>
      </c>
      <c r="K32" s="348">
        <v>2.16425</v>
      </c>
      <c r="L32" s="348">
        <v>2.2742100000000001</v>
      </c>
      <c r="M32" s="362"/>
      <c r="N32" s="350">
        <v>32.114400000000003</v>
      </c>
      <c r="O32" s="348">
        <v>-2.9727000000000001</v>
      </c>
      <c r="P32" s="348">
        <v>4.6829999999999998</v>
      </c>
      <c r="Q32" s="348">
        <v>0.68010000000000004</v>
      </c>
      <c r="R32" s="348">
        <v>15.430899999999999</v>
      </c>
      <c r="S32" s="348">
        <v>6.9349999999999996</v>
      </c>
      <c r="T32" s="348">
        <v>16.024899999999999</v>
      </c>
      <c r="U32" s="354">
        <v>11.8187</v>
      </c>
      <c r="V32" s="348">
        <v>9.9945000000000004</v>
      </c>
      <c r="W32" s="348">
        <v>16.2807</v>
      </c>
      <c r="X32" s="348">
        <v>15.966900000000001</v>
      </c>
      <c r="Y32" s="375">
        <v>12.348800000000001</v>
      </c>
      <c r="Z32" s="348">
        <v>8.0747</v>
      </c>
      <c r="AA32" s="348">
        <v>2.6408</v>
      </c>
      <c r="AB32" s="348">
        <v>29.416399999999999</v>
      </c>
      <c r="AC32" s="348">
        <v>14.656499999999999</v>
      </c>
      <c r="AD32" s="348">
        <v>11.7387</v>
      </c>
      <c r="AE32" s="348">
        <v>2.6408</v>
      </c>
      <c r="AF32" s="348">
        <v>7.6132</v>
      </c>
      <c r="AG32" s="569"/>
      <c r="AH32" s="346">
        <v>7</v>
      </c>
      <c r="AI32" s="346">
        <v>4</v>
      </c>
      <c r="AJ32" s="346">
        <v>4</v>
      </c>
      <c r="AK32" s="346">
        <v>4</v>
      </c>
      <c r="AL32" s="346">
        <v>1</v>
      </c>
      <c r="AM32" s="346">
        <v>8</v>
      </c>
      <c r="AN32" s="346">
        <v>1</v>
      </c>
      <c r="AO32" s="572">
        <v>2</v>
      </c>
      <c r="AP32" s="346">
        <v>2</v>
      </c>
      <c r="AQ32" s="346">
        <v>1</v>
      </c>
      <c r="AR32" s="346">
        <v>1</v>
      </c>
      <c r="AS32" s="346">
        <v>1</v>
      </c>
      <c r="AT32" s="346">
        <v>2</v>
      </c>
      <c r="AU32" s="346">
        <v>7</v>
      </c>
      <c r="AV32" s="346">
        <v>1</v>
      </c>
      <c r="AW32" s="346">
        <v>2</v>
      </c>
      <c r="AX32" s="346">
        <v>2</v>
      </c>
      <c r="AY32" s="346">
        <v>7</v>
      </c>
      <c r="AZ32" s="584"/>
      <c r="BA32" s="467">
        <v>14.86</v>
      </c>
      <c r="BB32" s="348">
        <v>18.09</v>
      </c>
      <c r="BC32" s="348">
        <v>3.86</v>
      </c>
      <c r="BD32" s="348">
        <v>49.34</v>
      </c>
      <c r="BE32" s="375">
        <v>7.53</v>
      </c>
      <c r="BF32" s="375">
        <v>6.33</v>
      </c>
      <c r="BG32" s="374"/>
      <c r="BH32" s="594">
        <v>6.33</v>
      </c>
      <c r="BI32" s="348">
        <v>8.73</v>
      </c>
      <c r="BJ32" s="348" t="s">
        <v>430</v>
      </c>
      <c r="BK32" s="348">
        <v>70.09</v>
      </c>
      <c r="BL32" s="348" t="s">
        <v>430</v>
      </c>
      <c r="BM32" s="375">
        <v>14.86</v>
      </c>
      <c r="BN32" s="375" t="s">
        <v>430</v>
      </c>
      <c r="BO32" s="375" t="s">
        <v>430</v>
      </c>
      <c r="BP32" s="375" t="s">
        <v>430</v>
      </c>
      <c r="BQ32" s="375" t="s">
        <v>430</v>
      </c>
      <c r="BR32" s="374"/>
      <c r="BS32" s="468">
        <v>3.7657639299999999</v>
      </c>
      <c r="BT32" s="348">
        <v>5.9050822399999996</v>
      </c>
      <c r="BU32" s="374"/>
      <c r="BV32" s="430" t="s">
        <v>7951</v>
      </c>
    </row>
    <row r="33" spans="1:74" s="428" customFormat="1" x14ac:dyDescent="0.25">
      <c r="A33" s="345" t="s">
        <v>7963</v>
      </c>
      <c r="B33" s="373"/>
      <c r="C33" s="719">
        <v>41232</v>
      </c>
      <c r="D33" s="373"/>
      <c r="E33" s="346">
        <v>253.291</v>
      </c>
      <c r="F33" s="373"/>
      <c r="G33" s="347">
        <v>18.165299999999998</v>
      </c>
      <c r="H33" s="374"/>
      <c r="I33" s="348">
        <v>2.65</v>
      </c>
      <c r="J33" s="348">
        <v>7.8</v>
      </c>
      <c r="K33" s="348">
        <v>2.02</v>
      </c>
      <c r="L33" s="348">
        <v>2.11</v>
      </c>
      <c r="M33" s="362"/>
      <c r="N33" s="350">
        <v>32.378799999999998</v>
      </c>
      <c r="O33" s="348">
        <v>-5.2220000000000004</v>
      </c>
      <c r="P33" s="348">
        <v>-0.25829999999999997</v>
      </c>
      <c r="Q33" s="348">
        <v>0.21529999999999999</v>
      </c>
      <c r="R33" s="348">
        <v>7.4055999999999997</v>
      </c>
      <c r="S33" s="348">
        <v>6.9043999999999999</v>
      </c>
      <c r="T33" s="348">
        <v>6.4050000000000002</v>
      </c>
      <c r="U33" s="354">
        <v>5.7034000000000002</v>
      </c>
      <c r="V33" s="348">
        <v>5.7732999999999999</v>
      </c>
      <c r="W33" s="348">
        <v>7.2873999999999999</v>
      </c>
      <c r="X33" s="348">
        <v>7.0780000000000003</v>
      </c>
      <c r="Y33" s="375">
        <v>9.4215</v>
      </c>
      <c r="Z33" s="348">
        <v>2.7176999999999998</v>
      </c>
      <c r="AA33" s="348">
        <v>2.3885999999999998</v>
      </c>
      <c r="AB33" s="348">
        <v>7.8121999999999998</v>
      </c>
      <c r="AC33" s="348">
        <v>5.8403</v>
      </c>
      <c r="AD33" s="348">
        <v>6.0883000000000003</v>
      </c>
      <c r="AE33" s="348">
        <v>2.3885999999999998</v>
      </c>
      <c r="AF33" s="348">
        <v>4.4657999999999998</v>
      </c>
      <c r="AG33" s="569"/>
      <c r="AH33" s="346">
        <v>6</v>
      </c>
      <c r="AI33" s="346">
        <v>7</v>
      </c>
      <c r="AJ33" s="346">
        <v>11</v>
      </c>
      <c r="AK33" s="346">
        <v>5</v>
      </c>
      <c r="AL33" s="346">
        <v>10</v>
      </c>
      <c r="AM33" s="346">
        <v>9</v>
      </c>
      <c r="AN33" s="346">
        <v>10</v>
      </c>
      <c r="AO33" s="572">
        <v>9</v>
      </c>
      <c r="AP33" s="346">
        <v>9</v>
      </c>
      <c r="AQ33" s="346">
        <v>10</v>
      </c>
      <c r="AR33" s="346">
        <v>10</v>
      </c>
      <c r="AS33" s="346">
        <v>3</v>
      </c>
      <c r="AT33" s="346">
        <v>10</v>
      </c>
      <c r="AU33" s="346">
        <v>8</v>
      </c>
      <c r="AV33" s="346">
        <v>10</v>
      </c>
      <c r="AW33" s="346">
        <v>9</v>
      </c>
      <c r="AX33" s="346">
        <v>9</v>
      </c>
      <c r="AY33" s="346">
        <v>8</v>
      </c>
      <c r="AZ33" s="584"/>
      <c r="BA33" s="467">
        <v>15.18</v>
      </c>
      <c r="BB33" s="348">
        <v>5.79</v>
      </c>
      <c r="BC33" s="348">
        <v>12.92</v>
      </c>
      <c r="BD33" s="348">
        <v>52.37</v>
      </c>
      <c r="BE33" s="375" t="s">
        <v>430</v>
      </c>
      <c r="BF33" s="375">
        <v>13.74</v>
      </c>
      <c r="BG33" s="374"/>
      <c r="BH33" s="594">
        <v>11.7</v>
      </c>
      <c r="BI33" s="348" t="s">
        <v>430</v>
      </c>
      <c r="BJ33" s="348" t="s">
        <v>430</v>
      </c>
      <c r="BK33" s="348">
        <v>71.08</v>
      </c>
      <c r="BL33" s="348" t="s">
        <v>430</v>
      </c>
      <c r="BM33" s="375">
        <v>15.18</v>
      </c>
      <c r="BN33" s="375" t="s">
        <v>430</v>
      </c>
      <c r="BO33" s="375" t="s">
        <v>430</v>
      </c>
      <c r="BP33" s="375" t="s">
        <v>430</v>
      </c>
      <c r="BQ33" s="375">
        <v>2.04</v>
      </c>
      <c r="BR33" s="374"/>
      <c r="BS33" s="468">
        <v>5.9379777805938003</v>
      </c>
      <c r="BT33" s="348">
        <v>5.7265196305726498</v>
      </c>
      <c r="BU33" s="374"/>
      <c r="BV33" s="430" t="s">
        <v>436</v>
      </c>
    </row>
    <row r="34" spans="1:74" s="428" customFormat="1" x14ac:dyDescent="0.25">
      <c r="A34" s="345" t="s">
        <v>7964</v>
      </c>
      <c r="B34" s="373"/>
      <c r="C34" s="719">
        <v>42797</v>
      </c>
      <c r="D34" s="373"/>
      <c r="E34" s="346">
        <v>227.447</v>
      </c>
      <c r="F34" s="373"/>
      <c r="G34" s="347">
        <v>17.265699999999999</v>
      </c>
      <c r="H34" s="374"/>
      <c r="I34" s="348">
        <v>3.7</v>
      </c>
      <c r="J34" s="348">
        <v>7.64</v>
      </c>
      <c r="K34" s="348">
        <v>2.72</v>
      </c>
      <c r="L34" s="348">
        <v>2.87</v>
      </c>
      <c r="M34" s="362"/>
      <c r="N34" s="350">
        <v>25.174199999999999</v>
      </c>
      <c r="O34" s="348">
        <v>-10.420199999999999</v>
      </c>
      <c r="P34" s="348">
        <v>2.1450999999999998</v>
      </c>
      <c r="Q34" s="348">
        <v>-1.9917</v>
      </c>
      <c r="R34" s="348">
        <v>8.7011000000000003</v>
      </c>
      <c r="S34" s="348">
        <v>6.8737000000000004</v>
      </c>
      <c r="T34" s="348">
        <v>6.2210999999999999</v>
      </c>
      <c r="U34" s="354">
        <v>4.8433999999999999</v>
      </c>
      <c r="V34" s="348">
        <v>4.6887999999999996</v>
      </c>
      <c r="W34" s="348">
        <v>6.2065999999999999</v>
      </c>
      <c r="X34" s="348">
        <v>6.2987000000000002</v>
      </c>
      <c r="Y34" s="375">
        <v>5.4429999999999996</v>
      </c>
      <c r="Z34" s="348" t="s">
        <v>430</v>
      </c>
      <c r="AA34" s="348">
        <v>-0.56799999999999995</v>
      </c>
      <c r="AB34" s="348">
        <v>8.0840999999999994</v>
      </c>
      <c r="AC34" s="348">
        <v>5.3049999999999997</v>
      </c>
      <c r="AD34" s="348">
        <v>5.1821000000000002</v>
      </c>
      <c r="AE34" s="348">
        <v>-0.56799999999999995</v>
      </c>
      <c r="AF34" s="348">
        <v>5.9983000000000004</v>
      </c>
      <c r="AG34" s="569"/>
      <c r="AH34" s="346">
        <v>8</v>
      </c>
      <c r="AI34" s="346">
        <v>11</v>
      </c>
      <c r="AJ34" s="346">
        <v>8</v>
      </c>
      <c r="AK34" s="346">
        <v>10</v>
      </c>
      <c r="AL34" s="346">
        <v>8</v>
      </c>
      <c r="AM34" s="346">
        <v>10</v>
      </c>
      <c r="AN34" s="346">
        <v>11</v>
      </c>
      <c r="AO34" s="572">
        <v>11</v>
      </c>
      <c r="AP34" s="346">
        <v>11</v>
      </c>
      <c r="AQ34" s="346">
        <v>11</v>
      </c>
      <c r="AR34" s="346">
        <v>11</v>
      </c>
      <c r="AS34" s="346">
        <v>11</v>
      </c>
      <c r="AT34" s="346" t="s">
        <v>430</v>
      </c>
      <c r="AU34" s="346">
        <v>11</v>
      </c>
      <c r="AV34" s="346">
        <v>9</v>
      </c>
      <c r="AW34" s="346">
        <v>11</v>
      </c>
      <c r="AX34" s="346">
        <v>11</v>
      </c>
      <c r="AY34" s="346">
        <v>11</v>
      </c>
      <c r="AZ34" s="584"/>
      <c r="BA34" s="467">
        <v>15.5</v>
      </c>
      <c r="BB34" s="348">
        <v>8.85</v>
      </c>
      <c r="BC34" s="348">
        <v>6.43</v>
      </c>
      <c r="BD34" s="348">
        <v>65.09</v>
      </c>
      <c r="BE34" s="375" t="s">
        <v>430</v>
      </c>
      <c r="BF34" s="375">
        <v>4.1399999999999997</v>
      </c>
      <c r="BG34" s="374"/>
      <c r="BH34" s="594">
        <v>4.13</v>
      </c>
      <c r="BI34" s="348" t="s">
        <v>430</v>
      </c>
      <c r="BJ34" s="348" t="s">
        <v>430</v>
      </c>
      <c r="BK34" s="348">
        <v>80.36</v>
      </c>
      <c r="BL34" s="348" t="s">
        <v>430</v>
      </c>
      <c r="BM34" s="375">
        <v>15.5</v>
      </c>
      <c r="BN34" s="375" t="s">
        <v>430</v>
      </c>
      <c r="BO34" s="375" t="s">
        <v>430</v>
      </c>
      <c r="BP34" s="375" t="s">
        <v>430</v>
      </c>
      <c r="BQ34" s="375" t="s">
        <v>430</v>
      </c>
      <c r="BR34" s="374"/>
      <c r="BS34" s="468">
        <v>17.195470390000001</v>
      </c>
      <c r="BT34" s="348">
        <v>10.99156005</v>
      </c>
      <c r="BU34" s="374"/>
      <c r="BV34" s="430" t="s">
        <v>907</v>
      </c>
    </row>
    <row r="35" spans="1:74" x14ac:dyDescent="0.25">
      <c r="A35" s="318" t="s">
        <v>93</v>
      </c>
      <c r="B35" s="43"/>
      <c r="C35" s="720"/>
      <c r="D35" s="43"/>
      <c r="E35" s="51"/>
      <c r="F35" s="43"/>
      <c r="G35" s="55"/>
      <c r="H35" s="66"/>
      <c r="I35" s="59"/>
      <c r="J35" s="59"/>
      <c r="K35" s="59"/>
      <c r="L35" s="59"/>
      <c r="M35" s="258"/>
      <c r="N35" s="70">
        <v>33.319299999999998</v>
      </c>
      <c r="O35" s="59">
        <v>-3.38</v>
      </c>
      <c r="P35" s="59">
        <v>3.2307999999999999</v>
      </c>
      <c r="Q35" s="59">
        <v>-0.11609999999999999</v>
      </c>
      <c r="R35" s="59">
        <v>10.8566</v>
      </c>
      <c r="S35" s="59">
        <v>7.9135</v>
      </c>
      <c r="T35" s="59">
        <v>8.3307000000000002</v>
      </c>
      <c r="U35" s="88">
        <v>7.4642999999999997</v>
      </c>
      <c r="V35" s="59">
        <v>7.3646000000000003</v>
      </c>
      <c r="W35" s="59">
        <v>9.6199999999999992</v>
      </c>
      <c r="X35" s="59">
        <v>9.0822000000000003</v>
      </c>
      <c r="Y35" s="276">
        <v>7.8715999999999999</v>
      </c>
      <c r="Z35" s="59">
        <v>6.7812999999999999</v>
      </c>
      <c r="AA35" s="59">
        <v>3.3993000000000002</v>
      </c>
      <c r="AB35" s="59">
        <v>11.2843</v>
      </c>
      <c r="AC35" s="59">
        <v>8.2208000000000006</v>
      </c>
      <c r="AD35" s="59">
        <v>7.7308000000000003</v>
      </c>
      <c r="AE35" s="59">
        <v>3.3993000000000002</v>
      </c>
      <c r="AF35" s="59">
        <v>7.1920999999999999</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47.791800000000002</v>
      </c>
      <c r="O36" s="60">
        <v>8.8836999999999993</v>
      </c>
      <c r="P36" s="60">
        <v>7.1577000000000002</v>
      </c>
      <c r="Q36" s="60">
        <v>2.2665999999999999</v>
      </c>
      <c r="R36" s="60">
        <v>15.430899999999999</v>
      </c>
      <c r="S36" s="60">
        <v>9.4938000000000002</v>
      </c>
      <c r="T36" s="60">
        <v>16.024899999999999</v>
      </c>
      <c r="U36" s="89">
        <v>12.6754</v>
      </c>
      <c r="V36" s="60">
        <v>11.9278</v>
      </c>
      <c r="W36" s="60">
        <v>16.2807</v>
      </c>
      <c r="X36" s="60">
        <v>15.966900000000001</v>
      </c>
      <c r="Y36" s="277">
        <v>12.348800000000001</v>
      </c>
      <c r="Z36" s="60">
        <v>8.4666999999999994</v>
      </c>
      <c r="AA36" s="60">
        <v>8.0843000000000007</v>
      </c>
      <c r="AB36" s="60">
        <v>29.416399999999999</v>
      </c>
      <c r="AC36" s="60">
        <v>14.985799999999999</v>
      </c>
      <c r="AD36" s="60">
        <v>12.709899999999999</v>
      </c>
      <c r="AE36" s="60">
        <v>8.0843000000000007</v>
      </c>
      <c r="AF36" s="60">
        <v>8.5495000000000001</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20.584800000000001</v>
      </c>
      <c r="O37" s="60">
        <v>-10.420199999999999</v>
      </c>
      <c r="P37" s="60">
        <v>-0.25829999999999997</v>
      </c>
      <c r="Q37" s="60">
        <v>-2.2039</v>
      </c>
      <c r="R37" s="60">
        <v>6.6235999999999997</v>
      </c>
      <c r="S37" s="60">
        <v>6.7039999999999997</v>
      </c>
      <c r="T37" s="60">
        <v>6.2210999999999999</v>
      </c>
      <c r="U37" s="89">
        <v>4.8433999999999999</v>
      </c>
      <c r="V37" s="60">
        <v>4.6887999999999996</v>
      </c>
      <c r="W37" s="60">
        <v>6.2065999999999999</v>
      </c>
      <c r="X37" s="60">
        <v>6.2987000000000002</v>
      </c>
      <c r="Y37" s="277">
        <v>5.4429999999999996</v>
      </c>
      <c r="Z37" s="60">
        <v>2.7176999999999998</v>
      </c>
      <c r="AA37" s="60">
        <v>-0.56799999999999995</v>
      </c>
      <c r="AB37" s="60">
        <v>7.6172000000000004</v>
      </c>
      <c r="AC37" s="60">
        <v>5.3049999999999997</v>
      </c>
      <c r="AD37" s="60">
        <v>5.1821000000000002</v>
      </c>
      <c r="AE37" s="60">
        <v>-0.56799999999999995</v>
      </c>
      <c r="AF37" s="60">
        <v>4.4657999999999998</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32.378799999999998</v>
      </c>
      <c r="O38" s="61">
        <v>-3.6852</v>
      </c>
      <c r="P38" s="61">
        <v>3.1084999999999998</v>
      </c>
      <c r="Q38" s="61">
        <v>-0.13500000000000001</v>
      </c>
      <c r="R38" s="61">
        <v>11.625400000000001</v>
      </c>
      <c r="S38" s="61">
        <v>7.8154000000000003</v>
      </c>
      <c r="T38" s="61">
        <v>7.7946999999999997</v>
      </c>
      <c r="U38" s="90">
        <v>6.9097</v>
      </c>
      <c r="V38" s="61">
        <v>6.9988999999999999</v>
      </c>
      <c r="W38" s="61">
        <v>8.3483000000000001</v>
      </c>
      <c r="X38" s="61">
        <v>7.9682000000000004</v>
      </c>
      <c r="Y38" s="279">
        <v>7.1943000000000001</v>
      </c>
      <c r="Z38" s="61">
        <v>7.0810500000000003</v>
      </c>
      <c r="AA38" s="61">
        <v>3.2719</v>
      </c>
      <c r="AB38" s="61">
        <v>9.8440999999999992</v>
      </c>
      <c r="AC38" s="61">
        <v>7.2728999999999999</v>
      </c>
      <c r="AD38" s="61">
        <v>7.1923000000000004</v>
      </c>
      <c r="AE38" s="61">
        <v>3.2719</v>
      </c>
      <c r="AF38" s="61">
        <v>7.5045999999999999</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281</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7965</v>
      </c>
      <c r="B40" s="373"/>
      <c r="C40" s="719">
        <v>42027</v>
      </c>
      <c r="D40" s="373"/>
      <c r="E40" s="346">
        <v>177.4</v>
      </c>
      <c r="F40" s="373"/>
      <c r="G40" s="347">
        <v>26.258900000000001</v>
      </c>
      <c r="H40" s="374"/>
      <c r="I40" s="348">
        <v>2.14</v>
      </c>
      <c r="J40" s="348">
        <v>7.62</v>
      </c>
      <c r="K40" s="348">
        <v>1.65</v>
      </c>
      <c r="L40" s="348">
        <v>1.74</v>
      </c>
      <c r="M40" s="362"/>
      <c r="N40" s="350">
        <v>26.846800000000002</v>
      </c>
      <c r="O40" s="348">
        <v>-4.2611999999999997</v>
      </c>
      <c r="P40" s="348">
        <v>0.25819999999999999</v>
      </c>
      <c r="Q40" s="348">
        <v>-0.50629999999999997</v>
      </c>
      <c r="R40" s="348">
        <v>5.9409999999999998</v>
      </c>
      <c r="S40" s="348">
        <v>6.7849000000000004</v>
      </c>
      <c r="T40" s="348">
        <v>7.2771999999999997</v>
      </c>
      <c r="U40" s="354">
        <v>6.4421999999999997</v>
      </c>
      <c r="V40" s="348">
        <v>6.9104000000000001</v>
      </c>
      <c r="W40" s="348">
        <v>8.4077999999999999</v>
      </c>
      <c r="X40" s="348">
        <v>8.3466000000000005</v>
      </c>
      <c r="Y40" s="375">
        <v>9.3092000000000006</v>
      </c>
      <c r="Z40" s="348">
        <v>8.3323999999999998</v>
      </c>
      <c r="AA40" s="348">
        <v>1.3387</v>
      </c>
      <c r="AB40" s="348">
        <v>7.7291999999999996</v>
      </c>
      <c r="AC40" s="348">
        <v>6.5114000000000001</v>
      </c>
      <c r="AD40" s="348">
        <v>6.7483000000000004</v>
      </c>
      <c r="AE40" s="348">
        <v>1.3387</v>
      </c>
      <c r="AF40" s="348">
        <v>8.7693999999999992</v>
      </c>
      <c r="AG40" s="569"/>
      <c r="AH40" s="346">
        <v>2</v>
      </c>
      <c r="AI40" s="346">
        <v>3</v>
      </c>
      <c r="AJ40" s="346">
        <v>3</v>
      </c>
      <c r="AK40" s="346">
        <v>3</v>
      </c>
      <c r="AL40" s="346">
        <v>3</v>
      </c>
      <c r="AM40" s="346">
        <v>3</v>
      </c>
      <c r="AN40" s="346">
        <v>3</v>
      </c>
      <c r="AO40" s="572">
        <v>3</v>
      </c>
      <c r="AP40" s="346">
        <v>3</v>
      </c>
      <c r="AQ40" s="346">
        <v>3</v>
      </c>
      <c r="AR40" s="346">
        <v>3</v>
      </c>
      <c r="AS40" s="346">
        <v>2</v>
      </c>
      <c r="AT40" s="346">
        <v>1</v>
      </c>
      <c r="AU40" s="346">
        <v>3</v>
      </c>
      <c r="AV40" s="346">
        <v>3</v>
      </c>
      <c r="AW40" s="346">
        <v>3</v>
      </c>
      <c r="AX40" s="346">
        <v>3</v>
      </c>
      <c r="AY40" s="346">
        <v>3</v>
      </c>
      <c r="AZ40" s="584"/>
      <c r="BA40" s="467">
        <v>15.17</v>
      </c>
      <c r="BB40" s="348">
        <v>7.49</v>
      </c>
      <c r="BC40" s="348">
        <v>8.65</v>
      </c>
      <c r="BD40" s="348">
        <v>57.6</v>
      </c>
      <c r="BE40" s="375" t="s">
        <v>430</v>
      </c>
      <c r="BF40" s="375">
        <v>11.09</v>
      </c>
      <c r="BG40" s="374"/>
      <c r="BH40" s="594">
        <v>8.7899999999999991</v>
      </c>
      <c r="BI40" s="348" t="s">
        <v>430</v>
      </c>
      <c r="BJ40" s="348" t="s">
        <v>430</v>
      </c>
      <c r="BK40" s="348">
        <v>73.739999999999995</v>
      </c>
      <c r="BL40" s="348" t="s">
        <v>430</v>
      </c>
      <c r="BM40" s="375">
        <v>15.17</v>
      </c>
      <c r="BN40" s="375" t="s">
        <v>430</v>
      </c>
      <c r="BO40" s="375" t="s">
        <v>430</v>
      </c>
      <c r="BP40" s="375" t="s">
        <v>430</v>
      </c>
      <c r="BQ40" s="375">
        <v>2.31</v>
      </c>
      <c r="BR40" s="374"/>
      <c r="BS40" s="468">
        <v>9.6272348490372792</v>
      </c>
      <c r="BT40" s="348">
        <v>5.64769896943523</v>
      </c>
      <c r="BU40" s="374"/>
      <c r="BV40" s="430" t="s">
        <v>443</v>
      </c>
    </row>
    <row r="41" spans="1:74" s="428" customFormat="1" x14ac:dyDescent="0.25">
      <c r="A41" s="345" t="s">
        <v>7966</v>
      </c>
      <c r="B41" s="373"/>
      <c r="C41" s="719">
        <v>41886</v>
      </c>
      <c r="D41" s="373"/>
      <c r="E41" s="346">
        <v>164.38</v>
      </c>
      <c r="F41" s="373"/>
      <c r="G41" s="347">
        <v>2334.9218999999998</v>
      </c>
      <c r="H41" s="374"/>
      <c r="I41" s="348">
        <v>3.56</v>
      </c>
      <c r="J41" s="348">
        <v>7.31</v>
      </c>
      <c r="K41" s="348">
        <v>2.6</v>
      </c>
      <c r="L41" s="348">
        <v>2.7</v>
      </c>
      <c r="M41" s="362"/>
      <c r="N41" s="350">
        <v>38.444099999999999</v>
      </c>
      <c r="O41" s="348">
        <v>-2.1147</v>
      </c>
      <c r="P41" s="348">
        <v>5.0260999999999996</v>
      </c>
      <c r="Q41" s="348">
        <v>1.7941</v>
      </c>
      <c r="R41" s="348">
        <v>10.698600000000001</v>
      </c>
      <c r="S41" s="348">
        <v>13.8416</v>
      </c>
      <c r="T41" s="348">
        <v>10.209300000000001</v>
      </c>
      <c r="U41" s="354">
        <v>8.7079000000000004</v>
      </c>
      <c r="V41" s="348">
        <v>8.0105000000000004</v>
      </c>
      <c r="W41" s="348">
        <v>9.8010999999999999</v>
      </c>
      <c r="X41" s="348">
        <v>9.7001000000000008</v>
      </c>
      <c r="Y41" s="375">
        <v>8.4826999999999995</v>
      </c>
      <c r="Z41" s="348">
        <v>6.7587000000000002</v>
      </c>
      <c r="AA41" s="348">
        <v>3.4155000000000002</v>
      </c>
      <c r="AB41" s="348">
        <v>14.5639</v>
      </c>
      <c r="AC41" s="348">
        <v>9.6135999999999999</v>
      </c>
      <c r="AD41" s="348">
        <v>8.9686000000000003</v>
      </c>
      <c r="AE41" s="348">
        <v>3.4155000000000002</v>
      </c>
      <c r="AF41" s="348">
        <v>7.4043999999999999</v>
      </c>
      <c r="AG41" s="569"/>
      <c r="AH41" s="346">
        <v>1</v>
      </c>
      <c r="AI41" s="346">
        <v>2</v>
      </c>
      <c r="AJ41" s="346">
        <v>1</v>
      </c>
      <c r="AK41" s="346">
        <v>2</v>
      </c>
      <c r="AL41" s="346">
        <v>1</v>
      </c>
      <c r="AM41" s="346">
        <v>2</v>
      </c>
      <c r="AN41" s="346">
        <v>2</v>
      </c>
      <c r="AO41" s="572">
        <v>2</v>
      </c>
      <c r="AP41" s="346">
        <v>2</v>
      </c>
      <c r="AQ41" s="346">
        <v>2</v>
      </c>
      <c r="AR41" s="346">
        <v>2</v>
      </c>
      <c r="AS41" s="346">
        <v>3</v>
      </c>
      <c r="AT41" s="346">
        <v>2</v>
      </c>
      <c r="AU41" s="346">
        <v>2</v>
      </c>
      <c r="AV41" s="346">
        <v>2</v>
      </c>
      <c r="AW41" s="346">
        <v>2</v>
      </c>
      <c r="AX41" s="346">
        <v>2</v>
      </c>
      <c r="AY41" s="346">
        <v>2</v>
      </c>
      <c r="AZ41" s="584"/>
      <c r="BA41" s="467">
        <v>30.85</v>
      </c>
      <c r="BB41" s="348" t="s">
        <v>430</v>
      </c>
      <c r="BC41" s="348">
        <v>7.37</v>
      </c>
      <c r="BD41" s="348">
        <v>51.93</v>
      </c>
      <c r="BE41" s="375" t="s">
        <v>430</v>
      </c>
      <c r="BF41" s="375">
        <v>9.7899999999999991</v>
      </c>
      <c r="BG41" s="374"/>
      <c r="BH41" s="594">
        <v>9.35</v>
      </c>
      <c r="BI41" s="348" t="s">
        <v>430</v>
      </c>
      <c r="BJ41" s="348" t="s">
        <v>430</v>
      </c>
      <c r="BK41" s="348">
        <v>59.3</v>
      </c>
      <c r="BL41" s="348" t="s">
        <v>430</v>
      </c>
      <c r="BM41" s="375">
        <v>30.85</v>
      </c>
      <c r="BN41" s="375" t="s">
        <v>430</v>
      </c>
      <c r="BO41" s="375" t="s">
        <v>430</v>
      </c>
      <c r="BP41" s="375" t="s">
        <v>430</v>
      </c>
      <c r="BQ41" s="375">
        <v>0.5</v>
      </c>
      <c r="BR41" s="374"/>
      <c r="BS41" s="468">
        <v>8.0070844408007105</v>
      </c>
      <c r="BT41" s="348">
        <v>10.422257491042201</v>
      </c>
      <c r="BU41" s="374"/>
      <c r="BV41" s="430" t="s">
        <v>443</v>
      </c>
    </row>
    <row r="42" spans="1:74" s="428" customFormat="1" x14ac:dyDescent="0.25">
      <c r="A42" s="345" t="s">
        <v>7967</v>
      </c>
      <c r="B42" s="373"/>
      <c r="C42" s="719">
        <v>42062</v>
      </c>
      <c r="D42" s="373"/>
      <c r="E42" s="346">
        <v>88.56</v>
      </c>
      <c r="F42" s="373"/>
      <c r="G42" s="347">
        <v>14.7163</v>
      </c>
      <c r="H42" s="374"/>
      <c r="I42" s="348">
        <v>0.68</v>
      </c>
      <c r="J42" s="348">
        <v>7.09</v>
      </c>
      <c r="K42" s="348">
        <v>0.64</v>
      </c>
      <c r="L42" s="348">
        <v>0.69</v>
      </c>
      <c r="M42" s="362"/>
      <c r="N42" s="350">
        <v>9.6754999999999995</v>
      </c>
      <c r="O42" s="348">
        <v>0</v>
      </c>
      <c r="P42" s="348">
        <v>3.7585000000000002</v>
      </c>
      <c r="Q42" s="348">
        <v>1.8614999999999999</v>
      </c>
      <c r="R42" s="348">
        <v>6.0819999999999999</v>
      </c>
      <c r="S42" s="348">
        <v>27.651399999999999</v>
      </c>
      <c r="T42" s="348">
        <v>17.493300000000001</v>
      </c>
      <c r="U42" s="354">
        <v>20.526</v>
      </c>
      <c r="V42" s="348">
        <v>17.3764</v>
      </c>
      <c r="W42" s="348">
        <v>11.7936</v>
      </c>
      <c r="X42" s="348">
        <v>10.001899999999999</v>
      </c>
      <c r="Y42" s="375">
        <v>27.735099999999999</v>
      </c>
      <c r="Z42" s="348">
        <v>2.5703</v>
      </c>
      <c r="AA42" s="348">
        <v>3.5554000000000001</v>
      </c>
      <c r="AB42" s="348">
        <v>24.856400000000001</v>
      </c>
      <c r="AC42" s="348">
        <v>26.090299999999999</v>
      </c>
      <c r="AD42" s="348">
        <v>19.726099999999999</v>
      </c>
      <c r="AE42" s="348">
        <v>3.5554000000000001</v>
      </c>
      <c r="AF42" s="348">
        <v>3.4506999999999999</v>
      </c>
      <c r="AG42" s="569"/>
      <c r="AH42" s="346">
        <v>3</v>
      </c>
      <c r="AI42" s="346">
        <v>1</v>
      </c>
      <c r="AJ42" s="346">
        <v>2</v>
      </c>
      <c r="AK42" s="346">
        <v>1</v>
      </c>
      <c r="AL42" s="346">
        <v>2</v>
      </c>
      <c r="AM42" s="346">
        <v>1</v>
      </c>
      <c r="AN42" s="346">
        <v>1</v>
      </c>
      <c r="AO42" s="572">
        <v>1</v>
      </c>
      <c r="AP42" s="346">
        <v>1</v>
      </c>
      <c r="AQ42" s="346">
        <v>1</v>
      </c>
      <c r="AR42" s="346">
        <v>1</v>
      </c>
      <c r="AS42" s="346">
        <v>1</v>
      </c>
      <c r="AT42" s="346">
        <v>3</v>
      </c>
      <c r="AU42" s="346">
        <v>1</v>
      </c>
      <c r="AV42" s="346">
        <v>1</v>
      </c>
      <c r="AW42" s="346">
        <v>1</v>
      </c>
      <c r="AX42" s="346">
        <v>1</v>
      </c>
      <c r="AY42" s="346">
        <v>1</v>
      </c>
      <c r="AZ42" s="584"/>
      <c r="BA42" s="467" t="s">
        <v>430</v>
      </c>
      <c r="BB42" s="348">
        <v>9.5299999999999994</v>
      </c>
      <c r="BC42" s="348" t="s">
        <v>430</v>
      </c>
      <c r="BD42" s="348">
        <v>66.599999999999994</v>
      </c>
      <c r="BE42" s="375" t="s">
        <v>430</v>
      </c>
      <c r="BF42" s="375">
        <v>23.87</v>
      </c>
      <c r="BG42" s="374"/>
      <c r="BH42" s="594">
        <v>23.87</v>
      </c>
      <c r="BI42" s="348">
        <v>9.5299999999999994</v>
      </c>
      <c r="BJ42" s="348" t="s">
        <v>430</v>
      </c>
      <c r="BK42" s="348">
        <v>66.599999999999994</v>
      </c>
      <c r="BL42" s="348" t="s">
        <v>430</v>
      </c>
      <c r="BM42" s="375" t="s">
        <v>430</v>
      </c>
      <c r="BN42" s="375" t="s">
        <v>430</v>
      </c>
      <c r="BO42" s="375" t="s">
        <v>430</v>
      </c>
      <c r="BP42" s="375" t="s">
        <v>430</v>
      </c>
      <c r="BQ42" s="375" t="s">
        <v>430</v>
      </c>
      <c r="BR42" s="374"/>
      <c r="BS42" s="468" t="s">
        <v>430</v>
      </c>
      <c r="BT42" s="348">
        <v>5.7727713405772798</v>
      </c>
      <c r="BU42" s="374"/>
      <c r="BV42" s="430" t="s">
        <v>7968</v>
      </c>
    </row>
    <row r="43" spans="1:74" x14ac:dyDescent="0.25">
      <c r="A43" s="318" t="s">
        <v>93</v>
      </c>
      <c r="B43" s="43"/>
      <c r="C43" s="720"/>
      <c r="D43" s="43"/>
      <c r="E43" s="51"/>
      <c r="F43" s="43"/>
      <c r="G43" s="55"/>
      <c r="H43" s="66"/>
      <c r="I43" s="59"/>
      <c r="J43" s="59"/>
      <c r="K43" s="59"/>
      <c r="L43" s="59"/>
      <c r="M43" s="258"/>
      <c r="N43" s="70">
        <v>24.988800000000001</v>
      </c>
      <c r="O43" s="59">
        <v>-2.1253000000000002</v>
      </c>
      <c r="P43" s="59">
        <v>3.0143</v>
      </c>
      <c r="Q43" s="59">
        <v>1.0498000000000001</v>
      </c>
      <c r="R43" s="59">
        <v>7.5739000000000001</v>
      </c>
      <c r="S43" s="59">
        <v>16.092600000000001</v>
      </c>
      <c r="T43" s="59">
        <v>11.6599</v>
      </c>
      <c r="U43" s="88">
        <v>11.891999999999999</v>
      </c>
      <c r="V43" s="59">
        <v>10.7658</v>
      </c>
      <c r="W43" s="59">
        <v>10.0008</v>
      </c>
      <c r="X43" s="59">
        <v>9.3495000000000008</v>
      </c>
      <c r="Y43" s="276">
        <v>15.175700000000001</v>
      </c>
      <c r="Z43" s="59">
        <v>5.8871000000000002</v>
      </c>
      <c r="AA43" s="59">
        <v>2.7698</v>
      </c>
      <c r="AB43" s="59">
        <v>15.7165</v>
      </c>
      <c r="AC43" s="59">
        <v>14.0718</v>
      </c>
      <c r="AD43" s="59">
        <v>11.814299999999999</v>
      </c>
      <c r="AE43" s="59">
        <v>2.7698</v>
      </c>
      <c r="AF43" s="59">
        <v>6.5415000000000001</v>
      </c>
      <c r="AG43" s="553"/>
      <c r="AH43" s="51">
        <v>3</v>
      </c>
      <c r="AI43" s="51">
        <v>3</v>
      </c>
      <c r="AJ43" s="51">
        <v>3</v>
      </c>
      <c r="AK43" s="51">
        <v>3</v>
      </c>
      <c r="AL43" s="51">
        <v>3</v>
      </c>
      <c r="AM43" s="51">
        <v>3</v>
      </c>
      <c r="AN43" s="51">
        <v>3</v>
      </c>
      <c r="AO43" s="560">
        <v>3</v>
      </c>
      <c r="AP43" s="51">
        <v>3</v>
      </c>
      <c r="AQ43" s="51">
        <v>3</v>
      </c>
      <c r="AR43" s="51">
        <v>3</v>
      </c>
      <c r="AS43" s="51">
        <v>3</v>
      </c>
      <c r="AT43" s="51">
        <v>3</v>
      </c>
      <c r="AU43" s="51">
        <v>3</v>
      </c>
      <c r="AV43" s="51">
        <v>3</v>
      </c>
      <c r="AW43" s="51">
        <v>3</v>
      </c>
      <c r="AX43" s="51">
        <v>3</v>
      </c>
      <c r="AY43" s="51">
        <v>3</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1"/>
      <c r="D44" s="44"/>
      <c r="E44" s="52"/>
      <c r="F44" s="44"/>
      <c r="G44" s="56"/>
      <c r="H44" s="67"/>
      <c r="I44" s="60"/>
      <c r="J44" s="60"/>
      <c r="K44" s="60"/>
      <c r="L44" s="60"/>
      <c r="M44" s="259"/>
      <c r="N44" s="71">
        <v>38.444099999999999</v>
      </c>
      <c r="O44" s="60">
        <v>0</v>
      </c>
      <c r="P44" s="60">
        <v>5.0260999999999996</v>
      </c>
      <c r="Q44" s="60">
        <v>1.8614999999999999</v>
      </c>
      <c r="R44" s="60">
        <v>10.698600000000001</v>
      </c>
      <c r="S44" s="60">
        <v>27.651399999999999</v>
      </c>
      <c r="T44" s="60">
        <v>17.493300000000001</v>
      </c>
      <c r="U44" s="89">
        <v>20.526</v>
      </c>
      <c r="V44" s="60">
        <v>17.3764</v>
      </c>
      <c r="W44" s="60">
        <v>11.7936</v>
      </c>
      <c r="X44" s="60">
        <v>10.001899999999999</v>
      </c>
      <c r="Y44" s="277">
        <v>27.735099999999999</v>
      </c>
      <c r="Z44" s="60">
        <v>8.3323999999999998</v>
      </c>
      <c r="AA44" s="60">
        <v>3.5554000000000001</v>
      </c>
      <c r="AB44" s="60">
        <v>24.856400000000001</v>
      </c>
      <c r="AC44" s="60">
        <v>26.090299999999999</v>
      </c>
      <c r="AD44" s="60">
        <v>19.726099999999999</v>
      </c>
      <c r="AE44" s="60">
        <v>3.5554000000000001</v>
      </c>
      <c r="AF44" s="60">
        <v>8.7693999999999992</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1"/>
      <c r="D45" s="44"/>
      <c r="E45" s="52"/>
      <c r="F45" s="44"/>
      <c r="G45" s="56"/>
      <c r="H45" s="67"/>
      <c r="I45" s="60"/>
      <c r="J45" s="60"/>
      <c r="K45" s="60"/>
      <c r="L45" s="60"/>
      <c r="M45" s="259"/>
      <c r="N45" s="71">
        <v>9.6754999999999995</v>
      </c>
      <c r="O45" s="60">
        <v>-4.2611999999999997</v>
      </c>
      <c r="P45" s="60">
        <v>0.25819999999999999</v>
      </c>
      <c r="Q45" s="60">
        <v>-0.50629999999999997</v>
      </c>
      <c r="R45" s="60">
        <v>5.9409999999999998</v>
      </c>
      <c r="S45" s="60">
        <v>6.7849000000000004</v>
      </c>
      <c r="T45" s="60">
        <v>7.2771999999999997</v>
      </c>
      <c r="U45" s="89">
        <v>6.4421999999999997</v>
      </c>
      <c r="V45" s="60">
        <v>6.9104000000000001</v>
      </c>
      <c r="W45" s="60">
        <v>8.4077999999999999</v>
      </c>
      <c r="X45" s="60">
        <v>8.3466000000000005</v>
      </c>
      <c r="Y45" s="277">
        <v>8.4826999999999995</v>
      </c>
      <c r="Z45" s="60">
        <v>2.5703</v>
      </c>
      <c r="AA45" s="60">
        <v>1.3387</v>
      </c>
      <c r="AB45" s="60">
        <v>7.7291999999999996</v>
      </c>
      <c r="AC45" s="60">
        <v>6.5114000000000001</v>
      </c>
      <c r="AD45" s="60">
        <v>6.7483000000000004</v>
      </c>
      <c r="AE45" s="60">
        <v>1.3387</v>
      </c>
      <c r="AF45" s="60">
        <v>3.4506999999999999</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2"/>
      <c r="D46" s="45"/>
      <c r="E46" s="53"/>
      <c r="F46" s="45"/>
      <c r="G46" s="57"/>
      <c r="H46" s="68"/>
      <c r="I46" s="61"/>
      <c r="J46" s="61"/>
      <c r="K46" s="61"/>
      <c r="L46" s="61"/>
      <c r="M46" s="262"/>
      <c r="N46" s="72">
        <v>26.846800000000002</v>
      </c>
      <c r="O46" s="61">
        <v>-2.1147</v>
      </c>
      <c r="P46" s="61">
        <v>3.7585000000000002</v>
      </c>
      <c r="Q46" s="61">
        <v>1.7941</v>
      </c>
      <c r="R46" s="61">
        <v>6.0819999999999999</v>
      </c>
      <c r="S46" s="61">
        <v>13.8416</v>
      </c>
      <c r="T46" s="61">
        <v>10.209300000000001</v>
      </c>
      <c r="U46" s="90">
        <v>8.7079000000000004</v>
      </c>
      <c r="V46" s="61">
        <v>8.0105000000000004</v>
      </c>
      <c r="W46" s="61">
        <v>9.8010999999999999</v>
      </c>
      <c r="X46" s="61">
        <v>9.7001000000000008</v>
      </c>
      <c r="Y46" s="279">
        <v>9.3092000000000006</v>
      </c>
      <c r="Z46" s="61">
        <v>6.7587000000000002</v>
      </c>
      <c r="AA46" s="61">
        <v>3.4155000000000002</v>
      </c>
      <c r="AB46" s="61">
        <v>14.5639</v>
      </c>
      <c r="AC46" s="61">
        <v>9.6135999999999999</v>
      </c>
      <c r="AD46" s="61">
        <v>8.9686000000000003</v>
      </c>
      <c r="AE46" s="61">
        <v>3.4155000000000002</v>
      </c>
      <c r="AF46" s="61">
        <v>7.4043999999999999</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282</v>
      </c>
      <c r="B47" s="46"/>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7969</v>
      </c>
      <c r="B48" s="373"/>
      <c r="C48" s="719">
        <v>42027</v>
      </c>
      <c r="D48" s="373"/>
      <c r="E48" s="346">
        <v>177.4</v>
      </c>
      <c r="F48" s="373"/>
      <c r="G48" s="347">
        <v>23.6662</v>
      </c>
      <c r="H48" s="374"/>
      <c r="I48" s="348">
        <v>2.14</v>
      </c>
      <c r="J48" s="348">
        <v>7.62</v>
      </c>
      <c r="K48" s="348">
        <v>1.65</v>
      </c>
      <c r="L48" s="348">
        <v>1.74</v>
      </c>
      <c r="M48" s="362"/>
      <c r="N48" s="350">
        <v>25.928799999999999</v>
      </c>
      <c r="O48" s="348">
        <v>-5.0873999999999997</v>
      </c>
      <c r="P48" s="348">
        <v>-0.55079999999999996</v>
      </c>
      <c r="Q48" s="348">
        <v>-1.3103</v>
      </c>
      <c r="R48" s="348">
        <v>5.1317000000000004</v>
      </c>
      <c r="S48" s="348">
        <v>5.9668000000000001</v>
      </c>
      <c r="T48" s="348">
        <v>6.4645000000000001</v>
      </c>
      <c r="U48" s="354">
        <v>5.6306000000000003</v>
      </c>
      <c r="V48" s="348">
        <v>6.0879000000000003</v>
      </c>
      <c r="W48" s="348">
        <v>7.5708000000000002</v>
      </c>
      <c r="X48" s="348">
        <v>7.5094000000000003</v>
      </c>
      <c r="Y48" s="375">
        <v>8.4565000000000001</v>
      </c>
      <c r="Z48" s="348">
        <v>7.3910999999999998</v>
      </c>
      <c r="AA48" s="348">
        <v>0.52059999999999995</v>
      </c>
      <c r="AB48" s="348">
        <v>6.9073000000000002</v>
      </c>
      <c r="AC48" s="348">
        <v>5.7012999999999998</v>
      </c>
      <c r="AD48" s="348">
        <v>5.9337999999999997</v>
      </c>
      <c r="AE48" s="348">
        <v>0.52059999999999995</v>
      </c>
      <c r="AF48" s="348">
        <v>7.7892999999999999</v>
      </c>
      <c r="AG48" s="569"/>
      <c r="AH48" s="346">
        <v>2</v>
      </c>
      <c r="AI48" s="346">
        <v>3</v>
      </c>
      <c r="AJ48" s="346">
        <v>3</v>
      </c>
      <c r="AK48" s="346">
        <v>3</v>
      </c>
      <c r="AL48" s="346">
        <v>3</v>
      </c>
      <c r="AM48" s="346">
        <v>3</v>
      </c>
      <c r="AN48" s="346">
        <v>3</v>
      </c>
      <c r="AO48" s="572">
        <v>3</v>
      </c>
      <c r="AP48" s="346">
        <v>3</v>
      </c>
      <c r="AQ48" s="346">
        <v>3</v>
      </c>
      <c r="AR48" s="346">
        <v>3</v>
      </c>
      <c r="AS48" s="346">
        <v>2</v>
      </c>
      <c r="AT48" s="346">
        <v>1</v>
      </c>
      <c r="AU48" s="346">
        <v>3</v>
      </c>
      <c r="AV48" s="346">
        <v>3</v>
      </c>
      <c r="AW48" s="346">
        <v>3</v>
      </c>
      <c r="AX48" s="346">
        <v>3</v>
      </c>
      <c r="AY48" s="346">
        <v>3</v>
      </c>
      <c r="AZ48" s="584"/>
      <c r="BA48" s="467">
        <v>15.17</v>
      </c>
      <c r="BB48" s="348">
        <v>7.49</v>
      </c>
      <c r="BC48" s="348">
        <v>8.65</v>
      </c>
      <c r="BD48" s="348">
        <v>57.6</v>
      </c>
      <c r="BE48" s="375" t="s">
        <v>430</v>
      </c>
      <c r="BF48" s="375">
        <v>11.09</v>
      </c>
      <c r="BG48" s="374"/>
      <c r="BH48" s="594">
        <v>8.7899999999999991</v>
      </c>
      <c r="BI48" s="348" t="s">
        <v>430</v>
      </c>
      <c r="BJ48" s="348" t="s">
        <v>430</v>
      </c>
      <c r="BK48" s="348">
        <v>73.739999999999995</v>
      </c>
      <c r="BL48" s="348" t="s">
        <v>430</v>
      </c>
      <c r="BM48" s="375">
        <v>15.17</v>
      </c>
      <c r="BN48" s="375" t="s">
        <v>430</v>
      </c>
      <c r="BO48" s="375" t="s">
        <v>430</v>
      </c>
      <c r="BP48" s="375" t="s">
        <v>430</v>
      </c>
      <c r="BQ48" s="375">
        <v>2.31</v>
      </c>
      <c r="BR48" s="374"/>
      <c r="BS48" s="468">
        <v>9.6272348490372792</v>
      </c>
      <c r="BT48" s="348">
        <v>5.64769896943523</v>
      </c>
      <c r="BU48" s="374"/>
      <c r="BV48" s="430" t="s">
        <v>443</v>
      </c>
    </row>
    <row r="49" spans="1:74" s="428" customFormat="1" x14ac:dyDescent="0.25">
      <c r="A49" s="345" t="s">
        <v>7970</v>
      </c>
      <c r="B49" s="373"/>
      <c r="C49" s="719">
        <v>41886</v>
      </c>
      <c r="D49" s="373"/>
      <c r="E49" s="346">
        <v>164.38</v>
      </c>
      <c r="F49" s="373"/>
      <c r="G49" s="347">
        <v>2072.605</v>
      </c>
      <c r="H49" s="374"/>
      <c r="I49" s="348">
        <v>3.56</v>
      </c>
      <c r="J49" s="348">
        <v>7.31</v>
      </c>
      <c r="K49" s="348">
        <v>2.6</v>
      </c>
      <c r="L49" s="348">
        <v>2.7</v>
      </c>
      <c r="M49" s="362"/>
      <c r="N49" s="350">
        <v>37.2652</v>
      </c>
      <c r="O49" s="348">
        <v>-3.2923</v>
      </c>
      <c r="P49" s="348">
        <v>3.8477999999999999</v>
      </c>
      <c r="Q49" s="348">
        <v>0.61609999999999998</v>
      </c>
      <c r="R49" s="348">
        <v>9.5112000000000005</v>
      </c>
      <c r="S49" s="348">
        <v>12.6251</v>
      </c>
      <c r="T49" s="348">
        <v>9.0023</v>
      </c>
      <c r="U49" s="354">
        <v>7.4798</v>
      </c>
      <c r="V49" s="348">
        <v>6.7656000000000001</v>
      </c>
      <c r="W49" s="348">
        <v>8.5297000000000001</v>
      </c>
      <c r="X49" s="348">
        <v>8.4533000000000005</v>
      </c>
      <c r="Y49" s="375">
        <v>7.2207999999999997</v>
      </c>
      <c r="Z49" s="348">
        <v>5.6424000000000003</v>
      </c>
      <c r="AA49" s="348">
        <v>2.2364000000000002</v>
      </c>
      <c r="AB49" s="348">
        <v>13.338100000000001</v>
      </c>
      <c r="AC49" s="348">
        <v>8.4039000000000001</v>
      </c>
      <c r="AD49" s="348">
        <v>7.7332999999999998</v>
      </c>
      <c r="AE49" s="348">
        <v>2.2364000000000002</v>
      </c>
      <c r="AF49" s="348">
        <v>6.3315999999999999</v>
      </c>
      <c r="AG49" s="569"/>
      <c r="AH49" s="346">
        <v>1</v>
      </c>
      <c r="AI49" s="346">
        <v>2</v>
      </c>
      <c r="AJ49" s="346">
        <v>1</v>
      </c>
      <c r="AK49" s="346">
        <v>2</v>
      </c>
      <c r="AL49" s="346">
        <v>1</v>
      </c>
      <c r="AM49" s="346">
        <v>2</v>
      </c>
      <c r="AN49" s="346">
        <v>2</v>
      </c>
      <c r="AO49" s="572">
        <v>2</v>
      </c>
      <c r="AP49" s="346">
        <v>2</v>
      </c>
      <c r="AQ49" s="346">
        <v>2</v>
      </c>
      <c r="AR49" s="346">
        <v>2</v>
      </c>
      <c r="AS49" s="346">
        <v>3</v>
      </c>
      <c r="AT49" s="346">
        <v>2</v>
      </c>
      <c r="AU49" s="346">
        <v>2</v>
      </c>
      <c r="AV49" s="346">
        <v>2</v>
      </c>
      <c r="AW49" s="346">
        <v>2</v>
      </c>
      <c r="AX49" s="346">
        <v>2</v>
      </c>
      <c r="AY49" s="346">
        <v>2</v>
      </c>
      <c r="AZ49" s="584"/>
      <c r="BA49" s="467">
        <v>30.85</v>
      </c>
      <c r="BB49" s="348" t="s">
        <v>430</v>
      </c>
      <c r="BC49" s="348">
        <v>7.37</v>
      </c>
      <c r="BD49" s="348">
        <v>51.93</v>
      </c>
      <c r="BE49" s="375" t="s">
        <v>430</v>
      </c>
      <c r="BF49" s="375">
        <v>9.7899999999999991</v>
      </c>
      <c r="BG49" s="374"/>
      <c r="BH49" s="594">
        <v>9.35</v>
      </c>
      <c r="BI49" s="348" t="s">
        <v>430</v>
      </c>
      <c r="BJ49" s="348" t="s">
        <v>430</v>
      </c>
      <c r="BK49" s="348">
        <v>59.3</v>
      </c>
      <c r="BL49" s="348" t="s">
        <v>430</v>
      </c>
      <c r="BM49" s="375">
        <v>30.85</v>
      </c>
      <c r="BN49" s="375" t="s">
        <v>430</v>
      </c>
      <c r="BO49" s="375" t="s">
        <v>430</v>
      </c>
      <c r="BP49" s="375" t="s">
        <v>430</v>
      </c>
      <c r="BQ49" s="375">
        <v>0.5</v>
      </c>
      <c r="BR49" s="374"/>
      <c r="BS49" s="468">
        <v>8.0070844408007105</v>
      </c>
      <c r="BT49" s="348">
        <v>10.422257491042201</v>
      </c>
      <c r="BU49" s="374"/>
      <c r="BV49" s="430" t="s">
        <v>443</v>
      </c>
    </row>
    <row r="50" spans="1:74" s="428" customFormat="1" x14ac:dyDescent="0.25">
      <c r="A50" s="345" t="s">
        <v>7971</v>
      </c>
      <c r="B50" s="373"/>
      <c r="C50" s="719">
        <v>42062</v>
      </c>
      <c r="D50" s="373"/>
      <c r="E50" s="346">
        <v>88.56</v>
      </c>
      <c r="F50" s="373"/>
      <c r="G50" s="347">
        <v>14.3001</v>
      </c>
      <c r="H50" s="374"/>
      <c r="I50" s="348">
        <v>0.68</v>
      </c>
      <c r="J50" s="348">
        <v>7.09</v>
      </c>
      <c r="K50" s="348">
        <v>0.64</v>
      </c>
      <c r="L50" s="348">
        <v>0.69</v>
      </c>
      <c r="M50" s="362"/>
      <c r="N50" s="350">
        <v>8.9357000000000006</v>
      </c>
      <c r="O50" s="348">
        <v>-0.76570000000000005</v>
      </c>
      <c r="P50" s="348">
        <v>2.9916999999999998</v>
      </c>
      <c r="Q50" s="348">
        <v>1.1126</v>
      </c>
      <c r="R50" s="348">
        <v>5.4696999999999996</v>
      </c>
      <c r="S50" s="348">
        <v>27.0991</v>
      </c>
      <c r="T50" s="348">
        <v>16.986899999999999</v>
      </c>
      <c r="U50" s="354">
        <v>20.015000000000001</v>
      </c>
      <c r="V50" s="348">
        <v>16.8691</v>
      </c>
      <c r="W50" s="348">
        <v>11.343400000000001</v>
      </c>
      <c r="X50" s="348">
        <v>9.5936000000000003</v>
      </c>
      <c r="Y50" s="375">
        <v>27.313300000000002</v>
      </c>
      <c r="Z50" s="348">
        <v>2.2936999999999999</v>
      </c>
      <c r="AA50" s="348">
        <v>2.8431000000000002</v>
      </c>
      <c r="AB50" s="348">
        <v>24.31</v>
      </c>
      <c r="AC50" s="348">
        <v>25.566700000000001</v>
      </c>
      <c r="AD50" s="348">
        <v>19.216899999999999</v>
      </c>
      <c r="AE50" s="348">
        <v>2.8431000000000002</v>
      </c>
      <c r="AF50" s="348">
        <v>3.1903999999999999</v>
      </c>
      <c r="AG50" s="569"/>
      <c r="AH50" s="346">
        <v>3</v>
      </c>
      <c r="AI50" s="346">
        <v>1</v>
      </c>
      <c r="AJ50" s="346">
        <v>2</v>
      </c>
      <c r="AK50" s="346">
        <v>1</v>
      </c>
      <c r="AL50" s="346">
        <v>2</v>
      </c>
      <c r="AM50" s="346">
        <v>1</v>
      </c>
      <c r="AN50" s="346">
        <v>1</v>
      </c>
      <c r="AO50" s="572">
        <v>1</v>
      </c>
      <c r="AP50" s="346">
        <v>1</v>
      </c>
      <c r="AQ50" s="346">
        <v>1</v>
      </c>
      <c r="AR50" s="346">
        <v>1</v>
      </c>
      <c r="AS50" s="346">
        <v>1</v>
      </c>
      <c r="AT50" s="346">
        <v>3</v>
      </c>
      <c r="AU50" s="346">
        <v>1</v>
      </c>
      <c r="AV50" s="346">
        <v>1</v>
      </c>
      <c r="AW50" s="346">
        <v>1</v>
      </c>
      <c r="AX50" s="346">
        <v>1</v>
      </c>
      <c r="AY50" s="346">
        <v>1</v>
      </c>
      <c r="AZ50" s="584"/>
      <c r="BA50" s="467" t="s">
        <v>430</v>
      </c>
      <c r="BB50" s="348">
        <v>9.5299999999999994</v>
      </c>
      <c r="BC50" s="348" t="s">
        <v>430</v>
      </c>
      <c r="BD50" s="348">
        <v>66.599999999999994</v>
      </c>
      <c r="BE50" s="375" t="s">
        <v>430</v>
      </c>
      <c r="BF50" s="375">
        <v>23.87</v>
      </c>
      <c r="BG50" s="374"/>
      <c r="BH50" s="594">
        <v>23.87</v>
      </c>
      <c r="BI50" s="348">
        <v>9.5299999999999994</v>
      </c>
      <c r="BJ50" s="348" t="s">
        <v>430</v>
      </c>
      <c r="BK50" s="348">
        <v>66.599999999999994</v>
      </c>
      <c r="BL50" s="348" t="s">
        <v>430</v>
      </c>
      <c r="BM50" s="375" t="s">
        <v>430</v>
      </c>
      <c r="BN50" s="375" t="s">
        <v>430</v>
      </c>
      <c r="BO50" s="375" t="s">
        <v>430</v>
      </c>
      <c r="BP50" s="375" t="s">
        <v>430</v>
      </c>
      <c r="BQ50" s="375" t="s">
        <v>430</v>
      </c>
      <c r="BR50" s="374"/>
      <c r="BS50" s="468" t="s">
        <v>430</v>
      </c>
      <c r="BT50" s="348">
        <v>5.7727713405772798</v>
      </c>
      <c r="BU50" s="374"/>
      <c r="BV50" s="430" t="s">
        <v>7968</v>
      </c>
    </row>
    <row r="51" spans="1:74" x14ac:dyDescent="0.25">
      <c r="A51" s="318" t="s">
        <v>93</v>
      </c>
      <c r="B51" s="43"/>
      <c r="C51" s="720"/>
      <c r="D51" s="43"/>
      <c r="E51" s="51"/>
      <c r="F51" s="43"/>
      <c r="G51" s="55"/>
      <c r="H51" s="66"/>
      <c r="I51" s="59"/>
      <c r="J51" s="59"/>
      <c r="K51" s="59"/>
      <c r="L51" s="59"/>
      <c r="M51" s="258"/>
      <c r="N51" s="70">
        <v>24.043199999999999</v>
      </c>
      <c r="O51" s="59">
        <v>-3.0485000000000002</v>
      </c>
      <c r="P51" s="59">
        <v>2.0962000000000001</v>
      </c>
      <c r="Q51" s="59">
        <v>0.13950000000000001</v>
      </c>
      <c r="R51" s="59">
        <v>6.7042000000000002</v>
      </c>
      <c r="S51" s="59">
        <v>15.2303</v>
      </c>
      <c r="T51" s="59">
        <v>10.8179</v>
      </c>
      <c r="U51" s="88">
        <v>11.0418</v>
      </c>
      <c r="V51" s="59">
        <v>9.9075000000000006</v>
      </c>
      <c r="W51" s="59">
        <v>9.1479999999999997</v>
      </c>
      <c r="X51" s="59">
        <v>8.5188000000000006</v>
      </c>
      <c r="Y51" s="276">
        <v>14.3302</v>
      </c>
      <c r="Z51" s="59">
        <v>5.1090999999999998</v>
      </c>
      <c r="AA51" s="59">
        <v>1.8667</v>
      </c>
      <c r="AB51" s="59">
        <v>14.851800000000001</v>
      </c>
      <c r="AC51" s="59">
        <v>13.224</v>
      </c>
      <c r="AD51" s="59">
        <v>10.9613</v>
      </c>
      <c r="AE51" s="59">
        <v>1.8667</v>
      </c>
      <c r="AF51" s="59">
        <v>5.7704000000000004</v>
      </c>
      <c r="AG51" s="553"/>
      <c r="AH51" s="51">
        <v>3</v>
      </c>
      <c r="AI51" s="51">
        <v>3</v>
      </c>
      <c r="AJ51" s="51">
        <v>3</v>
      </c>
      <c r="AK51" s="51">
        <v>3</v>
      </c>
      <c r="AL51" s="51">
        <v>3</v>
      </c>
      <c r="AM51" s="51">
        <v>3</v>
      </c>
      <c r="AN51" s="51">
        <v>3</v>
      </c>
      <c r="AO51" s="560">
        <v>3</v>
      </c>
      <c r="AP51" s="51">
        <v>3</v>
      </c>
      <c r="AQ51" s="51">
        <v>3</v>
      </c>
      <c r="AR51" s="51">
        <v>3</v>
      </c>
      <c r="AS51" s="51">
        <v>3</v>
      </c>
      <c r="AT51" s="51">
        <v>3</v>
      </c>
      <c r="AU51" s="51">
        <v>3</v>
      </c>
      <c r="AV51" s="51">
        <v>3</v>
      </c>
      <c r="AW51" s="51">
        <v>3</v>
      </c>
      <c r="AX51" s="51">
        <v>3</v>
      </c>
      <c r="AY51" s="51">
        <v>3</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1"/>
      <c r="D52" s="44"/>
      <c r="E52" s="52"/>
      <c r="F52" s="44"/>
      <c r="G52" s="56"/>
      <c r="H52" s="67"/>
      <c r="I52" s="60"/>
      <c r="J52" s="60"/>
      <c r="K52" s="60"/>
      <c r="L52" s="60"/>
      <c r="M52" s="259"/>
      <c r="N52" s="71">
        <v>37.2652</v>
      </c>
      <c r="O52" s="60">
        <v>-0.76570000000000005</v>
      </c>
      <c r="P52" s="60">
        <v>3.8477999999999999</v>
      </c>
      <c r="Q52" s="60">
        <v>1.1126</v>
      </c>
      <c r="R52" s="60">
        <v>9.5112000000000005</v>
      </c>
      <c r="S52" s="60">
        <v>27.0991</v>
      </c>
      <c r="T52" s="60">
        <v>16.986899999999999</v>
      </c>
      <c r="U52" s="89">
        <v>20.015000000000001</v>
      </c>
      <c r="V52" s="60">
        <v>16.8691</v>
      </c>
      <c r="W52" s="60">
        <v>11.343400000000001</v>
      </c>
      <c r="X52" s="60">
        <v>9.5936000000000003</v>
      </c>
      <c r="Y52" s="277">
        <v>27.313300000000002</v>
      </c>
      <c r="Z52" s="60">
        <v>7.3910999999999998</v>
      </c>
      <c r="AA52" s="60">
        <v>2.8431000000000002</v>
      </c>
      <c r="AB52" s="60">
        <v>24.31</v>
      </c>
      <c r="AC52" s="60">
        <v>25.566700000000001</v>
      </c>
      <c r="AD52" s="60">
        <v>19.216899999999999</v>
      </c>
      <c r="AE52" s="60">
        <v>2.8431000000000002</v>
      </c>
      <c r="AF52" s="60">
        <v>7.7892999999999999</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1"/>
      <c r="D53" s="44"/>
      <c r="E53" s="52"/>
      <c r="F53" s="44"/>
      <c r="G53" s="56"/>
      <c r="H53" s="67"/>
      <c r="I53" s="60"/>
      <c r="J53" s="60"/>
      <c r="K53" s="60"/>
      <c r="L53" s="60"/>
      <c r="M53" s="259"/>
      <c r="N53" s="71">
        <v>8.9357000000000006</v>
      </c>
      <c r="O53" s="60">
        <v>-5.0873999999999997</v>
      </c>
      <c r="P53" s="60">
        <v>-0.55079999999999996</v>
      </c>
      <c r="Q53" s="60">
        <v>-1.3103</v>
      </c>
      <c r="R53" s="60">
        <v>5.1317000000000004</v>
      </c>
      <c r="S53" s="60">
        <v>5.9668000000000001</v>
      </c>
      <c r="T53" s="60">
        <v>6.4645000000000001</v>
      </c>
      <c r="U53" s="89">
        <v>5.6306000000000003</v>
      </c>
      <c r="V53" s="60">
        <v>6.0879000000000003</v>
      </c>
      <c r="W53" s="60">
        <v>7.5708000000000002</v>
      </c>
      <c r="X53" s="60">
        <v>7.5094000000000003</v>
      </c>
      <c r="Y53" s="277">
        <v>7.2207999999999997</v>
      </c>
      <c r="Z53" s="60">
        <v>2.2936999999999999</v>
      </c>
      <c r="AA53" s="60">
        <v>0.52059999999999995</v>
      </c>
      <c r="AB53" s="60">
        <v>6.9073000000000002</v>
      </c>
      <c r="AC53" s="60">
        <v>5.7012999999999998</v>
      </c>
      <c r="AD53" s="60">
        <v>5.9337999999999997</v>
      </c>
      <c r="AE53" s="60">
        <v>0.52059999999999995</v>
      </c>
      <c r="AF53" s="60">
        <v>3.1903999999999999</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2"/>
      <c r="D54" s="45"/>
      <c r="E54" s="53"/>
      <c r="F54" s="45"/>
      <c r="G54" s="57"/>
      <c r="H54" s="68"/>
      <c r="I54" s="61"/>
      <c r="J54" s="61"/>
      <c r="K54" s="61"/>
      <c r="L54" s="61"/>
      <c r="M54" s="262"/>
      <c r="N54" s="72">
        <v>25.928799999999999</v>
      </c>
      <c r="O54" s="61">
        <v>-3.2923</v>
      </c>
      <c r="P54" s="61">
        <v>2.9916999999999998</v>
      </c>
      <c r="Q54" s="61">
        <v>0.61609999999999998</v>
      </c>
      <c r="R54" s="61">
        <v>5.4696999999999996</v>
      </c>
      <c r="S54" s="61">
        <v>12.6251</v>
      </c>
      <c r="T54" s="61">
        <v>9.0023</v>
      </c>
      <c r="U54" s="90">
        <v>7.4798</v>
      </c>
      <c r="V54" s="61">
        <v>6.7656000000000001</v>
      </c>
      <c r="W54" s="61">
        <v>8.5297000000000001</v>
      </c>
      <c r="X54" s="61">
        <v>8.4533000000000005</v>
      </c>
      <c r="Y54" s="279">
        <v>8.4565000000000001</v>
      </c>
      <c r="Z54" s="61">
        <v>5.6424000000000003</v>
      </c>
      <c r="AA54" s="61">
        <v>2.2364000000000002</v>
      </c>
      <c r="AB54" s="61">
        <v>13.338100000000001</v>
      </c>
      <c r="AC54" s="61">
        <v>8.4039000000000001</v>
      </c>
      <c r="AD54" s="61">
        <v>7.7332999999999998</v>
      </c>
      <c r="AE54" s="61">
        <v>2.2364000000000002</v>
      </c>
      <c r="AF54" s="61">
        <v>6.3315999999999999</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6"/>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7937</v>
      </c>
      <c r="B56" s="374"/>
      <c r="C56" s="731"/>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7938</v>
      </c>
      <c r="B57" s="417"/>
      <c r="C57" s="732"/>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179</v>
      </c>
      <c r="BM61" s="277"/>
    </row>
    <row r="62" spans="1:74" x14ac:dyDescent="0.25">
      <c r="A62" s="488" t="s">
        <v>10410</v>
      </c>
      <c r="BM62" s="277"/>
    </row>
    <row r="63" spans="1:74" x14ac:dyDescent="0.25">
      <c r="A63" s="488" t="s">
        <v>350</v>
      </c>
      <c r="BM63"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615C-A417-4C05-9E3E-882C54133A38}">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283</v>
      </c>
    </row>
    <row r="4" spans="1:74" x14ac:dyDescent="0.25">
      <c r="A4" s="488" t="s">
        <v>425</v>
      </c>
    </row>
    <row r="5" spans="1:74" ht="33" x14ac:dyDescent="0.25">
      <c r="A5" s="1075" t="s">
        <v>284</v>
      </c>
      <c r="B5" s="1076"/>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076"/>
      <c r="BS5" s="1106" t="s">
        <v>212</v>
      </c>
      <c r="BT5" s="1102"/>
      <c r="BU5" s="1076"/>
      <c r="BV5" s="1106" t="s">
        <v>88</v>
      </c>
    </row>
    <row r="6" spans="1:74" ht="33" x14ac:dyDescent="0.25">
      <c r="A6" s="1075"/>
      <c r="B6" s="1077"/>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063"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077"/>
      <c r="BS6" s="83" t="s">
        <v>210</v>
      </c>
      <c r="BT6" s="82" t="s">
        <v>211</v>
      </c>
      <c r="BU6" s="1077"/>
      <c r="BV6" s="1107"/>
    </row>
    <row r="7" spans="1:74" ht="14.5" x14ac:dyDescent="0.25">
      <c r="A7" s="323" t="s">
        <v>285</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7974</v>
      </c>
      <c r="B8" s="369"/>
      <c r="C8" s="718">
        <v>41275</v>
      </c>
      <c r="D8" s="369"/>
      <c r="E8" s="338">
        <v>12248.2</v>
      </c>
      <c r="F8" s="369"/>
      <c r="G8" s="339">
        <v>2883.0462000000002</v>
      </c>
      <c r="H8" s="370"/>
      <c r="I8" s="340">
        <v>2.95</v>
      </c>
      <c r="J8" s="340">
        <v>7.1069699999999996</v>
      </c>
      <c r="K8" s="340">
        <v>2.34</v>
      </c>
      <c r="L8" s="340">
        <v>2.48</v>
      </c>
      <c r="M8" s="361"/>
      <c r="N8" s="342">
        <v>24.857500000000002</v>
      </c>
      <c r="O8" s="340">
        <v>-9.2535000000000007</v>
      </c>
      <c r="P8" s="340">
        <v>1.7175</v>
      </c>
      <c r="Q8" s="340">
        <v>-3.4169</v>
      </c>
      <c r="R8" s="340">
        <v>8.1441999999999997</v>
      </c>
      <c r="S8" s="340">
        <v>7.0179</v>
      </c>
      <c r="T8" s="340">
        <v>6.3787000000000003</v>
      </c>
      <c r="U8" s="344">
        <v>5.1988000000000003</v>
      </c>
      <c r="V8" s="340">
        <v>5.3563999999999998</v>
      </c>
      <c r="W8" s="340">
        <v>7.2438000000000002</v>
      </c>
      <c r="X8" s="340">
        <v>7.1750999999999996</v>
      </c>
      <c r="Y8" s="371">
        <v>6.2306999999999997</v>
      </c>
      <c r="Z8" s="340">
        <v>7.2680999999999996</v>
      </c>
      <c r="AA8" s="340">
        <v>0.22800000000000001</v>
      </c>
      <c r="AB8" s="340">
        <v>8.4977</v>
      </c>
      <c r="AC8" s="340">
        <v>5.5355999999999996</v>
      </c>
      <c r="AD8" s="340">
        <v>5.673</v>
      </c>
      <c r="AE8" s="340">
        <v>0.22800000000000001</v>
      </c>
      <c r="AF8" s="340">
        <v>7.7206999999999999</v>
      </c>
      <c r="AG8" s="568"/>
      <c r="AH8" s="338">
        <v>4</v>
      </c>
      <c r="AI8" s="338">
        <v>5</v>
      </c>
      <c r="AJ8" s="338">
        <v>5</v>
      </c>
      <c r="AK8" s="338">
        <v>4</v>
      </c>
      <c r="AL8" s="338">
        <v>10</v>
      </c>
      <c r="AM8" s="338">
        <v>11</v>
      </c>
      <c r="AN8" s="338">
        <v>9</v>
      </c>
      <c r="AO8" s="570">
        <v>6</v>
      </c>
      <c r="AP8" s="338">
        <v>6</v>
      </c>
      <c r="AQ8" s="338">
        <v>10</v>
      </c>
      <c r="AR8" s="338">
        <v>11</v>
      </c>
      <c r="AS8" s="338">
        <v>10</v>
      </c>
      <c r="AT8" s="338">
        <v>7</v>
      </c>
      <c r="AU8" s="338">
        <v>4</v>
      </c>
      <c r="AV8" s="338">
        <v>11</v>
      </c>
      <c r="AW8" s="338">
        <v>7</v>
      </c>
      <c r="AX8" s="338">
        <v>8</v>
      </c>
      <c r="AY8" s="338">
        <v>4</v>
      </c>
      <c r="AZ8" s="583"/>
      <c r="BA8" s="464">
        <v>11.88</v>
      </c>
      <c r="BB8" s="340">
        <v>84.97</v>
      </c>
      <c r="BC8" s="340" t="s">
        <v>430</v>
      </c>
      <c r="BD8" s="340" t="s">
        <v>430</v>
      </c>
      <c r="BE8" s="371" t="s">
        <v>430</v>
      </c>
      <c r="BF8" s="371">
        <v>3.15</v>
      </c>
      <c r="BG8" s="370"/>
      <c r="BH8" s="593">
        <v>3.15</v>
      </c>
      <c r="BI8" s="340">
        <v>13.52</v>
      </c>
      <c r="BJ8" s="340" t="s">
        <v>430</v>
      </c>
      <c r="BK8" s="340">
        <v>71.45</v>
      </c>
      <c r="BL8" s="340" t="s">
        <v>430</v>
      </c>
      <c r="BM8" s="371">
        <v>11.88</v>
      </c>
      <c r="BN8" s="371" t="s">
        <v>430</v>
      </c>
      <c r="BO8" s="371" t="s">
        <v>430</v>
      </c>
      <c r="BP8" s="371" t="s">
        <v>430</v>
      </c>
      <c r="BQ8" s="371" t="s">
        <v>430</v>
      </c>
      <c r="BR8" s="609"/>
      <c r="BS8" s="369">
        <v>2.4976489502497699</v>
      </c>
      <c r="BT8" s="344">
        <v>7.0061216907006099</v>
      </c>
      <c r="BU8" s="571"/>
      <c r="BV8" s="370" t="s">
        <v>554</v>
      </c>
    </row>
    <row r="9" spans="1:74" s="425" customFormat="1" x14ac:dyDescent="0.25">
      <c r="A9" s="337" t="s">
        <v>7975</v>
      </c>
      <c r="B9" s="369"/>
      <c r="C9" s="718">
        <v>41340</v>
      </c>
      <c r="D9" s="369"/>
      <c r="E9" s="338">
        <v>12130.1</v>
      </c>
      <c r="F9" s="369"/>
      <c r="G9" s="339">
        <v>26.952500000000001</v>
      </c>
      <c r="H9" s="370"/>
      <c r="I9" s="340">
        <v>3.5</v>
      </c>
      <c r="J9" s="340">
        <v>6.99</v>
      </c>
      <c r="K9" s="340">
        <v>2.48</v>
      </c>
      <c r="L9" s="340">
        <v>2.61</v>
      </c>
      <c r="M9" s="361"/>
      <c r="N9" s="342">
        <v>24.121300000000002</v>
      </c>
      <c r="O9" s="340">
        <v>-11.4551</v>
      </c>
      <c r="P9" s="340">
        <v>1.4514</v>
      </c>
      <c r="Q9" s="340">
        <v>-4.0178000000000003</v>
      </c>
      <c r="R9" s="340">
        <v>8.7522000000000002</v>
      </c>
      <c r="S9" s="340">
        <v>7.6371000000000002</v>
      </c>
      <c r="T9" s="340">
        <v>7.3305999999999996</v>
      </c>
      <c r="U9" s="344">
        <v>5.8642000000000003</v>
      </c>
      <c r="V9" s="340">
        <v>5.6932</v>
      </c>
      <c r="W9" s="340">
        <v>7.2946999999999997</v>
      </c>
      <c r="X9" s="340">
        <v>7.2304000000000004</v>
      </c>
      <c r="Y9" s="371">
        <v>6.2765000000000004</v>
      </c>
      <c r="Z9" s="340">
        <v>7.2660999999999998</v>
      </c>
      <c r="AA9" s="340">
        <v>-1.2604</v>
      </c>
      <c r="AB9" s="340">
        <v>9.2317999999999998</v>
      </c>
      <c r="AC9" s="340">
        <v>6.4580000000000002</v>
      </c>
      <c r="AD9" s="340">
        <v>6.1943000000000001</v>
      </c>
      <c r="AE9" s="340">
        <v>-1.2604</v>
      </c>
      <c r="AF9" s="340">
        <v>7.6993999999999998</v>
      </c>
      <c r="AG9" s="568"/>
      <c r="AH9" s="338">
        <v>7</v>
      </c>
      <c r="AI9" s="338">
        <v>7</v>
      </c>
      <c r="AJ9" s="338">
        <v>6</v>
      </c>
      <c r="AK9" s="338">
        <v>9</v>
      </c>
      <c r="AL9" s="338">
        <v>5</v>
      </c>
      <c r="AM9" s="338">
        <v>5</v>
      </c>
      <c r="AN9" s="338">
        <v>1</v>
      </c>
      <c r="AO9" s="570">
        <v>2</v>
      </c>
      <c r="AP9" s="338">
        <v>4</v>
      </c>
      <c r="AQ9" s="338">
        <v>8</v>
      </c>
      <c r="AR9" s="338">
        <v>10</v>
      </c>
      <c r="AS9" s="338">
        <v>9</v>
      </c>
      <c r="AT9" s="338">
        <v>8</v>
      </c>
      <c r="AU9" s="338">
        <v>12</v>
      </c>
      <c r="AV9" s="338">
        <v>5</v>
      </c>
      <c r="AW9" s="338">
        <v>1</v>
      </c>
      <c r="AX9" s="338">
        <v>3</v>
      </c>
      <c r="AY9" s="338">
        <v>12</v>
      </c>
      <c r="AZ9" s="583"/>
      <c r="BA9" s="464">
        <v>9.81</v>
      </c>
      <c r="BB9" s="340">
        <v>86.93</v>
      </c>
      <c r="BC9" s="340" t="s">
        <v>430</v>
      </c>
      <c r="BD9" s="340" t="s">
        <v>430</v>
      </c>
      <c r="BE9" s="371" t="s">
        <v>430</v>
      </c>
      <c r="BF9" s="371">
        <v>3.26</v>
      </c>
      <c r="BG9" s="370"/>
      <c r="BH9" s="593">
        <v>3.25</v>
      </c>
      <c r="BI9" s="340">
        <v>25.07</v>
      </c>
      <c r="BJ9" s="340">
        <v>1.98</v>
      </c>
      <c r="BK9" s="340">
        <v>59.88</v>
      </c>
      <c r="BL9" s="340" t="s">
        <v>430</v>
      </c>
      <c r="BM9" s="371">
        <v>9.81</v>
      </c>
      <c r="BN9" s="371" t="s">
        <v>430</v>
      </c>
      <c r="BO9" s="371" t="s">
        <v>430</v>
      </c>
      <c r="BP9" s="371" t="s">
        <v>430</v>
      </c>
      <c r="BQ9" s="371" t="s">
        <v>430</v>
      </c>
      <c r="BR9" s="463"/>
      <c r="BS9" s="369" t="s">
        <v>430</v>
      </c>
      <c r="BT9" s="344" t="s">
        <v>430</v>
      </c>
      <c r="BU9" s="571"/>
      <c r="BV9" s="370" t="s">
        <v>554</v>
      </c>
    </row>
    <row r="10" spans="1:74" s="428" customFormat="1" x14ac:dyDescent="0.25">
      <c r="A10" s="345" t="s">
        <v>7976</v>
      </c>
      <c r="B10" s="373"/>
      <c r="C10" s="719">
        <v>41275</v>
      </c>
      <c r="D10" s="373"/>
      <c r="E10" s="346">
        <v>8831.5300000000007</v>
      </c>
      <c r="F10" s="373"/>
      <c r="G10" s="347">
        <v>402.51949999999999</v>
      </c>
      <c r="H10" s="374"/>
      <c r="I10" s="348">
        <v>4.41</v>
      </c>
      <c r="J10" s="348">
        <v>7.22</v>
      </c>
      <c r="K10" s="348">
        <v>3.05</v>
      </c>
      <c r="L10" s="348">
        <v>3.23</v>
      </c>
      <c r="M10" s="362"/>
      <c r="N10" s="350">
        <v>24.436199999999999</v>
      </c>
      <c r="O10" s="348">
        <v>-13.6409</v>
      </c>
      <c r="P10" s="348">
        <v>0.26169999999999999</v>
      </c>
      <c r="Q10" s="348">
        <v>-4.6184000000000003</v>
      </c>
      <c r="R10" s="348">
        <v>8.4761000000000006</v>
      </c>
      <c r="S10" s="348">
        <v>6.8396999999999997</v>
      </c>
      <c r="T10" s="348">
        <v>6.2207999999999997</v>
      </c>
      <c r="U10" s="354">
        <v>4.7507000000000001</v>
      </c>
      <c r="V10" s="348">
        <v>5.0373000000000001</v>
      </c>
      <c r="W10" s="348">
        <v>7.1452</v>
      </c>
      <c r="X10" s="348">
        <v>7.24</v>
      </c>
      <c r="Y10" s="375">
        <v>6.3780999999999999</v>
      </c>
      <c r="Z10" s="348">
        <v>7.3879000000000001</v>
      </c>
      <c r="AA10" s="348">
        <v>-0.84699999999999998</v>
      </c>
      <c r="AB10" s="348">
        <v>8.4329999999999998</v>
      </c>
      <c r="AC10" s="348">
        <v>5.1779000000000002</v>
      </c>
      <c r="AD10" s="348">
        <v>5.4177999999999997</v>
      </c>
      <c r="AE10" s="348">
        <v>-0.84699999999999998</v>
      </c>
      <c r="AF10" s="348">
        <v>8.2552000000000003</v>
      </c>
      <c r="AG10" s="569"/>
      <c r="AH10" s="346">
        <v>6</v>
      </c>
      <c r="AI10" s="346">
        <v>12</v>
      </c>
      <c r="AJ10" s="346">
        <v>9</v>
      </c>
      <c r="AK10" s="346">
        <v>11</v>
      </c>
      <c r="AL10" s="346">
        <v>9</v>
      </c>
      <c r="AM10" s="346">
        <v>12</v>
      </c>
      <c r="AN10" s="346">
        <v>13</v>
      </c>
      <c r="AO10" s="572">
        <v>12</v>
      </c>
      <c r="AP10" s="346">
        <v>12</v>
      </c>
      <c r="AQ10" s="346">
        <v>12</v>
      </c>
      <c r="AR10" s="346">
        <v>9</v>
      </c>
      <c r="AS10" s="346">
        <v>7</v>
      </c>
      <c r="AT10" s="346">
        <v>5</v>
      </c>
      <c r="AU10" s="346">
        <v>8</v>
      </c>
      <c r="AV10" s="346">
        <v>12</v>
      </c>
      <c r="AW10" s="346">
        <v>12</v>
      </c>
      <c r="AX10" s="346">
        <v>12</v>
      </c>
      <c r="AY10" s="346">
        <v>8</v>
      </c>
      <c r="AZ10" s="584"/>
      <c r="BA10" s="467">
        <v>13</v>
      </c>
      <c r="BB10" s="348">
        <v>83.46</v>
      </c>
      <c r="BC10" s="348" t="s">
        <v>430</v>
      </c>
      <c r="BD10" s="348" t="s">
        <v>430</v>
      </c>
      <c r="BE10" s="375" t="s">
        <v>430</v>
      </c>
      <c r="BF10" s="375">
        <v>3.54</v>
      </c>
      <c r="BG10" s="374"/>
      <c r="BH10" s="594">
        <v>3.54</v>
      </c>
      <c r="BI10" s="348">
        <v>12.86</v>
      </c>
      <c r="BJ10" s="348" t="s">
        <v>430</v>
      </c>
      <c r="BK10" s="348">
        <v>70.599999999999994</v>
      </c>
      <c r="BL10" s="348" t="s">
        <v>430</v>
      </c>
      <c r="BM10" s="375">
        <v>13</v>
      </c>
      <c r="BN10" s="375" t="s">
        <v>430</v>
      </c>
      <c r="BO10" s="375" t="s">
        <v>430</v>
      </c>
      <c r="BP10" s="375" t="s">
        <v>430</v>
      </c>
      <c r="BQ10" s="375" t="s">
        <v>430</v>
      </c>
      <c r="BR10" s="466"/>
      <c r="BS10" s="373">
        <v>2.2396812202239702</v>
      </c>
      <c r="BT10" s="354">
        <v>8.2055945608205594</v>
      </c>
      <c r="BU10" s="430"/>
      <c r="BV10" s="374" t="s">
        <v>554</v>
      </c>
    </row>
    <row r="11" spans="1:74" s="428" customFormat="1" x14ac:dyDescent="0.25">
      <c r="A11" s="345" t="s">
        <v>7977</v>
      </c>
      <c r="B11" s="373"/>
      <c r="C11" s="719">
        <v>41346</v>
      </c>
      <c r="D11" s="373"/>
      <c r="E11" s="346">
        <v>8818.65</v>
      </c>
      <c r="F11" s="373"/>
      <c r="G11" s="347">
        <v>36.325099999999999</v>
      </c>
      <c r="H11" s="374"/>
      <c r="I11" s="348">
        <v>6.14</v>
      </c>
      <c r="J11" s="348">
        <v>7.3</v>
      </c>
      <c r="K11" s="348">
        <v>3.39</v>
      </c>
      <c r="L11" s="348">
        <v>3.57</v>
      </c>
      <c r="M11" s="362"/>
      <c r="N11" s="350">
        <v>25.238299999999999</v>
      </c>
      <c r="O11" s="348">
        <v>-11.678100000000001</v>
      </c>
      <c r="P11" s="348">
        <v>-0.47370000000000001</v>
      </c>
      <c r="Q11" s="348">
        <v>-4.9215</v>
      </c>
      <c r="R11" s="348">
        <v>9.2776999999999994</v>
      </c>
      <c r="S11" s="348">
        <v>7.6528999999999998</v>
      </c>
      <c r="T11" s="348">
        <v>6.6604000000000001</v>
      </c>
      <c r="U11" s="354">
        <v>5.6311</v>
      </c>
      <c r="V11" s="348">
        <v>5.7327000000000004</v>
      </c>
      <c r="W11" s="348">
        <v>7.4050000000000002</v>
      </c>
      <c r="X11" s="348">
        <v>7.5378999999999996</v>
      </c>
      <c r="Y11" s="375">
        <v>6.8727</v>
      </c>
      <c r="Z11" s="348">
        <v>7.4787999999999997</v>
      </c>
      <c r="AA11" s="348">
        <v>-0.9103</v>
      </c>
      <c r="AB11" s="348">
        <v>9.3649000000000004</v>
      </c>
      <c r="AC11" s="348">
        <v>5.7142999999999997</v>
      </c>
      <c r="AD11" s="348">
        <v>6.1684000000000001</v>
      </c>
      <c r="AE11" s="348">
        <v>-0.9103</v>
      </c>
      <c r="AF11" s="348">
        <v>8.0774000000000008</v>
      </c>
      <c r="AG11" s="569"/>
      <c r="AH11" s="346">
        <v>3</v>
      </c>
      <c r="AI11" s="346">
        <v>8</v>
      </c>
      <c r="AJ11" s="346">
        <v>11</v>
      </c>
      <c r="AK11" s="346">
        <v>12</v>
      </c>
      <c r="AL11" s="346">
        <v>4</v>
      </c>
      <c r="AM11" s="346">
        <v>4</v>
      </c>
      <c r="AN11" s="346">
        <v>5</v>
      </c>
      <c r="AO11" s="572">
        <v>3</v>
      </c>
      <c r="AP11" s="346">
        <v>2</v>
      </c>
      <c r="AQ11" s="346">
        <v>3</v>
      </c>
      <c r="AR11" s="346">
        <v>2</v>
      </c>
      <c r="AS11" s="346">
        <v>2</v>
      </c>
      <c r="AT11" s="346">
        <v>2</v>
      </c>
      <c r="AU11" s="346">
        <v>9</v>
      </c>
      <c r="AV11" s="346">
        <v>4</v>
      </c>
      <c r="AW11" s="346">
        <v>6</v>
      </c>
      <c r="AX11" s="346">
        <v>4</v>
      </c>
      <c r="AY11" s="346">
        <v>9</v>
      </c>
      <c r="AZ11" s="584"/>
      <c r="BA11" s="467">
        <v>14.75</v>
      </c>
      <c r="BB11" s="348">
        <v>80.39</v>
      </c>
      <c r="BC11" s="348">
        <v>0.92</v>
      </c>
      <c r="BD11" s="348" t="s">
        <v>430</v>
      </c>
      <c r="BE11" s="375">
        <v>2.27</v>
      </c>
      <c r="BF11" s="375">
        <v>3.95</v>
      </c>
      <c r="BG11" s="374"/>
      <c r="BH11" s="594">
        <v>3.95</v>
      </c>
      <c r="BI11" s="348">
        <v>4.3600000000000003</v>
      </c>
      <c r="BJ11" s="348">
        <v>0.56999999999999995</v>
      </c>
      <c r="BK11" s="348">
        <v>76.38</v>
      </c>
      <c r="BL11" s="348" t="s">
        <v>430</v>
      </c>
      <c r="BM11" s="375">
        <v>14.75</v>
      </c>
      <c r="BN11" s="375" t="s">
        <v>430</v>
      </c>
      <c r="BO11" s="375" t="s">
        <v>430</v>
      </c>
      <c r="BP11" s="375" t="s">
        <v>430</v>
      </c>
      <c r="BQ11" s="375">
        <v>2.27</v>
      </c>
      <c r="BR11" s="466"/>
      <c r="BS11" s="373">
        <v>3.9719923243908402</v>
      </c>
      <c r="BT11" s="354">
        <v>2.2491703222471302</v>
      </c>
      <c r="BU11" s="430"/>
      <c r="BV11" s="374" t="s">
        <v>554</v>
      </c>
    </row>
    <row r="12" spans="1:74" s="428" customFormat="1" x14ac:dyDescent="0.25">
      <c r="A12" s="345" t="s">
        <v>7978</v>
      </c>
      <c r="B12" s="373"/>
      <c r="C12" s="719">
        <v>42139</v>
      </c>
      <c r="D12" s="373"/>
      <c r="E12" s="346">
        <v>5279.02</v>
      </c>
      <c r="F12" s="373"/>
      <c r="G12" s="347">
        <v>22.823699999999999</v>
      </c>
      <c r="H12" s="374"/>
      <c r="I12" s="348">
        <v>3.98</v>
      </c>
      <c r="J12" s="348">
        <v>7.23</v>
      </c>
      <c r="K12" s="348">
        <v>3.11</v>
      </c>
      <c r="L12" s="348">
        <v>3.29</v>
      </c>
      <c r="M12" s="362"/>
      <c r="N12" s="350">
        <v>23.203399999999998</v>
      </c>
      <c r="O12" s="348">
        <v>-13.2058</v>
      </c>
      <c r="P12" s="348">
        <v>-0.61680000000000001</v>
      </c>
      <c r="Q12" s="348">
        <v>-3.9464000000000001</v>
      </c>
      <c r="R12" s="348">
        <v>8.5244999999999997</v>
      </c>
      <c r="S12" s="348">
        <v>7.8369999999999997</v>
      </c>
      <c r="T12" s="348">
        <v>6.8102</v>
      </c>
      <c r="U12" s="354">
        <v>5.0021000000000004</v>
      </c>
      <c r="V12" s="348">
        <v>5.1527000000000003</v>
      </c>
      <c r="W12" s="348">
        <v>7.2828999999999997</v>
      </c>
      <c r="X12" s="348">
        <v>7.3185000000000002</v>
      </c>
      <c r="Y12" s="375">
        <v>6.4111000000000002</v>
      </c>
      <c r="Z12" s="348">
        <v>7.4325999999999999</v>
      </c>
      <c r="AA12" s="348">
        <v>-0.98909999999999998</v>
      </c>
      <c r="AB12" s="348">
        <v>9.6577999999999999</v>
      </c>
      <c r="AC12" s="348">
        <v>5.7172000000000001</v>
      </c>
      <c r="AD12" s="348">
        <v>5.6753</v>
      </c>
      <c r="AE12" s="348">
        <v>-0.98909999999999998</v>
      </c>
      <c r="AF12" s="348">
        <v>7.6618000000000004</v>
      </c>
      <c r="AG12" s="569"/>
      <c r="AH12" s="346">
        <v>8</v>
      </c>
      <c r="AI12" s="346">
        <v>11</v>
      </c>
      <c r="AJ12" s="346">
        <v>13</v>
      </c>
      <c r="AK12" s="346">
        <v>7</v>
      </c>
      <c r="AL12" s="346">
        <v>8</v>
      </c>
      <c r="AM12" s="346">
        <v>3</v>
      </c>
      <c r="AN12" s="346">
        <v>3</v>
      </c>
      <c r="AO12" s="572">
        <v>10</v>
      </c>
      <c r="AP12" s="346">
        <v>11</v>
      </c>
      <c r="AQ12" s="346">
        <v>9</v>
      </c>
      <c r="AR12" s="346">
        <v>6</v>
      </c>
      <c r="AS12" s="346">
        <v>6</v>
      </c>
      <c r="AT12" s="346">
        <v>4</v>
      </c>
      <c r="AU12" s="346">
        <v>10</v>
      </c>
      <c r="AV12" s="346">
        <v>2</v>
      </c>
      <c r="AW12" s="346">
        <v>5</v>
      </c>
      <c r="AX12" s="346">
        <v>7</v>
      </c>
      <c r="AY12" s="346">
        <v>10</v>
      </c>
      <c r="AZ12" s="584"/>
      <c r="BA12" s="467">
        <v>16.62</v>
      </c>
      <c r="BB12" s="348">
        <v>79.709999999999994</v>
      </c>
      <c r="BC12" s="348" t="s">
        <v>430</v>
      </c>
      <c r="BD12" s="348" t="s">
        <v>430</v>
      </c>
      <c r="BE12" s="375">
        <v>0.05</v>
      </c>
      <c r="BF12" s="375">
        <v>3.62</v>
      </c>
      <c r="BG12" s="374"/>
      <c r="BH12" s="594">
        <v>3.58</v>
      </c>
      <c r="BI12" s="348">
        <v>4.08</v>
      </c>
      <c r="BJ12" s="348">
        <v>0.91</v>
      </c>
      <c r="BK12" s="348">
        <v>74.73</v>
      </c>
      <c r="BL12" s="348" t="s">
        <v>430</v>
      </c>
      <c r="BM12" s="375">
        <v>16.62</v>
      </c>
      <c r="BN12" s="375" t="s">
        <v>430</v>
      </c>
      <c r="BO12" s="375" t="s">
        <v>430</v>
      </c>
      <c r="BP12" s="375" t="s">
        <v>430</v>
      </c>
      <c r="BQ12" s="375">
        <v>0.05</v>
      </c>
      <c r="BR12" s="466"/>
      <c r="BS12" s="373">
        <v>0.189148940018915</v>
      </c>
      <c r="BT12" s="354">
        <v>4.34689244043469</v>
      </c>
      <c r="BU12" s="430"/>
      <c r="BV12" s="374" t="s">
        <v>554</v>
      </c>
    </row>
    <row r="13" spans="1:74" s="428" customFormat="1" x14ac:dyDescent="0.25">
      <c r="A13" s="345" t="s">
        <v>7979</v>
      </c>
      <c r="B13" s="373"/>
      <c r="C13" s="719">
        <v>41724</v>
      </c>
      <c r="D13" s="373"/>
      <c r="E13" s="346">
        <v>5305.21</v>
      </c>
      <c r="F13" s="373"/>
      <c r="G13" s="347">
        <v>25.4068</v>
      </c>
      <c r="H13" s="374"/>
      <c r="I13" s="348">
        <v>4.05</v>
      </c>
      <c r="J13" s="348">
        <v>7.18</v>
      </c>
      <c r="K13" s="348">
        <v>2.99</v>
      </c>
      <c r="L13" s="348">
        <v>3.17</v>
      </c>
      <c r="M13" s="362"/>
      <c r="N13" s="350">
        <v>14.6594</v>
      </c>
      <c r="O13" s="348">
        <v>-12.0557</v>
      </c>
      <c r="P13" s="348">
        <v>-6.1600000000000002E-2</v>
      </c>
      <c r="Q13" s="348">
        <v>-3.9857</v>
      </c>
      <c r="R13" s="348">
        <v>8.5890000000000004</v>
      </c>
      <c r="S13" s="348">
        <v>7.8681000000000001</v>
      </c>
      <c r="T13" s="348">
        <v>6.4893000000000001</v>
      </c>
      <c r="U13" s="354">
        <v>5.1707000000000001</v>
      </c>
      <c r="V13" s="348">
        <v>5.2647000000000004</v>
      </c>
      <c r="W13" s="348">
        <v>7.3033000000000001</v>
      </c>
      <c r="X13" s="348">
        <v>7.3711000000000002</v>
      </c>
      <c r="Y13" s="375">
        <v>6.4207000000000001</v>
      </c>
      <c r="Z13" s="348">
        <v>7.4352999999999998</v>
      </c>
      <c r="AA13" s="348">
        <v>-0.36809999999999998</v>
      </c>
      <c r="AB13" s="348">
        <v>9.3880999999999997</v>
      </c>
      <c r="AC13" s="348">
        <v>5.4771000000000001</v>
      </c>
      <c r="AD13" s="348">
        <v>5.7465000000000002</v>
      </c>
      <c r="AE13" s="348">
        <v>-0.36809999999999998</v>
      </c>
      <c r="AF13" s="348">
        <v>7.8654999999999999</v>
      </c>
      <c r="AG13" s="569"/>
      <c r="AH13" s="346">
        <v>13</v>
      </c>
      <c r="AI13" s="346">
        <v>9</v>
      </c>
      <c r="AJ13" s="346">
        <v>10</v>
      </c>
      <c r="AK13" s="346">
        <v>8</v>
      </c>
      <c r="AL13" s="346">
        <v>6</v>
      </c>
      <c r="AM13" s="346">
        <v>1</v>
      </c>
      <c r="AN13" s="346">
        <v>6</v>
      </c>
      <c r="AO13" s="572">
        <v>7</v>
      </c>
      <c r="AP13" s="346">
        <v>8</v>
      </c>
      <c r="AQ13" s="346">
        <v>7</v>
      </c>
      <c r="AR13" s="346">
        <v>5</v>
      </c>
      <c r="AS13" s="346">
        <v>5</v>
      </c>
      <c r="AT13" s="346">
        <v>3</v>
      </c>
      <c r="AU13" s="346">
        <v>6</v>
      </c>
      <c r="AV13" s="346">
        <v>3</v>
      </c>
      <c r="AW13" s="346">
        <v>10</v>
      </c>
      <c r="AX13" s="346">
        <v>6</v>
      </c>
      <c r="AY13" s="346">
        <v>6</v>
      </c>
      <c r="AZ13" s="584"/>
      <c r="BA13" s="467">
        <v>9.0299999999999994</v>
      </c>
      <c r="BB13" s="348">
        <v>83.06</v>
      </c>
      <c r="BC13" s="348">
        <v>1.66</v>
      </c>
      <c r="BD13" s="348" t="s">
        <v>430</v>
      </c>
      <c r="BE13" s="375" t="s">
        <v>430</v>
      </c>
      <c r="BF13" s="375">
        <v>6.25</v>
      </c>
      <c r="BG13" s="374"/>
      <c r="BH13" s="594">
        <v>6.25</v>
      </c>
      <c r="BI13" s="348">
        <v>2.29</v>
      </c>
      <c r="BJ13" s="348" t="s">
        <v>430</v>
      </c>
      <c r="BK13" s="348">
        <v>82.42</v>
      </c>
      <c r="BL13" s="348" t="s">
        <v>430</v>
      </c>
      <c r="BM13" s="375">
        <v>9.0299999999999994</v>
      </c>
      <c r="BN13" s="375" t="s">
        <v>430</v>
      </c>
      <c r="BO13" s="375" t="s">
        <v>430</v>
      </c>
      <c r="BP13" s="375" t="s">
        <v>430</v>
      </c>
      <c r="BQ13" s="375" t="s">
        <v>430</v>
      </c>
      <c r="BR13" s="466"/>
      <c r="BS13" s="373">
        <v>2.39954050880023</v>
      </c>
      <c r="BT13" s="354">
        <v>2.80422357859789</v>
      </c>
      <c r="BU13" s="430"/>
      <c r="BV13" s="374" t="s">
        <v>554</v>
      </c>
    </row>
    <row r="14" spans="1:74" s="428" customFormat="1" ht="11" x14ac:dyDescent="0.3">
      <c r="A14" s="841" t="s">
        <v>7980</v>
      </c>
      <c r="B14" s="842"/>
      <c r="C14" s="843">
        <v>41275</v>
      </c>
      <c r="D14" s="842"/>
      <c r="E14" s="844">
        <v>5018.8</v>
      </c>
      <c r="F14" s="842"/>
      <c r="G14" s="845">
        <v>72.524199999999993</v>
      </c>
      <c r="H14" s="847"/>
      <c r="I14" s="846">
        <v>4.6900000000000004</v>
      </c>
      <c r="J14" s="846">
        <v>7.22</v>
      </c>
      <c r="K14" s="846">
        <v>3.38</v>
      </c>
      <c r="L14" s="846">
        <v>3.6</v>
      </c>
      <c r="M14" s="851"/>
      <c r="N14" s="848">
        <v>20.495000000000001</v>
      </c>
      <c r="O14" s="846">
        <v>-5.7012</v>
      </c>
      <c r="P14" s="846">
        <v>1.8555999999999999</v>
      </c>
      <c r="Q14" s="846">
        <v>-3.5110000000000001</v>
      </c>
      <c r="R14" s="846">
        <v>8.5686999999999998</v>
      </c>
      <c r="S14" s="846">
        <v>7.5469999999999997</v>
      </c>
      <c r="T14" s="846">
        <v>6.6711999999999998</v>
      </c>
      <c r="U14" s="856">
        <v>5.6203000000000003</v>
      </c>
      <c r="V14" s="846">
        <v>5.6798999999999999</v>
      </c>
      <c r="W14" s="846">
        <v>7.5354000000000001</v>
      </c>
      <c r="X14" s="846">
        <v>7.5522999999999998</v>
      </c>
      <c r="Y14" s="852">
        <v>6.6779000000000002</v>
      </c>
      <c r="Z14" s="846">
        <v>7.5885999999999996</v>
      </c>
      <c r="AA14" s="846">
        <v>-8.4900000000000003E-2</v>
      </c>
      <c r="AB14" s="846">
        <v>8.7467000000000006</v>
      </c>
      <c r="AC14" s="846">
        <v>5.7690000000000001</v>
      </c>
      <c r="AD14" s="846">
        <v>6.3018000000000001</v>
      </c>
      <c r="AE14" s="846">
        <v>-8.4900000000000003E-2</v>
      </c>
      <c r="AF14" s="846">
        <v>8.0756999999999994</v>
      </c>
      <c r="AG14" s="936"/>
      <c r="AH14" s="844">
        <v>10</v>
      </c>
      <c r="AI14" s="844">
        <v>3</v>
      </c>
      <c r="AJ14" s="844">
        <v>4</v>
      </c>
      <c r="AK14" s="844">
        <v>5</v>
      </c>
      <c r="AL14" s="844">
        <v>7</v>
      </c>
      <c r="AM14" s="844">
        <v>6</v>
      </c>
      <c r="AN14" s="844">
        <v>4</v>
      </c>
      <c r="AO14" s="937">
        <v>4</v>
      </c>
      <c r="AP14" s="844">
        <v>5</v>
      </c>
      <c r="AQ14" s="844">
        <v>2</v>
      </c>
      <c r="AR14" s="844">
        <v>1</v>
      </c>
      <c r="AS14" s="844">
        <v>3</v>
      </c>
      <c r="AT14" s="844">
        <v>1</v>
      </c>
      <c r="AU14" s="844">
        <v>5</v>
      </c>
      <c r="AV14" s="844">
        <v>8</v>
      </c>
      <c r="AW14" s="844">
        <v>3</v>
      </c>
      <c r="AX14" s="844">
        <v>2</v>
      </c>
      <c r="AY14" s="844">
        <v>5</v>
      </c>
      <c r="AZ14" s="938"/>
      <c r="BA14" s="853">
        <v>17.329999999999998</v>
      </c>
      <c r="BB14" s="846">
        <v>76.510000000000005</v>
      </c>
      <c r="BC14" s="846">
        <v>2.9</v>
      </c>
      <c r="BD14" s="846" t="s">
        <v>430</v>
      </c>
      <c r="BE14" s="852" t="s">
        <v>430</v>
      </c>
      <c r="BF14" s="852">
        <v>3.26</v>
      </c>
      <c r="BG14" s="847"/>
      <c r="BH14" s="939">
        <v>3.26</v>
      </c>
      <c r="BI14" s="846">
        <v>0.48</v>
      </c>
      <c r="BJ14" s="846" t="s">
        <v>430</v>
      </c>
      <c r="BK14" s="846">
        <v>78.92</v>
      </c>
      <c r="BL14" s="846" t="s">
        <v>430</v>
      </c>
      <c r="BM14" s="852">
        <v>17.329999999999998</v>
      </c>
      <c r="BN14" s="852" t="s">
        <v>430</v>
      </c>
      <c r="BO14" s="852" t="s">
        <v>430</v>
      </c>
      <c r="BP14" s="852" t="s">
        <v>430</v>
      </c>
      <c r="BQ14" s="852" t="s">
        <v>430</v>
      </c>
      <c r="BR14" s="850"/>
      <c r="BS14" s="842" t="s">
        <v>430</v>
      </c>
      <c r="BT14" s="856" t="s">
        <v>430</v>
      </c>
      <c r="BU14" s="906"/>
      <c r="BV14" s="847" t="s">
        <v>554</v>
      </c>
    </row>
    <row r="15" spans="1:74" s="428" customFormat="1" x14ac:dyDescent="0.25">
      <c r="A15" s="345" t="s">
        <v>7981</v>
      </c>
      <c r="B15" s="373"/>
      <c r="C15" s="719">
        <v>41275</v>
      </c>
      <c r="D15" s="373"/>
      <c r="E15" s="346">
        <v>3817.11</v>
      </c>
      <c r="F15" s="373"/>
      <c r="G15" s="347">
        <v>27.088999999999999</v>
      </c>
      <c r="H15" s="374"/>
      <c r="I15" s="348">
        <v>3.18</v>
      </c>
      <c r="J15" s="348">
        <v>7.07</v>
      </c>
      <c r="K15" s="348">
        <v>2.59</v>
      </c>
      <c r="L15" s="348">
        <v>2.74</v>
      </c>
      <c r="M15" s="362"/>
      <c r="N15" s="350">
        <v>24.809200000000001</v>
      </c>
      <c r="O15" s="348">
        <v>-10.411099999999999</v>
      </c>
      <c r="P15" s="348">
        <v>1.1167</v>
      </c>
      <c r="Q15" s="348">
        <v>-3.7576999999999998</v>
      </c>
      <c r="R15" s="348">
        <v>7.5335000000000001</v>
      </c>
      <c r="S15" s="348">
        <v>7.1586999999999996</v>
      </c>
      <c r="T15" s="348">
        <v>6.3232999999999997</v>
      </c>
      <c r="U15" s="354">
        <v>5.0518999999999998</v>
      </c>
      <c r="V15" s="348">
        <v>5.2945000000000002</v>
      </c>
      <c r="W15" s="348">
        <v>7.1493000000000002</v>
      </c>
      <c r="X15" s="348">
        <v>7.1127000000000002</v>
      </c>
      <c r="Y15" s="375">
        <v>5.7519</v>
      </c>
      <c r="Z15" s="348">
        <v>6.9737999999999998</v>
      </c>
      <c r="AA15" s="348">
        <v>-0.54730000000000001</v>
      </c>
      <c r="AB15" s="348">
        <v>8.7093000000000007</v>
      </c>
      <c r="AC15" s="348">
        <v>5.3829000000000002</v>
      </c>
      <c r="AD15" s="348">
        <v>5.5094000000000003</v>
      </c>
      <c r="AE15" s="348">
        <v>-0.54730000000000001</v>
      </c>
      <c r="AF15" s="348">
        <v>7.4367999999999999</v>
      </c>
      <c r="AG15" s="569"/>
      <c r="AH15" s="346">
        <v>5</v>
      </c>
      <c r="AI15" s="346">
        <v>6</v>
      </c>
      <c r="AJ15" s="346">
        <v>7</v>
      </c>
      <c r="AK15" s="346">
        <v>6</v>
      </c>
      <c r="AL15" s="346">
        <v>12</v>
      </c>
      <c r="AM15" s="346">
        <v>9</v>
      </c>
      <c r="AN15" s="346">
        <v>10</v>
      </c>
      <c r="AO15" s="572">
        <v>9</v>
      </c>
      <c r="AP15" s="346">
        <v>7</v>
      </c>
      <c r="AQ15" s="346">
        <v>11</v>
      </c>
      <c r="AR15" s="346">
        <v>13</v>
      </c>
      <c r="AS15" s="346">
        <v>13</v>
      </c>
      <c r="AT15" s="346">
        <v>12</v>
      </c>
      <c r="AU15" s="346">
        <v>7</v>
      </c>
      <c r="AV15" s="346">
        <v>9</v>
      </c>
      <c r="AW15" s="346">
        <v>11</v>
      </c>
      <c r="AX15" s="346">
        <v>11</v>
      </c>
      <c r="AY15" s="346">
        <v>7</v>
      </c>
      <c r="AZ15" s="584"/>
      <c r="BA15" s="467">
        <v>13.86</v>
      </c>
      <c r="BB15" s="348">
        <v>82.04</v>
      </c>
      <c r="BC15" s="348" t="s">
        <v>430</v>
      </c>
      <c r="BD15" s="348" t="s">
        <v>430</v>
      </c>
      <c r="BE15" s="375">
        <v>-0.01</v>
      </c>
      <c r="BF15" s="375">
        <v>4.0999999999999996</v>
      </c>
      <c r="BG15" s="374"/>
      <c r="BH15" s="594">
        <v>4.0999999999999996</v>
      </c>
      <c r="BI15" s="348">
        <v>10.23</v>
      </c>
      <c r="BJ15" s="348" t="s">
        <v>430</v>
      </c>
      <c r="BK15" s="348">
        <v>71.81</v>
      </c>
      <c r="BL15" s="348" t="s">
        <v>430</v>
      </c>
      <c r="BM15" s="375">
        <v>13.86</v>
      </c>
      <c r="BN15" s="375" t="s">
        <v>430</v>
      </c>
      <c r="BO15" s="375" t="s">
        <v>430</v>
      </c>
      <c r="BP15" s="375" t="s">
        <v>430</v>
      </c>
      <c r="BQ15" s="375">
        <v>-0.01</v>
      </c>
      <c r="BR15" s="466"/>
      <c r="BS15" s="373" t="s">
        <v>430</v>
      </c>
      <c r="BT15" s="354">
        <v>6.2570147418771098</v>
      </c>
      <c r="BU15" s="430"/>
      <c r="BV15" s="374" t="s">
        <v>554</v>
      </c>
    </row>
    <row r="16" spans="1:74" s="428" customFormat="1" x14ac:dyDescent="0.25">
      <c r="A16" s="345" t="s">
        <v>7982</v>
      </c>
      <c r="B16" s="373"/>
      <c r="C16" s="719">
        <v>41281</v>
      </c>
      <c r="D16" s="373"/>
      <c r="E16" s="346">
        <v>3999.92</v>
      </c>
      <c r="F16" s="373"/>
      <c r="G16" s="347">
        <v>3510.3463999999999</v>
      </c>
      <c r="H16" s="374"/>
      <c r="I16" s="348">
        <v>3.8469199999999999</v>
      </c>
      <c r="J16" s="348">
        <v>7.14</v>
      </c>
      <c r="K16" s="348">
        <v>2.6477200000000001</v>
      </c>
      <c r="L16" s="348">
        <v>2.79433</v>
      </c>
      <c r="M16" s="362"/>
      <c r="N16" s="350">
        <v>20.5046</v>
      </c>
      <c r="O16" s="348">
        <v>-9.2439</v>
      </c>
      <c r="P16" s="348">
        <v>2.5459999999999998</v>
      </c>
      <c r="Q16" s="348">
        <v>-0.71989999999999998</v>
      </c>
      <c r="R16" s="348">
        <v>9.7063000000000006</v>
      </c>
      <c r="S16" s="348">
        <v>7.4478</v>
      </c>
      <c r="T16" s="348">
        <v>6.2960000000000003</v>
      </c>
      <c r="U16" s="354">
        <v>4.9256000000000002</v>
      </c>
      <c r="V16" s="348">
        <v>5.2359999999999998</v>
      </c>
      <c r="W16" s="348">
        <v>7.3064999999999998</v>
      </c>
      <c r="X16" s="348">
        <v>7.3090999999999999</v>
      </c>
      <c r="Y16" s="375">
        <v>6.2009999999999996</v>
      </c>
      <c r="Z16" s="348">
        <v>7.2224000000000004</v>
      </c>
      <c r="AA16" s="348">
        <v>2.8892000000000002</v>
      </c>
      <c r="AB16" s="348">
        <v>9.1659000000000006</v>
      </c>
      <c r="AC16" s="348">
        <v>5.4912999999999998</v>
      </c>
      <c r="AD16" s="348">
        <v>5.5229999999999997</v>
      </c>
      <c r="AE16" s="348">
        <v>2.8892000000000002</v>
      </c>
      <c r="AF16" s="348">
        <v>7.8122999999999996</v>
      </c>
      <c r="AG16" s="569"/>
      <c r="AH16" s="346">
        <v>9</v>
      </c>
      <c r="AI16" s="346">
        <v>4</v>
      </c>
      <c r="AJ16" s="346">
        <v>3</v>
      </c>
      <c r="AK16" s="346">
        <v>3</v>
      </c>
      <c r="AL16" s="346">
        <v>3</v>
      </c>
      <c r="AM16" s="346">
        <v>7</v>
      </c>
      <c r="AN16" s="346">
        <v>11</v>
      </c>
      <c r="AO16" s="572">
        <v>11</v>
      </c>
      <c r="AP16" s="346">
        <v>9</v>
      </c>
      <c r="AQ16" s="346">
        <v>6</v>
      </c>
      <c r="AR16" s="346">
        <v>7</v>
      </c>
      <c r="AS16" s="346">
        <v>11</v>
      </c>
      <c r="AT16" s="346">
        <v>9</v>
      </c>
      <c r="AU16" s="346">
        <v>3</v>
      </c>
      <c r="AV16" s="346">
        <v>6</v>
      </c>
      <c r="AW16" s="346">
        <v>9</v>
      </c>
      <c r="AX16" s="346">
        <v>10</v>
      </c>
      <c r="AY16" s="346">
        <v>3</v>
      </c>
      <c r="AZ16" s="584"/>
      <c r="BA16" s="467">
        <v>22.47</v>
      </c>
      <c r="BB16" s="348">
        <v>68.150000000000006</v>
      </c>
      <c r="BC16" s="348">
        <v>4.67</v>
      </c>
      <c r="BD16" s="348">
        <v>1.1299999999999999</v>
      </c>
      <c r="BE16" s="375" t="s">
        <v>430</v>
      </c>
      <c r="BF16" s="375">
        <v>3.58</v>
      </c>
      <c r="BG16" s="374"/>
      <c r="BH16" s="594">
        <v>3.58</v>
      </c>
      <c r="BI16" s="348">
        <v>25.21</v>
      </c>
      <c r="BJ16" s="348" t="s">
        <v>430</v>
      </c>
      <c r="BK16" s="348">
        <v>48.74</v>
      </c>
      <c r="BL16" s="348" t="s">
        <v>430</v>
      </c>
      <c r="BM16" s="375">
        <v>22.47</v>
      </c>
      <c r="BN16" s="375" t="s">
        <v>430</v>
      </c>
      <c r="BO16" s="375" t="s">
        <v>430</v>
      </c>
      <c r="BP16" s="375" t="s">
        <v>430</v>
      </c>
      <c r="BQ16" s="375" t="s">
        <v>430</v>
      </c>
      <c r="BR16" s="466"/>
      <c r="BS16" s="373" t="s">
        <v>430</v>
      </c>
      <c r="BT16" s="354">
        <v>3.7227241888831801</v>
      </c>
      <c r="BU16" s="430"/>
      <c r="BV16" s="374" t="s">
        <v>554</v>
      </c>
    </row>
    <row r="17" spans="1:74" s="428" customFormat="1" x14ac:dyDescent="0.25">
      <c r="A17" s="345" t="s">
        <v>7983</v>
      </c>
      <c r="B17" s="373"/>
      <c r="C17" s="719">
        <v>41531</v>
      </c>
      <c r="D17" s="373"/>
      <c r="E17" s="346">
        <v>3328.97</v>
      </c>
      <c r="F17" s="373"/>
      <c r="G17" s="347">
        <v>26.268599999999999</v>
      </c>
      <c r="H17" s="374"/>
      <c r="I17" s="348">
        <v>7.2447299999999997</v>
      </c>
      <c r="J17" s="348">
        <v>7.1836500000000001</v>
      </c>
      <c r="K17" s="348">
        <v>4.0566899999999997</v>
      </c>
      <c r="L17" s="348">
        <v>4.2921100000000001</v>
      </c>
      <c r="M17" s="362"/>
      <c r="N17" s="350">
        <v>32.960700000000003</v>
      </c>
      <c r="O17" s="348">
        <v>-18.8216</v>
      </c>
      <c r="P17" s="348">
        <v>-0.49619999999999997</v>
      </c>
      <c r="Q17" s="348">
        <v>-6.6327999999999996</v>
      </c>
      <c r="R17" s="348">
        <v>10.581899999999999</v>
      </c>
      <c r="S17" s="348">
        <v>7.8461999999999996</v>
      </c>
      <c r="T17" s="348">
        <v>6.2656999999999998</v>
      </c>
      <c r="U17" s="354">
        <v>4.4253</v>
      </c>
      <c r="V17" s="348">
        <v>4.7191999999999998</v>
      </c>
      <c r="W17" s="348">
        <v>6.9005999999999998</v>
      </c>
      <c r="X17" s="348">
        <v>7.1718000000000002</v>
      </c>
      <c r="Y17" s="375">
        <v>6.1539000000000001</v>
      </c>
      <c r="Z17" s="348">
        <v>7.1505000000000001</v>
      </c>
      <c r="AA17" s="348">
        <v>-1.7095</v>
      </c>
      <c r="AB17" s="348">
        <v>10.084899999999999</v>
      </c>
      <c r="AC17" s="348">
        <v>5.0345000000000004</v>
      </c>
      <c r="AD17" s="348">
        <v>5.1595000000000004</v>
      </c>
      <c r="AE17" s="348">
        <v>-1.7095</v>
      </c>
      <c r="AF17" s="348">
        <v>7.8094000000000001</v>
      </c>
      <c r="AG17" s="569"/>
      <c r="AH17" s="346">
        <v>1</v>
      </c>
      <c r="AI17" s="346">
        <v>13</v>
      </c>
      <c r="AJ17" s="346">
        <v>12</v>
      </c>
      <c r="AK17" s="346">
        <v>13</v>
      </c>
      <c r="AL17" s="346">
        <v>1</v>
      </c>
      <c r="AM17" s="346">
        <v>2</v>
      </c>
      <c r="AN17" s="346">
        <v>12</v>
      </c>
      <c r="AO17" s="572">
        <v>13</v>
      </c>
      <c r="AP17" s="346">
        <v>13</v>
      </c>
      <c r="AQ17" s="346">
        <v>13</v>
      </c>
      <c r="AR17" s="346">
        <v>12</v>
      </c>
      <c r="AS17" s="346">
        <v>12</v>
      </c>
      <c r="AT17" s="346">
        <v>10</v>
      </c>
      <c r="AU17" s="346">
        <v>13</v>
      </c>
      <c r="AV17" s="346">
        <v>1</v>
      </c>
      <c r="AW17" s="346">
        <v>13</v>
      </c>
      <c r="AX17" s="346">
        <v>13</v>
      </c>
      <c r="AY17" s="346">
        <v>13</v>
      </c>
      <c r="AZ17" s="584"/>
      <c r="BA17" s="467">
        <v>16.89</v>
      </c>
      <c r="BB17" s="348">
        <v>79.45</v>
      </c>
      <c r="BC17" s="348" t="s">
        <v>430</v>
      </c>
      <c r="BD17" s="348" t="s">
        <v>430</v>
      </c>
      <c r="BE17" s="375" t="s">
        <v>430</v>
      </c>
      <c r="BF17" s="375">
        <v>3.65</v>
      </c>
      <c r="BG17" s="374"/>
      <c r="BH17" s="594">
        <v>3.65</v>
      </c>
      <c r="BI17" s="348">
        <v>7.98</v>
      </c>
      <c r="BJ17" s="348">
        <v>0.75</v>
      </c>
      <c r="BK17" s="348">
        <v>70.72</v>
      </c>
      <c r="BL17" s="348" t="s">
        <v>430</v>
      </c>
      <c r="BM17" s="375">
        <v>16.89</v>
      </c>
      <c r="BN17" s="375" t="s">
        <v>430</v>
      </c>
      <c r="BO17" s="375" t="s">
        <v>430</v>
      </c>
      <c r="BP17" s="375" t="s">
        <v>430</v>
      </c>
      <c r="BQ17" s="375" t="s">
        <v>430</v>
      </c>
      <c r="BR17" s="466"/>
      <c r="BS17" s="373">
        <v>0.81192626991880701</v>
      </c>
      <c r="BT17" s="354">
        <v>2.4021037797597899</v>
      </c>
      <c r="BU17" s="430"/>
      <c r="BV17" s="374" t="s">
        <v>554</v>
      </c>
    </row>
    <row r="18" spans="1:74" s="428" customFormat="1" x14ac:dyDescent="0.25">
      <c r="A18" s="345" t="s">
        <v>7984</v>
      </c>
      <c r="B18" s="373"/>
      <c r="C18" s="719">
        <v>41276</v>
      </c>
      <c r="D18" s="373"/>
      <c r="E18" s="346">
        <v>1865.75</v>
      </c>
      <c r="F18" s="373"/>
      <c r="G18" s="347">
        <v>39.797499999999999</v>
      </c>
      <c r="H18" s="374"/>
      <c r="I18" s="348">
        <v>3.96</v>
      </c>
      <c r="J18" s="348">
        <v>7</v>
      </c>
      <c r="K18" s="348">
        <v>2.4900000000000002</v>
      </c>
      <c r="L18" s="348">
        <v>2.62</v>
      </c>
      <c r="M18" s="362"/>
      <c r="N18" s="350">
        <v>20.3719</v>
      </c>
      <c r="O18" s="348">
        <v>-12.4604</v>
      </c>
      <c r="P18" s="348">
        <v>0.55030000000000001</v>
      </c>
      <c r="Q18" s="348">
        <v>-4.0880000000000001</v>
      </c>
      <c r="R18" s="348">
        <v>8.0627999999999993</v>
      </c>
      <c r="S18" s="348">
        <v>7.1416000000000004</v>
      </c>
      <c r="T18" s="348">
        <v>6.4360999999999997</v>
      </c>
      <c r="U18" s="354">
        <v>5.0557999999999996</v>
      </c>
      <c r="V18" s="348">
        <v>5.1719999999999997</v>
      </c>
      <c r="W18" s="348">
        <v>7.4015000000000004</v>
      </c>
      <c r="X18" s="348">
        <v>7.3807</v>
      </c>
      <c r="Y18" s="375">
        <v>6.2927999999999997</v>
      </c>
      <c r="Z18" s="348">
        <v>7.1323999999999996</v>
      </c>
      <c r="AA18" s="348">
        <v>-1.0026999999999999</v>
      </c>
      <c r="AB18" s="348">
        <v>8.8247999999999998</v>
      </c>
      <c r="AC18" s="348">
        <v>5.5027999999999997</v>
      </c>
      <c r="AD18" s="348">
        <v>5.5702999999999996</v>
      </c>
      <c r="AE18" s="348">
        <v>-1.0026999999999999</v>
      </c>
      <c r="AF18" s="348">
        <v>7.3822999999999999</v>
      </c>
      <c r="AG18" s="569"/>
      <c r="AH18" s="346">
        <v>11</v>
      </c>
      <c r="AI18" s="346">
        <v>10</v>
      </c>
      <c r="AJ18" s="346">
        <v>8</v>
      </c>
      <c r="AK18" s="346">
        <v>10</v>
      </c>
      <c r="AL18" s="346">
        <v>11</v>
      </c>
      <c r="AM18" s="346">
        <v>10</v>
      </c>
      <c r="AN18" s="346">
        <v>7</v>
      </c>
      <c r="AO18" s="572">
        <v>8</v>
      </c>
      <c r="AP18" s="346">
        <v>10</v>
      </c>
      <c r="AQ18" s="346">
        <v>4</v>
      </c>
      <c r="AR18" s="346">
        <v>4</v>
      </c>
      <c r="AS18" s="346">
        <v>8</v>
      </c>
      <c r="AT18" s="346">
        <v>11</v>
      </c>
      <c r="AU18" s="346">
        <v>11</v>
      </c>
      <c r="AV18" s="346">
        <v>7</v>
      </c>
      <c r="AW18" s="346">
        <v>8</v>
      </c>
      <c r="AX18" s="346">
        <v>9</v>
      </c>
      <c r="AY18" s="346">
        <v>11</v>
      </c>
      <c r="AZ18" s="584"/>
      <c r="BA18" s="467">
        <v>12.3</v>
      </c>
      <c r="BB18" s="348">
        <v>87</v>
      </c>
      <c r="BC18" s="348" t="s">
        <v>430</v>
      </c>
      <c r="BD18" s="348" t="s">
        <v>430</v>
      </c>
      <c r="BE18" s="375" t="s">
        <v>430</v>
      </c>
      <c r="BF18" s="375">
        <v>0.7</v>
      </c>
      <c r="BG18" s="374"/>
      <c r="BH18" s="594">
        <v>0.7</v>
      </c>
      <c r="BI18" s="348">
        <v>19.350000000000001</v>
      </c>
      <c r="BJ18" s="348" t="s">
        <v>430</v>
      </c>
      <c r="BK18" s="348">
        <v>67.650000000000006</v>
      </c>
      <c r="BL18" s="348" t="s">
        <v>430</v>
      </c>
      <c r="BM18" s="375">
        <v>9.64</v>
      </c>
      <c r="BN18" s="375" t="s">
        <v>430</v>
      </c>
      <c r="BO18" s="375">
        <v>2.66</v>
      </c>
      <c r="BP18" s="375" t="s">
        <v>430</v>
      </c>
      <c r="BQ18" s="375" t="s">
        <v>430</v>
      </c>
      <c r="BR18" s="466"/>
      <c r="BS18" s="373">
        <v>1.42465497014247</v>
      </c>
      <c r="BT18" s="354" t="s">
        <v>430</v>
      </c>
      <c r="BU18" s="430"/>
      <c r="BV18" s="374" t="s">
        <v>554</v>
      </c>
    </row>
    <row r="19" spans="1:74" s="428" customFormat="1" x14ac:dyDescent="0.25">
      <c r="A19" s="345" t="s">
        <v>7985</v>
      </c>
      <c r="B19" s="373"/>
      <c r="C19" s="719">
        <v>41673</v>
      </c>
      <c r="D19" s="373"/>
      <c r="E19" s="346">
        <v>1404</v>
      </c>
      <c r="F19" s="373"/>
      <c r="G19" s="347">
        <v>23.745200000000001</v>
      </c>
      <c r="H19" s="374"/>
      <c r="I19" s="348">
        <v>0.71</v>
      </c>
      <c r="J19" s="348">
        <v>6.9</v>
      </c>
      <c r="K19" s="348">
        <v>0.68</v>
      </c>
      <c r="L19" s="348">
        <v>0.71</v>
      </c>
      <c r="M19" s="362"/>
      <c r="N19" s="350">
        <v>18.147400000000001</v>
      </c>
      <c r="O19" s="348">
        <v>1.0248999999999999</v>
      </c>
      <c r="P19" s="348">
        <v>3.0981000000000001</v>
      </c>
      <c r="Q19" s="348">
        <v>0.91159999999999997</v>
      </c>
      <c r="R19" s="348">
        <v>7.5114999999999998</v>
      </c>
      <c r="S19" s="348">
        <v>5.9500999999999999</v>
      </c>
      <c r="T19" s="348">
        <v>6.3997999999999999</v>
      </c>
      <c r="U19" s="354">
        <v>5.5586000000000002</v>
      </c>
      <c r="V19" s="348">
        <v>5.6985999999999999</v>
      </c>
      <c r="W19" s="348">
        <v>7.3840000000000003</v>
      </c>
      <c r="X19" s="348">
        <v>7.2950999999999997</v>
      </c>
      <c r="Y19" s="375">
        <v>7.6269</v>
      </c>
      <c r="Z19" s="348">
        <v>6.6117999999999997</v>
      </c>
      <c r="AA19" s="348">
        <v>3.6084000000000001</v>
      </c>
      <c r="AB19" s="348">
        <v>7.2805</v>
      </c>
      <c r="AC19" s="348">
        <v>5.7679999999999998</v>
      </c>
      <c r="AD19" s="348">
        <v>5.81</v>
      </c>
      <c r="AE19" s="348">
        <v>3.6084000000000001</v>
      </c>
      <c r="AF19" s="348">
        <v>7.1901999999999999</v>
      </c>
      <c r="AG19" s="569"/>
      <c r="AH19" s="346">
        <v>12</v>
      </c>
      <c r="AI19" s="346">
        <v>2</v>
      </c>
      <c r="AJ19" s="346">
        <v>2</v>
      </c>
      <c r="AK19" s="346">
        <v>2</v>
      </c>
      <c r="AL19" s="346">
        <v>13</v>
      </c>
      <c r="AM19" s="346">
        <v>13</v>
      </c>
      <c r="AN19" s="346">
        <v>8</v>
      </c>
      <c r="AO19" s="572">
        <v>5</v>
      </c>
      <c r="AP19" s="346">
        <v>3</v>
      </c>
      <c r="AQ19" s="346">
        <v>5</v>
      </c>
      <c r="AR19" s="346">
        <v>8</v>
      </c>
      <c r="AS19" s="346">
        <v>1</v>
      </c>
      <c r="AT19" s="346">
        <v>13</v>
      </c>
      <c r="AU19" s="346">
        <v>2</v>
      </c>
      <c r="AV19" s="346">
        <v>13</v>
      </c>
      <c r="AW19" s="346">
        <v>4</v>
      </c>
      <c r="AX19" s="346">
        <v>5</v>
      </c>
      <c r="AY19" s="346">
        <v>2</v>
      </c>
      <c r="AZ19" s="584"/>
      <c r="BA19" s="467">
        <v>7.5</v>
      </c>
      <c r="BB19" s="348">
        <v>100.69</v>
      </c>
      <c r="BC19" s="348" t="s">
        <v>430</v>
      </c>
      <c r="BD19" s="348" t="s">
        <v>430</v>
      </c>
      <c r="BE19" s="375" t="s">
        <v>430</v>
      </c>
      <c r="BF19" s="375">
        <v>-8.1999999999999993</v>
      </c>
      <c r="BG19" s="374"/>
      <c r="BH19" s="594">
        <v>-8.1999999999999993</v>
      </c>
      <c r="BI19" s="348">
        <v>55.83</v>
      </c>
      <c r="BJ19" s="348">
        <v>5.66</v>
      </c>
      <c r="BK19" s="348">
        <v>39.200000000000003</v>
      </c>
      <c r="BL19" s="348" t="s">
        <v>430</v>
      </c>
      <c r="BM19" s="375">
        <v>7.5</v>
      </c>
      <c r="BN19" s="375" t="s">
        <v>430</v>
      </c>
      <c r="BO19" s="375" t="s">
        <v>430</v>
      </c>
      <c r="BP19" s="375" t="s">
        <v>430</v>
      </c>
      <c r="BQ19" s="375" t="s">
        <v>430</v>
      </c>
      <c r="BR19" s="466"/>
      <c r="BS19" s="373">
        <v>2.2812197106843701</v>
      </c>
      <c r="BT19" s="354">
        <v>9.7642429429292701</v>
      </c>
      <c r="BU19" s="430"/>
      <c r="BV19" s="374" t="s">
        <v>554</v>
      </c>
    </row>
    <row r="20" spans="1:74" s="428" customFormat="1" x14ac:dyDescent="0.25">
      <c r="A20" s="345" t="s">
        <v>7986</v>
      </c>
      <c r="B20" s="373"/>
      <c r="C20" s="719">
        <v>41754</v>
      </c>
      <c r="D20" s="373"/>
      <c r="E20" s="346">
        <v>582.29999999999995</v>
      </c>
      <c r="F20" s="373"/>
      <c r="G20" s="347">
        <v>25.062799999999999</v>
      </c>
      <c r="H20" s="374"/>
      <c r="I20" s="348">
        <v>3.96</v>
      </c>
      <c r="J20" s="348">
        <v>7.07</v>
      </c>
      <c r="K20" s="348">
        <v>1.8</v>
      </c>
      <c r="L20" s="348">
        <v>1.91</v>
      </c>
      <c r="M20" s="362"/>
      <c r="N20" s="350">
        <v>28.566600000000001</v>
      </c>
      <c r="O20" s="348">
        <v>7.4318999999999997</v>
      </c>
      <c r="P20" s="348">
        <v>7.7508999999999997</v>
      </c>
      <c r="Q20" s="348">
        <v>1.5092000000000001</v>
      </c>
      <c r="R20" s="348">
        <v>9.8956</v>
      </c>
      <c r="S20" s="348">
        <v>7.2088999999999999</v>
      </c>
      <c r="T20" s="348">
        <v>7.1715999999999998</v>
      </c>
      <c r="U20" s="354">
        <v>5.8997000000000002</v>
      </c>
      <c r="V20" s="348">
        <v>6.1691000000000003</v>
      </c>
      <c r="W20" s="348">
        <v>7.6391999999999998</v>
      </c>
      <c r="X20" s="348">
        <v>7.5351999999999997</v>
      </c>
      <c r="Y20" s="375">
        <v>6.4478999999999997</v>
      </c>
      <c r="Z20" s="348">
        <v>7.3623000000000003</v>
      </c>
      <c r="AA20" s="348">
        <v>5.2915000000000001</v>
      </c>
      <c r="AB20" s="348">
        <v>8.5002999999999993</v>
      </c>
      <c r="AC20" s="348">
        <v>6.0334000000000003</v>
      </c>
      <c r="AD20" s="348">
        <v>6.3883999999999999</v>
      </c>
      <c r="AE20" s="348">
        <v>5.2915000000000001</v>
      </c>
      <c r="AF20" s="348">
        <v>7.8002000000000002</v>
      </c>
      <c r="AG20" s="569"/>
      <c r="AH20" s="346">
        <v>2</v>
      </c>
      <c r="AI20" s="346">
        <v>1</v>
      </c>
      <c r="AJ20" s="346">
        <v>1</v>
      </c>
      <c r="AK20" s="346">
        <v>1</v>
      </c>
      <c r="AL20" s="346">
        <v>2</v>
      </c>
      <c r="AM20" s="346">
        <v>8</v>
      </c>
      <c r="AN20" s="346">
        <v>2</v>
      </c>
      <c r="AO20" s="572">
        <v>1</v>
      </c>
      <c r="AP20" s="346">
        <v>1</v>
      </c>
      <c r="AQ20" s="346">
        <v>1</v>
      </c>
      <c r="AR20" s="346">
        <v>3</v>
      </c>
      <c r="AS20" s="346">
        <v>4</v>
      </c>
      <c r="AT20" s="346">
        <v>6</v>
      </c>
      <c r="AU20" s="346">
        <v>1</v>
      </c>
      <c r="AV20" s="346">
        <v>10</v>
      </c>
      <c r="AW20" s="346">
        <v>2</v>
      </c>
      <c r="AX20" s="346">
        <v>1</v>
      </c>
      <c r="AY20" s="346">
        <v>1</v>
      </c>
      <c r="AZ20" s="584"/>
      <c r="BA20" s="467">
        <v>13.96</v>
      </c>
      <c r="BB20" s="348">
        <v>80.52</v>
      </c>
      <c r="BC20" s="348" t="s">
        <v>430</v>
      </c>
      <c r="BD20" s="348">
        <v>3.23</v>
      </c>
      <c r="BE20" s="375">
        <v>15.41</v>
      </c>
      <c r="BF20" s="375">
        <v>2.29</v>
      </c>
      <c r="BG20" s="374"/>
      <c r="BH20" s="594">
        <v>2.27</v>
      </c>
      <c r="BI20" s="348">
        <v>42.99</v>
      </c>
      <c r="BJ20" s="348" t="s">
        <v>430</v>
      </c>
      <c r="BK20" s="348">
        <v>40.76</v>
      </c>
      <c r="BL20" s="348" t="s">
        <v>430</v>
      </c>
      <c r="BM20" s="375">
        <v>13.96</v>
      </c>
      <c r="BN20" s="375" t="s">
        <v>430</v>
      </c>
      <c r="BO20" s="375" t="s">
        <v>430</v>
      </c>
      <c r="BP20" s="375" t="s">
        <v>430</v>
      </c>
      <c r="BQ20" s="375">
        <v>15.41</v>
      </c>
      <c r="BR20" s="466"/>
      <c r="BS20" s="373" t="s">
        <v>430</v>
      </c>
      <c r="BT20" s="354">
        <v>18.2624710799764</v>
      </c>
      <c r="BU20" s="430"/>
      <c r="BV20" s="374" t="s">
        <v>554</v>
      </c>
    </row>
    <row r="21" spans="1:74" x14ac:dyDescent="0.25">
      <c r="A21" s="318" t="s">
        <v>93</v>
      </c>
      <c r="B21" s="43"/>
      <c r="C21" s="720"/>
      <c r="D21" s="43"/>
      <c r="E21" s="51"/>
      <c r="F21" s="43"/>
      <c r="G21" s="55"/>
      <c r="H21" s="66"/>
      <c r="I21" s="59"/>
      <c r="J21" s="59"/>
      <c r="K21" s="59"/>
      <c r="L21" s="59"/>
      <c r="M21" s="258"/>
      <c r="N21" s="70">
        <v>23.2593</v>
      </c>
      <c r="O21" s="59">
        <v>-9.19</v>
      </c>
      <c r="P21" s="59">
        <v>1.4384999999999999</v>
      </c>
      <c r="Q21" s="59">
        <v>-3.1688999999999998</v>
      </c>
      <c r="R21" s="59">
        <v>8.7402999999999995</v>
      </c>
      <c r="S21" s="59">
        <v>7.3194999999999997</v>
      </c>
      <c r="T21" s="59">
        <v>6.5734000000000004</v>
      </c>
      <c r="U21" s="88">
        <v>5.2427000000000001</v>
      </c>
      <c r="V21" s="59">
        <v>5.4005000000000001</v>
      </c>
      <c r="W21" s="59">
        <v>7.3070000000000004</v>
      </c>
      <c r="X21" s="59">
        <v>7.3254000000000001</v>
      </c>
      <c r="Y21" s="276">
        <v>6.4417</v>
      </c>
      <c r="Z21" s="59">
        <v>7.2546999999999997</v>
      </c>
      <c r="AA21" s="59">
        <v>0.3306</v>
      </c>
      <c r="AB21" s="59">
        <v>8.9143000000000008</v>
      </c>
      <c r="AC21" s="59">
        <v>5.6201999999999996</v>
      </c>
      <c r="AD21" s="59">
        <v>5.7797999999999998</v>
      </c>
      <c r="AE21" s="59">
        <v>0.3306</v>
      </c>
      <c r="AF21" s="59">
        <v>7.7527999999999997</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1"/>
      <c r="D22" s="44"/>
      <c r="E22" s="52"/>
      <c r="F22" s="44"/>
      <c r="G22" s="56"/>
      <c r="H22" s="67"/>
      <c r="I22" s="60"/>
      <c r="J22" s="60"/>
      <c r="K22" s="60"/>
      <c r="L22" s="60"/>
      <c r="M22" s="259"/>
      <c r="N22" s="71">
        <v>32.960700000000003</v>
      </c>
      <c r="O22" s="60">
        <v>7.4318999999999997</v>
      </c>
      <c r="P22" s="60">
        <v>7.7508999999999997</v>
      </c>
      <c r="Q22" s="60">
        <v>1.5092000000000001</v>
      </c>
      <c r="R22" s="60">
        <v>10.581899999999999</v>
      </c>
      <c r="S22" s="60">
        <v>7.8681000000000001</v>
      </c>
      <c r="T22" s="60">
        <v>7.3305999999999996</v>
      </c>
      <c r="U22" s="89">
        <v>5.8997000000000002</v>
      </c>
      <c r="V22" s="60">
        <v>6.1691000000000003</v>
      </c>
      <c r="W22" s="60">
        <v>7.6391999999999998</v>
      </c>
      <c r="X22" s="60">
        <v>7.5522999999999998</v>
      </c>
      <c r="Y22" s="277">
        <v>7.6269</v>
      </c>
      <c r="Z22" s="60">
        <v>7.5885999999999996</v>
      </c>
      <c r="AA22" s="60">
        <v>5.2915000000000001</v>
      </c>
      <c r="AB22" s="60">
        <v>10.084899999999999</v>
      </c>
      <c r="AC22" s="60">
        <v>6.4580000000000002</v>
      </c>
      <c r="AD22" s="60">
        <v>6.3883999999999999</v>
      </c>
      <c r="AE22" s="60">
        <v>5.2915000000000001</v>
      </c>
      <c r="AF22" s="60">
        <v>8.2552000000000003</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1"/>
      <c r="D23" s="44"/>
      <c r="E23" s="52"/>
      <c r="F23" s="44"/>
      <c r="G23" s="56"/>
      <c r="H23" s="67"/>
      <c r="I23" s="60"/>
      <c r="J23" s="60"/>
      <c r="K23" s="60"/>
      <c r="L23" s="60"/>
      <c r="M23" s="259"/>
      <c r="N23" s="71">
        <v>14.6594</v>
      </c>
      <c r="O23" s="60">
        <v>-18.8216</v>
      </c>
      <c r="P23" s="60">
        <v>-0.61680000000000001</v>
      </c>
      <c r="Q23" s="60">
        <v>-6.6327999999999996</v>
      </c>
      <c r="R23" s="60">
        <v>7.5114999999999998</v>
      </c>
      <c r="S23" s="60">
        <v>5.9500999999999999</v>
      </c>
      <c r="T23" s="60">
        <v>6.2207999999999997</v>
      </c>
      <c r="U23" s="89">
        <v>4.4253</v>
      </c>
      <c r="V23" s="60">
        <v>4.7191999999999998</v>
      </c>
      <c r="W23" s="60">
        <v>6.9005999999999998</v>
      </c>
      <c r="X23" s="60">
        <v>7.1127000000000002</v>
      </c>
      <c r="Y23" s="277">
        <v>5.7519</v>
      </c>
      <c r="Z23" s="60">
        <v>6.6117999999999997</v>
      </c>
      <c r="AA23" s="60">
        <v>-1.7095</v>
      </c>
      <c r="AB23" s="60">
        <v>7.2805</v>
      </c>
      <c r="AC23" s="60">
        <v>5.0345000000000004</v>
      </c>
      <c r="AD23" s="60">
        <v>5.1595000000000004</v>
      </c>
      <c r="AE23" s="60">
        <v>-1.7095</v>
      </c>
      <c r="AF23" s="60">
        <v>7.1901999999999999</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2"/>
      <c r="D24" s="45"/>
      <c r="E24" s="53"/>
      <c r="F24" s="45"/>
      <c r="G24" s="57"/>
      <c r="H24" s="68"/>
      <c r="I24" s="61"/>
      <c r="J24" s="61"/>
      <c r="K24" s="61"/>
      <c r="L24" s="61"/>
      <c r="M24" s="262"/>
      <c r="N24" s="72">
        <v>24.121300000000002</v>
      </c>
      <c r="O24" s="61">
        <v>-11.4551</v>
      </c>
      <c r="P24" s="61">
        <v>1.1167</v>
      </c>
      <c r="Q24" s="61">
        <v>-3.9464000000000001</v>
      </c>
      <c r="R24" s="61">
        <v>8.5686999999999998</v>
      </c>
      <c r="S24" s="61">
        <v>7.4478</v>
      </c>
      <c r="T24" s="61">
        <v>6.4360999999999997</v>
      </c>
      <c r="U24" s="90">
        <v>5.1707000000000001</v>
      </c>
      <c r="V24" s="61">
        <v>5.2945000000000002</v>
      </c>
      <c r="W24" s="61">
        <v>7.3033000000000001</v>
      </c>
      <c r="X24" s="61">
        <v>7.3090999999999999</v>
      </c>
      <c r="Y24" s="279">
        <v>6.3780999999999999</v>
      </c>
      <c r="Z24" s="61">
        <v>7.2680999999999996</v>
      </c>
      <c r="AA24" s="61">
        <v>-0.54730000000000001</v>
      </c>
      <c r="AB24" s="61">
        <v>8.8247999999999998</v>
      </c>
      <c r="AC24" s="61">
        <v>5.5355999999999996</v>
      </c>
      <c r="AD24" s="61">
        <v>5.6753</v>
      </c>
      <c r="AE24" s="61">
        <v>-0.54730000000000001</v>
      </c>
      <c r="AF24" s="61">
        <v>7.8002000000000002</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286</v>
      </c>
      <c r="B25" s="46"/>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7987</v>
      </c>
      <c r="B26" s="369"/>
      <c r="C26" s="718">
        <v>41068</v>
      </c>
      <c r="D26" s="369"/>
      <c r="E26" s="338">
        <v>12248.2</v>
      </c>
      <c r="F26" s="369"/>
      <c r="G26" s="339">
        <v>2787.6817000000001</v>
      </c>
      <c r="H26" s="370"/>
      <c r="I26" s="340">
        <v>2.95</v>
      </c>
      <c r="J26" s="340">
        <v>7.1069699999999996</v>
      </c>
      <c r="K26" s="340">
        <v>2.34</v>
      </c>
      <c r="L26" s="340">
        <v>2.48</v>
      </c>
      <c r="M26" s="361"/>
      <c r="N26" s="342">
        <v>24.573</v>
      </c>
      <c r="O26" s="340">
        <v>-9.5366999999999997</v>
      </c>
      <c r="P26" s="340">
        <v>1.4339</v>
      </c>
      <c r="Q26" s="340">
        <v>-3.6999</v>
      </c>
      <c r="R26" s="340">
        <v>7.8593999999999999</v>
      </c>
      <c r="S26" s="340">
        <v>6.7304000000000004</v>
      </c>
      <c r="T26" s="340">
        <v>6.0884</v>
      </c>
      <c r="U26" s="344">
        <v>4.9071999999999996</v>
      </c>
      <c r="V26" s="340">
        <v>5.0609999999999999</v>
      </c>
      <c r="W26" s="340">
        <v>6.9436999999999998</v>
      </c>
      <c r="X26" s="340">
        <v>6.8731999999999998</v>
      </c>
      <c r="Y26" s="371">
        <v>5.9280999999999997</v>
      </c>
      <c r="Z26" s="340">
        <v>6.9763000000000002</v>
      </c>
      <c r="AA26" s="340">
        <v>-5.5300000000000002E-2</v>
      </c>
      <c r="AB26" s="340">
        <v>8.2081</v>
      </c>
      <c r="AC26" s="340">
        <v>5.2460000000000004</v>
      </c>
      <c r="AD26" s="340">
        <v>5.3796999999999997</v>
      </c>
      <c r="AE26" s="340">
        <v>-5.5300000000000002E-2</v>
      </c>
      <c r="AF26" s="340">
        <v>7.5350000000000001</v>
      </c>
      <c r="AG26" s="568"/>
      <c r="AH26" s="338">
        <v>4</v>
      </c>
      <c r="AI26" s="338">
        <v>4</v>
      </c>
      <c r="AJ26" s="338">
        <v>5</v>
      </c>
      <c r="AK26" s="338">
        <v>4</v>
      </c>
      <c r="AL26" s="338">
        <v>10</v>
      </c>
      <c r="AM26" s="338">
        <v>11</v>
      </c>
      <c r="AN26" s="338">
        <v>8</v>
      </c>
      <c r="AO26" s="570">
        <v>6</v>
      </c>
      <c r="AP26" s="338">
        <v>6</v>
      </c>
      <c r="AQ26" s="338">
        <v>6</v>
      </c>
      <c r="AR26" s="338">
        <v>10</v>
      </c>
      <c r="AS26" s="338">
        <v>9</v>
      </c>
      <c r="AT26" s="338">
        <v>7</v>
      </c>
      <c r="AU26" s="338">
        <v>4</v>
      </c>
      <c r="AV26" s="338">
        <v>10</v>
      </c>
      <c r="AW26" s="338">
        <v>7</v>
      </c>
      <c r="AX26" s="338">
        <v>6</v>
      </c>
      <c r="AY26" s="338">
        <v>4</v>
      </c>
      <c r="AZ26" s="583"/>
      <c r="BA26" s="464">
        <v>11.88</v>
      </c>
      <c r="BB26" s="340">
        <v>84.97</v>
      </c>
      <c r="BC26" s="340" t="s">
        <v>430</v>
      </c>
      <c r="BD26" s="340" t="s">
        <v>430</v>
      </c>
      <c r="BE26" s="371" t="s">
        <v>430</v>
      </c>
      <c r="BF26" s="371">
        <v>3.15</v>
      </c>
      <c r="BG26" s="370"/>
      <c r="BH26" s="593">
        <v>3.15</v>
      </c>
      <c r="BI26" s="340">
        <v>13.52</v>
      </c>
      <c r="BJ26" s="340" t="s">
        <v>430</v>
      </c>
      <c r="BK26" s="340">
        <v>71.45</v>
      </c>
      <c r="BL26" s="340" t="s">
        <v>430</v>
      </c>
      <c r="BM26" s="371">
        <v>11.88</v>
      </c>
      <c r="BN26" s="371" t="s">
        <v>430</v>
      </c>
      <c r="BO26" s="371" t="s">
        <v>430</v>
      </c>
      <c r="BP26" s="371" t="s">
        <v>430</v>
      </c>
      <c r="BQ26" s="371" t="s">
        <v>430</v>
      </c>
      <c r="BR26" s="463"/>
      <c r="BS26" s="369">
        <v>2.4976489502497699</v>
      </c>
      <c r="BT26" s="344">
        <v>7.0061216907006099</v>
      </c>
      <c r="BU26" s="571"/>
      <c r="BV26" s="370" t="s">
        <v>554</v>
      </c>
    </row>
    <row r="27" spans="1:74" s="428" customFormat="1" x14ac:dyDescent="0.25">
      <c r="A27" s="345" t="s">
        <v>7988</v>
      </c>
      <c r="B27" s="373"/>
      <c r="C27" s="719">
        <v>41340</v>
      </c>
      <c r="D27" s="373"/>
      <c r="E27" s="346">
        <v>12130.1</v>
      </c>
      <c r="F27" s="373"/>
      <c r="G27" s="347">
        <v>26.1069</v>
      </c>
      <c r="H27" s="374"/>
      <c r="I27" s="348">
        <v>3.5</v>
      </c>
      <c r="J27" s="348">
        <v>6.99</v>
      </c>
      <c r="K27" s="348">
        <v>2.48</v>
      </c>
      <c r="L27" s="348">
        <v>2.61</v>
      </c>
      <c r="M27" s="362"/>
      <c r="N27" s="350">
        <v>23.783100000000001</v>
      </c>
      <c r="O27" s="348">
        <v>-11.779199999999999</v>
      </c>
      <c r="P27" s="348">
        <v>1.1387</v>
      </c>
      <c r="Q27" s="348">
        <v>-4.3170000000000002</v>
      </c>
      <c r="R27" s="348">
        <v>8.4467999999999996</v>
      </c>
      <c r="S27" s="348">
        <v>7.3310000000000004</v>
      </c>
      <c r="T27" s="348">
        <v>7.0187999999999997</v>
      </c>
      <c r="U27" s="354">
        <v>5.5503999999999998</v>
      </c>
      <c r="V27" s="348">
        <v>5.3750999999999998</v>
      </c>
      <c r="W27" s="348">
        <v>6.9718</v>
      </c>
      <c r="X27" s="348">
        <v>6.9077999999999999</v>
      </c>
      <c r="Y27" s="375">
        <v>5.9547999999999996</v>
      </c>
      <c r="Z27" s="348">
        <v>6.9646999999999997</v>
      </c>
      <c r="AA27" s="348">
        <v>-1.5630999999999999</v>
      </c>
      <c r="AB27" s="348">
        <v>8.9230999999999998</v>
      </c>
      <c r="AC27" s="348">
        <v>6.1467000000000001</v>
      </c>
      <c r="AD27" s="348">
        <v>5.8789999999999996</v>
      </c>
      <c r="AE27" s="348">
        <v>-1.5630999999999999</v>
      </c>
      <c r="AF27" s="348">
        <v>7.4428999999999998</v>
      </c>
      <c r="AG27" s="569"/>
      <c r="AH27" s="346">
        <v>7</v>
      </c>
      <c r="AI27" s="346">
        <v>7</v>
      </c>
      <c r="AJ27" s="346">
        <v>6</v>
      </c>
      <c r="AK27" s="346">
        <v>7</v>
      </c>
      <c r="AL27" s="346">
        <v>5</v>
      </c>
      <c r="AM27" s="346">
        <v>4</v>
      </c>
      <c r="AN27" s="346">
        <v>1</v>
      </c>
      <c r="AO27" s="572">
        <v>2</v>
      </c>
      <c r="AP27" s="346">
        <v>3</v>
      </c>
      <c r="AQ27" s="346">
        <v>5</v>
      </c>
      <c r="AR27" s="346">
        <v>6</v>
      </c>
      <c r="AS27" s="346">
        <v>8</v>
      </c>
      <c r="AT27" s="346">
        <v>8</v>
      </c>
      <c r="AU27" s="346">
        <v>12</v>
      </c>
      <c r="AV27" s="346">
        <v>5</v>
      </c>
      <c r="AW27" s="346">
        <v>1</v>
      </c>
      <c r="AX27" s="346">
        <v>3</v>
      </c>
      <c r="AY27" s="346">
        <v>12</v>
      </c>
      <c r="AZ27" s="584"/>
      <c r="BA27" s="467">
        <v>9.81</v>
      </c>
      <c r="BB27" s="348">
        <v>86.93</v>
      </c>
      <c r="BC27" s="348" t="s">
        <v>430</v>
      </c>
      <c r="BD27" s="348" t="s">
        <v>430</v>
      </c>
      <c r="BE27" s="375" t="s">
        <v>430</v>
      </c>
      <c r="BF27" s="375">
        <v>3.26</v>
      </c>
      <c r="BG27" s="374"/>
      <c r="BH27" s="594">
        <v>3.25</v>
      </c>
      <c r="BI27" s="348">
        <v>25.07</v>
      </c>
      <c r="BJ27" s="348">
        <v>1.98</v>
      </c>
      <c r="BK27" s="348">
        <v>59.88</v>
      </c>
      <c r="BL27" s="348" t="s">
        <v>430</v>
      </c>
      <c r="BM27" s="375">
        <v>9.81</v>
      </c>
      <c r="BN27" s="375" t="s">
        <v>430</v>
      </c>
      <c r="BO27" s="375" t="s">
        <v>430</v>
      </c>
      <c r="BP27" s="375" t="s">
        <v>430</v>
      </c>
      <c r="BQ27" s="375" t="s">
        <v>430</v>
      </c>
      <c r="BR27" s="466"/>
      <c r="BS27" s="373" t="s">
        <v>430</v>
      </c>
      <c r="BT27" s="354" t="s">
        <v>430</v>
      </c>
      <c r="BU27" s="430"/>
      <c r="BV27" s="374" t="s">
        <v>554</v>
      </c>
    </row>
    <row r="28" spans="1:74" s="428" customFormat="1" x14ac:dyDescent="0.25">
      <c r="A28" s="345" t="s">
        <v>7989</v>
      </c>
      <c r="B28" s="373"/>
      <c r="C28" s="719">
        <v>39570</v>
      </c>
      <c r="D28" s="373"/>
      <c r="E28" s="346">
        <v>8831.5300000000007</v>
      </c>
      <c r="F28" s="373"/>
      <c r="G28" s="347">
        <v>386.46980000000002</v>
      </c>
      <c r="H28" s="374"/>
      <c r="I28" s="348">
        <v>4.41</v>
      </c>
      <c r="J28" s="348">
        <v>7.22</v>
      </c>
      <c r="K28" s="348">
        <v>3.05</v>
      </c>
      <c r="L28" s="348">
        <v>3.23</v>
      </c>
      <c r="M28" s="362"/>
      <c r="N28" s="350">
        <v>24.0898</v>
      </c>
      <c r="O28" s="348">
        <v>-13.980600000000001</v>
      </c>
      <c r="P28" s="348">
        <v>-7.5600000000000001E-2</v>
      </c>
      <c r="Q28" s="348">
        <v>-4.9550000000000001</v>
      </c>
      <c r="R28" s="348">
        <v>8.1369000000000007</v>
      </c>
      <c r="S28" s="348">
        <v>6.5038999999999998</v>
      </c>
      <c r="T28" s="348">
        <v>5.8757999999999999</v>
      </c>
      <c r="U28" s="354">
        <v>4.4025999999999996</v>
      </c>
      <c r="V28" s="348">
        <v>4.6835000000000004</v>
      </c>
      <c r="W28" s="348">
        <v>6.7835999999999999</v>
      </c>
      <c r="X28" s="348">
        <v>6.8771000000000004</v>
      </c>
      <c r="Y28" s="375">
        <v>6.0164</v>
      </c>
      <c r="Z28" s="348">
        <v>7.0369000000000002</v>
      </c>
      <c r="AA28" s="348">
        <v>-1.1840999999999999</v>
      </c>
      <c r="AB28" s="348">
        <v>8.0937000000000001</v>
      </c>
      <c r="AC28" s="348">
        <v>4.8335999999999997</v>
      </c>
      <c r="AD28" s="348">
        <v>5.0670999999999999</v>
      </c>
      <c r="AE28" s="348">
        <v>-1.1840999999999999</v>
      </c>
      <c r="AF28" s="348">
        <v>7.7035</v>
      </c>
      <c r="AG28" s="569"/>
      <c r="AH28" s="346">
        <v>6</v>
      </c>
      <c r="AI28" s="346">
        <v>12</v>
      </c>
      <c r="AJ28" s="346">
        <v>9</v>
      </c>
      <c r="AK28" s="346">
        <v>11</v>
      </c>
      <c r="AL28" s="346">
        <v>8</v>
      </c>
      <c r="AM28" s="346">
        <v>12</v>
      </c>
      <c r="AN28" s="346">
        <v>13</v>
      </c>
      <c r="AO28" s="572">
        <v>12</v>
      </c>
      <c r="AP28" s="346">
        <v>12</v>
      </c>
      <c r="AQ28" s="346">
        <v>11</v>
      </c>
      <c r="AR28" s="346">
        <v>9</v>
      </c>
      <c r="AS28" s="346">
        <v>5</v>
      </c>
      <c r="AT28" s="346">
        <v>3</v>
      </c>
      <c r="AU28" s="346">
        <v>8</v>
      </c>
      <c r="AV28" s="346">
        <v>12</v>
      </c>
      <c r="AW28" s="346">
        <v>12</v>
      </c>
      <c r="AX28" s="346">
        <v>12</v>
      </c>
      <c r="AY28" s="346">
        <v>8</v>
      </c>
      <c r="AZ28" s="584"/>
      <c r="BA28" s="467">
        <v>13</v>
      </c>
      <c r="BB28" s="348">
        <v>83.46</v>
      </c>
      <c r="BC28" s="348" t="s">
        <v>430</v>
      </c>
      <c r="BD28" s="348" t="s">
        <v>430</v>
      </c>
      <c r="BE28" s="375" t="s">
        <v>430</v>
      </c>
      <c r="BF28" s="375">
        <v>3.54</v>
      </c>
      <c r="BG28" s="374"/>
      <c r="BH28" s="594">
        <v>3.54</v>
      </c>
      <c r="BI28" s="348">
        <v>12.86</v>
      </c>
      <c r="BJ28" s="348" t="s">
        <v>430</v>
      </c>
      <c r="BK28" s="348">
        <v>70.599999999999994</v>
      </c>
      <c r="BL28" s="348" t="s">
        <v>430</v>
      </c>
      <c r="BM28" s="375">
        <v>13</v>
      </c>
      <c r="BN28" s="375" t="s">
        <v>430</v>
      </c>
      <c r="BO28" s="375" t="s">
        <v>430</v>
      </c>
      <c r="BP28" s="375" t="s">
        <v>430</v>
      </c>
      <c r="BQ28" s="375" t="s">
        <v>430</v>
      </c>
      <c r="BR28" s="466"/>
      <c r="BS28" s="373">
        <v>2.2396812202239702</v>
      </c>
      <c r="BT28" s="354">
        <v>8.2055945608205594</v>
      </c>
      <c r="BU28" s="430"/>
      <c r="BV28" s="374" t="s">
        <v>554</v>
      </c>
    </row>
    <row r="29" spans="1:74" s="428" customFormat="1" x14ac:dyDescent="0.25">
      <c r="A29" s="345" t="s">
        <v>7990</v>
      </c>
      <c r="B29" s="373"/>
      <c r="C29" s="719">
        <v>40179</v>
      </c>
      <c r="D29" s="373"/>
      <c r="E29" s="346">
        <v>8818.65</v>
      </c>
      <c r="F29" s="373"/>
      <c r="G29" s="347">
        <v>34.724499999999999</v>
      </c>
      <c r="H29" s="374"/>
      <c r="I29" s="348">
        <v>6.14</v>
      </c>
      <c r="J29" s="348">
        <v>7.3</v>
      </c>
      <c r="K29" s="348">
        <v>3.39</v>
      </c>
      <c r="L29" s="348">
        <v>3.57</v>
      </c>
      <c r="M29" s="362"/>
      <c r="N29" s="350">
        <v>24.823599999999999</v>
      </c>
      <c r="O29" s="348">
        <v>-12.0061</v>
      </c>
      <c r="P29" s="348">
        <v>-0.81069999999999998</v>
      </c>
      <c r="Q29" s="348">
        <v>-5.26</v>
      </c>
      <c r="R29" s="348">
        <v>8.9331999999999994</v>
      </c>
      <c r="S29" s="348">
        <v>7.3060999999999998</v>
      </c>
      <c r="T29" s="348">
        <v>6.3094999999999999</v>
      </c>
      <c r="U29" s="354">
        <v>5.2770000000000001</v>
      </c>
      <c r="V29" s="348">
        <v>5.3738999999999999</v>
      </c>
      <c r="W29" s="348">
        <v>7.0362</v>
      </c>
      <c r="X29" s="348">
        <v>7.1760000000000002</v>
      </c>
      <c r="Y29" s="375">
        <v>6.4751000000000003</v>
      </c>
      <c r="Z29" s="348">
        <v>7.0736999999999997</v>
      </c>
      <c r="AA29" s="348">
        <v>-1.2541</v>
      </c>
      <c r="AB29" s="348">
        <v>9.0154999999999994</v>
      </c>
      <c r="AC29" s="348">
        <v>5.3639000000000001</v>
      </c>
      <c r="AD29" s="348">
        <v>5.8117999999999999</v>
      </c>
      <c r="AE29" s="348">
        <v>-1.2541</v>
      </c>
      <c r="AF29" s="348">
        <v>7.8129</v>
      </c>
      <c r="AG29" s="569"/>
      <c r="AH29" s="346">
        <v>3</v>
      </c>
      <c r="AI29" s="346">
        <v>8</v>
      </c>
      <c r="AJ29" s="346">
        <v>12</v>
      </c>
      <c r="AK29" s="346">
        <v>12</v>
      </c>
      <c r="AL29" s="346">
        <v>4</v>
      </c>
      <c r="AM29" s="346">
        <v>5</v>
      </c>
      <c r="AN29" s="346">
        <v>4</v>
      </c>
      <c r="AO29" s="572">
        <v>4</v>
      </c>
      <c r="AP29" s="346">
        <v>4</v>
      </c>
      <c r="AQ29" s="346">
        <v>4</v>
      </c>
      <c r="AR29" s="346">
        <v>2</v>
      </c>
      <c r="AS29" s="346">
        <v>2</v>
      </c>
      <c r="AT29" s="346">
        <v>2</v>
      </c>
      <c r="AU29" s="346">
        <v>9</v>
      </c>
      <c r="AV29" s="346">
        <v>4</v>
      </c>
      <c r="AW29" s="346">
        <v>5</v>
      </c>
      <c r="AX29" s="346">
        <v>4</v>
      </c>
      <c r="AY29" s="346">
        <v>9</v>
      </c>
      <c r="AZ29" s="584"/>
      <c r="BA29" s="467">
        <v>14.75</v>
      </c>
      <c r="BB29" s="348">
        <v>80.39</v>
      </c>
      <c r="BC29" s="348">
        <v>0.92</v>
      </c>
      <c r="BD29" s="348" t="s">
        <v>430</v>
      </c>
      <c r="BE29" s="375">
        <v>2.27</v>
      </c>
      <c r="BF29" s="375">
        <v>3.95</v>
      </c>
      <c r="BG29" s="374"/>
      <c r="BH29" s="594">
        <v>3.95</v>
      </c>
      <c r="BI29" s="348">
        <v>4.3600000000000003</v>
      </c>
      <c r="BJ29" s="348">
        <v>0.56999999999999995</v>
      </c>
      <c r="BK29" s="348">
        <v>76.38</v>
      </c>
      <c r="BL29" s="348" t="s">
        <v>430</v>
      </c>
      <c r="BM29" s="375">
        <v>14.75</v>
      </c>
      <c r="BN29" s="375" t="s">
        <v>430</v>
      </c>
      <c r="BO29" s="375" t="s">
        <v>430</v>
      </c>
      <c r="BP29" s="375" t="s">
        <v>430</v>
      </c>
      <c r="BQ29" s="375">
        <v>2.27</v>
      </c>
      <c r="BR29" s="466"/>
      <c r="BS29" s="373">
        <v>3.9719923243908402</v>
      </c>
      <c r="BT29" s="354">
        <v>2.2491703222471302</v>
      </c>
      <c r="BU29" s="430"/>
      <c r="BV29" s="374" t="s">
        <v>554</v>
      </c>
    </row>
    <row r="30" spans="1:74" s="428" customFormat="1" x14ac:dyDescent="0.25">
      <c r="A30" s="345" t="s">
        <v>7991</v>
      </c>
      <c r="B30" s="373"/>
      <c r="C30" s="719">
        <v>42139</v>
      </c>
      <c r="D30" s="373"/>
      <c r="E30" s="346">
        <v>5279.02</v>
      </c>
      <c r="F30" s="373"/>
      <c r="G30" s="347">
        <v>21.903199999999998</v>
      </c>
      <c r="H30" s="374"/>
      <c r="I30" s="348">
        <v>3.98</v>
      </c>
      <c r="J30" s="348">
        <v>7.23</v>
      </c>
      <c r="K30" s="348">
        <v>3.11</v>
      </c>
      <c r="L30" s="348">
        <v>3.29</v>
      </c>
      <c r="M30" s="362"/>
      <c r="N30" s="350">
        <v>22.8443</v>
      </c>
      <c r="O30" s="348">
        <v>-13.5939</v>
      </c>
      <c r="P30" s="348">
        <v>-1.0235000000000001</v>
      </c>
      <c r="Q30" s="348">
        <v>-4.3373999999999997</v>
      </c>
      <c r="R30" s="348">
        <v>8.1305999999999994</v>
      </c>
      <c r="S30" s="348">
        <v>7.4383999999999997</v>
      </c>
      <c r="T30" s="348">
        <v>6.4053000000000004</v>
      </c>
      <c r="U30" s="354">
        <v>4.5919999999999996</v>
      </c>
      <c r="V30" s="348">
        <v>4.7389000000000001</v>
      </c>
      <c r="W30" s="348">
        <v>6.8651999999999997</v>
      </c>
      <c r="X30" s="348">
        <v>6.8990999999999998</v>
      </c>
      <c r="Y30" s="375">
        <v>5.9660000000000002</v>
      </c>
      <c r="Z30" s="348">
        <v>7.0166000000000004</v>
      </c>
      <c r="AA30" s="348">
        <v>-1.3844000000000001</v>
      </c>
      <c r="AB30" s="348">
        <v>9.2594999999999992</v>
      </c>
      <c r="AC30" s="348">
        <v>5.3122999999999996</v>
      </c>
      <c r="AD30" s="348">
        <v>5.2628000000000004</v>
      </c>
      <c r="AE30" s="348">
        <v>-1.3844000000000001</v>
      </c>
      <c r="AF30" s="348">
        <v>7.266</v>
      </c>
      <c r="AG30" s="569"/>
      <c r="AH30" s="346">
        <v>8</v>
      </c>
      <c r="AI30" s="346">
        <v>11</v>
      </c>
      <c r="AJ30" s="346">
        <v>13</v>
      </c>
      <c r="AK30" s="346">
        <v>8</v>
      </c>
      <c r="AL30" s="346">
        <v>9</v>
      </c>
      <c r="AM30" s="346">
        <v>3</v>
      </c>
      <c r="AN30" s="346">
        <v>3</v>
      </c>
      <c r="AO30" s="572">
        <v>10</v>
      </c>
      <c r="AP30" s="346">
        <v>10</v>
      </c>
      <c r="AQ30" s="346">
        <v>10</v>
      </c>
      <c r="AR30" s="346">
        <v>7</v>
      </c>
      <c r="AS30" s="346">
        <v>7</v>
      </c>
      <c r="AT30" s="346">
        <v>4</v>
      </c>
      <c r="AU30" s="346">
        <v>11</v>
      </c>
      <c r="AV30" s="346">
        <v>2</v>
      </c>
      <c r="AW30" s="346">
        <v>6</v>
      </c>
      <c r="AX30" s="346">
        <v>8</v>
      </c>
      <c r="AY30" s="346">
        <v>11</v>
      </c>
      <c r="AZ30" s="584"/>
      <c r="BA30" s="467">
        <v>16.62</v>
      </c>
      <c r="BB30" s="348">
        <v>79.709999999999994</v>
      </c>
      <c r="BC30" s="348" t="s">
        <v>430</v>
      </c>
      <c r="BD30" s="348" t="s">
        <v>430</v>
      </c>
      <c r="BE30" s="375">
        <v>0.05</v>
      </c>
      <c r="BF30" s="375">
        <v>3.62</v>
      </c>
      <c r="BG30" s="374"/>
      <c r="BH30" s="594">
        <v>3.58</v>
      </c>
      <c r="BI30" s="348">
        <v>4.08</v>
      </c>
      <c r="BJ30" s="348">
        <v>0.91</v>
      </c>
      <c r="BK30" s="348">
        <v>74.73</v>
      </c>
      <c r="BL30" s="348" t="s">
        <v>430</v>
      </c>
      <c r="BM30" s="375">
        <v>16.62</v>
      </c>
      <c r="BN30" s="375" t="s">
        <v>430</v>
      </c>
      <c r="BO30" s="375" t="s">
        <v>430</v>
      </c>
      <c r="BP30" s="375" t="s">
        <v>430</v>
      </c>
      <c r="BQ30" s="375">
        <v>0.05</v>
      </c>
      <c r="BR30" s="466"/>
      <c r="BS30" s="373">
        <v>0.189148940018915</v>
      </c>
      <c r="BT30" s="354">
        <v>4.34689244043469</v>
      </c>
      <c r="BU30" s="430"/>
      <c r="BV30" s="374" t="s">
        <v>554</v>
      </c>
    </row>
    <row r="31" spans="1:74" s="428" customFormat="1" x14ac:dyDescent="0.25">
      <c r="A31" s="345" t="s">
        <v>7992</v>
      </c>
      <c r="B31" s="373"/>
      <c r="C31" s="719">
        <v>41724</v>
      </c>
      <c r="D31" s="373"/>
      <c r="E31" s="346">
        <v>5305.21</v>
      </c>
      <c r="F31" s="373"/>
      <c r="G31" s="347">
        <v>24.306100000000001</v>
      </c>
      <c r="H31" s="374"/>
      <c r="I31" s="348">
        <v>4.05</v>
      </c>
      <c r="J31" s="348">
        <v>7.18</v>
      </c>
      <c r="K31" s="348">
        <v>2.99</v>
      </c>
      <c r="L31" s="348">
        <v>3.17</v>
      </c>
      <c r="M31" s="362"/>
      <c r="N31" s="350">
        <v>14.2715</v>
      </c>
      <c r="O31" s="348">
        <v>-12.401199999999999</v>
      </c>
      <c r="P31" s="348">
        <v>-0.42899999999999999</v>
      </c>
      <c r="Q31" s="348">
        <v>-4.3475999999999999</v>
      </c>
      <c r="R31" s="348">
        <v>8.2243999999999993</v>
      </c>
      <c r="S31" s="348">
        <v>7.4992000000000001</v>
      </c>
      <c r="T31" s="348">
        <v>6.1223999999999998</v>
      </c>
      <c r="U31" s="354">
        <v>4.7895000000000003</v>
      </c>
      <c r="V31" s="348">
        <v>4.8730000000000002</v>
      </c>
      <c r="W31" s="348">
        <v>6.8971</v>
      </c>
      <c r="X31" s="348">
        <v>6.9584999999999999</v>
      </c>
      <c r="Y31" s="375">
        <v>5.9932999999999996</v>
      </c>
      <c r="Z31" s="348">
        <v>6.9783999999999997</v>
      </c>
      <c r="AA31" s="348">
        <v>-0.73180000000000001</v>
      </c>
      <c r="AB31" s="348">
        <v>9.0162999999999993</v>
      </c>
      <c r="AC31" s="348">
        <v>5.1078000000000001</v>
      </c>
      <c r="AD31" s="348">
        <v>5.3615000000000004</v>
      </c>
      <c r="AE31" s="348">
        <v>-0.73180000000000001</v>
      </c>
      <c r="AF31" s="348">
        <v>7.4782999999999999</v>
      </c>
      <c r="AG31" s="569"/>
      <c r="AH31" s="346">
        <v>13</v>
      </c>
      <c r="AI31" s="346">
        <v>9</v>
      </c>
      <c r="AJ31" s="346">
        <v>10</v>
      </c>
      <c r="AK31" s="346">
        <v>9</v>
      </c>
      <c r="AL31" s="346">
        <v>6</v>
      </c>
      <c r="AM31" s="346">
        <v>2</v>
      </c>
      <c r="AN31" s="346">
        <v>7</v>
      </c>
      <c r="AO31" s="572">
        <v>7</v>
      </c>
      <c r="AP31" s="346">
        <v>8</v>
      </c>
      <c r="AQ31" s="346">
        <v>7</v>
      </c>
      <c r="AR31" s="346">
        <v>5</v>
      </c>
      <c r="AS31" s="346">
        <v>6</v>
      </c>
      <c r="AT31" s="346">
        <v>6</v>
      </c>
      <c r="AU31" s="346">
        <v>6</v>
      </c>
      <c r="AV31" s="346">
        <v>3</v>
      </c>
      <c r="AW31" s="346">
        <v>8</v>
      </c>
      <c r="AX31" s="346">
        <v>7</v>
      </c>
      <c r="AY31" s="346">
        <v>6</v>
      </c>
      <c r="AZ31" s="584"/>
      <c r="BA31" s="467">
        <v>9.0299999999999994</v>
      </c>
      <c r="BB31" s="348">
        <v>83.06</v>
      </c>
      <c r="BC31" s="348">
        <v>1.66</v>
      </c>
      <c r="BD31" s="348" t="s">
        <v>430</v>
      </c>
      <c r="BE31" s="375" t="s">
        <v>430</v>
      </c>
      <c r="BF31" s="375">
        <v>6.25</v>
      </c>
      <c r="BG31" s="374"/>
      <c r="BH31" s="594">
        <v>6.25</v>
      </c>
      <c r="BI31" s="348">
        <v>2.29</v>
      </c>
      <c r="BJ31" s="348" t="s">
        <v>430</v>
      </c>
      <c r="BK31" s="348">
        <v>82.42</v>
      </c>
      <c r="BL31" s="348" t="s">
        <v>430</v>
      </c>
      <c r="BM31" s="375">
        <v>9.0299999999999994</v>
      </c>
      <c r="BN31" s="375" t="s">
        <v>430</v>
      </c>
      <c r="BO31" s="375" t="s">
        <v>430</v>
      </c>
      <c r="BP31" s="375" t="s">
        <v>430</v>
      </c>
      <c r="BQ31" s="375" t="s">
        <v>430</v>
      </c>
      <c r="BR31" s="466"/>
      <c r="BS31" s="373">
        <v>2.39954050880023</v>
      </c>
      <c r="BT31" s="354">
        <v>2.80422357859789</v>
      </c>
      <c r="BU31" s="430"/>
      <c r="BV31" s="374" t="s">
        <v>554</v>
      </c>
    </row>
    <row r="32" spans="1:74" s="428" customFormat="1" ht="11" x14ac:dyDescent="0.3">
      <c r="A32" s="841" t="s">
        <v>7993</v>
      </c>
      <c r="B32" s="842"/>
      <c r="C32" s="843">
        <v>36158</v>
      </c>
      <c r="D32" s="842"/>
      <c r="E32" s="844">
        <v>5018.8</v>
      </c>
      <c r="F32" s="842"/>
      <c r="G32" s="845">
        <v>69.3523</v>
      </c>
      <c r="H32" s="847"/>
      <c r="I32" s="846">
        <v>4.6900000000000004</v>
      </c>
      <c r="J32" s="846">
        <v>7.22</v>
      </c>
      <c r="K32" s="846">
        <v>3.38</v>
      </c>
      <c r="L32" s="846">
        <v>3.6</v>
      </c>
      <c r="M32" s="851"/>
      <c r="N32" s="848">
        <v>20.168399999999998</v>
      </c>
      <c r="O32" s="846">
        <v>-6.0494000000000003</v>
      </c>
      <c r="P32" s="846">
        <v>1.5041</v>
      </c>
      <c r="Q32" s="846">
        <v>-3.8588</v>
      </c>
      <c r="R32" s="846">
        <v>8.2162000000000006</v>
      </c>
      <c r="S32" s="846">
        <v>7.19</v>
      </c>
      <c r="T32" s="846">
        <v>6.3074000000000003</v>
      </c>
      <c r="U32" s="856">
        <v>5.2542</v>
      </c>
      <c r="V32" s="846">
        <v>5.3091999999999997</v>
      </c>
      <c r="W32" s="846">
        <v>7.1532</v>
      </c>
      <c r="X32" s="846">
        <v>7.1449999999999996</v>
      </c>
      <c r="Y32" s="852">
        <v>6.2565</v>
      </c>
      <c r="Z32" s="846">
        <v>7.1851000000000003</v>
      </c>
      <c r="AA32" s="846">
        <v>-0.43740000000000001</v>
      </c>
      <c r="AB32" s="846">
        <v>8.3873999999999995</v>
      </c>
      <c r="AC32" s="846">
        <v>5.4063999999999997</v>
      </c>
      <c r="AD32" s="846">
        <v>5.9330999999999996</v>
      </c>
      <c r="AE32" s="846">
        <v>-0.43740000000000001</v>
      </c>
      <c r="AF32" s="846">
        <v>7.2785000000000002</v>
      </c>
      <c r="AG32" s="936"/>
      <c r="AH32" s="844">
        <v>9</v>
      </c>
      <c r="AI32" s="844">
        <v>3</v>
      </c>
      <c r="AJ32" s="844">
        <v>4</v>
      </c>
      <c r="AK32" s="844">
        <v>5</v>
      </c>
      <c r="AL32" s="844">
        <v>7</v>
      </c>
      <c r="AM32" s="844">
        <v>6</v>
      </c>
      <c r="AN32" s="844">
        <v>5</v>
      </c>
      <c r="AO32" s="937">
        <v>5</v>
      </c>
      <c r="AP32" s="844">
        <v>5</v>
      </c>
      <c r="AQ32" s="844">
        <v>2</v>
      </c>
      <c r="AR32" s="844">
        <v>3</v>
      </c>
      <c r="AS32" s="844">
        <v>3</v>
      </c>
      <c r="AT32" s="844">
        <v>1</v>
      </c>
      <c r="AU32" s="844">
        <v>5</v>
      </c>
      <c r="AV32" s="844">
        <v>8</v>
      </c>
      <c r="AW32" s="844">
        <v>4</v>
      </c>
      <c r="AX32" s="844">
        <v>2</v>
      </c>
      <c r="AY32" s="844">
        <v>5</v>
      </c>
      <c r="AZ32" s="938"/>
      <c r="BA32" s="853">
        <v>17.329999999999998</v>
      </c>
      <c r="BB32" s="846">
        <v>76.510000000000005</v>
      </c>
      <c r="BC32" s="846">
        <v>2.9</v>
      </c>
      <c r="BD32" s="846" t="s">
        <v>430</v>
      </c>
      <c r="BE32" s="852" t="s">
        <v>430</v>
      </c>
      <c r="BF32" s="852">
        <v>3.26</v>
      </c>
      <c r="BG32" s="847"/>
      <c r="BH32" s="939">
        <v>3.26</v>
      </c>
      <c r="BI32" s="846">
        <v>0.48</v>
      </c>
      <c r="BJ32" s="846" t="s">
        <v>430</v>
      </c>
      <c r="BK32" s="846">
        <v>78.92</v>
      </c>
      <c r="BL32" s="846" t="s">
        <v>430</v>
      </c>
      <c r="BM32" s="852">
        <v>17.329999999999998</v>
      </c>
      <c r="BN32" s="852" t="s">
        <v>430</v>
      </c>
      <c r="BO32" s="852" t="s">
        <v>430</v>
      </c>
      <c r="BP32" s="852" t="s">
        <v>430</v>
      </c>
      <c r="BQ32" s="852" t="s">
        <v>430</v>
      </c>
      <c r="BR32" s="850"/>
      <c r="BS32" s="842" t="s">
        <v>430</v>
      </c>
      <c r="BT32" s="856" t="s">
        <v>430</v>
      </c>
      <c r="BU32" s="906"/>
      <c r="BV32" s="847" t="s">
        <v>554</v>
      </c>
    </row>
    <row r="33" spans="1:74" s="428" customFormat="1" x14ac:dyDescent="0.25">
      <c r="A33" s="345" t="s">
        <v>7994</v>
      </c>
      <c r="B33" s="373"/>
      <c r="C33" s="719">
        <v>41164</v>
      </c>
      <c r="D33" s="373"/>
      <c r="E33" s="346">
        <v>3817.11</v>
      </c>
      <c r="F33" s="373"/>
      <c r="G33" s="347">
        <v>25.629300000000001</v>
      </c>
      <c r="H33" s="374"/>
      <c r="I33" s="348">
        <v>3.18</v>
      </c>
      <c r="J33" s="348">
        <v>7.07</v>
      </c>
      <c r="K33" s="348">
        <v>2.59</v>
      </c>
      <c r="L33" s="348">
        <v>2.74</v>
      </c>
      <c r="M33" s="362"/>
      <c r="N33" s="350">
        <v>24.511900000000001</v>
      </c>
      <c r="O33" s="348">
        <v>-10.766500000000001</v>
      </c>
      <c r="P33" s="348">
        <v>0.7732</v>
      </c>
      <c r="Q33" s="348">
        <v>-4.1032000000000002</v>
      </c>
      <c r="R33" s="348">
        <v>7.1867000000000001</v>
      </c>
      <c r="S33" s="348">
        <v>6.8102999999999998</v>
      </c>
      <c r="T33" s="348">
        <v>5.9714</v>
      </c>
      <c r="U33" s="354">
        <v>4.6985000000000001</v>
      </c>
      <c r="V33" s="348">
        <v>4.9512</v>
      </c>
      <c r="W33" s="348">
        <v>6.7713999999999999</v>
      </c>
      <c r="X33" s="348">
        <v>6.7257999999999996</v>
      </c>
      <c r="Y33" s="375">
        <v>5.3624000000000001</v>
      </c>
      <c r="Z33" s="348">
        <v>6.5488999999999997</v>
      </c>
      <c r="AA33" s="348">
        <v>-0.88970000000000005</v>
      </c>
      <c r="AB33" s="348">
        <v>8.3588000000000005</v>
      </c>
      <c r="AC33" s="348">
        <v>5.0323000000000002</v>
      </c>
      <c r="AD33" s="348">
        <v>5.1540999999999997</v>
      </c>
      <c r="AE33" s="348">
        <v>-0.88970000000000005</v>
      </c>
      <c r="AF33" s="348">
        <v>7.0319000000000003</v>
      </c>
      <c r="AG33" s="569"/>
      <c r="AH33" s="346">
        <v>5</v>
      </c>
      <c r="AI33" s="346">
        <v>6</v>
      </c>
      <c r="AJ33" s="346">
        <v>7</v>
      </c>
      <c r="AK33" s="346">
        <v>6</v>
      </c>
      <c r="AL33" s="346">
        <v>13</v>
      </c>
      <c r="AM33" s="346">
        <v>9</v>
      </c>
      <c r="AN33" s="346">
        <v>11</v>
      </c>
      <c r="AO33" s="572">
        <v>8</v>
      </c>
      <c r="AP33" s="346">
        <v>7</v>
      </c>
      <c r="AQ33" s="346">
        <v>12</v>
      </c>
      <c r="AR33" s="346">
        <v>13</v>
      </c>
      <c r="AS33" s="346">
        <v>13</v>
      </c>
      <c r="AT33" s="346">
        <v>11</v>
      </c>
      <c r="AU33" s="346">
        <v>7</v>
      </c>
      <c r="AV33" s="346">
        <v>9</v>
      </c>
      <c r="AW33" s="346">
        <v>11</v>
      </c>
      <c r="AX33" s="346">
        <v>9</v>
      </c>
      <c r="AY33" s="346">
        <v>7</v>
      </c>
      <c r="AZ33" s="584"/>
      <c r="BA33" s="467">
        <v>13.86</v>
      </c>
      <c r="BB33" s="348">
        <v>82.04</v>
      </c>
      <c r="BC33" s="348" t="s">
        <v>430</v>
      </c>
      <c r="BD33" s="348" t="s">
        <v>430</v>
      </c>
      <c r="BE33" s="375">
        <v>-0.01</v>
      </c>
      <c r="BF33" s="375">
        <v>4.0999999999999996</v>
      </c>
      <c r="BG33" s="374"/>
      <c r="BH33" s="594">
        <v>4.0999999999999996</v>
      </c>
      <c r="BI33" s="348">
        <v>10.23</v>
      </c>
      <c r="BJ33" s="348" t="s">
        <v>430</v>
      </c>
      <c r="BK33" s="348">
        <v>71.81</v>
      </c>
      <c r="BL33" s="348" t="s">
        <v>430</v>
      </c>
      <c r="BM33" s="375">
        <v>13.86</v>
      </c>
      <c r="BN33" s="375" t="s">
        <v>430</v>
      </c>
      <c r="BO33" s="375" t="s">
        <v>430</v>
      </c>
      <c r="BP33" s="375" t="s">
        <v>430</v>
      </c>
      <c r="BQ33" s="375">
        <v>-0.01</v>
      </c>
      <c r="BR33" s="466"/>
      <c r="BS33" s="373" t="s">
        <v>430</v>
      </c>
      <c r="BT33" s="354">
        <v>6.2570147418771098</v>
      </c>
      <c r="BU33" s="430"/>
      <c r="BV33" s="374" t="s">
        <v>554</v>
      </c>
    </row>
    <row r="34" spans="1:74" s="428" customFormat="1" x14ac:dyDescent="0.25">
      <c r="A34" s="345" t="s">
        <v>7995</v>
      </c>
      <c r="B34" s="373"/>
      <c r="C34" s="719">
        <v>40095</v>
      </c>
      <c r="D34" s="373"/>
      <c r="E34" s="346">
        <v>3999.92</v>
      </c>
      <c r="F34" s="373"/>
      <c r="G34" s="347">
        <v>3289.9576999999999</v>
      </c>
      <c r="H34" s="374"/>
      <c r="I34" s="348">
        <v>3.8469199999999999</v>
      </c>
      <c r="J34" s="348">
        <v>7.14</v>
      </c>
      <c r="K34" s="348">
        <v>2.6477200000000001</v>
      </c>
      <c r="L34" s="348">
        <v>2.79433</v>
      </c>
      <c r="M34" s="362"/>
      <c r="N34" s="350">
        <v>20.1174</v>
      </c>
      <c r="O34" s="348">
        <v>-9.6311999999999998</v>
      </c>
      <c r="P34" s="348">
        <v>2.1583000000000001</v>
      </c>
      <c r="Q34" s="348">
        <v>-1.1022000000000001</v>
      </c>
      <c r="R34" s="348">
        <v>9.3244000000000007</v>
      </c>
      <c r="S34" s="348">
        <v>7.0682999999999998</v>
      </c>
      <c r="T34" s="348">
        <v>5.9097999999999997</v>
      </c>
      <c r="U34" s="354">
        <v>4.5274999999999999</v>
      </c>
      <c r="V34" s="348">
        <v>4.8287000000000004</v>
      </c>
      <c r="W34" s="348">
        <v>6.8685999999999998</v>
      </c>
      <c r="X34" s="348">
        <v>6.8497000000000003</v>
      </c>
      <c r="Y34" s="375">
        <v>5.7291999999999996</v>
      </c>
      <c r="Z34" s="348">
        <v>6.7076000000000002</v>
      </c>
      <c r="AA34" s="348">
        <v>2.5070999999999999</v>
      </c>
      <c r="AB34" s="348">
        <v>8.7828999999999997</v>
      </c>
      <c r="AC34" s="348">
        <v>5.1021000000000001</v>
      </c>
      <c r="AD34" s="348">
        <v>5.1219999999999999</v>
      </c>
      <c r="AE34" s="348">
        <v>2.5070999999999999</v>
      </c>
      <c r="AF34" s="348">
        <v>7.3558000000000003</v>
      </c>
      <c r="AG34" s="569"/>
      <c r="AH34" s="346">
        <v>10</v>
      </c>
      <c r="AI34" s="346">
        <v>5</v>
      </c>
      <c r="AJ34" s="346">
        <v>3</v>
      </c>
      <c r="AK34" s="346">
        <v>3</v>
      </c>
      <c r="AL34" s="346">
        <v>3</v>
      </c>
      <c r="AM34" s="346">
        <v>7</v>
      </c>
      <c r="AN34" s="346">
        <v>12</v>
      </c>
      <c r="AO34" s="572">
        <v>11</v>
      </c>
      <c r="AP34" s="346">
        <v>9</v>
      </c>
      <c r="AQ34" s="346">
        <v>9</v>
      </c>
      <c r="AR34" s="346">
        <v>12</v>
      </c>
      <c r="AS34" s="346">
        <v>12</v>
      </c>
      <c r="AT34" s="346">
        <v>10</v>
      </c>
      <c r="AU34" s="346">
        <v>3</v>
      </c>
      <c r="AV34" s="346">
        <v>6</v>
      </c>
      <c r="AW34" s="346">
        <v>9</v>
      </c>
      <c r="AX34" s="346">
        <v>10</v>
      </c>
      <c r="AY34" s="346">
        <v>3</v>
      </c>
      <c r="AZ34" s="584"/>
      <c r="BA34" s="467">
        <v>22.47</v>
      </c>
      <c r="BB34" s="348">
        <v>68.150000000000006</v>
      </c>
      <c r="BC34" s="348">
        <v>4.67</v>
      </c>
      <c r="BD34" s="348">
        <v>1.1299999999999999</v>
      </c>
      <c r="BE34" s="375" t="s">
        <v>430</v>
      </c>
      <c r="BF34" s="375">
        <v>3.58</v>
      </c>
      <c r="BG34" s="374"/>
      <c r="BH34" s="594">
        <v>3.58</v>
      </c>
      <c r="BI34" s="348">
        <v>25.21</v>
      </c>
      <c r="BJ34" s="348" t="s">
        <v>430</v>
      </c>
      <c r="BK34" s="348">
        <v>48.74</v>
      </c>
      <c r="BL34" s="348" t="s">
        <v>430</v>
      </c>
      <c r="BM34" s="375">
        <v>22.47</v>
      </c>
      <c r="BN34" s="375" t="s">
        <v>430</v>
      </c>
      <c r="BO34" s="375" t="s">
        <v>430</v>
      </c>
      <c r="BP34" s="375" t="s">
        <v>430</v>
      </c>
      <c r="BQ34" s="375" t="s">
        <v>430</v>
      </c>
      <c r="BR34" s="466"/>
      <c r="BS34" s="373" t="s">
        <v>430</v>
      </c>
      <c r="BT34" s="354">
        <v>3.7227241888831801</v>
      </c>
      <c r="BU34" s="430"/>
      <c r="BV34" s="374" t="s">
        <v>554</v>
      </c>
    </row>
    <row r="35" spans="1:74" s="428" customFormat="1" x14ac:dyDescent="0.25">
      <c r="A35" s="345" t="s">
        <v>7996</v>
      </c>
      <c r="B35" s="373"/>
      <c r="C35" s="719">
        <v>41531</v>
      </c>
      <c r="D35" s="373"/>
      <c r="E35" s="346">
        <v>3328.97</v>
      </c>
      <c r="F35" s="373"/>
      <c r="G35" s="347">
        <v>25.298400000000001</v>
      </c>
      <c r="H35" s="374"/>
      <c r="I35" s="348">
        <v>7.2447299999999997</v>
      </c>
      <c r="J35" s="348">
        <v>7.1836500000000001</v>
      </c>
      <c r="K35" s="348">
        <v>4.0566899999999997</v>
      </c>
      <c r="L35" s="348">
        <v>4.2921100000000001</v>
      </c>
      <c r="M35" s="362"/>
      <c r="N35" s="350">
        <v>32.780500000000004</v>
      </c>
      <c r="O35" s="348">
        <v>-19.110800000000001</v>
      </c>
      <c r="P35" s="348">
        <v>-0.76249999999999996</v>
      </c>
      <c r="Q35" s="348">
        <v>-6.8967000000000001</v>
      </c>
      <c r="R35" s="348">
        <v>10.3063</v>
      </c>
      <c r="S35" s="348">
        <v>7.5681000000000003</v>
      </c>
      <c r="T35" s="348">
        <v>5.9867999999999997</v>
      </c>
      <c r="U35" s="354">
        <v>4.1459999999999999</v>
      </c>
      <c r="V35" s="348">
        <v>4.4413</v>
      </c>
      <c r="W35" s="348">
        <v>6.6013000000000002</v>
      </c>
      <c r="X35" s="348">
        <v>6.8849</v>
      </c>
      <c r="Y35" s="375">
        <v>5.8761999999999999</v>
      </c>
      <c r="Z35" s="348">
        <v>6.8540000000000001</v>
      </c>
      <c r="AA35" s="348">
        <v>-1.9821</v>
      </c>
      <c r="AB35" s="348">
        <v>9.8057999999999996</v>
      </c>
      <c r="AC35" s="348">
        <v>4.7564000000000002</v>
      </c>
      <c r="AD35" s="348">
        <v>4.8787000000000003</v>
      </c>
      <c r="AE35" s="348">
        <v>-1.9821</v>
      </c>
      <c r="AF35" s="348">
        <v>7.4939999999999998</v>
      </c>
      <c r="AG35" s="569"/>
      <c r="AH35" s="346">
        <v>1</v>
      </c>
      <c r="AI35" s="346">
        <v>13</v>
      </c>
      <c r="AJ35" s="346">
        <v>11</v>
      </c>
      <c r="AK35" s="346">
        <v>13</v>
      </c>
      <c r="AL35" s="346">
        <v>1</v>
      </c>
      <c r="AM35" s="346">
        <v>1</v>
      </c>
      <c r="AN35" s="346">
        <v>10</v>
      </c>
      <c r="AO35" s="572">
        <v>13</v>
      </c>
      <c r="AP35" s="346">
        <v>13</v>
      </c>
      <c r="AQ35" s="346">
        <v>13</v>
      </c>
      <c r="AR35" s="346">
        <v>8</v>
      </c>
      <c r="AS35" s="346">
        <v>10</v>
      </c>
      <c r="AT35" s="346">
        <v>9</v>
      </c>
      <c r="AU35" s="346">
        <v>13</v>
      </c>
      <c r="AV35" s="346">
        <v>1</v>
      </c>
      <c r="AW35" s="346">
        <v>13</v>
      </c>
      <c r="AX35" s="346">
        <v>13</v>
      </c>
      <c r="AY35" s="346">
        <v>13</v>
      </c>
      <c r="AZ35" s="584"/>
      <c r="BA35" s="467">
        <v>16.89</v>
      </c>
      <c r="BB35" s="348">
        <v>79.45</v>
      </c>
      <c r="BC35" s="348" t="s">
        <v>430</v>
      </c>
      <c r="BD35" s="348" t="s">
        <v>430</v>
      </c>
      <c r="BE35" s="375" t="s">
        <v>430</v>
      </c>
      <c r="BF35" s="375">
        <v>3.65</v>
      </c>
      <c r="BG35" s="374"/>
      <c r="BH35" s="594">
        <v>3.65</v>
      </c>
      <c r="BI35" s="348">
        <v>7.98</v>
      </c>
      <c r="BJ35" s="348">
        <v>0.75</v>
      </c>
      <c r="BK35" s="348">
        <v>70.72</v>
      </c>
      <c r="BL35" s="348" t="s">
        <v>430</v>
      </c>
      <c r="BM35" s="375">
        <v>16.89</v>
      </c>
      <c r="BN35" s="375" t="s">
        <v>430</v>
      </c>
      <c r="BO35" s="375" t="s">
        <v>430</v>
      </c>
      <c r="BP35" s="375" t="s">
        <v>430</v>
      </c>
      <c r="BQ35" s="375" t="s">
        <v>430</v>
      </c>
      <c r="BR35" s="466"/>
      <c r="BS35" s="373">
        <v>0.81192626991880701</v>
      </c>
      <c r="BT35" s="354">
        <v>2.4021037797597899</v>
      </c>
      <c r="BU35" s="430"/>
      <c r="BV35" s="374" t="s">
        <v>554</v>
      </c>
    </row>
    <row r="36" spans="1:74" s="428" customFormat="1" x14ac:dyDescent="0.25">
      <c r="A36" s="345" t="s">
        <v>7997</v>
      </c>
      <c r="B36" s="373"/>
      <c r="C36" s="719">
        <v>39233</v>
      </c>
      <c r="D36" s="373"/>
      <c r="E36" s="346">
        <v>1865.75</v>
      </c>
      <c r="F36" s="373"/>
      <c r="G36" s="347">
        <v>36.729900000000001</v>
      </c>
      <c r="H36" s="374"/>
      <c r="I36" s="348">
        <v>3.96</v>
      </c>
      <c r="J36" s="348">
        <v>7</v>
      </c>
      <c r="K36" s="348">
        <v>2.4900000000000002</v>
      </c>
      <c r="L36" s="348">
        <v>2.62</v>
      </c>
      <c r="M36" s="362"/>
      <c r="N36" s="350">
        <v>19.985099999999999</v>
      </c>
      <c r="O36" s="348">
        <v>-12.838800000000001</v>
      </c>
      <c r="P36" s="348">
        <v>0.1704</v>
      </c>
      <c r="Q36" s="348">
        <v>-4.4570999999999996</v>
      </c>
      <c r="R36" s="348">
        <v>7.6867999999999999</v>
      </c>
      <c r="S36" s="348">
        <v>6.7603</v>
      </c>
      <c r="T36" s="348">
        <v>6.0362999999999998</v>
      </c>
      <c r="U36" s="354">
        <v>4.6140999999999996</v>
      </c>
      <c r="V36" s="348">
        <v>4.7053000000000003</v>
      </c>
      <c r="W36" s="348">
        <v>6.8949999999999996</v>
      </c>
      <c r="X36" s="348">
        <v>6.8619000000000003</v>
      </c>
      <c r="Y36" s="375">
        <v>5.7534999999999998</v>
      </c>
      <c r="Z36" s="348">
        <v>6.5454999999999997</v>
      </c>
      <c r="AA36" s="348">
        <v>-1.3717999999999999</v>
      </c>
      <c r="AB36" s="348">
        <v>8.4406999999999996</v>
      </c>
      <c r="AC36" s="348">
        <v>5.0938999999999997</v>
      </c>
      <c r="AD36" s="348">
        <v>5.1219000000000001</v>
      </c>
      <c r="AE36" s="348">
        <v>-1.3717999999999999</v>
      </c>
      <c r="AF36" s="348">
        <v>7.0338000000000003</v>
      </c>
      <c r="AG36" s="569"/>
      <c r="AH36" s="346">
        <v>11</v>
      </c>
      <c r="AI36" s="346">
        <v>10</v>
      </c>
      <c r="AJ36" s="346">
        <v>8</v>
      </c>
      <c r="AK36" s="346">
        <v>10</v>
      </c>
      <c r="AL36" s="346">
        <v>11</v>
      </c>
      <c r="AM36" s="346">
        <v>10</v>
      </c>
      <c r="AN36" s="346">
        <v>9</v>
      </c>
      <c r="AO36" s="572">
        <v>9</v>
      </c>
      <c r="AP36" s="346">
        <v>11</v>
      </c>
      <c r="AQ36" s="346">
        <v>8</v>
      </c>
      <c r="AR36" s="346">
        <v>11</v>
      </c>
      <c r="AS36" s="346">
        <v>11</v>
      </c>
      <c r="AT36" s="346">
        <v>12</v>
      </c>
      <c r="AU36" s="346">
        <v>10</v>
      </c>
      <c r="AV36" s="346">
        <v>7</v>
      </c>
      <c r="AW36" s="346">
        <v>10</v>
      </c>
      <c r="AX36" s="346">
        <v>11</v>
      </c>
      <c r="AY36" s="346">
        <v>10</v>
      </c>
      <c r="AZ36" s="584"/>
      <c r="BA36" s="467">
        <v>12.3</v>
      </c>
      <c r="BB36" s="348">
        <v>87</v>
      </c>
      <c r="BC36" s="348" t="s">
        <v>430</v>
      </c>
      <c r="BD36" s="348" t="s">
        <v>430</v>
      </c>
      <c r="BE36" s="375" t="s">
        <v>430</v>
      </c>
      <c r="BF36" s="375">
        <v>0.7</v>
      </c>
      <c r="BG36" s="374"/>
      <c r="BH36" s="594">
        <v>0.7</v>
      </c>
      <c r="BI36" s="348">
        <v>19.350000000000001</v>
      </c>
      <c r="BJ36" s="348" t="s">
        <v>430</v>
      </c>
      <c r="BK36" s="348">
        <v>67.650000000000006</v>
      </c>
      <c r="BL36" s="348" t="s">
        <v>430</v>
      </c>
      <c r="BM36" s="375">
        <v>9.64</v>
      </c>
      <c r="BN36" s="375" t="s">
        <v>430</v>
      </c>
      <c r="BO36" s="375">
        <v>2.66</v>
      </c>
      <c r="BP36" s="375" t="s">
        <v>430</v>
      </c>
      <c r="BQ36" s="375" t="s">
        <v>430</v>
      </c>
      <c r="BR36" s="466"/>
      <c r="BS36" s="373">
        <v>1.42465497014247</v>
      </c>
      <c r="BT36" s="354" t="s">
        <v>430</v>
      </c>
      <c r="BU36" s="430"/>
      <c r="BV36" s="374" t="s">
        <v>554</v>
      </c>
    </row>
    <row r="37" spans="1:74" s="428" customFormat="1" x14ac:dyDescent="0.25">
      <c r="A37" s="345" t="s">
        <v>7998</v>
      </c>
      <c r="B37" s="373"/>
      <c r="C37" s="719">
        <v>41673</v>
      </c>
      <c r="D37" s="373"/>
      <c r="E37" s="346">
        <v>1404</v>
      </c>
      <c r="F37" s="373"/>
      <c r="G37" s="347">
        <v>23.285799999999998</v>
      </c>
      <c r="H37" s="374"/>
      <c r="I37" s="348">
        <v>0.71</v>
      </c>
      <c r="J37" s="348">
        <v>6.9</v>
      </c>
      <c r="K37" s="348">
        <v>0.68</v>
      </c>
      <c r="L37" s="348">
        <v>0.71</v>
      </c>
      <c r="M37" s="362"/>
      <c r="N37" s="350">
        <v>17.878</v>
      </c>
      <c r="O37" s="348">
        <v>0.78380000000000005</v>
      </c>
      <c r="P37" s="348">
        <v>2.8454000000000002</v>
      </c>
      <c r="Q37" s="348">
        <v>0.66069999999999995</v>
      </c>
      <c r="R37" s="348">
        <v>7.2640000000000002</v>
      </c>
      <c r="S37" s="348">
        <v>5.7022000000000004</v>
      </c>
      <c r="T37" s="348">
        <v>6.1414</v>
      </c>
      <c r="U37" s="354">
        <v>5.2946</v>
      </c>
      <c r="V37" s="348">
        <v>5.4324000000000003</v>
      </c>
      <c r="W37" s="348">
        <v>7.1458000000000004</v>
      </c>
      <c r="X37" s="348">
        <v>7.0201000000000002</v>
      </c>
      <c r="Y37" s="375">
        <v>7.3529999999999998</v>
      </c>
      <c r="Z37" s="348">
        <v>6.4367999999999999</v>
      </c>
      <c r="AA37" s="348">
        <v>3.3553999999999999</v>
      </c>
      <c r="AB37" s="348">
        <v>7.0316000000000001</v>
      </c>
      <c r="AC37" s="348">
        <v>5.5091999999999999</v>
      </c>
      <c r="AD37" s="348">
        <v>5.5446999999999997</v>
      </c>
      <c r="AE37" s="348">
        <v>3.3553999999999999</v>
      </c>
      <c r="AF37" s="348">
        <v>7.0221999999999998</v>
      </c>
      <c r="AG37" s="569"/>
      <c r="AH37" s="346">
        <v>12</v>
      </c>
      <c r="AI37" s="346">
        <v>2</v>
      </c>
      <c r="AJ37" s="346">
        <v>2</v>
      </c>
      <c r="AK37" s="346">
        <v>2</v>
      </c>
      <c r="AL37" s="346">
        <v>12</v>
      </c>
      <c r="AM37" s="346">
        <v>13</v>
      </c>
      <c r="AN37" s="346">
        <v>6</v>
      </c>
      <c r="AO37" s="572">
        <v>3</v>
      </c>
      <c r="AP37" s="346">
        <v>2</v>
      </c>
      <c r="AQ37" s="346">
        <v>3</v>
      </c>
      <c r="AR37" s="346">
        <v>4</v>
      </c>
      <c r="AS37" s="346">
        <v>1</v>
      </c>
      <c r="AT37" s="346">
        <v>13</v>
      </c>
      <c r="AU37" s="346">
        <v>2</v>
      </c>
      <c r="AV37" s="346">
        <v>13</v>
      </c>
      <c r="AW37" s="346">
        <v>3</v>
      </c>
      <c r="AX37" s="346">
        <v>5</v>
      </c>
      <c r="AY37" s="346">
        <v>2</v>
      </c>
      <c r="AZ37" s="584"/>
      <c r="BA37" s="467">
        <v>7.5</v>
      </c>
      <c r="BB37" s="348">
        <v>100.69</v>
      </c>
      <c r="BC37" s="348" t="s">
        <v>430</v>
      </c>
      <c r="BD37" s="348" t="s">
        <v>430</v>
      </c>
      <c r="BE37" s="375" t="s">
        <v>430</v>
      </c>
      <c r="BF37" s="375">
        <v>-8.1999999999999993</v>
      </c>
      <c r="BG37" s="374"/>
      <c r="BH37" s="594">
        <v>-8.1999999999999993</v>
      </c>
      <c r="BI37" s="348">
        <v>55.83</v>
      </c>
      <c r="BJ37" s="348">
        <v>5.66</v>
      </c>
      <c r="BK37" s="348">
        <v>39.200000000000003</v>
      </c>
      <c r="BL37" s="348" t="s">
        <v>430</v>
      </c>
      <c r="BM37" s="375">
        <v>7.5</v>
      </c>
      <c r="BN37" s="375" t="s">
        <v>430</v>
      </c>
      <c r="BO37" s="375" t="s">
        <v>430</v>
      </c>
      <c r="BP37" s="375" t="s">
        <v>430</v>
      </c>
      <c r="BQ37" s="375" t="s">
        <v>430</v>
      </c>
      <c r="BR37" s="466"/>
      <c r="BS37" s="373">
        <v>2.2812197106843701</v>
      </c>
      <c r="BT37" s="354">
        <v>9.7642429429292701</v>
      </c>
      <c r="BU37" s="430"/>
      <c r="BV37" s="374" t="s">
        <v>554</v>
      </c>
    </row>
    <row r="38" spans="1:74" s="428" customFormat="1" x14ac:dyDescent="0.25">
      <c r="A38" s="345" t="s">
        <v>7999</v>
      </c>
      <c r="B38" s="373"/>
      <c r="C38" s="719">
        <v>41754</v>
      </c>
      <c r="D38" s="373"/>
      <c r="E38" s="346">
        <v>582.29999999999995</v>
      </c>
      <c r="F38" s="373"/>
      <c r="G38" s="347">
        <v>23.9148</v>
      </c>
      <c r="H38" s="374"/>
      <c r="I38" s="348">
        <v>3.96</v>
      </c>
      <c r="J38" s="348">
        <v>7.07</v>
      </c>
      <c r="K38" s="348">
        <v>1.8</v>
      </c>
      <c r="L38" s="348">
        <v>1.91</v>
      </c>
      <c r="M38" s="362"/>
      <c r="N38" s="350">
        <v>28.2575</v>
      </c>
      <c r="O38" s="348">
        <v>7.1776</v>
      </c>
      <c r="P38" s="348">
        <v>7.4675000000000002</v>
      </c>
      <c r="Q38" s="348">
        <v>1.2324999999999999</v>
      </c>
      <c r="R38" s="348">
        <v>9.6092999999999993</v>
      </c>
      <c r="S38" s="348">
        <v>6.9165999999999999</v>
      </c>
      <c r="T38" s="348">
        <v>6.8765000000000001</v>
      </c>
      <c r="U38" s="354">
        <v>5.5938999999999997</v>
      </c>
      <c r="V38" s="348">
        <v>5.8486000000000002</v>
      </c>
      <c r="W38" s="348">
        <v>7.2953000000000001</v>
      </c>
      <c r="X38" s="348">
        <v>7.1905999999999999</v>
      </c>
      <c r="Y38" s="375">
        <v>6.0983999999999998</v>
      </c>
      <c r="Z38" s="348">
        <v>6.9955999999999996</v>
      </c>
      <c r="AA38" s="348">
        <v>5.0095000000000001</v>
      </c>
      <c r="AB38" s="348">
        <v>8.2029999999999994</v>
      </c>
      <c r="AC38" s="348">
        <v>5.7373000000000003</v>
      </c>
      <c r="AD38" s="348">
        <v>6.0800999999999998</v>
      </c>
      <c r="AE38" s="348">
        <v>5.0095000000000001</v>
      </c>
      <c r="AF38" s="348">
        <v>7.3878000000000004</v>
      </c>
      <c r="AG38" s="569"/>
      <c r="AH38" s="346">
        <v>2</v>
      </c>
      <c r="AI38" s="346">
        <v>1</v>
      </c>
      <c r="AJ38" s="346">
        <v>1</v>
      </c>
      <c r="AK38" s="346">
        <v>1</v>
      </c>
      <c r="AL38" s="346">
        <v>2</v>
      </c>
      <c r="AM38" s="346">
        <v>8</v>
      </c>
      <c r="AN38" s="346">
        <v>2</v>
      </c>
      <c r="AO38" s="572">
        <v>1</v>
      </c>
      <c r="AP38" s="346">
        <v>1</v>
      </c>
      <c r="AQ38" s="346">
        <v>1</v>
      </c>
      <c r="AR38" s="346">
        <v>1</v>
      </c>
      <c r="AS38" s="346">
        <v>4</v>
      </c>
      <c r="AT38" s="346">
        <v>5</v>
      </c>
      <c r="AU38" s="346">
        <v>1</v>
      </c>
      <c r="AV38" s="346">
        <v>11</v>
      </c>
      <c r="AW38" s="346">
        <v>2</v>
      </c>
      <c r="AX38" s="346">
        <v>1</v>
      </c>
      <c r="AY38" s="346">
        <v>1</v>
      </c>
      <c r="AZ38" s="584"/>
      <c r="BA38" s="467">
        <v>13.96</v>
      </c>
      <c r="BB38" s="348">
        <v>80.52</v>
      </c>
      <c r="BC38" s="348" t="s">
        <v>430</v>
      </c>
      <c r="BD38" s="348">
        <v>3.23</v>
      </c>
      <c r="BE38" s="375">
        <v>15.41</v>
      </c>
      <c r="BF38" s="375">
        <v>2.29</v>
      </c>
      <c r="BG38" s="374"/>
      <c r="BH38" s="594">
        <v>2.27</v>
      </c>
      <c r="BI38" s="348">
        <v>42.99</v>
      </c>
      <c r="BJ38" s="348" t="s">
        <v>430</v>
      </c>
      <c r="BK38" s="348">
        <v>40.76</v>
      </c>
      <c r="BL38" s="348" t="s">
        <v>430</v>
      </c>
      <c r="BM38" s="375">
        <v>13.96</v>
      </c>
      <c r="BN38" s="375" t="s">
        <v>430</v>
      </c>
      <c r="BO38" s="375" t="s">
        <v>430</v>
      </c>
      <c r="BP38" s="375" t="s">
        <v>430</v>
      </c>
      <c r="BQ38" s="375">
        <v>15.41</v>
      </c>
      <c r="BR38" s="466"/>
      <c r="BS38" s="373" t="s">
        <v>430</v>
      </c>
      <c r="BT38" s="354">
        <v>18.2624710799764</v>
      </c>
      <c r="BU38" s="430"/>
      <c r="BV38" s="374" t="s">
        <v>554</v>
      </c>
    </row>
    <row r="39" spans="1:74" x14ac:dyDescent="0.25">
      <c r="A39" s="318" t="s">
        <v>93</v>
      </c>
      <c r="B39" s="43"/>
      <c r="C39" s="720"/>
      <c r="D39" s="43"/>
      <c r="E39" s="51"/>
      <c r="F39" s="43"/>
      <c r="G39" s="55"/>
      <c r="H39" s="66"/>
      <c r="I39" s="59"/>
      <c r="J39" s="59"/>
      <c r="K39" s="59"/>
      <c r="L39" s="59"/>
      <c r="M39" s="258"/>
      <c r="N39" s="70">
        <v>22.929500000000001</v>
      </c>
      <c r="O39" s="59">
        <v>-9.5178999999999991</v>
      </c>
      <c r="P39" s="59">
        <v>1.1069</v>
      </c>
      <c r="Q39" s="59">
        <v>-3.4954999999999998</v>
      </c>
      <c r="R39" s="59">
        <v>8.4095999999999993</v>
      </c>
      <c r="S39" s="59">
        <v>6.9865000000000004</v>
      </c>
      <c r="T39" s="59">
        <v>6.2346000000000004</v>
      </c>
      <c r="U39" s="88">
        <v>4.8959999999999999</v>
      </c>
      <c r="V39" s="59">
        <v>5.0479000000000003</v>
      </c>
      <c r="W39" s="59">
        <v>6.9405999999999999</v>
      </c>
      <c r="X39" s="59">
        <v>6.9515000000000002</v>
      </c>
      <c r="Y39" s="276">
        <v>6.0587</v>
      </c>
      <c r="Z39" s="59">
        <v>6.8708</v>
      </c>
      <c r="AA39" s="59">
        <v>1.4E-3</v>
      </c>
      <c r="AB39" s="59">
        <v>8.5790000000000006</v>
      </c>
      <c r="AC39" s="59">
        <v>5.2805999999999997</v>
      </c>
      <c r="AD39" s="59">
        <v>5.4305000000000003</v>
      </c>
      <c r="AE39" s="59">
        <v>1.4E-3</v>
      </c>
      <c r="AF39" s="59">
        <v>7.3724999999999996</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1"/>
      <c r="D40" s="44"/>
      <c r="E40" s="52"/>
      <c r="F40" s="44"/>
      <c r="G40" s="56"/>
      <c r="H40" s="67"/>
      <c r="I40" s="60"/>
      <c r="J40" s="60"/>
      <c r="K40" s="60"/>
      <c r="L40" s="60"/>
      <c r="M40" s="259"/>
      <c r="N40" s="71">
        <v>32.780500000000004</v>
      </c>
      <c r="O40" s="60">
        <v>7.1776</v>
      </c>
      <c r="P40" s="60">
        <v>7.4675000000000002</v>
      </c>
      <c r="Q40" s="60">
        <v>1.2324999999999999</v>
      </c>
      <c r="R40" s="60">
        <v>10.3063</v>
      </c>
      <c r="S40" s="60">
        <v>7.5681000000000003</v>
      </c>
      <c r="T40" s="60">
        <v>7.0187999999999997</v>
      </c>
      <c r="U40" s="89">
        <v>5.5938999999999997</v>
      </c>
      <c r="V40" s="60">
        <v>5.8486000000000002</v>
      </c>
      <c r="W40" s="60">
        <v>7.2953000000000001</v>
      </c>
      <c r="X40" s="60">
        <v>7.1905999999999999</v>
      </c>
      <c r="Y40" s="277">
        <v>7.3529999999999998</v>
      </c>
      <c r="Z40" s="60">
        <v>7.1851000000000003</v>
      </c>
      <c r="AA40" s="60">
        <v>5.0095000000000001</v>
      </c>
      <c r="AB40" s="60">
        <v>9.8057999999999996</v>
      </c>
      <c r="AC40" s="60">
        <v>6.1467000000000001</v>
      </c>
      <c r="AD40" s="60">
        <v>6.0800999999999998</v>
      </c>
      <c r="AE40" s="60">
        <v>5.0095000000000001</v>
      </c>
      <c r="AF40" s="60">
        <v>7.8129</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1"/>
      <c r="D41" s="44"/>
      <c r="E41" s="52"/>
      <c r="F41" s="44"/>
      <c r="G41" s="56"/>
      <c r="H41" s="67"/>
      <c r="I41" s="60"/>
      <c r="J41" s="60"/>
      <c r="K41" s="60"/>
      <c r="L41" s="60"/>
      <c r="M41" s="259"/>
      <c r="N41" s="71">
        <v>14.2715</v>
      </c>
      <c r="O41" s="60">
        <v>-19.110800000000001</v>
      </c>
      <c r="P41" s="60">
        <v>-1.0235000000000001</v>
      </c>
      <c r="Q41" s="60">
        <v>-6.8967000000000001</v>
      </c>
      <c r="R41" s="60">
        <v>7.1867000000000001</v>
      </c>
      <c r="S41" s="60">
        <v>5.7022000000000004</v>
      </c>
      <c r="T41" s="60">
        <v>5.8757999999999999</v>
      </c>
      <c r="U41" s="89">
        <v>4.1459999999999999</v>
      </c>
      <c r="V41" s="60">
        <v>4.4413</v>
      </c>
      <c r="W41" s="60">
        <v>6.6013000000000002</v>
      </c>
      <c r="X41" s="60">
        <v>6.7257999999999996</v>
      </c>
      <c r="Y41" s="277">
        <v>5.3624000000000001</v>
      </c>
      <c r="Z41" s="60">
        <v>6.4367999999999999</v>
      </c>
      <c r="AA41" s="60">
        <v>-1.9821</v>
      </c>
      <c r="AB41" s="60">
        <v>7.0316000000000001</v>
      </c>
      <c r="AC41" s="60">
        <v>4.7564000000000002</v>
      </c>
      <c r="AD41" s="60">
        <v>4.8787000000000003</v>
      </c>
      <c r="AE41" s="60">
        <v>-1.9821</v>
      </c>
      <c r="AF41" s="60">
        <v>7.0221999999999998</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2"/>
      <c r="D42" s="45"/>
      <c r="E42" s="53"/>
      <c r="F42" s="45"/>
      <c r="G42" s="57"/>
      <c r="H42" s="68"/>
      <c r="I42" s="61"/>
      <c r="J42" s="61"/>
      <c r="K42" s="61"/>
      <c r="L42" s="61"/>
      <c r="M42" s="262"/>
      <c r="N42" s="72">
        <v>23.783100000000001</v>
      </c>
      <c r="O42" s="61">
        <v>-11.779199999999999</v>
      </c>
      <c r="P42" s="61">
        <v>0.7732</v>
      </c>
      <c r="Q42" s="61">
        <v>-4.3170000000000002</v>
      </c>
      <c r="R42" s="61">
        <v>8.2162000000000006</v>
      </c>
      <c r="S42" s="61">
        <v>7.0682999999999998</v>
      </c>
      <c r="T42" s="61">
        <v>6.1223999999999998</v>
      </c>
      <c r="U42" s="90">
        <v>4.7895000000000003</v>
      </c>
      <c r="V42" s="61">
        <v>4.9512</v>
      </c>
      <c r="W42" s="61">
        <v>6.8971</v>
      </c>
      <c r="X42" s="61">
        <v>6.8990999999999998</v>
      </c>
      <c r="Y42" s="279">
        <v>5.9660000000000002</v>
      </c>
      <c r="Z42" s="61">
        <v>6.9763000000000002</v>
      </c>
      <c r="AA42" s="61">
        <v>-0.88970000000000005</v>
      </c>
      <c r="AB42" s="61">
        <v>8.4406999999999996</v>
      </c>
      <c r="AC42" s="61">
        <v>5.2460000000000004</v>
      </c>
      <c r="AD42" s="61">
        <v>5.3615000000000004</v>
      </c>
      <c r="AE42" s="61">
        <v>-0.88970000000000005</v>
      </c>
      <c r="AF42" s="61">
        <v>7.3878000000000004</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287</v>
      </c>
      <c r="B43" s="46"/>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8000</v>
      </c>
      <c r="B44" s="373"/>
      <c r="C44" s="719">
        <v>41530</v>
      </c>
      <c r="D44" s="373"/>
      <c r="E44" s="346">
        <v>3089.74</v>
      </c>
      <c r="F44" s="373"/>
      <c r="G44" s="347">
        <v>26.868200000000002</v>
      </c>
      <c r="H44" s="374"/>
      <c r="I44" s="348">
        <v>1.42</v>
      </c>
      <c r="J44" s="348">
        <v>6.96</v>
      </c>
      <c r="K44" s="348">
        <v>1.27</v>
      </c>
      <c r="L44" s="348">
        <v>1.36</v>
      </c>
      <c r="M44" s="362"/>
      <c r="N44" s="350">
        <v>18.620699999999999</v>
      </c>
      <c r="O44" s="348">
        <v>-3.9836</v>
      </c>
      <c r="P44" s="348">
        <v>2.3687</v>
      </c>
      <c r="Q44" s="348">
        <v>-0.83420000000000005</v>
      </c>
      <c r="R44" s="348">
        <v>6.9908000000000001</v>
      </c>
      <c r="S44" s="348">
        <v>5.6820000000000004</v>
      </c>
      <c r="T44" s="348">
        <v>5.3239000000000001</v>
      </c>
      <c r="U44" s="354">
        <v>4.2443999999999997</v>
      </c>
      <c r="V44" s="348">
        <v>4.3539000000000003</v>
      </c>
      <c r="W44" s="348">
        <v>6.9817999999999998</v>
      </c>
      <c r="X44" s="348">
        <v>7.0301</v>
      </c>
      <c r="Y44" s="375">
        <v>6.2598000000000003</v>
      </c>
      <c r="Z44" s="348">
        <v>7.5288000000000004</v>
      </c>
      <c r="AA44" s="348">
        <v>1.6313</v>
      </c>
      <c r="AB44" s="348">
        <v>7.2228000000000003</v>
      </c>
      <c r="AC44" s="348">
        <v>4.4870000000000001</v>
      </c>
      <c r="AD44" s="348">
        <v>4.8209999999999997</v>
      </c>
      <c r="AE44" s="348">
        <v>1.6313</v>
      </c>
      <c r="AF44" s="348">
        <v>7.9972000000000003</v>
      </c>
      <c r="AG44" s="569"/>
      <c r="AH44" s="346">
        <v>6</v>
      </c>
      <c r="AI44" s="346">
        <v>1</v>
      </c>
      <c r="AJ44" s="346">
        <v>3</v>
      </c>
      <c r="AK44" s="346">
        <v>1</v>
      </c>
      <c r="AL44" s="346">
        <v>7</v>
      </c>
      <c r="AM44" s="346">
        <v>6</v>
      </c>
      <c r="AN44" s="346">
        <v>7</v>
      </c>
      <c r="AO44" s="572">
        <v>7</v>
      </c>
      <c r="AP44" s="346">
        <v>7</v>
      </c>
      <c r="AQ44" s="346">
        <v>4</v>
      </c>
      <c r="AR44" s="346">
        <v>5</v>
      </c>
      <c r="AS44" s="346">
        <v>2</v>
      </c>
      <c r="AT44" s="346">
        <v>1</v>
      </c>
      <c r="AU44" s="346">
        <v>2</v>
      </c>
      <c r="AV44" s="346">
        <v>6</v>
      </c>
      <c r="AW44" s="346">
        <v>7</v>
      </c>
      <c r="AX44" s="346">
        <v>7</v>
      </c>
      <c r="AY44" s="346">
        <v>2</v>
      </c>
      <c r="AZ44" s="584"/>
      <c r="BA44" s="467">
        <v>11.01</v>
      </c>
      <c r="BB44" s="348">
        <v>85.33</v>
      </c>
      <c r="BC44" s="348" t="s">
        <v>430</v>
      </c>
      <c r="BD44" s="348" t="s">
        <v>430</v>
      </c>
      <c r="BE44" s="375" t="s">
        <v>430</v>
      </c>
      <c r="BF44" s="375">
        <v>3.66</v>
      </c>
      <c r="BG44" s="374"/>
      <c r="BH44" s="594">
        <v>3.66</v>
      </c>
      <c r="BI44" s="348">
        <v>15.06</v>
      </c>
      <c r="BJ44" s="348" t="s">
        <v>430</v>
      </c>
      <c r="BK44" s="348">
        <v>70.27</v>
      </c>
      <c r="BL44" s="348" t="s">
        <v>430</v>
      </c>
      <c r="BM44" s="375">
        <v>1.79</v>
      </c>
      <c r="BN44" s="375" t="s">
        <v>430</v>
      </c>
      <c r="BO44" s="375">
        <v>9.23</v>
      </c>
      <c r="BP44" s="375" t="s">
        <v>430</v>
      </c>
      <c r="BQ44" s="375" t="s">
        <v>430</v>
      </c>
      <c r="BR44" s="466"/>
      <c r="BS44" s="373">
        <v>3.3249000009974699E-3</v>
      </c>
      <c r="BT44" s="354">
        <v>4.0450063512134999</v>
      </c>
      <c r="BU44" s="430"/>
      <c r="BV44" s="374" t="s">
        <v>554</v>
      </c>
    </row>
    <row r="45" spans="1:74" s="428" customFormat="1" x14ac:dyDescent="0.25">
      <c r="A45" s="345" t="s">
        <v>8001</v>
      </c>
      <c r="B45" s="373"/>
      <c r="C45" s="719">
        <v>45243</v>
      </c>
      <c r="D45" s="373"/>
      <c r="E45" s="346">
        <v>369.07600000000002</v>
      </c>
      <c r="F45" s="373"/>
      <c r="G45" s="347">
        <v>12.1655</v>
      </c>
      <c r="H45" s="374"/>
      <c r="I45" s="348">
        <v>3.09</v>
      </c>
      <c r="J45" s="348">
        <v>7.08</v>
      </c>
      <c r="K45" s="348">
        <v>2.4</v>
      </c>
      <c r="L45" s="348">
        <v>2.5499999999999998</v>
      </c>
      <c r="M45" s="362"/>
      <c r="N45" s="350">
        <v>23.717700000000001</v>
      </c>
      <c r="O45" s="348">
        <v>-9.9926999999999992</v>
      </c>
      <c r="P45" s="348">
        <v>1.6720999999999999</v>
      </c>
      <c r="Q45" s="348">
        <v>-3.1251000000000002</v>
      </c>
      <c r="R45" s="348">
        <v>7.1018999999999997</v>
      </c>
      <c r="S45" s="348">
        <v>7.1204999999999998</v>
      </c>
      <c r="T45" s="348">
        <v>5.9577</v>
      </c>
      <c r="U45" s="354">
        <v>4.6607000000000003</v>
      </c>
      <c r="V45" s="348">
        <v>4.9093999999999998</v>
      </c>
      <c r="W45" s="348">
        <v>7.2892999999999999</v>
      </c>
      <c r="X45" s="348" t="s">
        <v>430</v>
      </c>
      <c r="Y45" s="375" t="s">
        <v>430</v>
      </c>
      <c r="Z45" s="348" t="s">
        <v>430</v>
      </c>
      <c r="AA45" s="348">
        <v>-0.16880000000000001</v>
      </c>
      <c r="AB45" s="348">
        <v>8.4773999999999994</v>
      </c>
      <c r="AC45" s="348">
        <v>5.0260999999999996</v>
      </c>
      <c r="AD45" s="348">
        <v>5.2778999999999998</v>
      </c>
      <c r="AE45" s="348">
        <v>-0.16880000000000001</v>
      </c>
      <c r="AF45" s="348">
        <v>7.6059999999999999</v>
      </c>
      <c r="AG45" s="569"/>
      <c r="AH45" s="346">
        <v>3</v>
      </c>
      <c r="AI45" s="346">
        <v>5</v>
      </c>
      <c r="AJ45" s="346">
        <v>6</v>
      </c>
      <c r="AK45" s="346">
        <v>6</v>
      </c>
      <c r="AL45" s="346">
        <v>6</v>
      </c>
      <c r="AM45" s="346">
        <v>3</v>
      </c>
      <c r="AN45" s="346">
        <v>4</v>
      </c>
      <c r="AO45" s="572">
        <v>5</v>
      </c>
      <c r="AP45" s="346">
        <v>5</v>
      </c>
      <c r="AQ45" s="346">
        <v>1</v>
      </c>
      <c r="AR45" s="346" t="s">
        <v>430</v>
      </c>
      <c r="AS45" s="346" t="s">
        <v>430</v>
      </c>
      <c r="AT45" s="346" t="s">
        <v>430</v>
      </c>
      <c r="AU45" s="346">
        <v>5</v>
      </c>
      <c r="AV45" s="346">
        <v>3</v>
      </c>
      <c r="AW45" s="346">
        <v>5</v>
      </c>
      <c r="AX45" s="346">
        <v>4</v>
      </c>
      <c r="AY45" s="346">
        <v>5</v>
      </c>
      <c r="AZ45" s="584"/>
      <c r="BA45" s="467">
        <v>9.1</v>
      </c>
      <c r="BB45" s="348">
        <v>87.07</v>
      </c>
      <c r="BC45" s="348" t="s">
        <v>430</v>
      </c>
      <c r="BD45" s="348" t="s">
        <v>430</v>
      </c>
      <c r="BE45" s="375" t="s">
        <v>430</v>
      </c>
      <c r="BF45" s="375">
        <v>3.83</v>
      </c>
      <c r="BG45" s="374"/>
      <c r="BH45" s="594">
        <v>3.83</v>
      </c>
      <c r="BI45" s="348">
        <v>9.2100000000000009</v>
      </c>
      <c r="BJ45" s="348" t="s">
        <v>430</v>
      </c>
      <c r="BK45" s="348">
        <v>77.86</v>
      </c>
      <c r="BL45" s="348" t="s">
        <v>430</v>
      </c>
      <c r="BM45" s="375">
        <v>9.1</v>
      </c>
      <c r="BN45" s="375" t="s">
        <v>430</v>
      </c>
      <c r="BO45" s="375" t="s">
        <v>430</v>
      </c>
      <c r="BP45" s="375" t="s">
        <v>430</v>
      </c>
      <c r="BQ45" s="375" t="s">
        <v>430</v>
      </c>
      <c r="BR45" s="466"/>
      <c r="BS45" s="373">
        <v>2.72702014</v>
      </c>
      <c r="BT45" s="354">
        <v>13.561493990000001</v>
      </c>
      <c r="BU45" s="430"/>
      <c r="BV45" s="374" t="s">
        <v>554</v>
      </c>
    </row>
    <row r="46" spans="1:74" s="428" customFormat="1" x14ac:dyDescent="0.25">
      <c r="A46" s="345" t="s">
        <v>8002</v>
      </c>
      <c r="B46" s="373"/>
      <c r="C46" s="719">
        <v>41283</v>
      </c>
      <c r="D46" s="373"/>
      <c r="E46" s="346">
        <v>260.29000000000002</v>
      </c>
      <c r="F46" s="373"/>
      <c r="G46" s="347">
        <v>46.203200000000002</v>
      </c>
      <c r="H46" s="374"/>
      <c r="I46" s="348">
        <v>3.06</v>
      </c>
      <c r="J46" s="348">
        <v>7.05</v>
      </c>
      <c r="K46" s="348">
        <v>2.2000000000000002</v>
      </c>
      <c r="L46" s="348">
        <v>2.34</v>
      </c>
      <c r="M46" s="362"/>
      <c r="N46" s="350">
        <v>23.319600000000001</v>
      </c>
      <c r="O46" s="348">
        <v>-9.0254999999999992</v>
      </c>
      <c r="P46" s="348">
        <v>1.9531000000000001</v>
      </c>
      <c r="Q46" s="348">
        <v>-3.0773000000000001</v>
      </c>
      <c r="R46" s="348">
        <v>7.2423000000000002</v>
      </c>
      <c r="S46" s="348">
        <v>6.3817000000000004</v>
      </c>
      <c r="T46" s="348">
        <v>6.0157999999999996</v>
      </c>
      <c r="U46" s="354">
        <v>4.7752999999999997</v>
      </c>
      <c r="V46" s="348">
        <v>5.1031000000000004</v>
      </c>
      <c r="W46" s="348">
        <v>7.1493000000000002</v>
      </c>
      <c r="X46" s="348">
        <v>7.1630000000000003</v>
      </c>
      <c r="Y46" s="375">
        <v>5.9962999999999997</v>
      </c>
      <c r="Z46" s="348">
        <v>6.5346000000000002</v>
      </c>
      <c r="AA46" s="348">
        <v>-0.22220000000000001</v>
      </c>
      <c r="AB46" s="348">
        <v>7.8954000000000004</v>
      </c>
      <c r="AC46" s="348">
        <v>5.1261999999999999</v>
      </c>
      <c r="AD46" s="348">
        <v>5.3236999999999997</v>
      </c>
      <c r="AE46" s="348">
        <v>-0.22220000000000001</v>
      </c>
      <c r="AF46" s="348">
        <v>7.1300999999999997</v>
      </c>
      <c r="AG46" s="569"/>
      <c r="AH46" s="346">
        <v>4</v>
      </c>
      <c r="AI46" s="346">
        <v>4</v>
      </c>
      <c r="AJ46" s="346">
        <v>5</v>
      </c>
      <c r="AK46" s="346">
        <v>5</v>
      </c>
      <c r="AL46" s="346">
        <v>5</v>
      </c>
      <c r="AM46" s="346">
        <v>5</v>
      </c>
      <c r="AN46" s="346">
        <v>3</v>
      </c>
      <c r="AO46" s="572">
        <v>4</v>
      </c>
      <c r="AP46" s="346">
        <v>3</v>
      </c>
      <c r="AQ46" s="346">
        <v>3</v>
      </c>
      <c r="AR46" s="346">
        <v>3</v>
      </c>
      <c r="AS46" s="346">
        <v>4</v>
      </c>
      <c r="AT46" s="346">
        <v>3</v>
      </c>
      <c r="AU46" s="346">
        <v>6</v>
      </c>
      <c r="AV46" s="346">
        <v>5</v>
      </c>
      <c r="AW46" s="346">
        <v>4</v>
      </c>
      <c r="AX46" s="346">
        <v>3</v>
      </c>
      <c r="AY46" s="346">
        <v>6</v>
      </c>
      <c r="AZ46" s="584"/>
      <c r="BA46" s="467">
        <v>6.7</v>
      </c>
      <c r="BB46" s="348">
        <v>85.23</v>
      </c>
      <c r="BC46" s="348" t="s">
        <v>430</v>
      </c>
      <c r="BD46" s="348" t="s">
        <v>430</v>
      </c>
      <c r="BE46" s="375" t="s">
        <v>430</v>
      </c>
      <c r="BF46" s="375">
        <v>8.07</v>
      </c>
      <c r="BG46" s="374"/>
      <c r="BH46" s="594">
        <v>8.07</v>
      </c>
      <c r="BI46" s="348">
        <v>3.4</v>
      </c>
      <c r="BJ46" s="348" t="s">
        <v>430</v>
      </c>
      <c r="BK46" s="348">
        <v>81.83</v>
      </c>
      <c r="BL46" s="348" t="s">
        <v>430</v>
      </c>
      <c r="BM46" s="375">
        <v>6.7</v>
      </c>
      <c r="BN46" s="375" t="s">
        <v>430</v>
      </c>
      <c r="BO46" s="375" t="s">
        <v>430</v>
      </c>
      <c r="BP46" s="375" t="s">
        <v>430</v>
      </c>
      <c r="BQ46" s="375" t="s">
        <v>430</v>
      </c>
      <c r="BR46" s="466"/>
      <c r="BS46" s="373" t="s">
        <v>430</v>
      </c>
      <c r="BT46" s="354">
        <v>7.0969921814193997</v>
      </c>
      <c r="BU46" s="430"/>
      <c r="BV46" s="374" t="s">
        <v>554</v>
      </c>
    </row>
    <row r="47" spans="1:74" s="428" customFormat="1" x14ac:dyDescent="0.25">
      <c r="A47" s="345" t="s">
        <v>8003</v>
      </c>
      <c r="B47" s="373"/>
      <c r="C47" s="719">
        <v>44795</v>
      </c>
      <c r="D47" s="373"/>
      <c r="E47" s="346">
        <v>185.70400000000001</v>
      </c>
      <c r="F47" s="373"/>
      <c r="G47" s="347">
        <v>12.856400000000001</v>
      </c>
      <c r="H47" s="374"/>
      <c r="I47" s="348">
        <v>2.92</v>
      </c>
      <c r="J47" s="348">
        <v>6.75</v>
      </c>
      <c r="K47" s="348">
        <v>2.34</v>
      </c>
      <c r="L47" s="348">
        <v>2.4900000000000002</v>
      </c>
      <c r="M47" s="362"/>
      <c r="N47" s="350">
        <v>20.736899999999999</v>
      </c>
      <c r="O47" s="348">
        <v>-10.401</v>
      </c>
      <c r="P47" s="348">
        <v>4.2214</v>
      </c>
      <c r="Q47" s="348">
        <v>-2.1276000000000002</v>
      </c>
      <c r="R47" s="348">
        <v>8.5004000000000008</v>
      </c>
      <c r="S47" s="348">
        <v>7.3613</v>
      </c>
      <c r="T47" s="348">
        <v>6.2336</v>
      </c>
      <c r="U47" s="354">
        <v>4.8003999999999998</v>
      </c>
      <c r="V47" s="348">
        <v>5.09</v>
      </c>
      <c r="W47" s="348">
        <v>6.7108999999999996</v>
      </c>
      <c r="X47" s="348">
        <v>6.8399000000000001</v>
      </c>
      <c r="Y47" s="375" t="s">
        <v>430</v>
      </c>
      <c r="Z47" s="348" t="s">
        <v>430</v>
      </c>
      <c r="AA47" s="348">
        <v>0.62119999999999997</v>
      </c>
      <c r="AB47" s="348">
        <v>8.9139999999999997</v>
      </c>
      <c r="AC47" s="348">
        <v>5.1425000000000001</v>
      </c>
      <c r="AD47" s="348">
        <v>5.3556999999999997</v>
      </c>
      <c r="AE47" s="348">
        <v>0.62119999999999997</v>
      </c>
      <c r="AF47" s="348">
        <v>6.6520999999999999</v>
      </c>
      <c r="AG47" s="569"/>
      <c r="AH47" s="346">
        <v>5</v>
      </c>
      <c r="AI47" s="346">
        <v>6</v>
      </c>
      <c r="AJ47" s="346">
        <v>1</v>
      </c>
      <c r="AK47" s="346">
        <v>3</v>
      </c>
      <c r="AL47" s="346">
        <v>2</v>
      </c>
      <c r="AM47" s="346">
        <v>2</v>
      </c>
      <c r="AN47" s="346">
        <v>1</v>
      </c>
      <c r="AO47" s="572">
        <v>3</v>
      </c>
      <c r="AP47" s="346">
        <v>4</v>
      </c>
      <c r="AQ47" s="346">
        <v>7</v>
      </c>
      <c r="AR47" s="346">
        <v>6</v>
      </c>
      <c r="AS47" s="346" t="s">
        <v>430</v>
      </c>
      <c r="AT47" s="346" t="s">
        <v>430</v>
      </c>
      <c r="AU47" s="346">
        <v>4</v>
      </c>
      <c r="AV47" s="346">
        <v>2</v>
      </c>
      <c r="AW47" s="346">
        <v>3</v>
      </c>
      <c r="AX47" s="346">
        <v>2</v>
      </c>
      <c r="AY47" s="346">
        <v>4</v>
      </c>
      <c r="AZ47" s="584"/>
      <c r="BA47" s="467">
        <v>5.78</v>
      </c>
      <c r="BB47" s="348">
        <v>80.67</v>
      </c>
      <c r="BC47" s="348" t="s">
        <v>430</v>
      </c>
      <c r="BD47" s="348" t="s">
        <v>430</v>
      </c>
      <c r="BE47" s="375" t="s">
        <v>430</v>
      </c>
      <c r="BF47" s="375">
        <v>13.55</v>
      </c>
      <c r="BG47" s="374"/>
      <c r="BH47" s="594">
        <v>13.55</v>
      </c>
      <c r="BI47" s="348">
        <v>2.65</v>
      </c>
      <c r="BJ47" s="348" t="s">
        <v>430</v>
      </c>
      <c r="BK47" s="348">
        <v>78.02</v>
      </c>
      <c r="BL47" s="348" t="s">
        <v>430</v>
      </c>
      <c r="BM47" s="375">
        <v>5.25</v>
      </c>
      <c r="BN47" s="375" t="s">
        <v>430</v>
      </c>
      <c r="BO47" s="375">
        <v>0.53</v>
      </c>
      <c r="BP47" s="375" t="s">
        <v>430</v>
      </c>
      <c r="BQ47" s="375" t="s">
        <v>430</v>
      </c>
      <c r="BR47" s="466"/>
      <c r="BS47" s="373">
        <v>5.39853366053985</v>
      </c>
      <c r="BT47" s="354">
        <v>5.3521352905352098</v>
      </c>
      <c r="BU47" s="430"/>
      <c r="BV47" s="374" t="s">
        <v>554</v>
      </c>
    </row>
    <row r="48" spans="1:74" s="428" customFormat="1" x14ac:dyDescent="0.25">
      <c r="A48" s="345" t="s">
        <v>8004</v>
      </c>
      <c r="B48" s="373"/>
      <c r="C48" s="719">
        <v>44228</v>
      </c>
      <c r="D48" s="373"/>
      <c r="E48" s="889">
        <v>130.72</v>
      </c>
      <c r="F48" s="373"/>
      <c r="G48" s="347" t="s">
        <v>430</v>
      </c>
      <c r="H48" s="374"/>
      <c r="I48" s="348" t="s">
        <v>430</v>
      </c>
      <c r="J48" s="348" t="s">
        <v>430</v>
      </c>
      <c r="K48" s="348" t="s">
        <v>430</v>
      </c>
      <c r="L48" s="348" t="s">
        <v>430</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467" t="s">
        <v>430</v>
      </c>
      <c r="BB48" s="348" t="s">
        <v>430</v>
      </c>
      <c r="BC48" s="348" t="s">
        <v>430</v>
      </c>
      <c r="BD48" s="348" t="s">
        <v>430</v>
      </c>
      <c r="BE48" s="375" t="s">
        <v>430</v>
      </c>
      <c r="BF48" s="375" t="s">
        <v>430</v>
      </c>
      <c r="BG48" s="374"/>
      <c r="BH48" s="594" t="s">
        <v>430</v>
      </c>
      <c r="BI48" s="348" t="s">
        <v>430</v>
      </c>
      <c r="BJ48" s="348" t="s">
        <v>430</v>
      </c>
      <c r="BK48" s="348" t="s">
        <v>430</v>
      </c>
      <c r="BL48" s="348" t="s">
        <v>430</v>
      </c>
      <c r="BM48" s="375" t="s">
        <v>430</v>
      </c>
      <c r="BN48" s="375" t="s">
        <v>430</v>
      </c>
      <c r="BO48" s="375" t="s">
        <v>430</v>
      </c>
      <c r="BP48" s="375" t="s">
        <v>430</v>
      </c>
      <c r="BQ48" s="375" t="s">
        <v>430</v>
      </c>
      <c r="BR48" s="466"/>
      <c r="BS48" s="373" t="s">
        <v>430</v>
      </c>
      <c r="BT48" s="354" t="s">
        <v>430</v>
      </c>
      <c r="BU48" s="430"/>
      <c r="BV48" s="374" t="s">
        <v>554</v>
      </c>
    </row>
    <row r="49" spans="1:74" s="428" customFormat="1" x14ac:dyDescent="0.25">
      <c r="A49" s="345" t="s">
        <v>8005</v>
      </c>
      <c r="B49" s="373"/>
      <c r="C49" s="719">
        <v>41275</v>
      </c>
      <c r="D49" s="373"/>
      <c r="E49" s="346">
        <v>96.24</v>
      </c>
      <c r="F49" s="373"/>
      <c r="G49" s="347">
        <v>2569.3314</v>
      </c>
      <c r="H49" s="374"/>
      <c r="I49" s="348">
        <v>3.9</v>
      </c>
      <c r="J49" s="348">
        <v>6.92</v>
      </c>
      <c r="K49" s="348">
        <v>2.87</v>
      </c>
      <c r="L49" s="348">
        <v>3.03</v>
      </c>
      <c r="M49" s="362"/>
      <c r="N49" s="350">
        <v>10.878</v>
      </c>
      <c r="O49" s="348">
        <v>-10.4443</v>
      </c>
      <c r="P49" s="348">
        <v>2.0053999999999998</v>
      </c>
      <c r="Q49" s="348">
        <v>-2.1772</v>
      </c>
      <c r="R49" s="348">
        <v>9.6081000000000003</v>
      </c>
      <c r="S49" s="348">
        <v>8.0128000000000004</v>
      </c>
      <c r="T49" s="348">
        <v>6.2126999999999999</v>
      </c>
      <c r="U49" s="354">
        <v>5.1715</v>
      </c>
      <c r="V49" s="348">
        <v>5.2114000000000003</v>
      </c>
      <c r="W49" s="348">
        <v>7.2393000000000001</v>
      </c>
      <c r="X49" s="348">
        <v>7.3257000000000003</v>
      </c>
      <c r="Y49" s="375">
        <v>5.8960999999999997</v>
      </c>
      <c r="Z49" s="348">
        <v>6.7571000000000003</v>
      </c>
      <c r="AA49" s="348">
        <v>0.98660000000000003</v>
      </c>
      <c r="AB49" s="348">
        <v>9.6167999999999996</v>
      </c>
      <c r="AC49" s="348">
        <v>5.5370999999999997</v>
      </c>
      <c r="AD49" s="348">
        <v>5.6585000000000001</v>
      </c>
      <c r="AE49" s="348">
        <v>0.98660000000000003</v>
      </c>
      <c r="AF49" s="348">
        <v>7.1856999999999998</v>
      </c>
      <c r="AG49" s="569"/>
      <c r="AH49" s="346">
        <v>7</v>
      </c>
      <c r="AI49" s="346">
        <v>7</v>
      </c>
      <c r="AJ49" s="346">
        <v>4</v>
      </c>
      <c r="AK49" s="346">
        <v>4</v>
      </c>
      <c r="AL49" s="346">
        <v>1</v>
      </c>
      <c r="AM49" s="346">
        <v>1</v>
      </c>
      <c r="AN49" s="346">
        <v>2</v>
      </c>
      <c r="AO49" s="572">
        <v>1</v>
      </c>
      <c r="AP49" s="346">
        <v>1</v>
      </c>
      <c r="AQ49" s="346">
        <v>2</v>
      </c>
      <c r="AR49" s="346">
        <v>1</v>
      </c>
      <c r="AS49" s="346">
        <v>5</v>
      </c>
      <c r="AT49" s="346">
        <v>2</v>
      </c>
      <c r="AU49" s="346">
        <v>3</v>
      </c>
      <c r="AV49" s="346">
        <v>1</v>
      </c>
      <c r="AW49" s="346">
        <v>1</v>
      </c>
      <c r="AX49" s="346">
        <v>1</v>
      </c>
      <c r="AY49" s="346">
        <v>3</v>
      </c>
      <c r="AZ49" s="584"/>
      <c r="BA49" s="467">
        <v>15.72</v>
      </c>
      <c r="BB49" s="348">
        <v>75.11</v>
      </c>
      <c r="BC49" s="348" t="s">
        <v>430</v>
      </c>
      <c r="BD49" s="348" t="s">
        <v>430</v>
      </c>
      <c r="BE49" s="375" t="s">
        <v>430</v>
      </c>
      <c r="BF49" s="375">
        <v>9.18</v>
      </c>
      <c r="BG49" s="374"/>
      <c r="BH49" s="594">
        <v>9.18</v>
      </c>
      <c r="BI49" s="348" t="s">
        <v>430</v>
      </c>
      <c r="BJ49" s="348" t="s">
        <v>430</v>
      </c>
      <c r="BK49" s="348">
        <v>75.11</v>
      </c>
      <c r="BL49" s="348" t="s">
        <v>430</v>
      </c>
      <c r="BM49" s="375">
        <v>15.72</v>
      </c>
      <c r="BN49" s="375" t="s">
        <v>430</v>
      </c>
      <c r="BO49" s="375" t="s">
        <v>430</v>
      </c>
      <c r="BP49" s="375" t="s">
        <v>430</v>
      </c>
      <c r="BQ49" s="375" t="s">
        <v>430</v>
      </c>
      <c r="BR49" s="466"/>
      <c r="BS49" s="373" t="s">
        <v>430</v>
      </c>
      <c r="BT49" s="354" t="s">
        <v>430</v>
      </c>
      <c r="BU49" s="430"/>
      <c r="BV49" s="374" t="s">
        <v>554</v>
      </c>
    </row>
    <row r="50" spans="1:74" s="428" customFormat="1" x14ac:dyDescent="0.25">
      <c r="A50" s="345" t="s">
        <v>8006</v>
      </c>
      <c r="B50" s="373"/>
      <c r="C50" s="719">
        <v>44036</v>
      </c>
      <c r="D50" s="373"/>
      <c r="E50" s="346">
        <v>40.073399999999999</v>
      </c>
      <c r="F50" s="373"/>
      <c r="G50" s="347">
        <v>13.9641</v>
      </c>
      <c r="H50" s="374"/>
      <c r="I50" s="348">
        <v>3.58</v>
      </c>
      <c r="J50" s="348">
        <v>6.91</v>
      </c>
      <c r="K50" s="348">
        <v>2.41</v>
      </c>
      <c r="L50" s="348">
        <v>2.54</v>
      </c>
      <c r="M50" s="362"/>
      <c r="N50" s="350">
        <v>25.3719</v>
      </c>
      <c r="O50" s="348">
        <v>-8.3585999999999991</v>
      </c>
      <c r="P50" s="348">
        <v>1.3072999999999999</v>
      </c>
      <c r="Q50" s="348">
        <v>-3.3563000000000001</v>
      </c>
      <c r="R50" s="348">
        <v>7.8483000000000001</v>
      </c>
      <c r="S50" s="348">
        <v>6.9665999999999997</v>
      </c>
      <c r="T50" s="348">
        <v>5.7175000000000002</v>
      </c>
      <c r="U50" s="354">
        <v>4.5378999999999996</v>
      </c>
      <c r="V50" s="348">
        <v>4.6863000000000001</v>
      </c>
      <c r="W50" s="348">
        <v>6.9316000000000004</v>
      </c>
      <c r="X50" s="348">
        <v>7.0335999999999999</v>
      </c>
      <c r="Y50" s="375">
        <v>6.0265000000000004</v>
      </c>
      <c r="Z50" s="348" t="s">
        <v>430</v>
      </c>
      <c r="AA50" s="348">
        <v>-0.62060000000000004</v>
      </c>
      <c r="AB50" s="348">
        <v>8.1693999999999996</v>
      </c>
      <c r="AC50" s="348">
        <v>4.8861999999999997</v>
      </c>
      <c r="AD50" s="348">
        <v>5.0922000000000001</v>
      </c>
      <c r="AE50" s="348">
        <v>-0.62060000000000004</v>
      </c>
      <c r="AF50" s="348">
        <v>5.7416999999999998</v>
      </c>
      <c r="AG50" s="569"/>
      <c r="AH50" s="346">
        <v>1</v>
      </c>
      <c r="AI50" s="346">
        <v>3</v>
      </c>
      <c r="AJ50" s="346">
        <v>7</v>
      </c>
      <c r="AK50" s="346">
        <v>7</v>
      </c>
      <c r="AL50" s="346">
        <v>3</v>
      </c>
      <c r="AM50" s="346">
        <v>4</v>
      </c>
      <c r="AN50" s="346">
        <v>6</v>
      </c>
      <c r="AO50" s="572">
        <v>6</v>
      </c>
      <c r="AP50" s="346">
        <v>6</v>
      </c>
      <c r="AQ50" s="346">
        <v>6</v>
      </c>
      <c r="AR50" s="346">
        <v>4</v>
      </c>
      <c r="AS50" s="346">
        <v>3</v>
      </c>
      <c r="AT50" s="346" t="s">
        <v>430</v>
      </c>
      <c r="AU50" s="346">
        <v>7</v>
      </c>
      <c r="AV50" s="346">
        <v>4</v>
      </c>
      <c r="AW50" s="346">
        <v>6</v>
      </c>
      <c r="AX50" s="346">
        <v>6</v>
      </c>
      <c r="AY50" s="346">
        <v>7</v>
      </c>
      <c r="AZ50" s="584"/>
      <c r="BA50" s="467">
        <v>12.16</v>
      </c>
      <c r="BB50" s="348">
        <v>78.150000000000006</v>
      </c>
      <c r="BC50" s="348" t="s">
        <v>430</v>
      </c>
      <c r="BD50" s="348" t="s">
        <v>430</v>
      </c>
      <c r="BE50" s="375" t="s">
        <v>430</v>
      </c>
      <c r="BF50" s="375">
        <v>9.69</v>
      </c>
      <c r="BG50" s="374"/>
      <c r="BH50" s="594">
        <v>9.69</v>
      </c>
      <c r="BI50" s="348">
        <v>15.45</v>
      </c>
      <c r="BJ50" s="348" t="s">
        <v>430</v>
      </c>
      <c r="BK50" s="348">
        <v>62.7</v>
      </c>
      <c r="BL50" s="348" t="s">
        <v>430</v>
      </c>
      <c r="BM50" s="375">
        <v>12.16</v>
      </c>
      <c r="BN50" s="375" t="s">
        <v>430</v>
      </c>
      <c r="BO50" s="375" t="s">
        <v>430</v>
      </c>
      <c r="BP50" s="375" t="s">
        <v>430</v>
      </c>
      <c r="BQ50" s="375" t="s">
        <v>430</v>
      </c>
      <c r="BR50" s="466"/>
      <c r="BS50" s="373" t="s">
        <v>430</v>
      </c>
      <c r="BT50" s="354">
        <v>2.4836280997516398</v>
      </c>
      <c r="BU50" s="430"/>
      <c r="BV50" s="374" t="s">
        <v>554</v>
      </c>
    </row>
    <row r="51" spans="1:74" s="428" customFormat="1" x14ac:dyDescent="0.25">
      <c r="A51" s="345" t="s">
        <v>8007</v>
      </c>
      <c r="B51" s="373"/>
      <c r="C51" s="719">
        <v>44126</v>
      </c>
      <c r="D51" s="373"/>
      <c r="E51" s="346">
        <v>33.47</v>
      </c>
      <c r="F51" s="373"/>
      <c r="G51" s="347">
        <v>14.1351</v>
      </c>
      <c r="H51" s="374"/>
      <c r="I51" s="348">
        <v>2.4700000000000002</v>
      </c>
      <c r="J51" s="348">
        <v>6.8</v>
      </c>
      <c r="K51" s="348">
        <v>1.52</v>
      </c>
      <c r="L51" s="348">
        <v>1.59</v>
      </c>
      <c r="M51" s="362"/>
      <c r="N51" s="350">
        <v>24.289100000000001</v>
      </c>
      <c r="O51" s="348">
        <v>-4.3022</v>
      </c>
      <c r="P51" s="348">
        <v>3.1004999999999998</v>
      </c>
      <c r="Q51" s="348">
        <v>-0.92190000000000005</v>
      </c>
      <c r="R51" s="348">
        <v>7.8136999999999999</v>
      </c>
      <c r="S51" s="348">
        <v>5.5377999999999998</v>
      </c>
      <c r="T51" s="348">
        <v>5.7686000000000002</v>
      </c>
      <c r="U51" s="354">
        <v>4.9078999999999997</v>
      </c>
      <c r="V51" s="348">
        <v>5.1280999999999999</v>
      </c>
      <c r="W51" s="348">
        <v>6.9348000000000001</v>
      </c>
      <c r="X51" s="348">
        <v>7.1642000000000001</v>
      </c>
      <c r="Y51" s="375">
        <v>6.3997000000000002</v>
      </c>
      <c r="Z51" s="348" t="s">
        <v>430</v>
      </c>
      <c r="AA51" s="348">
        <v>2.1970000000000001</v>
      </c>
      <c r="AB51" s="348">
        <v>6.6879</v>
      </c>
      <c r="AC51" s="348">
        <v>5.2500999999999998</v>
      </c>
      <c r="AD51" s="348">
        <v>5.2409999999999997</v>
      </c>
      <c r="AE51" s="348">
        <v>2.1970000000000001</v>
      </c>
      <c r="AF51" s="348">
        <v>6.2210999999999999</v>
      </c>
      <c r="AG51" s="569"/>
      <c r="AH51" s="346">
        <v>2</v>
      </c>
      <c r="AI51" s="346">
        <v>2</v>
      </c>
      <c r="AJ51" s="346">
        <v>2</v>
      </c>
      <c r="AK51" s="346">
        <v>2</v>
      </c>
      <c r="AL51" s="346">
        <v>4</v>
      </c>
      <c r="AM51" s="346">
        <v>7</v>
      </c>
      <c r="AN51" s="346">
        <v>5</v>
      </c>
      <c r="AO51" s="572">
        <v>2</v>
      </c>
      <c r="AP51" s="346">
        <v>2</v>
      </c>
      <c r="AQ51" s="346">
        <v>5</v>
      </c>
      <c r="AR51" s="346">
        <v>2</v>
      </c>
      <c r="AS51" s="346">
        <v>1</v>
      </c>
      <c r="AT51" s="346" t="s">
        <v>430</v>
      </c>
      <c r="AU51" s="346">
        <v>1</v>
      </c>
      <c r="AV51" s="346">
        <v>7</v>
      </c>
      <c r="AW51" s="346">
        <v>2</v>
      </c>
      <c r="AX51" s="346">
        <v>5</v>
      </c>
      <c r="AY51" s="346">
        <v>1</v>
      </c>
      <c r="AZ51" s="584"/>
      <c r="BA51" s="467">
        <v>11.76</v>
      </c>
      <c r="BB51" s="348">
        <v>74.48</v>
      </c>
      <c r="BC51" s="348" t="s">
        <v>430</v>
      </c>
      <c r="BD51" s="348" t="s">
        <v>430</v>
      </c>
      <c r="BE51" s="375" t="s">
        <v>430</v>
      </c>
      <c r="BF51" s="375">
        <v>13.76</v>
      </c>
      <c r="BG51" s="374"/>
      <c r="BH51" s="594">
        <v>13.76</v>
      </c>
      <c r="BI51" s="348">
        <v>12.95</v>
      </c>
      <c r="BJ51" s="348" t="s">
        <v>430</v>
      </c>
      <c r="BK51" s="348">
        <v>61.53</v>
      </c>
      <c r="BL51" s="348" t="s">
        <v>430</v>
      </c>
      <c r="BM51" s="375">
        <v>11.76</v>
      </c>
      <c r="BN51" s="375" t="s">
        <v>430</v>
      </c>
      <c r="BO51" s="375" t="s">
        <v>430</v>
      </c>
      <c r="BP51" s="375" t="s">
        <v>430</v>
      </c>
      <c r="BQ51" s="375" t="s">
        <v>430</v>
      </c>
      <c r="BR51" s="466"/>
      <c r="BS51" s="373" t="s">
        <v>430</v>
      </c>
      <c r="BT51" s="354" t="s">
        <v>430</v>
      </c>
      <c r="BU51" s="430"/>
      <c r="BV51" s="374" t="s">
        <v>554</v>
      </c>
    </row>
    <row r="52" spans="1:74" s="428" customFormat="1" x14ac:dyDescent="0.25">
      <c r="A52" s="345" t="s">
        <v>8008</v>
      </c>
      <c r="B52" s="373"/>
      <c r="C52" s="719">
        <v>44182</v>
      </c>
      <c r="D52" s="373"/>
      <c r="E52" s="889">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554</v>
      </c>
    </row>
    <row r="53" spans="1:74" x14ac:dyDescent="0.25">
      <c r="A53" s="318" t="s">
        <v>93</v>
      </c>
      <c r="B53" s="43"/>
      <c r="C53" s="720"/>
      <c r="D53" s="43"/>
      <c r="E53" s="51"/>
      <c r="F53" s="43"/>
      <c r="G53" s="55"/>
      <c r="H53" s="66"/>
      <c r="I53" s="59"/>
      <c r="J53" s="59"/>
      <c r="K53" s="59"/>
      <c r="L53" s="59"/>
      <c r="M53" s="258"/>
      <c r="N53" s="70">
        <v>20.990600000000001</v>
      </c>
      <c r="O53" s="59">
        <v>-8.0725999999999996</v>
      </c>
      <c r="P53" s="59">
        <v>2.3755000000000002</v>
      </c>
      <c r="Q53" s="59">
        <v>-2.2313999999999998</v>
      </c>
      <c r="R53" s="59">
        <v>7.8722000000000003</v>
      </c>
      <c r="S53" s="59">
        <v>6.7232000000000003</v>
      </c>
      <c r="T53" s="59">
        <v>5.89</v>
      </c>
      <c r="U53" s="88">
        <v>4.7282999999999999</v>
      </c>
      <c r="V53" s="59">
        <v>4.9260000000000002</v>
      </c>
      <c r="W53" s="59">
        <v>7.0339</v>
      </c>
      <c r="X53" s="59">
        <v>7.0928000000000004</v>
      </c>
      <c r="Y53" s="276">
        <v>6.1157000000000004</v>
      </c>
      <c r="Z53" s="59">
        <v>6.9401999999999999</v>
      </c>
      <c r="AA53" s="59">
        <v>0.6321</v>
      </c>
      <c r="AB53" s="59">
        <v>8.1404999999999994</v>
      </c>
      <c r="AC53" s="59">
        <v>5.0650000000000004</v>
      </c>
      <c r="AD53" s="59">
        <v>5.2529000000000003</v>
      </c>
      <c r="AE53" s="59">
        <v>0.6321</v>
      </c>
      <c r="AF53" s="59">
        <v>6.9333999999999998</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1"/>
      <c r="D54" s="44"/>
      <c r="E54" s="52"/>
      <c r="F54" s="44"/>
      <c r="G54" s="56"/>
      <c r="H54" s="67"/>
      <c r="I54" s="60"/>
      <c r="J54" s="60"/>
      <c r="K54" s="60"/>
      <c r="L54" s="60"/>
      <c r="M54" s="259"/>
      <c r="N54" s="71">
        <v>25.3719</v>
      </c>
      <c r="O54" s="60">
        <v>-3.9836</v>
      </c>
      <c r="P54" s="60">
        <v>4.2214</v>
      </c>
      <c r="Q54" s="60">
        <v>-0.83420000000000005</v>
      </c>
      <c r="R54" s="60">
        <v>9.6081000000000003</v>
      </c>
      <c r="S54" s="60">
        <v>8.0128000000000004</v>
      </c>
      <c r="T54" s="60">
        <v>6.2336</v>
      </c>
      <c r="U54" s="89">
        <v>5.1715</v>
      </c>
      <c r="V54" s="60">
        <v>5.2114000000000003</v>
      </c>
      <c r="W54" s="60">
        <v>7.2892999999999999</v>
      </c>
      <c r="X54" s="60">
        <v>7.3257000000000003</v>
      </c>
      <c r="Y54" s="277">
        <v>6.3997000000000002</v>
      </c>
      <c r="Z54" s="60">
        <v>7.5288000000000004</v>
      </c>
      <c r="AA54" s="60">
        <v>2.1970000000000001</v>
      </c>
      <c r="AB54" s="60">
        <v>9.6167999999999996</v>
      </c>
      <c r="AC54" s="60">
        <v>5.5370999999999997</v>
      </c>
      <c r="AD54" s="60">
        <v>5.6585000000000001</v>
      </c>
      <c r="AE54" s="60">
        <v>2.1970000000000001</v>
      </c>
      <c r="AF54" s="60">
        <v>7.9972000000000003</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1"/>
      <c r="D55" s="44"/>
      <c r="E55" s="52"/>
      <c r="F55" s="44"/>
      <c r="G55" s="56"/>
      <c r="H55" s="67"/>
      <c r="I55" s="60"/>
      <c r="J55" s="60"/>
      <c r="K55" s="60"/>
      <c r="L55" s="60"/>
      <c r="M55" s="259"/>
      <c r="N55" s="71">
        <v>10.878</v>
      </c>
      <c r="O55" s="60">
        <v>-10.4443</v>
      </c>
      <c r="P55" s="60">
        <v>1.3072999999999999</v>
      </c>
      <c r="Q55" s="60">
        <v>-3.3563000000000001</v>
      </c>
      <c r="R55" s="60">
        <v>6.9908000000000001</v>
      </c>
      <c r="S55" s="60">
        <v>5.5377999999999998</v>
      </c>
      <c r="T55" s="60">
        <v>5.3239000000000001</v>
      </c>
      <c r="U55" s="89">
        <v>4.2443999999999997</v>
      </c>
      <c r="V55" s="60">
        <v>4.3539000000000003</v>
      </c>
      <c r="W55" s="60">
        <v>6.7108999999999996</v>
      </c>
      <c r="X55" s="60">
        <v>6.8399000000000001</v>
      </c>
      <c r="Y55" s="277">
        <v>5.8960999999999997</v>
      </c>
      <c r="Z55" s="60">
        <v>6.5346000000000002</v>
      </c>
      <c r="AA55" s="60">
        <v>-0.62060000000000004</v>
      </c>
      <c r="AB55" s="60">
        <v>6.6879</v>
      </c>
      <c r="AC55" s="60">
        <v>4.4870000000000001</v>
      </c>
      <c r="AD55" s="60">
        <v>4.8209999999999997</v>
      </c>
      <c r="AE55" s="60">
        <v>-0.62060000000000004</v>
      </c>
      <c r="AF55" s="60">
        <v>5.7416999999999998</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2"/>
      <c r="D56" s="45"/>
      <c r="E56" s="53"/>
      <c r="F56" s="45"/>
      <c r="G56" s="57"/>
      <c r="H56" s="68"/>
      <c r="I56" s="61"/>
      <c r="J56" s="61"/>
      <c r="K56" s="61"/>
      <c r="L56" s="61"/>
      <c r="M56" s="262"/>
      <c r="N56" s="72">
        <v>23.319600000000001</v>
      </c>
      <c r="O56" s="61">
        <v>-9.0254999999999992</v>
      </c>
      <c r="P56" s="61">
        <v>2.0053999999999998</v>
      </c>
      <c r="Q56" s="61">
        <v>-2.1772</v>
      </c>
      <c r="R56" s="61">
        <v>7.8136999999999999</v>
      </c>
      <c r="S56" s="61">
        <v>6.9665999999999997</v>
      </c>
      <c r="T56" s="61">
        <v>5.9577</v>
      </c>
      <c r="U56" s="90">
        <v>4.7752999999999997</v>
      </c>
      <c r="V56" s="61">
        <v>5.09</v>
      </c>
      <c r="W56" s="61">
        <v>6.9817999999999998</v>
      </c>
      <c r="X56" s="61">
        <v>7.0983000000000001</v>
      </c>
      <c r="Y56" s="279">
        <v>6.0265000000000004</v>
      </c>
      <c r="Z56" s="61">
        <v>6.7571000000000003</v>
      </c>
      <c r="AA56" s="61">
        <v>0.62119999999999997</v>
      </c>
      <c r="AB56" s="61">
        <v>8.1693999999999996</v>
      </c>
      <c r="AC56" s="61">
        <v>5.1261999999999999</v>
      </c>
      <c r="AD56" s="61">
        <v>5.2778999999999998</v>
      </c>
      <c r="AE56" s="61">
        <v>0.62119999999999997</v>
      </c>
      <c r="AF56" s="61">
        <v>7.1300999999999997</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288</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8009</v>
      </c>
      <c r="B58" s="373"/>
      <c r="C58" s="719">
        <v>41530</v>
      </c>
      <c r="D58" s="373"/>
      <c r="E58" s="346">
        <v>3089.74</v>
      </c>
      <c r="F58" s="373"/>
      <c r="G58" s="347">
        <v>25.8489</v>
      </c>
      <c r="H58" s="374"/>
      <c r="I58" s="348">
        <v>1.42</v>
      </c>
      <c r="J58" s="348">
        <v>6.96</v>
      </c>
      <c r="K58" s="348">
        <v>1.27</v>
      </c>
      <c r="L58" s="348">
        <v>1.36</v>
      </c>
      <c r="M58" s="362"/>
      <c r="N58" s="350">
        <v>18.224599999999999</v>
      </c>
      <c r="O58" s="348">
        <v>-4.3288000000000002</v>
      </c>
      <c r="P58" s="348">
        <v>2.0583999999999998</v>
      </c>
      <c r="Q58" s="348">
        <v>-1.1493</v>
      </c>
      <c r="R58" s="348">
        <v>6.6778000000000004</v>
      </c>
      <c r="S58" s="348">
        <v>5.3795999999999999</v>
      </c>
      <c r="T58" s="348">
        <v>5.0179999999999998</v>
      </c>
      <c r="U58" s="354">
        <v>3.9371</v>
      </c>
      <c r="V58" s="348">
        <v>4.0431999999999997</v>
      </c>
      <c r="W58" s="348">
        <v>6.6581000000000001</v>
      </c>
      <c r="X58" s="348">
        <v>6.7035999999999998</v>
      </c>
      <c r="Y58" s="375">
        <v>5.9280999999999997</v>
      </c>
      <c r="Z58" s="348">
        <v>7.2039999999999997</v>
      </c>
      <c r="AA58" s="348">
        <v>1.3157000000000001</v>
      </c>
      <c r="AB58" s="348">
        <v>6.9194000000000004</v>
      </c>
      <c r="AC58" s="348">
        <v>4.1822999999999997</v>
      </c>
      <c r="AD58" s="348">
        <v>4.5119999999999996</v>
      </c>
      <c r="AE58" s="348">
        <v>1.3157000000000001</v>
      </c>
      <c r="AF58" s="348">
        <v>7.6726000000000001</v>
      </c>
      <c r="AG58" s="569"/>
      <c r="AH58" s="346">
        <v>6</v>
      </c>
      <c r="AI58" s="346">
        <v>1</v>
      </c>
      <c r="AJ58" s="346">
        <v>3</v>
      </c>
      <c r="AK58" s="346">
        <v>1</v>
      </c>
      <c r="AL58" s="346">
        <v>6</v>
      </c>
      <c r="AM58" s="346">
        <v>6</v>
      </c>
      <c r="AN58" s="346">
        <v>7</v>
      </c>
      <c r="AO58" s="572">
        <v>7</v>
      </c>
      <c r="AP58" s="346">
        <v>7</v>
      </c>
      <c r="AQ58" s="346">
        <v>4</v>
      </c>
      <c r="AR58" s="346">
        <v>3</v>
      </c>
      <c r="AS58" s="346">
        <v>1</v>
      </c>
      <c r="AT58" s="346">
        <v>1</v>
      </c>
      <c r="AU58" s="346">
        <v>2</v>
      </c>
      <c r="AV58" s="346">
        <v>6</v>
      </c>
      <c r="AW58" s="346">
        <v>7</v>
      </c>
      <c r="AX58" s="346">
        <v>7</v>
      </c>
      <c r="AY58" s="346">
        <v>2</v>
      </c>
      <c r="AZ58" s="584"/>
      <c r="BA58" s="467">
        <v>11.01</v>
      </c>
      <c r="BB58" s="348">
        <v>85.33</v>
      </c>
      <c r="BC58" s="348" t="s">
        <v>430</v>
      </c>
      <c r="BD58" s="348" t="s">
        <v>430</v>
      </c>
      <c r="BE58" s="375" t="s">
        <v>430</v>
      </c>
      <c r="BF58" s="375">
        <v>3.66</v>
      </c>
      <c r="BG58" s="374"/>
      <c r="BH58" s="594">
        <v>3.66</v>
      </c>
      <c r="BI58" s="348">
        <v>15.06</v>
      </c>
      <c r="BJ58" s="348" t="s">
        <v>430</v>
      </c>
      <c r="BK58" s="348">
        <v>70.27</v>
      </c>
      <c r="BL58" s="348" t="s">
        <v>430</v>
      </c>
      <c r="BM58" s="375">
        <v>1.79</v>
      </c>
      <c r="BN58" s="375" t="s">
        <v>430</v>
      </c>
      <c r="BO58" s="375">
        <v>9.23</v>
      </c>
      <c r="BP58" s="375" t="s">
        <v>430</v>
      </c>
      <c r="BQ58" s="375" t="s">
        <v>430</v>
      </c>
      <c r="BR58" s="466"/>
      <c r="BS58" s="373">
        <v>3.3249000009974699E-3</v>
      </c>
      <c r="BT58" s="354">
        <v>4.0450063512134999</v>
      </c>
      <c r="BU58" s="430"/>
      <c r="BV58" s="374" t="s">
        <v>554</v>
      </c>
    </row>
    <row r="59" spans="1:74" s="428" customFormat="1" x14ac:dyDescent="0.25">
      <c r="A59" s="345" t="s">
        <v>8010</v>
      </c>
      <c r="B59" s="373"/>
      <c r="C59" s="719">
        <v>45243</v>
      </c>
      <c r="D59" s="373"/>
      <c r="E59" s="346">
        <v>369.07600000000002</v>
      </c>
      <c r="F59" s="373"/>
      <c r="G59" s="347">
        <v>11.988</v>
      </c>
      <c r="H59" s="374"/>
      <c r="I59" s="348">
        <v>3.09</v>
      </c>
      <c r="J59" s="348">
        <v>7.08</v>
      </c>
      <c r="K59" s="348">
        <v>2.4</v>
      </c>
      <c r="L59" s="348">
        <v>2.5499999999999998</v>
      </c>
      <c r="M59" s="362"/>
      <c r="N59" s="350">
        <v>23.154499999999999</v>
      </c>
      <c r="O59" s="348">
        <v>-10.5459</v>
      </c>
      <c r="P59" s="348">
        <v>1.1311</v>
      </c>
      <c r="Q59" s="348">
        <v>-3.6919</v>
      </c>
      <c r="R59" s="348">
        <v>6.5507999999999997</v>
      </c>
      <c r="S59" s="348">
        <v>6.5666000000000002</v>
      </c>
      <c r="T59" s="348">
        <v>5.3956999999999997</v>
      </c>
      <c r="U59" s="354">
        <v>4.0955000000000004</v>
      </c>
      <c r="V59" s="348">
        <v>4.3360000000000003</v>
      </c>
      <c r="W59" s="348">
        <v>6.7018000000000004</v>
      </c>
      <c r="X59" s="348" t="s">
        <v>430</v>
      </c>
      <c r="Y59" s="375" t="s">
        <v>430</v>
      </c>
      <c r="Z59" s="348" t="s">
        <v>430</v>
      </c>
      <c r="AA59" s="348">
        <v>-0.72289999999999999</v>
      </c>
      <c r="AB59" s="348">
        <v>7.9195000000000002</v>
      </c>
      <c r="AC59" s="348">
        <v>4.4667000000000003</v>
      </c>
      <c r="AD59" s="348">
        <v>4.7088999999999999</v>
      </c>
      <c r="AE59" s="348">
        <v>-0.72289999999999999</v>
      </c>
      <c r="AF59" s="348">
        <v>7.0162000000000004</v>
      </c>
      <c r="AG59" s="569"/>
      <c r="AH59" s="346">
        <v>4</v>
      </c>
      <c r="AI59" s="346">
        <v>5</v>
      </c>
      <c r="AJ59" s="346">
        <v>6</v>
      </c>
      <c r="AK59" s="346">
        <v>6</v>
      </c>
      <c r="AL59" s="346">
        <v>7</v>
      </c>
      <c r="AM59" s="346">
        <v>3</v>
      </c>
      <c r="AN59" s="346">
        <v>4</v>
      </c>
      <c r="AO59" s="572">
        <v>5</v>
      </c>
      <c r="AP59" s="346">
        <v>5</v>
      </c>
      <c r="AQ59" s="346">
        <v>3</v>
      </c>
      <c r="AR59" s="346" t="s">
        <v>430</v>
      </c>
      <c r="AS59" s="346" t="s">
        <v>430</v>
      </c>
      <c r="AT59" s="346" t="s">
        <v>430</v>
      </c>
      <c r="AU59" s="346">
        <v>6</v>
      </c>
      <c r="AV59" s="346">
        <v>3</v>
      </c>
      <c r="AW59" s="346">
        <v>5</v>
      </c>
      <c r="AX59" s="346">
        <v>4</v>
      </c>
      <c r="AY59" s="346">
        <v>6</v>
      </c>
      <c r="AZ59" s="584"/>
      <c r="BA59" s="467">
        <v>9.1</v>
      </c>
      <c r="BB59" s="348">
        <v>87.07</v>
      </c>
      <c r="BC59" s="348" t="s">
        <v>430</v>
      </c>
      <c r="BD59" s="348" t="s">
        <v>430</v>
      </c>
      <c r="BE59" s="375" t="s">
        <v>430</v>
      </c>
      <c r="BF59" s="375">
        <v>3.83</v>
      </c>
      <c r="BG59" s="374"/>
      <c r="BH59" s="594">
        <v>3.83</v>
      </c>
      <c r="BI59" s="348">
        <v>9.2100000000000009</v>
      </c>
      <c r="BJ59" s="348" t="s">
        <v>430</v>
      </c>
      <c r="BK59" s="348">
        <v>77.86</v>
      </c>
      <c r="BL59" s="348" t="s">
        <v>430</v>
      </c>
      <c r="BM59" s="375">
        <v>9.1</v>
      </c>
      <c r="BN59" s="375" t="s">
        <v>430</v>
      </c>
      <c r="BO59" s="375" t="s">
        <v>430</v>
      </c>
      <c r="BP59" s="375" t="s">
        <v>430</v>
      </c>
      <c r="BQ59" s="375" t="s">
        <v>430</v>
      </c>
      <c r="BR59" s="466"/>
      <c r="BS59" s="373">
        <v>2.72702014</v>
      </c>
      <c r="BT59" s="354">
        <v>13.561493990000001</v>
      </c>
      <c r="BU59" s="430"/>
      <c r="BV59" s="374" t="s">
        <v>554</v>
      </c>
    </row>
    <row r="60" spans="1:74" s="428" customFormat="1" x14ac:dyDescent="0.25">
      <c r="A60" s="345" t="s">
        <v>8011</v>
      </c>
      <c r="B60" s="373"/>
      <c r="C60" s="719">
        <v>38351</v>
      </c>
      <c r="D60" s="373"/>
      <c r="E60" s="346">
        <v>260.29000000000002</v>
      </c>
      <c r="F60" s="373"/>
      <c r="G60" s="347">
        <v>45.483899999999998</v>
      </c>
      <c r="H60" s="374"/>
      <c r="I60" s="348">
        <v>3.06</v>
      </c>
      <c r="J60" s="348">
        <v>7.05</v>
      </c>
      <c r="K60" s="348">
        <v>2.2000000000000002</v>
      </c>
      <c r="L60" s="348">
        <v>2.34</v>
      </c>
      <c r="M60" s="362"/>
      <c r="N60" s="350">
        <v>23.206499999999998</v>
      </c>
      <c r="O60" s="348">
        <v>-9.1681000000000008</v>
      </c>
      <c r="P60" s="348">
        <v>1.8119000000000001</v>
      </c>
      <c r="Q60" s="348">
        <v>-3.2288999999999999</v>
      </c>
      <c r="R60" s="348">
        <v>7.0868000000000002</v>
      </c>
      <c r="S60" s="348">
        <v>6.2267000000000001</v>
      </c>
      <c r="T60" s="348">
        <v>5.8497000000000003</v>
      </c>
      <c r="U60" s="354">
        <v>4.6128</v>
      </c>
      <c r="V60" s="348">
        <v>4.9428000000000001</v>
      </c>
      <c r="W60" s="348">
        <v>6.9924999999999997</v>
      </c>
      <c r="X60" s="348">
        <v>7.0086000000000004</v>
      </c>
      <c r="Y60" s="375">
        <v>5.8421000000000003</v>
      </c>
      <c r="Z60" s="348">
        <v>6.3994</v>
      </c>
      <c r="AA60" s="348">
        <v>-0.37609999999999999</v>
      </c>
      <c r="AB60" s="348">
        <v>7.7359</v>
      </c>
      <c r="AC60" s="348">
        <v>4.9596999999999998</v>
      </c>
      <c r="AD60" s="348">
        <v>5.1611000000000002</v>
      </c>
      <c r="AE60" s="348">
        <v>-0.37609999999999999</v>
      </c>
      <c r="AF60" s="348">
        <v>7.2774000000000001</v>
      </c>
      <c r="AG60" s="569"/>
      <c r="AH60" s="346">
        <v>3</v>
      </c>
      <c r="AI60" s="346">
        <v>4</v>
      </c>
      <c r="AJ60" s="346">
        <v>4</v>
      </c>
      <c r="AK60" s="346">
        <v>5</v>
      </c>
      <c r="AL60" s="346">
        <v>5</v>
      </c>
      <c r="AM60" s="346">
        <v>5</v>
      </c>
      <c r="AN60" s="346">
        <v>2</v>
      </c>
      <c r="AO60" s="572">
        <v>2</v>
      </c>
      <c r="AP60" s="346">
        <v>1</v>
      </c>
      <c r="AQ60" s="346">
        <v>1</v>
      </c>
      <c r="AR60" s="346">
        <v>1</v>
      </c>
      <c r="AS60" s="346">
        <v>2</v>
      </c>
      <c r="AT60" s="346">
        <v>2</v>
      </c>
      <c r="AU60" s="346">
        <v>5</v>
      </c>
      <c r="AV60" s="346">
        <v>4</v>
      </c>
      <c r="AW60" s="346">
        <v>2</v>
      </c>
      <c r="AX60" s="346">
        <v>2</v>
      </c>
      <c r="AY60" s="346">
        <v>5</v>
      </c>
      <c r="AZ60" s="584"/>
      <c r="BA60" s="467">
        <v>6.7</v>
      </c>
      <c r="BB60" s="348">
        <v>85.23</v>
      </c>
      <c r="BC60" s="348" t="s">
        <v>430</v>
      </c>
      <c r="BD60" s="348" t="s">
        <v>430</v>
      </c>
      <c r="BE60" s="375" t="s">
        <v>430</v>
      </c>
      <c r="BF60" s="375">
        <v>8.07</v>
      </c>
      <c r="BG60" s="374"/>
      <c r="BH60" s="594">
        <v>8.07</v>
      </c>
      <c r="BI60" s="348">
        <v>3.4</v>
      </c>
      <c r="BJ60" s="348" t="s">
        <v>430</v>
      </c>
      <c r="BK60" s="348">
        <v>81.83</v>
      </c>
      <c r="BL60" s="348" t="s">
        <v>430</v>
      </c>
      <c r="BM60" s="375">
        <v>6.7</v>
      </c>
      <c r="BN60" s="375" t="s">
        <v>430</v>
      </c>
      <c r="BO60" s="375" t="s">
        <v>430</v>
      </c>
      <c r="BP60" s="375" t="s">
        <v>430</v>
      </c>
      <c r="BQ60" s="375" t="s">
        <v>430</v>
      </c>
      <c r="BR60" s="466"/>
      <c r="BS60" s="373" t="s">
        <v>430</v>
      </c>
      <c r="BT60" s="354">
        <v>7.0969921814193997</v>
      </c>
      <c r="BU60" s="430"/>
      <c r="BV60" s="374" t="s">
        <v>554</v>
      </c>
    </row>
    <row r="61" spans="1:74" s="428" customFormat="1" x14ac:dyDescent="0.25">
      <c r="A61" s="345" t="s">
        <v>8012</v>
      </c>
      <c r="B61" s="373"/>
      <c r="C61" s="719">
        <v>44795</v>
      </c>
      <c r="D61" s="373"/>
      <c r="E61" s="346">
        <v>185.70400000000001</v>
      </c>
      <c r="F61" s="373"/>
      <c r="G61" s="347">
        <v>12.7052</v>
      </c>
      <c r="H61" s="374"/>
      <c r="I61" s="348">
        <v>2.92</v>
      </c>
      <c r="J61" s="348">
        <v>6.75</v>
      </c>
      <c r="K61" s="348">
        <v>2.34</v>
      </c>
      <c r="L61" s="348">
        <v>2.4900000000000002</v>
      </c>
      <c r="M61" s="362"/>
      <c r="N61" s="350">
        <v>20.4086</v>
      </c>
      <c r="O61" s="348">
        <v>-10.7158</v>
      </c>
      <c r="P61" s="348">
        <v>3.9018000000000002</v>
      </c>
      <c r="Q61" s="348">
        <v>-2.4396</v>
      </c>
      <c r="R61" s="348">
        <v>8.1847999999999992</v>
      </c>
      <c r="S61" s="348">
        <v>7.0415999999999999</v>
      </c>
      <c r="T61" s="348">
        <v>5.9192</v>
      </c>
      <c r="U61" s="354">
        <v>4.4797000000000002</v>
      </c>
      <c r="V61" s="348">
        <v>4.7591999999999999</v>
      </c>
      <c r="W61" s="348">
        <v>6.3840000000000003</v>
      </c>
      <c r="X61" s="348">
        <v>6.5095999999999998</v>
      </c>
      <c r="Y61" s="375" t="s">
        <v>430</v>
      </c>
      <c r="Z61" s="348" t="s">
        <v>430</v>
      </c>
      <c r="AA61" s="348">
        <v>0.30530000000000002</v>
      </c>
      <c r="AB61" s="348">
        <v>8.5877999999999997</v>
      </c>
      <c r="AC61" s="348">
        <v>4.8285999999999998</v>
      </c>
      <c r="AD61" s="348">
        <v>5.0319000000000003</v>
      </c>
      <c r="AE61" s="348">
        <v>0.30530000000000002</v>
      </c>
      <c r="AF61" s="348">
        <v>6.3292000000000002</v>
      </c>
      <c r="AG61" s="569"/>
      <c r="AH61" s="346">
        <v>5</v>
      </c>
      <c r="AI61" s="346">
        <v>6</v>
      </c>
      <c r="AJ61" s="346">
        <v>1</v>
      </c>
      <c r="AK61" s="346">
        <v>3</v>
      </c>
      <c r="AL61" s="346">
        <v>2</v>
      </c>
      <c r="AM61" s="346">
        <v>2</v>
      </c>
      <c r="AN61" s="346">
        <v>1</v>
      </c>
      <c r="AO61" s="572">
        <v>3</v>
      </c>
      <c r="AP61" s="346">
        <v>3</v>
      </c>
      <c r="AQ61" s="346">
        <v>6</v>
      </c>
      <c r="AR61" s="346">
        <v>6</v>
      </c>
      <c r="AS61" s="346" t="s">
        <v>430</v>
      </c>
      <c r="AT61" s="346" t="s">
        <v>430</v>
      </c>
      <c r="AU61" s="346">
        <v>4</v>
      </c>
      <c r="AV61" s="346">
        <v>2</v>
      </c>
      <c r="AW61" s="346">
        <v>3</v>
      </c>
      <c r="AX61" s="346">
        <v>3</v>
      </c>
      <c r="AY61" s="346">
        <v>4</v>
      </c>
      <c r="AZ61" s="584"/>
      <c r="BA61" s="467">
        <v>5.78</v>
      </c>
      <c r="BB61" s="348">
        <v>80.67</v>
      </c>
      <c r="BC61" s="348" t="s">
        <v>430</v>
      </c>
      <c r="BD61" s="348" t="s">
        <v>430</v>
      </c>
      <c r="BE61" s="375" t="s">
        <v>430</v>
      </c>
      <c r="BF61" s="375">
        <v>13.55</v>
      </c>
      <c r="BG61" s="374"/>
      <c r="BH61" s="594">
        <v>13.55</v>
      </c>
      <c r="BI61" s="348">
        <v>2.65</v>
      </c>
      <c r="BJ61" s="348" t="s">
        <v>430</v>
      </c>
      <c r="BK61" s="348">
        <v>78.02</v>
      </c>
      <c r="BL61" s="348" t="s">
        <v>430</v>
      </c>
      <c r="BM61" s="375">
        <v>5.25</v>
      </c>
      <c r="BN61" s="375" t="s">
        <v>430</v>
      </c>
      <c r="BO61" s="375">
        <v>0.53</v>
      </c>
      <c r="BP61" s="375" t="s">
        <v>430</v>
      </c>
      <c r="BQ61" s="375" t="s">
        <v>430</v>
      </c>
      <c r="BR61" s="466"/>
      <c r="BS61" s="373">
        <v>5.39853366053985</v>
      </c>
      <c r="BT61" s="354">
        <v>5.3521352905352098</v>
      </c>
      <c r="BU61" s="430"/>
      <c r="BV61" s="374" t="s">
        <v>554</v>
      </c>
    </row>
    <row r="62" spans="1:74" s="428" customFormat="1" x14ac:dyDescent="0.25">
      <c r="A62" s="345" t="s">
        <v>8013</v>
      </c>
      <c r="B62" s="373"/>
      <c r="C62" s="719">
        <v>44228</v>
      </c>
      <c r="D62" s="373"/>
      <c r="E62" s="889">
        <v>130.72</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466"/>
      <c r="BS62" s="373" t="s">
        <v>430</v>
      </c>
      <c r="BT62" s="354" t="s">
        <v>430</v>
      </c>
      <c r="BU62" s="430"/>
      <c r="BV62" s="374" t="s">
        <v>554</v>
      </c>
    </row>
    <row r="63" spans="1:74" s="428" customFormat="1" x14ac:dyDescent="0.25">
      <c r="A63" s="345" t="s">
        <v>8014</v>
      </c>
      <c r="B63" s="373"/>
      <c r="C63" s="719">
        <v>41272</v>
      </c>
      <c r="D63" s="373"/>
      <c r="E63" s="346">
        <v>96.24</v>
      </c>
      <c r="F63" s="373"/>
      <c r="G63" s="347">
        <v>2390.6084999999998</v>
      </c>
      <c r="H63" s="374"/>
      <c r="I63" s="348">
        <v>3.9</v>
      </c>
      <c r="J63" s="348">
        <v>6.92</v>
      </c>
      <c r="K63" s="348">
        <v>2.87</v>
      </c>
      <c r="L63" s="348">
        <v>3.03</v>
      </c>
      <c r="M63" s="362"/>
      <c r="N63" s="350">
        <v>10.5044</v>
      </c>
      <c r="O63" s="348">
        <v>-10.819000000000001</v>
      </c>
      <c r="P63" s="348">
        <v>1.63</v>
      </c>
      <c r="Q63" s="348">
        <v>-2.5520999999999998</v>
      </c>
      <c r="R63" s="348">
        <v>9.23</v>
      </c>
      <c r="S63" s="348">
        <v>7.6302000000000003</v>
      </c>
      <c r="T63" s="348">
        <v>5.8415999999999997</v>
      </c>
      <c r="U63" s="354">
        <v>4.7907999999999999</v>
      </c>
      <c r="V63" s="348">
        <v>4.8220000000000001</v>
      </c>
      <c r="W63" s="348">
        <v>6.8403</v>
      </c>
      <c r="X63" s="348">
        <v>6.9641000000000002</v>
      </c>
      <c r="Y63" s="375">
        <v>5.5042</v>
      </c>
      <c r="Z63" s="348">
        <v>6.3375000000000004</v>
      </c>
      <c r="AA63" s="348">
        <v>0.61129999999999995</v>
      </c>
      <c r="AB63" s="348">
        <v>9.2311999999999994</v>
      </c>
      <c r="AC63" s="348">
        <v>5.1646999999999998</v>
      </c>
      <c r="AD63" s="348">
        <v>5.2748999999999997</v>
      </c>
      <c r="AE63" s="348">
        <v>0.61129999999999995</v>
      </c>
      <c r="AF63" s="348">
        <v>6.6417000000000002</v>
      </c>
      <c r="AG63" s="569"/>
      <c r="AH63" s="346">
        <v>7</v>
      </c>
      <c r="AI63" s="346">
        <v>7</v>
      </c>
      <c r="AJ63" s="346">
        <v>5</v>
      </c>
      <c r="AK63" s="346">
        <v>4</v>
      </c>
      <c r="AL63" s="346">
        <v>1</v>
      </c>
      <c r="AM63" s="346">
        <v>1</v>
      </c>
      <c r="AN63" s="346">
        <v>3</v>
      </c>
      <c r="AO63" s="572">
        <v>1</v>
      </c>
      <c r="AP63" s="346">
        <v>2</v>
      </c>
      <c r="AQ63" s="346">
        <v>2</v>
      </c>
      <c r="AR63" s="346">
        <v>2</v>
      </c>
      <c r="AS63" s="346">
        <v>5</v>
      </c>
      <c r="AT63" s="346">
        <v>3</v>
      </c>
      <c r="AU63" s="346">
        <v>3</v>
      </c>
      <c r="AV63" s="346">
        <v>1</v>
      </c>
      <c r="AW63" s="346">
        <v>1</v>
      </c>
      <c r="AX63" s="346">
        <v>1</v>
      </c>
      <c r="AY63" s="346">
        <v>3</v>
      </c>
      <c r="AZ63" s="584"/>
      <c r="BA63" s="467">
        <v>15.72</v>
      </c>
      <c r="BB63" s="348">
        <v>75.11</v>
      </c>
      <c r="BC63" s="348" t="s">
        <v>430</v>
      </c>
      <c r="BD63" s="348" t="s">
        <v>430</v>
      </c>
      <c r="BE63" s="375" t="s">
        <v>430</v>
      </c>
      <c r="BF63" s="375">
        <v>9.18</v>
      </c>
      <c r="BG63" s="374"/>
      <c r="BH63" s="594">
        <v>9.18</v>
      </c>
      <c r="BI63" s="348" t="s">
        <v>430</v>
      </c>
      <c r="BJ63" s="348" t="s">
        <v>430</v>
      </c>
      <c r="BK63" s="348">
        <v>75.11</v>
      </c>
      <c r="BL63" s="348" t="s">
        <v>430</v>
      </c>
      <c r="BM63" s="375">
        <v>15.72</v>
      </c>
      <c r="BN63" s="375" t="s">
        <v>430</v>
      </c>
      <c r="BO63" s="375" t="s">
        <v>430</v>
      </c>
      <c r="BP63" s="375" t="s">
        <v>430</v>
      </c>
      <c r="BQ63" s="375" t="s">
        <v>430</v>
      </c>
      <c r="BR63" s="466"/>
      <c r="BS63" s="373" t="s">
        <v>430</v>
      </c>
      <c r="BT63" s="354" t="s">
        <v>430</v>
      </c>
      <c r="BU63" s="430"/>
      <c r="BV63" s="374" t="s">
        <v>554</v>
      </c>
    </row>
    <row r="64" spans="1:74" s="428" customFormat="1" x14ac:dyDescent="0.25">
      <c r="A64" s="345" t="s">
        <v>8015</v>
      </c>
      <c r="B64" s="373"/>
      <c r="C64" s="719">
        <v>44036</v>
      </c>
      <c r="D64" s="373"/>
      <c r="E64" s="346">
        <v>40.073399999999999</v>
      </c>
      <c r="F64" s="373"/>
      <c r="G64" s="347">
        <v>13.5939</v>
      </c>
      <c r="H64" s="374"/>
      <c r="I64" s="348">
        <v>3.58</v>
      </c>
      <c r="J64" s="348">
        <v>6.91</v>
      </c>
      <c r="K64" s="348">
        <v>2.41</v>
      </c>
      <c r="L64" s="348">
        <v>2.54</v>
      </c>
      <c r="M64" s="362"/>
      <c r="N64" s="350">
        <v>24.719000000000001</v>
      </c>
      <c r="O64" s="348">
        <v>-8.8541000000000007</v>
      </c>
      <c r="P64" s="348">
        <v>0.84399999999999997</v>
      </c>
      <c r="Q64" s="348">
        <v>-3.8300999999999998</v>
      </c>
      <c r="R64" s="348">
        <v>7.3836000000000004</v>
      </c>
      <c r="S64" s="348">
        <v>6.4974999999999996</v>
      </c>
      <c r="T64" s="348">
        <v>5.2401999999999997</v>
      </c>
      <c r="U64" s="354">
        <v>4.0617000000000001</v>
      </c>
      <c r="V64" s="348">
        <v>4.2125000000000004</v>
      </c>
      <c r="W64" s="348">
        <v>6.4409000000000001</v>
      </c>
      <c r="X64" s="348">
        <v>6.5479000000000003</v>
      </c>
      <c r="Y64" s="375">
        <v>5.5518999999999998</v>
      </c>
      <c r="Z64" s="348" t="s">
        <v>430</v>
      </c>
      <c r="AA64" s="348">
        <v>-1.0903</v>
      </c>
      <c r="AB64" s="348">
        <v>7.6928000000000001</v>
      </c>
      <c r="AC64" s="348">
        <v>4.4108999999999998</v>
      </c>
      <c r="AD64" s="348">
        <v>4.6138000000000003</v>
      </c>
      <c r="AE64" s="348">
        <v>-1.0903</v>
      </c>
      <c r="AF64" s="348">
        <v>5.2676999999999996</v>
      </c>
      <c r="AG64" s="569"/>
      <c r="AH64" s="346">
        <v>1</v>
      </c>
      <c r="AI64" s="346">
        <v>3</v>
      </c>
      <c r="AJ64" s="346">
        <v>7</v>
      </c>
      <c r="AK64" s="346">
        <v>7</v>
      </c>
      <c r="AL64" s="346">
        <v>3</v>
      </c>
      <c r="AM64" s="346">
        <v>4</v>
      </c>
      <c r="AN64" s="346">
        <v>5</v>
      </c>
      <c r="AO64" s="572">
        <v>6</v>
      </c>
      <c r="AP64" s="346">
        <v>6</v>
      </c>
      <c r="AQ64" s="346">
        <v>5</v>
      </c>
      <c r="AR64" s="346">
        <v>5</v>
      </c>
      <c r="AS64" s="346">
        <v>4</v>
      </c>
      <c r="AT64" s="346" t="s">
        <v>430</v>
      </c>
      <c r="AU64" s="346">
        <v>7</v>
      </c>
      <c r="AV64" s="346">
        <v>5</v>
      </c>
      <c r="AW64" s="346">
        <v>6</v>
      </c>
      <c r="AX64" s="346">
        <v>6</v>
      </c>
      <c r="AY64" s="346">
        <v>7</v>
      </c>
      <c r="AZ64" s="584"/>
      <c r="BA64" s="467">
        <v>12.16</v>
      </c>
      <c r="BB64" s="348">
        <v>78.150000000000006</v>
      </c>
      <c r="BC64" s="348" t="s">
        <v>430</v>
      </c>
      <c r="BD64" s="348" t="s">
        <v>430</v>
      </c>
      <c r="BE64" s="375" t="s">
        <v>430</v>
      </c>
      <c r="BF64" s="375">
        <v>9.69</v>
      </c>
      <c r="BG64" s="374"/>
      <c r="BH64" s="594">
        <v>9.69</v>
      </c>
      <c r="BI64" s="348">
        <v>15.45</v>
      </c>
      <c r="BJ64" s="348" t="s">
        <v>430</v>
      </c>
      <c r="BK64" s="348">
        <v>62.7</v>
      </c>
      <c r="BL64" s="348" t="s">
        <v>430</v>
      </c>
      <c r="BM64" s="375">
        <v>12.16</v>
      </c>
      <c r="BN64" s="375" t="s">
        <v>430</v>
      </c>
      <c r="BO64" s="375" t="s">
        <v>430</v>
      </c>
      <c r="BP64" s="375" t="s">
        <v>430</v>
      </c>
      <c r="BQ64" s="375" t="s">
        <v>430</v>
      </c>
      <c r="BR64" s="466"/>
      <c r="BS64" s="373" t="s">
        <v>430</v>
      </c>
      <c r="BT64" s="354">
        <v>2.4836280997516398</v>
      </c>
      <c r="BU64" s="430"/>
      <c r="BV64" s="374" t="s">
        <v>554</v>
      </c>
    </row>
    <row r="65" spans="1:74" s="428" customFormat="1" x14ac:dyDescent="0.25">
      <c r="A65" s="345" t="s">
        <v>8016</v>
      </c>
      <c r="B65" s="373"/>
      <c r="C65" s="719">
        <v>44126</v>
      </c>
      <c r="D65" s="373"/>
      <c r="E65" s="346">
        <v>33.47</v>
      </c>
      <c r="F65" s="373"/>
      <c r="G65" s="347">
        <v>13.6972</v>
      </c>
      <c r="H65" s="374"/>
      <c r="I65" s="348">
        <v>2.4700000000000002</v>
      </c>
      <c r="J65" s="348">
        <v>6.8</v>
      </c>
      <c r="K65" s="348">
        <v>1.52</v>
      </c>
      <c r="L65" s="348">
        <v>1.59</v>
      </c>
      <c r="M65" s="362"/>
      <c r="N65" s="350">
        <v>23.7319</v>
      </c>
      <c r="O65" s="348">
        <v>-4.7946999999999997</v>
      </c>
      <c r="P65" s="348">
        <v>2.5518000000000001</v>
      </c>
      <c r="Q65" s="348">
        <v>-1.4458</v>
      </c>
      <c r="R65" s="348">
        <v>7.2826000000000004</v>
      </c>
      <c r="S65" s="348">
        <v>5.0106999999999999</v>
      </c>
      <c r="T65" s="348">
        <v>5.2214</v>
      </c>
      <c r="U65" s="354">
        <v>4.3520000000000003</v>
      </c>
      <c r="V65" s="348">
        <v>4.5620000000000003</v>
      </c>
      <c r="W65" s="348">
        <v>6.3498000000000001</v>
      </c>
      <c r="X65" s="348">
        <v>6.5781000000000001</v>
      </c>
      <c r="Y65" s="375">
        <v>5.8177000000000003</v>
      </c>
      <c r="Z65" s="348" t="s">
        <v>430</v>
      </c>
      <c r="AA65" s="348">
        <v>1.6667000000000001</v>
      </c>
      <c r="AB65" s="348">
        <v>6.1558999999999999</v>
      </c>
      <c r="AC65" s="348">
        <v>4.7034000000000002</v>
      </c>
      <c r="AD65" s="348">
        <v>4.6828000000000003</v>
      </c>
      <c r="AE65" s="348">
        <v>1.6667000000000001</v>
      </c>
      <c r="AF65" s="348">
        <v>5.6397000000000004</v>
      </c>
      <c r="AG65" s="569"/>
      <c r="AH65" s="346">
        <v>2</v>
      </c>
      <c r="AI65" s="346">
        <v>2</v>
      </c>
      <c r="AJ65" s="346">
        <v>2</v>
      </c>
      <c r="AK65" s="346">
        <v>2</v>
      </c>
      <c r="AL65" s="346">
        <v>4</v>
      </c>
      <c r="AM65" s="346">
        <v>7</v>
      </c>
      <c r="AN65" s="346">
        <v>6</v>
      </c>
      <c r="AO65" s="572">
        <v>4</v>
      </c>
      <c r="AP65" s="346">
        <v>4</v>
      </c>
      <c r="AQ65" s="346">
        <v>7</v>
      </c>
      <c r="AR65" s="346">
        <v>4</v>
      </c>
      <c r="AS65" s="346">
        <v>3</v>
      </c>
      <c r="AT65" s="346" t="s">
        <v>430</v>
      </c>
      <c r="AU65" s="346">
        <v>1</v>
      </c>
      <c r="AV65" s="346">
        <v>7</v>
      </c>
      <c r="AW65" s="346">
        <v>4</v>
      </c>
      <c r="AX65" s="346">
        <v>5</v>
      </c>
      <c r="AY65" s="346">
        <v>1</v>
      </c>
      <c r="AZ65" s="584"/>
      <c r="BA65" s="467">
        <v>11.76</v>
      </c>
      <c r="BB65" s="348">
        <v>74.48</v>
      </c>
      <c r="BC65" s="348" t="s">
        <v>430</v>
      </c>
      <c r="BD65" s="348" t="s">
        <v>430</v>
      </c>
      <c r="BE65" s="375" t="s">
        <v>430</v>
      </c>
      <c r="BF65" s="375">
        <v>13.76</v>
      </c>
      <c r="BG65" s="374"/>
      <c r="BH65" s="594">
        <v>13.76</v>
      </c>
      <c r="BI65" s="348">
        <v>12.95</v>
      </c>
      <c r="BJ65" s="348" t="s">
        <v>430</v>
      </c>
      <c r="BK65" s="348">
        <v>61.53</v>
      </c>
      <c r="BL65" s="348" t="s">
        <v>430</v>
      </c>
      <c r="BM65" s="375">
        <v>11.76</v>
      </c>
      <c r="BN65" s="375" t="s">
        <v>430</v>
      </c>
      <c r="BO65" s="375" t="s">
        <v>430</v>
      </c>
      <c r="BP65" s="375" t="s">
        <v>430</v>
      </c>
      <c r="BQ65" s="375" t="s">
        <v>430</v>
      </c>
      <c r="BR65" s="466"/>
      <c r="BS65" s="373" t="s">
        <v>430</v>
      </c>
      <c r="BT65" s="354" t="s">
        <v>430</v>
      </c>
      <c r="BU65" s="430"/>
      <c r="BV65" s="374" t="s">
        <v>554</v>
      </c>
    </row>
    <row r="66" spans="1:74" s="428" customFormat="1" x14ac:dyDescent="0.25">
      <c r="A66" s="345" t="s">
        <v>8017</v>
      </c>
      <c r="B66" s="373"/>
      <c r="C66" s="719">
        <v>44182</v>
      </c>
      <c r="D66" s="373"/>
      <c r="E66" s="889">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554</v>
      </c>
    </row>
    <row r="67" spans="1:74" x14ac:dyDescent="0.25">
      <c r="A67" s="318" t="s">
        <v>93</v>
      </c>
      <c r="B67" s="43"/>
      <c r="C67" s="720"/>
      <c r="D67" s="43"/>
      <c r="E67" s="51"/>
      <c r="F67" s="43"/>
      <c r="G67" s="55"/>
      <c r="H67" s="66"/>
      <c r="I67" s="59"/>
      <c r="J67" s="59"/>
      <c r="K67" s="59"/>
      <c r="L67" s="59"/>
      <c r="M67" s="258"/>
      <c r="N67" s="70">
        <v>20.5642</v>
      </c>
      <c r="O67" s="59">
        <v>-8.4609000000000005</v>
      </c>
      <c r="P67" s="59">
        <v>1.9899</v>
      </c>
      <c r="Q67" s="59">
        <v>-2.6196999999999999</v>
      </c>
      <c r="R67" s="59">
        <v>7.4851999999999999</v>
      </c>
      <c r="S67" s="59">
        <v>6.3361000000000001</v>
      </c>
      <c r="T67" s="59">
        <v>5.4980000000000002</v>
      </c>
      <c r="U67" s="88">
        <v>4.3327999999999998</v>
      </c>
      <c r="V67" s="59">
        <v>4.5254000000000003</v>
      </c>
      <c r="W67" s="59">
        <v>6.6238999999999999</v>
      </c>
      <c r="X67" s="59">
        <v>6.7187000000000001</v>
      </c>
      <c r="Y67" s="276">
        <v>5.7287999999999997</v>
      </c>
      <c r="Z67" s="59">
        <v>6.6470000000000002</v>
      </c>
      <c r="AA67" s="59">
        <v>0.2442</v>
      </c>
      <c r="AB67" s="59">
        <v>7.7488999999999999</v>
      </c>
      <c r="AC67" s="59">
        <v>4.6737000000000002</v>
      </c>
      <c r="AD67" s="59">
        <v>4.8551000000000002</v>
      </c>
      <c r="AE67" s="59">
        <v>0.2442</v>
      </c>
      <c r="AF67" s="59">
        <v>6.5491999999999999</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1"/>
      <c r="D68" s="44"/>
      <c r="E68" s="52"/>
      <c r="F68" s="44"/>
      <c r="G68" s="56"/>
      <c r="H68" s="67"/>
      <c r="I68" s="60"/>
      <c r="J68" s="60"/>
      <c r="K68" s="60"/>
      <c r="L68" s="60"/>
      <c r="M68" s="259"/>
      <c r="N68" s="71">
        <v>24.719000000000001</v>
      </c>
      <c r="O68" s="60">
        <v>-4.3288000000000002</v>
      </c>
      <c r="P68" s="60">
        <v>3.9018000000000002</v>
      </c>
      <c r="Q68" s="60">
        <v>-1.1493</v>
      </c>
      <c r="R68" s="60">
        <v>9.23</v>
      </c>
      <c r="S68" s="60">
        <v>7.6302000000000003</v>
      </c>
      <c r="T68" s="60">
        <v>5.9192</v>
      </c>
      <c r="U68" s="89">
        <v>4.7907999999999999</v>
      </c>
      <c r="V68" s="60">
        <v>4.9428000000000001</v>
      </c>
      <c r="W68" s="60">
        <v>6.9924999999999997</v>
      </c>
      <c r="X68" s="60">
        <v>7.0086000000000004</v>
      </c>
      <c r="Y68" s="277">
        <v>5.9280999999999997</v>
      </c>
      <c r="Z68" s="60">
        <v>7.2039999999999997</v>
      </c>
      <c r="AA68" s="60">
        <v>1.6667000000000001</v>
      </c>
      <c r="AB68" s="60">
        <v>9.2311999999999994</v>
      </c>
      <c r="AC68" s="60">
        <v>5.1646999999999998</v>
      </c>
      <c r="AD68" s="60">
        <v>5.2748999999999997</v>
      </c>
      <c r="AE68" s="60">
        <v>1.6667000000000001</v>
      </c>
      <c r="AF68" s="60">
        <v>7.6726000000000001</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1"/>
      <c r="D69" s="44"/>
      <c r="E69" s="52"/>
      <c r="F69" s="44"/>
      <c r="G69" s="56"/>
      <c r="H69" s="67"/>
      <c r="I69" s="60"/>
      <c r="J69" s="60"/>
      <c r="K69" s="60"/>
      <c r="L69" s="60"/>
      <c r="M69" s="259"/>
      <c r="N69" s="71">
        <v>10.5044</v>
      </c>
      <c r="O69" s="60">
        <v>-10.819000000000001</v>
      </c>
      <c r="P69" s="60">
        <v>0.84399999999999997</v>
      </c>
      <c r="Q69" s="60">
        <v>-3.8300999999999998</v>
      </c>
      <c r="R69" s="60">
        <v>6.5507999999999997</v>
      </c>
      <c r="S69" s="60">
        <v>5.0106999999999999</v>
      </c>
      <c r="T69" s="60">
        <v>5.0179999999999998</v>
      </c>
      <c r="U69" s="89">
        <v>3.9371</v>
      </c>
      <c r="V69" s="60">
        <v>4.0431999999999997</v>
      </c>
      <c r="W69" s="60">
        <v>6.3498000000000001</v>
      </c>
      <c r="X69" s="60">
        <v>6.5095999999999998</v>
      </c>
      <c r="Y69" s="277">
        <v>5.5042</v>
      </c>
      <c r="Z69" s="60">
        <v>6.3375000000000004</v>
      </c>
      <c r="AA69" s="60">
        <v>-1.0903</v>
      </c>
      <c r="AB69" s="60">
        <v>6.1558999999999999</v>
      </c>
      <c r="AC69" s="60">
        <v>4.1822999999999997</v>
      </c>
      <c r="AD69" s="60">
        <v>4.5119999999999996</v>
      </c>
      <c r="AE69" s="60">
        <v>-1.0903</v>
      </c>
      <c r="AF69" s="60">
        <v>5.2676999999999996</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2"/>
      <c r="D70" s="45"/>
      <c r="E70" s="53"/>
      <c r="F70" s="45"/>
      <c r="G70" s="57"/>
      <c r="H70" s="68"/>
      <c r="I70" s="61"/>
      <c r="J70" s="61"/>
      <c r="K70" s="61"/>
      <c r="L70" s="61"/>
      <c r="M70" s="262"/>
      <c r="N70" s="72">
        <v>23.154499999999999</v>
      </c>
      <c r="O70" s="61">
        <v>-9.1681000000000008</v>
      </c>
      <c r="P70" s="61">
        <v>1.8119000000000001</v>
      </c>
      <c r="Q70" s="61">
        <v>-2.5520999999999998</v>
      </c>
      <c r="R70" s="61">
        <v>7.2826000000000004</v>
      </c>
      <c r="S70" s="61">
        <v>6.4974999999999996</v>
      </c>
      <c r="T70" s="61">
        <v>5.3956999999999997</v>
      </c>
      <c r="U70" s="90">
        <v>4.3520000000000003</v>
      </c>
      <c r="V70" s="61">
        <v>4.5620000000000003</v>
      </c>
      <c r="W70" s="61">
        <v>6.6581000000000001</v>
      </c>
      <c r="X70" s="61">
        <v>6.6408500000000004</v>
      </c>
      <c r="Y70" s="279">
        <v>5.8177000000000003</v>
      </c>
      <c r="Z70" s="61">
        <v>6.3994</v>
      </c>
      <c r="AA70" s="61">
        <v>0.30530000000000002</v>
      </c>
      <c r="AB70" s="61">
        <v>7.7359</v>
      </c>
      <c r="AC70" s="61">
        <v>4.7034000000000002</v>
      </c>
      <c r="AD70" s="61">
        <v>4.7088999999999999</v>
      </c>
      <c r="AE70" s="61">
        <v>0.30530000000000002</v>
      </c>
      <c r="AF70" s="61">
        <v>6.6417000000000002</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6"/>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7972</v>
      </c>
      <c r="B72" s="374"/>
      <c r="C72" s="731"/>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7973</v>
      </c>
      <c r="B73" s="417"/>
      <c r="C73" s="732"/>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10410</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E428F-244A-4F2B-A560-7C5F7F2CB795}">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3" t="s">
        <v>289</v>
      </c>
    </row>
    <row r="4" spans="1:74" x14ac:dyDescent="0.25">
      <c r="A4" s="22" t="s">
        <v>425</v>
      </c>
    </row>
    <row r="5" spans="1:74" ht="33" x14ac:dyDescent="0.25">
      <c r="A5" s="1125" t="s">
        <v>290</v>
      </c>
      <c r="B5" s="1076"/>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076"/>
      <c r="BS5" s="1106" t="s">
        <v>212</v>
      </c>
      <c r="BT5" s="1102"/>
      <c r="BU5" s="1076"/>
      <c r="BV5" s="1106" t="s">
        <v>88</v>
      </c>
    </row>
    <row r="6" spans="1:74" ht="33" x14ac:dyDescent="0.25">
      <c r="A6" s="1125"/>
      <c r="B6" s="1077"/>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644"/>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077"/>
      <c r="BS6" s="83" t="s">
        <v>210</v>
      </c>
      <c r="BT6" s="82" t="s">
        <v>211</v>
      </c>
      <c r="BU6" s="1077"/>
      <c r="BV6" s="1107"/>
    </row>
    <row r="7" spans="1:74" ht="14.5" x14ac:dyDescent="0.25">
      <c r="A7" s="694" t="s">
        <v>291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7" t="s">
        <v>8021</v>
      </c>
      <c r="B8" s="369"/>
      <c r="C8" s="718">
        <v>41275</v>
      </c>
      <c r="D8" s="369"/>
      <c r="E8" s="338">
        <v>8745.25</v>
      </c>
      <c r="F8" s="369"/>
      <c r="G8" s="339">
        <v>117.3242</v>
      </c>
      <c r="H8" s="370"/>
      <c r="I8" s="340">
        <v>21.42</v>
      </c>
      <c r="J8" s="340">
        <v>7.47</v>
      </c>
      <c r="K8" s="340">
        <v>9.4499999999999993</v>
      </c>
      <c r="L8" s="340">
        <v>9.8000000000000007</v>
      </c>
      <c r="M8" s="361"/>
      <c r="N8" s="342">
        <v>72.287800000000004</v>
      </c>
      <c r="O8" s="340">
        <v>-26.489699999999999</v>
      </c>
      <c r="P8" s="340">
        <v>-4.6269</v>
      </c>
      <c r="Q8" s="340">
        <v>-6.3244999999999996</v>
      </c>
      <c r="R8" s="340">
        <v>22.009699999999999</v>
      </c>
      <c r="S8" s="340">
        <v>12.3607</v>
      </c>
      <c r="T8" s="340">
        <v>8.18</v>
      </c>
      <c r="U8" s="344">
        <v>5.3097000000000003</v>
      </c>
      <c r="V8" s="340">
        <v>4.9663000000000004</v>
      </c>
      <c r="W8" s="340">
        <v>7.5357000000000003</v>
      </c>
      <c r="X8" s="340">
        <v>7.7850999999999999</v>
      </c>
      <c r="Y8" s="371">
        <v>7.2468000000000004</v>
      </c>
      <c r="Z8" s="340">
        <v>8.0238999999999994</v>
      </c>
      <c r="AA8" s="340">
        <v>-0.26829999999999998</v>
      </c>
      <c r="AB8" s="340">
        <v>16.490300000000001</v>
      </c>
      <c r="AC8" s="340">
        <v>6.8087999999999997</v>
      </c>
      <c r="AD8" s="340">
        <v>6.3512000000000004</v>
      </c>
      <c r="AE8" s="340">
        <v>-0.26829999999999998</v>
      </c>
      <c r="AF8" s="340">
        <v>8.4751999999999992</v>
      </c>
      <c r="AG8" s="568"/>
      <c r="AH8" s="338">
        <v>1</v>
      </c>
      <c r="AI8" s="338">
        <v>8</v>
      </c>
      <c r="AJ8" s="338">
        <v>11</v>
      </c>
      <c r="AK8" s="338">
        <v>7</v>
      </c>
      <c r="AL8" s="338">
        <v>8</v>
      </c>
      <c r="AM8" s="338">
        <v>6</v>
      </c>
      <c r="AN8" s="338">
        <v>6</v>
      </c>
      <c r="AO8" s="570">
        <v>3</v>
      </c>
      <c r="AP8" s="338">
        <v>2</v>
      </c>
      <c r="AQ8" s="338">
        <v>1</v>
      </c>
      <c r="AR8" s="338">
        <v>2</v>
      </c>
      <c r="AS8" s="338">
        <v>1</v>
      </c>
      <c r="AT8" s="338">
        <v>2</v>
      </c>
      <c r="AU8" s="338">
        <v>6</v>
      </c>
      <c r="AV8" s="338">
        <v>8</v>
      </c>
      <c r="AW8" s="338">
        <v>4</v>
      </c>
      <c r="AX8" s="338">
        <v>4</v>
      </c>
      <c r="AY8" s="338">
        <v>6</v>
      </c>
      <c r="AZ8" s="583"/>
      <c r="BA8" s="464">
        <v>97.73</v>
      </c>
      <c r="BB8" s="340" t="s">
        <v>430</v>
      </c>
      <c r="BC8" s="340" t="s">
        <v>430</v>
      </c>
      <c r="BD8" s="340" t="s">
        <v>430</v>
      </c>
      <c r="BE8" s="371">
        <v>1.71</v>
      </c>
      <c r="BF8" s="371">
        <v>2.27</v>
      </c>
      <c r="BG8" s="370"/>
      <c r="BH8" s="593">
        <v>2.27</v>
      </c>
      <c r="BI8" s="340" t="s">
        <v>430</v>
      </c>
      <c r="BJ8" s="340" t="s">
        <v>430</v>
      </c>
      <c r="BK8" s="340" t="s">
        <v>430</v>
      </c>
      <c r="BL8" s="340" t="s">
        <v>430</v>
      </c>
      <c r="BM8" s="371">
        <v>97.73</v>
      </c>
      <c r="BN8" s="371" t="s">
        <v>430</v>
      </c>
      <c r="BO8" s="371" t="s">
        <v>430</v>
      </c>
      <c r="BP8" s="371" t="s">
        <v>430</v>
      </c>
      <c r="BQ8" s="371">
        <v>1.71</v>
      </c>
      <c r="BR8" s="609"/>
      <c r="BS8" s="369" t="s">
        <v>430</v>
      </c>
      <c r="BT8" s="344" t="s">
        <v>430</v>
      </c>
      <c r="BU8" s="571"/>
      <c r="BV8" s="370" t="s">
        <v>554</v>
      </c>
    </row>
    <row r="9" spans="1:74" s="425" customFormat="1" x14ac:dyDescent="0.25">
      <c r="A9" s="667" t="s">
        <v>8022</v>
      </c>
      <c r="B9" s="369"/>
      <c r="C9" s="718">
        <v>41276</v>
      </c>
      <c r="D9" s="369"/>
      <c r="E9" s="338">
        <v>8394.2000000000007</v>
      </c>
      <c r="F9" s="369"/>
      <c r="G9" s="339">
        <v>72.884299999999996</v>
      </c>
      <c r="H9" s="370"/>
      <c r="I9" s="340">
        <v>23.417269999999998</v>
      </c>
      <c r="J9" s="340">
        <v>7.12</v>
      </c>
      <c r="K9" s="340">
        <v>8.1423400000000008</v>
      </c>
      <c r="L9" s="340">
        <v>8.4424899999999994</v>
      </c>
      <c r="M9" s="361"/>
      <c r="N9" s="342">
        <v>38.902999999999999</v>
      </c>
      <c r="O9" s="340">
        <v>-2.6368999999999998</v>
      </c>
      <c r="P9" s="340">
        <v>5.45</v>
      </c>
      <c r="Q9" s="340">
        <v>-1.3086</v>
      </c>
      <c r="R9" s="340">
        <v>14.700200000000001</v>
      </c>
      <c r="S9" s="340">
        <v>10.240600000000001</v>
      </c>
      <c r="T9" s="340">
        <v>7.4478999999999997</v>
      </c>
      <c r="U9" s="344">
        <v>4.0603999999999996</v>
      </c>
      <c r="V9" s="340">
        <v>3.7803</v>
      </c>
      <c r="W9" s="340">
        <v>6.1261999999999999</v>
      </c>
      <c r="X9" s="340">
        <v>6.899</v>
      </c>
      <c r="Y9" s="371">
        <v>6.5883000000000003</v>
      </c>
      <c r="Z9" s="340">
        <v>7.9555999999999996</v>
      </c>
      <c r="AA9" s="340">
        <v>2.121</v>
      </c>
      <c r="AB9" s="340">
        <v>12.396699999999999</v>
      </c>
      <c r="AC9" s="340">
        <v>6.29</v>
      </c>
      <c r="AD9" s="340">
        <v>5.2728000000000002</v>
      </c>
      <c r="AE9" s="340">
        <v>2.121</v>
      </c>
      <c r="AF9" s="340">
        <v>8.8470999999999993</v>
      </c>
      <c r="AG9" s="568"/>
      <c r="AH9" s="338">
        <v>13</v>
      </c>
      <c r="AI9" s="338">
        <v>1</v>
      </c>
      <c r="AJ9" s="338">
        <v>1</v>
      </c>
      <c r="AK9" s="338">
        <v>3</v>
      </c>
      <c r="AL9" s="338">
        <v>13</v>
      </c>
      <c r="AM9" s="338">
        <v>13</v>
      </c>
      <c r="AN9" s="338">
        <v>9</v>
      </c>
      <c r="AO9" s="570">
        <v>6</v>
      </c>
      <c r="AP9" s="338">
        <v>6</v>
      </c>
      <c r="AQ9" s="338">
        <v>9</v>
      </c>
      <c r="AR9" s="338">
        <v>10</v>
      </c>
      <c r="AS9" s="338">
        <v>3</v>
      </c>
      <c r="AT9" s="338">
        <v>3</v>
      </c>
      <c r="AU9" s="338">
        <v>2</v>
      </c>
      <c r="AV9" s="338">
        <v>13</v>
      </c>
      <c r="AW9" s="338">
        <v>6</v>
      </c>
      <c r="AX9" s="338">
        <v>7</v>
      </c>
      <c r="AY9" s="338">
        <v>2</v>
      </c>
      <c r="AZ9" s="583"/>
      <c r="BA9" s="464">
        <v>92.31</v>
      </c>
      <c r="BB9" s="340" t="s">
        <v>430</v>
      </c>
      <c r="BC9" s="340" t="s">
        <v>430</v>
      </c>
      <c r="BD9" s="340" t="s">
        <v>430</v>
      </c>
      <c r="BE9" s="371" t="s">
        <v>430</v>
      </c>
      <c r="BF9" s="371">
        <v>7.69</v>
      </c>
      <c r="BG9" s="370"/>
      <c r="BH9" s="593">
        <v>7.69</v>
      </c>
      <c r="BI9" s="340" t="s">
        <v>430</v>
      </c>
      <c r="BJ9" s="340" t="s">
        <v>430</v>
      </c>
      <c r="BK9" s="340" t="s">
        <v>430</v>
      </c>
      <c r="BL9" s="340" t="s">
        <v>430</v>
      </c>
      <c r="BM9" s="371">
        <v>83.16</v>
      </c>
      <c r="BN9" s="371" t="s">
        <v>430</v>
      </c>
      <c r="BO9" s="371">
        <v>9.15</v>
      </c>
      <c r="BP9" s="371" t="s">
        <v>430</v>
      </c>
      <c r="BQ9" s="371" t="s">
        <v>430</v>
      </c>
      <c r="BR9" s="463"/>
      <c r="BS9" s="369" t="s">
        <v>430</v>
      </c>
      <c r="BT9" s="344" t="s">
        <v>430</v>
      </c>
      <c r="BU9" s="571"/>
      <c r="BV9" s="370" t="s">
        <v>554</v>
      </c>
    </row>
    <row r="10" spans="1:74" s="428" customFormat="1" ht="11" x14ac:dyDescent="0.3">
      <c r="A10" s="860" t="s">
        <v>8023</v>
      </c>
      <c r="B10" s="842"/>
      <c r="C10" s="843">
        <v>41275</v>
      </c>
      <c r="D10" s="842"/>
      <c r="E10" s="844">
        <v>2254.6999999999998</v>
      </c>
      <c r="F10" s="842"/>
      <c r="G10" s="845">
        <v>111.8913</v>
      </c>
      <c r="H10" s="847"/>
      <c r="I10" s="846">
        <v>17.579999999999998</v>
      </c>
      <c r="J10" s="846">
        <v>7.52</v>
      </c>
      <c r="K10" s="846">
        <v>9</v>
      </c>
      <c r="L10" s="846">
        <v>9.33</v>
      </c>
      <c r="M10" s="851"/>
      <c r="N10" s="848">
        <v>48.637300000000003</v>
      </c>
      <c r="O10" s="846">
        <v>-28.368300000000001</v>
      </c>
      <c r="P10" s="846">
        <v>0.17710000000000001</v>
      </c>
      <c r="Q10" s="846">
        <v>-3.5625</v>
      </c>
      <c r="R10" s="846">
        <v>22.296399999999998</v>
      </c>
      <c r="S10" s="846">
        <v>11.97</v>
      </c>
      <c r="T10" s="846">
        <v>7.2076000000000002</v>
      </c>
      <c r="U10" s="856">
        <v>2.4670000000000001</v>
      </c>
      <c r="V10" s="846">
        <v>2.1993999999999998</v>
      </c>
      <c r="W10" s="846">
        <v>5.0358999999999998</v>
      </c>
      <c r="X10" s="846">
        <v>6.3007</v>
      </c>
      <c r="Y10" s="852">
        <v>6.0812999999999997</v>
      </c>
      <c r="Z10" s="846">
        <v>7.3948</v>
      </c>
      <c r="AA10" s="846">
        <v>2.0855999999999999</v>
      </c>
      <c r="AB10" s="846">
        <v>16.450600000000001</v>
      </c>
      <c r="AC10" s="846">
        <v>5.2541000000000002</v>
      </c>
      <c r="AD10" s="846">
        <v>4.4250999999999996</v>
      </c>
      <c r="AE10" s="846">
        <v>2.0855999999999999</v>
      </c>
      <c r="AF10" s="846">
        <v>7.9074</v>
      </c>
      <c r="AG10" s="936"/>
      <c r="AH10" s="844">
        <v>12</v>
      </c>
      <c r="AI10" s="844">
        <v>10</v>
      </c>
      <c r="AJ10" s="844">
        <v>6</v>
      </c>
      <c r="AK10" s="844">
        <v>4</v>
      </c>
      <c r="AL10" s="844">
        <v>7</v>
      </c>
      <c r="AM10" s="844">
        <v>8</v>
      </c>
      <c r="AN10" s="844">
        <v>11</v>
      </c>
      <c r="AO10" s="937">
        <v>13</v>
      </c>
      <c r="AP10" s="844">
        <v>13</v>
      </c>
      <c r="AQ10" s="844">
        <v>13</v>
      </c>
      <c r="AR10" s="844">
        <v>13</v>
      </c>
      <c r="AS10" s="844">
        <v>11</v>
      </c>
      <c r="AT10" s="844">
        <v>8</v>
      </c>
      <c r="AU10" s="844">
        <v>3</v>
      </c>
      <c r="AV10" s="844">
        <v>9</v>
      </c>
      <c r="AW10" s="844">
        <v>11</v>
      </c>
      <c r="AX10" s="844">
        <v>12</v>
      </c>
      <c r="AY10" s="844">
        <v>3</v>
      </c>
      <c r="AZ10" s="938"/>
      <c r="BA10" s="853">
        <v>98.03</v>
      </c>
      <c r="BB10" s="846" t="s">
        <v>430</v>
      </c>
      <c r="BC10" s="846" t="s">
        <v>430</v>
      </c>
      <c r="BD10" s="846" t="s">
        <v>430</v>
      </c>
      <c r="BE10" s="852" t="s">
        <v>430</v>
      </c>
      <c r="BF10" s="852">
        <v>1.97</v>
      </c>
      <c r="BG10" s="847"/>
      <c r="BH10" s="939">
        <v>1.97</v>
      </c>
      <c r="BI10" s="846" t="s">
        <v>430</v>
      </c>
      <c r="BJ10" s="846" t="s">
        <v>430</v>
      </c>
      <c r="BK10" s="846" t="s">
        <v>430</v>
      </c>
      <c r="BL10" s="846" t="s">
        <v>430</v>
      </c>
      <c r="BM10" s="852">
        <v>98.03</v>
      </c>
      <c r="BN10" s="852" t="s">
        <v>430</v>
      </c>
      <c r="BO10" s="852" t="s">
        <v>430</v>
      </c>
      <c r="BP10" s="852" t="s">
        <v>430</v>
      </c>
      <c r="BQ10" s="852" t="s">
        <v>430</v>
      </c>
      <c r="BR10" s="850"/>
      <c r="BS10" s="842" t="s">
        <v>430</v>
      </c>
      <c r="BT10" s="856" t="s">
        <v>430</v>
      </c>
      <c r="BU10" s="906"/>
      <c r="BV10" s="847" t="s">
        <v>554</v>
      </c>
    </row>
    <row r="11" spans="1:74" s="428" customFormat="1" x14ac:dyDescent="0.25">
      <c r="A11" s="353" t="s">
        <v>8024</v>
      </c>
      <c r="B11" s="373"/>
      <c r="C11" s="719">
        <v>41275</v>
      </c>
      <c r="D11" s="373"/>
      <c r="E11" s="346">
        <v>2050.48</v>
      </c>
      <c r="F11" s="373"/>
      <c r="G11" s="347">
        <v>60.793399999999998</v>
      </c>
      <c r="H11" s="374"/>
      <c r="I11" s="348">
        <v>22.38</v>
      </c>
      <c r="J11" s="348">
        <v>7.18</v>
      </c>
      <c r="K11" s="348">
        <v>9.25</v>
      </c>
      <c r="L11" s="348">
        <v>9.58</v>
      </c>
      <c r="M11" s="362"/>
      <c r="N11" s="350">
        <v>53.995199999999997</v>
      </c>
      <c r="O11" s="348">
        <v>-22.493099999999998</v>
      </c>
      <c r="P11" s="348">
        <v>-1.552</v>
      </c>
      <c r="Q11" s="348">
        <v>-6.9503000000000004</v>
      </c>
      <c r="R11" s="348">
        <v>21.6111</v>
      </c>
      <c r="S11" s="348">
        <v>11.7904</v>
      </c>
      <c r="T11" s="348">
        <v>7.2798999999999996</v>
      </c>
      <c r="U11" s="354">
        <v>3.9068000000000001</v>
      </c>
      <c r="V11" s="348">
        <v>3.5522</v>
      </c>
      <c r="W11" s="348">
        <v>6.3784999999999998</v>
      </c>
      <c r="X11" s="348">
        <v>6.9547999999999996</v>
      </c>
      <c r="Y11" s="375">
        <v>5.9752999999999998</v>
      </c>
      <c r="Z11" s="348">
        <v>6.5551000000000004</v>
      </c>
      <c r="AA11" s="348">
        <v>-1.6649</v>
      </c>
      <c r="AB11" s="348">
        <v>15.684100000000001</v>
      </c>
      <c r="AC11" s="348">
        <v>5.8032000000000004</v>
      </c>
      <c r="AD11" s="348">
        <v>5.2557999999999998</v>
      </c>
      <c r="AE11" s="348">
        <v>-1.6649</v>
      </c>
      <c r="AF11" s="348">
        <v>7.4469000000000003</v>
      </c>
      <c r="AG11" s="569"/>
      <c r="AH11" s="346">
        <v>9</v>
      </c>
      <c r="AI11" s="346">
        <v>7</v>
      </c>
      <c r="AJ11" s="346">
        <v>7</v>
      </c>
      <c r="AK11" s="346">
        <v>8</v>
      </c>
      <c r="AL11" s="346">
        <v>10</v>
      </c>
      <c r="AM11" s="346">
        <v>9</v>
      </c>
      <c r="AN11" s="346">
        <v>10</v>
      </c>
      <c r="AO11" s="572">
        <v>8</v>
      </c>
      <c r="AP11" s="346">
        <v>7</v>
      </c>
      <c r="AQ11" s="346">
        <v>7</v>
      </c>
      <c r="AR11" s="346">
        <v>8</v>
      </c>
      <c r="AS11" s="346">
        <v>12</v>
      </c>
      <c r="AT11" s="346">
        <v>14</v>
      </c>
      <c r="AU11" s="346">
        <v>9</v>
      </c>
      <c r="AV11" s="346">
        <v>10</v>
      </c>
      <c r="AW11" s="346">
        <v>9</v>
      </c>
      <c r="AX11" s="346">
        <v>8</v>
      </c>
      <c r="AY11" s="346">
        <v>9</v>
      </c>
      <c r="AZ11" s="584"/>
      <c r="BA11" s="467">
        <v>97.63</v>
      </c>
      <c r="BB11" s="348" t="s">
        <v>430</v>
      </c>
      <c r="BC11" s="348" t="s">
        <v>430</v>
      </c>
      <c r="BD11" s="348" t="s">
        <v>430</v>
      </c>
      <c r="BE11" s="375" t="s">
        <v>430</v>
      </c>
      <c r="BF11" s="375">
        <v>2.37</v>
      </c>
      <c r="BG11" s="374"/>
      <c r="BH11" s="594">
        <v>2.37</v>
      </c>
      <c r="BI11" s="348" t="s">
        <v>430</v>
      </c>
      <c r="BJ11" s="348" t="s">
        <v>430</v>
      </c>
      <c r="BK11" s="348" t="s">
        <v>430</v>
      </c>
      <c r="BL11" s="348" t="s">
        <v>430</v>
      </c>
      <c r="BM11" s="375">
        <v>97.63</v>
      </c>
      <c r="BN11" s="375" t="s">
        <v>430</v>
      </c>
      <c r="BO11" s="375" t="s">
        <v>430</v>
      </c>
      <c r="BP11" s="375" t="s">
        <v>430</v>
      </c>
      <c r="BQ11" s="375" t="s">
        <v>430</v>
      </c>
      <c r="BR11" s="466"/>
      <c r="BS11" s="373" t="s">
        <v>430</v>
      </c>
      <c r="BT11" s="354" t="s">
        <v>430</v>
      </c>
      <c r="BU11" s="430"/>
      <c r="BV11" s="374" t="s">
        <v>554</v>
      </c>
    </row>
    <row r="12" spans="1:74" s="428" customFormat="1" x14ac:dyDescent="0.25">
      <c r="A12" s="353" t="s">
        <v>8025</v>
      </c>
      <c r="B12" s="373"/>
      <c r="C12" s="719">
        <v>41275</v>
      </c>
      <c r="D12" s="373"/>
      <c r="E12" s="346">
        <v>1875.43</v>
      </c>
      <c r="F12" s="373"/>
      <c r="G12" s="347">
        <v>40.987499999999997</v>
      </c>
      <c r="H12" s="374"/>
      <c r="I12" s="348">
        <v>27.49</v>
      </c>
      <c r="J12" s="348">
        <v>7.37</v>
      </c>
      <c r="K12" s="348">
        <v>11.43</v>
      </c>
      <c r="L12" s="348">
        <v>11.85</v>
      </c>
      <c r="M12" s="362"/>
      <c r="N12" s="350">
        <v>62.889499999999998</v>
      </c>
      <c r="O12" s="348">
        <v>-45.895499999999998</v>
      </c>
      <c r="P12" s="348">
        <v>-9.8914000000000009</v>
      </c>
      <c r="Q12" s="348">
        <v>-16.232900000000001</v>
      </c>
      <c r="R12" s="348">
        <v>27.045300000000001</v>
      </c>
      <c r="S12" s="348">
        <v>16.2362</v>
      </c>
      <c r="T12" s="348">
        <v>13.7128</v>
      </c>
      <c r="U12" s="354">
        <v>9.6661999999999999</v>
      </c>
      <c r="V12" s="348">
        <v>7.2957000000000001</v>
      </c>
      <c r="W12" s="348">
        <v>7.3281000000000001</v>
      </c>
      <c r="X12" s="348">
        <v>8.3282000000000007</v>
      </c>
      <c r="Y12" s="375">
        <v>6.7477</v>
      </c>
      <c r="Z12" s="348">
        <v>8.1928999999999998</v>
      </c>
      <c r="AA12" s="348">
        <v>-11.650499999999999</v>
      </c>
      <c r="AB12" s="348">
        <v>21.048500000000001</v>
      </c>
      <c r="AC12" s="348">
        <v>12.5449</v>
      </c>
      <c r="AD12" s="348">
        <v>10.336</v>
      </c>
      <c r="AE12" s="348">
        <v>-11.650499999999999</v>
      </c>
      <c r="AF12" s="348">
        <v>8.7606999999999999</v>
      </c>
      <c r="AG12" s="569"/>
      <c r="AH12" s="346">
        <v>6</v>
      </c>
      <c r="AI12" s="346">
        <v>14</v>
      </c>
      <c r="AJ12" s="346">
        <v>14</v>
      </c>
      <c r="AK12" s="346">
        <v>14</v>
      </c>
      <c r="AL12" s="346">
        <v>4</v>
      </c>
      <c r="AM12" s="346">
        <v>1</v>
      </c>
      <c r="AN12" s="346">
        <v>1</v>
      </c>
      <c r="AO12" s="572">
        <v>1</v>
      </c>
      <c r="AP12" s="346">
        <v>1</v>
      </c>
      <c r="AQ12" s="346">
        <v>2</v>
      </c>
      <c r="AR12" s="346">
        <v>1</v>
      </c>
      <c r="AS12" s="346">
        <v>2</v>
      </c>
      <c r="AT12" s="346">
        <v>1</v>
      </c>
      <c r="AU12" s="346">
        <v>14</v>
      </c>
      <c r="AV12" s="346">
        <v>2</v>
      </c>
      <c r="AW12" s="346">
        <v>1</v>
      </c>
      <c r="AX12" s="346">
        <v>1</v>
      </c>
      <c r="AY12" s="346">
        <v>14</v>
      </c>
      <c r="AZ12" s="584"/>
      <c r="BA12" s="467">
        <v>97.4</v>
      </c>
      <c r="BB12" s="348" t="s">
        <v>430</v>
      </c>
      <c r="BC12" s="348" t="s">
        <v>430</v>
      </c>
      <c r="BD12" s="348" t="s">
        <v>430</v>
      </c>
      <c r="BE12" s="375" t="s">
        <v>430</v>
      </c>
      <c r="BF12" s="375">
        <v>2.6</v>
      </c>
      <c r="BG12" s="374"/>
      <c r="BH12" s="594">
        <v>2.6</v>
      </c>
      <c r="BI12" s="348" t="s">
        <v>430</v>
      </c>
      <c r="BJ12" s="348" t="s">
        <v>430</v>
      </c>
      <c r="BK12" s="348" t="s">
        <v>430</v>
      </c>
      <c r="BL12" s="348" t="s">
        <v>430</v>
      </c>
      <c r="BM12" s="375">
        <v>97.4</v>
      </c>
      <c r="BN12" s="375" t="s">
        <v>430</v>
      </c>
      <c r="BO12" s="375" t="s">
        <v>430</v>
      </c>
      <c r="BP12" s="375" t="s">
        <v>430</v>
      </c>
      <c r="BQ12" s="375" t="s">
        <v>430</v>
      </c>
      <c r="BR12" s="466"/>
      <c r="BS12" s="373" t="s">
        <v>430</v>
      </c>
      <c r="BT12" s="354" t="s">
        <v>430</v>
      </c>
      <c r="BU12" s="430"/>
      <c r="BV12" s="374" t="s">
        <v>554</v>
      </c>
    </row>
    <row r="13" spans="1:74" s="428" customFormat="1" x14ac:dyDescent="0.25">
      <c r="A13" s="353" t="s">
        <v>8026</v>
      </c>
      <c r="B13" s="373"/>
      <c r="C13" s="719">
        <v>41275</v>
      </c>
      <c r="D13" s="373"/>
      <c r="E13" s="346">
        <v>1579.28</v>
      </c>
      <c r="F13" s="373"/>
      <c r="G13" s="347">
        <v>44.570900000000002</v>
      </c>
      <c r="H13" s="374"/>
      <c r="I13" s="348">
        <v>23.68</v>
      </c>
      <c r="J13" s="348">
        <v>7.31</v>
      </c>
      <c r="K13" s="348">
        <v>9.75</v>
      </c>
      <c r="L13" s="348">
        <v>10.11</v>
      </c>
      <c r="M13" s="362"/>
      <c r="N13" s="350">
        <v>49.8583</v>
      </c>
      <c r="O13" s="348">
        <v>-28.1601</v>
      </c>
      <c r="P13" s="348">
        <v>-5.4576000000000002</v>
      </c>
      <c r="Q13" s="348">
        <v>-9.5230999999999995</v>
      </c>
      <c r="R13" s="348">
        <v>22.933700000000002</v>
      </c>
      <c r="S13" s="348">
        <v>11.723100000000001</v>
      </c>
      <c r="T13" s="348">
        <v>8.3064999999999998</v>
      </c>
      <c r="U13" s="354">
        <v>3.99</v>
      </c>
      <c r="V13" s="348">
        <v>3.3957000000000002</v>
      </c>
      <c r="W13" s="348">
        <v>5.9531999999999998</v>
      </c>
      <c r="X13" s="348">
        <v>6.7896999999999998</v>
      </c>
      <c r="Y13" s="375">
        <v>6.1078999999999999</v>
      </c>
      <c r="Z13" s="348">
        <v>7.9225000000000003</v>
      </c>
      <c r="AA13" s="348">
        <v>-3.7863000000000002</v>
      </c>
      <c r="AB13" s="348">
        <v>16.7926</v>
      </c>
      <c r="AC13" s="348">
        <v>6.3787000000000003</v>
      </c>
      <c r="AD13" s="348">
        <v>5.5331000000000001</v>
      </c>
      <c r="AE13" s="348">
        <v>-3.7863000000000002</v>
      </c>
      <c r="AF13" s="348">
        <v>8.7551000000000005</v>
      </c>
      <c r="AG13" s="569"/>
      <c r="AH13" s="346">
        <v>11</v>
      </c>
      <c r="AI13" s="346">
        <v>9</v>
      </c>
      <c r="AJ13" s="346">
        <v>12</v>
      </c>
      <c r="AK13" s="346">
        <v>11</v>
      </c>
      <c r="AL13" s="346">
        <v>6</v>
      </c>
      <c r="AM13" s="346">
        <v>10</v>
      </c>
      <c r="AN13" s="346">
        <v>3</v>
      </c>
      <c r="AO13" s="572">
        <v>7</v>
      </c>
      <c r="AP13" s="346">
        <v>9</v>
      </c>
      <c r="AQ13" s="346">
        <v>10</v>
      </c>
      <c r="AR13" s="346">
        <v>11</v>
      </c>
      <c r="AS13" s="346">
        <v>9</v>
      </c>
      <c r="AT13" s="346">
        <v>4</v>
      </c>
      <c r="AU13" s="346">
        <v>11</v>
      </c>
      <c r="AV13" s="346">
        <v>6</v>
      </c>
      <c r="AW13" s="346">
        <v>5</v>
      </c>
      <c r="AX13" s="346">
        <v>6</v>
      </c>
      <c r="AY13" s="346">
        <v>11</v>
      </c>
      <c r="AZ13" s="584"/>
      <c r="BA13" s="467">
        <v>97.31</v>
      </c>
      <c r="BB13" s="348" t="s">
        <v>430</v>
      </c>
      <c r="BC13" s="348" t="s">
        <v>430</v>
      </c>
      <c r="BD13" s="348" t="s">
        <v>430</v>
      </c>
      <c r="BE13" s="375" t="s">
        <v>430</v>
      </c>
      <c r="BF13" s="375">
        <v>2.69</v>
      </c>
      <c r="BG13" s="374"/>
      <c r="BH13" s="594">
        <v>2.6</v>
      </c>
      <c r="BI13" s="348" t="s">
        <v>430</v>
      </c>
      <c r="BJ13" s="348" t="s">
        <v>430</v>
      </c>
      <c r="BK13" s="348" t="s">
        <v>430</v>
      </c>
      <c r="BL13" s="348" t="s">
        <v>430</v>
      </c>
      <c r="BM13" s="375">
        <v>97.31</v>
      </c>
      <c r="BN13" s="375" t="s">
        <v>430</v>
      </c>
      <c r="BO13" s="375" t="s">
        <v>430</v>
      </c>
      <c r="BP13" s="375" t="s">
        <v>430</v>
      </c>
      <c r="BQ13" s="375" t="s">
        <v>430</v>
      </c>
      <c r="BR13" s="466"/>
      <c r="BS13" s="373" t="s">
        <v>430</v>
      </c>
      <c r="BT13" s="354" t="s">
        <v>430</v>
      </c>
      <c r="BU13" s="430"/>
      <c r="BV13" s="374" t="s">
        <v>554</v>
      </c>
    </row>
    <row r="14" spans="1:74" s="428" customFormat="1" x14ac:dyDescent="0.25">
      <c r="A14" s="353" t="s">
        <v>8027</v>
      </c>
      <c r="B14" s="373"/>
      <c r="C14" s="719">
        <v>41275</v>
      </c>
      <c r="D14" s="373"/>
      <c r="E14" s="346">
        <v>1365.34</v>
      </c>
      <c r="F14" s="373"/>
      <c r="G14" s="347">
        <v>89.136300000000006</v>
      </c>
      <c r="H14" s="374"/>
      <c r="I14" s="348">
        <v>33.549999999999997</v>
      </c>
      <c r="J14" s="348">
        <v>7.49</v>
      </c>
      <c r="K14" s="348">
        <v>11.64</v>
      </c>
      <c r="L14" s="348">
        <v>12.07</v>
      </c>
      <c r="M14" s="362"/>
      <c r="N14" s="350">
        <v>68.430199999999999</v>
      </c>
      <c r="O14" s="348">
        <v>-37.352899999999998</v>
      </c>
      <c r="P14" s="348">
        <v>-9.3954000000000004</v>
      </c>
      <c r="Q14" s="348">
        <v>-16.057600000000001</v>
      </c>
      <c r="R14" s="348">
        <v>26.2852</v>
      </c>
      <c r="S14" s="348">
        <v>11.996700000000001</v>
      </c>
      <c r="T14" s="348">
        <v>6.7275999999999998</v>
      </c>
      <c r="U14" s="354">
        <v>2.1274999999999999</v>
      </c>
      <c r="V14" s="348">
        <v>1.9530000000000001</v>
      </c>
      <c r="W14" s="348">
        <v>4.9241000000000001</v>
      </c>
      <c r="X14" s="348">
        <v>6.2538999999999998</v>
      </c>
      <c r="Y14" s="375">
        <v>5.7660999999999998</v>
      </c>
      <c r="Z14" s="348">
        <v>7.4859999999999998</v>
      </c>
      <c r="AA14" s="348">
        <v>-10.528700000000001</v>
      </c>
      <c r="AB14" s="348">
        <v>18.416899999999998</v>
      </c>
      <c r="AC14" s="348">
        <v>4.5420999999999996</v>
      </c>
      <c r="AD14" s="348">
        <v>4.0176999999999996</v>
      </c>
      <c r="AE14" s="348">
        <v>-10.528700000000001</v>
      </c>
      <c r="AF14" s="348">
        <v>8.3269000000000002</v>
      </c>
      <c r="AG14" s="569"/>
      <c r="AH14" s="346">
        <v>4</v>
      </c>
      <c r="AI14" s="346">
        <v>12</v>
      </c>
      <c r="AJ14" s="346">
        <v>13</v>
      </c>
      <c r="AK14" s="346">
        <v>13</v>
      </c>
      <c r="AL14" s="346">
        <v>5</v>
      </c>
      <c r="AM14" s="346">
        <v>7</v>
      </c>
      <c r="AN14" s="346">
        <v>12</v>
      </c>
      <c r="AO14" s="572">
        <v>14</v>
      </c>
      <c r="AP14" s="346">
        <v>14</v>
      </c>
      <c r="AQ14" s="346">
        <v>14</v>
      </c>
      <c r="AR14" s="346">
        <v>14</v>
      </c>
      <c r="AS14" s="346">
        <v>13</v>
      </c>
      <c r="AT14" s="346">
        <v>6</v>
      </c>
      <c r="AU14" s="346">
        <v>13</v>
      </c>
      <c r="AV14" s="346">
        <v>5</v>
      </c>
      <c r="AW14" s="346">
        <v>13</v>
      </c>
      <c r="AX14" s="346">
        <v>14</v>
      </c>
      <c r="AY14" s="346">
        <v>13</v>
      </c>
      <c r="AZ14" s="584"/>
      <c r="BA14" s="467">
        <v>98.5</v>
      </c>
      <c r="BB14" s="348" t="s">
        <v>430</v>
      </c>
      <c r="BC14" s="348" t="s">
        <v>430</v>
      </c>
      <c r="BD14" s="348" t="s">
        <v>430</v>
      </c>
      <c r="BE14" s="375" t="s">
        <v>430</v>
      </c>
      <c r="BF14" s="375">
        <v>1.5</v>
      </c>
      <c r="BG14" s="374"/>
      <c r="BH14" s="594">
        <v>1.5</v>
      </c>
      <c r="BI14" s="348" t="s">
        <v>430</v>
      </c>
      <c r="BJ14" s="348" t="s">
        <v>430</v>
      </c>
      <c r="BK14" s="348" t="s">
        <v>430</v>
      </c>
      <c r="BL14" s="348" t="s">
        <v>430</v>
      </c>
      <c r="BM14" s="375">
        <v>98.5</v>
      </c>
      <c r="BN14" s="375" t="s">
        <v>430</v>
      </c>
      <c r="BO14" s="375" t="s">
        <v>430</v>
      </c>
      <c r="BP14" s="375" t="s">
        <v>430</v>
      </c>
      <c r="BQ14" s="375" t="s">
        <v>430</v>
      </c>
      <c r="BR14" s="466"/>
      <c r="BS14" s="373" t="s">
        <v>430</v>
      </c>
      <c r="BT14" s="354" t="s">
        <v>430</v>
      </c>
      <c r="BU14" s="430"/>
      <c r="BV14" s="374" t="s">
        <v>554</v>
      </c>
    </row>
    <row r="15" spans="1:74" s="428" customFormat="1" x14ac:dyDescent="0.25">
      <c r="A15" s="353" t="s">
        <v>8028</v>
      </c>
      <c r="B15" s="373"/>
      <c r="C15" s="719">
        <v>41275</v>
      </c>
      <c r="D15" s="373"/>
      <c r="E15" s="346">
        <v>1259.82</v>
      </c>
      <c r="F15" s="373"/>
      <c r="G15" s="347">
        <v>106.4545</v>
      </c>
      <c r="H15" s="374"/>
      <c r="I15" s="348">
        <v>19.205829999999999</v>
      </c>
      <c r="J15" s="348">
        <v>6.8852799999999998</v>
      </c>
      <c r="K15" s="348">
        <v>7.9028400000000003</v>
      </c>
      <c r="L15" s="348">
        <v>8.1975300000000004</v>
      </c>
      <c r="M15" s="362"/>
      <c r="N15" s="350">
        <v>72.007199999999997</v>
      </c>
      <c r="O15" s="348">
        <v>-38.110199999999999</v>
      </c>
      <c r="P15" s="348">
        <v>-4.0133999999999999</v>
      </c>
      <c r="Q15" s="348">
        <v>-10.753399999999999</v>
      </c>
      <c r="R15" s="348">
        <v>28.574400000000001</v>
      </c>
      <c r="S15" s="348">
        <v>14.027900000000001</v>
      </c>
      <c r="T15" s="348">
        <v>8.1913</v>
      </c>
      <c r="U15" s="354">
        <v>3.5314000000000001</v>
      </c>
      <c r="V15" s="348">
        <v>3.7959000000000001</v>
      </c>
      <c r="W15" s="348">
        <v>6.1406999999999998</v>
      </c>
      <c r="X15" s="348">
        <v>7.2648000000000001</v>
      </c>
      <c r="Y15" s="375">
        <v>6.4980000000000002</v>
      </c>
      <c r="Z15" s="348">
        <v>7.8902000000000001</v>
      </c>
      <c r="AA15" s="348">
        <v>-3.7867000000000002</v>
      </c>
      <c r="AB15" s="348">
        <v>20.835899999999999</v>
      </c>
      <c r="AC15" s="348">
        <v>6.0571000000000002</v>
      </c>
      <c r="AD15" s="348">
        <v>5.2</v>
      </c>
      <c r="AE15" s="348">
        <v>-3.7867000000000002</v>
      </c>
      <c r="AF15" s="348">
        <v>7.9831000000000003</v>
      </c>
      <c r="AG15" s="569"/>
      <c r="AH15" s="346">
        <v>2</v>
      </c>
      <c r="AI15" s="346">
        <v>13</v>
      </c>
      <c r="AJ15" s="346">
        <v>10</v>
      </c>
      <c r="AK15" s="346">
        <v>12</v>
      </c>
      <c r="AL15" s="346">
        <v>2</v>
      </c>
      <c r="AM15" s="346">
        <v>2</v>
      </c>
      <c r="AN15" s="346">
        <v>5</v>
      </c>
      <c r="AO15" s="572">
        <v>9</v>
      </c>
      <c r="AP15" s="346">
        <v>5</v>
      </c>
      <c r="AQ15" s="346">
        <v>8</v>
      </c>
      <c r="AR15" s="346">
        <v>4</v>
      </c>
      <c r="AS15" s="346">
        <v>5</v>
      </c>
      <c r="AT15" s="346">
        <v>5</v>
      </c>
      <c r="AU15" s="346">
        <v>12</v>
      </c>
      <c r="AV15" s="346">
        <v>3</v>
      </c>
      <c r="AW15" s="346">
        <v>7</v>
      </c>
      <c r="AX15" s="346">
        <v>9</v>
      </c>
      <c r="AY15" s="346">
        <v>12</v>
      </c>
      <c r="AZ15" s="584"/>
      <c r="BA15" s="467">
        <v>84.14</v>
      </c>
      <c r="BB15" s="348" t="s">
        <v>430</v>
      </c>
      <c r="BC15" s="348" t="s">
        <v>430</v>
      </c>
      <c r="BD15" s="348" t="s">
        <v>430</v>
      </c>
      <c r="BE15" s="375" t="s">
        <v>430</v>
      </c>
      <c r="BF15" s="375">
        <v>15.86</v>
      </c>
      <c r="BG15" s="374"/>
      <c r="BH15" s="594">
        <v>15.86</v>
      </c>
      <c r="BI15" s="348" t="s">
        <v>430</v>
      </c>
      <c r="BJ15" s="348" t="s">
        <v>430</v>
      </c>
      <c r="BK15" s="348" t="s">
        <v>430</v>
      </c>
      <c r="BL15" s="348" t="s">
        <v>430</v>
      </c>
      <c r="BM15" s="375">
        <v>72.36</v>
      </c>
      <c r="BN15" s="375" t="s">
        <v>430</v>
      </c>
      <c r="BO15" s="375">
        <v>11.78</v>
      </c>
      <c r="BP15" s="375" t="s">
        <v>430</v>
      </c>
      <c r="BQ15" s="375" t="s">
        <v>430</v>
      </c>
      <c r="BR15" s="466"/>
      <c r="BS15" s="373" t="s">
        <v>430</v>
      </c>
      <c r="BT15" s="354" t="s">
        <v>430</v>
      </c>
      <c r="BU15" s="430"/>
      <c r="BV15" s="374" t="s">
        <v>554</v>
      </c>
    </row>
    <row r="16" spans="1:74" s="428" customFormat="1" x14ac:dyDescent="0.25">
      <c r="A16" s="353" t="s">
        <v>8029</v>
      </c>
      <c r="B16" s="373"/>
      <c r="C16" s="719">
        <v>41275</v>
      </c>
      <c r="D16" s="373"/>
      <c r="E16" s="346">
        <v>924.28</v>
      </c>
      <c r="F16" s="373"/>
      <c r="G16" s="347">
        <v>91.127700000000004</v>
      </c>
      <c r="H16" s="374"/>
      <c r="I16" s="348">
        <v>13.67</v>
      </c>
      <c r="J16" s="348">
        <v>6.52</v>
      </c>
      <c r="K16" s="348">
        <v>6.27</v>
      </c>
      <c r="L16" s="348">
        <v>6.5</v>
      </c>
      <c r="M16" s="362"/>
      <c r="N16" s="350">
        <v>61.626300000000001</v>
      </c>
      <c r="O16" s="348">
        <v>-11.3779</v>
      </c>
      <c r="P16" s="348">
        <v>1.7285999999999999</v>
      </c>
      <c r="Q16" s="348">
        <v>-0.78080000000000005</v>
      </c>
      <c r="R16" s="348">
        <v>29.293700000000001</v>
      </c>
      <c r="S16" s="348">
        <v>13.798999999999999</v>
      </c>
      <c r="T16" s="348">
        <v>8.0167000000000002</v>
      </c>
      <c r="U16" s="354">
        <v>3.4075000000000002</v>
      </c>
      <c r="V16" s="348">
        <v>2.9910000000000001</v>
      </c>
      <c r="W16" s="348">
        <v>6.5449999999999999</v>
      </c>
      <c r="X16" s="348">
        <v>7.0366999999999997</v>
      </c>
      <c r="Y16" s="375">
        <v>6.4074999999999998</v>
      </c>
      <c r="Z16" s="348">
        <v>6.9767999999999999</v>
      </c>
      <c r="AA16" s="348">
        <v>1.1020000000000001</v>
      </c>
      <c r="AB16" s="348">
        <v>21.137</v>
      </c>
      <c r="AC16" s="348">
        <v>5.8429000000000002</v>
      </c>
      <c r="AD16" s="348">
        <v>5.1782000000000004</v>
      </c>
      <c r="AE16" s="348">
        <v>1.1020000000000001</v>
      </c>
      <c r="AF16" s="348">
        <v>7.9036999999999997</v>
      </c>
      <c r="AG16" s="569"/>
      <c r="AH16" s="346">
        <v>7</v>
      </c>
      <c r="AI16" s="346">
        <v>3</v>
      </c>
      <c r="AJ16" s="346">
        <v>3</v>
      </c>
      <c r="AK16" s="346">
        <v>2</v>
      </c>
      <c r="AL16" s="346">
        <v>1</v>
      </c>
      <c r="AM16" s="346">
        <v>3</v>
      </c>
      <c r="AN16" s="346">
        <v>7</v>
      </c>
      <c r="AO16" s="572">
        <v>10</v>
      </c>
      <c r="AP16" s="346">
        <v>10</v>
      </c>
      <c r="AQ16" s="346">
        <v>4</v>
      </c>
      <c r="AR16" s="346">
        <v>6</v>
      </c>
      <c r="AS16" s="346">
        <v>6</v>
      </c>
      <c r="AT16" s="346">
        <v>10</v>
      </c>
      <c r="AU16" s="346">
        <v>4</v>
      </c>
      <c r="AV16" s="346">
        <v>1</v>
      </c>
      <c r="AW16" s="346">
        <v>8</v>
      </c>
      <c r="AX16" s="346">
        <v>10</v>
      </c>
      <c r="AY16" s="346">
        <v>4</v>
      </c>
      <c r="AZ16" s="584"/>
      <c r="BA16" s="467">
        <v>86.56</v>
      </c>
      <c r="BB16" s="348" t="s">
        <v>430</v>
      </c>
      <c r="BC16" s="348" t="s">
        <v>430</v>
      </c>
      <c r="BD16" s="348" t="s">
        <v>430</v>
      </c>
      <c r="BE16" s="375" t="s">
        <v>430</v>
      </c>
      <c r="BF16" s="375">
        <v>13.44</v>
      </c>
      <c r="BG16" s="374"/>
      <c r="BH16" s="594">
        <v>13.44</v>
      </c>
      <c r="BI16" s="348" t="s">
        <v>430</v>
      </c>
      <c r="BJ16" s="348" t="s">
        <v>430</v>
      </c>
      <c r="BK16" s="348" t="s">
        <v>430</v>
      </c>
      <c r="BL16" s="348" t="s">
        <v>430</v>
      </c>
      <c r="BM16" s="375">
        <v>64.84</v>
      </c>
      <c r="BN16" s="375" t="s">
        <v>430</v>
      </c>
      <c r="BO16" s="375">
        <v>21.72</v>
      </c>
      <c r="BP16" s="375" t="s">
        <v>430</v>
      </c>
      <c r="BQ16" s="375" t="s">
        <v>430</v>
      </c>
      <c r="BR16" s="466"/>
      <c r="BS16" s="373" t="s">
        <v>430</v>
      </c>
      <c r="BT16" s="354" t="s">
        <v>430</v>
      </c>
      <c r="BU16" s="430"/>
      <c r="BV16" s="374" t="s">
        <v>554</v>
      </c>
    </row>
    <row r="17" spans="1:74" s="428" customFormat="1" x14ac:dyDescent="0.25">
      <c r="A17" s="353" t="s">
        <v>8030</v>
      </c>
      <c r="B17" s="373"/>
      <c r="C17" s="719">
        <v>41276</v>
      </c>
      <c r="D17" s="373"/>
      <c r="E17" s="346">
        <v>678.27</v>
      </c>
      <c r="F17" s="373"/>
      <c r="G17" s="347">
        <v>48.546700000000001</v>
      </c>
      <c r="H17" s="374"/>
      <c r="I17" s="348">
        <v>18.55</v>
      </c>
      <c r="J17" s="348">
        <v>7.02</v>
      </c>
      <c r="K17" s="348">
        <v>8.26</v>
      </c>
      <c r="L17" s="348">
        <v>8.56</v>
      </c>
      <c r="M17" s="362"/>
      <c r="N17" s="350">
        <v>56.174599999999998</v>
      </c>
      <c r="O17" s="348">
        <v>-19.566800000000001</v>
      </c>
      <c r="P17" s="348">
        <v>-2.5228999999999999</v>
      </c>
      <c r="Q17" s="348">
        <v>-6.1666999999999996</v>
      </c>
      <c r="R17" s="348">
        <v>17.297000000000001</v>
      </c>
      <c r="S17" s="348">
        <v>10.879300000000001</v>
      </c>
      <c r="T17" s="348">
        <v>6.6189999999999998</v>
      </c>
      <c r="U17" s="354">
        <v>3.4039999999999999</v>
      </c>
      <c r="V17" s="348">
        <v>2.7406000000000001</v>
      </c>
      <c r="W17" s="348">
        <v>6.5148999999999999</v>
      </c>
      <c r="X17" s="348">
        <v>6.9069000000000003</v>
      </c>
      <c r="Y17" s="375">
        <v>6.1224999999999996</v>
      </c>
      <c r="Z17" s="348">
        <v>6.8198999999999996</v>
      </c>
      <c r="AA17" s="348">
        <v>-1.1366000000000001</v>
      </c>
      <c r="AB17" s="348">
        <v>14.5319</v>
      </c>
      <c r="AC17" s="348">
        <v>5.1459000000000001</v>
      </c>
      <c r="AD17" s="348">
        <v>4.7278000000000002</v>
      </c>
      <c r="AE17" s="348">
        <v>-1.1366000000000001</v>
      </c>
      <c r="AF17" s="348">
        <v>7.5938999999999997</v>
      </c>
      <c r="AG17" s="569"/>
      <c r="AH17" s="346">
        <v>8</v>
      </c>
      <c r="AI17" s="346">
        <v>5</v>
      </c>
      <c r="AJ17" s="346">
        <v>8</v>
      </c>
      <c r="AK17" s="346">
        <v>6</v>
      </c>
      <c r="AL17" s="346">
        <v>12</v>
      </c>
      <c r="AM17" s="346">
        <v>11</v>
      </c>
      <c r="AN17" s="346">
        <v>13</v>
      </c>
      <c r="AO17" s="572">
        <v>11</v>
      </c>
      <c r="AP17" s="346">
        <v>11</v>
      </c>
      <c r="AQ17" s="346">
        <v>6</v>
      </c>
      <c r="AR17" s="346">
        <v>9</v>
      </c>
      <c r="AS17" s="346">
        <v>8</v>
      </c>
      <c r="AT17" s="346">
        <v>13</v>
      </c>
      <c r="AU17" s="346">
        <v>8</v>
      </c>
      <c r="AV17" s="346">
        <v>12</v>
      </c>
      <c r="AW17" s="346">
        <v>12</v>
      </c>
      <c r="AX17" s="346">
        <v>11</v>
      </c>
      <c r="AY17" s="346">
        <v>8</v>
      </c>
      <c r="AZ17" s="584"/>
      <c r="BA17" s="467">
        <v>96.67</v>
      </c>
      <c r="BB17" s="348" t="s">
        <v>430</v>
      </c>
      <c r="BC17" s="348" t="s">
        <v>430</v>
      </c>
      <c r="BD17" s="348" t="s">
        <v>430</v>
      </c>
      <c r="BE17" s="375" t="s">
        <v>430</v>
      </c>
      <c r="BF17" s="375">
        <v>3.33</v>
      </c>
      <c r="BG17" s="374"/>
      <c r="BH17" s="594">
        <v>3.33</v>
      </c>
      <c r="BI17" s="348" t="s">
        <v>430</v>
      </c>
      <c r="BJ17" s="348" t="s">
        <v>430</v>
      </c>
      <c r="BK17" s="348" t="s">
        <v>430</v>
      </c>
      <c r="BL17" s="348" t="s">
        <v>430</v>
      </c>
      <c r="BM17" s="375">
        <v>96.67</v>
      </c>
      <c r="BN17" s="375" t="s">
        <v>430</v>
      </c>
      <c r="BO17" s="375" t="s">
        <v>430</v>
      </c>
      <c r="BP17" s="375" t="s">
        <v>430</v>
      </c>
      <c r="BQ17" s="375" t="s">
        <v>430</v>
      </c>
      <c r="BR17" s="466"/>
      <c r="BS17" s="373" t="s">
        <v>430</v>
      </c>
      <c r="BT17" s="354" t="s">
        <v>430</v>
      </c>
      <c r="BU17" s="430"/>
      <c r="BV17" s="374" t="s">
        <v>554</v>
      </c>
    </row>
    <row r="18" spans="1:74" s="428" customFormat="1" x14ac:dyDescent="0.25">
      <c r="A18" s="353" t="s">
        <v>8031</v>
      </c>
      <c r="B18" s="373"/>
      <c r="C18" s="719">
        <v>41275</v>
      </c>
      <c r="D18" s="373"/>
      <c r="E18" s="346">
        <v>408.51799999999997</v>
      </c>
      <c r="F18" s="373"/>
      <c r="G18" s="347">
        <v>28.653199999999998</v>
      </c>
      <c r="H18" s="374"/>
      <c r="I18" s="348">
        <v>21.83</v>
      </c>
      <c r="J18" s="348">
        <v>7.1262299999999996</v>
      </c>
      <c r="K18" s="348">
        <v>8.86</v>
      </c>
      <c r="L18" s="348">
        <v>9.18</v>
      </c>
      <c r="M18" s="362"/>
      <c r="N18" s="350">
        <v>50.259</v>
      </c>
      <c r="O18" s="348">
        <v>-28.7211</v>
      </c>
      <c r="P18" s="348">
        <v>-3.6006999999999998</v>
      </c>
      <c r="Q18" s="348">
        <v>-7.6840999999999999</v>
      </c>
      <c r="R18" s="348">
        <v>21.704699999999999</v>
      </c>
      <c r="S18" s="348">
        <v>12.5749</v>
      </c>
      <c r="T18" s="348">
        <v>8.7371999999999996</v>
      </c>
      <c r="U18" s="354">
        <v>5.0103999999999997</v>
      </c>
      <c r="V18" s="348">
        <v>4.6394000000000002</v>
      </c>
      <c r="W18" s="348">
        <v>6.8949999999999996</v>
      </c>
      <c r="X18" s="348">
        <v>7.6345999999999998</v>
      </c>
      <c r="Y18" s="375">
        <v>6.5342000000000002</v>
      </c>
      <c r="Z18" s="348">
        <v>7.3819999999999997</v>
      </c>
      <c r="AA18" s="348">
        <v>-2.2906</v>
      </c>
      <c r="AB18" s="348">
        <v>16.571899999999999</v>
      </c>
      <c r="AC18" s="348">
        <v>7.2662000000000004</v>
      </c>
      <c r="AD18" s="348">
        <v>6.3982999999999999</v>
      </c>
      <c r="AE18" s="348">
        <v>-2.2906</v>
      </c>
      <c r="AF18" s="348">
        <v>7.5534999999999997</v>
      </c>
      <c r="AG18" s="569"/>
      <c r="AH18" s="346">
        <v>10</v>
      </c>
      <c r="AI18" s="346">
        <v>11</v>
      </c>
      <c r="AJ18" s="346">
        <v>9</v>
      </c>
      <c r="AK18" s="346">
        <v>9</v>
      </c>
      <c r="AL18" s="346">
        <v>9</v>
      </c>
      <c r="AM18" s="346">
        <v>5</v>
      </c>
      <c r="AN18" s="346">
        <v>2</v>
      </c>
      <c r="AO18" s="572">
        <v>4</v>
      </c>
      <c r="AP18" s="346">
        <v>3</v>
      </c>
      <c r="AQ18" s="346">
        <v>3</v>
      </c>
      <c r="AR18" s="346">
        <v>3</v>
      </c>
      <c r="AS18" s="346">
        <v>4</v>
      </c>
      <c r="AT18" s="346">
        <v>9</v>
      </c>
      <c r="AU18" s="346">
        <v>10</v>
      </c>
      <c r="AV18" s="346">
        <v>7</v>
      </c>
      <c r="AW18" s="346">
        <v>2</v>
      </c>
      <c r="AX18" s="346">
        <v>3</v>
      </c>
      <c r="AY18" s="346">
        <v>10</v>
      </c>
      <c r="AZ18" s="584"/>
      <c r="BA18" s="467">
        <v>87.27</v>
      </c>
      <c r="BB18" s="348" t="s">
        <v>430</v>
      </c>
      <c r="BC18" s="348" t="s">
        <v>430</v>
      </c>
      <c r="BD18" s="348" t="s">
        <v>430</v>
      </c>
      <c r="BE18" s="375" t="s">
        <v>430</v>
      </c>
      <c r="BF18" s="375">
        <v>12.73</v>
      </c>
      <c r="BG18" s="374"/>
      <c r="BH18" s="594">
        <v>12.73</v>
      </c>
      <c r="BI18" s="348" t="s">
        <v>430</v>
      </c>
      <c r="BJ18" s="348" t="s">
        <v>430</v>
      </c>
      <c r="BK18" s="348" t="s">
        <v>430</v>
      </c>
      <c r="BL18" s="348" t="s">
        <v>430</v>
      </c>
      <c r="BM18" s="375">
        <v>87.27</v>
      </c>
      <c r="BN18" s="375" t="s">
        <v>430</v>
      </c>
      <c r="BO18" s="375" t="s">
        <v>430</v>
      </c>
      <c r="BP18" s="375" t="s">
        <v>430</v>
      </c>
      <c r="BQ18" s="375" t="s">
        <v>430</v>
      </c>
      <c r="BR18" s="466"/>
      <c r="BS18" s="373" t="s">
        <v>430</v>
      </c>
      <c r="BT18" s="354" t="s">
        <v>430</v>
      </c>
      <c r="BU18" s="430"/>
      <c r="BV18" s="374" t="s">
        <v>554</v>
      </c>
    </row>
    <row r="19" spans="1:74" s="428" customFormat="1" x14ac:dyDescent="0.25">
      <c r="A19" s="353" t="s">
        <v>8032</v>
      </c>
      <c r="B19" s="373"/>
      <c r="C19" s="719">
        <v>41275</v>
      </c>
      <c r="D19" s="373"/>
      <c r="E19" s="346">
        <v>422.93599999999998</v>
      </c>
      <c r="F19" s="373"/>
      <c r="G19" s="347">
        <v>68.355099999999993</v>
      </c>
      <c r="H19" s="374"/>
      <c r="I19" s="348">
        <v>7</v>
      </c>
      <c r="J19" s="348">
        <v>6.12</v>
      </c>
      <c r="K19" s="348">
        <v>3.1</v>
      </c>
      <c r="L19" s="348">
        <v>3.2</v>
      </c>
      <c r="M19" s="362"/>
      <c r="N19" s="350">
        <v>25.8628</v>
      </c>
      <c r="O19" s="348">
        <v>-2.8472</v>
      </c>
      <c r="P19" s="348">
        <v>2.8469000000000002</v>
      </c>
      <c r="Q19" s="348">
        <v>1.8932</v>
      </c>
      <c r="R19" s="348">
        <v>10.127700000000001</v>
      </c>
      <c r="S19" s="348">
        <v>6.4318</v>
      </c>
      <c r="T19" s="348">
        <v>8.2210000000000001</v>
      </c>
      <c r="U19" s="354">
        <v>5.9768999999999997</v>
      </c>
      <c r="V19" s="348">
        <v>4.4341999999999997</v>
      </c>
      <c r="W19" s="348">
        <v>6.5271999999999997</v>
      </c>
      <c r="X19" s="348">
        <v>7.0115999999999996</v>
      </c>
      <c r="Y19" s="375">
        <v>6.1052999999999997</v>
      </c>
      <c r="Z19" s="348">
        <v>7.4183000000000003</v>
      </c>
      <c r="AA19" s="348">
        <v>3.8845999999999998</v>
      </c>
      <c r="AB19" s="348">
        <v>11.372299999999999</v>
      </c>
      <c r="AC19" s="348">
        <v>7.2214999999999998</v>
      </c>
      <c r="AD19" s="348">
        <v>6.7133000000000003</v>
      </c>
      <c r="AE19" s="348">
        <v>3.8845999999999998</v>
      </c>
      <c r="AF19" s="348">
        <v>8.0884999999999998</v>
      </c>
      <c r="AG19" s="569"/>
      <c r="AH19" s="346">
        <v>14</v>
      </c>
      <c r="AI19" s="346">
        <v>2</v>
      </c>
      <c r="AJ19" s="346">
        <v>2</v>
      </c>
      <c r="AK19" s="346">
        <v>1</v>
      </c>
      <c r="AL19" s="346">
        <v>14</v>
      </c>
      <c r="AM19" s="346">
        <v>14</v>
      </c>
      <c r="AN19" s="346">
        <v>4</v>
      </c>
      <c r="AO19" s="572">
        <v>2</v>
      </c>
      <c r="AP19" s="346">
        <v>4</v>
      </c>
      <c r="AQ19" s="346">
        <v>5</v>
      </c>
      <c r="AR19" s="346">
        <v>7</v>
      </c>
      <c r="AS19" s="346">
        <v>10</v>
      </c>
      <c r="AT19" s="346">
        <v>7</v>
      </c>
      <c r="AU19" s="346">
        <v>1</v>
      </c>
      <c r="AV19" s="346">
        <v>14</v>
      </c>
      <c r="AW19" s="346">
        <v>3</v>
      </c>
      <c r="AX19" s="346">
        <v>2</v>
      </c>
      <c r="AY19" s="346">
        <v>1</v>
      </c>
      <c r="AZ19" s="584"/>
      <c r="BA19" s="467">
        <v>84.56</v>
      </c>
      <c r="BB19" s="348" t="s">
        <v>430</v>
      </c>
      <c r="BC19" s="348" t="s">
        <v>430</v>
      </c>
      <c r="BD19" s="348" t="s">
        <v>430</v>
      </c>
      <c r="BE19" s="375" t="s">
        <v>430</v>
      </c>
      <c r="BF19" s="375">
        <v>15.44</v>
      </c>
      <c r="BG19" s="374"/>
      <c r="BH19" s="594">
        <v>15.44</v>
      </c>
      <c r="BI19" s="348" t="s">
        <v>430</v>
      </c>
      <c r="BJ19" s="348" t="s">
        <v>430</v>
      </c>
      <c r="BK19" s="348" t="s">
        <v>430</v>
      </c>
      <c r="BL19" s="348" t="s">
        <v>430</v>
      </c>
      <c r="BM19" s="375">
        <v>46.62</v>
      </c>
      <c r="BN19" s="375" t="s">
        <v>430</v>
      </c>
      <c r="BO19" s="375">
        <v>37.94</v>
      </c>
      <c r="BP19" s="375" t="s">
        <v>430</v>
      </c>
      <c r="BQ19" s="375" t="s">
        <v>430</v>
      </c>
      <c r="BR19" s="466"/>
      <c r="BS19" s="373" t="s">
        <v>430</v>
      </c>
      <c r="BT19" s="354" t="s">
        <v>430</v>
      </c>
      <c r="BU19" s="430"/>
      <c r="BV19" s="374" t="s">
        <v>554</v>
      </c>
    </row>
    <row r="20" spans="1:74" s="428" customFormat="1" x14ac:dyDescent="0.25">
      <c r="A20" s="353" t="s">
        <v>8033</v>
      </c>
      <c r="B20" s="373"/>
      <c r="C20" s="719">
        <v>41275</v>
      </c>
      <c r="D20" s="373"/>
      <c r="E20" s="346">
        <v>165.542</v>
      </c>
      <c r="F20" s="373"/>
      <c r="G20" s="347">
        <v>77.873199999999997</v>
      </c>
      <c r="H20" s="374"/>
      <c r="I20" s="348">
        <v>20.86</v>
      </c>
      <c r="J20" s="348">
        <v>7.31</v>
      </c>
      <c r="K20" s="348">
        <v>9.0500000000000007</v>
      </c>
      <c r="L20" s="348">
        <v>9.3800000000000008</v>
      </c>
      <c r="M20" s="362"/>
      <c r="N20" s="350">
        <v>64.985100000000003</v>
      </c>
      <c r="O20" s="348">
        <v>-17.785</v>
      </c>
      <c r="P20" s="348">
        <v>0.24779999999999999</v>
      </c>
      <c r="Q20" s="348">
        <v>-5.9257</v>
      </c>
      <c r="R20" s="348">
        <v>20.778400000000001</v>
      </c>
      <c r="S20" s="348">
        <v>10.338100000000001</v>
      </c>
      <c r="T20" s="348">
        <v>6.3665000000000003</v>
      </c>
      <c r="U20" s="354">
        <v>2.7418999999999998</v>
      </c>
      <c r="V20" s="348">
        <v>2.4146999999999998</v>
      </c>
      <c r="W20" s="348">
        <v>5.2981999999999996</v>
      </c>
      <c r="X20" s="348">
        <v>6.4481000000000002</v>
      </c>
      <c r="Y20" s="375">
        <v>5.6577999999999999</v>
      </c>
      <c r="Z20" s="348">
        <v>6.9146000000000001</v>
      </c>
      <c r="AA20" s="348">
        <v>2.3400000000000001E-2</v>
      </c>
      <c r="AB20" s="348">
        <v>14.8408</v>
      </c>
      <c r="AC20" s="348">
        <v>4.5202</v>
      </c>
      <c r="AD20" s="348">
        <v>4.1478999999999999</v>
      </c>
      <c r="AE20" s="348">
        <v>2.3400000000000001E-2</v>
      </c>
      <c r="AF20" s="348">
        <v>8.2489000000000008</v>
      </c>
      <c r="AG20" s="569"/>
      <c r="AH20" s="346">
        <v>5</v>
      </c>
      <c r="AI20" s="346">
        <v>4</v>
      </c>
      <c r="AJ20" s="346">
        <v>5</v>
      </c>
      <c r="AK20" s="346">
        <v>5</v>
      </c>
      <c r="AL20" s="346">
        <v>11</v>
      </c>
      <c r="AM20" s="346">
        <v>12</v>
      </c>
      <c r="AN20" s="346">
        <v>14</v>
      </c>
      <c r="AO20" s="572">
        <v>12</v>
      </c>
      <c r="AP20" s="346">
        <v>12</v>
      </c>
      <c r="AQ20" s="346">
        <v>12</v>
      </c>
      <c r="AR20" s="346">
        <v>12</v>
      </c>
      <c r="AS20" s="346">
        <v>14</v>
      </c>
      <c r="AT20" s="346">
        <v>11</v>
      </c>
      <c r="AU20" s="346">
        <v>5</v>
      </c>
      <c r="AV20" s="346">
        <v>11</v>
      </c>
      <c r="AW20" s="346">
        <v>14</v>
      </c>
      <c r="AX20" s="346">
        <v>13</v>
      </c>
      <c r="AY20" s="346">
        <v>5</v>
      </c>
      <c r="AZ20" s="584"/>
      <c r="BA20" s="467">
        <v>98.66</v>
      </c>
      <c r="BB20" s="348" t="s">
        <v>430</v>
      </c>
      <c r="BC20" s="348" t="s">
        <v>430</v>
      </c>
      <c r="BD20" s="348" t="s">
        <v>430</v>
      </c>
      <c r="BE20" s="375" t="s">
        <v>430</v>
      </c>
      <c r="BF20" s="375">
        <v>1.34</v>
      </c>
      <c r="BG20" s="374"/>
      <c r="BH20" s="594">
        <v>1.34</v>
      </c>
      <c r="BI20" s="348" t="s">
        <v>430</v>
      </c>
      <c r="BJ20" s="348" t="s">
        <v>430</v>
      </c>
      <c r="BK20" s="348" t="s">
        <v>430</v>
      </c>
      <c r="BL20" s="348" t="s">
        <v>430</v>
      </c>
      <c r="BM20" s="375">
        <v>98.66</v>
      </c>
      <c r="BN20" s="375" t="s">
        <v>430</v>
      </c>
      <c r="BO20" s="375" t="s">
        <v>430</v>
      </c>
      <c r="BP20" s="375" t="s">
        <v>430</v>
      </c>
      <c r="BQ20" s="375" t="s">
        <v>430</v>
      </c>
      <c r="BR20" s="466"/>
      <c r="BS20" s="373" t="s">
        <v>430</v>
      </c>
      <c r="BT20" s="354" t="s">
        <v>430</v>
      </c>
      <c r="BU20" s="430"/>
      <c r="BV20" s="374" t="s">
        <v>554</v>
      </c>
    </row>
    <row r="21" spans="1:74" s="428" customFormat="1" x14ac:dyDescent="0.25">
      <c r="A21" s="353" t="s">
        <v>8034</v>
      </c>
      <c r="B21" s="373"/>
      <c r="C21" s="719">
        <v>41275</v>
      </c>
      <c r="D21" s="373"/>
      <c r="E21" s="346">
        <v>136.88</v>
      </c>
      <c r="F21" s="373"/>
      <c r="G21" s="347">
        <v>3261.4294</v>
      </c>
      <c r="H21" s="374"/>
      <c r="I21" s="348">
        <v>26.64</v>
      </c>
      <c r="J21" s="348">
        <v>7.31</v>
      </c>
      <c r="K21" s="348">
        <v>10.64</v>
      </c>
      <c r="L21" s="348">
        <v>11.03</v>
      </c>
      <c r="M21" s="362"/>
      <c r="N21" s="350">
        <v>69.982900000000001</v>
      </c>
      <c r="O21" s="348">
        <v>-21.093499999999999</v>
      </c>
      <c r="P21" s="348">
        <v>1.6617</v>
      </c>
      <c r="Q21" s="348">
        <v>-8.3591999999999995</v>
      </c>
      <c r="R21" s="348">
        <v>28.5473</v>
      </c>
      <c r="S21" s="348">
        <v>13.521699999999999</v>
      </c>
      <c r="T21" s="348">
        <v>7.8301999999999996</v>
      </c>
      <c r="U21" s="354">
        <v>4.3898000000000001</v>
      </c>
      <c r="V21" s="348">
        <v>3.492</v>
      </c>
      <c r="W21" s="348">
        <v>5.8764000000000003</v>
      </c>
      <c r="X21" s="348">
        <v>7.1872999999999996</v>
      </c>
      <c r="Y21" s="375">
        <v>6.2352999999999996</v>
      </c>
      <c r="Z21" s="348">
        <v>6.8554000000000004</v>
      </c>
      <c r="AA21" s="348">
        <v>-1.0353000000000001</v>
      </c>
      <c r="AB21" s="348">
        <v>20.203299999999999</v>
      </c>
      <c r="AC21" s="348">
        <v>5.6448</v>
      </c>
      <c r="AD21" s="348">
        <v>5.6207000000000003</v>
      </c>
      <c r="AE21" s="348">
        <v>-1.0353000000000001</v>
      </c>
      <c r="AF21" s="348">
        <v>7.3680000000000003</v>
      </c>
      <c r="AG21" s="569"/>
      <c r="AH21" s="346">
        <v>3</v>
      </c>
      <c r="AI21" s="346">
        <v>6</v>
      </c>
      <c r="AJ21" s="346">
        <v>4</v>
      </c>
      <c r="AK21" s="346">
        <v>10</v>
      </c>
      <c r="AL21" s="346">
        <v>3</v>
      </c>
      <c r="AM21" s="346">
        <v>4</v>
      </c>
      <c r="AN21" s="346">
        <v>8</v>
      </c>
      <c r="AO21" s="572">
        <v>5</v>
      </c>
      <c r="AP21" s="346">
        <v>8</v>
      </c>
      <c r="AQ21" s="346">
        <v>11</v>
      </c>
      <c r="AR21" s="346">
        <v>5</v>
      </c>
      <c r="AS21" s="346">
        <v>7</v>
      </c>
      <c r="AT21" s="346">
        <v>12</v>
      </c>
      <c r="AU21" s="346">
        <v>7</v>
      </c>
      <c r="AV21" s="346">
        <v>4</v>
      </c>
      <c r="AW21" s="346">
        <v>10</v>
      </c>
      <c r="AX21" s="346">
        <v>5</v>
      </c>
      <c r="AY21" s="346">
        <v>7</v>
      </c>
      <c r="AZ21" s="584"/>
      <c r="BA21" s="467">
        <v>93.91</v>
      </c>
      <c r="BB21" s="348" t="s">
        <v>430</v>
      </c>
      <c r="BC21" s="348" t="s">
        <v>430</v>
      </c>
      <c r="BD21" s="348" t="s">
        <v>430</v>
      </c>
      <c r="BE21" s="375" t="s">
        <v>430</v>
      </c>
      <c r="BF21" s="375">
        <v>6.09</v>
      </c>
      <c r="BG21" s="374"/>
      <c r="BH21" s="594">
        <v>6.09</v>
      </c>
      <c r="BI21" s="348" t="s">
        <v>430</v>
      </c>
      <c r="BJ21" s="348" t="s">
        <v>430</v>
      </c>
      <c r="BK21" s="348" t="s">
        <v>430</v>
      </c>
      <c r="BL21" s="348" t="s">
        <v>430</v>
      </c>
      <c r="BM21" s="375">
        <v>93.91</v>
      </c>
      <c r="BN21" s="375" t="s">
        <v>430</v>
      </c>
      <c r="BO21" s="375" t="s">
        <v>430</v>
      </c>
      <c r="BP21" s="375" t="s">
        <v>430</v>
      </c>
      <c r="BQ21" s="375" t="s">
        <v>430</v>
      </c>
      <c r="BR21" s="466"/>
      <c r="BS21" s="373" t="s">
        <v>430</v>
      </c>
      <c r="BT21" s="354" t="s">
        <v>430</v>
      </c>
      <c r="BU21" s="430"/>
      <c r="BV21" s="374" t="s">
        <v>554</v>
      </c>
    </row>
    <row r="22" spans="1:74" x14ac:dyDescent="0.25">
      <c r="A22" s="695" t="s">
        <v>93</v>
      </c>
      <c r="B22" s="43"/>
      <c r="C22" s="720"/>
      <c r="D22" s="43"/>
      <c r="E22" s="51"/>
      <c r="F22" s="43"/>
      <c r="G22" s="55"/>
      <c r="H22" s="66"/>
      <c r="I22" s="59"/>
      <c r="J22" s="59"/>
      <c r="K22" s="59"/>
      <c r="L22" s="59"/>
      <c r="M22" s="258"/>
      <c r="N22" s="70">
        <v>56.849899999999998</v>
      </c>
      <c r="O22" s="59">
        <v>-23.6356</v>
      </c>
      <c r="P22" s="59">
        <v>-2.0676999999999999</v>
      </c>
      <c r="Q22" s="59">
        <v>-6.9812000000000003</v>
      </c>
      <c r="R22" s="59">
        <v>22.3718</v>
      </c>
      <c r="S22" s="59">
        <v>11.9922</v>
      </c>
      <c r="T22" s="59">
        <v>8.0602999999999998</v>
      </c>
      <c r="U22" s="88">
        <v>4.2850000000000001</v>
      </c>
      <c r="V22" s="59">
        <v>3.6892999999999998</v>
      </c>
      <c r="W22" s="59">
        <v>6.2199</v>
      </c>
      <c r="X22" s="59">
        <v>7.0571999999999999</v>
      </c>
      <c r="Y22" s="276">
        <v>6.2910000000000004</v>
      </c>
      <c r="Z22" s="59">
        <v>7.4134000000000002</v>
      </c>
      <c r="AA22" s="59">
        <v>-1.9237</v>
      </c>
      <c r="AB22" s="59">
        <v>16.912299999999998</v>
      </c>
      <c r="AC22" s="59">
        <v>6.38</v>
      </c>
      <c r="AD22" s="59">
        <v>5.6555999999999997</v>
      </c>
      <c r="AE22" s="59">
        <v>-1.9237</v>
      </c>
      <c r="AF22" s="59">
        <v>8.0899000000000001</v>
      </c>
      <c r="AG22" s="611"/>
      <c r="AH22" s="51">
        <v>14</v>
      </c>
      <c r="AI22" s="51">
        <v>14</v>
      </c>
      <c r="AJ22" s="51">
        <v>14</v>
      </c>
      <c r="AK22" s="51">
        <v>14</v>
      </c>
      <c r="AL22" s="51">
        <v>14</v>
      </c>
      <c r="AM22" s="51">
        <v>14</v>
      </c>
      <c r="AN22" s="51">
        <v>14</v>
      </c>
      <c r="AO22" s="560">
        <v>14</v>
      </c>
      <c r="AP22" s="51">
        <v>14</v>
      </c>
      <c r="AQ22" s="51">
        <v>14</v>
      </c>
      <c r="AR22" s="51">
        <v>14</v>
      </c>
      <c r="AS22" s="51">
        <v>14</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6" t="s">
        <v>94</v>
      </c>
      <c r="B23" s="44"/>
      <c r="C23" s="721"/>
      <c r="D23" s="44"/>
      <c r="E23" s="52"/>
      <c r="F23" s="44"/>
      <c r="G23" s="56"/>
      <c r="H23" s="67"/>
      <c r="I23" s="60"/>
      <c r="J23" s="60"/>
      <c r="K23" s="60"/>
      <c r="L23" s="60"/>
      <c r="M23" s="259"/>
      <c r="N23" s="71">
        <v>72.287800000000004</v>
      </c>
      <c r="O23" s="60">
        <v>-2.6368999999999998</v>
      </c>
      <c r="P23" s="60">
        <v>5.45</v>
      </c>
      <c r="Q23" s="60">
        <v>1.8932</v>
      </c>
      <c r="R23" s="60">
        <v>29.293700000000001</v>
      </c>
      <c r="S23" s="60">
        <v>16.2362</v>
      </c>
      <c r="T23" s="60">
        <v>13.7128</v>
      </c>
      <c r="U23" s="89">
        <v>9.6661999999999999</v>
      </c>
      <c r="V23" s="60">
        <v>7.2957000000000001</v>
      </c>
      <c r="W23" s="60">
        <v>7.5357000000000003</v>
      </c>
      <c r="X23" s="60">
        <v>8.3282000000000007</v>
      </c>
      <c r="Y23" s="277">
        <v>7.2468000000000004</v>
      </c>
      <c r="Z23" s="60">
        <v>8.1928999999999998</v>
      </c>
      <c r="AA23" s="60">
        <v>3.8845999999999998</v>
      </c>
      <c r="AB23" s="60">
        <v>21.137</v>
      </c>
      <c r="AC23" s="60">
        <v>12.5449</v>
      </c>
      <c r="AD23" s="60">
        <v>10.336</v>
      </c>
      <c r="AE23" s="60">
        <v>3.8845999999999998</v>
      </c>
      <c r="AF23" s="60">
        <v>8.8470999999999993</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6" t="s">
        <v>95</v>
      </c>
      <c r="B24" s="44"/>
      <c r="C24" s="721"/>
      <c r="D24" s="44"/>
      <c r="E24" s="52"/>
      <c r="F24" s="44"/>
      <c r="G24" s="56"/>
      <c r="H24" s="67"/>
      <c r="I24" s="60"/>
      <c r="J24" s="60"/>
      <c r="K24" s="60"/>
      <c r="L24" s="60"/>
      <c r="M24" s="259"/>
      <c r="N24" s="71">
        <v>25.8628</v>
      </c>
      <c r="O24" s="60">
        <v>-45.895499999999998</v>
      </c>
      <c r="P24" s="60">
        <v>-9.8914000000000009</v>
      </c>
      <c r="Q24" s="60">
        <v>-16.232900000000001</v>
      </c>
      <c r="R24" s="60">
        <v>10.127700000000001</v>
      </c>
      <c r="S24" s="60">
        <v>6.4318</v>
      </c>
      <c r="T24" s="60">
        <v>6.3665000000000003</v>
      </c>
      <c r="U24" s="89">
        <v>2.1274999999999999</v>
      </c>
      <c r="V24" s="60">
        <v>1.9530000000000001</v>
      </c>
      <c r="W24" s="60">
        <v>4.9241000000000001</v>
      </c>
      <c r="X24" s="60">
        <v>6.2538999999999998</v>
      </c>
      <c r="Y24" s="277">
        <v>5.6577999999999999</v>
      </c>
      <c r="Z24" s="60">
        <v>6.5551000000000004</v>
      </c>
      <c r="AA24" s="60">
        <v>-11.650499999999999</v>
      </c>
      <c r="AB24" s="60">
        <v>11.372299999999999</v>
      </c>
      <c r="AC24" s="60">
        <v>4.5202</v>
      </c>
      <c r="AD24" s="60">
        <v>4.0176999999999996</v>
      </c>
      <c r="AE24" s="60">
        <v>-11.650499999999999</v>
      </c>
      <c r="AF24" s="60">
        <v>7.3680000000000003</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7" t="s">
        <v>96</v>
      </c>
      <c r="B25" s="45"/>
      <c r="C25" s="722"/>
      <c r="D25" s="45"/>
      <c r="E25" s="53"/>
      <c r="F25" s="45"/>
      <c r="G25" s="57"/>
      <c r="H25" s="68"/>
      <c r="I25" s="61"/>
      <c r="J25" s="61"/>
      <c r="K25" s="61"/>
      <c r="L25" s="61"/>
      <c r="M25" s="262"/>
      <c r="N25" s="72">
        <v>58.900399999999998</v>
      </c>
      <c r="O25" s="61">
        <v>-24.491399999999999</v>
      </c>
      <c r="P25" s="61">
        <v>-2.0374500000000002</v>
      </c>
      <c r="Q25" s="61">
        <v>-6.6374000000000004</v>
      </c>
      <c r="R25" s="61">
        <v>22.153099999999998</v>
      </c>
      <c r="S25" s="61">
        <v>11.9834</v>
      </c>
      <c r="T25" s="61">
        <v>7.9234499999999999</v>
      </c>
      <c r="U25" s="90">
        <v>3.9483999999999999</v>
      </c>
      <c r="V25" s="61">
        <v>3.5221</v>
      </c>
      <c r="W25" s="61">
        <v>6.2595999999999998</v>
      </c>
      <c r="X25" s="61">
        <v>6.9832000000000001</v>
      </c>
      <c r="Y25" s="279">
        <v>6.1788999999999996</v>
      </c>
      <c r="Z25" s="61">
        <v>7.4065500000000002</v>
      </c>
      <c r="AA25" s="61">
        <v>-1.0860000000000001</v>
      </c>
      <c r="AB25" s="61">
        <v>16.531099999999999</v>
      </c>
      <c r="AC25" s="61">
        <v>5.95</v>
      </c>
      <c r="AD25" s="61">
        <v>5.2643000000000004</v>
      </c>
      <c r="AE25" s="61">
        <v>-1.0860000000000001</v>
      </c>
      <c r="AF25" s="61">
        <v>8.0358000000000001</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4" t="s">
        <v>292</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7" t="s">
        <v>8035</v>
      </c>
      <c r="B27" s="369"/>
      <c r="C27" s="718">
        <v>36391</v>
      </c>
      <c r="D27" s="369"/>
      <c r="E27" s="338">
        <v>8745.25</v>
      </c>
      <c r="F27" s="369"/>
      <c r="G27" s="339">
        <v>108.30410000000001</v>
      </c>
      <c r="H27" s="370"/>
      <c r="I27" s="340">
        <v>21.42</v>
      </c>
      <c r="J27" s="340">
        <v>7.47</v>
      </c>
      <c r="K27" s="340">
        <v>9.4499999999999993</v>
      </c>
      <c r="L27" s="340">
        <v>9.8000000000000007</v>
      </c>
      <c r="M27" s="361"/>
      <c r="N27" s="342">
        <v>71.756299999999996</v>
      </c>
      <c r="O27" s="340">
        <v>-27.0245</v>
      </c>
      <c r="P27" s="340">
        <v>-5.1559999999999997</v>
      </c>
      <c r="Q27" s="340">
        <v>-6.8521999999999998</v>
      </c>
      <c r="R27" s="340">
        <v>21.470500000000001</v>
      </c>
      <c r="S27" s="340">
        <v>11.8147</v>
      </c>
      <c r="T27" s="340">
        <v>7.6291000000000002</v>
      </c>
      <c r="U27" s="344">
        <v>4.7596999999999996</v>
      </c>
      <c r="V27" s="340">
        <v>4.4114000000000004</v>
      </c>
      <c r="W27" s="340">
        <v>6.9672999999999998</v>
      </c>
      <c r="X27" s="340">
        <v>7.2256999999999998</v>
      </c>
      <c r="Y27" s="371">
        <v>6.6677999999999997</v>
      </c>
      <c r="Z27" s="340">
        <v>7.4405000000000001</v>
      </c>
      <c r="AA27" s="340">
        <v>-0.79800000000000004</v>
      </c>
      <c r="AB27" s="340">
        <v>15.9351</v>
      </c>
      <c r="AC27" s="340">
        <v>6.2601000000000004</v>
      </c>
      <c r="AD27" s="340">
        <v>5.7957000000000001</v>
      </c>
      <c r="AE27" s="340">
        <v>-0.79800000000000004</v>
      </c>
      <c r="AF27" s="340">
        <v>9.2509999999999994</v>
      </c>
      <c r="AG27" s="568"/>
      <c r="AH27" s="338">
        <v>1</v>
      </c>
      <c r="AI27" s="338">
        <v>8</v>
      </c>
      <c r="AJ27" s="338">
        <v>11</v>
      </c>
      <c r="AK27" s="338">
        <v>6</v>
      </c>
      <c r="AL27" s="338">
        <v>7</v>
      </c>
      <c r="AM27" s="338">
        <v>6</v>
      </c>
      <c r="AN27" s="338">
        <v>4</v>
      </c>
      <c r="AO27" s="570">
        <v>3</v>
      </c>
      <c r="AP27" s="338">
        <v>2</v>
      </c>
      <c r="AQ27" s="338">
        <v>1</v>
      </c>
      <c r="AR27" s="338">
        <v>2</v>
      </c>
      <c r="AS27" s="338">
        <v>1</v>
      </c>
      <c r="AT27" s="338">
        <v>2</v>
      </c>
      <c r="AU27" s="338">
        <v>5</v>
      </c>
      <c r="AV27" s="338">
        <v>8</v>
      </c>
      <c r="AW27" s="338">
        <v>4</v>
      </c>
      <c r="AX27" s="338">
        <v>4</v>
      </c>
      <c r="AY27" s="338">
        <v>5</v>
      </c>
      <c r="AZ27" s="583"/>
      <c r="BA27" s="464">
        <v>97.73</v>
      </c>
      <c r="BB27" s="340" t="s">
        <v>430</v>
      </c>
      <c r="BC27" s="340" t="s">
        <v>430</v>
      </c>
      <c r="BD27" s="340" t="s">
        <v>430</v>
      </c>
      <c r="BE27" s="371">
        <v>1.71</v>
      </c>
      <c r="BF27" s="371">
        <v>2.27</v>
      </c>
      <c r="BG27" s="370"/>
      <c r="BH27" s="593">
        <v>2.27</v>
      </c>
      <c r="BI27" s="340" t="s">
        <v>430</v>
      </c>
      <c r="BJ27" s="340" t="s">
        <v>430</v>
      </c>
      <c r="BK27" s="340" t="s">
        <v>430</v>
      </c>
      <c r="BL27" s="340" t="s">
        <v>430</v>
      </c>
      <c r="BM27" s="371">
        <v>97.73</v>
      </c>
      <c r="BN27" s="371" t="s">
        <v>430</v>
      </c>
      <c r="BO27" s="371" t="s">
        <v>430</v>
      </c>
      <c r="BP27" s="371" t="s">
        <v>430</v>
      </c>
      <c r="BQ27" s="371">
        <v>1.71</v>
      </c>
      <c r="BR27" s="463"/>
      <c r="BS27" s="369" t="s">
        <v>430</v>
      </c>
      <c r="BT27" s="344" t="s">
        <v>430</v>
      </c>
      <c r="BU27" s="571"/>
      <c r="BV27" s="370" t="s">
        <v>554</v>
      </c>
    </row>
    <row r="28" spans="1:74" s="428" customFormat="1" x14ac:dyDescent="0.25">
      <c r="A28" s="353" t="s">
        <v>8036</v>
      </c>
      <c r="B28" s="373"/>
      <c r="C28" s="719">
        <v>36890</v>
      </c>
      <c r="D28" s="373"/>
      <c r="E28" s="346">
        <v>8394.2000000000007</v>
      </c>
      <c r="F28" s="373"/>
      <c r="G28" s="347">
        <v>68.471199999999996</v>
      </c>
      <c r="H28" s="374"/>
      <c r="I28" s="348">
        <v>23.417269999999998</v>
      </c>
      <c r="J28" s="348">
        <v>7.12</v>
      </c>
      <c r="K28" s="348">
        <v>8.1423400000000008</v>
      </c>
      <c r="L28" s="348">
        <v>8.4424899999999994</v>
      </c>
      <c r="M28" s="362"/>
      <c r="N28" s="350">
        <v>38.421500000000002</v>
      </c>
      <c r="O28" s="348">
        <v>-3.1265000000000001</v>
      </c>
      <c r="P28" s="348">
        <v>4.9622999999999999</v>
      </c>
      <c r="Q28" s="348">
        <v>-1.7998000000000001</v>
      </c>
      <c r="R28" s="348">
        <v>14.2014</v>
      </c>
      <c r="S28" s="348">
        <v>9.7376000000000005</v>
      </c>
      <c r="T28" s="348">
        <v>6.9371</v>
      </c>
      <c r="U28" s="354">
        <v>3.5556999999999999</v>
      </c>
      <c r="V28" s="348">
        <v>3.2747000000000002</v>
      </c>
      <c r="W28" s="348">
        <v>5.6154000000000002</v>
      </c>
      <c r="X28" s="348">
        <v>6.3856999999999999</v>
      </c>
      <c r="Y28" s="375">
        <v>6.0774999999999997</v>
      </c>
      <c r="Z28" s="348">
        <v>7.4181999999999997</v>
      </c>
      <c r="AA28" s="348">
        <v>1.6304000000000001</v>
      </c>
      <c r="AB28" s="348">
        <v>11.8878</v>
      </c>
      <c r="AC28" s="348">
        <v>5.7808000000000002</v>
      </c>
      <c r="AD28" s="348">
        <v>4.7629999999999999</v>
      </c>
      <c r="AE28" s="348">
        <v>1.6304000000000001</v>
      </c>
      <c r="AF28" s="348">
        <v>7.8171999999999997</v>
      </c>
      <c r="AG28" s="569"/>
      <c r="AH28" s="346">
        <v>13</v>
      </c>
      <c r="AI28" s="346">
        <v>1</v>
      </c>
      <c r="AJ28" s="346">
        <v>1</v>
      </c>
      <c r="AK28" s="346">
        <v>2</v>
      </c>
      <c r="AL28" s="346">
        <v>13</v>
      </c>
      <c r="AM28" s="346">
        <v>12</v>
      </c>
      <c r="AN28" s="346">
        <v>8</v>
      </c>
      <c r="AO28" s="572">
        <v>6</v>
      </c>
      <c r="AP28" s="346">
        <v>5</v>
      </c>
      <c r="AQ28" s="346">
        <v>7</v>
      </c>
      <c r="AR28" s="346">
        <v>9</v>
      </c>
      <c r="AS28" s="346">
        <v>3</v>
      </c>
      <c r="AT28" s="346">
        <v>3</v>
      </c>
      <c r="AU28" s="346">
        <v>2</v>
      </c>
      <c r="AV28" s="346">
        <v>13</v>
      </c>
      <c r="AW28" s="346">
        <v>5</v>
      </c>
      <c r="AX28" s="346">
        <v>7</v>
      </c>
      <c r="AY28" s="346">
        <v>2</v>
      </c>
      <c r="AZ28" s="584"/>
      <c r="BA28" s="467">
        <v>92.31</v>
      </c>
      <c r="BB28" s="348" t="s">
        <v>430</v>
      </c>
      <c r="BC28" s="348" t="s">
        <v>430</v>
      </c>
      <c r="BD28" s="348" t="s">
        <v>430</v>
      </c>
      <c r="BE28" s="375" t="s">
        <v>430</v>
      </c>
      <c r="BF28" s="375">
        <v>7.69</v>
      </c>
      <c r="BG28" s="374"/>
      <c r="BH28" s="594">
        <v>7.69</v>
      </c>
      <c r="BI28" s="348" t="s">
        <v>430</v>
      </c>
      <c r="BJ28" s="348" t="s">
        <v>430</v>
      </c>
      <c r="BK28" s="348" t="s">
        <v>430</v>
      </c>
      <c r="BL28" s="348" t="s">
        <v>430</v>
      </c>
      <c r="BM28" s="375">
        <v>83.16</v>
      </c>
      <c r="BN28" s="375" t="s">
        <v>430</v>
      </c>
      <c r="BO28" s="375">
        <v>9.15</v>
      </c>
      <c r="BP28" s="375" t="s">
        <v>430</v>
      </c>
      <c r="BQ28" s="375" t="s">
        <v>430</v>
      </c>
      <c r="BR28" s="466"/>
      <c r="BS28" s="373" t="s">
        <v>430</v>
      </c>
      <c r="BT28" s="354" t="s">
        <v>430</v>
      </c>
      <c r="BU28" s="430"/>
      <c r="BV28" s="374" t="s">
        <v>554</v>
      </c>
    </row>
    <row r="29" spans="1:74" s="428" customFormat="1" ht="11" x14ac:dyDescent="0.3">
      <c r="A29" s="860" t="s">
        <v>8037</v>
      </c>
      <c r="B29" s="842"/>
      <c r="C29" s="843">
        <v>36158</v>
      </c>
      <c r="D29" s="842"/>
      <c r="E29" s="844">
        <v>2254.6999999999998</v>
      </c>
      <c r="F29" s="842"/>
      <c r="G29" s="845">
        <v>97.5608</v>
      </c>
      <c r="H29" s="847"/>
      <c r="I29" s="846">
        <v>17.579999999999998</v>
      </c>
      <c r="J29" s="846">
        <v>7.52</v>
      </c>
      <c r="K29" s="846">
        <v>9</v>
      </c>
      <c r="L29" s="846">
        <v>9.33</v>
      </c>
      <c r="M29" s="851"/>
      <c r="N29" s="848">
        <v>47.613399999999999</v>
      </c>
      <c r="O29" s="846">
        <v>-29.372599999999998</v>
      </c>
      <c r="P29" s="846">
        <v>-0.82830000000000004</v>
      </c>
      <c r="Q29" s="846">
        <v>-4.5643000000000002</v>
      </c>
      <c r="R29" s="846">
        <v>21.276800000000001</v>
      </c>
      <c r="S29" s="846">
        <v>10.9338</v>
      </c>
      <c r="T29" s="846">
        <v>6.1651999999999996</v>
      </c>
      <c r="U29" s="856">
        <v>1.4428000000000001</v>
      </c>
      <c r="V29" s="846">
        <v>1.1728000000000001</v>
      </c>
      <c r="W29" s="846">
        <v>3.9792999999999998</v>
      </c>
      <c r="X29" s="846">
        <v>5.2257999999999996</v>
      </c>
      <c r="Y29" s="852">
        <v>4.9892000000000003</v>
      </c>
      <c r="Z29" s="846">
        <v>6.3017000000000003</v>
      </c>
      <c r="AA29" s="846">
        <v>1.0831</v>
      </c>
      <c r="AB29" s="846">
        <v>15.3956</v>
      </c>
      <c r="AC29" s="846">
        <v>4.2191999999999998</v>
      </c>
      <c r="AD29" s="846">
        <v>3.3843999999999999</v>
      </c>
      <c r="AE29" s="846">
        <v>1.0831</v>
      </c>
      <c r="AF29" s="846">
        <v>8.6150000000000002</v>
      </c>
      <c r="AG29" s="936"/>
      <c r="AH29" s="844">
        <v>12</v>
      </c>
      <c r="AI29" s="844">
        <v>11</v>
      </c>
      <c r="AJ29" s="844">
        <v>5</v>
      </c>
      <c r="AK29" s="844">
        <v>4</v>
      </c>
      <c r="AL29" s="844">
        <v>9</v>
      </c>
      <c r="AM29" s="844">
        <v>10</v>
      </c>
      <c r="AN29" s="844">
        <v>12</v>
      </c>
      <c r="AO29" s="937">
        <v>14</v>
      </c>
      <c r="AP29" s="844">
        <v>14</v>
      </c>
      <c r="AQ29" s="844">
        <v>14</v>
      </c>
      <c r="AR29" s="844">
        <v>13</v>
      </c>
      <c r="AS29" s="844">
        <v>13</v>
      </c>
      <c r="AT29" s="844">
        <v>9</v>
      </c>
      <c r="AU29" s="844">
        <v>3</v>
      </c>
      <c r="AV29" s="844">
        <v>9</v>
      </c>
      <c r="AW29" s="844">
        <v>12</v>
      </c>
      <c r="AX29" s="844">
        <v>12</v>
      </c>
      <c r="AY29" s="844">
        <v>3</v>
      </c>
      <c r="AZ29" s="938"/>
      <c r="BA29" s="853">
        <v>98.03</v>
      </c>
      <c r="BB29" s="846" t="s">
        <v>430</v>
      </c>
      <c r="BC29" s="846" t="s">
        <v>430</v>
      </c>
      <c r="BD29" s="846" t="s">
        <v>430</v>
      </c>
      <c r="BE29" s="852" t="s">
        <v>430</v>
      </c>
      <c r="BF29" s="852">
        <v>1.97</v>
      </c>
      <c r="BG29" s="847"/>
      <c r="BH29" s="939">
        <v>1.97</v>
      </c>
      <c r="BI29" s="846" t="s">
        <v>430</v>
      </c>
      <c r="BJ29" s="846" t="s">
        <v>430</v>
      </c>
      <c r="BK29" s="846" t="s">
        <v>430</v>
      </c>
      <c r="BL29" s="846" t="s">
        <v>430</v>
      </c>
      <c r="BM29" s="852">
        <v>98.03</v>
      </c>
      <c r="BN29" s="852" t="s">
        <v>430</v>
      </c>
      <c r="BO29" s="852" t="s">
        <v>430</v>
      </c>
      <c r="BP29" s="852" t="s">
        <v>430</v>
      </c>
      <c r="BQ29" s="852" t="s">
        <v>430</v>
      </c>
      <c r="BR29" s="850"/>
      <c r="BS29" s="842" t="s">
        <v>430</v>
      </c>
      <c r="BT29" s="856" t="s">
        <v>430</v>
      </c>
      <c r="BU29" s="906"/>
      <c r="BV29" s="847" t="s">
        <v>554</v>
      </c>
    </row>
    <row r="30" spans="1:74" s="428" customFormat="1" x14ac:dyDescent="0.25">
      <c r="A30" s="353" t="s">
        <v>8038</v>
      </c>
      <c r="B30" s="373"/>
      <c r="C30" s="719">
        <v>37097</v>
      </c>
      <c r="D30" s="373"/>
      <c r="E30" s="346">
        <v>2050.48</v>
      </c>
      <c r="F30" s="373"/>
      <c r="G30" s="347">
        <v>57.490699999999997</v>
      </c>
      <c r="H30" s="374"/>
      <c r="I30" s="348">
        <v>22.38</v>
      </c>
      <c r="J30" s="348">
        <v>7.18</v>
      </c>
      <c r="K30" s="348">
        <v>9.25</v>
      </c>
      <c r="L30" s="348">
        <v>9.58</v>
      </c>
      <c r="M30" s="362"/>
      <c r="N30" s="350">
        <v>53.599400000000003</v>
      </c>
      <c r="O30" s="348">
        <v>-22.897300000000001</v>
      </c>
      <c r="P30" s="348">
        <v>-1.9764999999999999</v>
      </c>
      <c r="Q30" s="348">
        <v>-7.38</v>
      </c>
      <c r="R30" s="348">
        <v>21.1737</v>
      </c>
      <c r="S30" s="348">
        <v>11.3459</v>
      </c>
      <c r="T30" s="348">
        <v>6.8213999999999997</v>
      </c>
      <c r="U30" s="354">
        <v>3.4557000000000002</v>
      </c>
      <c r="V30" s="348">
        <v>3.1009000000000002</v>
      </c>
      <c r="W30" s="348">
        <v>5.915</v>
      </c>
      <c r="X30" s="348">
        <v>6.4917999999999996</v>
      </c>
      <c r="Y30" s="375">
        <v>5.5166000000000004</v>
      </c>
      <c r="Z30" s="348">
        <v>6.1089000000000002</v>
      </c>
      <c r="AA30" s="348">
        <v>-2.0972</v>
      </c>
      <c r="AB30" s="348">
        <v>15.2301</v>
      </c>
      <c r="AC30" s="348">
        <v>5.3474000000000004</v>
      </c>
      <c r="AD30" s="348">
        <v>4.7999000000000001</v>
      </c>
      <c r="AE30" s="348">
        <v>-2.0972</v>
      </c>
      <c r="AF30" s="348">
        <v>7.2492000000000001</v>
      </c>
      <c r="AG30" s="569"/>
      <c r="AH30" s="346">
        <v>9</v>
      </c>
      <c r="AI30" s="346">
        <v>7</v>
      </c>
      <c r="AJ30" s="346">
        <v>7</v>
      </c>
      <c r="AK30" s="346">
        <v>8</v>
      </c>
      <c r="AL30" s="346">
        <v>10</v>
      </c>
      <c r="AM30" s="346">
        <v>8</v>
      </c>
      <c r="AN30" s="346">
        <v>10</v>
      </c>
      <c r="AO30" s="572">
        <v>7</v>
      </c>
      <c r="AP30" s="346">
        <v>7</v>
      </c>
      <c r="AQ30" s="346">
        <v>6</v>
      </c>
      <c r="AR30" s="346">
        <v>7</v>
      </c>
      <c r="AS30" s="346">
        <v>8</v>
      </c>
      <c r="AT30" s="346">
        <v>11</v>
      </c>
      <c r="AU30" s="346">
        <v>9</v>
      </c>
      <c r="AV30" s="346">
        <v>10</v>
      </c>
      <c r="AW30" s="346">
        <v>8</v>
      </c>
      <c r="AX30" s="346">
        <v>6</v>
      </c>
      <c r="AY30" s="346">
        <v>9</v>
      </c>
      <c r="AZ30" s="584"/>
      <c r="BA30" s="467">
        <v>97.63</v>
      </c>
      <c r="BB30" s="348" t="s">
        <v>430</v>
      </c>
      <c r="BC30" s="348" t="s">
        <v>430</v>
      </c>
      <c r="BD30" s="348" t="s">
        <v>430</v>
      </c>
      <c r="BE30" s="375" t="s">
        <v>430</v>
      </c>
      <c r="BF30" s="375">
        <v>2.37</v>
      </c>
      <c r="BG30" s="374"/>
      <c r="BH30" s="594">
        <v>2.37</v>
      </c>
      <c r="BI30" s="348" t="s">
        <v>430</v>
      </c>
      <c r="BJ30" s="348" t="s">
        <v>430</v>
      </c>
      <c r="BK30" s="348" t="s">
        <v>430</v>
      </c>
      <c r="BL30" s="348" t="s">
        <v>430</v>
      </c>
      <c r="BM30" s="375">
        <v>97.63</v>
      </c>
      <c r="BN30" s="375" t="s">
        <v>430</v>
      </c>
      <c r="BO30" s="375" t="s">
        <v>430</v>
      </c>
      <c r="BP30" s="375" t="s">
        <v>430</v>
      </c>
      <c r="BQ30" s="375" t="s">
        <v>430</v>
      </c>
      <c r="BR30" s="466"/>
      <c r="BS30" s="373" t="s">
        <v>430</v>
      </c>
      <c r="BT30" s="354" t="s">
        <v>430</v>
      </c>
      <c r="BU30" s="430"/>
      <c r="BV30" s="374" t="s">
        <v>554</v>
      </c>
    </row>
    <row r="31" spans="1:74" s="428" customFormat="1" x14ac:dyDescent="0.25">
      <c r="A31" s="353" t="s">
        <v>8039</v>
      </c>
      <c r="B31" s="373"/>
      <c r="C31" s="719">
        <v>39785</v>
      </c>
      <c r="D31" s="373"/>
      <c r="E31" s="346">
        <v>1875.43</v>
      </c>
      <c r="F31" s="373"/>
      <c r="G31" s="347">
        <v>37.670400000000001</v>
      </c>
      <c r="H31" s="374"/>
      <c r="I31" s="348">
        <v>27.49</v>
      </c>
      <c r="J31" s="348">
        <v>7.37</v>
      </c>
      <c r="K31" s="348">
        <v>11.43</v>
      </c>
      <c r="L31" s="348">
        <v>11.85</v>
      </c>
      <c r="M31" s="362"/>
      <c r="N31" s="350">
        <v>62.214300000000001</v>
      </c>
      <c r="O31" s="348">
        <v>-46.491799999999998</v>
      </c>
      <c r="P31" s="348">
        <v>-10.5124</v>
      </c>
      <c r="Q31" s="348">
        <v>-16.846699999999998</v>
      </c>
      <c r="R31" s="348">
        <v>26.412299999999998</v>
      </c>
      <c r="S31" s="348">
        <v>15.59</v>
      </c>
      <c r="T31" s="348">
        <v>13.0511</v>
      </c>
      <c r="U31" s="354">
        <v>9.0022000000000002</v>
      </c>
      <c r="V31" s="348">
        <v>6.6265000000000001</v>
      </c>
      <c r="W31" s="348">
        <v>6.6612999999999998</v>
      </c>
      <c r="X31" s="348">
        <v>7.6558000000000002</v>
      </c>
      <c r="Y31" s="375">
        <v>6.0848000000000004</v>
      </c>
      <c r="Z31" s="348">
        <v>7.5429000000000004</v>
      </c>
      <c r="AA31" s="348">
        <v>-12.269399999999999</v>
      </c>
      <c r="AB31" s="348">
        <v>20.391100000000002</v>
      </c>
      <c r="AC31" s="348">
        <v>11.882999999999999</v>
      </c>
      <c r="AD31" s="348">
        <v>9.6645000000000003</v>
      </c>
      <c r="AE31" s="348">
        <v>-12.269399999999999</v>
      </c>
      <c r="AF31" s="348">
        <v>7.8143000000000002</v>
      </c>
      <c r="AG31" s="569"/>
      <c r="AH31" s="346">
        <v>6</v>
      </c>
      <c r="AI31" s="346">
        <v>14</v>
      </c>
      <c r="AJ31" s="346">
        <v>14</v>
      </c>
      <c r="AK31" s="346">
        <v>14</v>
      </c>
      <c r="AL31" s="346">
        <v>4</v>
      </c>
      <c r="AM31" s="346">
        <v>1</v>
      </c>
      <c r="AN31" s="346">
        <v>1</v>
      </c>
      <c r="AO31" s="572">
        <v>1</v>
      </c>
      <c r="AP31" s="346">
        <v>1</v>
      </c>
      <c r="AQ31" s="346">
        <v>2</v>
      </c>
      <c r="AR31" s="346">
        <v>1</v>
      </c>
      <c r="AS31" s="346">
        <v>2</v>
      </c>
      <c r="AT31" s="346">
        <v>1</v>
      </c>
      <c r="AU31" s="346">
        <v>14</v>
      </c>
      <c r="AV31" s="346">
        <v>1</v>
      </c>
      <c r="AW31" s="346">
        <v>1</v>
      </c>
      <c r="AX31" s="346">
        <v>1</v>
      </c>
      <c r="AY31" s="346">
        <v>14</v>
      </c>
      <c r="AZ31" s="584"/>
      <c r="BA31" s="467">
        <v>97.4</v>
      </c>
      <c r="BB31" s="348" t="s">
        <v>430</v>
      </c>
      <c r="BC31" s="348" t="s">
        <v>430</v>
      </c>
      <c r="BD31" s="348" t="s">
        <v>430</v>
      </c>
      <c r="BE31" s="375" t="s">
        <v>430</v>
      </c>
      <c r="BF31" s="375">
        <v>2.6</v>
      </c>
      <c r="BG31" s="374"/>
      <c r="BH31" s="594">
        <v>2.6</v>
      </c>
      <c r="BI31" s="348" t="s">
        <v>430</v>
      </c>
      <c r="BJ31" s="348" t="s">
        <v>430</v>
      </c>
      <c r="BK31" s="348" t="s">
        <v>430</v>
      </c>
      <c r="BL31" s="348" t="s">
        <v>430</v>
      </c>
      <c r="BM31" s="375">
        <v>97.4</v>
      </c>
      <c r="BN31" s="375" t="s">
        <v>430</v>
      </c>
      <c r="BO31" s="375" t="s">
        <v>430</v>
      </c>
      <c r="BP31" s="375" t="s">
        <v>430</v>
      </c>
      <c r="BQ31" s="375" t="s">
        <v>430</v>
      </c>
      <c r="BR31" s="466"/>
      <c r="BS31" s="373" t="s">
        <v>430</v>
      </c>
      <c r="BT31" s="354" t="s">
        <v>430</v>
      </c>
      <c r="BU31" s="430"/>
      <c r="BV31" s="374" t="s">
        <v>554</v>
      </c>
    </row>
    <row r="32" spans="1:74" s="428" customFormat="1" x14ac:dyDescent="0.25">
      <c r="A32" s="353" t="s">
        <v>8040</v>
      </c>
      <c r="B32" s="373"/>
      <c r="C32" s="719">
        <v>39682</v>
      </c>
      <c r="D32" s="373"/>
      <c r="E32" s="346">
        <v>1579.28</v>
      </c>
      <c r="F32" s="373"/>
      <c r="G32" s="347">
        <v>39.217700000000001</v>
      </c>
      <c r="H32" s="374"/>
      <c r="I32" s="348">
        <v>23.68</v>
      </c>
      <c r="J32" s="348">
        <v>7.31</v>
      </c>
      <c r="K32" s="348">
        <v>9.75</v>
      </c>
      <c r="L32" s="348">
        <v>10.11</v>
      </c>
      <c r="M32" s="362"/>
      <c r="N32" s="350">
        <v>49.113999999999997</v>
      </c>
      <c r="O32" s="348">
        <v>-28.937899999999999</v>
      </c>
      <c r="P32" s="348">
        <v>-6.2149999999999999</v>
      </c>
      <c r="Q32" s="348">
        <v>-10.270200000000001</v>
      </c>
      <c r="R32" s="348">
        <v>22.168900000000001</v>
      </c>
      <c r="S32" s="348">
        <v>10.949</v>
      </c>
      <c r="T32" s="348">
        <v>7.5228000000000002</v>
      </c>
      <c r="U32" s="354">
        <v>3.2063999999999999</v>
      </c>
      <c r="V32" s="348">
        <v>2.6063999999999998</v>
      </c>
      <c r="W32" s="348">
        <v>5.1369999999999996</v>
      </c>
      <c r="X32" s="348">
        <v>5.9668999999999999</v>
      </c>
      <c r="Y32" s="375">
        <v>5.2237999999999998</v>
      </c>
      <c r="Z32" s="348">
        <v>6.9352999999999998</v>
      </c>
      <c r="AA32" s="348">
        <v>-4.5397999999999996</v>
      </c>
      <c r="AB32" s="348">
        <v>16.0091</v>
      </c>
      <c r="AC32" s="348">
        <v>5.5976999999999997</v>
      </c>
      <c r="AD32" s="348">
        <v>4.7382</v>
      </c>
      <c r="AE32" s="348">
        <v>-4.5397999999999996</v>
      </c>
      <c r="AF32" s="348">
        <v>7.9288999999999996</v>
      </c>
      <c r="AG32" s="569"/>
      <c r="AH32" s="346">
        <v>11</v>
      </c>
      <c r="AI32" s="346">
        <v>9</v>
      </c>
      <c r="AJ32" s="346">
        <v>12</v>
      </c>
      <c r="AK32" s="346">
        <v>11</v>
      </c>
      <c r="AL32" s="346">
        <v>6</v>
      </c>
      <c r="AM32" s="346">
        <v>9</v>
      </c>
      <c r="AN32" s="346">
        <v>6</v>
      </c>
      <c r="AO32" s="572">
        <v>8</v>
      </c>
      <c r="AP32" s="346">
        <v>9</v>
      </c>
      <c r="AQ32" s="346">
        <v>10</v>
      </c>
      <c r="AR32" s="346">
        <v>10</v>
      </c>
      <c r="AS32" s="346">
        <v>11</v>
      </c>
      <c r="AT32" s="346">
        <v>6</v>
      </c>
      <c r="AU32" s="346">
        <v>12</v>
      </c>
      <c r="AV32" s="346">
        <v>7</v>
      </c>
      <c r="AW32" s="346">
        <v>6</v>
      </c>
      <c r="AX32" s="346">
        <v>8</v>
      </c>
      <c r="AY32" s="346">
        <v>12</v>
      </c>
      <c r="AZ32" s="584"/>
      <c r="BA32" s="467">
        <v>97.31</v>
      </c>
      <c r="BB32" s="348" t="s">
        <v>430</v>
      </c>
      <c r="BC32" s="348" t="s">
        <v>430</v>
      </c>
      <c r="BD32" s="348" t="s">
        <v>430</v>
      </c>
      <c r="BE32" s="375" t="s">
        <v>430</v>
      </c>
      <c r="BF32" s="375">
        <v>2.69</v>
      </c>
      <c r="BG32" s="374"/>
      <c r="BH32" s="594">
        <v>2.6</v>
      </c>
      <c r="BI32" s="348" t="s">
        <v>430</v>
      </c>
      <c r="BJ32" s="348" t="s">
        <v>430</v>
      </c>
      <c r="BK32" s="348" t="s">
        <v>430</v>
      </c>
      <c r="BL32" s="348" t="s">
        <v>430</v>
      </c>
      <c r="BM32" s="375">
        <v>97.31</v>
      </c>
      <c r="BN32" s="375" t="s">
        <v>430</v>
      </c>
      <c r="BO32" s="375" t="s">
        <v>430</v>
      </c>
      <c r="BP32" s="375" t="s">
        <v>430</v>
      </c>
      <c r="BQ32" s="375" t="s">
        <v>430</v>
      </c>
      <c r="BR32" s="466"/>
      <c r="BS32" s="373" t="s">
        <v>430</v>
      </c>
      <c r="BT32" s="354" t="s">
        <v>430</v>
      </c>
      <c r="BU32" s="430"/>
      <c r="BV32" s="374" t="s">
        <v>554</v>
      </c>
    </row>
    <row r="33" spans="1:74" s="428" customFormat="1" x14ac:dyDescent="0.25">
      <c r="A33" s="353" t="s">
        <v>8041</v>
      </c>
      <c r="B33" s="373"/>
      <c r="C33" s="719">
        <v>36444</v>
      </c>
      <c r="D33" s="373"/>
      <c r="E33" s="346">
        <v>1365.34</v>
      </c>
      <c r="F33" s="373"/>
      <c r="G33" s="347">
        <v>82.413899999999998</v>
      </c>
      <c r="H33" s="374"/>
      <c r="I33" s="348">
        <v>33.549999999999997</v>
      </c>
      <c r="J33" s="348">
        <v>7.49</v>
      </c>
      <c r="K33" s="348">
        <v>11.64</v>
      </c>
      <c r="L33" s="348">
        <v>12.07</v>
      </c>
      <c r="M33" s="362"/>
      <c r="N33" s="350">
        <v>67.754300000000001</v>
      </c>
      <c r="O33" s="348">
        <v>-37.998699999999999</v>
      </c>
      <c r="P33" s="348">
        <v>-10.0405</v>
      </c>
      <c r="Q33" s="348">
        <v>-16.702999999999999</v>
      </c>
      <c r="R33" s="348">
        <v>25.622399999999999</v>
      </c>
      <c r="S33" s="348">
        <v>11.363799999999999</v>
      </c>
      <c r="T33" s="348">
        <v>6.0751999999999997</v>
      </c>
      <c r="U33" s="354">
        <v>1.4806999999999999</v>
      </c>
      <c r="V33" s="348">
        <v>1.3012999999999999</v>
      </c>
      <c r="W33" s="348">
        <v>4.2525000000000004</v>
      </c>
      <c r="X33" s="348">
        <v>5.5739000000000001</v>
      </c>
      <c r="Y33" s="375">
        <v>5.0858999999999996</v>
      </c>
      <c r="Z33" s="348">
        <v>6.8323999999999998</v>
      </c>
      <c r="AA33" s="348">
        <v>-11.174899999999999</v>
      </c>
      <c r="AB33" s="348">
        <v>17.763999999999999</v>
      </c>
      <c r="AC33" s="348">
        <v>3.8938999999999999</v>
      </c>
      <c r="AD33" s="348">
        <v>3.3601000000000001</v>
      </c>
      <c r="AE33" s="348">
        <v>-11.174899999999999</v>
      </c>
      <c r="AF33" s="348">
        <v>8.1941000000000006</v>
      </c>
      <c r="AG33" s="569"/>
      <c r="AH33" s="346">
        <v>4</v>
      </c>
      <c r="AI33" s="346">
        <v>12</v>
      </c>
      <c r="AJ33" s="346">
        <v>13</v>
      </c>
      <c r="AK33" s="346">
        <v>13</v>
      </c>
      <c r="AL33" s="346">
        <v>5</v>
      </c>
      <c r="AM33" s="346">
        <v>7</v>
      </c>
      <c r="AN33" s="346">
        <v>13</v>
      </c>
      <c r="AO33" s="572">
        <v>13</v>
      </c>
      <c r="AP33" s="346">
        <v>12</v>
      </c>
      <c r="AQ33" s="346">
        <v>12</v>
      </c>
      <c r="AR33" s="346">
        <v>12</v>
      </c>
      <c r="AS33" s="346">
        <v>12</v>
      </c>
      <c r="AT33" s="346">
        <v>8</v>
      </c>
      <c r="AU33" s="346">
        <v>13</v>
      </c>
      <c r="AV33" s="346">
        <v>5</v>
      </c>
      <c r="AW33" s="346">
        <v>13</v>
      </c>
      <c r="AX33" s="346">
        <v>13</v>
      </c>
      <c r="AY33" s="346">
        <v>13</v>
      </c>
      <c r="AZ33" s="584"/>
      <c r="BA33" s="467">
        <v>98.5</v>
      </c>
      <c r="BB33" s="348" t="s">
        <v>430</v>
      </c>
      <c r="BC33" s="348" t="s">
        <v>430</v>
      </c>
      <c r="BD33" s="348" t="s">
        <v>430</v>
      </c>
      <c r="BE33" s="375" t="s">
        <v>430</v>
      </c>
      <c r="BF33" s="375">
        <v>1.5</v>
      </c>
      <c r="BG33" s="374"/>
      <c r="BH33" s="594">
        <v>1.5</v>
      </c>
      <c r="BI33" s="348" t="s">
        <v>430</v>
      </c>
      <c r="BJ33" s="348" t="s">
        <v>430</v>
      </c>
      <c r="BK33" s="348" t="s">
        <v>430</v>
      </c>
      <c r="BL33" s="348" t="s">
        <v>430</v>
      </c>
      <c r="BM33" s="375">
        <v>98.5</v>
      </c>
      <c r="BN33" s="375" t="s">
        <v>430</v>
      </c>
      <c r="BO33" s="375" t="s">
        <v>430</v>
      </c>
      <c r="BP33" s="375" t="s">
        <v>430</v>
      </c>
      <c r="BQ33" s="375" t="s">
        <v>430</v>
      </c>
      <c r="BR33" s="466"/>
      <c r="BS33" s="373" t="s">
        <v>430</v>
      </c>
      <c r="BT33" s="354" t="s">
        <v>430</v>
      </c>
      <c r="BU33" s="430"/>
      <c r="BV33" s="374" t="s">
        <v>554</v>
      </c>
    </row>
    <row r="34" spans="1:74" s="428" customFormat="1" x14ac:dyDescent="0.25">
      <c r="A34" s="353" t="s">
        <v>8042</v>
      </c>
      <c r="B34" s="373"/>
      <c r="C34" s="719">
        <v>36433</v>
      </c>
      <c r="D34" s="373"/>
      <c r="E34" s="346">
        <v>1259.82</v>
      </c>
      <c r="F34" s="373"/>
      <c r="G34" s="347">
        <v>99.296999999999997</v>
      </c>
      <c r="H34" s="374"/>
      <c r="I34" s="348">
        <v>19.205829999999999</v>
      </c>
      <c r="J34" s="348">
        <v>6.8852799999999998</v>
      </c>
      <c r="K34" s="348">
        <v>7.9028400000000003</v>
      </c>
      <c r="L34" s="348">
        <v>8.1975300000000004</v>
      </c>
      <c r="M34" s="362"/>
      <c r="N34" s="350">
        <v>71.450900000000004</v>
      </c>
      <c r="O34" s="348">
        <v>-38.705599999999997</v>
      </c>
      <c r="P34" s="348">
        <v>-4.6116999999999999</v>
      </c>
      <c r="Q34" s="348">
        <v>-11.345499999999999</v>
      </c>
      <c r="R34" s="348">
        <v>27.963000000000001</v>
      </c>
      <c r="S34" s="348">
        <v>13.4147</v>
      </c>
      <c r="T34" s="348">
        <v>7.5804</v>
      </c>
      <c r="U34" s="354">
        <v>2.9255</v>
      </c>
      <c r="V34" s="348">
        <v>3.1837</v>
      </c>
      <c r="W34" s="348">
        <v>5.5045999999999999</v>
      </c>
      <c r="X34" s="348">
        <v>6.6345999999999998</v>
      </c>
      <c r="Y34" s="375">
        <v>5.8929999999999998</v>
      </c>
      <c r="Z34" s="348">
        <v>7.2385999999999999</v>
      </c>
      <c r="AA34" s="348">
        <v>-4.3841999999999999</v>
      </c>
      <c r="AB34" s="348">
        <v>20.208100000000002</v>
      </c>
      <c r="AC34" s="348">
        <v>5.4507000000000003</v>
      </c>
      <c r="AD34" s="348">
        <v>4.5846999999999998</v>
      </c>
      <c r="AE34" s="348">
        <v>-4.3841999999999999</v>
      </c>
      <c r="AF34" s="348">
        <v>8.9390999999999998</v>
      </c>
      <c r="AG34" s="569"/>
      <c r="AH34" s="346">
        <v>2</v>
      </c>
      <c r="AI34" s="346">
        <v>13</v>
      </c>
      <c r="AJ34" s="346">
        <v>10</v>
      </c>
      <c r="AK34" s="346">
        <v>12</v>
      </c>
      <c r="AL34" s="346">
        <v>2</v>
      </c>
      <c r="AM34" s="346">
        <v>2</v>
      </c>
      <c r="AN34" s="346">
        <v>5</v>
      </c>
      <c r="AO34" s="572">
        <v>10</v>
      </c>
      <c r="AP34" s="346">
        <v>6</v>
      </c>
      <c r="AQ34" s="346">
        <v>8</v>
      </c>
      <c r="AR34" s="346">
        <v>5</v>
      </c>
      <c r="AS34" s="346">
        <v>5</v>
      </c>
      <c r="AT34" s="346">
        <v>4</v>
      </c>
      <c r="AU34" s="346">
        <v>11</v>
      </c>
      <c r="AV34" s="346">
        <v>2</v>
      </c>
      <c r="AW34" s="346">
        <v>7</v>
      </c>
      <c r="AX34" s="346">
        <v>9</v>
      </c>
      <c r="AY34" s="346">
        <v>11</v>
      </c>
      <c r="AZ34" s="584"/>
      <c r="BA34" s="467">
        <v>84.14</v>
      </c>
      <c r="BB34" s="348" t="s">
        <v>430</v>
      </c>
      <c r="BC34" s="348" t="s">
        <v>430</v>
      </c>
      <c r="BD34" s="348" t="s">
        <v>430</v>
      </c>
      <c r="BE34" s="375" t="s">
        <v>430</v>
      </c>
      <c r="BF34" s="375">
        <v>15.86</v>
      </c>
      <c r="BG34" s="374"/>
      <c r="BH34" s="594">
        <v>15.86</v>
      </c>
      <c r="BI34" s="348" t="s">
        <v>430</v>
      </c>
      <c r="BJ34" s="348" t="s">
        <v>430</v>
      </c>
      <c r="BK34" s="348" t="s">
        <v>430</v>
      </c>
      <c r="BL34" s="348" t="s">
        <v>430</v>
      </c>
      <c r="BM34" s="375">
        <v>72.36</v>
      </c>
      <c r="BN34" s="375" t="s">
        <v>430</v>
      </c>
      <c r="BO34" s="375">
        <v>11.78</v>
      </c>
      <c r="BP34" s="375" t="s">
        <v>430</v>
      </c>
      <c r="BQ34" s="375" t="s">
        <v>430</v>
      </c>
      <c r="BR34" s="466"/>
      <c r="BS34" s="373" t="s">
        <v>430</v>
      </c>
      <c r="BT34" s="354" t="s">
        <v>430</v>
      </c>
      <c r="BU34" s="430"/>
      <c r="BV34" s="374" t="s">
        <v>554</v>
      </c>
    </row>
    <row r="35" spans="1:74" s="428" customFormat="1" x14ac:dyDescent="0.25">
      <c r="A35" s="353" t="s">
        <v>8043</v>
      </c>
      <c r="B35" s="373"/>
      <c r="C35" s="719">
        <v>36409</v>
      </c>
      <c r="D35" s="373"/>
      <c r="E35" s="346">
        <v>924.28</v>
      </c>
      <c r="F35" s="373"/>
      <c r="G35" s="347">
        <v>80.477099999999993</v>
      </c>
      <c r="H35" s="374"/>
      <c r="I35" s="348">
        <v>13.67</v>
      </c>
      <c r="J35" s="348">
        <v>6.52</v>
      </c>
      <c r="K35" s="348">
        <v>6.27</v>
      </c>
      <c r="L35" s="348">
        <v>6.5</v>
      </c>
      <c r="M35" s="362"/>
      <c r="N35" s="350">
        <v>60.5124</v>
      </c>
      <c r="O35" s="348">
        <v>-12.4899</v>
      </c>
      <c r="P35" s="348">
        <v>0.61560000000000004</v>
      </c>
      <c r="Q35" s="348">
        <v>-1.8906000000000001</v>
      </c>
      <c r="R35" s="348">
        <v>28.158100000000001</v>
      </c>
      <c r="S35" s="348">
        <v>12.645099999999999</v>
      </c>
      <c r="T35" s="348">
        <v>6.8677000000000001</v>
      </c>
      <c r="U35" s="354">
        <v>2.2810999999999999</v>
      </c>
      <c r="V35" s="348">
        <v>1.8656999999999999</v>
      </c>
      <c r="W35" s="348">
        <v>5.3741000000000003</v>
      </c>
      <c r="X35" s="348">
        <v>5.8834999999999997</v>
      </c>
      <c r="Y35" s="375">
        <v>5.3605999999999998</v>
      </c>
      <c r="Z35" s="348">
        <v>5.9657999999999998</v>
      </c>
      <c r="AA35" s="348">
        <v>-8.5000000000000006E-3</v>
      </c>
      <c r="AB35" s="348">
        <v>19.954999999999998</v>
      </c>
      <c r="AC35" s="348">
        <v>4.7039999999999997</v>
      </c>
      <c r="AD35" s="348">
        <v>4.0353000000000003</v>
      </c>
      <c r="AE35" s="348">
        <v>-8.5000000000000006E-3</v>
      </c>
      <c r="AF35" s="348">
        <v>8.0679999999999996</v>
      </c>
      <c r="AG35" s="569"/>
      <c r="AH35" s="346">
        <v>7</v>
      </c>
      <c r="AI35" s="346">
        <v>3</v>
      </c>
      <c r="AJ35" s="346">
        <v>4</v>
      </c>
      <c r="AK35" s="346">
        <v>3</v>
      </c>
      <c r="AL35" s="346">
        <v>1</v>
      </c>
      <c r="AM35" s="346">
        <v>4</v>
      </c>
      <c r="AN35" s="346">
        <v>9</v>
      </c>
      <c r="AO35" s="572">
        <v>11</v>
      </c>
      <c r="AP35" s="346">
        <v>11</v>
      </c>
      <c r="AQ35" s="346">
        <v>9</v>
      </c>
      <c r="AR35" s="346">
        <v>11</v>
      </c>
      <c r="AS35" s="346">
        <v>10</v>
      </c>
      <c r="AT35" s="346">
        <v>13</v>
      </c>
      <c r="AU35" s="346">
        <v>4</v>
      </c>
      <c r="AV35" s="346">
        <v>3</v>
      </c>
      <c r="AW35" s="346">
        <v>11</v>
      </c>
      <c r="AX35" s="346">
        <v>11</v>
      </c>
      <c r="AY35" s="346">
        <v>4</v>
      </c>
      <c r="AZ35" s="584"/>
      <c r="BA35" s="467">
        <v>86.56</v>
      </c>
      <c r="BB35" s="348" t="s">
        <v>430</v>
      </c>
      <c r="BC35" s="348" t="s">
        <v>430</v>
      </c>
      <c r="BD35" s="348" t="s">
        <v>430</v>
      </c>
      <c r="BE35" s="375" t="s">
        <v>430</v>
      </c>
      <c r="BF35" s="375">
        <v>13.44</v>
      </c>
      <c r="BG35" s="374"/>
      <c r="BH35" s="594">
        <v>13.44</v>
      </c>
      <c r="BI35" s="348" t="s">
        <v>430</v>
      </c>
      <c r="BJ35" s="348" t="s">
        <v>430</v>
      </c>
      <c r="BK35" s="348" t="s">
        <v>430</v>
      </c>
      <c r="BL35" s="348" t="s">
        <v>430</v>
      </c>
      <c r="BM35" s="375">
        <v>64.84</v>
      </c>
      <c r="BN35" s="375" t="s">
        <v>430</v>
      </c>
      <c r="BO35" s="375">
        <v>21.72</v>
      </c>
      <c r="BP35" s="375" t="s">
        <v>430</v>
      </c>
      <c r="BQ35" s="375" t="s">
        <v>430</v>
      </c>
      <c r="BR35" s="466"/>
      <c r="BS35" s="373" t="s">
        <v>430</v>
      </c>
      <c r="BT35" s="354" t="s">
        <v>430</v>
      </c>
      <c r="BU35" s="430"/>
      <c r="BV35" s="374" t="s">
        <v>554</v>
      </c>
    </row>
    <row r="36" spans="1:74" s="428" customFormat="1" x14ac:dyDescent="0.25">
      <c r="A36" s="353" t="s">
        <v>8044</v>
      </c>
      <c r="B36" s="373"/>
      <c r="C36" s="719">
        <v>37336</v>
      </c>
      <c r="D36" s="373"/>
      <c r="E36" s="346">
        <v>678.27</v>
      </c>
      <c r="F36" s="373"/>
      <c r="G36" s="347">
        <v>44.106099999999998</v>
      </c>
      <c r="H36" s="374"/>
      <c r="I36" s="348">
        <v>18.55</v>
      </c>
      <c r="J36" s="348">
        <v>7.02</v>
      </c>
      <c r="K36" s="348">
        <v>8.26</v>
      </c>
      <c r="L36" s="348">
        <v>8.56</v>
      </c>
      <c r="M36" s="362"/>
      <c r="N36" s="350">
        <v>55.862200000000001</v>
      </c>
      <c r="O36" s="348">
        <v>-19.856300000000001</v>
      </c>
      <c r="P36" s="348">
        <v>-2.8003</v>
      </c>
      <c r="Q36" s="348">
        <v>-6.4447999999999999</v>
      </c>
      <c r="R36" s="348">
        <v>17.017499999999998</v>
      </c>
      <c r="S36" s="348">
        <v>10.5943</v>
      </c>
      <c r="T36" s="348">
        <v>6.3190999999999997</v>
      </c>
      <c r="U36" s="354">
        <v>3.0994000000000002</v>
      </c>
      <c r="V36" s="348">
        <v>2.4325000000000001</v>
      </c>
      <c r="W36" s="348">
        <v>6.1901999999999999</v>
      </c>
      <c r="X36" s="348">
        <v>6.5787000000000004</v>
      </c>
      <c r="Y36" s="375">
        <v>5.6445999999999996</v>
      </c>
      <c r="Z36" s="348">
        <v>6.1547999999999998</v>
      </c>
      <c r="AA36" s="348">
        <v>-1.4162999999999999</v>
      </c>
      <c r="AB36" s="348">
        <v>14.2432</v>
      </c>
      <c r="AC36" s="348">
        <v>4.8460000000000001</v>
      </c>
      <c r="AD36" s="348">
        <v>4.4188000000000001</v>
      </c>
      <c r="AE36" s="348">
        <v>-1.4162999999999999</v>
      </c>
      <c r="AF36" s="348">
        <v>6.2874999999999996</v>
      </c>
      <c r="AG36" s="569"/>
      <c r="AH36" s="346">
        <v>8</v>
      </c>
      <c r="AI36" s="346">
        <v>5</v>
      </c>
      <c r="AJ36" s="346">
        <v>8</v>
      </c>
      <c r="AK36" s="346">
        <v>5</v>
      </c>
      <c r="AL36" s="346">
        <v>12</v>
      </c>
      <c r="AM36" s="346">
        <v>11</v>
      </c>
      <c r="AN36" s="346">
        <v>11</v>
      </c>
      <c r="AO36" s="572">
        <v>9</v>
      </c>
      <c r="AP36" s="346">
        <v>10</v>
      </c>
      <c r="AQ36" s="346">
        <v>5</v>
      </c>
      <c r="AR36" s="346">
        <v>6</v>
      </c>
      <c r="AS36" s="346">
        <v>7</v>
      </c>
      <c r="AT36" s="346">
        <v>10</v>
      </c>
      <c r="AU36" s="346">
        <v>7</v>
      </c>
      <c r="AV36" s="346">
        <v>11</v>
      </c>
      <c r="AW36" s="346">
        <v>10</v>
      </c>
      <c r="AX36" s="346">
        <v>10</v>
      </c>
      <c r="AY36" s="346">
        <v>7</v>
      </c>
      <c r="AZ36" s="584"/>
      <c r="BA36" s="467">
        <v>96.67</v>
      </c>
      <c r="BB36" s="348" t="s">
        <v>430</v>
      </c>
      <c r="BC36" s="348" t="s">
        <v>430</v>
      </c>
      <c r="BD36" s="348" t="s">
        <v>430</v>
      </c>
      <c r="BE36" s="375" t="s">
        <v>430</v>
      </c>
      <c r="BF36" s="375">
        <v>3.33</v>
      </c>
      <c r="BG36" s="374"/>
      <c r="BH36" s="594">
        <v>3.33</v>
      </c>
      <c r="BI36" s="348" t="s">
        <v>430</v>
      </c>
      <c r="BJ36" s="348" t="s">
        <v>430</v>
      </c>
      <c r="BK36" s="348" t="s">
        <v>430</v>
      </c>
      <c r="BL36" s="348" t="s">
        <v>430</v>
      </c>
      <c r="BM36" s="375">
        <v>96.67</v>
      </c>
      <c r="BN36" s="375" t="s">
        <v>430</v>
      </c>
      <c r="BO36" s="375" t="s">
        <v>430</v>
      </c>
      <c r="BP36" s="375" t="s">
        <v>430</v>
      </c>
      <c r="BQ36" s="375" t="s">
        <v>430</v>
      </c>
      <c r="BR36" s="466"/>
      <c r="BS36" s="373" t="s">
        <v>430</v>
      </c>
      <c r="BT36" s="354" t="s">
        <v>430</v>
      </c>
      <c r="BU36" s="430"/>
      <c r="BV36" s="374" t="s">
        <v>554</v>
      </c>
    </row>
    <row r="37" spans="1:74" s="428" customFormat="1" x14ac:dyDescent="0.25">
      <c r="A37" s="353" t="s">
        <v>8045</v>
      </c>
      <c r="B37" s="373"/>
      <c r="C37" s="719">
        <v>40931</v>
      </c>
      <c r="D37" s="373"/>
      <c r="E37" s="346">
        <v>408.51799999999997</v>
      </c>
      <c r="F37" s="373"/>
      <c r="G37" s="347">
        <v>26.783100000000001</v>
      </c>
      <c r="H37" s="374"/>
      <c r="I37" s="348">
        <v>21.83</v>
      </c>
      <c r="J37" s="348">
        <v>7.1262299999999996</v>
      </c>
      <c r="K37" s="348">
        <v>8.86</v>
      </c>
      <c r="L37" s="348">
        <v>9.18</v>
      </c>
      <c r="M37" s="362"/>
      <c r="N37" s="350">
        <v>49.810099999999998</v>
      </c>
      <c r="O37" s="348">
        <v>-29.094200000000001</v>
      </c>
      <c r="P37" s="348">
        <v>-4.0073999999999996</v>
      </c>
      <c r="Q37" s="348">
        <v>-8.0835000000000008</v>
      </c>
      <c r="R37" s="348">
        <v>21.299099999999999</v>
      </c>
      <c r="S37" s="348">
        <v>12.146000000000001</v>
      </c>
      <c r="T37" s="348">
        <v>8.3116000000000003</v>
      </c>
      <c r="U37" s="354">
        <v>4.5902000000000003</v>
      </c>
      <c r="V37" s="348">
        <v>4.2172000000000001</v>
      </c>
      <c r="W37" s="348">
        <v>6.4663000000000004</v>
      </c>
      <c r="X37" s="348">
        <v>7.2199</v>
      </c>
      <c r="Y37" s="375">
        <v>6.0320999999999998</v>
      </c>
      <c r="Z37" s="348">
        <v>6.8548</v>
      </c>
      <c r="AA37" s="348">
        <v>-2.6968999999999999</v>
      </c>
      <c r="AB37" s="348">
        <v>16.1389</v>
      </c>
      <c r="AC37" s="348">
        <v>6.8426</v>
      </c>
      <c r="AD37" s="348">
        <v>5.9732000000000003</v>
      </c>
      <c r="AE37" s="348">
        <v>-2.6968999999999999</v>
      </c>
      <c r="AF37" s="348">
        <v>7.0366999999999997</v>
      </c>
      <c r="AG37" s="569"/>
      <c r="AH37" s="346">
        <v>10</v>
      </c>
      <c r="AI37" s="346">
        <v>10</v>
      </c>
      <c r="AJ37" s="346">
        <v>9</v>
      </c>
      <c r="AK37" s="346">
        <v>9</v>
      </c>
      <c r="AL37" s="346">
        <v>8</v>
      </c>
      <c r="AM37" s="346">
        <v>5</v>
      </c>
      <c r="AN37" s="346">
        <v>2</v>
      </c>
      <c r="AO37" s="572">
        <v>4</v>
      </c>
      <c r="AP37" s="346">
        <v>3</v>
      </c>
      <c r="AQ37" s="346">
        <v>3</v>
      </c>
      <c r="AR37" s="346">
        <v>3</v>
      </c>
      <c r="AS37" s="346">
        <v>4</v>
      </c>
      <c r="AT37" s="346">
        <v>7</v>
      </c>
      <c r="AU37" s="346">
        <v>10</v>
      </c>
      <c r="AV37" s="346">
        <v>6</v>
      </c>
      <c r="AW37" s="346">
        <v>2</v>
      </c>
      <c r="AX37" s="346">
        <v>3</v>
      </c>
      <c r="AY37" s="346">
        <v>10</v>
      </c>
      <c r="AZ37" s="584"/>
      <c r="BA37" s="467">
        <v>87.27</v>
      </c>
      <c r="BB37" s="348" t="s">
        <v>430</v>
      </c>
      <c r="BC37" s="348" t="s">
        <v>430</v>
      </c>
      <c r="BD37" s="348" t="s">
        <v>430</v>
      </c>
      <c r="BE37" s="375" t="s">
        <v>430</v>
      </c>
      <c r="BF37" s="375">
        <v>12.73</v>
      </c>
      <c r="BG37" s="374"/>
      <c r="BH37" s="594">
        <v>12.73</v>
      </c>
      <c r="BI37" s="348" t="s">
        <v>430</v>
      </c>
      <c r="BJ37" s="348" t="s">
        <v>430</v>
      </c>
      <c r="BK37" s="348" t="s">
        <v>430</v>
      </c>
      <c r="BL37" s="348" t="s">
        <v>430</v>
      </c>
      <c r="BM37" s="375">
        <v>87.27</v>
      </c>
      <c r="BN37" s="375" t="s">
        <v>430</v>
      </c>
      <c r="BO37" s="375" t="s">
        <v>430</v>
      </c>
      <c r="BP37" s="375" t="s">
        <v>430</v>
      </c>
      <c r="BQ37" s="375" t="s">
        <v>430</v>
      </c>
      <c r="BR37" s="466"/>
      <c r="BS37" s="373" t="s">
        <v>430</v>
      </c>
      <c r="BT37" s="354" t="s">
        <v>430</v>
      </c>
      <c r="BU37" s="430"/>
      <c r="BV37" s="374" t="s">
        <v>554</v>
      </c>
    </row>
    <row r="38" spans="1:74" s="428" customFormat="1" x14ac:dyDescent="0.25">
      <c r="A38" s="353" t="s">
        <v>8046</v>
      </c>
      <c r="B38" s="373"/>
      <c r="C38" s="719">
        <v>37277</v>
      </c>
      <c r="D38" s="373"/>
      <c r="E38" s="346">
        <v>422.93599999999998</v>
      </c>
      <c r="F38" s="373"/>
      <c r="G38" s="347">
        <v>65.789900000000003</v>
      </c>
      <c r="H38" s="374"/>
      <c r="I38" s="348">
        <v>7</v>
      </c>
      <c r="J38" s="348">
        <v>6.12</v>
      </c>
      <c r="K38" s="348">
        <v>3.1</v>
      </c>
      <c r="L38" s="348">
        <v>3.2</v>
      </c>
      <c r="M38" s="362"/>
      <c r="N38" s="350">
        <v>25.482900000000001</v>
      </c>
      <c r="O38" s="348">
        <v>-3.18</v>
      </c>
      <c r="P38" s="348">
        <v>2.5215999999999998</v>
      </c>
      <c r="Q38" s="348">
        <v>1.5702</v>
      </c>
      <c r="R38" s="348">
        <v>9.8002000000000002</v>
      </c>
      <c r="S38" s="348">
        <v>6.1047000000000002</v>
      </c>
      <c r="T38" s="348">
        <v>7.8209999999999997</v>
      </c>
      <c r="U38" s="354">
        <v>5.5898000000000003</v>
      </c>
      <c r="V38" s="348">
        <v>4.0757000000000003</v>
      </c>
      <c r="W38" s="348">
        <v>6.2042000000000002</v>
      </c>
      <c r="X38" s="348">
        <v>6.7031000000000001</v>
      </c>
      <c r="Y38" s="375">
        <v>5.8055000000000003</v>
      </c>
      <c r="Z38" s="348">
        <v>7.1182999999999996</v>
      </c>
      <c r="AA38" s="348">
        <v>3.5596999999999999</v>
      </c>
      <c r="AB38" s="348">
        <v>11.0396</v>
      </c>
      <c r="AC38" s="348">
        <v>6.8193999999999999</v>
      </c>
      <c r="AD38" s="348">
        <v>6.3282999999999996</v>
      </c>
      <c r="AE38" s="348">
        <v>3.5596999999999999</v>
      </c>
      <c r="AF38" s="348">
        <v>7.9931000000000001</v>
      </c>
      <c r="AG38" s="569"/>
      <c r="AH38" s="346">
        <v>14</v>
      </c>
      <c r="AI38" s="346">
        <v>2</v>
      </c>
      <c r="AJ38" s="346">
        <v>2</v>
      </c>
      <c r="AK38" s="346">
        <v>1</v>
      </c>
      <c r="AL38" s="346">
        <v>14</v>
      </c>
      <c r="AM38" s="346">
        <v>14</v>
      </c>
      <c r="AN38" s="346">
        <v>3</v>
      </c>
      <c r="AO38" s="572">
        <v>2</v>
      </c>
      <c r="AP38" s="346">
        <v>4</v>
      </c>
      <c r="AQ38" s="346">
        <v>4</v>
      </c>
      <c r="AR38" s="346">
        <v>4</v>
      </c>
      <c r="AS38" s="346">
        <v>6</v>
      </c>
      <c r="AT38" s="346">
        <v>5</v>
      </c>
      <c r="AU38" s="346">
        <v>1</v>
      </c>
      <c r="AV38" s="346">
        <v>14</v>
      </c>
      <c r="AW38" s="346">
        <v>3</v>
      </c>
      <c r="AX38" s="346">
        <v>2</v>
      </c>
      <c r="AY38" s="346">
        <v>1</v>
      </c>
      <c r="AZ38" s="584"/>
      <c r="BA38" s="467">
        <v>84.56</v>
      </c>
      <c r="BB38" s="348" t="s">
        <v>430</v>
      </c>
      <c r="BC38" s="348" t="s">
        <v>430</v>
      </c>
      <c r="BD38" s="348" t="s">
        <v>430</v>
      </c>
      <c r="BE38" s="375" t="s">
        <v>430</v>
      </c>
      <c r="BF38" s="375">
        <v>15.44</v>
      </c>
      <c r="BG38" s="374"/>
      <c r="BH38" s="594">
        <v>15.44</v>
      </c>
      <c r="BI38" s="348" t="s">
        <v>430</v>
      </c>
      <c r="BJ38" s="348" t="s">
        <v>430</v>
      </c>
      <c r="BK38" s="348" t="s">
        <v>430</v>
      </c>
      <c r="BL38" s="348" t="s">
        <v>430</v>
      </c>
      <c r="BM38" s="375">
        <v>46.62</v>
      </c>
      <c r="BN38" s="375" t="s">
        <v>430</v>
      </c>
      <c r="BO38" s="375">
        <v>37.94</v>
      </c>
      <c r="BP38" s="375" t="s">
        <v>430</v>
      </c>
      <c r="BQ38" s="375" t="s">
        <v>430</v>
      </c>
      <c r="BR38" s="466"/>
      <c r="BS38" s="373" t="s">
        <v>430</v>
      </c>
      <c r="BT38" s="354" t="s">
        <v>430</v>
      </c>
      <c r="BU38" s="430"/>
      <c r="BV38" s="374" t="s">
        <v>554</v>
      </c>
    </row>
    <row r="39" spans="1:74" s="428" customFormat="1" x14ac:dyDescent="0.25">
      <c r="A39" s="353" t="s">
        <v>8047</v>
      </c>
      <c r="B39" s="373"/>
      <c r="C39" s="719">
        <v>36614</v>
      </c>
      <c r="D39" s="373"/>
      <c r="E39" s="346">
        <v>165.542</v>
      </c>
      <c r="F39" s="373"/>
      <c r="G39" s="347">
        <v>67.137</v>
      </c>
      <c r="H39" s="374"/>
      <c r="I39" s="348">
        <v>20.86</v>
      </c>
      <c r="J39" s="348">
        <v>7.31</v>
      </c>
      <c r="K39" s="348">
        <v>9.0500000000000007</v>
      </c>
      <c r="L39" s="348">
        <v>9.3800000000000008</v>
      </c>
      <c r="M39" s="362"/>
      <c r="N39" s="350">
        <v>63.883499999999998</v>
      </c>
      <c r="O39" s="348">
        <v>-18.8901</v>
      </c>
      <c r="P39" s="348">
        <v>-0.85419999999999996</v>
      </c>
      <c r="Q39" s="348">
        <v>-7.0214999999999996</v>
      </c>
      <c r="R39" s="348">
        <v>19.663599999999999</v>
      </c>
      <c r="S39" s="348">
        <v>9.2138000000000009</v>
      </c>
      <c r="T39" s="348">
        <v>5.2363999999999997</v>
      </c>
      <c r="U39" s="354">
        <v>1.6248</v>
      </c>
      <c r="V39" s="348">
        <v>1.2950999999999999</v>
      </c>
      <c r="W39" s="348">
        <v>4.0906000000000002</v>
      </c>
      <c r="X39" s="348">
        <v>5.2058999999999997</v>
      </c>
      <c r="Y39" s="375">
        <v>4.4120999999999997</v>
      </c>
      <c r="Z39" s="348">
        <v>5.5871000000000004</v>
      </c>
      <c r="AA39" s="348">
        <v>-1.0731999999999999</v>
      </c>
      <c r="AB39" s="348">
        <v>13.697100000000001</v>
      </c>
      <c r="AC39" s="348">
        <v>3.3980000000000001</v>
      </c>
      <c r="AD39" s="348">
        <v>3.0177</v>
      </c>
      <c r="AE39" s="348">
        <v>-1.0731999999999999</v>
      </c>
      <c r="AF39" s="348">
        <v>7.5042</v>
      </c>
      <c r="AG39" s="569"/>
      <c r="AH39" s="346">
        <v>5</v>
      </c>
      <c r="AI39" s="346">
        <v>4</v>
      </c>
      <c r="AJ39" s="346">
        <v>6</v>
      </c>
      <c r="AK39" s="346">
        <v>7</v>
      </c>
      <c r="AL39" s="346">
        <v>11</v>
      </c>
      <c r="AM39" s="346">
        <v>13</v>
      </c>
      <c r="AN39" s="346">
        <v>14</v>
      </c>
      <c r="AO39" s="572">
        <v>12</v>
      </c>
      <c r="AP39" s="346">
        <v>13</v>
      </c>
      <c r="AQ39" s="346">
        <v>13</v>
      </c>
      <c r="AR39" s="346">
        <v>14</v>
      </c>
      <c r="AS39" s="346">
        <v>14</v>
      </c>
      <c r="AT39" s="346">
        <v>14</v>
      </c>
      <c r="AU39" s="346">
        <v>6</v>
      </c>
      <c r="AV39" s="346">
        <v>12</v>
      </c>
      <c r="AW39" s="346">
        <v>14</v>
      </c>
      <c r="AX39" s="346">
        <v>14</v>
      </c>
      <c r="AY39" s="346">
        <v>6</v>
      </c>
      <c r="AZ39" s="584"/>
      <c r="BA39" s="467">
        <v>98.66</v>
      </c>
      <c r="BB39" s="348" t="s">
        <v>430</v>
      </c>
      <c r="BC39" s="348" t="s">
        <v>430</v>
      </c>
      <c r="BD39" s="348" t="s">
        <v>430</v>
      </c>
      <c r="BE39" s="375" t="s">
        <v>430</v>
      </c>
      <c r="BF39" s="375">
        <v>1.34</v>
      </c>
      <c r="BG39" s="374"/>
      <c r="BH39" s="594">
        <v>1.34</v>
      </c>
      <c r="BI39" s="348" t="s">
        <v>430</v>
      </c>
      <c r="BJ39" s="348" t="s">
        <v>430</v>
      </c>
      <c r="BK39" s="348" t="s">
        <v>430</v>
      </c>
      <c r="BL39" s="348" t="s">
        <v>430</v>
      </c>
      <c r="BM39" s="375">
        <v>98.66</v>
      </c>
      <c r="BN39" s="375" t="s">
        <v>430</v>
      </c>
      <c r="BO39" s="375" t="s">
        <v>430</v>
      </c>
      <c r="BP39" s="375" t="s">
        <v>430</v>
      </c>
      <c r="BQ39" s="375" t="s">
        <v>430</v>
      </c>
      <c r="BR39" s="466"/>
      <c r="BS39" s="373" t="s">
        <v>430</v>
      </c>
      <c r="BT39" s="354" t="s">
        <v>430</v>
      </c>
      <c r="BU39" s="430"/>
      <c r="BV39" s="374" t="s">
        <v>554</v>
      </c>
    </row>
    <row r="40" spans="1:74" s="428" customFormat="1" x14ac:dyDescent="0.25">
      <c r="A40" s="353" t="s">
        <v>8048</v>
      </c>
      <c r="B40" s="373"/>
      <c r="C40" s="719">
        <v>39487</v>
      </c>
      <c r="D40" s="373"/>
      <c r="E40" s="346">
        <v>136.88</v>
      </c>
      <c r="F40" s="373"/>
      <c r="G40" s="347">
        <v>2927.3033999999998</v>
      </c>
      <c r="H40" s="374"/>
      <c r="I40" s="348">
        <v>26.64</v>
      </c>
      <c r="J40" s="348">
        <v>7.31</v>
      </c>
      <c r="K40" s="348">
        <v>10.64</v>
      </c>
      <c r="L40" s="348">
        <v>11.03</v>
      </c>
      <c r="M40" s="362"/>
      <c r="N40" s="350">
        <v>69.206999999999994</v>
      </c>
      <c r="O40" s="348">
        <v>-21.866700000000002</v>
      </c>
      <c r="P40" s="348">
        <v>0.88690000000000002</v>
      </c>
      <c r="Q40" s="348">
        <v>-9.1313999999999993</v>
      </c>
      <c r="R40" s="348">
        <v>27.7546</v>
      </c>
      <c r="S40" s="348">
        <v>12.7216</v>
      </c>
      <c r="T40" s="348">
        <v>7.1737000000000002</v>
      </c>
      <c r="U40" s="354">
        <v>3.6831999999999998</v>
      </c>
      <c r="V40" s="348">
        <v>2.7635000000000001</v>
      </c>
      <c r="W40" s="348">
        <v>5.0922000000000001</v>
      </c>
      <c r="X40" s="348">
        <v>6.3997999999999999</v>
      </c>
      <c r="Y40" s="375">
        <v>5.4413</v>
      </c>
      <c r="Z40" s="348">
        <v>6.0462999999999996</v>
      </c>
      <c r="AA40" s="348">
        <v>-1.8095000000000001</v>
      </c>
      <c r="AB40" s="348">
        <v>19.383500000000002</v>
      </c>
      <c r="AC40" s="348">
        <v>4.9805999999999999</v>
      </c>
      <c r="AD40" s="348">
        <v>4.9001999999999999</v>
      </c>
      <c r="AE40" s="348">
        <v>-1.8095000000000001</v>
      </c>
      <c r="AF40" s="348">
        <v>5.9964000000000004</v>
      </c>
      <c r="AG40" s="569"/>
      <c r="AH40" s="346">
        <v>3</v>
      </c>
      <c r="AI40" s="346">
        <v>6</v>
      </c>
      <c r="AJ40" s="346">
        <v>3</v>
      </c>
      <c r="AK40" s="346">
        <v>10</v>
      </c>
      <c r="AL40" s="346">
        <v>3</v>
      </c>
      <c r="AM40" s="346">
        <v>3</v>
      </c>
      <c r="AN40" s="346">
        <v>7</v>
      </c>
      <c r="AO40" s="572">
        <v>5</v>
      </c>
      <c r="AP40" s="346">
        <v>8</v>
      </c>
      <c r="AQ40" s="346">
        <v>11</v>
      </c>
      <c r="AR40" s="346">
        <v>8</v>
      </c>
      <c r="AS40" s="346">
        <v>9</v>
      </c>
      <c r="AT40" s="346">
        <v>12</v>
      </c>
      <c r="AU40" s="346">
        <v>8</v>
      </c>
      <c r="AV40" s="346">
        <v>4</v>
      </c>
      <c r="AW40" s="346">
        <v>9</v>
      </c>
      <c r="AX40" s="346">
        <v>5</v>
      </c>
      <c r="AY40" s="346">
        <v>8</v>
      </c>
      <c r="AZ40" s="584"/>
      <c r="BA40" s="467">
        <v>93.91</v>
      </c>
      <c r="BB40" s="348" t="s">
        <v>430</v>
      </c>
      <c r="BC40" s="348" t="s">
        <v>430</v>
      </c>
      <c r="BD40" s="348" t="s">
        <v>430</v>
      </c>
      <c r="BE40" s="375" t="s">
        <v>430</v>
      </c>
      <c r="BF40" s="375">
        <v>6.09</v>
      </c>
      <c r="BG40" s="374"/>
      <c r="BH40" s="594">
        <v>6.09</v>
      </c>
      <c r="BI40" s="348" t="s">
        <v>430</v>
      </c>
      <c r="BJ40" s="348" t="s">
        <v>430</v>
      </c>
      <c r="BK40" s="348" t="s">
        <v>430</v>
      </c>
      <c r="BL40" s="348" t="s">
        <v>430</v>
      </c>
      <c r="BM40" s="375">
        <v>93.91</v>
      </c>
      <c r="BN40" s="375" t="s">
        <v>430</v>
      </c>
      <c r="BO40" s="375" t="s">
        <v>430</v>
      </c>
      <c r="BP40" s="375" t="s">
        <v>430</v>
      </c>
      <c r="BQ40" s="375" t="s">
        <v>430</v>
      </c>
      <c r="BR40" s="466"/>
      <c r="BS40" s="373" t="s">
        <v>430</v>
      </c>
      <c r="BT40" s="354" t="s">
        <v>430</v>
      </c>
      <c r="BU40" s="430"/>
      <c r="BV40" s="374" t="s">
        <v>554</v>
      </c>
    </row>
    <row r="41" spans="1:74" x14ac:dyDescent="0.25">
      <c r="A41" s="695" t="s">
        <v>93</v>
      </c>
      <c r="B41" s="43"/>
      <c r="C41" s="720"/>
      <c r="D41" s="43"/>
      <c r="E41" s="51"/>
      <c r="F41" s="43"/>
      <c r="G41" s="55"/>
      <c r="H41" s="66"/>
      <c r="I41" s="59"/>
      <c r="J41" s="59"/>
      <c r="K41" s="59"/>
      <c r="L41" s="59"/>
      <c r="M41" s="258"/>
      <c r="N41" s="70">
        <v>56.191600000000001</v>
      </c>
      <c r="O41" s="59">
        <v>-24.280899999999999</v>
      </c>
      <c r="P41" s="59">
        <v>-2.7153999999999998</v>
      </c>
      <c r="Q41" s="59">
        <v>-7.6260000000000003</v>
      </c>
      <c r="R41" s="59">
        <v>21.713000000000001</v>
      </c>
      <c r="S41" s="59">
        <v>11.3268</v>
      </c>
      <c r="T41" s="59">
        <v>7.3936999999999999</v>
      </c>
      <c r="U41" s="88">
        <v>3.6212</v>
      </c>
      <c r="V41" s="59">
        <v>3.0234000000000001</v>
      </c>
      <c r="W41" s="59">
        <v>5.5320999999999998</v>
      </c>
      <c r="X41" s="59">
        <v>6.3678999999999997</v>
      </c>
      <c r="Y41" s="276">
        <v>5.5881999999999996</v>
      </c>
      <c r="Z41" s="59">
        <v>6.6818</v>
      </c>
      <c r="AA41" s="59">
        <v>-2.5710000000000002</v>
      </c>
      <c r="AB41" s="59">
        <v>16.234200000000001</v>
      </c>
      <c r="AC41" s="59">
        <v>5.7159000000000004</v>
      </c>
      <c r="AD41" s="59">
        <v>4.9832000000000001</v>
      </c>
      <c r="AE41" s="59">
        <v>-2.5710000000000002</v>
      </c>
      <c r="AF41" s="59">
        <v>7.7638999999999996</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6" t="s">
        <v>94</v>
      </c>
      <c r="B42" s="44"/>
      <c r="C42" s="721"/>
      <c r="D42" s="44"/>
      <c r="E42" s="52"/>
      <c r="F42" s="44"/>
      <c r="G42" s="56"/>
      <c r="H42" s="67"/>
      <c r="I42" s="60"/>
      <c r="J42" s="60"/>
      <c r="K42" s="60"/>
      <c r="L42" s="60"/>
      <c r="M42" s="259"/>
      <c r="N42" s="71">
        <v>71.756299999999996</v>
      </c>
      <c r="O42" s="60">
        <v>-3.1265000000000001</v>
      </c>
      <c r="P42" s="60">
        <v>4.9622999999999999</v>
      </c>
      <c r="Q42" s="60">
        <v>1.5702</v>
      </c>
      <c r="R42" s="60">
        <v>28.158100000000001</v>
      </c>
      <c r="S42" s="60">
        <v>15.59</v>
      </c>
      <c r="T42" s="60">
        <v>13.0511</v>
      </c>
      <c r="U42" s="89">
        <v>9.0022000000000002</v>
      </c>
      <c r="V42" s="60">
        <v>6.6265000000000001</v>
      </c>
      <c r="W42" s="60">
        <v>6.9672999999999998</v>
      </c>
      <c r="X42" s="60">
        <v>7.6558000000000002</v>
      </c>
      <c r="Y42" s="277">
        <v>6.6677999999999997</v>
      </c>
      <c r="Z42" s="60">
        <v>7.5429000000000004</v>
      </c>
      <c r="AA42" s="60">
        <v>3.5596999999999999</v>
      </c>
      <c r="AB42" s="60">
        <v>20.391100000000002</v>
      </c>
      <c r="AC42" s="60">
        <v>11.882999999999999</v>
      </c>
      <c r="AD42" s="60">
        <v>9.6645000000000003</v>
      </c>
      <c r="AE42" s="60">
        <v>3.5596999999999999</v>
      </c>
      <c r="AF42" s="60">
        <v>9.2509999999999994</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6" t="s">
        <v>95</v>
      </c>
      <c r="B43" s="44"/>
      <c r="C43" s="721"/>
      <c r="D43" s="44"/>
      <c r="E43" s="52"/>
      <c r="F43" s="44"/>
      <c r="G43" s="56"/>
      <c r="H43" s="67"/>
      <c r="I43" s="60"/>
      <c r="J43" s="60"/>
      <c r="K43" s="60"/>
      <c r="L43" s="60"/>
      <c r="M43" s="259"/>
      <c r="N43" s="71">
        <v>25.482900000000001</v>
      </c>
      <c r="O43" s="60">
        <v>-46.491799999999998</v>
      </c>
      <c r="P43" s="60">
        <v>-10.5124</v>
      </c>
      <c r="Q43" s="60">
        <v>-16.846699999999998</v>
      </c>
      <c r="R43" s="60">
        <v>9.8002000000000002</v>
      </c>
      <c r="S43" s="60">
        <v>6.1047000000000002</v>
      </c>
      <c r="T43" s="60">
        <v>5.2363999999999997</v>
      </c>
      <c r="U43" s="89">
        <v>1.4428000000000001</v>
      </c>
      <c r="V43" s="60">
        <v>1.1728000000000001</v>
      </c>
      <c r="W43" s="60">
        <v>3.9792999999999998</v>
      </c>
      <c r="X43" s="60">
        <v>5.2058999999999997</v>
      </c>
      <c r="Y43" s="277">
        <v>4.4120999999999997</v>
      </c>
      <c r="Z43" s="60">
        <v>5.5871000000000004</v>
      </c>
      <c r="AA43" s="60">
        <v>-12.269399999999999</v>
      </c>
      <c r="AB43" s="60">
        <v>11.0396</v>
      </c>
      <c r="AC43" s="60">
        <v>3.3980000000000001</v>
      </c>
      <c r="AD43" s="60">
        <v>3.0177</v>
      </c>
      <c r="AE43" s="60">
        <v>-12.269399999999999</v>
      </c>
      <c r="AF43" s="60">
        <v>5.9964000000000004</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7" t="s">
        <v>96</v>
      </c>
      <c r="B44" s="45"/>
      <c r="C44" s="722"/>
      <c r="D44" s="45"/>
      <c r="E44" s="53"/>
      <c r="F44" s="45"/>
      <c r="G44" s="57"/>
      <c r="H44" s="68"/>
      <c r="I44" s="61"/>
      <c r="J44" s="61"/>
      <c r="K44" s="61"/>
      <c r="L44" s="61"/>
      <c r="M44" s="262"/>
      <c r="N44" s="72">
        <v>58.1873</v>
      </c>
      <c r="O44" s="61">
        <v>-24.960899999999999</v>
      </c>
      <c r="P44" s="61">
        <v>-2.3883999999999999</v>
      </c>
      <c r="Q44" s="61">
        <v>-7.2007500000000002</v>
      </c>
      <c r="R44" s="61">
        <v>21.384799999999998</v>
      </c>
      <c r="S44" s="61">
        <v>11.354799999999999</v>
      </c>
      <c r="T44" s="61">
        <v>7.0553999999999997</v>
      </c>
      <c r="U44" s="90">
        <v>3.3310499999999998</v>
      </c>
      <c r="V44" s="61">
        <v>2.9321999999999999</v>
      </c>
      <c r="W44" s="61">
        <v>5.56</v>
      </c>
      <c r="X44" s="61">
        <v>6.4458000000000002</v>
      </c>
      <c r="Y44" s="279">
        <v>5.5805999999999996</v>
      </c>
      <c r="Z44" s="61">
        <v>6.8436000000000003</v>
      </c>
      <c r="AA44" s="61">
        <v>-1.6129</v>
      </c>
      <c r="AB44" s="61">
        <v>15.972099999999999</v>
      </c>
      <c r="AC44" s="61">
        <v>5.399</v>
      </c>
      <c r="AD44" s="61">
        <v>4.7506000000000004</v>
      </c>
      <c r="AE44" s="61">
        <v>-1.6129</v>
      </c>
      <c r="AF44" s="61">
        <v>7.8730500000000001</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4" t="s">
        <v>293</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8049</v>
      </c>
      <c r="B46" s="373"/>
      <c r="C46" s="719">
        <v>41275</v>
      </c>
      <c r="D46" s="373"/>
      <c r="E46" s="346">
        <v>149.16999999999999</v>
      </c>
      <c r="F46" s="373"/>
      <c r="G46" s="347">
        <v>67.590599999999995</v>
      </c>
      <c r="H46" s="374"/>
      <c r="I46" s="348">
        <v>17.84</v>
      </c>
      <c r="J46" s="348">
        <v>7.21</v>
      </c>
      <c r="K46" s="348">
        <v>5.5</v>
      </c>
      <c r="L46" s="348">
        <v>5.71</v>
      </c>
      <c r="M46" s="362"/>
      <c r="N46" s="350">
        <v>48.557899999999997</v>
      </c>
      <c r="O46" s="348">
        <v>18.911899999999999</v>
      </c>
      <c r="P46" s="348">
        <v>10.644600000000001</v>
      </c>
      <c r="Q46" s="348">
        <v>5.7173999999999996</v>
      </c>
      <c r="R46" s="348">
        <v>18.304200000000002</v>
      </c>
      <c r="S46" s="348">
        <v>9.2946000000000009</v>
      </c>
      <c r="T46" s="348">
        <v>7.7538999999999998</v>
      </c>
      <c r="U46" s="354">
        <v>5.3860000000000001</v>
      </c>
      <c r="V46" s="348">
        <v>4.6456</v>
      </c>
      <c r="W46" s="348">
        <v>6.7248999999999999</v>
      </c>
      <c r="X46" s="348">
        <v>6.5834999999999999</v>
      </c>
      <c r="Y46" s="375">
        <v>5.6840000000000002</v>
      </c>
      <c r="Z46" s="348">
        <v>5.9714</v>
      </c>
      <c r="AA46" s="348">
        <v>10.603</v>
      </c>
      <c r="AB46" s="348">
        <v>14.058299999999999</v>
      </c>
      <c r="AC46" s="348">
        <v>6.2362000000000002</v>
      </c>
      <c r="AD46" s="348">
        <v>6.4004000000000003</v>
      </c>
      <c r="AE46" s="348">
        <v>10.603</v>
      </c>
      <c r="AF46" s="348">
        <v>7.0606999999999998</v>
      </c>
      <c r="AG46" s="569"/>
      <c r="AH46" s="346">
        <v>4</v>
      </c>
      <c r="AI46" s="346">
        <v>1</v>
      </c>
      <c r="AJ46" s="346">
        <v>1</v>
      </c>
      <c r="AK46" s="346">
        <v>1</v>
      </c>
      <c r="AL46" s="346">
        <v>5</v>
      </c>
      <c r="AM46" s="346">
        <v>6</v>
      </c>
      <c r="AN46" s="346">
        <v>2</v>
      </c>
      <c r="AO46" s="572">
        <v>1</v>
      </c>
      <c r="AP46" s="346">
        <v>1</v>
      </c>
      <c r="AQ46" s="346">
        <v>1</v>
      </c>
      <c r="AR46" s="346">
        <v>3</v>
      </c>
      <c r="AS46" s="346">
        <v>3</v>
      </c>
      <c r="AT46" s="346">
        <v>5</v>
      </c>
      <c r="AU46" s="346">
        <v>1</v>
      </c>
      <c r="AV46" s="346">
        <v>5</v>
      </c>
      <c r="AW46" s="346">
        <v>2</v>
      </c>
      <c r="AX46" s="346">
        <v>1</v>
      </c>
      <c r="AY46" s="346">
        <v>1</v>
      </c>
      <c r="AZ46" s="584"/>
      <c r="BA46" s="467">
        <v>84.22</v>
      </c>
      <c r="BB46" s="348" t="s">
        <v>430</v>
      </c>
      <c r="BC46" s="348" t="s">
        <v>430</v>
      </c>
      <c r="BD46" s="348" t="s">
        <v>430</v>
      </c>
      <c r="BE46" s="375">
        <v>46.82</v>
      </c>
      <c r="BF46" s="375">
        <v>15.78</v>
      </c>
      <c r="BG46" s="374"/>
      <c r="BH46" s="594">
        <v>15.73</v>
      </c>
      <c r="BI46" s="348" t="s">
        <v>430</v>
      </c>
      <c r="BJ46" s="348" t="s">
        <v>430</v>
      </c>
      <c r="BK46" s="348" t="s">
        <v>430</v>
      </c>
      <c r="BL46" s="348" t="s">
        <v>430</v>
      </c>
      <c r="BM46" s="375">
        <v>84.22</v>
      </c>
      <c r="BN46" s="375" t="s">
        <v>430</v>
      </c>
      <c r="BO46" s="375" t="s">
        <v>430</v>
      </c>
      <c r="BP46" s="375" t="s">
        <v>430</v>
      </c>
      <c r="BQ46" s="375">
        <v>46.82</v>
      </c>
      <c r="BR46" s="466"/>
      <c r="BS46" s="373" t="s">
        <v>430</v>
      </c>
      <c r="BT46" s="354">
        <v>13.377936398934001</v>
      </c>
      <c r="BU46" s="430"/>
      <c r="BV46" s="374" t="s">
        <v>554</v>
      </c>
    </row>
    <row r="47" spans="1:74" s="428" customFormat="1" x14ac:dyDescent="0.25">
      <c r="A47" s="353" t="s">
        <v>8050</v>
      </c>
      <c r="B47" s="373"/>
      <c r="C47" s="719">
        <v>41683</v>
      </c>
      <c r="D47" s="373"/>
      <c r="E47" s="346">
        <v>131.935</v>
      </c>
      <c r="F47" s="373"/>
      <c r="G47" s="347">
        <v>26.9253</v>
      </c>
      <c r="H47" s="374"/>
      <c r="I47" s="348">
        <v>26.22</v>
      </c>
      <c r="J47" s="348">
        <v>7.41</v>
      </c>
      <c r="K47" s="348">
        <v>10.47</v>
      </c>
      <c r="L47" s="348">
        <v>11.25</v>
      </c>
      <c r="M47" s="362"/>
      <c r="N47" s="350">
        <v>59.200099999999999</v>
      </c>
      <c r="O47" s="348">
        <v>-18.408300000000001</v>
      </c>
      <c r="P47" s="348">
        <v>2.5188000000000001</v>
      </c>
      <c r="Q47" s="348">
        <v>-6.0377999999999998</v>
      </c>
      <c r="R47" s="348">
        <v>23.180399999999999</v>
      </c>
      <c r="S47" s="348">
        <v>10.9763</v>
      </c>
      <c r="T47" s="348">
        <v>6.5768000000000004</v>
      </c>
      <c r="U47" s="354">
        <v>2.9222000000000001</v>
      </c>
      <c r="V47" s="348">
        <v>2.5916999999999999</v>
      </c>
      <c r="W47" s="348">
        <v>5.4290000000000003</v>
      </c>
      <c r="X47" s="348">
        <v>6.6755000000000004</v>
      </c>
      <c r="Y47" s="375">
        <v>6.0701999999999998</v>
      </c>
      <c r="Z47" s="348">
        <v>7.5053999999999998</v>
      </c>
      <c r="AA47" s="348">
        <v>2.0352000000000001</v>
      </c>
      <c r="AB47" s="348">
        <v>13.3452</v>
      </c>
      <c r="AC47" s="348">
        <v>4.8808999999999996</v>
      </c>
      <c r="AD47" s="348">
        <v>4.0960000000000001</v>
      </c>
      <c r="AE47" s="348">
        <v>2.0352000000000001</v>
      </c>
      <c r="AF47" s="348">
        <v>8.2964000000000002</v>
      </c>
      <c r="AG47" s="569"/>
      <c r="AH47" s="346">
        <v>2</v>
      </c>
      <c r="AI47" s="346">
        <v>6</v>
      </c>
      <c r="AJ47" s="346">
        <v>4</v>
      </c>
      <c r="AK47" s="346">
        <v>5</v>
      </c>
      <c r="AL47" s="346">
        <v>4</v>
      </c>
      <c r="AM47" s="346">
        <v>4</v>
      </c>
      <c r="AN47" s="346">
        <v>5</v>
      </c>
      <c r="AO47" s="572">
        <v>4</v>
      </c>
      <c r="AP47" s="346">
        <v>4</v>
      </c>
      <c r="AQ47" s="346">
        <v>4</v>
      </c>
      <c r="AR47" s="346">
        <v>2</v>
      </c>
      <c r="AS47" s="346">
        <v>1</v>
      </c>
      <c r="AT47" s="346">
        <v>1</v>
      </c>
      <c r="AU47" s="346">
        <v>5</v>
      </c>
      <c r="AV47" s="346">
        <v>6</v>
      </c>
      <c r="AW47" s="346">
        <v>4</v>
      </c>
      <c r="AX47" s="346">
        <v>4</v>
      </c>
      <c r="AY47" s="346">
        <v>5</v>
      </c>
      <c r="AZ47" s="584"/>
      <c r="BA47" s="467">
        <v>95.98</v>
      </c>
      <c r="BB47" s="348" t="s">
        <v>430</v>
      </c>
      <c r="BC47" s="348" t="s">
        <v>430</v>
      </c>
      <c r="BD47" s="348" t="s">
        <v>430</v>
      </c>
      <c r="BE47" s="375" t="s">
        <v>430</v>
      </c>
      <c r="BF47" s="375">
        <v>4.0199999999999996</v>
      </c>
      <c r="BG47" s="374"/>
      <c r="BH47" s="594">
        <v>4.0199999999999996</v>
      </c>
      <c r="BI47" s="348" t="s">
        <v>430</v>
      </c>
      <c r="BJ47" s="348" t="s">
        <v>430</v>
      </c>
      <c r="BK47" s="348" t="s">
        <v>430</v>
      </c>
      <c r="BL47" s="348" t="s">
        <v>430</v>
      </c>
      <c r="BM47" s="375">
        <v>95.98</v>
      </c>
      <c r="BN47" s="375" t="s">
        <v>430</v>
      </c>
      <c r="BO47" s="375" t="s">
        <v>430</v>
      </c>
      <c r="BP47" s="375" t="s">
        <v>430</v>
      </c>
      <c r="BQ47" s="375" t="s">
        <v>430</v>
      </c>
      <c r="BR47" s="466"/>
      <c r="BS47" s="373" t="s">
        <v>430</v>
      </c>
      <c r="BT47" s="354" t="s">
        <v>430</v>
      </c>
      <c r="BU47" s="430"/>
      <c r="BV47" s="374" t="s">
        <v>554</v>
      </c>
    </row>
    <row r="48" spans="1:74" s="428" customFormat="1" x14ac:dyDescent="0.25">
      <c r="A48" s="353" t="s">
        <v>8051</v>
      </c>
      <c r="B48" s="373"/>
      <c r="C48" s="719">
        <v>41276</v>
      </c>
      <c r="D48" s="373"/>
      <c r="E48" s="346">
        <v>118.84399999999999</v>
      </c>
      <c r="F48" s="373"/>
      <c r="G48" s="347">
        <v>83.408900000000003</v>
      </c>
      <c r="H48" s="374"/>
      <c r="I48" s="348">
        <v>6.51</v>
      </c>
      <c r="J48" s="348">
        <v>6.46</v>
      </c>
      <c r="K48" s="348">
        <v>3.8</v>
      </c>
      <c r="L48" s="348">
        <v>3.93</v>
      </c>
      <c r="M48" s="362"/>
      <c r="N48" s="350">
        <v>32.060699999999997</v>
      </c>
      <c r="O48" s="348">
        <v>-1.9835</v>
      </c>
      <c r="P48" s="348">
        <v>7.4623999999999997</v>
      </c>
      <c r="Q48" s="348">
        <v>3.9601000000000002</v>
      </c>
      <c r="R48" s="348">
        <v>10.5672</v>
      </c>
      <c r="S48" s="348">
        <v>7.8811</v>
      </c>
      <c r="T48" s="348">
        <v>5.7225000000000001</v>
      </c>
      <c r="U48" s="354">
        <v>2.4401000000000002</v>
      </c>
      <c r="V48" s="348">
        <v>2.2311000000000001</v>
      </c>
      <c r="W48" s="348">
        <v>5.1336000000000004</v>
      </c>
      <c r="X48" s="348">
        <v>6.2363999999999997</v>
      </c>
      <c r="Y48" s="375">
        <v>5.6459000000000001</v>
      </c>
      <c r="Z48" s="348">
        <v>6.9215999999999998</v>
      </c>
      <c r="AA48" s="348">
        <v>4.0880000000000001</v>
      </c>
      <c r="AB48" s="348">
        <v>10.622</v>
      </c>
      <c r="AC48" s="348">
        <v>4.1500000000000004</v>
      </c>
      <c r="AD48" s="348">
        <v>3.7484999999999999</v>
      </c>
      <c r="AE48" s="348">
        <v>4.0880000000000001</v>
      </c>
      <c r="AF48" s="348">
        <v>7.7164000000000001</v>
      </c>
      <c r="AG48" s="569"/>
      <c r="AH48" s="346">
        <v>8</v>
      </c>
      <c r="AI48" s="346">
        <v>2</v>
      </c>
      <c r="AJ48" s="346">
        <v>2</v>
      </c>
      <c r="AK48" s="346">
        <v>2</v>
      </c>
      <c r="AL48" s="346">
        <v>8</v>
      </c>
      <c r="AM48" s="346">
        <v>8</v>
      </c>
      <c r="AN48" s="346">
        <v>8</v>
      </c>
      <c r="AO48" s="572">
        <v>5</v>
      </c>
      <c r="AP48" s="346">
        <v>6</v>
      </c>
      <c r="AQ48" s="346">
        <v>5</v>
      </c>
      <c r="AR48" s="346">
        <v>5</v>
      </c>
      <c r="AS48" s="346">
        <v>4</v>
      </c>
      <c r="AT48" s="346">
        <v>3</v>
      </c>
      <c r="AU48" s="346">
        <v>2</v>
      </c>
      <c r="AV48" s="346">
        <v>8</v>
      </c>
      <c r="AW48" s="346">
        <v>6</v>
      </c>
      <c r="AX48" s="346">
        <v>7</v>
      </c>
      <c r="AY48" s="346">
        <v>2</v>
      </c>
      <c r="AZ48" s="584"/>
      <c r="BA48" s="467">
        <v>91.19</v>
      </c>
      <c r="BB48" s="348" t="s">
        <v>430</v>
      </c>
      <c r="BC48" s="348" t="s">
        <v>430</v>
      </c>
      <c r="BD48" s="348" t="s">
        <v>430</v>
      </c>
      <c r="BE48" s="375" t="s">
        <v>430</v>
      </c>
      <c r="BF48" s="375">
        <v>8.81</v>
      </c>
      <c r="BG48" s="374"/>
      <c r="BH48" s="594">
        <v>8.81</v>
      </c>
      <c r="BI48" s="348" t="s">
        <v>430</v>
      </c>
      <c r="BJ48" s="348" t="s">
        <v>430</v>
      </c>
      <c r="BK48" s="348" t="s">
        <v>430</v>
      </c>
      <c r="BL48" s="348" t="s">
        <v>430</v>
      </c>
      <c r="BM48" s="375">
        <v>91.19</v>
      </c>
      <c r="BN48" s="375" t="s">
        <v>430</v>
      </c>
      <c r="BO48" s="375" t="s">
        <v>430</v>
      </c>
      <c r="BP48" s="375" t="s">
        <v>430</v>
      </c>
      <c r="BQ48" s="375" t="s">
        <v>430</v>
      </c>
      <c r="BR48" s="466"/>
      <c r="BS48" s="373" t="s">
        <v>430</v>
      </c>
      <c r="BT48" s="354" t="s">
        <v>430</v>
      </c>
      <c r="BU48" s="430"/>
      <c r="BV48" s="374" t="s">
        <v>554</v>
      </c>
    </row>
    <row r="49" spans="1:74" s="428" customFormat="1" x14ac:dyDescent="0.25">
      <c r="A49" s="353" t="s">
        <v>8052</v>
      </c>
      <c r="B49" s="373"/>
      <c r="C49" s="719">
        <v>41275</v>
      </c>
      <c r="D49" s="373"/>
      <c r="E49" s="346">
        <v>90.532899999999998</v>
      </c>
      <c r="F49" s="373"/>
      <c r="G49" s="347">
        <v>33.651299999999999</v>
      </c>
      <c r="H49" s="374"/>
      <c r="I49" s="348">
        <v>11.02</v>
      </c>
      <c r="J49" s="348">
        <v>6.7</v>
      </c>
      <c r="K49" s="348">
        <v>6.45</v>
      </c>
      <c r="L49" s="348">
        <v>6.68</v>
      </c>
      <c r="M49" s="362"/>
      <c r="N49" s="350">
        <v>44.7425</v>
      </c>
      <c r="O49" s="348">
        <v>-11.8834</v>
      </c>
      <c r="P49" s="348">
        <v>4.5129999999999999</v>
      </c>
      <c r="Q49" s="348">
        <v>0.48820000000000002</v>
      </c>
      <c r="R49" s="348">
        <v>17.263400000000001</v>
      </c>
      <c r="S49" s="348">
        <v>9.6363000000000003</v>
      </c>
      <c r="T49" s="348">
        <v>5.9344999999999999</v>
      </c>
      <c r="U49" s="354">
        <v>1.9617</v>
      </c>
      <c r="V49" s="348">
        <v>2.3071999999999999</v>
      </c>
      <c r="W49" s="348">
        <v>5.5898000000000003</v>
      </c>
      <c r="X49" s="348">
        <v>6.7283999999999997</v>
      </c>
      <c r="Y49" s="375">
        <v>6.0067000000000004</v>
      </c>
      <c r="Z49" s="348">
        <v>6.9612999999999996</v>
      </c>
      <c r="AA49" s="348">
        <v>2.4634999999999998</v>
      </c>
      <c r="AB49" s="348">
        <v>14.069900000000001</v>
      </c>
      <c r="AC49" s="348">
        <v>4.0358999999999998</v>
      </c>
      <c r="AD49" s="348">
        <v>3.8170999999999999</v>
      </c>
      <c r="AE49" s="348">
        <v>2.4634999999999998</v>
      </c>
      <c r="AF49" s="348">
        <v>7.4709000000000003</v>
      </c>
      <c r="AG49" s="569"/>
      <c r="AH49" s="346">
        <v>5</v>
      </c>
      <c r="AI49" s="346">
        <v>5</v>
      </c>
      <c r="AJ49" s="346">
        <v>3</v>
      </c>
      <c r="AK49" s="346">
        <v>3</v>
      </c>
      <c r="AL49" s="346">
        <v>6</v>
      </c>
      <c r="AM49" s="346">
        <v>5</v>
      </c>
      <c r="AN49" s="346">
        <v>6</v>
      </c>
      <c r="AO49" s="572">
        <v>7</v>
      </c>
      <c r="AP49" s="346">
        <v>5</v>
      </c>
      <c r="AQ49" s="346">
        <v>3</v>
      </c>
      <c r="AR49" s="346">
        <v>1</v>
      </c>
      <c r="AS49" s="346">
        <v>2</v>
      </c>
      <c r="AT49" s="346">
        <v>2</v>
      </c>
      <c r="AU49" s="346">
        <v>3</v>
      </c>
      <c r="AV49" s="346">
        <v>4</v>
      </c>
      <c r="AW49" s="346">
        <v>7</v>
      </c>
      <c r="AX49" s="346">
        <v>6</v>
      </c>
      <c r="AY49" s="346">
        <v>3</v>
      </c>
      <c r="AZ49" s="584"/>
      <c r="BA49" s="467">
        <v>92.02</v>
      </c>
      <c r="BB49" s="348" t="s">
        <v>430</v>
      </c>
      <c r="BC49" s="348" t="s">
        <v>430</v>
      </c>
      <c r="BD49" s="348" t="s">
        <v>430</v>
      </c>
      <c r="BE49" s="375" t="s">
        <v>430</v>
      </c>
      <c r="BF49" s="375">
        <v>7.98</v>
      </c>
      <c r="BG49" s="374"/>
      <c r="BH49" s="594">
        <v>7.98</v>
      </c>
      <c r="BI49" s="348" t="s">
        <v>430</v>
      </c>
      <c r="BJ49" s="348" t="s">
        <v>430</v>
      </c>
      <c r="BK49" s="348" t="s">
        <v>430</v>
      </c>
      <c r="BL49" s="348" t="s">
        <v>430</v>
      </c>
      <c r="BM49" s="375">
        <v>84.12</v>
      </c>
      <c r="BN49" s="375" t="s">
        <v>430</v>
      </c>
      <c r="BO49" s="375">
        <v>7.9</v>
      </c>
      <c r="BP49" s="375" t="s">
        <v>430</v>
      </c>
      <c r="BQ49" s="375" t="s">
        <v>430</v>
      </c>
      <c r="BR49" s="466"/>
      <c r="BS49" s="373" t="s">
        <v>430</v>
      </c>
      <c r="BT49" s="354" t="s">
        <v>430</v>
      </c>
      <c r="BU49" s="430"/>
      <c r="BV49" s="374" t="s">
        <v>554</v>
      </c>
    </row>
    <row r="50" spans="1:74" s="428" customFormat="1" x14ac:dyDescent="0.25">
      <c r="A50" s="353" t="s">
        <v>8053</v>
      </c>
      <c r="B50" s="373"/>
      <c r="C50" s="719">
        <v>44781</v>
      </c>
      <c r="D50" s="373"/>
      <c r="E50" s="346">
        <v>87.729200000000006</v>
      </c>
      <c r="F50" s="373"/>
      <c r="G50" s="347">
        <v>12.584099999999999</v>
      </c>
      <c r="H50" s="374"/>
      <c r="I50" s="348">
        <v>33.31</v>
      </c>
      <c r="J50" s="348">
        <v>7.42</v>
      </c>
      <c r="K50" s="348">
        <v>11.68</v>
      </c>
      <c r="L50" s="348">
        <v>12.11</v>
      </c>
      <c r="M50" s="362"/>
      <c r="N50" s="350">
        <v>69.744699999999995</v>
      </c>
      <c r="O50" s="348">
        <v>-34.322000000000003</v>
      </c>
      <c r="P50" s="348">
        <v>-4.6779999999999999</v>
      </c>
      <c r="Q50" s="348">
        <v>-17.798500000000001</v>
      </c>
      <c r="R50" s="348">
        <v>25.637599999999999</v>
      </c>
      <c r="S50" s="348">
        <v>11.5997</v>
      </c>
      <c r="T50" s="348">
        <v>5.9048999999999996</v>
      </c>
      <c r="U50" s="354">
        <v>1.1649</v>
      </c>
      <c r="V50" s="348">
        <v>1.2316</v>
      </c>
      <c r="W50" s="348">
        <v>4.4973999999999998</v>
      </c>
      <c r="X50" s="348">
        <v>5.7439</v>
      </c>
      <c r="Y50" s="375" t="s">
        <v>430</v>
      </c>
      <c r="Z50" s="348" t="s">
        <v>430</v>
      </c>
      <c r="AA50" s="348">
        <v>-9.4777000000000005</v>
      </c>
      <c r="AB50" s="348">
        <v>20.162700000000001</v>
      </c>
      <c r="AC50" s="348">
        <v>3.4723000000000002</v>
      </c>
      <c r="AD50" s="348">
        <v>3.0611999999999999</v>
      </c>
      <c r="AE50" s="348">
        <v>-9.4777000000000005</v>
      </c>
      <c r="AF50" s="348">
        <v>6.0076999999999998</v>
      </c>
      <c r="AG50" s="569"/>
      <c r="AH50" s="346">
        <v>1</v>
      </c>
      <c r="AI50" s="346">
        <v>8</v>
      </c>
      <c r="AJ50" s="346">
        <v>8</v>
      </c>
      <c r="AK50" s="346">
        <v>9</v>
      </c>
      <c r="AL50" s="346">
        <v>2</v>
      </c>
      <c r="AM50" s="346">
        <v>2</v>
      </c>
      <c r="AN50" s="346">
        <v>7</v>
      </c>
      <c r="AO50" s="572">
        <v>8</v>
      </c>
      <c r="AP50" s="346">
        <v>8</v>
      </c>
      <c r="AQ50" s="346">
        <v>7</v>
      </c>
      <c r="AR50" s="346">
        <v>7</v>
      </c>
      <c r="AS50" s="346" t="s">
        <v>430</v>
      </c>
      <c r="AT50" s="346" t="s">
        <v>430</v>
      </c>
      <c r="AU50" s="346">
        <v>9</v>
      </c>
      <c r="AV50" s="346">
        <v>1</v>
      </c>
      <c r="AW50" s="346">
        <v>8</v>
      </c>
      <c r="AX50" s="346">
        <v>8</v>
      </c>
      <c r="AY50" s="346">
        <v>9</v>
      </c>
      <c r="AZ50" s="584"/>
      <c r="BA50" s="467">
        <v>95.29</v>
      </c>
      <c r="BB50" s="348" t="s">
        <v>430</v>
      </c>
      <c r="BC50" s="348" t="s">
        <v>430</v>
      </c>
      <c r="BD50" s="348" t="s">
        <v>430</v>
      </c>
      <c r="BE50" s="375" t="s">
        <v>430</v>
      </c>
      <c r="BF50" s="375">
        <v>4.71</v>
      </c>
      <c r="BG50" s="374"/>
      <c r="BH50" s="594">
        <v>4.71</v>
      </c>
      <c r="BI50" s="348" t="s">
        <v>430</v>
      </c>
      <c r="BJ50" s="348" t="s">
        <v>430</v>
      </c>
      <c r="BK50" s="348" t="s">
        <v>430</v>
      </c>
      <c r="BL50" s="348" t="s">
        <v>430</v>
      </c>
      <c r="BM50" s="375">
        <v>95.29</v>
      </c>
      <c r="BN50" s="375" t="s">
        <v>430</v>
      </c>
      <c r="BO50" s="375" t="s">
        <v>430</v>
      </c>
      <c r="BP50" s="375" t="s">
        <v>430</v>
      </c>
      <c r="BQ50" s="375" t="s">
        <v>430</v>
      </c>
      <c r="BR50" s="466"/>
      <c r="BS50" s="373" t="s">
        <v>430</v>
      </c>
      <c r="BT50" s="354" t="s">
        <v>430</v>
      </c>
      <c r="BU50" s="430"/>
      <c r="BV50" s="374" t="s">
        <v>554</v>
      </c>
    </row>
    <row r="51" spans="1:74" s="428" customFormat="1" x14ac:dyDescent="0.25">
      <c r="A51" s="353" t="s">
        <v>8054</v>
      </c>
      <c r="B51" s="373"/>
      <c r="C51" s="719">
        <v>44916</v>
      </c>
      <c r="D51" s="373"/>
      <c r="E51" s="346">
        <v>79.032399999999996</v>
      </c>
      <c r="F51" s="373"/>
      <c r="G51" s="347">
        <v>12.570499999999999</v>
      </c>
      <c r="H51" s="374"/>
      <c r="I51" s="348">
        <v>8.8657500000000002</v>
      </c>
      <c r="J51" s="348">
        <v>6.7</v>
      </c>
      <c r="K51" s="348">
        <v>4.9178100000000002</v>
      </c>
      <c r="L51" s="348">
        <v>5.1013700000000002</v>
      </c>
      <c r="M51" s="362"/>
      <c r="N51" s="350">
        <v>28.477699999999999</v>
      </c>
      <c r="O51" s="348">
        <v>-11.313599999999999</v>
      </c>
      <c r="P51" s="348">
        <v>-4.1032999999999999</v>
      </c>
      <c r="Q51" s="348">
        <v>0.2074</v>
      </c>
      <c r="R51" s="348">
        <v>12.684200000000001</v>
      </c>
      <c r="S51" s="348">
        <v>9.0709999999999997</v>
      </c>
      <c r="T51" s="348">
        <v>6.6516999999999999</v>
      </c>
      <c r="U51" s="354">
        <v>3.7134</v>
      </c>
      <c r="V51" s="348">
        <v>3.2824</v>
      </c>
      <c r="W51" s="348">
        <v>5.8095999999999997</v>
      </c>
      <c r="X51" s="348">
        <v>6.3063000000000002</v>
      </c>
      <c r="Y51" s="375" t="s">
        <v>430</v>
      </c>
      <c r="Z51" s="348" t="s">
        <v>430</v>
      </c>
      <c r="AA51" s="348">
        <v>2.0707</v>
      </c>
      <c r="AB51" s="348">
        <v>12.0152</v>
      </c>
      <c r="AC51" s="348">
        <v>5.2316000000000003</v>
      </c>
      <c r="AD51" s="348">
        <v>4.9326999999999996</v>
      </c>
      <c r="AE51" s="348">
        <v>2.0707</v>
      </c>
      <c r="AF51" s="348">
        <v>6.6181000000000001</v>
      </c>
      <c r="AG51" s="569"/>
      <c r="AH51" s="346">
        <v>9</v>
      </c>
      <c r="AI51" s="346">
        <v>4</v>
      </c>
      <c r="AJ51" s="346">
        <v>7</v>
      </c>
      <c r="AK51" s="346">
        <v>4</v>
      </c>
      <c r="AL51" s="346">
        <v>7</v>
      </c>
      <c r="AM51" s="346">
        <v>7</v>
      </c>
      <c r="AN51" s="346">
        <v>3</v>
      </c>
      <c r="AO51" s="572">
        <v>3</v>
      </c>
      <c r="AP51" s="346">
        <v>2</v>
      </c>
      <c r="AQ51" s="346">
        <v>2</v>
      </c>
      <c r="AR51" s="346">
        <v>4</v>
      </c>
      <c r="AS51" s="346" t="s">
        <v>430</v>
      </c>
      <c r="AT51" s="346" t="s">
        <v>430</v>
      </c>
      <c r="AU51" s="346">
        <v>4</v>
      </c>
      <c r="AV51" s="346">
        <v>7</v>
      </c>
      <c r="AW51" s="346">
        <v>3</v>
      </c>
      <c r="AX51" s="346">
        <v>3</v>
      </c>
      <c r="AY51" s="346">
        <v>4</v>
      </c>
      <c r="AZ51" s="584"/>
      <c r="BA51" s="467">
        <v>82.54</v>
      </c>
      <c r="BB51" s="348" t="s">
        <v>430</v>
      </c>
      <c r="BC51" s="348" t="s">
        <v>430</v>
      </c>
      <c r="BD51" s="348" t="s">
        <v>430</v>
      </c>
      <c r="BE51" s="375" t="s">
        <v>430</v>
      </c>
      <c r="BF51" s="375">
        <v>17.46</v>
      </c>
      <c r="BG51" s="374"/>
      <c r="BH51" s="594">
        <v>17.46</v>
      </c>
      <c r="BI51" s="348" t="s">
        <v>430</v>
      </c>
      <c r="BJ51" s="348" t="s">
        <v>430</v>
      </c>
      <c r="BK51" s="348" t="s">
        <v>430</v>
      </c>
      <c r="BL51" s="348" t="s">
        <v>430</v>
      </c>
      <c r="BM51" s="375">
        <v>82.54</v>
      </c>
      <c r="BN51" s="375" t="s">
        <v>430</v>
      </c>
      <c r="BO51" s="375" t="s">
        <v>430</v>
      </c>
      <c r="BP51" s="375" t="s">
        <v>430</v>
      </c>
      <c r="BQ51" s="375" t="s">
        <v>430</v>
      </c>
      <c r="BR51" s="466"/>
      <c r="BS51" s="373" t="s">
        <v>430</v>
      </c>
      <c r="BT51" s="354" t="s">
        <v>430</v>
      </c>
      <c r="BU51" s="430"/>
      <c r="BV51" s="374" t="s">
        <v>554</v>
      </c>
    </row>
    <row r="52" spans="1:74" s="428" customFormat="1" x14ac:dyDescent="0.25">
      <c r="A52" s="353" t="s">
        <v>8055</v>
      </c>
      <c r="B52" s="373"/>
      <c r="C52" s="719">
        <v>41275</v>
      </c>
      <c r="D52" s="373"/>
      <c r="E52" s="346">
        <v>45.732500000000002</v>
      </c>
      <c r="F52" s="373"/>
      <c r="G52" s="347">
        <v>67.128799999999998</v>
      </c>
      <c r="H52" s="374"/>
      <c r="I52" s="348">
        <v>26.43</v>
      </c>
      <c r="J52" s="348">
        <v>7.35</v>
      </c>
      <c r="K52" s="348">
        <v>10.5</v>
      </c>
      <c r="L52" s="348">
        <v>10.89</v>
      </c>
      <c r="M52" s="362"/>
      <c r="N52" s="350">
        <v>49.655700000000003</v>
      </c>
      <c r="O52" s="348">
        <v>-35.582500000000003</v>
      </c>
      <c r="P52" s="348">
        <v>-6.8342999999999998</v>
      </c>
      <c r="Q52" s="348">
        <v>-13.038399999999999</v>
      </c>
      <c r="R52" s="348">
        <v>25.041799999999999</v>
      </c>
      <c r="S52" s="348">
        <v>11.716200000000001</v>
      </c>
      <c r="T52" s="348">
        <v>6.5819999999999999</v>
      </c>
      <c r="U52" s="354">
        <v>2.4287999999999998</v>
      </c>
      <c r="V52" s="348">
        <v>1.8038000000000001</v>
      </c>
      <c r="W52" s="348">
        <v>4.8632999999999997</v>
      </c>
      <c r="X52" s="348">
        <v>5.8981000000000003</v>
      </c>
      <c r="Y52" s="375">
        <v>5.2004000000000001</v>
      </c>
      <c r="Z52" s="348">
        <v>6.8818000000000001</v>
      </c>
      <c r="AA52" s="348">
        <v>-7.2897999999999996</v>
      </c>
      <c r="AB52" s="348">
        <v>18.613499999999998</v>
      </c>
      <c r="AC52" s="348">
        <v>4.6726000000000001</v>
      </c>
      <c r="AD52" s="348">
        <v>3.9502000000000002</v>
      </c>
      <c r="AE52" s="348">
        <v>-7.2897999999999996</v>
      </c>
      <c r="AF52" s="348">
        <v>7.2084000000000001</v>
      </c>
      <c r="AG52" s="569"/>
      <c r="AH52" s="346">
        <v>3</v>
      </c>
      <c r="AI52" s="346">
        <v>9</v>
      </c>
      <c r="AJ52" s="346">
        <v>9</v>
      </c>
      <c r="AK52" s="346">
        <v>8</v>
      </c>
      <c r="AL52" s="346">
        <v>3</v>
      </c>
      <c r="AM52" s="346">
        <v>1</v>
      </c>
      <c r="AN52" s="346">
        <v>4</v>
      </c>
      <c r="AO52" s="572">
        <v>6</v>
      </c>
      <c r="AP52" s="346">
        <v>7</v>
      </c>
      <c r="AQ52" s="346">
        <v>6</v>
      </c>
      <c r="AR52" s="346">
        <v>6</v>
      </c>
      <c r="AS52" s="346">
        <v>5</v>
      </c>
      <c r="AT52" s="346">
        <v>4</v>
      </c>
      <c r="AU52" s="346">
        <v>8</v>
      </c>
      <c r="AV52" s="346">
        <v>2</v>
      </c>
      <c r="AW52" s="346">
        <v>5</v>
      </c>
      <c r="AX52" s="346">
        <v>5</v>
      </c>
      <c r="AY52" s="346">
        <v>8</v>
      </c>
      <c r="AZ52" s="584"/>
      <c r="BA52" s="467">
        <v>97.45</v>
      </c>
      <c r="BB52" s="348" t="s">
        <v>430</v>
      </c>
      <c r="BC52" s="348" t="s">
        <v>430</v>
      </c>
      <c r="BD52" s="348" t="s">
        <v>430</v>
      </c>
      <c r="BE52" s="375" t="s">
        <v>430</v>
      </c>
      <c r="BF52" s="375">
        <v>2.5499999999999998</v>
      </c>
      <c r="BG52" s="374"/>
      <c r="BH52" s="594">
        <v>2.5499999999999998</v>
      </c>
      <c r="BI52" s="348" t="s">
        <v>430</v>
      </c>
      <c r="BJ52" s="348" t="s">
        <v>430</v>
      </c>
      <c r="BK52" s="348" t="s">
        <v>430</v>
      </c>
      <c r="BL52" s="348" t="s">
        <v>430</v>
      </c>
      <c r="BM52" s="375">
        <v>97.45</v>
      </c>
      <c r="BN52" s="375" t="s">
        <v>430</v>
      </c>
      <c r="BO52" s="375" t="s">
        <v>430</v>
      </c>
      <c r="BP52" s="375" t="s">
        <v>430</v>
      </c>
      <c r="BQ52" s="375" t="s">
        <v>430</v>
      </c>
      <c r="BR52" s="466"/>
      <c r="BS52" s="373" t="s">
        <v>430</v>
      </c>
      <c r="BT52" s="354" t="s">
        <v>430</v>
      </c>
      <c r="BU52" s="430"/>
      <c r="BV52" s="374" t="s">
        <v>8056</v>
      </c>
    </row>
    <row r="53" spans="1:74" s="428" customFormat="1" x14ac:dyDescent="0.25">
      <c r="A53" s="353" t="s">
        <v>8057</v>
      </c>
      <c r="B53" s="373"/>
      <c r="C53" s="719">
        <v>45786</v>
      </c>
      <c r="D53" s="373"/>
      <c r="E53" s="346">
        <v>35.289400000000001</v>
      </c>
      <c r="F53" s="373"/>
      <c r="G53" s="347">
        <v>10.026999999999999</v>
      </c>
      <c r="H53" s="374"/>
      <c r="I53" s="348">
        <v>26.1</v>
      </c>
      <c r="J53" s="348">
        <v>7.18</v>
      </c>
      <c r="K53" s="348">
        <v>9.4</v>
      </c>
      <c r="L53" s="348">
        <v>9.74</v>
      </c>
      <c r="M53" s="362"/>
      <c r="N53" s="350">
        <v>37.532299999999999</v>
      </c>
      <c r="O53" s="348">
        <v>-6.9123999999999999</v>
      </c>
      <c r="P53" s="348">
        <v>2.3932000000000002</v>
      </c>
      <c r="Q53" s="348">
        <v>-8.5264000000000006</v>
      </c>
      <c r="R53" s="348">
        <v>8.4181000000000008</v>
      </c>
      <c r="S53" s="348">
        <v>3.8855</v>
      </c>
      <c r="T53" s="348">
        <v>3.2513000000000001</v>
      </c>
      <c r="U53" s="354">
        <v>0.3221</v>
      </c>
      <c r="V53" s="348">
        <v>0.85599999999999998</v>
      </c>
      <c r="W53" s="348" t="s">
        <v>430</v>
      </c>
      <c r="X53" s="348" t="s">
        <v>430</v>
      </c>
      <c r="Y53" s="375" t="s">
        <v>430</v>
      </c>
      <c r="Z53" s="348" t="s">
        <v>430</v>
      </c>
      <c r="AA53" s="348">
        <v>-3.9518</v>
      </c>
      <c r="AB53" s="348">
        <v>7.5065999999999997</v>
      </c>
      <c r="AC53" s="348">
        <v>1.857</v>
      </c>
      <c r="AD53" s="348">
        <v>1.9349000000000001</v>
      </c>
      <c r="AE53" s="348">
        <v>-3.9518</v>
      </c>
      <c r="AF53" s="348">
        <v>0.22750000000000001</v>
      </c>
      <c r="AG53" s="569"/>
      <c r="AH53" s="346">
        <v>7</v>
      </c>
      <c r="AI53" s="346">
        <v>3</v>
      </c>
      <c r="AJ53" s="346">
        <v>5</v>
      </c>
      <c r="AK53" s="346">
        <v>6</v>
      </c>
      <c r="AL53" s="346">
        <v>9</v>
      </c>
      <c r="AM53" s="346">
        <v>9</v>
      </c>
      <c r="AN53" s="346">
        <v>9</v>
      </c>
      <c r="AO53" s="572">
        <v>9</v>
      </c>
      <c r="AP53" s="346">
        <v>9</v>
      </c>
      <c r="AQ53" s="346" t="s">
        <v>430</v>
      </c>
      <c r="AR53" s="346" t="s">
        <v>430</v>
      </c>
      <c r="AS53" s="346" t="s">
        <v>430</v>
      </c>
      <c r="AT53" s="346" t="s">
        <v>430</v>
      </c>
      <c r="AU53" s="346">
        <v>7</v>
      </c>
      <c r="AV53" s="346">
        <v>9</v>
      </c>
      <c r="AW53" s="346">
        <v>9</v>
      </c>
      <c r="AX53" s="346">
        <v>9</v>
      </c>
      <c r="AY53" s="346">
        <v>7</v>
      </c>
      <c r="AZ53" s="584"/>
      <c r="BA53" s="467">
        <v>95.44</v>
      </c>
      <c r="BB53" s="348" t="s">
        <v>430</v>
      </c>
      <c r="BC53" s="348" t="s">
        <v>430</v>
      </c>
      <c r="BD53" s="348" t="s">
        <v>430</v>
      </c>
      <c r="BE53" s="375" t="s">
        <v>430</v>
      </c>
      <c r="BF53" s="375">
        <v>4.5599999999999996</v>
      </c>
      <c r="BG53" s="374"/>
      <c r="BH53" s="594">
        <v>4.5599999999999996</v>
      </c>
      <c r="BI53" s="348" t="s">
        <v>430</v>
      </c>
      <c r="BJ53" s="348" t="s">
        <v>430</v>
      </c>
      <c r="BK53" s="348" t="s">
        <v>430</v>
      </c>
      <c r="BL53" s="348" t="s">
        <v>430</v>
      </c>
      <c r="BM53" s="375">
        <v>95.44</v>
      </c>
      <c r="BN53" s="375" t="s">
        <v>430</v>
      </c>
      <c r="BO53" s="375" t="s">
        <v>430</v>
      </c>
      <c r="BP53" s="375" t="s">
        <v>430</v>
      </c>
      <c r="BQ53" s="375" t="s">
        <v>430</v>
      </c>
      <c r="BR53" s="466"/>
      <c r="BS53" s="373" t="s">
        <v>430</v>
      </c>
      <c r="BT53" s="354" t="s">
        <v>430</v>
      </c>
      <c r="BU53" s="430"/>
      <c r="BV53" s="374" t="s">
        <v>554</v>
      </c>
    </row>
    <row r="54" spans="1:74" s="428" customFormat="1" x14ac:dyDescent="0.25">
      <c r="A54" s="353" t="s">
        <v>8058</v>
      </c>
      <c r="B54" s="373"/>
      <c r="C54" s="719">
        <v>45672</v>
      </c>
      <c r="D54" s="373"/>
      <c r="E54" s="346">
        <v>25.411999999999999</v>
      </c>
      <c r="F54" s="373"/>
      <c r="G54" s="347">
        <v>1079.4581000000001</v>
      </c>
      <c r="H54" s="374"/>
      <c r="I54" s="348">
        <v>24.36</v>
      </c>
      <c r="J54" s="348">
        <v>7.29</v>
      </c>
      <c r="K54" s="348">
        <v>10.42</v>
      </c>
      <c r="L54" s="348">
        <v>10.79</v>
      </c>
      <c r="M54" s="362"/>
      <c r="N54" s="350">
        <v>44.657600000000002</v>
      </c>
      <c r="O54" s="348">
        <v>-29.8065</v>
      </c>
      <c r="P54" s="348">
        <v>-3.5817000000000001</v>
      </c>
      <c r="Q54" s="348">
        <v>-9.1914999999999996</v>
      </c>
      <c r="R54" s="348">
        <v>27.404499999999999</v>
      </c>
      <c r="S54" s="348">
        <v>11.027799999999999</v>
      </c>
      <c r="T54" s="348">
        <v>9.0007999999999999</v>
      </c>
      <c r="U54" s="354">
        <v>4.3772000000000002</v>
      </c>
      <c r="V54" s="348">
        <v>3.2404000000000002</v>
      </c>
      <c r="W54" s="348" t="s">
        <v>430</v>
      </c>
      <c r="X54" s="348" t="s">
        <v>430</v>
      </c>
      <c r="Y54" s="375" t="s">
        <v>430</v>
      </c>
      <c r="Z54" s="348" t="s">
        <v>430</v>
      </c>
      <c r="AA54" s="348">
        <v>-2.9203000000000001</v>
      </c>
      <c r="AB54" s="348">
        <v>16.106100000000001</v>
      </c>
      <c r="AC54" s="348">
        <v>7.5624000000000002</v>
      </c>
      <c r="AD54" s="348">
        <v>5.6052999999999997</v>
      </c>
      <c r="AE54" s="348">
        <v>-2.9203000000000001</v>
      </c>
      <c r="AF54" s="348">
        <v>5.2343000000000002</v>
      </c>
      <c r="AG54" s="569"/>
      <c r="AH54" s="346">
        <v>6</v>
      </c>
      <c r="AI54" s="346">
        <v>7</v>
      </c>
      <c r="AJ54" s="346">
        <v>6</v>
      </c>
      <c r="AK54" s="346">
        <v>7</v>
      </c>
      <c r="AL54" s="346">
        <v>1</v>
      </c>
      <c r="AM54" s="346">
        <v>3</v>
      </c>
      <c r="AN54" s="346">
        <v>1</v>
      </c>
      <c r="AO54" s="572">
        <v>2</v>
      </c>
      <c r="AP54" s="346">
        <v>3</v>
      </c>
      <c r="AQ54" s="346" t="s">
        <v>430</v>
      </c>
      <c r="AR54" s="346" t="s">
        <v>430</v>
      </c>
      <c r="AS54" s="346" t="s">
        <v>430</v>
      </c>
      <c r="AT54" s="346" t="s">
        <v>430</v>
      </c>
      <c r="AU54" s="346">
        <v>6</v>
      </c>
      <c r="AV54" s="346">
        <v>3</v>
      </c>
      <c r="AW54" s="346">
        <v>1</v>
      </c>
      <c r="AX54" s="346">
        <v>2</v>
      </c>
      <c r="AY54" s="346">
        <v>6</v>
      </c>
      <c r="AZ54" s="584"/>
      <c r="BA54" s="467">
        <v>95.45</v>
      </c>
      <c r="BB54" s="348" t="s">
        <v>430</v>
      </c>
      <c r="BC54" s="348" t="s">
        <v>430</v>
      </c>
      <c r="BD54" s="348" t="s">
        <v>430</v>
      </c>
      <c r="BE54" s="375" t="s">
        <v>430</v>
      </c>
      <c r="BF54" s="375">
        <v>4.55</v>
      </c>
      <c r="BG54" s="374"/>
      <c r="BH54" s="594">
        <v>4.55</v>
      </c>
      <c r="BI54" s="348" t="s">
        <v>430</v>
      </c>
      <c r="BJ54" s="348" t="s">
        <v>430</v>
      </c>
      <c r="BK54" s="348" t="s">
        <v>430</v>
      </c>
      <c r="BL54" s="348" t="s">
        <v>430</v>
      </c>
      <c r="BM54" s="375">
        <v>95.45</v>
      </c>
      <c r="BN54" s="375" t="s">
        <v>430</v>
      </c>
      <c r="BO54" s="375" t="s">
        <v>430</v>
      </c>
      <c r="BP54" s="375" t="s">
        <v>430</v>
      </c>
      <c r="BQ54" s="375" t="s">
        <v>430</v>
      </c>
      <c r="BR54" s="466"/>
      <c r="BS54" s="373" t="s">
        <v>430</v>
      </c>
      <c r="BT54" s="354" t="s">
        <v>430</v>
      </c>
      <c r="BU54" s="430"/>
      <c r="BV54" s="374" t="s">
        <v>554</v>
      </c>
    </row>
    <row r="55" spans="1:74" x14ac:dyDescent="0.25">
      <c r="A55" s="695" t="s">
        <v>93</v>
      </c>
      <c r="B55" s="43"/>
      <c r="C55" s="720"/>
      <c r="D55" s="43"/>
      <c r="E55" s="51"/>
      <c r="F55" s="43"/>
      <c r="G55" s="55"/>
      <c r="H55" s="66"/>
      <c r="I55" s="59"/>
      <c r="J55" s="59"/>
      <c r="K55" s="59"/>
      <c r="L55" s="59"/>
      <c r="M55" s="258"/>
      <c r="N55" s="70">
        <v>46.069899999999997</v>
      </c>
      <c r="O55" s="59">
        <v>-14.588900000000001</v>
      </c>
      <c r="P55" s="59">
        <v>0.92610000000000003</v>
      </c>
      <c r="Q55" s="59">
        <v>-4.9132999999999996</v>
      </c>
      <c r="R55" s="59">
        <v>18.7224</v>
      </c>
      <c r="S55" s="59">
        <v>9.4542999999999999</v>
      </c>
      <c r="T55" s="59">
        <v>6.3754</v>
      </c>
      <c r="U55" s="88">
        <v>2.7463000000000002</v>
      </c>
      <c r="V55" s="59">
        <v>2.4655</v>
      </c>
      <c r="W55" s="59">
        <v>5.4353999999999996</v>
      </c>
      <c r="X55" s="59">
        <v>6.3102999999999998</v>
      </c>
      <c r="Y55" s="276">
        <v>5.7214</v>
      </c>
      <c r="Z55" s="59">
        <v>6.8483000000000001</v>
      </c>
      <c r="AA55" s="59">
        <v>-0.26440000000000002</v>
      </c>
      <c r="AB55" s="59">
        <v>14.0555</v>
      </c>
      <c r="AC55" s="59">
        <v>4.6776999999999997</v>
      </c>
      <c r="AD55" s="59">
        <v>4.1718000000000002</v>
      </c>
      <c r="AE55" s="59">
        <v>-0.26440000000000002</v>
      </c>
      <c r="AF55" s="59">
        <v>6.2045000000000003</v>
      </c>
      <c r="AG55" s="611"/>
      <c r="AH55" s="51">
        <v>9</v>
      </c>
      <c r="AI55" s="51">
        <v>9</v>
      </c>
      <c r="AJ55" s="51">
        <v>9</v>
      </c>
      <c r="AK55" s="51">
        <v>9</v>
      </c>
      <c r="AL55" s="51">
        <v>9</v>
      </c>
      <c r="AM55" s="51">
        <v>9</v>
      </c>
      <c r="AN55" s="51">
        <v>9</v>
      </c>
      <c r="AO55" s="560">
        <v>9</v>
      </c>
      <c r="AP55" s="51">
        <v>9</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6" t="s">
        <v>94</v>
      </c>
      <c r="B56" s="44"/>
      <c r="C56" s="721"/>
      <c r="D56" s="44"/>
      <c r="E56" s="52"/>
      <c r="F56" s="44"/>
      <c r="G56" s="56"/>
      <c r="H56" s="67"/>
      <c r="I56" s="60"/>
      <c r="J56" s="60"/>
      <c r="K56" s="60"/>
      <c r="L56" s="60"/>
      <c r="M56" s="259"/>
      <c r="N56" s="71">
        <v>69.744699999999995</v>
      </c>
      <c r="O56" s="60">
        <v>18.911899999999999</v>
      </c>
      <c r="P56" s="60">
        <v>10.644600000000001</v>
      </c>
      <c r="Q56" s="60">
        <v>5.7173999999999996</v>
      </c>
      <c r="R56" s="60">
        <v>27.404499999999999</v>
      </c>
      <c r="S56" s="60">
        <v>11.716200000000001</v>
      </c>
      <c r="T56" s="60">
        <v>9.0007999999999999</v>
      </c>
      <c r="U56" s="89">
        <v>5.3860000000000001</v>
      </c>
      <c r="V56" s="60">
        <v>4.6456</v>
      </c>
      <c r="W56" s="60">
        <v>6.7248999999999999</v>
      </c>
      <c r="X56" s="60">
        <v>6.7283999999999997</v>
      </c>
      <c r="Y56" s="277">
        <v>6.0701999999999998</v>
      </c>
      <c r="Z56" s="60">
        <v>7.5053999999999998</v>
      </c>
      <c r="AA56" s="60">
        <v>10.603</v>
      </c>
      <c r="AB56" s="60">
        <v>20.162700000000001</v>
      </c>
      <c r="AC56" s="60">
        <v>7.5624000000000002</v>
      </c>
      <c r="AD56" s="60">
        <v>6.4004000000000003</v>
      </c>
      <c r="AE56" s="60">
        <v>10.603</v>
      </c>
      <c r="AF56" s="60">
        <v>8.2964000000000002</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6" t="s">
        <v>95</v>
      </c>
      <c r="B57" s="44"/>
      <c r="C57" s="721"/>
      <c r="D57" s="44"/>
      <c r="E57" s="52"/>
      <c r="F57" s="44"/>
      <c r="G57" s="56"/>
      <c r="H57" s="67"/>
      <c r="I57" s="60"/>
      <c r="J57" s="60"/>
      <c r="K57" s="60"/>
      <c r="L57" s="60"/>
      <c r="M57" s="259"/>
      <c r="N57" s="71">
        <v>28.477699999999999</v>
      </c>
      <c r="O57" s="60">
        <v>-35.582500000000003</v>
      </c>
      <c r="P57" s="60">
        <v>-6.8342999999999998</v>
      </c>
      <c r="Q57" s="60">
        <v>-17.798500000000001</v>
      </c>
      <c r="R57" s="60">
        <v>8.4181000000000008</v>
      </c>
      <c r="S57" s="60">
        <v>3.8855</v>
      </c>
      <c r="T57" s="60">
        <v>3.2513000000000001</v>
      </c>
      <c r="U57" s="89">
        <v>0.3221</v>
      </c>
      <c r="V57" s="60">
        <v>0.85599999999999998</v>
      </c>
      <c r="W57" s="60">
        <v>4.4973999999999998</v>
      </c>
      <c r="X57" s="60">
        <v>5.7439</v>
      </c>
      <c r="Y57" s="277">
        <v>5.2004000000000001</v>
      </c>
      <c r="Z57" s="60">
        <v>5.9714</v>
      </c>
      <c r="AA57" s="60">
        <v>-9.4777000000000005</v>
      </c>
      <c r="AB57" s="60">
        <v>7.5065999999999997</v>
      </c>
      <c r="AC57" s="60">
        <v>1.857</v>
      </c>
      <c r="AD57" s="60">
        <v>1.9349000000000001</v>
      </c>
      <c r="AE57" s="60">
        <v>-9.4777000000000005</v>
      </c>
      <c r="AF57" s="60">
        <v>0.22750000000000001</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7" t="s">
        <v>96</v>
      </c>
      <c r="B58" s="45"/>
      <c r="C58" s="722"/>
      <c r="D58" s="45"/>
      <c r="E58" s="53"/>
      <c r="F58" s="45"/>
      <c r="G58" s="57"/>
      <c r="H58" s="68"/>
      <c r="I58" s="61"/>
      <c r="J58" s="61"/>
      <c r="K58" s="61"/>
      <c r="L58" s="61"/>
      <c r="M58" s="262"/>
      <c r="N58" s="72">
        <v>44.7425</v>
      </c>
      <c r="O58" s="61">
        <v>-11.8834</v>
      </c>
      <c r="P58" s="61">
        <v>2.3932000000000002</v>
      </c>
      <c r="Q58" s="61">
        <v>-6.0377999999999998</v>
      </c>
      <c r="R58" s="61">
        <v>18.304200000000002</v>
      </c>
      <c r="S58" s="61">
        <v>9.6363000000000003</v>
      </c>
      <c r="T58" s="61">
        <v>6.5768000000000004</v>
      </c>
      <c r="U58" s="90">
        <v>2.4401000000000002</v>
      </c>
      <c r="V58" s="61">
        <v>2.3071999999999999</v>
      </c>
      <c r="W58" s="61">
        <v>5.4290000000000003</v>
      </c>
      <c r="X58" s="61">
        <v>6.3063000000000002</v>
      </c>
      <c r="Y58" s="279">
        <v>5.6840000000000002</v>
      </c>
      <c r="Z58" s="61">
        <v>6.9215999999999998</v>
      </c>
      <c r="AA58" s="61">
        <v>2.0352000000000001</v>
      </c>
      <c r="AB58" s="61">
        <v>14.058299999999999</v>
      </c>
      <c r="AC58" s="61">
        <v>4.6726000000000001</v>
      </c>
      <c r="AD58" s="61">
        <v>3.9502000000000002</v>
      </c>
      <c r="AE58" s="61">
        <v>2.0352000000000001</v>
      </c>
      <c r="AF58" s="61">
        <v>7.0606999999999998</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4" t="s">
        <v>294</v>
      </c>
      <c r="B59" s="46"/>
      <c r="C59" s="723"/>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8059</v>
      </c>
      <c r="B60" s="373"/>
      <c r="C60" s="719">
        <v>37232</v>
      </c>
      <c r="D60" s="373"/>
      <c r="E60" s="346">
        <v>149.16999999999999</v>
      </c>
      <c r="F60" s="373"/>
      <c r="G60" s="347">
        <v>61.331099999999999</v>
      </c>
      <c r="H60" s="374"/>
      <c r="I60" s="348">
        <v>17.84</v>
      </c>
      <c r="J60" s="348">
        <v>7.21</v>
      </c>
      <c r="K60" s="348">
        <v>5.5</v>
      </c>
      <c r="L60" s="348">
        <v>5.71</v>
      </c>
      <c r="M60" s="362"/>
      <c r="N60" s="350">
        <v>48.0306</v>
      </c>
      <c r="O60" s="348">
        <v>18.357700000000001</v>
      </c>
      <c r="P60" s="348">
        <v>10.0686</v>
      </c>
      <c r="Q60" s="348">
        <v>5.1367000000000003</v>
      </c>
      <c r="R60" s="348">
        <v>17.715399999999999</v>
      </c>
      <c r="S60" s="348">
        <v>8.7344000000000008</v>
      </c>
      <c r="T60" s="348">
        <v>7.1680000000000001</v>
      </c>
      <c r="U60" s="354">
        <v>4.7975000000000003</v>
      </c>
      <c r="V60" s="348">
        <v>4.0636999999999999</v>
      </c>
      <c r="W60" s="348">
        <v>6.1468999999999996</v>
      </c>
      <c r="X60" s="348">
        <v>6.0223000000000004</v>
      </c>
      <c r="Y60" s="375">
        <v>5.1563999999999997</v>
      </c>
      <c r="Z60" s="348">
        <v>5.3152999999999997</v>
      </c>
      <c r="AA60" s="348">
        <v>10.0197</v>
      </c>
      <c r="AB60" s="348">
        <v>13.495900000000001</v>
      </c>
      <c r="AC60" s="348">
        <v>5.6505999999999998</v>
      </c>
      <c r="AD60" s="348">
        <v>5.8079999999999998</v>
      </c>
      <c r="AE60" s="348">
        <v>10.0197</v>
      </c>
      <c r="AF60" s="348">
        <v>7.6443000000000003</v>
      </c>
      <c r="AG60" s="569"/>
      <c r="AH60" s="346">
        <v>4</v>
      </c>
      <c r="AI60" s="346">
        <v>1</v>
      </c>
      <c r="AJ60" s="346">
        <v>1</v>
      </c>
      <c r="AK60" s="346">
        <v>1</v>
      </c>
      <c r="AL60" s="346">
        <v>5</v>
      </c>
      <c r="AM60" s="346">
        <v>6</v>
      </c>
      <c r="AN60" s="346">
        <v>2</v>
      </c>
      <c r="AO60" s="572">
        <v>1</v>
      </c>
      <c r="AP60" s="346">
        <v>1</v>
      </c>
      <c r="AQ60" s="346">
        <v>1</v>
      </c>
      <c r="AR60" s="346">
        <v>1</v>
      </c>
      <c r="AS60" s="346">
        <v>2</v>
      </c>
      <c r="AT60" s="346">
        <v>5</v>
      </c>
      <c r="AU60" s="346">
        <v>1</v>
      </c>
      <c r="AV60" s="346">
        <v>4</v>
      </c>
      <c r="AW60" s="346">
        <v>2</v>
      </c>
      <c r="AX60" s="346">
        <v>1</v>
      </c>
      <c r="AY60" s="346">
        <v>1</v>
      </c>
      <c r="AZ60" s="584"/>
      <c r="BA60" s="467">
        <v>84.22</v>
      </c>
      <c r="BB60" s="348" t="s">
        <v>430</v>
      </c>
      <c r="BC60" s="348" t="s">
        <v>430</v>
      </c>
      <c r="BD60" s="348" t="s">
        <v>430</v>
      </c>
      <c r="BE60" s="375">
        <v>46.82</v>
      </c>
      <c r="BF60" s="375">
        <v>15.78</v>
      </c>
      <c r="BG60" s="374"/>
      <c r="BH60" s="594">
        <v>15.73</v>
      </c>
      <c r="BI60" s="348" t="s">
        <v>430</v>
      </c>
      <c r="BJ60" s="348" t="s">
        <v>430</v>
      </c>
      <c r="BK60" s="348" t="s">
        <v>430</v>
      </c>
      <c r="BL60" s="348" t="s">
        <v>430</v>
      </c>
      <c r="BM60" s="375">
        <v>84.22</v>
      </c>
      <c r="BN60" s="375" t="s">
        <v>430</v>
      </c>
      <c r="BO60" s="375" t="s">
        <v>430</v>
      </c>
      <c r="BP60" s="375" t="s">
        <v>430</v>
      </c>
      <c r="BQ60" s="375">
        <v>46.82</v>
      </c>
      <c r="BR60" s="466"/>
      <c r="BS60" s="373" t="s">
        <v>430</v>
      </c>
      <c r="BT60" s="354">
        <v>13.377936398934001</v>
      </c>
      <c r="BU60" s="430"/>
      <c r="BV60" s="374" t="s">
        <v>554</v>
      </c>
    </row>
    <row r="61" spans="1:74" s="428" customFormat="1" x14ac:dyDescent="0.25">
      <c r="A61" s="353" t="s">
        <v>8060</v>
      </c>
      <c r="B61" s="373"/>
      <c r="C61" s="719">
        <v>41683</v>
      </c>
      <c r="D61" s="373"/>
      <c r="E61" s="346">
        <v>131.935</v>
      </c>
      <c r="F61" s="373"/>
      <c r="G61" s="347">
        <v>25.1372</v>
      </c>
      <c r="H61" s="374"/>
      <c r="I61" s="348">
        <v>26.22</v>
      </c>
      <c r="J61" s="348">
        <v>7.41</v>
      </c>
      <c r="K61" s="348">
        <v>10.47</v>
      </c>
      <c r="L61" s="348">
        <v>11.25</v>
      </c>
      <c r="M61" s="362"/>
      <c r="N61" s="350">
        <v>58.465200000000003</v>
      </c>
      <c r="O61" s="348">
        <v>-19.040199999999999</v>
      </c>
      <c r="P61" s="348">
        <v>1.8883000000000001</v>
      </c>
      <c r="Q61" s="348">
        <v>-6.6726000000000001</v>
      </c>
      <c r="R61" s="348">
        <v>22.5289</v>
      </c>
      <c r="S61" s="348">
        <v>10.321</v>
      </c>
      <c r="T61" s="348">
        <v>5.9081000000000001</v>
      </c>
      <c r="U61" s="354">
        <v>2.2603</v>
      </c>
      <c r="V61" s="348">
        <v>1.9280999999999999</v>
      </c>
      <c r="W61" s="348">
        <v>4.7458</v>
      </c>
      <c r="X61" s="348">
        <v>5.9786000000000001</v>
      </c>
      <c r="Y61" s="375">
        <v>5.3726000000000003</v>
      </c>
      <c r="Z61" s="348">
        <v>6.8840000000000003</v>
      </c>
      <c r="AA61" s="348">
        <v>1.3984000000000001</v>
      </c>
      <c r="AB61" s="348">
        <v>12.68</v>
      </c>
      <c r="AC61" s="348">
        <v>4.2163000000000004</v>
      </c>
      <c r="AD61" s="348">
        <v>3.4277000000000002</v>
      </c>
      <c r="AE61" s="348">
        <v>1.3984000000000001</v>
      </c>
      <c r="AF61" s="348">
        <v>7.6992000000000003</v>
      </c>
      <c r="AG61" s="569"/>
      <c r="AH61" s="346">
        <v>2</v>
      </c>
      <c r="AI61" s="346">
        <v>6</v>
      </c>
      <c r="AJ61" s="346">
        <v>4</v>
      </c>
      <c r="AK61" s="346">
        <v>5</v>
      </c>
      <c r="AL61" s="346">
        <v>4</v>
      </c>
      <c r="AM61" s="346">
        <v>3</v>
      </c>
      <c r="AN61" s="346">
        <v>4</v>
      </c>
      <c r="AO61" s="572">
        <v>4</v>
      </c>
      <c r="AP61" s="346">
        <v>4</v>
      </c>
      <c r="AQ61" s="346">
        <v>3</v>
      </c>
      <c r="AR61" s="346">
        <v>2</v>
      </c>
      <c r="AS61" s="346">
        <v>1</v>
      </c>
      <c r="AT61" s="346">
        <v>1</v>
      </c>
      <c r="AU61" s="346">
        <v>4</v>
      </c>
      <c r="AV61" s="346">
        <v>6</v>
      </c>
      <c r="AW61" s="346">
        <v>3</v>
      </c>
      <c r="AX61" s="346">
        <v>4</v>
      </c>
      <c r="AY61" s="346">
        <v>4</v>
      </c>
      <c r="AZ61" s="584"/>
      <c r="BA61" s="467">
        <v>95.98</v>
      </c>
      <c r="BB61" s="348" t="s">
        <v>430</v>
      </c>
      <c r="BC61" s="348" t="s">
        <v>430</v>
      </c>
      <c r="BD61" s="348" t="s">
        <v>430</v>
      </c>
      <c r="BE61" s="375" t="s">
        <v>430</v>
      </c>
      <c r="BF61" s="375">
        <v>4.0199999999999996</v>
      </c>
      <c r="BG61" s="374"/>
      <c r="BH61" s="594">
        <v>4.0199999999999996</v>
      </c>
      <c r="BI61" s="348" t="s">
        <v>430</v>
      </c>
      <c r="BJ61" s="348" t="s">
        <v>430</v>
      </c>
      <c r="BK61" s="348" t="s">
        <v>430</v>
      </c>
      <c r="BL61" s="348" t="s">
        <v>430</v>
      </c>
      <c r="BM61" s="375">
        <v>95.98</v>
      </c>
      <c r="BN61" s="375" t="s">
        <v>430</v>
      </c>
      <c r="BO61" s="375" t="s">
        <v>430</v>
      </c>
      <c r="BP61" s="375" t="s">
        <v>430</v>
      </c>
      <c r="BQ61" s="375" t="s">
        <v>430</v>
      </c>
      <c r="BR61" s="466"/>
      <c r="BS61" s="373" t="s">
        <v>430</v>
      </c>
      <c r="BT61" s="354" t="s">
        <v>430</v>
      </c>
      <c r="BU61" s="430"/>
      <c r="BV61" s="374" t="s">
        <v>554</v>
      </c>
    </row>
    <row r="62" spans="1:74" s="428" customFormat="1" x14ac:dyDescent="0.25">
      <c r="A62" s="353" t="s">
        <v>8061</v>
      </c>
      <c r="B62" s="373"/>
      <c r="C62" s="719">
        <v>36523</v>
      </c>
      <c r="D62" s="373"/>
      <c r="E62" s="346">
        <v>118.84399999999999</v>
      </c>
      <c r="F62" s="373"/>
      <c r="G62" s="347">
        <v>76.856300000000005</v>
      </c>
      <c r="H62" s="374"/>
      <c r="I62" s="348">
        <v>6.51</v>
      </c>
      <c r="J62" s="348">
        <v>6.46</v>
      </c>
      <c r="K62" s="348">
        <v>3.8</v>
      </c>
      <c r="L62" s="348">
        <v>3.93</v>
      </c>
      <c r="M62" s="362"/>
      <c r="N62" s="350">
        <v>31.323599999999999</v>
      </c>
      <c r="O62" s="348">
        <v>-2.7063999999999999</v>
      </c>
      <c r="P62" s="348">
        <v>6.7252999999999998</v>
      </c>
      <c r="Q62" s="348">
        <v>3.2198000000000002</v>
      </c>
      <c r="R62" s="348">
        <v>9.8207000000000004</v>
      </c>
      <c r="S62" s="348">
        <v>7.1276000000000002</v>
      </c>
      <c r="T62" s="348">
        <v>4.96</v>
      </c>
      <c r="U62" s="354">
        <v>1.6823999999999999</v>
      </c>
      <c r="V62" s="348">
        <v>1.472</v>
      </c>
      <c r="W62" s="348">
        <v>4.3719999999999999</v>
      </c>
      <c r="X62" s="348">
        <v>5.4675000000000002</v>
      </c>
      <c r="Y62" s="375">
        <v>4.9001000000000001</v>
      </c>
      <c r="Z62" s="348">
        <v>6.1978999999999997</v>
      </c>
      <c r="AA62" s="348">
        <v>3.3471000000000002</v>
      </c>
      <c r="AB62" s="348">
        <v>9.8773999999999997</v>
      </c>
      <c r="AC62" s="348">
        <v>3.3906000000000001</v>
      </c>
      <c r="AD62" s="348">
        <v>2.9824999999999999</v>
      </c>
      <c r="AE62" s="348">
        <v>3.3471000000000002</v>
      </c>
      <c r="AF62" s="348">
        <v>7.9794</v>
      </c>
      <c r="AG62" s="569"/>
      <c r="AH62" s="346">
        <v>8</v>
      </c>
      <c r="AI62" s="346">
        <v>2</v>
      </c>
      <c r="AJ62" s="346">
        <v>2</v>
      </c>
      <c r="AK62" s="346">
        <v>2</v>
      </c>
      <c r="AL62" s="346">
        <v>8</v>
      </c>
      <c r="AM62" s="346">
        <v>8</v>
      </c>
      <c r="AN62" s="346">
        <v>8</v>
      </c>
      <c r="AO62" s="572">
        <v>6</v>
      </c>
      <c r="AP62" s="346">
        <v>5</v>
      </c>
      <c r="AQ62" s="346">
        <v>5</v>
      </c>
      <c r="AR62" s="346">
        <v>4</v>
      </c>
      <c r="AS62" s="346">
        <v>4</v>
      </c>
      <c r="AT62" s="346">
        <v>2</v>
      </c>
      <c r="AU62" s="346">
        <v>2</v>
      </c>
      <c r="AV62" s="346">
        <v>8</v>
      </c>
      <c r="AW62" s="346">
        <v>6</v>
      </c>
      <c r="AX62" s="346">
        <v>6</v>
      </c>
      <c r="AY62" s="346">
        <v>2</v>
      </c>
      <c r="AZ62" s="584"/>
      <c r="BA62" s="467">
        <v>91.19</v>
      </c>
      <c r="BB62" s="348" t="s">
        <v>430</v>
      </c>
      <c r="BC62" s="348" t="s">
        <v>430</v>
      </c>
      <c r="BD62" s="348" t="s">
        <v>430</v>
      </c>
      <c r="BE62" s="375" t="s">
        <v>430</v>
      </c>
      <c r="BF62" s="375">
        <v>8.81</v>
      </c>
      <c r="BG62" s="374"/>
      <c r="BH62" s="594">
        <v>8.81</v>
      </c>
      <c r="BI62" s="348" t="s">
        <v>430</v>
      </c>
      <c r="BJ62" s="348" t="s">
        <v>430</v>
      </c>
      <c r="BK62" s="348" t="s">
        <v>430</v>
      </c>
      <c r="BL62" s="348" t="s">
        <v>430</v>
      </c>
      <c r="BM62" s="375">
        <v>91.19</v>
      </c>
      <c r="BN62" s="375" t="s">
        <v>430</v>
      </c>
      <c r="BO62" s="375" t="s">
        <v>430</v>
      </c>
      <c r="BP62" s="375" t="s">
        <v>430</v>
      </c>
      <c r="BQ62" s="375" t="s">
        <v>430</v>
      </c>
      <c r="BR62" s="466"/>
      <c r="BS62" s="373" t="s">
        <v>430</v>
      </c>
      <c r="BT62" s="354" t="s">
        <v>430</v>
      </c>
      <c r="BU62" s="430"/>
      <c r="BV62" s="374" t="s">
        <v>554</v>
      </c>
    </row>
    <row r="63" spans="1:74" s="428" customFormat="1" x14ac:dyDescent="0.25">
      <c r="A63" s="353" t="s">
        <v>8062</v>
      </c>
      <c r="B63" s="373"/>
      <c r="C63" s="719">
        <v>39748</v>
      </c>
      <c r="D63" s="373"/>
      <c r="E63" s="346">
        <v>90.532899999999998</v>
      </c>
      <c r="F63" s="373"/>
      <c r="G63" s="347">
        <v>30.831099999999999</v>
      </c>
      <c r="H63" s="374"/>
      <c r="I63" s="348">
        <v>11.02</v>
      </c>
      <c r="J63" s="348">
        <v>6.7</v>
      </c>
      <c r="K63" s="348">
        <v>6.45</v>
      </c>
      <c r="L63" s="348">
        <v>6.68</v>
      </c>
      <c r="M63" s="362"/>
      <c r="N63" s="350">
        <v>43.737099999999998</v>
      </c>
      <c r="O63" s="348">
        <v>-12.772399999999999</v>
      </c>
      <c r="P63" s="348">
        <v>3.6217999999999999</v>
      </c>
      <c r="Q63" s="348">
        <v>-0.40579999999999999</v>
      </c>
      <c r="R63" s="348">
        <v>16.3611</v>
      </c>
      <c r="S63" s="348">
        <v>8.7782</v>
      </c>
      <c r="T63" s="348">
        <v>5.0930999999999997</v>
      </c>
      <c r="U63" s="354">
        <v>1.1283000000000001</v>
      </c>
      <c r="V63" s="348">
        <v>1.4648000000000001</v>
      </c>
      <c r="W63" s="348">
        <v>4.6440000000000001</v>
      </c>
      <c r="X63" s="348">
        <v>5.7290000000000001</v>
      </c>
      <c r="Y63" s="375">
        <v>4.9657</v>
      </c>
      <c r="Z63" s="348">
        <v>6.1181999999999999</v>
      </c>
      <c r="AA63" s="348">
        <v>1.5697000000000001</v>
      </c>
      <c r="AB63" s="348">
        <v>13.202500000000001</v>
      </c>
      <c r="AC63" s="348">
        <v>3.1997</v>
      </c>
      <c r="AD63" s="348">
        <v>2.9697</v>
      </c>
      <c r="AE63" s="348">
        <v>1.5697000000000001</v>
      </c>
      <c r="AF63" s="348">
        <v>6.5568999999999997</v>
      </c>
      <c r="AG63" s="569"/>
      <c r="AH63" s="346">
        <v>6</v>
      </c>
      <c r="AI63" s="346">
        <v>5</v>
      </c>
      <c r="AJ63" s="346">
        <v>3</v>
      </c>
      <c r="AK63" s="346">
        <v>3</v>
      </c>
      <c r="AL63" s="346">
        <v>6</v>
      </c>
      <c r="AM63" s="346">
        <v>5</v>
      </c>
      <c r="AN63" s="346">
        <v>7</v>
      </c>
      <c r="AO63" s="572">
        <v>7</v>
      </c>
      <c r="AP63" s="346">
        <v>6</v>
      </c>
      <c r="AQ63" s="346">
        <v>4</v>
      </c>
      <c r="AR63" s="346">
        <v>3</v>
      </c>
      <c r="AS63" s="346">
        <v>3</v>
      </c>
      <c r="AT63" s="346">
        <v>3</v>
      </c>
      <c r="AU63" s="346">
        <v>3</v>
      </c>
      <c r="AV63" s="346">
        <v>5</v>
      </c>
      <c r="AW63" s="346">
        <v>7</v>
      </c>
      <c r="AX63" s="346">
        <v>7</v>
      </c>
      <c r="AY63" s="346">
        <v>3</v>
      </c>
      <c r="AZ63" s="584"/>
      <c r="BA63" s="467">
        <v>92.02</v>
      </c>
      <c r="BB63" s="348" t="s">
        <v>430</v>
      </c>
      <c r="BC63" s="348" t="s">
        <v>430</v>
      </c>
      <c r="BD63" s="348" t="s">
        <v>430</v>
      </c>
      <c r="BE63" s="375" t="s">
        <v>430</v>
      </c>
      <c r="BF63" s="375">
        <v>7.98</v>
      </c>
      <c r="BG63" s="374"/>
      <c r="BH63" s="594">
        <v>7.98</v>
      </c>
      <c r="BI63" s="348" t="s">
        <v>430</v>
      </c>
      <c r="BJ63" s="348" t="s">
        <v>430</v>
      </c>
      <c r="BK63" s="348" t="s">
        <v>430</v>
      </c>
      <c r="BL63" s="348" t="s">
        <v>430</v>
      </c>
      <c r="BM63" s="375">
        <v>84.12</v>
      </c>
      <c r="BN63" s="375" t="s">
        <v>430</v>
      </c>
      <c r="BO63" s="375">
        <v>7.9</v>
      </c>
      <c r="BP63" s="375" t="s">
        <v>430</v>
      </c>
      <c r="BQ63" s="375" t="s">
        <v>430</v>
      </c>
      <c r="BR63" s="466"/>
      <c r="BS63" s="373" t="s">
        <v>430</v>
      </c>
      <c r="BT63" s="354" t="s">
        <v>430</v>
      </c>
      <c r="BU63" s="430"/>
      <c r="BV63" s="374" t="s">
        <v>554</v>
      </c>
    </row>
    <row r="64" spans="1:74" s="428" customFormat="1" x14ac:dyDescent="0.25">
      <c r="A64" s="353" t="s">
        <v>8063</v>
      </c>
      <c r="B64" s="373"/>
      <c r="C64" s="719">
        <v>44781</v>
      </c>
      <c r="D64" s="373"/>
      <c r="E64" s="346">
        <v>87.729200000000006</v>
      </c>
      <c r="F64" s="373"/>
      <c r="G64" s="347">
        <v>12.344900000000001</v>
      </c>
      <c r="H64" s="374"/>
      <c r="I64" s="348">
        <v>33.31</v>
      </c>
      <c r="J64" s="348">
        <v>7.42</v>
      </c>
      <c r="K64" s="348">
        <v>11.68</v>
      </c>
      <c r="L64" s="348">
        <v>12.11</v>
      </c>
      <c r="M64" s="362"/>
      <c r="N64" s="350">
        <v>69.614699999999999</v>
      </c>
      <c r="O64" s="348">
        <v>-34.691099999999999</v>
      </c>
      <c r="P64" s="348">
        <v>-5.1058000000000003</v>
      </c>
      <c r="Q64" s="348">
        <v>-18.203499999999998</v>
      </c>
      <c r="R64" s="348">
        <v>25.1997</v>
      </c>
      <c r="S64" s="348">
        <v>11.1538</v>
      </c>
      <c r="T64" s="348">
        <v>5.4542000000000002</v>
      </c>
      <c r="U64" s="354">
        <v>0.71319999999999995</v>
      </c>
      <c r="V64" s="348">
        <v>0.77470000000000006</v>
      </c>
      <c r="W64" s="348">
        <v>4.0229999999999997</v>
      </c>
      <c r="X64" s="348">
        <v>5.2556000000000003</v>
      </c>
      <c r="Y64" s="375" t="s">
        <v>430</v>
      </c>
      <c r="Z64" s="348" t="s">
        <v>430</v>
      </c>
      <c r="AA64" s="348">
        <v>-9.8803999999999998</v>
      </c>
      <c r="AB64" s="348">
        <v>19.706099999999999</v>
      </c>
      <c r="AC64" s="348">
        <v>3.0247999999999999</v>
      </c>
      <c r="AD64" s="348">
        <v>2.6019999999999999</v>
      </c>
      <c r="AE64" s="348">
        <v>-9.8803999999999998</v>
      </c>
      <c r="AF64" s="348">
        <v>5.4926000000000004</v>
      </c>
      <c r="AG64" s="569"/>
      <c r="AH64" s="346">
        <v>1</v>
      </c>
      <c r="AI64" s="346">
        <v>8</v>
      </c>
      <c r="AJ64" s="346">
        <v>7</v>
      </c>
      <c r="AK64" s="346">
        <v>9</v>
      </c>
      <c r="AL64" s="346">
        <v>2</v>
      </c>
      <c r="AM64" s="346">
        <v>2</v>
      </c>
      <c r="AN64" s="346">
        <v>6</v>
      </c>
      <c r="AO64" s="572">
        <v>8</v>
      </c>
      <c r="AP64" s="346">
        <v>8</v>
      </c>
      <c r="AQ64" s="346">
        <v>7</v>
      </c>
      <c r="AR64" s="346">
        <v>6</v>
      </c>
      <c r="AS64" s="346" t="s">
        <v>430</v>
      </c>
      <c r="AT64" s="346" t="s">
        <v>430</v>
      </c>
      <c r="AU64" s="346">
        <v>9</v>
      </c>
      <c r="AV64" s="346">
        <v>1</v>
      </c>
      <c r="AW64" s="346">
        <v>8</v>
      </c>
      <c r="AX64" s="346">
        <v>8</v>
      </c>
      <c r="AY64" s="346">
        <v>9</v>
      </c>
      <c r="AZ64" s="584"/>
      <c r="BA64" s="467">
        <v>95.29</v>
      </c>
      <c r="BB64" s="348" t="s">
        <v>430</v>
      </c>
      <c r="BC64" s="348" t="s">
        <v>430</v>
      </c>
      <c r="BD64" s="348" t="s">
        <v>430</v>
      </c>
      <c r="BE64" s="375" t="s">
        <v>430</v>
      </c>
      <c r="BF64" s="375">
        <v>4.71</v>
      </c>
      <c r="BG64" s="374"/>
      <c r="BH64" s="594">
        <v>4.71</v>
      </c>
      <c r="BI64" s="348" t="s">
        <v>430</v>
      </c>
      <c r="BJ64" s="348" t="s">
        <v>430</v>
      </c>
      <c r="BK64" s="348" t="s">
        <v>430</v>
      </c>
      <c r="BL64" s="348" t="s">
        <v>430</v>
      </c>
      <c r="BM64" s="375">
        <v>95.29</v>
      </c>
      <c r="BN64" s="375" t="s">
        <v>430</v>
      </c>
      <c r="BO64" s="375" t="s">
        <v>430</v>
      </c>
      <c r="BP64" s="375" t="s">
        <v>430</v>
      </c>
      <c r="BQ64" s="375" t="s">
        <v>430</v>
      </c>
      <c r="BR64" s="466"/>
      <c r="BS64" s="373" t="s">
        <v>430</v>
      </c>
      <c r="BT64" s="354" t="s">
        <v>430</v>
      </c>
      <c r="BU64" s="430"/>
      <c r="BV64" s="374" t="s">
        <v>554</v>
      </c>
    </row>
    <row r="65" spans="1:74" s="428" customFormat="1" x14ac:dyDescent="0.25">
      <c r="A65" s="353" t="s">
        <v>8064</v>
      </c>
      <c r="B65" s="373"/>
      <c r="C65" s="719">
        <v>44916</v>
      </c>
      <c r="D65" s="373"/>
      <c r="E65" s="346">
        <v>79.032399999999996</v>
      </c>
      <c r="F65" s="373"/>
      <c r="G65" s="347">
        <v>12.149800000000001</v>
      </c>
      <c r="H65" s="374"/>
      <c r="I65" s="348">
        <v>8.8657500000000002</v>
      </c>
      <c r="J65" s="348">
        <v>6.7</v>
      </c>
      <c r="K65" s="348">
        <v>4.9178100000000002</v>
      </c>
      <c r="L65" s="348">
        <v>5.1013700000000002</v>
      </c>
      <c r="M65" s="362"/>
      <c r="N65" s="350">
        <v>27.057500000000001</v>
      </c>
      <c r="O65" s="348">
        <v>-12.5045</v>
      </c>
      <c r="P65" s="348">
        <v>-5.2733999999999996</v>
      </c>
      <c r="Q65" s="348">
        <v>-0.94379999999999997</v>
      </c>
      <c r="R65" s="348">
        <v>11.5137</v>
      </c>
      <c r="S65" s="348">
        <v>7.9006999999999996</v>
      </c>
      <c r="T65" s="348">
        <v>5.4882</v>
      </c>
      <c r="U65" s="354">
        <v>2.5821000000000001</v>
      </c>
      <c r="V65" s="348">
        <v>2.173</v>
      </c>
      <c r="W65" s="348">
        <v>4.7664999999999997</v>
      </c>
      <c r="X65" s="348">
        <v>5.2850999999999999</v>
      </c>
      <c r="Y65" s="375" t="s">
        <v>430</v>
      </c>
      <c r="Z65" s="348" t="s">
        <v>430</v>
      </c>
      <c r="AA65" s="348">
        <v>0.9204</v>
      </c>
      <c r="AB65" s="348">
        <v>10.831</v>
      </c>
      <c r="AC65" s="348">
        <v>4.0803000000000003</v>
      </c>
      <c r="AD65" s="348">
        <v>3.7925</v>
      </c>
      <c r="AE65" s="348">
        <v>0.9204</v>
      </c>
      <c r="AF65" s="348">
        <v>5.6063000000000001</v>
      </c>
      <c r="AG65" s="569"/>
      <c r="AH65" s="346">
        <v>9</v>
      </c>
      <c r="AI65" s="346">
        <v>4</v>
      </c>
      <c r="AJ65" s="346">
        <v>8</v>
      </c>
      <c r="AK65" s="346">
        <v>4</v>
      </c>
      <c r="AL65" s="346">
        <v>7</v>
      </c>
      <c r="AM65" s="346">
        <v>7</v>
      </c>
      <c r="AN65" s="346">
        <v>5</v>
      </c>
      <c r="AO65" s="572">
        <v>3</v>
      </c>
      <c r="AP65" s="346">
        <v>3</v>
      </c>
      <c r="AQ65" s="346">
        <v>2</v>
      </c>
      <c r="AR65" s="346">
        <v>5</v>
      </c>
      <c r="AS65" s="346" t="s">
        <v>430</v>
      </c>
      <c r="AT65" s="346" t="s">
        <v>430</v>
      </c>
      <c r="AU65" s="346">
        <v>5</v>
      </c>
      <c r="AV65" s="346">
        <v>7</v>
      </c>
      <c r="AW65" s="346">
        <v>5</v>
      </c>
      <c r="AX65" s="346">
        <v>3</v>
      </c>
      <c r="AY65" s="346">
        <v>5</v>
      </c>
      <c r="AZ65" s="584"/>
      <c r="BA65" s="467">
        <v>82.54</v>
      </c>
      <c r="BB65" s="348" t="s">
        <v>430</v>
      </c>
      <c r="BC65" s="348" t="s">
        <v>430</v>
      </c>
      <c r="BD65" s="348" t="s">
        <v>430</v>
      </c>
      <c r="BE65" s="375" t="s">
        <v>430</v>
      </c>
      <c r="BF65" s="375">
        <v>17.46</v>
      </c>
      <c r="BG65" s="374"/>
      <c r="BH65" s="594">
        <v>17.46</v>
      </c>
      <c r="BI65" s="348" t="s">
        <v>430</v>
      </c>
      <c r="BJ65" s="348" t="s">
        <v>430</v>
      </c>
      <c r="BK65" s="348" t="s">
        <v>430</v>
      </c>
      <c r="BL65" s="348" t="s">
        <v>430</v>
      </c>
      <c r="BM65" s="375">
        <v>82.54</v>
      </c>
      <c r="BN65" s="375" t="s">
        <v>430</v>
      </c>
      <c r="BO65" s="375" t="s">
        <v>430</v>
      </c>
      <c r="BP65" s="375" t="s">
        <v>430</v>
      </c>
      <c r="BQ65" s="375" t="s">
        <v>430</v>
      </c>
      <c r="BR65" s="466"/>
      <c r="BS65" s="373" t="s">
        <v>430</v>
      </c>
      <c r="BT65" s="354" t="s">
        <v>430</v>
      </c>
      <c r="BU65" s="430"/>
      <c r="BV65" s="374" t="s">
        <v>554</v>
      </c>
    </row>
    <row r="66" spans="1:74" s="428" customFormat="1" x14ac:dyDescent="0.25">
      <c r="A66" s="353" t="s">
        <v>8065</v>
      </c>
      <c r="B66" s="373"/>
      <c r="C66" s="719">
        <v>36504</v>
      </c>
      <c r="D66" s="373"/>
      <c r="E66" s="346">
        <v>45.732500000000002</v>
      </c>
      <c r="F66" s="373"/>
      <c r="G66" s="347">
        <v>60.5488</v>
      </c>
      <c r="H66" s="374"/>
      <c r="I66" s="348">
        <v>26.43</v>
      </c>
      <c r="J66" s="348">
        <v>7.35</v>
      </c>
      <c r="K66" s="348">
        <v>10.5</v>
      </c>
      <c r="L66" s="348">
        <v>10.89</v>
      </c>
      <c r="M66" s="362"/>
      <c r="N66" s="350">
        <v>49.195999999999998</v>
      </c>
      <c r="O66" s="348">
        <v>-36.002000000000002</v>
      </c>
      <c r="P66" s="348">
        <v>-7.2667999999999999</v>
      </c>
      <c r="Q66" s="348">
        <v>-13.4634</v>
      </c>
      <c r="R66" s="348">
        <v>24.608699999999999</v>
      </c>
      <c r="S66" s="348">
        <v>11.278499999999999</v>
      </c>
      <c r="T66" s="348">
        <v>6.1326000000000001</v>
      </c>
      <c r="U66" s="354">
        <v>1.8809</v>
      </c>
      <c r="V66" s="348">
        <v>1.2051000000000001</v>
      </c>
      <c r="W66" s="348">
        <v>4.1738</v>
      </c>
      <c r="X66" s="348">
        <v>5.1778000000000004</v>
      </c>
      <c r="Y66" s="375">
        <v>4.4702999999999999</v>
      </c>
      <c r="Z66" s="348">
        <v>6.0651999999999999</v>
      </c>
      <c r="AA66" s="348">
        <v>-7.7125000000000004</v>
      </c>
      <c r="AB66" s="348">
        <v>18.165299999999998</v>
      </c>
      <c r="AC66" s="348">
        <v>4.2008999999999999</v>
      </c>
      <c r="AD66" s="348">
        <v>3.3837999999999999</v>
      </c>
      <c r="AE66" s="348">
        <v>-7.7125000000000004</v>
      </c>
      <c r="AF66" s="348">
        <v>7.0000999999999998</v>
      </c>
      <c r="AG66" s="569"/>
      <c r="AH66" s="346">
        <v>3</v>
      </c>
      <c r="AI66" s="346">
        <v>9</v>
      </c>
      <c r="AJ66" s="346">
        <v>9</v>
      </c>
      <c r="AK66" s="346">
        <v>8</v>
      </c>
      <c r="AL66" s="346">
        <v>3</v>
      </c>
      <c r="AM66" s="346">
        <v>1</v>
      </c>
      <c r="AN66" s="346">
        <v>3</v>
      </c>
      <c r="AO66" s="572">
        <v>5</v>
      </c>
      <c r="AP66" s="346">
        <v>7</v>
      </c>
      <c r="AQ66" s="346">
        <v>6</v>
      </c>
      <c r="AR66" s="346">
        <v>7</v>
      </c>
      <c r="AS66" s="346">
        <v>5</v>
      </c>
      <c r="AT66" s="346">
        <v>4</v>
      </c>
      <c r="AU66" s="346">
        <v>8</v>
      </c>
      <c r="AV66" s="346">
        <v>2</v>
      </c>
      <c r="AW66" s="346">
        <v>4</v>
      </c>
      <c r="AX66" s="346">
        <v>5</v>
      </c>
      <c r="AY66" s="346">
        <v>8</v>
      </c>
      <c r="AZ66" s="584"/>
      <c r="BA66" s="467">
        <v>97.45</v>
      </c>
      <c r="BB66" s="348" t="s">
        <v>430</v>
      </c>
      <c r="BC66" s="348" t="s">
        <v>430</v>
      </c>
      <c r="BD66" s="348" t="s">
        <v>430</v>
      </c>
      <c r="BE66" s="375" t="s">
        <v>430</v>
      </c>
      <c r="BF66" s="375">
        <v>2.5499999999999998</v>
      </c>
      <c r="BG66" s="374"/>
      <c r="BH66" s="594">
        <v>2.5499999999999998</v>
      </c>
      <c r="BI66" s="348" t="s">
        <v>430</v>
      </c>
      <c r="BJ66" s="348" t="s">
        <v>430</v>
      </c>
      <c r="BK66" s="348" t="s">
        <v>430</v>
      </c>
      <c r="BL66" s="348" t="s">
        <v>430</v>
      </c>
      <c r="BM66" s="375">
        <v>97.45</v>
      </c>
      <c r="BN66" s="375" t="s">
        <v>430</v>
      </c>
      <c r="BO66" s="375" t="s">
        <v>430</v>
      </c>
      <c r="BP66" s="375" t="s">
        <v>430</v>
      </c>
      <c r="BQ66" s="375" t="s">
        <v>430</v>
      </c>
      <c r="BR66" s="466"/>
      <c r="BS66" s="373" t="s">
        <v>430</v>
      </c>
      <c r="BT66" s="354" t="s">
        <v>430</v>
      </c>
      <c r="BU66" s="430"/>
      <c r="BV66" s="374" t="s">
        <v>8056</v>
      </c>
    </row>
    <row r="67" spans="1:74" s="428" customFormat="1" x14ac:dyDescent="0.25">
      <c r="A67" s="353" t="s">
        <v>8066</v>
      </c>
      <c r="B67" s="373"/>
      <c r="C67" s="719">
        <v>45786</v>
      </c>
      <c r="D67" s="373"/>
      <c r="E67" s="346">
        <v>35.289400000000001</v>
      </c>
      <c r="F67" s="373"/>
      <c r="G67" s="347">
        <v>9.9047000000000001</v>
      </c>
      <c r="H67" s="374"/>
      <c r="I67" s="348">
        <v>26.1</v>
      </c>
      <c r="J67" s="348">
        <v>7.18</v>
      </c>
      <c r="K67" s="348">
        <v>9.4</v>
      </c>
      <c r="L67" s="348">
        <v>9.74</v>
      </c>
      <c r="M67" s="362"/>
      <c r="N67" s="350">
        <v>36.519199999999998</v>
      </c>
      <c r="O67" s="348">
        <v>-7.9791999999999996</v>
      </c>
      <c r="P67" s="348">
        <v>1.3164</v>
      </c>
      <c r="Q67" s="348">
        <v>-9.6245999999999992</v>
      </c>
      <c r="R67" s="348">
        <v>7.2907999999999999</v>
      </c>
      <c r="S67" s="348">
        <v>2.7440000000000002</v>
      </c>
      <c r="T67" s="348">
        <v>2.1543999999999999</v>
      </c>
      <c r="U67" s="354">
        <v>-0.72760000000000002</v>
      </c>
      <c r="V67" s="348">
        <v>-0.18540000000000001</v>
      </c>
      <c r="W67" s="348" t="s">
        <v>430</v>
      </c>
      <c r="X67" s="348" t="s">
        <v>430</v>
      </c>
      <c r="Y67" s="375" t="s">
        <v>430</v>
      </c>
      <c r="Z67" s="348" t="s">
        <v>430</v>
      </c>
      <c r="AA67" s="348">
        <v>-5.0557999999999996</v>
      </c>
      <c r="AB67" s="348">
        <v>6.3497000000000003</v>
      </c>
      <c r="AC67" s="348">
        <v>0.77390000000000003</v>
      </c>
      <c r="AD67" s="348">
        <v>0.87439999999999996</v>
      </c>
      <c r="AE67" s="348">
        <v>-5.0557999999999996</v>
      </c>
      <c r="AF67" s="348">
        <v>-0.80389999999999995</v>
      </c>
      <c r="AG67" s="569"/>
      <c r="AH67" s="346">
        <v>7</v>
      </c>
      <c r="AI67" s="346">
        <v>3</v>
      </c>
      <c r="AJ67" s="346">
        <v>5</v>
      </c>
      <c r="AK67" s="346">
        <v>6</v>
      </c>
      <c r="AL67" s="346">
        <v>9</v>
      </c>
      <c r="AM67" s="346">
        <v>9</v>
      </c>
      <c r="AN67" s="346">
        <v>9</v>
      </c>
      <c r="AO67" s="572">
        <v>9</v>
      </c>
      <c r="AP67" s="346">
        <v>9</v>
      </c>
      <c r="AQ67" s="346" t="s">
        <v>430</v>
      </c>
      <c r="AR67" s="346" t="s">
        <v>430</v>
      </c>
      <c r="AS67" s="346" t="s">
        <v>430</v>
      </c>
      <c r="AT67" s="346" t="s">
        <v>430</v>
      </c>
      <c r="AU67" s="346">
        <v>7</v>
      </c>
      <c r="AV67" s="346">
        <v>9</v>
      </c>
      <c r="AW67" s="346">
        <v>9</v>
      </c>
      <c r="AX67" s="346">
        <v>9</v>
      </c>
      <c r="AY67" s="346">
        <v>7</v>
      </c>
      <c r="AZ67" s="584"/>
      <c r="BA67" s="467">
        <v>95.44</v>
      </c>
      <c r="BB67" s="348" t="s">
        <v>430</v>
      </c>
      <c r="BC67" s="348" t="s">
        <v>430</v>
      </c>
      <c r="BD67" s="348" t="s">
        <v>430</v>
      </c>
      <c r="BE67" s="375" t="s">
        <v>430</v>
      </c>
      <c r="BF67" s="375">
        <v>4.5599999999999996</v>
      </c>
      <c r="BG67" s="374"/>
      <c r="BH67" s="594">
        <v>4.5599999999999996</v>
      </c>
      <c r="BI67" s="348" t="s">
        <v>430</v>
      </c>
      <c r="BJ67" s="348" t="s">
        <v>430</v>
      </c>
      <c r="BK67" s="348" t="s">
        <v>430</v>
      </c>
      <c r="BL67" s="348" t="s">
        <v>430</v>
      </c>
      <c r="BM67" s="375">
        <v>95.44</v>
      </c>
      <c r="BN67" s="375" t="s">
        <v>430</v>
      </c>
      <c r="BO67" s="375" t="s">
        <v>430</v>
      </c>
      <c r="BP67" s="375" t="s">
        <v>430</v>
      </c>
      <c r="BQ67" s="375" t="s">
        <v>430</v>
      </c>
      <c r="BR67" s="466"/>
      <c r="BS67" s="373" t="s">
        <v>430</v>
      </c>
      <c r="BT67" s="354" t="s">
        <v>430</v>
      </c>
      <c r="BU67" s="430"/>
      <c r="BV67" s="374" t="s">
        <v>554</v>
      </c>
    </row>
    <row r="68" spans="1:74" s="428" customFormat="1" x14ac:dyDescent="0.25">
      <c r="A68" s="353" t="s">
        <v>8067</v>
      </c>
      <c r="B68" s="373"/>
      <c r="C68" s="719">
        <v>45672</v>
      </c>
      <c r="D68" s="373"/>
      <c r="E68" s="346">
        <v>25.411999999999999</v>
      </c>
      <c r="F68" s="373"/>
      <c r="G68" s="347">
        <v>1066.3451</v>
      </c>
      <c r="H68" s="374"/>
      <c r="I68" s="348">
        <v>24.36</v>
      </c>
      <c r="J68" s="348">
        <v>7.29</v>
      </c>
      <c r="K68" s="348">
        <v>10.42</v>
      </c>
      <c r="L68" s="348">
        <v>10.79</v>
      </c>
      <c r="M68" s="362"/>
      <c r="N68" s="350">
        <v>43.759500000000003</v>
      </c>
      <c r="O68" s="348">
        <v>-30.7011</v>
      </c>
      <c r="P68" s="348">
        <v>-4.4786999999999999</v>
      </c>
      <c r="Q68" s="348">
        <v>-10.085100000000001</v>
      </c>
      <c r="R68" s="348">
        <v>26.4878</v>
      </c>
      <c r="S68" s="348">
        <v>10.1073</v>
      </c>
      <c r="T68" s="348">
        <v>8.0936000000000003</v>
      </c>
      <c r="U68" s="354">
        <v>3.4710000000000001</v>
      </c>
      <c r="V68" s="348">
        <v>2.3304</v>
      </c>
      <c r="W68" s="348" t="s">
        <v>430</v>
      </c>
      <c r="X68" s="348" t="s">
        <v>430</v>
      </c>
      <c r="Y68" s="375" t="s">
        <v>430</v>
      </c>
      <c r="Z68" s="348" t="s">
        <v>430</v>
      </c>
      <c r="AA68" s="348">
        <v>-3.8159000000000001</v>
      </c>
      <c r="AB68" s="348">
        <v>15.168200000000001</v>
      </c>
      <c r="AC68" s="348">
        <v>6.6561000000000003</v>
      </c>
      <c r="AD68" s="348">
        <v>4.6879</v>
      </c>
      <c r="AE68" s="348">
        <v>-3.8159000000000001</v>
      </c>
      <c r="AF68" s="348">
        <v>4.3795999999999999</v>
      </c>
      <c r="AG68" s="569"/>
      <c r="AH68" s="346">
        <v>5</v>
      </c>
      <c r="AI68" s="346">
        <v>7</v>
      </c>
      <c r="AJ68" s="346">
        <v>6</v>
      </c>
      <c r="AK68" s="346">
        <v>7</v>
      </c>
      <c r="AL68" s="346">
        <v>1</v>
      </c>
      <c r="AM68" s="346">
        <v>4</v>
      </c>
      <c r="AN68" s="346">
        <v>1</v>
      </c>
      <c r="AO68" s="572">
        <v>2</v>
      </c>
      <c r="AP68" s="346">
        <v>2</v>
      </c>
      <c r="AQ68" s="346" t="s">
        <v>430</v>
      </c>
      <c r="AR68" s="346" t="s">
        <v>430</v>
      </c>
      <c r="AS68" s="346" t="s">
        <v>430</v>
      </c>
      <c r="AT68" s="346" t="s">
        <v>430</v>
      </c>
      <c r="AU68" s="346">
        <v>6</v>
      </c>
      <c r="AV68" s="346">
        <v>3</v>
      </c>
      <c r="AW68" s="346">
        <v>1</v>
      </c>
      <c r="AX68" s="346">
        <v>2</v>
      </c>
      <c r="AY68" s="346">
        <v>6</v>
      </c>
      <c r="AZ68" s="584"/>
      <c r="BA68" s="467">
        <v>95.45</v>
      </c>
      <c r="BB68" s="348" t="s">
        <v>430</v>
      </c>
      <c r="BC68" s="348" t="s">
        <v>430</v>
      </c>
      <c r="BD68" s="348" t="s">
        <v>430</v>
      </c>
      <c r="BE68" s="375" t="s">
        <v>430</v>
      </c>
      <c r="BF68" s="375">
        <v>4.55</v>
      </c>
      <c r="BG68" s="374"/>
      <c r="BH68" s="594">
        <v>4.55</v>
      </c>
      <c r="BI68" s="348" t="s">
        <v>430</v>
      </c>
      <c r="BJ68" s="348" t="s">
        <v>430</v>
      </c>
      <c r="BK68" s="348" t="s">
        <v>430</v>
      </c>
      <c r="BL68" s="348" t="s">
        <v>430</v>
      </c>
      <c r="BM68" s="375">
        <v>95.45</v>
      </c>
      <c r="BN68" s="375" t="s">
        <v>430</v>
      </c>
      <c r="BO68" s="375" t="s">
        <v>430</v>
      </c>
      <c r="BP68" s="375" t="s">
        <v>430</v>
      </c>
      <c r="BQ68" s="375" t="s">
        <v>430</v>
      </c>
      <c r="BR68" s="466"/>
      <c r="BS68" s="373" t="s">
        <v>430</v>
      </c>
      <c r="BT68" s="354" t="s">
        <v>430</v>
      </c>
      <c r="BU68" s="430"/>
      <c r="BV68" s="374" t="s">
        <v>554</v>
      </c>
    </row>
    <row r="69" spans="1:74" x14ac:dyDescent="0.25">
      <c r="A69" s="695" t="s">
        <v>93</v>
      </c>
      <c r="B69" s="43"/>
      <c r="C69" s="720"/>
      <c r="D69" s="43"/>
      <c r="E69" s="51"/>
      <c r="F69" s="43"/>
      <c r="G69" s="55"/>
      <c r="H69" s="66"/>
      <c r="I69" s="59"/>
      <c r="J69" s="59"/>
      <c r="K69" s="59"/>
      <c r="L69" s="59"/>
      <c r="M69" s="258"/>
      <c r="N69" s="70">
        <v>45.300400000000003</v>
      </c>
      <c r="O69" s="59">
        <v>-15.3377</v>
      </c>
      <c r="P69" s="59">
        <v>0.16619999999999999</v>
      </c>
      <c r="Q69" s="59">
        <v>-5.6714000000000002</v>
      </c>
      <c r="R69" s="59">
        <v>17.947399999999998</v>
      </c>
      <c r="S69" s="59">
        <v>8.6828000000000003</v>
      </c>
      <c r="T69" s="59">
        <v>5.6058000000000003</v>
      </c>
      <c r="U69" s="88">
        <v>1.9764999999999999</v>
      </c>
      <c r="V69" s="59">
        <v>1.6918</v>
      </c>
      <c r="W69" s="59">
        <v>4.6959999999999997</v>
      </c>
      <c r="X69" s="59">
        <v>5.5594000000000001</v>
      </c>
      <c r="Y69" s="276">
        <v>4.9729999999999999</v>
      </c>
      <c r="Z69" s="59">
        <v>6.1161000000000003</v>
      </c>
      <c r="AA69" s="59">
        <v>-1.0233000000000001</v>
      </c>
      <c r="AB69" s="59">
        <v>13.2751</v>
      </c>
      <c r="AC69" s="59">
        <v>3.9102999999999999</v>
      </c>
      <c r="AD69" s="59">
        <v>3.3921000000000001</v>
      </c>
      <c r="AE69" s="59">
        <v>-1.0233000000000001</v>
      </c>
      <c r="AF69" s="59">
        <v>5.7282999999999999</v>
      </c>
      <c r="AG69" s="611"/>
      <c r="AH69" s="51">
        <v>9</v>
      </c>
      <c r="AI69" s="51">
        <v>9</v>
      </c>
      <c r="AJ69" s="51">
        <v>9</v>
      </c>
      <c r="AK69" s="51">
        <v>9</v>
      </c>
      <c r="AL69" s="51">
        <v>9</v>
      </c>
      <c r="AM69" s="51">
        <v>9</v>
      </c>
      <c r="AN69" s="51">
        <v>9</v>
      </c>
      <c r="AO69" s="560">
        <v>9</v>
      </c>
      <c r="AP69" s="51">
        <v>9</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6" t="s">
        <v>94</v>
      </c>
      <c r="B70" s="44"/>
      <c r="C70" s="721"/>
      <c r="D70" s="44"/>
      <c r="E70" s="52"/>
      <c r="F70" s="44"/>
      <c r="G70" s="56"/>
      <c r="H70" s="67"/>
      <c r="I70" s="60"/>
      <c r="J70" s="60"/>
      <c r="K70" s="60"/>
      <c r="L70" s="60"/>
      <c r="M70" s="259"/>
      <c r="N70" s="71">
        <v>69.614699999999999</v>
      </c>
      <c r="O70" s="60">
        <v>18.357700000000001</v>
      </c>
      <c r="P70" s="60">
        <v>10.0686</v>
      </c>
      <c r="Q70" s="60">
        <v>5.1367000000000003</v>
      </c>
      <c r="R70" s="60">
        <v>26.4878</v>
      </c>
      <c r="S70" s="60">
        <v>11.278499999999999</v>
      </c>
      <c r="T70" s="60">
        <v>8.0936000000000003</v>
      </c>
      <c r="U70" s="89">
        <v>4.7975000000000003</v>
      </c>
      <c r="V70" s="60">
        <v>4.0636999999999999</v>
      </c>
      <c r="W70" s="60">
        <v>6.1468999999999996</v>
      </c>
      <c r="X70" s="60">
        <v>6.0223000000000004</v>
      </c>
      <c r="Y70" s="277">
        <v>5.3726000000000003</v>
      </c>
      <c r="Z70" s="60">
        <v>6.8840000000000003</v>
      </c>
      <c r="AA70" s="60">
        <v>10.0197</v>
      </c>
      <c r="AB70" s="60">
        <v>19.706099999999999</v>
      </c>
      <c r="AC70" s="60">
        <v>6.6561000000000003</v>
      </c>
      <c r="AD70" s="60">
        <v>5.8079999999999998</v>
      </c>
      <c r="AE70" s="60">
        <v>10.0197</v>
      </c>
      <c r="AF70" s="60">
        <v>7.9794</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6" t="s">
        <v>95</v>
      </c>
      <c r="B71" s="44"/>
      <c r="C71" s="721"/>
      <c r="D71" s="44"/>
      <c r="E71" s="52"/>
      <c r="F71" s="44"/>
      <c r="G71" s="56"/>
      <c r="H71" s="67"/>
      <c r="I71" s="60"/>
      <c r="J71" s="60"/>
      <c r="K71" s="60"/>
      <c r="L71" s="60"/>
      <c r="M71" s="259"/>
      <c r="N71" s="71">
        <v>27.057500000000001</v>
      </c>
      <c r="O71" s="60">
        <v>-36.002000000000002</v>
      </c>
      <c r="P71" s="60">
        <v>-7.2667999999999999</v>
      </c>
      <c r="Q71" s="60">
        <v>-18.203499999999998</v>
      </c>
      <c r="R71" s="60">
        <v>7.2907999999999999</v>
      </c>
      <c r="S71" s="60">
        <v>2.7440000000000002</v>
      </c>
      <c r="T71" s="60">
        <v>2.1543999999999999</v>
      </c>
      <c r="U71" s="89">
        <v>-0.72760000000000002</v>
      </c>
      <c r="V71" s="60">
        <v>-0.18540000000000001</v>
      </c>
      <c r="W71" s="60">
        <v>4.0229999999999997</v>
      </c>
      <c r="X71" s="60">
        <v>5.1778000000000004</v>
      </c>
      <c r="Y71" s="277">
        <v>4.4702999999999999</v>
      </c>
      <c r="Z71" s="60">
        <v>5.3152999999999997</v>
      </c>
      <c r="AA71" s="60">
        <v>-9.8803999999999998</v>
      </c>
      <c r="AB71" s="60">
        <v>6.3497000000000003</v>
      </c>
      <c r="AC71" s="60">
        <v>0.77390000000000003</v>
      </c>
      <c r="AD71" s="60">
        <v>0.87439999999999996</v>
      </c>
      <c r="AE71" s="60">
        <v>-9.8803999999999998</v>
      </c>
      <c r="AF71" s="60">
        <v>-0.80389999999999995</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7" t="s">
        <v>96</v>
      </c>
      <c r="B72" s="45"/>
      <c r="C72" s="722"/>
      <c r="D72" s="45"/>
      <c r="E72" s="53"/>
      <c r="F72" s="45"/>
      <c r="G72" s="57"/>
      <c r="H72" s="68"/>
      <c r="I72" s="61"/>
      <c r="J72" s="61"/>
      <c r="K72" s="61"/>
      <c r="L72" s="61"/>
      <c r="M72" s="262"/>
      <c r="N72" s="72">
        <v>43.759500000000003</v>
      </c>
      <c r="O72" s="61">
        <v>-12.772399999999999</v>
      </c>
      <c r="P72" s="61">
        <v>1.3164</v>
      </c>
      <c r="Q72" s="61">
        <v>-6.6726000000000001</v>
      </c>
      <c r="R72" s="61">
        <v>17.715399999999999</v>
      </c>
      <c r="S72" s="61">
        <v>8.7782</v>
      </c>
      <c r="T72" s="61">
        <v>5.4882</v>
      </c>
      <c r="U72" s="90">
        <v>1.8809</v>
      </c>
      <c r="V72" s="61">
        <v>1.472</v>
      </c>
      <c r="W72" s="61">
        <v>4.6440000000000001</v>
      </c>
      <c r="X72" s="61">
        <v>5.4675000000000002</v>
      </c>
      <c r="Y72" s="279">
        <v>4.9657</v>
      </c>
      <c r="Z72" s="61">
        <v>6.1181999999999999</v>
      </c>
      <c r="AA72" s="61">
        <v>0.9204</v>
      </c>
      <c r="AB72" s="61">
        <v>13.202500000000001</v>
      </c>
      <c r="AC72" s="61">
        <v>4.0803000000000003</v>
      </c>
      <c r="AD72" s="61">
        <v>3.3837999999999999</v>
      </c>
      <c r="AE72" s="61">
        <v>0.9204</v>
      </c>
      <c r="AF72" s="61">
        <v>6.5568999999999997</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4" t="s">
        <v>91</v>
      </c>
      <c r="B73" s="69"/>
      <c r="C73" s="726"/>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8018</v>
      </c>
      <c r="B74" s="374"/>
      <c r="C74" s="731"/>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8019</v>
      </c>
      <c r="B75" s="374"/>
      <c r="C75" s="731"/>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8" t="s">
        <v>8020</v>
      </c>
      <c r="B76" s="417"/>
      <c r="C76" s="732"/>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179</v>
      </c>
      <c r="BM80" s="277"/>
    </row>
    <row r="81" spans="1:65" x14ac:dyDescent="0.25">
      <c r="A81" s="22" t="s">
        <v>10410</v>
      </c>
      <c r="BM81" s="277"/>
    </row>
    <row r="82" spans="1:65" x14ac:dyDescent="0.25">
      <c r="A82" s="22" t="s">
        <v>350</v>
      </c>
      <c r="BM82"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DBB7-602A-47E1-90CB-22901DFF8642}">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295</v>
      </c>
    </row>
    <row r="4" spans="1:74" x14ac:dyDescent="0.25">
      <c r="A4" s="488" t="s">
        <v>425</v>
      </c>
    </row>
    <row r="5" spans="1:74" ht="33" x14ac:dyDescent="0.25">
      <c r="A5" s="1075" t="s">
        <v>296</v>
      </c>
      <c r="B5" s="1076"/>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100"/>
      <c r="BS5" s="1100" t="s">
        <v>212</v>
      </c>
      <c r="BT5" s="1102"/>
      <c r="BU5" s="1100"/>
      <c r="BV5" s="1106" t="s">
        <v>88</v>
      </c>
    </row>
    <row r="6" spans="1:74" ht="33" x14ac:dyDescent="0.25">
      <c r="A6" s="1075"/>
      <c r="B6" s="1077"/>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063"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103"/>
      <c r="BS6" s="232" t="s">
        <v>210</v>
      </c>
      <c r="BT6" s="251" t="s">
        <v>211</v>
      </c>
      <c r="BU6" s="1103"/>
      <c r="BV6" s="1107"/>
    </row>
    <row r="7" spans="1:74" ht="14.5" x14ac:dyDescent="0.25">
      <c r="A7" s="323" t="s">
        <v>297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9" t="s">
        <v>8070</v>
      </c>
      <c r="B8" s="369"/>
      <c r="C8" s="718">
        <v>41894</v>
      </c>
      <c r="D8" s="369"/>
      <c r="E8" s="338">
        <v>2008.86</v>
      </c>
      <c r="F8" s="369"/>
      <c r="G8" s="339">
        <v>26.745200000000001</v>
      </c>
      <c r="H8" s="370"/>
      <c r="I8" s="340">
        <v>10.119999999999999</v>
      </c>
      <c r="J8" s="340">
        <v>6.96</v>
      </c>
      <c r="K8" s="340">
        <v>6.88</v>
      </c>
      <c r="L8" s="340">
        <v>7.12</v>
      </c>
      <c r="M8" s="361"/>
      <c r="N8" s="342">
        <v>63.433599999999998</v>
      </c>
      <c r="O8" s="340">
        <v>2.1840000000000002</v>
      </c>
      <c r="P8" s="340">
        <v>8.0252999999999997</v>
      </c>
      <c r="Q8" s="340">
        <v>5.4116</v>
      </c>
      <c r="R8" s="340">
        <v>19.6553</v>
      </c>
      <c r="S8" s="340">
        <v>12.5844</v>
      </c>
      <c r="T8" s="340">
        <v>7.7668999999999997</v>
      </c>
      <c r="U8" s="344">
        <v>5.8658999999999999</v>
      </c>
      <c r="V8" s="340">
        <v>4.8840000000000003</v>
      </c>
      <c r="W8" s="340">
        <v>7.8944000000000001</v>
      </c>
      <c r="X8" s="340">
        <v>7.7374999999999998</v>
      </c>
      <c r="Y8" s="371">
        <v>6.4355000000000002</v>
      </c>
      <c r="Z8" s="340">
        <v>7.9260999999999999</v>
      </c>
      <c r="AA8" s="340">
        <v>7.548</v>
      </c>
      <c r="AB8" s="340">
        <v>15.456300000000001</v>
      </c>
      <c r="AC8" s="340">
        <v>6.8235999999999999</v>
      </c>
      <c r="AD8" s="340">
        <v>6.5877999999999997</v>
      </c>
      <c r="AE8" s="340">
        <v>7.548</v>
      </c>
      <c r="AF8" s="340">
        <v>8.6567000000000007</v>
      </c>
      <c r="AG8" s="568"/>
      <c r="AH8" s="338">
        <v>3</v>
      </c>
      <c r="AI8" s="338">
        <v>1</v>
      </c>
      <c r="AJ8" s="338">
        <v>2</v>
      </c>
      <c r="AK8" s="338">
        <v>2</v>
      </c>
      <c r="AL8" s="338">
        <v>1</v>
      </c>
      <c r="AM8" s="338">
        <v>1</v>
      </c>
      <c r="AN8" s="338">
        <v>2</v>
      </c>
      <c r="AO8" s="570">
        <v>2</v>
      </c>
      <c r="AP8" s="338">
        <v>2</v>
      </c>
      <c r="AQ8" s="338">
        <v>2</v>
      </c>
      <c r="AR8" s="338">
        <v>2</v>
      </c>
      <c r="AS8" s="338">
        <v>1</v>
      </c>
      <c r="AT8" s="338">
        <v>2</v>
      </c>
      <c r="AU8" s="338">
        <v>2</v>
      </c>
      <c r="AV8" s="338">
        <v>2</v>
      </c>
      <c r="AW8" s="338">
        <v>2</v>
      </c>
      <c r="AX8" s="338">
        <v>2</v>
      </c>
      <c r="AY8" s="338">
        <v>2</v>
      </c>
      <c r="AZ8" s="583"/>
      <c r="BA8" s="464">
        <v>97.74</v>
      </c>
      <c r="BB8" s="340" t="s">
        <v>430</v>
      </c>
      <c r="BC8" s="340" t="s">
        <v>430</v>
      </c>
      <c r="BD8" s="340" t="s">
        <v>430</v>
      </c>
      <c r="BE8" s="371">
        <v>-7.44</v>
      </c>
      <c r="BF8" s="371">
        <v>2.2599999999999998</v>
      </c>
      <c r="BG8" s="370"/>
      <c r="BH8" s="593">
        <v>2.2599999999999998</v>
      </c>
      <c r="BI8" s="340" t="s">
        <v>430</v>
      </c>
      <c r="BJ8" s="340" t="s">
        <v>430</v>
      </c>
      <c r="BK8" s="340" t="s">
        <v>430</v>
      </c>
      <c r="BL8" s="340" t="s">
        <v>430</v>
      </c>
      <c r="BM8" s="371">
        <v>97.74</v>
      </c>
      <c r="BN8" s="371" t="s">
        <v>430</v>
      </c>
      <c r="BO8" s="371" t="s">
        <v>430</v>
      </c>
      <c r="BP8" s="371" t="s">
        <v>430</v>
      </c>
      <c r="BQ8" s="371">
        <v>-7.44</v>
      </c>
      <c r="BR8" s="370"/>
      <c r="BS8" s="609" t="s">
        <v>430</v>
      </c>
      <c r="BT8" s="340" t="s">
        <v>430</v>
      </c>
      <c r="BU8" s="370"/>
      <c r="BV8" s="571" t="s">
        <v>554</v>
      </c>
    </row>
    <row r="9" spans="1:74" s="425" customFormat="1" x14ac:dyDescent="0.25">
      <c r="A9" s="699" t="s">
        <v>8071</v>
      </c>
      <c r="B9" s="369"/>
      <c r="C9" s="718">
        <v>41276</v>
      </c>
      <c r="D9" s="369"/>
      <c r="E9" s="338">
        <v>1641.58</v>
      </c>
      <c r="F9" s="369"/>
      <c r="G9" s="339">
        <v>69.637</v>
      </c>
      <c r="H9" s="370"/>
      <c r="I9" s="340">
        <v>9.5015499999999999</v>
      </c>
      <c r="J9" s="340">
        <v>6.95</v>
      </c>
      <c r="K9" s="340">
        <v>6.7657999999999996</v>
      </c>
      <c r="L9" s="340">
        <v>6.9972099999999999</v>
      </c>
      <c r="M9" s="361"/>
      <c r="N9" s="342">
        <v>49.283799999999999</v>
      </c>
      <c r="O9" s="340">
        <v>-6.2340999999999998</v>
      </c>
      <c r="P9" s="340">
        <v>7.5662000000000003</v>
      </c>
      <c r="Q9" s="340">
        <v>5.9740000000000002</v>
      </c>
      <c r="R9" s="340">
        <v>17.826799999999999</v>
      </c>
      <c r="S9" s="340">
        <v>11.266500000000001</v>
      </c>
      <c r="T9" s="340">
        <v>6.835</v>
      </c>
      <c r="U9" s="344">
        <v>4.9699</v>
      </c>
      <c r="V9" s="340">
        <v>4.2355</v>
      </c>
      <c r="W9" s="340">
        <v>7.2664</v>
      </c>
      <c r="X9" s="340">
        <v>7.3861999999999997</v>
      </c>
      <c r="Y9" s="371">
        <v>6.3448000000000002</v>
      </c>
      <c r="Z9" s="340">
        <v>7.9161999999999999</v>
      </c>
      <c r="AA9" s="340">
        <v>7.2957999999999998</v>
      </c>
      <c r="AB9" s="340">
        <v>14.0276</v>
      </c>
      <c r="AC9" s="340">
        <v>5.8276000000000003</v>
      </c>
      <c r="AD9" s="340">
        <v>5.8249000000000004</v>
      </c>
      <c r="AE9" s="340">
        <v>7.2957999999999998</v>
      </c>
      <c r="AF9" s="340">
        <v>8.6145999999999994</v>
      </c>
      <c r="AG9" s="568"/>
      <c r="AH9" s="338">
        <v>4</v>
      </c>
      <c r="AI9" s="338">
        <v>2</v>
      </c>
      <c r="AJ9" s="338">
        <v>3</v>
      </c>
      <c r="AK9" s="338">
        <v>1</v>
      </c>
      <c r="AL9" s="338">
        <v>3</v>
      </c>
      <c r="AM9" s="338">
        <v>3</v>
      </c>
      <c r="AN9" s="338">
        <v>3</v>
      </c>
      <c r="AO9" s="570">
        <v>3</v>
      </c>
      <c r="AP9" s="338">
        <v>3</v>
      </c>
      <c r="AQ9" s="338">
        <v>3</v>
      </c>
      <c r="AR9" s="338">
        <v>3</v>
      </c>
      <c r="AS9" s="338">
        <v>3</v>
      </c>
      <c r="AT9" s="338">
        <v>3</v>
      </c>
      <c r="AU9" s="338">
        <v>3</v>
      </c>
      <c r="AV9" s="338">
        <v>4</v>
      </c>
      <c r="AW9" s="338">
        <v>3</v>
      </c>
      <c r="AX9" s="338">
        <v>3</v>
      </c>
      <c r="AY9" s="338">
        <v>3</v>
      </c>
      <c r="AZ9" s="583"/>
      <c r="BA9" s="464">
        <v>97.93</v>
      </c>
      <c r="BB9" s="340" t="s">
        <v>430</v>
      </c>
      <c r="BC9" s="340" t="s">
        <v>430</v>
      </c>
      <c r="BD9" s="340" t="s">
        <v>430</v>
      </c>
      <c r="BE9" s="371" t="s">
        <v>430</v>
      </c>
      <c r="BF9" s="371">
        <v>2.0699999999999998</v>
      </c>
      <c r="BG9" s="370"/>
      <c r="BH9" s="593">
        <v>2.0699999999999998</v>
      </c>
      <c r="BI9" s="340" t="s">
        <v>430</v>
      </c>
      <c r="BJ9" s="340" t="s">
        <v>430</v>
      </c>
      <c r="BK9" s="340" t="s">
        <v>430</v>
      </c>
      <c r="BL9" s="340" t="s">
        <v>430</v>
      </c>
      <c r="BM9" s="371">
        <v>97.93</v>
      </c>
      <c r="BN9" s="371" t="s">
        <v>430</v>
      </c>
      <c r="BO9" s="371" t="s">
        <v>430</v>
      </c>
      <c r="BP9" s="371" t="s">
        <v>430</v>
      </c>
      <c r="BQ9" s="371" t="s">
        <v>430</v>
      </c>
      <c r="BR9" s="370"/>
      <c r="BS9" s="609" t="s">
        <v>430</v>
      </c>
      <c r="BT9" s="340" t="s">
        <v>430</v>
      </c>
      <c r="BU9" s="370"/>
      <c r="BV9" s="571" t="s">
        <v>554</v>
      </c>
    </row>
    <row r="10" spans="1:74" s="428" customFormat="1" x14ac:dyDescent="0.25">
      <c r="A10" s="686" t="s">
        <v>8072</v>
      </c>
      <c r="B10" s="373"/>
      <c r="C10" s="719">
        <v>41275</v>
      </c>
      <c r="D10" s="373"/>
      <c r="E10" s="346">
        <v>296.34399999999999</v>
      </c>
      <c r="F10" s="373"/>
      <c r="G10" s="347">
        <v>49.424599999999998</v>
      </c>
      <c r="H10" s="374"/>
      <c r="I10" s="348">
        <v>10.49</v>
      </c>
      <c r="J10" s="348">
        <v>6.95</v>
      </c>
      <c r="K10" s="348">
        <v>7.12</v>
      </c>
      <c r="L10" s="348">
        <v>7.36</v>
      </c>
      <c r="M10" s="362"/>
      <c r="N10" s="350">
        <v>66.141400000000004</v>
      </c>
      <c r="O10" s="348">
        <v>-21.059899999999999</v>
      </c>
      <c r="P10" s="348">
        <v>3.4521000000000002</v>
      </c>
      <c r="Q10" s="348">
        <v>2.6507000000000001</v>
      </c>
      <c r="R10" s="348">
        <v>17.904900000000001</v>
      </c>
      <c r="S10" s="348">
        <v>12.3384</v>
      </c>
      <c r="T10" s="348">
        <v>8.1584000000000003</v>
      </c>
      <c r="U10" s="354">
        <v>6.1429</v>
      </c>
      <c r="V10" s="348">
        <v>5.3175999999999997</v>
      </c>
      <c r="W10" s="348">
        <v>8.0081000000000007</v>
      </c>
      <c r="X10" s="348">
        <v>8.0033999999999992</v>
      </c>
      <c r="Y10" s="375">
        <v>6.3662999999999998</v>
      </c>
      <c r="Z10" s="348">
        <v>8.16</v>
      </c>
      <c r="AA10" s="348">
        <v>8.4501000000000008</v>
      </c>
      <c r="AB10" s="348">
        <v>16.337299999999999</v>
      </c>
      <c r="AC10" s="348">
        <v>7.2404000000000002</v>
      </c>
      <c r="AD10" s="348">
        <v>6.9749999999999996</v>
      </c>
      <c r="AE10" s="348">
        <v>8.4501000000000008</v>
      </c>
      <c r="AF10" s="348">
        <v>8.8219999999999992</v>
      </c>
      <c r="AG10" s="569"/>
      <c r="AH10" s="346">
        <v>1</v>
      </c>
      <c r="AI10" s="346">
        <v>5</v>
      </c>
      <c r="AJ10" s="346">
        <v>5</v>
      </c>
      <c r="AK10" s="346">
        <v>4</v>
      </c>
      <c r="AL10" s="346">
        <v>2</v>
      </c>
      <c r="AM10" s="346">
        <v>2</v>
      </c>
      <c r="AN10" s="346">
        <v>1</v>
      </c>
      <c r="AO10" s="572">
        <v>1</v>
      </c>
      <c r="AP10" s="346">
        <v>1</v>
      </c>
      <c r="AQ10" s="346">
        <v>1</v>
      </c>
      <c r="AR10" s="346">
        <v>1</v>
      </c>
      <c r="AS10" s="346">
        <v>2</v>
      </c>
      <c r="AT10" s="346">
        <v>1</v>
      </c>
      <c r="AU10" s="346">
        <v>1</v>
      </c>
      <c r="AV10" s="346">
        <v>1</v>
      </c>
      <c r="AW10" s="346">
        <v>1</v>
      </c>
      <c r="AX10" s="346">
        <v>1</v>
      </c>
      <c r="AY10" s="346">
        <v>1</v>
      </c>
      <c r="AZ10" s="584"/>
      <c r="BA10" s="467">
        <v>97.49</v>
      </c>
      <c r="BB10" s="348" t="s">
        <v>430</v>
      </c>
      <c r="BC10" s="348" t="s">
        <v>430</v>
      </c>
      <c r="BD10" s="348" t="s">
        <v>430</v>
      </c>
      <c r="BE10" s="375" t="s">
        <v>430</v>
      </c>
      <c r="BF10" s="375">
        <v>2.5099999999999998</v>
      </c>
      <c r="BG10" s="374"/>
      <c r="BH10" s="594">
        <v>2.4900000000000002</v>
      </c>
      <c r="BI10" s="348" t="s">
        <v>430</v>
      </c>
      <c r="BJ10" s="348" t="s">
        <v>430</v>
      </c>
      <c r="BK10" s="348" t="s">
        <v>430</v>
      </c>
      <c r="BL10" s="348" t="s">
        <v>430</v>
      </c>
      <c r="BM10" s="375">
        <v>97.49</v>
      </c>
      <c r="BN10" s="375" t="s">
        <v>430</v>
      </c>
      <c r="BO10" s="375" t="s">
        <v>430</v>
      </c>
      <c r="BP10" s="375" t="s">
        <v>430</v>
      </c>
      <c r="BQ10" s="375" t="s">
        <v>430</v>
      </c>
      <c r="BR10" s="374"/>
      <c r="BS10" s="649" t="s">
        <v>430</v>
      </c>
      <c r="BT10" s="348" t="s">
        <v>430</v>
      </c>
      <c r="BU10" s="374"/>
      <c r="BV10" s="430" t="s">
        <v>554</v>
      </c>
    </row>
    <row r="11" spans="1:74" s="428" customFormat="1" x14ac:dyDescent="0.25">
      <c r="A11" s="686" t="s">
        <v>8073</v>
      </c>
      <c r="B11" s="373"/>
      <c r="C11" s="719">
        <v>44774</v>
      </c>
      <c r="D11" s="373"/>
      <c r="E11" s="346">
        <v>114.42</v>
      </c>
      <c r="F11" s="373"/>
      <c r="G11" s="347">
        <v>13.42</v>
      </c>
      <c r="H11" s="374"/>
      <c r="I11" s="348">
        <v>9.69</v>
      </c>
      <c r="J11" s="348">
        <v>6.85</v>
      </c>
      <c r="K11" s="348">
        <v>6.78</v>
      </c>
      <c r="L11" s="348">
        <v>7.01</v>
      </c>
      <c r="M11" s="362"/>
      <c r="N11" s="350">
        <v>22.316199999999998</v>
      </c>
      <c r="O11" s="348">
        <v>-14.850199999999999</v>
      </c>
      <c r="P11" s="348">
        <v>8.2111999999999998</v>
      </c>
      <c r="Q11" s="348">
        <v>3.6575000000000002</v>
      </c>
      <c r="R11" s="348">
        <v>17.6035</v>
      </c>
      <c r="S11" s="348">
        <v>11.2552</v>
      </c>
      <c r="T11" s="348">
        <v>6.6032000000000002</v>
      </c>
      <c r="U11" s="354">
        <v>4.8117999999999999</v>
      </c>
      <c r="V11" s="348">
        <v>4.1279000000000003</v>
      </c>
      <c r="W11" s="348">
        <v>7.2567000000000004</v>
      </c>
      <c r="X11" s="348">
        <v>7.3791000000000002</v>
      </c>
      <c r="Y11" s="375" t="s">
        <v>430</v>
      </c>
      <c r="Z11" s="348" t="s">
        <v>430</v>
      </c>
      <c r="AA11" s="348">
        <v>5.9481000000000002</v>
      </c>
      <c r="AB11" s="348">
        <v>14.0563</v>
      </c>
      <c r="AC11" s="348">
        <v>5.6569000000000003</v>
      </c>
      <c r="AD11" s="348">
        <v>5.6814</v>
      </c>
      <c r="AE11" s="348">
        <v>5.9481000000000002</v>
      </c>
      <c r="AF11" s="348">
        <v>7.7134</v>
      </c>
      <c r="AG11" s="569"/>
      <c r="AH11" s="346">
        <v>5</v>
      </c>
      <c r="AI11" s="346">
        <v>4</v>
      </c>
      <c r="AJ11" s="346">
        <v>1</v>
      </c>
      <c r="AK11" s="346">
        <v>3</v>
      </c>
      <c r="AL11" s="346">
        <v>4</v>
      </c>
      <c r="AM11" s="346">
        <v>4</v>
      </c>
      <c r="AN11" s="346">
        <v>4</v>
      </c>
      <c r="AO11" s="572">
        <v>4</v>
      </c>
      <c r="AP11" s="346">
        <v>4</v>
      </c>
      <c r="AQ11" s="346">
        <v>4</v>
      </c>
      <c r="AR11" s="346">
        <v>4</v>
      </c>
      <c r="AS11" s="346" t="s">
        <v>430</v>
      </c>
      <c r="AT11" s="346" t="s">
        <v>430</v>
      </c>
      <c r="AU11" s="346">
        <v>4</v>
      </c>
      <c r="AV11" s="346">
        <v>3</v>
      </c>
      <c r="AW11" s="346">
        <v>4</v>
      </c>
      <c r="AX11" s="346">
        <v>4</v>
      </c>
      <c r="AY11" s="346">
        <v>4</v>
      </c>
      <c r="AZ11" s="584"/>
      <c r="BA11" s="467">
        <v>96.44</v>
      </c>
      <c r="BB11" s="348" t="s">
        <v>430</v>
      </c>
      <c r="BC11" s="348" t="s">
        <v>430</v>
      </c>
      <c r="BD11" s="348" t="s">
        <v>430</v>
      </c>
      <c r="BE11" s="375" t="s">
        <v>430</v>
      </c>
      <c r="BF11" s="375">
        <v>3.56</v>
      </c>
      <c r="BG11" s="374"/>
      <c r="BH11" s="594">
        <v>3.56</v>
      </c>
      <c r="BI11" s="348" t="s">
        <v>430</v>
      </c>
      <c r="BJ11" s="348" t="s">
        <v>430</v>
      </c>
      <c r="BK11" s="348" t="s">
        <v>430</v>
      </c>
      <c r="BL11" s="348" t="s">
        <v>430</v>
      </c>
      <c r="BM11" s="375">
        <v>96.44</v>
      </c>
      <c r="BN11" s="375" t="s">
        <v>430</v>
      </c>
      <c r="BO11" s="375" t="s">
        <v>430</v>
      </c>
      <c r="BP11" s="375" t="s">
        <v>430</v>
      </c>
      <c r="BQ11" s="375" t="s">
        <v>430</v>
      </c>
      <c r="BR11" s="374"/>
      <c r="BS11" s="649" t="s">
        <v>430</v>
      </c>
      <c r="BT11" s="348" t="s">
        <v>430</v>
      </c>
      <c r="BU11" s="374"/>
      <c r="BV11" s="430" t="s">
        <v>554</v>
      </c>
    </row>
    <row r="12" spans="1:74" s="428" customFormat="1" x14ac:dyDescent="0.25">
      <c r="A12" s="686" t="s">
        <v>8074</v>
      </c>
      <c r="B12" s="373"/>
      <c r="C12" s="719">
        <v>41908</v>
      </c>
      <c r="D12" s="373"/>
      <c r="E12" s="346">
        <v>43.966200000000001</v>
      </c>
      <c r="F12" s="373"/>
      <c r="G12" s="347">
        <v>23.168800000000001</v>
      </c>
      <c r="H12" s="374"/>
      <c r="I12" s="348">
        <v>9.6157599999999999</v>
      </c>
      <c r="J12" s="348">
        <v>6.7153299999999998</v>
      </c>
      <c r="K12" s="348">
        <v>6.8679300000000003</v>
      </c>
      <c r="L12" s="348">
        <v>7.0993199999999996</v>
      </c>
      <c r="M12" s="362"/>
      <c r="N12" s="350">
        <v>65.654300000000006</v>
      </c>
      <c r="O12" s="348">
        <v>-7.6096000000000004</v>
      </c>
      <c r="P12" s="348">
        <v>6.9184000000000001</v>
      </c>
      <c r="Q12" s="348">
        <v>1.8129999999999999</v>
      </c>
      <c r="R12" s="348">
        <v>15.1957</v>
      </c>
      <c r="S12" s="348">
        <v>9.7096</v>
      </c>
      <c r="T12" s="348">
        <v>5.2474999999999996</v>
      </c>
      <c r="U12" s="354">
        <v>3.4584000000000001</v>
      </c>
      <c r="V12" s="348">
        <v>2.7906</v>
      </c>
      <c r="W12" s="348">
        <v>6.4311999999999996</v>
      </c>
      <c r="X12" s="348">
        <v>6.7625000000000002</v>
      </c>
      <c r="Y12" s="375">
        <v>5.2568999999999999</v>
      </c>
      <c r="Z12" s="348">
        <v>6.6083999999999996</v>
      </c>
      <c r="AA12" s="348">
        <v>4.4097999999999997</v>
      </c>
      <c r="AB12" s="348">
        <v>12.331099999999999</v>
      </c>
      <c r="AC12" s="348">
        <v>4.2907000000000002</v>
      </c>
      <c r="AD12" s="348">
        <v>4.2426000000000004</v>
      </c>
      <c r="AE12" s="348">
        <v>4.4097999999999997</v>
      </c>
      <c r="AF12" s="348">
        <v>7.3731</v>
      </c>
      <c r="AG12" s="569"/>
      <c r="AH12" s="346">
        <v>2</v>
      </c>
      <c r="AI12" s="346">
        <v>3</v>
      </c>
      <c r="AJ12" s="346">
        <v>4</v>
      </c>
      <c r="AK12" s="346">
        <v>5</v>
      </c>
      <c r="AL12" s="346">
        <v>5</v>
      </c>
      <c r="AM12" s="346">
        <v>5</v>
      </c>
      <c r="AN12" s="346">
        <v>5</v>
      </c>
      <c r="AO12" s="572">
        <v>5</v>
      </c>
      <c r="AP12" s="346">
        <v>5</v>
      </c>
      <c r="AQ12" s="346">
        <v>5</v>
      </c>
      <c r="AR12" s="346">
        <v>5</v>
      </c>
      <c r="AS12" s="346">
        <v>4</v>
      </c>
      <c r="AT12" s="346">
        <v>4</v>
      </c>
      <c r="AU12" s="346">
        <v>5</v>
      </c>
      <c r="AV12" s="346">
        <v>5</v>
      </c>
      <c r="AW12" s="346">
        <v>5</v>
      </c>
      <c r="AX12" s="346">
        <v>5</v>
      </c>
      <c r="AY12" s="346">
        <v>5</v>
      </c>
      <c r="AZ12" s="584"/>
      <c r="BA12" s="467">
        <v>98.38</v>
      </c>
      <c r="BB12" s="348" t="s">
        <v>430</v>
      </c>
      <c r="BC12" s="348" t="s">
        <v>430</v>
      </c>
      <c r="BD12" s="348" t="s">
        <v>430</v>
      </c>
      <c r="BE12" s="375" t="s">
        <v>430</v>
      </c>
      <c r="BF12" s="375">
        <v>1.62</v>
      </c>
      <c r="BG12" s="374"/>
      <c r="BH12" s="594">
        <v>1.62</v>
      </c>
      <c r="BI12" s="348" t="s">
        <v>430</v>
      </c>
      <c r="BJ12" s="348" t="s">
        <v>430</v>
      </c>
      <c r="BK12" s="348" t="s">
        <v>430</v>
      </c>
      <c r="BL12" s="348" t="s">
        <v>430</v>
      </c>
      <c r="BM12" s="375">
        <v>98.38</v>
      </c>
      <c r="BN12" s="375" t="s">
        <v>430</v>
      </c>
      <c r="BO12" s="375" t="s">
        <v>430</v>
      </c>
      <c r="BP12" s="375" t="s">
        <v>430</v>
      </c>
      <c r="BQ12" s="375" t="s">
        <v>430</v>
      </c>
      <c r="BR12" s="374"/>
      <c r="BS12" s="649" t="s">
        <v>430</v>
      </c>
      <c r="BT12" s="348" t="s">
        <v>430</v>
      </c>
      <c r="BU12" s="374"/>
      <c r="BV12" s="430" t="s">
        <v>554</v>
      </c>
    </row>
    <row r="13" spans="1:74" x14ac:dyDescent="0.25">
      <c r="A13" s="318" t="s">
        <v>93</v>
      </c>
      <c r="B13" s="43"/>
      <c r="C13" s="720"/>
      <c r="D13" s="43"/>
      <c r="E13" s="51"/>
      <c r="F13" s="43"/>
      <c r="G13" s="55"/>
      <c r="H13" s="66"/>
      <c r="I13" s="59"/>
      <c r="J13" s="59"/>
      <c r="K13" s="59"/>
      <c r="L13" s="59"/>
      <c r="M13" s="258"/>
      <c r="N13" s="70">
        <v>53.365900000000003</v>
      </c>
      <c r="O13" s="59">
        <v>-9.5139999999999993</v>
      </c>
      <c r="P13" s="59">
        <v>6.8346</v>
      </c>
      <c r="Q13" s="59">
        <v>3.9014000000000002</v>
      </c>
      <c r="R13" s="59">
        <v>17.6372</v>
      </c>
      <c r="S13" s="59">
        <v>11.4308</v>
      </c>
      <c r="T13" s="59">
        <v>6.9222000000000001</v>
      </c>
      <c r="U13" s="88">
        <v>5.0498000000000003</v>
      </c>
      <c r="V13" s="59">
        <v>4.2710999999999997</v>
      </c>
      <c r="W13" s="59">
        <v>7.3714000000000004</v>
      </c>
      <c r="X13" s="59">
        <v>7.4537000000000004</v>
      </c>
      <c r="Y13" s="276">
        <v>6.1009000000000002</v>
      </c>
      <c r="Z13" s="59">
        <v>7.6527000000000003</v>
      </c>
      <c r="AA13" s="59">
        <v>6.7302999999999997</v>
      </c>
      <c r="AB13" s="59">
        <v>14.441700000000001</v>
      </c>
      <c r="AC13" s="59">
        <v>5.9678000000000004</v>
      </c>
      <c r="AD13" s="59">
        <v>5.8624000000000001</v>
      </c>
      <c r="AE13" s="59">
        <v>6.7302999999999997</v>
      </c>
      <c r="AF13" s="59">
        <v>8.2360000000000007</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1"/>
      <c r="D14" s="44"/>
      <c r="E14" s="52"/>
      <c r="F14" s="44"/>
      <c r="G14" s="56"/>
      <c r="H14" s="67"/>
      <c r="I14" s="60"/>
      <c r="J14" s="60"/>
      <c r="K14" s="60"/>
      <c r="L14" s="60"/>
      <c r="M14" s="259"/>
      <c r="N14" s="71">
        <v>66.141400000000004</v>
      </c>
      <c r="O14" s="60">
        <v>2.1840000000000002</v>
      </c>
      <c r="P14" s="60">
        <v>8.2111999999999998</v>
      </c>
      <c r="Q14" s="60">
        <v>5.9740000000000002</v>
      </c>
      <c r="R14" s="60">
        <v>19.6553</v>
      </c>
      <c r="S14" s="60">
        <v>12.5844</v>
      </c>
      <c r="T14" s="60">
        <v>8.1584000000000003</v>
      </c>
      <c r="U14" s="89">
        <v>6.1429</v>
      </c>
      <c r="V14" s="60">
        <v>5.3175999999999997</v>
      </c>
      <c r="W14" s="60">
        <v>8.0081000000000007</v>
      </c>
      <c r="X14" s="60">
        <v>8.0033999999999992</v>
      </c>
      <c r="Y14" s="277">
        <v>6.4355000000000002</v>
      </c>
      <c r="Z14" s="60">
        <v>8.16</v>
      </c>
      <c r="AA14" s="60">
        <v>8.4501000000000008</v>
      </c>
      <c r="AB14" s="60">
        <v>16.337299999999999</v>
      </c>
      <c r="AC14" s="60">
        <v>7.2404000000000002</v>
      </c>
      <c r="AD14" s="60">
        <v>6.9749999999999996</v>
      </c>
      <c r="AE14" s="60">
        <v>8.4501000000000008</v>
      </c>
      <c r="AF14" s="60">
        <v>8.8219999999999992</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1"/>
      <c r="D15" s="44"/>
      <c r="E15" s="52"/>
      <c r="F15" s="44"/>
      <c r="G15" s="56"/>
      <c r="H15" s="67"/>
      <c r="I15" s="60"/>
      <c r="J15" s="60"/>
      <c r="K15" s="60"/>
      <c r="L15" s="60"/>
      <c r="M15" s="259"/>
      <c r="N15" s="71">
        <v>22.316199999999998</v>
      </c>
      <c r="O15" s="60">
        <v>-21.059899999999999</v>
      </c>
      <c r="P15" s="60">
        <v>3.4521000000000002</v>
      </c>
      <c r="Q15" s="60">
        <v>1.8129999999999999</v>
      </c>
      <c r="R15" s="60">
        <v>15.1957</v>
      </c>
      <c r="S15" s="60">
        <v>9.7096</v>
      </c>
      <c r="T15" s="60">
        <v>5.2474999999999996</v>
      </c>
      <c r="U15" s="89">
        <v>3.4584000000000001</v>
      </c>
      <c r="V15" s="60">
        <v>2.7906</v>
      </c>
      <c r="W15" s="60">
        <v>6.4311999999999996</v>
      </c>
      <c r="X15" s="60">
        <v>6.7625000000000002</v>
      </c>
      <c r="Y15" s="277">
        <v>5.2568999999999999</v>
      </c>
      <c r="Z15" s="60">
        <v>6.6083999999999996</v>
      </c>
      <c r="AA15" s="60">
        <v>4.4097999999999997</v>
      </c>
      <c r="AB15" s="60">
        <v>12.331099999999999</v>
      </c>
      <c r="AC15" s="60">
        <v>4.2907000000000002</v>
      </c>
      <c r="AD15" s="60">
        <v>4.2426000000000004</v>
      </c>
      <c r="AE15" s="60">
        <v>4.4097999999999997</v>
      </c>
      <c r="AF15" s="60">
        <v>7.3731</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2"/>
      <c r="D16" s="45"/>
      <c r="E16" s="53"/>
      <c r="F16" s="45"/>
      <c r="G16" s="57"/>
      <c r="H16" s="68"/>
      <c r="I16" s="61"/>
      <c r="J16" s="61"/>
      <c r="K16" s="61"/>
      <c r="L16" s="61"/>
      <c r="M16" s="262"/>
      <c r="N16" s="72">
        <v>63.433599999999998</v>
      </c>
      <c r="O16" s="61">
        <v>-7.6096000000000004</v>
      </c>
      <c r="P16" s="61">
        <v>7.5662000000000003</v>
      </c>
      <c r="Q16" s="61">
        <v>3.6575000000000002</v>
      </c>
      <c r="R16" s="61">
        <v>17.826799999999999</v>
      </c>
      <c r="S16" s="61">
        <v>11.266500000000001</v>
      </c>
      <c r="T16" s="61">
        <v>6.835</v>
      </c>
      <c r="U16" s="90">
        <v>4.9699</v>
      </c>
      <c r="V16" s="61">
        <v>4.2355</v>
      </c>
      <c r="W16" s="61">
        <v>7.2664</v>
      </c>
      <c r="X16" s="61">
        <v>7.3861999999999997</v>
      </c>
      <c r="Y16" s="279">
        <v>6.35555</v>
      </c>
      <c r="Z16" s="61">
        <v>7.9211499999999999</v>
      </c>
      <c r="AA16" s="61">
        <v>7.2957999999999998</v>
      </c>
      <c r="AB16" s="61">
        <v>14.0563</v>
      </c>
      <c r="AC16" s="61">
        <v>5.8276000000000003</v>
      </c>
      <c r="AD16" s="61">
        <v>5.8249000000000004</v>
      </c>
      <c r="AE16" s="61">
        <v>7.2957999999999998</v>
      </c>
      <c r="AF16" s="61">
        <v>8.6145999999999994</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298</v>
      </c>
      <c r="B17" s="46"/>
      <c r="C17" s="723"/>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8075</v>
      </c>
      <c r="B18" s="369"/>
      <c r="C18" s="718">
        <v>41894</v>
      </c>
      <c r="D18" s="369"/>
      <c r="E18" s="338">
        <v>2008.86</v>
      </c>
      <c r="F18" s="369"/>
      <c r="G18" s="339">
        <v>26.1234</v>
      </c>
      <c r="H18" s="370"/>
      <c r="I18" s="340">
        <v>10.119999999999999</v>
      </c>
      <c r="J18" s="340">
        <v>6.96</v>
      </c>
      <c r="K18" s="340">
        <v>6.88</v>
      </c>
      <c r="L18" s="340">
        <v>7.12</v>
      </c>
      <c r="M18" s="361"/>
      <c r="N18" s="342">
        <v>63.403799999999997</v>
      </c>
      <c r="O18" s="340">
        <v>2.0495999999999999</v>
      </c>
      <c r="P18" s="340">
        <v>7.8962000000000003</v>
      </c>
      <c r="Q18" s="340">
        <v>5.2701000000000002</v>
      </c>
      <c r="R18" s="340">
        <v>19.5199</v>
      </c>
      <c r="S18" s="340">
        <v>12.4573</v>
      </c>
      <c r="T18" s="340">
        <v>7.6302000000000003</v>
      </c>
      <c r="U18" s="344">
        <v>5.7218</v>
      </c>
      <c r="V18" s="340">
        <v>4.7366000000000001</v>
      </c>
      <c r="W18" s="340">
        <v>7.7343000000000002</v>
      </c>
      <c r="X18" s="340">
        <v>7.5755999999999997</v>
      </c>
      <c r="Y18" s="371">
        <v>6.2714999999999996</v>
      </c>
      <c r="Z18" s="340">
        <v>7.7396000000000003</v>
      </c>
      <c r="AA18" s="340">
        <v>7.4029999999999996</v>
      </c>
      <c r="AB18" s="340">
        <v>15.3286</v>
      </c>
      <c r="AC18" s="340">
        <v>6.6856</v>
      </c>
      <c r="AD18" s="340">
        <v>6.4420000000000002</v>
      </c>
      <c r="AE18" s="340">
        <v>7.4029999999999996</v>
      </c>
      <c r="AF18" s="340">
        <v>8.4412000000000003</v>
      </c>
      <c r="AG18" s="568"/>
      <c r="AH18" s="338">
        <v>3</v>
      </c>
      <c r="AI18" s="338">
        <v>1</v>
      </c>
      <c r="AJ18" s="338">
        <v>1</v>
      </c>
      <c r="AK18" s="338">
        <v>2</v>
      </c>
      <c r="AL18" s="338">
        <v>1</v>
      </c>
      <c r="AM18" s="338">
        <v>1</v>
      </c>
      <c r="AN18" s="338">
        <v>2</v>
      </c>
      <c r="AO18" s="570">
        <v>2</v>
      </c>
      <c r="AP18" s="338">
        <v>2</v>
      </c>
      <c r="AQ18" s="338">
        <v>2</v>
      </c>
      <c r="AR18" s="338">
        <v>2</v>
      </c>
      <c r="AS18" s="338">
        <v>1</v>
      </c>
      <c r="AT18" s="338">
        <v>2</v>
      </c>
      <c r="AU18" s="338">
        <v>2</v>
      </c>
      <c r="AV18" s="338">
        <v>2</v>
      </c>
      <c r="AW18" s="338">
        <v>2</v>
      </c>
      <c r="AX18" s="338">
        <v>2</v>
      </c>
      <c r="AY18" s="338">
        <v>2</v>
      </c>
      <c r="AZ18" s="583"/>
      <c r="BA18" s="464">
        <v>97.74</v>
      </c>
      <c r="BB18" s="340" t="s">
        <v>430</v>
      </c>
      <c r="BC18" s="340" t="s">
        <v>430</v>
      </c>
      <c r="BD18" s="340" t="s">
        <v>430</v>
      </c>
      <c r="BE18" s="371">
        <v>-7.44</v>
      </c>
      <c r="BF18" s="371">
        <v>2.2599999999999998</v>
      </c>
      <c r="BG18" s="370"/>
      <c r="BH18" s="593">
        <v>2.2599999999999998</v>
      </c>
      <c r="BI18" s="340" t="s">
        <v>430</v>
      </c>
      <c r="BJ18" s="340" t="s">
        <v>430</v>
      </c>
      <c r="BK18" s="340" t="s">
        <v>430</v>
      </c>
      <c r="BL18" s="340" t="s">
        <v>430</v>
      </c>
      <c r="BM18" s="371">
        <v>97.74</v>
      </c>
      <c r="BN18" s="371" t="s">
        <v>430</v>
      </c>
      <c r="BO18" s="371" t="s">
        <v>430</v>
      </c>
      <c r="BP18" s="371" t="s">
        <v>430</v>
      </c>
      <c r="BQ18" s="371">
        <v>-7.44</v>
      </c>
      <c r="BR18" s="370"/>
      <c r="BS18" s="609" t="s">
        <v>430</v>
      </c>
      <c r="BT18" s="340" t="s">
        <v>430</v>
      </c>
      <c r="BU18" s="370"/>
      <c r="BV18" s="571" t="s">
        <v>554</v>
      </c>
    </row>
    <row r="19" spans="1:74" s="428" customFormat="1" x14ac:dyDescent="0.25">
      <c r="A19" s="345" t="s">
        <v>8076</v>
      </c>
      <c r="B19" s="373"/>
      <c r="C19" s="719">
        <v>36901</v>
      </c>
      <c r="D19" s="373"/>
      <c r="E19" s="346">
        <v>1641.58</v>
      </c>
      <c r="F19" s="373"/>
      <c r="G19" s="347">
        <v>66.754499999999993</v>
      </c>
      <c r="H19" s="374"/>
      <c r="I19" s="348">
        <v>9.5015499999999999</v>
      </c>
      <c r="J19" s="348">
        <v>6.95</v>
      </c>
      <c r="K19" s="348">
        <v>6.7657999999999996</v>
      </c>
      <c r="L19" s="348">
        <v>6.9972099999999999</v>
      </c>
      <c r="M19" s="362"/>
      <c r="N19" s="350">
        <v>49.002499999999998</v>
      </c>
      <c r="O19" s="348">
        <v>-6.5578000000000003</v>
      </c>
      <c r="P19" s="348">
        <v>7.2510000000000003</v>
      </c>
      <c r="Q19" s="348">
        <v>5.6558000000000002</v>
      </c>
      <c r="R19" s="348">
        <v>17.506499999999999</v>
      </c>
      <c r="S19" s="348">
        <v>10.943199999999999</v>
      </c>
      <c r="T19" s="348">
        <v>6.5076999999999998</v>
      </c>
      <c r="U19" s="354">
        <v>4.6432000000000002</v>
      </c>
      <c r="V19" s="348">
        <v>3.9066000000000001</v>
      </c>
      <c r="W19" s="348">
        <v>6.9248000000000003</v>
      </c>
      <c r="X19" s="348">
        <v>7.0404</v>
      </c>
      <c r="Y19" s="375">
        <v>6.0077999999999996</v>
      </c>
      <c r="Z19" s="348">
        <v>7.5697999999999999</v>
      </c>
      <c r="AA19" s="348">
        <v>6.9790999999999999</v>
      </c>
      <c r="AB19" s="348">
        <v>13.700200000000001</v>
      </c>
      <c r="AC19" s="348">
        <v>5.5007000000000001</v>
      </c>
      <c r="AD19" s="348">
        <v>5.4957000000000003</v>
      </c>
      <c r="AE19" s="348">
        <v>6.9790999999999999</v>
      </c>
      <c r="AF19" s="348">
        <v>7.7031000000000001</v>
      </c>
      <c r="AG19" s="569"/>
      <c r="AH19" s="346">
        <v>4</v>
      </c>
      <c r="AI19" s="346">
        <v>2</v>
      </c>
      <c r="AJ19" s="346">
        <v>3</v>
      </c>
      <c r="AK19" s="346">
        <v>1</v>
      </c>
      <c r="AL19" s="346">
        <v>3</v>
      </c>
      <c r="AM19" s="346">
        <v>3</v>
      </c>
      <c r="AN19" s="346">
        <v>3</v>
      </c>
      <c r="AO19" s="572">
        <v>3</v>
      </c>
      <c r="AP19" s="346">
        <v>3</v>
      </c>
      <c r="AQ19" s="346">
        <v>3</v>
      </c>
      <c r="AR19" s="346">
        <v>3</v>
      </c>
      <c r="AS19" s="346">
        <v>3</v>
      </c>
      <c r="AT19" s="346">
        <v>3</v>
      </c>
      <c r="AU19" s="346">
        <v>3</v>
      </c>
      <c r="AV19" s="346">
        <v>3</v>
      </c>
      <c r="AW19" s="346">
        <v>3</v>
      </c>
      <c r="AX19" s="346">
        <v>3</v>
      </c>
      <c r="AY19" s="346">
        <v>3</v>
      </c>
      <c r="AZ19" s="584"/>
      <c r="BA19" s="467">
        <v>97.93</v>
      </c>
      <c r="BB19" s="348" t="s">
        <v>430</v>
      </c>
      <c r="BC19" s="348" t="s">
        <v>430</v>
      </c>
      <c r="BD19" s="348" t="s">
        <v>430</v>
      </c>
      <c r="BE19" s="375" t="s">
        <v>430</v>
      </c>
      <c r="BF19" s="375">
        <v>2.0699999999999998</v>
      </c>
      <c r="BG19" s="374"/>
      <c r="BH19" s="594">
        <v>2.0699999999999998</v>
      </c>
      <c r="BI19" s="348" t="s">
        <v>430</v>
      </c>
      <c r="BJ19" s="348" t="s">
        <v>430</v>
      </c>
      <c r="BK19" s="348" t="s">
        <v>430</v>
      </c>
      <c r="BL19" s="348" t="s">
        <v>430</v>
      </c>
      <c r="BM19" s="375">
        <v>97.93</v>
      </c>
      <c r="BN19" s="375" t="s">
        <v>430</v>
      </c>
      <c r="BO19" s="375" t="s">
        <v>430</v>
      </c>
      <c r="BP19" s="375" t="s">
        <v>430</v>
      </c>
      <c r="BQ19" s="375" t="s">
        <v>430</v>
      </c>
      <c r="BR19" s="374"/>
      <c r="BS19" s="649" t="s">
        <v>430</v>
      </c>
      <c r="BT19" s="348" t="s">
        <v>430</v>
      </c>
      <c r="BU19" s="374"/>
      <c r="BV19" s="430" t="s">
        <v>554</v>
      </c>
    </row>
    <row r="20" spans="1:74" s="428" customFormat="1" x14ac:dyDescent="0.25">
      <c r="A20" s="345" t="s">
        <v>8077</v>
      </c>
      <c r="B20" s="373"/>
      <c r="C20" s="719">
        <v>37324</v>
      </c>
      <c r="D20" s="373"/>
      <c r="E20" s="346">
        <v>296.34399999999999</v>
      </c>
      <c r="F20" s="373"/>
      <c r="G20" s="347">
        <v>48.501100000000001</v>
      </c>
      <c r="H20" s="374"/>
      <c r="I20" s="348">
        <v>10.49</v>
      </c>
      <c r="J20" s="348">
        <v>6.95</v>
      </c>
      <c r="K20" s="348">
        <v>7.12</v>
      </c>
      <c r="L20" s="348">
        <v>7.36</v>
      </c>
      <c r="M20" s="362"/>
      <c r="N20" s="350">
        <v>65.892499999999998</v>
      </c>
      <c r="O20" s="348">
        <v>-21.2852</v>
      </c>
      <c r="P20" s="348">
        <v>3.2273000000000001</v>
      </c>
      <c r="Q20" s="348">
        <v>2.4319999999999999</v>
      </c>
      <c r="R20" s="348">
        <v>17.682600000000001</v>
      </c>
      <c r="S20" s="348">
        <v>12.111499999999999</v>
      </c>
      <c r="T20" s="348">
        <v>7.9305000000000003</v>
      </c>
      <c r="U20" s="354">
        <v>5.9131</v>
      </c>
      <c r="V20" s="348">
        <v>5.0860000000000003</v>
      </c>
      <c r="W20" s="348">
        <v>7.7693000000000003</v>
      </c>
      <c r="X20" s="348">
        <v>7.7667000000000002</v>
      </c>
      <c r="Y20" s="375">
        <v>6.165</v>
      </c>
      <c r="Z20" s="348">
        <v>7.9961000000000002</v>
      </c>
      <c r="AA20" s="348">
        <v>8.2278000000000002</v>
      </c>
      <c r="AB20" s="348">
        <v>16.107299999999999</v>
      </c>
      <c r="AC20" s="348">
        <v>7.0126999999999997</v>
      </c>
      <c r="AD20" s="348">
        <v>6.7428999999999997</v>
      </c>
      <c r="AE20" s="348">
        <v>8.2278000000000002</v>
      </c>
      <c r="AF20" s="348">
        <v>6.6938000000000004</v>
      </c>
      <c r="AG20" s="569"/>
      <c r="AH20" s="346">
        <v>1</v>
      </c>
      <c r="AI20" s="346">
        <v>5</v>
      </c>
      <c r="AJ20" s="346">
        <v>5</v>
      </c>
      <c r="AK20" s="346">
        <v>4</v>
      </c>
      <c r="AL20" s="346">
        <v>2</v>
      </c>
      <c r="AM20" s="346">
        <v>2</v>
      </c>
      <c r="AN20" s="346">
        <v>1</v>
      </c>
      <c r="AO20" s="572">
        <v>1</v>
      </c>
      <c r="AP20" s="346">
        <v>1</v>
      </c>
      <c r="AQ20" s="346">
        <v>1</v>
      </c>
      <c r="AR20" s="346">
        <v>1</v>
      </c>
      <c r="AS20" s="346">
        <v>2</v>
      </c>
      <c r="AT20" s="346">
        <v>1</v>
      </c>
      <c r="AU20" s="346">
        <v>1</v>
      </c>
      <c r="AV20" s="346">
        <v>1</v>
      </c>
      <c r="AW20" s="346">
        <v>1</v>
      </c>
      <c r="AX20" s="346">
        <v>1</v>
      </c>
      <c r="AY20" s="346">
        <v>1</v>
      </c>
      <c r="AZ20" s="584"/>
      <c r="BA20" s="467">
        <v>97.49</v>
      </c>
      <c r="BB20" s="348" t="s">
        <v>430</v>
      </c>
      <c r="BC20" s="348" t="s">
        <v>430</v>
      </c>
      <c r="BD20" s="348" t="s">
        <v>430</v>
      </c>
      <c r="BE20" s="375" t="s">
        <v>430</v>
      </c>
      <c r="BF20" s="375">
        <v>2.5099999999999998</v>
      </c>
      <c r="BG20" s="374"/>
      <c r="BH20" s="594">
        <v>2.4900000000000002</v>
      </c>
      <c r="BI20" s="348" t="s">
        <v>430</v>
      </c>
      <c r="BJ20" s="348" t="s">
        <v>430</v>
      </c>
      <c r="BK20" s="348" t="s">
        <v>430</v>
      </c>
      <c r="BL20" s="348" t="s">
        <v>430</v>
      </c>
      <c r="BM20" s="375">
        <v>97.49</v>
      </c>
      <c r="BN20" s="375" t="s">
        <v>430</v>
      </c>
      <c r="BO20" s="375" t="s">
        <v>430</v>
      </c>
      <c r="BP20" s="375" t="s">
        <v>430</v>
      </c>
      <c r="BQ20" s="375" t="s">
        <v>430</v>
      </c>
      <c r="BR20" s="374"/>
      <c r="BS20" s="649" t="s">
        <v>430</v>
      </c>
      <c r="BT20" s="348" t="s">
        <v>430</v>
      </c>
      <c r="BU20" s="374"/>
      <c r="BV20" s="430" t="s">
        <v>554</v>
      </c>
    </row>
    <row r="21" spans="1:74" s="428" customFormat="1" x14ac:dyDescent="0.25">
      <c r="A21" s="345" t="s">
        <v>8078</v>
      </c>
      <c r="B21" s="373"/>
      <c r="C21" s="719">
        <v>44774</v>
      </c>
      <c r="D21" s="373"/>
      <c r="E21" s="346">
        <v>114.42</v>
      </c>
      <c r="F21" s="373"/>
      <c r="G21" s="347">
        <v>13.167299999999999</v>
      </c>
      <c r="H21" s="374"/>
      <c r="I21" s="348">
        <v>9.69</v>
      </c>
      <c r="J21" s="348">
        <v>6.85</v>
      </c>
      <c r="K21" s="348">
        <v>6.78</v>
      </c>
      <c r="L21" s="348">
        <v>7.01</v>
      </c>
      <c r="M21" s="362"/>
      <c r="N21" s="350">
        <v>21.912099999999999</v>
      </c>
      <c r="O21" s="348">
        <v>-15.227</v>
      </c>
      <c r="P21" s="348">
        <v>7.7732000000000001</v>
      </c>
      <c r="Q21" s="348">
        <v>3.1917</v>
      </c>
      <c r="R21" s="348">
        <v>17.147600000000001</v>
      </c>
      <c r="S21" s="348">
        <v>10.7889</v>
      </c>
      <c r="T21" s="348">
        <v>6.1291000000000002</v>
      </c>
      <c r="U21" s="354">
        <v>4.3304</v>
      </c>
      <c r="V21" s="348">
        <v>3.6404000000000001</v>
      </c>
      <c r="W21" s="348">
        <v>6.7526000000000002</v>
      </c>
      <c r="X21" s="348">
        <v>6.8697999999999997</v>
      </c>
      <c r="Y21" s="375" t="s">
        <v>430</v>
      </c>
      <c r="Z21" s="348" t="s">
        <v>430</v>
      </c>
      <c r="AA21" s="348">
        <v>5.4878999999999998</v>
      </c>
      <c r="AB21" s="348">
        <v>13.5823</v>
      </c>
      <c r="AC21" s="348">
        <v>5.1811999999999996</v>
      </c>
      <c r="AD21" s="348">
        <v>5.1948999999999996</v>
      </c>
      <c r="AE21" s="348">
        <v>5.4878999999999998</v>
      </c>
      <c r="AF21" s="348">
        <v>7.1974</v>
      </c>
      <c r="AG21" s="569"/>
      <c r="AH21" s="346">
        <v>5</v>
      </c>
      <c r="AI21" s="346">
        <v>4</v>
      </c>
      <c r="AJ21" s="346">
        <v>2</v>
      </c>
      <c r="AK21" s="346">
        <v>3</v>
      </c>
      <c r="AL21" s="346">
        <v>4</v>
      </c>
      <c r="AM21" s="346">
        <v>4</v>
      </c>
      <c r="AN21" s="346">
        <v>4</v>
      </c>
      <c r="AO21" s="572">
        <v>4</v>
      </c>
      <c r="AP21" s="346">
        <v>4</v>
      </c>
      <c r="AQ21" s="346">
        <v>4</v>
      </c>
      <c r="AR21" s="346">
        <v>4</v>
      </c>
      <c r="AS21" s="346" t="s">
        <v>430</v>
      </c>
      <c r="AT21" s="346" t="s">
        <v>430</v>
      </c>
      <c r="AU21" s="346">
        <v>4</v>
      </c>
      <c r="AV21" s="346">
        <v>4</v>
      </c>
      <c r="AW21" s="346">
        <v>4</v>
      </c>
      <c r="AX21" s="346">
        <v>4</v>
      </c>
      <c r="AY21" s="346">
        <v>4</v>
      </c>
      <c r="AZ21" s="584"/>
      <c r="BA21" s="467">
        <v>96.44</v>
      </c>
      <c r="BB21" s="348" t="s">
        <v>430</v>
      </c>
      <c r="BC21" s="348" t="s">
        <v>430</v>
      </c>
      <c r="BD21" s="348" t="s">
        <v>430</v>
      </c>
      <c r="BE21" s="375" t="s">
        <v>430</v>
      </c>
      <c r="BF21" s="375">
        <v>3.56</v>
      </c>
      <c r="BG21" s="374"/>
      <c r="BH21" s="594">
        <v>3.56</v>
      </c>
      <c r="BI21" s="348" t="s">
        <v>430</v>
      </c>
      <c r="BJ21" s="348" t="s">
        <v>430</v>
      </c>
      <c r="BK21" s="348" t="s">
        <v>430</v>
      </c>
      <c r="BL21" s="348" t="s">
        <v>430</v>
      </c>
      <c r="BM21" s="375">
        <v>96.44</v>
      </c>
      <c r="BN21" s="375" t="s">
        <v>430</v>
      </c>
      <c r="BO21" s="375" t="s">
        <v>430</v>
      </c>
      <c r="BP21" s="375" t="s">
        <v>430</v>
      </c>
      <c r="BQ21" s="375" t="s">
        <v>430</v>
      </c>
      <c r="BR21" s="374"/>
      <c r="BS21" s="649" t="s">
        <v>430</v>
      </c>
      <c r="BT21" s="348" t="s">
        <v>430</v>
      </c>
      <c r="BU21" s="374"/>
      <c r="BV21" s="430" t="s">
        <v>554</v>
      </c>
    </row>
    <row r="22" spans="1:74" s="428" customFormat="1" x14ac:dyDescent="0.25">
      <c r="A22" s="345" t="s">
        <v>8079</v>
      </c>
      <c r="B22" s="373"/>
      <c r="C22" s="719">
        <v>41908</v>
      </c>
      <c r="D22" s="373"/>
      <c r="E22" s="346">
        <v>43.966200000000001</v>
      </c>
      <c r="F22" s="373"/>
      <c r="G22" s="347">
        <v>22.565899999999999</v>
      </c>
      <c r="H22" s="374"/>
      <c r="I22" s="348">
        <v>9.6157599999999999</v>
      </c>
      <c r="J22" s="348">
        <v>6.7153299999999998</v>
      </c>
      <c r="K22" s="348">
        <v>6.8679300000000003</v>
      </c>
      <c r="L22" s="348">
        <v>7.0993199999999996</v>
      </c>
      <c r="M22" s="362"/>
      <c r="N22" s="350">
        <v>65.4636</v>
      </c>
      <c r="O22" s="348">
        <v>-7.8128000000000002</v>
      </c>
      <c r="P22" s="348">
        <v>6.7096</v>
      </c>
      <c r="Q22" s="348">
        <v>1.6185</v>
      </c>
      <c r="R22" s="348">
        <v>14.998799999999999</v>
      </c>
      <c r="S22" s="348">
        <v>9.4943000000000008</v>
      </c>
      <c r="T22" s="348">
        <v>5.0303000000000004</v>
      </c>
      <c r="U22" s="354">
        <v>3.2418</v>
      </c>
      <c r="V22" s="348">
        <v>2.5764999999999998</v>
      </c>
      <c r="W22" s="348">
        <v>6.2126999999999999</v>
      </c>
      <c r="X22" s="348">
        <v>6.5444000000000004</v>
      </c>
      <c r="Y22" s="375">
        <v>5.0391000000000004</v>
      </c>
      <c r="Z22" s="348">
        <v>6.3757000000000001</v>
      </c>
      <c r="AA22" s="348">
        <v>4.2131999999999996</v>
      </c>
      <c r="AB22" s="348">
        <v>12.111000000000001</v>
      </c>
      <c r="AC22" s="348">
        <v>4.0739000000000001</v>
      </c>
      <c r="AD22" s="348">
        <v>4.0247000000000002</v>
      </c>
      <c r="AE22" s="348">
        <v>4.2131999999999996</v>
      </c>
      <c r="AF22" s="348">
        <v>7.1336000000000004</v>
      </c>
      <c r="AG22" s="569"/>
      <c r="AH22" s="346">
        <v>2</v>
      </c>
      <c r="AI22" s="346">
        <v>3</v>
      </c>
      <c r="AJ22" s="346">
        <v>4</v>
      </c>
      <c r="AK22" s="346">
        <v>5</v>
      </c>
      <c r="AL22" s="346">
        <v>5</v>
      </c>
      <c r="AM22" s="346">
        <v>5</v>
      </c>
      <c r="AN22" s="346">
        <v>5</v>
      </c>
      <c r="AO22" s="572">
        <v>5</v>
      </c>
      <c r="AP22" s="346">
        <v>5</v>
      </c>
      <c r="AQ22" s="346">
        <v>5</v>
      </c>
      <c r="AR22" s="346">
        <v>5</v>
      </c>
      <c r="AS22" s="346">
        <v>4</v>
      </c>
      <c r="AT22" s="346">
        <v>4</v>
      </c>
      <c r="AU22" s="346">
        <v>5</v>
      </c>
      <c r="AV22" s="346">
        <v>5</v>
      </c>
      <c r="AW22" s="346">
        <v>5</v>
      </c>
      <c r="AX22" s="346">
        <v>5</v>
      </c>
      <c r="AY22" s="346">
        <v>5</v>
      </c>
      <c r="AZ22" s="584"/>
      <c r="BA22" s="467">
        <v>98.38</v>
      </c>
      <c r="BB22" s="348" t="s">
        <v>430</v>
      </c>
      <c r="BC22" s="348" t="s">
        <v>430</v>
      </c>
      <c r="BD22" s="348" t="s">
        <v>430</v>
      </c>
      <c r="BE22" s="375" t="s">
        <v>430</v>
      </c>
      <c r="BF22" s="375">
        <v>1.62</v>
      </c>
      <c r="BG22" s="374"/>
      <c r="BH22" s="594">
        <v>1.62</v>
      </c>
      <c r="BI22" s="348" t="s">
        <v>430</v>
      </c>
      <c r="BJ22" s="348" t="s">
        <v>430</v>
      </c>
      <c r="BK22" s="348" t="s">
        <v>430</v>
      </c>
      <c r="BL22" s="348" t="s">
        <v>430</v>
      </c>
      <c r="BM22" s="375">
        <v>98.38</v>
      </c>
      <c r="BN22" s="375" t="s">
        <v>430</v>
      </c>
      <c r="BO22" s="375" t="s">
        <v>430</v>
      </c>
      <c r="BP22" s="375" t="s">
        <v>430</v>
      </c>
      <c r="BQ22" s="375" t="s">
        <v>430</v>
      </c>
      <c r="BR22" s="374"/>
      <c r="BS22" s="649" t="s">
        <v>430</v>
      </c>
      <c r="BT22" s="348" t="s">
        <v>430</v>
      </c>
      <c r="BU22" s="374"/>
      <c r="BV22" s="430" t="s">
        <v>554</v>
      </c>
    </row>
    <row r="23" spans="1:74" x14ac:dyDescent="0.25">
      <c r="A23" s="318" t="s">
        <v>93</v>
      </c>
      <c r="B23" s="43"/>
      <c r="C23" s="720"/>
      <c r="D23" s="43"/>
      <c r="E23" s="51"/>
      <c r="F23" s="43"/>
      <c r="G23" s="55"/>
      <c r="H23" s="66"/>
      <c r="I23" s="59"/>
      <c r="J23" s="59"/>
      <c r="K23" s="59"/>
      <c r="L23" s="59"/>
      <c r="M23" s="258"/>
      <c r="N23" s="70">
        <v>53.134900000000002</v>
      </c>
      <c r="O23" s="59">
        <v>-9.7666000000000004</v>
      </c>
      <c r="P23" s="59">
        <v>6.5715000000000003</v>
      </c>
      <c r="Q23" s="59">
        <v>3.6335999999999999</v>
      </c>
      <c r="R23" s="59">
        <v>17.371099999999998</v>
      </c>
      <c r="S23" s="59">
        <v>11.159000000000001</v>
      </c>
      <c r="T23" s="59">
        <v>6.6456</v>
      </c>
      <c r="U23" s="88">
        <v>4.7701000000000002</v>
      </c>
      <c r="V23" s="59">
        <v>3.9891999999999999</v>
      </c>
      <c r="W23" s="59">
        <v>7.0787000000000004</v>
      </c>
      <c r="X23" s="59">
        <v>7.1593999999999998</v>
      </c>
      <c r="Y23" s="276">
        <v>5.8708999999999998</v>
      </c>
      <c r="Z23" s="59">
        <v>7.4203000000000001</v>
      </c>
      <c r="AA23" s="59">
        <v>6.4622000000000002</v>
      </c>
      <c r="AB23" s="59">
        <v>14.165900000000001</v>
      </c>
      <c r="AC23" s="59">
        <v>5.6908000000000003</v>
      </c>
      <c r="AD23" s="59">
        <v>5.58</v>
      </c>
      <c r="AE23" s="59">
        <v>6.4622000000000002</v>
      </c>
      <c r="AF23" s="59">
        <v>7.4337999999999997</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1"/>
      <c r="D24" s="44"/>
      <c r="E24" s="52"/>
      <c r="F24" s="44"/>
      <c r="G24" s="56"/>
      <c r="H24" s="67"/>
      <c r="I24" s="60"/>
      <c r="J24" s="60"/>
      <c r="K24" s="60"/>
      <c r="L24" s="60"/>
      <c r="M24" s="259"/>
      <c r="N24" s="71">
        <v>65.892499999999998</v>
      </c>
      <c r="O24" s="60">
        <v>2.0495999999999999</v>
      </c>
      <c r="P24" s="60">
        <v>7.8962000000000003</v>
      </c>
      <c r="Q24" s="60">
        <v>5.6558000000000002</v>
      </c>
      <c r="R24" s="60">
        <v>19.5199</v>
      </c>
      <c r="S24" s="60">
        <v>12.4573</v>
      </c>
      <c r="T24" s="60">
        <v>7.9305000000000003</v>
      </c>
      <c r="U24" s="89">
        <v>5.9131</v>
      </c>
      <c r="V24" s="60">
        <v>5.0860000000000003</v>
      </c>
      <c r="W24" s="60">
        <v>7.7693000000000003</v>
      </c>
      <c r="X24" s="60">
        <v>7.7667000000000002</v>
      </c>
      <c r="Y24" s="277">
        <v>6.2714999999999996</v>
      </c>
      <c r="Z24" s="60">
        <v>7.9961000000000002</v>
      </c>
      <c r="AA24" s="60">
        <v>8.2278000000000002</v>
      </c>
      <c r="AB24" s="60">
        <v>16.107299999999999</v>
      </c>
      <c r="AC24" s="60">
        <v>7.0126999999999997</v>
      </c>
      <c r="AD24" s="60">
        <v>6.7428999999999997</v>
      </c>
      <c r="AE24" s="60">
        <v>8.2278000000000002</v>
      </c>
      <c r="AF24" s="60">
        <v>8.4412000000000003</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1"/>
      <c r="D25" s="44"/>
      <c r="E25" s="52"/>
      <c r="F25" s="44"/>
      <c r="G25" s="56"/>
      <c r="H25" s="67"/>
      <c r="I25" s="60"/>
      <c r="J25" s="60"/>
      <c r="K25" s="60"/>
      <c r="L25" s="60"/>
      <c r="M25" s="259"/>
      <c r="N25" s="71">
        <v>21.912099999999999</v>
      </c>
      <c r="O25" s="60">
        <v>-21.2852</v>
      </c>
      <c r="P25" s="60">
        <v>3.2273000000000001</v>
      </c>
      <c r="Q25" s="60">
        <v>1.6185</v>
      </c>
      <c r="R25" s="60">
        <v>14.998799999999999</v>
      </c>
      <c r="S25" s="60">
        <v>9.4943000000000008</v>
      </c>
      <c r="T25" s="60">
        <v>5.0303000000000004</v>
      </c>
      <c r="U25" s="89">
        <v>3.2418</v>
      </c>
      <c r="V25" s="60">
        <v>2.5764999999999998</v>
      </c>
      <c r="W25" s="60">
        <v>6.2126999999999999</v>
      </c>
      <c r="X25" s="60">
        <v>6.5444000000000004</v>
      </c>
      <c r="Y25" s="277">
        <v>5.0391000000000004</v>
      </c>
      <c r="Z25" s="60">
        <v>6.3757000000000001</v>
      </c>
      <c r="AA25" s="60">
        <v>4.2131999999999996</v>
      </c>
      <c r="AB25" s="60">
        <v>12.111000000000001</v>
      </c>
      <c r="AC25" s="60">
        <v>4.0739000000000001</v>
      </c>
      <c r="AD25" s="60">
        <v>4.0247000000000002</v>
      </c>
      <c r="AE25" s="60">
        <v>4.2131999999999996</v>
      </c>
      <c r="AF25" s="60">
        <v>6.6938000000000004</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2"/>
      <c r="D26" s="45"/>
      <c r="E26" s="53"/>
      <c r="F26" s="45"/>
      <c r="G26" s="57"/>
      <c r="H26" s="68"/>
      <c r="I26" s="61"/>
      <c r="J26" s="61"/>
      <c r="K26" s="61"/>
      <c r="L26" s="61"/>
      <c r="M26" s="262"/>
      <c r="N26" s="72">
        <v>63.403799999999997</v>
      </c>
      <c r="O26" s="61">
        <v>-7.8128000000000002</v>
      </c>
      <c r="P26" s="61">
        <v>7.2510000000000003</v>
      </c>
      <c r="Q26" s="61">
        <v>3.1917</v>
      </c>
      <c r="R26" s="61">
        <v>17.506499999999999</v>
      </c>
      <c r="S26" s="61">
        <v>10.943199999999999</v>
      </c>
      <c r="T26" s="61">
        <v>6.5076999999999998</v>
      </c>
      <c r="U26" s="90">
        <v>4.6432000000000002</v>
      </c>
      <c r="V26" s="61">
        <v>3.9066000000000001</v>
      </c>
      <c r="W26" s="61">
        <v>6.9248000000000003</v>
      </c>
      <c r="X26" s="61">
        <v>7.0404</v>
      </c>
      <c r="Y26" s="279">
        <v>6.0864000000000003</v>
      </c>
      <c r="Z26" s="61">
        <v>7.6547000000000001</v>
      </c>
      <c r="AA26" s="61">
        <v>6.9790999999999999</v>
      </c>
      <c r="AB26" s="61">
        <v>13.700200000000001</v>
      </c>
      <c r="AC26" s="61">
        <v>5.5007000000000001</v>
      </c>
      <c r="AD26" s="61">
        <v>5.4957000000000003</v>
      </c>
      <c r="AE26" s="61">
        <v>6.9790999999999999</v>
      </c>
      <c r="AF26" s="61">
        <v>7.1974</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6"/>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8068</v>
      </c>
      <c r="B28" s="374"/>
      <c r="C28" s="731"/>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8069</v>
      </c>
      <c r="B29" s="417"/>
      <c r="C29" s="732"/>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179</v>
      </c>
      <c r="BM33" s="277"/>
    </row>
    <row r="34" spans="1:65" x14ac:dyDescent="0.25">
      <c r="A34" s="488" t="s">
        <v>10410</v>
      </c>
      <c r="BM34" s="277"/>
    </row>
    <row r="35" spans="1:65" x14ac:dyDescent="0.25">
      <c r="A35" s="488" t="s">
        <v>350</v>
      </c>
      <c r="BM35"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1031-540F-41BA-9318-3C793158FEA6}">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075" t="s">
        <v>300</v>
      </c>
      <c r="B5" s="1100"/>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076"/>
      <c r="BS5" s="1106" t="s">
        <v>212</v>
      </c>
      <c r="BT5" s="1102"/>
      <c r="BU5" s="1076"/>
      <c r="BV5" s="1106" t="s">
        <v>88</v>
      </c>
    </row>
    <row r="6" spans="1:74" ht="33" x14ac:dyDescent="0.25">
      <c r="A6" s="1075"/>
      <c r="B6" s="1103"/>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104"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077"/>
      <c r="BS6" s="83" t="s">
        <v>210</v>
      </c>
      <c r="BT6" s="82" t="s">
        <v>211</v>
      </c>
      <c r="BU6" s="1077"/>
      <c r="BV6" s="1107"/>
    </row>
    <row r="7" spans="1:74" ht="14.5" x14ac:dyDescent="0.25">
      <c r="A7" s="323" t="s">
        <v>301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8080</v>
      </c>
      <c r="B8" s="67"/>
      <c r="C8" s="721">
        <v>41275</v>
      </c>
      <c r="D8" s="44"/>
      <c r="E8" s="52">
        <v>16405</v>
      </c>
      <c r="F8" s="44"/>
      <c r="G8" s="56">
        <v>54.488900000000001</v>
      </c>
      <c r="H8" s="67"/>
      <c r="I8" s="60">
        <v>2.93</v>
      </c>
      <c r="J8" s="60">
        <v>7.44</v>
      </c>
      <c r="K8" s="60">
        <v>1.86</v>
      </c>
      <c r="L8" s="60">
        <v>1.98</v>
      </c>
      <c r="M8" s="259"/>
      <c r="N8" s="71">
        <v>18.430499999999999</v>
      </c>
      <c r="O8" s="60">
        <v>-10.7752</v>
      </c>
      <c r="P8" s="60">
        <v>1.7708999999999999</v>
      </c>
      <c r="Q8" s="60">
        <v>-2.3948999999999998</v>
      </c>
      <c r="R8" s="60">
        <v>7.4653999999999998</v>
      </c>
      <c r="S8" s="60">
        <v>7.06</v>
      </c>
      <c r="T8" s="60">
        <v>6.9116999999999997</v>
      </c>
      <c r="U8" s="89">
        <v>6.1836000000000002</v>
      </c>
      <c r="V8" s="60">
        <v>6.2007000000000003</v>
      </c>
      <c r="W8" s="60">
        <v>7.6651999999999996</v>
      </c>
      <c r="X8" s="60">
        <v>7.8501000000000003</v>
      </c>
      <c r="Y8" s="277">
        <v>6.9078999999999997</v>
      </c>
      <c r="Z8" s="60">
        <v>7.3531000000000004</v>
      </c>
      <c r="AA8" s="60">
        <v>0.92979999999999996</v>
      </c>
      <c r="AB8" s="60">
        <v>7.9711999999999996</v>
      </c>
      <c r="AC8" s="60">
        <v>6.2846000000000002</v>
      </c>
      <c r="AD8" s="60">
        <v>6.3772000000000002</v>
      </c>
      <c r="AE8" s="60">
        <v>0.92979999999999996</v>
      </c>
      <c r="AF8" s="60">
        <v>7.8285</v>
      </c>
      <c r="AG8" s="554"/>
      <c r="AH8" s="52">
        <v>10</v>
      </c>
      <c r="AI8" s="52">
        <v>10</v>
      </c>
      <c r="AJ8" s="52">
        <v>11</v>
      </c>
      <c r="AK8" s="52">
        <v>11</v>
      </c>
      <c r="AL8" s="52">
        <v>9</v>
      </c>
      <c r="AM8" s="52">
        <v>7</v>
      </c>
      <c r="AN8" s="52">
        <v>7</v>
      </c>
      <c r="AO8" s="561">
        <v>6</v>
      </c>
      <c r="AP8" s="52">
        <v>7</v>
      </c>
      <c r="AQ8" s="52">
        <v>8</v>
      </c>
      <c r="AR8" s="52">
        <v>8</v>
      </c>
      <c r="AS8" s="52">
        <v>3</v>
      </c>
      <c r="AT8" s="52">
        <v>3</v>
      </c>
      <c r="AU8" s="52">
        <v>11</v>
      </c>
      <c r="AV8" s="52">
        <v>7</v>
      </c>
      <c r="AW8" s="52">
        <v>7</v>
      </c>
      <c r="AX8" s="52">
        <v>7</v>
      </c>
      <c r="AY8" s="52">
        <v>11</v>
      </c>
      <c r="AZ8" s="580"/>
      <c r="BA8" s="551">
        <v>11.7</v>
      </c>
      <c r="BB8" s="60">
        <v>73.319999999999993</v>
      </c>
      <c r="BC8" s="60">
        <v>5.5</v>
      </c>
      <c r="BD8" s="60">
        <v>8.59</v>
      </c>
      <c r="BE8" s="277" t="s">
        <v>430</v>
      </c>
      <c r="BF8" s="277">
        <v>0.89</v>
      </c>
      <c r="BG8" s="67"/>
      <c r="BH8" s="588">
        <v>0.89</v>
      </c>
      <c r="BI8" s="60">
        <v>13</v>
      </c>
      <c r="BJ8" s="60" t="s">
        <v>430</v>
      </c>
      <c r="BK8" s="60">
        <v>74.41</v>
      </c>
      <c r="BL8" s="60" t="s">
        <v>430</v>
      </c>
      <c r="BM8" s="277">
        <v>11.7</v>
      </c>
      <c r="BN8" s="589" t="s">
        <v>430</v>
      </c>
      <c r="BO8" s="589" t="s">
        <v>430</v>
      </c>
      <c r="BP8" s="589" t="s">
        <v>430</v>
      </c>
      <c r="BQ8" s="589" t="s">
        <v>430</v>
      </c>
      <c r="BR8" s="566"/>
      <c r="BS8" s="44">
        <v>5.8465059905846504</v>
      </c>
      <c r="BT8" s="89">
        <v>13.8268413613827</v>
      </c>
      <c r="BU8" s="26"/>
      <c r="BV8" s="67" t="s">
        <v>554</v>
      </c>
    </row>
    <row r="9" spans="1:74" x14ac:dyDescent="0.25">
      <c r="A9" s="35" t="s">
        <v>8081</v>
      </c>
      <c r="B9" s="67"/>
      <c r="C9" s="721">
        <v>41275</v>
      </c>
      <c r="D9" s="44"/>
      <c r="E9" s="52">
        <v>13194.9</v>
      </c>
      <c r="F9" s="44"/>
      <c r="G9" s="56">
        <v>381.67970000000003</v>
      </c>
      <c r="H9" s="67"/>
      <c r="I9" s="60">
        <v>1.74</v>
      </c>
      <c r="J9" s="60">
        <v>7.21</v>
      </c>
      <c r="K9" s="60">
        <v>0.91</v>
      </c>
      <c r="L9" s="60">
        <v>0.97</v>
      </c>
      <c r="M9" s="259"/>
      <c r="N9" s="71">
        <v>19.9497</v>
      </c>
      <c r="O9" s="60">
        <v>-2.2181999999999999</v>
      </c>
      <c r="P9" s="60">
        <v>3.8513000000000002</v>
      </c>
      <c r="Q9" s="60">
        <v>-0.18709999999999999</v>
      </c>
      <c r="R9" s="60">
        <v>7.3689999999999998</v>
      </c>
      <c r="S9" s="60">
        <v>6.2843999999999998</v>
      </c>
      <c r="T9" s="60">
        <v>6.5551000000000004</v>
      </c>
      <c r="U9" s="89">
        <v>6.0270999999999999</v>
      </c>
      <c r="V9" s="60">
        <v>6.1087999999999996</v>
      </c>
      <c r="W9" s="60">
        <v>7.3940000000000001</v>
      </c>
      <c r="X9" s="60">
        <v>7.5438000000000001</v>
      </c>
      <c r="Y9" s="277">
        <v>6.7313999999999998</v>
      </c>
      <c r="Z9" s="60">
        <v>7.2755000000000001</v>
      </c>
      <c r="AA9" s="60">
        <v>2.7448999999999999</v>
      </c>
      <c r="AB9" s="60">
        <v>7.1593999999999998</v>
      </c>
      <c r="AC9" s="60">
        <v>6.01</v>
      </c>
      <c r="AD9" s="60">
        <v>6.2074999999999996</v>
      </c>
      <c r="AE9" s="60">
        <v>2.7448999999999999</v>
      </c>
      <c r="AF9" s="60">
        <v>7.8852000000000002</v>
      </c>
      <c r="AG9" s="554"/>
      <c r="AH9" s="52">
        <v>8</v>
      </c>
      <c r="AI9" s="52">
        <v>4</v>
      </c>
      <c r="AJ9" s="52">
        <v>6</v>
      </c>
      <c r="AK9" s="52">
        <v>6</v>
      </c>
      <c r="AL9" s="52">
        <v>10</v>
      </c>
      <c r="AM9" s="52">
        <v>12</v>
      </c>
      <c r="AN9" s="52">
        <v>11</v>
      </c>
      <c r="AO9" s="561">
        <v>10</v>
      </c>
      <c r="AP9" s="52">
        <v>8</v>
      </c>
      <c r="AQ9" s="52">
        <v>11</v>
      </c>
      <c r="AR9" s="52">
        <v>11</v>
      </c>
      <c r="AS9" s="52">
        <v>8</v>
      </c>
      <c r="AT9" s="52">
        <v>4</v>
      </c>
      <c r="AU9" s="52">
        <v>6</v>
      </c>
      <c r="AV9" s="52">
        <v>12</v>
      </c>
      <c r="AW9" s="52">
        <v>10</v>
      </c>
      <c r="AX9" s="52">
        <v>11</v>
      </c>
      <c r="AY9" s="52">
        <v>6</v>
      </c>
      <c r="AZ9" s="580"/>
      <c r="BA9" s="551">
        <v>11.76</v>
      </c>
      <c r="BB9" s="60">
        <v>85.45</v>
      </c>
      <c r="BC9" s="60" t="s">
        <v>430</v>
      </c>
      <c r="BD9" s="60" t="s">
        <v>430</v>
      </c>
      <c r="BE9" s="277" t="s">
        <v>430</v>
      </c>
      <c r="BF9" s="277">
        <v>2.79</v>
      </c>
      <c r="BG9" s="67"/>
      <c r="BH9" s="588">
        <v>2.79</v>
      </c>
      <c r="BI9" s="60">
        <v>23.81</v>
      </c>
      <c r="BJ9" s="60" t="s">
        <v>430</v>
      </c>
      <c r="BK9" s="60">
        <v>61.63</v>
      </c>
      <c r="BL9" s="60" t="s">
        <v>430</v>
      </c>
      <c r="BM9" s="277">
        <v>11.76</v>
      </c>
      <c r="BN9" s="589" t="s">
        <v>430</v>
      </c>
      <c r="BO9" s="589" t="s">
        <v>430</v>
      </c>
      <c r="BP9" s="589" t="s">
        <v>430</v>
      </c>
      <c r="BQ9" s="589" t="s">
        <v>430</v>
      </c>
      <c r="BR9" s="146"/>
      <c r="BS9" s="44">
        <v>6.0779563375688204</v>
      </c>
      <c r="BT9" s="89">
        <v>12.1883484051247</v>
      </c>
      <c r="BU9" s="26"/>
      <c r="BV9" s="67" t="s">
        <v>554</v>
      </c>
    </row>
    <row r="10" spans="1:74" s="107" customFormat="1" x14ac:dyDescent="0.25">
      <c r="A10" s="108" t="s">
        <v>8082</v>
      </c>
      <c r="B10" s="113"/>
      <c r="C10" s="734">
        <v>41275</v>
      </c>
      <c r="D10" s="109"/>
      <c r="E10" s="110">
        <v>8190.82</v>
      </c>
      <c r="F10" s="109"/>
      <c r="G10" s="111">
        <v>498.16520000000003</v>
      </c>
      <c r="H10" s="113"/>
      <c r="I10" s="112">
        <v>2.97</v>
      </c>
      <c r="J10" s="112">
        <v>7.33</v>
      </c>
      <c r="K10" s="112">
        <v>1.93</v>
      </c>
      <c r="L10" s="112">
        <v>2.0299999999999998</v>
      </c>
      <c r="M10" s="260"/>
      <c r="N10" s="114">
        <v>20.644200000000001</v>
      </c>
      <c r="O10" s="112">
        <v>-5.6196000000000002</v>
      </c>
      <c r="P10" s="112">
        <v>2.3142</v>
      </c>
      <c r="Q10" s="112">
        <v>-0.74919999999999998</v>
      </c>
      <c r="R10" s="112">
        <v>7.5739999999999998</v>
      </c>
      <c r="S10" s="112">
        <v>7.0781999999999998</v>
      </c>
      <c r="T10" s="112">
        <v>7.2004999999999999</v>
      </c>
      <c r="U10" s="119">
        <v>6.9104000000000001</v>
      </c>
      <c r="V10" s="112">
        <v>6.8582999999999998</v>
      </c>
      <c r="W10" s="112">
        <v>7.9523000000000001</v>
      </c>
      <c r="X10" s="112">
        <v>8.1793999999999993</v>
      </c>
      <c r="Y10" s="278">
        <v>7.2282000000000002</v>
      </c>
      <c r="Z10" s="112">
        <v>7.7584</v>
      </c>
      <c r="AA10" s="112">
        <v>2.3460999999999999</v>
      </c>
      <c r="AB10" s="112">
        <v>8.0988000000000007</v>
      </c>
      <c r="AC10" s="112">
        <v>6.6882000000000001</v>
      </c>
      <c r="AD10" s="112">
        <v>7.1303000000000001</v>
      </c>
      <c r="AE10" s="112">
        <v>2.3460999999999999</v>
      </c>
      <c r="AF10" s="112">
        <v>8.2332000000000001</v>
      </c>
      <c r="AG10" s="555"/>
      <c r="AH10" s="110">
        <v>7</v>
      </c>
      <c r="AI10" s="110">
        <v>8</v>
      </c>
      <c r="AJ10" s="110">
        <v>9</v>
      </c>
      <c r="AK10" s="110">
        <v>7</v>
      </c>
      <c r="AL10" s="110">
        <v>8</v>
      </c>
      <c r="AM10" s="110">
        <v>6</v>
      </c>
      <c r="AN10" s="110">
        <v>6</v>
      </c>
      <c r="AO10" s="562">
        <v>3</v>
      </c>
      <c r="AP10" s="110">
        <v>1</v>
      </c>
      <c r="AQ10" s="110">
        <v>4</v>
      </c>
      <c r="AR10" s="110">
        <v>3</v>
      </c>
      <c r="AS10" s="110">
        <v>1</v>
      </c>
      <c r="AT10" s="110">
        <v>1</v>
      </c>
      <c r="AU10" s="110">
        <v>7</v>
      </c>
      <c r="AV10" s="110">
        <v>6</v>
      </c>
      <c r="AW10" s="110">
        <v>5</v>
      </c>
      <c r="AX10" s="110">
        <v>3</v>
      </c>
      <c r="AY10" s="110">
        <v>7</v>
      </c>
      <c r="AZ10" s="595"/>
      <c r="BA10" s="605">
        <v>18.8</v>
      </c>
      <c r="BB10" s="112">
        <v>78.150000000000006</v>
      </c>
      <c r="BC10" s="112" t="s">
        <v>430</v>
      </c>
      <c r="BD10" s="112" t="s">
        <v>430</v>
      </c>
      <c r="BE10" s="278">
        <v>-44.94</v>
      </c>
      <c r="BF10" s="278">
        <v>3.05</v>
      </c>
      <c r="BG10" s="113"/>
      <c r="BH10" s="606">
        <v>3.05</v>
      </c>
      <c r="BI10" s="112">
        <v>4.8099999999999996</v>
      </c>
      <c r="BJ10" s="112" t="s">
        <v>430</v>
      </c>
      <c r="BK10" s="112">
        <v>73.34</v>
      </c>
      <c r="BL10" s="112" t="s">
        <v>430</v>
      </c>
      <c r="BM10" s="278">
        <v>18.8</v>
      </c>
      <c r="BN10" s="607" t="s">
        <v>430</v>
      </c>
      <c r="BO10" s="607" t="s">
        <v>430</v>
      </c>
      <c r="BP10" s="607" t="s">
        <v>430</v>
      </c>
      <c r="BQ10" s="607">
        <v>-44.94</v>
      </c>
      <c r="BR10" s="147"/>
      <c r="BS10" s="109">
        <v>9.6858868485449694</v>
      </c>
      <c r="BT10" s="119">
        <v>11.725047458777601</v>
      </c>
      <c r="BU10" s="139"/>
      <c r="BV10" s="113" t="s">
        <v>554</v>
      </c>
    </row>
    <row r="11" spans="1:74" s="107" customFormat="1" x14ac:dyDescent="0.25">
      <c r="A11" s="108" t="s">
        <v>8083</v>
      </c>
      <c r="B11" s="113"/>
      <c r="C11" s="734">
        <v>41275</v>
      </c>
      <c r="D11" s="109"/>
      <c r="E11" s="110">
        <v>7434.41</v>
      </c>
      <c r="F11" s="109"/>
      <c r="G11" s="111">
        <v>50.6736</v>
      </c>
      <c r="H11" s="113"/>
      <c r="I11" s="112">
        <v>2.94</v>
      </c>
      <c r="J11" s="112">
        <v>7.36</v>
      </c>
      <c r="K11" s="112">
        <v>2.38</v>
      </c>
      <c r="L11" s="112">
        <v>2.5</v>
      </c>
      <c r="M11" s="260"/>
      <c r="N11" s="114">
        <v>26.742599999999999</v>
      </c>
      <c r="O11" s="112">
        <v>-3.3365</v>
      </c>
      <c r="P11" s="112">
        <v>3.3875999999999999</v>
      </c>
      <c r="Q11" s="112">
        <v>-0.75090000000000001</v>
      </c>
      <c r="R11" s="112">
        <v>8.0165000000000006</v>
      </c>
      <c r="S11" s="112">
        <v>7.3354999999999997</v>
      </c>
      <c r="T11" s="112">
        <v>6.6036999999999999</v>
      </c>
      <c r="U11" s="119">
        <v>5.5237999999999996</v>
      </c>
      <c r="V11" s="112">
        <v>5.7584</v>
      </c>
      <c r="W11" s="112">
        <v>7.6664000000000003</v>
      </c>
      <c r="X11" s="112">
        <v>7.6965000000000003</v>
      </c>
      <c r="Y11" s="278">
        <v>6.6525999999999996</v>
      </c>
      <c r="Z11" s="112">
        <v>7.3689</v>
      </c>
      <c r="AA11" s="112">
        <v>1.3918999999999999</v>
      </c>
      <c r="AB11" s="112">
        <v>8.3297000000000008</v>
      </c>
      <c r="AC11" s="112">
        <v>5.8714000000000004</v>
      </c>
      <c r="AD11" s="112">
        <v>5.9462000000000002</v>
      </c>
      <c r="AE11" s="112">
        <v>1.3918999999999999</v>
      </c>
      <c r="AF11" s="112">
        <v>7.8894000000000002</v>
      </c>
      <c r="AG11" s="555"/>
      <c r="AH11" s="110">
        <v>4</v>
      </c>
      <c r="AI11" s="110">
        <v>7</v>
      </c>
      <c r="AJ11" s="110">
        <v>7</v>
      </c>
      <c r="AK11" s="110">
        <v>8</v>
      </c>
      <c r="AL11" s="110">
        <v>6</v>
      </c>
      <c r="AM11" s="110">
        <v>5</v>
      </c>
      <c r="AN11" s="110">
        <v>10</v>
      </c>
      <c r="AO11" s="562">
        <v>12</v>
      </c>
      <c r="AP11" s="110">
        <v>12</v>
      </c>
      <c r="AQ11" s="110">
        <v>7</v>
      </c>
      <c r="AR11" s="110">
        <v>9</v>
      </c>
      <c r="AS11" s="110">
        <v>10</v>
      </c>
      <c r="AT11" s="110">
        <v>2</v>
      </c>
      <c r="AU11" s="110">
        <v>10</v>
      </c>
      <c r="AV11" s="110">
        <v>5</v>
      </c>
      <c r="AW11" s="110">
        <v>12</v>
      </c>
      <c r="AX11" s="110">
        <v>12</v>
      </c>
      <c r="AY11" s="110">
        <v>10</v>
      </c>
      <c r="AZ11" s="595"/>
      <c r="BA11" s="605">
        <v>24.35</v>
      </c>
      <c r="BB11" s="112">
        <v>71.069999999999993</v>
      </c>
      <c r="BC11" s="112" t="s">
        <v>430</v>
      </c>
      <c r="BD11" s="112" t="s">
        <v>430</v>
      </c>
      <c r="BE11" s="278">
        <v>0.03</v>
      </c>
      <c r="BF11" s="278">
        <v>4.55</v>
      </c>
      <c r="BG11" s="113"/>
      <c r="BH11" s="606">
        <v>4.53</v>
      </c>
      <c r="BI11" s="112">
        <v>0.8</v>
      </c>
      <c r="BJ11" s="112" t="s">
        <v>430</v>
      </c>
      <c r="BK11" s="112">
        <v>70.28</v>
      </c>
      <c r="BL11" s="112" t="s">
        <v>430</v>
      </c>
      <c r="BM11" s="278">
        <v>24.35</v>
      </c>
      <c r="BN11" s="607" t="s">
        <v>430</v>
      </c>
      <c r="BO11" s="607" t="s">
        <v>430</v>
      </c>
      <c r="BP11" s="607" t="s">
        <v>430</v>
      </c>
      <c r="BQ11" s="607">
        <v>0.03</v>
      </c>
      <c r="BR11" s="147"/>
      <c r="BS11" s="109">
        <v>9.4226839909422608</v>
      </c>
      <c r="BT11" s="119">
        <v>10.3872576710387</v>
      </c>
      <c r="BU11" s="139"/>
      <c r="BV11" s="113" t="s">
        <v>554</v>
      </c>
    </row>
    <row r="12" spans="1:74" s="107" customFormat="1" ht="11" x14ac:dyDescent="0.3">
      <c r="A12" s="841" t="s">
        <v>8084</v>
      </c>
      <c r="B12" s="859"/>
      <c r="C12" s="843">
        <v>43599</v>
      </c>
      <c r="D12" s="858"/>
      <c r="E12" s="844">
        <v>3416.54</v>
      </c>
      <c r="F12" s="858"/>
      <c r="G12" s="845">
        <v>1655.7681</v>
      </c>
      <c r="H12" s="859"/>
      <c r="I12" s="846">
        <v>2.68</v>
      </c>
      <c r="J12" s="846">
        <v>7.66</v>
      </c>
      <c r="K12" s="846">
        <v>2.14</v>
      </c>
      <c r="L12" s="846">
        <v>2.2599999999999998</v>
      </c>
      <c r="M12" s="851"/>
      <c r="N12" s="848">
        <v>24.805499999999999</v>
      </c>
      <c r="O12" s="846">
        <v>-3.1309</v>
      </c>
      <c r="P12" s="846">
        <v>4.4547999999999996</v>
      </c>
      <c r="Q12" s="846">
        <v>-9.6699999999999994E-2</v>
      </c>
      <c r="R12" s="846">
        <v>8.0154999999999994</v>
      </c>
      <c r="S12" s="846">
        <v>6.9454000000000002</v>
      </c>
      <c r="T12" s="846">
        <v>6.4362000000000004</v>
      </c>
      <c r="U12" s="856">
        <v>6.0646000000000004</v>
      </c>
      <c r="V12" s="846">
        <v>6.2211999999999996</v>
      </c>
      <c r="W12" s="846">
        <v>7.9484000000000004</v>
      </c>
      <c r="X12" s="846">
        <v>7.9832000000000001</v>
      </c>
      <c r="Y12" s="861">
        <v>6.8857999999999997</v>
      </c>
      <c r="Z12" s="846" t="s">
        <v>430</v>
      </c>
      <c r="AA12" s="846">
        <v>2.8174999999999999</v>
      </c>
      <c r="AB12" s="846">
        <v>7.6593999999999998</v>
      </c>
      <c r="AC12" s="846">
        <v>5.9897999999999998</v>
      </c>
      <c r="AD12" s="846">
        <v>6.2965</v>
      </c>
      <c r="AE12" s="846">
        <v>2.8174999999999999</v>
      </c>
      <c r="AF12" s="846">
        <v>7.2777000000000003</v>
      </c>
      <c r="AG12" s="936"/>
      <c r="AH12" s="844">
        <v>5</v>
      </c>
      <c r="AI12" s="844">
        <v>6</v>
      </c>
      <c r="AJ12" s="844">
        <v>5</v>
      </c>
      <c r="AK12" s="844">
        <v>5</v>
      </c>
      <c r="AL12" s="844">
        <v>7</v>
      </c>
      <c r="AM12" s="844">
        <v>10</v>
      </c>
      <c r="AN12" s="844">
        <v>12</v>
      </c>
      <c r="AO12" s="946">
        <v>7</v>
      </c>
      <c r="AP12" s="844">
        <v>6</v>
      </c>
      <c r="AQ12" s="844">
        <v>5</v>
      </c>
      <c r="AR12" s="844">
        <v>5</v>
      </c>
      <c r="AS12" s="844">
        <v>4</v>
      </c>
      <c r="AT12" s="844" t="s">
        <v>430</v>
      </c>
      <c r="AU12" s="844">
        <v>5</v>
      </c>
      <c r="AV12" s="844">
        <v>8</v>
      </c>
      <c r="AW12" s="844">
        <v>11</v>
      </c>
      <c r="AX12" s="844">
        <v>9</v>
      </c>
      <c r="AY12" s="844">
        <v>5</v>
      </c>
      <c r="AZ12" s="938"/>
      <c r="BA12" s="918">
        <v>16.27</v>
      </c>
      <c r="BB12" s="846">
        <v>70.17</v>
      </c>
      <c r="BC12" s="846">
        <v>6.52</v>
      </c>
      <c r="BD12" s="846">
        <v>8.5</v>
      </c>
      <c r="BE12" s="861" t="s">
        <v>430</v>
      </c>
      <c r="BF12" s="861">
        <v>-1.46</v>
      </c>
      <c r="BG12" s="859"/>
      <c r="BH12" s="947">
        <v>-1.46</v>
      </c>
      <c r="BI12" s="846">
        <v>3.08</v>
      </c>
      <c r="BJ12" s="846" t="s">
        <v>430</v>
      </c>
      <c r="BK12" s="846">
        <v>82.11</v>
      </c>
      <c r="BL12" s="846" t="s">
        <v>430</v>
      </c>
      <c r="BM12" s="861">
        <v>16.27</v>
      </c>
      <c r="BN12" s="948" t="s">
        <v>430</v>
      </c>
      <c r="BO12" s="948" t="s">
        <v>430</v>
      </c>
      <c r="BP12" s="948" t="s">
        <v>430</v>
      </c>
      <c r="BQ12" s="948" t="s">
        <v>430</v>
      </c>
      <c r="BR12" s="949"/>
      <c r="BS12" s="858">
        <v>9.7277233390272304</v>
      </c>
      <c r="BT12" s="856">
        <v>9.7406665890259294</v>
      </c>
      <c r="BU12" s="950"/>
      <c r="BV12" s="859" t="s">
        <v>554</v>
      </c>
    </row>
    <row r="13" spans="1:74" s="107" customFormat="1" x14ac:dyDescent="0.25">
      <c r="A13" s="108" t="s">
        <v>8085</v>
      </c>
      <c r="B13" s="113"/>
      <c r="C13" s="734">
        <v>43403</v>
      </c>
      <c r="D13" s="109"/>
      <c r="E13" s="110">
        <v>1556.35</v>
      </c>
      <c r="F13" s="109"/>
      <c r="G13" s="111">
        <v>1669.2376999999999</v>
      </c>
      <c r="H13" s="113"/>
      <c r="I13" s="112">
        <v>1.06</v>
      </c>
      <c r="J13" s="112">
        <v>7.1</v>
      </c>
      <c r="K13" s="112">
        <v>0.63</v>
      </c>
      <c r="L13" s="112">
        <v>0.66</v>
      </c>
      <c r="M13" s="260"/>
      <c r="N13" s="114">
        <v>15.345599999999999</v>
      </c>
      <c r="O13" s="112">
        <v>2.7222</v>
      </c>
      <c r="P13" s="112">
        <v>4.6329000000000002</v>
      </c>
      <c r="Q13" s="112">
        <v>2.14</v>
      </c>
      <c r="R13" s="112">
        <v>7.2412999999999998</v>
      </c>
      <c r="S13" s="112">
        <v>6.2923</v>
      </c>
      <c r="T13" s="112">
        <v>6.8112000000000004</v>
      </c>
      <c r="U13" s="119">
        <v>6.0570000000000004</v>
      </c>
      <c r="V13" s="112">
        <v>6.0152000000000001</v>
      </c>
      <c r="W13" s="112">
        <v>7.1108000000000002</v>
      </c>
      <c r="X13" s="112">
        <v>7.1677</v>
      </c>
      <c r="Y13" s="278">
        <v>6.3312999999999997</v>
      </c>
      <c r="Z13" s="112" t="s">
        <v>430</v>
      </c>
      <c r="AA13" s="112">
        <v>4.4363999999999999</v>
      </c>
      <c r="AB13" s="112">
        <v>7.3053999999999997</v>
      </c>
      <c r="AC13" s="112">
        <v>6.2478999999999996</v>
      </c>
      <c r="AD13" s="112">
        <v>6.3303000000000003</v>
      </c>
      <c r="AE13" s="112">
        <v>4.4363999999999999</v>
      </c>
      <c r="AF13" s="112">
        <v>6.8666</v>
      </c>
      <c r="AG13" s="555"/>
      <c r="AH13" s="110">
        <v>11</v>
      </c>
      <c r="AI13" s="110">
        <v>3</v>
      </c>
      <c r="AJ13" s="110">
        <v>4</v>
      </c>
      <c r="AK13" s="110">
        <v>3</v>
      </c>
      <c r="AL13" s="110">
        <v>11</v>
      </c>
      <c r="AM13" s="110">
        <v>11</v>
      </c>
      <c r="AN13" s="110">
        <v>9</v>
      </c>
      <c r="AO13" s="562">
        <v>8</v>
      </c>
      <c r="AP13" s="110">
        <v>9</v>
      </c>
      <c r="AQ13" s="110">
        <v>12</v>
      </c>
      <c r="AR13" s="110">
        <v>12</v>
      </c>
      <c r="AS13" s="110">
        <v>11</v>
      </c>
      <c r="AT13" s="110" t="s">
        <v>430</v>
      </c>
      <c r="AU13" s="110">
        <v>3</v>
      </c>
      <c r="AV13" s="110">
        <v>11</v>
      </c>
      <c r="AW13" s="110">
        <v>8</v>
      </c>
      <c r="AX13" s="110">
        <v>8</v>
      </c>
      <c r="AY13" s="110">
        <v>3</v>
      </c>
      <c r="AZ13" s="595"/>
      <c r="BA13" s="605">
        <v>9.7799999999999994</v>
      </c>
      <c r="BB13" s="112">
        <v>86.42</v>
      </c>
      <c r="BC13" s="112" t="s">
        <v>430</v>
      </c>
      <c r="BD13" s="112" t="s">
        <v>430</v>
      </c>
      <c r="BE13" s="278" t="s">
        <v>430</v>
      </c>
      <c r="BF13" s="278">
        <v>3.8</v>
      </c>
      <c r="BG13" s="113"/>
      <c r="BH13" s="606">
        <v>3.8</v>
      </c>
      <c r="BI13" s="112">
        <v>12.42</v>
      </c>
      <c r="BJ13" s="112">
        <v>9.23</v>
      </c>
      <c r="BK13" s="112">
        <v>64.78</v>
      </c>
      <c r="BL13" s="112" t="s">
        <v>430</v>
      </c>
      <c r="BM13" s="278">
        <v>9.7799999999999994</v>
      </c>
      <c r="BN13" s="607" t="s">
        <v>430</v>
      </c>
      <c r="BO13" s="607" t="s">
        <v>430</v>
      </c>
      <c r="BP13" s="607" t="s">
        <v>430</v>
      </c>
      <c r="BQ13" s="607" t="s">
        <v>430</v>
      </c>
      <c r="BR13" s="147"/>
      <c r="BS13" s="109">
        <v>9.9727555819945497</v>
      </c>
      <c r="BT13" s="119">
        <v>15.337922033067599</v>
      </c>
      <c r="BU13" s="139"/>
      <c r="BV13" s="113" t="s">
        <v>554</v>
      </c>
    </row>
    <row r="14" spans="1:74" s="107" customFormat="1" x14ac:dyDescent="0.25">
      <c r="A14" s="108" t="s">
        <v>8086</v>
      </c>
      <c r="B14" s="113"/>
      <c r="C14" s="734">
        <v>44131</v>
      </c>
      <c r="D14" s="109"/>
      <c r="E14" s="110">
        <v>679.125</v>
      </c>
      <c r="F14" s="109"/>
      <c r="G14" s="111">
        <v>14.3851</v>
      </c>
      <c r="H14" s="113"/>
      <c r="I14" s="112">
        <v>7.02</v>
      </c>
      <c r="J14" s="112">
        <v>7.03</v>
      </c>
      <c r="K14" s="112">
        <v>2.15</v>
      </c>
      <c r="L14" s="112">
        <v>2.23</v>
      </c>
      <c r="M14" s="260"/>
      <c r="N14" s="114">
        <v>19.294</v>
      </c>
      <c r="O14" s="112">
        <v>32.309899999999999</v>
      </c>
      <c r="P14" s="112">
        <v>21.657</v>
      </c>
      <c r="Q14" s="112">
        <v>13.023300000000001</v>
      </c>
      <c r="R14" s="112">
        <v>11.4918</v>
      </c>
      <c r="S14" s="112">
        <v>9.9027999999999992</v>
      </c>
      <c r="T14" s="112">
        <v>8.9329999999999998</v>
      </c>
      <c r="U14" s="119">
        <v>7.0609999999999999</v>
      </c>
      <c r="V14" s="112">
        <v>6.4813999999999998</v>
      </c>
      <c r="W14" s="112">
        <v>7.5660999999999996</v>
      </c>
      <c r="X14" s="112">
        <v>7.8838999999999997</v>
      </c>
      <c r="Y14" s="278">
        <v>6.8087</v>
      </c>
      <c r="Z14" s="112" t="s">
        <v>430</v>
      </c>
      <c r="AA14" s="112">
        <v>16.017700000000001</v>
      </c>
      <c r="AB14" s="112">
        <v>8.5167000000000002</v>
      </c>
      <c r="AC14" s="112">
        <v>8.1148000000000007</v>
      </c>
      <c r="AD14" s="112">
        <v>7.0026999999999999</v>
      </c>
      <c r="AE14" s="112">
        <v>16.017700000000001</v>
      </c>
      <c r="AF14" s="112">
        <v>6.5625</v>
      </c>
      <c r="AG14" s="555"/>
      <c r="AH14" s="110">
        <v>9</v>
      </c>
      <c r="AI14" s="110">
        <v>1</v>
      </c>
      <c r="AJ14" s="110">
        <v>1</v>
      </c>
      <c r="AK14" s="110">
        <v>1</v>
      </c>
      <c r="AL14" s="110">
        <v>2</v>
      </c>
      <c r="AM14" s="110">
        <v>2</v>
      </c>
      <c r="AN14" s="110">
        <v>2</v>
      </c>
      <c r="AO14" s="562">
        <v>1</v>
      </c>
      <c r="AP14" s="110">
        <v>4</v>
      </c>
      <c r="AQ14" s="110">
        <v>10</v>
      </c>
      <c r="AR14" s="110">
        <v>7</v>
      </c>
      <c r="AS14" s="110">
        <v>6</v>
      </c>
      <c r="AT14" s="110" t="s">
        <v>430</v>
      </c>
      <c r="AU14" s="110">
        <v>1</v>
      </c>
      <c r="AV14" s="110">
        <v>4</v>
      </c>
      <c r="AW14" s="110">
        <v>2</v>
      </c>
      <c r="AX14" s="110">
        <v>4</v>
      </c>
      <c r="AY14" s="110">
        <v>1</v>
      </c>
      <c r="AZ14" s="595"/>
      <c r="BA14" s="605">
        <v>92.33</v>
      </c>
      <c r="BB14" s="112">
        <v>4.43</v>
      </c>
      <c r="BC14" s="112" t="s">
        <v>430</v>
      </c>
      <c r="BD14" s="112" t="s">
        <v>430</v>
      </c>
      <c r="BE14" s="278">
        <v>-61.5</v>
      </c>
      <c r="BF14" s="278">
        <v>3.24</v>
      </c>
      <c r="BG14" s="113"/>
      <c r="BH14" s="606">
        <v>3.24</v>
      </c>
      <c r="BI14" s="112" t="s">
        <v>430</v>
      </c>
      <c r="BJ14" s="112" t="s">
        <v>430</v>
      </c>
      <c r="BK14" s="112">
        <v>4.43</v>
      </c>
      <c r="BL14" s="112" t="s">
        <v>430</v>
      </c>
      <c r="BM14" s="278">
        <v>92.33</v>
      </c>
      <c r="BN14" s="607" t="s">
        <v>430</v>
      </c>
      <c r="BO14" s="607" t="s">
        <v>430</v>
      </c>
      <c r="BP14" s="607" t="s">
        <v>430</v>
      </c>
      <c r="BQ14" s="607">
        <v>-61.5</v>
      </c>
      <c r="BR14" s="147"/>
      <c r="BS14" s="109">
        <v>4.4251931088176102</v>
      </c>
      <c r="BT14" s="119" t="s">
        <v>430</v>
      </c>
      <c r="BU14" s="139"/>
      <c r="BV14" s="113" t="s">
        <v>8087</v>
      </c>
    </row>
    <row r="15" spans="1:74" s="107" customFormat="1" x14ac:dyDescent="0.25">
      <c r="A15" s="108" t="s">
        <v>8088</v>
      </c>
      <c r="B15" s="113"/>
      <c r="C15" s="734">
        <v>44274</v>
      </c>
      <c r="D15" s="109"/>
      <c r="E15" s="110">
        <v>329.25</v>
      </c>
      <c r="F15" s="109"/>
      <c r="G15" s="111">
        <v>14.2484</v>
      </c>
      <c r="H15" s="113"/>
      <c r="I15" s="112">
        <v>5.4611400000000003</v>
      </c>
      <c r="J15" s="112">
        <v>6.7047600000000003</v>
      </c>
      <c r="K15" s="112">
        <v>2.9252099999999999</v>
      </c>
      <c r="L15" s="112">
        <v>3.0530400000000002</v>
      </c>
      <c r="M15" s="260"/>
      <c r="N15" s="114">
        <v>43.344000000000001</v>
      </c>
      <c r="O15" s="112">
        <v>-13.050599999999999</v>
      </c>
      <c r="P15" s="112">
        <v>2.6728000000000001</v>
      </c>
      <c r="Q15" s="112">
        <v>-1.4447000000000001</v>
      </c>
      <c r="R15" s="112">
        <v>11.4899</v>
      </c>
      <c r="S15" s="112">
        <v>8.6591000000000005</v>
      </c>
      <c r="T15" s="112">
        <v>7.2092999999999998</v>
      </c>
      <c r="U15" s="119">
        <v>5.9276999999999997</v>
      </c>
      <c r="V15" s="112">
        <v>5.9762000000000004</v>
      </c>
      <c r="W15" s="112">
        <v>7.7607999999999997</v>
      </c>
      <c r="X15" s="112">
        <v>8.1016999999999992</v>
      </c>
      <c r="Y15" s="278">
        <v>6.8837999999999999</v>
      </c>
      <c r="Z15" s="112" t="s">
        <v>430</v>
      </c>
      <c r="AA15" s="112">
        <v>0.2722</v>
      </c>
      <c r="AB15" s="112">
        <v>10.0305</v>
      </c>
      <c r="AC15" s="112">
        <v>6.4690000000000003</v>
      </c>
      <c r="AD15" s="112">
        <v>6.2876000000000003</v>
      </c>
      <c r="AE15" s="112">
        <v>0.2722</v>
      </c>
      <c r="AF15" s="112">
        <v>6.87</v>
      </c>
      <c r="AG15" s="555"/>
      <c r="AH15" s="110">
        <v>2</v>
      </c>
      <c r="AI15" s="110">
        <v>11</v>
      </c>
      <c r="AJ15" s="110">
        <v>8</v>
      </c>
      <c r="AK15" s="110">
        <v>10</v>
      </c>
      <c r="AL15" s="110">
        <v>3</v>
      </c>
      <c r="AM15" s="110">
        <v>3</v>
      </c>
      <c r="AN15" s="110">
        <v>5</v>
      </c>
      <c r="AO15" s="562">
        <v>11</v>
      </c>
      <c r="AP15" s="110">
        <v>10</v>
      </c>
      <c r="AQ15" s="110">
        <v>6</v>
      </c>
      <c r="AR15" s="110">
        <v>4</v>
      </c>
      <c r="AS15" s="110">
        <v>5</v>
      </c>
      <c r="AT15" s="110" t="s">
        <v>430</v>
      </c>
      <c r="AU15" s="110">
        <v>12</v>
      </c>
      <c r="AV15" s="110">
        <v>3</v>
      </c>
      <c r="AW15" s="110">
        <v>6</v>
      </c>
      <c r="AX15" s="110">
        <v>10</v>
      </c>
      <c r="AY15" s="110">
        <v>12</v>
      </c>
      <c r="AZ15" s="595"/>
      <c r="BA15" s="605">
        <v>46.81</v>
      </c>
      <c r="BB15" s="112">
        <v>36.380000000000003</v>
      </c>
      <c r="BC15" s="112" t="s">
        <v>430</v>
      </c>
      <c r="BD15" s="112" t="s">
        <v>430</v>
      </c>
      <c r="BE15" s="278" t="s">
        <v>430</v>
      </c>
      <c r="BF15" s="278">
        <v>16.809999999999999</v>
      </c>
      <c r="BG15" s="113"/>
      <c r="BH15" s="606">
        <v>16.809999999999999</v>
      </c>
      <c r="BI15" s="112">
        <v>14.57</v>
      </c>
      <c r="BJ15" s="112" t="s">
        <v>430</v>
      </c>
      <c r="BK15" s="112">
        <v>21.82</v>
      </c>
      <c r="BL15" s="112" t="s">
        <v>430</v>
      </c>
      <c r="BM15" s="278">
        <v>46.81</v>
      </c>
      <c r="BN15" s="607" t="s">
        <v>430</v>
      </c>
      <c r="BO15" s="607" t="s">
        <v>430</v>
      </c>
      <c r="BP15" s="607" t="s">
        <v>430</v>
      </c>
      <c r="BQ15" s="607" t="s">
        <v>430</v>
      </c>
      <c r="BR15" s="147"/>
      <c r="BS15" s="109" t="s">
        <v>430</v>
      </c>
      <c r="BT15" s="119" t="s">
        <v>430</v>
      </c>
      <c r="BU15" s="139"/>
      <c r="BV15" s="113" t="s">
        <v>554</v>
      </c>
    </row>
    <row r="16" spans="1:74" s="107" customFormat="1" x14ac:dyDescent="0.25">
      <c r="A16" s="108" t="s">
        <v>8089</v>
      </c>
      <c r="B16" s="113"/>
      <c r="C16" s="734">
        <v>41274</v>
      </c>
      <c r="D16" s="109"/>
      <c r="E16" s="110">
        <v>291.18</v>
      </c>
      <c r="F16" s="109"/>
      <c r="G16" s="111">
        <v>47.747100000000003</v>
      </c>
      <c r="H16" s="113"/>
      <c r="I16" s="112">
        <v>4.4400000000000004</v>
      </c>
      <c r="J16" s="112">
        <v>7.38</v>
      </c>
      <c r="K16" s="112">
        <v>1.85</v>
      </c>
      <c r="L16" s="112">
        <v>1.96</v>
      </c>
      <c r="M16" s="260"/>
      <c r="N16" s="114">
        <v>5.5048000000000004</v>
      </c>
      <c r="O16" s="112">
        <v>8.032</v>
      </c>
      <c r="P16" s="112">
        <v>7.8638000000000003</v>
      </c>
      <c r="Q16" s="112">
        <v>5.4333999999999998</v>
      </c>
      <c r="R16" s="112">
        <v>10.0067</v>
      </c>
      <c r="S16" s="112">
        <v>7.0252999999999997</v>
      </c>
      <c r="T16" s="112">
        <v>7.4348999999999998</v>
      </c>
      <c r="U16" s="119">
        <v>6.6980000000000004</v>
      </c>
      <c r="V16" s="112">
        <v>6.367</v>
      </c>
      <c r="W16" s="112">
        <v>8.1775000000000002</v>
      </c>
      <c r="X16" s="112">
        <v>8.3168000000000006</v>
      </c>
      <c r="Y16" s="278">
        <v>7.2066999999999997</v>
      </c>
      <c r="Z16" s="112">
        <v>6.9745999999999997</v>
      </c>
      <c r="AA16" s="112">
        <v>8.0502000000000002</v>
      </c>
      <c r="AB16" s="112">
        <v>7.3197000000000001</v>
      </c>
      <c r="AC16" s="112">
        <v>6.8227000000000002</v>
      </c>
      <c r="AD16" s="112">
        <v>6.8855000000000004</v>
      </c>
      <c r="AE16" s="112">
        <v>8.0502000000000002</v>
      </c>
      <c r="AF16" s="112">
        <v>7.1308999999999996</v>
      </c>
      <c r="AG16" s="555"/>
      <c r="AH16" s="110">
        <v>12</v>
      </c>
      <c r="AI16" s="110">
        <v>2</v>
      </c>
      <c r="AJ16" s="110">
        <v>2</v>
      </c>
      <c r="AK16" s="110">
        <v>2</v>
      </c>
      <c r="AL16" s="110">
        <v>5</v>
      </c>
      <c r="AM16" s="110">
        <v>9</v>
      </c>
      <c r="AN16" s="110">
        <v>4</v>
      </c>
      <c r="AO16" s="562">
        <v>5</v>
      </c>
      <c r="AP16" s="110">
        <v>5</v>
      </c>
      <c r="AQ16" s="110">
        <v>2</v>
      </c>
      <c r="AR16" s="110">
        <v>2</v>
      </c>
      <c r="AS16" s="110">
        <v>2</v>
      </c>
      <c r="AT16" s="110">
        <v>5</v>
      </c>
      <c r="AU16" s="110">
        <v>2</v>
      </c>
      <c r="AV16" s="110">
        <v>10</v>
      </c>
      <c r="AW16" s="110">
        <v>4</v>
      </c>
      <c r="AX16" s="110">
        <v>5</v>
      </c>
      <c r="AY16" s="110">
        <v>2</v>
      </c>
      <c r="AZ16" s="595"/>
      <c r="BA16" s="605">
        <v>38.340000000000003</v>
      </c>
      <c r="BB16" s="112">
        <v>40.950000000000003</v>
      </c>
      <c r="BC16" s="112" t="s">
        <v>430</v>
      </c>
      <c r="BD16" s="112">
        <v>16.510000000000002</v>
      </c>
      <c r="BE16" s="278">
        <v>62.76</v>
      </c>
      <c r="BF16" s="278">
        <v>4.2</v>
      </c>
      <c r="BG16" s="113"/>
      <c r="BH16" s="606">
        <v>4.16</v>
      </c>
      <c r="BI16" s="112">
        <v>17.11</v>
      </c>
      <c r="BJ16" s="112" t="s">
        <v>430</v>
      </c>
      <c r="BK16" s="112">
        <v>40.35</v>
      </c>
      <c r="BL16" s="112" t="s">
        <v>430</v>
      </c>
      <c r="BM16" s="278">
        <v>38.340000000000003</v>
      </c>
      <c r="BN16" s="607" t="s">
        <v>430</v>
      </c>
      <c r="BO16" s="607" t="s">
        <v>430</v>
      </c>
      <c r="BP16" s="607" t="s">
        <v>430</v>
      </c>
      <c r="BQ16" s="607">
        <v>62.76</v>
      </c>
      <c r="BR16" s="147"/>
      <c r="BS16" s="109">
        <v>3.7056992987356598</v>
      </c>
      <c r="BT16" s="119">
        <v>19.991297435822801</v>
      </c>
      <c r="BU16" s="139"/>
      <c r="BV16" s="113" t="s">
        <v>554</v>
      </c>
    </row>
    <row r="17" spans="1:74" s="107" customFormat="1" x14ac:dyDescent="0.25">
      <c r="A17" s="108" t="s">
        <v>8090</v>
      </c>
      <c r="B17" s="113"/>
      <c r="C17" s="734">
        <v>44245</v>
      </c>
      <c r="D17" s="109"/>
      <c r="E17" s="110">
        <v>220.023</v>
      </c>
      <c r="F17" s="109"/>
      <c r="G17" s="111">
        <v>14.132999999999999</v>
      </c>
      <c r="H17" s="113"/>
      <c r="I17" s="112">
        <v>3.8</v>
      </c>
      <c r="J17" s="112">
        <v>7.49</v>
      </c>
      <c r="K17" s="112">
        <v>2.66</v>
      </c>
      <c r="L17" s="112">
        <v>2.79</v>
      </c>
      <c r="M17" s="260"/>
      <c r="N17" s="114">
        <v>30.241499999999998</v>
      </c>
      <c r="O17" s="112">
        <v>-9.8918999999999997</v>
      </c>
      <c r="P17" s="112">
        <v>2.1777000000000002</v>
      </c>
      <c r="Q17" s="112">
        <v>-1.3274999999999999</v>
      </c>
      <c r="R17" s="112">
        <v>11.2689</v>
      </c>
      <c r="S17" s="112">
        <v>8.5714000000000006</v>
      </c>
      <c r="T17" s="112">
        <v>8.3030000000000008</v>
      </c>
      <c r="U17" s="119">
        <v>6.7027000000000001</v>
      </c>
      <c r="V17" s="112">
        <v>6.5507999999999997</v>
      </c>
      <c r="W17" s="112">
        <v>8.1316000000000006</v>
      </c>
      <c r="X17" s="112">
        <v>7.9358000000000004</v>
      </c>
      <c r="Y17" s="278">
        <v>6.7676999999999996</v>
      </c>
      <c r="Z17" s="112" t="s">
        <v>430</v>
      </c>
      <c r="AA17" s="112">
        <v>2.1164999999999998</v>
      </c>
      <c r="AB17" s="112">
        <v>10.1046</v>
      </c>
      <c r="AC17" s="112">
        <v>7.3944999999999999</v>
      </c>
      <c r="AD17" s="112">
        <v>7.1426999999999996</v>
      </c>
      <c r="AE17" s="112">
        <v>2.1164999999999998</v>
      </c>
      <c r="AF17" s="112">
        <v>6.6052999999999997</v>
      </c>
      <c r="AG17" s="555"/>
      <c r="AH17" s="110">
        <v>3</v>
      </c>
      <c r="AI17" s="110">
        <v>9</v>
      </c>
      <c r="AJ17" s="110">
        <v>10</v>
      </c>
      <c r="AK17" s="110">
        <v>9</v>
      </c>
      <c r="AL17" s="110">
        <v>4</v>
      </c>
      <c r="AM17" s="110">
        <v>4</v>
      </c>
      <c r="AN17" s="110">
        <v>3</v>
      </c>
      <c r="AO17" s="562">
        <v>4</v>
      </c>
      <c r="AP17" s="110">
        <v>2</v>
      </c>
      <c r="AQ17" s="110">
        <v>3</v>
      </c>
      <c r="AR17" s="110">
        <v>6</v>
      </c>
      <c r="AS17" s="110">
        <v>7</v>
      </c>
      <c r="AT17" s="110" t="s">
        <v>430</v>
      </c>
      <c r="AU17" s="110">
        <v>9</v>
      </c>
      <c r="AV17" s="110">
        <v>2</v>
      </c>
      <c r="AW17" s="110">
        <v>3</v>
      </c>
      <c r="AX17" s="110">
        <v>2</v>
      </c>
      <c r="AY17" s="110">
        <v>9</v>
      </c>
      <c r="AZ17" s="595"/>
      <c r="BA17" s="605">
        <v>20.239999999999998</v>
      </c>
      <c r="BB17" s="112">
        <v>42.93</v>
      </c>
      <c r="BC17" s="112">
        <v>13.58</v>
      </c>
      <c r="BD17" s="112">
        <v>20.350000000000001</v>
      </c>
      <c r="BE17" s="278" t="s">
        <v>430</v>
      </c>
      <c r="BF17" s="278">
        <v>2.9</v>
      </c>
      <c r="BG17" s="113"/>
      <c r="BH17" s="606">
        <v>2.85</v>
      </c>
      <c r="BI17" s="112">
        <v>7.37</v>
      </c>
      <c r="BJ17" s="112" t="s">
        <v>430</v>
      </c>
      <c r="BK17" s="112">
        <v>69.5</v>
      </c>
      <c r="BL17" s="112" t="s">
        <v>430</v>
      </c>
      <c r="BM17" s="278">
        <v>20.239999999999998</v>
      </c>
      <c r="BN17" s="607" t="s">
        <v>430</v>
      </c>
      <c r="BO17" s="607" t="s">
        <v>430</v>
      </c>
      <c r="BP17" s="607" t="s">
        <v>430</v>
      </c>
      <c r="BQ17" s="607" t="s">
        <v>430</v>
      </c>
      <c r="BR17" s="147"/>
      <c r="BS17" s="109">
        <v>6.77188122</v>
      </c>
      <c r="BT17" s="119">
        <v>9.0214089400000006</v>
      </c>
      <c r="BU17" s="139"/>
      <c r="BV17" s="113" t="s">
        <v>554</v>
      </c>
    </row>
    <row r="18" spans="1:74" s="107" customFormat="1" x14ac:dyDescent="0.25">
      <c r="A18" s="108" t="s">
        <v>8091</v>
      </c>
      <c r="B18" s="113"/>
      <c r="C18" s="734">
        <v>44406</v>
      </c>
      <c r="D18" s="109"/>
      <c r="E18" s="110">
        <v>134.83799999999999</v>
      </c>
      <c r="F18" s="109"/>
      <c r="G18" s="111">
        <v>1416.7609</v>
      </c>
      <c r="H18" s="113"/>
      <c r="I18" s="112">
        <v>14.41</v>
      </c>
      <c r="J18" s="112">
        <v>7.5622100000000003</v>
      </c>
      <c r="K18" s="112">
        <v>5.85</v>
      </c>
      <c r="L18" s="112">
        <v>6.1</v>
      </c>
      <c r="M18" s="260"/>
      <c r="N18" s="114">
        <v>44.247399999999999</v>
      </c>
      <c r="O18" s="112">
        <v>-16.957599999999999</v>
      </c>
      <c r="P18" s="112">
        <v>1.3211999999999999</v>
      </c>
      <c r="Q18" s="112">
        <v>-3.4748000000000001</v>
      </c>
      <c r="R18" s="112">
        <v>18.965</v>
      </c>
      <c r="S18" s="112">
        <v>10.9694</v>
      </c>
      <c r="T18" s="112">
        <v>9.4362999999999992</v>
      </c>
      <c r="U18" s="119">
        <v>6.9827000000000004</v>
      </c>
      <c r="V18" s="112">
        <v>6.5021000000000004</v>
      </c>
      <c r="W18" s="112">
        <v>8.3058999999999994</v>
      </c>
      <c r="X18" s="112">
        <v>8.4082000000000008</v>
      </c>
      <c r="Y18" s="278" t="s">
        <v>430</v>
      </c>
      <c r="Z18" s="112" t="s">
        <v>430</v>
      </c>
      <c r="AA18" s="112">
        <v>2.2867999999999999</v>
      </c>
      <c r="AB18" s="112">
        <v>14.2051</v>
      </c>
      <c r="AC18" s="112">
        <v>8.2416</v>
      </c>
      <c r="AD18" s="112">
        <v>7.9199000000000002</v>
      </c>
      <c r="AE18" s="112">
        <v>2.2867999999999999</v>
      </c>
      <c r="AF18" s="112">
        <v>7.2653999999999996</v>
      </c>
      <c r="AG18" s="555"/>
      <c r="AH18" s="110">
        <v>1</v>
      </c>
      <c r="AI18" s="110">
        <v>12</v>
      </c>
      <c r="AJ18" s="110">
        <v>12</v>
      </c>
      <c r="AK18" s="110">
        <v>12</v>
      </c>
      <c r="AL18" s="110">
        <v>1</v>
      </c>
      <c r="AM18" s="110">
        <v>1</v>
      </c>
      <c r="AN18" s="110">
        <v>1</v>
      </c>
      <c r="AO18" s="562">
        <v>2</v>
      </c>
      <c r="AP18" s="110">
        <v>3</v>
      </c>
      <c r="AQ18" s="110">
        <v>1</v>
      </c>
      <c r="AR18" s="110">
        <v>1</v>
      </c>
      <c r="AS18" s="110" t="s">
        <v>430</v>
      </c>
      <c r="AT18" s="110" t="s">
        <v>430</v>
      </c>
      <c r="AU18" s="110">
        <v>8</v>
      </c>
      <c r="AV18" s="110">
        <v>1</v>
      </c>
      <c r="AW18" s="110">
        <v>1</v>
      </c>
      <c r="AX18" s="110">
        <v>1</v>
      </c>
      <c r="AY18" s="110">
        <v>8</v>
      </c>
      <c r="AZ18" s="595"/>
      <c r="BA18" s="605">
        <v>44.29</v>
      </c>
      <c r="BB18" s="112">
        <v>23.37</v>
      </c>
      <c r="BC18" s="112">
        <v>7.54</v>
      </c>
      <c r="BD18" s="112">
        <v>12.14</v>
      </c>
      <c r="BE18" s="278" t="s">
        <v>430</v>
      </c>
      <c r="BF18" s="278">
        <v>12.67</v>
      </c>
      <c r="BG18" s="113"/>
      <c r="BH18" s="606">
        <v>8.73</v>
      </c>
      <c r="BI18" s="112">
        <v>7.98</v>
      </c>
      <c r="BJ18" s="112" t="s">
        <v>430</v>
      </c>
      <c r="BK18" s="112">
        <v>35.06</v>
      </c>
      <c r="BL18" s="112" t="s">
        <v>430</v>
      </c>
      <c r="BM18" s="278">
        <v>44.29</v>
      </c>
      <c r="BN18" s="607" t="s">
        <v>430</v>
      </c>
      <c r="BO18" s="607" t="s">
        <v>430</v>
      </c>
      <c r="BP18" s="607" t="s">
        <v>430</v>
      </c>
      <c r="BQ18" s="607">
        <v>3.94</v>
      </c>
      <c r="BR18" s="147"/>
      <c r="BS18" s="109" t="s">
        <v>430</v>
      </c>
      <c r="BT18" s="119">
        <v>3.77020578172346</v>
      </c>
      <c r="BU18" s="139"/>
      <c r="BV18" s="113" t="s">
        <v>554</v>
      </c>
    </row>
    <row r="19" spans="1:74" s="107" customFormat="1" x14ac:dyDescent="0.25">
      <c r="A19" s="108" t="s">
        <v>8092</v>
      </c>
      <c r="B19" s="113"/>
      <c r="C19" s="734">
        <v>44384</v>
      </c>
      <c r="D19" s="109"/>
      <c r="E19" s="110">
        <v>119.74</v>
      </c>
      <c r="F19" s="109"/>
      <c r="G19" s="111">
        <v>13.865</v>
      </c>
      <c r="H19" s="113"/>
      <c r="I19" s="112">
        <v>1.99</v>
      </c>
      <c r="J19" s="112">
        <v>7.16</v>
      </c>
      <c r="K19" s="112">
        <v>1.41</v>
      </c>
      <c r="L19" s="112">
        <v>1.49</v>
      </c>
      <c r="M19" s="260"/>
      <c r="N19" s="114">
        <v>23.181000000000001</v>
      </c>
      <c r="O19" s="112">
        <v>-2.7197</v>
      </c>
      <c r="P19" s="112">
        <v>5.1573000000000002</v>
      </c>
      <c r="Q19" s="112">
        <v>1.411</v>
      </c>
      <c r="R19" s="112">
        <v>7.2294999999999998</v>
      </c>
      <c r="S19" s="112">
        <v>7.0532000000000004</v>
      </c>
      <c r="T19" s="112">
        <v>6.8547000000000002</v>
      </c>
      <c r="U19" s="119">
        <v>6.0495999999999999</v>
      </c>
      <c r="V19" s="112">
        <v>5.9667000000000003</v>
      </c>
      <c r="W19" s="112">
        <v>7.6379999999999999</v>
      </c>
      <c r="X19" s="112">
        <v>7.6085000000000003</v>
      </c>
      <c r="Y19" s="278">
        <v>6.7302999999999997</v>
      </c>
      <c r="Z19" s="112" t="s">
        <v>430</v>
      </c>
      <c r="AA19" s="112">
        <v>3.5594999999999999</v>
      </c>
      <c r="AB19" s="112">
        <v>7.4953000000000003</v>
      </c>
      <c r="AC19" s="112">
        <v>6.1936999999999998</v>
      </c>
      <c r="AD19" s="112">
        <v>6.6658999999999997</v>
      </c>
      <c r="AE19" s="112">
        <v>3.5594999999999999</v>
      </c>
      <c r="AF19" s="112">
        <v>6.7159000000000004</v>
      </c>
      <c r="AG19" s="555"/>
      <c r="AH19" s="110">
        <v>6</v>
      </c>
      <c r="AI19" s="110">
        <v>5</v>
      </c>
      <c r="AJ19" s="110">
        <v>3</v>
      </c>
      <c r="AK19" s="110">
        <v>4</v>
      </c>
      <c r="AL19" s="110">
        <v>12</v>
      </c>
      <c r="AM19" s="110">
        <v>8</v>
      </c>
      <c r="AN19" s="110">
        <v>8</v>
      </c>
      <c r="AO19" s="562">
        <v>9</v>
      </c>
      <c r="AP19" s="110">
        <v>11</v>
      </c>
      <c r="AQ19" s="110">
        <v>9</v>
      </c>
      <c r="AR19" s="110">
        <v>10</v>
      </c>
      <c r="AS19" s="110">
        <v>9</v>
      </c>
      <c r="AT19" s="110" t="s">
        <v>430</v>
      </c>
      <c r="AU19" s="110">
        <v>4</v>
      </c>
      <c r="AV19" s="110">
        <v>9</v>
      </c>
      <c r="AW19" s="110">
        <v>9</v>
      </c>
      <c r="AX19" s="110">
        <v>6</v>
      </c>
      <c r="AY19" s="110">
        <v>4</v>
      </c>
      <c r="AZ19" s="595"/>
      <c r="BA19" s="605">
        <v>26.06</v>
      </c>
      <c r="BB19" s="112">
        <v>57.15</v>
      </c>
      <c r="BC19" s="112">
        <v>4.3</v>
      </c>
      <c r="BD19" s="112">
        <v>4.29</v>
      </c>
      <c r="BE19" s="278">
        <v>64.400000000000006</v>
      </c>
      <c r="BF19" s="278">
        <v>-56.2</v>
      </c>
      <c r="BG19" s="113"/>
      <c r="BH19" s="606">
        <v>-56.2</v>
      </c>
      <c r="BI19" s="112" t="s">
        <v>430</v>
      </c>
      <c r="BJ19" s="112" t="s">
        <v>430</v>
      </c>
      <c r="BK19" s="112">
        <v>65.739999999999995</v>
      </c>
      <c r="BL19" s="112" t="s">
        <v>430</v>
      </c>
      <c r="BM19" s="278">
        <v>26.06</v>
      </c>
      <c r="BN19" s="607" t="s">
        <v>430</v>
      </c>
      <c r="BO19" s="607" t="s">
        <v>430</v>
      </c>
      <c r="BP19" s="607" t="s">
        <v>430</v>
      </c>
      <c r="BQ19" s="607">
        <v>64.400000000000006</v>
      </c>
      <c r="BR19" s="147"/>
      <c r="BS19" s="109">
        <v>7.7552028592244797</v>
      </c>
      <c r="BT19" s="119">
        <v>8.5259615591474098</v>
      </c>
      <c r="BU19" s="139"/>
      <c r="BV19" s="113" t="s">
        <v>554</v>
      </c>
    </row>
    <row r="20" spans="1:74" x14ac:dyDescent="0.25">
      <c r="A20" s="318" t="s">
        <v>93</v>
      </c>
      <c r="B20" s="66"/>
      <c r="C20" s="720"/>
      <c r="D20" s="43"/>
      <c r="E20" s="51"/>
      <c r="F20" s="43"/>
      <c r="G20" s="55"/>
      <c r="H20" s="66"/>
      <c r="I20" s="59"/>
      <c r="J20" s="59"/>
      <c r="K20" s="59"/>
      <c r="L20" s="59"/>
      <c r="M20" s="258"/>
      <c r="N20" s="70">
        <v>24.3109</v>
      </c>
      <c r="O20" s="59">
        <v>-2.0529999999999999</v>
      </c>
      <c r="P20" s="59">
        <v>5.1051000000000002</v>
      </c>
      <c r="Q20" s="59">
        <v>0.96519999999999995</v>
      </c>
      <c r="R20" s="59">
        <v>9.6777999999999995</v>
      </c>
      <c r="S20" s="59">
        <v>7.7648000000000001</v>
      </c>
      <c r="T20" s="59">
        <v>7.3907999999999996</v>
      </c>
      <c r="U20" s="88">
        <v>6.3490000000000002</v>
      </c>
      <c r="V20" s="59">
        <v>6.2506000000000004</v>
      </c>
      <c r="W20" s="59">
        <v>7.7763999999999998</v>
      </c>
      <c r="X20" s="59">
        <v>7.8895999999999997</v>
      </c>
      <c r="Y20" s="276">
        <v>6.8304</v>
      </c>
      <c r="Z20" s="59">
        <v>7.3460999999999999</v>
      </c>
      <c r="AA20" s="59">
        <v>3.9140999999999999</v>
      </c>
      <c r="AB20" s="59">
        <v>8.6829999999999998</v>
      </c>
      <c r="AC20" s="59">
        <v>6.694</v>
      </c>
      <c r="AD20" s="59">
        <v>6.6826999999999996</v>
      </c>
      <c r="AE20" s="59">
        <v>3.9140999999999999</v>
      </c>
      <c r="AF20" s="59">
        <v>7.2609000000000004</v>
      </c>
      <c r="AG20" s="553"/>
      <c r="AH20" s="51">
        <v>12</v>
      </c>
      <c r="AI20" s="51">
        <v>12</v>
      </c>
      <c r="AJ20" s="51">
        <v>12</v>
      </c>
      <c r="AK20" s="51">
        <v>12</v>
      </c>
      <c r="AL20" s="51">
        <v>12</v>
      </c>
      <c r="AM20" s="51">
        <v>12</v>
      </c>
      <c r="AN20" s="51">
        <v>12</v>
      </c>
      <c r="AO20" s="560">
        <v>12</v>
      </c>
      <c r="AP20" s="51">
        <v>12</v>
      </c>
      <c r="AQ20" s="51">
        <v>12</v>
      </c>
      <c r="AR20" s="51">
        <v>12</v>
      </c>
      <c r="AS20" s="51">
        <v>11</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1"/>
      <c r="D21" s="44"/>
      <c r="E21" s="52"/>
      <c r="F21" s="44"/>
      <c r="G21" s="56"/>
      <c r="H21" s="67"/>
      <c r="I21" s="60"/>
      <c r="J21" s="60"/>
      <c r="K21" s="60"/>
      <c r="L21" s="60"/>
      <c r="M21" s="259"/>
      <c r="N21" s="71">
        <v>44.247399999999999</v>
      </c>
      <c r="O21" s="60">
        <v>32.309899999999999</v>
      </c>
      <c r="P21" s="60">
        <v>21.657</v>
      </c>
      <c r="Q21" s="60">
        <v>13.023300000000001</v>
      </c>
      <c r="R21" s="60">
        <v>18.965</v>
      </c>
      <c r="S21" s="60">
        <v>10.9694</v>
      </c>
      <c r="T21" s="60">
        <v>9.4362999999999992</v>
      </c>
      <c r="U21" s="89">
        <v>7.0609999999999999</v>
      </c>
      <c r="V21" s="60">
        <v>6.8582999999999998</v>
      </c>
      <c r="W21" s="60">
        <v>8.3058999999999994</v>
      </c>
      <c r="X21" s="60">
        <v>8.4082000000000008</v>
      </c>
      <c r="Y21" s="277">
        <v>7.2282000000000002</v>
      </c>
      <c r="Z21" s="60">
        <v>7.7584</v>
      </c>
      <c r="AA21" s="60">
        <v>16.017700000000001</v>
      </c>
      <c r="AB21" s="60">
        <v>14.2051</v>
      </c>
      <c r="AC21" s="60">
        <v>8.2416</v>
      </c>
      <c r="AD21" s="60">
        <v>7.9199000000000002</v>
      </c>
      <c r="AE21" s="60">
        <v>16.017700000000001</v>
      </c>
      <c r="AF21" s="60">
        <v>8.2332000000000001</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1"/>
      <c r="D22" s="44"/>
      <c r="E22" s="52"/>
      <c r="F22" s="44"/>
      <c r="G22" s="56"/>
      <c r="H22" s="67"/>
      <c r="I22" s="60"/>
      <c r="J22" s="60"/>
      <c r="K22" s="60"/>
      <c r="L22" s="60"/>
      <c r="M22" s="259"/>
      <c r="N22" s="71">
        <v>5.5048000000000004</v>
      </c>
      <c r="O22" s="60">
        <v>-16.957599999999999</v>
      </c>
      <c r="P22" s="60">
        <v>1.3211999999999999</v>
      </c>
      <c r="Q22" s="60">
        <v>-3.4748000000000001</v>
      </c>
      <c r="R22" s="60">
        <v>7.2294999999999998</v>
      </c>
      <c r="S22" s="60">
        <v>6.2843999999999998</v>
      </c>
      <c r="T22" s="60">
        <v>6.4362000000000004</v>
      </c>
      <c r="U22" s="89">
        <v>5.5237999999999996</v>
      </c>
      <c r="V22" s="60">
        <v>5.7584</v>
      </c>
      <c r="W22" s="60">
        <v>7.1108000000000002</v>
      </c>
      <c r="X22" s="60">
        <v>7.1677</v>
      </c>
      <c r="Y22" s="277">
        <v>6.3312999999999997</v>
      </c>
      <c r="Z22" s="60">
        <v>6.9745999999999997</v>
      </c>
      <c r="AA22" s="60">
        <v>0.2722</v>
      </c>
      <c r="AB22" s="60">
        <v>7.1593999999999998</v>
      </c>
      <c r="AC22" s="60">
        <v>5.8714000000000004</v>
      </c>
      <c r="AD22" s="60">
        <v>5.9462000000000002</v>
      </c>
      <c r="AE22" s="60">
        <v>0.2722</v>
      </c>
      <c r="AF22" s="60">
        <v>6.5625</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2"/>
      <c r="D23" s="45"/>
      <c r="E23" s="53"/>
      <c r="F23" s="45"/>
      <c r="G23" s="57"/>
      <c r="H23" s="68"/>
      <c r="I23" s="61"/>
      <c r="J23" s="61"/>
      <c r="K23" s="61"/>
      <c r="L23" s="61"/>
      <c r="M23" s="262"/>
      <c r="N23" s="72">
        <v>21.912600000000001</v>
      </c>
      <c r="O23" s="61">
        <v>-3.2336999999999998</v>
      </c>
      <c r="P23" s="61">
        <v>3.6194500000000001</v>
      </c>
      <c r="Q23" s="61">
        <v>-0.46815000000000001</v>
      </c>
      <c r="R23" s="61">
        <v>8.016</v>
      </c>
      <c r="S23" s="61">
        <v>7.0690999999999997</v>
      </c>
      <c r="T23" s="61">
        <v>7.0560999999999998</v>
      </c>
      <c r="U23" s="90">
        <v>6.1241000000000003</v>
      </c>
      <c r="V23" s="61">
        <v>6.2109500000000004</v>
      </c>
      <c r="W23" s="61">
        <v>7.7135999999999996</v>
      </c>
      <c r="X23" s="61">
        <v>7.9098499999999996</v>
      </c>
      <c r="Y23" s="279">
        <v>6.8087</v>
      </c>
      <c r="Z23" s="61">
        <v>7.3531000000000004</v>
      </c>
      <c r="AA23" s="61">
        <v>2.5455000000000001</v>
      </c>
      <c r="AB23" s="61">
        <v>8.0350000000000001</v>
      </c>
      <c r="AC23" s="61">
        <v>6.3768000000000002</v>
      </c>
      <c r="AD23" s="61">
        <v>6.5216000000000003</v>
      </c>
      <c r="AE23" s="61">
        <v>2.5455000000000001</v>
      </c>
      <c r="AF23" s="61">
        <v>7.19815</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302</v>
      </c>
      <c r="B24" s="69"/>
      <c r="C24" s="723"/>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8093</v>
      </c>
      <c r="B25" s="67"/>
      <c r="C25" s="721">
        <v>39378</v>
      </c>
      <c r="D25" s="44"/>
      <c r="E25" s="52">
        <v>16405</v>
      </c>
      <c r="F25" s="44"/>
      <c r="G25" s="56">
        <v>53.286999999999999</v>
      </c>
      <c r="H25" s="67"/>
      <c r="I25" s="60">
        <v>2.93</v>
      </c>
      <c r="J25" s="60">
        <v>7.44</v>
      </c>
      <c r="K25" s="60">
        <v>1.86</v>
      </c>
      <c r="L25" s="60">
        <v>1.98</v>
      </c>
      <c r="M25" s="259"/>
      <c r="N25" s="71">
        <v>18.229299999999999</v>
      </c>
      <c r="O25" s="60">
        <v>-10.995200000000001</v>
      </c>
      <c r="P25" s="60">
        <v>1.5367</v>
      </c>
      <c r="Q25" s="60">
        <v>-2.6246999999999998</v>
      </c>
      <c r="R25" s="60">
        <v>7.2325999999999997</v>
      </c>
      <c r="S25" s="60">
        <v>6.8254000000000001</v>
      </c>
      <c r="T25" s="60">
        <v>6.6668000000000003</v>
      </c>
      <c r="U25" s="89">
        <v>5.9386000000000001</v>
      </c>
      <c r="V25" s="60">
        <v>5.9535</v>
      </c>
      <c r="W25" s="60">
        <v>7.4150999999999998</v>
      </c>
      <c r="X25" s="60">
        <v>7.6001000000000003</v>
      </c>
      <c r="Y25" s="277">
        <v>6.6597</v>
      </c>
      <c r="Z25" s="60">
        <v>7.1403999999999996</v>
      </c>
      <c r="AA25" s="60">
        <v>0.69799999999999995</v>
      </c>
      <c r="AB25" s="60">
        <v>7.7302999999999997</v>
      </c>
      <c r="AC25" s="60">
        <v>6.0404</v>
      </c>
      <c r="AD25" s="60">
        <v>6.1311999999999998</v>
      </c>
      <c r="AE25" s="60">
        <v>0.69799999999999995</v>
      </c>
      <c r="AF25" s="60">
        <v>7.7374999999999998</v>
      </c>
      <c r="AG25" s="554"/>
      <c r="AH25" s="52">
        <v>10</v>
      </c>
      <c r="AI25" s="52">
        <v>10</v>
      </c>
      <c r="AJ25" s="52">
        <v>10</v>
      </c>
      <c r="AK25" s="52">
        <v>11</v>
      </c>
      <c r="AL25" s="52">
        <v>8</v>
      </c>
      <c r="AM25" s="52">
        <v>6</v>
      </c>
      <c r="AN25" s="52">
        <v>6</v>
      </c>
      <c r="AO25" s="561">
        <v>6</v>
      </c>
      <c r="AP25" s="52">
        <v>4</v>
      </c>
      <c r="AQ25" s="52">
        <v>5</v>
      </c>
      <c r="AR25" s="52">
        <v>4</v>
      </c>
      <c r="AS25" s="52">
        <v>1</v>
      </c>
      <c r="AT25" s="52">
        <v>1</v>
      </c>
      <c r="AU25" s="52">
        <v>11</v>
      </c>
      <c r="AV25" s="52">
        <v>6</v>
      </c>
      <c r="AW25" s="52">
        <v>7</v>
      </c>
      <c r="AX25" s="52">
        <v>7</v>
      </c>
      <c r="AY25" s="52">
        <v>11</v>
      </c>
      <c r="AZ25" s="580"/>
      <c r="BA25" s="551">
        <v>11.7</v>
      </c>
      <c r="BB25" s="60">
        <v>73.319999999999993</v>
      </c>
      <c r="BC25" s="60">
        <v>5.5</v>
      </c>
      <c r="BD25" s="60">
        <v>8.59</v>
      </c>
      <c r="BE25" s="277" t="s">
        <v>430</v>
      </c>
      <c r="BF25" s="277">
        <v>0.89</v>
      </c>
      <c r="BG25" s="67"/>
      <c r="BH25" s="588">
        <v>0.89</v>
      </c>
      <c r="BI25" s="60">
        <v>13</v>
      </c>
      <c r="BJ25" s="60" t="s">
        <v>430</v>
      </c>
      <c r="BK25" s="60">
        <v>74.41</v>
      </c>
      <c r="BL25" s="60" t="s">
        <v>430</v>
      </c>
      <c r="BM25" s="277">
        <v>11.7</v>
      </c>
      <c r="BN25" s="589" t="s">
        <v>430</v>
      </c>
      <c r="BO25" s="589" t="s">
        <v>430</v>
      </c>
      <c r="BP25" s="589" t="s">
        <v>430</v>
      </c>
      <c r="BQ25" s="589" t="s">
        <v>430</v>
      </c>
      <c r="BR25" s="146"/>
      <c r="BS25" s="44">
        <v>5.8465059905846504</v>
      </c>
      <c r="BT25" s="89">
        <v>13.8268413613827</v>
      </c>
      <c r="BU25" s="26"/>
      <c r="BV25" s="67" t="s">
        <v>554</v>
      </c>
    </row>
    <row r="26" spans="1:74" s="107" customFormat="1" x14ac:dyDescent="0.25">
      <c r="A26" s="108" t="s">
        <v>8094</v>
      </c>
      <c r="B26" s="113"/>
      <c r="C26" s="734">
        <v>39896</v>
      </c>
      <c r="D26" s="109"/>
      <c r="E26" s="110">
        <v>13194.9</v>
      </c>
      <c r="F26" s="109"/>
      <c r="G26" s="111">
        <v>370.61200000000002</v>
      </c>
      <c r="H26" s="113"/>
      <c r="I26" s="112">
        <v>1.74</v>
      </c>
      <c r="J26" s="112">
        <v>7.21</v>
      </c>
      <c r="K26" s="112">
        <v>0.91</v>
      </c>
      <c r="L26" s="112">
        <v>0.97</v>
      </c>
      <c r="M26" s="260"/>
      <c r="N26" s="114">
        <v>19.7669</v>
      </c>
      <c r="O26" s="112">
        <v>-2.3993000000000002</v>
      </c>
      <c r="P26" s="112">
        <v>3.6718999999999999</v>
      </c>
      <c r="Q26" s="112">
        <v>-0.36580000000000001</v>
      </c>
      <c r="R26" s="112">
        <v>7.1893000000000002</v>
      </c>
      <c r="S26" s="112">
        <v>6.1097999999999999</v>
      </c>
      <c r="T26" s="112">
        <v>6.3611000000000004</v>
      </c>
      <c r="U26" s="119">
        <v>5.8221999999999996</v>
      </c>
      <c r="V26" s="112">
        <v>5.8973000000000004</v>
      </c>
      <c r="W26" s="112">
        <v>7.1746999999999996</v>
      </c>
      <c r="X26" s="112">
        <v>7.3166000000000002</v>
      </c>
      <c r="Y26" s="278">
        <v>6.5004</v>
      </c>
      <c r="Z26" s="112">
        <v>7.0430000000000001</v>
      </c>
      <c r="AA26" s="112">
        <v>2.5659999999999998</v>
      </c>
      <c r="AB26" s="112">
        <v>6.9828999999999999</v>
      </c>
      <c r="AC26" s="112">
        <v>5.8140999999999998</v>
      </c>
      <c r="AD26" s="112">
        <v>6.0010000000000003</v>
      </c>
      <c r="AE26" s="112">
        <v>2.5659999999999998</v>
      </c>
      <c r="AF26" s="112">
        <v>7.8552999999999997</v>
      </c>
      <c r="AG26" s="555"/>
      <c r="AH26" s="110">
        <v>8</v>
      </c>
      <c r="AI26" s="110">
        <v>4</v>
      </c>
      <c r="AJ26" s="110">
        <v>6</v>
      </c>
      <c r="AK26" s="110">
        <v>5</v>
      </c>
      <c r="AL26" s="110">
        <v>9</v>
      </c>
      <c r="AM26" s="110">
        <v>11</v>
      </c>
      <c r="AN26" s="110">
        <v>10</v>
      </c>
      <c r="AO26" s="562">
        <v>7</v>
      </c>
      <c r="AP26" s="110">
        <v>5</v>
      </c>
      <c r="AQ26" s="110">
        <v>11</v>
      </c>
      <c r="AR26" s="110">
        <v>10</v>
      </c>
      <c r="AS26" s="110">
        <v>5</v>
      </c>
      <c r="AT26" s="110">
        <v>2</v>
      </c>
      <c r="AU26" s="110">
        <v>5</v>
      </c>
      <c r="AV26" s="110">
        <v>10</v>
      </c>
      <c r="AW26" s="110">
        <v>8</v>
      </c>
      <c r="AX26" s="110">
        <v>8</v>
      </c>
      <c r="AY26" s="110">
        <v>5</v>
      </c>
      <c r="AZ26" s="595"/>
      <c r="BA26" s="605">
        <v>11.76</v>
      </c>
      <c r="BB26" s="112">
        <v>85.45</v>
      </c>
      <c r="BC26" s="112" t="s">
        <v>430</v>
      </c>
      <c r="BD26" s="112" t="s">
        <v>430</v>
      </c>
      <c r="BE26" s="278" t="s">
        <v>430</v>
      </c>
      <c r="BF26" s="278">
        <v>2.79</v>
      </c>
      <c r="BG26" s="113"/>
      <c r="BH26" s="606">
        <v>2.79</v>
      </c>
      <c r="BI26" s="112">
        <v>23.81</v>
      </c>
      <c r="BJ26" s="112" t="s">
        <v>430</v>
      </c>
      <c r="BK26" s="112">
        <v>61.63</v>
      </c>
      <c r="BL26" s="112" t="s">
        <v>430</v>
      </c>
      <c r="BM26" s="278">
        <v>11.76</v>
      </c>
      <c r="BN26" s="607" t="s">
        <v>430</v>
      </c>
      <c r="BO26" s="607" t="s">
        <v>430</v>
      </c>
      <c r="BP26" s="607" t="s">
        <v>430</v>
      </c>
      <c r="BQ26" s="607" t="s">
        <v>430</v>
      </c>
      <c r="BR26" s="147"/>
      <c r="BS26" s="109">
        <v>6.0779563375688204</v>
      </c>
      <c r="BT26" s="119">
        <v>12.1883484051247</v>
      </c>
      <c r="BU26" s="139"/>
      <c r="BV26" s="113" t="s">
        <v>554</v>
      </c>
    </row>
    <row r="27" spans="1:74" s="107" customFormat="1" x14ac:dyDescent="0.25">
      <c r="A27" s="108" t="s">
        <v>8095</v>
      </c>
      <c r="B27" s="113"/>
      <c r="C27" s="734">
        <v>38674</v>
      </c>
      <c r="D27" s="109"/>
      <c r="E27" s="110">
        <v>8190.82</v>
      </c>
      <c r="F27" s="109"/>
      <c r="G27" s="111">
        <v>453.30669999999998</v>
      </c>
      <c r="H27" s="113"/>
      <c r="I27" s="112">
        <v>2.97</v>
      </c>
      <c r="J27" s="112">
        <v>7.33</v>
      </c>
      <c r="K27" s="112">
        <v>1.93</v>
      </c>
      <c r="L27" s="112">
        <v>2.0299999999999998</v>
      </c>
      <c r="M27" s="260"/>
      <c r="N27" s="114">
        <v>20.092600000000001</v>
      </c>
      <c r="O27" s="112">
        <v>-6.17</v>
      </c>
      <c r="P27" s="112">
        <v>1.7627999999999999</v>
      </c>
      <c r="Q27" s="112">
        <v>-1.2991999999999999</v>
      </c>
      <c r="R27" s="112">
        <v>7.0208000000000004</v>
      </c>
      <c r="S27" s="112">
        <v>6.5124000000000004</v>
      </c>
      <c r="T27" s="112">
        <v>6.6241000000000003</v>
      </c>
      <c r="U27" s="119">
        <v>6.2962999999999996</v>
      </c>
      <c r="V27" s="112">
        <v>6.2201000000000004</v>
      </c>
      <c r="W27" s="112">
        <v>7.2934000000000001</v>
      </c>
      <c r="X27" s="112">
        <v>7.5091999999999999</v>
      </c>
      <c r="Y27" s="278">
        <v>6.5319000000000003</v>
      </c>
      <c r="Z27" s="112">
        <v>6.9924999999999997</v>
      </c>
      <c r="AA27" s="112">
        <v>1.7955000000000001</v>
      </c>
      <c r="AB27" s="112">
        <v>7.5305999999999997</v>
      </c>
      <c r="AC27" s="112">
        <v>6.1045999999999996</v>
      </c>
      <c r="AD27" s="112">
        <v>6.5103</v>
      </c>
      <c r="AE27" s="112">
        <v>1.7955000000000001</v>
      </c>
      <c r="AF27" s="112">
        <v>7.5854999999999997</v>
      </c>
      <c r="AG27" s="555"/>
      <c r="AH27" s="110">
        <v>7</v>
      </c>
      <c r="AI27" s="110">
        <v>8</v>
      </c>
      <c r="AJ27" s="110">
        <v>9</v>
      </c>
      <c r="AK27" s="110">
        <v>8</v>
      </c>
      <c r="AL27" s="110">
        <v>10</v>
      </c>
      <c r="AM27" s="110">
        <v>9</v>
      </c>
      <c r="AN27" s="110">
        <v>7</v>
      </c>
      <c r="AO27" s="562">
        <v>3</v>
      </c>
      <c r="AP27" s="110">
        <v>2</v>
      </c>
      <c r="AQ27" s="110">
        <v>9</v>
      </c>
      <c r="AR27" s="110">
        <v>7</v>
      </c>
      <c r="AS27" s="110">
        <v>4</v>
      </c>
      <c r="AT27" s="110">
        <v>3</v>
      </c>
      <c r="AU27" s="110">
        <v>8</v>
      </c>
      <c r="AV27" s="110">
        <v>7</v>
      </c>
      <c r="AW27" s="110">
        <v>5</v>
      </c>
      <c r="AX27" s="110">
        <v>3</v>
      </c>
      <c r="AY27" s="110">
        <v>8</v>
      </c>
      <c r="AZ27" s="595"/>
      <c r="BA27" s="605">
        <v>18.8</v>
      </c>
      <c r="BB27" s="112">
        <v>78.150000000000006</v>
      </c>
      <c r="BC27" s="112" t="s">
        <v>430</v>
      </c>
      <c r="BD27" s="112" t="s">
        <v>430</v>
      </c>
      <c r="BE27" s="278">
        <v>-44.94</v>
      </c>
      <c r="BF27" s="278">
        <v>3.05</v>
      </c>
      <c r="BG27" s="113"/>
      <c r="BH27" s="606">
        <v>3.05</v>
      </c>
      <c r="BI27" s="112">
        <v>4.8099999999999996</v>
      </c>
      <c r="BJ27" s="112" t="s">
        <v>430</v>
      </c>
      <c r="BK27" s="112">
        <v>73.34</v>
      </c>
      <c r="BL27" s="112" t="s">
        <v>430</v>
      </c>
      <c r="BM27" s="278">
        <v>18.8</v>
      </c>
      <c r="BN27" s="607" t="s">
        <v>430</v>
      </c>
      <c r="BO27" s="607" t="s">
        <v>430</v>
      </c>
      <c r="BP27" s="607" t="s">
        <v>430</v>
      </c>
      <c r="BQ27" s="607">
        <v>-44.94</v>
      </c>
      <c r="BR27" s="147"/>
      <c r="BS27" s="109">
        <v>9.6858868485449694</v>
      </c>
      <c r="BT27" s="119">
        <v>11.725047458777601</v>
      </c>
      <c r="BU27" s="139"/>
      <c r="BV27" s="113" t="s">
        <v>554</v>
      </c>
    </row>
    <row r="28" spans="1:74" s="107" customFormat="1" x14ac:dyDescent="0.25">
      <c r="A28" s="108" t="s">
        <v>8096</v>
      </c>
      <c r="B28" s="113"/>
      <c r="C28" s="734">
        <v>38226</v>
      </c>
      <c r="D28" s="109"/>
      <c r="E28" s="110">
        <v>7434.41</v>
      </c>
      <c r="F28" s="109"/>
      <c r="G28" s="111">
        <v>48.012599999999999</v>
      </c>
      <c r="H28" s="113"/>
      <c r="I28" s="112">
        <v>2.94</v>
      </c>
      <c r="J28" s="112">
        <v>7.36</v>
      </c>
      <c r="K28" s="112">
        <v>2.38</v>
      </c>
      <c r="L28" s="112">
        <v>2.5</v>
      </c>
      <c r="M28" s="260"/>
      <c r="N28" s="114">
        <v>26.398599999999998</v>
      </c>
      <c r="O28" s="112">
        <v>-3.6478999999999999</v>
      </c>
      <c r="P28" s="112">
        <v>3.0861000000000001</v>
      </c>
      <c r="Q28" s="112">
        <v>-1.0529999999999999</v>
      </c>
      <c r="R28" s="112">
        <v>7.7141000000000002</v>
      </c>
      <c r="S28" s="112">
        <v>7.0316000000000001</v>
      </c>
      <c r="T28" s="112">
        <v>6.3007999999999997</v>
      </c>
      <c r="U28" s="119">
        <v>5.2161</v>
      </c>
      <c r="V28" s="112">
        <v>5.4447999999999999</v>
      </c>
      <c r="W28" s="112">
        <v>7.3502999999999998</v>
      </c>
      <c r="X28" s="112">
        <v>7.3825000000000003</v>
      </c>
      <c r="Y28" s="278">
        <v>6.3266</v>
      </c>
      <c r="Z28" s="112">
        <v>6.9798</v>
      </c>
      <c r="AA28" s="112">
        <v>1.0932999999999999</v>
      </c>
      <c r="AB28" s="112">
        <v>8.0269999999999992</v>
      </c>
      <c r="AC28" s="112">
        <v>5.5681000000000003</v>
      </c>
      <c r="AD28" s="112">
        <v>5.6364999999999998</v>
      </c>
      <c r="AE28" s="112">
        <v>1.0932999999999999</v>
      </c>
      <c r="AF28" s="112">
        <v>7.4272</v>
      </c>
      <c r="AG28" s="555"/>
      <c r="AH28" s="110">
        <v>4</v>
      </c>
      <c r="AI28" s="110">
        <v>7</v>
      </c>
      <c r="AJ28" s="110">
        <v>7</v>
      </c>
      <c r="AK28" s="110">
        <v>7</v>
      </c>
      <c r="AL28" s="110">
        <v>6</v>
      </c>
      <c r="AM28" s="110">
        <v>5</v>
      </c>
      <c r="AN28" s="110">
        <v>11</v>
      </c>
      <c r="AO28" s="562">
        <v>12</v>
      </c>
      <c r="AP28" s="110">
        <v>12</v>
      </c>
      <c r="AQ28" s="110">
        <v>8</v>
      </c>
      <c r="AR28" s="110">
        <v>8</v>
      </c>
      <c r="AS28" s="110">
        <v>8</v>
      </c>
      <c r="AT28" s="110">
        <v>4</v>
      </c>
      <c r="AU28" s="110">
        <v>10</v>
      </c>
      <c r="AV28" s="110">
        <v>5</v>
      </c>
      <c r="AW28" s="110">
        <v>12</v>
      </c>
      <c r="AX28" s="110">
        <v>12</v>
      </c>
      <c r="AY28" s="110">
        <v>10</v>
      </c>
      <c r="AZ28" s="595"/>
      <c r="BA28" s="605">
        <v>24.35</v>
      </c>
      <c r="BB28" s="112">
        <v>71.069999999999993</v>
      </c>
      <c r="BC28" s="112" t="s">
        <v>430</v>
      </c>
      <c r="BD28" s="112" t="s">
        <v>430</v>
      </c>
      <c r="BE28" s="278">
        <v>0.03</v>
      </c>
      <c r="BF28" s="278">
        <v>4.55</v>
      </c>
      <c r="BG28" s="113"/>
      <c r="BH28" s="606">
        <v>4.53</v>
      </c>
      <c r="BI28" s="112">
        <v>0.8</v>
      </c>
      <c r="BJ28" s="112" t="s">
        <v>430</v>
      </c>
      <c r="BK28" s="112">
        <v>70.28</v>
      </c>
      <c r="BL28" s="112" t="s">
        <v>430</v>
      </c>
      <c r="BM28" s="278">
        <v>24.35</v>
      </c>
      <c r="BN28" s="607" t="s">
        <v>430</v>
      </c>
      <c r="BO28" s="607" t="s">
        <v>430</v>
      </c>
      <c r="BP28" s="607" t="s">
        <v>430</v>
      </c>
      <c r="BQ28" s="607">
        <v>0.03</v>
      </c>
      <c r="BR28" s="147"/>
      <c r="BS28" s="109">
        <v>9.4226839909422608</v>
      </c>
      <c r="BT28" s="119">
        <v>10.3872576710387</v>
      </c>
      <c r="BU28" s="139"/>
      <c r="BV28" s="113" t="s">
        <v>554</v>
      </c>
    </row>
    <row r="29" spans="1:74" s="107" customFormat="1" ht="11" x14ac:dyDescent="0.3">
      <c r="A29" s="841" t="s">
        <v>8097</v>
      </c>
      <c r="B29" s="859"/>
      <c r="C29" s="843">
        <v>43599</v>
      </c>
      <c r="D29" s="858"/>
      <c r="E29" s="844">
        <v>3416.54</v>
      </c>
      <c r="F29" s="858"/>
      <c r="G29" s="845">
        <v>1610.9076</v>
      </c>
      <c r="H29" s="859"/>
      <c r="I29" s="846">
        <v>2.68</v>
      </c>
      <c r="J29" s="846">
        <v>7.66</v>
      </c>
      <c r="K29" s="846">
        <v>2.14</v>
      </c>
      <c r="L29" s="846">
        <v>2.2599999999999998</v>
      </c>
      <c r="M29" s="851"/>
      <c r="N29" s="848">
        <v>24.407699999999998</v>
      </c>
      <c r="O29" s="846">
        <v>-3.5320999999999998</v>
      </c>
      <c r="P29" s="846">
        <v>4.0495000000000001</v>
      </c>
      <c r="Q29" s="846">
        <v>-0.49890000000000001</v>
      </c>
      <c r="R29" s="846">
        <v>7.6132</v>
      </c>
      <c r="S29" s="846">
        <v>6.5442999999999998</v>
      </c>
      <c r="T29" s="846">
        <v>6.0260999999999996</v>
      </c>
      <c r="U29" s="856">
        <v>5.6516000000000002</v>
      </c>
      <c r="V29" s="846">
        <v>5.8021000000000003</v>
      </c>
      <c r="W29" s="846">
        <v>7.5209000000000001</v>
      </c>
      <c r="X29" s="846">
        <v>7.5526</v>
      </c>
      <c r="Y29" s="861">
        <v>6.4584000000000001</v>
      </c>
      <c r="Z29" s="846" t="s">
        <v>430</v>
      </c>
      <c r="AA29" s="846">
        <v>2.4152</v>
      </c>
      <c r="AB29" s="846">
        <v>7.2568999999999999</v>
      </c>
      <c r="AC29" s="846">
        <v>5.5804</v>
      </c>
      <c r="AD29" s="846">
        <v>5.8826999999999998</v>
      </c>
      <c r="AE29" s="846">
        <v>2.4152</v>
      </c>
      <c r="AF29" s="846">
        <v>6.8680000000000003</v>
      </c>
      <c r="AG29" s="936"/>
      <c r="AH29" s="844">
        <v>5</v>
      </c>
      <c r="AI29" s="844">
        <v>6</v>
      </c>
      <c r="AJ29" s="844">
        <v>5</v>
      </c>
      <c r="AK29" s="844">
        <v>6</v>
      </c>
      <c r="AL29" s="844">
        <v>7</v>
      </c>
      <c r="AM29" s="844">
        <v>8</v>
      </c>
      <c r="AN29" s="844">
        <v>12</v>
      </c>
      <c r="AO29" s="946">
        <v>8</v>
      </c>
      <c r="AP29" s="844">
        <v>7</v>
      </c>
      <c r="AQ29" s="844">
        <v>2</v>
      </c>
      <c r="AR29" s="844">
        <v>5</v>
      </c>
      <c r="AS29" s="844">
        <v>6</v>
      </c>
      <c r="AT29" s="844" t="s">
        <v>430</v>
      </c>
      <c r="AU29" s="844">
        <v>6</v>
      </c>
      <c r="AV29" s="844">
        <v>8</v>
      </c>
      <c r="AW29" s="844">
        <v>11</v>
      </c>
      <c r="AX29" s="844">
        <v>10</v>
      </c>
      <c r="AY29" s="844">
        <v>6</v>
      </c>
      <c r="AZ29" s="938"/>
      <c r="BA29" s="918">
        <v>16.27</v>
      </c>
      <c r="BB29" s="846">
        <v>70.17</v>
      </c>
      <c r="BC29" s="846">
        <v>6.52</v>
      </c>
      <c r="BD29" s="846">
        <v>8.5</v>
      </c>
      <c r="BE29" s="861" t="s">
        <v>430</v>
      </c>
      <c r="BF29" s="861">
        <v>-1.46</v>
      </c>
      <c r="BG29" s="859"/>
      <c r="BH29" s="947">
        <v>-1.46</v>
      </c>
      <c r="BI29" s="846">
        <v>3.08</v>
      </c>
      <c r="BJ29" s="846" t="s">
        <v>430</v>
      </c>
      <c r="BK29" s="846">
        <v>82.11</v>
      </c>
      <c r="BL29" s="846" t="s">
        <v>430</v>
      </c>
      <c r="BM29" s="861">
        <v>16.27</v>
      </c>
      <c r="BN29" s="948" t="s">
        <v>430</v>
      </c>
      <c r="BO29" s="948" t="s">
        <v>430</v>
      </c>
      <c r="BP29" s="948" t="s">
        <v>430</v>
      </c>
      <c r="BQ29" s="948" t="s">
        <v>430</v>
      </c>
      <c r="BR29" s="949"/>
      <c r="BS29" s="858">
        <v>9.7277233390272304</v>
      </c>
      <c r="BT29" s="856">
        <v>9.7406665890259294</v>
      </c>
      <c r="BU29" s="950"/>
      <c r="BV29" s="859" t="s">
        <v>554</v>
      </c>
    </row>
    <row r="30" spans="1:74" s="107" customFormat="1" x14ac:dyDescent="0.25">
      <c r="A30" s="108" t="s">
        <v>8098</v>
      </c>
      <c r="B30" s="113"/>
      <c r="C30" s="734">
        <v>43403</v>
      </c>
      <c r="D30" s="109"/>
      <c r="E30" s="110">
        <v>1556.35</v>
      </c>
      <c r="F30" s="109"/>
      <c r="G30" s="111">
        <v>1588.1234999999999</v>
      </c>
      <c r="H30" s="113"/>
      <c r="I30" s="112">
        <v>1.06</v>
      </c>
      <c r="J30" s="112">
        <v>7.1</v>
      </c>
      <c r="K30" s="112">
        <v>0.63</v>
      </c>
      <c r="L30" s="112">
        <v>0.66</v>
      </c>
      <c r="M30" s="260"/>
      <c r="N30" s="114">
        <v>14.9313</v>
      </c>
      <c r="O30" s="112">
        <v>2.3071999999999999</v>
      </c>
      <c r="P30" s="112">
        <v>4.2175000000000002</v>
      </c>
      <c r="Q30" s="112">
        <v>1.7246999999999999</v>
      </c>
      <c r="R30" s="112">
        <v>6.8239999999999998</v>
      </c>
      <c r="S30" s="112">
        <v>5.8711000000000002</v>
      </c>
      <c r="T30" s="112">
        <v>6.3672000000000004</v>
      </c>
      <c r="U30" s="119">
        <v>5.5926</v>
      </c>
      <c r="V30" s="112">
        <v>5.5395000000000003</v>
      </c>
      <c r="W30" s="112">
        <v>6.6601999999999997</v>
      </c>
      <c r="X30" s="112">
        <v>6.6901999999999999</v>
      </c>
      <c r="Y30" s="278">
        <v>5.8261000000000003</v>
      </c>
      <c r="Z30" s="112" t="s">
        <v>430</v>
      </c>
      <c r="AA30" s="112">
        <v>4.0208000000000004</v>
      </c>
      <c r="AB30" s="112">
        <v>6.8818000000000001</v>
      </c>
      <c r="AC30" s="112">
        <v>5.8007</v>
      </c>
      <c r="AD30" s="112">
        <v>5.8619000000000003</v>
      </c>
      <c r="AE30" s="112">
        <v>4.0208000000000004</v>
      </c>
      <c r="AF30" s="112">
        <v>6.1787999999999998</v>
      </c>
      <c r="AG30" s="555"/>
      <c r="AH30" s="110">
        <v>11</v>
      </c>
      <c r="AI30" s="110">
        <v>3</v>
      </c>
      <c r="AJ30" s="110">
        <v>4</v>
      </c>
      <c r="AK30" s="110">
        <v>3</v>
      </c>
      <c r="AL30" s="110">
        <v>12</v>
      </c>
      <c r="AM30" s="110">
        <v>12</v>
      </c>
      <c r="AN30" s="110">
        <v>9</v>
      </c>
      <c r="AO30" s="562">
        <v>11</v>
      </c>
      <c r="AP30" s="110">
        <v>10</v>
      </c>
      <c r="AQ30" s="110">
        <v>12</v>
      </c>
      <c r="AR30" s="110">
        <v>12</v>
      </c>
      <c r="AS30" s="110">
        <v>11</v>
      </c>
      <c r="AT30" s="110" t="s">
        <v>430</v>
      </c>
      <c r="AU30" s="110">
        <v>3</v>
      </c>
      <c r="AV30" s="110">
        <v>11</v>
      </c>
      <c r="AW30" s="110">
        <v>9</v>
      </c>
      <c r="AX30" s="110">
        <v>11</v>
      </c>
      <c r="AY30" s="110">
        <v>3</v>
      </c>
      <c r="AZ30" s="595"/>
      <c r="BA30" s="605">
        <v>9.7799999999999994</v>
      </c>
      <c r="BB30" s="112">
        <v>86.42</v>
      </c>
      <c r="BC30" s="112" t="s">
        <v>430</v>
      </c>
      <c r="BD30" s="112" t="s">
        <v>430</v>
      </c>
      <c r="BE30" s="278" t="s">
        <v>430</v>
      </c>
      <c r="BF30" s="278">
        <v>3.8</v>
      </c>
      <c r="BG30" s="113"/>
      <c r="BH30" s="606">
        <v>3.8</v>
      </c>
      <c r="BI30" s="112">
        <v>12.42</v>
      </c>
      <c r="BJ30" s="112">
        <v>9.23</v>
      </c>
      <c r="BK30" s="112">
        <v>64.78</v>
      </c>
      <c r="BL30" s="112" t="s">
        <v>430</v>
      </c>
      <c r="BM30" s="278">
        <v>9.7799999999999994</v>
      </c>
      <c r="BN30" s="607" t="s">
        <v>430</v>
      </c>
      <c r="BO30" s="607" t="s">
        <v>430</v>
      </c>
      <c r="BP30" s="607" t="s">
        <v>430</v>
      </c>
      <c r="BQ30" s="607" t="s">
        <v>430</v>
      </c>
      <c r="BR30" s="147"/>
      <c r="BS30" s="109">
        <v>9.9727555819945497</v>
      </c>
      <c r="BT30" s="119">
        <v>15.337922033067599</v>
      </c>
      <c r="BU30" s="139"/>
      <c r="BV30" s="113" t="s">
        <v>554</v>
      </c>
    </row>
    <row r="31" spans="1:74" s="107" customFormat="1" x14ac:dyDescent="0.25">
      <c r="A31" s="108" t="s">
        <v>8099</v>
      </c>
      <c r="B31" s="113"/>
      <c r="C31" s="734">
        <v>44131</v>
      </c>
      <c r="D31" s="109"/>
      <c r="E31" s="110">
        <v>679.125</v>
      </c>
      <c r="F31" s="109"/>
      <c r="G31" s="111">
        <v>14.2318</v>
      </c>
      <c r="H31" s="113"/>
      <c r="I31" s="112">
        <v>7.02</v>
      </c>
      <c r="J31" s="112">
        <v>7.03</v>
      </c>
      <c r="K31" s="112">
        <v>2.15</v>
      </c>
      <c r="L31" s="112">
        <v>2.23</v>
      </c>
      <c r="M31" s="260"/>
      <c r="N31" s="114">
        <v>19.245200000000001</v>
      </c>
      <c r="O31" s="112">
        <v>32.1432</v>
      </c>
      <c r="P31" s="112">
        <v>21.521899999999999</v>
      </c>
      <c r="Q31" s="112">
        <v>12.886799999999999</v>
      </c>
      <c r="R31" s="112">
        <v>11.337999999999999</v>
      </c>
      <c r="S31" s="112">
        <v>9.7487999999999992</v>
      </c>
      <c r="T31" s="112">
        <v>8.7771000000000008</v>
      </c>
      <c r="U31" s="119">
        <v>6.9028</v>
      </c>
      <c r="V31" s="112">
        <v>6.3209</v>
      </c>
      <c r="W31" s="112">
        <v>7.3929999999999998</v>
      </c>
      <c r="X31" s="112">
        <v>7.6966999999999999</v>
      </c>
      <c r="Y31" s="278">
        <v>6.6115000000000004</v>
      </c>
      <c r="Z31" s="112" t="s">
        <v>430</v>
      </c>
      <c r="AA31" s="112">
        <v>15.866300000000001</v>
      </c>
      <c r="AB31" s="112">
        <v>8.3640000000000008</v>
      </c>
      <c r="AC31" s="112">
        <v>7.9580000000000002</v>
      </c>
      <c r="AD31" s="112">
        <v>6.8442999999999996</v>
      </c>
      <c r="AE31" s="112">
        <v>15.866300000000001</v>
      </c>
      <c r="AF31" s="112">
        <v>6.3631000000000002</v>
      </c>
      <c r="AG31" s="555"/>
      <c r="AH31" s="110">
        <v>9</v>
      </c>
      <c r="AI31" s="110">
        <v>1</v>
      </c>
      <c r="AJ31" s="110">
        <v>1</v>
      </c>
      <c r="AK31" s="110">
        <v>1</v>
      </c>
      <c r="AL31" s="110">
        <v>2</v>
      </c>
      <c r="AM31" s="110">
        <v>2</v>
      </c>
      <c r="AN31" s="110">
        <v>2</v>
      </c>
      <c r="AO31" s="562">
        <v>1</v>
      </c>
      <c r="AP31" s="110">
        <v>1</v>
      </c>
      <c r="AQ31" s="110">
        <v>7</v>
      </c>
      <c r="AR31" s="110">
        <v>3</v>
      </c>
      <c r="AS31" s="110">
        <v>2</v>
      </c>
      <c r="AT31" s="110" t="s">
        <v>430</v>
      </c>
      <c r="AU31" s="110">
        <v>1</v>
      </c>
      <c r="AV31" s="110">
        <v>4</v>
      </c>
      <c r="AW31" s="110">
        <v>2</v>
      </c>
      <c r="AX31" s="110">
        <v>2</v>
      </c>
      <c r="AY31" s="110">
        <v>1</v>
      </c>
      <c r="AZ31" s="595"/>
      <c r="BA31" s="605">
        <v>92.33</v>
      </c>
      <c r="BB31" s="112">
        <v>4.43</v>
      </c>
      <c r="BC31" s="112" t="s">
        <v>430</v>
      </c>
      <c r="BD31" s="112" t="s">
        <v>430</v>
      </c>
      <c r="BE31" s="278">
        <v>-61.5</v>
      </c>
      <c r="BF31" s="278">
        <v>3.24</v>
      </c>
      <c r="BG31" s="113"/>
      <c r="BH31" s="606">
        <v>3.24</v>
      </c>
      <c r="BI31" s="112" t="s">
        <v>430</v>
      </c>
      <c r="BJ31" s="112" t="s">
        <v>430</v>
      </c>
      <c r="BK31" s="112">
        <v>4.43</v>
      </c>
      <c r="BL31" s="112" t="s">
        <v>430</v>
      </c>
      <c r="BM31" s="278">
        <v>92.33</v>
      </c>
      <c r="BN31" s="607" t="s">
        <v>430</v>
      </c>
      <c r="BO31" s="607" t="s">
        <v>430</v>
      </c>
      <c r="BP31" s="607" t="s">
        <v>430</v>
      </c>
      <c r="BQ31" s="607">
        <v>-61.5</v>
      </c>
      <c r="BR31" s="147"/>
      <c r="BS31" s="109">
        <v>4.4251931088176102</v>
      </c>
      <c r="BT31" s="119" t="s">
        <v>430</v>
      </c>
      <c r="BU31" s="139"/>
      <c r="BV31" s="113" t="s">
        <v>8087</v>
      </c>
    </row>
    <row r="32" spans="1:74" s="107" customFormat="1" x14ac:dyDescent="0.25">
      <c r="A32" s="108" t="s">
        <v>8100</v>
      </c>
      <c r="B32" s="113"/>
      <c r="C32" s="734">
        <v>44274</v>
      </c>
      <c r="D32" s="109"/>
      <c r="E32" s="110">
        <v>329.25</v>
      </c>
      <c r="F32" s="109"/>
      <c r="G32" s="111">
        <v>14.0402</v>
      </c>
      <c r="H32" s="113"/>
      <c r="I32" s="112">
        <v>5.4611400000000003</v>
      </c>
      <c r="J32" s="112">
        <v>6.7047600000000003</v>
      </c>
      <c r="K32" s="112">
        <v>2.9252099999999999</v>
      </c>
      <c r="L32" s="112">
        <v>3.0530400000000002</v>
      </c>
      <c r="M32" s="260"/>
      <c r="N32" s="114">
        <v>43.2057</v>
      </c>
      <c r="O32" s="112">
        <v>-13.330399999999999</v>
      </c>
      <c r="P32" s="112">
        <v>2.4150999999999998</v>
      </c>
      <c r="Q32" s="112">
        <v>-1.7072000000000001</v>
      </c>
      <c r="R32" s="112">
        <v>11.2117</v>
      </c>
      <c r="S32" s="112">
        <v>8.3849999999999998</v>
      </c>
      <c r="T32" s="112">
        <v>6.9259000000000004</v>
      </c>
      <c r="U32" s="119">
        <v>5.6368999999999998</v>
      </c>
      <c r="V32" s="112">
        <v>5.6773999999999996</v>
      </c>
      <c r="W32" s="112">
        <v>7.4644000000000004</v>
      </c>
      <c r="X32" s="112">
        <v>7.7986000000000004</v>
      </c>
      <c r="Y32" s="278">
        <v>6.5906000000000002</v>
      </c>
      <c r="Z32" s="112" t="s">
        <v>430</v>
      </c>
      <c r="AA32" s="112">
        <v>0</v>
      </c>
      <c r="AB32" s="112">
        <v>9.7538999999999998</v>
      </c>
      <c r="AC32" s="112">
        <v>6.1856999999999998</v>
      </c>
      <c r="AD32" s="112">
        <v>5.9945000000000004</v>
      </c>
      <c r="AE32" s="112">
        <v>0</v>
      </c>
      <c r="AF32" s="112">
        <v>6.5751999999999997</v>
      </c>
      <c r="AG32" s="555"/>
      <c r="AH32" s="110">
        <v>2</v>
      </c>
      <c r="AI32" s="110">
        <v>11</v>
      </c>
      <c r="AJ32" s="110">
        <v>8</v>
      </c>
      <c r="AK32" s="110">
        <v>9</v>
      </c>
      <c r="AL32" s="110">
        <v>3</v>
      </c>
      <c r="AM32" s="110">
        <v>3</v>
      </c>
      <c r="AN32" s="110">
        <v>4</v>
      </c>
      <c r="AO32" s="562">
        <v>9</v>
      </c>
      <c r="AP32" s="110">
        <v>8</v>
      </c>
      <c r="AQ32" s="110">
        <v>4</v>
      </c>
      <c r="AR32" s="110">
        <v>2</v>
      </c>
      <c r="AS32" s="110">
        <v>3</v>
      </c>
      <c r="AT32" s="110" t="s">
        <v>430</v>
      </c>
      <c r="AU32" s="110">
        <v>12</v>
      </c>
      <c r="AV32" s="110">
        <v>2</v>
      </c>
      <c r="AW32" s="110">
        <v>4</v>
      </c>
      <c r="AX32" s="110">
        <v>9</v>
      </c>
      <c r="AY32" s="110">
        <v>12</v>
      </c>
      <c r="AZ32" s="595"/>
      <c r="BA32" s="605">
        <v>46.81</v>
      </c>
      <c r="BB32" s="112">
        <v>36.380000000000003</v>
      </c>
      <c r="BC32" s="112" t="s">
        <v>430</v>
      </c>
      <c r="BD32" s="112" t="s">
        <v>430</v>
      </c>
      <c r="BE32" s="278" t="s">
        <v>430</v>
      </c>
      <c r="BF32" s="278">
        <v>16.809999999999999</v>
      </c>
      <c r="BG32" s="113"/>
      <c r="BH32" s="606">
        <v>16.809999999999999</v>
      </c>
      <c r="BI32" s="112">
        <v>14.57</v>
      </c>
      <c r="BJ32" s="112" t="s">
        <v>430</v>
      </c>
      <c r="BK32" s="112">
        <v>21.82</v>
      </c>
      <c r="BL32" s="112" t="s">
        <v>430</v>
      </c>
      <c r="BM32" s="278">
        <v>46.81</v>
      </c>
      <c r="BN32" s="607" t="s">
        <v>430</v>
      </c>
      <c r="BO32" s="607" t="s">
        <v>430</v>
      </c>
      <c r="BP32" s="607" t="s">
        <v>430</v>
      </c>
      <c r="BQ32" s="607" t="s">
        <v>430</v>
      </c>
      <c r="BR32" s="147"/>
      <c r="BS32" s="109" t="s">
        <v>430</v>
      </c>
      <c r="BT32" s="119" t="s">
        <v>430</v>
      </c>
      <c r="BU32" s="139"/>
      <c r="BV32" s="113" t="s">
        <v>554</v>
      </c>
    </row>
    <row r="33" spans="1:74" s="107" customFormat="1" x14ac:dyDescent="0.25">
      <c r="A33" s="108" t="s">
        <v>8101</v>
      </c>
      <c r="B33" s="113"/>
      <c r="C33" s="734">
        <v>37004</v>
      </c>
      <c r="D33" s="109"/>
      <c r="E33" s="110">
        <v>291.18</v>
      </c>
      <c r="F33" s="109"/>
      <c r="G33" s="111">
        <v>43.417400000000001</v>
      </c>
      <c r="H33" s="113"/>
      <c r="I33" s="112">
        <v>4.4400000000000004</v>
      </c>
      <c r="J33" s="112">
        <v>7.38</v>
      </c>
      <c r="K33" s="112">
        <v>1.85</v>
      </c>
      <c r="L33" s="112">
        <v>1.96</v>
      </c>
      <c r="M33" s="260"/>
      <c r="N33" s="114">
        <v>5.0448000000000004</v>
      </c>
      <c r="O33" s="112">
        <v>7.4305000000000003</v>
      </c>
      <c r="P33" s="112">
        <v>7.1917</v>
      </c>
      <c r="Q33" s="112">
        <v>4.7404000000000002</v>
      </c>
      <c r="R33" s="112">
        <v>9.3011999999999997</v>
      </c>
      <c r="S33" s="112">
        <v>6.3151999999999999</v>
      </c>
      <c r="T33" s="112">
        <v>6.7137000000000002</v>
      </c>
      <c r="U33" s="119">
        <v>5.9604999999999997</v>
      </c>
      <c r="V33" s="112">
        <v>5.6151</v>
      </c>
      <c r="W33" s="112">
        <v>7.4066999999999998</v>
      </c>
      <c r="X33" s="112">
        <v>7.5465999999999998</v>
      </c>
      <c r="Y33" s="278">
        <v>6.4482999999999997</v>
      </c>
      <c r="Z33" s="112">
        <v>6.2770999999999999</v>
      </c>
      <c r="AA33" s="112">
        <v>7.3532999999999999</v>
      </c>
      <c r="AB33" s="112">
        <v>6.6085000000000003</v>
      </c>
      <c r="AC33" s="112">
        <v>6.1005000000000003</v>
      </c>
      <c r="AD33" s="112">
        <v>6.1435000000000004</v>
      </c>
      <c r="AE33" s="112">
        <v>7.3532999999999999</v>
      </c>
      <c r="AF33" s="112">
        <v>5.9882</v>
      </c>
      <c r="AG33" s="555"/>
      <c r="AH33" s="110">
        <v>12</v>
      </c>
      <c r="AI33" s="110">
        <v>2</v>
      </c>
      <c r="AJ33" s="110">
        <v>2</v>
      </c>
      <c r="AK33" s="110">
        <v>2</v>
      </c>
      <c r="AL33" s="110">
        <v>5</v>
      </c>
      <c r="AM33" s="110">
        <v>10</v>
      </c>
      <c r="AN33" s="110">
        <v>5</v>
      </c>
      <c r="AO33" s="562">
        <v>5</v>
      </c>
      <c r="AP33" s="110">
        <v>9</v>
      </c>
      <c r="AQ33" s="110">
        <v>6</v>
      </c>
      <c r="AR33" s="110">
        <v>6</v>
      </c>
      <c r="AS33" s="110">
        <v>7</v>
      </c>
      <c r="AT33" s="110">
        <v>5</v>
      </c>
      <c r="AU33" s="110">
        <v>2</v>
      </c>
      <c r="AV33" s="110">
        <v>12</v>
      </c>
      <c r="AW33" s="110">
        <v>6</v>
      </c>
      <c r="AX33" s="110">
        <v>6</v>
      </c>
      <c r="AY33" s="110">
        <v>2</v>
      </c>
      <c r="AZ33" s="595"/>
      <c r="BA33" s="605">
        <v>38.340000000000003</v>
      </c>
      <c r="BB33" s="112">
        <v>40.950000000000003</v>
      </c>
      <c r="BC33" s="112" t="s">
        <v>430</v>
      </c>
      <c r="BD33" s="112">
        <v>16.510000000000002</v>
      </c>
      <c r="BE33" s="278">
        <v>62.76</v>
      </c>
      <c r="BF33" s="278">
        <v>4.2</v>
      </c>
      <c r="BG33" s="113"/>
      <c r="BH33" s="606">
        <v>4.16</v>
      </c>
      <c r="BI33" s="112">
        <v>17.11</v>
      </c>
      <c r="BJ33" s="112" t="s">
        <v>430</v>
      </c>
      <c r="BK33" s="112">
        <v>40.35</v>
      </c>
      <c r="BL33" s="112" t="s">
        <v>430</v>
      </c>
      <c r="BM33" s="278">
        <v>38.340000000000003</v>
      </c>
      <c r="BN33" s="607" t="s">
        <v>430</v>
      </c>
      <c r="BO33" s="607" t="s">
        <v>430</v>
      </c>
      <c r="BP33" s="607" t="s">
        <v>430</v>
      </c>
      <c r="BQ33" s="607">
        <v>62.76</v>
      </c>
      <c r="BR33" s="147"/>
      <c r="BS33" s="109">
        <v>3.7056992987356598</v>
      </c>
      <c r="BT33" s="119">
        <v>19.991297435822801</v>
      </c>
      <c r="BU33" s="139"/>
      <c r="BV33" s="113" t="s">
        <v>554</v>
      </c>
    </row>
    <row r="34" spans="1:74" s="107" customFormat="1" x14ac:dyDescent="0.25">
      <c r="A34" s="108" t="s">
        <v>8102</v>
      </c>
      <c r="B34" s="113"/>
      <c r="C34" s="734">
        <v>44245</v>
      </c>
      <c r="D34" s="109"/>
      <c r="E34" s="110">
        <v>220.023</v>
      </c>
      <c r="F34" s="109"/>
      <c r="G34" s="111">
        <v>13.744899999999999</v>
      </c>
      <c r="H34" s="113"/>
      <c r="I34" s="112">
        <v>3.8</v>
      </c>
      <c r="J34" s="112">
        <v>7.49</v>
      </c>
      <c r="K34" s="112">
        <v>2.66</v>
      </c>
      <c r="L34" s="112">
        <v>2.79</v>
      </c>
      <c r="M34" s="260"/>
      <c r="N34" s="114">
        <v>29.5002</v>
      </c>
      <c r="O34" s="112">
        <v>-10.6129</v>
      </c>
      <c r="P34" s="112">
        <v>1.5179</v>
      </c>
      <c r="Q34" s="112">
        <v>-1.9521999999999999</v>
      </c>
      <c r="R34" s="112">
        <v>10.643599999999999</v>
      </c>
      <c r="S34" s="112">
        <v>7.9367000000000001</v>
      </c>
      <c r="T34" s="112">
        <v>7.6458000000000004</v>
      </c>
      <c r="U34" s="119">
        <v>6.0358000000000001</v>
      </c>
      <c r="V34" s="112">
        <v>5.8757999999999999</v>
      </c>
      <c r="W34" s="112">
        <v>7.5194999999999999</v>
      </c>
      <c r="X34" s="112">
        <v>7.3548999999999998</v>
      </c>
      <c r="Y34" s="278">
        <v>6.2165999999999997</v>
      </c>
      <c r="Z34" s="112" t="s">
        <v>430</v>
      </c>
      <c r="AA34" s="112">
        <v>1.4781</v>
      </c>
      <c r="AB34" s="112">
        <v>9.4655000000000005</v>
      </c>
      <c r="AC34" s="112">
        <v>6.7363</v>
      </c>
      <c r="AD34" s="112">
        <v>6.4709000000000003</v>
      </c>
      <c r="AE34" s="112">
        <v>1.4781</v>
      </c>
      <c r="AF34" s="112">
        <v>6.0579000000000001</v>
      </c>
      <c r="AG34" s="555"/>
      <c r="AH34" s="110">
        <v>3</v>
      </c>
      <c r="AI34" s="110">
        <v>9</v>
      </c>
      <c r="AJ34" s="110">
        <v>11</v>
      </c>
      <c r="AK34" s="110">
        <v>10</v>
      </c>
      <c r="AL34" s="110">
        <v>4</v>
      </c>
      <c r="AM34" s="110">
        <v>4</v>
      </c>
      <c r="AN34" s="110">
        <v>3</v>
      </c>
      <c r="AO34" s="562">
        <v>4</v>
      </c>
      <c r="AP34" s="110">
        <v>6</v>
      </c>
      <c r="AQ34" s="110">
        <v>3</v>
      </c>
      <c r="AR34" s="110">
        <v>9</v>
      </c>
      <c r="AS34" s="110">
        <v>10</v>
      </c>
      <c r="AT34" s="110" t="s">
        <v>430</v>
      </c>
      <c r="AU34" s="110">
        <v>9</v>
      </c>
      <c r="AV34" s="110">
        <v>3</v>
      </c>
      <c r="AW34" s="110">
        <v>3</v>
      </c>
      <c r="AX34" s="110">
        <v>4</v>
      </c>
      <c r="AY34" s="110">
        <v>9</v>
      </c>
      <c r="AZ34" s="595"/>
      <c r="BA34" s="605">
        <v>20.239999999999998</v>
      </c>
      <c r="BB34" s="112">
        <v>42.93</v>
      </c>
      <c r="BC34" s="112">
        <v>13.58</v>
      </c>
      <c r="BD34" s="112">
        <v>20.350000000000001</v>
      </c>
      <c r="BE34" s="278" t="s">
        <v>430</v>
      </c>
      <c r="BF34" s="278">
        <v>2.9</v>
      </c>
      <c r="BG34" s="113"/>
      <c r="BH34" s="606">
        <v>2.85</v>
      </c>
      <c r="BI34" s="112">
        <v>7.37</v>
      </c>
      <c r="BJ34" s="112" t="s">
        <v>430</v>
      </c>
      <c r="BK34" s="112">
        <v>69.5</v>
      </c>
      <c r="BL34" s="112" t="s">
        <v>430</v>
      </c>
      <c r="BM34" s="278">
        <v>20.239999999999998</v>
      </c>
      <c r="BN34" s="607" t="s">
        <v>430</v>
      </c>
      <c r="BO34" s="607" t="s">
        <v>430</v>
      </c>
      <c r="BP34" s="607" t="s">
        <v>430</v>
      </c>
      <c r="BQ34" s="607" t="s">
        <v>430</v>
      </c>
      <c r="BR34" s="147"/>
      <c r="BS34" s="109">
        <v>6.77188122</v>
      </c>
      <c r="BT34" s="119">
        <v>9.0214089400000006</v>
      </c>
      <c r="BU34" s="139"/>
      <c r="BV34" s="113" t="s">
        <v>554</v>
      </c>
    </row>
    <row r="35" spans="1:74" s="107" customFormat="1" x14ac:dyDescent="0.25">
      <c r="A35" s="108" t="s">
        <v>8103</v>
      </c>
      <c r="B35" s="113"/>
      <c r="C35" s="734">
        <v>44406</v>
      </c>
      <c r="D35" s="109"/>
      <c r="E35" s="110">
        <v>134.83799999999999</v>
      </c>
      <c r="F35" s="109"/>
      <c r="G35" s="111">
        <v>1392.1511</v>
      </c>
      <c r="H35" s="113"/>
      <c r="I35" s="112">
        <v>14.41</v>
      </c>
      <c r="J35" s="112">
        <v>7.5622100000000003</v>
      </c>
      <c r="K35" s="112">
        <v>5.85</v>
      </c>
      <c r="L35" s="112">
        <v>6.1</v>
      </c>
      <c r="M35" s="260"/>
      <c r="N35" s="114">
        <v>43.937199999999997</v>
      </c>
      <c r="O35" s="112">
        <v>-17.264800000000001</v>
      </c>
      <c r="P35" s="112">
        <v>1.0141</v>
      </c>
      <c r="Q35" s="112">
        <v>-3.7814000000000001</v>
      </c>
      <c r="R35" s="112">
        <v>18.656300000000002</v>
      </c>
      <c r="S35" s="112">
        <v>10.768700000000001</v>
      </c>
      <c r="T35" s="112">
        <v>9.1773000000000007</v>
      </c>
      <c r="U35" s="119">
        <v>6.7039999999999997</v>
      </c>
      <c r="V35" s="112">
        <v>6.2058</v>
      </c>
      <c r="W35" s="112">
        <v>7.9810999999999996</v>
      </c>
      <c r="X35" s="112">
        <v>8.0646000000000004</v>
      </c>
      <c r="Y35" s="278" t="s">
        <v>430</v>
      </c>
      <c r="Z35" s="112" t="s">
        <v>430</v>
      </c>
      <c r="AA35" s="112">
        <v>1.9794</v>
      </c>
      <c r="AB35" s="112">
        <v>13.985099999999999</v>
      </c>
      <c r="AC35" s="112">
        <v>7.9789000000000003</v>
      </c>
      <c r="AD35" s="112">
        <v>7.6363000000000003</v>
      </c>
      <c r="AE35" s="112">
        <v>1.9794</v>
      </c>
      <c r="AF35" s="112">
        <v>6.8875999999999999</v>
      </c>
      <c r="AG35" s="555"/>
      <c r="AH35" s="110">
        <v>1</v>
      </c>
      <c r="AI35" s="110">
        <v>12</v>
      </c>
      <c r="AJ35" s="110">
        <v>12</v>
      </c>
      <c r="AK35" s="110">
        <v>12</v>
      </c>
      <c r="AL35" s="110">
        <v>1</v>
      </c>
      <c r="AM35" s="110">
        <v>1</v>
      </c>
      <c r="AN35" s="110">
        <v>1</v>
      </c>
      <c r="AO35" s="562">
        <v>2</v>
      </c>
      <c r="AP35" s="110">
        <v>3</v>
      </c>
      <c r="AQ35" s="110">
        <v>1</v>
      </c>
      <c r="AR35" s="110">
        <v>1</v>
      </c>
      <c r="AS35" s="110" t="s">
        <v>430</v>
      </c>
      <c r="AT35" s="110" t="s">
        <v>430</v>
      </c>
      <c r="AU35" s="110">
        <v>7</v>
      </c>
      <c r="AV35" s="110">
        <v>1</v>
      </c>
      <c r="AW35" s="110">
        <v>1</v>
      </c>
      <c r="AX35" s="110">
        <v>1</v>
      </c>
      <c r="AY35" s="110">
        <v>7</v>
      </c>
      <c r="AZ35" s="595"/>
      <c r="BA35" s="605">
        <v>44.29</v>
      </c>
      <c r="BB35" s="112">
        <v>23.37</v>
      </c>
      <c r="BC35" s="112">
        <v>7.54</v>
      </c>
      <c r="BD35" s="112">
        <v>12.14</v>
      </c>
      <c r="BE35" s="278" t="s">
        <v>430</v>
      </c>
      <c r="BF35" s="278">
        <v>12.67</v>
      </c>
      <c r="BG35" s="113"/>
      <c r="BH35" s="606">
        <v>8.73</v>
      </c>
      <c r="BI35" s="112">
        <v>7.98</v>
      </c>
      <c r="BJ35" s="112" t="s">
        <v>430</v>
      </c>
      <c r="BK35" s="112">
        <v>35.06</v>
      </c>
      <c r="BL35" s="112" t="s">
        <v>430</v>
      </c>
      <c r="BM35" s="278">
        <v>44.29</v>
      </c>
      <c r="BN35" s="607" t="s">
        <v>430</v>
      </c>
      <c r="BO35" s="607" t="s">
        <v>430</v>
      </c>
      <c r="BP35" s="607" t="s">
        <v>430</v>
      </c>
      <c r="BQ35" s="607">
        <v>3.94</v>
      </c>
      <c r="BR35" s="147"/>
      <c r="BS35" s="109" t="s">
        <v>430</v>
      </c>
      <c r="BT35" s="119">
        <v>3.77020578172346</v>
      </c>
      <c r="BU35" s="139"/>
      <c r="BV35" s="113" t="s">
        <v>554</v>
      </c>
    </row>
    <row r="36" spans="1:74" s="107" customFormat="1" x14ac:dyDescent="0.25">
      <c r="A36" s="108" t="s">
        <v>8104</v>
      </c>
      <c r="B36" s="113"/>
      <c r="C36" s="734">
        <v>44384</v>
      </c>
      <c r="D36" s="109"/>
      <c r="E36" s="110">
        <v>119.74</v>
      </c>
      <c r="F36" s="109"/>
      <c r="G36" s="111">
        <v>13.567500000000001</v>
      </c>
      <c r="H36" s="113"/>
      <c r="I36" s="112">
        <v>1.99</v>
      </c>
      <c r="J36" s="112">
        <v>7.16</v>
      </c>
      <c r="K36" s="112">
        <v>1.41</v>
      </c>
      <c r="L36" s="112">
        <v>1.49</v>
      </c>
      <c r="M36" s="260"/>
      <c r="N36" s="114">
        <v>22.881499999999999</v>
      </c>
      <c r="O36" s="112">
        <v>-3.1377999999999999</v>
      </c>
      <c r="P36" s="112">
        <v>4.7313999999999998</v>
      </c>
      <c r="Q36" s="112">
        <v>1.0958000000000001</v>
      </c>
      <c r="R36" s="112">
        <v>6.8445999999999998</v>
      </c>
      <c r="S36" s="112">
        <v>6.6355000000000004</v>
      </c>
      <c r="T36" s="112">
        <v>6.4436</v>
      </c>
      <c r="U36" s="119">
        <v>5.6189999999999998</v>
      </c>
      <c r="V36" s="112">
        <v>5.5278</v>
      </c>
      <c r="W36" s="112">
        <v>7.18</v>
      </c>
      <c r="X36" s="112">
        <v>7.1557000000000004</v>
      </c>
      <c r="Y36" s="278">
        <v>6.2718999999999996</v>
      </c>
      <c r="Z36" s="112" t="s">
        <v>430</v>
      </c>
      <c r="AA36" s="112">
        <v>3.2328999999999999</v>
      </c>
      <c r="AB36" s="112">
        <v>7.0730000000000004</v>
      </c>
      <c r="AC36" s="112">
        <v>5.7821999999999996</v>
      </c>
      <c r="AD36" s="112">
        <v>6.2310999999999996</v>
      </c>
      <c r="AE36" s="112">
        <v>3.2328999999999999</v>
      </c>
      <c r="AF36" s="112">
        <v>6.2565</v>
      </c>
      <c r="AG36" s="555"/>
      <c r="AH36" s="110">
        <v>6</v>
      </c>
      <c r="AI36" s="110">
        <v>5</v>
      </c>
      <c r="AJ36" s="110">
        <v>3</v>
      </c>
      <c r="AK36" s="110">
        <v>4</v>
      </c>
      <c r="AL36" s="110">
        <v>11</v>
      </c>
      <c r="AM36" s="110">
        <v>7</v>
      </c>
      <c r="AN36" s="110">
        <v>8</v>
      </c>
      <c r="AO36" s="562">
        <v>10</v>
      </c>
      <c r="AP36" s="110">
        <v>11</v>
      </c>
      <c r="AQ36" s="110">
        <v>10</v>
      </c>
      <c r="AR36" s="110">
        <v>11</v>
      </c>
      <c r="AS36" s="110">
        <v>9</v>
      </c>
      <c r="AT36" s="110" t="s">
        <v>430</v>
      </c>
      <c r="AU36" s="110">
        <v>4</v>
      </c>
      <c r="AV36" s="110">
        <v>9</v>
      </c>
      <c r="AW36" s="110">
        <v>10</v>
      </c>
      <c r="AX36" s="110">
        <v>5</v>
      </c>
      <c r="AY36" s="110">
        <v>4</v>
      </c>
      <c r="AZ36" s="595"/>
      <c r="BA36" s="605">
        <v>26.06</v>
      </c>
      <c r="BB36" s="112">
        <v>57.15</v>
      </c>
      <c r="BC36" s="112">
        <v>4.3</v>
      </c>
      <c r="BD36" s="112">
        <v>4.29</v>
      </c>
      <c r="BE36" s="278">
        <v>64.400000000000006</v>
      </c>
      <c r="BF36" s="278">
        <v>-56.2</v>
      </c>
      <c r="BG36" s="113"/>
      <c r="BH36" s="606">
        <v>-56.2</v>
      </c>
      <c r="BI36" s="112" t="s">
        <v>430</v>
      </c>
      <c r="BJ36" s="112" t="s">
        <v>430</v>
      </c>
      <c r="BK36" s="112">
        <v>65.739999999999995</v>
      </c>
      <c r="BL36" s="112" t="s">
        <v>430</v>
      </c>
      <c r="BM36" s="278">
        <v>26.06</v>
      </c>
      <c r="BN36" s="607" t="s">
        <v>430</v>
      </c>
      <c r="BO36" s="607" t="s">
        <v>430</v>
      </c>
      <c r="BP36" s="607" t="s">
        <v>430</v>
      </c>
      <c r="BQ36" s="607">
        <v>64.400000000000006</v>
      </c>
      <c r="BR36" s="147"/>
      <c r="BS36" s="109">
        <v>7.7552028592244797</v>
      </c>
      <c r="BT36" s="119">
        <v>8.5259615591474098</v>
      </c>
      <c r="BU36" s="139"/>
      <c r="BV36" s="113" t="s">
        <v>554</v>
      </c>
    </row>
    <row r="37" spans="1:74" x14ac:dyDescent="0.25">
      <c r="A37" s="318" t="s">
        <v>93</v>
      </c>
      <c r="B37" s="66"/>
      <c r="C37" s="720"/>
      <c r="D37" s="43"/>
      <c r="E37" s="51"/>
      <c r="F37" s="43"/>
      <c r="G37" s="55"/>
      <c r="H37" s="66"/>
      <c r="I37" s="59"/>
      <c r="J37" s="59"/>
      <c r="K37" s="59"/>
      <c r="L37" s="59"/>
      <c r="M37" s="258"/>
      <c r="N37" s="70">
        <v>23.970099999999999</v>
      </c>
      <c r="O37" s="59">
        <v>-2.4340999999999999</v>
      </c>
      <c r="P37" s="59">
        <v>4.7263999999999999</v>
      </c>
      <c r="Q37" s="59">
        <v>0.59709999999999996</v>
      </c>
      <c r="R37" s="59">
        <v>9.2990999999999993</v>
      </c>
      <c r="S37" s="59">
        <v>7.3903999999999996</v>
      </c>
      <c r="T37" s="59">
        <v>7.0025000000000004</v>
      </c>
      <c r="U37" s="88">
        <v>5.9480000000000004</v>
      </c>
      <c r="V37" s="59">
        <v>5.84</v>
      </c>
      <c r="W37" s="59">
        <v>7.3632999999999997</v>
      </c>
      <c r="X37" s="59">
        <v>7.4724000000000004</v>
      </c>
      <c r="Y37" s="276">
        <v>6.4038000000000004</v>
      </c>
      <c r="Z37" s="59">
        <v>6.8865999999999996</v>
      </c>
      <c r="AA37" s="59">
        <v>3.5415999999999999</v>
      </c>
      <c r="AB37" s="59">
        <v>8.3049999999999997</v>
      </c>
      <c r="AC37" s="59">
        <v>6.3041999999999998</v>
      </c>
      <c r="AD37" s="59">
        <v>6.2786999999999997</v>
      </c>
      <c r="AE37" s="59">
        <v>3.5415999999999999</v>
      </c>
      <c r="AF37" s="59">
        <v>6.8151000000000002</v>
      </c>
      <c r="AG37" s="553"/>
      <c r="AH37" s="51">
        <v>12</v>
      </c>
      <c r="AI37" s="51">
        <v>12</v>
      </c>
      <c r="AJ37" s="51">
        <v>12</v>
      </c>
      <c r="AK37" s="51">
        <v>12</v>
      </c>
      <c r="AL37" s="51">
        <v>12</v>
      </c>
      <c r="AM37" s="51">
        <v>12</v>
      </c>
      <c r="AN37" s="51">
        <v>12</v>
      </c>
      <c r="AO37" s="560">
        <v>12</v>
      </c>
      <c r="AP37" s="51">
        <v>12</v>
      </c>
      <c r="AQ37" s="51">
        <v>12</v>
      </c>
      <c r="AR37" s="51">
        <v>12</v>
      </c>
      <c r="AS37" s="51">
        <v>11</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1"/>
      <c r="D38" s="44"/>
      <c r="E38" s="52"/>
      <c r="F38" s="44"/>
      <c r="G38" s="56"/>
      <c r="H38" s="67"/>
      <c r="I38" s="60"/>
      <c r="J38" s="60"/>
      <c r="K38" s="60"/>
      <c r="L38" s="60"/>
      <c r="M38" s="259"/>
      <c r="N38" s="71">
        <v>43.937199999999997</v>
      </c>
      <c r="O38" s="60">
        <v>32.1432</v>
      </c>
      <c r="P38" s="60">
        <v>21.521899999999999</v>
      </c>
      <c r="Q38" s="60">
        <v>12.886799999999999</v>
      </c>
      <c r="R38" s="60">
        <v>18.656300000000002</v>
      </c>
      <c r="S38" s="60">
        <v>10.768700000000001</v>
      </c>
      <c r="T38" s="60">
        <v>9.1773000000000007</v>
      </c>
      <c r="U38" s="89">
        <v>6.9028</v>
      </c>
      <c r="V38" s="60">
        <v>6.3209</v>
      </c>
      <c r="W38" s="60">
        <v>7.9810999999999996</v>
      </c>
      <c r="X38" s="60">
        <v>8.0646000000000004</v>
      </c>
      <c r="Y38" s="277">
        <v>6.6597</v>
      </c>
      <c r="Z38" s="60">
        <v>7.1403999999999996</v>
      </c>
      <c r="AA38" s="60">
        <v>15.866300000000001</v>
      </c>
      <c r="AB38" s="60">
        <v>13.985099999999999</v>
      </c>
      <c r="AC38" s="60">
        <v>7.9789000000000003</v>
      </c>
      <c r="AD38" s="60">
        <v>7.6363000000000003</v>
      </c>
      <c r="AE38" s="60">
        <v>15.866300000000001</v>
      </c>
      <c r="AF38" s="60">
        <v>7.8552999999999997</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1"/>
      <c r="D39" s="44"/>
      <c r="E39" s="52"/>
      <c r="F39" s="44"/>
      <c r="G39" s="56"/>
      <c r="H39" s="67"/>
      <c r="I39" s="60"/>
      <c r="J39" s="60"/>
      <c r="K39" s="60"/>
      <c r="L39" s="60"/>
      <c r="M39" s="259"/>
      <c r="N39" s="71">
        <v>5.0448000000000004</v>
      </c>
      <c r="O39" s="60">
        <v>-17.264800000000001</v>
      </c>
      <c r="P39" s="60">
        <v>1.0141</v>
      </c>
      <c r="Q39" s="60">
        <v>-3.7814000000000001</v>
      </c>
      <c r="R39" s="60">
        <v>6.8239999999999998</v>
      </c>
      <c r="S39" s="60">
        <v>5.8711000000000002</v>
      </c>
      <c r="T39" s="60">
        <v>6.0260999999999996</v>
      </c>
      <c r="U39" s="89">
        <v>5.2161</v>
      </c>
      <c r="V39" s="60">
        <v>5.4447999999999999</v>
      </c>
      <c r="W39" s="60">
        <v>6.6601999999999997</v>
      </c>
      <c r="X39" s="60">
        <v>6.6901999999999999</v>
      </c>
      <c r="Y39" s="277">
        <v>5.8261000000000003</v>
      </c>
      <c r="Z39" s="60">
        <v>6.2770999999999999</v>
      </c>
      <c r="AA39" s="60">
        <v>0</v>
      </c>
      <c r="AB39" s="60">
        <v>6.6085000000000003</v>
      </c>
      <c r="AC39" s="60">
        <v>5.5681000000000003</v>
      </c>
      <c r="AD39" s="60">
        <v>5.6364999999999998</v>
      </c>
      <c r="AE39" s="60">
        <v>0</v>
      </c>
      <c r="AF39" s="60">
        <v>5.9882</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2"/>
      <c r="D40" s="45"/>
      <c r="E40" s="53"/>
      <c r="F40" s="45"/>
      <c r="G40" s="57"/>
      <c r="H40" s="68"/>
      <c r="I40" s="61"/>
      <c r="J40" s="61"/>
      <c r="K40" s="61"/>
      <c r="L40" s="61"/>
      <c r="M40" s="262"/>
      <c r="N40" s="72">
        <v>21.487100000000002</v>
      </c>
      <c r="O40" s="61">
        <v>-3.59</v>
      </c>
      <c r="P40" s="61">
        <v>3.379</v>
      </c>
      <c r="Q40" s="61">
        <v>-0.77595000000000003</v>
      </c>
      <c r="R40" s="61">
        <v>7.6636499999999996</v>
      </c>
      <c r="S40" s="61">
        <v>6.7304500000000003</v>
      </c>
      <c r="T40" s="61">
        <v>6.6454500000000003</v>
      </c>
      <c r="U40" s="90">
        <v>5.8803999999999998</v>
      </c>
      <c r="V40" s="61">
        <v>5.8389499999999996</v>
      </c>
      <c r="W40" s="61">
        <v>7.3998499999999998</v>
      </c>
      <c r="X40" s="61">
        <v>7.5278999999999998</v>
      </c>
      <c r="Y40" s="279">
        <v>6.4584000000000001</v>
      </c>
      <c r="Z40" s="61">
        <v>6.9924999999999997</v>
      </c>
      <c r="AA40" s="61">
        <v>2.1972999999999998</v>
      </c>
      <c r="AB40" s="61">
        <v>7.6304999999999996</v>
      </c>
      <c r="AC40" s="61">
        <v>6.0705</v>
      </c>
      <c r="AD40" s="61">
        <v>6.1374000000000004</v>
      </c>
      <c r="AE40" s="61">
        <v>2.1972999999999998</v>
      </c>
      <c r="AF40" s="61">
        <v>6.7215999999999996</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303</v>
      </c>
      <c r="B41" s="69"/>
      <c r="C41" s="723"/>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8091</v>
      </c>
      <c r="B42" s="113"/>
      <c r="C42" s="734">
        <v>44406</v>
      </c>
      <c r="D42" s="109"/>
      <c r="E42" s="110">
        <v>134.83799999999999</v>
      </c>
      <c r="F42" s="109"/>
      <c r="G42" s="111">
        <v>1416.7609</v>
      </c>
      <c r="H42" s="113"/>
      <c r="I42" s="112">
        <v>14.41</v>
      </c>
      <c r="J42" s="112">
        <v>7.5622100000000003</v>
      </c>
      <c r="K42" s="112">
        <v>5.85</v>
      </c>
      <c r="L42" s="112">
        <v>6.1</v>
      </c>
      <c r="M42" s="260"/>
      <c r="N42" s="114">
        <v>44.247399999999999</v>
      </c>
      <c r="O42" s="112">
        <v>-16.957599999999999</v>
      </c>
      <c r="P42" s="112">
        <v>1.3211999999999999</v>
      </c>
      <c r="Q42" s="112">
        <v>-3.4748000000000001</v>
      </c>
      <c r="R42" s="112">
        <v>18.965</v>
      </c>
      <c r="S42" s="112">
        <v>10.9694</v>
      </c>
      <c r="T42" s="112">
        <v>9.4362999999999992</v>
      </c>
      <c r="U42" s="119">
        <v>6.9827000000000004</v>
      </c>
      <c r="V42" s="112">
        <v>6.5021000000000004</v>
      </c>
      <c r="W42" s="112">
        <v>8.3058999999999994</v>
      </c>
      <c r="X42" s="112">
        <v>8.4082000000000008</v>
      </c>
      <c r="Y42" s="278" t="s">
        <v>430</v>
      </c>
      <c r="Z42" s="112" t="s">
        <v>430</v>
      </c>
      <c r="AA42" s="112">
        <v>2.2867999999999999</v>
      </c>
      <c r="AB42" s="112">
        <v>14.2051</v>
      </c>
      <c r="AC42" s="112">
        <v>8.2416</v>
      </c>
      <c r="AD42" s="112">
        <v>7.9199000000000002</v>
      </c>
      <c r="AE42" s="112">
        <v>2.2867999999999999</v>
      </c>
      <c r="AF42" s="112">
        <v>7.2653999999999996</v>
      </c>
      <c r="AG42" s="555"/>
      <c r="AH42" s="110">
        <v>1</v>
      </c>
      <c r="AI42" s="110">
        <v>1</v>
      </c>
      <c r="AJ42" s="110">
        <v>1</v>
      </c>
      <c r="AK42" s="110">
        <v>1</v>
      </c>
      <c r="AL42" s="110">
        <v>1</v>
      </c>
      <c r="AM42" s="110">
        <v>1</v>
      </c>
      <c r="AN42" s="110">
        <v>1</v>
      </c>
      <c r="AO42" s="562">
        <v>1</v>
      </c>
      <c r="AP42" s="110">
        <v>1</v>
      </c>
      <c r="AQ42" s="110">
        <v>1</v>
      </c>
      <c r="AR42" s="110">
        <v>1</v>
      </c>
      <c r="AS42" s="110" t="s">
        <v>430</v>
      </c>
      <c r="AT42" s="110" t="s">
        <v>430</v>
      </c>
      <c r="AU42" s="110">
        <v>1</v>
      </c>
      <c r="AV42" s="110">
        <v>1</v>
      </c>
      <c r="AW42" s="110">
        <v>1</v>
      </c>
      <c r="AX42" s="110">
        <v>1</v>
      </c>
      <c r="AY42" s="110">
        <v>1</v>
      </c>
      <c r="AZ42" s="595"/>
      <c r="BA42" s="605">
        <v>44.29</v>
      </c>
      <c r="BB42" s="112">
        <v>23.37</v>
      </c>
      <c r="BC42" s="112">
        <v>7.54</v>
      </c>
      <c r="BD42" s="112">
        <v>12.14</v>
      </c>
      <c r="BE42" s="278" t="s">
        <v>430</v>
      </c>
      <c r="BF42" s="278">
        <v>12.67</v>
      </c>
      <c r="BG42" s="113"/>
      <c r="BH42" s="606">
        <v>8.73</v>
      </c>
      <c r="BI42" s="112">
        <v>7.98</v>
      </c>
      <c r="BJ42" s="112" t="s">
        <v>430</v>
      </c>
      <c r="BK42" s="112">
        <v>35.06</v>
      </c>
      <c r="BL42" s="112" t="s">
        <v>430</v>
      </c>
      <c r="BM42" s="278">
        <v>44.29</v>
      </c>
      <c r="BN42" s="607" t="s">
        <v>430</v>
      </c>
      <c r="BO42" s="607" t="s">
        <v>430</v>
      </c>
      <c r="BP42" s="607" t="s">
        <v>430</v>
      </c>
      <c r="BQ42" s="607">
        <v>3.94</v>
      </c>
      <c r="BR42" s="147"/>
      <c r="BS42" s="109" t="s">
        <v>430</v>
      </c>
      <c r="BT42" s="119">
        <v>3.77020578172346</v>
      </c>
      <c r="BU42" s="139"/>
      <c r="BV42" s="113" t="s">
        <v>554</v>
      </c>
    </row>
    <row r="43" spans="1:74" x14ac:dyDescent="0.25">
      <c r="A43" s="318" t="s">
        <v>93</v>
      </c>
      <c r="B43" s="66"/>
      <c r="C43" s="720"/>
      <c r="D43" s="43"/>
      <c r="E43" s="51"/>
      <c r="F43" s="43"/>
      <c r="G43" s="55"/>
      <c r="H43" s="66"/>
      <c r="I43" s="59"/>
      <c r="J43" s="59"/>
      <c r="K43" s="59"/>
      <c r="L43" s="59"/>
      <c r="M43" s="258"/>
      <c r="N43" s="70">
        <v>44.247399999999999</v>
      </c>
      <c r="O43" s="59">
        <v>-16.957599999999999</v>
      </c>
      <c r="P43" s="59">
        <v>1.3211999999999999</v>
      </c>
      <c r="Q43" s="59">
        <v>-3.4748000000000001</v>
      </c>
      <c r="R43" s="59">
        <v>18.965</v>
      </c>
      <c r="S43" s="59">
        <v>10.9694</v>
      </c>
      <c r="T43" s="59">
        <v>9.4362999999999992</v>
      </c>
      <c r="U43" s="88">
        <v>6.9827000000000004</v>
      </c>
      <c r="V43" s="59">
        <v>6.5021000000000004</v>
      </c>
      <c r="W43" s="59">
        <v>8.3058999999999994</v>
      </c>
      <c r="X43" s="59">
        <v>8.4082000000000008</v>
      </c>
      <c r="Y43" s="276" t="s">
        <v>430</v>
      </c>
      <c r="Z43" s="59" t="s">
        <v>430</v>
      </c>
      <c r="AA43" s="59">
        <v>2.2867999999999999</v>
      </c>
      <c r="AB43" s="59">
        <v>14.2051</v>
      </c>
      <c r="AC43" s="59">
        <v>8.2416</v>
      </c>
      <c r="AD43" s="59">
        <v>7.9199000000000002</v>
      </c>
      <c r="AE43" s="59">
        <v>2.2867999999999999</v>
      </c>
      <c r="AF43" s="59">
        <v>7.2653999999999996</v>
      </c>
      <c r="AG43" s="553"/>
      <c r="AH43" s="51">
        <v>1</v>
      </c>
      <c r="AI43" s="51">
        <v>1</v>
      </c>
      <c r="AJ43" s="51">
        <v>1</v>
      </c>
      <c r="AK43" s="51">
        <v>1</v>
      </c>
      <c r="AL43" s="51">
        <v>1</v>
      </c>
      <c r="AM43" s="51">
        <v>1</v>
      </c>
      <c r="AN43" s="51">
        <v>1</v>
      </c>
      <c r="AO43" s="560">
        <v>1</v>
      </c>
      <c r="AP43" s="51">
        <v>1</v>
      </c>
      <c r="AQ43" s="51">
        <v>1</v>
      </c>
      <c r="AR43" s="51">
        <v>1</v>
      </c>
      <c r="AS43" s="51">
        <v>0</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1"/>
      <c r="D44" s="44"/>
      <c r="E44" s="52"/>
      <c r="F44" s="44"/>
      <c r="G44" s="56"/>
      <c r="H44" s="67"/>
      <c r="I44" s="60"/>
      <c r="J44" s="60"/>
      <c r="K44" s="60"/>
      <c r="L44" s="60"/>
      <c r="M44" s="259"/>
      <c r="N44" s="71">
        <v>44.247399999999999</v>
      </c>
      <c r="O44" s="60">
        <v>-16.957599999999999</v>
      </c>
      <c r="P44" s="60">
        <v>1.3211999999999999</v>
      </c>
      <c r="Q44" s="60">
        <v>-3.4748000000000001</v>
      </c>
      <c r="R44" s="60">
        <v>18.965</v>
      </c>
      <c r="S44" s="60">
        <v>10.9694</v>
      </c>
      <c r="T44" s="60">
        <v>9.4362999999999992</v>
      </c>
      <c r="U44" s="89">
        <v>6.9827000000000004</v>
      </c>
      <c r="V44" s="60">
        <v>6.5021000000000004</v>
      </c>
      <c r="W44" s="60">
        <v>8.3058999999999994</v>
      </c>
      <c r="X44" s="60">
        <v>8.4082000000000008</v>
      </c>
      <c r="Y44" s="277" t="s">
        <v>430</v>
      </c>
      <c r="Z44" s="60" t="s">
        <v>430</v>
      </c>
      <c r="AA44" s="60">
        <v>2.2867999999999999</v>
      </c>
      <c r="AB44" s="60">
        <v>14.2051</v>
      </c>
      <c r="AC44" s="60">
        <v>8.2416</v>
      </c>
      <c r="AD44" s="60">
        <v>7.9199000000000002</v>
      </c>
      <c r="AE44" s="60">
        <v>2.2867999999999999</v>
      </c>
      <c r="AF44" s="60">
        <v>7.2653999999999996</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1"/>
      <c r="D45" s="44"/>
      <c r="E45" s="52"/>
      <c r="F45" s="44"/>
      <c r="G45" s="56"/>
      <c r="H45" s="67"/>
      <c r="I45" s="60"/>
      <c r="J45" s="60"/>
      <c r="K45" s="60"/>
      <c r="L45" s="60"/>
      <c r="M45" s="259"/>
      <c r="N45" s="71">
        <v>44.247399999999999</v>
      </c>
      <c r="O45" s="60">
        <v>-16.957599999999999</v>
      </c>
      <c r="P45" s="60">
        <v>1.3211999999999999</v>
      </c>
      <c r="Q45" s="60">
        <v>-3.4748000000000001</v>
      </c>
      <c r="R45" s="60">
        <v>18.965</v>
      </c>
      <c r="S45" s="60">
        <v>10.9694</v>
      </c>
      <c r="T45" s="60">
        <v>9.4362999999999992</v>
      </c>
      <c r="U45" s="89">
        <v>6.9827000000000004</v>
      </c>
      <c r="V45" s="60">
        <v>6.5021000000000004</v>
      </c>
      <c r="W45" s="60">
        <v>8.3058999999999994</v>
      </c>
      <c r="X45" s="60">
        <v>8.4082000000000008</v>
      </c>
      <c r="Y45" s="277" t="s">
        <v>430</v>
      </c>
      <c r="Z45" s="60" t="s">
        <v>430</v>
      </c>
      <c r="AA45" s="60">
        <v>2.2867999999999999</v>
      </c>
      <c r="AB45" s="60">
        <v>14.2051</v>
      </c>
      <c r="AC45" s="60">
        <v>8.2416</v>
      </c>
      <c r="AD45" s="60">
        <v>7.9199000000000002</v>
      </c>
      <c r="AE45" s="60">
        <v>2.2867999999999999</v>
      </c>
      <c r="AF45" s="60">
        <v>7.2653999999999996</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2"/>
      <c r="D46" s="45"/>
      <c r="E46" s="53"/>
      <c r="F46" s="45"/>
      <c r="G46" s="57"/>
      <c r="H46" s="68"/>
      <c r="I46" s="61"/>
      <c r="J46" s="61"/>
      <c r="K46" s="61"/>
      <c r="L46" s="61"/>
      <c r="M46" s="262"/>
      <c r="N46" s="72">
        <v>44.247399999999999</v>
      </c>
      <c r="O46" s="61">
        <v>-16.957599999999999</v>
      </c>
      <c r="P46" s="61">
        <v>1.3211999999999999</v>
      </c>
      <c r="Q46" s="61">
        <v>-3.4748000000000001</v>
      </c>
      <c r="R46" s="61">
        <v>18.965</v>
      </c>
      <c r="S46" s="61">
        <v>10.9694</v>
      </c>
      <c r="T46" s="61">
        <v>9.4362999999999992</v>
      </c>
      <c r="U46" s="90">
        <v>6.9827000000000004</v>
      </c>
      <c r="V46" s="61">
        <v>6.5021000000000004</v>
      </c>
      <c r="W46" s="61">
        <v>8.3058999999999994</v>
      </c>
      <c r="X46" s="61">
        <v>8.4082000000000008</v>
      </c>
      <c r="Y46" s="279" t="s">
        <v>430</v>
      </c>
      <c r="Z46" s="61" t="s">
        <v>430</v>
      </c>
      <c r="AA46" s="61">
        <v>2.2867999999999999</v>
      </c>
      <c r="AB46" s="61">
        <v>14.2051</v>
      </c>
      <c r="AC46" s="61">
        <v>8.2416</v>
      </c>
      <c r="AD46" s="61">
        <v>7.9199000000000002</v>
      </c>
      <c r="AE46" s="61">
        <v>2.2867999999999999</v>
      </c>
      <c r="AF46" s="61">
        <v>7.2653999999999996</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304</v>
      </c>
      <c r="B47" s="69"/>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8103</v>
      </c>
      <c r="B48" s="113"/>
      <c r="C48" s="734">
        <v>44406</v>
      </c>
      <c r="D48" s="109"/>
      <c r="E48" s="110">
        <v>134.83799999999999</v>
      </c>
      <c r="F48" s="109"/>
      <c r="G48" s="111">
        <v>1392.1511</v>
      </c>
      <c r="H48" s="113"/>
      <c r="I48" s="112">
        <v>14.41</v>
      </c>
      <c r="J48" s="112">
        <v>7.5622100000000003</v>
      </c>
      <c r="K48" s="112">
        <v>5.85</v>
      </c>
      <c r="L48" s="112">
        <v>6.1</v>
      </c>
      <c r="M48" s="260"/>
      <c r="N48" s="114">
        <v>43.937199999999997</v>
      </c>
      <c r="O48" s="112">
        <v>-17.264800000000001</v>
      </c>
      <c r="P48" s="112">
        <v>1.0141</v>
      </c>
      <c r="Q48" s="112">
        <v>-3.7814000000000001</v>
      </c>
      <c r="R48" s="112">
        <v>18.656300000000002</v>
      </c>
      <c r="S48" s="112">
        <v>10.768700000000001</v>
      </c>
      <c r="T48" s="112">
        <v>9.1773000000000007</v>
      </c>
      <c r="U48" s="119">
        <v>6.7039999999999997</v>
      </c>
      <c r="V48" s="112">
        <v>6.2058</v>
      </c>
      <c r="W48" s="112">
        <v>7.9810999999999996</v>
      </c>
      <c r="X48" s="112">
        <v>8.0646000000000004</v>
      </c>
      <c r="Y48" s="278" t="s">
        <v>430</v>
      </c>
      <c r="Z48" s="112" t="s">
        <v>430</v>
      </c>
      <c r="AA48" s="112">
        <v>1.9794</v>
      </c>
      <c r="AB48" s="112">
        <v>13.985099999999999</v>
      </c>
      <c r="AC48" s="112">
        <v>7.9789000000000003</v>
      </c>
      <c r="AD48" s="112">
        <v>7.6363000000000003</v>
      </c>
      <c r="AE48" s="112">
        <v>1.9794</v>
      </c>
      <c r="AF48" s="112">
        <v>6.8875999999999999</v>
      </c>
      <c r="AG48" s="555"/>
      <c r="AH48" s="110">
        <v>1</v>
      </c>
      <c r="AI48" s="110">
        <v>1</v>
      </c>
      <c r="AJ48" s="110">
        <v>1</v>
      </c>
      <c r="AK48" s="110">
        <v>1</v>
      </c>
      <c r="AL48" s="110">
        <v>1</v>
      </c>
      <c r="AM48" s="110">
        <v>1</v>
      </c>
      <c r="AN48" s="110">
        <v>1</v>
      </c>
      <c r="AO48" s="562">
        <v>1</v>
      </c>
      <c r="AP48" s="110">
        <v>1</v>
      </c>
      <c r="AQ48" s="110">
        <v>1</v>
      </c>
      <c r="AR48" s="110">
        <v>1</v>
      </c>
      <c r="AS48" s="110" t="s">
        <v>430</v>
      </c>
      <c r="AT48" s="110" t="s">
        <v>430</v>
      </c>
      <c r="AU48" s="110">
        <v>1</v>
      </c>
      <c r="AV48" s="110">
        <v>1</v>
      </c>
      <c r="AW48" s="110">
        <v>1</v>
      </c>
      <c r="AX48" s="110">
        <v>1</v>
      </c>
      <c r="AY48" s="110">
        <v>1</v>
      </c>
      <c r="AZ48" s="595"/>
      <c r="BA48" s="605">
        <v>44.29</v>
      </c>
      <c r="BB48" s="112">
        <v>23.37</v>
      </c>
      <c r="BC48" s="112">
        <v>7.54</v>
      </c>
      <c r="BD48" s="112">
        <v>12.14</v>
      </c>
      <c r="BE48" s="278" t="s">
        <v>430</v>
      </c>
      <c r="BF48" s="278">
        <v>12.67</v>
      </c>
      <c r="BG48" s="113"/>
      <c r="BH48" s="606">
        <v>8.73</v>
      </c>
      <c r="BI48" s="112">
        <v>7.98</v>
      </c>
      <c r="BJ48" s="112" t="s">
        <v>430</v>
      </c>
      <c r="BK48" s="112">
        <v>35.06</v>
      </c>
      <c r="BL48" s="112" t="s">
        <v>430</v>
      </c>
      <c r="BM48" s="278">
        <v>44.29</v>
      </c>
      <c r="BN48" s="607" t="s">
        <v>430</v>
      </c>
      <c r="BO48" s="607" t="s">
        <v>430</v>
      </c>
      <c r="BP48" s="607" t="s">
        <v>430</v>
      </c>
      <c r="BQ48" s="607">
        <v>3.94</v>
      </c>
      <c r="BR48" s="147"/>
      <c r="BS48" s="109" t="s">
        <v>430</v>
      </c>
      <c r="BT48" s="119">
        <v>3.77020578172346</v>
      </c>
      <c r="BU48" s="139"/>
      <c r="BV48" s="113" t="s">
        <v>554</v>
      </c>
    </row>
    <row r="49" spans="1:74" x14ac:dyDescent="0.25">
      <c r="A49" s="318" t="s">
        <v>93</v>
      </c>
      <c r="B49" s="66"/>
      <c r="C49" s="720"/>
      <c r="D49" s="43"/>
      <c r="E49" s="51"/>
      <c r="F49" s="43"/>
      <c r="G49" s="55"/>
      <c r="H49" s="66"/>
      <c r="I49" s="59"/>
      <c r="J49" s="59"/>
      <c r="K49" s="59"/>
      <c r="L49" s="59"/>
      <c r="M49" s="258"/>
      <c r="N49" s="70">
        <v>43.937199999999997</v>
      </c>
      <c r="O49" s="59">
        <v>-17.264800000000001</v>
      </c>
      <c r="P49" s="59">
        <v>1.0141</v>
      </c>
      <c r="Q49" s="59">
        <v>-3.7814000000000001</v>
      </c>
      <c r="R49" s="59">
        <v>18.656300000000002</v>
      </c>
      <c r="S49" s="59">
        <v>10.768700000000001</v>
      </c>
      <c r="T49" s="59">
        <v>9.1773000000000007</v>
      </c>
      <c r="U49" s="88">
        <v>6.7039999999999997</v>
      </c>
      <c r="V49" s="59">
        <v>6.2058</v>
      </c>
      <c r="W49" s="59">
        <v>7.9810999999999996</v>
      </c>
      <c r="X49" s="59">
        <v>8.0646000000000004</v>
      </c>
      <c r="Y49" s="276" t="s">
        <v>430</v>
      </c>
      <c r="Z49" s="59" t="s">
        <v>430</v>
      </c>
      <c r="AA49" s="59">
        <v>1.9794</v>
      </c>
      <c r="AB49" s="59">
        <v>13.985099999999999</v>
      </c>
      <c r="AC49" s="59">
        <v>7.9789000000000003</v>
      </c>
      <c r="AD49" s="59">
        <v>7.6363000000000003</v>
      </c>
      <c r="AE49" s="59">
        <v>1.9794</v>
      </c>
      <c r="AF49" s="59">
        <v>6.8875999999999999</v>
      </c>
      <c r="AG49" s="553"/>
      <c r="AH49" s="51">
        <v>1</v>
      </c>
      <c r="AI49" s="51">
        <v>1</v>
      </c>
      <c r="AJ49" s="51">
        <v>1</v>
      </c>
      <c r="AK49" s="51">
        <v>1</v>
      </c>
      <c r="AL49" s="51">
        <v>1</v>
      </c>
      <c r="AM49" s="51">
        <v>1</v>
      </c>
      <c r="AN49" s="51">
        <v>1</v>
      </c>
      <c r="AO49" s="560">
        <v>1</v>
      </c>
      <c r="AP49" s="51">
        <v>1</v>
      </c>
      <c r="AQ49" s="51">
        <v>1</v>
      </c>
      <c r="AR49" s="51">
        <v>1</v>
      </c>
      <c r="AS49" s="51">
        <v>0</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71">
        <v>43.937199999999997</v>
      </c>
      <c r="O50" s="60">
        <v>-17.264800000000001</v>
      </c>
      <c r="P50" s="60">
        <v>1.0141</v>
      </c>
      <c r="Q50" s="60">
        <v>-3.7814000000000001</v>
      </c>
      <c r="R50" s="60">
        <v>18.656300000000002</v>
      </c>
      <c r="S50" s="60">
        <v>10.768700000000001</v>
      </c>
      <c r="T50" s="60">
        <v>9.1773000000000007</v>
      </c>
      <c r="U50" s="89">
        <v>6.7039999999999997</v>
      </c>
      <c r="V50" s="60">
        <v>6.2058</v>
      </c>
      <c r="W50" s="60">
        <v>7.9810999999999996</v>
      </c>
      <c r="X50" s="60">
        <v>8.0646000000000004</v>
      </c>
      <c r="Y50" s="277" t="s">
        <v>430</v>
      </c>
      <c r="Z50" s="60" t="s">
        <v>430</v>
      </c>
      <c r="AA50" s="60">
        <v>1.9794</v>
      </c>
      <c r="AB50" s="60">
        <v>13.985099999999999</v>
      </c>
      <c r="AC50" s="60">
        <v>7.9789000000000003</v>
      </c>
      <c r="AD50" s="60">
        <v>7.6363000000000003</v>
      </c>
      <c r="AE50" s="60">
        <v>1.9794</v>
      </c>
      <c r="AF50" s="60">
        <v>6.8875999999999999</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71">
        <v>43.937199999999997</v>
      </c>
      <c r="O51" s="60">
        <v>-17.264800000000001</v>
      </c>
      <c r="P51" s="60">
        <v>1.0141</v>
      </c>
      <c r="Q51" s="60">
        <v>-3.7814000000000001</v>
      </c>
      <c r="R51" s="60">
        <v>18.656300000000002</v>
      </c>
      <c r="S51" s="60">
        <v>10.768700000000001</v>
      </c>
      <c r="T51" s="60">
        <v>9.1773000000000007</v>
      </c>
      <c r="U51" s="89">
        <v>6.7039999999999997</v>
      </c>
      <c r="V51" s="60">
        <v>6.2058</v>
      </c>
      <c r="W51" s="60">
        <v>7.9810999999999996</v>
      </c>
      <c r="X51" s="60">
        <v>8.0646000000000004</v>
      </c>
      <c r="Y51" s="277" t="s">
        <v>430</v>
      </c>
      <c r="Z51" s="60" t="s">
        <v>430</v>
      </c>
      <c r="AA51" s="60">
        <v>1.9794</v>
      </c>
      <c r="AB51" s="60">
        <v>13.985099999999999</v>
      </c>
      <c r="AC51" s="60">
        <v>7.9789000000000003</v>
      </c>
      <c r="AD51" s="60">
        <v>7.6363000000000003</v>
      </c>
      <c r="AE51" s="60">
        <v>1.9794</v>
      </c>
      <c r="AF51" s="60">
        <v>6.8875999999999999</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72">
        <v>43.937199999999997</v>
      </c>
      <c r="O52" s="61">
        <v>-17.264800000000001</v>
      </c>
      <c r="P52" s="61">
        <v>1.0141</v>
      </c>
      <c r="Q52" s="61">
        <v>-3.7814000000000001</v>
      </c>
      <c r="R52" s="61">
        <v>18.656300000000002</v>
      </c>
      <c r="S52" s="61">
        <v>10.768700000000001</v>
      </c>
      <c r="T52" s="61">
        <v>9.1773000000000007</v>
      </c>
      <c r="U52" s="90">
        <v>6.7039999999999997</v>
      </c>
      <c r="V52" s="61">
        <v>6.2058</v>
      </c>
      <c r="W52" s="61">
        <v>7.9810999999999996</v>
      </c>
      <c r="X52" s="61">
        <v>8.0646000000000004</v>
      </c>
      <c r="Y52" s="279" t="s">
        <v>430</v>
      </c>
      <c r="Z52" s="61" t="s">
        <v>430</v>
      </c>
      <c r="AA52" s="61">
        <v>1.9794</v>
      </c>
      <c r="AB52" s="61">
        <v>13.985099999999999</v>
      </c>
      <c r="AC52" s="61">
        <v>7.9789000000000003</v>
      </c>
      <c r="AD52" s="61">
        <v>7.6363000000000003</v>
      </c>
      <c r="AE52" s="61">
        <v>1.9794</v>
      </c>
      <c r="AF52" s="61">
        <v>6.8875999999999999</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7709</v>
      </c>
      <c r="B54" s="113"/>
      <c r="C54" s="728"/>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7604</v>
      </c>
      <c r="B55" s="113"/>
      <c r="C55" s="728"/>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7764</v>
      </c>
      <c r="B56" s="113"/>
      <c r="C56" s="728"/>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7792</v>
      </c>
      <c r="B57" s="113"/>
      <c r="C57" s="728"/>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7711</v>
      </c>
      <c r="B58" s="122"/>
      <c r="C58" s="729"/>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179</v>
      </c>
      <c r="BM62" s="277"/>
    </row>
    <row r="63" spans="1:74" x14ac:dyDescent="0.25">
      <c r="A63" s="22" t="s">
        <v>10410</v>
      </c>
      <c r="BM63" s="277"/>
    </row>
    <row r="64" spans="1:74" x14ac:dyDescent="0.25">
      <c r="A64" s="21" t="s">
        <v>350</v>
      </c>
      <c r="BM6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D4468-F532-43A5-B613-BFA289CA4F31}">
  <sheetPr codeName="Sheet40"/>
  <dimension ref="A1:BV4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305</v>
      </c>
    </row>
    <row r="4" spans="1:74" x14ac:dyDescent="0.25">
      <c r="A4" s="488" t="s">
        <v>425</v>
      </c>
    </row>
    <row r="5" spans="1:74" ht="33" x14ac:dyDescent="0.25">
      <c r="A5" s="1075" t="s">
        <v>306</v>
      </c>
      <c r="B5" s="1076"/>
      <c r="C5" s="1082" t="s">
        <v>44</v>
      </c>
      <c r="D5" s="1076"/>
      <c r="E5" s="1082" t="s">
        <v>45</v>
      </c>
      <c r="F5" s="1076"/>
      <c r="G5" s="1082" t="s">
        <v>46</v>
      </c>
      <c r="H5" s="1076"/>
      <c r="I5" s="1106" t="s">
        <v>184</v>
      </c>
      <c r="J5" s="1101"/>
      <c r="K5" s="1101"/>
      <c r="L5" s="1102"/>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198</v>
      </c>
      <c r="BB5" s="1099"/>
      <c r="BC5" s="1099"/>
      <c r="BD5" s="1099"/>
      <c r="BE5" s="1099"/>
      <c r="BF5" s="1111"/>
      <c r="BG5" s="1100"/>
      <c r="BH5" s="1060" t="s">
        <v>209</v>
      </c>
      <c r="BI5" s="1099"/>
      <c r="BJ5" s="1099"/>
      <c r="BK5" s="1099"/>
      <c r="BL5" s="1099"/>
      <c r="BM5" s="1099"/>
      <c r="BN5" s="1099"/>
      <c r="BO5" s="1099"/>
      <c r="BP5" s="1099"/>
      <c r="BQ5" s="1111"/>
      <c r="BR5" s="1100"/>
      <c r="BS5" s="1106" t="s">
        <v>212</v>
      </c>
      <c r="BT5" s="1102"/>
      <c r="BU5" s="1100"/>
      <c r="BV5" s="1106" t="s">
        <v>88</v>
      </c>
    </row>
    <row r="6" spans="1:74" ht="33" x14ac:dyDescent="0.25">
      <c r="A6" s="1075"/>
      <c r="B6" s="1077"/>
      <c r="C6" s="1113"/>
      <c r="D6" s="1077"/>
      <c r="E6" s="1113"/>
      <c r="F6" s="1077"/>
      <c r="G6" s="1113"/>
      <c r="H6" s="1077"/>
      <c r="I6" s="83" t="s">
        <v>180</v>
      </c>
      <c r="J6" s="28" t="s">
        <v>181</v>
      </c>
      <c r="K6" s="28" t="s">
        <v>182</v>
      </c>
      <c r="L6" s="251" t="s">
        <v>183</v>
      </c>
      <c r="M6" s="1103"/>
      <c r="N6" s="1104" t="s">
        <v>185</v>
      </c>
      <c r="O6" s="1105"/>
      <c r="P6" s="1105"/>
      <c r="Q6" s="1105"/>
      <c r="R6" s="1105"/>
      <c r="S6" s="1105"/>
      <c r="T6" s="1105"/>
      <c r="U6" s="1105"/>
      <c r="V6" s="1063" t="s">
        <v>57</v>
      </c>
      <c r="W6" s="1105"/>
      <c r="X6" s="1105"/>
      <c r="Y6" s="1105"/>
      <c r="Z6" s="1105"/>
      <c r="AA6" s="1105"/>
      <c r="AB6" s="1105"/>
      <c r="AC6" s="1105"/>
      <c r="AD6" s="1105"/>
      <c r="AE6" s="1105"/>
      <c r="AF6" s="1108"/>
      <c r="AG6" s="232"/>
      <c r="AH6" s="1070" t="s">
        <v>68</v>
      </c>
      <c r="AI6" s="1109"/>
      <c r="AJ6" s="1109"/>
      <c r="AK6" s="1109"/>
      <c r="AL6" s="1109"/>
      <c r="AM6" s="1109"/>
      <c r="AN6" s="1109"/>
      <c r="AO6" s="1109"/>
      <c r="AP6" s="1109"/>
      <c r="AQ6" s="1109"/>
      <c r="AR6" s="1109"/>
      <c r="AS6" s="1109"/>
      <c r="AT6" s="1109"/>
      <c r="AU6" s="1109"/>
      <c r="AV6" s="1109"/>
      <c r="AW6" s="1109"/>
      <c r="AX6" s="1109"/>
      <c r="AY6" s="1110"/>
      <c r="AZ6" s="1103"/>
      <c r="BA6" s="326" t="s">
        <v>192</v>
      </c>
      <c r="BB6" s="303" t="s">
        <v>193</v>
      </c>
      <c r="BC6" s="303" t="s">
        <v>194</v>
      </c>
      <c r="BD6" s="303" t="s">
        <v>195</v>
      </c>
      <c r="BE6" s="303" t="s">
        <v>196</v>
      </c>
      <c r="BF6" s="327" t="s">
        <v>197</v>
      </c>
      <c r="BG6" s="1103"/>
      <c r="BH6" s="326" t="s">
        <v>199</v>
      </c>
      <c r="BI6" s="303" t="s">
        <v>200</v>
      </c>
      <c r="BJ6" s="303" t="s">
        <v>201</v>
      </c>
      <c r="BK6" s="303" t="s">
        <v>202</v>
      </c>
      <c r="BL6" s="303" t="s">
        <v>203</v>
      </c>
      <c r="BM6" s="303" t="s">
        <v>204</v>
      </c>
      <c r="BN6" s="303" t="s">
        <v>205</v>
      </c>
      <c r="BO6" s="303" t="s">
        <v>206</v>
      </c>
      <c r="BP6" s="303" t="s">
        <v>207</v>
      </c>
      <c r="BQ6" s="327" t="s">
        <v>208</v>
      </c>
      <c r="BR6" s="1103"/>
      <c r="BS6" s="83" t="s">
        <v>210</v>
      </c>
      <c r="BT6" s="82" t="s">
        <v>211</v>
      </c>
      <c r="BU6" s="1103"/>
      <c r="BV6" s="1107"/>
    </row>
    <row r="7" spans="1:74" ht="14.5" x14ac:dyDescent="0.25">
      <c r="A7" s="323" t="s">
        <v>307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8203</v>
      </c>
      <c r="B8" s="369"/>
      <c r="C8" s="718">
        <v>43826</v>
      </c>
      <c r="D8" s="369"/>
      <c r="E8" s="338">
        <v>9119.89</v>
      </c>
      <c r="F8" s="369"/>
      <c r="G8" s="339">
        <v>15.992100000000001</v>
      </c>
      <c r="H8" s="370"/>
      <c r="I8" s="340">
        <v>3.43</v>
      </c>
      <c r="J8" s="340">
        <v>7.02</v>
      </c>
      <c r="K8" s="340">
        <v>2.86</v>
      </c>
      <c r="L8" s="340">
        <v>3.06</v>
      </c>
      <c r="M8" s="361"/>
      <c r="N8" s="342" t="s">
        <v>430</v>
      </c>
      <c r="O8" s="340">
        <v>17.476900000000001</v>
      </c>
      <c r="P8" s="340">
        <v>3.1970000000000001</v>
      </c>
      <c r="Q8" s="340">
        <v>-6.7781000000000002</v>
      </c>
      <c r="R8" s="340">
        <v>10.1792</v>
      </c>
      <c r="S8" s="340">
        <v>8.5079999999999991</v>
      </c>
      <c r="T8" s="340">
        <v>5.9813000000000001</v>
      </c>
      <c r="U8" s="344">
        <v>4.7633000000000001</v>
      </c>
      <c r="V8" s="340">
        <v>5.0502000000000002</v>
      </c>
      <c r="W8" s="340">
        <v>7.6173999999999999</v>
      </c>
      <c r="X8" s="340">
        <v>7.5164</v>
      </c>
      <c r="Y8" s="371">
        <v>6.7276999999999996</v>
      </c>
      <c r="Z8" s="340" t="s">
        <v>430</v>
      </c>
      <c r="AA8" s="340">
        <v>1.8425</v>
      </c>
      <c r="AB8" s="340">
        <v>12.898199999999999</v>
      </c>
      <c r="AC8" s="340">
        <v>5.2649999999999997</v>
      </c>
      <c r="AD8" s="340">
        <v>5.5590999999999999</v>
      </c>
      <c r="AE8" s="340">
        <v>1.8425</v>
      </c>
      <c r="AF8" s="340">
        <v>7.4271000000000003</v>
      </c>
      <c r="AG8" s="568"/>
      <c r="AH8" s="338" t="s">
        <v>430</v>
      </c>
      <c r="AI8" s="338">
        <v>7</v>
      </c>
      <c r="AJ8" s="338">
        <v>103</v>
      </c>
      <c r="AK8" s="338">
        <v>136</v>
      </c>
      <c r="AL8" s="338">
        <v>33</v>
      </c>
      <c r="AM8" s="338">
        <v>30</v>
      </c>
      <c r="AN8" s="338">
        <v>83</v>
      </c>
      <c r="AO8" s="570">
        <v>119</v>
      </c>
      <c r="AP8" s="338">
        <v>98</v>
      </c>
      <c r="AQ8" s="338">
        <v>27</v>
      </c>
      <c r="AR8" s="338">
        <v>37</v>
      </c>
      <c r="AS8" s="338">
        <v>5</v>
      </c>
      <c r="AT8" s="338" t="s">
        <v>430</v>
      </c>
      <c r="AU8" s="338">
        <v>132</v>
      </c>
      <c r="AV8" s="338">
        <v>12</v>
      </c>
      <c r="AW8" s="338">
        <v>108</v>
      </c>
      <c r="AX8" s="338">
        <v>110</v>
      </c>
      <c r="AY8" s="338">
        <v>132</v>
      </c>
      <c r="AZ8" s="583"/>
      <c r="BA8" s="464" t="s">
        <v>430</v>
      </c>
      <c r="BB8" s="340">
        <v>99.9</v>
      </c>
      <c r="BC8" s="340" t="s">
        <v>430</v>
      </c>
      <c r="BD8" s="340" t="s">
        <v>430</v>
      </c>
      <c r="BE8" s="371" t="s">
        <v>430</v>
      </c>
      <c r="BF8" s="371">
        <v>0.1</v>
      </c>
      <c r="BG8" s="370"/>
      <c r="BH8" s="593">
        <v>0.1</v>
      </c>
      <c r="BI8" s="340" t="s">
        <v>430</v>
      </c>
      <c r="BJ8" s="340" t="s">
        <v>430</v>
      </c>
      <c r="BK8" s="340" t="s">
        <v>430</v>
      </c>
      <c r="BL8" s="340" t="s">
        <v>430</v>
      </c>
      <c r="BM8" s="371" t="s">
        <v>430</v>
      </c>
      <c r="BN8" s="371" t="s">
        <v>430</v>
      </c>
      <c r="BO8" s="371" t="s">
        <v>430</v>
      </c>
      <c r="BP8" s="371">
        <v>99.9</v>
      </c>
      <c r="BQ8" s="371" t="s">
        <v>430</v>
      </c>
      <c r="BR8" s="370"/>
      <c r="BS8" s="465" t="s">
        <v>430</v>
      </c>
      <c r="BT8" s="340" t="s">
        <v>430</v>
      </c>
      <c r="BU8" s="370"/>
      <c r="BV8" s="571" t="s">
        <v>4689</v>
      </c>
    </row>
    <row r="9" spans="1:74" s="425" customFormat="1" x14ac:dyDescent="0.25">
      <c r="A9" s="337" t="s">
        <v>8204</v>
      </c>
      <c r="B9" s="369"/>
      <c r="C9" s="718">
        <v>44467</v>
      </c>
      <c r="D9" s="369"/>
      <c r="E9" s="338">
        <v>8212.23</v>
      </c>
      <c r="F9" s="369"/>
      <c r="G9" s="339">
        <v>13.2789</v>
      </c>
      <c r="H9" s="370"/>
      <c r="I9" s="340">
        <v>1.1100000000000001</v>
      </c>
      <c r="J9" s="340">
        <v>6.69</v>
      </c>
      <c r="K9" s="340">
        <v>1.02</v>
      </c>
      <c r="L9" s="340">
        <v>1.06</v>
      </c>
      <c r="M9" s="361"/>
      <c r="N9" s="342">
        <v>17.600300000000001</v>
      </c>
      <c r="O9" s="340">
        <v>3.4826999999999999</v>
      </c>
      <c r="P9" s="340">
        <v>7.0777000000000001</v>
      </c>
      <c r="Q9" s="340">
        <v>6.1401000000000003</v>
      </c>
      <c r="R9" s="340">
        <v>8.5717999999999996</v>
      </c>
      <c r="S9" s="340">
        <v>6.6417000000000002</v>
      </c>
      <c r="T9" s="340">
        <v>6.2487000000000004</v>
      </c>
      <c r="U9" s="344">
        <v>5.7188999999999997</v>
      </c>
      <c r="V9" s="340">
        <v>5.6715999999999998</v>
      </c>
      <c r="W9" s="340">
        <v>7.4539999999999997</v>
      </c>
      <c r="X9" s="340">
        <v>7.4321000000000002</v>
      </c>
      <c r="Y9" s="371" t="s">
        <v>430</v>
      </c>
      <c r="Z9" s="340" t="s">
        <v>430</v>
      </c>
      <c r="AA9" s="340">
        <v>6.3914999999999997</v>
      </c>
      <c r="AB9" s="340">
        <v>6.9061000000000003</v>
      </c>
      <c r="AC9" s="340">
        <v>5.7960000000000003</v>
      </c>
      <c r="AD9" s="340">
        <v>5.9507000000000003</v>
      </c>
      <c r="AE9" s="340">
        <v>6.3914999999999997</v>
      </c>
      <c r="AF9" s="340">
        <v>6.0861999999999998</v>
      </c>
      <c r="AG9" s="568"/>
      <c r="AH9" s="338">
        <v>63</v>
      </c>
      <c r="AI9" s="338">
        <v>58</v>
      </c>
      <c r="AJ9" s="338">
        <v>41</v>
      </c>
      <c r="AK9" s="338">
        <v>37</v>
      </c>
      <c r="AL9" s="338">
        <v>52</v>
      </c>
      <c r="AM9" s="338">
        <v>70</v>
      </c>
      <c r="AN9" s="338">
        <v>65</v>
      </c>
      <c r="AO9" s="570">
        <v>49</v>
      </c>
      <c r="AP9" s="338">
        <v>55</v>
      </c>
      <c r="AQ9" s="338">
        <v>48</v>
      </c>
      <c r="AR9" s="338">
        <v>52</v>
      </c>
      <c r="AS9" s="338" t="s">
        <v>430</v>
      </c>
      <c r="AT9" s="338" t="s">
        <v>430</v>
      </c>
      <c r="AU9" s="338">
        <v>42</v>
      </c>
      <c r="AV9" s="338">
        <v>94</v>
      </c>
      <c r="AW9" s="338">
        <v>66</v>
      </c>
      <c r="AX9" s="338">
        <v>68</v>
      </c>
      <c r="AY9" s="338">
        <v>42</v>
      </c>
      <c r="AZ9" s="583"/>
      <c r="BA9" s="464">
        <v>58.11</v>
      </c>
      <c r="BB9" s="340">
        <v>38.46</v>
      </c>
      <c r="BC9" s="340" t="s">
        <v>430</v>
      </c>
      <c r="BD9" s="340" t="s">
        <v>430</v>
      </c>
      <c r="BE9" s="371" t="s">
        <v>430</v>
      </c>
      <c r="BF9" s="371">
        <v>3.43</v>
      </c>
      <c r="BG9" s="370"/>
      <c r="BH9" s="593">
        <v>3.43</v>
      </c>
      <c r="BI9" s="340" t="s">
        <v>430</v>
      </c>
      <c r="BJ9" s="340" t="s">
        <v>430</v>
      </c>
      <c r="BK9" s="340">
        <v>38.46</v>
      </c>
      <c r="BL9" s="340" t="s">
        <v>430</v>
      </c>
      <c r="BM9" s="371">
        <v>58.11</v>
      </c>
      <c r="BN9" s="371" t="s">
        <v>430</v>
      </c>
      <c r="BO9" s="371" t="s">
        <v>430</v>
      </c>
      <c r="BP9" s="371" t="s">
        <v>430</v>
      </c>
      <c r="BQ9" s="371" t="s">
        <v>430</v>
      </c>
      <c r="BR9" s="370"/>
      <c r="BS9" s="465" t="s">
        <v>430</v>
      </c>
      <c r="BT9" s="340" t="s">
        <v>430</v>
      </c>
      <c r="BU9" s="370"/>
      <c r="BV9" s="571" t="s">
        <v>554</v>
      </c>
    </row>
    <row r="10" spans="1:74" s="428" customFormat="1" x14ac:dyDescent="0.25">
      <c r="A10" s="345" t="s">
        <v>8205</v>
      </c>
      <c r="B10" s="373"/>
      <c r="C10" s="719">
        <v>44580</v>
      </c>
      <c r="D10" s="373"/>
      <c r="E10" s="346">
        <v>7922.8</v>
      </c>
      <c r="F10" s="373"/>
      <c r="G10" s="347">
        <v>13.112500000000001</v>
      </c>
      <c r="H10" s="374"/>
      <c r="I10" s="348">
        <v>0.13774</v>
      </c>
      <c r="J10" s="348">
        <v>5.9786900000000003</v>
      </c>
      <c r="K10" s="348">
        <v>0.13164000000000001</v>
      </c>
      <c r="L10" s="348">
        <v>0.13761999999999999</v>
      </c>
      <c r="M10" s="362"/>
      <c r="N10" s="350">
        <v>7.2388000000000003</v>
      </c>
      <c r="O10" s="348">
        <v>5.2911000000000001</v>
      </c>
      <c r="P10" s="348">
        <v>6.3703000000000003</v>
      </c>
      <c r="Q10" s="348">
        <v>5.1997999999999998</v>
      </c>
      <c r="R10" s="348">
        <v>5.9675000000000002</v>
      </c>
      <c r="S10" s="348">
        <v>5.7619999999999996</v>
      </c>
      <c r="T10" s="348">
        <v>6.1882000000000001</v>
      </c>
      <c r="U10" s="354">
        <v>5.9368999999999996</v>
      </c>
      <c r="V10" s="348">
        <v>5.9424999999999999</v>
      </c>
      <c r="W10" s="348">
        <v>7.1351000000000004</v>
      </c>
      <c r="X10" s="348">
        <v>7.1661000000000001</v>
      </c>
      <c r="Y10" s="375" t="s">
        <v>430</v>
      </c>
      <c r="Z10" s="348" t="s">
        <v>430</v>
      </c>
      <c r="AA10" s="348">
        <v>5.6856999999999998</v>
      </c>
      <c r="AB10" s="348">
        <v>6.3708</v>
      </c>
      <c r="AC10" s="348">
        <v>5.9893000000000001</v>
      </c>
      <c r="AD10" s="348">
        <v>5.9991000000000003</v>
      </c>
      <c r="AE10" s="348">
        <v>5.6856999999999998</v>
      </c>
      <c r="AF10" s="348">
        <v>6.2205000000000004</v>
      </c>
      <c r="AG10" s="569"/>
      <c r="AH10" s="346">
        <v>106</v>
      </c>
      <c r="AI10" s="346">
        <v>42</v>
      </c>
      <c r="AJ10" s="346">
        <v>45</v>
      </c>
      <c r="AK10" s="346">
        <v>57</v>
      </c>
      <c r="AL10" s="346">
        <v>126</v>
      </c>
      <c r="AM10" s="346">
        <v>113</v>
      </c>
      <c r="AN10" s="346">
        <v>70</v>
      </c>
      <c r="AO10" s="572">
        <v>33</v>
      </c>
      <c r="AP10" s="346">
        <v>30</v>
      </c>
      <c r="AQ10" s="346">
        <v>81</v>
      </c>
      <c r="AR10" s="346">
        <v>80</v>
      </c>
      <c r="AS10" s="346" t="s">
        <v>430</v>
      </c>
      <c r="AT10" s="346" t="s">
        <v>430</v>
      </c>
      <c r="AU10" s="346">
        <v>52</v>
      </c>
      <c r="AV10" s="346">
        <v>109</v>
      </c>
      <c r="AW10" s="346">
        <v>54</v>
      </c>
      <c r="AX10" s="346">
        <v>63</v>
      </c>
      <c r="AY10" s="346">
        <v>52</v>
      </c>
      <c r="AZ10" s="584"/>
      <c r="BA10" s="467">
        <v>41.81</v>
      </c>
      <c r="BB10" s="348">
        <v>44.69</v>
      </c>
      <c r="BC10" s="348" t="s">
        <v>430</v>
      </c>
      <c r="BD10" s="348" t="s">
        <v>430</v>
      </c>
      <c r="BE10" s="375" t="s">
        <v>430</v>
      </c>
      <c r="BF10" s="375">
        <v>13.5</v>
      </c>
      <c r="BG10" s="374"/>
      <c r="BH10" s="594">
        <v>13.5</v>
      </c>
      <c r="BI10" s="348">
        <v>0.93</v>
      </c>
      <c r="BJ10" s="348">
        <v>4.93</v>
      </c>
      <c r="BK10" s="348">
        <v>38.83</v>
      </c>
      <c r="BL10" s="348" t="s">
        <v>430</v>
      </c>
      <c r="BM10" s="375">
        <v>41.81</v>
      </c>
      <c r="BN10" s="375" t="s">
        <v>430</v>
      </c>
      <c r="BO10" s="375" t="s">
        <v>430</v>
      </c>
      <c r="BP10" s="375" t="s">
        <v>430</v>
      </c>
      <c r="BQ10" s="375" t="s">
        <v>430</v>
      </c>
      <c r="BR10" s="374"/>
      <c r="BS10" s="468" t="s">
        <v>430</v>
      </c>
      <c r="BT10" s="348" t="s">
        <v>430</v>
      </c>
      <c r="BU10" s="374"/>
      <c r="BV10" s="430" t="s">
        <v>8206</v>
      </c>
    </row>
    <row r="11" spans="1:74" s="428" customFormat="1" ht="11" x14ac:dyDescent="0.3">
      <c r="A11" s="841" t="s">
        <v>8207</v>
      </c>
      <c r="B11" s="842"/>
      <c r="C11" s="843">
        <v>44882</v>
      </c>
      <c r="D11" s="842"/>
      <c r="E11" s="844">
        <v>7795.77</v>
      </c>
      <c r="F11" s="842"/>
      <c r="G11" s="845">
        <v>13.151899999999999</v>
      </c>
      <c r="H11" s="847"/>
      <c r="I11" s="846">
        <v>3.02</v>
      </c>
      <c r="J11" s="846">
        <v>7.18</v>
      </c>
      <c r="K11" s="846">
        <v>2.02</v>
      </c>
      <c r="L11" s="846">
        <v>2.12</v>
      </c>
      <c r="M11" s="851"/>
      <c r="N11" s="848">
        <v>19.715</v>
      </c>
      <c r="O11" s="846">
        <v>2.1280999999999999</v>
      </c>
      <c r="P11" s="846">
        <v>3.7692000000000001</v>
      </c>
      <c r="Q11" s="846">
        <v>1.6860999999999999</v>
      </c>
      <c r="R11" s="846">
        <v>8.5800999999999998</v>
      </c>
      <c r="S11" s="846">
        <v>6.9340000000000002</v>
      </c>
      <c r="T11" s="846">
        <v>6.5557999999999996</v>
      </c>
      <c r="U11" s="856">
        <v>5.8019999999999996</v>
      </c>
      <c r="V11" s="846">
        <v>5.8647999999999998</v>
      </c>
      <c r="W11" s="846">
        <v>7.4261999999999997</v>
      </c>
      <c r="X11" s="846">
        <v>7.8243</v>
      </c>
      <c r="Y11" s="852" t="s">
        <v>430</v>
      </c>
      <c r="Z11" s="846" t="s">
        <v>430</v>
      </c>
      <c r="AA11" s="846">
        <v>4.6928999999999998</v>
      </c>
      <c r="AB11" s="846">
        <v>7.9219999999999997</v>
      </c>
      <c r="AC11" s="846">
        <v>6.0728999999999997</v>
      </c>
      <c r="AD11" s="846">
        <v>6.1786000000000003</v>
      </c>
      <c r="AE11" s="846">
        <v>4.6928999999999998</v>
      </c>
      <c r="AF11" s="846">
        <v>7.7664999999999997</v>
      </c>
      <c r="AG11" s="936"/>
      <c r="AH11" s="844">
        <v>52</v>
      </c>
      <c r="AI11" s="844">
        <v>69</v>
      </c>
      <c r="AJ11" s="844">
        <v>90</v>
      </c>
      <c r="AK11" s="844">
        <v>103</v>
      </c>
      <c r="AL11" s="844">
        <v>51</v>
      </c>
      <c r="AM11" s="844">
        <v>49</v>
      </c>
      <c r="AN11" s="844">
        <v>45</v>
      </c>
      <c r="AO11" s="937">
        <v>42</v>
      </c>
      <c r="AP11" s="844">
        <v>36</v>
      </c>
      <c r="AQ11" s="844">
        <v>54</v>
      </c>
      <c r="AR11" s="844">
        <v>12</v>
      </c>
      <c r="AS11" s="844" t="s">
        <v>430</v>
      </c>
      <c r="AT11" s="844" t="s">
        <v>430</v>
      </c>
      <c r="AU11" s="844">
        <v>79</v>
      </c>
      <c r="AV11" s="844">
        <v>47</v>
      </c>
      <c r="AW11" s="844">
        <v>46</v>
      </c>
      <c r="AX11" s="844">
        <v>42</v>
      </c>
      <c r="AY11" s="844">
        <v>79</v>
      </c>
      <c r="AZ11" s="938"/>
      <c r="BA11" s="853" t="s">
        <v>430</v>
      </c>
      <c r="BB11" s="846">
        <v>99.18</v>
      </c>
      <c r="BC11" s="846" t="s">
        <v>430</v>
      </c>
      <c r="BD11" s="846" t="s">
        <v>430</v>
      </c>
      <c r="BE11" s="852" t="s">
        <v>430</v>
      </c>
      <c r="BF11" s="852">
        <v>0.82</v>
      </c>
      <c r="BG11" s="847"/>
      <c r="BH11" s="939">
        <v>0.82</v>
      </c>
      <c r="BI11" s="846" t="s">
        <v>430</v>
      </c>
      <c r="BJ11" s="846" t="s">
        <v>430</v>
      </c>
      <c r="BK11" s="846" t="s">
        <v>430</v>
      </c>
      <c r="BL11" s="846" t="s">
        <v>430</v>
      </c>
      <c r="BM11" s="852" t="s">
        <v>430</v>
      </c>
      <c r="BN11" s="852" t="s">
        <v>430</v>
      </c>
      <c r="BO11" s="852" t="s">
        <v>430</v>
      </c>
      <c r="BP11" s="852">
        <v>99.18</v>
      </c>
      <c r="BQ11" s="852" t="s">
        <v>430</v>
      </c>
      <c r="BR11" s="847"/>
      <c r="BS11" s="854" t="s">
        <v>430</v>
      </c>
      <c r="BT11" s="846" t="s">
        <v>430</v>
      </c>
      <c r="BU11" s="847"/>
      <c r="BV11" s="906" t="s">
        <v>554</v>
      </c>
    </row>
    <row r="12" spans="1:74" s="428" customFormat="1" x14ac:dyDescent="0.25">
      <c r="A12" s="345" t="s">
        <v>8208</v>
      </c>
      <c r="B12" s="373"/>
      <c r="C12" s="719">
        <v>44463</v>
      </c>
      <c r="D12" s="373"/>
      <c r="E12" s="346">
        <v>7247.04</v>
      </c>
      <c r="F12" s="373"/>
      <c r="G12" s="347">
        <v>13.212</v>
      </c>
      <c r="H12" s="374"/>
      <c r="I12" s="904">
        <v>0.19</v>
      </c>
      <c r="J12" s="904">
        <v>6.44</v>
      </c>
      <c r="K12" s="904">
        <v>0.18</v>
      </c>
      <c r="L12" s="904">
        <v>0.19</v>
      </c>
      <c r="M12" s="362"/>
      <c r="N12" s="350">
        <v>6.9078999999999997</v>
      </c>
      <c r="O12" s="348">
        <v>5.1590999999999996</v>
      </c>
      <c r="P12" s="348">
        <v>5.8475999999999999</v>
      </c>
      <c r="Q12" s="348">
        <v>5.319</v>
      </c>
      <c r="R12" s="348">
        <v>5.7457000000000003</v>
      </c>
      <c r="S12" s="348">
        <v>5.6181000000000001</v>
      </c>
      <c r="T12" s="348">
        <v>6.1125999999999996</v>
      </c>
      <c r="U12" s="354">
        <v>5.8769999999999998</v>
      </c>
      <c r="V12" s="348">
        <v>5.9027000000000003</v>
      </c>
      <c r="W12" s="348">
        <v>7.1326999999999998</v>
      </c>
      <c r="X12" s="348">
        <v>7.1870000000000003</v>
      </c>
      <c r="Y12" s="375" t="s">
        <v>430</v>
      </c>
      <c r="Z12" s="348" t="s">
        <v>430</v>
      </c>
      <c r="AA12" s="348">
        <v>5.5907</v>
      </c>
      <c r="AB12" s="348">
        <v>6.3727999999999998</v>
      </c>
      <c r="AC12" s="348">
        <v>5.9143999999999997</v>
      </c>
      <c r="AD12" s="348">
        <v>5.9622999999999999</v>
      </c>
      <c r="AE12" s="348">
        <v>5.5907</v>
      </c>
      <c r="AF12" s="348">
        <v>5.9606000000000003</v>
      </c>
      <c r="AG12" s="569"/>
      <c r="AH12" s="346">
        <v>109</v>
      </c>
      <c r="AI12" s="346">
        <v>43</v>
      </c>
      <c r="AJ12" s="346">
        <v>47</v>
      </c>
      <c r="AK12" s="346">
        <v>53</v>
      </c>
      <c r="AL12" s="346">
        <v>129</v>
      </c>
      <c r="AM12" s="346">
        <v>120</v>
      </c>
      <c r="AN12" s="346">
        <v>74</v>
      </c>
      <c r="AO12" s="572">
        <v>36</v>
      </c>
      <c r="AP12" s="346">
        <v>32</v>
      </c>
      <c r="AQ12" s="346">
        <v>82</v>
      </c>
      <c r="AR12" s="346">
        <v>77</v>
      </c>
      <c r="AS12" s="346" t="s">
        <v>430</v>
      </c>
      <c r="AT12" s="346" t="s">
        <v>430</v>
      </c>
      <c r="AU12" s="346">
        <v>54</v>
      </c>
      <c r="AV12" s="346">
        <v>108</v>
      </c>
      <c r="AW12" s="346">
        <v>60</v>
      </c>
      <c r="AX12" s="346">
        <v>65</v>
      </c>
      <c r="AY12" s="346">
        <v>54</v>
      </c>
      <c r="AZ12" s="584"/>
      <c r="BA12" s="467">
        <v>57.38</v>
      </c>
      <c r="BB12" s="348">
        <v>33</v>
      </c>
      <c r="BC12" s="348" t="s">
        <v>430</v>
      </c>
      <c r="BD12" s="348" t="s">
        <v>430</v>
      </c>
      <c r="BE12" s="375" t="s">
        <v>430</v>
      </c>
      <c r="BF12" s="375">
        <v>9.6199999999999992</v>
      </c>
      <c r="BG12" s="374"/>
      <c r="BH12" s="594">
        <v>9.6199999999999992</v>
      </c>
      <c r="BI12" s="348" t="s">
        <v>430</v>
      </c>
      <c r="BJ12" s="348" t="s">
        <v>430</v>
      </c>
      <c r="BK12" s="348">
        <v>33</v>
      </c>
      <c r="BL12" s="348" t="s">
        <v>430</v>
      </c>
      <c r="BM12" s="375">
        <v>50.09</v>
      </c>
      <c r="BN12" s="375" t="s">
        <v>430</v>
      </c>
      <c r="BO12" s="375">
        <v>7.29</v>
      </c>
      <c r="BP12" s="375" t="s">
        <v>430</v>
      </c>
      <c r="BQ12" s="375" t="s">
        <v>430</v>
      </c>
      <c r="BR12" s="374"/>
      <c r="BS12" s="468" t="s">
        <v>430</v>
      </c>
      <c r="BT12" s="348" t="s">
        <v>430</v>
      </c>
      <c r="BU12" s="374"/>
      <c r="BV12" s="430" t="s">
        <v>554</v>
      </c>
    </row>
    <row r="13" spans="1:74" s="428" customFormat="1" ht="11" x14ac:dyDescent="0.3">
      <c r="A13" s="841" t="s">
        <v>8209</v>
      </c>
      <c r="B13" s="842"/>
      <c r="C13" s="843">
        <v>44603</v>
      </c>
      <c r="D13" s="842"/>
      <c r="E13" s="844">
        <v>6641.49</v>
      </c>
      <c r="F13" s="842"/>
      <c r="G13" s="845">
        <v>13.1496</v>
      </c>
      <c r="H13" s="847"/>
      <c r="I13" s="846">
        <v>0.68</v>
      </c>
      <c r="J13" s="846">
        <v>5.83</v>
      </c>
      <c r="K13" s="846">
        <v>0.64</v>
      </c>
      <c r="L13" s="846">
        <v>0.66</v>
      </c>
      <c r="M13" s="851"/>
      <c r="N13" s="848">
        <v>5.2747000000000002</v>
      </c>
      <c r="O13" s="846">
        <v>-0.55510000000000004</v>
      </c>
      <c r="P13" s="846">
        <v>3.7698</v>
      </c>
      <c r="Q13" s="846">
        <v>4.0111999999999997</v>
      </c>
      <c r="R13" s="846">
        <v>6.8295000000000003</v>
      </c>
      <c r="S13" s="846">
        <v>5.4538000000000002</v>
      </c>
      <c r="T13" s="846">
        <v>6.0594999999999999</v>
      </c>
      <c r="U13" s="856">
        <v>6.1181000000000001</v>
      </c>
      <c r="V13" s="846">
        <v>5.9862000000000002</v>
      </c>
      <c r="W13" s="846">
        <v>7.4324000000000003</v>
      </c>
      <c r="X13" s="846">
        <v>7.4469000000000003</v>
      </c>
      <c r="Y13" s="852" t="s">
        <v>430</v>
      </c>
      <c r="Z13" s="846" t="s">
        <v>430</v>
      </c>
      <c r="AA13" s="846">
        <v>4.3975999999999997</v>
      </c>
      <c r="AB13" s="846">
        <v>6.1479999999999997</v>
      </c>
      <c r="AC13" s="846">
        <v>6.0830000000000002</v>
      </c>
      <c r="AD13" s="846">
        <v>6.2801999999999998</v>
      </c>
      <c r="AE13" s="846">
        <v>4.3975999999999997</v>
      </c>
      <c r="AF13" s="846">
        <v>6.3795999999999999</v>
      </c>
      <c r="AG13" s="936"/>
      <c r="AH13" s="844">
        <v>117</v>
      </c>
      <c r="AI13" s="844">
        <v>94</v>
      </c>
      <c r="AJ13" s="844">
        <v>89</v>
      </c>
      <c r="AK13" s="844">
        <v>74</v>
      </c>
      <c r="AL13" s="844">
        <v>116</v>
      </c>
      <c r="AM13" s="844">
        <v>123</v>
      </c>
      <c r="AN13" s="844">
        <v>76</v>
      </c>
      <c r="AO13" s="937">
        <v>15</v>
      </c>
      <c r="AP13" s="844">
        <v>25</v>
      </c>
      <c r="AQ13" s="844">
        <v>52</v>
      </c>
      <c r="AR13" s="844">
        <v>49</v>
      </c>
      <c r="AS13" s="844" t="s">
        <v>430</v>
      </c>
      <c r="AT13" s="844" t="s">
        <v>430</v>
      </c>
      <c r="AU13" s="844">
        <v>86</v>
      </c>
      <c r="AV13" s="844">
        <v>114</v>
      </c>
      <c r="AW13" s="844">
        <v>45</v>
      </c>
      <c r="AX13" s="844">
        <v>30</v>
      </c>
      <c r="AY13" s="844">
        <v>86</v>
      </c>
      <c r="AZ13" s="938"/>
      <c r="BA13" s="853">
        <v>97.39</v>
      </c>
      <c r="BB13" s="846" t="s">
        <v>430</v>
      </c>
      <c r="BC13" s="846" t="s">
        <v>430</v>
      </c>
      <c r="BD13" s="846" t="s">
        <v>430</v>
      </c>
      <c r="BE13" s="852" t="s">
        <v>430</v>
      </c>
      <c r="BF13" s="852">
        <v>2.61</v>
      </c>
      <c r="BG13" s="847"/>
      <c r="BH13" s="939">
        <v>2.61</v>
      </c>
      <c r="BI13" s="846" t="s">
        <v>430</v>
      </c>
      <c r="BJ13" s="846" t="s">
        <v>430</v>
      </c>
      <c r="BK13" s="846" t="s">
        <v>430</v>
      </c>
      <c r="BL13" s="846" t="s">
        <v>430</v>
      </c>
      <c r="BM13" s="852">
        <v>97.39</v>
      </c>
      <c r="BN13" s="852" t="s">
        <v>430</v>
      </c>
      <c r="BO13" s="852" t="s">
        <v>430</v>
      </c>
      <c r="BP13" s="852" t="s">
        <v>430</v>
      </c>
      <c r="BQ13" s="852" t="s">
        <v>430</v>
      </c>
      <c r="BR13" s="847"/>
      <c r="BS13" s="854" t="s">
        <v>430</v>
      </c>
      <c r="BT13" s="846" t="s">
        <v>430</v>
      </c>
      <c r="BU13" s="847"/>
      <c r="BV13" s="906" t="s">
        <v>8206</v>
      </c>
    </row>
    <row r="14" spans="1:74" s="428" customFormat="1" x14ac:dyDescent="0.25">
      <c r="A14" s="345" t="s">
        <v>8210</v>
      </c>
      <c r="B14" s="373"/>
      <c r="C14" s="719">
        <v>44278</v>
      </c>
      <c r="D14" s="373"/>
      <c r="E14" s="346">
        <v>5318.31</v>
      </c>
      <c r="F14" s="373"/>
      <c r="G14" s="347">
        <v>13.815099999999999</v>
      </c>
      <c r="H14" s="374"/>
      <c r="I14" s="348">
        <v>0.87944999999999995</v>
      </c>
      <c r="J14" s="348">
        <v>5.74</v>
      </c>
      <c r="K14" s="348">
        <v>0.83562000000000003</v>
      </c>
      <c r="L14" s="348">
        <v>0.86026999999999998</v>
      </c>
      <c r="M14" s="362"/>
      <c r="N14" s="350">
        <v>17.445799999999998</v>
      </c>
      <c r="O14" s="348">
        <v>4.4050000000000002</v>
      </c>
      <c r="P14" s="348">
        <v>4.9490999999999996</v>
      </c>
      <c r="Q14" s="348">
        <v>5.6359000000000004</v>
      </c>
      <c r="R14" s="348">
        <v>6.6946000000000003</v>
      </c>
      <c r="S14" s="348">
        <v>5.7305999999999999</v>
      </c>
      <c r="T14" s="348">
        <v>5.5217000000000001</v>
      </c>
      <c r="U14" s="354">
        <v>5.4071999999999996</v>
      </c>
      <c r="V14" s="348">
        <v>5.5594999999999999</v>
      </c>
      <c r="W14" s="348">
        <v>7.2256999999999998</v>
      </c>
      <c r="X14" s="348">
        <v>7.2907000000000002</v>
      </c>
      <c r="Y14" s="375">
        <v>6.1847000000000003</v>
      </c>
      <c r="Z14" s="348" t="s">
        <v>430</v>
      </c>
      <c r="AA14" s="348">
        <v>4.1356999999999999</v>
      </c>
      <c r="AB14" s="348">
        <v>5.9157999999999999</v>
      </c>
      <c r="AC14" s="348">
        <v>5.4192999999999998</v>
      </c>
      <c r="AD14" s="348">
        <v>5.6025</v>
      </c>
      <c r="AE14" s="348">
        <v>4.1356999999999999</v>
      </c>
      <c r="AF14" s="348">
        <v>6.2656999999999998</v>
      </c>
      <c r="AG14" s="569"/>
      <c r="AH14" s="346">
        <v>66</v>
      </c>
      <c r="AI14" s="346">
        <v>52</v>
      </c>
      <c r="AJ14" s="346">
        <v>65</v>
      </c>
      <c r="AK14" s="346">
        <v>44</v>
      </c>
      <c r="AL14" s="346">
        <v>121</v>
      </c>
      <c r="AM14" s="346">
        <v>116</v>
      </c>
      <c r="AN14" s="346">
        <v>109</v>
      </c>
      <c r="AO14" s="572">
        <v>94</v>
      </c>
      <c r="AP14" s="346">
        <v>67</v>
      </c>
      <c r="AQ14" s="346">
        <v>69</v>
      </c>
      <c r="AR14" s="346">
        <v>72</v>
      </c>
      <c r="AS14" s="346">
        <v>12</v>
      </c>
      <c r="AT14" s="346" t="s">
        <v>430</v>
      </c>
      <c r="AU14" s="346">
        <v>96</v>
      </c>
      <c r="AV14" s="346">
        <v>117</v>
      </c>
      <c r="AW14" s="346">
        <v>97</v>
      </c>
      <c r="AX14" s="346">
        <v>103</v>
      </c>
      <c r="AY14" s="346">
        <v>96</v>
      </c>
      <c r="AZ14" s="584"/>
      <c r="BA14" s="467">
        <v>98.09</v>
      </c>
      <c r="BB14" s="348" t="s">
        <v>430</v>
      </c>
      <c r="BC14" s="348" t="s">
        <v>430</v>
      </c>
      <c r="BD14" s="348" t="s">
        <v>430</v>
      </c>
      <c r="BE14" s="375" t="s">
        <v>430</v>
      </c>
      <c r="BF14" s="375">
        <v>1.91</v>
      </c>
      <c r="BG14" s="374"/>
      <c r="BH14" s="594">
        <v>1.91</v>
      </c>
      <c r="BI14" s="348" t="s">
        <v>430</v>
      </c>
      <c r="BJ14" s="348" t="s">
        <v>430</v>
      </c>
      <c r="BK14" s="348" t="s">
        <v>430</v>
      </c>
      <c r="BL14" s="348" t="s">
        <v>430</v>
      </c>
      <c r="BM14" s="375">
        <v>98.09</v>
      </c>
      <c r="BN14" s="375" t="s">
        <v>430</v>
      </c>
      <c r="BO14" s="375" t="s">
        <v>430</v>
      </c>
      <c r="BP14" s="375" t="s">
        <v>430</v>
      </c>
      <c r="BQ14" s="375" t="s">
        <v>430</v>
      </c>
      <c r="BR14" s="374"/>
      <c r="BS14" s="468" t="s">
        <v>430</v>
      </c>
      <c r="BT14" s="348" t="s">
        <v>430</v>
      </c>
      <c r="BU14" s="374"/>
      <c r="BV14" s="430" t="s">
        <v>554</v>
      </c>
    </row>
    <row r="15" spans="1:74" s="428" customFormat="1" x14ac:dyDescent="0.25">
      <c r="A15" s="345" t="s">
        <v>8211</v>
      </c>
      <c r="B15" s="373"/>
      <c r="C15" s="719">
        <v>44273</v>
      </c>
      <c r="D15" s="373"/>
      <c r="E15" s="889">
        <v>4820.6099999999997</v>
      </c>
      <c r="F15" s="373"/>
      <c r="G15" s="347" t="s">
        <v>430</v>
      </c>
      <c r="H15" s="374"/>
      <c r="I15" s="904">
        <v>0</v>
      </c>
      <c r="J15" s="904">
        <v>5.2304000000000004</v>
      </c>
      <c r="K15" s="348" t="s">
        <v>430</v>
      </c>
      <c r="L15" s="904">
        <v>2.7000000000000001E-3</v>
      </c>
      <c r="M15" s="362"/>
      <c r="N15" s="350" t="s">
        <v>430</v>
      </c>
      <c r="O15" s="348" t="s">
        <v>430</v>
      </c>
      <c r="P15" s="348" t="s">
        <v>430</v>
      </c>
      <c r="Q15" s="348" t="s">
        <v>430</v>
      </c>
      <c r="R15" s="348" t="s">
        <v>430</v>
      </c>
      <c r="S15" s="348" t="s">
        <v>430</v>
      </c>
      <c r="T15" s="348" t="s">
        <v>430</v>
      </c>
      <c r="U15" s="354" t="s">
        <v>430</v>
      </c>
      <c r="V15" s="348" t="s">
        <v>430</v>
      </c>
      <c r="W15" s="348" t="s">
        <v>430</v>
      </c>
      <c r="X15" s="348" t="s">
        <v>430</v>
      </c>
      <c r="Y15" s="375" t="s">
        <v>430</v>
      </c>
      <c r="Z15" s="348" t="s">
        <v>430</v>
      </c>
      <c r="AA15" s="348" t="s">
        <v>430</v>
      </c>
      <c r="AB15" s="348" t="s">
        <v>430</v>
      </c>
      <c r="AC15" s="348" t="s">
        <v>430</v>
      </c>
      <c r="AD15" s="348" t="s">
        <v>430</v>
      </c>
      <c r="AE15" s="348" t="s">
        <v>430</v>
      </c>
      <c r="AF15" s="348" t="s">
        <v>430</v>
      </c>
      <c r="AG15" s="569"/>
      <c r="AH15" s="346" t="s">
        <v>430</v>
      </c>
      <c r="AI15" s="346" t="s">
        <v>430</v>
      </c>
      <c r="AJ15" s="346" t="s">
        <v>430</v>
      </c>
      <c r="AK15" s="346" t="s">
        <v>430</v>
      </c>
      <c r="AL15" s="346" t="s">
        <v>430</v>
      </c>
      <c r="AM15" s="346" t="s">
        <v>430</v>
      </c>
      <c r="AN15" s="346" t="s">
        <v>430</v>
      </c>
      <c r="AO15" s="572" t="s">
        <v>430</v>
      </c>
      <c r="AP15" s="346" t="s">
        <v>430</v>
      </c>
      <c r="AQ15" s="346" t="s">
        <v>430</v>
      </c>
      <c r="AR15" s="346" t="s">
        <v>430</v>
      </c>
      <c r="AS15" s="346" t="s">
        <v>430</v>
      </c>
      <c r="AT15" s="346" t="s">
        <v>430</v>
      </c>
      <c r="AU15" s="346" t="s">
        <v>430</v>
      </c>
      <c r="AV15" s="346" t="s">
        <v>430</v>
      </c>
      <c r="AW15" s="346" t="s">
        <v>430</v>
      </c>
      <c r="AX15" s="346" t="s">
        <v>430</v>
      </c>
      <c r="AY15" s="346" t="s">
        <v>430</v>
      </c>
      <c r="AZ15" s="584"/>
      <c r="BA15" s="467" t="s">
        <v>430</v>
      </c>
      <c r="BB15" s="348" t="s">
        <v>430</v>
      </c>
      <c r="BC15" s="348" t="s">
        <v>430</v>
      </c>
      <c r="BD15" s="348" t="s">
        <v>430</v>
      </c>
      <c r="BE15" s="375" t="s">
        <v>430</v>
      </c>
      <c r="BF15" s="951">
        <v>100</v>
      </c>
      <c r="BG15" s="374"/>
      <c r="BH15" s="952">
        <v>100</v>
      </c>
      <c r="BI15" s="348" t="s">
        <v>430</v>
      </c>
      <c r="BJ15" s="348" t="s">
        <v>430</v>
      </c>
      <c r="BK15" s="348" t="s">
        <v>430</v>
      </c>
      <c r="BL15" s="348" t="s">
        <v>430</v>
      </c>
      <c r="BM15" s="375" t="s">
        <v>430</v>
      </c>
      <c r="BN15" s="375" t="s">
        <v>430</v>
      </c>
      <c r="BO15" s="375" t="s">
        <v>430</v>
      </c>
      <c r="BP15" s="375" t="s">
        <v>430</v>
      </c>
      <c r="BQ15" s="375" t="s">
        <v>430</v>
      </c>
      <c r="BR15" s="374"/>
      <c r="BS15" s="468" t="s">
        <v>430</v>
      </c>
      <c r="BT15" s="348" t="s">
        <v>430</v>
      </c>
      <c r="BU15" s="374"/>
      <c r="BV15" s="430" t="s">
        <v>4689</v>
      </c>
    </row>
    <row r="16" spans="1:74" s="428" customFormat="1" x14ac:dyDescent="0.25">
      <c r="A16" s="345" t="s">
        <v>8212</v>
      </c>
      <c r="B16" s="373"/>
      <c r="C16" s="719">
        <v>44035</v>
      </c>
      <c r="D16" s="373"/>
      <c r="E16" s="346">
        <v>4643.41</v>
      </c>
      <c r="F16" s="373"/>
      <c r="G16" s="347">
        <v>14.280099999999999</v>
      </c>
      <c r="H16" s="374"/>
      <c r="I16" s="348">
        <v>4.58</v>
      </c>
      <c r="J16" s="348">
        <v>7.08</v>
      </c>
      <c r="K16" s="348">
        <v>3.68</v>
      </c>
      <c r="L16" s="348">
        <v>3.94</v>
      </c>
      <c r="M16" s="362"/>
      <c r="N16" s="350" t="s">
        <v>430</v>
      </c>
      <c r="O16" s="348">
        <v>-51.485599999999998</v>
      </c>
      <c r="P16" s="348">
        <v>-36.248399999999997</v>
      </c>
      <c r="Q16" s="348">
        <v>-9.1519999999999992</v>
      </c>
      <c r="R16" s="348">
        <v>10.5138</v>
      </c>
      <c r="S16" s="348">
        <v>9.2576999999999998</v>
      </c>
      <c r="T16" s="348">
        <v>5.8242000000000003</v>
      </c>
      <c r="U16" s="354">
        <v>4.2771999999999997</v>
      </c>
      <c r="V16" s="348">
        <v>4.8567999999999998</v>
      </c>
      <c r="W16" s="348">
        <v>7.7442000000000002</v>
      </c>
      <c r="X16" s="348">
        <v>7.4675000000000002</v>
      </c>
      <c r="Y16" s="375">
        <v>6.5839999999999996</v>
      </c>
      <c r="Z16" s="348" t="s">
        <v>430</v>
      </c>
      <c r="AA16" s="348">
        <v>1.0399</v>
      </c>
      <c r="AB16" s="348">
        <v>12.8414</v>
      </c>
      <c r="AC16" s="348">
        <v>4.8613999999999997</v>
      </c>
      <c r="AD16" s="348">
        <v>5.2614000000000001</v>
      </c>
      <c r="AE16" s="348">
        <v>1.0399</v>
      </c>
      <c r="AF16" s="348">
        <v>6.1379999999999999</v>
      </c>
      <c r="AG16" s="569"/>
      <c r="AH16" s="346" t="s">
        <v>430</v>
      </c>
      <c r="AI16" s="346">
        <v>138</v>
      </c>
      <c r="AJ16" s="346">
        <v>137</v>
      </c>
      <c r="AK16" s="346">
        <v>137</v>
      </c>
      <c r="AL16" s="346">
        <v>31</v>
      </c>
      <c r="AM16" s="346">
        <v>27</v>
      </c>
      <c r="AN16" s="346">
        <v>95</v>
      </c>
      <c r="AO16" s="572">
        <v>122</v>
      </c>
      <c r="AP16" s="346">
        <v>104</v>
      </c>
      <c r="AQ16" s="346">
        <v>12</v>
      </c>
      <c r="AR16" s="346">
        <v>46</v>
      </c>
      <c r="AS16" s="346">
        <v>7</v>
      </c>
      <c r="AT16" s="346" t="s">
        <v>430</v>
      </c>
      <c r="AU16" s="346">
        <v>134</v>
      </c>
      <c r="AV16" s="346">
        <v>13</v>
      </c>
      <c r="AW16" s="346">
        <v>125</v>
      </c>
      <c r="AX16" s="346">
        <v>121</v>
      </c>
      <c r="AY16" s="346">
        <v>134</v>
      </c>
      <c r="AZ16" s="584"/>
      <c r="BA16" s="467" t="s">
        <v>430</v>
      </c>
      <c r="BB16" s="348">
        <v>99.84</v>
      </c>
      <c r="BC16" s="348" t="s">
        <v>430</v>
      </c>
      <c r="BD16" s="348" t="s">
        <v>430</v>
      </c>
      <c r="BE16" s="375" t="s">
        <v>430</v>
      </c>
      <c r="BF16" s="375">
        <v>0.16</v>
      </c>
      <c r="BG16" s="374"/>
      <c r="BH16" s="594">
        <v>0.16</v>
      </c>
      <c r="BI16" s="348" t="s">
        <v>430</v>
      </c>
      <c r="BJ16" s="348" t="s">
        <v>430</v>
      </c>
      <c r="BK16" s="348" t="s">
        <v>430</v>
      </c>
      <c r="BL16" s="348" t="s">
        <v>430</v>
      </c>
      <c r="BM16" s="375" t="s">
        <v>430</v>
      </c>
      <c r="BN16" s="375" t="s">
        <v>430</v>
      </c>
      <c r="BO16" s="375" t="s">
        <v>430</v>
      </c>
      <c r="BP16" s="375">
        <v>99.84</v>
      </c>
      <c r="BQ16" s="375" t="s">
        <v>430</v>
      </c>
      <c r="BR16" s="374"/>
      <c r="BS16" s="468" t="s">
        <v>430</v>
      </c>
      <c r="BT16" s="348" t="s">
        <v>430</v>
      </c>
      <c r="BU16" s="374"/>
      <c r="BV16" s="430" t="s">
        <v>4689</v>
      </c>
    </row>
    <row r="17" spans="1:74" s="428" customFormat="1" x14ac:dyDescent="0.25">
      <c r="A17" s="345" t="s">
        <v>8213</v>
      </c>
      <c r="B17" s="373"/>
      <c r="C17" s="719">
        <v>44545</v>
      </c>
      <c r="D17" s="373"/>
      <c r="E17" s="346">
        <v>4313.6000000000004</v>
      </c>
      <c r="F17" s="373"/>
      <c r="G17" s="347">
        <v>13.420400000000001</v>
      </c>
      <c r="H17" s="374"/>
      <c r="I17" s="348">
        <v>5.64</v>
      </c>
      <c r="J17" s="348">
        <v>7.16</v>
      </c>
      <c r="K17" s="348">
        <v>4.3899999999999997</v>
      </c>
      <c r="L17" s="348">
        <v>4.7</v>
      </c>
      <c r="M17" s="362"/>
      <c r="N17" s="350" t="s">
        <v>430</v>
      </c>
      <c r="O17" s="348">
        <v>-16.711099999999998</v>
      </c>
      <c r="P17" s="348">
        <v>-42.9833</v>
      </c>
      <c r="Q17" s="348">
        <v>-10.525499999999999</v>
      </c>
      <c r="R17" s="348">
        <v>13.7568</v>
      </c>
      <c r="S17" s="348">
        <v>9.5357000000000003</v>
      </c>
      <c r="T17" s="348">
        <v>5.3853999999999997</v>
      </c>
      <c r="U17" s="354">
        <v>4.5049000000000001</v>
      </c>
      <c r="V17" s="348">
        <v>4.9786000000000001</v>
      </c>
      <c r="W17" s="348">
        <v>7.7256</v>
      </c>
      <c r="X17" s="348">
        <v>7.6524000000000001</v>
      </c>
      <c r="Y17" s="375" t="s">
        <v>430</v>
      </c>
      <c r="Z17" s="348" t="s">
        <v>430</v>
      </c>
      <c r="AA17" s="348">
        <v>-9.1041000000000007</v>
      </c>
      <c r="AB17" s="348">
        <v>13.5304</v>
      </c>
      <c r="AC17" s="348">
        <v>4.6611000000000002</v>
      </c>
      <c r="AD17" s="348">
        <v>5.1965000000000003</v>
      </c>
      <c r="AE17" s="348">
        <v>-9.1041000000000007</v>
      </c>
      <c r="AF17" s="348">
        <v>6.6287000000000003</v>
      </c>
      <c r="AG17" s="569"/>
      <c r="AH17" s="346" t="s">
        <v>430</v>
      </c>
      <c r="AI17" s="346">
        <v>126</v>
      </c>
      <c r="AJ17" s="346">
        <v>138</v>
      </c>
      <c r="AK17" s="346">
        <v>138</v>
      </c>
      <c r="AL17" s="346">
        <v>14</v>
      </c>
      <c r="AM17" s="346">
        <v>24</v>
      </c>
      <c r="AN17" s="346">
        <v>119</v>
      </c>
      <c r="AO17" s="572">
        <v>120</v>
      </c>
      <c r="AP17" s="346">
        <v>101</v>
      </c>
      <c r="AQ17" s="346">
        <v>14</v>
      </c>
      <c r="AR17" s="346">
        <v>24</v>
      </c>
      <c r="AS17" s="346" t="s">
        <v>430</v>
      </c>
      <c r="AT17" s="346" t="s">
        <v>430</v>
      </c>
      <c r="AU17" s="346">
        <v>138</v>
      </c>
      <c r="AV17" s="346">
        <v>10</v>
      </c>
      <c r="AW17" s="346">
        <v>126</v>
      </c>
      <c r="AX17" s="346">
        <v>122</v>
      </c>
      <c r="AY17" s="346">
        <v>138</v>
      </c>
      <c r="AZ17" s="584"/>
      <c r="BA17" s="467" t="s">
        <v>430</v>
      </c>
      <c r="BB17" s="348">
        <v>99.77</v>
      </c>
      <c r="BC17" s="348" t="s">
        <v>430</v>
      </c>
      <c r="BD17" s="348" t="s">
        <v>430</v>
      </c>
      <c r="BE17" s="375" t="s">
        <v>430</v>
      </c>
      <c r="BF17" s="375">
        <v>0.23</v>
      </c>
      <c r="BG17" s="374"/>
      <c r="BH17" s="594">
        <v>0.23</v>
      </c>
      <c r="BI17" s="348" t="s">
        <v>430</v>
      </c>
      <c r="BJ17" s="348" t="s">
        <v>430</v>
      </c>
      <c r="BK17" s="348" t="s">
        <v>430</v>
      </c>
      <c r="BL17" s="348" t="s">
        <v>430</v>
      </c>
      <c r="BM17" s="375" t="s">
        <v>430</v>
      </c>
      <c r="BN17" s="375" t="s">
        <v>430</v>
      </c>
      <c r="BO17" s="375" t="s">
        <v>430</v>
      </c>
      <c r="BP17" s="375">
        <v>99.77</v>
      </c>
      <c r="BQ17" s="375" t="s">
        <v>430</v>
      </c>
      <c r="BR17" s="374"/>
      <c r="BS17" s="468" t="s">
        <v>430</v>
      </c>
      <c r="BT17" s="348" t="s">
        <v>430</v>
      </c>
      <c r="BU17" s="374"/>
      <c r="BV17" s="430" t="s">
        <v>4689</v>
      </c>
    </row>
    <row r="18" spans="1:74" s="428" customFormat="1" x14ac:dyDescent="0.25">
      <c r="A18" s="345" t="s">
        <v>8214</v>
      </c>
      <c r="B18" s="373"/>
      <c r="C18" s="719">
        <v>44035</v>
      </c>
      <c r="D18" s="373"/>
      <c r="E18" s="889">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4689</v>
      </c>
    </row>
    <row r="19" spans="1:74" s="428" customFormat="1" x14ac:dyDescent="0.25">
      <c r="A19" s="345" t="s">
        <v>8215</v>
      </c>
      <c r="B19" s="373"/>
      <c r="C19" s="719">
        <v>44278</v>
      </c>
      <c r="D19" s="373"/>
      <c r="E19" s="346">
        <v>3441.99</v>
      </c>
      <c r="F19" s="373"/>
      <c r="G19" s="347">
        <v>13.914999999999999</v>
      </c>
      <c r="H19" s="374"/>
      <c r="I19" s="348">
        <v>3.9199999999999999E-3</v>
      </c>
      <c r="J19" s="348">
        <v>5.92</v>
      </c>
      <c r="K19" s="348">
        <v>3.5599999999999998E-3</v>
      </c>
      <c r="L19" s="348">
        <v>3.6700000000000001E-3</v>
      </c>
      <c r="M19" s="362"/>
      <c r="N19" s="350">
        <v>37.022799999999997</v>
      </c>
      <c r="O19" s="348">
        <v>14.969900000000001</v>
      </c>
      <c r="P19" s="348">
        <v>13.412100000000001</v>
      </c>
      <c r="Q19" s="348">
        <v>6.9885999999999999</v>
      </c>
      <c r="R19" s="348">
        <v>8.3811999999999998</v>
      </c>
      <c r="S19" s="348">
        <v>5.5140000000000002</v>
      </c>
      <c r="T19" s="348">
        <v>5.4993999999999996</v>
      </c>
      <c r="U19" s="354">
        <v>5.4854000000000003</v>
      </c>
      <c r="V19" s="348">
        <v>5.5959000000000003</v>
      </c>
      <c r="W19" s="348">
        <v>7.4077000000000002</v>
      </c>
      <c r="X19" s="348">
        <v>7.4257999999999997</v>
      </c>
      <c r="Y19" s="375">
        <v>6.3434999999999997</v>
      </c>
      <c r="Z19" s="348" t="s">
        <v>430</v>
      </c>
      <c r="AA19" s="348">
        <v>5.7195</v>
      </c>
      <c r="AB19" s="348">
        <v>6.9539999999999997</v>
      </c>
      <c r="AC19" s="348">
        <v>5.5246000000000004</v>
      </c>
      <c r="AD19" s="348">
        <v>5.7824999999999998</v>
      </c>
      <c r="AE19" s="348">
        <v>5.7195</v>
      </c>
      <c r="AF19" s="348">
        <v>6.4097999999999997</v>
      </c>
      <c r="AG19" s="569"/>
      <c r="AH19" s="346">
        <v>23</v>
      </c>
      <c r="AI19" s="346">
        <v>9</v>
      </c>
      <c r="AJ19" s="346">
        <v>9</v>
      </c>
      <c r="AK19" s="346">
        <v>26</v>
      </c>
      <c r="AL19" s="346">
        <v>55</v>
      </c>
      <c r="AM19" s="346">
        <v>121</v>
      </c>
      <c r="AN19" s="346">
        <v>114</v>
      </c>
      <c r="AO19" s="572">
        <v>84</v>
      </c>
      <c r="AP19" s="346">
        <v>63</v>
      </c>
      <c r="AQ19" s="346">
        <v>55</v>
      </c>
      <c r="AR19" s="346">
        <v>54</v>
      </c>
      <c r="AS19" s="346">
        <v>9</v>
      </c>
      <c r="AT19" s="346" t="s">
        <v>430</v>
      </c>
      <c r="AU19" s="346">
        <v>51</v>
      </c>
      <c r="AV19" s="346">
        <v>93</v>
      </c>
      <c r="AW19" s="346">
        <v>88</v>
      </c>
      <c r="AX19" s="346">
        <v>91</v>
      </c>
      <c r="AY19" s="346">
        <v>51</v>
      </c>
      <c r="AZ19" s="584"/>
      <c r="BA19" s="467">
        <v>96.67</v>
      </c>
      <c r="BB19" s="348" t="s">
        <v>430</v>
      </c>
      <c r="BC19" s="348" t="s">
        <v>430</v>
      </c>
      <c r="BD19" s="348" t="s">
        <v>430</v>
      </c>
      <c r="BE19" s="375" t="s">
        <v>430</v>
      </c>
      <c r="BF19" s="375">
        <v>3.33</v>
      </c>
      <c r="BG19" s="374"/>
      <c r="BH19" s="594">
        <v>3.33</v>
      </c>
      <c r="BI19" s="348" t="s">
        <v>430</v>
      </c>
      <c r="BJ19" s="348" t="s">
        <v>430</v>
      </c>
      <c r="BK19" s="348" t="s">
        <v>430</v>
      </c>
      <c r="BL19" s="348" t="s">
        <v>430</v>
      </c>
      <c r="BM19" s="375">
        <v>96.67</v>
      </c>
      <c r="BN19" s="375" t="s">
        <v>430</v>
      </c>
      <c r="BO19" s="375" t="s">
        <v>430</v>
      </c>
      <c r="BP19" s="375" t="s">
        <v>430</v>
      </c>
      <c r="BQ19" s="375" t="s">
        <v>430</v>
      </c>
      <c r="BR19" s="374"/>
      <c r="BS19" s="468" t="s">
        <v>430</v>
      </c>
      <c r="BT19" s="348" t="s">
        <v>430</v>
      </c>
      <c r="BU19" s="374"/>
      <c r="BV19" s="430" t="s">
        <v>554</v>
      </c>
    </row>
    <row r="20" spans="1:74" s="428" customFormat="1" x14ac:dyDescent="0.25">
      <c r="A20" s="345" t="s">
        <v>8216</v>
      </c>
      <c r="B20" s="373"/>
      <c r="C20" s="719">
        <v>44589</v>
      </c>
      <c r="D20" s="373"/>
      <c r="E20" s="346">
        <v>3283.88</v>
      </c>
      <c r="F20" s="373"/>
      <c r="G20" s="347">
        <v>13.226900000000001</v>
      </c>
      <c r="H20" s="374"/>
      <c r="I20" s="904">
        <v>0.55000000000000004</v>
      </c>
      <c r="J20" s="904">
        <v>6.1</v>
      </c>
      <c r="K20" s="904">
        <v>0.53</v>
      </c>
      <c r="L20" s="904">
        <v>0.54</v>
      </c>
      <c r="M20" s="362"/>
      <c r="N20" s="350">
        <v>4.4157999999999999</v>
      </c>
      <c r="O20" s="348">
        <v>1.3798999999999999</v>
      </c>
      <c r="P20" s="348">
        <v>3.9056999999999999</v>
      </c>
      <c r="Q20" s="348">
        <v>4.3634000000000004</v>
      </c>
      <c r="R20" s="348">
        <v>5.7763</v>
      </c>
      <c r="S20" s="348">
        <v>5.3311999999999999</v>
      </c>
      <c r="T20" s="348">
        <v>5.7484999999999999</v>
      </c>
      <c r="U20" s="354">
        <v>5.7896999999999998</v>
      </c>
      <c r="V20" s="348">
        <v>5.8083999999999998</v>
      </c>
      <c r="W20" s="348">
        <v>7.2141000000000002</v>
      </c>
      <c r="X20" s="348">
        <v>7.3053999999999997</v>
      </c>
      <c r="Y20" s="375" t="s">
        <v>430</v>
      </c>
      <c r="Z20" s="348" t="s">
        <v>430</v>
      </c>
      <c r="AA20" s="348">
        <v>4.5277000000000003</v>
      </c>
      <c r="AB20" s="348">
        <v>5.8738000000000001</v>
      </c>
      <c r="AC20" s="348">
        <v>5.7198000000000002</v>
      </c>
      <c r="AD20" s="348">
        <v>6.0349000000000004</v>
      </c>
      <c r="AE20" s="348">
        <v>4.5277000000000003</v>
      </c>
      <c r="AF20" s="348">
        <v>6.4626999999999999</v>
      </c>
      <c r="AG20" s="569"/>
      <c r="AH20" s="346">
        <v>119</v>
      </c>
      <c r="AI20" s="346">
        <v>77</v>
      </c>
      <c r="AJ20" s="346">
        <v>85</v>
      </c>
      <c r="AK20" s="346">
        <v>69</v>
      </c>
      <c r="AL20" s="346">
        <v>128</v>
      </c>
      <c r="AM20" s="346">
        <v>128</v>
      </c>
      <c r="AN20" s="346">
        <v>97</v>
      </c>
      <c r="AO20" s="572">
        <v>43</v>
      </c>
      <c r="AP20" s="346">
        <v>41</v>
      </c>
      <c r="AQ20" s="346">
        <v>70</v>
      </c>
      <c r="AR20" s="346">
        <v>67</v>
      </c>
      <c r="AS20" s="346" t="s">
        <v>430</v>
      </c>
      <c r="AT20" s="346" t="s">
        <v>430</v>
      </c>
      <c r="AU20" s="346">
        <v>83</v>
      </c>
      <c r="AV20" s="346">
        <v>122</v>
      </c>
      <c r="AW20" s="346">
        <v>71</v>
      </c>
      <c r="AX20" s="346">
        <v>60</v>
      </c>
      <c r="AY20" s="346">
        <v>83</v>
      </c>
      <c r="AZ20" s="584"/>
      <c r="BA20" s="467">
        <v>96.29</v>
      </c>
      <c r="BB20" s="348" t="s">
        <v>430</v>
      </c>
      <c r="BC20" s="348" t="s">
        <v>430</v>
      </c>
      <c r="BD20" s="348" t="s">
        <v>430</v>
      </c>
      <c r="BE20" s="375" t="s">
        <v>430</v>
      </c>
      <c r="BF20" s="375">
        <v>3.71</v>
      </c>
      <c r="BG20" s="374"/>
      <c r="BH20" s="594">
        <v>3.71</v>
      </c>
      <c r="BI20" s="348" t="s">
        <v>430</v>
      </c>
      <c r="BJ20" s="348" t="s">
        <v>430</v>
      </c>
      <c r="BK20" s="348" t="s">
        <v>430</v>
      </c>
      <c r="BL20" s="348" t="s">
        <v>430</v>
      </c>
      <c r="BM20" s="375">
        <v>96.29</v>
      </c>
      <c r="BN20" s="375" t="s">
        <v>430</v>
      </c>
      <c r="BO20" s="375" t="s">
        <v>430</v>
      </c>
      <c r="BP20" s="375" t="s">
        <v>430</v>
      </c>
      <c r="BQ20" s="375" t="s">
        <v>430</v>
      </c>
      <c r="BR20" s="374"/>
      <c r="BS20" s="468" t="s">
        <v>430</v>
      </c>
      <c r="BT20" s="348" t="s">
        <v>430</v>
      </c>
      <c r="BU20" s="374"/>
      <c r="BV20" s="430" t="s">
        <v>554</v>
      </c>
    </row>
    <row r="21" spans="1:74" s="428" customFormat="1" ht="11" x14ac:dyDescent="0.3">
      <c r="A21" s="841" t="s">
        <v>8217</v>
      </c>
      <c r="B21" s="842"/>
      <c r="C21" s="843">
        <v>44603</v>
      </c>
      <c r="D21" s="842"/>
      <c r="E21" s="844">
        <v>3255.04</v>
      </c>
      <c r="F21" s="842"/>
      <c r="G21" s="845">
        <v>13.499000000000001</v>
      </c>
      <c r="H21" s="847"/>
      <c r="I21" s="846">
        <v>5.59</v>
      </c>
      <c r="J21" s="846">
        <v>7.27</v>
      </c>
      <c r="K21" s="846">
        <v>4.3899999999999997</v>
      </c>
      <c r="L21" s="846">
        <v>4.54</v>
      </c>
      <c r="M21" s="851"/>
      <c r="N21" s="848">
        <v>78.8536</v>
      </c>
      <c r="O21" s="846">
        <v>38.154200000000003</v>
      </c>
      <c r="P21" s="846">
        <v>5.1037999999999997</v>
      </c>
      <c r="Q21" s="846">
        <v>8.6813000000000002</v>
      </c>
      <c r="R21" s="846">
        <v>12.989800000000001</v>
      </c>
      <c r="S21" s="846">
        <v>10.2135</v>
      </c>
      <c r="T21" s="846">
        <v>8.1149000000000004</v>
      </c>
      <c r="U21" s="856">
        <v>6.0284000000000004</v>
      </c>
      <c r="V21" s="846">
        <v>4.5972</v>
      </c>
      <c r="W21" s="846">
        <v>7.4444999999999997</v>
      </c>
      <c r="X21" s="846">
        <v>7.6162999999999998</v>
      </c>
      <c r="Y21" s="852" t="s">
        <v>430</v>
      </c>
      <c r="Z21" s="846" t="s">
        <v>430</v>
      </c>
      <c r="AA21" s="846">
        <v>8.5152000000000001</v>
      </c>
      <c r="AB21" s="846">
        <v>11.9856</v>
      </c>
      <c r="AC21" s="846">
        <v>7.2629000000000001</v>
      </c>
      <c r="AD21" s="846">
        <v>6.3158000000000003</v>
      </c>
      <c r="AE21" s="846">
        <v>8.5152000000000001</v>
      </c>
      <c r="AF21" s="846">
        <v>7.0115999999999996</v>
      </c>
      <c r="AG21" s="936"/>
      <c r="AH21" s="844">
        <v>3</v>
      </c>
      <c r="AI21" s="844">
        <v>4</v>
      </c>
      <c r="AJ21" s="844">
        <v>61</v>
      </c>
      <c r="AK21" s="844">
        <v>11</v>
      </c>
      <c r="AL21" s="844">
        <v>18</v>
      </c>
      <c r="AM21" s="844">
        <v>15</v>
      </c>
      <c r="AN21" s="844">
        <v>6</v>
      </c>
      <c r="AO21" s="937">
        <v>23</v>
      </c>
      <c r="AP21" s="844">
        <v>114</v>
      </c>
      <c r="AQ21" s="844">
        <v>50</v>
      </c>
      <c r="AR21" s="844">
        <v>25</v>
      </c>
      <c r="AS21" s="844" t="s">
        <v>430</v>
      </c>
      <c r="AT21" s="844" t="s">
        <v>430</v>
      </c>
      <c r="AU21" s="844">
        <v>20</v>
      </c>
      <c r="AV21" s="844">
        <v>22</v>
      </c>
      <c r="AW21" s="844">
        <v>6</v>
      </c>
      <c r="AX21" s="844">
        <v>26</v>
      </c>
      <c r="AY21" s="844">
        <v>20</v>
      </c>
      <c r="AZ21" s="938"/>
      <c r="BA21" s="853">
        <v>96.27</v>
      </c>
      <c r="BB21" s="846" t="s">
        <v>430</v>
      </c>
      <c r="BC21" s="846" t="s">
        <v>430</v>
      </c>
      <c r="BD21" s="846" t="s">
        <v>430</v>
      </c>
      <c r="BE21" s="852" t="s">
        <v>430</v>
      </c>
      <c r="BF21" s="852">
        <v>3.73</v>
      </c>
      <c r="BG21" s="847"/>
      <c r="BH21" s="939">
        <v>3.73</v>
      </c>
      <c r="BI21" s="846" t="s">
        <v>430</v>
      </c>
      <c r="BJ21" s="846" t="s">
        <v>430</v>
      </c>
      <c r="BK21" s="846" t="s">
        <v>430</v>
      </c>
      <c r="BL21" s="846" t="s">
        <v>430</v>
      </c>
      <c r="BM21" s="852">
        <v>96.27</v>
      </c>
      <c r="BN21" s="852" t="s">
        <v>430</v>
      </c>
      <c r="BO21" s="852" t="s">
        <v>430</v>
      </c>
      <c r="BP21" s="852" t="s">
        <v>430</v>
      </c>
      <c r="BQ21" s="852" t="s">
        <v>430</v>
      </c>
      <c r="BR21" s="847"/>
      <c r="BS21" s="854" t="s">
        <v>430</v>
      </c>
      <c r="BT21" s="846" t="s">
        <v>430</v>
      </c>
      <c r="BU21" s="847"/>
      <c r="BV21" s="906" t="s">
        <v>8206</v>
      </c>
    </row>
    <row r="22" spans="1:74" s="428" customFormat="1" x14ac:dyDescent="0.25">
      <c r="A22" s="345" t="s">
        <v>8218</v>
      </c>
      <c r="B22" s="373"/>
      <c r="C22" s="719">
        <v>41369</v>
      </c>
      <c r="D22" s="373"/>
      <c r="E22" s="346">
        <v>3134.82</v>
      </c>
      <c r="F22" s="373"/>
      <c r="G22" s="347">
        <v>71.604900000000001</v>
      </c>
      <c r="H22" s="374"/>
      <c r="I22" s="348" t="s">
        <v>430</v>
      </c>
      <c r="J22" s="348" t="s">
        <v>430</v>
      </c>
      <c r="K22" s="348" t="s">
        <v>430</v>
      </c>
      <c r="L22" s="348" t="s">
        <v>430</v>
      </c>
      <c r="M22" s="362"/>
      <c r="N22" s="350">
        <v>21.319600000000001</v>
      </c>
      <c r="O22" s="348">
        <v>-4.7218</v>
      </c>
      <c r="P22" s="348">
        <v>1.8649</v>
      </c>
      <c r="Q22" s="348">
        <v>0.45879999999999999</v>
      </c>
      <c r="R22" s="348">
        <v>10.151400000000001</v>
      </c>
      <c r="S22" s="348">
        <v>7.6346999999999996</v>
      </c>
      <c r="T22" s="348">
        <v>7.3295000000000003</v>
      </c>
      <c r="U22" s="354">
        <v>6.3574999999999999</v>
      </c>
      <c r="V22" s="348">
        <v>6.4352999999999998</v>
      </c>
      <c r="W22" s="348">
        <v>7.2043999999999997</v>
      </c>
      <c r="X22" s="348">
        <v>10.1439</v>
      </c>
      <c r="Y22" s="375">
        <v>9.8838000000000008</v>
      </c>
      <c r="Z22" s="348">
        <v>9.5104000000000006</v>
      </c>
      <c r="AA22" s="348">
        <v>3.9478</v>
      </c>
      <c r="AB22" s="348">
        <v>8.4962</v>
      </c>
      <c r="AC22" s="348">
        <v>6.7675999999999998</v>
      </c>
      <c r="AD22" s="348">
        <v>6.7748999999999997</v>
      </c>
      <c r="AE22" s="348">
        <v>3.9478</v>
      </c>
      <c r="AF22" s="348">
        <v>9.5873000000000008</v>
      </c>
      <c r="AG22" s="569"/>
      <c r="AH22" s="346">
        <v>49</v>
      </c>
      <c r="AI22" s="346">
        <v>116</v>
      </c>
      <c r="AJ22" s="346">
        <v>119</v>
      </c>
      <c r="AK22" s="346">
        <v>116</v>
      </c>
      <c r="AL22" s="346">
        <v>34</v>
      </c>
      <c r="AM22" s="346">
        <v>35</v>
      </c>
      <c r="AN22" s="346">
        <v>25</v>
      </c>
      <c r="AO22" s="572">
        <v>12</v>
      </c>
      <c r="AP22" s="346">
        <v>11</v>
      </c>
      <c r="AQ22" s="346">
        <v>72</v>
      </c>
      <c r="AR22" s="346">
        <v>2</v>
      </c>
      <c r="AS22" s="346">
        <v>3</v>
      </c>
      <c r="AT22" s="346">
        <v>2</v>
      </c>
      <c r="AU22" s="346">
        <v>104</v>
      </c>
      <c r="AV22" s="346">
        <v>37</v>
      </c>
      <c r="AW22" s="346">
        <v>21</v>
      </c>
      <c r="AX22" s="346">
        <v>7</v>
      </c>
      <c r="AY22" s="346">
        <v>104</v>
      </c>
      <c r="AZ22" s="584"/>
      <c r="BA22" s="467" t="s">
        <v>430</v>
      </c>
      <c r="BB22" s="348">
        <v>97.96</v>
      </c>
      <c r="BC22" s="348" t="s">
        <v>430</v>
      </c>
      <c r="BD22" s="348" t="s">
        <v>430</v>
      </c>
      <c r="BE22" s="375" t="s">
        <v>430</v>
      </c>
      <c r="BF22" s="375">
        <v>2.04</v>
      </c>
      <c r="BG22" s="374"/>
      <c r="BH22" s="594">
        <v>2.04</v>
      </c>
      <c r="BI22" s="348" t="s">
        <v>430</v>
      </c>
      <c r="BJ22" s="348" t="s">
        <v>430</v>
      </c>
      <c r="BK22" s="348" t="s">
        <v>430</v>
      </c>
      <c r="BL22" s="348" t="s">
        <v>430</v>
      </c>
      <c r="BM22" s="375" t="s">
        <v>430</v>
      </c>
      <c r="BN22" s="375" t="s">
        <v>430</v>
      </c>
      <c r="BO22" s="375" t="s">
        <v>430</v>
      </c>
      <c r="BP22" s="375">
        <v>97.96</v>
      </c>
      <c r="BQ22" s="375" t="s">
        <v>430</v>
      </c>
      <c r="BR22" s="374"/>
      <c r="BS22" s="468" t="s">
        <v>430</v>
      </c>
      <c r="BT22" s="348" t="s">
        <v>430</v>
      </c>
      <c r="BU22" s="374"/>
      <c r="BV22" s="430" t="s">
        <v>554</v>
      </c>
    </row>
    <row r="23" spans="1:74" s="428" customFormat="1" x14ac:dyDescent="0.25">
      <c r="A23" s="345" t="s">
        <v>8219</v>
      </c>
      <c r="B23" s="373"/>
      <c r="C23" s="719">
        <v>44649</v>
      </c>
      <c r="D23" s="373"/>
      <c r="E23" s="346">
        <v>2936.6</v>
      </c>
      <c r="F23" s="373"/>
      <c r="G23" s="347">
        <v>13.0434</v>
      </c>
      <c r="H23" s="374"/>
      <c r="I23" s="348">
        <v>0.56000000000000005</v>
      </c>
      <c r="J23" s="348">
        <v>6.5</v>
      </c>
      <c r="K23" s="348">
        <v>0.52</v>
      </c>
      <c r="L23" s="348">
        <v>0.54</v>
      </c>
      <c r="M23" s="362"/>
      <c r="N23" s="350">
        <v>11.7569</v>
      </c>
      <c r="O23" s="348">
        <v>1.5859000000000001</v>
      </c>
      <c r="P23" s="348">
        <v>4.0007000000000001</v>
      </c>
      <c r="Q23" s="348">
        <v>3.2622</v>
      </c>
      <c r="R23" s="348">
        <v>7.1779000000000002</v>
      </c>
      <c r="S23" s="348">
        <v>5.8941999999999997</v>
      </c>
      <c r="T23" s="348">
        <v>6.5033000000000003</v>
      </c>
      <c r="U23" s="354">
        <v>6.0278999999999998</v>
      </c>
      <c r="V23" s="348">
        <v>6.0206</v>
      </c>
      <c r="W23" s="348">
        <v>7.3886000000000003</v>
      </c>
      <c r="X23" s="348">
        <v>7.3414999999999999</v>
      </c>
      <c r="Y23" s="375" t="s">
        <v>430</v>
      </c>
      <c r="Z23" s="348" t="s">
        <v>430</v>
      </c>
      <c r="AA23" s="348">
        <v>4.8550000000000004</v>
      </c>
      <c r="AB23" s="348">
        <v>7.0006000000000004</v>
      </c>
      <c r="AC23" s="348">
        <v>6.1539000000000001</v>
      </c>
      <c r="AD23" s="348">
        <v>6.1952999999999996</v>
      </c>
      <c r="AE23" s="348">
        <v>4.8550000000000004</v>
      </c>
      <c r="AF23" s="348">
        <v>6.3718000000000004</v>
      </c>
      <c r="AG23" s="569"/>
      <c r="AH23" s="346">
        <v>91</v>
      </c>
      <c r="AI23" s="346">
        <v>75</v>
      </c>
      <c r="AJ23" s="346">
        <v>83</v>
      </c>
      <c r="AK23" s="346">
        <v>79</v>
      </c>
      <c r="AL23" s="346">
        <v>109</v>
      </c>
      <c r="AM23" s="346">
        <v>105</v>
      </c>
      <c r="AN23" s="346">
        <v>47</v>
      </c>
      <c r="AO23" s="572">
        <v>24</v>
      </c>
      <c r="AP23" s="346">
        <v>22</v>
      </c>
      <c r="AQ23" s="346">
        <v>56</v>
      </c>
      <c r="AR23" s="346">
        <v>64</v>
      </c>
      <c r="AS23" s="346" t="s">
        <v>430</v>
      </c>
      <c r="AT23" s="346" t="s">
        <v>430</v>
      </c>
      <c r="AU23" s="346">
        <v>72</v>
      </c>
      <c r="AV23" s="346">
        <v>90</v>
      </c>
      <c r="AW23" s="346">
        <v>39</v>
      </c>
      <c r="AX23" s="346">
        <v>39</v>
      </c>
      <c r="AY23" s="346">
        <v>72</v>
      </c>
      <c r="AZ23" s="584"/>
      <c r="BA23" s="467">
        <v>38.700000000000003</v>
      </c>
      <c r="BB23" s="348">
        <v>57.45</v>
      </c>
      <c r="BC23" s="348" t="s">
        <v>430</v>
      </c>
      <c r="BD23" s="348" t="s">
        <v>430</v>
      </c>
      <c r="BE23" s="375" t="s">
        <v>430</v>
      </c>
      <c r="BF23" s="375">
        <v>3.84</v>
      </c>
      <c r="BG23" s="374"/>
      <c r="BH23" s="594">
        <v>3.84</v>
      </c>
      <c r="BI23" s="348" t="s">
        <v>430</v>
      </c>
      <c r="BJ23" s="348" t="s">
        <v>430</v>
      </c>
      <c r="BK23" s="348">
        <v>57.45</v>
      </c>
      <c r="BL23" s="348" t="s">
        <v>430</v>
      </c>
      <c r="BM23" s="375">
        <v>38.700000000000003</v>
      </c>
      <c r="BN23" s="375" t="s">
        <v>430</v>
      </c>
      <c r="BO23" s="375" t="s">
        <v>430</v>
      </c>
      <c r="BP23" s="375" t="s">
        <v>430</v>
      </c>
      <c r="BQ23" s="375" t="s">
        <v>430</v>
      </c>
      <c r="BR23" s="374"/>
      <c r="BS23" s="468" t="s">
        <v>430</v>
      </c>
      <c r="BT23" s="348" t="s">
        <v>430</v>
      </c>
      <c r="BU23" s="374"/>
      <c r="BV23" s="430" t="s">
        <v>554</v>
      </c>
    </row>
    <row r="24" spans="1:74" s="428" customFormat="1" x14ac:dyDescent="0.25">
      <c r="A24" s="345" t="s">
        <v>8220</v>
      </c>
      <c r="B24" s="373"/>
      <c r="C24" s="719">
        <v>44838</v>
      </c>
      <c r="D24" s="373"/>
      <c r="E24" s="346">
        <v>2626.23</v>
      </c>
      <c r="F24" s="373"/>
      <c r="G24" s="347">
        <v>13.586399999999999</v>
      </c>
      <c r="H24" s="374"/>
      <c r="I24" s="348">
        <v>9.8288100000000007</v>
      </c>
      <c r="J24" s="348">
        <v>6.9152199999999997</v>
      </c>
      <c r="K24" s="348">
        <v>6.89</v>
      </c>
      <c r="L24" s="348">
        <v>7.1185999999999998</v>
      </c>
      <c r="M24" s="362"/>
      <c r="N24" s="350">
        <v>67.556200000000004</v>
      </c>
      <c r="O24" s="348">
        <v>-28.9453</v>
      </c>
      <c r="P24" s="348">
        <v>1.4204000000000001</v>
      </c>
      <c r="Q24" s="348">
        <v>2.2663000000000002</v>
      </c>
      <c r="R24" s="348">
        <v>14.471299999999999</v>
      </c>
      <c r="S24" s="348">
        <v>11.6944</v>
      </c>
      <c r="T24" s="348">
        <v>7.5145999999999997</v>
      </c>
      <c r="U24" s="354">
        <v>5.6791999999999998</v>
      </c>
      <c r="V24" s="348">
        <v>4.6620999999999997</v>
      </c>
      <c r="W24" s="348">
        <v>7.4928999999999997</v>
      </c>
      <c r="X24" s="348">
        <v>7.8349000000000002</v>
      </c>
      <c r="Y24" s="375" t="s">
        <v>430</v>
      </c>
      <c r="Z24" s="348" t="s">
        <v>430</v>
      </c>
      <c r="AA24" s="348">
        <v>9.0015999999999998</v>
      </c>
      <c r="AB24" s="348">
        <v>14.9626</v>
      </c>
      <c r="AC24" s="348">
        <v>6.5689000000000002</v>
      </c>
      <c r="AD24" s="348">
        <v>6.4855</v>
      </c>
      <c r="AE24" s="348">
        <v>9.0015999999999998</v>
      </c>
      <c r="AF24" s="348">
        <v>8.4375</v>
      </c>
      <c r="AG24" s="569"/>
      <c r="AH24" s="346">
        <v>8</v>
      </c>
      <c r="AI24" s="346">
        <v>134</v>
      </c>
      <c r="AJ24" s="346">
        <v>120</v>
      </c>
      <c r="AK24" s="346">
        <v>95</v>
      </c>
      <c r="AL24" s="346">
        <v>12</v>
      </c>
      <c r="AM24" s="346">
        <v>5</v>
      </c>
      <c r="AN24" s="346">
        <v>19</v>
      </c>
      <c r="AO24" s="572">
        <v>56</v>
      </c>
      <c r="AP24" s="346">
        <v>109</v>
      </c>
      <c r="AQ24" s="346">
        <v>41</v>
      </c>
      <c r="AR24" s="346">
        <v>11</v>
      </c>
      <c r="AS24" s="346" t="s">
        <v>430</v>
      </c>
      <c r="AT24" s="346" t="s">
        <v>430</v>
      </c>
      <c r="AU24" s="346">
        <v>17</v>
      </c>
      <c r="AV24" s="346">
        <v>3</v>
      </c>
      <c r="AW24" s="346">
        <v>27</v>
      </c>
      <c r="AX24" s="346">
        <v>16</v>
      </c>
      <c r="AY24" s="346">
        <v>17</v>
      </c>
      <c r="AZ24" s="584"/>
      <c r="BA24" s="467">
        <v>98.52</v>
      </c>
      <c r="BB24" s="348" t="s">
        <v>430</v>
      </c>
      <c r="BC24" s="348" t="s">
        <v>430</v>
      </c>
      <c r="BD24" s="348" t="s">
        <v>430</v>
      </c>
      <c r="BE24" s="375" t="s">
        <v>430</v>
      </c>
      <c r="BF24" s="375">
        <v>1.48</v>
      </c>
      <c r="BG24" s="374"/>
      <c r="BH24" s="594">
        <v>1.48</v>
      </c>
      <c r="BI24" s="348" t="s">
        <v>430</v>
      </c>
      <c r="BJ24" s="348" t="s">
        <v>430</v>
      </c>
      <c r="BK24" s="348" t="s">
        <v>430</v>
      </c>
      <c r="BL24" s="348" t="s">
        <v>430</v>
      </c>
      <c r="BM24" s="375">
        <v>98.52</v>
      </c>
      <c r="BN24" s="375" t="s">
        <v>430</v>
      </c>
      <c r="BO24" s="375" t="s">
        <v>430</v>
      </c>
      <c r="BP24" s="375" t="s">
        <v>430</v>
      </c>
      <c r="BQ24" s="375" t="s">
        <v>430</v>
      </c>
      <c r="BR24" s="374"/>
      <c r="BS24" s="468" t="s">
        <v>430</v>
      </c>
      <c r="BT24" s="348" t="s">
        <v>430</v>
      </c>
      <c r="BU24" s="374"/>
      <c r="BV24" s="430" t="s">
        <v>8206</v>
      </c>
    </row>
    <row r="25" spans="1:74" s="428" customFormat="1" x14ac:dyDescent="0.25">
      <c r="A25" s="345" t="s">
        <v>8221</v>
      </c>
      <c r="B25" s="373"/>
      <c r="C25" s="719">
        <v>45643</v>
      </c>
      <c r="D25" s="373"/>
      <c r="E25" s="346">
        <v>2574.6999999999998</v>
      </c>
      <c r="F25" s="373"/>
      <c r="G25" s="347">
        <v>11.170199999999999</v>
      </c>
      <c r="H25" s="374"/>
      <c r="I25" s="904">
        <v>0.21</v>
      </c>
      <c r="J25" s="904">
        <v>7.61</v>
      </c>
      <c r="K25" s="904">
        <v>0.2</v>
      </c>
      <c r="L25" s="904">
        <v>0.21</v>
      </c>
      <c r="M25" s="362"/>
      <c r="N25" s="350">
        <v>10.4594</v>
      </c>
      <c r="O25" s="348">
        <v>1.9609000000000001</v>
      </c>
      <c r="P25" s="348">
        <v>4.2046000000000001</v>
      </c>
      <c r="Q25" s="348">
        <v>2.0087999999999999</v>
      </c>
      <c r="R25" s="348">
        <v>7.7167000000000003</v>
      </c>
      <c r="S25" s="348">
        <v>6.7586000000000004</v>
      </c>
      <c r="T25" s="348">
        <v>7.3459000000000003</v>
      </c>
      <c r="U25" s="354">
        <v>6.7891000000000004</v>
      </c>
      <c r="V25" s="348">
        <v>6.7081</v>
      </c>
      <c r="W25" s="348" t="s">
        <v>430</v>
      </c>
      <c r="X25" s="348" t="s">
        <v>430</v>
      </c>
      <c r="Y25" s="375" t="s">
        <v>430</v>
      </c>
      <c r="Z25" s="348" t="s">
        <v>430</v>
      </c>
      <c r="AA25" s="348">
        <v>4.5018000000000002</v>
      </c>
      <c r="AB25" s="348">
        <v>7.9469000000000003</v>
      </c>
      <c r="AC25" s="348">
        <v>6.9310999999999998</v>
      </c>
      <c r="AD25" s="348">
        <v>6.7812999999999999</v>
      </c>
      <c r="AE25" s="348">
        <v>4.5018000000000002</v>
      </c>
      <c r="AF25" s="348">
        <v>7.2643000000000004</v>
      </c>
      <c r="AG25" s="569"/>
      <c r="AH25" s="346">
        <v>96</v>
      </c>
      <c r="AI25" s="346">
        <v>71</v>
      </c>
      <c r="AJ25" s="346">
        <v>81</v>
      </c>
      <c r="AK25" s="346">
        <v>98</v>
      </c>
      <c r="AL25" s="346">
        <v>89</v>
      </c>
      <c r="AM25" s="346">
        <v>64</v>
      </c>
      <c r="AN25" s="346">
        <v>24</v>
      </c>
      <c r="AO25" s="572">
        <v>6</v>
      </c>
      <c r="AP25" s="346">
        <v>7</v>
      </c>
      <c r="AQ25" s="346" t="s">
        <v>430</v>
      </c>
      <c r="AR25" s="346" t="s">
        <v>430</v>
      </c>
      <c r="AS25" s="346" t="s">
        <v>430</v>
      </c>
      <c r="AT25" s="346" t="s">
        <v>430</v>
      </c>
      <c r="AU25" s="346">
        <v>84</v>
      </c>
      <c r="AV25" s="346">
        <v>46</v>
      </c>
      <c r="AW25" s="346">
        <v>12</v>
      </c>
      <c r="AX25" s="346">
        <v>6</v>
      </c>
      <c r="AY25" s="346">
        <v>84</v>
      </c>
      <c r="AZ25" s="584"/>
      <c r="BA25" s="467" t="s">
        <v>430</v>
      </c>
      <c r="BB25" s="348">
        <v>100.58</v>
      </c>
      <c r="BC25" s="348" t="s">
        <v>430</v>
      </c>
      <c r="BD25" s="348" t="s">
        <v>430</v>
      </c>
      <c r="BE25" s="375" t="s">
        <v>430</v>
      </c>
      <c r="BF25" s="375">
        <v>-0.57999999999999996</v>
      </c>
      <c r="BG25" s="374"/>
      <c r="BH25" s="594">
        <v>-0.57999999999999996</v>
      </c>
      <c r="BI25" s="348">
        <v>67.05</v>
      </c>
      <c r="BJ25" s="348">
        <v>6.7</v>
      </c>
      <c r="BK25" s="348">
        <v>26.82</v>
      </c>
      <c r="BL25" s="348" t="s">
        <v>430</v>
      </c>
      <c r="BM25" s="375" t="s">
        <v>430</v>
      </c>
      <c r="BN25" s="375" t="s">
        <v>430</v>
      </c>
      <c r="BO25" s="375" t="s">
        <v>430</v>
      </c>
      <c r="BP25" s="375" t="s">
        <v>430</v>
      </c>
      <c r="BQ25" s="375" t="s">
        <v>430</v>
      </c>
      <c r="BR25" s="374"/>
      <c r="BS25" s="468">
        <v>4.5174594804517501</v>
      </c>
      <c r="BT25" s="348">
        <v>13.5319945413532</v>
      </c>
      <c r="BU25" s="374"/>
      <c r="BV25" s="430" t="s">
        <v>554</v>
      </c>
    </row>
    <row r="26" spans="1:74" s="428" customFormat="1" x14ac:dyDescent="0.25">
      <c r="A26" s="345" t="s">
        <v>8222</v>
      </c>
      <c r="B26" s="373"/>
      <c r="C26" s="719">
        <v>45783</v>
      </c>
      <c r="D26" s="373"/>
      <c r="E26" s="346">
        <v>2220.38</v>
      </c>
      <c r="F26" s="373"/>
      <c r="G26" s="347">
        <v>10.854200000000001</v>
      </c>
      <c r="H26" s="374"/>
      <c r="I26" s="348">
        <v>0.41095999999999999</v>
      </c>
      <c r="J26" s="348">
        <v>6.92</v>
      </c>
      <c r="K26" s="348">
        <v>0.38081999999999999</v>
      </c>
      <c r="L26" s="348">
        <v>0.40822000000000003</v>
      </c>
      <c r="M26" s="362"/>
      <c r="N26" s="350">
        <v>13.1195</v>
      </c>
      <c r="O26" s="348">
        <v>2.2422</v>
      </c>
      <c r="P26" s="348">
        <v>4.8564999999999996</v>
      </c>
      <c r="Q26" s="348">
        <v>2.7892999999999999</v>
      </c>
      <c r="R26" s="348">
        <v>7.7725</v>
      </c>
      <c r="S26" s="348">
        <v>6.9549000000000003</v>
      </c>
      <c r="T26" s="348">
        <v>7.5796999999999999</v>
      </c>
      <c r="U26" s="354">
        <v>7.0598999999999998</v>
      </c>
      <c r="V26" s="348">
        <v>6.9420999999999999</v>
      </c>
      <c r="W26" s="348" t="s">
        <v>430</v>
      </c>
      <c r="X26" s="348" t="s">
        <v>430</v>
      </c>
      <c r="Y26" s="375" t="s">
        <v>430</v>
      </c>
      <c r="Z26" s="348" t="s">
        <v>430</v>
      </c>
      <c r="AA26" s="348">
        <v>4.9074999999999998</v>
      </c>
      <c r="AB26" s="348">
        <v>8.1672999999999991</v>
      </c>
      <c r="AC26" s="348">
        <v>7.1719999999999997</v>
      </c>
      <c r="AD26" s="348">
        <v>7.0182000000000002</v>
      </c>
      <c r="AE26" s="348">
        <v>4.9074999999999998</v>
      </c>
      <c r="AF26" s="348">
        <v>7.1028000000000002</v>
      </c>
      <c r="AG26" s="569"/>
      <c r="AH26" s="346">
        <v>83</v>
      </c>
      <c r="AI26" s="346">
        <v>66</v>
      </c>
      <c r="AJ26" s="346">
        <v>68</v>
      </c>
      <c r="AK26" s="346">
        <v>83</v>
      </c>
      <c r="AL26" s="346">
        <v>85</v>
      </c>
      <c r="AM26" s="346">
        <v>48</v>
      </c>
      <c r="AN26" s="346">
        <v>17</v>
      </c>
      <c r="AO26" s="572">
        <v>4</v>
      </c>
      <c r="AP26" s="346">
        <v>4</v>
      </c>
      <c r="AQ26" s="346" t="s">
        <v>430</v>
      </c>
      <c r="AR26" s="346" t="s">
        <v>430</v>
      </c>
      <c r="AS26" s="346" t="s">
        <v>430</v>
      </c>
      <c r="AT26" s="346" t="s">
        <v>430</v>
      </c>
      <c r="AU26" s="346">
        <v>71</v>
      </c>
      <c r="AV26" s="346">
        <v>41</v>
      </c>
      <c r="AW26" s="346">
        <v>8</v>
      </c>
      <c r="AX26" s="346">
        <v>4</v>
      </c>
      <c r="AY26" s="346">
        <v>71</v>
      </c>
      <c r="AZ26" s="584"/>
      <c r="BA26" s="467" t="s">
        <v>430</v>
      </c>
      <c r="BB26" s="348">
        <v>99.36</v>
      </c>
      <c r="BC26" s="348" t="s">
        <v>430</v>
      </c>
      <c r="BD26" s="348" t="s">
        <v>430</v>
      </c>
      <c r="BE26" s="375" t="s">
        <v>430</v>
      </c>
      <c r="BF26" s="375">
        <v>0.64</v>
      </c>
      <c r="BG26" s="374"/>
      <c r="BH26" s="594">
        <v>0.64</v>
      </c>
      <c r="BI26" s="348">
        <v>52.83</v>
      </c>
      <c r="BJ26" s="348">
        <v>11.78</v>
      </c>
      <c r="BK26" s="348">
        <v>34.74</v>
      </c>
      <c r="BL26" s="348" t="s">
        <v>430</v>
      </c>
      <c r="BM26" s="375" t="s">
        <v>430</v>
      </c>
      <c r="BN26" s="375" t="s">
        <v>430</v>
      </c>
      <c r="BO26" s="375" t="s">
        <v>430</v>
      </c>
      <c r="BP26" s="375" t="s">
        <v>430</v>
      </c>
      <c r="BQ26" s="375" t="s">
        <v>430</v>
      </c>
      <c r="BR26" s="374"/>
      <c r="BS26" s="468">
        <v>3.1764945612706001</v>
      </c>
      <c r="BT26" s="348">
        <v>23.048498419219399</v>
      </c>
      <c r="BU26" s="374"/>
      <c r="BV26" s="430" t="s">
        <v>554</v>
      </c>
    </row>
    <row r="27" spans="1:74" s="428" customFormat="1" x14ac:dyDescent="0.25">
      <c r="A27" s="345" t="s">
        <v>8223</v>
      </c>
      <c r="B27" s="373"/>
      <c r="C27" s="719">
        <v>41275</v>
      </c>
      <c r="D27" s="373"/>
      <c r="E27" s="346">
        <v>2470.7199999999998</v>
      </c>
      <c r="F27" s="373"/>
      <c r="G27" s="347">
        <v>45.478499999999997</v>
      </c>
      <c r="H27" s="374"/>
      <c r="I27" s="348" t="s">
        <v>430</v>
      </c>
      <c r="J27" s="348" t="s">
        <v>430</v>
      </c>
      <c r="K27" s="348" t="s">
        <v>430</v>
      </c>
      <c r="L27" s="348" t="s">
        <v>430</v>
      </c>
      <c r="M27" s="362"/>
      <c r="N27" s="350">
        <v>9.3123000000000005</v>
      </c>
      <c r="O27" s="348">
        <v>-6.4172000000000002</v>
      </c>
      <c r="P27" s="348">
        <v>2.0874999999999999</v>
      </c>
      <c r="Q27" s="348">
        <v>-0.75080000000000002</v>
      </c>
      <c r="R27" s="348">
        <v>8.8493999999999993</v>
      </c>
      <c r="S27" s="348">
        <v>7.0449000000000002</v>
      </c>
      <c r="T27" s="348">
        <v>6.4535999999999998</v>
      </c>
      <c r="U27" s="354">
        <v>5.5530999999999997</v>
      </c>
      <c r="V27" s="348">
        <v>5.5967000000000002</v>
      </c>
      <c r="W27" s="348">
        <v>3.3927</v>
      </c>
      <c r="X27" s="348">
        <v>9.9187999999999992</v>
      </c>
      <c r="Y27" s="375">
        <v>10.8453</v>
      </c>
      <c r="Z27" s="348">
        <v>11.711399999999999</v>
      </c>
      <c r="AA27" s="348">
        <v>3.0638999999999998</v>
      </c>
      <c r="AB27" s="348">
        <v>8.2538</v>
      </c>
      <c r="AC27" s="348">
        <v>5.8444000000000003</v>
      </c>
      <c r="AD27" s="348">
        <v>6.0209000000000001</v>
      </c>
      <c r="AE27" s="348">
        <v>3.0638999999999998</v>
      </c>
      <c r="AF27" s="348">
        <v>11.136699999999999</v>
      </c>
      <c r="AG27" s="569"/>
      <c r="AH27" s="346">
        <v>97</v>
      </c>
      <c r="AI27" s="346">
        <v>119</v>
      </c>
      <c r="AJ27" s="346">
        <v>115</v>
      </c>
      <c r="AK27" s="346">
        <v>126</v>
      </c>
      <c r="AL27" s="346">
        <v>43</v>
      </c>
      <c r="AM27" s="346">
        <v>43</v>
      </c>
      <c r="AN27" s="346">
        <v>50</v>
      </c>
      <c r="AO27" s="572">
        <v>77</v>
      </c>
      <c r="AP27" s="346">
        <v>62</v>
      </c>
      <c r="AQ27" s="346">
        <v>92</v>
      </c>
      <c r="AR27" s="346">
        <v>3</v>
      </c>
      <c r="AS27" s="346">
        <v>2</v>
      </c>
      <c r="AT27" s="346">
        <v>1</v>
      </c>
      <c r="AU27" s="346">
        <v>123</v>
      </c>
      <c r="AV27" s="346">
        <v>39</v>
      </c>
      <c r="AW27" s="346">
        <v>64</v>
      </c>
      <c r="AX27" s="346">
        <v>61</v>
      </c>
      <c r="AY27" s="346">
        <v>123</v>
      </c>
      <c r="AZ27" s="584"/>
      <c r="BA27" s="467" t="s">
        <v>430</v>
      </c>
      <c r="BB27" s="348">
        <v>99.17</v>
      </c>
      <c r="BC27" s="348" t="s">
        <v>430</v>
      </c>
      <c r="BD27" s="348" t="s">
        <v>430</v>
      </c>
      <c r="BE27" s="375" t="s">
        <v>430</v>
      </c>
      <c r="BF27" s="375">
        <v>0.83</v>
      </c>
      <c r="BG27" s="374"/>
      <c r="BH27" s="594">
        <v>0.83</v>
      </c>
      <c r="BI27" s="348" t="s">
        <v>430</v>
      </c>
      <c r="BJ27" s="348" t="s">
        <v>430</v>
      </c>
      <c r="BK27" s="348" t="s">
        <v>430</v>
      </c>
      <c r="BL27" s="348" t="s">
        <v>430</v>
      </c>
      <c r="BM27" s="375" t="s">
        <v>430</v>
      </c>
      <c r="BN27" s="375" t="s">
        <v>430</v>
      </c>
      <c r="BO27" s="375" t="s">
        <v>430</v>
      </c>
      <c r="BP27" s="375">
        <v>99.17</v>
      </c>
      <c r="BQ27" s="375" t="s">
        <v>430</v>
      </c>
      <c r="BR27" s="374"/>
      <c r="BS27" s="468" t="s">
        <v>430</v>
      </c>
      <c r="BT27" s="348" t="s">
        <v>430</v>
      </c>
      <c r="BU27" s="374"/>
      <c r="BV27" s="430" t="s">
        <v>554</v>
      </c>
    </row>
    <row r="28" spans="1:74" s="428" customFormat="1" x14ac:dyDescent="0.25">
      <c r="A28" s="345" t="s">
        <v>8224</v>
      </c>
      <c r="B28" s="373"/>
      <c r="C28" s="719">
        <v>44483</v>
      </c>
      <c r="D28" s="373"/>
      <c r="E28" s="346">
        <v>2123.1</v>
      </c>
      <c r="F28" s="373"/>
      <c r="G28" s="347">
        <v>13.29</v>
      </c>
      <c r="H28" s="374"/>
      <c r="I28" s="348">
        <v>0.69</v>
      </c>
      <c r="J28" s="348">
        <v>6.45</v>
      </c>
      <c r="K28" s="348">
        <v>0.64</v>
      </c>
      <c r="L28" s="348">
        <v>0.68</v>
      </c>
      <c r="M28" s="362"/>
      <c r="N28" s="350">
        <v>12.6379</v>
      </c>
      <c r="O28" s="348">
        <v>0.36620000000000003</v>
      </c>
      <c r="P28" s="348">
        <v>3.2585000000000002</v>
      </c>
      <c r="Q28" s="348">
        <v>2.3955000000000002</v>
      </c>
      <c r="R28" s="348">
        <v>7.2384000000000004</v>
      </c>
      <c r="S28" s="348">
        <v>5.6219000000000001</v>
      </c>
      <c r="T28" s="348">
        <v>6.2110000000000003</v>
      </c>
      <c r="U28" s="354">
        <v>5.8070000000000004</v>
      </c>
      <c r="V28" s="348">
        <v>5.8289999999999997</v>
      </c>
      <c r="W28" s="348">
        <v>7.3705999999999996</v>
      </c>
      <c r="X28" s="348">
        <v>7.3521000000000001</v>
      </c>
      <c r="Y28" s="375" t="s">
        <v>430</v>
      </c>
      <c r="Z28" s="348" t="s">
        <v>430</v>
      </c>
      <c r="AA28" s="348">
        <v>4.3166000000000002</v>
      </c>
      <c r="AB28" s="348">
        <v>6.7587000000000002</v>
      </c>
      <c r="AC28" s="348">
        <v>5.9038000000000004</v>
      </c>
      <c r="AD28" s="348">
        <v>6.0174000000000003</v>
      </c>
      <c r="AE28" s="348">
        <v>4.3166000000000002</v>
      </c>
      <c r="AF28" s="348">
        <v>6.1626000000000003</v>
      </c>
      <c r="AG28" s="569"/>
      <c r="AH28" s="346">
        <v>86</v>
      </c>
      <c r="AI28" s="346">
        <v>82</v>
      </c>
      <c r="AJ28" s="346">
        <v>102</v>
      </c>
      <c r="AK28" s="346">
        <v>91</v>
      </c>
      <c r="AL28" s="346">
        <v>105</v>
      </c>
      <c r="AM28" s="346">
        <v>119</v>
      </c>
      <c r="AN28" s="346">
        <v>68</v>
      </c>
      <c r="AO28" s="572">
        <v>41</v>
      </c>
      <c r="AP28" s="346">
        <v>38</v>
      </c>
      <c r="AQ28" s="346">
        <v>59</v>
      </c>
      <c r="AR28" s="346">
        <v>63</v>
      </c>
      <c r="AS28" s="346" t="s">
        <v>430</v>
      </c>
      <c r="AT28" s="346" t="s">
        <v>430</v>
      </c>
      <c r="AU28" s="346">
        <v>88</v>
      </c>
      <c r="AV28" s="346">
        <v>99</v>
      </c>
      <c r="AW28" s="346">
        <v>61</v>
      </c>
      <c r="AX28" s="346">
        <v>62</v>
      </c>
      <c r="AY28" s="346">
        <v>88</v>
      </c>
      <c r="AZ28" s="584"/>
      <c r="BA28" s="467">
        <v>46.77</v>
      </c>
      <c r="BB28" s="348">
        <v>50.26</v>
      </c>
      <c r="BC28" s="348" t="s">
        <v>430</v>
      </c>
      <c r="BD28" s="348" t="s">
        <v>430</v>
      </c>
      <c r="BE28" s="375" t="s">
        <v>430</v>
      </c>
      <c r="BF28" s="375">
        <v>2.97</v>
      </c>
      <c r="BG28" s="374"/>
      <c r="BH28" s="594">
        <v>2.97</v>
      </c>
      <c r="BI28" s="348" t="s">
        <v>430</v>
      </c>
      <c r="BJ28" s="348" t="s">
        <v>430</v>
      </c>
      <c r="BK28" s="348">
        <v>50.26</v>
      </c>
      <c r="BL28" s="348" t="s">
        <v>430</v>
      </c>
      <c r="BM28" s="375">
        <v>46.77</v>
      </c>
      <c r="BN28" s="375" t="s">
        <v>430</v>
      </c>
      <c r="BO28" s="375" t="s">
        <v>430</v>
      </c>
      <c r="BP28" s="375" t="s">
        <v>430</v>
      </c>
      <c r="BQ28" s="375" t="s">
        <v>430</v>
      </c>
      <c r="BR28" s="374"/>
      <c r="BS28" s="468" t="s">
        <v>430</v>
      </c>
      <c r="BT28" s="348" t="s">
        <v>430</v>
      </c>
      <c r="BU28" s="374"/>
      <c r="BV28" s="430" t="s">
        <v>8206</v>
      </c>
    </row>
    <row r="29" spans="1:74" s="428" customFormat="1" x14ac:dyDescent="0.25">
      <c r="A29" s="345" t="s">
        <v>8225</v>
      </c>
      <c r="B29" s="373"/>
      <c r="C29" s="719">
        <v>44909</v>
      </c>
      <c r="D29" s="373"/>
      <c r="E29" s="346">
        <v>2130.2399999999998</v>
      </c>
      <c r="F29" s="373"/>
      <c r="G29" s="347">
        <v>13.1435</v>
      </c>
      <c r="H29" s="374"/>
      <c r="I29" s="348">
        <v>6.52</v>
      </c>
      <c r="J29" s="348">
        <v>7.18</v>
      </c>
      <c r="K29" s="348">
        <v>4.87</v>
      </c>
      <c r="L29" s="348">
        <v>5.22</v>
      </c>
      <c r="M29" s="362"/>
      <c r="N29" s="350" t="s">
        <v>430</v>
      </c>
      <c r="O29" s="348">
        <v>-42.39</v>
      </c>
      <c r="P29" s="348">
        <v>-20.848700000000001</v>
      </c>
      <c r="Q29" s="348">
        <v>2.6728000000000001</v>
      </c>
      <c r="R29" s="348">
        <v>20.4163</v>
      </c>
      <c r="S29" s="348">
        <v>10.5291</v>
      </c>
      <c r="T29" s="348">
        <v>6.1140999999999996</v>
      </c>
      <c r="U29" s="354">
        <v>5.0842000000000001</v>
      </c>
      <c r="V29" s="348">
        <v>5.1620999999999997</v>
      </c>
      <c r="W29" s="348">
        <v>7.7633999999999999</v>
      </c>
      <c r="X29" s="348">
        <v>7.6965000000000003</v>
      </c>
      <c r="Y29" s="375" t="s">
        <v>430</v>
      </c>
      <c r="Z29" s="348" t="s">
        <v>430</v>
      </c>
      <c r="AA29" s="348">
        <v>6.6273999999999997</v>
      </c>
      <c r="AB29" s="348">
        <v>15.997</v>
      </c>
      <c r="AC29" s="348">
        <v>5.6767000000000003</v>
      </c>
      <c r="AD29" s="348">
        <v>5.7496</v>
      </c>
      <c r="AE29" s="348">
        <v>6.6273999999999997</v>
      </c>
      <c r="AF29" s="348">
        <v>7.9196</v>
      </c>
      <c r="AG29" s="569"/>
      <c r="AH29" s="346" t="s">
        <v>430</v>
      </c>
      <c r="AI29" s="346">
        <v>135</v>
      </c>
      <c r="AJ29" s="346">
        <v>136</v>
      </c>
      <c r="AK29" s="346">
        <v>86</v>
      </c>
      <c r="AL29" s="346">
        <v>2</v>
      </c>
      <c r="AM29" s="346">
        <v>11</v>
      </c>
      <c r="AN29" s="346">
        <v>73</v>
      </c>
      <c r="AO29" s="572">
        <v>113</v>
      </c>
      <c r="AP29" s="346">
        <v>93</v>
      </c>
      <c r="AQ29" s="346">
        <v>11</v>
      </c>
      <c r="AR29" s="346">
        <v>19</v>
      </c>
      <c r="AS29" s="346" t="s">
        <v>430</v>
      </c>
      <c r="AT29" s="346" t="s">
        <v>430</v>
      </c>
      <c r="AU29" s="346">
        <v>37</v>
      </c>
      <c r="AV29" s="346">
        <v>1</v>
      </c>
      <c r="AW29" s="346">
        <v>75</v>
      </c>
      <c r="AX29" s="346">
        <v>95</v>
      </c>
      <c r="AY29" s="346">
        <v>37</v>
      </c>
      <c r="AZ29" s="584"/>
      <c r="BA29" s="467" t="s">
        <v>430</v>
      </c>
      <c r="BB29" s="348">
        <v>99.55</v>
      </c>
      <c r="BC29" s="348" t="s">
        <v>430</v>
      </c>
      <c r="BD29" s="348" t="s">
        <v>430</v>
      </c>
      <c r="BE29" s="375" t="s">
        <v>430</v>
      </c>
      <c r="BF29" s="375">
        <v>0.45</v>
      </c>
      <c r="BG29" s="374"/>
      <c r="BH29" s="594">
        <v>0.45</v>
      </c>
      <c r="BI29" s="348" t="s">
        <v>430</v>
      </c>
      <c r="BJ29" s="348" t="s">
        <v>430</v>
      </c>
      <c r="BK29" s="348" t="s">
        <v>430</v>
      </c>
      <c r="BL29" s="348" t="s">
        <v>430</v>
      </c>
      <c r="BM29" s="375" t="s">
        <v>430</v>
      </c>
      <c r="BN29" s="375" t="s">
        <v>430</v>
      </c>
      <c r="BO29" s="375" t="s">
        <v>430</v>
      </c>
      <c r="BP29" s="375">
        <v>99.55</v>
      </c>
      <c r="BQ29" s="375" t="s">
        <v>430</v>
      </c>
      <c r="BR29" s="374"/>
      <c r="BS29" s="468" t="s">
        <v>430</v>
      </c>
      <c r="BT29" s="348" t="s">
        <v>430</v>
      </c>
      <c r="BU29" s="374"/>
      <c r="BV29" s="430" t="s">
        <v>4689</v>
      </c>
    </row>
    <row r="30" spans="1:74" s="428" customFormat="1" x14ac:dyDescent="0.25">
      <c r="A30" s="345" t="s">
        <v>8226</v>
      </c>
      <c r="B30" s="373"/>
      <c r="C30" s="719">
        <v>43858</v>
      </c>
      <c r="D30" s="373"/>
      <c r="E30" s="346">
        <v>2151.5700000000002</v>
      </c>
      <c r="F30" s="373"/>
      <c r="G30" s="347">
        <v>15.6168</v>
      </c>
      <c r="H30" s="374"/>
      <c r="I30" s="348" t="s">
        <v>430</v>
      </c>
      <c r="J30" s="348" t="s">
        <v>430</v>
      </c>
      <c r="K30" s="348" t="s">
        <v>430</v>
      </c>
      <c r="L30" s="348" t="s">
        <v>430</v>
      </c>
      <c r="M30" s="362"/>
      <c r="N30" s="350" t="s">
        <v>430</v>
      </c>
      <c r="O30" s="348">
        <v>-17.7456</v>
      </c>
      <c r="P30" s="348">
        <v>-0.97370000000000001</v>
      </c>
      <c r="Q30" s="348">
        <v>-1.9224000000000001</v>
      </c>
      <c r="R30" s="348">
        <v>7.9725999999999999</v>
      </c>
      <c r="S30" s="348">
        <v>6.9066000000000001</v>
      </c>
      <c r="T30" s="348">
        <v>6.5934999999999997</v>
      </c>
      <c r="U30" s="354">
        <v>5.8483999999999998</v>
      </c>
      <c r="V30" s="348">
        <v>5.9020999999999999</v>
      </c>
      <c r="W30" s="348">
        <v>7.6881000000000004</v>
      </c>
      <c r="X30" s="348">
        <v>7.8198999999999996</v>
      </c>
      <c r="Y30" s="375">
        <v>6.7564000000000002</v>
      </c>
      <c r="Z30" s="348" t="s">
        <v>430</v>
      </c>
      <c r="AA30" s="348">
        <v>2.0116999999999998</v>
      </c>
      <c r="AB30" s="348">
        <v>8.1874000000000002</v>
      </c>
      <c r="AC30" s="348">
        <v>6.1341000000000001</v>
      </c>
      <c r="AD30" s="348">
        <v>6.2960000000000003</v>
      </c>
      <c r="AE30" s="348">
        <v>2.0116999999999998</v>
      </c>
      <c r="AF30" s="348">
        <v>7.1372999999999998</v>
      </c>
      <c r="AG30" s="569"/>
      <c r="AH30" s="346" t="s">
        <v>430</v>
      </c>
      <c r="AI30" s="346">
        <v>129</v>
      </c>
      <c r="AJ30" s="346">
        <v>130</v>
      </c>
      <c r="AK30" s="346">
        <v>131</v>
      </c>
      <c r="AL30" s="346">
        <v>70</v>
      </c>
      <c r="AM30" s="346">
        <v>50</v>
      </c>
      <c r="AN30" s="346">
        <v>42</v>
      </c>
      <c r="AO30" s="572">
        <v>38</v>
      </c>
      <c r="AP30" s="346">
        <v>33</v>
      </c>
      <c r="AQ30" s="346">
        <v>19</v>
      </c>
      <c r="AR30" s="346">
        <v>13</v>
      </c>
      <c r="AS30" s="346">
        <v>4</v>
      </c>
      <c r="AT30" s="346" t="s">
        <v>430</v>
      </c>
      <c r="AU30" s="346">
        <v>131</v>
      </c>
      <c r="AV30" s="346">
        <v>40</v>
      </c>
      <c r="AW30" s="346">
        <v>40</v>
      </c>
      <c r="AX30" s="346">
        <v>29</v>
      </c>
      <c r="AY30" s="346">
        <v>131</v>
      </c>
      <c r="AZ30" s="584"/>
      <c r="BA30" s="467" t="s">
        <v>430</v>
      </c>
      <c r="BB30" s="348">
        <v>99.84</v>
      </c>
      <c r="BC30" s="348" t="s">
        <v>430</v>
      </c>
      <c r="BD30" s="348" t="s">
        <v>430</v>
      </c>
      <c r="BE30" s="375" t="s">
        <v>430</v>
      </c>
      <c r="BF30" s="375">
        <v>0.16</v>
      </c>
      <c r="BG30" s="374"/>
      <c r="BH30" s="594">
        <v>0.16</v>
      </c>
      <c r="BI30" s="348" t="s">
        <v>430</v>
      </c>
      <c r="BJ30" s="348" t="s">
        <v>430</v>
      </c>
      <c r="BK30" s="348" t="s">
        <v>430</v>
      </c>
      <c r="BL30" s="348" t="s">
        <v>430</v>
      </c>
      <c r="BM30" s="375" t="s">
        <v>430</v>
      </c>
      <c r="BN30" s="375" t="s">
        <v>430</v>
      </c>
      <c r="BO30" s="375" t="s">
        <v>430</v>
      </c>
      <c r="BP30" s="375">
        <v>99.84</v>
      </c>
      <c r="BQ30" s="375" t="s">
        <v>430</v>
      </c>
      <c r="BR30" s="374"/>
      <c r="BS30" s="468" t="s">
        <v>430</v>
      </c>
      <c r="BT30" s="348" t="s">
        <v>430</v>
      </c>
      <c r="BU30" s="374"/>
      <c r="BV30" s="430" t="s">
        <v>554</v>
      </c>
    </row>
    <row r="31" spans="1:74" s="428" customFormat="1" x14ac:dyDescent="0.25">
      <c r="A31" s="345" t="s">
        <v>8227</v>
      </c>
      <c r="B31" s="373"/>
      <c r="C31" s="719">
        <v>45559</v>
      </c>
      <c r="D31" s="373"/>
      <c r="E31" s="346">
        <v>2112.29</v>
      </c>
      <c r="F31" s="373"/>
      <c r="G31" s="347">
        <v>11.443899999999999</v>
      </c>
      <c r="H31" s="374"/>
      <c r="I31" s="348">
        <v>0.89</v>
      </c>
      <c r="J31" s="348">
        <v>7.5178599999999998</v>
      </c>
      <c r="K31" s="348">
        <v>0.82</v>
      </c>
      <c r="L31" s="348">
        <v>0.88</v>
      </c>
      <c r="M31" s="362"/>
      <c r="N31" s="350">
        <v>18.1891</v>
      </c>
      <c r="O31" s="348">
        <v>-1.9134</v>
      </c>
      <c r="P31" s="348">
        <v>2.9632999999999998</v>
      </c>
      <c r="Q31" s="348">
        <v>2.3715000000000002</v>
      </c>
      <c r="R31" s="348">
        <v>7.9617000000000004</v>
      </c>
      <c r="S31" s="348">
        <v>6.2397</v>
      </c>
      <c r="T31" s="348">
        <v>6.6211000000000002</v>
      </c>
      <c r="U31" s="354">
        <v>6.0548000000000002</v>
      </c>
      <c r="V31" s="348">
        <v>6.2967000000000004</v>
      </c>
      <c r="W31" s="348" t="s">
        <v>430</v>
      </c>
      <c r="X31" s="348" t="s">
        <v>430</v>
      </c>
      <c r="Y31" s="375" t="s">
        <v>430</v>
      </c>
      <c r="Z31" s="348" t="s">
        <v>430</v>
      </c>
      <c r="AA31" s="348">
        <v>4.9543999999999997</v>
      </c>
      <c r="AB31" s="348">
        <v>7.4440999999999997</v>
      </c>
      <c r="AC31" s="348">
        <v>6.1231</v>
      </c>
      <c r="AD31" s="348">
        <v>6.2195</v>
      </c>
      <c r="AE31" s="348">
        <v>4.9543999999999997</v>
      </c>
      <c r="AF31" s="348">
        <v>7.7439999999999998</v>
      </c>
      <c r="AG31" s="569"/>
      <c r="AH31" s="346">
        <v>57</v>
      </c>
      <c r="AI31" s="346">
        <v>104</v>
      </c>
      <c r="AJ31" s="346">
        <v>107</v>
      </c>
      <c r="AK31" s="346">
        <v>93</v>
      </c>
      <c r="AL31" s="346">
        <v>73</v>
      </c>
      <c r="AM31" s="346">
        <v>91</v>
      </c>
      <c r="AN31" s="346">
        <v>39</v>
      </c>
      <c r="AO31" s="572">
        <v>21</v>
      </c>
      <c r="AP31" s="346">
        <v>13</v>
      </c>
      <c r="AQ31" s="346" t="s">
        <v>430</v>
      </c>
      <c r="AR31" s="346" t="s">
        <v>430</v>
      </c>
      <c r="AS31" s="346" t="s">
        <v>430</v>
      </c>
      <c r="AT31" s="346" t="s">
        <v>430</v>
      </c>
      <c r="AU31" s="346">
        <v>70</v>
      </c>
      <c r="AV31" s="346">
        <v>72</v>
      </c>
      <c r="AW31" s="346">
        <v>43</v>
      </c>
      <c r="AX31" s="346">
        <v>34</v>
      </c>
      <c r="AY31" s="346">
        <v>70</v>
      </c>
      <c r="AZ31" s="584"/>
      <c r="BA31" s="467" t="s">
        <v>430</v>
      </c>
      <c r="BB31" s="348">
        <v>99.87</v>
      </c>
      <c r="BC31" s="348" t="s">
        <v>430</v>
      </c>
      <c r="BD31" s="348" t="s">
        <v>430</v>
      </c>
      <c r="BE31" s="375" t="s">
        <v>430</v>
      </c>
      <c r="BF31" s="375">
        <v>0.13</v>
      </c>
      <c r="BG31" s="374"/>
      <c r="BH31" s="594">
        <v>0.13</v>
      </c>
      <c r="BI31" s="348" t="s">
        <v>430</v>
      </c>
      <c r="BJ31" s="348">
        <v>6.78</v>
      </c>
      <c r="BK31" s="348">
        <v>93.09</v>
      </c>
      <c r="BL31" s="348" t="s">
        <v>430</v>
      </c>
      <c r="BM31" s="375" t="s">
        <v>430</v>
      </c>
      <c r="BN31" s="375" t="s">
        <v>430</v>
      </c>
      <c r="BO31" s="375" t="s">
        <v>430</v>
      </c>
      <c r="BP31" s="375" t="s">
        <v>430</v>
      </c>
      <c r="BQ31" s="375" t="s">
        <v>430</v>
      </c>
      <c r="BR31" s="374"/>
      <c r="BS31" s="468">
        <v>2.56320542846208</v>
      </c>
      <c r="BT31" s="348">
        <v>93.862480833682596</v>
      </c>
      <c r="BU31" s="374"/>
      <c r="BV31" s="430" t="s">
        <v>554</v>
      </c>
    </row>
    <row r="32" spans="1:74" s="428" customFormat="1" x14ac:dyDescent="0.25">
      <c r="A32" s="345" t="s">
        <v>8228</v>
      </c>
      <c r="B32" s="373"/>
      <c r="C32" s="719">
        <v>44838</v>
      </c>
      <c r="D32" s="373"/>
      <c r="E32" s="346">
        <v>1919.97</v>
      </c>
      <c r="F32" s="373"/>
      <c r="G32" s="347">
        <v>13.354900000000001</v>
      </c>
      <c r="H32" s="374"/>
      <c r="I32" s="348">
        <v>2.7577699999999998</v>
      </c>
      <c r="J32" s="348">
        <v>6.1996700000000002</v>
      </c>
      <c r="K32" s="348">
        <v>2.4420799999999998</v>
      </c>
      <c r="L32" s="348">
        <v>2.5167299999999999</v>
      </c>
      <c r="M32" s="362"/>
      <c r="N32" s="350">
        <v>28.9937</v>
      </c>
      <c r="O32" s="348">
        <v>7.7487000000000004</v>
      </c>
      <c r="P32" s="348">
        <v>8.9172999999999991</v>
      </c>
      <c r="Q32" s="348">
        <v>7.0664999999999996</v>
      </c>
      <c r="R32" s="348">
        <v>7.4797000000000002</v>
      </c>
      <c r="S32" s="348">
        <v>7.0381999999999998</v>
      </c>
      <c r="T32" s="348">
        <v>5.0552999999999999</v>
      </c>
      <c r="U32" s="354">
        <v>5.2619999999999996</v>
      </c>
      <c r="V32" s="348">
        <v>5.2519999999999998</v>
      </c>
      <c r="W32" s="348">
        <v>7.6558000000000002</v>
      </c>
      <c r="X32" s="348">
        <v>7.6756000000000002</v>
      </c>
      <c r="Y32" s="375" t="s">
        <v>430</v>
      </c>
      <c r="Z32" s="348" t="s">
        <v>430</v>
      </c>
      <c r="AA32" s="348">
        <v>3.1301999999999999</v>
      </c>
      <c r="AB32" s="348">
        <v>8.9086999999999996</v>
      </c>
      <c r="AC32" s="348">
        <v>5.2442000000000002</v>
      </c>
      <c r="AD32" s="348">
        <v>5.4802999999999997</v>
      </c>
      <c r="AE32" s="348">
        <v>3.1301999999999999</v>
      </c>
      <c r="AF32" s="348">
        <v>7.9461000000000004</v>
      </c>
      <c r="AG32" s="569"/>
      <c r="AH32" s="346">
        <v>36</v>
      </c>
      <c r="AI32" s="346">
        <v>25</v>
      </c>
      <c r="AJ32" s="346">
        <v>27</v>
      </c>
      <c r="AK32" s="346">
        <v>24</v>
      </c>
      <c r="AL32" s="346">
        <v>99</v>
      </c>
      <c r="AM32" s="346">
        <v>44</v>
      </c>
      <c r="AN32" s="346">
        <v>126</v>
      </c>
      <c r="AO32" s="572">
        <v>107</v>
      </c>
      <c r="AP32" s="346">
        <v>87</v>
      </c>
      <c r="AQ32" s="346">
        <v>23</v>
      </c>
      <c r="AR32" s="346">
        <v>21</v>
      </c>
      <c r="AS32" s="346" t="s">
        <v>430</v>
      </c>
      <c r="AT32" s="346" t="s">
        <v>430</v>
      </c>
      <c r="AU32" s="346">
        <v>122</v>
      </c>
      <c r="AV32" s="346">
        <v>29</v>
      </c>
      <c r="AW32" s="346">
        <v>112</v>
      </c>
      <c r="AX32" s="346">
        <v>115</v>
      </c>
      <c r="AY32" s="346">
        <v>122</v>
      </c>
      <c r="AZ32" s="584"/>
      <c r="BA32" s="467">
        <v>97.13</v>
      </c>
      <c r="BB32" s="348" t="s">
        <v>430</v>
      </c>
      <c r="BC32" s="348" t="s">
        <v>430</v>
      </c>
      <c r="BD32" s="348" t="s">
        <v>430</v>
      </c>
      <c r="BE32" s="375" t="s">
        <v>430</v>
      </c>
      <c r="BF32" s="375">
        <v>2.87</v>
      </c>
      <c r="BG32" s="374"/>
      <c r="BH32" s="594">
        <v>2.87</v>
      </c>
      <c r="BI32" s="348" t="s">
        <v>430</v>
      </c>
      <c r="BJ32" s="348" t="s">
        <v>430</v>
      </c>
      <c r="BK32" s="348" t="s">
        <v>430</v>
      </c>
      <c r="BL32" s="348" t="s">
        <v>430</v>
      </c>
      <c r="BM32" s="375">
        <v>97.13</v>
      </c>
      <c r="BN32" s="375" t="s">
        <v>430</v>
      </c>
      <c r="BO32" s="375" t="s">
        <v>430</v>
      </c>
      <c r="BP32" s="375" t="s">
        <v>430</v>
      </c>
      <c r="BQ32" s="375" t="s">
        <v>430</v>
      </c>
      <c r="BR32" s="374"/>
      <c r="BS32" s="468" t="s">
        <v>430</v>
      </c>
      <c r="BT32" s="348" t="s">
        <v>430</v>
      </c>
      <c r="BU32" s="374"/>
      <c r="BV32" s="430" t="s">
        <v>8206</v>
      </c>
    </row>
    <row r="33" spans="1:74" s="428" customFormat="1" x14ac:dyDescent="0.25">
      <c r="A33" s="345" t="s">
        <v>8229</v>
      </c>
      <c r="B33" s="373"/>
      <c r="C33" s="719">
        <v>44615</v>
      </c>
      <c r="D33" s="373"/>
      <c r="E33" s="346">
        <v>1884.26</v>
      </c>
      <c r="F33" s="373"/>
      <c r="G33" s="347">
        <v>13.146599999999999</v>
      </c>
      <c r="H33" s="374"/>
      <c r="I33" s="348">
        <v>0.83</v>
      </c>
      <c r="J33" s="348">
        <v>5.92591</v>
      </c>
      <c r="K33" s="348">
        <v>0.79</v>
      </c>
      <c r="L33" s="348">
        <v>0.81</v>
      </c>
      <c r="M33" s="362"/>
      <c r="N33" s="350">
        <v>1.1106</v>
      </c>
      <c r="O33" s="348">
        <v>-1.7581</v>
      </c>
      <c r="P33" s="348">
        <v>3.1749000000000001</v>
      </c>
      <c r="Q33" s="348">
        <v>4.1314000000000002</v>
      </c>
      <c r="R33" s="348">
        <v>7.9176000000000002</v>
      </c>
      <c r="S33" s="348">
        <v>6.8452999999999999</v>
      </c>
      <c r="T33" s="348">
        <v>6.2889999999999997</v>
      </c>
      <c r="U33" s="354">
        <v>6.1519000000000004</v>
      </c>
      <c r="V33" s="348">
        <v>6.0449000000000002</v>
      </c>
      <c r="W33" s="348">
        <v>7.5145999999999997</v>
      </c>
      <c r="X33" s="348">
        <v>7.5262000000000002</v>
      </c>
      <c r="Y33" s="375" t="s">
        <v>430</v>
      </c>
      <c r="Z33" s="348" t="s">
        <v>430</v>
      </c>
      <c r="AA33" s="348">
        <v>4.8342000000000001</v>
      </c>
      <c r="AB33" s="348">
        <v>6.7610000000000001</v>
      </c>
      <c r="AC33" s="348">
        <v>6.2122999999999999</v>
      </c>
      <c r="AD33" s="348">
        <v>6.3559000000000001</v>
      </c>
      <c r="AE33" s="348">
        <v>4.8342000000000001</v>
      </c>
      <c r="AF33" s="348">
        <v>6.4233000000000002</v>
      </c>
      <c r="AG33" s="569"/>
      <c r="AH33" s="346">
        <v>122</v>
      </c>
      <c r="AI33" s="346">
        <v>102</v>
      </c>
      <c r="AJ33" s="346">
        <v>104</v>
      </c>
      <c r="AK33" s="346">
        <v>73</v>
      </c>
      <c r="AL33" s="346">
        <v>77</v>
      </c>
      <c r="AM33" s="346">
        <v>55</v>
      </c>
      <c r="AN33" s="346">
        <v>59</v>
      </c>
      <c r="AO33" s="572">
        <v>14</v>
      </c>
      <c r="AP33" s="346">
        <v>20</v>
      </c>
      <c r="AQ33" s="346">
        <v>38</v>
      </c>
      <c r="AR33" s="346">
        <v>35</v>
      </c>
      <c r="AS33" s="346" t="s">
        <v>430</v>
      </c>
      <c r="AT33" s="346" t="s">
        <v>430</v>
      </c>
      <c r="AU33" s="346">
        <v>75</v>
      </c>
      <c r="AV33" s="346">
        <v>97</v>
      </c>
      <c r="AW33" s="346">
        <v>34</v>
      </c>
      <c r="AX33" s="346">
        <v>21</v>
      </c>
      <c r="AY33" s="346">
        <v>75</v>
      </c>
      <c r="AZ33" s="584"/>
      <c r="BA33" s="467">
        <v>97.77</v>
      </c>
      <c r="BB33" s="348" t="s">
        <v>430</v>
      </c>
      <c r="BC33" s="348" t="s">
        <v>430</v>
      </c>
      <c r="BD33" s="348" t="s">
        <v>430</v>
      </c>
      <c r="BE33" s="375" t="s">
        <v>430</v>
      </c>
      <c r="BF33" s="375">
        <v>2.23</v>
      </c>
      <c r="BG33" s="374"/>
      <c r="BH33" s="594">
        <v>2.23</v>
      </c>
      <c r="BI33" s="348" t="s">
        <v>430</v>
      </c>
      <c r="BJ33" s="348" t="s">
        <v>430</v>
      </c>
      <c r="BK33" s="348" t="s">
        <v>430</v>
      </c>
      <c r="BL33" s="348" t="s">
        <v>430</v>
      </c>
      <c r="BM33" s="375">
        <v>97.77</v>
      </c>
      <c r="BN33" s="375" t="s">
        <v>430</v>
      </c>
      <c r="BO33" s="375" t="s">
        <v>430</v>
      </c>
      <c r="BP33" s="375" t="s">
        <v>430</v>
      </c>
      <c r="BQ33" s="375" t="s">
        <v>430</v>
      </c>
      <c r="BR33" s="374"/>
      <c r="BS33" s="468" t="s">
        <v>430</v>
      </c>
      <c r="BT33" s="348" t="s">
        <v>430</v>
      </c>
      <c r="BU33" s="374"/>
      <c r="BV33" s="430" t="s">
        <v>554</v>
      </c>
    </row>
    <row r="34" spans="1:74" s="428" customFormat="1" x14ac:dyDescent="0.25">
      <c r="A34" s="345" t="s">
        <v>8230</v>
      </c>
      <c r="B34" s="373"/>
      <c r="C34" s="719">
        <v>45779</v>
      </c>
      <c r="D34" s="373"/>
      <c r="E34" s="346">
        <v>1834.34</v>
      </c>
      <c r="F34" s="373"/>
      <c r="G34" s="347">
        <v>10.689500000000001</v>
      </c>
      <c r="H34" s="374"/>
      <c r="I34" s="348" t="s">
        <v>430</v>
      </c>
      <c r="J34" s="348" t="s">
        <v>430</v>
      </c>
      <c r="K34" s="348" t="s">
        <v>430</v>
      </c>
      <c r="L34" s="348" t="s">
        <v>430</v>
      </c>
      <c r="M34" s="362"/>
      <c r="N34" s="350">
        <v>13.663399999999999</v>
      </c>
      <c r="O34" s="348">
        <v>-2.9586000000000001</v>
      </c>
      <c r="P34" s="348">
        <v>3.0261</v>
      </c>
      <c r="Q34" s="348">
        <v>0.53669999999999995</v>
      </c>
      <c r="R34" s="348">
        <v>8.0543999999999993</v>
      </c>
      <c r="S34" s="348">
        <v>6.7028999999999996</v>
      </c>
      <c r="T34" s="348">
        <v>6.2892999999999999</v>
      </c>
      <c r="U34" s="354">
        <v>5.5819000000000001</v>
      </c>
      <c r="V34" s="348">
        <v>5.6284999999999998</v>
      </c>
      <c r="W34" s="348" t="s">
        <v>430</v>
      </c>
      <c r="X34" s="348" t="s">
        <v>430</v>
      </c>
      <c r="Y34" s="375" t="s">
        <v>430</v>
      </c>
      <c r="Z34" s="348" t="s">
        <v>430</v>
      </c>
      <c r="AA34" s="348">
        <v>4.2762000000000002</v>
      </c>
      <c r="AB34" s="348">
        <v>7.2878999999999996</v>
      </c>
      <c r="AC34" s="348">
        <v>5.8023999999999996</v>
      </c>
      <c r="AD34" s="348">
        <v>5.9819000000000004</v>
      </c>
      <c r="AE34" s="348">
        <v>4.2762000000000002</v>
      </c>
      <c r="AF34" s="348">
        <v>5.6870000000000003</v>
      </c>
      <c r="AG34" s="569"/>
      <c r="AH34" s="346">
        <v>80</v>
      </c>
      <c r="AI34" s="346">
        <v>109</v>
      </c>
      <c r="AJ34" s="346">
        <v>106</v>
      </c>
      <c r="AK34" s="346">
        <v>115</v>
      </c>
      <c r="AL34" s="346">
        <v>66</v>
      </c>
      <c r="AM34" s="346">
        <v>65</v>
      </c>
      <c r="AN34" s="346">
        <v>58</v>
      </c>
      <c r="AO34" s="572">
        <v>70</v>
      </c>
      <c r="AP34" s="346">
        <v>60</v>
      </c>
      <c r="AQ34" s="346" t="s">
        <v>430</v>
      </c>
      <c r="AR34" s="346" t="s">
        <v>430</v>
      </c>
      <c r="AS34" s="346" t="s">
        <v>430</v>
      </c>
      <c r="AT34" s="346" t="s">
        <v>430</v>
      </c>
      <c r="AU34" s="346">
        <v>91</v>
      </c>
      <c r="AV34" s="346">
        <v>81</v>
      </c>
      <c r="AW34" s="346">
        <v>65</v>
      </c>
      <c r="AX34" s="346">
        <v>64</v>
      </c>
      <c r="AY34" s="346">
        <v>91</v>
      </c>
      <c r="AZ34" s="584"/>
      <c r="BA34" s="467" t="s">
        <v>430</v>
      </c>
      <c r="BB34" s="348">
        <v>99.16</v>
      </c>
      <c r="BC34" s="348" t="s">
        <v>430</v>
      </c>
      <c r="BD34" s="348" t="s">
        <v>430</v>
      </c>
      <c r="BE34" s="375" t="s">
        <v>430</v>
      </c>
      <c r="BF34" s="375">
        <v>0.84</v>
      </c>
      <c r="BG34" s="374"/>
      <c r="BH34" s="594">
        <v>0.84</v>
      </c>
      <c r="BI34" s="348" t="s">
        <v>430</v>
      </c>
      <c r="BJ34" s="348" t="s">
        <v>430</v>
      </c>
      <c r="BK34" s="348" t="s">
        <v>430</v>
      </c>
      <c r="BL34" s="348" t="s">
        <v>430</v>
      </c>
      <c r="BM34" s="375" t="s">
        <v>430</v>
      </c>
      <c r="BN34" s="375" t="s">
        <v>430</v>
      </c>
      <c r="BO34" s="375" t="s">
        <v>430</v>
      </c>
      <c r="BP34" s="375">
        <v>99.16</v>
      </c>
      <c r="BQ34" s="375" t="s">
        <v>430</v>
      </c>
      <c r="BR34" s="374"/>
      <c r="BS34" s="468" t="s">
        <v>430</v>
      </c>
      <c r="BT34" s="348" t="s">
        <v>430</v>
      </c>
      <c r="BU34" s="374"/>
      <c r="BV34" s="430" t="s">
        <v>554</v>
      </c>
    </row>
    <row r="35" spans="1:74" s="428" customFormat="1" x14ac:dyDescent="0.25">
      <c r="A35" s="345" t="s">
        <v>8231</v>
      </c>
      <c r="B35" s="373"/>
      <c r="C35" s="719">
        <v>44651</v>
      </c>
      <c r="D35" s="373"/>
      <c r="E35" s="346">
        <v>1767.44</v>
      </c>
      <c r="F35" s="373"/>
      <c r="G35" s="347">
        <v>13.283300000000001</v>
      </c>
      <c r="H35" s="374"/>
      <c r="I35" s="348">
        <v>1.63</v>
      </c>
      <c r="J35" s="348">
        <v>6.36</v>
      </c>
      <c r="K35" s="348">
        <v>1.48</v>
      </c>
      <c r="L35" s="348">
        <v>1.53</v>
      </c>
      <c r="M35" s="362"/>
      <c r="N35" s="350">
        <v>31.352</v>
      </c>
      <c r="O35" s="348">
        <v>11.735300000000001</v>
      </c>
      <c r="P35" s="348">
        <v>9.6350999999999996</v>
      </c>
      <c r="Q35" s="348">
        <v>6.1577999999999999</v>
      </c>
      <c r="R35" s="348">
        <v>8.5690000000000008</v>
      </c>
      <c r="S35" s="348">
        <v>6.5770999999999997</v>
      </c>
      <c r="T35" s="348">
        <v>5.6833</v>
      </c>
      <c r="U35" s="354">
        <v>5.5312000000000001</v>
      </c>
      <c r="V35" s="348">
        <v>5.3819999999999997</v>
      </c>
      <c r="W35" s="348">
        <v>7.4722999999999997</v>
      </c>
      <c r="X35" s="348">
        <v>7.4672999999999998</v>
      </c>
      <c r="Y35" s="375" t="s">
        <v>430</v>
      </c>
      <c r="Z35" s="348" t="s">
        <v>430</v>
      </c>
      <c r="AA35" s="348">
        <v>6.8384</v>
      </c>
      <c r="AB35" s="348">
        <v>7.4257999999999997</v>
      </c>
      <c r="AC35" s="348">
        <v>5.2674000000000003</v>
      </c>
      <c r="AD35" s="348">
        <v>5.8266999999999998</v>
      </c>
      <c r="AE35" s="348">
        <v>6.8384</v>
      </c>
      <c r="AF35" s="348">
        <v>6.8324999999999996</v>
      </c>
      <c r="AG35" s="569"/>
      <c r="AH35" s="346">
        <v>31</v>
      </c>
      <c r="AI35" s="346">
        <v>14</v>
      </c>
      <c r="AJ35" s="346">
        <v>17</v>
      </c>
      <c r="AK35" s="346">
        <v>35</v>
      </c>
      <c r="AL35" s="346">
        <v>53</v>
      </c>
      <c r="AM35" s="346">
        <v>72</v>
      </c>
      <c r="AN35" s="346">
        <v>100</v>
      </c>
      <c r="AO35" s="572">
        <v>80</v>
      </c>
      <c r="AP35" s="346">
        <v>76</v>
      </c>
      <c r="AQ35" s="346">
        <v>44</v>
      </c>
      <c r="AR35" s="346">
        <v>47</v>
      </c>
      <c r="AS35" s="346" t="s">
        <v>430</v>
      </c>
      <c r="AT35" s="346" t="s">
        <v>430</v>
      </c>
      <c r="AU35" s="346">
        <v>33</v>
      </c>
      <c r="AV35" s="346">
        <v>74</v>
      </c>
      <c r="AW35" s="346">
        <v>107</v>
      </c>
      <c r="AX35" s="346">
        <v>86</v>
      </c>
      <c r="AY35" s="346">
        <v>33</v>
      </c>
      <c r="AZ35" s="584"/>
      <c r="BA35" s="467">
        <v>98.8</v>
      </c>
      <c r="BB35" s="348" t="s">
        <v>430</v>
      </c>
      <c r="BC35" s="348" t="s">
        <v>430</v>
      </c>
      <c r="BD35" s="348" t="s">
        <v>430</v>
      </c>
      <c r="BE35" s="375" t="s">
        <v>430</v>
      </c>
      <c r="BF35" s="375">
        <v>1.2</v>
      </c>
      <c r="BG35" s="374"/>
      <c r="BH35" s="594">
        <v>1.2</v>
      </c>
      <c r="BI35" s="348" t="s">
        <v>430</v>
      </c>
      <c r="BJ35" s="348" t="s">
        <v>430</v>
      </c>
      <c r="BK35" s="348" t="s">
        <v>430</v>
      </c>
      <c r="BL35" s="348" t="s">
        <v>430</v>
      </c>
      <c r="BM35" s="375">
        <v>98.8</v>
      </c>
      <c r="BN35" s="375" t="s">
        <v>430</v>
      </c>
      <c r="BO35" s="375" t="s">
        <v>430</v>
      </c>
      <c r="BP35" s="375" t="s">
        <v>430</v>
      </c>
      <c r="BQ35" s="375" t="s">
        <v>430</v>
      </c>
      <c r="BR35" s="374"/>
      <c r="BS35" s="468" t="s">
        <v>430</v>
      </c>
      <c r="BT35" s="348" t="s">
        <v>430</v>
      </c>
      <c r="BU35" s="374"/>
      <c r="BV35" s="430" t="s">
        <v>554</v>
      </c>
    </row>
    <row r="36" spans="1:74" s="428" customFormat="1" x14ac:dyDescent="0.25">
      <c r="A36" s="345" t="s">
        <v>8232</v>
      </c>
      <c r="B36" s="373"/>
      <c r="C36" s="719">
        <v>44641</v>
      </c>
      <c r="D36" s="373"/>
      <c r="E36" s="346">
        <v>1659.28</v>
      </c>
      <c r="F36" s="373"/>
      <c r="G36" s="347">
        <v>13.293200000000001</v>
      </c>
      <c r="H36" s="374"/>
      <c r="I36" s="348">
        <v>1.58474</v>
      </c>
      <c r="J36" s="348">
        <v>6.1028000000000002</v>
      </c>
      <c r="K36" s="348">
        <v>1.4408300000000001</v>
      </c>
      <c r="L36" s="348">
        <v>1.48512</v>
      </c>
      <c r="M36" s="362"/>
      <c r="N36" s="350">
        <v>31.878699999999998</v>
      </c>
      <c r="O36" s="348">
        <v>12.8271</v>
      </c>
      <c r="P36" s="348">
        <v>11.321400000000001</v>
      </c>
      <c r="Q36" s="348">
        <v>6.1532</v>
      </c>
      <c r="R36" s="348">
        <v>8.8224999999999998</v>
      </c>
      <c r="S36" s="348">
        <v>6.2450000000000001</v>
      </c>
      <c r="T36" s="348">
        <v>5.6565000000000003</v>
      </c>
      <c r="U36" s="354">
        <v>5.5595999999999997</v>
      </c>
      <c r="V36" s="348">
        <v>5.5115999999999996</v>
      </c>
      <c r="W36" s="348">
        <v>7.4941000000000004</v>
      </c>
      <c r="X36" s="348">
        <v>7.4973000000000001</v>
      </c>
      <c r="Y36" s="375" t="s">
        <v>430</v>
      </c>
      <c r="Z36" s="348" t="s">
        <v>430</v>
      </c>
      <c r="AA36" s="348">
        <v>6.7298</v>
      </c>
      <c r="AB36" s="348">
        <v>7.3532000000000002</v>
      </c>
      <c r="AC36" s="348">
        <v>5.3754999999999997</v>
      </c>
      <c r="AD36" s="348">
        <v>5.8575999999999997</v>
      </c>
      <c r="AE36" s="348">
        <v>6.7298</v>
      </c>
      <c r="AF36" s="348">
        <v>6.8060999999999998</v>
      </c>
      <c r="AG36" s="569"/>
      <c r="AH36" s="346">
        <v>29</v>
      </c>
      <c r="AI36" s="346">
        <v>12</v>
      </c>
      <c r="AJ36" s="346">
        <v>13</v>
      </c>
      <c r="AK36" s="346">
        <v>36</v>
      </c>
      <c r="AL36" s="346">
        <v>44</v>
      </c>
      <c r="AM36" s="346">
        <v>90</v>
      </c>
      <c r="AN36" s="346">
        <v>104</v>
      </c>
      <c r="AO36" s="572">
        <v>75</v>
      </c>
      <c r="AP36" s="346">
        <v>70</v>
      </c>
      <c r="AQ36" s="346">
        <v>40</v>
      </c>
      <c r="AR36" s="346">
        <v>40</v>
      </c>
      <c r="AS36" s="346" t="s">
        <v>430</v>
      </c>
      <c r="AT36" s="346" t="s">
        <v>430</v>
      </c>
      <c r="AU36" s="346">
        <v>35</v>
      </c>
      <c r="AV36" s="346">
        <v>77</v>
      </c>
      <c r="AW36" s="346">
        <v>102</v>
      </c>
      <c r="AX36" s="346">
        <v>82</v>
      </c>
      <c r="AY36" s="346">
        <v>35</v>
      </c>
      <c r="AZ36" s="584"/>
      <c r="BA36" s="467">
        <v>98.26</v>
      </c>
      <c r="BB36" s="348" t="s">
        <v>430</v>
      </c>
      <c r="BC36" s="348" t="s">
        <v>430</v>
      </c>
      <c r="BD36" s="348" t="s">
        <v>430</v>
      </c>
      <c r="BE36" s="375" t="s">
        <v>430</v>
      </c>
      <c r="BF36" s="375">
        <v>1.74</v>
      </c>
      <c r="BG36" s="374"/>
      <c r="BH36" s="594">
        <v>1.74</v>
      </c>
      <c r="BI36" s="348" t="s">
        <v>430</v>
      </c>
      <c r="BJ36" s="348" t="s">
        <v>430</v>
      </c>
      <c r="BK36" s="348" t="s">
        <v>430</v>
      </c>
      <c r="BL36" s="348" t="s">
        <v>430</v>
      </c>
      <c r="BM36" s="375">
        <v>98.26</v>
      </c>
      <c r="BN36" s="375" t="s">
        <v>430</v>
      </c>
      <c r="BO36" s="375" t="s">
        <v>430</v>
      </c>
      <c r="BP36" s="375" t="s">
        <v>430</v>
      </c>
      <c r="BQ36" s="375" t="s">
        <v>430</v>
      </c>
      <c r="BR36" s="374"/>
      <c r="BS36" s="468" t="s">
        <v>430</v>
      </c>
      <c r="BT36" s="348" t="s">
        <v>430</v>
      </c>
      <c r="BU36" s="374"/>
      <c r="BV36" s="430" t="s">
        <v>554</v>
      </c>
    </row>
    <row r="37" spans="1:74" s="428" customFormat="1" x14ac:dyDescent="0.25">
      <c r="A37" s="345" t="s">
        <v>8233</v>
      </c>
      <c r="B37" s="373"/>
      <c r="C37" s="719">
        <v>41275</v>
      </c>
      <c r="D37" s="373"/>
      <c r="E37" s="346">
        <v>1713.23</v>
      </c>
      <c r="F37" s="373"/>
      <c r="G37" s="347">
        <v>48.944800000000001</v>
      </c>
      <c r="H37" s="374"/>
      <c r="I37" s="348">
        <v>3.86</v>
      </c>
      <c r="J37" s="348">
        <v>7.01</v>
      </c>
      <c r="K37" s="348">
        <v>2.5099999999999998</v>
      </c>
      <c r="L37" s="348">
        <v>2.64</v>
      </c>
      <c r="M37" s="362"/>
      <c r="N37" s="350">
        <v>17.757200000000001</v>
      </c>
      <c r="O37" s="348">
        <v>-5.5904999999999996</v>
      </c>
      <c r="P37" s="348">
        <v>1.9716</v>
      </c>
      <c r="Q37" s="348">
        <v>-0.97970000000000002</v>
      </c>
      <c r="R37" s="348">
        <v>7.9086999999999996</v>
      </c>
      <c r="S37" s="348">
        <v>6.8681999999999999</v>
      </c>
      <c r="T37" s="348">
        <v>6.9842000000000004</v>
      </c>
      <c r="U37" s="354">
        <v>6.0514999999999999</v>
      </c>
      <c r="V37" s="348">
        <v>5.8731</v>
      </c>
      <c r="W37" s="348">
        <v>7.3803000000000001</v>
      </c>
      <c r="X37" s="348">
        <v>7.3878000000000004</v>
      </c>
      <c r="Y37" s="375">
        <v>6.2773000000000003</v>
      </c>
      <c r="Z37" s="348">
        <v>7.2236000000000002</v>
      </c>
      <c r="AA37" s="348">
        <v>2.048</v>
      </c>
      <c r="AB37" s="348">
        <v>7.8821000000000003</v>
      </c>
      <c r="AC37" s="348">
        <v>6.4161000000000001</v>
      </c>
      <c r="AD37" s="348">
        <v>6.3552999999999997</v>
      </c>
      <c r="AE37" s="348">
        <v>2.048</v>
      </c>
      <c r="AF37" s="348">
        <v>7.7957000000000001</v>
      </c>
      <c r="AG37" s="569"/>
      <c r="AH37" s="346">
        <v>61</v>
      </c>
      <c r="AI37" s="346">
        <v>118</v>
      </c>
      <c r="AJ37" s="346">
        <v>117</v>
      </c>
      <c r="AK37" s="346">
        <v>129</v>
      </c>
      <c r="AL37" s="346">
        <v>78</v>
      </c>
      <c r="AM37" s="346">
        <v>54</v>
      </c>
      <c r="AN37" s="346">
        <v>34</v>
      </c>
      <c r="AO37" s="572">
        <v>22</v>
      </c>
      <c r="AP37" s="346">
        <v>34</v>
      </c>
      <c r="AQ37" s="346">
        <v>57</v>
      </c>
      <c r="AR37" s="346">
        <v>58</v>
      </c>
      <c r="AS37" s="346">
        <v>10</v>
      </c>
      <c r="AT37" s="346">
        <v>6</v>
      </c>
      <c r="AU37" s="346">
        <v>130</v>
      </c>
      <c r="AV37" s="346">
        <v>49</v>
      </c>
      <c r="AW37" s="346">
        <v>31</v>
      </c>
      <c r="AX37" s="346">
        <v>22</v>
      </c>
      <c r="AY37" s="346">
        <v>130</v>
      </c>
      <c r="AZ37" s="584"/>
      <c r="BA37" s="467" t="s">
        <v>430</v>
      </c>
      <c r="BB37" s="348">
        <v>99.3</v>
      </c>
      <c r="BC37" s="348" t="s">
        <v>430</v>
      </c>
      <c r="BD37" s="348" t="s">
        <v>430</v>
      </c>
      <c r="BE37" s="375" t="s">
        <v>430</v>
      </c>
      <c r="BF37" s="375">
        <v>0.7</v>
      </c>
      <c r="BG37" s="374"/>
      <c r="BH37" s="594">
        <v>0.7</v>
      </c>
      <c r="BI37" s="348" t="s">
        <v>430</v>
      </c>
      <c r="BJ37" s="348" t="s">
        <v>430</v>
      </c>
      <c r="BK37" s="348" t="s">
        <v>430</v>
      </c>
      <c r="BL37" s="348" t="s">
        <v>430</v>
      </c>
      <c r="BM37" s="375" t="s">
        <v>430</v>
      </c>
      <c r="BN37" s="375" t="s">
        <v>430</v>
      </c>
      <c r="BO37" s="375" t="s">
        <v>430</v>
      </c>
      <c r="BP37" s="375">
        <v>99.3</v>
      </c>
      <c r="BQ37" s="375" t="s">
        <v>430</v>
      </c>
      <c r="BR37" s="374"/>
      <c r="BS37" s="468" t="s">
        <v>430</v>
      </c>
      <c r="BT37" s="348" t="s">
        <v>430</v>
      </c>
      <c r="BU37" s="374"/>
      <c r="BV37" s="430" t="s">
        <v>554</v>
      </c>
    </row>
    <row r="38" spans="1:74" s="428" customFormat="1" x14ac:dyDescent="0.25">
      <c r="A38" s="345" t="s">
        <v>8234</v>
      </c>
      <c r="B38" s="373"/>
      <c r="C38" s="719">
        <v>44838</v>
      </c>
      <c r="D38" s="373"/>
      <c r="E38" s="346">
        <v>1571.79</v>
      </c>
      <c r="F38" s="373"/>
      <c r="G38" s="347">
        <v>13.178100000000001</v>
      </c>
      <c r="H38" s="374"/>
      <c r="I38" s="348">
        <v>1.07596</v>
      </c>
      <c r="J38" s="348">
        <v>6.32</v>
      </c>
      <c r="K38" s="348">
        <v>0.99778999999999995</v>
      </c>
      <c r="L38" s="348">
        <v>1.0288999999999999</v>
      </c>
      <c r="M38" s="362"/>
      <c r="N38" s="350">
        <v>17.457799999999999</v>
      </c>
      <c r="O38" s="348">
        <v>7.2055999999999996</v>
      </c>
      <c r="P38" s="348">
        <v>9.0371000000000006</v>
      </c>
      <c r="Q38" s="348">
        <v>8.6942000000000004</v>
      </c>
      <c r="R38" s="348">
        <v>9.2280999999999995</v>
      </c>
      <c r="S38" s="348">
        <v>6.7813999999999997</v>
      </c>
      <c r="T38" s="348">
        <v>6.1905999999999999</v>
      </c>
      <c r="U38" s="354">
        <v>5.9492000000000003</v>
      </c>
      <c r="V38" s="348">
        <v>5.7462999999999997</v>
      </c>
      <c r="W38" s="348">
        <v>7.4484000000000004</v>
      </c>
      <c r="X38" s="348">
        <v>7.4740000000000002</v>
      </c>
      <c r="Y38" s="375" t="s">
        <v>430</v>
      </c>
      <c r="Z38" s="348" t="s">
        <v>430</v>
      </c>
      <c r="AA38" s="348">
        <v>7.9386000000000001</v>
      </c>
      <c r="AB38" s="348">
        <v>6.4701000000000004</v>
      </c>
      <c r="AC38" s="348">
        <v>5.9211</v>
      </c>
      <c r="AD38" s="348">
        <v>6.1173000000000002</v>
      </c>
      <c r="AE38" s="348">
        <v>7.9386000000000001</v>
      </c>
      <c r="AF38" s="348">
        <v>7.5666000000000002</v>
      </c>
      <c r="AG38" s="569"/>
      <c r="AH38" s="346">
        <v>65</v>
      </c>
      <c r="AI38" s="346">
        <v>30</v>
      </c>
      <c r="AJ38" s="346">
        <v>26</v>
      </c>
      <c r="AK38" s="346">
        <v>10</v>
      </c>
      <c r="AL38" s="346">
        <v>39</v>
      </c>
      <c r="AM38" s="346">
        <v>61</v>
      </c>
      <c r="AN38" s="346">
        <v>69</v>
      </c>
      <c r="AO38" s="572">
        <v>32</v>
      </c>
      <c r="AP38" s="346">
        <v>46</v>
      </c>
      <c r="AQ38" s="346">
        <v>49</v>
      </c>
      <c r="AR38" s="346">
        <v>45</v>
      </c>
      <c r="AS38" s="346" t="s">
        <v>430</v>
      </c>
      <c r="AT38" s="346" t="s">
        <v>430</v>
      </c>
      <c r="AU38" s="346">
        <v>27</v>
      </c>
      <c r="AV38" s="346">
        <v>106</v>
      </c>
      <c r="AW38" s="346">
        <v>59</v>
      </c>
      <c r="AX38" s="346">
        <v>49</v>
      </c>
      <c r="AY38" s="346">
        <v>27</v>
      </c>
      <c r="AZ38" s="584"/>
      <c r="BA38" s="467">
        <v>94.34</v>
      </c>
      <c r="BB38" s="348" t="s">
        <v>430</v>
      </c>
      <c r="BC38" s="348" t="s">
        <v>430</v>
      </c>
      <c r="BD38" s="348" t="s">
        <v>430</v>
      </c>
      <c r="BE38" s="375" t="s">
        <v>430</v>
      </c>
      <c r="BF38" s="375">
        <v>5.66</v>
      </c>
      <c r="BG38" s="374"/>
      <c r="BH38" s="594">
        <v>5.66</v>
      </c>
      <c r="BI38" s="348" t="s">
        <v>430</v>
      </c>
      <c r="BJ38" s="348" t="s">
        <v>430</v>
      </c>
      <c r="BK38" s="348" t="s">
        <v>430</v>
      </c>
      <c r="BL38" s="348" t="s">
        <v>430</v>
      </c>
      <c r="BM38" s="375">
        <v>94.34</v>
      </c>
      <c r="BN38" s="375" t="s">
        <v>430</v>
      </c>
      <c r="BO38" s="375" t="s">
        <v>430</v>
      </c>
      <c r="BP38" s="375" t="s">
        <v>430</v>
      </c>
      <c r="BQ38" s="375" t="s">
        <v>430</v>
      </c>
      <c r="BR38" s="374"/>
      <c r="BS38" s="468" t="s">
        <v>430</v>
      </c>
      <c r="BT38" s="348" t="s">
        <v>430</v>
      </c>
      <c r="BU38" s="374"/>
      <c r="BV38" s="430" t="s">
        <v>8206</v>
      </c>
    </row>
    <row r="39" spans="1:74" s="428" customFormat="1" x14ac:dyDescent="0.25">
      <c r="A39" s="345" t="s">
        <v>8235</v>
      </c>
      <c r="B39" s="373"/>
      <c r="C39" s="719">
        <v>41872</v>
      </c>
      <c r="D39" s="373"/>
      <c r="E39" s="346">
        <v>1492.5</v>
      </c>
      <c r="F39" s="373"/>
      <c r="G39" s="347">
        <v>23.7639</v>
      </c>
      <c r="H39" s="374"/>
      <c r="I39" s="348">
        <v>4.1870500000000002</v>
      </c>
      <c r="J39" s="348">
        <v>6.9706000000000001</v>
      </c>
      <c r="K39" s="348">
        <v>2.5084200000000001</v>
      </c>
      <c r="L39" s="348">
        <v>2.6532800000000001</v>
      </c>
      <c r="M39" s="362"/>
      <c r="N39" s="350" t="s">
        <v>430</v>
      </c>
      <c r="O39" s="348">
        <v>-21.707699999999999</v>
      </c>
      <c r="P39" s="348">
        <v>-1.7658</v>
      </c>
      <c r="Q39" s="348">
        <v>-3.7050000000000001</v>
      </c>
      <c r="R39" s="348">
        <v>8.1236999999999995</v>
      </c>
      <c r="S39" s="348">
        <v>6.6980000000000004</v>
      </c>
      <c r="T39" s="348">
        <v>6.0755999999999997</v>
      </c>
      <c r="U39" s="354">
        <v>5.0683999999999996</v>
      </c>
      <c r="V39" s="348">
        <v>5.2233999999999998</v>
      </c>
      <c r="W39" s="348">
        <v>6.2358000000000002</v>
      </c>
      <c r="X39" s="348">
        <v>8.8132000000000001</v>
      </c>
      <c r="Y39" s="375">
        <v>5.6905999999999999</v>
      </c>
      <c r="Z39" s="348">
        <v>8.2238000000000007</v>
      </c>
      <c r="AA39" s="348">
        <v>0.75800000000000001</v>
      </c>
      <c r="AB39" s="348">
        <v>8.1507000000000005</v>
      </c>
      <c r="AC39" s="348">
        <v>5.3910999999999998</v>
      </c>
      <c r="AD39" s="348">
        <v>5.5709</v>
      </c>
      <c r="AE39" s="348">
        <v>0.75800000000000001</v>
      </c>
      <c r="AF39" s="348">
        <v>7.5403000000000002</v>
      </c>
      <c r="AG39" s="569"/>
      <c r="AH39" s="346" t="s">
        <v>430</v>
      </c>
      <c r="AI39" s="346">
        <v>131</v>
      </c>
      <c r="AJ39" s="346">
        <v>133</v>
      </c>
      <c r="AK39" s="346">
        <v>134</v>
      </c>
      <c r="AL39" s="346">
        <v>63</v>
      </c>
      <c r="AM39" s="346">
        <v>66</v>
      </c>
      <c r="AN39" s="346">
        <v>75</v>
      </c>
      <c r="AO39" s="572">
        <v>115</v>
      </c>
      <c r="AP39" s="346">
        <v>91</v>
      </c>
      <c r="AQ39" s="346">
        <v>90</v>
      </c>
      <c r="AR39" s="346">
        <v>4</v>
      </c>
      <c r="AS39" s="346">
        <v>13</v>
      </c>
      <c r="AT39" s="346">
        <v>4</v>
      </c>
      <c r="AU39" s="346">
        <v>136</v>
      </c>
      <c r="AV39" s="346">
        <v>42</v>
      </c>
      <c r="AW39" s="346">
        <v>101</v>
      </c>
      <c r="AX39" s="346">
        <v>109</v>
      </c>
      <c r="AY39" s="346">
        <v>136</v>
      </c>
      <c r="AZ39" s="584"/>
      <c r="BA39" s="467" t="s">
        <v>430</v>
      </c>
      <c r="BB39" s="348">
        <v>98.04</v>
      </c>
      <c r="BC39" s="348" t="s">
        <v>430</v>
      </c>
      <c r="BD39" s="348" t="s">
        <v>430</v>
      </c>
      <c r="BE39" s="375" t="s">
        <v>430</v>
      </c>
      <c r="BF39" s="375">
        <v>1.96</v>
      </c>
      <c r="BG39" s="374"/>
      <c r="BH39" s="594">
        <v>1.96</v>
      </c>
      <c r="BI39" s="348" t="s">
        <v>430</v>
      </c>
      <c r="BJ39" s="348" t="s">
        <v>430</v>
      </c>
      <c r="BK39" s="348" t="s">
        <v>430</v>
      </c>
      <c r="BL39" s="348" t="s">
        <v>430</v>
      </c>
      <c r="BM39" s="375" t="s">
        <v>430</v>
      </c>
      <c r="BN39" s="375" t="s">
        <v>430</v>
      </c>
      <c r="BO39" s="375" t="s">
        <v>430</v>
      </c>
      <c r="BP39" s="375">
        <v>98.04</v>
      </c>
      <c r="BQ39" s="375" t="s">
        <v>430</v>
      </c>
      <c r="BR39" s="374"/>
      <c r="BS39" s="468" t="s">
        <v>430</v>
      </c>
      <c r="BT39" s="348" t="s">
        <v>430</v>
      </c>
      <c r="BU39" s="374"/>
      <c r="BV39" s="430" t="s">
        <v>554</v>
      </c>
    </row>
    <row r="40" spans="1:74" s="428" customFormat="1" x14ac:dyDescent="0.25">
      <c r="A40" s="345" t="s">
        <v>8236</v>
      </c>
      <c r="B40" s="373"/>
      <c r="C40" s="719">
        <v>44649</v>
      </c>
      <c r="D40" s="373"/>
      <c r="E40" s="346">
        <v>1324.53</v>
      </c>
      <c r="F40" s="373"/>
      <c r="G40" s="347">
        <v>13.0565</v>
      </c>
      <c r="H40" s="374"/>
      <c r="I40" s="904">
        <v>0.63</v>
      </c>
      <c r="J40" s="904">
        <v>6.88</v>
      </c>
      <c r="K40" s="904">
        <v>0.59</v>
      </c>
      <c r="L40" s="904">
        <v>0.62</v>
      </c>
      <c r="M40" s="362"/>
      <c r="N40" s="350">
        <v>10.626200000000001</v>
      </c>
      <c r="O40" s="348">
        <v>1.6776</v>
      </c>
      <c r="P40" s="348">
        <v>4.2366999999999999</v>
      </c>
      <c r="Q40" s="348">
        <v>3.6793</v>
      </c>
      <c r="R40" s="348">
        <v>6.8125</v>
      </c>
      <c r="S40" s="348">
        <v>5.6512000000000002</v>
      </c>
      <c r="T40" s="348">
        <v>6.2632000000000003</v>
      </c>
      <c r="U40" s="354">
        <v>5.9790999999999999</v>
      </c>
      <c r="V40" s="348">
        <v>5.9505999999999997</v>
      </c>
      <c r="W40" s="348">
        <v>7.3296999999999999</v>
      </c>
      <c r="X40" s="348">
        <v>7.3151000000000002</v>
      </c>
      <c r="Y40" s="375" t="s">
        <v>430</v>
      </c>
      <c r="Z40" s="348" t="s">
        <v>430</v>
      </c>
      <c r="AA40" s="348">
        <v>4.6745999999999999</v>
      </c>
      <c r="AB40" s="348">
        <v>6.6211000000000002</v>
      </c>
      <c r="AC40" s="348">
        <v>6.0415999999999999</v>
      </c>
      <c r="AD40" s="348">
        <v>6.1185</v>
      </c>
      <c r="AE40" s="348">
        <v>4.6745999999999999</v>
      </c>
      <c r="AF40" s="348">
        <v>6.3966000000000003</v>
      </c>
      <c r="AG40" s="569"/>
      <c r="AH40" s="346">
        <v>94</v>
      </c>
      <c r="AI40" s="346">
        <v>74</v>
      </c>
      <c r="AJ40" s="346">
        <v>79</v>
      </c>
      <c r="AK40" s="346">
        <v>78</v>
      </c>
      <c r="AL40" s="346">
        <v>117</v>
      </c>
      <c r="AM40" s="346">
        <v>117</v>
      </c>
      <c r="AN40" s="346">
        <v>61</v>
      </c>
      <c r="AO40" s="572">
        <v>30</v>
      </c>
      <c r="AP40" s="346">
        <v>29</v>
      </c>
      <c r="AQ40" s="346">
        <v>61</v>
      </c>
      <c r="AR40" s="346">
        <v>66</v>
      </c>
      <c r="AS40" s="346" t="s">
        <v>430</v>
      </c>
      <c r="AT40" s="346" t="s">
        <v>430</v>
      </c>
      <c r="AU40" s="346">
        <v>80</v>
      </c>
      <c r="AV40" s="346">
        <v>103</v>
      </c>
      <c r="AW40" s="346">
        <v>50</v>
      </c>
      <c r="AX40" s="346">
        <v>48</v>
      </c>
      <c r="AY40" s="346">
        <v>80</v>
      </c>
      <c r="AZ40" s="584"/>
      <c r="BA40" s="467">
        <v>58.73</v>
      </c>
      <c r="BB40" s="348">
        <v>38.17</v>
      </c>
      <c r="BC40" s="348" t="s">
        <v>430</v>
      </c>
      <c r="BD40" s="348" t="s">
        <v>430</v>
      </c>
      <c r="BE40" s="375" t="s">
        <v>430</v>
      </c>
      <c r="BF40" s="375">
        <v>3.1</v>
      </c>
      <c r="BG40" s="374"/>
      <c r="BH40" s="594">
        <v>3.1</v>
      </c>
      <c r="BI40" s="348" t="s">
        <v>430</v>
      </c>
      <c r="BJ40" s="348" t="s">
        <v>430</v>
      </c>
      <c r="BK40" s="348">
        <v>38.17</v>
      </c>
      <c r="BL40" s="348" t="s">
        <v>430</v>
      </c>
      <c r="BM40" s="375">
        <v>58.73</v>
      </c>
      <c r="BN40" s="375" t="s">
        <v>430</v>
      </c>
      <c r="BO40" s="375" t="s">
        <v>430</v>
      </c>
      <c r="BP40" s="375" t="s">
        <v>430</v>
      </c>
      <c r="BQ40" s="375" t="s">
        <v>430</v>
      </c>
      <c r="BR40" s="374"/>
      <c r="BS40" s="468" t="s">
        <v>430</v>
      </c>
      <c r="BT40" s="348" t="s">
        <v>430</v>
      </c>
      <c r="BU40" s="374"/>
      <c r="BV40" s="430" t="s">
        <v>554</v>
      </c>
    </row>
    <row r="41" spans="1:74" s="428" customFormat="1" x14ac:dyDescent="0.25">
      <c r="A41" s="345" t="s">
        <v>8237</v>
      </c>
      <c r="B41" s="373"/>
      <c r="C41" s="719">
        <v>44644</v>
      </c>
      <c r="D41" s="373"/>
      <c r="E41" s="346">
        <v>1355.63</v>
      </c>
      <c r="F41" s="373"/>
      <c r="G41" s="347">
        <v>13.181100000000001</v>
      </c>
      <c r="H41" s="374"/>
      <c r="I41" s="348">
        <v>1.1100000000000001</v>
      </c>
      <c r="J41" s="348">
        <v>6.38</v>
      </c>
      <c r="K41" s="348">
        <v>1.03</v>
      </c>
      <c r="L41" s="348">
        <v>1.06</v>
      </c>
      <c r="M41" s="362"/>
      <c r="N41" s="350">
        <v>17.731000000000002</v>
      </c>
      <c r="O41" s="348">
        <v>7.6660000000000004</v>
      </c>
      <c r="P41" s="348">
        <v>9.6304999999999996</v>
      </c>
      <c r="Q41" s="348">
        <v>8.9312000000000005</v>
      </c>
      <c r="R41" s="348">
        <v>9.5447000000000006</v>
      </c>
      <c r="S41" s="348">
        <v>6.9939999999999998</v>
      </c>
      <c r="T41" s="348">
        <v>6.2591000000000001</v>
      </c>
      <c r="U41" s="354">
        <v>6.0042</v>
      </c>
      <c r="V41" s="348">
        <v>5.7770999999999999</v>
      </c>
      <c r="W41" s="348">
        <v>7.4922000000000004</v>
      </c>
      <c r="X41" s="348">
        <v>7.5162000000000004</v>
      </c>
      <c r="Y41" s="375" t="s">
        <v>430</v>
      </c>
      <c r="Z41" s="348" t="s">
        <v>430</v>
      </c>
      <c r="AA41" s="348">
        <v>8.1460000000000008</v>
      </c>
      <c r="AB41" s="348">
        <v>6.5922999999999998</v>
      </c>
      <c r="AC41" s="348">
        <v>5.9901</v>
      </c>
      <c r="AD41" s="348">
        <v>6.1738</v>
      </c>
      <c r="AE41" s="348">
        <v>8.1460000000000008</v>
      </c>
      <c r="AF41" s="348">
        <v>6.6101000000000001</v>
      </c>
      <c r="AG41" s="569"/>
      <c r="AH41" s="346">
        <v>62</v>
      </c>
      <c r="AI41" s="346">
        <v>26</v>
      </c>
      <c r="AJ41" s="346">
        <v>18</v>
      </c>
      <c r="AK41" s="346">
        <v>7</v>
      </c>
      <c r="AL41" s="346">
        <v>37</v>
      </c>
      <c r="AM41" s="346">
        <v>46</v>
      </c>
      <c r="AN41" s="346">
        <v>62</v>
      </c>
      <c r="AO41" s="572">
        <v>26</v>
      </c>
      <c r="AP41" s="346">
        <v>43</v>
      </c>
      <c r="AQ41" s="346">
        <v>42</v>
      </c>
      <c r="AR41" s="346">
        <v>38</v>
      </c>
      <c r="AS41" s="346" t="s">
        <v>430</v>
      </c>
      <c r="AT41" s="346" t="s">
        <v>430</v>
      </c>
      <c r="AU41" s="346">
        <v>25</v>
      </c>
      <c r="AV41" s="346">
        <v>104</v>
      </c>
      <c r="AW41" s="346">
        <v>53</v>
      </c>
      <c r="AX41" s="346">
        <v>44</v>
      </c>
      <c r="AY41" s="346">
        <v>25</v>
      </c>
      <c r="AZ41" s="584"/>
      <c r="BA41" s="467">
        <v>95.7</v>
      </c>
      <c r="BB41" s="348" t="s">
        <v>430</v>
      </c>
      <c r="BC41" s="348" t="s">
        <v>430</v>
      </c>
      <c r="BD41" s="348" t="s">
        <v>430</v>
      </c>
      <c r="BE41" s="375" t="s">
        <v>430</v>
      </c>
      <c r="BF41" s="375">
        <v>4.3</v>
      </c>
      <c r="BG41" s="374"/>
      <c r="BH41" s="594">
        <v>4.3</v>
      </c>
      <c r="BI41" s="348" t="s">
        <v>430</v>
      </c>
      <c r="BJ41" s="348" t="s">
        <v>430</v>
      </c>
      <c r="BK41" s="348" t="s">
        <v>430</v>
      </c>
      <c r="BL41" s="348" t="s">
        <v>430</v>
      </c>
      <c r="BM41" s="375">
        <v>95.7</v>
      </c>
      <c r="BN41" s="375" t="s">
        <v>430</v>
      </c>
      <c r="BO41" s="375" t="s">
        <v>430</v>
      </c>
      <c r="BP41" s="375" t="s">
        <v>430</v>
      </c>
      <c r="BQ41" s="375" t="s">
        <v>430</v>
      </c>
      <c r="BR41" s="374"/>
      <c r="BS41" s="468" t="s">
        <v>430</v>
      </c>
      <c r="BT41" s="348" t="s">
        <v>430</v>
      </c>
      <c r="BU41" s="374"/>
      <c r="BV41" s="430" t="s">
        <v>554</v>
      </c>
    </row>
    <row r="42" spans="1:74" s="428" customFormat="1" x14ac:dyDescent="0.25">
      <c r="A42" s="345" t="s">
        <v>8238</v>
      </c>
      <c r="B42" s="373"/>
      <c r="C42" s="719">
        <v>45737</v>
      </c>
      <c r="D42" s="373"/>
      <c r="E42" s="346">
        <v>1051.48</v>
      </c>
      <c r="F42" s="373"/>
      <c r="G42" s="347">
        <v>10.9377</v>
      </c>
      <c r="H42" s="374"/>
      <c r="I42" s="904">
        <v>0.75</v>
      </c>
      <c r="J42" s="904">
        <v>7.93</v>
      </c>
      <c r="K42" s="904">
        <v>0.73</v>
      </c>
      <c r="L42" s="904">
        <v>0.74</v>
      </c>
      <c r="M42" s="362"/>
      <c r="N42" s="350">
        <v>15.356999999999999</v>
      </c>
      <c r="O42" s="348">
        <v>-0.2225</v>
      </c>
      <c r="P42" s="348">
        <v>2.4802</v>
      </c>
      <c r="Q42" s="348">
        <v>-0.1192</v>
      </c>
      <c r="R42" s="348">
        <v>7.9606000000000003</v>
      </c>
      <c r="S42" s="348">
        <v>5.8072999999999997</v>
      </c>
      <c r="T42" s="348">
        <v>6.4676999999999998</v>
      </c>
      <c r="U42" s="354">
        <v>5.9938000000000002</v>
      </c>
      <c r="V42" s="348">
        <v>6.0903</v>
      </c>
      <c r="W42" s="348" t="s">
        <v>430</v>
      </c>
      <c r="X42" s="348" t="s">
        <v>430</v>
      </c>
      <c r="Y42" s="375" t="s">
        <v>430</v>
      </c>
      <c r="Z42" s="348" t="s">
        <v>430</v>
      </c>
      <c r="AA42" s="348">
        <v>3.3837999999999999</v>
      </c>
      <c r="AB42" s="348">
        <v>7.3207000000000004</v>
      </c>
      <c r="AC42" s="348">
        <v>6.0145999999999997</v>
      </c>
      <c r="AD42" s="348">
        <v>6.0666000000000002</v>
      </c>
      <c r="AE42" s="348">
        <v>3.3837999999999999</v>
      </c>
      <c r="AF42" s="348">
        <v>7.0229999999999997</v>
      </c>
      <c r="AG42" s="569"/>
      <c r="AH42" s="346">
        <v>76</v>
      </c>
      <c r="AI42" s="346">
        <v>89</v>
      </c>
      <c r="AJ42" s="346">
        <v>112</v>
      </c>
      <c r="AK42" s="346">
        <v>123</v>
      </c>
      <c r="AL42" s="346">
        <v>74</v>
      </c>
      <c r="AM42" s="346">
        <v>111</v>
      </c>
      <c r="AN42" s="346">
        <v>48</v>
      </c>
      <c r="AO42" s="572">
        <v>28</v>
      </c>
      <c r="AP42" s="346">
        <v>17</v>
      </c>
      <c r="AQ42" s="346" t="s">
        <v>430</v>
      </c>
      <c r="AR42" s="346" t="s">
        <v>430</v>
      </c>
      <c r="AS42" s="346" t="s">
        <v>430</v>
      </c>
      <c r="AT42" s="346" t="s">
        <v>430</v>
      </c>
      <c r="AU42" s="346">
        <v>120</v>
      </c>
      <c r="AV42" s="346">
        <v>78</v>
      </c>
      <c r="AW42" s="346">
        <v>52</v>
      </c>
      <c r="AX42" s="346">
        <v>53</v>
      </c>
      <c r="AY42" s="346">
        <v>120</v>
      </c>
      <c r="AZ42" s="584"/>
      <c r="BA42" s="467" t="s">
        <v>430</v>
      </c>
      <c r="BB42" s="348">
        <v>98.96</v>
      </c>
      <c r="BC42" s="348" t="s">
        <v>430</v>
      </c>
      <c r="BD42" s="348" t="s">
        <v>430</v>
      </c>
      <c r="BE42" s="375" t="s">
        <v>430</v>
      </c>
      <c r="BF42" s="375">
        <v>1.04</v>
      </c>
      <c r="BG42" s="374"/>
      <c r="BH42" s="594">
        <v>1.04</v>
      </c>
      <c r="BI42" s="348">
        <v>37.96</v>
      </c>
      <c r="BJ42" s="348">
        <v>41.25</v>
      </c>
      <c r="BK42" s="348">
        <v>19.75</v>
      </c>
      <c r="BL42" s="348" t="s">
        <v>430</v>
      </c>
      <c r="BM42" s="375" t="s">
        <v>430</v>
      </c>
      <c r="BN42" s="375" t="s">
        <v>430</v>
      </c>
      <c r="BO42" s="375" t="s">
        <v>430</v>
      </c>
      <c r="BP42" s="375" t="s">
        <v>430</v>
      </c>
      <c r="BQ42" s="375" t="s">
        <v>430</v>
      </c>
      <c r="BR42" s="374"/>
      <c r="BS42" s="468">
        <v>15.29985045153</v>
      </c>
      <c r="BT42" s="348">
        <v>19.374460661937398</v>
      </c>
      <c r="BU42" s="374"/>
      <c r="BV42" s="430" t="s">
        <v>554</v>
      </c>
    </row>
    <row r="43" spans="1:74" s="428" customFormat="1" x14ac:dyDescent="0.25">
      <c r="A43" s="345" t="s">
        <v>8239</v>
      </c>
      <c r="B43" s="373"/>
      <c r="C43" s="719">
        <v>41275</v>
      </c>
      <c r="D43" s="373"/>
      <c r="E43" s="346">
        <v>1058.5999999999999</v>
      </c>
      <c r="F43" s="373"/>
      <c r="G43" s="347">
        <v>41.923999999999999</v>
      </c>
      <c r="H43" s="374"/>
      <c r="I43" s="904">
        <v>3.78</v>
      </c>
      <c r="J43" s="904">
        <v>7.7</v>
      </c>
      <c r="K43" s="904">
        <v>2.35</v>
      </c>
      <c r="L43" s="904">
        <v>2.48</v>
      </c>
      <c r="M43" s="362"/>
      <c r="N43" s="350" t="s">
        <v>430</v>
      </c>
      <c r="O43" s="348">
        <v>-14.658200000000001</v>
      </c>
      <c r="P43" s="348">
        <v>0.40629999999999999</v>
      </c>
      <c r="Q43" s="348">
        <v>-1.5729</v>
      </c>
      <c r="R43" s="348">
        <v>8.1431000000000004</v>
      </c>
      <c r="S43" s="348">
        <v>6.5465999999999998</v>
      </c>
      <c r="T43" s="348">
        <v>6.1654999999999998</v>
      </c>
      <c r="U43" s="354">
        <v>5.1756000000000002</v>
      </c>
      <c r="V43" s="348">
        <v>5.3997000000000002</v>
      </c>
      <c r="W43" s="348">
        <v>7.1946000000000003</v>
      </c>
      <c r="X43" s="348">
        <v>7.2906000000000004</v>
      </c>
      <c r="Y43" s="375">
        <v>6.2388000000000003</v>
      </c>
      <c r="Z43" s="348">
        <v>7.0250000000000004</v>
      </c>
      <c r="AA43" s="348">
        <v>2.3530000000000002</v>
      </c>
      <c r="AB43" s="348">
        <v>7.6391999999999998</v>
      </c>
      <c r="AC43" s="348">
        <v>5.4465000000000003</v>
      </c>
      <c r="AD43" s="348">
        <v>5.7747000000000002</v>
      </c>
      <c r="AE43" s="348">
        <v>2.3530000000000002</v>
      </c>
      <c r="AF43" s="348">
        <v>7.4665999999999997</v>
      </c>
      <c r="AG43" s="569"/>
      <c r="AH43" s="346" t="s">
        <v>430</v>
      </c>
      <c r="AI43" s="346">
        <v>125</v>
      </c>
      <c r="AJ43" s="346">
        <v>128</v>
      </c>
      <c r="AK43" s="346">
        <v>130</v>
      </c>
      <c r="AL43" s="346">
        <v>62</v>
      </c>
      <c r="AM43" s="346">
        <v>75</v>
      </c>
      <c r="AN43" s="346">
        <v>72</v>
      </c>
      <c r="AO43" s="572">
        <v>110</v>
      </c>
      <c r="AP43" s="346">
        <v>74</v>
      </c>
      <c r="AQ43" s="346">
        <v>74</v>
      </c>
      <c r="AR43" s="346">
        <v>73</v>
      </c>
      <c r="AS43" s="346">
        <v>11</v>
      </c>
      <c r="AT43" s="346">
        <v>7</v>
      </c>
      <c r="AU43" s="346">
        <v>128</v>
      </c>
      <c r="AV43" s="346">
        <v>62</v>
      </c>
      <c r="AW43" s="346">
        <v>94</v>
      </c>
      <c r="AX43" s="346">
        <v>94</v>
      </c>
      <c r="AY43" s="346">
        <v>128</v>
      </c>
      <c r="AZ43" s="584"/>
      <c r="BA43" s="467" t="s">
        <v>430</v>
      </c>
      <c r="BB43" s="348">
        <v>99.98</v>
      </c>
      <c r="BC43" s="348" t="s">
        <v>430</v>
      </c>
      <c r="BD43" s="348" t="s">
        <v>430</v>
      </c>
      <c r="BE43" s="375" t="s">
        <v>430</v>
      </c>
      <c r="BF43" s="375">
        <v>0.02</v>
      </c>
      <c r="BG43" s="374"/>
      <c r="BH43" s="594">
        <v>0.02</v>
      </c>
      <c r="BI43" s="348" t="s">
        <v>430</v>
      </c>
      <c r="BJ43" s="348" t="s">
        <v>430</v>
      </c>
      <c r="BK43" s="348" t="s">
        <v>430</v>
      </c>
      <c r="BL43" s="348" t="s">
        <v>430</v>
      </c>
      <c r="BM43" s="375" t="s">
        <v>430</v>
      </c>
      <c r="BN43" s="375" t="s">
        <v>430</v>
      </c>
      <c r="BO43" s="375" t="s">
        <v>430</v>
      </c>
      <c r="BP43" s="375">
        <v>99.98</v>
      </c>
      <c r="BQ43" s="375" t="s">
        <v>430</v>
      </c>
      <c r="BR43" s="374"/>
      <c r="BS43" s="468" t="s">
        <v>430</v>
      </c>
      <c r="BT43" s="348" t="s">
        <v>430</v>
      </c>
      <c r="BU43" s="374"/>
      <c r="BV43" s="430" t="s">
        <v>554</v>
      </c>
    </row>
    <row r="44" spans="1:74" s="428" customFormat="1" x14ac:dyDescent="0.25">
      <c r="A44" s="345" t="s">
        <v>8240</v>
      </c>
      <c r="B44" s="373"/>
      <c r="C44" s="719">
        <v>44875</v>
      </c>
      <c r="D44" s="373"/>
      <c r="E44" s="346">
        <v>940.74300000000005</v>
      </c>
      <c r="F44" s="373"/>
      <c r="G44" s="347">
        <v>12.9438</v>
      </c>
      <c r="H44" s="374"/>
      <c r="I44" s="348">
        <v>0.33424999999999999</v>
      </c>
      <c r="J44" s="348">
        <v>5.44</v>
      </c>
      <c r="K44" s="348">
        <v>0.32329000000000002</v>
      </c>
      <c r="L44" s="348">
        <v>0.33151000000000003</v>
      </c>
      <c r="M44" s="362"/>
      <c r="N44" s="350">
        <v>8.1795000000000009</v>
      </c>
      <c r="O44" s="348">
        <v>2.4443999999999999</v>
      </c>
      <c r="P44" s="348">
        <v>5.5651000000000002</v>
      </c>
      <c r="Q44" s="348">
        <v>5.2676999999999996</v>
      </c>
      <c r="R44" s="348">
        <v>5.4668000000000001</v>
      </c>
      <c r="S44" s="348">
        <v>5.2171000000000003</v>
      </c>
      <c r="T44" s="348">
        <v>5.3987999999999996</v>
      </c>
      <c r="U44" s="354">
        <v>5.4762000000000004</v>
      </c>
      <c r="V44" s="348">
        <v>5.5818000000000003</v>
      </c>
      <c r="W44" s="348">
        <v>6.9470999999999998</v>
      </c>
      <c r="X44" s="348">
        <v>7.0822000000000003</v>
      </c>
      <c r="Y44" s="375" t="s">
        <v>430</v>
      </c>
      <c r="Z44" s="348" t="s">
        <v>430</v>
      </c>
      <c r="AA44" s="348">
        <v>5.2464000000000004</v>
      </c>
      <c r="AB44" s="348">
        <v>5.8762999999999996</v>
      </c>
      <c r="AC44" s="348">
        <v>5.4839000000000002</v>
      </c>
      <c r="AD44" s="348">
        <v>5.5823999999999998</v>
      </c>
      <c r="AE44" s="348">
        <v>5.2464000000000004</v>
      </c>
      <c r="AF44" s="348">
        <v>7.2588999999999997</v>
      </c>
      <c r="AG44" s="569"/>
      <c r="AH44" s="346">
        <v>101</v>
      </c>
      <c r="AI44" s="346">
        <v>64</v>
      </c>
      <c r="AJ44" s="346">
        <v>52</v>
      </c>
      <c r="AK44" s="346">
        <v>55</v>
      </c>
      <c r="AL44" s="346">
        <v>131</v>
      </c>
      <c r="AM44" s="346">
        <v>130</v>
      </c>
      <c r="AN44" s="346">
        <v>118</v>
      </c>
      <c r="AO44" s="572">
        <v>85</v>
      </c>
      <c r="AP44" s="346">
        <v>65</v>
      </c>
      <c r="AQ44" s="346">
        <v>88</v>
      </c>
      <c r="AR44" s="346">
        <v>83</v>
      </c>
      <c r="AS44" s="346" t="s">
        <v>430</v>
      </c>
      <c r="AT44" s="346" t="s">
        <v>430</v>
      </c>
      <c r="AU44" s="346">
        <v>61</v>
      </c>
      <c r="AV44" s="346">
        <v>121</v>
      </c>
      <c r="AW44" s="346">
        <v>93</v>
      </c>
      <c r="AX44" s="346">
        <v>107</v>
      </c>
      <c r="AY44" s="346">
        <v>61</v>
      </c>
      <c r="AZ44" s="584"/>
      <c r="BA44" s="467">
        <v>98.63</v>
      </c>
      <c r="BB44" s="348" t="s">
        <v>430</v>
      </c>
      <c r="BC44" s="348" t="s">
        <v>430</v>
      </c>
      <c r="BD44" s="348" t="s">
        <v>430</v>
      </c>
      <c r="BE44" s="375" t="s">
        <v>430</v>
      </c>
      <c r="BF44" s="375">
        <v>1.37</v>
      </c>
      <c r="BG44" s="374"/>
      <c r="BH44" s="594">
        <v>1.37</v>
      </c>
      <c r="BI44" s="348" t="s">
        <v>430</v>
      </c>
      <c r="BJ44" s="348" t="s">
        <v>430</v>
      </c>
      <c r="BK44" s="348" t="s">
        <v>430</v>
      </c>
      <c r="BL44" s="348" t="s">
        <v>430</v>
      </c>
      <c r="BM44" s="375">
        <v>98.63</v>
      </c>
      <c r="BN44" s="375" t="s">
        <v>430</v>
      </c>
      <c r="BO44" s="375" t="s">
        <v>430</v>
      </c>
      <c r="BP44" s="375" t="s">
        <v>430</v>
      </c>
      <c r="BQ44" s="375" t="s">
        <v>430</v>
      </c>
      <c r="BR44" s="374"/>
      <c r="BS44" s="468" t="s">
        <v>430</v>
      </c>
      <c r="BT44" s="348" t="s">
        <v>430</v>
      </c>
      <c r="BU44" s="374"/>
      <c r="BV44" s="430" t="s">
        <v>554</v>
      </c>
    </row>
    <row r="45" spans="1:74" s="428" customFormat="1" x14ac:dyDescent="0.25">
      <c r="A45" s="345" t="s">
        <v>8241</v>
      </c>
      <c r="B45" s="373"/>
      <c r="C45" s="719">
        <v>44845</v>
      </c>
      <c r="D45" s="373"/>
      <c r="E45" s="346">
        <v>902.32299999999998</v>
      </c>
      <c r="F45" s="373"/>
      <c r="G45" s="347">
        <v>13.5304</v>
      </c>
      <c r="H45" s="374"/>
      <c r="I45" s="348">
        <v>10.32</v>
      </c>
      <c r="J45" s="348">
        <v>7.28</v>
      </c>
      <c r="K45" s="348">
        <v>7.02</v>
      </c>
      <c r="L45" s="348">
        <v>7.53</v>
      </c>
      <c r="M45" s="362"/>
      <c r="N45" s="350">
        <v>69.731800000000007</v>
      </c>
      <c r="O45" s="348">
        <v>-3.6856</v>
      </c>
      <c r="P45" s="348">
        <v>6.9459999999999997</v>
      </c>
      <c r="Q45" s="348">
        <v>5.3097000000000003</v>
      </c>
      <c r="R45" s="348">
        <v>18.819400000000002</v>
      </c>
      <c r="S45" s="348">
        <v>12.052199999999999</v>
      </c>
      <c r="T45" s="348">
        <v>8.1227</v>
      </c>
      <c r="U45" s="354">
        <v>5.0696000000000003</v>
      </c>
      <c r="V45" s="348">
        <v>3.8603000000000001</v>
      </c>
      <c r="W45" s="348">
        <v>7.1745999999999999</v>
      </c>
      <c r="X45" s="348">
        <v>7.5869</v>
      </c>
      <c r="Y45" s="375" t="s">
        <v>430</v>
      </c>
      <c r="Z45" s="348" t="s">
        <v>430</v>
      </c>
      <c r="AA45" s="348">
        <v>9.0389999999999997</v>
      </c>
      <c r="AB45" s="348">
        <v>14.9284</v>
      </c>
      <c r="AC45" s="348">
        <v>7.1257000000000001</v>
      </c>
      <c r="AD45" s="348">
        <v>6.3518999999999997</v>
      </c>
      <c r="AE45" s="348">
        <v>9.0389999999999997</v>
      </c>
      <c r="AF45" s="348">
        <v>8.3633000000000006</v>
      </c>
      <c r="AG45" s="569"/>
      <c r="AH45" s="346">
        <v>5</v>
      </c>
      <c r="AI45" s="346">
        <v>113</v>
      </c>
      <c r="AJ45" s="346">
        <v>44</v>
      </c>
      <c r="AK45" s="346">
        <v>54</v>
      </c>
      <c r="AL45" s="346">
        <v>3</v>
      </c>
      <c r="AM45" s="346">
        <v>3</v>
      </c>
      <c r="AN45" s="346">
        <v>5</v>
      </c>
      <c r="AO45" s="572">
        <v>114</v>
      </c>
      <c r="AP45" s="346">
        <v>119</v>
      </c>
      <c r="AQ45" s="346">
        <v>77</v>
      </c>
      <c r="AR45" s="346">
        <v>29</v>
      </c>
      <c r="AS45" s="346" t="s">
        <v>430</v>
      </c>
      <c r="AT45" s="346" t="s">
        <v>430</v>
      </c>
      <c r="AU45" s="346">
        <v>14</v>
      </c>
      <c r="AV45" s="346">
        <v>5</v>
      </c>
      <c r="AW45" s="346">
        <v>10</v>
      </c>
      <c r="AX45" s="346">
        <v>24</v>
      </c>
      <c r="AY45" s="346">
        <v>14</v>
      </c>
      <c r="AZ45" s="584"/>
      <c r="BA45" s="467">
        <v>98.18</v>
      </c>
      <c r="BB45" s="348" t="s">
        <v>430</v>
      </c>
      <c r="BC45" s="348" t="s">
        <v>430</v>
      </c>
      <c r="BD45" s="348" t="s">
        <v>430</v>
      </c>
      <c r="BE45" s="375" t="s">
        <v>430</v>
      </c>
      <c r="BF45" s="375">
        <v>1.82</v>
      </c>
      <c r="BG45" s="374"/>
      <c r="BH45" s="594">
        <v>1.82</v>
      </c>
      <c r="BI45" s="348" t="s">
        <v>430</v>
      </c>
      <c r="BJ45" s="348" t="s">
        <v>430</v>
      </c>
      <c r="BK45" s="348" t="s">
        <v>430</v>
      </c>
      <c r="BL45" s="348" t="s">
        <v>430</v>
      </c>
      <c r="BM45" s="375">
        <v>98.18</v>
      </c>
      <c r="BN45" s="375" t="s">
        <v>430</v>
      </c>
      <c r="BO45" s="375" t="s">
        <v>430</v>
      </c>
      <c r="BP45" s="375" t="s">
        <v>430</v>
      </c>
      <c r="BQ45" s="375" t="s">
        <v>430</v>
      </c>
      <c r="BR45" s="374"/>
      <c r="BS45" s="468" t="s">
        <v>430</v>
      </c>
      <c r="BT45" s="348" t="s">
        <v>430</v>
      </c>
      <c r="BU45" s="374"/>
      <c r="BV45" s="430" t="s">
        <v>4689</v>
      </c>
    </row>
    <row r="46" spans="1:74" s="428" customFormat="1" x14ac:dyDescent="0.25">
      <c r="A46" s="345" t="s">
        <v>8242</v>
      </c>
      <c r="B46" s="373"/>
      <c r="C46" s="719">
        <v>46105</v>
      </c>
      <c r="D46" s="373"/>
      <c r="E46" s="346">
        <v>901.66800000000001</v>
      </c>
      <c r="F46" s="373"/>
      <c r="G46" s="347">
        <v>10.2447</v>
      </c>
      <c r="H46" s="374"/>
      <c r="I46" s="348">
        <v>0.70959000000000005</v>
      </c>
      <c r="J46" s="348">
        <v>7.1</v>
      </c>
      <c r="K46" s="348">
        <v>0.65478999999999998</v>
      </c>
      <c r="L46" s="348">
        <v>0.69862999999999997</v>
      </c>
      <c r="M46" s="362"/>
      <c r="N46" s="350">
        <v>16.3963</v>
      </c>
      <c r="O46" s="348">
        <v>-0.23749999999999999</v>
      </c>
      <c r="P46" s="348">
        <v>3.2595000000000001</v>
      </c>
      <c r="Q46" s="348">
        <v>0.89100000000000001</v>
      </c>
      <c r="R46" s="348">
        <v>8.0092999999999996</v>
      </c>
      <c r="S46" s="348">
        <v>6.0648999999999997</v>
      </c>
      <c r="T46" s="348" t="s">
        <v>430</v>
      </c>
      <c r="U46" s="354" t="s">
        <v>430</v>
      </c>
      <c r="V46" s="348" t="s">
        <v>430</v>
      </c>
      <c r="W46" s="348" t="s">
        <v>430</v>
      </c>
      <c r="X46" s="348" t="s">
        <v>430</v>
      </c>
      <c r="Y46" s="375" t="s">
        <v>430</v>
      </c>
      <c r="Z46" s="348" t="s">
        <v>430</v>
      </c>
      <c r="AA46" s="348">
        <v>4.2164000000000001</v>
      </c>
      <c r="AB46" s="348">
        <v>7.4409999999999998</v>
      </c>
      <c r="AC46" s="348" t="s">
        <v>430</v>
      </c>
      <c r="AD46" s="348" t="s">
        <v>430</v>
      </c>
      <c r="AE46" s="348">
        <v>4.2164000000000001</v>
      </c>
      <c r="AF46" s="348">
        <v>7.8346999999999998</v>
      </c>
      <c r="AG46" s="569"/>
      <c r="AH46" s="346">
        <v>71</v>
      </c>
      <c r="AI46" s="346">
        <v>91</v>
      </c>
      <c r="AJ46" s="346">
        <v>101</v>
      </c>
      <c r="AK46" s="346">
        <v>110</v>
      </c>
      <c r="AL46" s="346">
        <v>67</v>
      </c>
      <c r="AM46" s="346">
        <v>95</v>
      </c>
      <c r="AN46" s="346" t="s">
        <v>430</v>
      </c>
      <c r="AO46" s="572" t="s">
        <v>430</v>
      </c>
      <c r="AP46" s="346" t="s">
        <v>430</v>
      </c>
      <c r="AQ46" s="346" t="s">
        <v>430</v>
      </c>
      <c r="AR46" s="346" t="s">
        <v>430</v>
      </c>
      <c r="AS46" s="346" t="s">
        <v>430</v>
      </c>
      <c r="AT46" s="346" t="s">
        <v>430</v>
      </c>
      <c r="AU46" s="346">
        <v>95</v>
      </c>
      <c r="AV46" s="346">
        <v>73</v>
      </c>
      <c r="AW46" s="346" t="s">
        <v>430</v>
      </c>
      <c r="AX46" s="346" t="s">
        <v>430</v>
      </c>
      <c r="AY46" s="346">
        <v>95</v>
      </c>
      <c r="AZ46" s="584"/>
      <c r="BA46" s="467" t="s">
        <v>430</v>
      </c>
      <c r="BB46" s="348">
        <v>98.03</v>
      </c>
      <c r="BC46" s="348" t="s">
        <v>430</v>
      </c>
      <c r="BD46" s="348" t="s">
        <v>430</v>
      </c>
      <c r="BE46" s="375" t="s">
        <v>430</v>
      </c>
      <c r="BF46" s="375">
        <v>1.97</v>
      </c>
      <c r="BG46" s="374"/>
      <c r="BH46" s="594">
        <v>1.97</v>
      </c>
      <c r="BI46" s="348">
        <v>48.58</v>
      </c>
      <c r="BJ46" s="348" t="s">
        <v>430</v>
      </c>
      <c r="BK46" s="348">
        <v>49.45</v>
      </c>
      <c r="BL46" s="348" t="s">
        <v>430</v>
      </c>
      <c r="BM46" s="375" t="s">
        <v>430</v>
      </c>
      <c r="BN46" s="375" t="s">
        <v>430</v>
      </c>
      <c r="BO46" s="375" t="s">
        <v>430</v>
      </c>
      <c r="BP46" s="375" t="s">
        <v>430</v>
      </c>
      <c r="BQ46" s="375" t="s">
        <v>430</v>
      </c>
      <c r="BR46" s="374"/>
      <c r="BS46" s="468">
        <v>6.4768894780569299</v>
      </c>
      <c r="BT46" s="348">
        <v>26.428557882071399</v>
      </c>
      <c r="BU46" s="374"/>
      <c r="BV46" s="430" t="s">
        <v>554</v>
      </c>
    </row>
    <row r="47" spans="1:74" s="428" customFormat="1" x14ac:dyDescent="0.25">
      <c r="A47" s="345" t="s">
        <v>8243</v>
      </c>
      <c r="B47" s="373"/>
      <c r="C47" s="719">
        <v>45000</v>
      </c>
      <c r="D47" s="373"/>
      <c r="E47" s="346">
        <v>827.79300000000001</v>
      </c>
      <c r="F47" s="373"/>
      <c r="G47" s="347">
        <v>13.190799999999999</v>
      </c>
      <c r="H47" s="374"/>
      <c r="I47" s="348">
        <v>9.83</v>
      </c>
      <c r="J47" s="348">
        <v>6.8</v>
      </c>
      <c r="K47" s="348">
        <v>6.9</v>
      </c>
      <c r="L47" s="348">
        <v>7.13</v>
      </c>
      <c r="M47" s="362"/>
      <c r="N47" s="350">
        <v>65.420100000000005</v>
      </c>
      <c r="O47" s="348">
        <v>-26.781600000000001</v>
      </c>
      <c r="P47" s="348">
        <v>1.1466000000000001</v>
      </c>
      <c r="Q47" s="348">
        <v>2.4927999999999999</v>
      </c>
      <c r="R47" s="348">
        <v>14.8161</v>
      </c>
      <c r="S47" s="348">
        <v>11.7204</v>
      </c>
      <c r="T47" s="348">
        <v>7.5247000000000002</v>
      </c>
      <c r="U47" s="354">
        <v>5.7224000000000004</v>
      </c>
      <c r="V47" s="348">
        <v>4.7154999999999996</v>
      </c>
      <c r="W47" s="348">
        <v>7.5670999999999999</v>
      </c>
      <c r="X47" s="348">
        <v>7.9233000000000002</v>
      </c>
      <c r="Y47" s="375" t="s">
        <v>430</v>
      </c>
      <c r="Z47" s="348" t="s">
        <v>430</v>
      </c>
      <c r="AA47" s="348">
        <v>8.8543000000000003</v>
      </c>
      <c r="AB47" s="348">
        <v>15.042199999999999</v>
      </c>
      <c r="AC47" s="348">
        <v>6.5891999999999999</v>
      </c>
      <c r="AD47" s="348">
        <v>6.5292000000000003</v>
      </c>
      <c r="AE47" s="348">
        <v>8.8543000000000003</v>
      </c>
      <c r="AF47" s="348">
        <v>8.6456</v>
      </c>
      <c r="AG47" s="569"/>
      <c r="AH47" s="346">
        <v>9</v>
      </c>
      <c r="AI47" s="346">
        <v>133</v>
      </c>
      <c r="AJ47" s="346">
        <v>125</v>
      </c>
      <c r="AK47" s="346">
        <v>87</v>
      </c>
      <c r="AL47" s="346">
        <v>9</v>
      </c>
      <c r="AM47" s="346">
        <v>4</v>
      </c>
      <c r="AN47" s="346">
        <v>18</v>
      </c>
      <c r="AO47" s="572">
        <v>48</v>
      </c>
      <c r="AP47" s="346">
        <v>107</v>
      </c>
      <c r="AQ47" s="346">
        <v>30</v>
      </c>
      <c r="AR47" s="346">
        <v>6</v>
      </c>
      <c r="AS47" s="346" t="s">
        <v>430</v>
      </c>
      <c r="AT47" s="346" t="s">
        <v>430</v>
      </c>
      <c r="AU47" s="346">
        <v>18</v>
      </c>
      <c r="AV47" s="346">
        <v>2</v>
      </c>
      <c r="AW47" s="346">
        <v>25</v>
      </c>
      <c r="AX47" s="346">
        <v>14</v>
      </c>
      <c r="AY47" s="346">
        <v>18</v>
      </c>
      <c r="AZ47" s="584"/>
      <c r="BA47" s="467">
        <v>98.79</v>
      </c>
      <c r="BB47" s="348" t="s">
        <v>430</v>
      </c>
      <c r="BC47" s="348" t="s">
        <v>430</v>
      </c>
      <c r="BD47" s="348" t="s">
        <v>430</v>
      </c>
      <c r="BE47" s="375" t="s">
        <v>430</v>
      </c>
      <c r="BF47" s="375">
        <v>1.21</v>
      </c>
      <c r="BG47" s="374"/>
      <c r="BH47" s="594">
        <v>1.21</v>
      </c>
      <c r="BI47" s="348" t="s">
        <v>430</v>
      </c>
      <c r="BJ47" s="348" t="s">
        <v>430</v>
      </c>
      <c r="BK47" s="348" t="s">
        <v>430</v>
      </c>
      <c r="BL47" s="348" t="s">
        <v>430</v>
      </c>
      <c r="BM47" s="375">
        <v>98.79</v>
      </c>
      <c r="BN47" s="375" t="s">
        <v>430</v>
      </c>
      <c r="BO47" s="375" t="s">
        <v>430</v>
      </c>
      <c r="BP47" s="375" t="s">
        <v>430</v>
      </c>
      <c r="BQ47" s="375" t="s">
        <v>430</v>
      </c>
      <c r="BR47" s="374"/>
      <c r="BS47" s="468" t="s">
        <v>430</v>
      </c>
      <c r="BT47" s="348" t="s">
        <v>430</v>
      </c>
      <c r="BU47" s="374"/>
      <c r="BV47" s="430" t="s">
        <v>554</v>
      </c>
    </row>
    <row r="48" spans="1:74" s="428" customFormat="1" x14ac:dyDescent="0.25">
      <c r="A48" s="345" t="s">
        <v>8244</v>
      </c>
      <c r="B48" s="373"/>
      <c r="C48" s="719">
        <v>44846</v>
      </c>
      <c r="D48" s="373"/>
      <c r="E48" s="346">
        <v>830.15700000000004</v>
      </c>
      <c r="F48" s="373"/>
      <c r="G48" s="347">
        <v>13.358499999999999</v>
      </c>
      <c r="H48" s="374"/>
      <c r="I48" s="348">
        <v>2.34</v>
      </c>
      <c r="J48" s="348">
        <v>6.8</v>
      </c>
      <c r="K48" s="348">
        <v>2.08</v>
      </c>
      <c r="L48" s="348">
        <v>2.15</v>
      </c>
      <c r="M48" s="362"/>
      <c r="N48" s="350">
        <v>36.376399999999997</v>
      </c>
      <c r="O48" s="348">
        <v>10.483000000000001</v>
      </c>
      <c r="P48" s="348">
        <v>14.678800000000001</v>
      </c>
      <c r="Q48" s="348">
        <v>8.1050000000000004</v>
      </c>
      <c r="R48" s="348">
        <v>10.4815</v>
      </c>
      <c r="S48" s="348">
        <v>7.9679000000000002</v>
      </c>
      <c r="T48" s="348">
        <v>5.9348000000000001</v>
      </c>
      <c r="U48" s="354">
        <v>5.5726000000000004</v>
      </c>
      <c r="V48" s="348">
        <v>4.8704000000000001</v>
      </c>
      <c r="W48" s="348">
        <v>7.6604999999999999</v>
      </c>
      <c r="X48" s="348">
        <v>7.6116999999999999</v>
      </c>
      <c r="Y48" s="375" t="s">
        <v>430</v>
      </c>
      <c r="Z48" s="348" t="s">
        <v>430</v>
      </c>
      <c r="AA48" s="348">
        <v>7.5731999999999999</v>
      </c>
      <c r="AB48" s="348">
        <v>6.9598000000000004</v>
      </c>
      <c r="AC48" s="348">
        <v>5.0201000000000002</v>
      </c>
      <c r="AD48" s="348">
        <v>6.2146999999999997</v>
      </c>
      <c r="AE48" s="348">
        <v>7.5731999999999999</v>
      </c>
      <c r="AF48" s="348">
        <v>8.0018999999999991</v>
      </c>
      <c r="AG48" s="569"/>
      <c r="AH48" s="346">
        <v>24</v>
      </c>
      <c r="AI48" s="346">
        <v>17</v>
      </c>
      <c r="AJ48" s="346">
        <v>7</v>
      </c>
      <c r="AK48" s="346">
        <v>15</v>
      </c>
      <c r="AL48" s="346">
        <v>32</v>
      </c>
      <c r="AM48" s="346">
        <v>32</v>
      </c>
      <c r="AN48" s="346">
        <v>86</v>
      </c>
      <c r="AO48" s="572">
        <v>71</v>
      </c>
      <c r="AP48" s="346">
        <v>103</v>
      </c>
      <c r="AQ48" s="346">
        <v>22</v>
      </c>
      <c r="AR48" s="346">
        <v>27</v>
      </c>
      <c r="AS48" s="346" t="s">
        <v>430</v>
      </c>
      <c r="AT48" s="346" t="s">
        <v>430</v>
      </c>
      <c r="AU48" s="346">
        <v>28</v>
      </c>
      <c r="AV48" s="346">
        <v>92</v>
      </c>
      <c r="AW48" s="346">
        <v>119</v>
      </c>
      <c r="AX48" s="346">
        <v>37</v>
      </c>
      <c r="AY48" s="346">
        <v>28</v>
      </c>
      <c r="AZ48" s="584"/>
      <c r="BA48" s="467">
        <v>96.96</v>
      </c>
      <c r="BB48" s="348" t="s">
        <v>430</v>
      </c>
      <c r="BC48" s="348" t="s">
        <v>430</v>
      </c>
      <c r="BD48" s="348" t="s">
        <v>430</v>
      </c>
      <c r="BE48" s="375" t="s">
        <v>430</v>
      </c>
      <c r="BF48" s="375">
        <v>3.04</v>
      </c>
      <c r="BG48" s="374"/>
      <c r="BH48" s="594">
        <v>3.04</v>
      </c>
      <c r="BI48" s="348" t="s">
        <v>430</v>
      </c>
      <c r="BJ48" s="348" t="s">
        <v>430</v>
      </c>
      <c r="BK48" s="348" t="s">
        <v>430</v>
      </c>
      <c r="BL48" s="348" t="s">
        <v>430</v>
      </c>
      <c r="BM48" s="375">
        <v>96.96</v>
      </c>
      <c r="BN48" s="375" t="s">
        <v>430</v>
      </c>
      <c r="BO48" s="375" t="s">
        <v>430</v>
      </c>
      <c r="BP48" s="375" t="s">
        <v>430</v>
      </c>
      <c r="BQ48" s="375" t="s">
        <v>430</v>
      </c>
      <c r="BR48" s="374"/>
      <c r="BS48" s="468" t="s">
        <v>430</v>
      </c>
      <c r="BT48" s="348" t="s">
        <v>430</v>
      </c>
      <c r="BU48" s="374"/>
      <c r="BV48" s="430" t="s">
        <v>554</v>
      </c>
    </row>
    <row r="49" spans="1:74" s="428" customFormat="1" x14ac:dyDescent="0.25">
      <c r="A49" s="345" t="s">
        <v>8245</v>
      </c>
      <c r="B49" s="373"/>
      <c r="C49" s="719">
        <v>44845</v>
      </c>
      <c r="D49" s="373"/>
      <c r="E49" s="346">
        <v>819.52300000000002</v>
      </c>
      <c r="F49" s="373"/>
      <c r="G49" s="347">
        <v>13.419700000000001</v>
      </c>
      <c r="H49" s="374"/>
      <c r="I49" s="348">
        <v>4.28</v>
      </c>
      <c r="J49" s="348">
        <v>6.52</v>
      </c>
      <c r="K49" s="348">
        <v>3.52</v>
      </c>
      <c r="L49" s="348">
        <v>3.63</v>
      </c>
      <c r="M49" s="362"/>
      <c r="N49" s="350">
        <v>33.485199999999999</v>
      </c>
      <c r="O49" s="348">
        <v>6.8943000000000003</v>
      </c>
      <c r="P49" s="348">
        <v>8.7571999999999992</v>
      </c>
      <c r="Q49" s="348">
        <v>2.3140000000000001</v>
      </c>
      <c r="R49" s="348">
        <v>8.9319000000000006</v>
      </c>
      <c r="S49" s="348">
        <v>10.1968</v>
      </c>
      <c r="T49" s="348">
        <v>7.0643000000000002</v>
      </c>
      <c r="U49" s="354">
        <v>5.3183999999999996</v>
      </c>
      <c r="V49" s="348">
        <v>5.1074999999999999</v>
      </c>
      <c r="W49" s="348">
        <v>7.7149999999999999</v>
      </c>
      <c r="X49" s="348">
        <v>7.7389999999999999</v>
      </c>
      <c r="Y49" s="375" t="s">
        <v>430</v>
      </c>
      <c r="Z49" s="348" t="s">
        <v>430</v>
      </c>
      <c r="AA49" s="348">
        <v>6.8883999999999999</v>
      </c>
      <c r="AB49" s="348">
        <v>12.3726</v>
      </c>
      <c r="AC49" s="348">
        <v>5.7201000000000004</v>
      </c>
      <c r="AD49" s="348">
        <v>5.5132000000000003</v>
      </c>
      <c r="AE49" s="348">
        <v>6.8883999999999999</v>
      </c>
      <c r="AF49" s="348">
        <v>8.1271000000000004</v>
      </c>
      <c r="AG49" s="569"/>
      <c r="AH49" s="346">
        <v>26</v>
      </c>
      <c r="AI49" s="346">
        <v>32</v>
      </c>
      <c r="AJ49" s="346">
        <v>31</v>
      </c>
      <c r="AK49" s="346">
        <v>94</v>
      </c>
      <c r="AL49" s="346">
        <v>40</v>
      </c>
      <c r="AM49" s="346">
        <v>17</v>
      </c>
      <c r="AN49" s="346">
        <v>33</v>
      </c>
      <c r="AO49" s="572">
        <v>102</v>
      </c>
      <c r="AP49" s="346">
        <v>96</v>
      </c>
      <c r="AQ49" s="346">
        <v>17</v>
      </c>
      <c r="AR49" s="346">
        <v>15</v>
      </c>
      <c r="AS49" s="346" t="s">
        <v>430</v>
      </c>
      <c r="AT49" s="346" t="s">
        <v>430</v>
      </c>
      <c r="AU49" s="346">
        <v>31</v>
      </c>
      <c r="AV49" s="346">
        <v>16</v>
      </c>
      <c r="AW49" s="346">
        <v>70</v>
      </c>
      <c r="AX49" s="346">
        <v>112</v>
      </c>
      <c r="AY49" s="346">
        <v>31</v>
      </c>
      <c r="AZ49" s="584"/>
      <c r="BA49" s="467">
        <v>97.26</v>
      </c>
      <c r="BB49" s="348" t="s">
        <v>430</v>
      </c>
      <c r="BC49" s="348" t="s">
        <v>430</v>
      </c>
      <c r="BD49" s="348" t="s">
        <v>430</v>
      </c>
      <c r="BE49" s="375" t="s">
        <v>430</v>
      </c>
      <c r="BF49" s="375">
        <v>2.74</v>
      </c>
      <c r="BG49" s="374"/>
      <c r="BH49" s="594">
        <v>2.74</v>
      </c>
      <c r="BI49" s="348" t="s">
        <v>430</v>
      </c>
      <c r="BJ49" s="348" t="s">
        <v>430</v>
      </c>
      <c r="BK49" s="348" t="s">
        <v>430</v>
      </c>
      <c r="BL49" s="348" t="s">
        <v>430</v>
      </c>
      <c r="BM49" s="375">
        <v>97.26</v>
      </c>
      <c r="BN49" s="375" t="s">
        <v>430</v>
      </c>
      <c r="BO49" s="375" t="s">
        <v>430</v>
      </c>
      <c r="BP49" s="375" t="s">
        <v>430</v>
      </c>
      <c r="BQ49" s="375" t="s">
        <v>430</v>
      </c>
      <c r="BR49" s="374"/>
      <c r="BS49" s="468" t="s">
        <v>430</v>
      </c>
      <c r="BT49" s="348" t="s">
        <v>430</v>
      </c>
      <c r="BU49" s="374"/>
      <c r="BV49" s="430" t="s">
        <v>554</v>
      </c>
    </row>
    <row r="50" spans="1:74" s="428" customFormat="1" x14ac:dyDescent="0.25">
      <c r="A50" s="345" t="s">
        <v>8246</v>
      </c>
      <c r="B50" s="373"/>
      <c r="C50" s="719">
        <v>44834</v>
      </c>
      <c r="D50" s="373"/>
      <c r="E50" s="889">
        <v>793.34</v>
      </c>
      <c r="F50" s="373"/>
      <c r="G50" s="347" t="s">
        <v>430</v>
      </c>
      <c r="H50" s="374"/>
      <c r="I50" s="348" t="s">
        <v>430</v>
      </c>
      <c r="J50" s="348" t="s">
        <v>430</v>
      </c>
      <c r="K50" s="348" t="s">
        <v>430</v>
      </c>
      <c r="L50" s="348" t="s">
        <v>430</v>
      </c>
      <c r="M50" s="362"/>
      <c r="N50" s="350" t="s">
        <v>430</v>
      </c>
      <c r="O50" s="348" t="s">
        <v>430</v>
      </c>
      <c r="P50" s="348" t="s">
        <v>430</v>
      </c>
      <c r="Q50" s="348" t="s">
        <v>430</v>
      </c>
      <c r="R50" s="348" t="s">
        <v>430</v>
      </c>
      <c r="S50" s="348" t="s">
        <v>430</v>
      </c>
      <c r="T50" s="348" t="s">
        <v>430</v>
      </c>
      <c r="U50" s="354" t="s">
        <v>430</v>
      </c>
      <c r="V50" s="348" t="s">
        <v>430</v>
      </c>
      <c r="W50" s="348" t="s">
        <v>430</v>
      </c>
      <c r="X50" s="348" t="s">
        <v>430</v>
      </c>
      <c r="Y50" s="375" t="s">
        <v>430</v>
      </c>
      <c r="Z50" s="348" t="s">
        <v>430</v>
      </c>
      <c r="AA50" s="348" t="s">
        <v>430</v>
      </c>
      <c r="AB50" s="348" t="s">
        <v>430</v>
      </c>
      <c r="AC50" s="348" t="s">
        <v>430</v>
      </c>
      <c r="AD50" s="348" t="s">
        <v>430</v>
      </c>
      <c r="AE50" s="348" t="s">
        <v>430</v>
      </c>
      <c r="AF50" s="348" t="s">
        <v>430</v>
      </c>
      <c r="AG50" s="569"/>
      <c r="AH50" s="346" t="s">
        <v>430</v>
      </c>
      <c r="AI50" s="346" t="s">
        <v>430</v>
      </c>
      <c r="AJ50" s="346" t="s">
        <v>430</v>
      </c>
      <c r="AK50" s="346" t="s">
        <v>430</v>
      </c>
      <c r="AL50" s="346" t="s">
        <v>430</v>
      </c>
      <c r="AM50" s="346" t="s">
        <v>430</v>
      </c>
      <c r="AN50" s="346" t="s">
        <v>430</v>
      </c>
      <c r="AO50" s="572" t="s">
        <v>430</v>
      </c>
      <c r="AP50" s="346" t="s">
        <v>430</v>
      </c>
      <c r="AQ50" s="346" t="s">
        <v>430</v>
      </c>
      <c r="AR50" s="346" t="s">
        <v>430</v>
      </c>
      <c r="AS50" s="346" t="s">
        <v>430</v>
      </c>
      <c r="AT50" s="346" t="s">
        <v>430</v>
      </c>
      <c r="AU50" s="346" t="s">
        <v>430</v>
      </c>
      <c r="AV50" s="346" t="s">
        <v>430</v>
      </c>
      <c r="AW50" s="346" t="s">
        <v>430</v>
      </c>
      <c r="AX50" s="346" t="s">
        <v>430</v>
      </c>
      <c r="AY50" s="346" t="s">
        <v>430</v>
      </c>
      <c r="AZ50" s="584"/>
      <c r="BA50" s="467" t="s">
        <v>430</v>
      </c>
      <c r="BB50" s="348" t="s">
        <v>430</v>
      </c>
      <c r="BC50" s="348" t="s">
        <v>430</v>
      </c>
      <c r="BD50" s="348" t="s">
        <v>430</v>
      </c>
      <c r="BE50" s="375" t="s">
        <v>430</v>
      </c>
      <c r="BF50" s="375" t="s">
        <v>430</v>
      </c>
      <c r="BG50" s="374"/>
      <c r="BH50" s="594" t="s">
        <v>430</v>
      </c>
      <c r="BI50" s="348" t="s">
        <v>430</v>
      </c>
      <c r="BJ50" s="348" t="s">
        <v>430</v>
      </c>
      <c r="BK50" s="348" t="s">
        <v>430</v>
      </c>
      <c r="BL50" s="348" t="s">
        <v>430</v>
      </c>
      <c r="BM50" s="375" t="s">
        <v>430</v>
      </c>
      <c r="BN50" s="375" t="s">
        <v>430</v>
      </c>
      <c r="BO50" s="375" t="s">
        <v>430</v>
      </c>
      <c r="BP50" s="375" t="s">
        <v>430</v>
      </c>
      <c r="BQ50" s="375" t="s">
        <v>430</v>
      </c>
      <c r="BR50" s="374"/>
      <c r="BS50" s="468" t="s">
        <v>430</v>
      </c>
      <c r="BT50" s="348" t="s">
        <v>430</v>
      </c>
      <c r="BU50" s="374"/>
      <c r="BV50" s="430" t="s">
        <v>554</v>
      </c>
    </row>
    <row r="51" spans="1:74" s="428" customFormat="1" x14ac:dyDescent="0.25">
      <c r="A51" s="345" t="s">
        <v>8247</v>
      </c>
      <c r="B51" s="373"/>
      <c r="C51" s="719">
        <v>44914</v>
      </c>
      <c r="D51" s="373"/>
      <c r="E51" s="346">
        <v>751.74400000000003</v>
      </c>
      <c r="F51" s="373"/>
      <c r="G51" s="347">
        <v>13.2965</v>
      </c>
      <c r="H51" s="374"/>
      <c r="I51" s="348">
        <v>9.69</v>
      </c>
      <c r="J51" s="348">
        <v>6.9</v>
      </c>
      <c r="K51" s="348">
        <v>6.85</v>
      </c>
      <c r="L51" s="348">
        <v>7.09</v>
      </c>
      <c r="M51" s="362"/>
      <c r="N51" s="350">
        <v>61.0428</v>
      </c>
      <c r="O51" s="348">
        <v>-21.1005</v>
      </c>
      <c r="P51" s="348">
        <v>1.3729</v>
      </c>
      <c r="Q51" s="348">
        <v>3.0230999999999999</v>
      </c>
      <c r="R51" s="348">
        <v>15.343999999999999</v>
      </c>
      <c r="S51" s="348">
        <v>11.611700000000001</v>
      </c>
      <c r="T51" s="348">
        <v>7.3551000000000002</v>
      </c>
      <c r="U51" s="354">
        <v>5.6051000000000002</v>
      </c>
      <c r="V51" s="348">
        <v>4.6252000000000004</v>
      </c>
      <c r="W51" s="348">
        <v>7.5879000000000003</v>
      </c>
      <c r="X51" s="348">
        <v>7.9162999999999997</v>
      </c>
      <c r="Y51" s="375" t="s">
        <v>430</v>
      </c>
      <c r="Z51" s="348" t="s">
        <v>430</v>
      </c>
      <c r="AA51" s="348">
        <v>8.2824000000000009</v>
      </c>
      <c r="AB51" s="348">
        <v>14.831899999999999</v>
      </c>
      <c r="AC51" s="348">
        <v>6.4275000000000002</v>
      </c>
      <c r="AD51" s="348">
        <v>6.3917000000000002</v>
      </c>
      <c r="AE51" s="348">
        <v>8.2824000000000009</v>
      </c>
      <c r="AF51" s="348">
        <v>8.2949999999999999</v>
      </c>
      <c r="AG51" s="569"/>
      <c r="AH51" s="346">
        <v>10</v>
      </c>
      <c r="AI51" s="346">
        <v>130</v>
      </c>
      <c r="AJ51" s="346">
        <v>124</v>
      </c>
      <c r="AK51" s="346">
        <v>82</v>
      </c>
      <c r="AL51" s="346">
        <v>7</v>
      </c>
      <c r="AM51" s="346">
        <v>6</v>
      </c>
      <c r="AN51" s="346">
        <v>22</v>
      </c>
      <c r="AO51" s="572">
        <v>64</v>
      </c>
      <c r="AP51" s="346">
        <v>113</v>
      </c>
      <c r="AQ51" s="346">
        <v>28</v>
      </c>
      <c r="AR51" s="346">
        <v>7</v>
      </c>
      <c r="AS51" s="346" t="s">
        <v>430</v>
      </c>
      <c r="AT51" s="346" t="s">
        <v>430</v>
      </c>
      <c r="AU51" s="346">
        <v>23</v>
      </c>
      <c r="AV51" s="346">
        <v>6</v>
      </c>
      <c r="AW51" s="346">
        <v>30</v>
      </c>
      <c r="AX51" s="346">
        <v>18</v>
      </c>
      <c r="AY51" s="346">
        <v>23</v>
      </c>
      <c r="AZ51" s="584"/>
      <c r="BA51" s="467">
        <v>98.41</v>
      </c>
      <c r="BB51" s="348" t="s">
        <v>430</v>
      </c>
      <c r="BC51" s="348" t="s">
        <v>430</v>
      </c>
      <c r="BD51" s="348" t="s">
        <v>430</v>
      </c>
      <c r="BE51" s="375" t="s">
        <v>430</v>
      </c>
      <c r="BF51" s="375">
        <v>1.59</v>
      </c>
      <c r="BG51" s="374"/>
      <c r="BH51" s="594">
        <v>1.58</v>
      </c>
      <c r="BI51" s="348" t="s">
        <v>430</v>
      </c>
      <c r="BJ51" s="348" t="s">
        <v>430</v>
      </c>
      <c r="BK51" s="348" t="s">
        <v>430</v>
      </c>
      <c r="BL51" s="348" t="s">
        <v>430</v>
      </c>
      <c r="BM51" s="375">
        <v>98.41</v>
      </c>
      <c r="BN51" s="375" t="s">
        <v>430</v>
      </c>
      <c r="BO51" s="375" t="s">
        <v>430</v>
      </c>
      <c r="BP51" s="375" t="s">
        <v>430</v>
      </c>
      <c r="BQ51" s="375" t="s">
        <v>430</v>
      </c>
      <c r="BR51" s="374"/>
      <c r="BS51" s="468" t="s">
        <v>430</v>
      </c>
      <c r="BT51" s="348" t="s">
        <v>430</v>
      </c>
      <c r="BU51" s="374"/>
      <c r="BV51" s="430" t="s">
        <v>554</v>
      </c>
    </row>
    <row r="52" spans="1:74" s="428" customFormat="1" ht="11" x14ac:dyDescent="0.3">
      <c r="A52" s="841" t="s">
        <v>8248</v>
      </c>
      <c r="B52" s="842"/>
      <c r="C52" s="843">
        <v>45924</v>
      </c>
      <c r="D52" s="842"/>
      <c r="E52" s="844">
        <v>908.09699999999998</v>
      </c>
      <c r="F52" s="842"/>
      <c r="G52" s="845">
        <v>10.499700000000001</v>
      </c>
      <c r="H52" s="847"/>
      <c r="I52" s="846">
        <v>0.87</v>
      </c>
      <c r="J52" s="846">
        <v>7.49</v>
      </c>
      <c r="K52" s="846">
        <v>0.84</v>
      </c>
      <c r="L52" s="846">
        <v>0.87</v>
      </c>
      <c r="M52" s="851"/>
      <c r="N52" s="848">
        <v>18.085699999999999</v>
      </c>
      <c r="O52" s="846">
        <v>-0.23169999999999999</v>
      </c>
      <c r="P52" s="846">
        <v>2.8321999999999998</v>
      </c>
      <c r="Q52" s="846">
        <v>0.72030000000000005</v>
      </c>
      <c r="R52" s="846">
        <v>8.2949999999999999</v>
      </c>
      <c r="S52" s="846">
        <v>6.0925000000000002</v>
      </c>
      <c r="T52" s="846">
        <v>6.601</v>
      </c>
      <c r="U52" s="856">
        <v>6.0757000000000003</v>
      </c>
      <c r="V52" s="846" t="s">
        <v>430</v>
      </c>
      <c r="W52" s="846" t="s">
        <v>430</v>
      </c>
      <c r="X52" s="846" t="s">
        <v>430</v>
      </c>
      <c r="Y52" s="852" t="s">
        <v>430</v>
      </c>
      <c r="Z52" s="846" t="s">
        <v>430</v>
      </c>
      <c r="AA52" s="846">
        <v>4.1356000000000002</v>
      </c>
      <c r="AB52" s="846">
        <v>7.5785999999999998</v>
      </c>
      <c r="AC52" s="846">
        <v>6.1138000000000003</v>
      </c>
      <c r="AD52" s="846">
        <v>6.1138000000000003</v>
      </c>
      <c r="AE52" s="846">
        <v>4.1356000000000002</v>
      </c>
      <c r="AF52" s="846">
        <v>6.1826999999999996</v>
      </c>
      <c r="AG52" s="936"/>
      <c r="AH52" s="844">
        <v>58</v>
      </c>
      <c r="AI52" s="844">
        <v>90</v>
      </c>
      <c r="AJ52" s="844">
        <v>108</v>
      </c>
      <c r="AK52" s="844">
        <v>114</v>
      </c>
      <c r="AL52" s="844">
        <v>57</v>
      </c>
      <c r="AM52" s="844">
        <v>94</v>
      </c>
      <c r="AN52" s="844">
        <v>41</v>
      </c>
      <c r="AO52" s="937">
        <v>20</v>
      </c>
      <c r="AP52" s="844" t="s">
        <v>430</v>
      </c>
      <c r="AQ52" s="844" t="s">
        <v>430</v>
      </c>
      <c r="AR52" s="844" t="s">
        <v>430</v>
      </c>
      <c r="AS52" s="844" t="s">
        <v>430</v>
      </c>
      <c r="AT52" s="844" t="s">
        <v>430</v>
      </c>
      <c r="AU52" s="844">
        <v>97</v>
      </c>
      <c r="AV52" s="844">
        <v>67</v>
      </c>
      <c r="AW52" s="844">
        <v>44</v>
      </c>
      <c r="AX52" s="844">
        <v>50</v>
      </c>
      <c r="AY52" s="844">
        <v>97</v>
      </c>
      <c r="AZ52" s="938"/>
      <c r="BA52" s="853" t="s">
        <v>430</v>
      </c>
      <c r="BB52" s="846">
        <v>127.52</v>
      </c>
      <c r="BC52" s="846" t="s">
        <v>430</v>
      </c>
      <c r="BD52" s="846" t="s">
        <v>430</v>
      </c>
      <c r="BE52" s="852" t="s">
        <v>430</v>
      </c>
      <c r="BF52" s="852">
        <v>-27.52</v>
      </c>
      <c r="BG52" s="847"/>
      <c r="BH52" s="939">
        <v>-27.52</v>
      </c>
      <c r="BI52" s="846">
        <v>38.1</v>
      </c>
      <c r="BJ52" s="846">
        <v>27.64</v>
      </c>
      <c r="BK52" s="846">
        <v>61.78</v>
      </c>
      <c r="BL52" s="846" t="s">
        <v>430</v>
      </c>
      <c r="BM52" s="852" t="s">
        <v>430</v>
      </c>
      <c r="BN52" s="852" t="s">
        <v>430</v>
      </c>
      <c r="BO52" s="852" t="s">
        <v>430</v>
      </c>
      <c r="BP52" s="852" t="s">
        <v>430</v>
      </c>
      <c r="BQ52" s="852" t="s">
        <v>430</v>
      </c>
      <c r="BR52" s="847"/>
      <c r="BS52" s="854">
        <v>14.50846329</v>
      </c>
      <c r="BT52" s="846">
        <v>25.466805130000001</v>
      </c>
      <c r="BU52" s="847"/>
      <c r="BV52" s="906" t="s">
        <v>554</v>
      </c>
    </row>
    <row r="53" spans="1:74" s="428" customFormat="1" x14ac:dyDescent="0.25">
      <c r="A53" s="345" t="s">
        <v>8249</v>
      </c>
      <c r="B53" s="373"/>
      <c r="C53" s="719">
        <v>44650</v>
      </c>
      <c r="D53" s="373"/>
      <c r="E53" s="346">
        <v>644.11</v>
      </c>
      <c r="F53" s="373"/>
      <c r="G53" s="347">
        <v>13.2803</v>
      </c>
      <c r="H53" s="374"/>
      <c r="I53" s="348">
        <v>1.35</v>
      </c>
      <c r="J53" s="348">
        <v>6.73</v>
      </c>
      <c r="K53" s="348">
        <v>1.24</v>
      </c>
      <c r="L53" s="348">
        <v>1.3</v>
      </c>
      <c r="M53" s="362"/>
      <c r="N53" s="350">
        <v>19.249199999999998</v>
      </c>
      <c r="O53" s="348">
        <v>4.3990999999999998</v>
      </c>
      <c r="P53" s="348">
        <v>7.9827000000000004</v>
      </c>
      <c r="Q53" s="348">
        <v>6.5735000000000001</v>
      </c>
      <c r="R53" s="348">
        <v>8.6453000000000007</v>
      </c>
      <c r="S53" s="348">
        <v>6.5473999999999997</v>
      </c>
      <c r="T53" s="348">
        <v>6.0495999999999999</v>
      </c>
      <c r="U53" s="354">
        <v>5.5532000000000004</v>
      </c>
      <c r="V53" s="348">
        <v>5.4451999999999998</v>
      </c>
      <c r="W53" s="348">
        <v>7.4306999999999999</v>
      </c>
      <c r="X53" s="348">
        <v>7.4172000000000002</v>
      </c>
      <c r="Y53" s="375" t="s">
        <v>430</v>
      </c>
      <c r="Z53" s="348" t="s">
        <v>430</v>
      </c>
      <c r="AA53" s="348">
        <v>6.84</v>
      </c>
      <c r="AB53" s="348">
        <v>6.7290000000000001</v>
      </c>
      <c r="AC53" s="348">
        <v>5.5391000000000004</v>
      </c>
      <c r="AD53" s="348">
        <v>5.7792000000000003</v>
      </c>
      <c r="AE53" s="348">
        <v>6.84</v>
      </c>
      <c r="AF53" s="348">
        <v>6.8223000000000003</v>
      </c>
      <c r="AG53" s="569"/>
      <c r="AH53" s="346">
        <v>53</v>
      </c>
      <c r="AI53" s="346">
        <v>53</v>
      </c>
      <c r="AJ53" s="346">
        <v>35</v>
      </c>
      <c r="AK53" s="346">
        <v>29</v>
      </c>
      <c r="AL53" s="346">
        <v>48</v>
      </c>
      <c r="AM53" s="346">
        <v>74</v>
      </c>
      <c r="AN53" s="346">
        <v>78</v>
      </c>
      <c r="AO53" s="572">
        <v>76</v>
      </c>
      <c r="AP53" s="346">
        <v>71</v>
      </c>
      <c r="AQ53" s="346">
        <v>53</v>
      </c>
      <c r="AR53" s="346">
        <v>55</v>
      </c>
      <c r="AS53" s="346" t="s">
        <v>430</v>
      </c>
      <c r="AT53" s="346" t="s">
        <v>430</v>
      </c>
      <c r="AU53" s="346">
        <v>32</v>
      </c>
      <c r="AV53" s="346">
        <v>101</v>
      </c>
      <c r="AW53" s="346">
        <v>86</v>
      </c>
      <c r="AX53" s="346">
        <v>92</v>
      </c>
      <c r="AY53" s="346">
        <v>32</v>
      </c>
      <c r="AZ53" s="584"/>
      <c r="BA53" s="467">
        <v>59.32</v>
      </c>
      <c r="BB53" s="348">
        <v>37.29</v>
      </c>
      <c r="BC53" s="348" t="s">
        <v>430</v>
      </c>
      <c r="BD53" s="348" t="s">
        <v>430</v>
      </c>
      <c r="BE53" s="375" t="s">
        <v>430</v>
      </c>
      <c r="BF53" s="375">
        <v>3.38</v>
      </c>
      <c r="BG53" s="374"/>
      <c r="BH53" s="594">
        <v>3.38</v>
      </c>
      <c r="BI53" s="348" t="s">
        <v>430</v>
      </c>
      <c r="BJ53" s="348" t="s">
        <v>430</v>
      </c>
      <c r="BK53" s="348">
        <v>37.29</v>
      </c>
      <c r="BL53" s="348" t="s">
        <v>430</v>
      </c>
      <c r="BM53" s="375">
        <v>59.32</v>
      </c>
      <c r="BN53" s="375" t="s">
        <v>430</v>
      </c>
      <c r="BO53" s="375" t="s">
        <v>430</v>
      </c>
      <c r="BP53" s="375" t="s">
        <v>430</v>
      </c>
      <c r="BQ53" s="375" t="s">
        <v>430</v>
      </c>
      <c r="BR53" s="374"/>
      <c r="BS53" s="468" t="s">
        <v>430</v>
      </c>
      <c r="BT53" s="348" t="s">
        <v>430</v>
      </c>
      <c r="BU53" s="374"/>
      <c r="BV53" s="430" t="s">
        <v>554</v>
      </c>
    </row>
    <row r="54" spans="1:74" s="428" customFormat="1" x14ac:dyDescent="0.25">
      <c r="A54" s="345" t="s">
        <v>8250</v>
      </c>
      <c r="B54" s="373"/>
      <c r="C54" s="719">
        <v>44875</v>
      </c>
      <c r="D54" s="373"/>
      <c r="E54" s="346">
        <v>635.19899999999996</v>
      </c>
      <c r="F54" s="373"/>
      <c r="G54" s="347">
        <v>13.3681</v>
      </c>
      <c r="H54" s="374"/>
      <c r="I54" s="348">
        <v>4.9400000000000004</v>
      </c>
      <c r="J54" s="348">
        <v>6.47</v>
      </c>
      <c r="K54" s="348">
        <v>4.07</v>
      </c>
      <c r="L54" s="348">
        <v>4.21</v>
      </c>
      <c r="M54" s="362"/>
      <c r="N54" s="350">
        <v>58.797699999999999</v>
      </c>
      <c r="O54" s="348">
        <v>7.8320999999999996</v>
      </c>
      <c r="P54" s="348">
        <v>11.728</v>
      </c>
      <c r="Q54" s="348">
        <v>7.9814999999999996</v>
      </c>
      <c r="R54" s="348">
        <v>11.242900000000001</v>
      </c>
      <c r="S54" s="348">
        <v>9.9502000000000006</v>
      </c>
      <c r="T54" s="348">
        <v>7.5980999999999996</v>
      </c>
      <c r="U54" s="354">
        <v>5.4405000000000001</v>
      </c>
      <c r="V54" s="348">
        <v>5.1265000000000001</v>
      </c>
      <c r="W54" s="348">
        <v>7.9595000000000002</v>
      </c>
      <c r="X54" s="348">
        <v>7.8978999999999999</v>
      </c>
      <c r="Y54" s="375" t="s">
        <v>430</v>
      </c>
      <c r="Z54" s="348" t="s">
        <v>430</v>
      </c>
      <c r="AA54" s="348">
        <v>10.698399999999999</v>
      </c>
      <c r="AB54" s="348">
        <v>14.135199999999999</v>
      </c>
      <c r="AC54" s="348">
        <v>6.4156000000000004</v>
      </c>
      <c r="AD54" s="348">
        <v>6.1361999999999997</v>
      </c>
      <c r="AE54" s="348">
        <v>10.698399999999999</v>
      </c>
      <c r="AF54" s="348">
        <v>8.2026000000000003</v>
      </c>
      <c r="AG54" s="569"/>
      <c r="AH54" s="346">
        <v>12</v>
      </c>
      <c r="AI54" s="346">
        <v>22</v>
      </c>
      <c r="AJ54" s="346">
        <v>10</v>
      </c>
      <c r="AK54" s="346">
        <v>16</v>
      </c>
      <c r="AL54" s="346">
        <v>26</v>
      </c>
      <c r="AM54" s="346">
        <v>21</v>
      </c>
      <c r="AN54" s="346">
        <v>16</v>
      </c>
      <c r="AO54" s="572">
        <v>89</v>
      </c>
      <c r="AP54" s="346">
        <v>95</v>
      </c>
      <c r="AQ54" s="346">
        <v>5</v>
      </c>
      <c r="AR54" s="346">
        <v>9</v>
      </c>
      <c r="AS54" s="346" t="s">
        <v>430</v>
      </c>
      <c r="AT54" s="346" t="s">
        <v>430</v>
      </c>
      <c r="AU54" s="346">
        <v>7</v>
      </c>
      <c r="AV54" s="346">
        <v>7</v>
      </c>
      <c r="AW54" s="346">
        <v>32</v>
      </c>
      <c r="AX54" s="346">
        <v>46</v>
      </c>
      <c r="AY54" s="346">
        <v>7</v>
      </c>
      <c r="AZ54" s="584"/>
      <c r="BA54" s="467">
        <v>96.87</v>
      </c>
      <c r="BB54" s="348" t="s">
        <v>430</v>
      </c>
      <c r="BC54" s="348" t="s">
        <v>430</v>
      </c>
      <c r="BD54" s="348" t="s">
        <v>430</v>
      </c>
      <c r="BE54" s="375" t="s">
        <v>430</v>
      </c>
      <c r="BF54" s="375">
        <v>3.13</v>
      </c>
      <c r="BG54" s="374"/>
      <c r="BH54" s="594">
        <v>3.13</v>
      </c>
      <c r="BI54" s="348" t="s">
        <v>430</v>
      </c>
      <c r="BJ54" s="348" t="s">
        <v>430</v>
      </c>
      <c r="BK54" s="348" t="s">
        <v>430</v>
      </c>
      <c r="BL54" s="348" t="s">
        <v>430</v>
      </c>
      <c r="BM54" s="375">
        <v>96.87</v>
      </c>
      <c r="BN54" s="375" t="s">
        <v>430</v>
      </c>
      <c r="BO54" s="375" t="s">
        <v>430</v>
      </c>
      <c r="BP54" s="375" t="s">
        <v>430</v>
      </c>
      <c r="BQ54" s="375" t="s">
        <v>430</v>
      </c>
      <c r="BR54" s="374"/>
      <c r="BS54" s="468" t="s">
        <v>430</v>
      </c>
      <c r="BT54" s="348" t="s">
        <v>430</v>
      </c>
      <c r="BU54" s="374"/>
      <c r="BV54" s="430" t="s">
        <v>554</v>
      </c>
    </row>
    <row r="55" spans="1:74" s="428" customFormat="1" x14ac:dyDescent="0.25">
      <c r="A55" s="345" t="s">
        <v>8251</v>
      </c>
      <c r="B55" s="373"/>
      <c r="C55" s="719">
        <v>45825</v>
      </c>
      <c r="D55" s="373"/>
      <c r="E55" s="346">
        <v>640.43899999999996</v>
      </c>
      <c r="F55" s="373"/>
      <c r="G55" s="347">
        <v>10.6401</v>
      </c>
      <c r="H55" s="374"/>
      <c r="I55" s="348">
        <v>2.3688699999999998</v>
      </c>
      <c r="J55" s="348">
        <v>7.1158299999999999</v>
      </c>
      <c r="K55" s="348">
        <v>1.8568499999999999</v>
      </c>
      <c r="L55" s="348">
        <v>1.9918199999999999</v>
      </c>
      <c r="M55" s="362"/>
      <c r="N55" s="350">
        <v>15.786799999999999</v>
      </c>
      <c r="O55" s="348">
        <v>-2.7437</v>
      </c>
      <c r="P55" s="348">
        <v>2.6966999999999999</v>
      </c>
      <c r="Q55" s="348">
        <v>0.83340000000000003</v>
      </c>
      <c r="R55" s="348">
        <v>7.9993999999999996</v>
      </c>
      <c r="S55" s="348">
        <v>6.9724000000000004</v>
      </c>
      <c r="T55" s="348">
        <v>6.5616000000000003</v>
      </c>
      <c r="U55" s="354">
        <v>5.6977000000000002</v>
      </c>
      <c r="V55" s="348">
        <v>5.7526999999999999</v>
      </c>
      <c r="W55" s="348" t="s">
        <v>430</v>
      </c>
      <c r="X55" s="348" t="s">
        <v>430</v>
      </c>
      <c r="Y55" s="375" t="s">
        <v>430</v>
      </c>
      <c r="Z55" s="348" t="s">
        <v>430</v>
      </c>
      <c r="AA55" s="348">
        <v>3.5646</v>
      </c>
      <c r="AB55" s="348">
        <v>7.8489000000000004</v>
      </c>
      <c r="AC55" s="348">
        <v>6.0416999999999996</v>
      </c>
      <c r="AD55" s="348">
        <v>6.1231999999999998</v>
      </c>
      <c r="AE55" s="348">
        <v>3.5646</v>
      </c>
      <c r="AF55" s="348">
        <v>5.9161999999999999</v>
      </c>
      <c r="AG55" s="569"/>
      <c r="AH55" s="346">
        <v>75</v>
      </c>
      <c r="AI55" s="346">
        <v>107</v>
      </c>
      <c r="AJ55" s="346">
        <v>110</v>
      </c>
      <c r="AK55" s="346">
        <v>111</v>
      </c>
      <c r="AL55" s="346">
        <v>68</v>
      </c>
      <c r="AM55" s="346">
        <v>47</v>
      </c>
      <c r="AN55" s="346">
        <v>44</v>
      </c>
      <c r="AO55" s="572">
        <v>52</v>
      </c>
      <c r="AP55" s="346">
        <v>45</v>
      </c>
      <c r="AQ55" s="346" t="s">
        <v>430</v>
      </c>
      <c r="AR55" s="346" t="s">
        <v>430</v>
      </c>
      <c r="AS55" s="346" t="s">
        <v>430</v>
      </c>
      <c r="AT55" s="346" t="s">
        <v>430</v>
      </c>
      <c r="AU55" s="346">
        <v>113</v>
      </c>
      <c r="AV55" s="346">
        <v>53</v>
      </c>
      <c r="AW55" s="346">
        <v>49</v>
      </c>
      <c r="AX55" s="346">
        <v>47</v>
      </c>
      <c r="AY55" s="346">
        <v>113</v>
      </c>
      <c r="AZ55" s="584"/>
      <c r="BA55" s="467" t="s">
        <v>430</v>
      </c>
      <c r="BB55" s="348">
        <v>98.88</v>
      </c>
      <c r="BC55" s="348" t="s">
        <v>430</v>
      </c>
      <c r="BD55" s="348" t="s">
        <v>430</v>
      </c>
      <c r="BE55" s="375" t="s">
        <v>430</v>
      </c>
      <c r="BF55" s="375">
        <v>1.1200000000000001</v>
      </c>
      <c r="BG55" s="374"/>
      <c r="BH55" s="594">
        <v>1.0900000000000001</v>
      </c>
      <c r="BI55" s="348" t="s">
        <v>430</v>
      </c>
      <c r="BJ55" s="348" t="s">
        <v>430</v>
      </c>
      <c r="BK55" s="348" t="s">
        <v>430</v>
      </c>
      <c r="BL55" s="348" t="s">
        <v>430</v>
      </c>
      <c r="BM55" s="375" t="s">
        <v>430</v>
      </c>
      <c r="BN55" s="375" t="s">
        <v>430</v>
      </c>
      <c r="BO55" s="375" t="s">
        <v>430</v>
      </c>
      <c r="BP55" s="375">
        <v>98.88</v>
      </c>
      <c r="BQ55" s="375" t="s">
        <v>430</v>
      </c>
      <c r="BR55" s="374"/>
      <c r="BS55" s="468" t="s">
        <v>430</v>
      </c>
      <c r="BT55" s="348" t="s">
        <v>430</v>
      </c>
      <c r="BU55" s="374"/>
      <c r="BV55" s="430" t="s">
        <v>554</v>
      </c>
    </row>
    <row r="56" spans="1:74" s="428" customFormat="1" x14ac:dyDescent="0.25">
      <c r="A56" s="345" t="s">
        <v>8252</v>
      </c>
      <c r="B56" s="373"/>
      <c r="C56" s="719">
        <v>44904</v>
      </c>
      <c r="D56" s="373"/>
      <c r="E56" s="346">
        <v>628.28499999999997</v>
      </c>
      <c r="F56" s="373"/>
      <c r="G56" s="347">
        <v>13.257999999999999</v>
      </c>
      <c r="H56" s="374"/>
      <c r="I56" s="348">
        <v>6.12</v>
      </c>
      <c r="J56" s="348">
        <v>6.6</v>
      </c>
      <c r="K56" s="348">
        <v>4.78</v>
      </c>
      <c r="L56" s="348">
        <v>4.9400000000000004</v>
      </c>
      <c r="M56" s="362"/>
      <c r="N56" s="350">
        <v>39.411200000000001</v>
      </c>
      <c r="O56" s="348">
        <v>3.0291000000000001</v>
      </c>
      <c r="P56" s="348">
        <v>4.7237999999999998</v>
      </c>
      <c r="Q56" s="348">
        <v>8.3051999999999992</v>
      </c>
      <c r="R56" s="348">
        <v>13.584899999999999</v>
      </c>
      <c r="S56" s="348">
        <v>11.086499999999999</v>
      </c>
      <c r="T56" s="348">
        <v>7.7882999999999996</v>
      </c>
      <c r="U56" s="354">
        <v>5.3902999999999999</v>
      </c>
      <c r="V56" s="348">
        <v>4.9489999999999998</v>
      </c>
      <c r="W56" s="348">
        <v>7.907</v>
      </c>
      <c r="X56" s="348">
        <v>7.8716999999999997</v>
      </c>
      <c r="Y56" s="375" t="s">
        <v>430</v>
      </c>
      <c r="Z56" s="348" t="s">
        <v>430</v>
      </c>
      <c r="AA56" s="348">
        <v>9.0347000000000008</v>
      </c>
      <c r="AB56" s="348">
        <v>14.957000000000001</v>
      </c>
      <c r="AC56" s="348">
        <v>6.8276000000000003</v>
      </c>
      <c r="AD56" s="348">
        <v>6.11</v>
      </c>
      <c r="AE56" s="348">
        <v>9.0347000000000008</v>
      </c>
      <c r="AF56" s="348">
        <v>8.1423000000000005</v>
      </c>
      <c r="AG56" s="569"/>
      <c r="AH56" s="346">
        <v>20</v>
      </c>
      <c r="AI56" s="346">
        <v>59</v>
      </c>
      <c r="AJ56" s="346">
        <v>71</v>
      </c>
      <c r="AK56" s="346">
        <v>13</v>
      </c>
      <c r="AL56" s="346">
        <v>16</v>
      </c>
      <c r="AM56" s="346">
        <v>9</v>
      </c>
      <c r="AN56" s="346">
        <v>13</v>
      </c>
      <c r="AO56" s="572">
        <v>98</v>
      </c>
      <c r="AP56" s="346">
        <v>102</v>
      </c>
      <c r="AQ56" s="346">
        <v>8</v>
      </c>
      <c r="AR56" s="346">
        <v>10</v>
      </c>
      <c r="AS56" s="346" t="s">
        <v>430</v>
      </c>
      <c r="AT56" s="346" t="s">
        <v>430</v>
      </c>
      <c r="AU56" s="346">
        <v>16</v>
      </c>
      <c r="AV56" s="346">
        <v>4</v>
      </c>
      <c r="AW56" s="346">
        <v>17</v>
      </c>
      <c r="AX56" s="346">
        <v>52</v>
      </c>
      <c r="AY56" s="346">
        <v>16</v>
      </c>
      <c r="AZ56" s="584"/>
      <c r="BA56" s="467">
        <v>97.38</v>
      </c>
      <c r="BB56" s="348" t="s">
        <v>430</v>
      </c>
      <c r="BC56" s="348" t="s">
        <v>430</v>
      </c>
      <c r="BD56" s="348" t="s">
        <v>430</v>
      </c>
      <c r="BE56" s="375" t="s">
        <v>430</v>
      </c>
      <c r="BF56" s="375">
        <v>2.62</v>
      </c>
      <c r="BG56" s="374"/>
      <c r="BH56" s="594">
        <v>2.62</v>
      </c>
      <c r="BI56" s="348" t="s">
        <v>430</v>
      </c>
      <c r="BJ56" s="348" t="s">
        <v>430</v>
      </c>
      <c r="BK56" s="348" t="s">
        <v>430</v>
      </c>
      <c r="BL56" s="348" t="s">
        <v>430</v>
      </c>
      <c r="BM56" s="375">
        <v>97.38</v>
      </c>
      <c r="BN56" s="375" t="s">
        <v>430</v>
      </c>
      <c r="BO56" s="375" t="s">
        <v>430</v>
      </c>
      <c r="BP56" s="375" t="s">
        <v>430</v>
      </c>
      <c r="BQ56" s="375" t="s">
        <v>430</v>
      </c>
      <c r="BR56" s="374"/>
      <c r="BS56" s="468" t="s">
        <v>430</v>
      </c>
      <c r="BT56" s="348" t="s">
        <v>430</v>
      </c>
      <c r="BU56" s="374"/>
      <c r="BV56" s="430" t="s">
        <v>554</v>
      </c>
    </row>
    <row r="57" spans="1:74" s="428" customFormat="1" x14ac:dyDescent="0.25">
      <c r="A57" s="345" t="s">
        <v>8253</v>
      </c>
      <c r="B57" s="373"/>
      <c r="C57" s="719">
        <v>44853</v>
      </c>
      <c r="D57" s="373"/>
      <c r="E57" s="346">
        <v>622.077</v>
      </c>
      <c r="F57" s="373"/>
      <c r="G57" s="347">
        <v>13.4055</v>
      </c>
      <c r="H57" s="374"/>
      <c r="I57" s="904">
        <v>2.8</v>
      </c>
      <c r="J57" s="904">
        <v>6.61</v>
      </c>
      <c r="K57" s="904">
        <v>2.4900000000000002</v>
      </c>
      <c r="L57" s="904">
        <v>2.58</v>
      </c>
      <c r="M57" s="362"/>
      <c r="N57" s="350">
        <v>29.1568</v>
      </c>
      <c r="O57" s="348">
        <v>7.8102999999999998</v>
      </c>
      <c r="P57" s="348">
        <v>8.8834999999999997</v>
      </c>
      <c r="Q57" s="348">
        <v>7.0789</v>
      </c>
      <c r="R57" s="348">
        <v>7.5707000000000004</v>
      </c>
      <c r="S57" s="348">
        <v>7.1599000000000004</v>
      </c>
      <c r="T57" s="348">
        <v>5.1779999999999999</v>
      </c>
      <c r="U57" s="354">
        <v>5.3124000000000002</v>
      </c>
      <c r="V57" s="348">
        <v>5.2782</v>
      </c>
      <c r="W57" s="348">
        <v>7.6821999999999999</v>
      </c>
      <c r="X57" s="348">
        <v>7.7091000000000003</v>
      </c>
      <c r="Y57" s="375" t="s">
        <v>430</v>
      </c>
      <c r="Z57" s="348" t="s">
        <v>430</v>
      </c>
      <c r="AA57" s="348">
        <v>3.3573</v>
      </c>
      <c r="AB57" s="348">
        <v>8.8795999999999999</v>
      </c>
      <c r="AC57" s="348">
        <v>5.3028000000000004</v>
      </c>
      <c r="AD57" s="348">
        <v>5.5429000000000004</v>
      </c>
      <c r="AE57" s="348">
        <v>3.3573</v>
      </c>
      <c r="AF57" s="348">
        <v>8.1460000000000008</v>
      </c>
      <c r="AG57" s="569"/>
      <c r="AH57" s="346">
        <v>35</v>
      </c>
      <c r="AI57" s="346">
        <v>24</v>
      </c>
      <c r="AJ57" s="346">
        <v>28</v>
      </c>
      <c r="AK57" s="346">
        <v>23</v>
      </c>
      <c r="AL57" s="346">
        <v>97</v>
      </c>
      <c r="AM57" s="346">
        <v>40</v>
      </c>
      <c r="AN57" s="346">
        <v>121</v>
      </c>
      <c r="AO57" s="572">
        <v>103</v>
      </c>
      <c r="AP57" s="346">
        <v>82</v>
      </c>
      <c r="AQ57" s="346">
        <v>21</v>
      </c>
      <c r="AR57" s="346">
        <v>17</v>
      </c>
      <c r="AS57" s="346" t="s">
        <v>430</v>
      </c>
      <c r="AT57" s="346" t="s">
        <v>430</v>
      </c>
      <c r="AU57" s="346">
        <v>121</v>
      </c>
      <c r="AV57" s="346">
        <v>30</v>
      </c>
      <c r="AW57" s="346">
        <v>105</v>
      </c>
      <c r="AX57" s="346">
        <v>111</v>
      </c>
      <c r="AY57" s="346">
        <v>121</v>
      </c>
      <c r="AZ57" s="584"/>
      <c r="BA57" s="467">
        <v>96.73</v>
      </c>
      <c r="BB57" s="348" t="s">
        <v>430</v>
      </c>
      <c r="BC57" s="348" t="s">
        <v>430</v>
      </c>
      <c r="BD57" s="348" t="s">
        <v>430</v>
      </c>
      <c r="BE57" s="375" t="s">
        <v>430</v>
      </c>
      <c r="BF57" s="375">
        <v>3.27</v>
      </c>
      <c r="BG57" s="374"/>
      <c r="BH57" s="594">
        <v>3.27</v>
      </c>
      <c r="BI57" s="348" t="s">
        <v>430</v>
      </c>
      <c r="BJ57" s="348" t="s">
        <v>430</v>
      </c>
      <c r="BK57" s="348" t="s">
        <v>430</v>
      </c>
      <c r="BL57" s="348" t="s">
        <v>430</v>
      </c>
      <c r="BM57" s="375">
        <v>96.73</v>
      </c>
      <c r="BN57" s="375" t="s">
        <v>430</v>
      </c>
      <c r="BO57" s="375" t="s">
        <v>430</v>
      </c>
      <c r="BP57" s="375" t="s">
        <v>430</v>
      </c>
      <c r="BQ57" s="375" t="s">
        <v>430</v>
      </c>
      <c r="BR57" s="374"/>
      <c r="BS57" s="468" t="s">
        <v>430</v>
      </c>
      <c r="BT57" s="348" t="s">
        <v>430</v>
      </c>
      <c r="BU57" s="374"/>
      <c r="BV57" s="430" t="s">
        <v>554</v>
      </c>
    </row>
    <row r="58" spans="1:74" s="428" customFormat="1" x14ac:dyDescent="0.25">
      <c r="A58" s="345" t="s">
        <v>8254</v>
      </c>
      <c r="B58" s="373"/>
      <c r="C58" s="719">
        <v>44904</v>
      </c>
      <c r="D58" s="373"/>
      <c r="E58" s="346">
        <v>582.27800000000002</v>
      </c>
      <c r="F58" s="373"/>
      <c r="G58" s="347">
        <v>12.9298</v>
      </c>
      <c r="H58" s="374"/>
      <c r="I58" s="348">
        <v>0.95342000000000005</v>
      </c>
      <c r="J58" s="348">
        <v>5.67</v>
      </c>
      <c r="K58" s="348">
        <v>0.90685000000000004</v>
      </c>
      <c r="L58" s="348">
        <v>0.93425000000000002</v>
      </c>
      <c r="M58" s="362"/>
      <c r="N58" s="350">
        <v>17.793199999999999</v>
      </c>
      <c r="O58" s="348">
        <v>4.33</v>
      </c>
      <c r="P58" s="348">
        <v>4.5609999999999999</v>
      </c>
      <c r="Q58" s="348">
        <v>5.4555999999999996</v>
      </c>
      <c r="R58" s="348">
        <v>6.8414999999999999</v>
      </c>
      <c r="S58" s="348">
        <v>5.9404000000000003</v>
      </c>
      <c r="T58" s="348">
        <v>5.5068000000000001</v>
      </c>
      <c r="U58" s="354">
        <v>5.4039000000000001</v>
      </c>
      <c r="V58" s="348">
        <v>5.5434000000000001</v>
      </c>
      <c r="W58" s="348">
        <v>7.2542999999999997</v>
      </c>
      <c r="X58" s="348">
        <v>7.2988999999999997</v>
      </c>
      <c r="Y58" s="375" t="s">
        <v>430</v>
      </c>
      <c r="Z58" s="348" t="s">
        <v>430</v>
      </c>
      <c r="AA58" s="348">
        <v>3.9058999999999999</v>
      </c>
      <c r="AB58" s="348">
        <v>5.8719000000000001</v>
      </c>
      <c r="AC58" s="348">
        <v>5.4202000000000004</v>
      </c>
      <c r="AD58" s="348">
        <v>5.5887000000000002</v>
      </c>
      <c r="AE58" s="348">
        <v>3.9058999999999999</v>
      </c>
      <c r="AF58" s="348">
        <v>7.3925000000000001</v>
      </c>
      <c r="AG58" s="569"/>
      <c r="AH58" s="346">
        <v>60</v>
      </c>
      <c r="AI58" s="346">
        <v>54</v>
      </c>
      <c r="AJ58" s="346">
        <v>74</v>
      </c>
      <c r="AK58" s="346">
        <v>45</v>
      </c>
      <c r="AL58" s="346">
        <v>115</v>
      </c>
      <c r="AM58" s="346">
        <v>102</v>
      </c>
      <c r="AN58" s="346">
        <v>113</v>
      </c>
      <c r="AO58" s="572">
        <v>95</v>
      </c>
      <c r="AP58" s="346">
        <v>68</v>
      </c>
      <c r="AQ58" s="346">
        <v>66</v>
      </c>
      <c r="AR58" s="346">
        <v>70</v>
      </c>
      <c r="AS58" s="346" t="s">
        <v>430</v>
      </c>
      <c r="AT58" s="346" t="s">
        <v>430</v>
      </c>
      <c r="AU58" s="346">
        <v>106</v>
      </c>
      <c r="AV58" s="346">
        <v>123</v>
      </c>
      <c r="AW58" s="346">
        <v>96</v>
      </c>
      <c r="AX58" s="346">
        <v>106</v>
      </c>
      <c r="AY58" s="346">
        <v>106</v>
      </c>
      <c r="AZ58" s="584"/>
      <c r="BA58" s="467">
        <v>99.48</v>
      </c>
      <c r="BB58" s="348" t="s">
        <v>430</v>
      </c>
      <c r="BC58" s="348" t="s">
        <v>430</v>
      </c>
      <c r="BD58" s="348" t="s">
        <v>430</v>
      </c>
      <c r="BE58" s="375" t="s">
        <v>430</v>
      </c>
      <c r="BF58" s="375">
        <v>0.52</v>
      </c>
      <c r="BG58" s="374"/>
      <c r="BH58" s="594">
        <v>0.52</v>
      </c>
      <c r="BI58" s="348" t="s">
        <v>430</v>
      </c>
      <c r="BJ58" s="348" t="s">
        <v>430</v>
      </c>
      <c r="BK58" s="348" t="s">
        <v>430</v>
      </c>
      <c r="BL58" s="348" t="s">
        <v>430</v>
      </c>
      <c r="BM58" s="375">
        <v>99.48</v>
      </c>
      <c r="BN58" s="375" t="s">
        <v>430</v>
      </c>
      <c r="BO58" s="375" t="s">
        <v>430</v>
      </c>
      <c r="BP58" s="375" t="s">
        <v>430</v>
      </c>
      <c r="BQ58" s="375" t="s">
        <v>430</v>
      </c>
      <c r="BR58" s="374"/>
      <c r="BS58" s="468" t="s">
        <v>430</v>
      </c>
      <c r="BT58" s="348" t="s">
        <v>430</v>
      </c>
      <c r="BU58" s="374"/>
      <c r="BV58" s="430" t="s">
        <v>554</v>
      </c>
    </row>
    <row r="59" spans="1:74" s="428" customFormat="1" x14ac:dyDescent="0.25">
      <c r="A59" s="345" t="s">
        <v>8255</v>
      </c>
      <c r="B59" s="373"/>
      <c r="C59" s="719">
        <v>46133</v>
      </c>
      <c r="D59" s="373"/>
      <c r="E59" s="346">
        <v>639.26</v>
      </c>
      <c r="F59" s="373"/>
      <c r="G59" s="347">
        <v>10.1577</v>
      </c>
      <c r="H59" s="374"/>
      <c r="I59" s="348" t="s">
        <v>430</v>
      </c>
      <c r="J59" s="348" t="s">
        <v>430</v>
      </c>
      <c r="K59" s="348" t="s">
        <v>430</v>
      </c>
      <c r="L59" s="348" t="s">
        <v>430</v>
      </c>
      <c r="M59" s="362"/>
      <c r="N59" s="350">
        <v>11.1427</v>
      </c>
      <c r="O59" s="348">
        <v>2.5158999999999998</v>
      </c>
      <c r="P59" s="348">
        <v>4.7784000000000004</v>
      </c>
      <c r="Q59" s="348">
        <v>3.1865999999999999</v>
      </c>
      <c r="R59" s="348">
        <v>7.4718</v>
      </c>
      <c r="S59" s="348" t="s">
        <v>430</v>
      </c>
      <c r="T59" s="348" t="s">
        <v>430</v>
      </c>
      <c r="U59" s="354" t="s">
        <v>430</v>
      </c>
      <c r="V59" s="348" t="s">
        <v>430</v>
      </c>
      <c r="W59" s="348" t="s">
        <v>430</v>
      </c>
      <c r="X59" s="348" t="s">
        <v>430</v>
      </c>
      <c r="Y59" s="375" t="s">
        <v>430</v>
      </c>
      <c r="Z59" s="348" t="s">
        <v>430</v>
      </c>
      <c r="AA59" s="348">
        <v>5.2447999999999997</v>
      </c>
      <c r="AB59" s="348" t="s">
        <v>430</v>
      </c>
      <c r="AC59" s="348" t="s">
        <v>430</v>
      </c>
      <c r="AD59" s="348" t="s">
        <v>430</v>
      </c>
      <c r="AE59" s="348">
        <v>5.2447999999999997</v>
      </c>
      <c r="AF59" s="348">
        <v>6.6931000000000003</v>
      </c>
      <c r="AG59" s="569"/>
      <c r="AH59" s="346">
        <v>92</v>
      </c>
      <c r="AI59" s="346">
        <v>63</v>
      </c>
      <c r="AJ59" s="346">
        <v>70</v>
      </c>
      <c r="AK59" s="346">
        <v>80</v>
      </c>
      <c r="AL59" s="346">
        <v>100</v>
      </c>
      <c r="AM59" s="346" t="s">
        <v>430</v>
      </c>
      <c r="AN59" s="346" t="s">
        <v>430</v>
      </c>
      <c r="AO59" s="572" t="s">
        <v>430</v>
      </c>
      <c r="AP59" s="346" t="s">
        <v>430</v>
      </c>
      <c r="AQ59" s="346" t="s">
        <v>430</v>
      </c>
      <c r="AR59" s="346" t="s">
        <v>430</v>
      </c>
      <c r="AS59" s="346" t="s">
        <v>430</v>
      </c>
      <c r="AT59" s="346" t="s">
        <v>430</v>
      </c>
      <c r="AU59" s="346">
        <v>62</v>
      </c>
      <c r="AV59" s="346" t="s">
        <v>430</v>
      </c>
      <c r="AW59" s="346" t="s">
        <v>430</v>
      </c>
      <c r="AX59" s="346" t="s">
        <v>430</v>
      </c>
      <c r="AY59" s="346">
        <v>62</v>
      </c>
      <c r="AZ59" s="584"/>
      <c r="BA59" s="467" t="s">
        <v>430</v>
      </c>
      <c r="BB59" s="348">
        <v>97.16</v>
      </c>
      <c r="BC59" s="348" t="s">
        <v>430</v>
      </c>
      <c r="BD59" s="348" t="s">
        <v>430</v>
      </c>
      <c r="BE59" s="375" t="s">
        <v>430</v>
      </c>
      <c r="BF59" s="375">
        <v>2.84</v>
      </c>
      <c r="BG59" s="374"/>
      <c r="BH59" s="594">
        <v>2.84</v>
      </c>
      <c r="BI59" s="348">
        <v>37.72</v>
      </c>
      <c r="BJ59" s="348">
        <v>5.29</v>
      </c>
      <c r="BK59" s="348">
        <v>54.15</v>
      </c>
      <c r="BL59" s="348" t="s">
        <v>430</v>
      </c>
      <c r="BM59" s="375" t="s">
        <v>430</v>
      </c>
      <c r="BN59" s="375" t="s">
        <v>430</v>
      </c>
      <c r="BO59" s="375" t="s">
        <v>430</v>
      </c>
      <c r="BP59" s="375" t="s">
        <v>430</v>
      </c>
      <c r="BQ59" s="375" t="s">
        <v>430</v>
      </c>
      <c r="BR59" s="374"/>
      <c r="BS59" s="468">
        <v>13.502889522700601</v>
      </c>
      <c r="BT59" s="348">
        <v>23.359700714671899</v>
      </c>
      <c r="BU59" s="374"/>
      <c r="BV59" s="430" t="s">
        <v>554</v>
      </c>
    </row>
    <row r="60" spans="1:74" s="428" customFormat="1" x14ac:dyDescent="0.25">
      <c r="A60" s="345" t="s">
        <v>8256</v>
      </c>
      <c r="B60" s="373"/>
      <c r="C60" s="719">
        <v>41759</v>
      </c>
      <c r="D60" s="373"/>
      <c r="E60" s="346">
        <v>537.68499999999995</v>
      </c>
      <c r="F60" s="373"/>
      <c r="G60" s="347">
        <v>24.008800000000001</v>
      </c>
      <c r="H60" s="374"/>
      <c r="I60" s="348">
        <v>2.88</v>
      </c>
      <c r="J60" s="348">
        <v>7.12</v>
      </c>
      <c r="K60" s="348">
        <v>2.39</v>
      </c>
      <c r="L60" s="348">
        <v>2.52</v>
      </c>
      <c r="M60" s="362"/>
      <c r="N60" s="350" t="s">
        <v>430</v>
      </c>
      <c r="O60" s="348">
        <v>-9.5726999999999993</v>
      </c>
      <c r="P60" s="348">
        <v>1.3938999999999999</v>
      </c>
      <c r="Q60" s="348">
        <v>-0.7833</v>
      </c>
      <c r="R60" s="348">
        <v>6.7991000000000001</v>
      </c>
      <c r="S60" s="348">
        <v>6.0223000000000004</v>
      </c>
      <c r="T60" s="348">
        <v>5.9035000000000002</v>
      </c>
      <c r="U60" s="354">
        <v>5.0696000000000003</v>
      </c>
      <c r="V60" s="348">
        <v>5.2653999999999996</v>
      </c>
      <c r="W60" s="348">
        <v>6.1447000000000003</v>
      </c>
      <c r="X60" s="348">
        <v>7.4610000000000003</v>
      </c>
      <c r="Y60" s="375">
        <v>6.4497</v>
      </c>
      <c r="Z60" s="348">
        <v>6.6891999999999996</v>
      </c>
      <c r="AA60" s="348">
        <v>2.4552</v>
      </c>
      <c r="AB60" s="348">
        <v>7.0034000000000001</v>
      </c>
      <c r="AC60" s="348">
        <v>5.3970000000000002</v>
      </c>
      <c r="AD60" s="348">
        <v>5.4938000000000002</v>
      </c>
      <c r="AE60" s="348">
        <v>2.4552</v>
      </c>
      <c r="AF60" s="348">
        <v>7.4325000000000001</v>
      </c>
      <c r="AG60" s="569"/>
      <c r="AH60" s="346" t="s">
        <v>430</v>
      </c>
      <c r="AI60" s="346">
        <v>123</v>
      </c>
      <c r="AJ60" s="346">
        <v>123</v>
      </c>
      <c r="AK60" s="346">
        <v>127</v>
      </c>
      <c r="AL60" s="346">
        <v>119</v>
      </c>
      <c r="AM60" s="346">
        <v>97</v>
      </c>
      <c r="AN60" s="346">
        <v>87</v>
      </c>
      <c r="AO60" s="572">
        <v>114</v>
      </c>
      <c r="AP60" s="346">
        <v>86</v>
      </c>
      <c r="AQ60" s="346">
        <v>91</v>
      </c>
      <c r="AR60" s="346">
        <v>48</v>
      </c>
      <c r="AS60" s="346">
        <v>8</v>
      </c>
      <c r="AT60" s="346">
        <v>8</v>
      </c>
      <c r="AU60" s="346">
        <v>127</v>
      </c>
      <c r="AV60" s="346">
        <v>89</v>
      </c>
      <c r="AW60" s="346">
        <v>100</v>
      </c>
      <c r="AX60" s="346">
        <v>114</v>
      </c>
      <c r="AY60" s="346">
        <v>127</v>
      </c>
      <c r="AZ60" s="584"/>
      <c r="BA60" s="467" t="s">
        <v>430</v>
      </c>
      <c r="BB60" s="348">
        <v>99.04</v>
      </c>
      <c r="BC60" s="348" t="s">
        <v>430</v>
      </c>
      <c r="BD60" s="348" t="s">
        <v>430</v>
      </c>
      <c r="BE60" s="375" t="s">
        <v>430</v>
      </c>
      <c r="BF60" s="375">
        <v>0.96</v>
      </c>
      <c r="BG60" s="374"/>
      <c r="BH60" s="594">
        <v>0.96</v>
      </c>
      <c r="BI60" s="348" t="s">
        <v>430</v>
      </c>
      <c r="BJ60" s="348" t="s">
        <v>430</v>
      </c>
      <c r="BK60" s="348" t="s">
        <v>430</v>
      </c>
      <c r="BL60" s="348" t="s">
        <v>430</v>
      </c>
      <c r="BM60" s="375" t="s">
        <v>430</v>
      </c>
      <c r="BN60" s="375" t="s">
        <v>430</v>
      </c>
      <c r="BO60" s="375" t="s">
        <v>430</v>
      </c>
      <c r="BP60" s="375">
        <v>99.04</v>
      </c>
      <c r="BQ60" s="375" t="s">
        <v>430</v>
      </c>
      <c r="BR60" s="374"/>
      <c r="BS60" s="468" t="s">
        <v>430</v>
      </c>
      <c r="BT60" s="348" t="s">
        <v>430</v>
      </c>
      <c r="BU60" s="374"/>
      <c r="BV60" s="430" t="s">
        <v>554</v>
      </c>
    </row>
    <row r="61" spans="1:74" s="428" customFormat="1" x14ac:dyDescent="0.25">
      <c r="A61" s="345" t="s">
        <v>8257</v>
      </c>
      <c r="B61" s="373"/>
      <c r="C61" s="719">
        <v>44630</v>
      </c>
      <c r="D61" s="373"/>
      <c r="E61" s="889">
        <v>532.1</v>
      </c>
      <c r="F61" s="373"/>
      <c r="G61" s="347" t="s">
        <v>430</v>
      </c>
      <c r="H61" s="374"/>
      <c r="I61" s="348" t="s">
        <v>430</v>
      </c>
      <c r="J61" s="348" t="s">
        <v>430</v>
      </c>
      <c r="K61" s="348" t="s">
        <v>430</v>
      </c>
      <c r="L61" s="348" t="s">
        <v>430</v>
      </c>
      <c r="M61" s="362"/>
      <c r="N61" s="350" t="s">
        <v>430</v>
      </c>
      <c r="O61" s="348" t="s">
        <v>430</v>
      </c>
      <c r="P61" s="348" t="s">
        <v>430</v>
      </c>
      <c r="Q61" s="348" t="s">
        <v>430</v>
      </c>
      <c r="R61" s="348" t="s">
        <v>430</v>
      </c>
      <c r="S61" s="348" t="s">
        <v>430</v>
      </c>
      <c r="T61" s="348" t="s">
        <v>430</v>
      </c>
      <c r="U61" s="354" t="s">
        <v>430</v>
      </c>
      <c r="V61" s="348" t="s">
        <v>430</v>
      </c>
      <c r="W61" s="348" t="s">
        <v>430</v>
      </c>
      <c r="X61" s="348" t="s">
        <v>430</v>
      </c>
      <c r="Y61" s="375" t="s">
        <v>430</v>
      </c>
      <c r="Z61" s="348" t="s">
        <v>430</v>
      </c>
      <c r="AA61" s="348" t="s">
        <v>430</v>
      </c>
      <c r="AB61" s="348" t="s">
        <v>430</v>
      </c>
      <c r="AC61" s="348" t="s">
        <v>430</v>
      </c>
      <c r="AD61" s="348" t="s">
        <v>430</v>
      </c>
      <c r="AE61" s="348" t="s">
        <v>430</v>
      </c>
      <c r="AF61" s="348" t="s">
        <v>430</v>
      </c>
      <c r="AG61" s="569"/>
      <c r="AH61" s="346" t="s">
        <v>430</v>
      </c>
      <c r="AI61" s="346" t="s">
        <v>430</v>
      </c>
      <c r="AJ61" s="346" t="s">
        <v>430</v>
      </c>
      <c r="AK61" s="346" t="s">
        <v>430</v>
      </c>
      <c r="AL61" s="346" t="s">
        <v>430</v>
      </c>
      <c r="AM61" s="346" t="s">
        <v>430</v>
      </c>
      <c r="AN61" s="346" t="s">
        <v>430</v>
      </c>
      <c r="AO61" s="572" t="s">
        <v>430</v>
      </c>
      <c r="AP61" s="346" t="s">
        <v>430</v>
      </c>
      <c r="AQ61" s="346" t="s">
        <v>430</v>
      </c>
      <c r="AR61" s="346" t="s">
        <v>430</v>
      </c>
      <c r="AS61" s="346" t="s">
        <v>430</v>
      </c>
      <c r="AT61" s="346" t="s">
        <v>430</v>
      </c>
      <c r="AU61" s="346" t="s">
        <v>430</v>
      </c>
      <c r="AV61" s="346" t="s">
        <v>430</v>
      </c>
      <c r="AW61" s="346" t="s">
        <v>430</v>
      </c>
      <c r="AX61" s="346" t="s">
        <v>430</v>
      </c>
      <c r="AY61" s="346" t="s">
        <v>430</v>
      </c>
      <c r="AZ61" s="584"/>
      <c r="BA61" s="467" t="s">
        <v>430</v>
      </c>
      <c r="BB61" s="348" t="s">
        <v>430</v>
      </c>
      <c r="BC61" s="348" t="s">
        <v>430</v>
      </c>
      <c r="BD61" s="348" t="s">
        <v>430</v>
      </c>
      <c r="BE61" s="375" t="s">
        <v>430</v>
      </c>
      <c r="BF61" s="375" t="s">
        <v>430</v>
      </c>
      <c r="BG61" s="374"/>
      <c r="BH61" s="594" t="s">
        <v>430</v>
      </c>
      <c r="BI61" s="348" t="s">
        <v>430</v>
      </c>
      <c r="BJ61" s="348" t="s">
        <v>430</v>
      </c>
      <c r="BK61" s="348" t="s">
        <v>430</v>
      </c>
      <c r="BL61" s="348" t="s">
        <v>430</v>
      </c>
      <c r="BM61" s="375" t="s">
        <v>430</v>
      </c>
      <c r="BN61" s="375" t="s">
        <v>430</v>
      </c>
      <c r="BO61" s="375" t="s">
        <v>430</v>
      </c>
      <c r="BP61" s="375" t="s">
        <v>430</v>
      </c>
      <c r="BQ61" s="375" t="s">
        <v>430</v>
      </c>
      <c r="BR61" s="374"/>
      <c r="BS61" s="468" t="s">
        <v>430</v>
      </c>
      <c r="BT61" s="348" t="s">
        <v>430</v>
      </c>
      <c r="BU61" s="374"/>
      <c r="BV61" s="430" t="s">
        <v>4689</v>
      </c>
    </row>
    <row r="62" spans="1:74" s="428" customFormat="1" ht="11" x14ac:dyDescent="0.3">
      <c r="A62" s="841" t="s">
        <v>8258</v>
      </c>
      <c r="B62" s="842"/>
      <c r="C62" s="843">
        <v>44846</v>
      </c>
      <c r="D62" s="842"/>
      <c r="E62" s="844">
        <v>523.33399999999995</v>
      </c>
      <c r="F62" s="842"/>
      <c r="G62" s="845">
        <v>13.1973</v>
      </c>
      <c r="H62" s="847"/>
      <c r="I62" s="846">
        <v>1.75</v>
      </c>
      <c r="J62" s="846">
        <v>6.87</v>
      </c>
      <c r="K62" s="846">
        <v>1.57</v>
      </c>
      <c r="L62" s="846">
        <v>1.64</v>
      </c>
      <c r="M62" s="851"/>
      <c r="N62" s="848">
        <v>25.185400000000001</v>
      </c>
      <c r="O62" s="846">
        <v>3.5964999999999998</v>
      </c>
      <c r="P62" s="846">
        <v>7.0423</v>
      </c>
      <c r="Q62" s="846">
        <v>3.0655999999999999</v>
      </c>
      <c r="R62" s="846">
        <v>7.9804000000000004</v>
      </c>
      <c r="S62" s="846">
        <v>6.8940000000000001</v>
      </c>
      <c r="T62" s="846">
        <v>6.0029000000000003</v>
      </c>
      <c r="U62" s="856">
        <v>5.4633000000000003</v>
      </c>
      <c r="V62" s="846">
        <v>5.2508999999999997</v>
      </c>
      <c r="W62" s="846">
        <v>7.5256999999999996</v>
      </c>
      <c r="X62" s="846">
        <v>7.4423000000000004</v>
      </c>
      <c r="Y62" s="852" t="s">
        <v>430</v>
      </c>
      <c r="Z62" s="846" t="s">
        <v>430</v>
      </c>
      <c r="AA62" s="846">
        <v>4.5378999999999996</v>
      </c>
      <c r="AB62" s="846">
        <v>7.3079999999999998</v>
      </c>
      <c r="AC62" s="846">
        <v>5.1691000000000003</v>
      </c>
      <c r="AD62" s="846">
        <v>5.8056999999999999</v>
      </c>
      <c r="AE62" s="846">
        <v>4.5378999999999996</v>
      </c>
      <c r="AF62" s="846">
        <v>7.6539000000000001</v>
      </c>
      <c r="AG62" s="936"/>
      <c r="AH62" s="844">
        <v>42</v>
      </c>
      <c r="AI62" s="844">
        <v>57</v>
      </c>
      <c r="AJ62" s="844">
        <v>42</v>
      </c>
      <c r="AK62" s="844">
        <v>81</v>
      </c>
      <c r="AL62" s="844">
        <v>69</v>
      </c>
      <c r="AM62" s="844">
        <v>51</v>
      </c>
      <c r="AN62" s="844">
        <v>80</v>
      </c>
      <c r="AO62" s="937">
        <v>86</v>
      </c>
      <c r="AP62" s="844">
        <v>88</v>
      </c>
      <c r="AQ62" s="844">
        <v>33</v>
      </c>
      <c r="AR62" s="844">
        <v>50</v>
      </c>
      <c r="AS62" s="844" t="s">
        <v>430</v>
      </c>
      <c r="AT62" s="844" t="s">
        <v>430</v>
      </c>
      <c r="AU62" s="844">
        <v>82</v>
      </c>
      <c r="AV62" s="844">
        <v>80</v>
      </c>
      <c r="AW62" s="844">
        <v>115</v>
      </c>
      <c r="AX62" s="844">
        <v>89</v>
      </c>
      <c r="AY62" s="844">
        <v>82</v>
      </c>
      <c r="AZ62" s="938"/>
      <c r="BA62" s="853">
        <v>57.95</v>
      </c>
      <c r="BB62" s="846">
        <v>38.53</v>
      </c>
      <c r="BC62" s="846" t="s">
        <v>430</v>
      </c>
      <c r="BD62" s="846" t="s">
        <v>430</v>
      </c>
      <c r="BE62" s="852" t="s">
        <v>430</v>
      </c>
      <c r="BF62" s="852">
        <v>3.52</v>
      </c>
      <c r="BG62" s="847"/>
      <c r="BH62" s="939">
        <v>3.52</v>
      </c>
      <c r="BI62" s="846" t="s">
        <v>430</v>
      </c>
      <c r="BJ62" s="846" t="s">
        <v>430</v>
      </c>
      <c r="BK62" s="846">
        <v>38.53</v>
      </c>
      <c r="BL62" s="846" t="s">
        <v>430</v>
      </c>
      <c r="BM62" s="852">
        <v>57.95</v>
      </c>
      <c r="BN62" s="852" t="s">
        <v>430</v>
      </c>
      <c r="BO62" s="852" t="s">
        <v>430</v>
      </c>
      <c r="BP62" s="852" t="s">
        <v>430</v>
      </c>
      <c r="BQ62" s="852" t="s">
        <v>430</v>
      </c>
      <c r="BR62" s="847"/>
      <c r="BS62" s="854" t="s">
        <v>430</v>
      </c>
      <c r="BT62" s="846" t="s">
        <v>430</v>
      </c>
      <c r="BU62" s="847"/>
      <c r="BV62" s="906" t="s">
        <v>8206</v>
      </c>
    </row>
    <row r="63" spans="1:74" s="428" customFormat="1" x14ac:dyDescent="0.25">
      <c r="A63" s="345" t="s">
        <v>8259</v>
      </c>
      <c r="B63" s="373"/>
      <c r="C63" s="719">
        <v>45735</v>
      </c>
      <c r="D63" s="373"/>
      <c r="E63" s="346">
        <v>451.92899999999997</v>
      </c>
      <c r="F63" s="373"/>
      <c r="G63" s="347">
        <v>10.961499999999999</v>
      </c>
      <c r="H63" s="374"/>
      <c r="I63" s="348">
        <v>0.41</v>
      </c>
      <c r="J63" s="348">
        <v>6.91</v>
      </c>
      <c r="K63" s="348">
        <v>0.38</v>
      </c>
      <c r="L63" s="348">
        <v>0.41</v>
      </c>
      <c r="M63" s="362"/>
      <c r="N63" s="350">
        <v>8.9928000000000008</v>
      </c>
      <c r="O63" s="348">
        <v>1.1100000000000001</v>
      </c>
      <c r="P63" s="348">
        <v>4.4276999999999997</v>
      </c>
      <c r="Q63" s="348">
        <v>2.4759000000000002</v>
      </c>
      <c r="R63" s="348">
        <v>7.7746000000000004</v>
      </c>
      <c r="S63" s="348">
        <v>6.6889000000000003</v>
      </c>
      <c r="T63" s="348">
        <v>7.3742000000000001</v>
      </c>
      <c r="U63" s="354">
        <v>6.8266</v>
      </c>
      <c r="V63" s="348">
        <v>6.7549999999999999</v>
      </c>
      <c r="W63" s="348" t="s">
        <v>430</v>
      </c>
      <c r="X63" s="348" t="s">
        <v>430</v>
      </c>
      <c r="Y63" s="375" t="s">
        <v>430</v>
      </c>
      <c r="Z63" s="348" t="s">
        <v>430</v>
      </c>
      <c r="AA63" s="348">
        <v>4.8384999999999998</v>
      </c>
      <c r="AB63" s="348">
        <v>7.8638000000000003</v>
      </c>
      <c r="AC63" s="348">
        <v>6.9897999999999998</v>
      </c>
      <c r="AD63" s="348">
        <v>6.7984</v>
      </c>
      <c r="AE63" s="348">
        <v>4.8384999999999998</v>
      </c>
      <c r="AF63" s="348">
        <v>7.1684999999999999</v>
      </c>
      <c r="AG63" s="569"/>
      <c r="AH63" s="346">
        <v>99</v>
      </c>
      <c r="AI63" s="346">
        <v>78</v>
      </c>
      <c r="AJ63" s="346">
        <v>75</v>
      </c>
      <c r="AK63" s="346">
        <v>88</v>
      </c>
      <c r="AL63" s="346">
        <v>84</v>
      </c>
      <c r="AM63" s="346">
        <v>67</v>
      </c>
      <c r="AN63" s="346">
        <v>21</v>
      </c>
      <c r="AO63" s="572">
        <v>5</v>
      </c>
      <c r="AP63" s="346">
        <v>5</v>
      </c>
      <c r="AQ63" s="346" t="s">
        <v>430</v>
      </c>
      <c r="AR63" s="346" t="s">
        <v>430</v>
      </c>
      <c r="AS63" s="346" t="s">
        <v>430</v>
      </c>
      <c r="AT63" s="346" t="s">
        <v>430</v>
      </c>
      <c r="AU63" s="346">
        <v>74</v>
      </c>
      <c r="AV63" s="346">
        <v>52</v>
      </c>
      <c r="AW63" s="346">
        <v>11</v>
      </c>
      <c r="AX63" s="346">
        <v>5</v>
      </c>
      <c r="AY63" s="346">
        <v>74</v>
      </c>
      <c r="AZ63" s="584"/>
      <c r="BA63" s="467" t="s">
        <v>430</v>
      </c>
      <c r="BB63" s="348">
        <v>96.94</v>
      </c>
      <c r="BC63" s="348" t="s">
        <v>430</v>
      </c>
      <c r="BD63" s="348" t="s">
        <v>430</v>
      </c>
      <c r="BE63" s="375" t="s">
        <v>430</v>
      </c>
      <c r="BF63" s="375">
        <v>3.06</v>
      </c>
      <c r="BG63" s="374"/>
      <c r="BH63" s="594">
        <v>3.06</v>
      </c>
      <c r="BI63" s="348">
        <v>52.9</v>
      </c>
      <c r="BJ63" s="348">
        <v>9.69</v>
      </c>
      <c r="BK63" s="348">
        <v>34.35</v>
      </c>
      <c r="BL63" s="348" t="s">
        <v>430</v>
      </c>
      <c r="BM63" s="375" t="s">
        <v>430</v>
      </c>
      <c r="BN63" s="375" t="s">
        <v>430</v>
      </c>
      <c r="BO63" s="375" t="s">
        <v>430</v>
      </c>
      <c r="BP63" s="375" t="s">
        <v>430</v>
      </c>
      <c r="BQ63" s="375" t="s">
        <v>430</v>
      </c>
      <c r="BR63" s="374"/>
      <c r="BS63" s="468">
        <v>10.82316838</v>
      </c>
      <c r="BT63" s="348">
        <v>23.037317510000001</v>
      </c>
      <c r="BU63" s="374"/>
      <c r="BV63" s="430" t="s">
        <v>554</v>
      </c>
    </row>
    <row r="64" spans="1:74" s="428" customFormat="1" ht="11" x14ac:dyDescent="0.3">
      <c r="A64" s="841" t="s">
        <v>8260</v>
      </c>
      <c r="B64" s="842"/>
      <c r="C64" s="843">
        <v>45548</v>
      </c>
      <c r="D64" s="842"/>
      <c r="E64" s="844">
        <v>494.26100000000002</v>
      </c>
      <c r="F64" s="842"/>
      <c r="G64" s="845">
        <v>11.476800000000001</v>
      </c>
      <c r="H64" s="847"/>
      <c r="I64" s="846">
        <v>1.1200000000000001</v>
      </c>
      <c r="J64" s="846">
        <v>7.46</v>
      </c>
      <c r="K64" s="846">
        <v>0.99</v>
      </c>
      <c r="L64" s="846">
        <v>1.06</v>
      </c>
      <c r="M64" s="851"/>
      <c r="N64" s="848">
        <v>11.134499999999999</v>
      </c>
      <c r="O64" s="846">
        <v>-1.59</v>
      </c>
      <c r="P64" s="846">
        <v>3.8191999999999999</v>
      </c>
      <c r="Q64" s="846">
        <v>1.6820999999999999</v>
      </c>
      <c r="R64" s="846">
        <v>7.5735999999999999</v>
      </c>
      <c r="S64" s="846">
        <v>6.117</v>
      </c>
      <c r="T64" s="846">
        <v>6.3956</v>
      </c>
      <c r="U64" s="856">
        <v>5.7408000000000001</v>
      </c>
      <c r="V64" s="846">
        <v>6.0467000000000004</v>
      </c>
      <c r="W64" s="846" t="s">
        <v>430</v>
      </c>
      <c r="X64" s="846" t="s">
        <v>430</v>
      </c>
      <c r="Y64" s="852" t="s">
        <v>430</v>
      </c>
      <c r="Z64" s="846" t="s">
        <v>430</v>
      </c>
      <c r="AA64" s="846">
        <v>3.9424999999999999</v>
      </c>
      <c r="AB64" s="846">
        <v>7.6055000000000001</v>
      </c>
      <c r="AC64" s="846">
        <v>5.7628000000000004</v>
      </c>
      <c r="AD64" s="846">
        <v>5.9589999999999996</v>
      </c>
      <c r="AE64" s="846">
        <v>3.9424999999999999</v>
      </c>
      <c r="AF64" s="846">
        <v>7.7805</v>
      </c>
      <c r="AG64" s="936"/>
      <c r="AH64" s="844">
        <v>93</v>
      </c>
      <c r="AI64" s="844">
        <v>99</v>
      </c>
      <c r="AJ64" s="844">
        <v>87</v>
      </c>
      <c r="AK64" s="844">
        <v>104</v>
      </c>
      <c r="AL64" s="844">
        <v>96</v>
      </c>
      <c r="AM64" s="844">
        <v>93</v>
      </c>
      <c r="AN64" s="844">
        <v>53</v>
      </c>
      <c r="AO64" s="937">
        <v>47</v>
      </c>
      <c r="AP64" s="844">
        <v>19</v>
      </c>
      <c r="AQ64" s="844" t="s">
        <v>430</v>
      </c>
      <c r="AR64" s="844" t="s">
        <v>430</v>
      </c>
      <c r="AS64" s="844" t="s">
        <v>430</v>
      </c>
      <c r="AT64" s="844" t="s">
        <v>430</v>
      </c>
      <c r="AU64" s="844">
        <v>105</v>
      </c>
      <c r="AV64" s="844">
        <v>65</v>
      </c>
      <c r="AW64" s="844">
        <v>67</v>
      </c>
      <c r="AX64" s="844">
        <v>66</v>
      </c>
      <c r="AY64" s="844">
        <v>105</v>
      </c>
      <c r="AZ64" s="938"/>
      <c r="BA64" s="853" t="s">
        <v>430</v>
      </c>
      <c r="BB64" s="846">
        <v>94</v>
      </c>
      <c r="BC64" s="846" t="s">
        <v>430</v>
      </c>
      <c r="BD64" s="846" t="s">
        <v>430</v>
      </c>
      <c r="BE64" s="852" t="s">
        <v>430</v>
      </c>
      <c r="BF64" s="852">
        <v>6</v>
      </c>
      <c r="BG64" s="847"/>
      <c r="BH64" s="939">
        <v>6</v>
      </c>
      <c r="BI64" s="846" t="s">
        <v>430</v>
      </c>
      <c r="BJ64" s="846" t="s">
        <v>430</v>
      </c>
      <c r="BK64" s="846">
        <v>94</v>
      </c>
      <c r="BL64" s="846" t="s">
        <v>430</v>
      </c>
      <c r="BM64" s="852" t="s">
        <v>430</v>
      </c>
      <c r="BN64" s="852" t="s">
        <v>430</v>
      </c>
      <c r="BO64" s="852" t="s">
        <v>430</v>
      </c>
      <c r="BP64" s="852" t="s">
        <v>430</v>
      </c>
      <c r="BQ64" s="852" t="s">
        <v>430</v>
      </c>
      <c r="BR64" s="847"/>
      <c r="BS64" s="854">
        <v>17.408417248259202</v>
      </c>
      <c r="BT64" s="846">
        <v>44.781510195521903</v>
      </c>
      <c r="BU64" s="847"/>
      <c r="BV64" s="906" t="s">
        <v>2396</v>
      </c>
    </row>
    <row r="65" spans="1:74" s="428" customFormat="1" x14ac:dyDescent="0.25">
      <c r="A65" s="345" t="s">
        <v>8261</v>
      </c>
      <c r="B65" s="373"/>
      <c r="C65" s="719">
        <v>44650</v>
      </c>
      <c r="D65" s="373"/>
      <c r="E65" s="346">
        <v>474.46600000000001</v>
      </c>
      <c r="F65" s="373"/>
      <c r="G65" s="347">
        <v>13.164899999999999</v>
      </c>
      <c r="H65" s="374"/>
      <c r="I65" s="348">
        <v>0.86</v>
      </c>
      <c r="J65" s="348">
        <v>5.97</v>
      </c>
      <c r="K65" s="348">
        <v>0.82</v>
      </c>
      <c r="L65" s="348">
        <v>0.84</v>
      </c>
      <c r="M65" s="362"/>
      <c r="N65" s="350">
        <v>2.2181999999999999</v>
      </c>
      <c r="O65" s="348">
        <v>-1.4784999999999999</v>
      </c>
      <c r="P65" s="348">
        <v>3.5670999999999999</v>
      </c>
      <c r="Q65" s="348">
        <v>4.1852999999999998</v>
      </c>
      <c r="R65" s="348">
        <v>7.9253</v>
      </c>
      <c r="S65" s="348">
        <v>6.8451000000000004</v>
      </c>
      <c r="T65" s="348">
        <v>6.2962999999999996</v>
      </c>
      <c r="U65" s="354">
        <v>6.1139999999999999</v>
      </c>
      <c r="V65" s="348">
        <v>5.9839000000000002</v>
      </c>
      <c r="W65" s="348">
        <v>7.4920999999999998</v>
      </c>
      <c r="X65" s="348">
        <v>7.5117000000000003</v>
      </c>
      <c r="Y65" s="375" t="s">
        <v>430</v>
      </c>
      <c r="Z65" s="348" t="s">
        <v>430</v>
      </c>
      <c r="AA65" s="348">
        <v>4.7752999999999997</v>
      </c>
      <c r="AB65" s="348">
        <v>6.7595000000000001</v>
      </c>
      <c r="AC65" s="348">
        <v>6.2138999999999998</v>
      </c>
      <c r="AD65" s="348">
        <v>6.3085000000000004</v>
      </c>
      <c r="AE65" s="348">
        <v>4.7752999999999997</v>
      </c>
      <c r="AF65" s="348">
        <v>6.6056999999999997</v>
      </c>
      <c r="AG65" s="569"/>
      <c r="AH65" s="346">
        <v>121</v>
      </c>
      <c r="AI65" s="346">
        <v>98</v>
      </c>
      <c r="AJ65" s="346">
        <v>94</v>
      </c>
      <c r="AK65" s="346">
        <v>71</v>
      </c>
      <c r="AL65" s="346">
        <v>76</v>
      </c>
      <c r="AM65" s="346">
        <v>56</v>
      </c>
      <c r="AN65" s="346">
        <v>56</v>
      </c>
      <c r="AO65" s="572">
        <v>16</v>
      </c>
      <c r="AP65" s="346">
        <v>27</v>
      </c>
      <c r="AQ65" s="346">
        <v>43</v>
      </c>
      <c r="AR65" s="346">
        <v>39</v>
      </c>
      <c r="AS65" s="346" t="s">
        <v>430</v>
      </c>
      <c r="AT65" s="346" t="s">
        <v>430</v>
      </c>
      <c r="AU65" s="346">
        <v>77</v>
      </c>
      <c r="AV65" s="346">
        <v>98</v>
      </c>
      <c r="AW65" s="346">
        <v>33</v>
      </c>
      <c r="AX65" s="346">
        <v>27</v>
      </c>
      <c r="AY65" s="346">
        <v>77</v>
      </c>
      <c r="AZ65" s="584"/>
      <c r="BA65" s="467">
        <v>98.75</v>
      </c>
      <c r="BB65" s="348" t="s">
        <v>430</v>
      </c>
      <c r="BC65" s="348" t="s">
        <v>430</v>
      </c>
      <c r="BD65" s="348" t="s">
        <v>430</v>
      </c>
      <c r="BE65" s="375" t="s">
        <v>430</v>
      </c>
      <c r="BF65" s="375">
        <v>1.25</v>
      </c>
      <c r="BG65" s="374"/>
      <c r="BH65" s="594">
        <v>1.25</v>
      </c>
      <c r="BI65" s="348" t="s">
        <v>430</v>
      </c>
      <c r="BJ65" s="348" t="s">
        <v>430</v>
      </c>
      <c r="BK65" s="348" t="s">
        <v>430</v>
      </c>
      <c r="BL65" s="348" t="s">
        <v>430</v>
      </c>
      <c r="BM65" s="375">
        <v>98.75</v>
      </c>
      <c r="BN65" s="375" t="s">
        <v>430</v>
      </c>
      <c r="BO65" s="375" t="s">
        <v>430</v>
      </c>
      <c r="BP65" s="375" t="s">
        <v>430</v>
      </c>
      <c r="BQ65" s="375" t="s">
        <v>430</v>
      </c>
      <c r="BR65" s="374"/>
      <c r="BS65" s="468" t="s">
        <v>430</v>
      </c>
      <c r="BT65" s="348" t="s">
        <v>430</v>
      </c>
      <c r="BU65" s="374"/>
      <c r="BV65" s="430" t="s">
        <v>554</v>
      </c>
    </row>
    <row r="66" spans="1:74" s="428" customFormat="1" x14ac:dyDescent="0.25">
      <c r="A66" s="345" t="s">
        <v>8262</v>
      </c>
      <c r="B66" s="373"/>
      <c r="C66" s="719">
        <v>46083</v>
      </c>
      <c r="D66" s="373"/>
      <c r="E66" s="346">
        <v>426.46199999999999</v>
      </c>
      <c r="F66" s="373"/>
      <c r="G66" s="347">
        <v>10.250500000000001</v>
      </c>
      <c r="H66" s="374"/>
      <c r="I66" s="348">
        <v>0.65</v>
      </c>
      <c r="J66" s="348">
        <v>7.14</v>
      </c>
      <c r="K66" s="348">
        <v>0.6</v>
      </c>
      <c r="L66" s="348">
        <v>0.64</v>
      </c>
      <c r="M66" s="362"/>
      <c r="N66" s="350">
        <v>14.6051</v>
      </c>
      <c r="O66" s="348">
        <v>0.2374</v>
      </c>
      <c r="P66" s="348">
        <v>3.3086000000000002</v>
      </c>
      <c r="Q66" s="348">
        <v>0.76329999999999998</v>
      </c>
      <c r="R66" s="348">
        <v>7.9566999999999997</v>
      </c>
      <c r="S66" s="348">
        <v>5.8880999999999997</v>
      </c>
      <c r="T66" s="348" t="s">
        <v>430</v>
      </c>
      <c r="U66" s="354" t="s">
        <v>430</v>
      </c>
      <c r="V66" s="348" t="s">
        <v>430</v>
      </c>
      <c r="W66" s="348" t="s">
        <v>430</v>
      </c>
      <c r="X66" s="348" t="s">
        <v>430</v>
      </c>
      <c r="Y66" s="375" t="s">
        <v>430</v>
      </c>
      <c r="Z66" s="348" t="s">
        <v>430</v>
      </c>
      <c r="AA66" s="348">
        <v>4.0575999999999999</v>
      </c>
      <c r="AB66" s="348">
        <v>7.3162000000000003</v>
      </c>
      <c r="AC66" s="348" t="s">
        <v>430</v>
      </c>
      <c r="AD66" s="348" t="s">
        <v>430</v>
      </c>
      <c r="AE66" s="348">
        <v>4.0575999999999999</v>
      </c>
      <c r="AF66" s="348">
        <v>6.7229999999999999</v>
      </c>
      <c r="AG66" s="569"/>
      <c r="AH66" s="346">
        <v>78</v>
      </c>
      <c r="AI66" s="346">
        <v>85</v>
      </c>
      <c r="AJ66" s="346">
        <v>100</v>
      </c>
      <c r="AK66" s="346">
        <v>112</v>
      </c>
      <c r="AL66" s="346">
        <v>75</v>
      </c>
      <c r="AM66" s="346">
        <v>106</v>
      </c>
      <c r="AN66" s="346" t="s">
        <v>430</v>
      </c>
      <c r="AO66" s="572" t="s">
        <v>430</v>
      </c>
      <c r="AP66" s="346" t="s">
        <v>430</v>
      </c>
      <c r="AQ66" s="346" t="s">
        <v>430</v>
      </c>
      <c r="AR66" s="346" t="s">
        <v>430</v>
      </c>
      <c r="AS66" s="346" t="s">
        <v>430</v>
      </c>
      <c r="AT66" s="346" t="s">
        <v>430</v>
      </c>
      <c r="AU66" s="346">
        <v>100</v>
      </c>
      <c r="AV66" s="346">
        <v>79</v>
      </c>
      <c r="AW66" s="346" t="s">
        <v>430</v>
      </c>
      <c r="AX66" s="346" t="s">
        <v>430</v>
      </c>
      <c r="AY66" s="346">
        <v>100</v>
      </c>
      <c r="AZ66" s="584"/>
      <c r="BA66" s="467" t="s">
        <v>430</v>
      </c>
      <c r="BB66" s="348">
        <v>98.55</v>
      </c>
      <c r="BC66" s="348" t="s">
        <v>430</v>
      </c>
      <c r="BD66" s="348" t="s">
        <v>430</v>
      </c>
      <c r="BE66" s="375" t="s">
        <v>430</v>
      </c>
      <c r="BF66" s="375">
        <v>1.45</v>
      </c>
      <c r="BG66" s="374"/>
      <c r="BH66" s="594">
        <v>1.45</v>
      </c>
      <c r="BI66" s="348">
        <v>19.8</v>
      </c>
      <c r="BJ66" s="348">
        <v>36.32</v>
      </c>
      <c r="BK66" s="348">
        <v>42.43</v>
      </c>
      <c r="BL66" s="348" t="s">
        <v>430</v>
      </c>
      <c r="BM66" s="375" t="s">
        <v>430</v>
      </c>
      <c r="BN66" s="375" t="s">
        <v>430</v>
      </c>
      <c r="BO66" s="375" t="s">
        <v>430</v>
      </c>
      <c r="BP66" s="375" t="s">
        <v>430</v>
      </c>
      <c r="BQ66" s="375" t="s">
        <v>430</v>
      </c>
      <c r="BR66" s="374"/>
      <c r="BS66" s="468">
        <v>16.092496038390699</v>
      </c>
      <c r="BT66" s="348">
        <v>30.519807166947999</v>
      </c>
      <c r="BU66" s="374"/>
      <c r="BV66" s="430" t="s">
        <v>554</v>
      </c>
    </row>
    <row r="67" spans="1:74" s="428" customFormat="1" x14ac:dyDescent="0.25">
      <c r="A67" s="345" t="s">
        <v>8263</v>
      </c>
      <c r="B67" s="373"/>
      <c r="C67" s="719">
        <v>44589</v>
      </c>
      <c r="D67" s="373"/>
      <c r="E67" s="889">
        <v>452.2</v>
      </c>
      <c r="F67" s="373"/>
      <c r="G67" s="347" t="s">
        <v>430</v>
      </c>
      <c r="H67" s="374"/>
      <c r="I67" s="348" t="s">
        <v>430</v>
      </c>
      <c r="J67" s="348" t="s">
        <v>430</v>
      </c>
      <c r="K67" s="348" t="s">
        <v>430</v>
      </c>
      <c r="L67" s="348" t="s">
        <v>430</v>
      </c>
      <c r="M67" s="362"/>
      <c r="N67" s="350" t="s">
        <v>430</v>
      </c>
      <c r="O67" s="348" t="s">
        <v>430</v>
      </c>
      <c r="P67" s="348" t="s">
        <v>430</v>
      </c>
      <c r="Q67" s="348" t="s">
        <v>430</v>
      </c>
      <c r="R67" s="348" t="s">
        <v>430</v>
      </c>
      <c r="S67" s="348" t="s">
        <v>430</v>
      </c>
      <c r="T67" s="348" t="s">
        <v>430</v>
      </c>
      <c r="U67" s="354" t="s">
        <v>430</v>
      </c>
      <c r="V67" s="348" t="s">
        <v>430</v>
      </c>
      <c r="W67" s="348" t="s">
        <v>430</v>
      </c>
      <c r="X67" s="348" t="s">
        <v>430</v>
      </c>
      <c r="Y67" s="375" t="s">
        <v>430</v>
      </c>
      <c r="Z67" s="348" t="s">
        <v>430</v>
      </c>
      <c r="AA67" s="348" t="s">
        <v>430</v>
      </c>
      <c r="AB67" s="348" t="s">
        <v>430</v>
      </c>
      <c r="AC67" s="348" t="s">
        <v>430</v>
      </c>
      <c r="AD67" s="348" t="s">
        <v>430</v>
      </c>
      <c r="AE67" s="348" t="s">
        <v>430</v>
      </c>
      <c r="AF67" s="348" t="s">
        <v>430</v>
      </c>
      <c r="AG67" s="569"/>
      <c r="AH67" s="346" t="s">
        <v>430</v>
      </c>
      <c r="AI67" s="346" t="s">
        <v>430</v>
      </c>
      <c r="AJ67" s="346" t="s">
        <v>430</v>
      </c>
      <c r="AK67" s="346" t="s">
        <v>430</v>
      </c>
      <c r="AL67" s="346" t="s">
        <v>430</v>
      </c>
      <c r="AM67" s="346" t="s">
        <v>430</v>
      </c>
      <c r="AN67" s="346" t="s">
        <v>430</v>
      </c>
      <c r="AO67" s="572" t="s">
        <v>430</v>
      </c>
      <c r="AP67" s="346" t="s">
        <v>430</v>
      </c>
      <c r="AQ67" s="346" t="s">
        <v>430</v>
      </c>
      <c r="AR67" s="346" t="s">
        <v>430</v>
      </c>
      <c r="AS67" s="346" t="s">
        <v>430</v>
      </c>
      <c r="AT67" s="346" t="s">
        <v>430</v>
      </c>
      <c r="AU67" s="346" t="s">
        <v>430</v>
      </c>
      <c r="AV67" s="346" t="s">
        <v>430</v>
      </c>
      <c r="AW67" s="346" t="s">
        <v>430</v>
      </c>
      <c r="AX67" s="346" t="s">
        <v>430</v>
      </c>
      <c r="AY67" s="346" t="s">
        <v>430</v>
      </c>
      <c r="AZ67" s="584"/>
      <c r="BA67" s="467" t="s">
        <v>430</v>
      </c>
      <c r="BB67" s="348" t="s">
        <v>430</v>
      </c>
      <c r="BC67" s="348" t="s">
        <v>430</v>
      </c>
      <c r="BD67" s="348" t="s">
        <v>430</v>
      </c>
      <c r="BE67" s="375" t="s">
        <v>430</v>
      </c>
      <c r="BF67" s="375" t="s">
        <v>430</v>
      </c>
      <c r="BG67" s="374"/>
      <c r="BH67" s="594" t="s">
        <v>430</v>
      </c>
      <c r="BI67" s="348" t="s">
        <v>430</v>
      </c>
      <c r="BJ67" s="348" t="s">
        <v>430</v>
      </c>
      <c r="BK67" s="348" t="s">
        <v>430</v>
      </c>
      <c r="BL67" s="348" t="s">
        <v>430</v>
      </c>
      <c r="BM67" s="375" t="s">
        <v>430</v>
      </c>
      <c r="BN67" s="375" t="s">
        <v>430</v>
      </c>
      <c r="BO67" s="375" t="s">
        <v>430</v>
      </c>
      <c r="BP67" s="375" t="s">
        <v>430</v>
      </c>
      <c r="BQ67" s="375" t="s">
        <v>430</v>
      </c>
      <c r="BR67" s="374"/>
      <c r="BS67" s="468" t="s">
        <v>430</v>
      </c>
      <c r="BT67" s="348" t="s">
        <v>430</v>
      </c>
      <c r="BU67" s="374"/>
      <c r="BV67" s="430" t="s">
        <v>554</v>
      </c>
    </row>
    <row r="68" spans="1:74" s="428" customFormat="1" x14ac:dyDescent="0.25">
      <c r="A68" s="345" t="s">
        <v>8264</v>
      </c>
      <c r="B68" s="373"/>
      <c r="C68" s="719">
        <v>44972</v>
      </c>
      <c r="D68" s="373"/>
      <c r="E68" s="346">
        <v>415.84899999999999</v>
      </c>
      <c r="F68" s="373"/>
      <c r="G68" s="347">
        <v>13.135400000000001</v>
      </c>
      <c r="H68" s="374"/>
      <c r="I68" s="348">
        <v>5.35</v>
      </c>
      <c r="J68" s="348">
        <v>6.4</v>
      </c>
      <c r="K68" s="348">
        <v>4.33</v>
      </c>
      <c r="L68" s="348">
        <v>4.47</v>
      </c>
      <c r="M68" s="362"/>
      <c r="N68" s="350">
        <v>51.479399999999998</v>
      </c>
      <c r="O68" s="348">
        <v>6.4871999999999996</v>
      </c>
      <c r="P68" s="348">
        <v>9.9829000000000008</v>
      </c>
      <c r="Q68" s="348">
        <v>10.802300000000001</v>
      </c>
      <c r="R68" s="348">
        <v>11.953799999999999</v>
      </c>
      <c r="S68" s="348">
        <v>10.204800000000001</v>
      </c>
      <c r="T68" s="348">
        <v>7.7958999999999996</v>
      </c>
      <c r="U68" s="354">
        <v>5.4581</v>
      </c>
      <c r="V68" s="348">
        <v>5.0915999999999997</v>
      </c>
      <c r="W68" s="348">
        <v>7.9539</v>
      </c>
      <c r="X68" s="348">
        <v>7.9269999999999996</v>
      </c>
      <c r="Y68" s="375" t="s">
        <v>430</v>
      </c>
      <c r="Z68" s="348" t="s">
        <v>430</v>
      </c>
      <c r="AA68" s="348">
        <v>9.2243999999999993</v>
      </c>
      <c r="AB68" s="348">
        <v>13.802</v>
      </c>
      <c r="AC68" s="348">
        <v>6.827</v>
      </c>
      <c r="AD68" s="348">
        <v>6.2641</v>
      </c>
      <c r="AE68" s="348">
        <v>9.2243999999999993</v>
      </c>
      <c r="AF68" s="348">
        <v>8.31</v>
      </c>
      <c r="AG68" s="569"/>
      <c r="AH68" s="346">
        <v>13</v>
      </c>
      <c r="AI68" s="346">
        <v>33</v>
      </c>
      <c r="AJ68" s="346">
        <v>16</v>
      </c>
      <c r="AK68" s="346">
        <v>4</v>
      </c>
      <c r="AL68" s="346">
        <v>25</v>
      </c>
      <c r="AM68" s="346">
        <v>16</v>
      </c>
      <c r="AN68" s="346">
        <v>12</v>
      </c>
      <c r="AO68" s="572">
        <v>87</v>
      </c>
      <c r="AP68" s="346">
        <v>97</v>
      </c>
      <c r="AQ68" s="346">
        <v>6</v>
      </c>
      <c r="AR68" s="346">
        <v>5</v>
      </c>
      <c r="AS68" s="346" t="s">
        <v>430</v>
      </c>
      <c r="AT68" s="346" t="s">
        <v>430</v>
      </c>
      <c r="AU68" s="346">
        <v>12</v>
      </c>
      <c r="AV68" s="346">
        <v>9</v>
      </c>
      <c r="AW68" s="346">
        <v>18</v>
      </c>
      <c r="AX68" s="346">
        <v>32</v>
      </c>
      <c r="AY68" s="346">
        <v>12</v>
      </c>
      <c r="AZ68" s="584"/>
      <c r="BA68" s="467">
        <v>96.66</v>
      </c>
      <c r="BB68" s="348" t="s">
        <v>430</v>
      </c>
      <c r="BC68" s="348" t="s">
        <v>430</v>
      </c>
      <c r="BD68" s="348" t="s">
        <v>430</v>
      </c>
      <c r="BE68" s="375" t="s">
        <v>430</v>
      </c>
      <c r="BF68" s="375">
        <v>3.34</v>
      </c>
      <c r="BG68" s="374"/>
      <c r="BH68" s="594">
        <v>3.33</v>
      </c>
      <c r="BI68" s="348" t="s">
        <v>430</v>
      </c>
      <c r="BJ68" s="348" t="s">
        <v>430</v>
      </c>
      <c r="BK68" s="348" t="s">
        <v>430</v>
      </c>
      <c r="BL68" s="348" t="s">
        <v>430</v>
      </c>
      <c r="BM68" s="375">
        <v>96.66</v>
      </c>
      <c r="BN68" s="375" t="s">
        <v>430</v>
      </c>
      <c r="BO68" s="375" t="s">
        <v>430</v>
      </c>
      <c r="BP68" s="375" t="s">
        <v>430</v>
      </c>
      <c r="BQ68" s="375" t="s">
        <v>430</v>
      </c>
      <c r="BR68" s="374"/>
      <c r="BS68" s="468" t="s">
        <v>430</v>
      </c>
      <c r="BT68" s="348" t="s">
        <v>430</v>
      </c>
      <c r="BU68" s="374"/>
      <c r="BV68" s="430" t="s">
        <v>554</v>
      </c>
    </row>
    <row r="69" spans="1:74" s="428" customFormat="1" x14ac:dyDescent="0.25">
      <c r="A69" s="345" t="s">
        <v>8265</v>
      </c>
      <c r="B69" s="373"/>
      <c r="C69" s="719">
        <v>44847</v>
      </c>
      <c r="D69" s="373"/>
      <c r="E69" s="346">
        <v>406.346</v>
      </c>
      <c r="F69" s="373"/>
      <c r="G69" s="347">
        <v>13.2865</v>
      </c>
      <c r="H69" s="374"/>
      <c r="I69" s="904">
        <v>1.68</v>
      </c>
      <c r="J69" s="904">
        <v>6.78</v>
      </c>
      <c r="K69" s="904">
        <v>1.54</v>
      </c>
      <c r="L69" s="904">
        <v>1.59</v>
      </c>
      <c r="M69" s="362"/>
      <c r="N69" s="350">
        <v>28.867899999999999</v>
      </c>
      <c r="O69" s="348">
        <v>10.9985</v>
      </c>
      <c r="P69" s="348">
        <v>9.3177000000000003</v>
      </c>
      <c r="Q69" s="348">
        <v>5.9985999999999997</v>
      </c>
      <c r="R69" s="348">
        <v>8.3162000000000003</v>
      </c>
      <c r="S69" s="348">
        <v>6.5660999999999996</v>
      </c>
      <c r="T69" s="348">
        <v>5.4542999999999999</v>
      </c>
      <c r="U69" s="354">
        <v>5.3564999999999996</v>
      </c>
      <c r="V69" s="348">
        <v>5.2820999999999998</v>
      </c>
      <c r="W69" s="348">
        <v>7.4566999999999997</v>
      </c>
      <c r="X69" s="348">
        <v>7.4743000000000004</v>
      </c>
      <c r="Y69" s="375" t="s">
        <v>430</v>
      </c>
      <c r="Z69" s="348" t="s">
        <v>430</v>
      </c>
      <c r="AA69" s="348">
        <v>6.6295000000000002</v>
      </c>
      <c r="AB69" s="348">
        <v>7.3677000000000001</v>
      </c>
      <c r="AC69" s="348">
        <v>4.9878</v>
      </c>
      <c r="AD69" s="348">
        <v>5.6840000000000002</v>
      </c>
      <c r="AE69" s="348">
        <v>6.6295000000000002</v>
      </c>
      <c r="AF69" s="348">
        <v>7.8528000000000002</v>
      </c>
      <c r="AG69" s="569"/>
      <c r="AH69" s="346">
        <v>37</v>
      </c>
      <c r="AI69" s="346">
        <v>16</v>
      </c>
      <c r="AJ69" s="346">
        <v>22</v>
      </c>
      <c r="AK69" s="346">
        <v>38</v>
      </c>
      <c r="AL69" s="346">
        <v>56</v>
      </c>
      <c r="AM69" s="346">
        <v>73</v>
      </c>
      <c r="AN69" s="346">
        <v>116</v>
      </c>
      <c r="AO69" s="572">
        <v>101</v>
      </c>
      <c r="AP69" s="346">
        <v>81</v>
      </c>
      <c r="AQ69" s="346">
        <v>47</v>
      </c>
      <c r="AR69" s="346">
        <v>44</v>
      </c>
      <c r="AS69" s="346" t="s">
        <v>430</v>
      </c>
      <c r="AT69" s="346" t="s">
        <v>430</v>
      </c>
      <c r="AU69" s="346">
        <v>36</v>
      </c>
      <c r="AV69" s="346">
        <v>76</v>
      </c>
      <c r="AW69" s="346">
        <v>121</v>
      </c>
      <c r="AX69" s="346">
        <v>100</v>
      </c>
      <c r="AY69" s="346">
        <v>36</v>
      </c>
      <c r="AZ69" s="584"/>
      <c r="BA69" s="467">
        <v>97.37</v>
      </c>
      <c r="BB69" s="348" t="s">
        <v>430</v>
      </c>
      <c r="BC69" s="348" t="s">
        <v>430</v>
      </c>
      <c r="BD69" s="348" t="s">
        <v>430</v>
      </c>
      <c r="BE69" s="375" t="s">
        <v>430</v>
      </c>
      <c r="BF69" s="375">
        <v>2.63</v>
      </c>
      <c r="BG69" s="374"/>
      <c r="BH69" s="594">
        <v>2.63</v>
      </c>
      <c r="BI69" s="348" t="s">
        <v>430</v>
      </c>
      <c r="BJ69" s="348" t="s">
        <v>430</v>
      </c>
      <c r="BK69" s="348" t="s">
        <v>430</v>
      </c>
      <c r="BL69" s="348" t="s">
        <v>430</v>
      </c>
      <c r="BM69" s="375">
        <v>97.37</v>
      </c>
      <c r="BN69" s="375" t="s">
        <v>430</v>
      </c>
      <c r="BO69" s="375" t="s">
        <v>430</v>
      </c>
      <c r="BP69" s="375" t="s">
        <v>430</v>
      </c>
      <c r="BQ69" s="375" t="s">
        <v>430</v>
      </c>
      <c r="BR69" s="374"/>
      <c r="BS69" s="468" t="s">
        <v>430</v>
      </c>
      <c r="BT69" s="348" t="s">
        <v>430</v>
      </c>
      <c r="BU69" s="374"/>
      <c r="BV69" s="430" t="s">
        <v>554</v>
      </c>
    </row>
    <row r="70" spans="1:74" s="428" customFormat="1" x14ac:dyDescent="0.25">
      <c r="A70" s="345" t="s">
        <v>8266</v>
      </c>
      <c r="B70" s="373"/>
      <c r="C70" s="719">
        <v>44894</v>
      </c>
      <c r="D70" s="373"/>
      <c r="E70" s="346">
        <v>394.84699999999998</v>
      </c>
      <c r="F70" s="373"/>
      <c r="G70" s="347">
        <v>13.2309</v>
      </c>
      <c r="H70" s="374"/>
      <c r="I70" s="348">
        <v>5.58</v>
      </c>
      <c r="J70" s="348">
        <v>7.17</v>
      </c>
      <c r="K70" s="348">
        <v>4.42</v>
      </c>
      <c r="L70" s="348">
        <v>4.58</v>
      </c>
      <c r="M70" s="362"/>
      <c r="N70" s="350">
        <v>75.745099999999994</v>
      </c>
      <c r="O70" s="348">
        <v>36.894100000000002</v>
      </c>
      <c r="P70" s="348">
        <v>7.3010000000000002</v>
      </c>
      <c r="Q70" s="348">
        <v>8.8975000000000009</v>
      </c>
      <c r="R70" s="348">
        <v>13.105499999999999</v>
      </c>
      <c r="S70" s="348">
        <v>10.505599999999999</v>
      </c>
      <c r="T70" s="348">
        <v>8.2876999999999992</v>
      </c>
      <c r="U70" s="354">
        <v>6.0921000000000003</v>
      </c>
      <c r="V70" s="348">
        <v>4.8025000000000002</v>
      </c>
      <c r="W70" s="348">
        <v>7.6295000000000002</v>
      </c>
      <c r="X70" s="348">
        <v>7.7553000000000001</v>
      </c>
      <c r="Y70" s="375" t="s">
        <v>430</v>
      </c>
      <c r="Z70" s="348" t="s">
        <v>430</v>
      </c>
      <c r="AA70" s="348">
        <v>9.1053999999999995</v>
      </c>
      <c r="AB70" s="348">
        <v>12.303599999999999</v>
      </c>
      <c r="AC70" s="348">
        <v>7.4903000000000004</v>
      </c>
      <c r="AD70" s="348">
        <v>6.4893999999999998</v>
      </c>
      <c r="AE70" s="348">
        <v>9.1053999999999995</v>
      </c>
      <c r="AF70" s="348">
        <v>8.0175999999999998</v>
      </c>
      <c r="AG70" s="569"/>
      <c r="AH70" s="346">
        <v>4</v>
      </c>
      <c r="AI70" s="346">
        <v>5</v>
      </c>
      <c r="AJ70" s="346">
        <v>40</v>
      </c>
      <c r="AK70" s="346">
        <v>8</v>
      </c>
      <c r="AL70" s="346">
        <v>17</v>
      </c>
      <c r="AM70" s="346">
        <v>12</v>
      </c>
      <c r="AN70" s="346">
        <v>4</v>
      </c>
      <c r="AO70" s="572">
        <v>19</v>
      </c>
      <c r="AP70" s="346">
        <v>106</v>
      </c>
      <c r="AQ70" s="346">
        <v>26</v>
      </c>
      <c r="AR70" s="346">
        <v>14</v>
      </c>
      <c r="AS70" s="346" t="s">
        <v>430</v>
      </c>
      <c r="AT70" s="346" t="s">
        <v>430</v>
      </c>
      <c r="AU70" s="346">
        <v>13</v>
      </c>
      <c r="AV70" s="346">
        <v>18</v>
      </c>
      <c r="AW70" s="346">
        <v>4</v>
      </c>
      <c r="AX70" s="346">
        <v>15</v>
      </c>
      <c r="AY70" s="346">
        <v>13</v>
      </c>
      <c r="AZ70" s="584"/>
      <c r="BA70" s="467">
        <v>97.35</v>
      </c>
      <c r="BB70" s="348" t="s">
        <v>430</v>
      </c>
      <c r="BC70" s="348" t="s">
        <v>430</v>
      </c>
      <c r="BD70" s="348" t="s">
        <v>430</v>
      </c>
      <c r="BE70" s="375" t="s">
        <v>430</v>
      </c>
      <c r="BF70" s="375">
        <v>2.65</v>
      </c>
      <c r="BG70" s="374"/>
      <c r="BH70" s="594">
        <v>2.65</v>
      </c>
      <c r="BI70" s="348" t="s">
        <v>430</v>
      </c>
      <c r="BJ70" s="348" t="s">
        <v>430</v>
      </c>
      <c r="BK70" s="348" t="s">
        <v>430</v>
      </c>
      <c r="BL70" s="348" t="s">
        <v>430</v>
      </c>
      <c r="BM70" s="375">
        <v>97.35</v>
      </c>
      <c r="BN70" s="375" t="s">
        <v>430</v>
      </c>
      <c r="BO70" s="375" t="s">
        <v>430</v>
      </c>
      <c r="BP70" s="375" t="s">
        <v>430</v>
      </c>
      <c r="BQ70" s="375" t="s">
        <v>430</v>
      </c>
      <c r="BR70" s="374"/>
      <c r="BS70" s="468" t="s">
        <v>430</v>
      </c>
      <c r="BT70" s="348" t="s">
        <v>430</v>
      </c>
      <c r="BU70" s="374"/>
      <c r="BV70" s="430" t="s">
        <v>554</v>
      </c>
    </row>
    <row r="71" spans="1:74" s="428" customFormat="1" x14ac:dyDescent="0.25">
      <c r="A71" s="345" t="s">
        <v>8267</v>
      </c>
      <c r="B71" s="373"/>
      <c r="C71" s="719">
        <v>45729</v>
      </c>
      <c r="D71" s="373"/>
      <c r="E71" s="346">
        <v>287.916</v>
      </c>
      <c r="F71" s="373"/>
      <c r="G71" s="347">
        <v>10.972200000000001</v>
      </c>
      <c r="H71" s="374"/>
      <c r="I71" s="348">
        <v>0.40822000000000003</v>
      </c>
      <c r="J71" s="348">
        <v>6.83</v>
      </c>
      <c r="K71" s="348">
        <v>0.4</v>
      </c>
      <c r="L71" s="348">
        <v>0.40548000000000001</v>
      </c>
      <c r="M71" s="362"/>
      <c r="N71" s="350">
        <v>7.6528</v>
      </c>
      <c r="O71" s="348">
        <v>0.55449999999999999</v>
      </c>
      <c r="P71" s="348">
        <v>3.8521999999999998</v>
      </c>
      <c r="Q71" s="348">
        <v>2.1879</v>
      </c>
      <c r="R71" s="348">
        <v>7.7557</v>
      </c>
      <c r="S71" s="348">
        <v>6.7805</v>
      </c>
      <c r="T71" s="348">
        <v>7.3529</v>
      </c>
      <c r="U71" s="354">
        <v>6.7443</v>
      </c>
      <c r="V71" s="348">
        <v>6.6722000000000001</v>
      </c>
      <c r="W71" s="348" t="s">
        <v>430</v>
      </c>
      <c r="X71" s="348" t="s">
        <v>430</v>
      </c>
      <c r="Y71" s="375" t="s">
        <v>430</v>
      </c>
      <c r="Z71" s="348" t="s">
        <v>430</v>
      </c>
      <c r="AA71" s="348">
        <v>4.7503000000000002</v>
      </c>
      <c r="AB71" s="348">
        <v>7.9470999999999998</v>
      </c>
      <c r="AC71" s="348">
        <v>6.9137000000000004</v>
      </c>
      <c r="AD71" s="348">
        <v>6.7262000000000004</v>
      </c>
      <c r="AE71" s="348">
        <v>4.7503000000000002</v>
      </c>
      <c r="AF71" s="348">
        <v>7.1555999999999997</v>
      </c>
      <c r="AG71" s="569"/>
      <c r="AH71" s="346">
        <v>104</v>
      </c>
      <c r="AI71" s="346">
        <v>81</v>
      </c>
      <c r="AJ71" s="346">
        <v>86</v>
      </c>
      <c r="AK71" s="346">
        <v>96</v>
      </c>
      <c r="AL71" s="346">
        <v>87</v>
      </c>
      <c r="AM71" s="346">
        <v>62</v>
      </c>
      <c r="AN71" s="346">
        <v>23</v>
      </c>
      <c r="AO71" s="572">
        <v>8</v>
      </c>
      <c r="AP71" s="346">
        <v>8</v>
      </c>
      <c r="AQ71" s="346" t="s">
        <v>430</v>
      </c>
      <c r="AR71" s="346" t="s">
        <v>430</v>
      </c>
      <c r="AS71" s="346" t="s">
        <v>430</v>
      </c>
      <c r="AT71" s="346" t="s">
        <v>430</v>
      </c>
      <c r="AU71" s="346">
        <v>78</v>
      </c>
      <c r="AV71" s="346">
        <v>45</v>
      </c>
      <c r="AW71" s="346">
        <v>13</v>
      </c>
      <c r="AX71" s="346">
        <v>9</v>
      </c>
      <c r="AY71" s="346">
        <v>78</v>
      </c>
      <c r="AZ71" s="584"/>
      <c r="BA71" s="467" t="s">
        <v>430</v>
      </c>
      <c r="BB71" s="348">
        <v>97.38</v>
      </c>
      <c r="BC71" s="348" t="s">
        <v>430</v>
      </c>
      <c r="BD71" s="348" t="s">
        <v>430</v>
      </c>
      <c r="BE71" s="375" t="s">
        <v>430</v>
      </c>
      <c r="BF71" s="375">
        <v>2.62</v>
      </c>
      <c r="BG71" s="374"/>
      <c r="BH71" s="594">
        <v>2.61</v>
      </c>
      <c r="BI71" s="348">
        <v>63.56</v>
      </c>
      <c r="BJ71" s="348">
        <v>5.08</v>
      </c>
      <c r="BK71" s="348">
        <v>28.73</v>
      </c>
      <c r="BL71" s="348" t="s">
        <v>430</v>
      </c>
      <c r="BM71" s="375" t="s">
        <v>430</v>
      </c>
      <c r="BN71" s="375" t="s">
        <v>430</v>
      </c>
      <c r="BO71" s="375" t="s">
        <v>430</v>
      </c>
      <c r="BP71" s="375" t="s">
        <v>430</v>
      </c>
      <c r="BQ71" s="375" t="s">
        <v>430</v>
      </c>
      <c r="BR71" s="374"/>
      <c r="BS71" s="468">
        <v>13.01861995</v>
      </c>
      <c r="BT71" s="348">
        <v>11.63607786</v>
      </c>
      <c r="BU71" s="374"/>
      <c r="BV71" s="430" t="s">
        <v>554</v>
      </c>
    </row>
    <row r="72" spans="1:74" s="428" customFormat="1" x14ac:dyDescent="0.25">
      <c r="A72" s="345" t="s">
        <v>8268</v>
      </c>
      <c r="B72" s="373"/>
      <c r="C72" s="719">
        <v>44861</v>
      </c>
      <c r="D72" s="373"/>
      <c r="E72" s="346">
        <v>377.62900000000002</v>
      </c>
      <c r="F72" s="373"/>
      <c r="G72" s="347">
        <v>12.9994</v>
      </c>
      <c r="H72" s="374"/>
      <c r="I72" s="348">
        <v>0.11</v>
      </c>
      <c r="J72" s="348">
        <v>5.98</v>
      </c>
      <c r="K72" s="348">
        <v>0.1</v>
      </c>
      <c r="L72" s="348">
        <v>0.11</v>
      </c>
      <c r="M72" s="362"/>
      <c r="N72" s="350">
        <v>6.1783000000000001</v>
      </c>
      <c r="O72" s="348">
        <v>5.0561999999999996</v>
      </c>
      <c r="P72" s="348">
        <v>5.7020999999999997</v>
      </c>
      <c r="Q72" s="348">
        <v>5.3860999999999999</v>
      </c>
      <c r="R72" s="348">
        <v>5.944</v>
      </c>
      <c r="S72" s="348">
        <v>5.7335000000000003</v>
      </c>
      <c r="T72" s="348">
        <v>6.2157</v>
      </c>
      <c r="U72" s="354">
        <v>5.9706000000000001</v>
      </c>
      <c r="V72" s="348">
        <v>5.9739000000000004</v>
      </c>
      <c r="W72" s="348">
        <v>7.1401000000000003</v>
      </c>
      <c r="X72" s="348">
        <v>7.1679000000000004</v>
      </c>
      <c r="Y72" s="375" t="s">
        <v>430</v>
      </c>
      <c r="Z72" s="348" t="s">
        <v>430</v>
      </c>
      <c r="AA72" s="348">
        <v>5.7530000000000001</v>
      </c>
      <c r="AB72" s="348">
        <v>6.4298000000000002</v>
      </c>
      <c r="AC72" s="348">
        <v>6.0278999999999998</v>
      </c>
      <c r="AD72" s="348">
        <v>6.0442</v>
      </c>
      <c r="AE72" s="348">
        <v>5.7530000000000001</v>
      </c>
      <c r="AF72" s="348">
        <v>7.3049999999999997</v>
      </c>
      <c r="AG72" s="569"/>
      <c r="AH72" s="346">
        <v>115</v>
      </c>
      <c r="AI72" s="346">
        <v>45</v>
      </c>
      <c r="AJ72" s="346">
        <v>49</v>
      </c>
      <c r="AK72" s="346">
        <v>48</v>
      </c>
      <c r="AL72" s="346">
        <v>127</v>
      </c>
      <c r="AM72" s="346">
        <v>115</v>
      </c>
      <c r="AN72" s="346">
        <v>67</v>
      </c>
      <c r="AO72" s="572">
        <v>31</v>
      </c>
      <c r="AP72" s="346">
        <v>28</v>
      </c>
      <c r="AQ72" s="346">
        <v>80</v>
      </c>
      <c r="AR72" s="346">
        <v>79</v>
      </c>
      <c r="AS72" s="346" t="s">
        <v>430</v>
      </c>
      <c r="AT72" s="346" t="s">
        <v>430</v>
      </c>
      <c r="AU72" s="346">
        <v>49</v>
      </c>
      <c r="AV72" s="346">
        <v>107</v>
      </c>
      <c r="AW72" s="346">
        <v>51</v>
      </c>
      <c r="AX72" s="346">
        <v>57</v>
      </c>
      <c r="AY72" s="346">
        <v>49</v>
      </c>
      <c r="AZ72" s="584"/>
      <c r="BA72" s="467">
        <v>48.61</v>
      </c>
      <c r="BB72" s="348">
        <v>45.95</v>
      </c>
      <c r="BC72" s="348" t="s">
        <v>430</v>
      </c>
      <c r="BD72" s="348" t="s">
        <v>430</v>
      </c>
      <c r="BE72" s="375" t="s">
        <v>430</v>
      </c>
      <c r="BF72" s="375">
        <v>5.44</v>
      </c>
      <c r="BG72" s="374"/>
      <c r="BH72" s="594">
        <v>5.43</v>
      </c>
      <c r="BI72" s="348" t="s">
        <v>430</v>
      </c>
      <c r="BJ72" s="348" t="s">
        <v>430</v>
      </c>
      <c r="BK72" s="348">
        <v>45.95</v>
      </c>
      <c r="BL72" s="348" t="s">
        <v>430</v>
      </c>
      <c r="BM72" s="375">
        <v>48.61</v>
      </c>
      <c r="BN72" s="375" t="s">
        <v>430</v>
      </c>
      <c r="BO72" s="375" t="s">
        <v>430</v>
      </c>
      <c r="BP72" s="375" t="s">
        <v>430</v>
      </c>
      <c r="BQ72" s="375" t="s">
        <v>430</v>
      </c>
      <c r="BR72" s="374"/>
      <c r="BS72" s="468" t="s">
        <v>430</v>
      </c>
      <c r="BT72" s="348" t="s">
        <v>430</v>
      </c>
      <c r="BU72" s="374"/>
      <c r="BV72" s="430" t="s">
        <v>554</v>
      </c>
    </row>
    <row r="73" spans="1:74" s="428" customFormat="1" x14ac:dyDescent="0.25">
      <c r="A73" s="345" t="s">
        <v>8269</v>
      </c>
      <c r="B73" s="373"/>
      <c r="C73" s="719">
        <v>46093</v>
      </c>
      <c r="D73" s="373"/>
      <c r="E73" s="346">
        <v>388.71600000000001</v>
      </c>
      <c r="F73" s="373"/>
      <c r="G73" s="347">
        <v>10.268800000000001</v>
      </c>
      <c r="H73" s="374"/>
      <c r="I73" s="348">
        <v>0.41</v>
      </c>
      <c r="J73" s="348">
        <v>6.9</v>
      </c>
      <c r="K73" s="348">
        <v>0.38</v>
      </c>
      <c r="L73" s="348">
        <v>0.41</v>
      </c>
      <c r="M73" s="362"/>
      <c r="N73" s="350">
        <v>7.1102999999999996</v>
      </c>
      <c r="O73" s="348">
        <v>0.82940000000000003</v>
      </c>
      <c r="P73" s="348">
        <v>3.9636999999999998</v>
      </c>
      <c r="Q73" s="348">
        <v>1.931</v>
      </c>
      <c r="R73" s="348">
        <v>7.6184000000000003</v>
      </c>
      <c r="S73" s="348">
        <v>6.6590999999999996</v>
      </c>
      <c r="T73" s="348" t="s">
        <v>430</v>
      </c>
      <c r="U73" s="354" t="s">
        <v>430</v>
      </c>
      <c r="V73" s="348" t="s">
        <v>430</v>
      </c>
      <c r="W73" s="348" t="s">
        <v>430</v>
      </c>
      <c r="X73" s="348" t="s">
        <v>430</v>
      </c>
      <c r="Y73" s="375" t="s">
        <v>430</v>
      </c>
      <c r="Z73" s="348" t="s">
        <v>430</v>
      </c>
      <c r="AA73" s="348">
        <v>4.4070999999999998</v>
      </c>
      <c r="AB73" s="348">
        <v>7.8705999999999996</v>
      </c>
      <c r="AC73" s="348" t="s">
        <v>430</v>
      </c>
      <c r="AD73" s="348" t="s">
        <v>430</v>
      </c>
      <c r="AE73" s="348">
        <v>4.4070999999999998</v>
      </c>
      <c r="AF73" s="348">
        <v>7.7866999999999997</v>
      </c>
      <c r="AG73" s="569"/>
      <c r="AH73" s="346">
        <v>107</v>
      </c>
      <c r="AI73" s="346">
        <v>79</v>
      </c>
      <c r="AJ73" s="346">
        <v>84</v>
      </c>
      <c r="AK73" s="346">
        <v>100</v>
      </c>
      <c r="AL73" s="346">
        <v>93</v>
      </c>
      <c r="AM73" s="346">
        <v>68</v>
      </c>
      <c r="AN73" s="346" t="s">
        <v>430</v>
      </c>
      <c r="AO73" s="572" t="s">
        <v>430</v>
      </c>
      <c r="AP73" s="346" t="s">
        <v>430</v>
      </c>
      <c r="AQ73" s="346" t="s">
        <v>430</v>
      </c>
      <c r="AR73" s="346" t="s">
        <v>430</v>
      </c>
      <c r="AS73" s="346" t="s">
        <v>430</v>
      </c>
      <c r="AT73" s="346" t="s">
        <v>430</v>
      </c>
      <c r="AU73" s="346">
        <v>85</v>
      </c>
      <c r="AV73" s="346">
        <v>50</v>
      </c>
      <c r="AW73" s="346" t="s">
        <v>430</v>
      </c>
      <c r="AX73" s="346" t="s">
        <v>430</v>
      </c>
      <c r="AY73" s="346">
        <v>85</v>
      </c>
      <c r="AZ73" s="584"/>
      <c r="BA73" s="467" t="s">
        <v>430</v>
      </c>
      <c r="BB73" s="348">
        <v>104.05</v>
      </c>
      <c r="BC73" s="348" t="s">
        <v>430</v>
      </c>
      <c r="BD73" s="348" t="s">
        <v>430</v>
      </c>
      <c r="BE73" s="375" t="s">
        <v>430</v>
      </c>
      <c r="BF73" s="375">
        <v>-4.05</v>
      </c>
      <c r="BG73" s="374"/>
      <c r="BH73" s="594">
        <v>-4.09</v>
      </c>
      <c r="BI73" s="348">
        <v>68.180000000000007</v>
      </c>
      <c r="BJ73" s="348" t="s">
        <v>430</v>
      </c>
      <c r="BK73" s="348">
        <v>35.869999999999997</v>
      </c>
      <c r="BL73" s="348" t="s">
        <v>430</v>
      </c>
      <c r="BM73" s="375" t="s">
        <v>430</v>
      </c>
      <c r="BN73" s="375" t="s">
        <v>430</v>
      </c>
      <c r="BO73" s="375" t="s">
        <v>430</v>
      </c>
      <c r="BP73" s="375" t="s">
        <v>430</v>
      </c>
      <c r="BQ73" s="375" t="s">
        <v>430</v>
      </c>
      <c r="BR73" s="374"/>
      <c r="BS73" s="468">
        <v>16.497879751649801</v>
      </c>
      <c r="BT73" s="348">
        <v>6.1472237006147203</v>
      </c>
      <c r="BU73" s="374"/>
      <c r="BV73" s="430" t="s">
        <v>554</v>
      </c>
    </row>
    <row r="74" spans="1:74" s="428" customFormat="1" x14ac:dyDescent="0.25">
      <c r="A74" s="345" t="s">
        <v>8270</v>
      </c>
      <c r="B74" s="373"/>
      <c r="C74" s="719">
        <v>44901</v>
      </c>
      <c r="D74" s="373"/>
      <c r="E74" s="346">
        <v>354.95100000000002</v>
      </c>
      <c r="F74" s="373"/>
      <c r="G74" s="347">
        <v>12.897500000000001</v>
      </c>
      <c r="H74" s="374"/>
      <c r="I74" s="348">
        <v>0.99</v>
      </c>
      <c r="J74" s="348">
        <v>5.76</v>
      </c>
      <c r="K74" s="348">
        <v>0.94</v>
      </c>
      <c r="L74" s="348">
        <v>0.96</v>
      </c>
      <c r="M74" s="362"/>
      <c r="N74" s="350">
        <v>17.2712</v>
      </c>
      <c r="O74" s="348">
        <v>6.0403000000000002</v>
      </c>
      <c r="P74" s="348">
        <v>5.7877000000000001</v>
      </c>
      <c r="Q74" s="348">
        <v>5.4489999999999998</v>
      </c>
      <c r="R74" s="348">
        <v>6.8777999999999997</v>
      </c>
      <c r="S74" s="348">
        <v>5.8625999999999996</v>
      </c>
      <c r="T74" s="348">
        <v>5.4962999999999997</v>
      </c>
      <c r="U74" s="354">
        <v>5.3933</v>
      </c>
      <c r="V74" s="348">
        <v>5.5312000000000001</v>
      </c>
      <c r="W74" s="348">
        <v>7.2496</v>
      </c>
      <c r="X74" s="348">
        <v>7.3000999999999996</v>
      </c>
      <c r="Y74" s="375" t="s">
        <v>430</v>
      </c>
      <c r="Z74" s="348" t="s">
        <v>430</v>
      </c>
      <c r="AA74" s="348">
        <v>3.8801999999999999</v>
      </c>
      <c r="AB74" s="348">
        <v>5.8838999999999997</v>
      </c>
      <c r="AC74" s="348">
        <v>5.3992000000000004</v>
      </c>
      <c r="AD74" s="348">
        <v>5.5819000000000001</v>
      </c>
      <c r="AE74" s="348">
        <v>3.8801999999999999</v>
      </c>
      <c r="AF74" s="348">
        <v>7.3007999999999997</v>
      </c>
      <c r="AG74" s="569"/>
      <c r="AH74" s="346">
        <v>68</v>
      </c>
      <c r="AI74" s="346">
        <v>35</v>
      </c>
      <c r="AJ74" s="346">
        <v>48</v>
      </c>
      <c r="AK74" s="346">
        <v>47</v>
      </c>
      <c r="AL74" s="346">
        <v>114</v>
      </c>
      <c r="AM74" s="346">
        <v>107</v>
      </c>
      <c r="AN74" s="346">
        <v>115</v>
      </c>
      <c r="AO74" s="572">
        <v>97</v>
      </c>
      <c r="AP74" s="346">
        <v>69</v>
      </c>
      <c r="AQ74" s="346">
        <v>68</v>
      </c>
      <c r="AR74" s="346">
        <v>69</v>
      </c>
      <c r="AS74" s="346" t="s">
        <v>430</v>
      </c>
      <c r="AT74" s="346" t="s">
        <v>430</v>
      </c>
      <c r="AU74" s="346">
        <v>107</v>
      </c>
      <c r="AV74" s="346">
        <v>119</v>
      </c>
      <c r="AW74" s="346">
        <v>99</v>
      </c>
      <c r="AX74" s="346">
        <v>108</v>
      </c>
      <c r="AY74" s="346">
        <v>107</v>
      </c>
      <c r="AZ74" s="584"/>
      <c r="BA74" s="467">
        <v>98.08</v>
      </c>
      <c r="BB74" s="348" t="s">
        <v>430</v>
      </c>
      <c r="BC74" s="348" t="s">
        <v>430</v>
      </c>
      <c r="BD74" s="348" t="s">
        <v>430</v>
      </c>
      <c r="BE74" s="375" t="s">
        <v>430</v>
      </c>
      <c r="BF74" s="375">
        <v>1.92</v>
      </c>
      <c r="BG74" s="374"/>
      <c r="BH74" s="594">
        <v>1.91</v>
      </c>
      <c r="BI74" s="348" t="s">
        <v>430</v>
      </c>
      <c r="BJ74" s="348" t="s">
        <v>430</v>
      </c>
      <c r="BK74" s="348" t="s">
        <v>430</v>
      </c>
      <c r="BL74" s="348" t="s">
        <v>430</v>
      </c>
      <c r="BM74" s="375">
        <v>98.08</v>
      </c>
      <c r="BN74" s="375" t="s">
        <v>430</v>
      </c>
      <c r="BO74" s="375" t="s">
        <v>430</v>
      </c>
      <c r="BP74" s="375" t="s">
        <v>430</v>
      </c>
      <c r="BQ74" s="375" t="s">
        <v>430</v>
      </c>
      <c r="BR74" s="374"/>
      <c r="BS74" s="468" t="s">
        <v>430</v>
      </c>
      <c r="BT74" s="348" t="s">
        <v>430</v>
      </c>
      <c r="BU74" s="374"/>
      <c r="BV74" s="430" t="s">
        <v>554</v>
      </c>
    </row>
    <row r="75" spans="1:74" s="428" customFormat="1" ht="11" x14ac:dyDescent="0.3">
      <c r="A75" s="841" t="s">
        <v>8271</v>
      </c>
      <c r="B75" s="842"/>
      <c r="C75" s="843">
        <v>45723</v>
      </c>
      <c r="D75" s="842"/>
      <c r="E75" s="844">
        <v>310.649</v>
      </c>
      <c r="F75" s="842"/>
      <c r="G75" s="845">
        <v>10.969900000000001</v>
      </c>
      <c r="H75" s="847"/>
      <c r="I75" s="846">
        <v>0.38</v>
      </c>
      <c r="J75" s="846">
        <v>6.81</v>
      </c>
      <c r="K75" s="846">
        <v>0.37</v>
      </c>
      <c r="L75" s="846">
        <v>0.38</v>
      </c>
      <c r="M75" s="851"/>
      <c r="N75" s="848">
        <v>6.3228999999999997</v>
      </c>
      <c r="O75" s="846">
        <v>0.3327</v>
      </c>
      <c r="P75" s="846">
        <v>3.7578</v>
      </c>
      <c r="Q75" s="846">
        <v>1.9741</v>
      </c>
      <c r="R75" s="846">
        <v>7.3082000000000003</v>
      </c>
      <c r="S75" s="846">
        <v>6.5061</v>
      </c>
      <c r="T75" s="846">
        <v>7.1612</v>
      </c>
      <c r="U75" s="856">
        <v>6.6422999999999996</v>
      </c>
      <c r="V75" s="846">
        <v>6.5762999999999998</v>
      </c>
      <c r="W75" s="846" t="s">
        <v>430</v>
      </c>
      <c r="X75" s="846" t="s">
        <v>430</v>
      </c>
      <c r="Y75" s="852" t="s">
        <v>430</v>
      </c>
      <c r="Z75" s="846" t="s">
        <v>430</v>
      </c>
      <c r="AA75" s="846">
        <v>4.2919</v>
      </c>
      <c r="AB75" s="846">
        <v>7.7601000000000004</v>
      </c>
      <c r="AC75" s="846">
        <v>6.75</v>
      </c>
      <c r="AD75" s="846">
        <v>6.6192000000000002</v>
      </c>
      <c r="AE75" s="846">
        <v>4.2919</v>
      </c>
      <c r="AF75" s="846">
        <v>7.0495000000000001</v>
      </c>
      <c r="AG75" s="936"/>
      <c r="AH75" s="844">
        <v>113</v>
      </c>
      <c r="AI75" s="844">
        <v>84</v>
      </c>
      <c r="AJ75" s="844">
        <v>91</v>
      </c>
      <c r="AK75" s="844">
        <v>99</v>
      </c>
      <c r="AL75" s="844">
        <v>103</v>
      </c>
      <c r="AM75" s="844">
        <v>79</v>
      </c>
      <c r="AN75" s="844">
        <v>29</v>
      </c>
      <c r="AO75" s="937">
        <v>10</v>
      </c>
      <c r="AP75" s="844">
        <v>9</v>
      </c>
      <c r="AQ75" s="844" t="s">
        <v>430</v>
      </c>
      <c r="AR75" s="844" t="s">
        <v>430</v>
      </c>
      <c r="AS75" s="844" t="s">
        <v>430</v>
      </c>
      <c r="AT75" s="844" t="s">
        <v>430</v>
      </c>
      <c r="AU75" s="844">
        <v>90</v>
      </c>
      <c r="AV75" s="844">
        <v>55</v>
      </c>
      <c r="AW75" s="844">
        <v>22</v>
      </c>
      <c r="AX75" s="844">
        <v>11</v>
      </c>
      <c r="AY75" s="844">
        <v>90</v>
      </c>
      <c r="AZ75" s="938"/>
      <c r="BA75" s="853" t="s">
        <v>430</v>
      </c>
      <c r="BB75" s="846">
        <v>96.04</v>
      </c>
      <c r="BC75" s="846" t="s">
        <v>430</v>
      </c>
      <c r="BD75" s="846" t="s">
        <v>430</v>
      </c>
      <c r="BE75" s="852" t="s">
        <v>430</v>
      </c>
      <c r="BF75" s="852">
        <v>3.96</v>
      </c>
      <c r="BG75" s="847"/>
      <c r="BH75" s="939">
        <v>3.96</v>
      </c>
      <c r="BI75" s="846">
        <v>52.09</v>
      </c>
      <c r="BJ75" s="846">
        <v>2.9</v>
      </c>
      <c r="BK75" s="846">
        <v>41.05</v>
      </c>
      <c r="BL75" s="846" t="s">
        <v>430</v>
      </c>
      <c r="BM75" s="852" t="s">
        <v>430</v>
      </c>
      <c r="BN75" s="852" t="s">
        <v>430</v>
      </c>
      <c r="BO75" s="852" t="s">
        <v>430</v>
      </c>
      <c r="BP75" s="852" t="s">
        <v>430</v>
      </c>
      <c r="BQ75" s="852" t="s">
        <v>430</v>
      </c>
      <c r="BR75" s="847"/>
      <c r="BS75" s="854">
        <v>7.2971158278108597</v>
      </c>
      <c r="BT75" s="846">
        <v>10.2644962769206</v>
      </c>
      <c r="BU75" s="847"/>
      <c r="BV75" s="906" t="s">
        <v>554</v>
      </c>
    </row>
    <row r="76" spans="1:74" s="428" customFormat="1" x14ac:dyDescent="0.25">
      <c r="A76" s="345" t="s">
        <v>8272</v>
      </c>
      <c r="B76" s="373"/>
      <c r="C76" s="719">
        <v>44950</v>
      </c>
      <c r="D76" s="373"/>
      <c r="E76" s="346">
        <v>334.88600000000002</v>
      </c>
      <c r="F76" s="373"/>
      <c r="G76" s="347">
        <v>12.8871</v>
      </c>
      <c r="H76" s="374"/>
      <c r="I76" s="348">
        <v>1.76</v>
      </c>
      <c r="J76" s="348">
        <v>6.4751899999999996</v>
      </c>
      <c r="K76" s="348">
        <v>1.6</v>
      </c>
      <c r="L76" s="348">
        <v>1.65</v>
      </c>
      <c r="M76" s="362"/>
      <c r="N76" s="350">
        <v>32.316699999999997</v>
      </c>
      <c r="O76" s="348">
        <v>11.7181</v>
      </c>
      <c r="P76" s="348">
        <v>9.4852000000000007</v>
      </c>
      <c r="Q76" s="348">
        <v>6.2866</v>
      </c>
      <c r="R76" s="348">
        <v>8.9014000000000006</v>
      </c>
      <c r="S76" s="348">
        <v>6.8437999999999999</v>
      </c>
      <c r="T76" s="348">
        <v>5.7553999999999998</v>
      </c>
      <c r="U76" s="354">
        <v>5.5461999999999998</v>
      </c>
      <c r="V76" s="348">
        <v>5.3056999999999999</v>
      </c>
      <c r="W76" s="348">
        <v>7.5179999999999998</v>
      </c>
      <c r="X76" s="348">
        <v>7.4931000000000001</v>
      </c>
      <c r="Y76" s="375" t="s">
        <v>430</v>
      </c>
      <c r="Z76" s="348" t="s">
        <v>430</v>
      </c>
      <c r="AA76" s="348">
        <v>7.3878000000000004</v>
      </c>
      <c r="AB76" s="348">
        <v>7.5678999999999998</v>
      </c>
      <c r="AC76" s="348">
        <v>5.1603000000000003</v>
      </c>
      <c r="AD76" s="348">
        <v>5.8608000000000002</v>
      </c>
      <c r="AE76" s="348">
        <v>7.3878000000000004</v>
      </c>
      <c r="AF76" s="348">
        <v>7.5682</v>
      </c>
      <c r="AG76" s="569"/>
      <c r="AH76" s="346">
        <v>28</v>
      </c>
      <c r="AI76" s="346">
        <v>15</v>
      </c>
      <c r="AJ76" s="346">
        <v>20</v>
      </c>
      <c r="AK76" s="346">
        <v>32</v>
      </c>
      <c r="AL76" s="346">
        <v>42</v>
      </c>
      <c r="AM76" s="346">
        <v>57</v>
      </c>
      <c r="AN76" s="346">
        <v>96</v>
      </c>
      <c r="AO76" s="572">
        <v>78</v>
      </c>
      <c r="AP76" s="346">
        <v>78</v>
      </c>
      <c r="AQ76" s="346">
        <v>35</v>
      </c>
      <c r="AR76" s="346">
        <v>41</v>
      </c>
      <c r="AS76" s="346" t="s">
        <v>430</v>
      </c>
      <c r="AT76" s="346" t="s">
        <v>430</v>
      </c>
      <c r="AU76" s="346">
        <v>29</v>
      </c>
      <c r="AV76" s="346">
        <v>68</v>
      </c>
      <c r="AW76" s="346">
        <v>116</v>
      </c>
      <c r="AX76" s="346">
        <v>78</v>
      </c>
      <c r="AY76" s="346">
        <v>29</v>
      </c>
      <c r="AZ76" s="584"/>
      <c r="BA76" s="467">
        <v>97.82</v>
      </c>
      <c r="BB76" s="348" t="s">
        <v>430</v>
      </c>
      <c r="BC76" s="348" t="s">
        <v>430</v>
      </c>
      <c r="BD76" s="348" t="s">
        <v>430</v>
      </c>
      <c r="BE76" s="375" t="s">
        <v>430</v>
      </c>
      <c r="BF76" s="375">
        <v>2.1800000000000002</v>
      </c>
      <c r="BG76" s="374"/>
      <c r="BH76" s="594">
        <v>2.1800000000000002</v>
      </c>
      <c r="BI76" s="348" t="s">
        <v>430</v>
      </c>
      <c r="BJ76" s="348" t="s">
        <v>430</v>
      </c>
      <c r="BK76" s="348" t="s">
        <v>430</v>
      </c>
      <c r="BL76" s="348" t="s">
        <v>430</v>
      </c>
      <c r="BM76" s="375">
        <v>97.82</v>
      </c>
      <c r="BN76" s="375" t="s">
        <v>430</v>
      </c>
      <c r="BO76" s="375" t="s">
        <v>430</v>
      </c>
      <c r="BP76" s="375" t="s">
        <v>430</v>
      </c>
      <c r="BQ76" s="375" t="s">
        <v>430</v>
      </c>
      <c r="BR76" s="374"/>
      <c r="BS76" s="468" t="s">
        <v>430</v>
      </c>
      <c r="BT76" s="348" t="s">
        <v>430</v>
      </c>
      <c r="BU76" s="374"/>
      <c r="BV76" s="430" t="s">
        <v>554</v>
      </c>
    </row>
    <row r="77" spans="1:74" s="428" customFormat="1" x14ac:dyDescent="0.25">
      <c r="A77" s="345" t="s">
        <v>8273</v>
      </c>
      <c r="B77" s="373"/>
      <c r="C77" s="719">
        <v>44889</v>
      </c>
      <c r="D77" s="373"/>
      <c r="E77" s="346">
        <v>332.45499999999998</v>
      </c>
      <c r="F77" s="373"/>
      <c r="G77" s="347">
        <v>13.074299999999999</v>
      </c>
      <c r="H77" s="374"/>
      <c r="I77" s="348">
        <v>1.67</v>
      </c>
      <c r="J77" s="348">
        <v>6.52</v>
      </c>
      <c r="K77" s="348">
        <v>1.51</v>
      </c>
      <c r="L77" s="348">
        <v>1.56</v>
      </c>
      <c r="M77" s="362"/>
      <c r="N77" s="350">
        <v>31.573899999999998</v>
      </c>
      <c r="O77" s="348">
        <v>9.1265000000000001</v>
      </c>
      <c r="P77" s="348">
        <v>8.4687000000000001</v>
      </c>
      <c r="Q77" s="348">
        <v>5.7156000000000002</v>
      </c>
      <c r="R77" s="348">
        <v>8.6313999999999993</v>
      </c>
      <c r="S77" s="348">
        <v>6.8837999999999999</v>
      </c>
      <c r="T77" s="348">
        <v>5.8388</v>
      </c>
      <c r="U77" s="354">
        <v>5.65</v>
      </c>
      <c r="V77" s="348">
        <v>5.3503999999999996</v>
      </c>
      <c r="W77" s="348">
        <v>7.5171999999999999</v>
      </c>
      <c r="X77" s="348">
        <v>7.5221</v>
      </c>
      <c r="Y77" s="375" t="s">
        <v>430</v>
      </c>
      <c r="Z77" s="348" t="s">
        <v>430</v>
      </c>
      <c r="AA77" s="348">
        <v>6.7900999999999998</v>
      </c>
      <c r="AB77" s="348">
        <v>7.1642000000000001</v>
      </c>
      <c r="AC77" s="348">
        <v>5.3181000000000003</v>
      </c>
      <c r="AD77" s="348">
        <v>5.9189999999999996</v>
      </c>
      <c r="AE77" s="348">
        <v>6.7900999999999998</v>
      </c>
      <c r="AF77" s="348">
        <v>7.6340000000000003</v>
      </c>
      <c r="AG77" s="569"/>
      <c r="AH77" s="346">
        <v>30</v>
      </c>
      <c r="AI77" s="346">
        <v>20</v>
      </c>
      <c r="AJ77" s="346">
        <v>33</v>
      </c>
      <c r="AK77" s="346">
        <v>43</v>
      </c>
      <c r="AL77" s="346">
        <v>49</v>
      </c>
      <c r="AM77" s="346">
        <v>52</v>
      </c>
      <c r="AN77" s="346">
        <v>93</v>
      </c>
      <c r="AO77" s="572">
        <v>61</v>
      </c>
      <c r="AP77" s="346">
        <v>77</v>
      </c>
      <c r="AQ77" s="346">
        <v>37</v>
      </c>
      <c r="AR77" s="346">
        <v>36</v>
      </c>
      <c r="AS77" s="346" t="s">
        <v>430</v>
      </c>
      <c r="AT77" s="346" t="s">
        <v>430</v>
      </c>
      <c r="AU77" s="346">
        <v>34</v>
      </c>
      <c r="AV77" s="346">
        <v>86</v>
      </c>
      <c r="AW77" s="346">
        <v>104</v>
      </c>
      <c r="AX77" s="346">
        <v>73</v>
      </c>
      <c r="AY77" s="346">
        <v>34</v>
      </c>
      <c r="AZ77" s="584"/>
      <c r="BA77" s="467">
        <v>97.36</v>
      </c>
      <c r="BB77" s="348" t="s">
        <v>430</v>
      </c>
      <c r="BC77" s="348" t="s">
        <v>430</v>
      </c>
      <c r="BD77" s="348" t="s">
        <v>430</v>
      </c>
      <c r="BE77" s="375" t="s">
        <v>430</v>
      </c>
      <c r="BF77" s="375">
        <v>2.64</v>
      </c>
      <c r="BG77" s="374"/>
      <c r="BH77" s="594">
        <v>2.59</v>
      </c>
      <c r="BI77" s="348" t="s">
        <v>430</v>
      </c>
      <c r="BJ77" s="348" t="s">
        <v>430</v>
      </c>
      <c r="BK77" s="348" t="s">
        <v>430</v>
      </c>
      <c r="BL77" s="348" t="s">
        <v>430</v>
      </c>
      <c r="BM77" s="375">
        <v>97.36</v>
      </c>
      <c r="BN77" s="375" t="s">
        <v>430</v>
      </c>
      <c r="BO77" s="375" t="s">
        <v>430</v>
      </c>
      <c r="BP77" s="375" t="s">
        <v>430</v>
      </c>
      <c r="BQ77" s="375" t="s">
        <v>430</v>
      </c>
      <c r="BR77" s="374"/>
      <c r="BS77" s="468" t="s">
        <v>430</v>
      </c>
      <c r="BT77" s="348" t="s">
        <v>430</v>
      </c>
      <c r="BU77" s="374"/>
      <c r="BV77" s="430" t="s">
        <v>554</v>
      </c>
    </row>
    <row r="78" spans="1:74" s="428" customFormat="1" x14ac:dyDescent="0.25">
      <c r="A78" s="345" t="s">
        <v>8274</v>
      </c>
      <c r="B78" s="373"/>
      <c r="C78" s="719">
        <v>44854</v>
      </c>
      <c r="D78" s="373"/>
      <c r="E78" s="889">
        <v>315.58</v>
      </c>
      <c r="F78" s="373"/>
      <c r="G78" s="347" t="s">
        <v>430</v>
      </c>
      <c r="H78" s="374"/>
      <c r="I78" s="904">
        <v>1.0959999999999999E-2</v>
      </c>
      <c r="J78" s="904">
        <v>5.15</v>
      </c>
      <c r="K78" s="904">
        <v>1.0959999999999999E-2</v>
      </c>
      <c r="L78" s="904">
        <v>1.0959999999999999E-2</v>
      </c>
      <c r="M78" s="362"/>
      <c r="N78" s="350" t="s">
        <v>430</v>
      </c>
      <c r="O78" s="348" t="s">
        <v>430</v>
      </c>
      <c r="P78" s="348" t="s">
        <v>430</v>
      </c>
      <c r="Q78" s="348" t="s">
        <v>430</v>
      </c>
      <c r="R78" s="348" t="s">
        <v>430</v>
      </c>
      <c r="S78" s="348" t="s">
        <v>430</v>
      </c>
      <c r="T78" s="348" t="s">
        <v>430</v>
      </c>
      <c r="U78" s="354"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t="s">
        <v>430</v>
      </c>
      <c r="AI78" s="346" t="s">
        <v>430</v>
      </c>
      <c r="AJ78" s="346" t="s">
        <v>430</v>
      </c>
      <c r="AK78" s="346" t="s">
        <v>430</v>
      </c>
      <c r="AL78" s="346" t="s">
        <v>430</v>
      </c>
      <c r="AM78" s="346" t="s">
        <v>430</v>
      </c>
      <c r="AN78" s="346" t="s">
        <v>430</v>
      </c>
      <c r="AO78" s="572" t="s">
        <v>430</v>
      </c>
      <c r="AP78" s="346" t="s">
        <v>430</v>
      </c>
      <c r="AQ78" s="346" t="s">
        <v>430</v>
      </c>
      <c r="AR78" s="346" t="s">
        <v>430</v>
      </c>
      <c r="AS78" s="346" t="s">
        <v>430</v>
      </c>
      <c r="AT78" s="346" t="s">
        <v>430</v>
      </c>
      <c r="AU78" s="346" t="s">
        <v>430</v>
      </c>
      <c r="AV78" s="346" t="s">
        <v>430</v>
      </c>
      <c r="AW78" s="346" t="s">
        <v>430</v>
      </c>
      <c r="AX78" s="346" t="s">
        <v>430</v>
      </c>
      <c r="AY78" s="346" t="s">
        <v>430</v>
      </c>
      <c r="AZ78" s="584"/>
      <c r="BA78" s="467" t="s">
        <v>430</v>
      </c>
      <c r="BB78" s="348" t="s">
        <v>430</v>
      </c>
      <c r="BC78" s="348" t="s">
        <v>430</v>
      </c>
      <c r="BD78" s="348" t="s">
        <v>430</v>
      </c>
      <c r="BE78" s="375" t="s">
        <v>430</v>
      </c>
      <c r="BF78" s="951">
        <v>100</v>
      </c>
      <c r="BG78" s="374"/>
      <c r="BH78" s="952">
        <v>99.4</v>
      </c>
      <c r="BI78" s="348" t="s">
        <v>430</v>
      </c>
      <c r="BJ78" s="348" t="s">
        <v>430</v>
      </c>
      <c r="BK78" s="348" t="s">
        <v>430</v>
      </c>
      <c r="BL78" s="348" t="s">
        <v>430</v>
      </c>
      <c r="BM78" s="375" t="s">
        <v>430</v>
      </c>
      <c r="BN78" s="375" t="s">
        <v>430</v>
      </c>
      <c r="BO78" s="375" t="s">
        <v>430</v>
      </c>
      <c r="BP78" s="375" t="s">
        <v>430</v>
      </c>
      <c r="BQ78" s="375" t="s">
        <v>430</v>
      </c>
      <c r="BR78" s="374"/>
      <c r="BS78" s="468" t="s">
        <v>430</v>
      </c>
      <c r="BT78" s="348" t="s">
        <v>430</v>
      </c>
      <c r="BU78" s="374"/>
      <c r="BV78" s="430" t="s">
        <v>554</v>
      </c>
    </row>
    <row r="79" spans="1:74" s="428" customFormat="1" x14ac:dyDescent="0.25">
      <c r="A79" s="345" t="s">
        <v>8275</v>
      </c>
      <c r="B79" s="373"/>
      <c r="C79" s="719">
        <v>44977</v>
      </c>
      <c r="D79" s="373"/>
      <c r="E79" s="346">
        <v>312.44099999999997</v>
      </c>
      <c r="F79" s="373"/>
      <c r="G79" s="347">
        <v>12.940099999999999</v>
      </c>
      <c r="H79" s="374"/>
      <c r="I79" s="348">
        <v>2.72</v>
      </c>
      <c r="J79" s="348">
        <v>6.71</v>
      </c>
      <c r="K79" s="348">
        <v>2.38</v>
      </c>
      <c r="L79" s="348">
        <v>2.46</v>
      </c>
      <c r="M79" s="362"/>
      <c r="N79" s="350">
        <v>9.3106000000000009</v>
      </c>
      <c r="O79" s="348">
        <v>-2.4441000000000002</v>
      </c>
      <c r="P79" s="348">
        <v>9.3653999999999993</v>
      </c>
      <c r="Q79" s="348">
        <v>6.3013000000000003</v>
      </c>
      <c r="R79" s="348">
        <v>7.7686000000000002</v>
      </c>
      <c r="S79" s="348">
        <v>7.9565999999999999</v>
      </c>
      <c r="T79" s="348">
        <v>5.8597999999999999</v>
      </c>
      <c r="U79" s="354">
        <v>5.6089000000000002</v>
      </c>
      <c r="V79" s="348">
        <v>5.2664999999999997</v>
      </c>
      <c r="W79" s="348">
        <v>7.6837999999999997</v>
      </c>
      <c r="X79" s="348">
        <v>7.6139999999999999</v>
      </c>
      <c r="Y79" s="375" t="s">
        <v>430</v>
      </c>
      <c r="Z79" s="348" t="s">
        <v>430</v>
      </c>
      <c r="AA79" s="348">
        <v>4.3273999999999999</v>
      </c>
      <c r="AB79" s="348">
        <v>7.8680000000000003</v>
      </c>
      <c r="AC79" s="348">
        <v>5.5053000000000001</v>
      </c>
      <c r="AD79" s="348">
        <v>5.8581000000000003</v>
      </c>
      <c r="AE79" s="348">
        <v>4.3273999999999999</v>
      </c>
      <c r="AF79" s="348">
        <v>7.8689</v>
      </c>
      <c r="AG79" s="569"/>
      <c r="AH79" s="346">
        <v>98</v>
      </c>
      <c r="AI79" s="346">
        <v>105</v>
      </c>
      <c r="AJ79" s="346">
        <v>21</v>
      </c>
      <c r="AK79" s="346">
        <v>31</v>
      </c>
      <c r="AL79" s="346">
        <v>86</v>
      </c>
      <c r="AM79" s="346">
        <v>33</v>
      </c>
      <c r="AN79" s="346">
        <v>91</v>
      </c>
      <c r="AO79" s="572">
        <v>63</v>
      </c>
      <c r="AP79" s="346">
        <v>84</v>
      </c>
      <c r="AQ79" s="346">
        <v>20</v>
      </c>
      <c r="AR79" s="346">
        <v>26</v>
      </c>
      <c r="AS79" s="346" t="s">
        <v>430</v>
      </c>
      <c r="AT79" s="346" t="s">
        <v>430</v>
      </c>
      <c r="AU79" s="346">
        <v>87</v>
      </c>
      <c r="AV79" s="346">
        <v>51</v>
      </c>
      <c r="AW79" s="346">
        <v>92</v>
      </c>
      <c r="AX79" s="346">
        <v>81</v>
      </c>
      <c r="AY79" s="346">
        <v>87</v>
      </c>
      <c r="AZ79" s="584"/>
      <c r="BA79" s="467">
        <v>97.52</v>
      </c>
      <c r="BB79" s="348" t="s">
        <v>430</v>
      </c>
      <c r="BC79" s="348" t="s">
        <v>430</v>
      </c>
      <c r="BD79" s="348" t="s">
        <v>430</v>
      </c>
      <c r="BE79" s="375" t="s">
        <v>430</v>
      </c>
      <c r="BF79" s="375">
        <v>2.48</v>
      </c>
      <c r="BG79" s="374"/>
      <c r="BH79" s="594">
        <v>2.48</v>
      </c>
      <c r="BI79" s="348" t="s">
        <v>430</v>
      </c>
      <c r="BJ79" s="348" t="s">
        <v>430</v>
      </c>
      <c r="BK79" s="348" t="s">
        <v>430</v>
      </c>
      <c r="BL79" s="348" t="s">
        <v>430</v>
      </c>
      <c r="BM79" s="375">
        <v>97.52</v>
      </c>
      <c r="BN79" s="375" t="s">
        <v>430</v>
      </c>
      <c r="BO79" s="375" t="s">
        <v>430</v>
      </c>
      <c r="BP79" s="375" t="s">
        <v>430</v>
      </c>
      <c r="BQ79" s="375" t="s">
        <v>430</v>
      </c>
      <c r="BR79" s="374"/>
      <c r="BS79" s="468" t="s">
        <v>430</v>
      </c>
      <c r="BT79" s="348" t="s">
        <v>430</v>
      </c>
      <c r="BU79" s="374"/>
      <c r="BV79" s="430" t="s">
        <v>554</v>
      </c>
    </row>
    <row r="80" spans="1:74" s="428" customFormat="1" x14ac:dyDescent="0.25">
      <c r="A80" s="345" t="s">
        <v>8276</v>
      </c>
      <c r="B80" s="373"/>
      <c r="C80" s="719">
        <v>44951</v>
      </c>
      <c r="D80" s="373"/>
      <c r="E80" s="346">
        <v>284.57900000000001</v>
      </c>
      <c r="F80" s="373"/>
      <c r="G80" s="347">
        <v>13.108700000000001</v>
      </c>
      <c r="H80" s="374"/>
      <c r="I80" s="348">
        <v>6.2346599999999999</v>
      </c>
      <c r="J80" s="348">
        <v>6.9027000000000003</v>
      </c>
      <c r="K80" s="348">
        <v>4.7817600000000002</v>
      </c>
      <c r="L80" s="348">
        <v>4.94808</v>
      </c>
      <c r="M80" s="362"/>
      <c r="N80" s="350">
        <v>30.9331</v>
      </c>
      <c r="O80" s="348">
        <v>-8.7181999999999995</v>
      </c>
      <c r="P80" s="348">
        <v>-1.6700999999999999</v>
      </c>
      <c r="Q80" s="348">
        <v>6.4798999999999998</v>
      </c>
      <c r="R80" s="348">
        <v>12.954000000000001</v>
      </c>
      <c r="S80" s="348">
        <v>10.181100000000001</v>
      </c>
      <c r="T80" s="348">
        <v>7.7077999999999998</v>
      </c>
      <c r="U80" s="354">
        <v>5.4353999999999996</v>
      </c>
      <c r="V80" s="348">
        <v>4.5034000000000001</v>
      </c>
      <c r="W80" s="348">
        <v>7.5749000000000004</v>
      </c>
      <c r="X80" s="348">
        <v>7.6699000000000002</v>
      </c>
      <c r="Y80" s="375" t="s">
        <v>430</v>
      </c>
      <c r="Z80" s="348" t="s">
        <v>430</v>
      </c>
      <c r="AA80" s="348">
        <v>9.3484999999999996</v>
      </c>
      <c r="AB80" s="348">
        <v>12.727399999999999</v>
      </c>
      <c r="AC80" s="348">
        <v>6.8823999999999996</v>
      </c>
      <c r="AD80" s="348">
        <v>6.2710999999999997</v>
      </c>
      <c r="AE80" s="348">
        <v>9.3484999999999996</v>
      </c>
      <c r="AF80" s="348">
        <v>8.1036000000000001</v>
      </c>
      <c r="AG80" s="569"/>
      <c r="AH80" s="346">
        <v>32</v>
      </c>
      <c r="AI80" s="346">
        <v>121</v>
      </c>
      <c r="AJ80" s="346">
        <v>132</v>
      </c>
      <c r="AK80" s="346">
        <v>30</v>
      </c>
      <c r="AL80" s="346">
        <v>19</v>
      </c>
      <c r="AM80" s="346">
        <v>18</v>
      </c>
      <c r="AN80" s="346">
        <v>15</v>
      </c>
      <c r="AO80" s="572">
        <v>92</v>
      </c>
      <c r="AP80" s="346">
        <v>115</v>
      </c>
      <c r="AQ80" s="346">
        <v>29</v>
      </c>
      <c r="AR80" s="346">
        <v>23</v>
      </c>
      <c r="AS80" s="346" t="s">
        <v>430</v>
      </c>
      <c r="AT80" s="346" t="s">
        <v>430</v>
      </c>
      <c r="AU80" s="346">
        <v>11</v>
      </c>
      <c r="AV80" s="346">
        <v>14</v>
      </c>
      <c r="AW80" s="346">
        <v>16</v>
      </c>
      <c r="AX80" s="346">
        <v>31</v>
      </c>
      <c r="AY80" s="346">
        <v>11</v>
      </c>
      <c r="AZ80" s="584"/>
      <c r="BA80" s="467">
        <v>96.62</v>
      </c>
      <c r="BB80" s="348" t="s">
        <v>430</v>
      </c>
      <c r="BC80" s="348" t="s">
        <v>430</v>
      </c>
      <c r="BD80" s="348" t="s">
        <v>430</v>
      </c>
      <c r="BE80" s="375" t="s">
        <v>430</v>
      </c>
      <c r="BF80" s="375">
        <v>3.38</v>
      </c>
      <c r="BG80" s="374"/>
      <c r="BH80" s="594">
        <v>3.38</v>
      </c>
      <c r="BI80" s="348" t="s">
        <v>430</v>
      </c>
      <c r="BJ80" s="348" t="s">
        <v>430</v>
      </c>
      <c r="BK80" s="348" t="s">
        <v>430</v>
      </c>
      <c r="BL80" s="348" t="s">
        <v>430</v>
      </c>
      <c r="BM80" s="375">
        <v>96.62</v>
      </c>
      <c r="BN80" s="375" t="s">
        <v>430</v>
      </c>
      <c r="BO80" s="375" t="s">
        <v>430</v>
      </c>
      <c r="BP80" s="375" t="s">
        <v>430</v>
      </c>
      <c r="BQ80" s="375" t="s">
        <v>430</v>
      </c>
      <c r="BR80" s="374"/>
      <c r="BS80" s="468" t="s">
        <v>430</v>
      </c>
      <c r="BT80" s="348" t="s">
        <v>430</v>
      </c>
      <c r="BU80" s="374"/>
      <c r="BV80" s="430" t="s">
        <v>554</v>
      </c>
    </row>
    <row r="81" spans="1:74" s="428" customFormat="1" x14ac:dyDescent="0.25">
      <c r="A81" s="345" t="s">
        <v>8277</v>
      </c>
      <c r="B81" s="373"/>
      <c r="C81" s="719">
        <v>44916</v>
      </c>
      <c r="D81" s="373"/>
      <c r="E81" s="346">
        <v>270.54000000000002</v>
      </c>
      <c r="F81" s="373"/>
      <c r="G81" s="347">
        <v>13.0527</v>
      </c>
      <c r="H81" s="374"/>
      <c r="I81" s="348">
        <v>6.58</v>
      </c>
      <c r="J81" s="348">
        <v>7.45</v>
      </c>
      <c r="K81" s="348">
        <v>4.99</v>
      </c>
      <c r="L81" s="348">
        <v>5.18</v>
      </c>
      <c r="M81" s="362"/>
      <c r="N81" s="350">
        <v>27.424900000000001</v>
      </c>
      <c r="O81" s="348">
        <v>-16.940899999999999</v>
      </c>
      <c r="P81" s="348">
        <v>-9.0126000000000008</v>
      </c>
      <c r="Q81" s="348">
        <v>5.7251000000000003</v>
      </c>
      <c r="R81" s="348">
        <v>12.5153</v>
      </c>
      <c r="S81" s="348">
        <v>10.116</v>
      </c>
      <c r="T81" s="348">
        <v>8.0741999999999994</v>
      </c>
      <c r="U81" s="354">
        <v>5.5407000000000002</v>
      </c>
      <c r="V81" s="348">
        <v>3.9882</v>
      </c>
      <c r="W81" s="348">
        <v>7.2081999999999997</v>
      </c>
      <c r="X81" s="348">
        <v>7.4398999999999997</v>
      </c>
      <c r="Y81" s="375" t="s">
        <v>430</v>
      </c>
      <c r="Z81" s="348" t="s">
        <v>430</v>
      </c>
      <c r="AA81" s="348">
        <v>9.9704999999999995</v>
      </c>
      <c r="AB81" s="348">
        <v>11.930999999999999</v>
      </c>
      <c r="AC81" s="348">
        <v>7.2849000000000004</v>
      </c>
      <c r="AD81" s="348">
        <v>6.3783000000000003</v>
      </c>
      <c r="AE81" s="348">
        <v>9.9704999999999995</v>
      </c>
      <c r="AF81" s="348">
        <v>7.7483000000000004</v>
      </c>
      <c r="AG81" s="569"/>
      <c r="AH81" s="346">
        <v>39</v>
      </c>
      <c r="AI81" s="346">
        <v>127</v>
      </c>
      <c r="AJ81" s="346">
        <v>134</v>
      </c>
      <c r="AK81" s="346">
        <v>41</v>
      </c>
      <c r="AL81" s="346">
        <v>23</v>
      </c>
      <c r="AM81" s="346">
        <v>20</v>
      </c>
      <c r="AN81" s="346">
        <v>7</v>
      </c>
      <c r="AO81" s="572">
        <v>79</v>
      </c>
      <c r="AP81" s="346">
        <v>118</v>
      </c>
      <c r="AQ81" s="346">
        <v>71</v>
      </c>
      <c r="AR81" s="346">
        <v>51</v>
      </c>
      <c r="AS81" s="346" t="s">
        <v>430</v>
      </c>
      <c r="AT81" s="346" t="s">
        <v>430</v>
      </c>
      <c r="AU81" s="346">
        <v>10</v>
      </c>
      <c r="AV81" s="346">
        <v>23</v>
      </c>
      <c r="AW81" s="346">
        <v>5</v>
      </c>
      <c r="AX81" s="346">
        <v>20</v>
      </c>
      <c r="AY81" s="346">
        <v>10</v>
      </c>
      <c r="AZ81" s="584"/>
      <c r="BA81" s="467">
        <v>96.85</v>
      </c>
      <c r="BB81" s="348" t="s">
        <v>430</v>
      </c>
      <c r="BC81" s="348" t="s">
        <v>430</v>
      </c>
      <c r="BD81" s="348" t="s">
        <v>430</v>
      </c>
      <c r="BE81" s="375" t="s">
        <v>430</v>
      </c>
      <c r="BF81" s="375">
        <v>3.15</v>
      </c>
      <c r="BG81" s="374"/>
      <c r="BH81" s="594">
        <v>3.15</v>
      </c>
      <c r="BI81" s="348" t="s">
        <v>430</v>
      </c>
      <c r="BJ81" s="348" t="s">
        <v>430</v>
      </c>
      <c r="BK81" s="348" t="s">
        <v>430</v>
      </c>
      <c r="BL81" s="348" t="s">
        <v>430</v>
      </c>
      <c r="BM81" s="375">
        <v>96.85</v>
      </c>
      <c r="BN81" s="375" t="s">
        <v>430</v>
      </c>
      <c r="BO81" s="375" t="s">
        <v>430</v>
      </c>
      <c r="BP81" s="375" t="s">
        <v>430</v>
      </c>
      <c r="BQ81" s="375" t="s">
        <v>430</v>
      </c>
      <c r="BR81" s="374"/>
      <c r="BS81" s="468" t="s">
        <v>430</v>
      </c>
      <c r="BT81" s="348" t="s">
        <v>430</v>
      </c>
      <c r="BU81" s="374"/>
      <c r="BV81" s="430" t="s">
        <v>554</v>
      </c>
    </row>
    <row r="82" spans="1:74" s="428" customFormat="1" x14ac:dyDescent="0.25">
      <c r="A82" s="345" t="s">
        <v>8278</v>
      </c>
      <c r="B82" s="373"/>
      <c r="C82" s="719">
        <v>45797</v>
      </c>
      <c r="D82" s="373"/>
      <c r="E82" s="346">
        <v>241.61</v>
      </c>
      <c r="F82" s="373"/>
      <c r="G82" s="347">
        <v>10.644500000000001</v>
      </c>
      <c r="H82" s="374"/>
      <c r="I82" s="348">
        <v>4.49</v>
      </c>
      <c r="J82" s="348">
        <v>7.49</v>
      </c>
      <c r="K82" s="348">
        <v>2.93</v>
      </c>
      <c r="L82" s="348">
        <v>3.09</v>
      </c>
      <c r="M82" s="362"/>
      <c r="N82" s="350">
        <v>13.7212</v>
      </c>
      <c r="O82" s="348">
        <v>-4.6844999999999999</v>
      </c>
      <c r="P82" s="348">
        <v>1.9601999999999999</v>
      </c>
      <c r="Q82" s="348">
        <v>-0.36730000000000002</v>
      </c>
      <c r="R82" s="348">
        <v>7.6024000000000003</v>
      </c>
      <c r="S82" s="348">
        <v>6.8174000000000001</v>
      </c>
      <c r="T82" s="348">
        <v>6.4074</v>
      </c>
      <c r="U82" s="354">
        <v>5.6624999999999996</v>
      </c>
      <c r="V82" s="348">
        <v>5.7030000000000003</v>
      </c>
      <c r="W82" s="348" t="s">
        <v>430</v>
      </c>
      <c r="X82" s="348" t="s">
        <v>430</v>
      </c>
      <c r="Y82" s="375" t="s">
        <v>430</v>
      </c>
      <c r="Z82" s="348" t="s">
        <v>430</v>
      </c>
      <c r="AA82" s="348">
        <v>2.9828000000000001</v>
      </c>
      <c r="AB82" s="348">
        <v>7.9156000000000004</v>
      </c>
      <c r="AC82" s="348">
        <v>5.8611000000000004</v>
      </c>
      <c r="AD82" s="348">
        <v>6.0656999999999996</v>
      </c>
      <c r="AE82" s="348">
        <v>2.9828000000000001</v>
      </c>
      <c r="AF82" s="348">
        <v>5.5507999999999997</v>
      </c>
      <c r="AG82" s="569"/>
      <c r="AH82" s="346">
        <v>79</v>
      </c>
      <c r="AI82" s="346">
        <v>115</v>
      </c>
      <c r="AJ82" s="346">
        <v>118</v>
      </c>
      <c r="AK82" s="346">
        <v>124</v>
      </c>
      <c r="AL82" s="346">
        <v>95</v>
      </c>
      <c r="AM82" s="346">
        <v>59</v>
      </c>
      <c r="AN82" s="346">
        <v>52</v>
      </c>
      <c r="AO82" s="572">
        <v>60</v>
      </c>
      <c r="AP82" s="346">
        <v>53</v>
      </c>
      <c r="AQ82" s="346" t="s">
        <v>430</v>
      </c>
      <c r="AR82" s="346" t="s">
        <v>430</v>
      </c>
      <c r="AS82" s="346" t="s">
        <v>430</v>
      </c>
      <c r="AT82" s="346" t="s">
        <v>430</v>
      </c>
      <c r="AU82" s="346">
        <v>124</v>
      </c>
      <c r="AV82" s="346">
        <v>48</v>
      </c>
      <c r="AW82" s="346">
        <v>63</v>
      </c>
      <c r="AX82" s="346">
        <v>54</v>
      </c>
      <c r="AY82" s="346">
        <v>124</v>
      </c>
      <c r="AZ82" s="584"/>
      <c r="BA82" s="467" t="s">
        <v>430</v>
      </c>
      <c r="BB82" s="348">
        <v>99.99</v>
      </c>
      <c r="BC82" s="348" t="s">
        <v>430</v>
      </c>
      <c r="BD82" s="348" t="s">
        <v>430</v>
      </c>
      <c r="BE82" s="375" t="s">
        <v>430</v>
      </c>
      <c r="BF82" s="375">
        <v>0.01</v>
      </c>
      <c r="BG82" s="374"/>
      <c r="BH82" s="594">
        <v>0.01</v>
      </c>
      <c r="BI82" s="348" t="s">
        <v>430</v>
      </c>
      <c r="BJ82" s="348" t="s">
        <v>430</v>
      </c>
      <c r="BK82" s="348" t="s">
        <v>430</v>
      </c>
      <c r="BL82" s="348" t="s">
        <v>430</v>
      </c>
      <c r="BM82" s="375" t="s">
        <v>430</v>
      </c>
      <c r="BN82" s="375" t="s">
        <v>430</v>
      </c>
      <c r="BO82" s="375" t="s">
        <v>430</v>
      </c>
      <c r="BP82" s="375">
        <v>99.99</v>
      </c>
      <c r="BQ82" s="375" t="s">
        <v>430</v>
      </c>
      <c r="BR82" s="374"/>
      <c r="BS82" s="468" t="s">
        <v>430</v>
      </c>
      <c r="BT82" s="348" t="s">
        <v>430</v>
      </c>
      <c r="BU82" s="374"/>
      <c r="BV82" s="430" t="s">
        <v>2396</v>
      </c>
    </row>
    <row r="83" spans="1:74" s="428" customFormat="1" x14ac:dyDescent="0.25">
      <c r="A83" s="345" t="s">
        <v>8279</v>
      </c>
      <c r="B83" s="373"/>
      <c r="C83" s="719">
        <v>45924</v>
      </c>
      <c r="D83" s="373"/>
      <c r="E83" s="346">
        <v>230.084</v>
      </c>
      <c r="F83" s="373"/>
      <c r="G83" s="347">
        <v>10.5406</v>
      </c>
      <c r="H83" s="374"/>
      <c r="I83" s="348">
        <v>0.41</v>
      </c>
      <c r="J83" s="348">
        <v>6.7983799999999999</v>
      </c>
      <c r="K83" s="348">
        <v>0.38</v>
      </c>
      <c r="L83" s="348">
        <v>0.4</v>
      </c>
      <c r="M83" s="362"/>
      <c r="N83" s="350">
        <v>11.7773</v>
      </c>
      <c r="O83" s="348">
        <v>2.1934999999999998</v>
      </c>
      <c r="P83" s="348">
        <v>3.4651000000000001</v>
      </c>
      <c r="Q83" s="348">
        <v>1.7573000000000001</v>
      </c>
      <c r="R83" s="348">
        <v>7.1871</v>
      </c>
      <c r="S83" s="348">
        <v>6.4649999999999999</v>
      </c>
      <c r="T83" s="348">
        <v>7.1410999999999998</v>
      </c>
      <c r="U83" s="354">
        <v>6.6620999999999997</v>
      </c>
      <c r="V83" s="348" t="s">
        <v>430</v>
      </c>
      <c r="W83" s="348" t="s">
        <v>430</v>
      </c>
      <c r="X83" s="348" t="s">
        <v>430</v>
      </c>
      <c r="Y83" s="375" t="s">
        <v>430</v>
      </c>
      <c r="Z83" s="348" t="s">
        <v>430</v>
      </c>
      <c r="AA83" s="348">
        <v>4.0978000000000003</v>
      </c>
      <c r="AB83" s="348">
        <v>7.6433</v>
      </c>
      <c r="AC83" s="348">
        <v>6.7328000000000001</v>
      </c>
      <c r="AD83" s="348">
        <v>6.6561000000000003</v>
      </c>
      <c r="AE83" s="348">
        <v>4.0978000000000003</v>
      </c>
      <c r="AF83" s="348">
        <v>6.6887999999999996</v>
      </c>
      <c r="AG83" s="569"/>
      <c r="AH83" s="346">
        <v>90</v>
      </c>
      <c r="AI83" s="346">
        <v>68</v>
      </c>
      <c r="AJ83" s="346">
        <v>96</v>
      </c>
      <c r="AK83" s="346">
        <v>102</v>
      </c>
      <c r="AL83" s="346">
        <v>108</v>
      </c>
      <c r="AM83" s="346">
        <v>85</v>
      </c>
      <c r="AN83" s="346">
        <v>30</v>
      </c>
      <c r="AO83" s="572">
        <v>9</v>
      </c>
      <c r="AP83" s="346" t="s">
        <v>430</v>
      </c>
      <c r="AQ83" s="346" t="s">
        <v>430</v>
      </c>
      <c r="AR83" s="346" t="s">
        <v>430</v>
      </c>
      <c r="AS83" s="346" t="s">
        <v>430</v>
      </c>
      <c r="AT83" s="346" t="s">
        <v>430</v>
      </c>
      <c r="AU83" s="346">
        <v>99</v>
      </c>
      <c r="AV83" s="346">
        <v>61</v>
      </c>
      <c r="AW83" s="346">
        <v>23</v>
      </c>
      <c r="AX83" s="346">
        <v>10</v>
      </c>
      <c r="AY83" s="346">
        <v>99</v>
      </c>
      <c r="AZ83" s="584"/>
      <c r="BA83" s="467" t="s">
        <v>430</v>
      </c>
      <c r="BB83" s="348">
        <v>98.04</v>
      </c>
      <c r="BC83" s="348" t="s">
        <v>430</v>
      </c>
      <c r="BD83" s="348" t="s">
        <v>430</v>
      </c>
      <c r="BE83" s="375" t="s">
        <v>430</v>
      </c>
      <c r="BF83" s="375">
        <v>1.96</v>
      </c>
      <c r="BG83" s="374"/>
      <c r="BH83" s="594">
        <v>1.96</v>
      </c>
      <c r="BI83" s="348">
        <v>62.11</v>
      </c>
      <c r="BJ83" s="348" t="s">
        <v>430</v>
      </c>
      <c r="BK83" s="348">
        <v>35.93</v>
      </c>
      <c r="BL83" s="348" t="s">
        <v>430</v>
      </c>
      <c r="BM83" s="375" t="s">
        <v>430</v>
      </c>
      <c r="BN83" s="375" t="s">
        <v>430</v>
      </c>
      <c r="BO83" s="375" t="s">
        <v>430</v>
      </c>
      <c r="BP83" s="375" t="s">
        <v>430</v>
      </c>
      <c r="BQ83" s="375" t="s">
        <v>430</v>
      </c>
      <c r="BR83" s="374"/>
      <c r="BS83" s="468">
        <v>20.7618970179238</v>
      </c>
      <c r="BT83" s="348">
        <v>4.9033158995096704</v>
      </c>
      <c r="BU83" s="374"/>
      <c r="BV83" s="430" t="s">
        <v>554</v>
      </c>
    </row>
    <row r="84" spans="1:74" s="428" customFormat="1" x14ac:dyDescent="0.25">
      <c r="A84" s="345" t="s">
        <v>8280</v>
      </c>
      <c r="B84" s="373"/>
      <c r="C84" s="719">
        <v>46133</v>
      </c>
      <c r="D84" s="373"/>
      <c r="E84" s="346">
        <v>217.86600000000001</v>
      </c>
      <c r="F84" s="373"/>
      <c r="G84" s="347">
        <v>10.1448</v>
      </c>
      <c r="H84" s="374"/>
      <c r="I84" s="348" t="s">
        <v>430</v>
      </c>
      <c r="J84" s="348" t="s">
        <v>430</v>
      </c>
      <c r="K84" s="348" t="s">
        <v>430</v>
      </c>
      <c r="L84" s="348" t="s">
        <v>430</v>
      </c>
      <c r="M84" s="362"/>
      <c r="N84" s="350">
        <v>15.8376</v>
      </c>
      <c r="O84" s="348">
        <v>0.35980000000000001</v>
      </c>
      <c r="P84" s="348">
        <v>2.2625000000000002</v>
      </c>
      <c r="Q84" s="348">
        <v>-2.5700000000000001E-2</v>
      </c>
      <c r="R84" s="348">
        <v>7.8578999999999999</v>
      </c>
      <c r="S84" s="348" t="s">
        <v>430</v>
      </c>
      <c r="T84" s="348" t="s">
        <v>430</v>
      </c>
      <c r="U84" s="354" t="s">
        <v>430</v>
      </c>
      <c r="V84" s="348" t="s">
        <v>430</v>
      </c>
      <c r="W84" s="348" t="s">
        <v>430</v>
      </c>
      <c r="X84" s="348" t="s">
        <v>430</v>
      </c>
      <c r="Y84" s="375" t="s">
        <v>430</v>
      </c>
      <c r="Z84" s="348" t="s">
        <v>430</v>
      </c>
      <c r="AA84" s="348">
        <v>3.4908000000000001</v>
      </c>
      <c r="AB84" s="348" t="s">
        <v>430</v>
      </c>
      <c r="AC84" s="348" t="s">
        <v>430</v>
      </c>
      <c r="AD84" s="348" t="s">
        <v>430</v>
      </c>
      <c r="AE84" s="348">
        <v>3.4908000000000001</v>
      </c>
      <c r="AF84" s="348">
        <v>6.1456</v>
      </c>
      <c r="AG84" s="569"/>
      <c r="AH84" s="346">
        <v>74</v>
      </c>
      <c r="AI84" s="346">
        <v>83</v>
      </c>
      <c r="AJ84" s="346">
        <v>114</v>
      </c>
      <c r="AK84" s="346">
        <v>120</v>
      </c>
      <c r="AL84" s="346">
        <v>81</v>
      </c>
      <c r="AM84" s="346" t="s">
        <v>430</v>
      </c>
      <c r="AN84" s="346" t="s">
        <v>430</v>
      </c>
      <c r="AO84" s="572" t="s">
        <v>430</v>
      </c>
      <c r="AP84" s="346" t="s">
        <v>430</v>
      </c>
      <c r="AQ84" s="346" t="s">
        <v>430</v>
      </c>
      <c r="AR84" s="346" t="s">
        <v>430</v>
      </c>
      <c r="AS84" s="346" t="s">
        <v>430</v>
      </c>
      <c r="AT84" s="346" t="s">
        <v>430</v>
      </c>
      <c r="AU84" s="346">
        <v>115</v>
      </c>
      <c r="AV84" s="346" t="s">
        <v>430</v>
      </c>
      <c r="AW84" s="346" t="s">
        <v>430</v>
      </c>
      <c r="AX84" s="346" t="s">
        <v>430</v>
      </c>
      <c r="AY84" s="346">
        <v>115</v>
      </c>
      <c r="AZ84" s="584"/>
      <c r="BA84" s="467" t="s">
        <v>430</v>
      </c>
      <c r="BB84" s="348">
        <v>97.61</v>
      </c>
      <c r="BC84" s="348" t="s">
        <v>430</v>
      </c>
      <c r="BD84" s="348" t="s">
        <v>430</v>
      </c>
      <c r="BE84" s="375" t="s">
        <v>430</v>
      </c>
      <c r="BF84" s="375">
        <v>2.39</v>
      </c>
      <c r="BG84" s="374"/>
      <c r="BH84" s="594">
        <v>2.39</v>
      </c>
      <c r="BI84" s="348">
        <v>43.19</v>
      </c>
      <c r="BJ84" s="348">
        <v>30.79</v>
      </c>
      <c r="BK84" s="348">
        <v>23.62</v>
      </c>
      <c r="BL84" s="348" t="s">
        <v>430</v>
      </c>
      <c r="BM84" s="375" t="s">
        <v>430</v>
      </c>
      <c r="BN84" s="375" t="s">
        <v>430</v>
      </c>
      <c r="BO84" s="375" t="s">
        <v>430</v>
      </c>
      <c r="BP84" s="375" t="s">
        <v>430</v>
      </c>
      <c r="BQ84" s="375" t="s">
        <v>430</v>
      </c>
      <c r="BR84" s="374"/>
      <c r="BS84" s="468">
        <v>8.5641765908564196</v>
      </c>
      <c r="BT84" s="348">
        <v>20.528998892052901</v>
      </c>
      <c r="BU84" s="374"/>
      <c r="BV84" s="430" t="s">
        <v>554</v>
      </c>
    </row>
    <row r="85" spans="1:74" s="428" customFormat="1" x14ac:dyDescent="0.25">
      <c r="A85" s="345" t="s">
        <v>8281</v>
      </c>
      <c r="B85" s="373"/>
      <c r="C85" s="719">
        <v>44916</v>
      </c>
      <c r="D85" s="373"/>
      <c r="E85" s="346">
        <v>224.69200000000001</v>
      </c>
      <c r="F85" s="373"/>
      <c r="G85" s="347">
        <v>12.816000000000001</v>
      </c>
      <c r="H85" s="374"/>
      <c r="I85" s="348">
        <v>0.19</v>
      </c>
      <c r="J85" s="348">
        <v>5.47</v>
      </c>
      <c r="K85" s="348">
        <v>0.18</v>
      </c>
      <c r="L85" s="348">
        <v>0.18</v>
      </c>
      <c r="M85" s="362"/>
      <c r="N85" s="350">
        <v>6.5515999999999996</v>
      </c>
      <c r="O85" s="348">
        <v>5.4135999999999997</v>
      </c>
      <c r="P85" s="348">
        <v>5.5799000000000003</v>
      </c>
      <c r="Q85" s="348">
        <v>5.3407999999999998</v>
      </c>
      <c r="R85" s="348">
        <v>5.3204000000000002</v>
      </c>
      <c r="S85" s="348">
        <v>5.3952</v>
      </c>
      <c r="T85" s="348">
        <v>5.5869999999999997</v>
      </c>
      <c r="U85" s="354">
        <v>5.6043000000000003</v>
      </c>
      <c r="V85" s="348">
        <v>5.7032999999999996</v>
      </c>
      <c r="W85" s="348">
        <v>6.9760999999999997</v>
      </c>
      <c r="X85" s="348">
        <v>7.1542000000000003</v>
      </c>
      <c r="Y85" s="375" t="s">
        <v>430</v>
      </c>
      <c r="Z85" s="348" t="s">
        <v>430</v>
      </c>
      <c r="AA85" s="348">
        <v>5.3167999999999997</v>
      </c>
      <c r="AB85" s="348">
        <v>5.7321999999999997</v>
      </c>
      <c r="AC85" s="348">
        <v>5.5617000000000001</v>
      </c>
      <c r="AD85" s="348">
        <v>5.7211999999999996</v>
      </c>
      <c r="AE85" s="348">
        <v>5.3167999999999997</v>
      </c>
      <c r="AF85" s="348">
        <v>7.1973000000000003</v>
      </c>
      <c r="AG85" s="569"/>
      <c r="AH85" s="346">
        <v>112</v>
      </c>
      <c r="AI85" s="346">
        <v>38</v>
      </c>
      <c r="AJ85" s="346">
        <v>51</v>
      </c>
      <c r="AK85" s="346">
        <v>52</v>
      </c>
      <c r="AL85" s="346">
        <v>135</v>
      </c>
      <c r="AM85" s="346">
        <v>125</v>
      </c>
      <c r="AN85" s="346">
        <v>106</v>
      </c>
      <c r="AO85" s="572">
        <v>65</v>
      </c>
      <c r="AP85" s="346">
        <v>52</v>
      </c>
      <c r="AQ85" s="346">
        <v>87</v>
      </c>
      <c r="AR85" s="346">
        <v>81</v>
      </c>
      <c r="AS85" s="346" t="s">
        <v>430</v>
      </c>
      <c r="AT85" s="346" t="s">
        <v>430</v>
      </c>
      <c r="AU85" s="346">
        <v>59</v>
      </c>
      <c r="AV85" s="346">
        <v>129</v>
      </c>
      <c r="AW85" s="346">
        <v>85</v>
      </c>
      <c r="AX85" s="346">
        <v>97</v>
      </c>
      <c r="AY85" s="346">
        <v>59</v>
      </c>
      <c r="AZ85" s="584"/>
      <c r="BA85" s="467">
        <v>97.43</v>
      </c>
      <c r="BB85" s="348" t="s">
        <v>430</v>
      </c>
      <c r="BC85" s="348" t="s">
        <v>430</v>
      </c>
      <c r="BD85" s="348" t="s">
        <v>430</v>
      </c>
      <c r="BE85" s="375" t="s">
        <v>430</v>
      </c>
      <c r="BF85" s="375">
        <v>2.57</v>
      </c>
      <c r="BG85" s="374"/>
      <c r="BH85" s="594">
        <v>2.57</v>
      </c>
      <c r="BI85" s="348" t="s">
        <v>430</v>
      </c>
      <c r="BJ85" s="348" t="s">
        <v>430</v>
      </c>
      <c r="BK85" s="348" t="s">
        <v>430</v>
      </c>
      <c r="BL85" s="348" t="s">
        <v>430</v>
      </c>
      <c r="BM85" s="375">
        <v>97.43</v>
      </c>
      <c r="BN85" s="375" t="s">
        <v>430</v>
      </c>
      <c r="BO85" s="375" t="s">
        <v>430</v>
      </c>
      <c r="BP85" s="375" t="s">
        <v>430</v>
      </c>
      <c r="BQ85" s="375" t="s">
        <v>430</v>
      </c>
      <c r="BR85" s="374"/>
      <c r="BS85" s="468" t="s">
        <v>430</v>
      </c>
      <c r="BT85" s="348" t="s">
        <v>430</v>
      </c>
      <c r="BU85" s="374"/>
      <c r="BV85" s="430" t="s">
        <v>554</v>
      </c>
    </row>
    <row r="86" spans="1:74" s="428" customFormat="1" x14ac:dyDescent="0.25">
      <c r="A86" s="345" t="s">
        <v>8282</v>
      </c>
      <c r="B86" s="373"/>
      <c r="C86" s="719">
        <v>45859</v>
      </c>
      <c r="D86" s="373"/>
      <c r="E86" s="346">
        <v>222.51</v>
      </c>
      <c r="F86" s="373"/>
      <c r="G86" s="347">
        <v>1057.5494000000001</v>
      </c>
      <c r="H86" s="374"/>
      <c r="I86" s="348" t="s">
        <v>430</v>
      </c>
      <c r="J86" s="348" t="s">
        <v>430</v>
      </c>
      <c r="K86" s="348" t="s">
        <v>430</v>
      </c>
      <c r="L86" s="348" t="s">
        <v>430</v>
      </c>
      <c r="M86" s="362"/>
      <c r="N86" s="350">
        <v>20.257000000000001</v>
      </c>
      <c r="O86" s="348">
        <v>-2.8306</v>
      </c>
      <c r="P86" s="348">
        <v>3.3643000000000001</v>
      </c>
      <c r="Q86" s="348">
        <v>0.2157</v>
      </c>
      <c r="R86" s="348">
        <v>9.5810999999999993</v>
      </c>
      <c r="S86" s="348">
        <v>7.5574000000000003</v>
      </c>
      <c r="T86" s="348">
        <v>6.6542000000000003</v>
      </c>
      <c r="U86" s="354">
        <v>5.8273999999999999</v>
      </c>
      <c r="V86" s="348" t="s">
        <v>430</v>
      </c>
      <c r="W86" s="348" t="s">
        <v>430</v>
      </c>
      <c r="X86" s="348" t="s">
        <v>430</v>
      </c>
      <c r="Y86" s="375" t="s">
        <v>430</v>
      </c>
      <c r="Z86" s="348" t="s">
        <v>430</v>
      </c>
      <c r="AA86" s="348">
        <v>3.7134999999999998</v>
      </c>
      <c r="AB86" s="348">
        <v>8.6450999999999993</v>
      </c>
      <c r="AC86" s="348">
        <v>6.0530999999999997</v>
      </c>
      <c r="AD86" s="348">
        <v>6.2157999999999998</v>
      </c>
      <c r="AE86" s="348">
        <v>3.7134999999999998</v>
      </c>
      <c r="AF86" s="348">
        <v>5.8349000000000002</v>
      </c>
      <c r="AG86" s="569"/>
      <c r="AH86" s="346">
        <v>50</v>
      </c>
      <c r="AI86" s="346">
        <v>108</v>
      </c>
      <c r="AJ86" s="346">
        <v>99</v>
      </c>
      <c r="AK86" s="346">
        <v>118</v>
      </c>
      <c r="AL86" s="346">
        <v>36</v>
      </c>
      <c r="AM86" s="346">
        <v>36</v>
      </c>
      <c r="AN86" s="346">
        <v>37</v>
      </c>
      <c r="AO86" s="572">
        <v>39</v>
      </c>
      <c r="AP86" s="346" t="s">
        <v>430</v>
      </c>
      <c r="AQ86" s="346" t="s">
        <v>430</v>
      </c>
      <c r="AR86" s="346" t="s">
        <v>430</v>
      </c>
      <c r="AS86" s="346" t="s">
        <v>430</v>
      </c>
      <c r="AT86" s="346" t="s">
        <v>430</v>
      </c>
      <c r="AU86" s="346">
        <v>109</v>
      </c>
      <c r="AV86" s="346">
        <v>36</v>
      </c>
      <c r="AW86" s="346">
        <v>48</v>
      </c>
      <c r="AX86" s="346">
        <v>36</v>
      </c>
      <c r="AY86" s="346">
        <v>109</v>
      </c>
      <c r="AZ86" s="584"/>
      <c r="BA86" s="467" t="s">
        <v>430</v>
      </c>
      <c r="BB86" s="348">
        <v>97.97</v>
      </c>
      <c r="BC86" s="348" t="s">
        <v>430</v>
      </c>
      <c r="BD86" s="348" t="s">
        <v>430</v>
      </c>
      <c r="BE86" s="375" t="s">
        <v>430</v>
      </c>
      <c r="BF86" s="375">
        <v>2.0299999999999998</v>
      </c>
      <c r="BG86" s="374"/>
      <c r="BH86" s="594">
        <v>2.0299999999999998</v>
      </c>
      <c r="BI86" s="348" t="s">
        <v>430</v>
      </c>
      <c r="BJ86" s="348" t="s">
        <v>430</v>
      </c>
      <c r="BK86" s="348" t="s">
        <v>430</v>
      </c>
      <c r="BL86" s="348" t="s">
        <v>430</v>
      </c>
      <c r="BM86" s="375" t="s">
        <v>430</v>
      </c>
      <c r="BN86" s="375" t="s">
        <v>430</v>
      </c>
      <c r="BO86" s="375" t="s">
        <v>430</v>
      </c>
      <c r="BP86" s="375">
        <v>97.97</v>
      </c>
      <c r="BQ86" s="375" t="s">
        <v>430</v>
      </c>
      <c r="BR86" s="374"/>
      <c r="BS86" s="468" t="s">
        <v>430</v>
      </c>
      <c r="BT86" s="348" t="s">
        <v>430</v>
      </c>
      <c r="BU86" s="374"/>
      <c r="BV86" s="430" t="s">
        <v>554</v>
      </c>
    </row>
    <row r="87" spans="1:74" s="428" customFormat="1" ht="11" x14ac:dyDescent="0.3">
      <c r="A87" s="841" t="s">
        <v>8283</v>
      </c>
      <c r="B87" s="842"/>
      <c r="C87" s="843">
        <v>45847</v>
      </c>
      <c r="D87" s="842"/>
      <c r="E87" s="844">
        <v>230.58</v>
      </c>
      <c r="F87" s="842"/>
      <c r="G87" s="845">
        <v>10.5869</v>
      </c>
      <c r="H87" s="847"/>
      <c r="I87" s="846">
        <v>1.49</v>
      </c>
      <c r="J87" s="846">
        <v>7.45</v>
      </c>
      <c r="K87" s="846">
        <v>1.32</v>
      </c>
      <c r="L87" s="846">
        <v>1.42</v>
      </c>
      <c r="M87" s="851"/>
      <c r="N87" s="848">
        <v>18.972000000000001</v>
      </c>
      <c r="O87" s="846">
        <v>-3.3317999999999999</v>
      </c>
      <c r="P87" s="846">
        <v>4.8804999999999996</v>
      </c>
      <c r="Q87" s="846">
        <v>-4.9299999999999997E-2</v>
      </c>
      <c r="R87" s="846">
        <v>7.8186</v>
      </c>
      <c r="S87" s="846">
        <v>6.0338000000000003</v>
      </c>
      <c r="T87" s="846">
        <v>6.0567000000000002</v>
      </c>
      <c r="U87" s="856">
        <v>5.2976000000000001</v>
      </c>
      <c r="V87" s="846">
        <v>5.7717000000000001</v>
      </c>
      <c r="W87" s="846" t="s">
        <v>430</v>
      </c>
      <c r="X87" s="846" t="s">
        <v>430</v>
      </c>
      <c r="Y87" s="852" t="s">
        <v>430</v>
      </c>
      <c r="Z87" s="846" t="s">
        <v>430</v>
      </c>
      <c r="AA87" s="846">
        <v>3.9933000000000001</v>
      </c>
      <c r="AB87" s="846">
        <v>7.5014000000000003</v>
      </c>
      <c r="AC87" s="846">
        <v>5.2885</v>
      </c>
      <c r="AD87" s="846">
        <v>5.6925999999999997</v>
      </c>
      <c r="AE87" s="846">
        <v>3.9933000000000001</v>
      </c>
      <c r="AF87" s="846">
        <v>5.7553999999999998</v>
      </c>
      <c r="AG87" s="936"/>
      <c r="AH87" s="844">
        <v>54</v>
      </c>
      <c r="AI87" s="844">
        <v>111</v>
      </c>
      <c r="AJ87" s="844">
        <v>67</v>
      </c>
      <c r="AK87" s="844">
        <v>121</v>
      </c>
      <c r="AL87" s="844">
        <v>82</v>
      </c>
      <c r="AM87" s="844">
        <v>96</v>
      </c>
      <c r="AN87" s="844">
        <v>77</v>
      </c>
      <c r="AO87" s="937">
        <v>104</v>
      </c>
      <c r="AP87" s="844">
        <v>44</v>
      </c>
      <c r="AQ87" s="844" t="s">
        <v>430</v>
      </c>
      <c r="AR87" s="844" t="s">
        <v>430</v>
      </c>
      <c r="AS87" s="844" t="s">
        <v>430</v>
      </c>
      <c r="AT87" s="844" t="s">
        <v>430</v>
      </c>
      <c r="AU87" s="844">
        <v>101</v>
      </c>
      <c r="AV87" s="844">
        <v>70</v>
      </c>
      <c r="AW87" s="844">
        <v>106</v>
      </c>
      <c r="AX87" s="844">
        <v>98</v>
      </c>
      <c r="AY87" s="844">
        <v>101</v>
      </c>
      <c r="AZ87" s="938"/>
      <c r="BA87" s="853" t="s">
        <v>430</v>
      </c>
      <c r="BB87" s="846">
        <v>94.36</v>
      </c>
      <c r="BC87" s="846" t="s">
        <v>430</v>
      </c>
      <c r="BD87" s="846" t="s">
        <v>430</v>
      </c>
      <c r="BE87" s="852" t="s">
        <v>430</v>
      </c>
      <c r="BF87" s="852">
        <v>5.64</v>
      </c>
      <c r="BG87" s="847"/>
      <c r="BH87" s="939">
        <v>5.64</v>
      </c>
      <c r="BI87" s="846" t="s">
        <v>430</v>
      </c>
      <c r="BJ87" s="846" t="s">
        <v>430</v>
      </c>
      <c r="BK87" s="846">
        <v>94.36</v>
      </c>
      <c r="BL87" s="846" t="s">
        <v>430</v>
      </c>
      <c r="BM87" s="852" t="s">
        <v>430</v>
      </c>
      <c r="BN87" s="852" t="s">
        <v>430</v>
      </c>
      <c r="BO87" s="852" t="s">
        <v>430</v>
      </c>
      <c r="BP87" s="852" t="s">
        <v>430</v>
      </c>
      <c r="BQ87" s="852" t="s">
        <v>430</v>
      </c>
      <c r="BR87" s="847"/>
      <c r="BS87" s="854">
        <v>29.7462716559493</v>
      </c>
      <c r="BT87" s="846">
        <v>39.841483127968303</v>
      </c>
      <c r="BU87" s="847"/>
      <c r="BV87" s="906" t="s">
        <v>554</v>
      </c>
    </row>
    <row r="88" spans="1:74" s="428" customFormat="1" x14ac:dyDescent="0.25">
      <c r="A88" s="345" t="s">
        <v>8284</v>
      </c>
      <c r="B88" s="373"/>
      <c r="C88" s="719">
        <v>45856</v>
      </c>
      <c r="D88" s="373"/>
      <c r="E88" s="889">
        <v>216.52</v>
      </c>
      <c r="F88" s="373"/>
      <c r="G88" s="347">
        <v>10.5494</v>
      </c>
      <c r="H88" s="374"/>
      <c r="I88" s="348">
        <v>0.98</v>
      </c>
      <c r="J88" s="348">
        <v>6.53</v>
      </c>
      <c r="K88" s="348">
        <v>0.87</v>
      </c>
      <c r="L88" s="348">
        <v>0.93</v>
      </c>
      <c r="M88" s="362"/>
      <c r="N88" s="350" t="s">
        <v>430</v>
      </c>
      <c r="O88" s="348">
        <v>2.7683</v>
      </c>
      <c r="P88" s="348">
        <v>3.4041999999999999</v>
      </c>
      <c r="Q88" s="348">
        <v>0.2928</v>
      </c>
      <c r="R88" s="348">
        <v>7.9722</v>
      </c>
      <c r="S88" s="348">
        <v>5.8418000000000001</v>
      </c>
      <c r="T88" s="348">
        <v>5.9435000000000002</v>
      </c>
      <c r="U88" s="354">
        <v>5.4565000000000001</v>
      </c>
      <c r="V88" s="348" t="s">
        <v>430</v>
      </c>
      <c r="W88" s="348" t="s">
        <v>430</v>
      </c>
      <c r="X88" s="348" t="s">
        <v>430</v>
      </c>
      <c r="Y88" s="375" t="s">
        <v>430</v>
      </c>
      <c r="Z88" s="348" t="s">
        <v>430</v>
      </c>
      <c r="AA88" s="348">
        <v>4.9924999999999997</v>
      </c>
      <c r="AB88" s="348">
        <v>6.8137999999999996</v>
      </c>
      <c r="AC88" s="348">
        <v>5.5350000000000001</v>
      </c>
      <c r="AD88" s="348">
        <v>5.7991999999999999</v>
      </c>
      <c r="AE88" s="348">
        <v>4.9924999999999997</v>
      </c>
      <c r="AF88" s="348">
        <v>5.5395000000000003</v>
      </c>
      <c r="AG88" s="569"/>
      <c r="AH88" s="346" t="s">
        <v>430</v>
      </c>
      <c r="AI88" s="346">
        <v>61</v>
      </c>
      <c r="AJ88" s="346">
        <v>98</v>
      </c>
      <c r="AK88" s="346">
        <v>117</v>
      </c>
      <c r="AL88" s="346">
        <v>71</v>
      </c>
      <c r="AM88" s="346">
        <v>109</v>
      </c>
      <c r="AN88" s="346">
        <v>85</v>
      </c>
      <c r="AO88" s="572">
        <v>88</v>
      </c>
      <c r="AP88" s="346" t="s">
        <v>430</v>
      </c>
      <c r="AQ88" s="346" t="s">
        <v>430</v>
      </c>
      <c r="AR88" s="346" t="s">
        <v>430</v>
      </c>
      <c r="AS88" s="346" t="s">
        <v>430</v>
      </c>
      <c r="AT88" s="346" t="s">
        <v>430</v>
      </c>
      <c r="AU88" s="346">
        <v>69</v>
      </c>
      <c r="AV88" s="346">
        <v>96</v>
      </c>
      <c r="AW88" s="346">
        <v>87</v>
      </c>
      <c r="AX88" s="346">
        <v>90</v>
      </c>
      <c r="AY88" s="346">
        <v>69</v>
      </c>
      <c r="AZ88" s="584"/>
      <c r="BA88" s="467" t="s">
        <v>430</v>
      </c>
      <c r="BB88" s="348">
        <v>99.59</v>
      </c>
      <c r="BC88" s="348" t="s">
        <v>430</v>
      </c>
      <c r="BD88" s="348" t="s">
        <v>430</v>
      </c>
      <c r="BE88" s="375" t="s">
        <v>430</v>
      </c>
      <c r="BF88" s="375">
        <v>0.41</v>
      </c>
      <c r="BG88" s="374"/>
      <c r="BH88" s="594">
        <v>0.41</v>
      </c>
      <c r="BI88" s="348" t="s">
        <v>430</v>
      </c>
      <c r="BJ88" s="348" t="s">
        <v>430</v>
      </c>
      <c r="BK88" s="348" t="s">
        <v>430</v>
      </c>
      <c r="BL88" s="348" t="s">
        <v>430</v>
      </c>
      <c r="BM88" s="375" t="s">
        <v>430</v>
      </c>
      <c r="BN88" s="375" t="s">
        <v>430</v>
      </c>
      <c r="BO88" s="375" t="s">
        <v>430</v>
      </c>
      <c r="BP88" s="375">
        <v>99.59</v>
      </c>
      <c r="BQ88" s="375" t="s">
        <v>430</v>
      </c>
      <c r="BR88" s="374"/>
      <c r="BS88" s="468" t="s">
        <v>430</v>
      </c>
      <c r="BT88" s="348" t="s">
        <v>430</v>
      </c>
      <c r="BU88" s="374"/>
      <c r="BV88" s="430" t="s">
        <v>554</v>
      </c>
    </row>
    <row r="89" spans="1:74" s="428" customFormat="1" x14ac:dyDescent="0.25">
      <c r="A89" s="345" t="s">
        <v>8285</v>
      </c>
      <c r="B89" s="373"/>
      <c r="C89" s="719">
        <v>44854</v>
      </c>
      <c r="D89" s="373"/>
      <c r="E89" s="346">
        <v>210.66399999999999</v>
      </c>
      <c r="F89" s="373"/>
      <c r="G89" s="347">
        <v>13.490399999999999</v>
      </c>
      <c r="H89" s="374"/>
      <c r="I89" s="348">
        <v>6.18</v>
      </c>
      <c r="J89" s="348">
        <v>6.68</v>
      </c>
      <c r="K89" s="348">
        <v>4.8099999999999996</v>
      </c>
      <c r="L89" s="348">
        <v>4.97</v>
      </c>
      <c r="M89" s="362"/>
      <c r="N89" s="350">
        <v>40.358400000000003</v>
      </c>
      <c r="O89" s="348">
        <v>1.4432</v>
      </c>
      <c r="P89" s="348">
        <v>4.2164999999999999</v>
      </c>
      <c r="Q89" s="348">
        <v>5.1120000000000001</v>
      </c>
      <c r="R89" s="348">
        <v>12.8508</v>
      </c>
      <c r="S89" s="348">
        <v>10.721</v>
      </c>
      <c r="T89" s="348">
        <v>6.8261000000000003</v>
      </c>
      <c r="U89" s="354">
        <v>4.9188000000000001</v>
      </c>
      <c r="V89" s="348">
        <v>4.6368</v>
      </c>
      <c r="W89" s="348">
        <v>7.7234999999999996</v>
      </c>
      <c r="X89" s="348">
        <v>7.7054</v>
      </c>
      <c r="Y89" s="375" t="s">
        <v>430</v>
      </c>
      <c r="Z89" s="348" t="s">
        <v>430</v>
      </c>
      <c r="AA89" s="348">
        <v>6.4779999999999998</v>
      </c>
      <c r="AB89" s="348">
        <v>12.205</v>
      </c>
      <c r="AC89" s="348">
        <v>5.9581</v>
      </c>
      <c r="AD89" s="348">
        <v>5.7751999999999999</v>
      </c>
      <c r="AE89" s="348">
        <v>6.4779999999999998</v>
      </c>
      <c r="AF89" s="348">
        <v>8.3348999999999993</v>
      </c>
      <c r="AG89" s="569"/>
      <c r="AH89" s="346">
        <v>17</v>
      </c>
      <c r="AI89" s="346">
        <v>76</v>
      </c>
      <c r="AJ89" s="346">
        <v>80</v>
      </c>
      <c r="AK89" s="346">
        <v>59</v>
      </c>
      <c r="AL89" s="346">
        <v>20</v>
      </c>
      <c r="AM89" s="346">
        <v>10</v>
      </c>
      <c r="AN89" s="346">
        <v>35</v>
      </c>
      <c r="AO89" s="572">
        <v>118</v>
      </c>
      <c r="AP89" s="346">
        <v>111</v>
      </c>
      <c r="AQ89" s="346">
        <v>15</v>
      </c>
      <c r="AR89" s="346">
        <v>18</v>
      </c>
      <c r="AS89" s="346" t="s">
        <v>430</v>
      </c>
      <c r="AT89" s="346" t="s">
        <v>430</v>
      </c>
      <c r="AU89" s="346">
        <v>41</v>
      </c>
      <c r="AV89" s="346">
        <v>21</v>
      </c>
      <c r="AW89" s="346">
        <v>58</v>
      </c>
      <c r="AX89" s="346">
        <v>93</v>
      </c>
      <c r="AY89" s="346">
        <v>41</v>
      </c>
      <c r="AZ89" s="584"/>
      <c r="BA89" s="467">
        <v>95.73</v>
      </c>
      <c r="BB89" s="348" t="s">
        <v>430</v>
      </c>
      <c r="BC89" s="348" t="s">
        <v>430</v>
      </c>
      <c r="BD89" s="348" t="s">
        <v>430</v>
      </c>
      <c r="BE89" s="375" t="s">
        <v>430</v>
      </c>
      <c r="BF89" s="375">
        <v>4.2699999999999996</v>
      </c>
      <c r="BG89" s="374"/>
      <c r="BH89" s="594">
        <v>4.2699999999999996</v>
      </c>
      <c r="BI89" s="348" t="s">
        <v>430</v>
      </c>
      <c r="BJ89" s="348" t="s">
        <v>430</v>
      </c>
      <c r="BK89" s="348" t="s">
        <v>430</v>
      </c>
      <c r="BL89" s="348" t="s">
        <v>430</v>
      </c>
      <c r="BM89" s="375">
        <v>95.73</v>
      </c>
      <c r="BN89" s="375" t="s">
        <v>430</v>
      </c>
      <c r="BO89" s="375" t="s">
        <v>430</v>
      </c>
      <c r="BP89" s="375" t="s">
        <v>430</v>
      </c>
      <c r="BQ89" s="375" t="s">
        <v>430</v>
      </c>
      <c r="BR89" s="374"/>
      <c r="BS89" s="468" t="s">
        <v>430</v>
      </c>
      <c r="BT89" s="348" t="s">
        <v>430</v>
      </c>
      <c r="BU89" s="374"/>
      <c r="BV89" s="430" t="s">
        <v>554</v>
      </c>
    </row>
    <row r="90" spans="1:74" s="428" customFormat="1" x14ac:dyDescent="0.25">
      <c r="A90" s="345" t="s">
        <v>8286</v>
      </c>
      <c r="B90" s="373"/>
      <c r="C90" s="719">
        <v>45751</v>
      </c>
      <c r="D90" s="373"/>
      <c r="E90" s="346">
        <v>184.84200000000001</v>
      </c>
      <c r="F90" s="373"/>
      <c r="G90" s="347">
        <v>10.819599999999999</v>
      </c>
      <c r="H90" s="374"/>
      <c r="I90" s="348">
        <v>2.5</v>
      </c>
      <c r="J90" s="348">
        <v>7.04</v>
      </c>
      <c r="K90" s="348">
        <v>1.67</v>
      </c>
      <c r="L90" s="348" t="s">
        <v>430</v>
      </c>
      <c r="M90" s="362"/>
      <c r="N90" s="350">
        <v>12.1487</v>
      </c>
      <c r="O90" s="348">
        <v>-3.8220999999999998</v>
      </c>
      <c r="P90" s="348">
        <v>2.5554999999999999</v>
      </c>
      <c r="Q90" s="348">
        <v>-0.57820000000000005</v>
      </c>
      <c r="R90" s="348">
        <v>7.2510000000000003</v>
      </c>
      <c r="S90" s="348">
        <v>6.4715999999999996</v>
      </c>
      <c r="T90" s="348">
        <v>6.2984999999999998</v>
      </c>
      <c r="U90" s="354">
        <v>5.5871000000000004</v>
      </c>
      <c r="V90" s="348">
        <v>5.6756000000000002</v>
      </c>
      <c r="W90" s="348" t="s">
        <v>430</v>
      </c>
      <c r="X90" s="348" t="s">
        <v>430</v>
      </c>
      <c r="Y90" s="375" t="s">
        <v>430</v>
      </c>
      <c r="Z90" s="348" t="s">
        <v>430</v>
      </c>
      <c r="AA90" s="348">
        <v>2.6808999999999998</v>
      </c>
      <c r="AB90" s="348">
        <v>7.7450000000000001</v>
      </c>
      <c r="AC90" s="348">
        <v>5.7542</v>
      </c>
      <c r="AD90" s="348">
        <v>5.9436999999999998</v>
      </c>
      <c r="AE90" s="348">
        <v>2.6808999999999998</v>
      </c>
      <c r="AF90" s="348">
        <v>6.3364000000000003</v>
      </c>
      <c r="AG90" s="569"/>
      <c r="AH90" s="346">
        <v>88</v>
      </c>
      <c r="AI90" s="346">
        <v>114</v>
      </c>
      <c r="AJ90" s="346">
        <v>111</v>
      </c>
      <c r="AK90" s="346">
        <v>125</v>
      </c>
      <c r="AL90" s="346">
        <v>104</v>
      </c>
      <c r="AM90" s="346">
        <v>84</v>
      </c>
      <c r="AN90" s="346">
        <v>55</v>
      </c>
      <c r="AO90" s="572">
        <v>69</v>
      </c>
      <c r="AP90" s="346">
        <v>54</v>
      </c>
      <c r="AQ90" s="346" t="s">
        <v>430</v>
      </c>
      <c r="AR90" s="346" t="s">
        <v>430</v>
      </c>
      <c r="AS90" s="346" t="s">
        <v>430</v>
      </c>
      <c r="AT90" s="346" t="s">
        <v>430</v>
      </c>
      <c r="AU90" s="346">
        <v>126</v>
      </c>
      <c r="AV90" s="346">
        <v>56</v>
      </c>
      <c r="AW90" s="346">
        <v>68</v>
      </c>
      <c r="AX90" s="346">
        <v>69</v>
      </c>
      <c r="AY90" s="346">
        <v>126</v>
      </c>
      <c r="AZ90" s="584"/>
      <c r="BA90" s="467" t="s">
        <v>430</v>
      </c>
      <c r="BB90" s="348">
        <v>97.07</v>
      </c>
      <c r="BC90" s="348" t="s">
        <v>430</v>
      </c>
      <c r="BD90" s="348" t="s">
        <v>430</v>
      </c>
      <c r="BE90" s="375" t="s">
        <v>430</v>
      </c>
      <c r="BF90" s="375">
        <v>2.93</v>
      </c>
      <c r="BG90" s="374"/>
      <c r="BH90" s="594">
        <v>2.93</v>
      </c>
      <c r="BI90" s="348" t="s">
        <v>430</v>
      </c>
      <c r="BJ90" s="348" t="s">
        <v>430</v>
      </c>
      <c r="BK90" s="348" t="s">
        <v>430</v>
      </c>
      <c r="BL90" s="348" t="s">
        <v>430</v>
      </c>
      <c r="BM90" s="375" t="s">
        <v>430</v>
      </c>
      <c r="BN90" s="375" t="s">
        <v>430</v>
      </c>
      <c r="BO90" s="375" t="s">
        <v>430</v>
      </c>
      <c r="BP90" s="375">
        <v>97.07</v>
      </c>
      <c r="BQ90" s="375" t="s">
        <v>430</v>
      </c>
      <c r="BR90" s="374"/>
      <c r="BS90" s="468" t="s">
        <v>430</v>
      </c>
      <c r="BT90" s="348" t="s">
        <v>430</v>
      </c>
      <c r="BU90" s="374"/>
      <c r="BV90" s="430" t="s">
        <v>554</v>
      </c>
    </row>
    <row r="91" spans="1:74" s="428" customFormat="1" ht="11" x14ac:dyDescent="0.3">
      <c r="A91" s="841" t="s">
        <v>8287</v>
      </c>
      <c r="B91" s="842"/>
      <c r="C91" s="843">
        <v>44972</v>
      </c>
      <c r="D91" s="842"/>
      <c r="E91" s="844">
        <v>184.892</v>
      </c>
      <c r="F91" s="842"/>
      <c r="G91" s="845">
        <v>12.9742</v>
      </c>
      <c r="H91" s="847"/>
      <c r="I91" s="846">
        <v>7.02</v>
      </c>
      <c r="J91" s="846">
        <v>7.56</v>
      </c>
      <c r="K91" s="846">
        <v>5.32</v>
      </c>
      <c r="L91" s="846">
        <v>5.52</v>
      </c>
      <c r="M91" s="851"/>
      <c r="N91" s="848">
        <v>22.8018</v>
      </c>
      <c r="O91" s="846">
        <v>-25.453700000000001</v>
      </c>
      <c r="P91" s="846">
        <v>-12.389099999999999</v>
      </c>
      <c r="Q91" s="846">
        <v>4.8719999999999999</v>
      </c>
      <c r="R91" s="846">
        <v>12.419499999999999</v>
      </c>
      <c r="S91" s="846">
        <v>10.286099999999999</v>
      </c>
      <c r="T91" s="846">
        <v>7.8746999999999998</v>
      </c>
      <c r="U91" s="856">
        <v>5.3836000000000004</v>
      </c>
      <c r="V91" s="846">
        <v>4.0033000000000003</v>
      </c>
      <c r="W91" s="846">
        <v>7.1749999999999998</v>
      </c>
      <c r="X91" s="846">
        <v>7.3840000000000003</v>
      </c>
      <c r="Y91" s="852" t="s">
        <v>430</v>
      </c>
      <c r="Z91" s="846" t="s">
        <v>430</v>
      </c>
      <c r="AA91" s="846">
        <v>10.0488</v>
      </c>
      <c r="AB91" s="846">
        <v>12.231299999999999</v>
      </c>
      <c r="AC91" s="846">
        <v>7.1612</v>
      </c>
      <c r="AD91" s="846">
        <v>6.3791000000000002</v>
      </c>
      <c r="AE91" s="846">
        <v>10.0488</v>
      </c>
      <c r="AF91" s="846">
        <v>7.9192999999999998</v>
      </c>
      <c r="AG91" s="936"/>
      <c r="AH91" s="844">
        <v>47</v>
      </c>
      <c r="AI91" s="844">
        <v>132</v>
      </c>
      <c r="AJ91" s="844">
        <v>135</v>
      </c>
      <c r="AK91" s="844">
        <v>64</v>
      </c>
      <c r="AL91" s="844">
        <v>24</v>
      </c>
      <c r="AM91" s="844">
        <v>14</v>
      </c>
      <c r="AN91" s="844">
        <v>10</v>
      </c>
      <c r="AO91" s="937">
        <v>99</v>
      </c>
      <c r="AP91" s="844">
        <v>117</v>
      </c>
      <c r="AQ91" s="844">
        <v>76</v>
      </c>
      <c r="AR91" s="844">
        <v>60</v>
      </c>
      <c r="AS91" s="844" t="s">
        <v>430</v>
      </c>
      <c r="AT91" s="844" t="s">
        <v>430</v>
      </c>
      <c r="AU91" s="844">
        <v>9</v>
      </c>
      <c r="AV91" s="844">
        <v>20</v>
      </c>
      <c r="AW91" s="844">
        <v>9</v>
      </c>
      <c r="AX91" s="844">
        <v>19</v>
      </c>
      <c r="AY91" s="844">
        <v>9</v>
      </c>
      <c r="AZ91" s="938"/>
      <c r="BA91" s="853">
        <v>102.24</v>
      </c>
      <c r="BB91" s="846" t="s">
        <v>430</v>
      </c>
      <c r="BC91" s="846" t="s">
        <v>430</v>
      </c>
      <c r="BD91" s="846" t="s">
        <v>430</v>
      </c>
      <c r="BE91" s="852" t="s">
        <v>430</v>
      </c>
      <c r="BF91" s="852">
        <v>-2.2400000000000002</v>
      </c>
      <c r="BG91" s="847"/>
      <c r="BH91" s="939">
        <v>-2.2400000000000002</v>
      </c>
      <c r="BI91" s="846" t="s">
        <v>430</v>
      </c>
      <c r="BJ91" s="846" t="s">
        <v>430</v>
      </c>
      <c r="BK91" s="846" t="s">
        <v>430</v>
      </c>
      <c r="BL91" s="846" t="s">
        <v>430</v>
      </c>
      <c r="BM91" s="852">
        <v>102.24</v>
      </c>
      <c r="BN91" s="852" t="s">
        <v>430</v>
      </c>
      <c r="BO91" s="852" t="s">
        <v>430</v>
      </c>
      <c r="BP91" s="852" t="s">
        <v>430</v>
      </c>
      <c r="BQ91" s="852" t="s">
        <v>430</v>
      </c>
      <c r="BR91" s="847"/>
      <c r="BS91" s="854" t="s">
        <v>430</v>
      </c>
      <c r="BT91" s="846" t="s">
        <v>430</v>
      </c>
      <c r="BU91" s="847"/>
      <c r="BV91" s="906" t="s">
        <v>554</v>
      </c>
    </row>
    <row r="92" spans="1:74" s="428" customFormat="1" x14ac:dyDescent="0.25">
      <c r="A92" s="345" t="s">
        <v>8288</v>
      </c>
      <c r="B92" s="373"/>
      <c r="C92" s="719">
        <v>44981</v>
      </c>
      <c r="D92" s="373"/>
      <c r="E92" s="346">
        <v>181.80699999999999</v>
      </c>
      <c r="F92" s="373"/>
      <c r="G92" s="347">
        <v>12.764799999999999</v>
      </c>
      <c r="H92" s="374"/>
      <c r="I92" s="348">
        <v>0.1726</v>
      </c>
      <c r="J92" s="348">
        <v>5.44</v>
      </c>
      <c r="K92" s="348">
        <v>0.16438</v>
      </c>
      <c r="L92" s="348">
        <v>0.16986000000000001</v>
      </c>
      <c r="M92" s="362"/>
      <c r="N92" s="350">
        <v>6.2918000000000003</v>
      </c>
      <c r="O92" s="348">
        <v>5.1490999999999998</v>
      </c>
      <c r="P92" s="348">
        <v>5.4386000000000001</v>
      </c>
      <c r="Q92" s="348">
        <v>5.2187000000000001</v>
      </c>
      <c r="R92" s="348">
        <v>5.3227000000000002</v>
      </c>
      <c r="S92" s="348">
        <v>5.3558000000000003</v>
      </c>
      <c r="T92" s="348">
        <v>5.5949999999999998</v>
      </c>
      <c r="U92" s="354">
        <v>5.6039000000000003</v>
      </c>
      <c r="V92" s="348">
        <v>5.7266000000000004</v>
      </c>
      <c r="W92" s="348">
        <v>7.0167000000000002</v>
      </c>
      <c r="X92" s="348">
        <v>7.1707000000000001</v>
      </c>
      <c r="Y92" s="375" t="s">
        <v>430</v>
      </c>
      <c r="Z92" s="348" t="s">
        <v>430</v>
      </c>
      <c r="AA92" s="348">
        <v>5.2304000000000004</v>
      </c>
      <c r="AB92" s="348">
        <v>5.7583000000000002</v>
      </c>
      <c r="AC92" s="348">
        <v>5.5662000000000003</v>
      </c>
      <c r="AD92" s="348">
        <v>5.7408999999999999</v>
      </c>
      <c r="AE92" s="348">
        <v>5.2304000000000004</v>
      </c>
      <c r="AF92" s="348">
        <v>7.4527999999999999</v>
      </c>
      <c r="AG92" s="569"/>
      <c r="AH92" s="346">
        <v>114</v>
      </c>
      <c r="AI92" s="346">
        <v>44</v>
      </c>
      <c r="AJ92" s="346">
        <v>57</v>
      </c>
      <c r="AK92" s="346">
        <v>56</v>
      </c>
      <c r="AL92" s="346">
        <v>134</v>
      </c>
      <c r="AM92" s="346">
        <v>127</v>
      </c>
      <c r="AN92" s="346">
        <v>105</v>
      </c>
      <c r="AO92" s="572">
        <v>66</v>
      </c>
      <c r="AP92" s="346">
        <v>49</v>
      </c>
      <c r="AQ92" s="346">
        <v>85</v>
      </c>
      <c r="AR92" s="346">
        <v>78</v>
      </c>
      <c r="AS92" s="346" t="s">
        <v>430</v>
      </c>
      <c r="AT92" s="346" t="s">
        <v>430</v>
      </c>
      <c r="AU92" s="346">
        <v>63</v>
      </c>
      <c r="AV92" s="346">
        <v>128</v>
      </c>
      <c r="AW92" s="346">
        <v>84</v>
      </c>
      <c r="AX92" s="346">
        <v>96</v>
      </c>
      <c r="AY92" s="346">
        <v>63</v>
      </c>
      <c r="AZ92" s="584"/>
      <c r="BA92" s="467">
        <v>96.28</v>
      </c>
      <c r="BB92" s="348" t="s">
        <v>430</v>
      </c>
      <c r="BC92" s="348" t="s">
        <v>430</v>
      </c>
      <c r="BD92" s="348" t="s">
        <v>430</v>
      </c>
      <c r="BE92" s="375" t="s">
        <v>430</v>
      </c>
      <c r="BF92" s="375">
        <v>3.72</v>
      </c>
      <c r="BG92" s="374"/>
      <c r="BH92" s="594">
        <v>3.72</v>
      </c>
      <c r="BI92" s="348" t="s">
        <v>430</v>
      </c>
      <c r="BJ92" s="348" t="s">
        <v>430</v>
      </c>
      <c r="BK92" s="348" t="s">
        <v>430</v>
      </c>
      <c r="BL92" s="348" t="s">
        <v>430</v>
      </c>
      <c r="BM92" s="375">
        <v>96.28</v>
      </c>
      <c r="BN92" s="375" t="s">
        <v>430</v>
      </c>
      <c r="BO92" s="375" t="s">
        <v>430</v>
      </c>
      <c r="BP92" s="375" t="s">
        <v>430</v>
      </c>
      <c r="BQ92" s="375" t="s">
        <v>430</v>
      </c>
      <c r="BR92" s="374"/>
      <c r="BS92" s="468" t="s">
        <v>430</v>
      </c>
      <c r="BT92" s="348" t="s">
        <v>430</v>
      </c>
      <c r="BU92" s="374"/>
      <c r="BV92" s="430" t="s">
        <v>554</v>
      </c>
    </row>
    <row r="93" spans="1:74" s="428" customFormat="1" x14ac:dyDescent="0.25">
      <c r="A93" s="345" t="s">
        <v>8289</v>
      </c>
      <c r="B93" s="373"/>
      <c r="C93" s="719">
        <v>45008</v>
      </c>
      <c r="D93" s="373"/>
      <c r="E93" s="346">
        <v>181.52799999999999</v>
      </c>
      <c r="F93" s="373"/>
      <c r="G93" s="347">
        <v>12.6991</v>
      </c>
      <c r="H93" s="374"/>
      <c r="I93" s="348">
        <v>0.92</v>
      </c>
      <c r="J93" s="348">
        <v>5.73</v>
      </c>
      <c r="K93" s="348">
        <v>0.87</v>
      </c>
      <c r="L93" s="348">
        <v>0.9</v>
      </c>
      <c r="M93" s="362"/>
      <c r="N93" s="350">
        <v>16.965800000000002</v>
      </c>
      <c r="O93" s="348">
        <v>4.7923</v>
      </c>
      <c r="P93" s="348">
        <v>4.6439000000000004</v>
      </c>
      <c r="Q93" s="348">
        <v>5.1426999999999996</v>
      </c>
      <c r="R93" s="348">
        <v>6.6856</v>
      </c>
      <c r="S93" s="348">
        <v>5.8288000000000002</v>
      </c>
      <c r="T93" s="348">
        <v>5.5190999999999999</v>
      </c>
      <c r="U93" s="354">
        <v>5.4103000000000003</v>
      </c>
      <c r="V93" s="348">
        <v>5.5636999999999999</v>
      </c>
      <c r="W93" s="348">
        <v>7.2515999999999998</v>
      </c>
      <c r="X93" s="348">
        <v>7.3045999999999998</v>
      </c>
      <c r="Y93" s="375" t="s">
        <v>430</v>
      </c>
      <c r="Z93" s="348" t="s">
        <v>430</v>
      </c>
      <c r="AA93" s="348">
        <v>3.6164999999999998</v>
      </c>
      <c r="AB93" s="348">
        <v>5.8220000000000001</v>
      </c>
      <c r="AC93" s="348">
        <v>5.4086999999999996</v>
      </c>
      <c r="AD93" s="348">
        <v>5.5993000000000004</v>
      </c>
      <c r="AE93" s="348">
        <v>3.6164999999999998</v>
      </c>
      <c r="AF93" s="348">
        <v>7.4676</v>
      </c>
      <c r="AG93" s="569"/>
      <c r="AH93" s="346">
        <v>69</v>
      </c>
      <c r="AI93" s="346">
        <v>48</v>
      </c>
      <c r="AJ93" s="346">
        <v>72</v>
      </c>
      <c r="AK93" s="346">
        <v>58</v>
      </c>
      <c r="AL93" s="346">
        <v>122</v>
      </c>
      <c r="AM93" s="346">
        <v>110</v>
      </c>
      <c r="AN93" s="346">
        <v>110</v>
      </c>
      <c r="AO93" s="572">
        <v>93</v>
      </c>
      <c r="AP93" s="346">
        <v>66</v>
      </c>
      <c r="AQ93" s="346">
        <v>67</v>
      </c>
      <c r="AR93" s="346">
        <v>68</v>
      </c>
      <c r="AS93" s="346" t="s">
        <v>430</v>
      </c>
      <c r="AT93" s="346" t="s">
        <v>430</v>
      </c>
      <c r="AU93" s="346">
        <v>110</v>
      </c>
      <c r="AV93" s="346">
        <v>126</v>
      </c>
      <c r="AW93" s="346">
        <v>98</v>
      </c>
      <c r="AX93" s="346">
        <v>104</v>
      </c>
      <c r="AY93" s="346">
        <v>110</v>
      </c>
      <c r="AZ93" s="584"/>
      <c r="BA93" s="467">
        <v>99.06</v>
      </c>
      <c r="BB93" s="348" t="s">
        <v>430</v>
      </c>
      <c r="BC93" s="348" t="s">
        <v>430</v>
      </c>
      <c r="BD93" s="348" t="s">
        <v>430</v>
      </c>
      <c r="BE93" s="375" t="s">
        <v>430</v>
      </c>
      <c r="BF93" s="375">
        <v>0.94</v>
      </c>
      <c r="BG93" s="374"/>
      <c r="BH93" s="594">
        <v>0.94</v>
      </c>
      <c r="BI93" s="348" t="s">
        <v>430</v>
      </c>
      <c r="BJ93" s="348" t="s">
        <v>430</v>
      </c>
      <c r="BK93" s="348" t="s">
        <v>430</v>
      </c>
      <c r="BL93" s="348" t="s">
        <v>430</v>
      </c>
      <c r="BM93" s="375">
        <v>99.06</v>
      </c>
      <c r="BN93" s="375" t="s">
        <v>430</v>
      </c>
      <c r="BO93" s="375" t="s">
        <v>430</v>
      </c>
      <c r="BP93" s="375" t="s">
        <v>430</v>
      </c>
      <c r="BQ93" s="375" t="s">
        <v>430</v>
      </c>
      <c r="BR93" s="374"/>
      <c r="BS93" s="468" t="s">
        <v>430</v>
      </c>
      <c r="BT93" s="348" t="s">
        <v>430</v>
      </c>
      <c r="BU93" s="374"/>
      <c r="BV93" s="430" t="s">
        <v>554</v>
      </c>
    </row>
    <row r="94" spans="1:74" s="428" customFormat="1" x14ac:dyDescent="0.25">
      <c r="A94" s="345" t="s">
        <v>8290</v>
      </c>
      <c r="B94" s="373"/>
      <c r="C94" s="719">
        <v>44841</v>
      </c>
      <c r="D94" s="373"/>
      <c r="E94" s="889">
        <v>164.77</v>
      </c>
      <c r="F94" s="373"/>
      <c r="G94" s="347" t="s">
        <v>430</v>
      </c>
      <c r="H94" s="374"/>
      <c r="I94" s="348" t="s">
        <v>430</v>
      </c>
      <c r="J94" s="348" t="s">
        <v>430</v>
      </c>
      <c r="K94" s="348" t="s">
        <v>430</v>
      </c>
      <c r="L94" s="348" t="s">
        <v>430</v>
      </c>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t="s">
        <v>430</v>
      </c>
      <c r="AI94" s="346" t="s">
        <v>430</v>
      </c>
      <c r="AJ94" s="346" t="s">
        <v>430</v>
      </c>
      <c r="AK94" s="346" t="s">
        <v>430</v>
      </c>
      <c r="AL94" s="346" t="s">
        <v>430</v>
      </c>
      <c r="AM94" s="346" t="s">
        <v>430</v>
      </c>
      <c r="AN94" s="346" t="s">
        <v>430</v>
      </c>
      <c r="AO94" s="572" t="s">
        <v>430</v>
      </c>
      <c r="AP94" s="346" t="s">
        <v>430</v>
      </c>
      <c r="AQ94" s="346" t="s">
        <v>430</v>
      </c>
      <c r="AR94" s="346" t="s">
        <v>430</v>
      </c>
      <c r="AS94" s="346" t="s">
        <v>430</v>
      </c>
      <c r="AT94" s="346" t="s">
        <v>430</v>
      </c>
      <c r="AU94" s="346" t="s">
        <v>430</v>
      </c>
      <c r="AV94" s="346" t="s">
        <v>430</v>
      </c>
      <c r="AW94" s="346" t="s">
        <v>430</v>
      </c>
      <c r="AX94" s="346" t="s">
        <v>430</v>
      </c>
      <c r="AY94" s="346" t="s">
        <v>430</v>
      </c>
      <c r="AZ94" s="584"/>
      <c r="BA94" s="467" t="s">
        <v>430</v>
      </c>
      <c r="BB94" s="348" t="s">
        <v>430</v>
      </c>
      <c r="BC94" s="348" t="s">
        <v>430</v>
      </c>
      <c r="BD94" s="348" t="s">
        <v>430</v>
      </c>
      <c r="BE94" s="375" t="s">
        <v>430</v>
      </c>
      <c r="BF94" s="951">
        <v>100</v>
      </c>
      <c r="BG94" s="374"/>
      <c r="BH94" s="952">
        <v>100</v>
      </c>
      <c r="BI94" s="348" t="s">
        <v>430</v>
      </c>
      <c r="BJ94" s="348" t="s">
        <v>430</v>
      </c>
      <c r="BK94" s="348" t="s">
        <v>430</v>
      </c>
      <c r="BL94" s="348" t="s">
        <v>430</v>
      </c>
      <c r="BM94" s="375" t="s">
        <v>430</v>
      </c>
      <c r="BN94" s="375" t="s">
        <v>430</v>
      </c>
      <c r="BO94" s="375" t="s">
        <v>430</v>
      </c>
      <c r="BP94" s="375" t="s">
        <v>430</v>
      </c>
      <c r="BQ94" s="375" t="s">
        <v>430</v>
      </c>
      <c r="BR94" s="374"/>
      <c r="BS94" s="468" t="s">
        <v>430</v>
      </c>
      <c r="BT94" s="348" t="s">
        <v>430</v>
      </c>
      <c r="BU94" s="374"/>
      <c r="BV94" s="430" t="s">
        <v>554</v>
      </c>
    </row>
    <row r="95" spans="1:74" s="428" customFormat="1" x14ac:dyDescent="0.25">
      <c r="A95" s="345" t="s">
        <v>8291</v>
      </c>
      <c r="B95" s="373"/>
      <c r="C95" s="719">
        <v>44995</v>
      </c>
      <c r="D95" s="373"/>
      <c r="E95" s="346">
        <v>156.559</v>
      </c>
      <c r="F95" s="373"/>
      <c r="G95" s="347">
        <v>12.9941</v>
      </c>
      <c r="H95" s="374"/>
      <c r="I95" s="348">
        <v>2.76</v>
      </c>
      <c r="J95" s="348">
        <v>6.12</v>
      </c>
      <c r="K95" s="348">
        <v>2.44</v>
      </c>
      <c r="L95" s="348">
        <v>2.5099999999999998</v>
      </c>
      <c r="M95" s="362"/>
      <c r="N95" s="350">
        <v>28.673999999999999</v>
      </c>
      <c r="O95" s="348">
        <v>7.5888999999999998</v>
      </c>
      <c r="P95" s="348">
        <v>8.8431999999999995</v>
      </c>
      <c r="Q95" s="348">
        <v>7.2633000000000001</v>
      </c>
      <c r="R95" s="348">
        <v>7.6128</v>
      </c>
      <c r="S95" s="348">
        <v>7.0675999999999997</v>
      </c>
      <c r="T95" s="348">
        <v>5.1322999999999999</v>
      </c>
      <c r="U95" s="354">
        <v>5.2938000000000001</v>
      </c>
      <c r="V95" s="348">
        <v>5.3006000000000002</v>
      </c>
      <c r="W95" s="348">
        <v>7.6932999999999998</v>
      </c>
      <c r="X95" s="348">
        <v>7.6951000000000001</v>
      </c>
      <c r="Y95" s="375" t="s">
        <v>430</v>
      </c>
      <c r="Z95" s="348" t="s">
        <v>430</v>
      </c>
      <c r="AA95" s="348">
        <v>3.4638</v>
      </c>
      <c r="AB95" s="348">
        <v>8.7700999999999993</v>
      </c>
      <c r="AC95" s="348">
        <v>5.2492000000000001</v>
      </c>
      <c r="AD95" s="348">
        <v>5.51</v>
      </c>
      <c r="AE95" s="348">
        <v>3.4638</v>
      </c>
      <c r="AF95" s="348">
        <v>8.1233000000000004</v>
      </c>
      <c r="AG95" s="569"/>
      <c r="AH95" s="346">
        <v>38</v>
      </c>
      <c r="AI95" s="346">
        <v>28</v>
      </c>
      <c r="AJ95" s="346">
        <v>29</v>
      </c>
      <c r="AK95" s="346">
        <v>20</v>
      </c>
      <c r="AL95" s="346">
        <v>94</v>
      </c>
      <c r="AM95" s="346">
        <v>42</v>
      </c>
      <c r="AN95" s="346">
        <v>124</v>
      </c>
      <c r="AO95" s="572">
        <v>105</v>
      </c>
      <c r="AP95" s="346">
        <v>79</v>
      </c>
      <c r="AQ95" s="346">
        <v>18</v>
      </c>
      <c r="AR95" s="346">
        <v>20</v>
      </c>
      <c r="AS95" s="346" t="s">
        <v>430</v>
      </c>
      <c r="AT95" s="346" t="s">
        <v>430</v>
      </c>
      <c r="AU95" s="346">
        <v>116</v>
      </c>
      <c r="AV95" s="346">
        <v>33</v>
      </c>
      <c r="AW95" s="346">
        <v>111</v>
      </c>
      <c r="AX95" s="346">
        <v>113</v>
      </c>
      <c r="AY95" s="346">
        <v>116</v>
      </c>
      <c r="AZ95" s="584"/>
      <c r="BA95" s="467">
        <v>97.54</v>
      </c>
      <c r="BB95" s="348" t="s">
        <v>430</v>
      </c>
      <c r="BC95" s="348" t="s">
        <v>430</v>
      </c>
      <c r="BD95" s="348" t="s">
        <v>430</v>
      </c>
      <c r="BE95" s="375" t="s">
        <v>430</v>
      </c>
      <c r="BF95" s="375">
        <v>2.46</v>
      </c>
      <c r="BG95" s="374"/>
      <c r="BH95" s="594">
        <v>2.46</v>
      </c>
      <c r="BI95" s="348" t="s">
        <v>430</v>
      </c>
      <c r="BJ95" s="348" t="s">
        <v>430</v>
      </c>
      <c r="BK95" s="348" t="s">
        <v>430</v>
      </c>
      <c r="BL95" s="348" t="s">
        <v>430</v>
      </c>
      <c r="BM95" s="375">
        <v>97.54</v>
      </c>
      <c r="BN95" s="375" t="s">
        <v>430</v>
      </c>
      <c r="BO95" s="375" t="s">
        <v>430</v>
      </c>
      <c r="BP95" s="375" t="s">
        <v>430</v>
      </c>
      <c r="BQ95" s="375" t="s">
        <v>430</v>
      </c>
      <c r="BR95" s="374"/>
      <c r="BS95" s="468" t="s">
        <v>430</v>
      </c>
      <c r="BT95" s="348" t="s">
        <v>430</v>
      </c>
      <c r="BU95" s="374"/>
      <c r="BV95" s="430" t="s">
        <v>554</v>
      </c>
    </row>
    <row r="96" spans="1:74" s="428" customFormat="1" x14ac:dyDescent="0.25">
      <c r="A96" s="345" t="s">
        <v>8292</v>
      </c>
      <c r="B96" s="373"/>
      <c r="C96" s="719">
        <v>45580</v>
      </c>
      <c r="D96" s="373"/>
      <c r="E96" s="889">
        <v>146.03</v>
      </c>
      <c r="F96" s="373"/>
      <c r="G96" s="347" t="s">
        <v>430</v>
      </c>
      <c r="H96" s="374"/>
      <c r="I96" s="348" t="s">
        <v>430</v>
      </c>
      <c r="J96" s="348" t="s">
        <v>430</v>
      </c>
      <c r="K96" s="348" t="s">
        <v>430</v>
      </c>
      <c r="L96" s="348" t="s">
        <v>430</v>
      </c>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t="s">
        <v>430</v>
      </c>
      <c r="AI96" s="346" t="s">
        <v>430</v>
      </c>
      <c r="AJ96" s="346" t="s">
        <v>430</v>
      </c>
      <c r="AK96" s="346" t="s">
        <v>430</v>
      </c>
      <c r="AL96" s="346" t="s">
        <v>430</v>
      </c>
      <c r="AM96" s="346" t="s">
        <v>430</v>
      </c>
      <c r="AN96" s="346" t="s">
        <v>430</v>
      </c>
      <c r="AO96" s="572" t="s">
        <v>430</v>
      </c>
      <c r="AP96" s="346" t="s">
        <v>430</v>
      </c>
      <c r="AQ96" s="346" t="s">
        <v>430</v>
      </c>
      <c r="AR96" s="346" t="s">
        <v>430</v>
      </c>
      <c r="AS96" s="346" t="s">
        <v>430</v>
      </c>
      <c r="AT96" s="346" t="s">
        <v>430</v>
      </c>
      <c r="AU96" s="346" t="s">
        <v>430</v>
      </c>
      <c r="AV96" s="346" t="s">
        <v>430</v>
      </c>
      <c r="AW96" s="346" t="s">
        <v>430</v>
      </c>
      <c r="AX96" s="346" t="s">
        <v>430</v>
      </c>
      <c r="AY96" s="346" t="s">
        <v>430</v>
      </c>
      <c r="AZ96" s="584"/>
      <c r="BA96" s="467" t="s">
        <v>430</v>
      </c>
      <c r="BB96" s="348" t="s">
        <v>430</v>
      </c>
      <c r="BC96" s="348" t="s">
        <v>430</v>
      </c>
      <c r="BD96" s="348" t="s">
        <v>430</v>
      </c>
      <c r="BE96" s="375" t="s">
        <v>430</v>
      </c>
      <c r="BF96" s="375" t="s">
        <v>430</v>
      </c>
      <c r="BG96" s="374"/>
      <c r="BH96" s="594" t="s">
        <v>430</v>
      </c>
      <c r="BI96" s="348" t="s">
        <v>430</v>
      </c>
      <c r="BJ96" s="348" t="s">
        <v>430</v>
      </c>
      <c r="BK96" s="348" t="s">
        <v>430</v>
      </c>
      <c r="BL96" s="348" t="s">
        <v>430</v>
      </c>
      <c r="BM96" s="375" t="s">
        <v>430</v>
      </c>
      <c r="BN96" s="375" t="s">
        <v>430</v>
      </c>
      <c r="BO96" s="375" t="s">
        <v>430</v>
      </c>
      <c r="BP96" s="375" t="s">
        <v>430</v>
      </c>
      <c r="BQ96" s="375" t="s">
        <v>430</v>
      </c>
      <c r="BR96" s="374"/>
      <c r="BS96" s="468" t="s">
        <v>430</v>
      </c>
      <c r="BT96" s="348" t="s">
        <v>430</v>
      </c>
      <c r="BU96" s="374"/>
      <c r="BV96" s="430" t="s">
        <v>554</v>
      </c>
    </row>
    <row r="97" spans="1:74" s="428" customFormat="1" x14ac:dyDescent="0.25">
      <c r="A97" s="345" t="s">
        <v>8293</v>
      </c>
      <c r="B97" s="373"/>
      <c r="C97" s="719">
        <v>44971</v>
      </c>
      <c r="D97" s="373"/>
      <c r="E97" s="346">
        <v>145.63499999999999</v>
      </c>
      <c r="F97" s="373"/>
      <c r="G97" s="347">
        <v>13.059699999999999</v>
      </c>
      <c r="H97" s="374"/>
      <c r="I97" s="904">
        <v>5.59</v>
      </c>
      <c r="J97" s="904">
        <v>7.57</v>
      </c>
      <c r="K97" s="904">
        <v>4.38</v>
      </c>
      <c r="L97" s="904">
        <v>4.55</v>
      </c>
      <c r="M97" s="362"/>
      <c r="N97" s="350">
        <v>68.602699999999999</v>
      </c>
      <c r="O97" s="348">
        <v>32.881599999999999</v>
      </c>
      <c r="P97" s="348">
        <v>5.1955999999999998</v>
      </c>
      <c r="Q97" s="348">
        <v>8.7129999999999992</v>
      </c>
      <c r="R97" s="348">
        <v>12.5275</v>
      </c>
      <c r="S97" s="348">
        <v>10.1234</v>
      </c>
      <c r="T97" s="348">
        <v>8.0162999999999993</v>
      </c>
      <c r="U97" s="354">
        <v>5.8604000000000003</v>
      </c>
      <c r="V97" s="348">
        <v>4.6333000000000002</v>
      </c>
      <c r="W97" s="348">
        <v>7.5090000000000003</v>
      </c>
      <c r="X97" s="348">
        <v>7.6745000000000001</v>
      </c>
      <c r="Y97" s="375" t="s">
        <v>430</v>
      </c>
      <c r="Z97" s="348" t="s">
        <v>430</v>
      </c>
      <c r="AA97" s="348">
        <v>8.3099000000000007</v>
      </c>
      <c r="AB97" s="348">
        <v>12.288399999999999</v>
      </c>
      <c r="AC97" s="348">
        <v>7.1783000000000001</v>
      </c>
      <c r="AD97" s="348">
        <v>6.2053000000000003</v>
      </c>
      <c r="AE97" s="348">
        <v>8.3099000000000007</v>
      </c>
      <c r="AF97" s="348">
        <v>8.1202000000000005</v>
      </c>
      <c r="AG97" s="569"/>
      <c r="AH97" s="346">
        <v>7</v>
      </c>
      <c r="AI97" s="346">
        <v>6</v>
      </c>
      <c r="AJ97" s="346">
        <v>58</v>
      </c>
      <c r="AK97" s="346">
        <v>9</v>
      </c>
      <c r="AL97" s="346">
        <v>22</v>
      </c>
      <c r="AM97" s="346">
        <v>19</v>
      </c>
      <c r="AN97" s="346">
        <v>9</v>
      </c>
      <c r="AO97" s="572">
        <v>37</v>
      </c>
      <c r="AP97" s="346">
        <v>112</v>
      </c>
      <c r="AQ97" s="346">
        <v>39</v>
      </c>
      <c r="AR97" s="346">
        <v>22</v>
      </c>
      <c r="AS97" s="346" t="s">
        <v>430</v>
      </c>
      <c r="AT97" s="346" t="s">
        <v>430</v>
      </c>
      <c r="AU97" s="346">
        <v>22</v>
      </c>
      <c r="AV97" s="346">
        <v>19</v>
      </c>
      <c r="AW97" s="346">
        <v>7</v>
      </c>
      <c r="AX97" s="346">
        <v>38</v>
      </c>
      <c r="AY97" s="346">
        <v>22</v>
      </c>
      <c r="AZ97" s="584"/>
      <c r="BA97" s="467">
        <v>95.08</v>
      </c>
      <c r="BB97" s="348" t="s">
        <v>430</v>
      </c>
      <c r="BC97" s="348" t="s">
        <v>430</v>
      </c>
      <c r="BD97" s="348" t="s">
        <v>430</v>
      </c>
      <c r="BE97" s="375" t="s">
        <v>430</v>
      </c>
      <c r="BF97" s="375">
        <v>4.92</v>
      </c>
      <c r="BG97" s="374"/>
      <c r="BH97" s="594">
        <v>4.92</v>
      </c>
      <c r="BI97" s="348" t="s">
        <v>430</v>
      </c>
      <c r="BJ97" s="348" t="s">
        <v>430</v>
      </c>
      <c r="BK97" s="348" t="s">
        <v>430</v>
      </c>
      <c r="BL97" s="348" t="s">
        <v>430</v>
      </c>
      <c r="BM97" s="375">
        <v>95.08</v>
      </c>
      <c r="BN97" s="375" t="s">
        <v>430</v>
      </c>
      <c r="BO97" s="375" t="s">
        <v>430</v>
      </c>
      <c r="BP97" s="375" t="s">
        <v>430</v>
      </c>
      <c r="BQ97" s="375" t="s">
        <v>430</v>
      </c>
      <c r="BR97" s="374"/>
      <c r="BS97" s="468" t="s">
        <v>430</v>
      </c>
      <c r="BT97" s="348" t="s">
        <v>430</v>
      </c>
      <c r="BU97" s="374"/>
      <c r="BV97" s="430" t="s">
        <v>554</v>
      </c>
    </row>
    <row r="98" spans="1:74" s="428" customFormat="1" x14ac:dyDescent="0.25">
      <c r="A98" s="345" t="s">
        <v>8294</v>
      </c>
      <c r="B98" s="373"/>
      <c r="C98" s="719">
        <v>44972</v>
      </c>
      <c r="D98" s="373"/>
      <c r="E98" s="346">
        <v>144.608</v>
      </c>
      <c r="F98" s="373"/>
      <c r="G98" s="347">
        <v>12.848699999999999</v>
      </c>
      <c r="H98" s="374"/>
      <c r="I98" s="348">
        <v>2.52</v>
      </c>
      <c r="J98" s="348">
        <v>6.27</v>
      </c>
      <c r="K98" s="348">
        <v>2.1800000000000002</v>
      </c>
      <c r="L98" s="348">
        <v>2.3199999999999998</v>
      </c>
      <c r="M98" s="362"/>
      <c r="N98" s="350">
        <v>22.4558</v>
      </c>
      <c r="O98" s="348">
        <v>9.4700000000000006E-2</v>
      </c>
      <c r="P98" s="348">
        <v>5.4843999999999999</v>
      </c>
      <c r="Q98" s="348">
        <v>6.1830999999999996</v>
      </c>
      <c r="R98" s="348">
        <v>7.0861000000000001</v>
      </c>
      <c r="S98" s="348">
        <v>7.2686999999999999</v>
      </c>
      <c r="T98" s="348">
        <v>6.3926999999999996</v>
      </c>
      <c r="U98" s="354">
        <v>5.5251000000000001</v>
      </c>
      <c r="V98" s="348">
        <v>5.3975999999999997</v>
      </c>
      <c r="W98" s="348">
        <v>7.3288000000000002</v>
      </c>
      <c r="X98" s="348">
        <v>7.4061000000000003</v>
      </c>
      <c r="Y98" s="375" t="s">
        <v>430</v>
      </c>
      <c r="Z98" s="348" t="s">
        <v>430</v>
      </c>
      <c r="AA98" s="348">
        <v>4.1265000000000001</v>
      </c>
      <c r="AB98" s="348">
        <v>8.7741000000000007</v>
      </c>
      <c r="AC98" s="348">
        <v>5.8689</v>
      </c>
      <c r="AD98" s="348">
        <v>5.835</v>
      </c>
      <c r="AE98" s="348">
        <v>4.1265000000000001</v>
      </c>
      <c r="AF98" s="348">
        <v>7.6127000000000002</v>
      </c>
      <c r="AG98" s="569"/>
      <c r="AH98" s="346">
        <v>48</v>
      </c>
      <c r="AI98" s="346">
        <v>86</v>
      </c>
      <c r="AJ98" s="346">
        <v>54</v>
      </c>
      <c r="AK98" s="346">
        <v>34</v>
      </c>
      <c r="AL98" s="346">
        <v>111</v>
      </c>
      <c r="AM98" s="346">
        <v>39</v>
      </c>
      <c r="AN98" s="346">
        <v>54</v>
      </c>
      <c r="AO98" s="572">
        <v>82</v>
      </c>
      <c r="AP98" s="346">
        <v>75</v>
      </c>
      <c r="AQ98" s="346">
        <v>62</v>
      </c>
      <c r="AR98" s="346">
        <v>57</v>
      </c>
      <c r="AS98" s="346" t="s">
        <v>430</v>
      </c>
      <c r="AT98" s="346" t="s">
        <v>430</v>
      </c>
      <c r="AU98" s="346">
        <v>98</v>
      </c>
      <c r="AV98" s="346">
        <v>32</v>
      </c>
      <c r="AW98" s="346">
        <v>62</v>
      </c>
      <c r="AX98" s="346">
        <v>84</v>
      </c>
      <c r="AY98" s="346">
        <v>98</v>
      </c>
      <c r="AZ98" s="584"/>
      <c r="BA98" s="467">
        <v>97.49</v>
      </c>
      <c r="BB98" s="348" t="s">
        <v>430</v>
      </c>
      <c r="BC98" s="348" t="s">
        <v>430</v>
      </c>
      <c r="BD98" s="348" t="s">
        <v>430</v>
      </c>
      <c r="BE98" s="375" t="s">
        <v>430</v>
      </c>
      <c r="BF98" s="375">
        <v>2.5099999999999998</v>
      </c>
      <c r="BG98" s="374"/>
      <c r="BH98" s="594">
        <v>2.5099999999999998</v>
      </c>
      <c r="BI98" s="348" t="s">
        <v>430</v>
      </c>
      <c r="BJ98" s="348" t="s">
        <v>430</v>
      </c>
      <c r="BK98" s="348" t="s">
        <v>430</v>
      </c>
      <c r="BL98" s="348" t="s">
        <v>430</v>
      </c>
      <c r="BM98" s="375">
        <v>97.49</v>
      </c>
      <c r="BN98" s="375" t="s">
        <v>430</v>
      </c>
      <c r="BO98" s="375" t="s">
        <v>430</v>
      </c>
      <c r="BP98" s="375" t="s">
        <v>430</v>
      </c>
      <c r="BQ98" s="375" t="s">
        <v>430</v>
      </c>
      <c r="BR98" s="374"/>
      <c r="BS98" s="468" t="s">
        <v>430</v>
      </c>
      <c r="BT98" s="348" t="s">
        <v>430</v>
      </c>
      <c r="BU98" s="374"/>
      <c r="BV98" s="430" t="s">
        <v>554</v>
      </c>
    </row>
    <row r="99" spans="1:74" s="428" customFormat="1" x14ac:dyDescent="0.25">
      <c r="A99" s="345" t="s">
        <v>8295</v>
      </c>
      <c r="B99" s="373"/>
      <c r="C99" s="719">
        <v>44889</v>
      </c>
      <c r="D99" s="373"/>
      <c r="E99" s="346">
        <v>142.82900000000001</v>
      </c>
      <c r="F99" s="373"/>
      <c r="G99" s="347">
        <v>13.0648</v>
      </c>
      <c r="H99" s="374"/>
      <c r="I99" s="348">
        <v>1.1100000000000001</v>
      </c>
      <c r="J99" s="348">
        <v>6.16</v>
      </c>
      <c r="K99" s="348">
        <v>1.02</v>
      </c>
      <c r="L99" s="348">
        <v>1.05</v>
      </c>
      <c r="M99" s="362"/>
      <c r="N99" s="350">
        <v>18.727799999999998</v>
      </c>
      <c r="O99" s="348">
        <v>7.8276000000000003</v>
      </c>
      <c r="P99" s="348">
        <v>9.5562000000000005</v>
      </c>
      <c r="Q99" s="348">
        <v>9.1516999999999999</v>
      </c>
      <c r="R99" s="348">
        <v>9.4978999999999996</v>
      </c>
      <c r="S99" s="348">
        <v>6.8825000000000003</v>
      </c>
      <c r="T99" s="348">
        <v>6.2328000000000001</v>
      </c>
      <c r="U99" s="354">
        <v>6.0130999999999997</v>
      </c>
      <c r="V99" s="348">
        <v>5.8204000000000002</v>
      </c>
      <c r="W99" s="348">
        <v>7.5175999999999998</v>
      </c>
      <c r="X99" s="348">
        <v>7.5412999999999997</v>
      </c>
      <c r="Y99" s="375" t="s">
        <v>430</v>
      </c>
      <c r="Z99" s="348" t="s">
        <v>430</v>
      </c>
      <c r="AA99" s="348">
        <v>8.2363</v>
      </c>
      <c r="AB99" s="348">
        <v>6.5110999999999999</v>
      </c>
      <c r="AC99" s="348">
        <v>5.9695999999999998</v>
      </c>
      <c r="AD99" s="348">
        <v>6.1750999999999996</v>
      </c>
      <c r="AE99" s="348">
        <v>8.2363</v>
      </c>
      <c r="AF99" s="348">
        <v>7.6124999999999998</v>
      </c>
      <c r="AG99" s="569"/>
      <c r="AH99" s="346">
        <v>55</v>
      </c>
      <c r="AI99" s="346">
        <v>23</v>
      </c>
      <c r="AJ99" s="346">
        <v>19</v>
      </c>
      <c r="AK99" s="346">
        <v>6</v>
      </c>
      <c r="AL99" s="346">
        <v>38</v>
      </c>
      <c r="AM99" s="346">
        <v>53</v>
      </c>
      <c r="AN99" s="346">
        <v>66</v>
      </c>
      <c r="AO99" s="572">
        <v>25</v>
      </c>
      <c r="AP99" s="346">
        <v>40</v>
      </c>
      <c r="AQ99" s="346">
        <v>36</v>
      </c>
      <c r="AR99" s="346">
        <v>33</v>
      </c>
      <c r="AS99" s="346" t="s">
        <v>430</v>
      </c>
      <c r="AT99" s="346" t="s">
        <v>430</v>
      </c>
      <c r="AU99" s="346">
        <v>24</v>
      </c>
      <c r="AV99" s="346">
        <v>105</v>
      </c>
      <c r="AW99" s="346">
        <v>56</v>
      </c>
      <c r="AX99" s="346">
        <v>43</v>
      </c>
      <c r="AY99" s="346">
        <v>24</v>
      </c>
      <c r="AZ99" s="584"/>
      <c r="BA99" s="467">
        <v>96.89</v>
      </c>
      <c r="BB99" s="348" t="s">
        <v>430</v>
      </c>
      <c r="BC99" s="348" t="s">
        <v>430</v>
      </c>
      <c r="BD99" s="348" t="s">
        <v>430</v>
      </c>
      <c r="BE99" s="375" t="s">
        <v>430</v>
      </c>
      <c r="BF99" s="375">
        <v>3.11</v>
      </c>
      <c r="BG99" s="374"/>
      <c r="BH99" s="594">
        <v>3.11</v>
      </c>
      <c r="BI99" s="348" t="s">
        <v>430</v>
      </c>
      <c r="BJ99" s="348" t="s">
        <v>430</v>
      </c>
      <c r="BK99" s="348" t="s">
        <v>430</v>
      </c>
      <c r="BL99" s="348" t="s">
        <v>430</v>
      </c>
      <c r="BM99" s="375">
        <v>96.89</v>
      </c>
      <c r="BN99" s="375" t="s">
        <v>430</v>
      </c>
      <c r="BO99" s="375" t="s">
        <v>430</v>
      </c>
      <c r="BP99" s="375" t="s">
        <v>430</v>
      </c>
      <c r="BQ99" s="375" t="s">
        <v>430</v>
      </c>
      <c r="BR99" s="374"/>
      <c r="BS99" s="468" t="s">
        <v>430</v>
      </c>
      <c r="BT99" s="348" t="s">
        <v>430</v>
      </c>
      <c r="BU99" s="374"/>
      <c r="BV99" s="430" t="s">
        <v>554</v>
      </c>
    </row>
    <row r="100" spans="1:74" s="428" customFormat="1" x14ac:dyDescent="0.25">
      <c r="A100" s="345" t="s">
        <v>8296</v>
      </c>
      <c r="B100" s="373"/>
      <c r="C100" s="719">
        <v>45230</v>
      </c>
      <c r="D100" s="373"/>
      <c r="E100" s="346">
        <v>138.608</v>
      </c>
      <c r="F100" s="373"/>
      <c r="G100" s="347">
        <v>13.1768</v>
      </c>
      <c r="H100" s="374"/>
      <c r="I100" s="904">
        <v>5.61</v>
      </c>
      <c r="J100" s="904">
        <v>4.22</v>
      </c>
      <c r="K100" s="904">
        <v>4.8899999999999997</v>
      </c>
      <c r="L100" s="348" t="s">
        <v>430</v>
      </c>
      <c r="M100" s="362"/>
      <c r="N100" s="350">
        <v>82.177199999999999</v>
      </c>
      <c r="O100" s="348">
        <v>78.393500000000003</v>
      </c>
      <c r="P100" s="348">
        <v>58.057899999999997</v>
      </c>
      <c r="Q100" s="348">
        <v>23.739599999999999</v>
      </c>
      <c r="R100" s="348">
        <v>18.703800000000001</v>
      </c>
      <c r="S100" s="348">
        <v>9.6956000000000007</v>
      </c>
      <c r="T100" s="348">
        <v>12.044</v>
      </c>
      <c r="U100" s="354">
        <v>12.352</v>
      </c>
      <c r="V100" s="348">
        <v>15.816599999999999</v>
      </c>
      <c r="W100" s="348">
        <v>11.1455</v>
      </c>
      <c r="X100" s="348" t="s">
        <v>430</v>
      </c>
      <c r="Y100" s="375" t="s">
        <v>430</v>
      </c>
      <c r="Z100" s="348" t="s">
        <v>430</v>
      </c>
      <c r="AA100" s="348">
        <v>32.7898</v>
      </c>
      <c r="AB100" s="348">
        <v>8.0853000000000002</v>
      </c>
      <c r="AC100" s="348">
        <v>11.8689</v>
      </c>
      <c r="AD100" s="348">
        <v>11.5093</v>
      </c>
      <c r="AE100" s="348">
        <v>32.7898</v>
      </c>
      <c r="AF100" s="348">
        <v>10.729100000000001</v>
      </c>
      <c r="AG100" s="569"/>
      <c r="AH100" s="346">
        <v>2</v>
      </c>
      <c r="AI100" s="346">
        <v>1</v>
      </c>
      <c r="AJ100" s="346">
        <v>2</v>
      </c>
      <c r="AK100" s="346">
        <v>3</v>
      </c>
      <c r="AL100" s="346">
        <v>4</v>
      </c>
      <c r="AM100" s="346">
        <v>22</v>
      </c>
      <c r="AN100" s="346">
        <v>2</v>
      </c>
      <c r="AO100" s="572">
        <v>2</v>
      </c>
      <c r="AP100" s="346">
        <v>2</v>
      </c>
      <c r="AQ100" s="346">
        <v>2</v>
      </c>
      <c r="AR100" s="346" t="s">
        <v>430</v>
      </c>
      <c r="AS100" s="346" t="s">
        <v>430</v>
      </c>
      <c r="AT100" s="346" t="s">
        <v>430</v>
      </c>
      <c r="AU100" s="346">
        <v>2</v>
      </c>
      <c r="AV100" s="346">
        <v>44</v>
      </c>
      <c r="AW100" s="346">
        <v>2</v>
      </c>
      <c r="AX100" s="346">
        <v>2</v>
      </c>
      <c r="AY100" s="346">
        <v>2</v>
      </c>
      <c r="AZ100" s="584"/>
      <c r="BA100" s="467" t="s">
        <v>430</v>
      </c>
      <c r="BB100" s="348">
        <v>99.35</v>
      </c>
      <c r="BC100" s="348" t="s">
        <v>430</v>
      </c>
      <c r="BD100" s="348" t="s">
        <v>430</v>
      </c>
      <c r="BE100" s="375" t="s">
        <v>430</v>
      </c>
      <c r="BF100" s="375">
        <v>0.65</v>
      </c>
      <c r="BG100" s="374"/>
      <c r="BH100" s="594">
        <v>0.65</v>
      </c>
      <c r="BI100" s="348" t="s">
        <v>430</v>
      </c>
      <c r="BJ100" s="348" t="s">
        <v>430</v>
      </c>
      <c r="BK100" s="348" t="s">
        <v>430</v>
      </c>
      <c r="BL100" s="348" t="s">
        <v>430</v>
      </c>
      <c r="BM100" s="375" t="s">
        <v>430</v>
      </c>
      <c r="BN100" s="375" t="s">
        <v>430</v>
      </c>
      <c r="BO100" s="375" t="s">
        <v>430</v>
      </c>
      <c r="BP100" s="375">
        <v>99.35</v>
      </c>
      <c r="BQ100" s="375" t="s">
        <v>430</v>
      </c>
      <c r="BR100" s="374"/>
      <c r="BS100" s="468" t="s">
        <v>430</v>
      </c>
      <c r="BT100" s="348" t="s">
        <v>430</v>
      </c>
      <c r="BU100" s="374"/>
      <c r="BV100" s="430" t="s">
        <v>525</v>
      </c>
    </row>
    <row r="101" spans="1:74" s="428" customFormat="1" x14ac:dyDescent="0.25">
      <c r="A101" s="345" t="s">
        <v>8297</v>
      </c>
      <c r="B101" s="373"/>
      <c r="C101" s="719">
        <v>41971</v>
      </c>
      <c r="D101" s="373"/>
      <c r="E101" s="346">
        <v>139.93</v>
      </c>
      <c r="F101" s="373"/>
      <c r="G101" s="347">
        <v>25.171600000000002</v>
      </c>
      <c r="H101" s="374"/>
      <c r="I101" s="348" t="s">
        <v>430</v>
      </c>
      <c r="J101" s="348" t="s">
        <v>430</v>
      </c>
      <c r="K101" s="348" t="s">
        <v>430</v>
      </c>
      <c r="L101" s="348" t="s">
        <v>430</v>
      </c>
      <c r="M101" s="362"/>
      <c r="N101" s="350" t="s">
        <v>430</v>
      </c>
      <c r="O101" s="348">
        <v>-0.36249999999999999</v>
      </c>
      <c r="P101" s="348">
        <v>3.1434000000000002</v>
      </c>
      <c r="Q101" s="348">
        <v>1.5065999999999999</v>
      </c>
      <c r="R101" s="348">
        <v>8.5833999999999993</v>
      </c>
      <c r="S101" s="348">
        <v>6.4771999999999998</v>
      </c>
      <c r="T101" s="348">
        <v>6.5702999999999996</v>
      </c>
      <c r="U101" s="354">
        <v>5.9877000000000002</v>
      </c>
      <c r="V101" s="348">
        <v>6.0087999999999999</v>
      </c>
      <c r="W101" s="348">
        <v>9.6417000000000002</v>
      </c>
      <c r="X101" s="348">
        <v>13.3689</v>
      </c>
      <c r="Y101" s="375">
        <v>11.596500000000001</v>
      </c>
      <c r="Z101" s="348">
        <v>8.2689000000000004</v>
      </c>
      <c r="AA101" s="348">
        <v>5.3188000000000004</v>
      </c>
      <c r="AB101" s="348">
        <v>7.7375999999999996</v>
      </c>
      <c r="AC101" s="348">
        <v>6.1269999999999998</v>
      </c>
      <c r="AD101" s="348">
        <v>6.3392999999999997</v>
      </c>
      <c r="AE101" s="348">
        <v>5.3188000000000004</v>
      </c>
      <c r="AF101" s="348">
        <v>8.2568000000000001</v>
      </c>
      <c r="AG101" s="569"/>
      <c r="AH101" s="346" t="s">
        <v>430</v>
      </c>
      <c r="AI101" s="346">
        <v>92</v>
      </c>
      <c r="AJ101" s="346">
        <v>105</v>
      </c>
      <c r="AK101" s="346">
        <v>105</v>
      </c>
      <c r="AL101" s="346">
        <v>50</v>
      </c>
      <c r="AM101" s="346">
        <v>82</v>
      </c>
      <c r="AN101" s="346">
        <v>43</v>
      </c>
      <c r="AO101" s="572">
        <v>29</v>
      </c>
      <c r="AP101" s="346">
        <v>23</v>
      </c>
      <c r="AQ101" s="346">
        <v>4</v>
      </c>
      <c r="AR101" s="346">
        <v>1</v>
      </c>
      <c r="AS101" s="346">
        <v>1</v>
      </c>
      <c r="AT101" s="346">
        <v>3</v>
      </c>
      <c r="AU101" s="346">
        <v>58</v>
      </c>
      <c r="AV101" s="346">
        <v>57</v>
      </c>
      <c r="AW101" s="346">
        <v>42</v>
      </c>
      <c r="AX101" s="346">
        <v>25</v>
      </c>
      <c r="AY101" s="346">
        <v>58</v>
      </c>
      <c r="AZ101" s="584"/>
      <c r="BA101" s="467" t="s">
        <v>430</v>
      </c>
      <c r="BB101" s="348">
        <v>96.93</v>
      </c>
      <c r="BC101" s="348" t="s">
        <v>430</v>
      </c>
      <c r="BD101" s="348" t="s">
        <v>430</v>
      </c>
      <c r="BE101" s="375" t="s">
        <v>430</v>
      </c>
      <c r="BF101" s="375">
        <v>3.07</v>
      </c>
      <c r="BG101" s="374"/>
      <c r="BH101" s="594">
        <v>3.07</v>
      </c>
      <c r="BI101" s="348" t="s">
        <v>430</v>
      </c>
      <c r="BJ101" s="348" t="s">
        <v>430</v>
      </c>
      <c r="BK101" s="348" t="s">
        <v>430</v>
      </c>
      <c r="BL101" s="348" t="s">
        <v>430</v>
      </c>
      <c r="BM101" s="375" t="s">
        <v>430</v>
      </c>
      <c r="BN101" s="375" t="s">
        <v>430</v>
      </c>
      <c r="BO101" s="375" t="s">
        <v>430</v>
      </c>
      <c r="BP101" s="375">
        <v>96.93</v>
      </c>
      <c r="BQ101" s="375" t="s">
        <v>430</v>
      </c>
      <c r="BR101" s="374"/>
      <c r="BS101" s="468" t="s">
        <v>430</v>
      </c>
      <c r="BT101" s="348" t="s">
        <v>430</v>
      </c>
      <c r="BU101" s="374"/>
      <c r="BV101" s="430" t="s">
        <v>554</v>
      </c>
    </row>
    <row r="102" spans="1:74" s="428" customFormat="1" x14ac:dyDescent="0.25">
      <c r="A102" s="345" t="s">
        <v>8298</v>
      </c>
      <c r="B102" s="373"/>
      <c r="C102" s="719">
        <v>44650</v>
      </c>
      <c r="D102" s="373"/>
      <c r="E102" s="889">
        <v>136.15</v>
      </c>
      <c r="F102" s="373"/>
      <c r="G102" s="347" t="s">
        <v>430</v>
      </c>
      <c r="H102" s="374"/>
      <c r="I102" s="348" t="s">
        <v>430</v>
      </c>
      <c r="J102" s="348" t="s">
        <v>430</v>
      </c>
      <c r="K102" s="348" t="s">
        <v>430</v>
      </c>
      <c r="L102" s="348" t="s">
        <v>430</v>
      </c>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t="s">
        <v>430</v>
      </c>
      <c r="AI102" s="346" t="s">
        <v>430</v>
      </c>
      <c r="AJ102" s="346" t="s">
        <v>430</v>
      </c>
      <c r="AK102" s="346" t="s">
        <v>430</v>
      </c>
      <c r="AL102" s="346" t="s">
        <v>430</v>
      </c>
      <c r="AM102" s="346" t="s">
        <v>430</v>
      </c>
      <c r="AN102" s="346" t="s">
        <v>430</v>
      </c>
      <c r="AO102" s="572" t="s">
        <v>430</v>
      </c>
      <c r="AP102" s="346" t="s">
        <v>430</v>
      </c>
      <c r="AQ102" s="346" t="s">
        <v>430</v>
      </c>
      <c r="AR102" s="346" t="s">
        <v>430</v>
      </c>
      <c r="AS102" s="346" t="s">
        <v>430</v>
      </c>
      <c r="AT102" s="346" t="s">
        <v>430</v>
      </c>
      <c r="AU102" s="346" t="s">
        <v>430</v>
      </c>
      <c r="AV102" s="346" t="s">
        <v>430</v>
      </c>
      <c r="AW102" s="346" t="s">
        <v>430</v>
      </c>
      <c r="AX102" s="346" t="s">
        <v>430</v>
      </c>
      <c r="AY102" s="346" t="s">
        <v>430</v>
      </c>
      <c r="AZ102" s="584"/>
      <c r="BA102" s="467" t="s">
        <v>430</v>
      </c>
      <c r="BB102" s="348" t="s">
        <v>430</v>
      </c>
      <c r="BC102" s="348" t="s">
        <v>430</v>
      </c>
      <c r="BD102" s="348" t="s">
        <v>430</v>
      </c>
      <c r="BE102" s="375" t="s">
        <v>430</v>
      </c>
      <c r="BF102" s="375" t="s">
        <v>430</v>
      </c>
      <c r="BG102" s="374"/>
      <c r="BH102" s="594" t="s">
        <v>430</v>
      </c>
      <c r="BI102" s="348" t="s">
        <v>430</v>
      </c>
      <c r="BJ102" s="348" t="s">
        <v>430</v>
      </c>
      <c r="BK102" s="348" t="s">
        <v>430</v>
      </c>
      <c r="BL102" s="348" t="s">
        <v>430</v>
      </c>
      <c r="BM102" s="375" t="s">
        <v>430</v>
      </c>
      <c r="BN102" s="375" t="s">
        <v>430</v>
      </c>
      <c r="BO102" s="375" t="s">
        <v>430</v>
      </c>
      <c r="BP102" s="375" t="s">
        <v>430</v>
      </c>
      <c r="BQ102" s="375" t="s">
        <v>430</v>
      </c>
      <c r="BR102" s="374"/>
      <c r="BS102" s="468" t="s">
        <v>430</v>
      </c>
      <c r="BT102" s="348" t="s">
        <v>430</v>
      </c>
      <c r="BU102" s="374"/>
      <c r="BV102" s="430" t="s">
        <v>554</v>
      </c>
    </row>
    <row r="103" spans="1:74" s="428" customFormat="1" x14ac:dyDescent="0.25">
      <c r="A103" s="345" t="s">
        <v>8299</v>
      </c>
      <c r="B103" s="373"/>
      <c r="C103" s="719">
        <v>44939</v>
      </c>
      <c r="D103" s="373"/>
      <c r="E103" s="346">
        <v>134.59</v>
      </c>
      <c r="F103" s="373"/>
      <c r="G103" s="347">
        <v>13.0533</v>
      </c>
      <c r="H103" s="374"/>
      <c r="I103" s="348">
        <v>3.04</v>
      </c>
      <c r="J103" s="348">
        <v>6.27</v>
      </c>
      <c r="K103" s="348">
        <v>2.68</v>
      </c>
      <c r="L103" s="348">
        <v>2.76</v>
      </c>
      <c r="M103" s="362"/>
      <c r="N103" s="350">
        <v>24.343399999999999</v>
      </c>
      <c r="O103" s="348">
        <v>4.1025</v>
      </c>
      <c r="P103" s="348">
        <v>7.6409000000000002</v>
      </c>
      <c r="Q103" s="348">
        <v>6.6279000000000003</v>
      </c>
      <c r="R103" s="348">
        <v>5.9946999999999999</v>
      </c>
      <c r="S103" s="348">
        <v>6.8315000000000001</v>
      </c>
      <c r="T103" s="348">
        <v>5.1685999999999996</v>
      </c>
      <c r="U103" s="354">
        <v>5.1837</v>
      </c>
      <c r="V103" s="348">
        <v>5.2007000000000003</v>
      </c>
      <c r="W103" s="348">
        <v>7.7217000000000002</v>
      </c>
      <c r="X103" s="348">
        <v>7.7187000000000001</v>
      </c>
      <c r="Y103" s="375" t="s">
        <v>430</v>
      </c>
      <c r="Z103" s="348" t="s">
        <v>430</v>
      </c>
      <c r="AA103" s="348">
        <v>2.8696999999999999</v>
      </c>
      <c r="AB103" s="348">
        <v>8.7843</v>
      </c>
      <c r="AC103" s="348">
        <v>5.3254000000000001</v>
      </c>
      <c r="AD103" s="348">
        <v>5.4061000000000003</v>
      </c>
      <c r="AE103" s="348">
        <v>2.8696999999999999</v>
      </c>
      <c r="AF103" s="348">
        <v>7.8943000000000003</v>
      </c>
      <c r="AG103" s="569"/>
      <c r="AH103" s="346">
        <v>43</v>
      </c>
      <c r="AI103" s="346">
        <v>55</v>
      </c>
      <c r="AJ103" s="346">
        <v>36</v>
      </c>
      <c r="AK103" s="346">
        <v>28</v>
      </c>
      <c r="AL103" s="346">
        <v>125</v>
      </c>
      <c r="AM103" s="346">
        <v>58</v>
      </c>
      <c r="AN103" s="346">
        <v>122</v>
      </c>
      <c r="AO103" s="572">
        <v>109</v>
      </c>
      <c r="AP103" s="346">
        <v>92</v>
      </c>
      <c r="AQ103" s="346">
        <v>16</v>
      </c>
      <c r="AR103" s="346">
        <v>16</v>
      </c>
      <c r="AS103" s="346" t="s">
        <v>430</v>
      </c>
      <c r="AT103" s="346" t="s">
        <v>430</v>
      </c>
      <c r="AU103" s="346">
        <v>125</v>
      </c>
      <c r="AV103" s="346">
        <v>31</v>
      </c>
      <c r="AW103" s="346">
        <v>103</v>
      </c>
      <c r="AX103" s="346">
        <v>119</v>
      </c>
      <c r="AY103" s="346">
        <v>125</v>
      </c>
      <c r="AZ103" s="584"/>
      <c r="BA103" s="467">
        <v>96.51</v>
      </c>
      <c r="BB103" s="348" t="s">
        <v>430</v>
      </c>
      <c r="BC103" s="348" t="s">
        <v>430</v>
      </c>
      <c r="BD103" s="348" t="s">
        <v>430</v>
      </c>
      <c r="BE103" s="375" t="s">
        <v>430</v>
      </c>
      <c r="BF103" s="375">
        <v>3.49</v>
      </c>
      <c r="BG103" s="374"/>
      <c r="BH103" s="594">
        <v>3.49</v>
      </c>
      <c r="BI103" s="348" t="s">
        <v>430</v>
      </c>
      <c r="BJ103" s="348" t="s">
        <v>430</v>
      </c>
      <c r="BK103" s="348" t="s">
        <v>430</v>
      </c>
      <c r="BL103" s="348" t="s">
        <v>430</v>
      </c>
      <c r="BM103" s="375">
        <v>96.51</v>
      </c>
      <c r="BN103" s="375" t="s">
        <v>430</v>
      </c>
      <c r="BO103" s="375" t="s">
        <v>430</v>
      </c>
      <c r="BP103" s="375" t="s">
        <v>430</v>
      </c>
      <c r="BQ103" s="375" t="s">
        <v>430</v>
      </c>
      <c r="BR103" s="374"/>
      <c r="BS103" s="468" t="s">
        <v>430</v>
      </c>
      <c r="BT103" s="348" t="s">
        <v>430</v>
      </c>
      <c r="BU103" s="374"/>
      <c r="BV103" s="430" t="s">
        <v>554</v>
      </c>
    </row>
    <row r="104" spans="1:74" s="428" customFormat="1" x14ac:dyDescent="0.25">
      <c r="A104" s="345" t="s">
        <v>8300</v>
      </c>
      <c r="B104" s="373"/>
      <c r="C104" s="719">
        <v>44875</v>
      </c>
      <c r="D104" s="373"/>
      <c r="E104" s="346">
        <v>131.90299999999999</v>
      </c>
      <c r="F104" s="373"/>
      <c r="G104" s="347">
        <v>13.2209</v>
      </c>
      <c r="H104" s="374"/>
      <c r="I104" s="348">
        <v>1.76</v>
      </c>
      <c r="J104" s="348">
        <v>6.36</v>
      </c>
      <c r="K104" s="348">
        <v>1.58</v>
      </c>
      <c r="L104" s="348">
        <v>1.68</v>
      </c>
      <c r="M104" s="362"/>
      <c r="N104" s="350">
        <v>30.670400000000001</v>
      </c>
      <c r="O104" s="348">
        <v>9.5782000000000007</v>
      </c>
      <c r="P104" s="348">
        <v>10.4725</v>
      </c>
      <c r="Q104" s="348">
        <v>6.6626000000000003</v>
      </c>
      <c r="R104" s="348">
        <v>8.7591000000000001</v>
      </c>
      <c r="S104" s="348">
        <v>6.8125</v>
      </c>
      <c r="T104" s="348">
        <v>5.5465</v>
      </c>
      <c r="U104" s="354">
        <v>5.4038000000000004</v>
      </c>
      <c r="V104" s="348">
        <v>5.2451999999999996</v>
      </c>
      <c r="W104" s="348">
        <v>7.5620000000000003</v>
      </c>
      <c r="X104" s="348">
        <v>7.5536000000000003</v>
      </c>
      <c r="Y104" s="375" t="s">
        <v>430</v>
      </c>
      <c r="Z104" s="348" t="s">
        <v>430</v>
      </c>
      <c r="AA104" s="348">
        <v>6.5410000000000004</v>
      </c>
      <c r="AB104" s="348">
        <v>7.4561999999999999</v>
      </c>
      <c r="AC104" s="348">
        <v>4.9806999999999997</v>
      </c>
      <c r="AD104" s="348">
        <v>5.8451000000000004</v>
      </c>
      <c r="AE104" s="348">
        <v>6.5410000000000004</v>
      </c>
      <c r="AF104" s="348">
        <v>7.8776999999999999</v>
      </c>
      <c r="AG104" s="569"/>
      <c r="AH104" s="346">
        <v>33</v>
      </c>
      <c r="AI104" s="346">
        <v>19</v>
      </c>
      <c r="AJ104" s="346">
        <v>14</v>
      </c>
      <c r="AK104" s="346">
        <v>27</v>
      </c>
      <c r="AL104" s="346">
        <v>45</v>
      </c>
      <c r="AM104" s="346">
        <v>60</v>
      </c>
      <c r="AN104" s="346">
        <v>108</v>
      </c>
      <c r="AO104" s="572">
        <v>96</v>
      </c>
      <c r="AP104" s="346">
        <v>89</v>
      </c>
      <c r="AQ104" s="346">
        <v>31</v>
      </c>
      <c r="AR104" s="346">
        <v>32</v>
      </c>
      <c r="AS104" s="346" t="s">
        <v>430</v>
      </c>
      <c r="AT104" s="346" t="s">
        <v>430</v>
      </c>
      <c r="AU104" s="346">
        <v>39</v>
      </c>
      <c r="AV104" s="346">
        <v>71</v>
      </c>
      <c r="AW104" s="346">
        <v>122</v>
      </c>
      <c r="AX104" s="346">
        <v>83</v>
      </c>
      <c r="AY104" s="346">
        <v>39</v>
      </c>
      <c r="AZ104" s="584"/>
      <c r="BA104" s="467">
        <v>97.36</v>
      </c>
      <c r="BB104" s="348" t="s">
        <v>430</v>
      </c>
      <c r="BC104" s="348" t="s">
        <v>430</v>
      </c>
      <c r="BD104" s="348" t="s">
        <v>430</v>
      </c>
      <c r="BE104" s="375" t="s">
        <v>430</v>
      </c>
      <c r="BF104" s="375">
        <v>2.64</v>
      </c>
      <c r="BG104" s="374"/>
      <c r="BH104" s="594">
        <v>2.64</v>
      </c>
      <c r="BI104" s="348" t="s">
        <v>430</v>
      </c>
      <c r="BJ104" s="348" t="s">
        <v>430</v>
      </c>
      <c r="BK104" s="348" t="s">
        <v>430</v>
      </c>
      <c r="BL104" s="348" t="s">
        <v>430</v>
      </c>
      <c r="BM104" s="375">
        <v>97.36</v>
      </c>
      <c r="BN104" s="375" t="s">
        <v>430</v>
      </c>
      <c r="BO104" s="375" t="s">
        <v>430</v>
      </c>
      <c r="BP104" s="375" t="s">
        <v>430</v>
      </c>
      <c r="BQ104" s="375" t="s">
        <v>430</v>
      </c>
      <c r="BR104" s="374"/>
      <c r="BS104" s="468" t="s">
        <v>430</v>
      </c>
      <c r="BT104" s="348" t="s">
        <v>430</v>
      </c>
      <c r="BU104" s="374"/>
      <c r="BV104" s="430" t="s">
        <v>4689</v>
      </c>
    </row>
    <row r="105" spans="1:74" s="428" customFormat="1" x14ac:dyDescent="0.25">
      <c r="A105" s="345" t="s">
        <v>8301</v>
      </c>
      <c r="B105" s="373"/>
      <c r="C105" s="719">
        <v>44489</v>
      </c>
      <c r="D105" s="373"/>
      <c r="E105" s="889">
        <v>128.69</v>
      </c>
      <c r="F105" s="373"/>
      <c r="G105" s="347" t="s">
        <v>430</v>
      </c>
      <c r="H105" s="374"/>
      <c r="I105" s="348" t="s">
        <v>430</v>
      </c>
      <c r="J105" s="348" t="s">
        <v>430</v>
      </c>
      <c r="K105" s="348" t="s">
        <v>430</v>
      </c>
      <c r="L105" s="348" t="s">
        <v>430</v>
      </c>
      <c r="M105" s="362"/>
      <c r="N105" s="350" t="s">
        <v>430</v>
      </c>
      <c r="O105" s="348" t="s">
        <v>430</v>
      </c>
      <c r="P105" s="348" t="s">
        <v>430</v>
      </c>
      <c r="Q105" s="348" t="s">
        <v>430</v>
      </c>
      <c r="R105" s="348" t="s">
        <v>430</v>
      </c>
      <c r="S105" s="348" t="s">
        <v>430</v>
      </c>
      <c r="T105" s="348" t="s">
        <v>430</v>
      </c>
      <c r="U105" s="354" t="s">
        <v>430</v>
      </c>
      <c r="V105" s="348" t="s">
        <v>430</v>
      </c>
      <c r="W105" s="348" t="s">
        <v>430</v>
      </c>
      <c r="X105" s="348" t="s">
        <v>430</v>
      </c>
      <c r="Y105" s="375" t="s">
        <v>430</v>
      </c>
      <c r="Z105" s="348" t="s">
        <v>430</v>
      </c>
      <c r="AA105" s="348" t="s">
        <v>430</v>
      </c>
      <c r="AB105" s="348" t="s">
        <v>430</v>
      </c>
      <c r="AC105" s="348" t="s">
        <v>430</v>
      </c>
      <c r="AD105" s="348" t="s">
        <v>430</v>
      </c>
      <c r="AE105" s="348" t="s">
        <v>430</v>
      </c>
      <c r="AF105" s="348" t="s">
        <v>430</v>
      </c>
      <c r="AG105" s="569"/>
      <c r="AH105" s="346" t="s">
        <v>430</v>
      </c>
      <c r="AI105" s="346" t="s">
        <v>430</v>
      </c>
      <c r="AJ105" s="346" t="s">
        <v>430</v>
      </c>
      <c r="AK105" s="346" t="s">
        <v>430</v>
      </c>
      <c r="AL105" s="346" t="s">
        <v>430</v>
      </c>
      <c r="AM105" s="346" t="s">
        <v>430</v>
      </c>
      <c r="AN105" s="346" t="s">
        <v>430</v>
      </c>
      <c r="AO105" s="572" t="s">
        <v>430</v>
      </c>
      <c r="AP105" s="346" t="s">
        <v>430</v>
      </c>
      <c r="AQ105" s="346" t="s">
        <v>430</v>
      </c>
      <c r="AR105" s="346" t="s">
        <v>430</v>
      </c>
      <c r="AS105" s="346" t="s">
        <v>430</v>
      </c>
      <c r="AT105" s="346" t="s">
        <v>430</v>
      </c>
      <c r="AU105" s="346" t="s">
        <v>430</v>
      </c>
      <c r="AV105" s="346" t="s">
        <v>430</v>
      </c>
      <c r="AW105" s="346" t="s">
        <v>430</v>
      </c>
      <c r="AX105" s="346" t="s">
        <v>430</v>
      </c>
      <c r="AY105" s="346" t="s">
        <v>430</v>
      </c>
      <c r="AZ105" s="584"/>
      <c r="BA105" s="467" t="s">
        <v>430</v>
      </c>
      <c r="BB105" s="904">
        <v>124.56</v>
      </c>
      <c r="BC105" s="348" t="s">
        <v>430</v>
      </c>
      <c r="BD105" s="348" t="s">
        <v>430</v>
      </c>
      <c r="BE105" s="375" t="s">
        <v>430</v>
      </c>
      <c r="BF105" s="951">
        <v>-24.56</v>
      </c>
      <c r="BG105" s="374"/>
      <c r="BH105" s="952">
        <v>-24.56</v>
      </c>
      <c r="BI105" s="348" t="s">
        <v>430</v>
      </c>
      <c r="BJ105" s="348" t="s">
        <v>430</v>
      </c>
      <c r="BK105" s="348" t="s">
        <v>430</v>
      </c>
      <c r="BL105" s="348" t="s">
        <v>430</v>
      </c>
      <c r="BM105" s="375" t="s">
        <v>430</v>
      </c>
      <c r="BN105" s="375" t="s">
        <v>430</v>
      </c>
      <c r="BO105" s="375" t="s">
        <v>430</v>
      </c>
      <c r="BP105" s="951">
        <v>124.56</v>
      </c>
      <c r="BQ105" s="375" t="s">
        <v>430</v>
      </c>
      <c r="BR105" s="374"/>
      <c r="BS105" s="468" t="s">
        <v>430</v>
      </c>
      <c r="BT105" s="348" t="s">
        <v>430</v>
      </c>
      <c r="BU105" s="374"/>
      <c r="BV105" s="430" t="s">
        <v>554</v>
      </c>
    </row>
    <row r="106" spans="1:74" s="428" customFormat="1" x14ac:dyDescent="0.25">
      <c r="A106" s="345" t="s">
        <v>8302</v>
      </c>
      <c r="B106" s="373"/>
      <c r="C106" s="719">
        <v>44991</v>
      </c>
      <c r="D106" s="373"/>
      <c r="E106" s="346">
        <v>127.09099999999999</v>
      </c>
      <c r="F106" s="373"/>
      <c r="G106" s="347">
        <v>12.932600000000001</v>
      </c>
      <c r="H106" s="374"/>
      <c r="I106" s="348">
        <v>2.09</v>
      </c>
      <c r="J106" s="348">
        <v>6.08</v>
      </c>
      <c r="K106" s="348">
        <v>1.89</v>
      </c>
      <c r="L106" s="348">
        <v>1.94</v>
      </c>
      <c r="M106" s="362"/>
      <c r="N106" s="350">
        <v>8.1866000000000003</v>
      </c>
      <c r="O106" s="348">
        <v>4.9882</v>
      </c>
      <c r="P106" s="348">
        <v>9.1280000000000001</v>
      </c>
      <c r="Q106" s="348">
        <v>5.4543999999999997</v>
      </c>
      <c r="R106" s="348">
        <v>8.6599000000000004</v>
      </c>
      <c r="S106" s="348">
        <v>6.5308999999999999</v>
      </c>
      <c r="T106" s="348">
        <v>5.1311</v>
      </c>
      <c r="U106" s="354">
        <v>5.2752999999999997</v>
      </c>
      <c r="V106" s="348">
        <v>5.4310999999999998</v>
      </c>
      <c r="W106" s="348">
        <v>7.5576999999999996</v>
      </c>
      <c r="X106" s="348">
        <v>7.5308999999999999</v>
      </c>
      <c r="Y106" s="375" t="s">
        <v>430</v>
      </c>
      <c r="Z106" s="348" t="s">
        <v>430</v>
      </c>
      <c r="AA106" s="348">
        <v>6.5099</v>
      </c>
      <c r="AB106" s="348">
        <v>8.2781000000000002</v>
      </c>
      <c r="AC106" s="348">
        <v>5.0206999999999997</v>
      </c>
      <c r="AD106" s="348">
        <v>5.5926999999999998</v>
      </c>
      <c r="AE106" s="348">
        <v>6.5099</v>
      </c>
      <c r="AF106" s="348">
        <v>7.9435000000000002</v>
      </c>
      <c r="AG106" s="569"/>
      <c r="AH106" s="346">
        <v>100</v>
      </c>
      <c r="AI106" s="346">
        <v>46</v>
      </c>
      <c r="AJ106" s="346">
        <v>23</v>
      </c>
      <c r="AK106" s="346">
        <v>46</v>
      </c>
      <c r="AL106" s="346">
        <v>47</v>
      </c>
      <c r="AM106" s="346">
        <v>77</v>
      </c>
      <c r="AN106" s="346">
        <v>125</v>
      </c>
      <c r="AO106" s="572">
        <v>106</v>
      </c>
      <c r="AP106" s="346">
        <v>72</v>
      </c>
      <c r="AQ106" s="346">
        <v>32</v>
      </c>
      <c r="AR106" s="346">
        <v>34</v>
      </c>
      <c r="AS106" s="346" t="s">
        <v>430</v>
      </c>
      <c r="AT106" s="346" t="s">
        <v>430</v>
      </c>
      <c r="AU106" s="346">
        <v>40</v>
      </c>
      <c r="AV106" s="346">
        <v>38</v>
      </c>
      <c r="AW106" s="346">
        <v>118</v>
      </c>
      <c r="AX106" s="346">
        <v>105</v>
      </c>
      <c r="AY106" s="346">
        <v>40</v>
      </c>
      <c r="AZ106" s="584"/>
      <c r="BA106" s="467">
        <v>96.33</v>
      </c>
      <c r="BB106" s="348" t="s">
        <v>430</v>
      </c>
      <c r="BC106" s="348" t="s">
        <v>430</v>
      </c>
      <c r="BD106" s="348" t="s">
        <v>430</v>
      </c>
      <c r="BE106" s="375" t="s">
        <v>430</v>
      </c>
      <c r="BF106" s="375">
        <v>3.67</v>
      </c>
      <c r="BG106" s="374"/>
      <c r="BH106" s="594">
        <v>3.65</v>
      </c>
      <c r="BI106" s="348" t="s">
        <v>430</v>
      </c>
      <c r="BJ106" s="348" t="s">
        <v>430</v>
      </c>
      <c r="BK106" s="348" t="s">
        <v>430</v>
      </c>
      <c r="BL106" s="348" t="s">
        <v>430</v>
      </c>
      <c r="BM106" s="375">
        <v>96.33</v>
      </c>
      <c r="BN106" s="375" t="s">
        <v>430</v>
      </c>
      <c r="BO106" s="375" t="s">
        <v>430</v>
      </c>
      <c r="BP106" s="375" t="s">
        <v>430</v>
      </c>
      <c r="BQ106" s="375" t="s">
        <v>430</v>
      </c>
      <c r="BR106" s="374"/>
      <c r="BS106" s="468" t="s">
        <v>430</v>
      </c>
      <c r="BT106" s="348" t="s">
        <v>430</v>
      </c>
      <c r="BU106" s="374"/>
      <c r="BV106" s="430" t="s">
        <v>554</v>
      </c>
    </row>
    <row r="107" spans="1:74" s="428" customFormat="1" x14ac:dyDescent="0.25">
      <c r="A107" s="345" t="s">
        <v>8303</v>
      </c>
      <c r="B107" s="373"/>
      <c r="C107" s="719">
        <v>44967</v>
      </c>
      <c r="D107" s="373"/>
      <c r="E107" s="889">
        <v>118.4</v>
      </c>
      <c r="F107" s="373"/>
      <c r="G107" s="347" t="s">
        <v>430</v>
      </c>
      <c r="H107" s="374"/>
      <c r="I107" s="904">
        <v>3.0000000000000001E-3</v>
      </c>
      <c r="J107" s="904">
        <v>5.27</v>
      </c>
      <c r="K107" s="904">
        <v>3.0000000000000001E-3</v>
      </c>
      <c r="L107" s="904">
        <v>3.0000000000000001E-3</v>
      </c>
      <c r="M107" s="362"/>
      <c r="N107" s="350" t="s">
        <v>430</v>
      </c>
      <c r="O107" s="348" t="s">
        <v>430</v>
      </c>
      <c r="P107" s="348" t="s">
        <v>430</v>
      </c>
      <c r="Q107" s="348" t="s">
        <v>430</v>
      </c>
      <c r="R107" s="348" t="s">
        <v>430</v>
      </c>
      <c r="S107" s="348" t="s">
        <v>430</v>
      </c>
      <c r="T107" s="348" t="s">
        <v>430</v>
      </c>
      <c r="U107" s="354" t="s">
        <v>430</v>
      </c>
      <c r="V107" s="348" t="s">
        <v>430</v>
      </c>
      <c r="W107" s="348" t="s">
        <v>430</v>
      </c>
      <c r="X107" s="348" t="s">
        <v>430</v>
      </c>
      <c r="Y107" s="375" t="s">
        <v>430</v>
      </c>
      <c r="Z107" s="348" t="s">
        <v>430</v>
      </c>
      <c r="AA107" s="348" t="s">
        <v>430</v>
      </c>
      <c r="AB107" s="348" t="s">
        <v>430</v>
      </c>
      <c r="AC107" s="348" t="s">
        <v>430</v>
      </c>
      <c r="AD107" s="348" t="s">
        <v>430</v>
      </c>
      <c r="AE107" s="348" t="s">
        <v>430</v>
      </c>
      <c r="AF107" s="348" t="s">
        <v>430</v>
      </c>
      <c r="AG107" s="569"/>
      <c r="AH107" s="346" t="s">
        <v>430</v>
      </c>
      <c r="AI107" s="346" t="s">
        <v>430</v>
      </c>
      <c r="AJ107" s="346" t="s">
        <v>430</v>
      </c>
      <c r="AK107" s="346" t="s">
        <v>430</v>
      </c>
      <c r="AL107" s="346" t="s">
        <v>430</v>
      </c>
      <c r="AM107" s="346" t="s">
        <v>430</v>
      </c>
      <c r="AN107" s="346" t="s">
        <v>430</v>
      </c>
      <c r="AO107" s="572" t="s">
        <v>430</v>
      </c>
      <c r="AP107" s="346" t="s">
        <v>430</v>
      </c>
      <c r="AQ107" s="346" t="s">
        <v>430</v>
      </c>
      <c r="AR107" s="346" t="s">
        <v>430</v>
      </c>
      <c r="AS107" s="346" t="s">
        <v>430</v>
      </c>
      <c r="AT107" s="346" t="s">
        <v>430</v>
      </c>
      <c r="AU107" s="346" t="s">
        <v>430</v>
      </c>
      <c r="AV107" s="346" t="s">
        <v>430</v>
      </c>
      <c r="AW107" s="346" t="s">
        <v>430</v>
      </c>
      <c r="AX107" s="346" t="s">
        <v>430</v>
      </c>
      <c r="AY107" s="346" t="s">
        <v>430</v>
      </c>
      <c r="AZ107" s="584"/>
      <c r="BA107" s="467" t="s">
        <v>430</v>
      </c>
      <c r="BB107" s="348" t="s">
        <v>430</v>
      </c>
      <c r="BC107" s="348" t="s">
        <v>430</v>
      </c>
      <c r="BD107" s="348" t="s">
        <v>430</v>
      </c>
      <c r="BE107" s="375" t="s">
        <v>430</v>
      </c>
      <c r="BF107" s="951">
        <v>100</v>
      </c>
      <c r="BG107" s="374"/>
      <c r="BH107" s="952">
        <v>100</v>
      </c>
      <c r="BI107" s="348" t="s">
        <v>430</v>
      </c>
      <c r="BJ107" s="348" t="s">
        <v>430</v>
      </c>
      <c r="BK107" s="348" t="s">
        <v>430</v>
      </c>
      <c r="BL107" s="348" t="s">
        <v>430</v>
      </c>
      <c r="BM107" s="375" t="s">
        <v>430</v>
      </c>
      <c r="BN107" s="375" t="s">
        <v>430</v>
      </c>
      <c r="BO107" s="375" t="s">
        <v>430</v>
      </c>
      <c r="BP107" s="375" t="s">
        <v>430</v>
      </c>
      <c r="BQ107" s="375" t="s">
        <v>430</v>
      </c>
      <c r="BR107" s="374"/>
      <c r="BS107" s="468" t="s">
        <v>430</v>
      </c>
      <c r="BT107" s="348" t="s">
        <v>430</v>
      </c>
      <c r="BU107" s="374"/>
      <c r="BV107" s="430" t="s">
        <v>554</v>
      </c>
    </row>
    <row r="108" spans="1:74" s="428" customFormat="1" x14ac:dyDescent="0.25">
      <c r="A108" s="345" t="s">
        <v>8304</v>
      </c>
      <c r="B108" s="373"/>
      <c r="C108" s="719">
        <v>45590</v>
      </c>
      <c r="D108" s="373"/>
      <c r="E108" s="346">
        <v>116.44</v>
      </c>
      <c r="F108" s="373"/>
      <c r="G108" s="347">
        <v>11.3474</v>
      </c>
      <c r="H108" s="374"/>
      <c r="I108" s="348">
        <v>0.32</v>
      </c>
      <c r="J108" s="348">
        <v>6.99</v>
      </c>
      <c r="K108" s="348">
        <v>0.3</v>
      </c>
      <c r="L108" s="348">
        <v>0.32</v>
      </c>
      <c r="M108" s="362"/>
      <c r="N108" s="350">
        <v>8.0433000000000003</v>
      </c>
      <c r="O108" s="348">
        <v>3.0028999999999999</v>
      </c>
      <c r="P108" s="348">
        <v>4.9675000000000002</v>
      </c>
      <c r="Q108" s="348">
        <v>4.3958000000000004</v>
      </c>
      <c r="R108" s="348">
        <v>7.4542999999999999</v>
      </c>
      <c r="S108" s="348">
        <v>6.4832999999999998</v>
      </c>
      <c r="T108" s="348">
        <v>7.2137000000000002</v>
      </c>
      <c r="U108" s="354">
        <v>6.4560000000000004</v>
      </c>
      <c r="V108" s="348">
        <v>6.4593999999999996</v>
      </c>
      <c r="W108" s="348" t="s">
        <v>430</v>
      </c>
      <c r="X108" s="348" t="s">
        <v>430</v>
      </c>
      <c r="Y108" s="375" t="s">
        <v>430</v>
      </c>
      <c r="Z108" s="348" t="s">
        <v>430</v>
      </c>
      <c r="AA108" s="348">
        <v>5.8045999999999998</v>
      </c>
      <c r="AB108" s="348">
        <v>7.7973999999999997</v>
      </c>
      <c r="AC108" s="348">
        <v>6.6138000000000003</v>
      </c>
      <c r="AD108" s="348">
        <v>6.5330000000000004</v>
      </c>
      <c r="AE108" s="348">
        <v>5.8045999999999998</v>
      </c>
      <c r="AF108" s="348">
        <v>7.6106999999999996</v>
      </c>
      <c r="AG108" s="569"/>
      <c r="AH108" s="346">
        <v>103</v>
      </c>
      <c r="AI108" s="346">
        <v>60</v>
      </c>
      <c r="AJ108" s="346">
        <v>64</v>
      </c>
      <c r="AK108" s="346">
        <v>68</v>
      </c>
      <c r="AL108" s="346">
        <v>101</v>
      </c>
      <c r="AM108" s="346">
        <v>81</v>
      </c>
      <c r="AN108" s="346">
        <v>28</v>
      </c>
      <c r="AO108" s="572">
        <v>11</v>
      </c>
      <c r="AP108" s="346">
        <v>10</v>
      </c>
      <c r="AQ108" s="346" t="s">
        <v>430</v>
      </c>
      <c r="AR108" s="346" t="s">
        <v>430</v>
      </c>
      <c r="AS108" s="346" t="s">
        <v>430</v>
      </c>
      <c r="AT108" s="346" t="s">
        <v>430</v>
      </c>
      <c r="AU108" s="346">
        <v>48</v>
      </c>
      <c r="AV108" s="346">
        <v>54</v>
      </c>
      <c r="AW108" s="346">
        <v>24</v>
      </c>
      <c r="AX108" s="346">
        <v>13</v>
      </c>
      <c r="AY108" s="346">
        <v>48</v>
      </c>
      <c r="AZ108" s="584"/>
      <c r="BA108" s="467" t="s">
        <v>430</v>
      </c>
      <c r="BB108" s="348">
        <v>94.52</v>
      </c>
      <c r="BC108" s="348" t="s">
        <v>430</v>
      </c>
      <c r="BD108" s="348" t="s">
        <v>430</v>
      </c>
      <c r="BE108" s="375" t="s">
        <v>430</v>
      </c>
      <c r="BF108" s="375">
        <v>5.48</v>
      </c>
      <c r="BG108" s="374"/>
      <c r="BH108" s="594">
        <v>5.47</v>
      </c>
      <c r="BI108" s="348" t="s">
        <v>430</v>
      </c>
      <c r="BJ108" s="348" t="s">
        <v>430</v>
      </c>
      <c r="BK108" s="348">
        <v>94.52</v>
      </c>
      <c r="BL108" s="348" t="s">
        <v>430</v>
      </c>
      <c r="BM108" s="375" t="s">
        <v>430</v>
      </c>
      <c r="BN108" s="375" t="s">
        <v>430</v>
      </c>
      <c r="BO108" s="375" t="s">
        <v>430</v>
      </c>
      <c r="BP108" s="375" t="s">
        <v>430</v>
      </c>
      <c r="BQ108" s="375" t="s">
        <v>430</v>
      </c>
      <c r="BR108" s="374"/>
      <c r="BS108" s="468">
        <v>11.990176991199</v>
      </c>
      <c r="BT108" s="348">
        <v>34.199088673419901</v>
      </c>
      <c r="BU108" s="374"/>
      <c r="BV108" s="430" t="s">
        <v>554</v>
      </c>
    </row>
    <row r="109" spans="1:74" s="428" customFormat="1" x14ac:dyDescent="0.25">
      <c r="A109" s="345" t="s">
        <v>8305</v>
      </c>
      <c r="B109" s="373"/>
      <c r="C109" s="719">
        <v>45573</v>
      </c>
      <c r="D109" s="373"/>
      <c r="E109" s="346">
        <v>130.32900000000001</v>
      </c>
      <c r="F109" s="373"/>
      <c r="G109" s="347">
        <v>11.408899999999999</v>
      </c>
      <c r="H109" s="374"/>
      <c r="I109" s="904">
        <v>0.13</v>
      </c>
      <c r="J109" s="904">
        <v>7.31</v>
      </c>
      <c r="K109" s="904">
        <v>0.11</v>
      </c>
      <c r="L109" s="904">
        <v>0.12</v>
      </c>
      <c r="M109" s="362"/>
      <c r="N109" s="350">
        <v>7.0396999999999998</v>
      </c>
      <c r="O109" s="348">
        <v>5.3343999999999996</v>
      </c>
      <c r="P109" s="348">
        <v>6.2230999999999996</v>
      </c>
      <c r="Q109" s="348">
        <v>5.7255000000000003</v>
      </c>
      <c r="R109" s="348">
        <v>6.8097000000000003</v>
      </c>
      <c r="S109" s="348">
        <v>6.6439000000000004</v>
      </c>
      <c r="T109" s="348">
        <v>7.2739000000000003</v>
      </c>
      <c r="U109" s="354">
        <v>6.7821999999999996</v>
      </c>
      <c r="V109" s="348">
        <v>6.7130000000000001</v>
      </c>
      <c r="W109" s="348" t="s">
        <v>430</v>
      </c>
      <c r="X109" s="348" t="s">
        <v>430</v>
      </c>
      <c r="Y109" s="375" t="s">
        <v>430</v>
      </c>
      <c r="Z109" s="348" t="s">
        <v>430</v>
      </c>
      <c r="AA109" s="348">
        <v>6.3562000000000003</v>
      </c>
      <c r="AB109" s="348">
        <v>7.5923999999999996</v>
      </c>
      <c r="AC109" s="348">
        <v>6.91</v>
      </c>
      <c r="AD109" s="348">
        <v>6.7744</v>
      </c>
      <c r="AE109" s="348">
        <v>6.3562000000000003</v>
      </c>
      <c r="AF109" s="348">
        <v>7.7317</v>
      </c>
      <c r="AG109" s="569"/>
      <c r="AH109" s="346">
        <v>108</v>
      </c>
      <c r="AI109" s="346">
        <v>41</v>
      </c>
      <c r="AJ109" s="346">
        <v>46</v>
      </c>
      <c r="AK109" s="346">
        <v>40</v>
      </c>
      <c r="AL109" s="346">
        <v>118</v>
      </c>
      <c r="AM109" s="346">
        <v>69</v>
      </c>
      <c r="AN109" s="346">
        <v>26</v>
      </c>
      <c r="AO109" s="572">
        <v>7</v>
      </c>
      <c r="AP109" s="346">
        <v>6</v>
      </c>
      <c r="AQ109" s="346" t="s">
        <v>430</v>
      </c>
      <c r="AR109" s="346" t="s">
        <v>430</v>
      </c>
      <c r="AS109" s="346" t="s">
        <v>430</v>
      </c>
      <c r="AT109" s="346" t="s">
        <v>430</v>
      </c>
      <c r="AU109" s="346">
        <v>43</v>
      </c>
      <c r="AV109" s="346">
        <v>66</v>
      </c>
      <c r="AW109" s="346">
        <v>14</v>
      </c>
      <c r="AX109" s="346">
        <v>8</v>
      </c>
      <c r="AY109" s="346">
        <v>43</v>
      </c>
      <c r="AZ109" s="584"/>
      <c r="BA109" s="467" t="s">
        <v>430</v>
      </c>
      <c r="BB109" s="348">
        <v>94.06</v>
      </c>
      <c r="BC109" s="348" t="s">
        <v>430</v>
      </c>
      <c r="BD109" s="348" t="s">
        <v>430</v>
      </c>
      <c r="BE109" s="375" t="s">
        <v>430</v>
      </c>
      <c r="BF109" s="375">
        <v>5.94</v>
      </c>
      <c r="BG109" s="374"/>
      <c r="BH109" s="594">
        <v>5.94</v>
      </c>
      <c r="BI109" s="348" t="s">
        <v>430</v>
      </c>
      <c r="BJ109" s="348">
        <v>17.04</v>
      </c>
      <c r="BK109" s="348">
        <v>77.02</v>
      </c>
      <c r="BL109" s="348" t="s">
        <v>430</v>
      </c>
      <c r="BM109" s="375" t="s">
        <v>430</v>
      </c>
      <c r="BN109" s="375" t="s">
        <v>430</v>
      </c>
      <c r="BO109" s="375" t="s">
        <v>430</v>
      </c>
      <c r="BP109" s="375" t="s">
        <v>430</v>
      </c>
      <c r="BQ109" s="375" t="s">
        <v>430</v>
      </c>
      <c r="BR109" s="374"/>
      <c r="BS109" s="468">
        <v>23.7077271</v>
      </c>
      <c r="BT109" s="348">
        <v>43.212809659999998</v>
      </c>
      <c r="BU109" s="374"/>
      <c r="BV109" s="430" t="s">
        <v>554</v>
      </c>
    </row>
    <row r="110" spans="1:74" s="428" customFormat="1" ht="11" x14ac:dyDescent="0.3">
      <c r="A110" s="841" t="s">
        <v>8306</v>
      </c>
      <c r="B110" s="842"/>
      <c r="C110" s="843">
        <v>45705</v>
      </c>
      <c r="D110" s="842"/>
      <c r="E110" s="844">
        <v>107.813</v>
      </c>
      <c r="F110" s="842"/>
      <c r="G110" s="845">
        <v>11.074299999999999</v>
      </c>
      <c r="H110" s="847"/>
      <c r="I110" s="846">
        <v>0.33</v>
      </c>
      <c r="J110" s="846">
        <v>7.03</v>
      </c>
      <c r="K110" s="846">
        <v>0.3</v>
      </c>
      <c r="L110" s="846">
        <v>0.32</v>
      </c>
      <c r="M110" s="851"/>
      <c r="N110" s="848">
        <v>7.5822000000000003</v>
      </c>
      <c r="O110" s="846">
        <v>2.6373000000000002</v>
      </c>
      <c r="P110" s="846">
        <v>5.1844999999999999</v>
      </c>
      <c r="Q110" s="846">
        <v>4.5279999999999996</v>
      </c>
      <c r="R110" s="846">
        <v>7.3945999999999996</v>
      </c>
      <c r="S110" s="846">
        <v>6.3278999999999996</v>
      </c>
      <c r="T110" s="846">
        <v>7.0991</v>
      </c>
      <c r="U110" s="856">
        <v>6.3377999999999997</v>
      </c>
      <c r="V110" s="846">
        <v>6.2885</v>
      </c>
      <c r="W110" s="846" t="s">
        <v>430</v>
      </c>
      <c r="X110" s="846" t="s">
        <v>430</v>
      </c>
      <c r="Y110" s="852" t="s">
        <v>430</v>
      </c>
      <c r="Z110" s="846" t="s">
        <v>430</v>
      </c>
      <c r="AA110" s="846">
        <v>5.8860000000000001</v>
      </c>
      <c r="AB110" s="846">
        <v>7.7304000000000004</v>
      </c>
      <c r="AC110" s="846">
        <v>6.5136000000000003</v>
      </c>
      <c r="AD110" s="846">
        <v>6.4263000000000003</v>
      </c>
      <c r="AE110" s="846">
        <v>5.8860000000000001</v>
      </c>
      <c r="AF110" s="846">
        <v>7.5152000000000001</v>
      </c>
      <c r="AG110" s="936"/>
      <c r="AH110" s="844">
        <v>105</v>
      </c>
      <c r="AI110" s="844">
        <v>62</v>
      </c>
      <c r="AJ110" s="844">
        <v>59</v>
      </c>
      <c r="AK110" s="844">
        <v>65</v>
      </c>
      <c r="AL110" s="844">
        <v>102</v>
      </c>
      <c r="AM110" s="844">
        <v>87</v>
      </c>
      <c r="AN110" s="844">
        <v>32</v>
      </c>
      <c r="AO110" s="937">
        <v>13</v>
      </c>
      <c r="AP110" s="844">
        <v>14</v>
      </c>
      <c r="AQ110" s="844" t="s">
        <v>430</v>
      </c>
      <c r="AR110" s="844" t="s">
        <v>430</v>
      </c>
      <c r="AS110" s="844" t="s">
        <v>430</v>
      </c>
      <c r="AT110" s="844" t="s">
        <v>430</v>
      </c>
      <c r="AU110" s="844">
        <v>46</v>
      </c>
      <c r="AV110" s="844">
        <v>59</v>
      </c>
      <c r="AW110" s="844">
        <v>28</v>
      </c>
      <c r="AX110" s="844">
        <v>17</v>
      </c>
      <c r="AY110" s="844">
        <v>46</v>
      </c>
      <c r="AZ110" s="938"/>
      <c r="BA110" s="853" t="s">
        <v>430</v>
      </c>
      <c r="BB110" s="846">
        <v>95.21</v>
      </c>
      <c r="BC110" s="846" t="s">
        <v>430</v>
      </c>
      <c r="BD110" s="846" t="s">
        <v>430</v>
      </c>
      <c r="BE110" s="852" t="s">
        <v>430</v>
      </c>
      <c r="BF110" s="852">
        <v>4.79</v>
      </c>
      <c r="BG110" s="847"/>
      <c r="BH110" s="939">
        <v>4.79</v>
      </c>
      <c r="BI110" s="846" t="s">
        <v>430</v>
      </c>
      <c r="BJ110" s="846" t="s">
        <v>430</v>
      </c>
      <c r="BK110" s="846">
        <v>95.21</v>
      </c>
      <c r="BL110" s="846" t="s">
        <v>430</v>
      </c>
      <c r="BM110" s="852" t="s">
        <v>430</v>
      </c>
      <c r="BN110" s="852" t="s">
        <v>430</v>
      </c>
      <c r="BO110" s="852" t="s">
        <v>430</v>
      </c>
      <c r="BP110" s="852" t="s">
        <v>430</v>
      </c>
      <c r="BQ110" s="852" t="s">
        <v>430</v>
      </c>
      <c r="BR110" s="847"/>
      <c r="BS110" s="854">
        <v>12.10043922</v>
      </c>
      <c r="BT110" s="846">
        <v>40.111561960000003</v>
      </c>
      <c r="BU110" s="847"/>
      <c r="BV110" s="906" t="s">
        <v>554</v>
      </c>
    </row>
    <row r="111" spans="1:74" s="428" customFormat="1" x14ac:dyDescent="0.25">
      <c r="A111" s="345" t="s">
        <v>8307</v>
      </c>
      <c r="B111" s="373"/>
      <c r="C111" s="719">
        <v>45623</v>
      </c>
      <c r="D111" s="373"/>
      <c r="E111" s="346">
        <v>104.361</v>
      </c>
      <c r="F111" s="373"/>
      <c r="G111" s="347">
        <v>11.276999999999999</v>
      </c>
      <c r="H111" s="374"/>
      <c r="I111" s="348">
        <v>1.31</v>
      </c>
      <c r="J111" s="348">
        <v>7.45</v>
      </c>
      <c r="K111" s="348">
        <v>1.1599999999999999</v>
      </c>
      <c r="L111" s="348">
        <v>1.25</v>
      </c>
      <c r="M111" s="362"/>
      <c r="N111" s="350">
        <v>12.9513</v>
      </c>
      <c r="O111" s="348">
        <v>0</v>
      </c>
      <c r="P111" s="348">
        <v>5.0911999999999997</v>
      </c>
      <c r="Q111" s="348">
        <v>1.1565000000000001</v>
      </c>
      <c r="R111" s="348">
        <v>7.8178999999999998</v>
      </c>
      <c r="S111" s="348">
        <v>5.9924999999999997</v>
      </c>
      <c r="T111" s="348">
        <v>6.2499000000000002</v>
      </c>
      <c r="U111" s="354">
        <v>5.6856999999999998</v>
      </c>
      <c r="V111" s="348">
        <v>6.0366999999999997</v>
      </c>
      <c r="W111" s="348" t="s">
        <v>430</v>
      </c>
      <c r="X111" s="348" t="s">
        <v>430</v>
      </c>
      <c r="Y111" s="375" t="s">
        <v>430</v>
      </c>
      <c r="Z111" s="348" t="s">
        <v>430</v>
      </c>
      <c r="AA111" s="348">
        <v>4.2561</v>
      </c>
      <c r="AB111" s="348">
        <v>7.6388999999999996</v>
      </c>
      <c r="AC111" s="348">
        <v>5.69</v>
      </c>
      <c r="AD111" s="348">
        <v>5.9208999999999996</v>
      </c>
      <c r="AE111" s="348">
        <v>4.2561</v>
      </c>
      <c r="AF111" s="348">
        <v>7.6375999999999999</v>
      </c>
      <c r="AG111" s="569"/>
      <c r="AH111" s="346">
        <v>84</v>
      </c>
      <c r="AI111" s="346">
        <v>87</v>
      </c>
      <c r="AJ111" s="346">
        <v>62</v>
      </c>
      <c r="AK111" s="346">
        <v>108</v>
      </c>
      <c r="AL111" s="346">
        <v>83</v>
      </c>
      <c r="AM111" s="346">
        <v>99</v>
      </c>
      <c r="AN111" s="346">
        <v>64</v>
      </c>
      <c r="AO111" s="572">
        <v>53</v>
      </c>
      <c r="AP111" s="346">
        <v>21</v>
      </c>
      <c r="AQ111" s="346" t="s">
        <v>430</v>
      </c>
      <c r="AR111" s="346" t="s">
        <v>430</v>
      </c>
      <c r="AS111" s="346" t="s">
        <v>430</v>
      </c>
      <c r="AT111" s="346" t="s">
        <v>430</v>
      </c>
      <c r="AU111" s="346">
        <v>93</v>
      </c>
      <c r="AV111" s="346">
        <v>63</v>
      </c>
      <c r="AW111" s="346">
        <v>72</v>
      </c>
      <c r="AX111" s="346">
        <v>72</v>
      </c>
      <c r="AY111" s="346">
        <v>93</v>
      </c>
      <c r="AZ111" s="584"/>
      <c r="BA111" s="467" t="s">
        <v>430</v>
      </c>
      <c r="BB111" s="348">
        <v>91.89</v>
      </c>
      <c r="BC111" s="348" t="s">
        <v>430</v>
      </c>
      <c r="BD111" s="348" t="s">
        <v>430</v>
      </c>
      <c r="BE111" s="375" t="s">
        <v>430</v>
      </c>
      <c r="BF111" s="375">
        <v>8.11</v>
      </c>
      <c r="BG111" s="374"/>
      <c r="BH111" s="594">
        <v>8.11</v>
      </c>
      <c r="BI111" s="348" t="s">
        <v>430</v>
      </c>
      <c r="BJ111" s="348" t="s">
        <v>430</v>
      </c>
      <c r="BK111" s="348">
        <v>91.89</v>
      </c>
      <c r="BL111" s="348" t="s">
        <v>430</v>
      </c>
      <c r="BM111" s="375" t="s">
        <v>430</v>
      </c>
      <c r="BN111" s="375" t="s">
        <v>430</v>
      </c>
      <c r="BO111" s="375" t="s">
        <v>430</v>
      </c>
      <c r="BP111" s="375" t="s">
        <v>430</v>
      </c>
      <c r="BQ111" s="375" t="s">
        <v>430</v>
      </c>
      <c r="BR111" s="374"/>
      <c r="BS111" s="468">
        <v>12.161921100000001</v>
      </c>
      <c r="BT111" s="348">
        <v>46.866638219999999</v>
      </c>
      <c r="BU111" s="374"/>
      <c r="BV111" s="430" t="s">
        <v>4689</v>
      </c>
    </row>
    <row r="112" spans="1:74" s="428" customFormat="1" x14ac:dyDescent="0.25">
      <c r="A112" s="345" t="s">
        <v>8308</v>
      </c>
      <c r="B112" s="373"/>
      <c r="C112" s="719">
        <v>41277</v>
      </c>
      <c r="D112" s="373"/>
      <c r="E112" s="346">
        <v>104.989</v>
      </c>
      <c r="F112" s="373"/>
      <c r="G112" s="347">
        <v>49.744999999999997</v>
      </c>
      <c r="H112" s="374"/>
      <c r="I112" s="348" t="s">
        <v>430</v>
      </c>
      <c r="J112" s="348" t="s">
        <v>430</v>
      </c>
      <c r="K112" s="348" t="s">
        <v>430</v>
      </c>
      <c r="L112" s="348" t="s">
        <v>430</v>
      </c>
      <c r="M112" s="362"/>
      <c r="N112" s="350">
        <v>46.799300000000002</v>
      </c>
      <c r="O112" s="348">
        <v>-17.145399999999999</v>
      </c>
      <c r="P112" s="348">
        <v>-1.5089999999999999</v>
      </c>
      <c r="Q112" s="348">
        <v>-4.1547000000000001</v>
      </c>
      <c r="R112" s="348">
        <v>13.6774</v>
      </c>
      <c r="S112" s="348">
        <v>8.9476999999999993</v>
      </c>
      <c r="T112" s="348">
        <v>7.1128</v>
      </c>
      <c r="U112" s="354">
        <v>5.5244999999999997</v>
      </c>
      <c r="V112" s="348">
        <v>5.6294000000000004</v>
      </c>
      <c r="W112" s="348">
        <v>7.4715999999999996</v>
      </c>
      <c r="X112" s="348">
        <v>7.5654000000000003</v>
      </c>
      <c r="Y112" s="375">
        <v>6.6994999999999996</v>
      </c>
      <c r="Z112" s="348">
        <v>7.4442000000000004</v>
      </c>
      <c r="AA112" s="348">
        <v>0.39900000000000002</v>
      </c>
      <c r="AB112" s="348">
        <v>11.3972</v>
      </c>
      <c r="AC112" s="348">
        <v>6.1628999999999996</v>
      </c>
      <c r="AD112" s="348">
        <v>6.1811999999999996</v>
      </c>
      <c r="AE112" s="348">
        <v>0.39900000000000002</v>
      </c>
      <c r="AF112" s="348">
        <v>8.0807000000000002</v>
      </c>
      <c r="AG112" s="569"/>
      <c r="AH112" s="346">
        <v>15</v>
      </c>
      <c r="AI112" s="346">
        <v>128</v>
      </c>
      <c r="AJ112" s="346">
        <v>131</v>
      </c>
      <c r="AK112" s="346">
        <v>135</v>
      </c>
      <c r="AL112" s="346">
        <v>15</v>
      </c>
      <c r="AM112" s="346">
        <v>28</v>
      </c>
      <c r="AN112" s="346">
        <v>31</v>
      </c>
      <c r="AO112" s="572">
        <v>83</v>
      </c>
      <c r="AP112" s="346">
        <v>59</v>
      </c>
      <c r="AQ112" s="346">
        <v>45</v>
      </c>
      <c r="AR112" s="346">
        <v>30</v>
      </c>
      <c r="AS112" s="346">
        <v>6</v>
      </c>
      <c r="AT112" s="346">
        <v>5</v>
      </c>
      <c r="AU112" s="346">
        <v>137</v>
      </c>
      <c r="AV112" s="346">
        <v>24</v>
      </c>
      <c r="AW112" s="346">
        <v>36</v>
      </c>
      <c r="AX112" s="346">
        <v>41</v>
      </c>
      <c r="AY112" s="346">
        <v>137</v>
      </c>
      <c r="AZ112" s="584"/>
      <c r="BA112" s="467" t="s">
        <v>430</v>
      </c>
      <c r="BB112" s="348">
        <v>99.48</v>
      </c>
      <c r="BC112" s="348" t="s">
        <v>430</v>
      </c>
      <c r="BD112" s="348" t="s">
        <v>430</v>
      </c>
      <c r="BE112" s="375" t="s">
        <v>430</v>
      </c>
      <c r="BF112" s="375">
        <v>0.52</v>
      </c>
      <c r="BG112" s="374"/>
      <c r="BH112" s="594">
        <v>0.52</v>
      </c>
      <c r="BI112" s="348" t="s">
        <v>430</v>
      </c>
      <c r="BJ112" s="348" t="s">
        <v>430</v>
      </c>
      <c r="BK112" s="348" t="s">
        <v>430</v>
      </c>
      <c r="BL112" s="348" t="s">
        <v>430</v>
      </c>
      <c r="BM112" s="375" t="s">
        <v>430</v>
      </c>
      <c r="BN112" s="375" t="s">
        <v>430</v>
      </c>
      <c r="BO112" s="375" t="s">
        <v>430</v>
      </c>
      <c r="BP112" s="375">
        <v>99.48</v>
      </c>
      <c r="BQ112" s="375" t="s">
        <v>430</v>
      </c>
      <c r="BR112" s="374"/>
      <c r="BS112" s="468" t="s">
        <v>430</v>
      </c>
      <c r="BT112" s="348" t="s">
        <v>430</v>
      </c>
      <c r="BU112" s="374"/>
      <c r="BV112" s="430" t="s">
        <v>4620</v>
      </c>
    </row>
    <row r="113" spans="1:74" s="428" customFormat="1" x14ac:dyDescent="0.25">
      <c r="A113" s="345" t="s">
        <v>8309</v>
      </c>
      <c r="B113" s="373"/>
      <c r="C113" s="719">
        <v>45833</v>
      </c>
      <c r="D113" s="373"/>
      <c r="E113" s="346">
        <v>132.87</v>
      </c>
      <c r="F113" s="373"/>
      <c r="G113" s="347">
        <v>10.6553</v>
      </c>
      <c r="H113" s="374"/>
      <c r="I113" s="348">
        <v>0.62</v>
      </c>
      <c r="J113" s="348">
        <v>6.92</v>
      </c>
      <c r="K113" s="348">
        <v>0.57999999999999996</v>
      </c>
      <c r="L113" s="348">
        <v>0.62</v>
      </c>
      <c r="M113" s="362"/>
      <c r="N113" s="350">
        <v>17.821400000000001</v>
      </c>
      <c r="O113" s="348">
        <v>-0.68510000000000004</v>
      </c>
      <c r="P113" s="348">
        <v>2.0560999999999998</v>
      </c>
      <c r="Q113" s="348">
        <v>-7.3400000000000007E-2</v>
      </c>
      <c r="R113" s="348">
        <v>7.7333999999999996</v>
      </c>
      <c r="S113" s="348">
        <v>5.9596</v>
      </c>
      <c r="T113" s="348">
        <v>6.5458999999999996</v>
      </c>
      <c r="U113" s="354">
        <v>5.9954000000000001</v>
      </c>
      <c r="V113" s="348">
        <v>6.0523999999999996</v>
      </c>
      <c r="W113" s="348" t="s">
        <v>430</v>
      </c>
      <c r="X113" s="348" t="s">
        <v>430</v>
      </c>
      <c r="Y113" s="375" t="s">
        <v>430</v>
      </c>
      <c r="Z113" s="348" t="s">
        <v>430</v>
      </c>
      <c r="AA113" s="348">
        <v>3.4091999999999998</v>
      </c>
      <c r="AB113" s="348">
        <v>7.2016</v>
      </c>
      <c r="AC113" s="348">
        <v>6.0679999999999996</v>
      </c>
      <c r="AD113" s="348">
        <v>6.0462999999999996</v>
      </c>
      <c r="AE113" s="348">
        <v>3.4091999999999998</v>
      </c>
      <c r="AF113" s="348">
        <v>6.1856999999999998</v>
      </c>
      <c r="AG113" s="569"/>
      <c r="AH113" s="346">
        <v>59</v>
      </c>
      <c r="AI113" s="346">
        <v>95</v>
      </c>
      <c r="AJ113" s="346">
        <v>116</v>
      </c>
      <c r="AK113" s="346">
        <v>122</v>
      </c>
      <c r="AL113" s="346">
        <v>88</v>
      </c>
      <c r="AM113" s="346">
        <v>100</v>
      </c>
      <c r="AN113" s="346">
        <v>46</v>
      </c>
      <c r="AO113" s="572">
        <v>27</v>
      </c>
      <c r="AP113" s="346">
        <v>18</v>
      </c>
      <c r="AQ113" s="346" t="s">
        <v>430</v>
      </c>
      <c r="AR113" s="346" t="s">
        <v>430</v>
      </c>
      <c r="AS113" s="346" t="s">
        <v>430</v>
      </c>
      <c r="AT113" s="346" t="s">
        <v>430</v>
      </c>
      <c r="AU113" s="346">
        <v>119</v>
      </c>
      <c r="AV113" s="346">
        <v>84</v>
      </c>
      <c r="AW113" s="346">
        <v>47</v>
      </c>
      <c r="AX113" s="346">
        <v>56</v>
      </c>
      <c r="AY113" s="346">
        <v>119</v>
      </c>
      <c r="AZ113" s="584"/>
      <c r="BA113" s="467" t="s">
        <v>430</v>
      </c>
      <c r="BB113" s="348">
        <v>94.42</v>
      </c>
      <c r="BC113" s="348" t="s">
        <v>430</v>
      </c>
      <c r="BD113" s="348" t="s">
        <v>430</v>
      </c>
      <c r="BE113" s="375" t="s">
        <v>430</v>
      </c>
      <c r="BF113" s="375">
        <v>5.58</v>
      </c>
      <c r="BG113" s="374"/>
      <c r="BH113" s="594">
        <v>5.58</v>
      </c>
      <c r="BI113" s="348">
        <v>47.86</v>
      </c>
      <c r="BJ113" s="348">
        <v>23.18</v>
      </c>
      <c r="BK113" s="348">
        <v>23.38</v>
      </c>
      <c r="BL113" s="348" t="s">
        <v>430</v>
      </c>
      <c r="BM113" s="375" t="s">
        <v>430</v>
      </c>
      <c r="BN113" s="375" t="s">
        <v>430</v>
      </c>
      <c r="BO113" s="375" t="s">
        <v>430</v>
      </c>
      <c r="BP113" s="375" t="s">
        <v>430</v>
      </c>
      <c r="BQ113" s="375" t="s">
        <v>430</v>
      </c>
      <c r="BR113" s="374"/>
      <c r="BS113" s="468" t="s">
        <v>430</v>
      </c>
      <c r="BT113" s="348">
        <v>20.884596649999999</v>
      </c>
      <c r="BU113" s="374"/>
      <c r="BV113" s="430" t="s">
        <v>554</v>
      </c>
    </row>
    <row r="114" spans="1:74" s="428" customFormat="1" x14ac:dyDescent="0.25">
      <c r="A114" s="345" t="s">
        <v>8310</v>
      </c>
      <c r="B114" s="373"/>
      <c r="C114" s="719">
        <v>45973</v>
      </c>
      <c r="D114" s="373"/>
      <c r="E114" s="346">
        <v>108.40900000000001</v>
      </c>
      <c r="F114" s="373"/>
      <c r="G114" s="347">
        <v>10.4148</v>
      </c>
      <c r="H114" s="374"/>
      <c r="I114" s="348" t="s">
        <v>430</v>
      </c>
      <c r="J114" s="348" t="s">
        <v>430</v>
      </c>
      <c r="K114" s="348" t="s">
        <v>430</v>
      </c>
      <c r="L114" s="348" t="s">
        <v>430</v>
      </c>
      <c r="M114" s="362"/>
      <c r="N114" s="350" t="s">
        <v>430</v>
      </c>
      <c r="O114" s="348">
        <v>-5.0803000000000003</v>
      </c>
      <c r="P114" s="348">
        <v>1.4021999999999999</v>
      </c>
      <c r="Q114" s="348">
        <v>2.1044</v>
      </c>
      <c r="R114" s="348">
        <v>7.2317999999999998</v>
      </c>
      <c r="S114" s="348">
        <v>5.9264000000000001</v>
      </c>
      <c r="T114" s="348">
        <v>6.4653</v>
      </c>
      <c r="U114" s="354" t="s">
        <v>430</v>
      </c>
      <c r="V114" s="348" t="s">
        <v>430</v>
      </c>
      <c r="W114" s="348" t="s">
        <v>430</v>
      </c>
      <c r="X114" s="348" t="s">
        <v>430</v>
      </c>
      <c r="Y114" s="375" t="s">
        <v>430</v>
      </c>
      <c r="Z114" s="348" t="s">
        <v>430</v>
      </c>
      <c r="AA114" s="348">
        <v>5.3152999999999997</v>
      </c>
      <c r="AB114" s="348">
        <v>6.8244999999999996</v>
      </c>
      <c r="AC114" s="348">
        <v>6.1928999999999998</v>
      </c>
      <c r="AD114" s="348" t="s">
        <v>430</v>
      </c>
      <c r="AE114" s="348">
        <v>5.3152999999999997</v>
      </c>
      <c r="AF114" s="348">
        <v>6.1797000000000004</v>
      </c>
      <c r="AG114" s="569"/>
      <c r="AH114" s="346" t="s">
        <v>430</v>
      </c>
      <c r="AI114" s="346">
        <v>117</v>
      </c>
      <c r="AJ114" s="346">
        <v>121</v>
      </c>
      <c r="AK114" s="346">
        <v>97</v>
      </c>
      <c r="AL114" s="346">
        <v>106</v>
      </c>
      <c r="AM114" s="346">
        <v>103</v>
      </c>
      <c r="AN114" s="346">
        <v>49</v>
      </c>
      <c r="AO114" s="572" t="s">
        <v>430</v>
      </c>
      <c r="AP114" s="346" t="s">
        <v>430</v>
      </c>
      <c r="AQ114" s="346" t="s">
        <v>430</v>
      </c>
      <c r="AR114" s="346" t="s">
        <v>430</v>
      </c>
      <c r="AS114" s="346" t="s">
        <v>430</v>
      </c>
      <c r="AT114" s="346" t="s">
        <v>430</v>
      </c>
      <c r="AU114" s="346">
        <v>60</v>
      </c>
      <c r="AV114" s="346">
        <v>95</v>
      </c>
      <c r="AW114" s="346">
        <v>35</v>
      </c>
      <c r="AX114" s="346" t="s">
        <v>430</v>
      </c>
      <c r="AY114" s="346">
        <v>60</v>
      </c>
      <c r="AZ114" s="584"/>
      <c r="BA114" s="467" t="s">
        <v>430</v>
      </c>
      <c r="BB114" s="348">
        <v>98.35</v>
      </c>
      <c r="BC114" s="348" t="s">
        <v>430</v>
      </c>
      <c r="BD114" s="348" t="s">
        <v>430</v>
      </c>
      <c r="BE114" s="375" t="s">
        <v>430</v>
      </c>
      <c r="BF114" s="375">
        <v>1.65</v>
      </c>
      <c r="BG114" s="374"/>
      <c r="BH114" s="594">
        <v>1.65</v>
      </c>
      <c r="BI114" s="348" t="s">
        <v>430</v>
      </c>
      <c r="BJ114" s="348" t="s">
        <v>430</v>
      </c>
      <c r="BK114" s="348" t="s">
        <v>430</v>
      </c>
      <c r="BL114" s="348" t="s">
        <v>430</v>
      </c>
      <c r="BM114" s="375" t="s">
        <v>430</v>
      </c>
      <c r="BN114" s="375" t="s">
        <v>430</v>
      </c>
      <c r="BO114" s="375" t="s">
        <v>430</v>
      </c>
      <c r="BP114" s="375">
        <v>98.35</v>
      </c>
      <c r="BQ114" s="375" t="s">
        <v>430</v>
      </c>
      <c r="BR114" s="374"/>
      <c r="BS114" s="468" t="s">
        <v>430</v>
      </c>
      <c r="BT114" s="348" t="s">
        <v>430</v>
      </c>
      <c r="BU114" s="374"/>
      <c r="BV114" s="430" t="s">
        <v>554</v>
      </c>
    </row>
    <row r="115" spans="1:74" s="428" customFormat="1" ht="11" x14ac:dyDescent="0.3">
      <c r="A115" s="841" t="s">
        <v>8311</v>
      </c>
      <c r="B115" s="842"/>
      <c r="C115" s="843">
        <v>44917</v>
      </c>
      <c r="D115" s="842"/>
      <c r="E115" s="844">
        <v>95.576099999999997</v>
      </c>
      <c r="F115" s="842"/>
      <c r="G115" s="845">
        <v>12.7864</v>
      </c>
      <c r="H115" s="847"/>
      <c r="I115" s="846">
        <v>0.04</v>
      </c>
      <c r="J115" s="846">
        <v>5.33</v>
      </c>
      <c r="K115" s="846">
        <v>0.03</v>
      </c>
      <c r="L115" s="846">
        <v>0.03</v>
      </c>
      <c r="M115" s="851"/>
      <c r="N115" s="848">
        <v>5.1390000000000002</v>
      </c>
      <c r="O115" s="846">
        <v>4.95</v>
      </c>
      <c r="P115" s="846">
        <v>5.0208000000000004</v>
      </c>
      <c r="Q115" s="846">
        <v>5.0664999999999996</v>
      </c>
      <c r="R115" s="846">
        <v>5.1025</v>
      </c>
      <c r="S115" s="846">
        <v>5.1212999999999997</v>
      </c>
      <c r="T115" s="846">
        <v>5.5119999999999996</v>
      </c>
      <c r="U115" s="856">
        <v>5.5633999999999997</v>
      </c>
      <c r="V115" s="846">
        <v>5.6195000000000004</v>
      </c>
      <c r="W115" s="846">
        <v>6.9020999999999999</v>
      </c>
      <c r="X115" s="846">
        <v>7.0782999999999996</v>
      </c>
      <c r="Y115" s="852" t="s">
        <v>430</v>
      </c>
      <c r="Z115" s="846" t="s">
        <v>430</v>
      </c>
      <c r="AA115" s="846">
        <v>5.0781999999999998</v>
      </c>
      <c r="AB115" s="846">
        <v>5.5692000000000004</v>
      </c>
      <c r="AC115" s="846">
        <v>5.5073999999999996</v>
      </c>
      <c r="AD115" s="846">
        <v>5.6605999999999996</v>
      </c>
      <c r="AE115" s="846">
        <v>5.0781999999999998</v>
      </c>
      <c r="AF115" s="846">
        <v>7.1336000000000004</v>
      </c>
      <c r="AG115" s="936"/>
      <c r="AH115" s="844">
        <v>118</v>
      </c>
      <c r="AI115" s="844">
        <v>47</v>
      </c>
      <c r="AJ115" s="844">
        <v>63</v>
      </c>
      <c r="AK115" s="844">
        <v>60</v>
      </c>
      <c r="AL115" s="844">
        <v>137</v>
      </c>
      <c r="AM115" s="844">
        <v>133</v>
      </c>
      <c r="AN115" s="844">
        <v>111</v>
      </c>
      <c r="AO115" s="937">
        <v>74</v>
      </c>
      <c r="AP115" s="844">
        <v>61</v>
      </c>
      <c r="AQ115" s="844">
        <v>89</v>
      </c>
      <c r="AR115" s="844">
        <v>84</v>
      </c>
      <c r="AS115" s="844" t="s">
        <v>430</v>
      </c>
      <c r="AT115" s="844" t="s">
        <v>430</v>
      </c>
      <c r="AU115" s="844">
        <v>66</v>
      </c>
      <c r="AV115" s="844">
        <v>131</v>
      </c>
      <c r="AW115" s="844">
        <v>91</v>
      </c>
      <c r="AX115" s="844">
        <v>101</v>
      </c>
      <c r="AY115" s="844">
        <v>66</v>
      </c>
      <c r="AZ115" s="938"/>
      <c r="BA115" s="853">
        <v>92.27</v>
      </c>
      <c r="BB115" s="846" t="s">
        <v>430</v>
      </c>
      <c r="BC115" s="846" t="s">
        <v>430</v>
      </c>
      <c r="BD115" s="846" t="s">
        <v>430</v>
      </c>
      <c r="BE115" s="852" t="s">
        <v>430</v>
      </c>
      <c r="BF115" s="852">
        <v>7.73</v>
      </c>
      <c r="BG115" s="847"/>
      <c r="BH115" s="939">
        <v>7.73</v>
      </c>
      <c r="BI115" s="846" t="s">
        <v>430</v>
      </c>
      <c r="BJ115" s="846" t="s">
        <v>430</v>
      </c>
      <c r="BK115" s="846" t="s">
        <v>430</v>
      </c>
      <c r="BL115" s="846" t="s">
        <v>430</v>
      </c>
      <c r="BM115" s="852">
        <v>86.75</v>
      </c>
      <c r="BN115" s="852" t="s">
        <v>430</v>
      </c>
      <c r="BO115" s="852">
        <v>5.52</v>
      </c>
      <c r="BP115" s="852" t="s">
        <v>430</v>
      </c>
      <c r="BQ115" s="852" t="s">
        <v>430</v>
      </c>
      <c r="BR115" s="847"/>
      <c r="BS115" s="854" t="s">
        <v>430</v>
      </c>
      <c r="BT115" s="846" t="s">
        <v>430</v>
      </c>
      <c r="BU115" s="847"/>
      <c r="BV115" s="906" t="s">
        <v>554</v>
      </c>
    </row>
    <row r="116" spans="1:74" s="428" customFormat="1" x14ac:dyDescent="0.25">
      <c r="A116" s="345" t="s">
        <v>8312</v>
      </c>
      <c r="B116" s="373"/>
      <c r="C116" s="719">
        <v>44852</v>
      </c>
      <c r="D116" s="373"/>
      <c r="E116" s="346">
        <v>93.243700000000004</v>
      </c>
      <c r="F116" s="373"/>
      <c r="G116" s="347">
        <v>13.152799999999999</v>
      </c>
      <c r="H116" s="374"/>
      <c r="I116" s="348">
        <v>0.83</v>
      </c>
      <c r="J116" s="348">
        <v>5.79</v>
      </c>
      <c r="K116" s="348">
        <v>0.79</v>
      </c>
      <c r="L116" s="348">
        <v>0.84</v>
      </c>
      <c r="M116" s="362"/>
      <c r="N116" s="350">
        <v>10.548299999999999</v>
      </c>
      <c r="O116" s="348">
        <v>2.1278999999999999</v>
      </c>
      <c r="P116" s="348">
        <v>3.8086000000000002</v>
      </c>
      <c r="Q116" s="348">
        <v>4.5073999999999996</v>
      </c>
      <c r="R116" s="348">
        <v>6.9025999999999996</v>
      </c>
      <c r="S116" s="348">
        <v>6.0141</v>
      </c>
      <c r="T116" s="348">
        <v>5.7186000000000003</v>
      </c>
      <c r="U116" s="354">
        <v>5.6778000000000004</v>
      </c>
      <c r="V116" s="348">
        <v>5.7138</v>
      </c>
      <c r="W116" s="348">
        <v>7.3174999999999999</v>
      </c>
      <c r="X116" s="348">
        <v>7.3525999999999998</v>
      </c>
      <c r="Y116" s="375" t="s">
        <v>430</v>
      </c>
      <c r="Z116" s="348" t="s">
        <v>430</v>
      </c>
      <c r="AA116" s="348">
        <v>3.9613</v>
      </c>
      <c r="AB116" s="348">
        <v>6.0175999999999998</v>
      </c>
      <c r="AC116" s="348">
        <v>5.6765999999999996</v>
      </c>
      <c r="AD116" s="348">
        <v>5.8589000000000002</v>
      </c>
      <c r="AE116" s="348">
        <v>3.9613</v>
      </c>
      <c r="AF116" s="348">
        <v>7.5917000000000003</v>
      </c>
      <c r="AG116" s="569"/>
      <c r="AH116" s="346">
        <v>95</v>
      </c>
      <c r="AI116" s="346">
        <v>70</v>
      </c>
      <c r="AJ116" s="346">
        <v>88</v>
      </c>
      <c r="AK116" s="346">
        <v>66</v>
      </c>
      <c r="AL116" s="346">
        <v>113</v>
      </c>
      <c r="AM116" s="346">
        <v>98</v>
      </c>
      <c r="AN116" s="346">
        <v>98</v>
      </c>
      <c r="AO116" s="572">
        <v>57</v>
      </c>
      <c r="AP116" s="346">
        <v>51</v>
      </c>
      <c r="AQ116" s="346">
        <v>64</v>
      </c>
      <c r="AR116" s="346">
        <v>62</v>
      </c>
      <c r="AS116" s="346" t="s">
        <v>430</v>
      </c>
      <c r="AT116" s="346" t="s">
        <v>430</v>
      </c>
      <c r="AU116" s="346">
        <v>102</v>
      </c>
      <c r="AV116" s="346">
        <v>116</v>
      </c>
      <c r="AW116" s="346">
        <v>76</v>
      </c>
      <c r="AX116" s="346">
        <v>79</v>
      </c>
      <c r="AY116" s="346">
        <v>102</v>
      </c>
      <c r="AZ116" s="584"/>
      <c r="BA116" s="467">
        <v>97.45</v>
      </c>
      <c r="BB116" s="348" t="s">
        <v>430</v>
      </c>
      <c r="BC116" s="348" t="s">
        <v>430</v>
      </c>
      <c r="BD116" s="348" t="s">
        <v>430</v>
      </c>
      <c r="BE116" s="375" t="s">
        <v>430</v>
      </c>
      <c r="BF116" s="375">
        <v>2.5499999999999998</v>
      </c>
      <c r="BG116" s="374"/>
      <c r="BH116" s="594">
        <v>2.5499999999999998</v>
      </c>
      <c r="BI116" s="348" t="s">
        <v>430</v>
      </c>
      <c r="BJ116" s="348" t="s">
        <v>430</v>
      </c>
      <c r="BK116" s="348" t="s">
        <v>430</v>
      </c>
      <c r="BL116" s="348" t="s">
        <v>430</v>
      </c>
      <c r="BM116" s="375">
        <v>97.45</v>
      </c>
      <c r="BN116" s="375" t="s">
        <v>430</v>
      </c>
      <c r="BO116" s="375" t="s">
        <v>430</v>
      </c>
      <c r="BP116" s="375" t="s">
        <v>430</v>
      </c>
      <c r="BQ116" s="375" t="s">
        <v>430</v>
      </c>
      <c r="BR116" s="374"/>
      <c r="BS116" s="468" t="s">
        <v>430</v>
      </c>
      <c r="BT116" s="348" t="s">
        <v>430</v>
      </c>
      <c r="BU116" s="374"/>
      <c r="BV116" s="430" t="s">
        <v>4689</v>
      </c>
    </row>
    <row r="117" spans="1:74" s="428" customFormat="1" x14ac:dyDescent="0.25">
      <c r="A117" s="345" t="s">
        <v>8313</v>
      </c>
      <c r="B117" s="373"/>
      <c r="C117" s="719">
        <v>44951</v>
      </c>
      <c r="D117" s="373"/>
      <c r="E117" s="346">
        <v>90.26</v>
      </c>
      <c r="F117" s="373"/>
      <c r="G117" s="347">
        <v>12.8025</v>
      </c>
      <c r="H117" s="374"/>
      <c r="I117" s="348">
        <v>0.45</v>
      </c>
      <c r="J117" s="348">
        <v>5.62</v>
      </c>
      <c r="K117" s="348">
        <v>0.44</v>
      </c>
      <c r="L117" s="348">
        <v>0.45</v>
      </c>
      <c r="M117" s="362"/>
      <c r="N117" s="350">
        <v>0.28510000000000002</v>
      </c>
      <c r="O117" s="348">
        <v>0.6653</v>
      </c>
      <c r="P117" s="348">
        <v>3.4641999999999999</v>
      </c>
      <c r="Q117" s="348">
        <v>4.1405000000000003</v>
      </c>
      <c r="R117" s="348">
        <v>5.1247999999999996</v>
      </c>
      <c r="S117" s="348">
        <v>5.2432999999999996</v>
      </c>
      <c r="T117" s="348">
        <v>5.6712999999999996</v>
      </c>
      <c r="U117" s="354">
        <v>5.6773999999999996</v>
      </c>
      <c r="V117" s="348">
        <v>5.7271000000000001</v>
      </c>
      <c r="W117" s="348">
        <v>7.1977000000000002</v>
      </c>
      <c r="X117" s="348">
        <v>7.2968000000000002</v>
      </c>
      <c r="Y117" s="375" t="s">
        <v>430</v>
      </c>
      <c r="Z117" s="348" t="s">
        <v>430</v>
      </c>
      <c r="AA117" s="348">
        <v>4.3023999999999996</v>
      </c>
      <c r="AB117" s="348">
        <v>5.7659000000000002</v>
      </c>
      <c r="AC117" s="348">
        <v>5.5800999999999998</v>
      </c>
      <c r="AD117" s="348">
        <v>6.0376000000000003</v>
      </c>
      <c r="AE117" s="348">
        <v>4.3023999999999996</v>
      </c>
      <c r="AF117" s="348">
        <v>7.3705999999999996</v>
      </c>
      <c r="AG117" s="569"/>
      <c r="AH117" s="346">
        <v>123</v>
      </c>
      <c r="AI117" s="346">
        <v>80</v>
      </c>
      <c r="AJ117" s="346">
        <v>97</v>
      </c>
      <c r="AK117" s="346">
        <v>72</v>
      </c>
      <c r="AL117" s="346">
        <v>136</v>
      </c>
      <c r="AM117" s="346">
        <v>129</v>
      </c>
      <c r="AN117" s="346">
        <v>103</v>
      </c>
      <c r="AO117" s="572">
        <v>58</v>
      </c>
      <c r="AP117" s="346">
        <v>48</v>
      </c>
      <c r="AQ117" s="346">
        <v>73</v>
      </c>
      <c r="AR117" s="346">
        <v>71</v>
      </c>
      <c r="AS117" s="346" t="s">
        <v>430</v>
      </c>
      <c r="AT117" s="346" t="s">
        <v>430</v>
      </c>
      <c r="AU117" s="346">
        <v>89</v>
      </c>
      <c r="AV117" s="346">
        <v>127</v>
      </c>
      <c r="AW117" s="346">
        <v>83</v>
      </c>
      <c r="AX117" s="346">
        <v>58</v>
      </c>
      <c r="AY117" s="346">
        <v>89</v>
      </c>
      <c r="AZ117" s="584"/>
      <c r="BA117" s="467">
        <v>96.11</v>
      </c>
      <c r="BB117" s="348" t="s">
        <v>430</v>
      </c>
      <c r="BC117" s="348" t="s">
        <v>430</v>
      </c>
      <c r="BD117" s="348" t="s">
        <v>430</v>
      </c>
      <c r="BE117" s="375" t="s">
        <v>430</v>
      </c>
      <c r="BF117" s="375">
        <v>3.89</v>
      </c>
      <c r="BG117" s="374"/>
      <c r="BH117" s="594">
        <v>3.89</v>
      </c>
      <c r="BI117" s="348" t="s">
        <v>430</v>
      </c>
      <c r="BJ117" s="348" t="s">
        <v>430</v>
      </c>
      <c r="BK117" s="348" t="s">
        <v>430</v>
      </c>
      <c r="BL117" s="348" t="s">
        <v>430</v>
      </c>
      <c r="BM117" s="375">
        <v>96.11</v>
      </c>
      <c r="BN117" s="375" t="s">
        <v>430</v>
      </c>
      <c r="BO117" s="375" t="s">
        <v>430</v>
      </c>
      <c r="BP117" s="375" t="s">
        <v>430</v>
      </c>
      <c r="BQ117" s="375" t="s">
        <v>430</v>
      </c>
      <c r="BR117" s="374"/>
      <c r="BS117" s="468" t="s">
        <v>430</v>
      </c>
      <c r="BT117" s="348" t="s">
        <v>430</v>
      </c>
      <c r="BU117" s="374"/>
      <c r="BV117" s="430" t="s">
        <v>554</v>
      </c>
    </row>
    <row r="118" spans="1:74" s="428" customFormat="1" x14ac:dyDescent="0.25">
      <c r="A118" s="345" t="s">
        <v>8314</v>
      </c>
      <c r="B118" s="373"/>
      <c r="C118" s="719">
        <v>44882</v>
      </c>
      <c r="D118" s="373"/>
      <c r="E118" s="346">
        <v>89.685900000000004</v>
      </c>
      <c r="F118" s="373"/>
      <c r="G118" s="347">
        <v>12.9671</v>
      </c>
      <c r="H118" s="374"/>
      <c r="I118" s="348">
        <v>0.25752999999999998</v>
      </c>
      <c r="J118" s="348">
        <v>5.59</v>
      </c>
      <c r="K118" s="348">
        <v>0.24657999999999999</v>
      </c>
      <c r="L118" s="348">
        <v>0.25479000000000002</v>
      </c>
      <c r="M118" s="362"/>
      <c r="N118" s="350">
        <v>5.6304999999999996</v>
      </c>
      <c r="O118" s="348">
        <v>3.6604000000000001</v>
      </c>
      <c r="P118" s="348">
        <v>4.7896000000000001</v>
      </c>
      <c r="Q118" s="348">
        <v>5.016</v>
      </c>
      <c r="R118" s="348">
        <v>5.3811999999999998</v>
      </c>
      <c r="S118" s="348">
        <v>5.4394999999999998</v>
      </c>
      <c r="T118" s="348">
        <v>5.6826999999999996</v>
      </c>
      <c r="U118" s="354">
        <v>5.7131999999999996</v>
      </c>
      <c r="V118" s="348">
        <v>5.8470000000000004</v>
      </c>
      <c r="W118" s="348">
        <v>7.1741000000000001</v>
      </c>
      <c r="X118" s="348">
        <v>7.2831000000000001</v>
      </c>
      <c r="Y118" s="375" t="s">
        <v>430</v>
      </c>
      <c r="Z118" s="348" t="s">
        <v>430</v>
      </c>
      <c r="AA118" s="348">
        <v>5.1132999999999997</v>
      </c>
      <c r="AB118" s="348">
        <v>5.8601000000000001</v>
      </c>
      <c r="AC118" s="348">
        <v>5.6436000000000002</v>
      </c>
      <c r="AD118" s="348">
        <v>5.9349999999999996</v>
      </c>
      <c r="AE118" s="348">
        <v>5.1132999999999997</v>
      </c>
      <c r="AF118" s="348">
        <v>7.351</v>
      </c>
      <c r="AG118" s="569"/>
      <c r="AH118" s="346">
        <v>116</v>
      </c>
      <c r="AI118" s="346">
        <v>56</v>
      </c>
      <c r="AJ118" s="346">
        <v>69</v>
      </c>
      <c r="AK118" s="346">
        <v>61</v>
      </c>
      <c r="AL118" s="346">
        <v>132</v>
      </c>
      <c r="AM118" s="346">
        <v>124</v>
      </c>
      <c r="AN118" s="346">
        <v>101</v>
      </c>
      <c r="AO118" s="572">
        <v>50</v>
      </c>
      <c r="AP118" s="346">
        <v>37</v>
      </c>
      <c r="AQ118" s="346">
        <v>78</v>
      </c>
      <c r="AR118" s="346">
        <v>74</v>
      </c>
      <c r="AS118" s="346" t="s">
        <v>430</v>
      </c>
      <c r="AT118" s="346" t="s">
        <v>430</v>
      </c>
      <c r="AU118" s="346">
        <v>65</v>
      </c>
      <c r="AV118" s="346">
        <v>125</v>
      </c>
      <c r="AW118" s="346">
        <v>79</v>
      </c>
      <c r="AX118" s="346">
        <v>70</v>
      </c>
      <c r="AY118" s="346">
        <v>65</v>
      </c>
      <c r="AZ118" s="584"/>
      <c r="BA118" s="467">
        <v>95.63</v>
      </c>
      <c r="BB118" s="348" t="s">
        <v>430</v>
      </c>
      <c r="BC118" s="348" t="s">
        <v>430</v>
      </c>
      <c r="BD118" s="348" t="s">
        <v>430</v>
      </c>
      <c r="BE118" s="375" t="s">
        <v>430</v>
      </c>
      <c r="BF118" s="375">
        <v>4.37</v>
      </c>
      <c r="BG118" s="374"/>
      <c r="BH118" s="594">
        <v>4.3499999999999996</v>
      </c>
      <c r="BI118" s="348" t="s">
        <v>430</v>
      </c>
      <c r="BJ118" s="348" t="s">
        <v>430</v>
      </c>
      <c r="BK118" s="348" t="s">
        <v>430</v>
      </c>
      <c r="BL118" s="348" t="s">
        <v>430</v>
      </c>
      <c r="BM118" s="375">
        <v>95.63</v>
      </c>
      <c r="BN118" s="375" t="s">
        <v>430</v>
      </c>
      <c r="BO118" s="375" t="s">
        <v>430</v>
      </c>
      <c r="BP118" s="375" t="s">
        <v>430</v>
      </c>
      <c r="BQ118" s="375" t="s">
        <v>430</v>
      </c>
      <c r="BR118" s="374"/>
      <c r="BS118" s="468" t="s">
        <v>430</v>
      </c>
      <c r="BT118" s="348" t="s">
        <v>430</v>
      </c>
      <c r="BU118" s="374"/>
      <c r="BV118" s="430" t="s">
        <v>554</v>
      </c>
    </row>
    <row r="119" spans="1:74" s="428" customFormat="1" x14ac:dyDescent="0.25">
      <c r="A119" s="345" t="s">
        <v>8315</v>
      </c>
      <c r="B119" s="373"/>
      <c r="C119" s="719">
        <v>44971</v>
      </c>
      <c r="D119" s="373"/>
      <c r="E119" s="346">
        <v>87.587100000000007</v>
      </c>
      <c r="F119" s="373"/>
      <c r="G119" s="347">
        <v>12.888400000000001</v>
      </c>
      <c r="H119" s="374"/>
      <c r="I119" s="348">
        <v>1.0584800000000001</v>
      </c>
      <c r="J119" s="348">
        <v>5.9896599999999998</v>
      </c>
      <c r="K119" s="348">
        <v>0.98106000000000004</v>
      </c>
      <c r="L119" s="348">
        <v>1.0105500000000001</v>
      </c>
      <c r="M119" s="362"/>
      <c r="N119" s="350">
        <v>17.5669</v>
      </c>
      <c r="O119" s="348">
        <v>8.5965000000000007</v>
      </c>
      <c r="P119" s="348">
        <v>9.0782000000000007</v>
      </c>
      <c r="Q119" s="348">
        <v>7.5875000000000004</v>
      </c>
      <c r="R119" s="348">
        <v>8.2208000000000006</v>
      </c>
      <c r="S119" s="348">
        <v>6.2484999999999999</v>
      </c>
      <c r="T119" s="348">
        <v>5.8327</v>
      </c>
      <c r="U119" s="354">
        <v>5.7123999999999997</v>
      </c>
      <c r="V119" s="348">
        <v>5.6711999999999998</v>
      </c>
      <c r="W119" s="348">
        <v>7.3776000000000002</v>
      </c>
      <c r="X119" s="348">
        <v>7.4119999999999999</v>
      </c>
      <c r="Y119" s="375" t="s">
        <v>430</v>
      </c>
      <c r="Z119" s="348" t="s">
        <v>430</v>
      </c>
      <c r="AA119" s="348">
        <v>6.2119</v>
      </c>
      <c r="AB119" s="348">
        <v>6.2502000000000004</v>
      </c>
      <c r="AC119" s="348">
        <v>5.6577000000000002</v>
      </c>
      <c r="AD119" s="348">
        <v>5.9051999999999998</v>
      </c>
      <c r="AE119" s="348">
        <v>6.2119</v>
      </c>
      <c r="AF119" s="348">
        <v>7.7035</v>
      </c>
      <c r="AG119" s="569"/>
      <c r="AH119" s="346">
        <v>64</v>
      </c>
      <c r="AI119" s="346">
        <v>21</v>
      </c>
      <c r="AJ119" s="346">
        <v>24</v>
      </c>
      <c r="AK119" s="346">
        <v>17</v>
      </c>
      <c r="AL119" s="346">
        <v>60</v>
      </c>
      <c r="AM119" s="346">
        <v>89</v>
      </c>
      <c r="AN119" s="346">
        <v>94</v>
      </c>
      <c r="AO119" s="572">
        <v>51</v>
      </c>
      <c r="AP119" s="346">
        <v>56</v>
      </c>
      <c r="AQ119" s="346">
        <v>58</v>
      </c>
      <c r="AR119" s="346">
        <v>56</v>
      </c>
      <c r="AS119" s="346" t="s">
        <v>430</v>
      </c>
      <c r="AT119" s="346" t="s">
        <v>430</v>
      </c>
      <c r="AU119" s="346">
        <v>44</v>
      </c>
      <c r="AV119" s="346">
        <v>112</v>
      </c>
      <c r="AW119" s="346">
        <v>78</v>
      </c>
      <c r="AX119" s="346">
        <v>74</v>
      </c>
      <c r="AY119" s="346">
        <v>44</v>
      </c>
      <c r="AZ119" s="584"/>
      <c r="BA119" s="467">
        <v>96.03</v>
      </c>
      <c r="BB119" s="348" t="s">
        <v>430</v>
      </c>
      <c r="BC119" s="348" t="s">
        <v>430</v>
      </c>
      <c r="BD119" s="348" t="s">
        <v>430</v>
      </c>
      <c r="BE119" s="375" t="s">
        <v>430</v>
      </c>
      <c r="BF119" s="375">
        <v>3.97</v>
      </c>
      <c r="BG119" s="374"/>
      <c r="BH119" s="594">
        <v>3.97</v>
      </c>
      <c r="BI119" s="348" t="s">
        <v>430</v>
      </c>
      <c r="BJ119" s="348" t="s">
        <v>430</v>
      </c>
      <c r="BK119" s="348" t="s">
        <v>430</v>
      </c>
      <c r="BL119" s="348" t="s">
        <v>430</v>
      </c>
      <c r="BM119" s="375">
        <v>96.03</v>
      </c>
      <c r="BN119" s="375" t="s">
        <v>430</v>
      </c>
      <c r="BO119" s="375" t="s">
        <v>430</v>
      </c>
      <c r="BP119" s="375" t="s">
        <v>430</v>
      </c>
      <c r="BQ119" s="375" t="s">
        <v>430</v>
      </c>
      <c r="BR119" s="374"/>
      <c r="BS119" s="468" t="s">
        <v>430</v>
      </c>
      <c r="BT119" s="348" t="s">
        <v>430</v>
      </c>
      <c r="BU119" s="374"/>
      <c r="BV119" s="430" t="s">
        <v>554</v>
      </c>
    </row>
    <row r="120" spans="1:74" s="428" customFormat="1" x14ac:dyDescent="0.25">
      <c r="A120" s="345" t="s">
        <v>8316</v>
      </c>
      <c r="B120" s="373"/>
      <c r="C120" s="719">
        <v>45706</v>
      </c>
      <c r="D120" s="373"/>
      <c r="E120" s="346">
        <v>81.230400000000003</v>
      </c>
      <c r="F120" s="373"/>
      <c r="G120" s="347">
        <v>11.106400000000001</v>
      </c>
      <c r="H120" s="374"/>
      <c r="I120" s="348">
        <v>0.87</v>
      </c>
      <c r="J120" s="348">
        <v>7.49</v>
      </c>
      <c r="K120" s="348">
        <v>0.8</v>
      </c>
      <c r="L120" s="348">
        <v>0.86</v>
      </c>
      <c r="M120" s="362"/>
      <c r="N120" s="350">
        <v>16.110399999999998</v>
      </c>
      <c r="O120" s="348">
        <v>-1.0953999999999999</v>
      </c>
      <c r="P120" s="348">
        <v>4.1346999999999996</v>
      </c>
      <c r="Q120" s="348">
        <v>2.7494000000000001</v>
      </c>
      <c r="R120" s="348">
        <v>7.6280999999999999</v>
      </c>
      <c r="S120" s="348">
        <v>6.2832999999999997</v>
      </c>
      <c r="T120" s="348">
        <v>6.6527000000000003</v>
      </c>
      <c r="U120" s="354">
        <v>6.1063999999999998</v>
      </c>
      <c r="V120" s="348">
        <v>6.3852000000000002</v>
      </c>
      <c r="W120" s="348" t="s">
        <v>430</v>
      </c>
      <c r="X120" s="348" t="s">
        <v>430</v>
      </c>
      <c r="Y120" s="375" t="s">
        <v>430</v>
      </c>
      <c r="Z120" s="348" t="s">
        <v>430</v>
      </c>
      <c r="AA120" s="348">
        <v>5.0228000000000002</v>
      </c>
      <c r="AB120" s="348">
        <v>7.5342000000000002</v>
      </c>
      <c r="AC120" s="348">
        <v>6.1586999999999996</v>
      </c>
      <c r="AD120" s="348">
        <v>6.2625000000000002</v>
      </c>
      <c r="AE120" s="348">
        <v>5.0228000000000002</v>
      </c>
      <c r="AF120" s="348">
        <v>7.7519999999999998</v>
      </c>
      <c r="AG120" s="569"/>
      <c r="AH120" s="346">
        <v>72</v>
      </c>
      <c r="AI120" s="346">
        <v>97</v>
      </c>
      <c r="AJ120" s="346">
        <v>82</v>
      </c>
      <c r="AK120" s="346">
        <v>85</v>
      </c>
      <c r="AL120" s="346">
        <v>92</v>
      </c>
      <c r="AM120" s="346">
        <v>88</v>
      </c>
      <c r="AN120" s="346">
        <v>38</v>
      </c>
      <c r="AO120" s="572">
        <v>17</v>
      </c>
      <c r="AP120" s="346">
        <v>12</v>
      </c>
      <c r="AQ120" s="346" t="s">
        <v>430</v>
      </c>
      <c r="AR120" s="346" t="s">
        <v>430</v>
      </c>
      <c r="AS120" s="346" t="s">
        <v>430</v>
      </c>
      <c r="AT120" s="346" t="s">
        <v>430</v>
      </c>
      <c r="AU120" s="346">
        <v>67</v>
      </c>
      <c r="AV120" s="346">
        <v>69</v>
      </c>
      <c r="AW120" s="346">
        <v>37</v>
      </c>
      <c r="AX120" s="346">
        <v>33</v>
      </c>
      <c r="AY120" s="346">
        <v>67</v>
      </c>
      <c r="AZ120" s="584"/>
      <c r="BA120" s="467" t="s">
        <v>430</v>
      </c>
      <c r="BB120" s="348">
        <v>95.03</v>
      </c>
      <c r="BC120" s="348" t="s">
        <v>430</v>
      </c>
      <c r="BD120" s="348" t="s">
        <v>430</v>
      </c>
      <c r="BE120" s="375" t="s">
        <v>430</v>
      </c>
      <c r="BF120" s="375">
        <v>4.97</v>
      </c>
      <c r="BG120" s="374"/>
      <c r="BH120" s="594">
        <v>4.97</v>
      </c>
      <c r="BI120" s="348" t="s">
        <v>430</v>
      </c>
      <c r="BJ120" s="348" t="s">
        <v>430</v>
      </c>
      <c r="BK120" s="348">
        <v>95.03</v>
      </c>
      <c r="BL120" s="348" t="s">
        <v>430</v>
      </c>
      <c r="BM120" s="375" t="s">
        <v>430</v>
      </c>
      <c r="BN120" s="375" t="s">
        <v>430</v>
      </c>
      <c r="BO120" s="375" t="s">
        <v>430</v>
      </c>
      <c r="BP120" s="375" t="s">
        <v>430</v>
      </c>
      <c r="BQ120" s="375" t="s">
        <v>430</v>
      </c>
      <c r="BR120" s="374"/>
      <c r="BS120" s="468">
        <v>21.905012639999999</v>
      </c>
      <c r="BT120" s="348">
        <v>54.84824734</v>
      </c>
      <c r="BU120" s="374"/>
      <c r="BV120" s="430" t="s">
        <v>4689</v>
      </c>
    </row>
    <row r="121" spans="1:74" s="428" customFormat="1" x14ac:dyDescent="0.25">
      <c r="A121" s="345" t="s">
        <v>8317</v>
      </c>
      <c r="B121" s="373"/>
      <c r="C121" s="719">
        <v>45590</v>
      </c>
      <c r="D121" s="373"/>
      <c r="E121" s="346">
        <v>81.305999999999997</v>
      </c>
      <c r="F121" s="373"/>
      <c r="G121" s="347">
        <v>11.347200000000001</v>
      </c>
      <c r="H121" s="374"/>
      <c r="I121" s="348">
        <v>1.36</v>
      </c>
      <c r="J121" s="348">
        <v>7.48</v>
      </c>
      <c r="K121" s="348">
        <v>1.2</v>
      </c>
      <c r="L121" s="348">
        <v>1.29</v>
      </c>
      <c r="M121" s="362"/>
      <c r="N121" s="350">
        <v>13.193</v>
      </c>
      <c r="O121" s="348">
        <v>-0.4289</v>
      </c>
      <c r="P121" s="348">
        <v>5.4741</v>
      </c>
      <c r="Q121" s="348">
        <v>1.3793</v>
      </c>
      <c r="R121" s="348">
        <v>7.8996000000000004</v>
      </c>
      <c r="S121" s="348">
        <v>6.1551999999999998</v>
      </c>
      <c r="T121" s="348">
        <v>6.2762000000000002</v>
      </c>
      <c r="U121" s="354">
        <v>5.5659000000000001</v>
      </c>
      <c r="V121" s="348">
        <v>5.9337999999999997</v>
      </c>
      <c r="W121" s="348" t="s">
        <v>430</v>
      </c>
      <c r="X121" s="348" t="s">
        <v>430</v>
      </c>
      <c r="Y121" s="375" t="s">
        <v>430</v>
      </c>
      <c r="Z121" s="348" t="s">
        <v>430</v>
      </c>
      <c r="AA121" s="348">
        <v>4.5728</v>
      </c>
      <c r="AB121" s="348">
        <v>7.7321</v>
      </c>
      <c r="AC121" s="348">
        <v>5.6710000000000003</v>
      </c>
      <c r="AD121" s="348">
        <v>5.8802000000000003</v>
      </c>
      <c r="AE121" s="348">
        <v>4.5728</v>
      </c>
      <c r="AF121" s="348">
        <v>7.6096000000000004</v>
      </c>
      <c r="AG121" s="569"/>
      <c r="AH121" s="346">
        <v>82</v>
      </c>
      <c r="AI121" s="346">
        <v>93</v>
      </c>
      <c r="AJ121" s="346">
        <v>56</v>
      </c>
      <c r="AK121" s="346">
        <v>107</v>
      </c>
      <c r="AL121" s="346">
        <v>79</v>
      </c>
      <c r="AM121" s="346">
        <v>92</v>
      </c>
      <c r="AN121" s="346">
        <v>60</v>
      </c>
      <c r="AO121" s="572">
        <v>73</v>
      </c>
      <c r="AP121" s="346">
        <v>31</v>
      </c>
      <c r="AQ121" s="346" t="s">
        <v>430</v>
      </c>
      <c r="AR121" s="346" t="s">
        <v>430</v>
      </c>
      <c r="AS121" s="346" t="s">
        <v>430</v>
      </c>
      <c r="AT121" s="346" t="s">
        <v>430</v>
      </c>
      <c r="AU121" s="346">
        <v>81</v>
      </c>
      <c r="AV121" s="346">
        <v>58</v>
      </c>
      <c r="AW121" s="346">
        <v>77</v>
      </c>
      <c r="AX121" s="346">
        <v>76</v>
      </c>
      <c r="AY121" s="346">
        <v>81</v>
      </c>
      <c r="AZ121" s="584"/>
      <c r="BA121" s="467" t="s">
        <v>430</v>
      </c>
      <c r="BB121" s="348">
        <v>94.45</v>
      </c>
      <c r="BC121" s="348" t="s">
        <v>430</v>
      </c>
      <c r="BD121" s="348" t="s">
        <v>430</v>
      </c>
      <c r="BE121" s="375" t="s">
        <v>430</v>
      </c>
      <c r="BF121" s="375">
        <v>5.55</v>
      </c>
      <c r="BG121" s="374"/>
      <c r="BH121" s="594">
        <v>5.54</v>
      </c>
      <c r="BI121" s="348" t="s">
        <v>430</v>
      </c>
      <c r="BJ121" s="348" t="s">
        <v>430</v>
      </c>
      <c r="BK121" s="348">
        <v>94.45</v>
      </c>
      <c r="BL121" s="348" t="s">
        <v>430</v>
      </c>
      <c r="BM121" s="375" t="s">
        <v>430</v>
      </c>
      <c r="BN121" s="375" t="s">
        <v>430</v>
      </c>
      <c r="BO121" s="375" t="s">
        <v>430</v>
      </c>
      <c r="BP121" s="375" t="s">
        <v>430</v>
      </c>
      <c r="BQ121" s="375" t="s">
        <v>430</v>
      </c>
      <c r="BR121" s="374"/>
      <c r="BS121" s="468">
        <v>12.4055341712406</v>
      </c>
      <c r="BT121" s="348">
        <v>47.749442314775003</v>
      </c>
      <c r="BU121" s="374"/>
      <c r="BV121" s="430" t="s">
        <v>554</v>
      </c>
    </row>
    <row r="122" spans="1:74" s="428" customFormat="1" x14ac:dyDescent="0.25">
      <c r="A122" s="345" t="s">
        <v>8318</v>
      </c>
      <c r="B122" s="373"/>
      <c r="C122" s="719">
        <v>45005</v>
      </c>
      <c r="D122" s="373"/>
      <c r="E122" s="346">
        <v>80.510000000000005</v>
      </c>
      <c r="F122" s="373"/>
      <c r="G122" s="347">
        <v>1269.6312</v>
      </c>
      <c r="H122" s="374"/>
      <c r="I122" s="348">
        <v>0.92</v>
      </c>
      <c r="J122" s="348">
        <v>5.74</v>
      </c>
      <c r="K122" s="348">
        <v>0.87</v>
      </c>
      <c r="L122" s="348">
        <v>0.9</v>
      </c>
      <c r="M122" s="362"/>
      <c r="N122" s="350">
        <v>17.294699999999999</v>
      </c>
      <c r="O122" s="348">
        <v>4.5583</v>
      </c>
      <c r="P122" s="348">
        <v>4.6314000000000002</v>
      </c>
      <c r="Q122" s="348">
        <v>5.3642000000000003</v>
      </c>
      <c r="R122" s="348">
        <v>6.7264999999999997</v>
      </c>
      <c r="S122" s="348">
        <v>5.8601000000000001</v>
      </c>
      <c r="T122" s="348">
        <v>5.5495000000000001</v>
      </c>
      <c r="U122" s="354">
        <v>5.4393000000000002</v>
      </c>
      <c r="V122" s="348">
        <v>5.5907</v>
      </c>
      <c r="W122" s="348">
        <v>7.2712000000000003</v>
      </c>
      <c r="X122" s="348">
        <v>7.3236999999999997</v>
      </c>
      <c r="Y122" s="375" t="s">
        <v>430</v>
      </c>
      <c r="Z122" s="348" t="s">
        <v>430</v>
      </c>
      <c r="AA122" s="348">
        <v>3.7865000000000002</v>
      </c>
      <c r="AB122" s="348">
        <v>5.8818999999999999</v>
      </c>
      <c r="AC122" s="348">
        <v>5.4451000000000001</v>
      </c>
      <c r="AD122" s="348">
        <v>5.6288999999999998</v>
      </c>
      <c r="AE122" s="348">
        <v>3.7865000000000002</v>
      </c>
      <c r="AF122" s="348">
        <v>7.4413999999999998</v>
      </c>
      <c r="AG122" s="569"/>
      <c r="AH122" s="346">
        <v>67</v>
      </c>
      <c r="AI122" s="346">
        <v>50</v>
      </c>
      <c r="AJ122" s="346">
        <v>73</v>
      </c>
      <c r="AK122" s="346">
        <v>49</v>
      </c>
      <c r="AL122" s="346">
        <v>120</v>
      </c>
      <c r="AM122" s="346">
        <v>108</v>
      </c>
      <c r="AN122" s="346">
        <v>107</v>
      </c>
      <c r="AO122" s="572">
        <v>91</v>
      </c>
      <c r="AP122" s="346">
        <v>64</v>
      </c>
      <c r="AQ122" s="346">
        <v>65</v>
      </c>
      <c r="AR122" s="346">
        <v>65</v>
      </c>
      <c r="AS122" s="346" t="s">
        <v>430</v>
      </c>
      <c r="AT122" s="346" t="s">
        <v>430</v>
      </c>
      <c r="AU122" s="346">
        <v>108</v>
      </c>
      <c r="AV122" s="346">
        <v>120</v>
      </c>
      <c r="AW122" s="346">
        <v>95</v>
      </c>
      <c r="AX122" s="346">
        <v>102</v>
      </c>
      <c r="AY122" s="346">
        <v>108</v>
      </c>
      <c r="AZ122" s="584"/>
      <c r="BA122" s="467">
        <v>98.46</v>
      </c>
      <c r="BB122" s="348" t="s">
        <v>430</v>
      </c>
      <c r="BC122" s="348" t="s">
        <v>430</v>
      </c>
      <c r="BD122" s="348" t="s">
        <v>430</v>
      </c>
      <c r="BE122" s="375" t="s">
        <v>430</v>
      </c>
      <c r="BF122" s="375">
        <v>1.54</v>
      </c>
      <c r="BG122" s="374"/>
      <c r="BH122" s="594">
        <v>1.54</v>
      </c>
      <c r="BI122" s="348" t="s">
        <v>430</v>
      </c>
      <c r="BJ122" s="348" t="s">
        <v>430</v>
      </c>
      <c r="BK122" s="348" t="s">
        <v>430</v>
      </c>
      <c r="BL122" s="348" t="s">
        <v>430</v>
      </c>
      <c r="BM122" s="375">
        <v>98.46</v>
      </c>
      <c r="BN122" s="375" t="s">
        <v>430</v>
      </c>
      <c r="BO122" s="375" t="s">
        <v>430</v>
      </c>
      <c r="BP122" s="375" t="s">
        <v>430</v>
      </c>
      <c r="BQ122" s="375" t="s">
        <v>430</v>
      </c>
      <c r="BR122" s="374"/>
      <c r="BS122" s="468" t="s">
        <v>430</v>
      </c>
      <c r="BT122" s="348" t="s">
        <v>430</v>
      </c>
      <c r="BU122" s="374"/>
      <c r="BV122" s="430" t="s">
        <v>2396</v>
      </c>
    </row>
    <row r="123" spans="1:74" s="428" customFormat="1" x14ac:dyDescent="0.25">
      <c r="A123" s="345" t="s">
        <v>8319</v>
      </c>
      <c r="B123" s="373"/>
      <c r="C123" s="719">
        <v>45016</v>
      </c>
      <c r="D123" s="373"/>
      <c r="E123" s="346">
        <v>79.948300000000003</v>
      </c>
      <c r="F123" s="373"/>
      <c r="G123" s="347">
        <v>12.784700000000001</v>
      </c>
      <c r="H123" s="374"/>
      <c r="I123" s="348">
        <v>1.79</v>
      </c>
      <c r="J123" s="348">
        <v>6.72</v>
      </c>
      <c r="K123" s="348">
        <v>1.62</v>
      </c>
      <c r="L123" s="348">
        <v>1.68</v>
      </c>
      <c r="M123" s="362"/>
      <c r="N123" s="350">
        <v>29.43</v>
      </c>
      <c r="O123" s="348">
        <v>9.7147000000000006</v>
      </c>
      <c r="P123" s="348">
        <v>8.0471000000000004</v>
      </c>
      <c r="Q123" s="348">
        <v>5.9067999999999996</v>
      </c>
      <c r="R123" s="348">
        <v>8.7317999999999998</v>
      </c>
      <c r="S123" s="348">
        <v>7.4066000000000001</v>
      </c>
      <c r="T123" s="348">
        <v>5.99</v>
      </c>
      <c r="U123" s="354">
        <v>5.7595999999999998</v>
      </c>
      <c r="V123" s="348">
        <v>5.2272999999999996</v>
      </c>
      <c r="W123" s="348">
        <v>7.6456999999999997</v>
      </c>
      <c r="X123" s="348">
        <v>7.6031000000000004</v>
      </c>
      <c r="Y123" s="375" t="s">
        <v>430</v>
      </c>
      <c r="Z123" s="348" t="s">
        <v>430</v>
      </c>
      <c r="AA123" s="348">
        <v>7.3753000000000002</v>
      </c>
      <c r="AB123" s="348">
        <v>7.1036000000000001</v>
      </c>
      <c r="AC123" s="348">
        <v>5.2610000000000001</v>
      </c>
      <c r="AD123" s="348">
        <v>6.0355999999999996</v>
      </c>
      <c r="AE123" s="348">
        <v>7.3753000000000002</v>
      </c>
      <c r="AF123" s="348">
        <v>7.7385000000000002</v>
      </c>
      <c r="AG123" s="569"/>
      <c r="AH123" s="346">
        <v>34</v>
      </c>
      <c r="AI123" s="346">
        <v>18</v>
      </c>
      <c r="AJ123" s="346">
        <v>34</v>
      </c>
      <c r="AK123" s="346">
        <v>39</v>
      </c>
      <c r="AL123" s="346">
        <v>46</v>
      </c>
      <c r="AM123" s="346">
        <v>37</v>
      </c>
      <c r="AN123" s="346">
        <v>82</v>
      </c>
      <c r="AO123" s="572">
        <v>45</v>
      </c>
      <c r="AP123" s="346">
        <v>90</v>
      </c>
      <c r="AQ123" s="346">
        <v>24</v>
      </c>
      <c r="AR123" s="346">
        <v>28</v>
      </c>
      <c r="AS123" s="346" t="s">
        <v>430</v>
      </c>
      <c r="AT123" s="346" t="s">
        <v>430</v>
      </c>
      <c r="AU123" s="346">
        <v>30</v>
      </c>
      <c r="AV123" s="346">
        <v>87</v>
      </c>
      <c r="AW123" s="346">
        <v>109</v>
      </c>
      <c r="AX123" s="346">
        <v>59</v>
      </c>
      <c r="AY123" s="346">
        <v>30</v>
      </c>
      <c r="AZ123" s="584"/>
      <c r="BA123" s="467">
        <v>96.3</v>
      </c>
      <c r="BB123" s="348" t="s">
        <v>430</v>
      </c>
      <c r="BC123" s="348" t="s">
        <v>430</v>
      </c>
      <c r="BD123" s="348" t="s">
        <v>430</v>
      </c>
      <c r="BE123" s="375" t="s">
        <v>430</v>
      </c>
      <c r="BF123" s="375">
        <v>3.7</v>
      </c>
      <c r="BG123" s="374"/>
      <c r="BH123" s="594">
        <v>3.7</v>
      </c>
      <c r="BI123" s="348" t="s">
        <v>430</v>
      </c>
      <c r="BJ123" s="348" t="s">
        <v>430</v>
      </c>
      <c r="BK123" s="348" t="s">
        <v>430</v>
      </c>
      <c r="BL123" s="348" t="s">
        <v>430</v>
      </c>
      <c r="BM123" s="375">
        <v>96.3</v>
      </c>
      <c r="BN123" s="375" t="s">
        <v>430</v>
      </c>
      <c r="BO123" s="375" t="s">
        <v>430</v>
      </c>
      <c r="BP123" s="375" t="s">
        <v>430</v>
      </c>
      <c r="BQ123" s="375" t="s">
        <v>430</v>
      </c>
      <c r="BR123" s="374"/>
      <c r="BS123" s="468" t="s">
        <v>430</v>
      </c>
      <c r="BT123" s="348" t="s">
        <v>430</v>
      </c>
      <c r="BU123" s="374"/>
      <c r="BV123" s="430" t="s">
        <v>554</v>
      </c>
    </row>
    <row r="124" spans="1:74" s="428" customFormat="1" x14ac:dyDescent="0.25">
      <c r="A124" s="345" t="s">
        <v>8320</v>
      </c>
      <c r="B124" s="373"/>
      <c r="C124" s="719">
        <v>45800</v>
      </c>
      <c r="D124" s="373"/>
      <c r="E124" s="346">
        <v>80.400000000000006</v>
      </c>
      <c r="F124" s="373"/>
      <c r="G124" s="347">
        <v>10.6816</v>
      </c>
      <c r="H124" s="374"/>
      <c r="I124" s="348" t="s">
        <v>430</v>
      </c>
      <c r="J124" s="348" t="s">
        <v>430</v>
      </c>
      <c r="K124" s="348" t="s">
        <v>430</v>
      </c>
      <c r="L124" s="348" t="s">
        <v>430</v>
      </c>
      <c r="M124" s="362"/>
      <c r="N124" s="350">
        <v>12.3057</v>
      </c>
      <c r="O124" s="348">
        <v>-3.53</v>
      </c>
      <c r="P124" s="348">
        <v>2.3441999999999998</v>
      </c>
      <c r="Q124" s="348">
        <v>0.73240000000000005</v>
      </c>
      <c r="R124" s="348">
        <v>7.6912000000000003</v>
      </c>
      <c r="S124" s="348">
        <v>7.2910000000000004</v>
      </c>
      <c r="T124" s="348">
        <v>6.8152999999999997</v>
      </c>
      <c r="U124" s="354">
        <v>5.8108000000000004</v>
      </c>
      <c r="V124" s="348">
        <v>5.9861000000000004</v>
      </c>
      <c r="W124" s="348" t="s">
        <v>430</v>
      </c>
      <c r="X124" s="348" t="s">
        <v>430</v>
      </c>
      <c r="Y124" s="375" t="s">
        <v>430</v>
      </c>
      <c r="Z124" s="348" t="s">
        <v>430</v>
      </c>
      <c r="AA124" s="348">
        <v>3.5935999999999999</v>
      </c>
      <c r="AB124" s="348">
        <v>8.1149000000000004</v>
      </c>
      <c r="AC124" s="348">
        <v>6.1581000000000001</v>
      </c>
      <c r="AD124" s="348">
        <v>6.2165999999999997</v>
      </c>
      <c r="AE124" s="348">
        <v>3.5935999999999999</v>
      </c>
      <c r="AF124" s="348">
        <v>5.9120999999999997</v>
      </c>
      <c r="AG124" s="569"/>
      <c r="AH124" s="346">
        <v>87</v>
      </c>
      <c r="AI124" s="346">
        <v>112</v>
      </c>
      <c r="AJ124" s="346">
        <v>113</v>
      </c>
      <c r="AK124" s="346">
        <v>113</v>
      </c>
      <c r="AL124" s="346">
        <v>91</v>
      </c>
      <c r="AM124" s="346">
        <v>38</v>
      </c>
      <c r="AN124" s="346">
        <v>36</v>
      </c>
      <c r="AO124" s="572">
        <v>40</v>
      </c>
      <c r="AP124" s="346">
        <v>26</v>
      </c>
      <c r="AQ124" s="346" t="s">
        <v>430</v>
      </c>
      <c r="AR124" s="346" t="s">
        <v>430</v>
      </c>
      <c r="AS124" s="346" t="s">
        <v>430</v>
      </c>
      <c r="AT124" s="346" t="s">
        <v>430</v>
      </c>
      <c r="AU124" s="346">
        <v>111</v>
      </c>
      <c r="AV124" s="346">
        <v>43</v>
      </c>
      <c r="AW124" s="346">
        <v>38</v>
      </c>
      <c r="AX124" s="346">
        <v>35</v>
      </c>
      <c r="AY124" s="346">
        <v>111</v>
      </c>
      <c r="AZ124" s="584"/>
      <c r="BA124" s="467" t="s">
        <v>430</v>
      </c>
      <c r="BB124" s="348">
        <v>97.5</v>
      </c>
      <c r="BC124" s="348" t="s">
        <v>430</v>
      </c>
      <c r="BD124" s="348" t="s">
        <v>430</v>
      </c>
      <c r="BE124" s="375" t="s">
        <v>430</v>
      </c>
      <c r="BF124" s="375">
        <v>2.5</v>
      </c>
      <c r="BG124" s="374"/>
      <c r="BH124" s="594">
        <v>2.5</v>
      </c>
      <c r="BI124" s="348" t="s">
        <v>430</v>
      </c>
      <c r="BJ124" s="348" t="s">
        <v>430</v>
      </c>
      <c r="BK124" s="348" t="s">
        <v>430</v>
      </c>
      <c r="BL124" s="348" t="s">
        <v>430</v>
      </c>
      <c r="BM124" s="375" t="s">
        <v>430</v>
      </c>
      <c r="BN124" s="375" t="s">
        <v>430</v>
      </c>
      <c r="BO124" s="375" t="s">
        <v>430</v>
      </c>
      <c r="BP124" s="375">
        <v>97.5</v>
      </c>
      <c r="BQ124" s="375" t="s">
        <v>430</v>
      </c>
      <c r="BR124" s="374"/>
      <c r="BS124" s="468" t="s">
        <v>430</v>
      </c>
      <c r="BT124" s="348" t="s">
        <v>430</v>
      </c>
      <c r="BU124" s="374"/>
      <c r="BV124" s="430" t="s">
        <v>554</v>
      </c>
    </row>
    <row r="125" spans="1:74" s="428" customFormat="1" x14ac:dyDescent="0.25">
      <c r="A125" s="345" t="s">
        <v>8321</v>
      </c>
      <c r="B125" s="373"/>
      <c r="C125" s="719">
        <v>44942</v>
      </c>
      <c r="D125" s="373"/>
      <c r="E125" s="346">
        <v>73.53</v>
      </c>
      <c r="F125" s="373"/>
      <c r="G125" s="347">
        <v>12.7577</v>
      </c>
      <c r="H125" s="374"/>
      <c r="I125" s="348">
        <v>0.39</v>
      </c>
      <c r="J125" s="348">
        <v>5.45</v>
      </c>
      <c r="K125" s="348">
        <v>0.38</v>
      </c>
      <c r="L125" s="348">
        <v>0.39</v>
      </c>
      <c r="M125" s="362"/>
      <c r="N125" s="350">
        <v>6.8677000000000001</v>
      </c>
      <c r="O125" s="348">
        <v>2.3845999999999998</v>
      </c>
      <c r="P125" s="348">
        <v>5.5644999999999998</v>
      </c>
      <c r="Q125" s="348">
        <v>5.3446999999999996</v>
      </c>
      <c r="R125" s="348">
        <v>5.7393999999999998</v>
      </c>
      <c r="S125" s="348">
        <v>5.3879000000000001</v>
      </c>
      <c r="T125" s="348">
        <v>5.5080999999999998</v>
      </c>
      <c r="U125" s="354">
        <v>5.5911999999999997</v>
      </c>
      <c r="V125" s="348">
        <v>5.6390000000000002</v>
      </c>
      <c r="W125" s="348">
        <v>7.0026999999999999</v>
      </c>
      <c r="X125" s="348">
        <v>7.1449999999999996</v>
      </c>
      <c r="Y125" s="375" t="s">
        <v>430</v>
      </c>
      <c r="Z125" s="348" t="s">
        <v>430</v>
      </c>
      <c r="AA125" s="348">
        <v>5.0178000000000003</v>
      </c>
      <c r="AB125" s="348">
        <v>5.8639000000000001</v>
      </c>
      <c r="AC125" s="348">
        <v>5.5155000000000003</v>
      </c>
      <c r="AD125" s="348">
        <v>5.6890999999999998</v>
      </c>
      <c r="AE125" s="348">
        <v>5.0178000000000003</v>
      </c>
      <c r="AF125" s="348">
        <v>7.2092999999999998</v>
      </c>
      <c r="AG125" s="569"/>
      <c r="AH125" s="346">
        <v>110</v>
      </c>
      <c r="AI125" s="346">
        <v>65</v>
      </c>
      <c r="AJ125" s="346">
        <v>53</v>
      </c>
      <c r="AK125" s="346">
        <v>51</v>
      </c>
      <c r="AL125" s="346">
        <v>130</v>
      </c>
      <c r="AM125" s="346">
        <v>126</v>
      </c>
      <c r="AN125" s="346">
        <v>112</v>
      </c>
      <c r="AO125" s="572">
        <v>68</v>
      </c>
      <c r="AP125" s="346">
        <v>58</v>
      </c>
      <c r="AQ125" s="346">
        <v>86</v>
      </c>
      <c r="AR125" s="346">
        <v>82</v>
      </c>
      <c r="AS125" s="346" t="s">
        <v>430</v>
      </c>
      <c r="AT125" s="346" t="s">
        <v>430</v>
      </c>
      <c r="AU125" s="346">
        <v>68</v>
      </c>
      <c r="AV125" s="346">
        <v>124</v>
      </c>
      <c r="AW125" s="346">
        <v>90</v>
      </c>
      <c r="AX125" s="346">
        <v>99</v>
      </c>
      <c r="AY125" s="346">
        <v>68</v>
      </c>
      <c r="AZ125" s="584"/>
      <c r="BA125" s="467">
        <v>98.46</v>
      </c>
      <c r="BB125" s="348" t="s">
        <v>430</v>
      </c>
      <c r="BC125" s="348" t="s">
        <v>430</v>
      </c>
      <c r="BD125" s="348" t="s">
        <v>430</v>
      </c>
      <c r="BE125" s="375" t="s">
        <v>430</v>
      </c>
      <c r="BF125" s="375">
        <v>1.54</v>
      </c>
      <c r="BG125" s="374"/>
      <c r="BH125" s="594">
        <v>1.54</v>
      </c>
      <c r="BI125" s="348" t="s">
        <v>430</v>
      </c>
      <c r="BJ125" s="348" t="s">
        <v>430</v>
      </c>
      <c r="BK125" s="348" t="s">
        <v>430</v>
      </c>
      <c r="BL125" s="348" t="s">
        <v>430</v>
      </c>
      <c r="BM125" s="375">
        <v>98.46</v>
      </c>
      <c r="BN125" s="375" t="s">
        <v>430</v>
      </c>
      <c r="BO125" s="375" t="s">
        <v>430</v>
      </c>
      <c r="BP125" s="375" t="s">
        <v>430</v>
      </c>
      <c r="BQ125" s="375" t="s">
        <v>430</v>
      </c>
      <c r="BR125" s="374"/>
      <c r="BS125" s="468" t="s">
        <v>430</v>
      </c>
      <c r="BT125" s="348" t="s">
        <v>430</v>
      </c>
      <c r="BU125" s="374"/>
      <c r="BV125" s="430" t="s">
        <v>554</v>
      </c>
    </row>
    <row r="126" spans="1:74" s="428" customFormat="1" x14ac:dyDescent="0.25">
      <c r="A126" s="345" t="s">
        <v>8322</v>
      </c>
      <c r="B126" s="373"/>
      <c r="C126" s="719">
        <v>45230</v>
      </c>
      <c r="D126" s="373"/>
      <c r="E126" s="346">
        <v>72.7256</v>
      </c>
      <c r="F126" s="373"/>
      <c r="G126" s="347">
        <v>12.962300000000001</v>
      </c>
      <c r="H126" s="374"/>
      <c r="I126" s="904">
        <v>1.92</v>
      </c>
      <c r="J126" s="904">
        <v>4.04</v>
      </c>
      <c r="K126" s="904">
        <v>1.83</v>
      </c>
      <c r="L126" s="348" t="s">
        <v>430</v>
      </c>
      <c r="M126" s="362"/>
      <c r="N126" s="350">
        <v>46.803199999999997</v>
      </c>
      <c r="O126" s="348">
        <v>74.816100000000006</v>
      </c>
      <c r="P126" s="348">
        <v>46.961300000000001</v>
      </c>
      <c r="Q126" s="348">
        <v>30.1938</v>
      </c>
      <c r="R126" s="348">
        <v>20.870200000000001</v>
      </c>
      <c r="S126" s="348">
        <v>13.3522</v>
      </c>
      <c r="T126" s="348">
        <v>14.7529</v>
      </c>
      <c r="U126" s="354">
        <v>14.7012</v>
      </c>
      <c r="V126" s="348">
        <v>15.767899999999999</v>
      </c>
      <c r="W126" s="348">
        <v>11.442</v>
      </c>
      <c r="X126" s="348" t="s">
        <v>430</v>
      </c>
      <c r="Y126" s="375" t="s">
        <v>430</v>
      </c>
      <c r="Z126" s="348" t="s">
        <v>430</v>
      </c>
      <c r="AA126" s="348">
        <v>44.131599999999999</v>
      </c>
      <c r="AB126" s="348">
        <v>10.6167</v>
      </c>
      <c r="AC126" s="348">
        <v>14.6875</v>
      </c>
      <c r="AD126" s="348">
        <v>13.2463</v>
      </c>
      <c r="AE126" s="348">
        <v>44.131599999999999</v>
      </c>
      <c r="AF126" s="348">
        <v>10.059699999999999</v>
      </c>
      <c r="AG126" s="569"/>
      <c r="AH126" s="346">
        <v>14</v>
      </c>
      <c r="AI126" s="346">
        <v>2</v>
      </c>
      <c r="AJ126" s="346">
        <v>3</v>
      </c>
      <c r="AK126" s="346">
        <v>2</v>
      </c>
      <c r="AL126" s="346">
        <v>1</v>
      </c>
      <c r="AM126" s="346">
        <v>1</v>
      </c>
      <c r="AN126" s="346">
        <v>1</v>
      </c>
      <c r="AO126" s="572">
        <v>1</v>
      </c>
      <c r="AP126" s="346">
        <v>3</v>
      </c>
      <c r="AQ126" s="346">
        <v>1</v>
      </c>
      <c r="AR126" s="346" t="s">
        <v>430</v>
      </c>
      <c r="AS126" s="346" t="s">
        <v>430</v>
      </c>
      <c r="AT126" s="346" t="s">
        <v>430</v>
      </c>
      <c r="AU126" s="346">
        <v>1</v>
      </c>
      <c r="AV126" s="346">
        <v>26</v>
      </c>
      <c r="AW126" s="346">
        <v>1</v>
      </c>
      <c r="AX126" s="346">
        <v>1</v>
      </c>
      <c r="AY126" s="346">
        <v>1</v>
      </c>
      <c r="AZ126" s="584"/>
      <c r="BA126" s="467" t="s">
        <v>430</v>
      </c>
      <c r="BB126" s="348">
        <v>97.09</v>
      </c>
      <c r="BC126" s="348" t="s">
        <v>430</v>
      </c>
      <c r="BD126" s="348" t="s">
        <v>430</v>
      </c>
      <c r="BE126" s="375" t="s">
        <v>430</v>
      </c>
      <c r="BF126" s="375">
        <v>2.91</v>
      </c>
      <c r="BG126" s="374"/>
      <c r="BH126" s="594">
        <v>2.91</v>
      </c>
      <c r="BI126" s="348" t="s">
        <v>430</v>
      </c>
      <c r="BJ126" s="348" t="s">
        <v>430</v>
      </c>
      <c r="BK126" s="348" t="s">
        <v>430</v>
      </c>
      <c r="BL126" s="348" t="s">
        <v>430</v>
      </c>
      <c r="BM126" s="375" t="s">
        <v>430</v>
      </c>
      <c r="BN126" s="375" t="s">
        <v>430</v>
      </c>
      <c r="BO126" s="375" t="s">
        <v>430</v>
      </c>
      <c r="BP126" s="375">
        <v>97.09</v>
      </c>
      <c r="BQ126" s="375" t="s">
        <v>430</v>
      </c>
      <c r="BR126" s="374"/>
      <c r="BS126" s="468" t="s">
        <v>430</v>
      </c>
      <c r="BT126" s="348" t="s">
        <v>430</v>
      </c>
      <c r="BU126" s="374"/>
      <c r="BV126" s="430" t="s">
        <v>525</v>
      </c>
    </row>
    <row r="127" spans="1:74" s="428" customFormat="1" x14ac:dyDescent="0.25">
      <c r="A127" s="345" t="s">
        <v>8323</v>
      </c>
      <c r="B127" s="373"/>
      <c r="C127" s="719">
        <v>44854</v>
      </c>
      <c r="D127" s="373"/>
      <c r="E127" s="889">
        <v>70.53</v>
      </c>
      <c r="F127" s="373"/>
      <c r="G127" s="347" t="s">
        <v>430</v>
      </c>
      <c r="H127" s="374"/>
      <c r="I127" s="904">
        <v>0.01</v>
      </c>
      <c r="J127" s="904">
        <v>5.14</v>
      </c>
      <c r="K127" s="904">
        <v>0.01</v>
      </c>
      <c r="L127" s="904">
        <v>0.01</v>
      </c>
      <c r="M127" s="362"/>
      <c r="N127" s="350" t="s">
        <v>430</v>
      </c>
      <c r="O127" s="348" t="s">
        <v>430</v>
      </c>
      <c r="P127" s="348" t="s">
        <v>430</v>
      </c>
      <c r="Q127" s="348" t="s">
        <v>430</v>
      </c>
      <c r="R127" s="348" t="s">
        <v>430</v>
      </c>
      <c r="S127" s="348" t="s">
        <v>430</v>
      </c>
      <c r="T127" s="348" t="s">
        <v>430</v>
      </c>
      <c r="U127" s="354" t="s">
        <v>430</v>
      </c>
      <c r="V127" s="348" t="s">
        <v>430</v>
      </c>
      <c r="W127" s="348" t="s">
        <v>430</v>
      </c>
      <c r="X127" s="348" t="s">
        <v>430</v>
      </c>
      <c r="Y127" s="375" t="s">
        <v>430</v>
      </c>
      <c r="Z127" s="348" t="s">
        <v>430</v>
      </c>
      <c r="AA127" s="348" t="s">
        <v>430</v>
      </c>
      <c r="AB127" s="348" t="s">
        <v>430</v>
      </c>
      <c r="AC127" s="348" t="s">
        <v>430</v>
      </c>
      <c r="AD127" s="348" t="s">
        <v>430</v>
      </c>
      <c r="AE127" s="348" t="s">
        <v>430</v>
      </c>
      <c r="AF127" s="348" t="s">
        <v>430</v>
      </c>
      <c r="AG127" s="569"/>
      <c r="AH127" s="346" t="s">
        <v>430</v>
      </c>
      <c r="AI127" s="346" t="s">
        <v>430</v>
      </c>
      <c r="AJ127" s="346" t="s">
        <v>430</v>
      </c>
      <c r="AK127" s="346" t="s">
        <v>430</v>
      </c>
      <c r="AL127" s="346" t="s">
        <v>430</v>
      </c>
      <c r="AM127" s="346" t="s">
        <v>430</v>
      </c>
      <c r="AN127" s="346" t="s">
        <v>430</v>
      </c>
      <c r="AO127" s="572" t="s">
        <v>430</v>
      </c>
      <c r="AP127" s="346" t="s">
        <v>430</v>
      </c>
      <c r="AQ127" s="346" t="s">
        <v>430</v>
      </c>
      <c r="AR127" s="346" t="s">
        <v>430</v>
      </c>
      <c r="AS127" s="346" t="s">
        <v>430</v>
      </c>
      <c r="AT127" s="346" t="s">
        <v>430</v>
      </c>
      <c r="AU127" s="346" t="s">
        <v>430</v>
      </c>
      <c r="AV127" s="346" t="s">
        <v>430</v>
      </c>
      <c r="AW127" s="346" t="s">
        <v>430</v>
      </c>
      <c r="AX127" s="346" t="s">
        <v>430</v>
      </c>
      <c r="AY127" s="346" t="s">
        <v>430</v>
      </c>
      <c r="AZ127" s="584"/>
      <c r="BA127" s="467" t="s">
        <v>430</v>
      </c>
      <c r="BB127" s="348" t="s">
        <v>430</v>
      </c>
      <c r="BC127" s="348" t="s">
        <v>430</v>
      </c>
      <c r="BD127" s="348" t="s">
        <v>430</v>
      </c>
      <c r="BE127" s="375" t="s">
        <v>430</v>
      </c>
      <c r="BF127" s="951">
        <v>100</v>
      </c>
      <c r="BG127" s="374"/>
      <c r="BH127" s="952">
        <v>100</v>
      </c>
      <c r="BI127" s="348" t="s">
        <v>430</v>
      </c>
      <c r="BJ127" s="348" t="s">
        <v>430</v>
      </c>
      <c r="BK127" s="348" t="s">
        <v>430</v>
      </c>
      <c r="BL127" s="348" t="s">
        <v>430</v>
      </c>
      <c r="BM127" s="375" t="s">
        <v>430</v>
      </c>
      <c r="BN127" s="375" t="s">
        <v>430</v>
      </c>
      <c r="BO127" s="375" t="s">
        <v>430</v>
      </c>
      <c r="BP127" s="375" t="s">
        <v>430</v>
      </c>
      <c r="BQ127" s="375" t="s">
        <v>430</v>
      </c>
      <c r="BR127" s="374"/>
      <c r="BS127" s="468" t="s">
        <v>430</v>
      </c>
      <c r="BT127" s="348" t="s">
        <v>430</v>
      </c>
      <c r="BU127" s="374"/>
      <c r="BV127" s="430" t="s">
        <v>554</v>
      </c>
    </row>
    <row r="128" spans="1:74" s="428" customFormat="1" x14ac:dyDescent="0.25">
      <c r="A128" s="345" t="s">
        <v>8324</v>
      </c>
      <c r="B128" s="373"/>
      <c r="C128" s="719">
        <v>45369</v>
      </c>
      <c r="D128" s="373"/>
      <c r="E128" s="346">
        <v>69.4983</v>
      </c>
      <c r="F128" s="373"/>
      <c r="G128" s="347">
        <v>12.685499999999999</v>
      </c>
      <c r="H128" s="374"/>
      <c r="I128" s="348">
        <v>0</v>
      </c>
      <c r="J128" s="348">
        <v>4.2780699999999996</v>
      </c>
      <c r="K128" s="348">
        <v>6.1334900000000001</v>
      </c>
      <c r="L128" s="348">
        <v>6.1334799999999996</v>
      </c>
      <c r="M128" s="362"/>
      <c r="N128" s="350">
        <v>92.884900000000002</v>
      </c>
      <c r="O128" s="348">
        <v>71.533299999999997</v>
      </c>
      <c r="P128" s="348">
        <v>75.391099999999994</v>
      </c>
      <c r="Q128" s="348">
        <v>33.493200000000002</v>
      </c>
      <c r="R128" s="348">
        <v>17.7591</v>
      </c>
      <c r="S128" s="348">
        <v>9.4766999999999992</v>
      </c>
      <c r="T128" s="348">
        <v>12.0002</v>
      </c>
      <c r="U128" s="354">
        <v>11.453900000000001</v>
      </c>
      <c r="V128" s="348">
        <v>16.239999999999998</v>
      </c>
      <c r="W128" s="348">
        <v>10.975899999999999</v>
      </c>
      <c r="X128" s="348" t="s">
        <v>430</v>
      </c>
      <c r="Y128" s="375" t="s">
        <v>430</v>
      </c>
      <c r="Z128" s="348" t="s">
        <v>430</v>
      </c>
      <c r="AA128" s="348">
        <v>26.840699999999998</v>
      </c>
      <c r="AB128" s="348">
        <v>5.1490999999999998</v>
      </c>
      <c r="AC128" s="348">
        <v>11.172700000000001</v>
      </c>
      <c r="AD128" s="348">
        <v>11.305099999999999</v>
      </c>
      <c r="AE128" s="348">
        <v>26.840699999999998</v>
      </c>
      <c r="AF128" s="348">
        <v>10.767899999999999</v>
      </c>
      <c r="AG128" s="569"/>
      <c r="AH128" s="346">
        <v>1</v>
      </c>
      <c r="AI128" s="346">
        <v>3</v>
      </c>
      <c r="AJ128" s="346">
        <v>1</v>
      </c>
      <c r="AK128" s="346">
        <v>1</v>
      </c>
      <c r="AL128" s="346">
        <v>5</v>
      </c>
      <c r="AM128" s="346">
        <v>26</v>
      </c>
      <c r="AN128" s="346">
        <v>3</v>
      </c>
      <c r="AO128" s="572">
        <v>3</v>
      </c>
      <c r="AP128" s="346">
        <v>1</v>
      </c>
      <c r="AQ128" s="346">
        <v>3</v>
      </c>
      <c r="AR128" s="346" t="s">
        <v>430</v>
      </c>
      <c r="AS128" s="346" t="s">
        <v>430</v>
      </c>
      <c r="AT128" s="346" t="s">
        <v>430</v>
      </c>
      <c r="AU128" s="346">
        <v>3</v>
      </c>
      <c r="AV128" s="346">
        <v>132</v>
      </c>
      <c r="AW128" s="346">
        <v>3</v>
      </c>
      <c r="AX128" s="346">
        <v>3</v>
      </c>
      <c r="AY128" s="346">
        <v>3</v>
      </c>
      <c r="AZ128" s="584"/>
      <c r="BA128" s="467" t="s">
        <v>430</v>
      </c>
      <c r="BB128" s="348">
        <v>99.93</v>
      </c>
      <c r="BC128" s="348" t="s">
        <v>430</v>
      </c>
      <c r="BD128" s="348" t="s">
        <v>430</v>
      </c>
      <c r="BE128" s="375" t="s">
        <v>430</v>
      </c>
      <c r="BF128" s="375">
        <v>7.0000000000000007E-2</v>
      </c>
      <c r="BG128" s="374"/>
      <c r="BH128" s="594">
        <v>7.0000000000000007E-2</v>
      </c>
      <c r="BI128" s="348" t="s">
        <v>430</v>
      </c>
      <c r="BJ128" s="348" t="s">
        <v>430</v>
      </c>
      <c r="BK128" s="348" t="s">
        <v>430</v>
      </c>
      <c r="BL128" s="348" t="s">
        <v>430</v>
      </c>
      <c r="BM128" s="375" t="s">
        <v>430</v>
      </c>
      <c r="BN128" s="375" t="s">
        <v>430</v>
      </c>
      <c r="BO128" s="375" t="s">
        <v>430</v>
      </c>
      <c r="BP128" s="375">
        <v>99.93</v>
      </c>
      <c r="BQ128" s="375" t="s">
        <v>430</v>
      </c>
      <c r="BR128" s="374"/>
      <c r="BS128" s="468" t="s">
        <v>430</v>
      </c>
      <c r="BT128" s="348" t="s">
        <v>430</v>
      </c>
      <c r="BU128" s="374"/>
      <c r="BV128" s="430" t="s">
        <v>6766</v>
      </c>
    </row>
    <row r="129" spans="1:74" s="428" customFormat="1" x14ac:dyDescent="0.25">
      <c r="A129" s="345" t="s">
        <v>8325</v>
      </c>
      <c r="B129" s="373"/>
      <c r="C129" s="719">
        <v>46034</v>
      </c>
      <c r="D129" s="373"/>
      <c r="E129" s="346">
        <v>68.7</v>
      </c>
      <c r="F129" s="373"/>
      <c r="G129" s="347">
        <v>10.317500000000001</v>
      </c>
      <c r="H129" s="374"/>
      <c r="I129" s="348" t="s">
        <v>430</v>
      </c>
      <c r="J129" s="348" t="s">
        <v>430</v>
      </c>
      <c r="K129" s="348" t="s">
        <v>430</v>
      </c>
      <c r="L129" s="348" t="s">
        <v>430</v>
      </c>
      <c r="M129" s="362"/>
      <c r="N129" s="350" t="s">
        <v>430</v>
      </c>
      <c r="O129" s="348">
        <v>-9.9001000000000001</v>
      </c>
      <c r="P129" s="348">
        <v>0.88449999999999995</v>
      </c>
      <c r="Q129" s="348">
        <v>0.1905</v>
      </c>
      <c r="R129" s="348">
        <v>7.1894</v>
      </c>
      <c r="S129" s="348">
        <v>6.3476999999999997</v>
      </c>
      <c r="T129" s="348">
        <v>6.2542</v>
      </c>
      <c r="U129" s="354" t="s">
        <v>430</v>
      </c>
      <c r="V129" s="348" t="s">
        <v>430</v>
      </c>
      <c r="W129" s="348" t="s">
        <v>430</v>
      </c>
      <c r="X129" s="348" t="s">
        <v>430</v>
      </c>
      <c r="Y129" s="375" t="s">
        <v>430</v>
      </c>
      <c r="Z129" s="348" t="s">
        <v>430</v>
      </c>
      <c r="AA129" s="348">
        <v>3.4245999999999999</v>
      </c>
      <c r="AB129" s="348">
        <v>7.2446999999999999</v>
      </c>
      <c r="AC129" s="348" t="s">
        <v>430</v>
      </c>
      <c r="AD129" s="348" t="s">
        <v>430</v>
      </c>
      <c r="AE129" s="348">
        <v>3.4245999999999999</v>
      </c>
      <c r="AF129" s="348">
        <v>6.2981999999999996</v>
      </c>
      <c r="AG129" s="569"/>
      <c r="AH129" s="346" t="s">
        <v>430</v>
      </c>
      <c r="AI129" s="346">
        <v>124</v>
      </c>
      <c r="AJ129" s="346">
        <v>126</v>
      </c>
      <c r="AK129" s="346">
        <v>119</v>
      </c>
      <c r="AL129" s="346">
        <v>107</v>
      </c>
      <c r="AM129" s="346">
        <v>86</v>
      </c>
      <c r="AN129" s="346">
        <v>63</v>
      </c>
      <c r="AO129" s="572" t="s">
        <v>430</v>
      </c>
      <c r="AP129" s="346" t="s">
        <v>430</v>
      </c>
      <c r="AQ129" s="346" t="s">
        <v>430</v>
      </c>
      <c r="AR129" s="346" t="s">
        <v>430</v>
      </c>
      <c r="AS129" s="346" t="s">
        <v>430</v>
      </c>
      <c r="AT129" s="346" t="s">
        <v>430</v>
      </c>
      <c r="AU129" s="346">
        <v>118</v>
      </c>
      <c r="AV129" s="346">
        <v>82</v>
      </c>
      <c r="AW129" s="346" t="s">
        <v>430</v>
      </c>
      <c r="AX129" s="346" t="s">
        <v>430</v>
      </c>
      <c r="AY129" s="346">
        <v>118</v>
      </c>
      <c r="AZ129" s="584"/>
      <c r="BA129" s="467" t="s">
        <v>430</v>
      </c>
      <c r="BB129" s="348">
        <v>91.88</v>
      </c>
      <c r="BC129" s="348" t="s">
        <v>430</v>
      </c>
      <c r="BD129" s="348" t="s">
        <v>430</v>
      </c>
      <c r="BE129" s="375" t="s">
        <v>430</v>
      </c>
      <c r="BF129" s="375">
        <v>8.1199999999999992</v>
      </c>
      <c r="BG129" s="374"/>
      <c r="BH129" s="594">
        <v>8.1199999999999992</v>
      </c>
      <c r="BI129" s="348" t="s">
        <v>430</v>
      </c>
      <c r="BJ129" s="348" t="s">
        <v>430</v>
      </c>
      <c r="BK129" s="348" t="s">
        <v>430</v>
      </c>
      <c r="BL129" s="348" t="s">
        <v>430</v>
      </c>
      <c r="BM129" s="375" t="s">
        <v>430</v>
      </c>
      <c r="BN129" s="375" t="s">
        <v>430</v>
      </c>
      <c r="BO129" s="375" t="s">
        <v>430</v>
      </c>
      <c r="BP129" s="375">
        <v>91.88</v>
      </c>
      <c r="BQ129" s="375" t="s">
        <v>430</v>
      </c>
      <c r="BR129" s="374"/>
      <c r="BS129" s="468" t="s">
        <v>430</v>
      </c>
      <c r="BT129" s="348" t="s">
        <v>430</v>
      </c>
      <c r="BU129" s="374"/>
      <c r="BV129" s="430" t="s">
        <v>554</v>
      </c>
    </row>
    <row r="130" spans="1:74" s="428" customFormat="1" x14ac:dyDescent="0.25">
      <c r="A130" s="345" t="s">
        <v>8326</v>
      </c>
      <c r="B130" s="373"/>
      <c r="C130" s="719">
        <v>44887</v>
      </c>
      <c r="D130" s="373"/>
      <c r="E130" s="346">
        <v>65.646199999999993</v>
      </c>
      <c r="F130" s="373"/>
      <c r="G130" s="347">
        <v>12.927199999999999</v>
      </c>
      <c r="H130" s="374"/>
      <c r="I130" s="348">
        <v>0.17</v>
      </c>
      <c r="J130" s="348">
        <v>5.5391500000000002</v>
      </c>
      <c r="K130" s="348">
        <v>0.16</v>
      </c>
      <c r="L130" s="348">
        <v>0.17</v>
      </c>
      <c r="M130" s="362"/>
      <c r="N130" s="350">
        <v>6.7777000000000003</v>
      </c>
      <c r="O130" s="348">
        <v>5.367</v>
      </c>
      <c r="P130" s="348">
        <v>5.6531000000000002</v>
      </c>
      <c r="Q130" s="348">
        <v>5.3555000000000001</v>
      </c>
      <c r="R130" s="348">
        <v>5.3693999999999997</v>
      </c>
      <c r="S130" s="348">
        <v>5.4884000000000004</v>
      </c>
      <c r="T130" s="348">
        <v>5.6760000000000002</v>
      </c>
      <c r="U130" s="354">
        <v>5.6473000000000004</v>
      </c>
      <c r="V130" s="348">
        <v>5.8045999999999998</v>
      </c>
      <c r="W130" s="348">
        <v>7.0735999999999999</v>
      </c>
      <c r="X130" s="348">
        <v>7.2089999999999996</v>
      </c>
      <c r="Y130" s="375" t="s">
        <v>430</v>
      </c>
      <c r="Z130" s="348" t="s">
        <v>430</v>
      </c>
      <c r="AA130" s="348">
        <v>5.3240999999999996</v>
      </c>
      <c r="AB130" s="348">
        <v>5.8977000000000004</v>
      </c>
      <c r="AC130" s="348">
        <v>5.6097999999999999</v>
      </c>
      <c r="AD130" s="348">
        <v>5.8064999999999998</v>
      </c>
      <c r="AE130" s="348">
        <v>5.3240999999999996</v>
      </c>
      <c r="AF130" s="348">
        <v>7.2888999999999999</v>
      </c>
      <c r="AG130" s="569"/>
      <c r="AH130" s="346">
        <v>111</v>
      </c>
      <c r="AI130" s="346">
        <v>39</v>
      </c>
      <c r="AJ130" s="346">
        <v>50</v>
      </c>
      <c r="AK130" s="346">
        <v>50</v>
      </c>
      <c r="AL130" s="346">
        <v>133</v>
      </c>
      <c r="AM130" s="346">
        <v>122</v>
      </c>
      <c r="AN130" s="346">
        <v>102</v>
      </c>
      <c r="AO130" s="572">
        <v>62</v>
      </c>
      <c r="AP130" s="346">
        <v>42</v>
      </c>
      <c r="AQ130" s="346">
        <v>83</v>
      </c>
      <c r="AR130" s="346">
        <v>75</v>
      </c>
      <c r="AS130" s="346" t="s">
        <v>430</v>
      </c>
      <c r="AT130" s="346" t="s">
        <v>430</v>
      </c>
      <c r="AU130" s="346">
        <v>57</v>
      </c>
      <c r="AV130" s="346">
        <v>118</v>
      </c>
      <c r="AW130" s="346">
        <v>82</v>
      </c>
      <c r="AX130" s="346">
        <v>88</v>
      </c>
      <c r="AY130" s="346">
        <v>57</v>
      </c>
      <c r="AZ130" s="584"/>
      <c r="BA130" s="467">
        <v>97.32</v>
      </c>
      <c r="BB130" s="348" t="s">
        <v>430</v>
      </c>
      <c r="BC130" s="348" t="s">
        <v>430</v>
      </c>
      <c r="BD130" s="348" t="s">
        <v>430</v>
      </c>
      <c r="BE130" s="375" t="s">
        <v>430</v>
      </c>
      <c r="BF130" s="375">
        <v>2.68</v>
      </c>
      <c r="BG130" s="374"/>
      <c r="BH130" s="594">
        <v>2.68</v>
      </c>
      <c r="BI130" s="348" t="s">
        <v>430</v>
      </c>
      <c r="BJ130" s="348" t="s">
        <v>430</v>
      </c>
      <c r="BK130" s="348" t="s">
        <v>430</v>
      </c>
      <c r="BL130" s="348" t="s">
        <v>430</v>
      </c>
      <c r="BM130" s="375">
        <v>97.32</v>
      </c>
      <c r="BN130" s="375" t="s">
        <v>430</v>
      </c>
      <c r="BO130" s="375" t="s">
        <v>430</v>
      </c>
      <c r="BP130" s="375" t="s">
        <v>430</v>
      </c>
      <c r="BQ130" s="375" t="s">
        <v>430</v>
      </c>
      <c r="BR130" s="374"/>
      <c r="BS130" s="468" t="s">
        <v>430</v>
      </c>
      <c r="BT130" s="348" t="s">
        <v>430</v>
      </c>
      <c r="BU130" s="374"/>
      <c r="BV130" s="430" t="s">
        <v>554</v>
      </c>
    </row>
    <row r="131" spans="1:74" s="428" customFormat="1" x14ac:dyDescent="0.25">
      <c r="A131" s="345" t="s">
        <v>8327</v>
      </c>
      <c r="B131" s="373"/>
      <c r="C131" s="719">
        <v>44936</v>
      </c>
      <c r="D131" s="373"/>
      <c r="E131" s="346">
        <v>65.2941</v>
      </c>
      <c r="F131" s="373"/>
      <c r="G131" s="347">
        <v>12.902100000000001</v>
      </c>
      <c r="H131" s="374"/>
      <c r="I131" s="348">
        <v>0.79</v>
      </c>
      <c r="J131" s="348">
        <v>5.92</v>
      </c>
      <c r="K131" s="348">
        <v>0.75</v>
      </c>
      <c r="L131" s="348">
        <v>0.77</v>
      </c>
      <c r="M131" s="362"/>
      <c r="N131" s="350">
        <v>2.2633000000000001</v>
      </c>
      <c r="O131" s="348">
        <v>-1.0371999999999999</v>
      </c>
      <c r="P131" s="348">
        <v>3.5589</v>
      </c>
      <c r="Q131" s="348">
        <v>4.2504</v>
      </c>
      <c r="R131" s="348">
        <v>7.6961000000000004</v>
      </c>
      <c r="S131" s="348">
        <v>6.5209000000000001</v>
      </c>
      <c r="T131" s="348">
        <v>6.181</v>
      </c>
      <c r="U131" s="354">
        <v>6.1037999999999997</v>
      </c>
      <c r="V131" s="348">
        <v>6.0077999999999996</v>
      </c>
      <c r="W131" s="348">
        <v>7.4691999999999998</v>
      </c>
      <c r="X131" s="348">
        <v>7.4926000000000004</v>
      </c>
      <c r="Y131" s="375" t="s">
        <v>430</v>
      </c>
      <c r="Z131" s="348" t="s">
        <v>430</v>
      </c>
      <c r="AA131" s="348">
        <v>4.8550000000000004</v>
      </c>
      <c r="AB131" s="348">
        <v>6.625</v>
      </c>
      <c r="AC131" s="348">
        <v>6.1330999999999998</v>
      </c>
      <c r="AD131" s="348">
        <v>6.2977999999999996</v>
      </c>
      <c r="AE131" s="348">
        <v>4.8550000000000004</v>
      </c>
      <c r="AF131" s="348">
        <v>7.5180999999999996</v>
      </c>
      <c r="AG131" s="569"/>
      <c r="AH131" s="346">
        <v>120</v>
      </c>
      <c r="AI131" s="346">
        <v>96</v>
      </c>
      <c r="AJ131" s="346">
        <v>95</v>
      </c>
      <c r="AK131" s="346">
        <v>70</v>
      </c>
      <c r="AL131" s="346">
        <v>90</v>
      </c>
      <c r="AM131" s="346">
        <v>78</v>
      </c>
      <c r="AN131" s="346">
        <v>71</v>
      </c>
      <c r="AO131" s="572">
        <v>18</v>
      </c>
      <c r="AP131" s="346">
        <v>24</v>
      </c>
      <c r="AQ131" s="346">
        <v>46</v>
      </c>
      <c r="AR131" s="346">
        <v>42</v>
      </c>
      <c r="AS131" s="346" t="s">
        <v>430</v>
      </c>
      <c r="AT131" s="346" t="s">
        <v>430</v>
      </c>
      <c r="AU131" s="346">
        <v>72</v>
      </c>
      <c r="AV131" s="346">
        <v>102</v>
      </c>
      <c r="AW131" s="346">
        <v>41</v>
      </c>
      <c r="AX131" s="346">
        <v>28</v>
      </c>
      <c r="AY131" s="346">
        <v>72</v>
      </c>
      <c r="AZ131" s="584"/>
      <c r="BA131" s="467">
        <v>96.25</v>
      </c>
      <c r="BB131" s="348" t="s">
        <v>430</v>
      </c>
      <c r="BC131" s="348" t="s">
        <v>430</v>
      </c>
      <c r="BD131" s="348" t="s">
        <v>430</v>
      </c>
      <c r="BE131" s="375" t="s">
        <v>430</v>
      </c>
      <c r="BF131" s="375">
        <v>3.75</v>
      </c>
      <c r="BG131" s="374"/>
      <c r="BH131" s="594">
        <v>3.75</v>
      </c>
      <c r="BI131" s="348" t="s">
        <v>430</v>
      </c>
      <c r="BJ131" s="348" t="s">
        <v>430</v>
      </c>
      <c r="BK131" s="348" t="s">
        <v>430</v>
      </c>
      <c r="BL131" s="348" t="s">
        <v>430</v>
      </c>
      <c r="BM131" s="375">
        <v>96.25</v>
      </c>
      <c r="BN131" s="375" t="s">
        <v>430</v>
      </c>
      <c r="BO131" s="375" t="s">
        <v>430</v>
      </c>
      <c r="BP131" s="375" t="s">
        <v>430</v>
      </c>
      <c r="BQ131" s="375" t="s">
        <v>430</v>
      </c>
      <c r="BR131" s="374"/>
      <c r="BS131" s="468" t="s">
        <v>430</v>
      </c>
      <c r="BT131" s="348" t="s">
        <v>430</v>
      </c>
      <c r="BU131" s="374"/>
      <c r="BV131" s="430" t="s">
        <v>554</v>
      </c>
    </row>
    <row r="132" spans="1:74" s="428" customFormat="1" x14ac:dyDescent="0.25">
      <c r="A132" s="345" t="s">
        <v>8328</v>
      </c>
      <c r="B132" s="373"/>
      <c r="C132" s="719">
        <v>45820</v>
      </c>
      <c r="D132" s="373"/>
      <c r="E132" s="346">
        <v>63.2316</v>
      </c>
      <c r="F132" s="373"/>
      <c r="G132" s="347">
        <v>10.473000000000001</v>
      </c>
      <c r="H132" s="374"/>
      <c r="I132" s="348">
        <v>8.36</v>
      </c>
      <c r="J132" s="348">
        <v>7.02</v>
      </c>
      <c r="K132" s="348">
        <v>3.62</v>
      </c>
      <c r="L132" s="348">
        <v>3.79</v>
      </c>
      <c r="M132" s="362"/>
      <c r="N132" s="350">
        <v>24.063400000000001</v>
      </c>
      <c r="O132" s="348">
        <v>-7.5465</v>
      </c>
      <c r="P132" s="348">
        <v>1.3944000000000001</v>
      </c>
      <c r="Q132" s="348">
        <v>-3.0087000000000002</v>
      </c>
      <c r="R132" s="348">
        <v>10.9717</v>
      </c>
      <c r="S132" s="348">
        <v>7.1173999999999999</v>
      </c>
      <c r="T132" s="348">
        <v>5.8632</v>
      </c>
      <c r="U132" s="354">
        <v>4.4260999999999999</v>
      </c>
      <c r="V132" s="348">
        <v>4.4480000000000004</v>
      </c>
      <c r="W132" s="348" t="s">
        <v>430</v>
      </c>
      <c r="X132" s="348" t="s">
        <v>430</v>
      </c>
      <c r="Y132" s="375" t="s">
        <v>430</v>
      </c>
      <c r="Z132" s="348" t="s">
        <v>430</v>
      </c>
      <c r="AA132" s="348">
        <v>1.0242</v>
      </c>
      <c r="AB132" s="348">
        <v>9.7836999999999996</v>
      </c>
      <c r="AC132" s="348">
        <v>5.0018000000000002</v>
      </c>
      <c r="AD132" s="348">
        <v>5.1117999999999997</v>
      </c>
      <c r="AE132" s="348">
        <v>1.0242</v>
      </c>
      <c r="AF132" s="348">
        <v>4.3183999999999996</v>
      </c>
      <c r="AG132" s="569"/>
      <c r="AH132" s="346">
        <v>46</v>
      </c>
      <c r="AI132" s="346">
        <v>120</v>
      </c>
      <c r="AJ132" s="346">
        <v>122</v>
      </c>
      <c r="AK132" s="346">
        <v>133</v>
      </c>
      <c r="AL132" s="346">
        <v>29</v>
      </c>
      <c r="AM132" s="346">
        <v>41</v>
      </c>
      <c r="AN132" s="346">
        <v>90</v>
      </c>
      <c r="AO132" s="572">
        <v>121</v>
      </c>
      <c r="AP132" s="346">
        <v>116</v>
      </c>
      <c r="AQ132" s="346" t="s">
        <v>430</v>
      </c>
      <c r="AR132" s="346" t="s">
        <v>430</v>
      </c>
      <c r="AS132" s="346" t="s">
        <v>430</v>
      </c>
      <c r="AT132" s="346" t="s">
        <v>430</v>
      </c>
      <c r="AU132" s="346">
        <v>135</v>
      </c>
      <c r="AV132" s="346">
        <v>27</v>
      </c>
      <c r="AW132" s="346">
        <v>120</v>
      </c>
      <c r="AX132" s="346">
        <v>123</v>
      </c>
      <c r="AY132" s="346">
        <v>135</v>
      </c>
      <c r="AZ132" s="584"/>
      <c r="BA132" s="467" t="s">
        <v>430</v>
      </c>
      <c r="BB132" s="348">
        <v>97</v>
      </c>
      <c r="BC132" s="348" t="s">
        <v>430</v>
      </c>
      <c r="BD132" s="348" t="s">
        <v>430</v>
      </c>
      <c r="BE132" s="375" t="s">
        <v>430</v>
      </c>
      <c r="BF132" s="375">
        <v>3</v>
      </c>
      <c r="BG132" s="374"/>
      <c r="BH132" s="594">
        <v>3</v>
      </c>
      <c r="BI132" s="348" t="s">
        <v>430</v>
      </c>
      <c r="BJ132" s="348" t="s">
        <v>430</v>
      </c>
      <c r="BK132" s="348" t="s">
        <v>430</v>
      </c>
      <c r="BL132" s="348" t="s">
        <v>430</v>
      </c>
      <c r="BM132" s="375" t="s">
        <v>430</v>
      </c>
      <c r="BN132" s="375" t="s">
        <v>430</v>
      </c>
      <c r="BO132" s="375" t="s">
        <v>430</v>
      </c>
      <c r="BP132" s="375">
        <v>97</v>
      </c>
      <c r="BQ132" s="375" t="s">
        <v>430</v>
      </c>
      <c r="BR132" s="374"/>
      <c r="BS132" s="468" t="s">
        <v>430</v>
      </c>
      <c r="BT132" s="348" t="s">
        <v>430</v>
      </c>
      <c r="BU132" s="374"/>
      <c r="BV132" s="430" t="s">
        <v>554</v>
      </c>
    </row>
    <row r="133" spans="1:74" s="428" customFormat="1" x14ac:dyDescent="0.25">
      <c r="A133" s="345" t="s">
        <v>8329</v>
      </c>
      <c r="B133" s="373"/>
      <c r="C133" s="719">
        <v>44475</v>
      </c>
      <c r="D133" s="373"/>
      <c r="E133" s="346">
        <v>61.37</v>
      </c>
      <c r="F133" s="373"/>
      <c r="G133" s="347">
        <v>13.2776</v>
      </c>
      <c r="H133" s="374"/>
      <c r="I133" s="348" t="s">
        <v>430</v>
      </c>
      <c r="J133" s="348" t="s">
        <v>430</v>
      </c>
      <c r="K133" s="348" t="s">
        <v>430</v>
      </c>
      <c r="L133" s="348" t="s">
        <v>430</v>
      </c>
      <c r="M133" s="362"/>
      <c r="N133" s="350">
        <v>-22.2532</v>
      </c>
      <c r="O133" s="348">
        <v>14.8627</v>
      </c>
      <c r="P133" s="348">
        <v>0.70699999999999996</v>
      </c>
      <c r="Q133" s="348">
        <v>2.4174000000000002</v>
      </c>
      <c r="R133" s="348">
        <v>8.9166000000000007</v>
      </c>
      <c r="S133" s="348">
        <v>9.4967000000000006</v>
      </c>
      <c r="T133" s="348">
        <v>8.0649999999999995</v>
      </c>
      <c r="U133" s="354">
        <v>5.0590999999999999</v>
      </c>
      <c r="V133" s="348">
        <v>4.6543000000000001</v>
      </c>
      <c r="W133" s="348">
        <v>7.7409999999999997</v>
      </c>
      <c r="X133" s="348">
        <v>7.4276</v>
      </c>
      <c r="Y133" s="375" t="s">
        <v>430</v>
      </c>
      <c r="Z133" s="348" t="s">
        <v>430</v>
      </c>
      <c r="AA133" s="348">
        <v>11.951700000000001</v>
      </c>
      <c r="AB133" s="348">
        <v>10.762499999999999</v>
      </c>
      <c r="AC133" s="348">
        <v>6.5117000000000003</v>
      </c>
      <c r="AD133" s="348">
        <v>5.8242000000000003</v>
      </c>
      <c r="AE133" s="348">
        <v>11.951700000000001</v>
      </c>
      <c r="AF133" s="348">
        <v>6.1128</v>
      </c>
      <c r="AG133" s="569"/>
      <c r="AH133" s="346">
        <v>124</v>
      </c>
      <c r="AI133" s="346">
        <v>10</v>
      </c>
      <c r="AJ133" s="346">
        <v>127</v>
      </c>
      <c r="AK133" s="346">
        <v>89</v>
      </c>
      <c r="AL133" s="346">
        <v>41</v>
      </c>
      <c r="AM133" s="346">
        <v>25</v>
      </c>
      <c r="AN133" s="346">
        <v>8</v>
      </c>
      <c r="AO133" s="572">
        <v>116</v>
      </c>
      <c r="AP133" s="346">
        <v>110</v>
      </c>
      <c r="AQ133" s="346">
        <v>13</v>
      </c>
      <c r="AR133" s="346">
        <v>53</v>
      </c>
      <c r="AS133" s="346" t="s">
        <v>430</v>
      </c>
      <c r="AT133" s="346" t="s">
        <v>430</v>
      </c>
      <c r="AU133" s="346">
        <v>6</v>
      </c>
      <c r="AV133" s="346">
        <v>25</v>
      </c>
      <c r="AW133" s="346">
        <v>29</v>
      </c>
      <c r="AX133" s="346">
        <v>87</v>
      </c>
      <c r="AY133" s="346">
        <v>6</v>
      </c>
      <c r="AZ133" s="584"/>
      <c r="BA133" s="467" t="s">
        <v>430</v>
      </c>
      <c r="BB133" s="348">
        <v>99.76</v>
      </c>
      <c r="BC133" s="348" t="s">
        <v>430</v>
      </c>
      <c r="BD133" s="348" t="s">
        <v>430</v>
      </c>
      <c r="BE133" s="375" t="s">
        <v>430</v>
      </c>
      <c r="BF133" s="375">
        <v>0.24</v>
      </c>
      <c r="BG133" s="374"/>
      <c r="BH133" s="594">
        <v>0.24</v>
      </c>
      <c r="BI133" s="348" t="s">
        <v>430</v>
      </c>
      <c r="BJ133" s="348" t="s">
        <v>430</v>
      </c>
      <c r="BK133" s="348" t="s">
        <v>430</v>
      </c>
      <c r="BL133" s="348" t="s">
        <v>430</v>
      </c>
      <c r="BM133" s="375" t="s">
        <v>430</v>
      </c>
      <c r="BN133" s="375" t="s">
        <v>430</v>
      </c>
      <c r="BO133" s="375" t="s">
        <v>430</v>
      </c>
      <c r="BP133" s="375">
        <v>99.76</v>
      </c>
      <c r="BQ133" s="375" t="s">
        <v>430</v>
      </c>
      <c r="BR133" s="374"/>
      <c r="BS133" s="468" t="s">
        <v>430</v>
      </c>
      <c r="BT133" s="348" t="s">
        <v>430</v>
      </c>
      <c r="BU133" s="374"/>
      <c r="BV133" s="430" t="s">
        <v>554</v>
      </c>
    </row>
    <row r="134" spans="1:74" s="428" customFormat="1" x14ac:dyDescent="0.25">
      <c r="A134" s="345" t="s">
        <v>8330</v>
      </c>
      <c r="B134" s="373"/>
      <c r="C134" s="719">
        <v>46119</v>
      </c>
      <c r="D134" s="373"/>
      <c r="E134" s="889">
        <v>49.57</v>
      </c>
      <c r="F134" s="373"/>
      <c r="G134" s="347">
        <v>10.831200000000001</v>
      </c>
      <c r="H134" s="374"/>
      <c r="I134" s="348">
        <v>9.67</v>
      </c>
      <c r="J134" s="348">
        <v>6.85</v>
      </c>
      <c r="K134" s="348">
        <v>6.93</v>
      </c>
      <c r="L134" s="348">
        <v>7.4</v>
      </c>
      <c r="M134" s="362"/>
      <c r="N134" s="350">
        <v>-43.419899999999998</v>
      </c>
      <c r="O134" s="348">
        <v>-42.870699999999999</v>
      </c>
      <c r="P134" s="348">
        <v>28.072299999999998</v>
      </c>
      <c r="Q134" s="348">
        <v>2.3852000000000002</v>
      </c>
      <c r="R134" s="348">
        <v>14.492699999999999</v>
      </c>
      <c r="S134" s="348">
        <v>12.1677</v>
      </c>
      <c r="T134" s="348" t="s">
        <v>430</v>
      </c>
      <c r="U134" s="354" t="s">
        <v>430</v>
      </c>
      <c r="V134" s="348" t="s">
        <v>430</v>
      </c>
      <c r="W134" s="348" t="s">
        <v>430</v>
      </c>
      <c r="X134" s="348" t="s">
        <v>430</v>
      </c>
      <c r="Y134" s="375" t="s">
        <v>430</v>
      </c>
      <c r="Z134" s="348" t="s">
        <v>430</v>
      </c>
      <c r="AA134" s="348">
        <v>18.408000000000001</v>
      </c>
      <c r="AB134" s="348" t="s">
        <v>430</v>
      </c>
      <c r="AC134" s="348" t="s">
        <v>430</v>
      </c>
      <c r="AD134" s="348" t="s">
        <v>430</v>
      </c>
      <c r="AE134" s="348">
        <v>18.408000000000001</v>
      </c>
      <c r="AF134" s="348">
        <v>30.338799999999999</v>
      </c>
      <c r="AG134" s="569"/>
      <c r="AH134" s="346">
        <v>126</v>
      </c>
      <c r="AI134" s="346">
        <v>136</v>
      </c>
      <c r="AJ134" s="346">
        <v>4</v>
      </c>
      <c r="AK134" s="346">
        <v>92</v>
      </c>
      <c r="AL134" s="346">
        <v>11</v>
      </c>
      <c r="AM134" s="346">
        <v>2</v>
      </c>
      <c r="AN134" s="346" t="s">
        <v>430</v>
      </c>
      <c r="AO134" s="572" t="s">
        <v>430</v>
      </c>
      <c r="AP134" s="346" t="s">
        <v>430</v>
      </c>
      <c r="AQ134" s="346" t="s">
        <v>430</v>
      </c>
      <c r="AR134" s="346" t="s">
        <v>430</v>
      </c>
      <c r="AS134" s="346" t="s">
        <v>430</v>
      </c>
      <c r="AT134" s="346" t="s">
        <v>430</v>
      </c>
      <c r="AU134" s="346">
        <v>4</v>
      </c>
      <c r="AV134" s="346" t="s">
        <v>430</v>
      </c>
      <c r="AW134" s="346" t="s">
        <v>430</v>
      </c>
      <c r="AX134" s="346" t="s">
        <v>430</v>
      </c>
      <c r="AY134" s="346">
        <v>4</v>
      </c>
      <c r="AZ134" s="584"/>
      <c r="BA134" s="467">
        <v>28.88</v>
      </c>
      <c r="BB134" s="348" t="s">
        <v>430</v>
      </c>
      <c r="BC134" s="348" t="s">
        <v>430</v>
      </c>
      <c r="BD134" s="348" t="s">
        <v>430</v>
      </c>
      <c r="BE134" s="375" t="s">
        <v>430</v>
      </c>
      <c r="BF134" s="375">
        <v>1.53</v>
      </c>
      <c r="BG134" s="374"/>
      <c r="BH134" s="594">
        <v>1.53</v>
      </c>
      <c r="BI134" s="348" t="s">
        <v>430</v>
      </c>
      <c r="BJ134" s="348" t="s">
        <v>430</v>
      </c>
      <c r="BK134" s="348" t="s">
        <v>430</v>
      </c>
      <c r="BL134" s="348" t="s">
        <v>430</v>
      </c>
      <c r="BM134" s="375">
        <v>28.88</v>
      </c>
      <c r="BN134" s="375" t="s">
        <v>430</v>
      </c>
      <c r="BO134" s="375" t="s">
        <v>430</v>
      </c>
      <c r="BP134" s="375" t="s">
        <v>430</v>
      </c>
      <c r="BQ134" s="375">
        <v>69.59</v>
      </c>
      <c r="BR134" s="374"/>
      <c r="BS134" s="468" t="s">
        <v>430</v>
      </c>
      <c r="BT134" s="348" t="s">
        <v>430</v>
      </c>
      <c r="BU134" s="374"/>
      <c r="BV134" s="430" t="s">
        <v>554</v>
      </c>
    </row>
    <row r="135" spans="1:74" s="428" customFormat="1" x14ac:dyDescent="0.25">
      <c r="A135" s="345" t="s">
        <v>8331</v>
      </c>
      <c r="B135" s="373"/>
      <c r="C135" s="719">
        <v>45014</v>
      </c>
      <c r="D135" s="373"/>
      <c r="E135" s="346">
        <v>49.07</v>
      </c>
      <c r="F135" s="373"/>
      <c r="G135" s="347">
        <v>1297.5895</v>
      </c>
      <c r="H135" s="374"/>
      <c r="I135" s="348">
        <v>5.65</v>
      </c>
      <c r="J135" s="348">
        <v>6.64</v>
      </c>
      <c r="K135" s="348">
        <v>4.4800000000000004</v>
      </c>
      <c r="L135" s="348">
        <v>4.63</v>
      </c>
      <c r="M135" s="362"/>
      <c r="N135" s="350">
        <v>44.926699999999997</v>
      </c>
      <c r="O135" s="348">
        <v>5.6181000000000001</v>
      </c>
      <c r="P135" s="348">
        <v>7.6253000000000002</v>
      </c>
      <c r="Q135" s="348">
        <v>10.543900000000001</v>
      </c>
      <c r="R135" s="348">
        <v>12.599500000000001</v>
      </c>
      <c r="S135" s="348">
        <v>10.3489</v>
      </c>
      <c r="T135" s="348">
        <v>7.7426000000000004</v>
      </c>
      <c r="U135" s="354">
        <v>5.3754</v>
      </c>
      <c r="V135" s="348">
        <v>5.0118999999999998</v>
      </c>
      <c r="W135" s="348">
        <v>7.9320000000000004</v>
      </c>
      <c r="X135" s="348">
        <v>7.9132999999999996</v>
      </c>
      <c r="Y135" s="375" t="s">
        <v>430</v>
      </c>
      <c r="Z135" s="348" t="s">
        <v>430</v>
      </c>
      <c r="AA135" s="348">
        <v>9.0357000000000003</v>
      </c>
      <c r="AB135" s="348">
        <v>13.932600000000001</v>
      </c>
      <c r="AC135" s="348">
        <v>6.8108000000000004</v>
      </c>
      <c r="AD135" s="348">
        <v>6.1496000000000004</v>
      </c>
      <c r="AE135" s="348">
        <v>9.0357000000000003</v>
      </c>
      <c r="AF135" s="348">
        <v>8.2105999999999995</v>
      </c>
      <c r="AG135" s="569"/>
      <c r="AH135" s="346">
        <v>16</v>
      </c>
      <c r="AI135" s="346">
        <v>37</v>
      </c>
      <c r="AJ135" s="346">
        <v>37</v>
      </c>
      <c r="AK135" s="346">
        <v>5</v>
      </c>
      <c r="AL135" s="346">
        <v>21</v>
      </c>
      <c r="AM135" s="346">
        <v>13</v>
      </c>
      <c r="AN135" s="346">
        <v>14</v>
      </c>
      <c r="AO135" s="572">
        <v>100</v>
      </c>
      <c r="AP135" s="346">
        <v>99</v>
      </c>
      <c r="AQ135" s="346">
        <v>7</v>
      </c>
      <c r="AR135" s="346">
        <v>8</v>
      </c>
      <c r="AS135" s="346" t="s">
        <v>430</v>
      </c>
      <c r="AT135" s="346" t="s">
        <v>430</v>
      </c>
      <c r="AU135" s="346">
        <v>15</v>
      </c>
      <c r="AV135" s="346">
        <v>8</v>
      </c>
      <c r="AW135" s="346">
        <v>19</v>
      </c>
      <c r="AX135" s="346">
        <v>45</v>
      </c>
      <c r="AY135" s="346">
        <v>15</v>
      </c>
      <c r="AZ135" s="584"/>
      <c r="BA135" s="467">
        <v>95.52</v>
      </c>
      <c r="BB135" s="348" t="s">
        <v>430</v>
      </c>
      <c r="BC135" s="348" t="s">
        <v>430</v>
      </c>
      <c r="BD135" s="348" t="s">
        <v>430</v>
      </c>
      <c r="BE135" s="375" t="s">
        <v>430</v>
      </c>
      <c r="BF135" s="375">
        <v>4.4800000000000004</v>
      </c>
      <c r="BG135" s="374"/>
      <c r="BH135" s="594">
        <v>4.4800000000000004</v>
      </c>
      <c r="BI135" s="348" t="s">
        <v>430</v>
      </c>
      <c r="BJ135" s="348" t="s">
        <v>430</v>
      </c>
      <c r="BK135" s="348" t="s">
        <v>430</v>
      </c>
      <c r="BL135" s="348" t="s">
        <v>430</v>
      </c>
      <c r="BM135" s="375">
        <v>95.52</v>
      </c>
      <c r="BN135" s="375" t="s">
        <v>430</v>
      </c>
      <c r="BO135" s="375" t="s">
        <v>430</v>
      </c>
      <c r="BP135" s="375" t="s">
        <v>430</v>
      </c>
      <c r="BQ135" s="375" t="s">
        <v>430</v>
      </c>
      <c r="BR135" s="374"/>
      <c r="BS135" s="468" t="s">
        <v>430</v>
      </c>
      <c r="BT135" s="348" t="s">
        <v>430</v>
      </c>
      <c r="BU135" s="374"/>
      <c r="BV135" s="430" t="s">
        <v>2396</v>
      </c>
    </row>
    <row r="136" spans="1:74" s="428" customFormat="1" x14ac:dyDescent="0.25">
      <c r="A136" s="345" t="s">
        <v>8332</v>
      </c>
      <c r="B136" s="373"/>
      <c r="C136" s="719">
        <v>45008</v>
      </c>
      <c r="D136" s="373"/>
      <c r="E136" s="346">
        <v>48.4771</v>
      </c>
      <c r="F136" s="373"/>
      <c r="G136" s="347">
        <v>12.7072</v>
      </c>
      <c r="H136" s="374"/>
      <c r="I136" s="348">
        <v>0.83013999999999999</v>
      </c>
      <c r="J136" s="348">
        <v>5.71</v>
      </c>
      <c r="K136" s="348">
        <v>0.78903999999999996</v>
      </c>
      <c r="L136" s="348">
        <v>0.81096000000000001</v>
      </c>
      <c r="M136" s="362"/>
      <c r="N136" s="350">
        <v>12.068</v>
      </c>
      <c r="O136" s="348">
        <v>2.2025999999999999</v>
      </c>
      <c r="P136" s="348">
        <v>4.2709999999999999</v>
      </c>
      <c r="Q136" s="348">
        <v>4.9333999999999998</v>
      </c>
      <c r="R136" s="348">
        <v>6.9233000000000002</v>
      </c>
      <c r="S136" s="348">
        <v>5.9029999999999996</v>
      </c>
      <c r="T136" s="348">
        <v>5.7149999999999999</v>
      </c>
      <c r="U136" s="354">
        <v>5.6760999999999999</v>
      </c>
      <c r="V136" s="348">
        <v>5.7163000000000004</v>
      </c>
      <c r="W136" s="348">
        <v>7.3236999999999997</v>
      </c>
      <c r="X136" s="348">
        <v>7.3559000000000001</v>
      </c>
      <c r="Y136" s="375" t="s">
        <v>430</v>
      </c>
      <c r="Z136" s="348" t="s">
        <v>430</v>
      </c>
      <c r="AA136" s="348">
        <v>4.2266000000000004</v>
      </c>
      <c r="AB136" s="348">
        <v>6.0320999999999998</v>
      </c>
      <c r="AC136" s="348">
        <v>5.6820000000000004</v>
      </c>
      <c r="AD136" s="348">
        <v>5.8583999999999996</v>
      </c>
      <c r="AE136" s="348">
        <v>4.2266000000000004</v>
      </c>
      <c r="AF136" s="348">
        <v>7.4882999999999997</v>
      </c>
      <c r="AG136" s="569"/>
      <c r="AH136" s="346">
        <v>89</v>
      </c>
      <c r="AI136" s="346">
        <v>67</v>
      </c>
      <c r="AJ136" s="346">
        <v>78</v>
      </c>
      <c r="AK136" s="346">
        <v>62</v>
      </c>
      <c r="AL136" s="346">
        <v>112</v>
      </c>
      <c r="AM136" s="346">
        <v>104</v>
      </c>
      <c r="AN136" s="346">
        <v>99</v>
      </c>
      <c r="AO136" s="572">
        <v>59</v>
      </c>
      <c r="AP136" s="346">
        <v>50</v>
      </c>
      <c r="AQ136" s="346">
        <v>63</v>
      </c>
      <c r="AR136" s="346">
        <v>61</v>
      </c>
      <c r="AS136" s="346" t="s">
        <v>430</v>
      </c>
      <c r="AT136" s="346" t="s">
        <v>430</v>
      </c>
      <c r="AU136" s="346">
        <v>94</v>
      </c>
      <c r="AV136" s="346">
        <v>115</v>
      </c>
      <c r="AW136" s="346">
        <v>74</v>
      </c>
      <c r="AX136" s="346">
        <v>80</v>
      </c>
      <c r="AY136" s="346">
        <v>94</v>
      </c>
      <c r="AZ136" s="584"/>
      <c r="BA136" s="467">
        <v>95.79</v>
      </c>
      <c r="BB136" s="348" t="s">
        <v>430</v>
      </c>
      <c r="BC136" s="348" t="s">
        <v>430</v>
      </c>
      <c r="BD136" s="348" t="s">
        <v>430</v>
      </c>
      <c r="BE136" s="375" t="s">
        <v>430</v>
      </c>
      <c r="BF136" s="375">
        <v>4.21</v>
      </c>
      <c r="BG136" s="374"/>
      <c r="BH136" s="594">
        <v>4.21</v>
      </c>
      <c r="BI136" s="348" t="s">
        <v>430</v>
      </c>
      <c r="BJ136" s="348" t="s">
        <v>430</v>
      </c>
      <c r="BK136" s="348" t="s">
        <v>430</v>
      </c>
      <c r="BL136" s="348" t="s">
        <v>430</v>
      </c>
      <c r="BM136" s="375">
        <v>95.79</v>
      </c>
      <c r="BN136" s="375" t="s">
        <v>430</v>
      </c>
      <c r="BO136" s="375" t="s">
        <v>430</v>
      </c>
      <c r="BP136" s="375" t="s">
        <v>430</v>
      </c>
      <c r="BQ136" s="375" t="s">
        <v>430</v>
      </c>
      <c r="BR136" s="374"/>
      <c r="BS136" s="468" t="s">
        <v>430</v>
      </c>
      <c r="BT136" s="348" t="s">
        <v>430</v>
      </c>
      <c r="BU136" s="374"/>
      <c r="BV136" s="430" t="s">
        <v>554</v>
      </c>
    </row>
    <row r="137" spans="1:74" s="428" customFormat="1" x14ac:dyDescent="0.25">
      <c r="A137" s="345" t="s">
        <v>8333</v>
      </c>
      <c r="B137" s="373"/>
      <c r="C137" s="719">
        <v>46168</v>
      </c>
      <c r="D137" s="373"/>
      <c r="E137" s="346">
        <v>43.130200000000002</v>
      </c>
      <c r="F137" s="373"/>
      <c r="G137" s="347">
        <v>10.2326</v>
      </c>
      <c r="H137" s="374"/>
      <c r="I137" s="348" t="s">
        <v>430</v>
      </c>
      <c r="J137" s="348" t="s">
        <v>430</v>
      </c>
      <c r="K137" s="348" t="s">
        <v>430</v>
      </c>
      <c r="L137" s="348" t="s">
        <v>430</v>
      </c>
      <c r="M137" s="362"/>
      <c r="N137" s="350">
        <v>13.2028</v>
      </c>
      <c r="O137" s="348">
        <v>7.6143999999999998</v>
      </c>
      <c r="P137" s="348">
        <v>8.7795000000000005</v>
      </c>
      <c r="Q137" s="348">
        <v>3.9807999999999999</v>
      </c>
      <c r="R137" s="348">
        <v>8.2477999999999998</v>
      </c>
      <c r="S137" s="348" t="s">
        <v>430</v>
      </c>
      <c r="T137" s="348" t="s">
        <v>430</v>
      </c>
      <c r="U137" s="354" t="s">
        <v>430</v>
      </c>
      <c r="V137" s="348" t="s">
        <v>430</v>
      </c>
      <c r="W137" s="348" t="s">
        <v>430</v>
      </c>
      <c r="X137" s="348" t="s">
        <v>430</v>
      </c>
      <c r="Y137" s="375" t="s">
        <v>430</v>
      </c>
      <c r="Z137" s="348" t="s">
        <v>430</v>
      </c>
      <c r="AA137" s="348">
        <v>3.4607999999999999</v>
      </c>
      <c r="AB137" s="348" t="s">
        <v>430</v>
      </c>
      <c r="AC137" s="348" t="s">
        <v>430</v>
      </c>
      <c r="AD137" s="348" t="s">
        <v>430</v>
      </c>
      <c r="AE137" s="348">
        <v>3.4607999999999999</v>
      </c>
      <c r="AF137" s="348">
        <v>16.646899999999999</v>
      </c>
      <c r="AG137" s="569"/>
      <c r="AH137" s="346">
        <v>81</v>
      </c>
      <c r="AI137" s="346">
        <v>27</v>
      </c>
      <c r="AJ137" s="346">
        <v>30</v>
      </c>
      <c r="AK137" s="346">
        <v>76</v>
      </c>
      <c r="AL137" s="346">
        <v>59</v>
      </c>
      <c r="AM137" s="346" t="s">
        <v>430</v>
      </c>
      <c r="AN137" s="346" t="s">
        <v>430</v>
      </c>
      <c r="AO137" s="572" t="s">
        <v>430</v>
      </c>
      <c r="AP137" s="346" t="s">
        <v>430</v>
      </c>
      <c r="AQ137" s="346" t="s">
        <v>430</v>
      </c>
      <c r="AR137" s="346" t="s">
        <v>430</v>
      </c>
      <c r="AS137" s="346" t="s">
        <v>430</v>
      </c>
      <c r="AT137" s="346" t="s">
        <v>430</v>
      </c>
      <c r="AU137" s="346">
        <v>117</v>
      </c>
      <c r="AV137" s="346" t="s">
        <v>430</v>
      </c>
      <c r="AW137" s="346" t="s">
        <v>430</v>
      </c>
      <c r="AX137" s="346" t="s">
        <v>430</v>
      </c>
      <c r="AY137" s="346">
        <v>117</v>
      </c>
      <c r="AZ137" s="584"/>
      <c r="BA137" s="467">
        <v>93.87</v>
      </c>
      <c r="BB137" s="348" t="s">
        <v>430</v>
      </c>
      <c r="BC137" s="348" t="s">
        <v>430</v>
      </c>
      <c r="BD137" s="348" t="s">
        <v>430</v>
      </c>
      <c r="BE137" s="375" t="s">
        <v>430</v>
      </c>
      <c r="BF137" s="375">
        <v>6.13</v>
      </c>
      <c r="BG137" s="374"/>
      <c r="BH137" s="594">
        <v>6.13</v>
      </c>
      <c r="BI137" s="348" t="s">
        <v>430</v>
      </c>
      <c r="BJ137" s="348" t="s">
        <v>430</v>
      </c>
      <c r="BK137" s="348" t="s">
        <v>430</v>
      </c>
      <c r="BL137" s="348" t="s">
        <v>430</v>
      </c>
      <c r="BM137" s="375">
        <v>93.87</v>
      </c>
      <c r="BN137" s="375" t="s">
        <v>430</v>
      </c>
      <c r="BO137" s="375" t="s">
        <v>430</v>
      </c>
      <c r="BP137" s="375" t="s">
        <v>430</v>
      </c>
      <c r="BQ137" s="375" t="s">
        <v>430</v>
      </c>
      <c r="BR137" s="374"/>
      <c r="BS137" s="468" t="s">
        <v>430</v>
      </c>
      <c r="BT137" s="348" t="s">
        <v>430</v>
      </c>
      <c r="BU137" s="374"/>
      <c r="BV137" s="430" t="s">
        <v>554</v>
      </c>
    </row>
    <row r="138" spans="1:74" s="428" customFormat="1" x14ac:dyDescent="0.25">
      <c r="A138" s="345" t="s">
        <v>8334</v>
      </c>
      <c r="B138" s="373"/>
      <c r="C138" s="719">
        <v>44995</v>
      </c>
      <c r="D138" s="373"/>
      <c r="E138" s="346">
        <v>40.208199999999998</v>
      </c>
      <c r="F138" s="373"/>
      <c r="G138" s="347">
        <v>12.874700000000001</v>
      </c>
      <c r="H138" s="374"/>
      <c r="I138" s="904">
        <v>1.19</v>
      </c>
      <c r="J138" s="904">
        <v>6.69</v>
      </c>
      <c r="K138" s="904">
        <v>1.1100000000000001</v>
      </c>
      <c r="L138" s="904">
        <v>1.1499999999999999</v>
      </c>
      <c r="M138" s="362"/>
      <c r="N138" s="350">
        <v>15.3155</v>
      </c>
      <c r="O138" s="348">
        <v>4.5377000000000001</v>
      </c>
      <c r="P138" s="348">
        <v>7.4221000000000004</v>
      </c>
      <c r="Q138" s="348">
        <v>7.3512000000000004</v>
      </c>
      <c r="R138" s="348">
        <v>8.5648999999999997</v>
      </c>
      <c r="S138" s="348">
        <v>6.5381999999999998</v>
      </c>
      <c r="T138" s="348">
        <v>5.9984000000000002</v>
      </c>
      <c r="U138" s="354">
        <v>5.7865000000000002</v>
      </c>
      <c r="V138" s="348">
        <v>5.7305000000000001</v>
      </c>
      <c r="W138" s="348">
        <v>7.4412000000000003</v>
      </c>
      <c r="X138" s="348">
        <v>7.4911000000000003</v>
      </c>
      <c r="Y138" s="375" t="s">
        <v>430</v>
      </c>
      <c r="Z138" s="348" t="s">
        <v>430</v>
      </c>
      <c r="AA138" s="348">
        <v>6.5571000000000002</v>
      </c>
      <c r="AB138" s="348">
        <v>6.3613999999999997</v>
      </c>
      <c r="AC138" s="348">
        <v>5.7327000000000004</v>
      </c>
      <c r="AD138" s="348">
        <v>5.9538000000000002</v>
      </c>
      <c r="AE138" s="348">
        <v>6.5571000000000002</v>
      </c>
      <c r="AF138" s="348">
        <v>7.8261000000000003</v>
      </c>
      <c r="AG138" s="569"/>
      <c r="AH138" s="346">
        <v>77</v>
      </c>
      <c r="AI138" s="346">
        <v>51</v>
      </c>
      <c r="AJ138" s="346">
        <v>39</v>
      </c>
      <c r="AK138" s="346">
        <v>19</v>
      </c>
      <c r="AL138" s="346">
        <v>54</v>
      </c>
      <c r="AM138" s="346">
        <v>76</v>
      </c>
      <c r="AN138" s="346">
        <v>81</v>
      </c>
      <c r="AO138" s="572">
        <v>44</v>
      </c>
      <c r="AP138" s="346">
        <v>47</v>
      </c>
      <c r="AQ138" s="346">
        <v>51</v>
      </c>
      <c r="AR138" s="346">
        <v>43</v>
      </c>
      <c r="AS138" s="346" t="s">
        <v>430</v>
      </c>
      <c r="AT138" s="346" t="s">
        <v>430</v>
      </c>
      <c r="AU138" s="346">
        <v>38</v>
      </c>
      <c r="AV138" s="346">
        <v>110</v>
      </c>
      <c r="AW138" s="346">
        <v>69</v>
      </c>
      <c r="AX138" s="346">
        <v>67</v>
      </c>
      <c r="AY138" s="346">
        <v>38</v>
      </c>
      <c r="AZ138" s="584"/>
      <c r="BA138" s="467">
        <v>96.31</v>
      </c>
      <c r="BB138" s="348" t="s">
        <v>430</v>
      </c>
      <c r="BC138" s="348" t="s">
        <v>430</v>
      </c>
      <c r="BD138" s="348" t="s">
        <v>430</v>
      </c>
      <c r="BE138" s="375" t="s">
        <v>430</v>
      </c>
      <c r="BF138" s="375">
        <v>3.69</v>
      </c>
      <c r="BG138" s="374"/>
      <c r="BH138" s="594">
        <v>3.69</v>
      </c>
      <c r="BI138" s="348" t="s">
        <v>430</v>
      </c>
      <c r="BJ138" s="348" t="s">
        <v>430</v>
      </c>
      <c r="BK138" s="348" t="s">
        <v>430</v>
      </c>
      <c r="BL138" s="348" t="s">
        <v>430</v>
      </c>
      <c r="BM138" s="375">
        <v>96.31</v>
      </c>
      <c r="BN138" s="375" t="s">
        <v>430</v>
      </c>
      <c r="BO138" s="375" t="s">
        <v>430</v>
      </c>
      <c r="BP138" s="375" t="s">
        <v>430</v>
      </c>
      <c r="BQ138" s="375" t="s">
        <v>430</v>
      </c>
      <c r="BR138" s="374"/>
      <c r="BS138" s="468" t="s">
        <v>430</v>
      </c>
      <c r="BT138" s="348" t="s">
        <v>430</v>
      </c>
      <c r="BU138" s="374"/>
      <c r="BV138" s="430" t="s">
        <v>554</v>
      </c>
    </row>
    <row r="139" spans="1:74" s="428" customFormat="1" ht="11" x14ac:dyDescent="0.3">
      <c r="A139" s="841" t="s">
        <v>8335</v>
      </c>
      <c r="B139" s="842"/>
      <c r="C139" s="843">
        <v>45379</v>
      </c>
      <c r="D139" s="842"/>
      <c r="E139" s="844">
        <v>37.68</v>
      </c>
      <c r="F139" s="842"/>
      <c r="G139" s="845" t="s">
        <v>430</v>
      </c>
      <c r="H139" s="847"/>
      <c r="I139" s="846" t="s">
        <v>430</v>
      </c>
      <c r="J139" s="846" t="s">
        <v>430</v>
      </c>
      <c r="K139" s="846" t="s">
        <v>430</v>
      </c>
      <c r="L139" s="846" t="s">
        <v>430</v>
      </c>
      <c r="M139" s="851"/>
      <c r="N139" s="848" t="s">
        <v>430</v>
      </c>
      <c r="O139" s="846" t="s">
        <v>430</v>
      </c>
      <c r="P139" s="846" t="s">
        <v>430</v>
      </c>
      <c r="Q139" s="846" t="s">
        <v>430</v>
      </c>
      <c r="R139" s="846" t="s">
        <v>430</v>
      </c>
      <c r="S139" s="846" t="s">
        <v>430</v>
      </c>
      <c r="T139" s="846" t="s">
        <v>430</v>
      </c>
      <c r="U139" s="856" t="s">
        <v>430</v>
      </c>
      <c r="V139" s="846" t="s">
        <v>430</v>
      </c>
      <c r="W139" s="846" t="s">
        <v>430</v>
      </c>
      <c r="X139" s="846" t="s">
        <v>430</v>
      </c>
      <c r="Y139" s="852" t="s">
        <v>430</v>
      </c>
      <c r="Z139" s="846" t="s">
        <v>430</v>
      </c>
      <c r="AA139" s="846" t="s">
        <v>430</v>
      </c>
      <c r="AB139" s="846" t="s">
        <v>430</v>
      </c>
      <c r="AC139" s="846" t="s">
        <v>430</v>
      </c>
      <c r="AD139" s="846" t="s">
        <v>430</v>
      </c>
      <c r="AE139" s="846" t="s">
        <v>430</v>
      </c>
      <c r="AF139" s="846" t="s">
        <v>430</v>
      </c>
      <c r="AG139" s="936"/>
      <c r="AH139" s="844" t="s">
        <v>430</v>
      </c>
      <c r="AI139" s="844" t="s">
        <v>430</v>
      </c>
      <c r="AJ139" s="844" t="s">
        <v>430</v>
      </c>
      <c r="AK139" s="844" t="s">
        <v>430</v>
      </c>
      <c r="AL139" s="844" t="s">
        <v>430</v>
      </c>
      <c r="AM139" s="844" t="s">
        <v>430</v>
      </c>
      <c r="AN139" s="844" t="s">
        <v>430</v>
      </c>
      <c r="AO139" s="937" t="s">
        <v>430</v>
      </c>
      <c r="AP139" s="844" t="s">
        <v>430</v>
      </c>
      <c r="AQ139" s="844" t="s">
        <v>430</v>
      </c>
      <c r="AR139" s="844" t="s">
        <v>430</v>
      </c>
      <c r="AS139" s="844" t="s">
        <v>430</v>
      </c>
      <c r="AT139" s="844" t="s">
        <v>430</v>
      </c>
      <c r="AU139" s="844" t="s">
        <v>430</v>
      </c>
      <c r="AV139" s="844" t="s">
        <v>430</v>
      </c>
      <c r="AW139" s="844" t="s">
        <v>430</v>
      </c>
      <c r="AX139" s="844" t="s">
        <v>430</v>
      </c>
      <c r="AY139" s="844" t="s">
        <v>430</v>
      </c>
      <c r="AZ139" s="938"/>
      <c r="BA139" s="853" t="s">
        <v>430</v>
      </c>
      <c r="BB139" s="846" t="s">
        <v>430</v>
      </c>
      <c r="BC139" s="846" t="s">
        <v>430</v>
      </c>
      <c r="BD139" s="846" t="s">
        <v>430</v>
      </c>
      <c r="BE139" s="852" t="s">
        <v>430</v>
      </c>
      <c r="BF139" s="852" t="s">
        <v>430</v>
      </c>
      <c r="BG139" s="847"/>
      <c r="BH139" s="939" t="s">
        <v>430</v>
      </c>
      <c r="BI139" s="846" t="s">
        <v>430</v>
      </c>
      <c r="BJ139" s="846" t="s">
        <v>430</v>
      </c>
      <c r="BK139" s="846" t="s">
        <v>430</v>
      </c>
      <c r="BL139" s="846" t="s">
        <v>430</v>
      </c>
      <c r="BM139" s="852" t="s">
        <v>430</v>
      </c>
      <c r="BN139" s="852" t="s">
        <v>430</v>
      </c>
      <c r="BO139" s="852" t="s">
        <v>430</v>
      </c>
      <c r="BP139" s="852" t="s">
        <v>430</v>
      </c>
      <c r="BQ139" s="852" t="s">
        <v>430</v>
      </c>
      <c r="BR139" s="847"/>
      <c r="BS139" s="854" t="s">
        <v>430</v>
      </c>
      <c r="BT139" s="846" t="s">
        <v>430</v>
      </c>
      <c r="BU139" s="847"/>
      <c r="BV139" s="906" t="s">
        <v>554</v>
      </c>
    </row>
    <row r="140" spans="1:74" s="428" customFormat="1" x14ac:dyDescent="0.25">
      <c r="A140" s="345" t="s">
        <v>8336</v>
      </c>
      <c r="B140" s="373"/>
      <c r="C140" s="719">
        <v>44984</v>
      </c>
      <c r="D140" s="373"/>
      <c r="E140" s="346">
        <v>36.006599999999999</v>
      </c>
      <c r="F140" s="373"/>
      <c r="G140" s="347">
        <v>12.8596</v>
      </c>
      <c r="H140" s="374"/>
      <c r="I140" s="348">
        <v>1.02</v>
      </c>
      <c r="J140" s="348">
        <v>6.0042</v>
      </c>
      <c r="K140" s="348">
        <v>0.96</v>
      </c>
      <c r="L140" s="348">
        <v>0.99</v>
      </c>
      <c r="M140" s="362"/>
      <c r="N140" s="350">
        <v>16.469799999999999</v>
      </c>
      <c r="O140" s="348">
        <v>5.774</v>
      </c>
      <c r="P140" s="348">
        <v>6.9836</v>
      </c>
      <c r="Q140" s="348">
        <v>6.9928999999999997</v>
      </c>
      <c r="R140" s="348">
        <v>8.1625999999999994</v>
      </c>
      <c r="S140" s="348">
        <v>6.4880000000000004</v>
      </c>
      <c r="T140" s="348">
        <v>5.8544</v>
      </c>
      <c r="U140" s="354">
        <v>5.6849999999999996</v>
      </c>
      <c r="V140" s="348">
        <v>5.6603000000000003</v>
      </c>
      <c r="W140" s="348">
        <v>7.3570000000000002</v>
      </c>
      <c r="X140" s="348">
        <v>7.3857999999999997</v>
      </c>
      <c r="Y140" s="375" t="s">
        <v>430</v>
      </c>
      <c r="Z140" s="348" t="s">
        <v>430</v>
      </c>
      <c r="AA140" s="348">
        <v>5.7264999999999997</v>
      </c>
      <c r="AB140" s="348">
        <v>6.1929999999999996</v>
      </c>
      <c r="AC140" s="348">
        <v>5.6829999999999998</v>
      </c>
      <c r="AD140" s="348">
        <v>5.8707000000000003</v>
      </c>
      <c r="AE140" s="348">
        <v>5.7264999999999997</v>
      </c>
      <c r="AF140" s="348">
        <v>7.7164000000000001</v>
      </c>
      <c r="AG140" s="569"/>
      <c r="AH140" s="346">
        <v>70</v>
      </c>
      <c r="AI140" s="346">
        <v>36</v>
      </c>
      <c r="AJ140" s="346">
        <v>43</v>
      </c>
      <c r="AK140" s="346">
        <v>25</v>
      </c>
      <c r="AL140" s="346">
        <v>61</v>
      </c>
      <c r="AM140" s="346">
        <v>80</v>
      </c>
      <c r="AN140" s="346">
        <v>92</v>
      </c>
      <c r="AO140" s="572">
        <v>54</v>
      </c>
      <c r="AP140" s="346">
        <v>57</v>
      </c>
      <c r="AQ140" s="346">
        <v>60</v>
      </c>
      <c r="AR140" s="346">
        <v>59</v>
      </c>
      <c r="AS140" s="346" t="s">
        <v>430</v>
      </c>
      <c r="AT140" s="346" t="s">
        <v>430</v>
      </c>
      <c r="AU140" s="346">
        <v>50</v>
      </c>
      <c r="AV140" s="346">
        <v>113</v>
      </c>
      <c r="AW140" s="346">
        <v>73</v>
      </c>
      <c r="AX140" s="346">
        <v>77</v>
      </c>
      <c r="AY140" s="346">
        <v>50</v>
      </c>
      <c r="AZ140" s="584"/>
      <c r="BA140" s="467">
        <v>96.84</v>
      </c>
      <c r="BB140" s="348" t="s">
        <v>430</v>
      </c>
      <c r="BC140" s="348" t="s">
        <v>430</v>
      </c>
      <c r="BD140" s="348" t="s">
        <v>430</v>
      </c>
      <c r="BE140" s="375" t="s">
        <v>430</v>
      </c>
      <c r="BF140" s="375">
        <v>3.16</v>
      </c>
      <c r="BG140" s="374"/>
      <c r="BH140" s="594">
        <v>3.16</v>
      </c>
      <c r="BI140" s="348" t="s">
        <v>430</v>
      </c>
      <c r="BJ140" s="348" t="s">
        <v>430</v>
      </c>
      <c r="BK140" s="348" t="s">
        <v>430</v>
      </c>
      <c r="BL140" s="348" t="s">
        <v>430</v>
      </c>
      <c r="BM140" s="375">
        <v>96.84</v>
      </c>
      <c r="BN140" s="375" t="s">
        <v>430</v>
      </c>
      <c r="BO140" s="375" t="s">
        <v>430</v>
      </c>
      <c r="BP140" s="375" t="s">
        <v>430</v>
      </c>
      <c r="BQ140" s="375" t="s">
        <v>430</v>
      </c>
      <c r="BR140" s="374"/>
      <c r="BS140" s="468" t="s">
        <v>430</v>
      </c>
      <c r="BT140" s="348" t="s">
        <v>430</v>
      </c>
      <c r="BU140" s="374"/>
      <c r="BV140" s="430" t="s">
        <v>554</v>
      </c>
    </row>
    <row r="141" spans="1:74" s="428" customFormat="1" x14ac:dyDescent="0.25">
      <c r="A141" s="345" t="s">
        <v>8337</v>
      </c>
      <c r="B141" s="373"/>
      <c r="C141" s="719">
        <v>44897</v>
      </c>
      <c r="D141" s="373"/>
      <c r="E141" s="889">
        <v>33.68</v>
      </c>
      <c r="F141" s="373"/>
      <c r="G141" s="347" t="s">
        <v>430</v>
      </c>
      <c r="H141" s="374"/>
      <c r="I141" s="348" t="s">
        <v>430</v>
      </c>
      <c r="J141" s="348" t="s">
        <v>430</v>
      </c>
      <c r="K141" s="348" t="s">
        <v>430</v>
      </c>
      <c r="L141" s="348" t="s">
        <v>430</v>
      </c>
      <c r="M141" s="362"/>
      <c r="N141" s="350" t="s">
        <v>430</v>
      </c>
      <c r="O141" s="348" t="s">
        <v>430</v>
      </c>
      <c r="P141" s="348" t="s">
        <v>430</v>
      </c>
      <c r="Q141" s="348" t="s">
        <v>430</v>
      </c>
      <c r="R141" s="348" t="s">
        <v>430</v>
      </c>
      <c r="S141" s="348" t="s">
        <v>430</v>
      </c>
      <c r="T141" s="348" t="s">
        <v>430</v>
      </c>
      <c r="U141" s="354" t="s">
        <v>430</v>
      </c>
      <c r="V141" s="348" t="s">
        <v>430</v>
      </c>
      <c r="W141" s="348" t="s">
        <v>430</v>
      </c>
      <c r="X141" s="348" t="s">
        <v>430</v>
      </c>
      <c r="Y141" s="375" t="s">
        <v>430</v>
      </c>
      <c r="Z141" s="348" t="s">
        <v>430</v>
      </c>
      <c r="AA141" s="348" t="s">
        <v>430</v>
      </c>
      <c r="AB141" s="348" t="s">
        <v>430</v>
      </c>
      <c r="AC141" s="348" t="s">
        <v>430</v>
      </c>
      <c r="AD141" s="348" t="s">
        <v>430</v>
      </c>
      <c r="AE141" s="348" t="s">
        <v>430</v>
      </c>
      <c r="AF141" s="348" t="s">
        <v>430</v>
      </c>
      <c r="AG141" s="569"/>
      <c r="AH141" s="346" t="s">
        <v>430</v>
      </c>
      <c r="AI141" s="346" t="s">
        <v>430</v>
      </c>
      <c r="AJ141" s="346" t="s">
        <v>430</v>
      </c>
      <c r="AK141" s="346" t="s">
        <v>430</v>
      </c>
      <c r="AL141" s="346" t="s">
        <v>430</v>
      </c>
      <c r="AM141" s="346" t="s">
        <v>430</v>
      </c>
      <c r="AN141" s="346" t="s">
        <v>430</v>
      </c>
      <c r="AO141" s="572" t="s">
        <v>430</v>
      </c>
      <c r="AP141" s="346" t="s">
        <v>430</v>
      </c>
      <c r="AQ141" s="346" t="s">
        <v>430</v>
      </c>
      <c r="AR141" s="346" t="s">
        <v>430</v>
      </c>
      <c r="AS141" s="346" t="s">
        <v>430</v>
      </c>
      <c r="AT141" s="346" t="s">
        <v>430</v>
      </c>
      <c r="AU141" s="346" t="s">
        <v>430</v>
      </c>
      <c r="AV141" s="346" t="s">
        <v>430</v>
      </c>
      <c r="AW141" s="346" t="s">
        <v>430</v>
      </c>
      <c r="AX141" s="346" t="s">
        <v>430</v>
      </c>
      <c r="AY141" s="346" t="s">
        <v>430</v>
      </c>
      <c r="AZ141" s="584"/>
      <c r="BA141" s="467" t="s">
        <v>430</v>
      </c>
      <c r="BB141" s="348" t="s">
        <v>430</v>
      </c>
      <c r="BC141" s="348" t="s">
        <v>430</v>
      </c>
      <c r="BD141" s="348" t="s">
        <v>430</v>
      </c>
      <c r="BE141" s="375" t="s">
        <v>430</v>
      </c>
      <c r="BF141" s="951">
        <v>100</v>
      </c>
      <c r="BG141" s="374"/>
      <c r="BH141" s="952">
        <v>100</v>
      </c>
      <c r="BI141" s="348" t="s">
        <v>430</v>
      </c>
      <c r="BJ141" s="348" t="s">
        <v>430</v>
      </c>
      <c r="BK141" s="348" t="s">
        <v>430</v>
      </c>
      <c r="BL141" s="348" t="s">
        <v>430</v>
      </c>
      <c r="BM141" s="375" t="s">
        <v>430</v>
      </c>
      <c r="BN141" s="375" t="s">
        <v>430</v>
      </c>
      <c r="BO141" s="375" t="s">
        <v>430</v>
      </c>
      <c r="BP141" s="375" t="s">
        <v>430</v>
      </c>
      <c r="BQ141" s="375" t="s">
        <v>430</v>
      </c>
      <c r="BR141" s="374"/>
      <c r="BS141" s="468" t="s">
        <v>430</v>
      </c>
      <c r="BT141" s="348" t="s">
        <v>430</v>
      </c>
      <c r="BU141" s="374"/>
      <c r="BV141" s="430" t="s">
        <v>554</v>
      </c>
    </row>
    <row r="142" spans="1:74" s="428" customFormat="1" x14ac:dyDescent="0.25">
      <c r="A142" s="345" t="s">
        <v>8338</v>
      </c>
      <c r="B142" s="373"/>
      <c r="C142" s="719">
        <v>44832</v>
      </c>
      <c r="D142" s="373"/>
      <c r="E142" s="889">
        <v>33.57</v>
      </c>
      <c r="F142" s="373"/>
      <c r="G142" s="347" t="s">
        <v>430</v>
      </c>
      <c r="H142" s="374"/>
      <c r="I142" s="348" t="s">
        <v>430</v>
      </c>
      <c r="J142" s="348" t="s">
        <v>430</v>
      </c>
      <c r="K142" s="348" t="s">
        <v>430</v>
      </c>
      <c r="L142" s="348" t="s">
        <v>430</v>
      </c>
      <c r="M142" s="362"/>
      <c r="N142" s="350" t="s">
        <v>430</v>
      </c>
      <c r="O142" s="348" t="s">
        <v>430</v>
      </c>
      <c r="P142" s="348" t="s">
        <v>430</v>
      </c>
      <c r="Q142" s="348" t="s">
        <v>430</v>
      </c>
      <c r="R142" s="348" t="s">
        <v>430</v>
      </c>
      <c r="S142" s="348" t="s">
        <v>430</v>
      </c>
      <c r="T142" s="348" t="s">
        <v>430</v>
      </c>
      <c r="U142" s="354" t="s">
        <v>430</v>
      </c>
      <c r="V142" s="348" t="s">
        <v>430</v>
      </c>
      <c r="W142" s="348" t="s">
        <v>430</v>
      </c>
      <c r="X142" s="348" t="s">
        <v>430</v>
      </c>
      <c r="Y142" s="375" t="s">
        <v>430</v>
      </c>
      <c r="Z142" s="348" t="s">
        <v>430</v>
      </c>
      <c r="AA142" s="348" t="s">
        <v>430</v>
      </c>
      <c r="AB142" s="348" t="s">
        <v>430</v>
      </c>
      <c r="AC142" s="348" t="s">
        <v>430</v>
      </c>
      <c r="AD142" s="348" t="s">
        <v>430</v>
      </c>
      <c r="AE142" s="348" t="s">
        <v>430</v>
      </c>
      <c r="AF142" s="348" t="s">
        <v>430</v>
      </c>
      <c r="AG142" s="569"/>
      <c r="AH142" s="346" t="s">
        <v>430</v>
      </c>
      <c r="AI142" s="346" t="s">
        <v>430</v>
      </c>
      <c r="AJ142" s="346" t="s">
        <v>430</v>
      </c>
      <c r="AK142" s="346" t="s">
        <v>430</v>
      </c>
      <c r="AL142" s="346" t="s">
        <v>430</v>
      </c>
      <c r="AM142" s="346" t="s">
        <v>430</v>
      </c>
      <c r="AN142" s="346" t="s">
        <v>430</v>
      </c>
      <c r="AO142" s="572" t="s">
        <v>430</v>
      </c>
      <c r="AP142" s="346" t="s">
        <v>430</v>
      </c>
      <c r="AQ142" s="346" t="s">
        <v>430</v>
      </c>
      <c r="AR142" s="346" t="s">
        <v>430</v>
      </c>
      <c r="AS142" s="346" t="s">
        <v>430</v>
      </c>
      <c r="AT142" s="346" t="s">
        <v>430</v>
      </c>
      <c r="AU142" s="346" t="s">
        <v>430</v>
      </c>
      <c r="AV142" s="346" t="s">
        <v>430</v>
      </c>
      <c r="AW142" s="346" t="s">
        <v>430</v>
      </c>
      <c r="AX142" s="346" t="s">
        <v>430</v>
      </c>
      <c r="AY142" s="346" t="s">
        <v>430</v>
      </c>
      <c r="AZ142" s="584"/>
      <c r="BA142" s="467" t="s">
        <v>430</v>
      </c>
      <c r="BB142" s="348" t="s">
        <v>430</v>
      </c>
      <c r="BC142" s="348" t="s">
        <v>430</v>
      </c>
      <c r="BD142" s="348" t="s">
        <v>430</v>
      </c>
      <c r="BE142" s="375" t="s">
        <v>430</v>
      </c>
      <c r="BF142" s="375" t="s">
        <v>430</v>
      </c>
      <c r="BG142" s="374"/>
      <c r="BH142" s="594" t="s">
        <v>430</v>
      </c>
      <c r="BI142" s="348" t="s">
        <v>430</v>
      </c>
      <c r="BJ142" s="348" t="s">
        <v>430</v>
      </c>
      <c r="BK142" s="348" t="s">
        <v>430</v>
      </c>
      <c r="BL142" s="348" t="s">
        <v>430</v>
      </c>
      <c r="BM142" s="375" t="s">
        <v>430</v>
      </c>
      <c r="BN142" s="375" t="s">
        <v>430</v>
      </c>
      <c r="BO142" s="375" t="s">
        <v>430</v>
      </c>
      <c r="BP142" s="375" t="s">
        <v>430</v>
      </c>
      <c r="BQ142" s="375" t="s">
        <v>430</v>
      </c>
      <c r="BR142" s="374"/>
      <c r="BS142" s="468" t="s">
        <v>430</v>
      </c>
      <c r="BT142" s="348" t="s">
        <v>430</v>
      </c>
      <c r="BU142" s="374"/>
      <c r="BV142" s="430" t="s">
        <v>554</v>
      </c>
    </row>
    <row r="143" spans="1:74" s="428" customFormat="1" x14ac:dyDescent="0.25">
      <c r="A143" s="345" t="s">
        <v>8339</v>
      </c>
      <c r="B143" s="373"/>
      <c r="C143" s="719">
        <v>44988</v>
      </c>
      <c r="D143" s="373"/>
      <c r="E143" s="346">
        <v>32.847700000000003</v>
      </c>
      <c r="F143" s="373"/>
      <c r="G143" s="347">
        <v>12.876200000000001</v>
      </c>
      <c r="H143" s="374"/>
      <c r="I143" s="348">
        <v>1.74</v>
      </c>
      <c r="J143" s="348">
        <v>6.85</v>
      </c>
      <c r="K143" s="348">
        <v>1.57</v>
      </c>
      <c r="L143" s="348">
        <v>1.63</v>
      </c>
      <c r="M143" s="362"/>
      <c r="N143" s="350">
        <v>26.381599999999999</v>
      </c>
      <c r="O143" s="348">
        <v>7.1853999999999996</v>
      </c>
      <c r="P143" s="348">
        <v>7.4618000000000002</v>
      </c>
      <c r="Q143" s="348">
        <v>3.9948999999999999</v>
      </c>
      <c r="R143" s="348">
        <v>8.2860999999999994</v>
      </c>
      <c r="S143" s="348">
        <v>7.0270000000000001</v>
      </c>
      <c r="T143" s="348">
        <v>5.9760999999999997</v>
      </c>
      <c r="U143" s="354">
        <v>5.5702999999999996</v>
      </c>
      <c r="V143" s="348">
        <v>5.2862999999999998</v>
      </c>
      <c r="W143" s="348">
        <v>7.5227000000000004</v>
      </c>
      <c r="X143" s="348">
        <v>7.4672999999999998</v>
      </c>
      <c r="Y143" s="375" t="s">
        <v>430</v>
      </c>
      <c r="Z143" s="348" t="s">
        <v>430</v>
      </c>
      <c r="AA143" s="348">
        <v>5.5945</v>
      </c>
      <c r="AB143" s="348">
        <v>7.1651999999999996</v>
      </c>
      <c r="AC143" s="348">
        <v>5.2286999999999999</v>
      </c>
      <c r="AD143" s="348">
        <v>5.8810000000000002</v>
      </c>
      <c r="AE143" s="348">
        <v>5.5945</v>
      </c>
      <c r="AF143" s="348">
        <v>7.7835999999999999</v>
      </c>
      <c r="AG143" s="569"/>
      <c r="AH143" s="346">
        <v>40</v>
      </c>
      <c r="AI143" s="346">
        <v>31</v>
      </c>
      <c r="AJ143" s="346">
        <v>38</v>
      </c>
      <c r="AK143" s="346">
        <v>75</v>
      </c>
      <c r="AL143" s="346">
        <v>58</v>
      </c>
      <c r="AM143" s="346">
        <v>45</v>
      </c>
      <c r="AN143" s="346">
        <v>84</v>
      </c>
      <c r="AO143" s="572">
        <v>72</v>
      </c>
      <c r="AP143" s="346">
        <v>80</v>
      </c>
      <c r="AQ143" s="346">
        <v>34</v>
      </c>
      <c r="AR143" s="346">
        <v>47</v>
      </c>
      <c r="AS143" s="346" t="s">
        <v>430</v>
      </c>
      <c r="AT143" s="346" t="s">
        <v>430</v>
      </c>
      <c r="AU143" s="346">
        <v>53</v>
      </c>
      <c r="AV143" s="346">
        <v>85</v>
      </c>
      <c r="AW143" s="346">
        <v>113</v>
      </c>
      <c r="AX143" s="346">
        <v>75</v>
      </c>
      <c r="AY143" s="346">
        <v>53</v>
      </c>
      <c r="AZ143" s="584"/>
      <c r="BA143" s="467">
        <v>73.260000000000005</v>
      </c>
      <c r="BB143" s="348">
        <v>24.32</v>
      </c>
      <c r="BC143" s="348" t="s">
        <v>430</v>
      </c>
      <c r="BD143" s="348" t="s">
        <v>430</v>
      </c>
      <c r="BE143" s="375" t="s">
        <v>430</v>
      </c>
      <c r="BF143" s="375">
        <v>2.42</v>
      </c>
      <c r="BG143" s="374"/>
      <c r="BH143" s="594">
        <v>2.42</v>
      </c>
      <c r="BI143" s="348" t="s">
        <v>430</v>
      </c>
      <c r="BJ143" s="348" t="s">
        <v>430</v>
      </c>
      <c r="BK143" s="348">
        <v>24.32</v>
      </c>
      <c r="BL143" s="348" t="s">
        <v>430</v>
      </c>
      <c r="BM143" s="375">
        <v>73.260000000000005</v>
      </c>
      <c r="BN143" s="375" t="s">
        <v>430</v>
      </c>
      <c r="BO143" s="375" t="s">
        <v>430</v>
      </c>
      <c r="BP143" s="375" t="s">
        <v>430</v>
      </c>
      <c r="BQ143" s="375" t="s">
        <v>430</v>
      </c>
      <c r="BR143" s="374"/>
      <c r="BS143" s="468" t="s">
        <v>430</v>
      </c>
      <c r="BT143" s="348" t="s">
        <v>430</v>
      </c>
      <c r="BU143" s="374"/>
      <c r="BV143" s="430" t="s">
        <v>554</v>
      </c>
    </row>
    <row r="144" spans="1:74" s="428" customFormat="1" x14ac:dyDescent="0.25">
      <c r="A144" s="345" t="s">
        <v>8340</v>
      </c>
      <c r="B144" s="373"/>
      <c r="C144" s="719">
        <v>45887</v>
      </c>
      <c r="D144" s="373"/>
      <c r="E144" s="346">
        <v>31.1736</v>
      </c>
      <c r="F144" s="373"/>
      <c r="G144" s="347">
        <v>10.4397</v>
      </c>
      <c r="H144" s="374"/>
      <c r="I144" s="348">
        <v>9.3000000000000007</v>
      </c>
      <c r="J144" s="348">
        <v>6.73</v>
      </c>
      <c r="K144" s="348">
        <v>6.8</v>
      </c>
      <c r="L144" s="348">
        <v>7</v>
      </c>
      <c r="M144" s="362"/>
      <c r="N144" s="350">
        <v>68.655799999999999</v>
      </c>
      <c r="O144" s="348">
        <v>-1.8644000000000001</v>
      </c>
      <c r="P144" s="348">
        <v>9.0561000000000007</v>
      </c>
      <c r="Q144" s="348">
        <v>4.4027000000000003</v>
      </c>
      <c r="R144" s="348">
        <v>16.166599999999999</v>
      </c>
      <c r="S144" s="348">
        <v>9.6715</v>
      </c>
      <c r="T144" s="348">
        <v>5.8803999999999998</v>
      </c>
      <c r="U144" s="354">
        <v>4.2469000000000001</v>
      </c>
      <c r="V144" s="348" t="s">
        <v>430</v>
      </c>
      <c r="W144" s="348" t="s">
        <v>430</v>
      </c>
      <c r="X144" s="348" t="s">
        <v>430</v>
      </c>
      <c r="Y144" s="375" t="s">
        <v>430</v>
      </c>
      <c r="Z144" s="348" t="s">
        <v>430</v>
      </c>
      <c r="AA144" s="348">
        <v>5.8494000000000002</v>
      </c>
      <c r="AB144" s="348">
        <v>12.6958</v>
      </c>
      <c r="AC144" s="348">
        <v>4.9771000000000001</v>
      </c>
      <c r="AD144" s="348">
        <v>5.0816999999999997</v>
      </c>
      <c r="AE144" s="348">
        <v>5.8494000000000002</v>
      </c>
      <c r="AF144" s="348">
        <v>4.8341000000000003</v>
      </c>
      <c r="AG144" s="569"/>
      <c r="AH144" s="346">
        <v>6</v>
      </c>
      <c r="AI144" s="346">
        <v>103</v>
      </c>
      <c r="AJ144" s="346">
        <v>25</v>
      </c>
      <c r="AK144" s="346">
        <v>67</v>
      </c>
      <c r="AL144" s="346">
        <v>6</v>
      </c>
      <c r="AM144" s="346">
        <v>23</v>
      </c>
      <c r="AN144" s="346">
        <v>89</v>
      </c>
      <c r="AO144" s="572">
        <v>123</v>
      </c>
      <c r="AP144" s="346" t="s">
        <v>430</v>
      </c>
      <c r="AQ144" s="346" t="s">
        <v>430</v>
      </c>
      <c r="AR144" s="346" t="s">
        <v>430</v>
      </c>
      <c r="AS144" s="346" t="s">
        <v>430</v>
      </c>
      <c r="AT144" s="346" t="s">
        <v>430</v>
      </c>
      <c r="AU144" s="346">
        <v>47</v>
      </c>
      <c r="AV144" s="346">
        <v>15</v>
      </c>
      <c r="AW144" s="346">
        <v>123</v>
      </c>
      <c r="AX144" s="346">
        <v>124</v>
      </c>
      <c r="AY144" s="346">
        <v>47</v>
      </c>
      <c r="AZ144" s="584"/>
      <c r="BA144" s="467">
        <v>98.39</v>
      </c>
      <c r="BB144" s="348" t="s">
        <v>430</v>
      </c>
      <c r="BC144" s="348" t="s">
        <v>430</v>
      </c>
      <c r="BD144" s="348" t="s">
        <v>430</v>
      </c>
      <c r="BE144" s="375" t="s">
        <v>430</v>
      </c>
      <c r="BF144" s="375">
        <v>1.61</v>
      </c>
      <c r="BG144" s="374"/>
      <c r="BH144" s="594">
        <v>1.61</v>
      </c>
      <c r="BI144" s="348" t="s">
        <v>430</v>
      </c>
      <c r="BJ144" s="348" t="s">
        <v>430</v>
      </c>
      <c r="BK144" s="348" t="s">
        <v>430</v>
      </c>
      <c r="BL144" s="348" t="s">
        <v>430</v>
      </c>
      <c r="BM144" s="375">
        <v>98.39</v>
      </c>
      <c r="BN144" s="375" t="s">
        <v>430</v>
      </c>
      <c r="BO144" s="375" t="s">
        <v>430</v>
      </c>
      <c r="BP144" s="375" t="s">
        <v>430</v>
      </c>
      <c r="BQ144" s="375" t="s">
        <v>430</v>
      </c>
      <c r="BR144" s="374"/>
      <c r="BS144" s="468" t="s">
        <v>430</v>
      </c>
      <c r="BT144" s="348" t="s">
        <v>430</v>
      </c>
      <c r="BU144" s="374"/>
      <c r="BV144" s="430" t="s">
        <v>554</v>
      </c>
    </row>
    <row r="145" spans="1:74" s="428" customFormat="1" x14ac:dyDescent="0.25">
      <c r="A145" s="345" t="s">
        <v>8341</v>
      </c>
      <c r="B145" s="373"/>
      <c r="C145" s="719">
        <v>45009</v>
      </c>
      <c r="D145" s="373"/>
      <c r="E145" s="346">
        <v>29.73</v>
      </c>
      <c r="F145" s="373"/>
      <c r="G145" s="347">
        <v>12.872999999999999</v>
      </c>
      <c r="H145" s="374"/>
      <c r="I145" s="348">
        <v>2.35</v>
      </c>
      <c r="J145" s="348">
        <v>6.62</v>
      </c>
      <c r="K145" s="348">
        <v>2.1</v>
      </c>
      <c r="L145" s="348">
        <v>2.1800000000000002</v>
      </c>
      <c r="M145" s="362"/>
      <c r="N145" s="350">
        <v>38.317999999999998</v>
      </c>
      <c r="O145" s="348">
        <v>13.1515</v>
      </c>
      <c r="P145" s="348">
        <v>15.804399999999999</v>
      </c>
      <c r="Q145" s="348">
        <v>8.6767000000000003</v>
      </c>
      <c r="R145" s="348">
        <v>10.8323</v>
      </c>
      <c r="S145" s="348">
        <v>7.9438000000000004</v>
      </c>
      <c r="T145" s="348">
        <v>5.8929</v>
      </c>
      <c r="U145" s="354">
        <v>5.5289000000000001</v>
      </c>
      <c r="V145" s="348">
        <v>4.8221999999999996</v>
      </c>
      <c r="W145" s="348">
        <v>7.6336000000000004</v>
      </c>
      <c r="X145" s="348">
        <v>7.5609999999999999</v>
      </c>
      <c r="Y145" s="375" t="s">
        <v>430</v>
      </c>
      <c r="Z145" s="348" t="s">
        <v>430</v>
      </c>
      <c r="AA145" s="348">
        <v>7.9847000000000001</v>
      </c>
      <c r="AB145" s="348">
        <v>6.9793000000000003</v>
      </c>
      <c r="AC145" s="348">
        <v>4.9732000000000003</v>
      </c>
      <c r="AD145" s="348">
        <v>6.1863000000000001</v>
      </c>
      <c r="AE145" s="348">
        <v>7.9847000000000001</v>
      </c>
      <c r="AF145" s="348">
        <v>7.9157999999999999</v>
      </c>
      <c r="AG145" s="569"/>
      <c r="AH145" s="346">
        <v>21</v>
      </c>
      <c r="AI145" s="346">
        <v>11</v>
      </c>
      <c r="AJ145" s="346">
        <v>6</v>
      </c>
      <c r="AK145" s="346">
        <v>12</v>
      </c>
      <c r="AL145" s="346">
        <v>30</v>
      </c>
      <c r="AM145" s="346">
        <v>34</v>
      </c>
      <c r="AN145" s="346">
        <v>88</v>
      </c>
      <c r="AO145" s="572">
        <v>81</v>
      </c>
      <c r="AP145" s="346">
        <v>105</v>
      </c>
      <c r="AQ145" s="346">
        <v>25</v>
      </c>
      <c r="AR145" s="346">
        <v>31</v>
      </c>
      <c r="AS145" s="346" t="s">
        <v>430</v>
      </c>
      <c r="AT145" s="346" t="s">
        <v>430</v>
      </c>
      <c r="AU145" s="346">
        <v>26</v>
      </c>
      <c r="AV145" s="346">
        <v>91</v>
      </c>
      <c r="AW145" s="346">
        <v>124</v>
      </c>
      <c r="AX145" s="346">
        <v>40</v>
      </c>
      <c r="AY145" s="346">
        <v>26</v>
      </c>
      <c r="AZ145" s="584"/>
      <c r="BA145" s="467">
        <v>94.33</v>
      </c>
      <c r="BB145" s="348" t="s">
        <v>430</v>
      </c>
      <c r="BC145" s="348" t="s">
        <v>430</v>
      </c>
      <c r="BD145" s="348" t="s">
        <v>430</v>
      </c>
      <c r="BE145" s="375" t="s">
        <v>430</v>
      </c>
      <c r="BF145" s="375">
        <v>5.67</v>
      </c>
      <c r="BG145" s="374"/>
      <c r="BH145" s="594">
        <v>5.67</v>
      </c>
      <c r="BI145" s="348" t="s">
        <v>430</v>
      </c>
      <c r="BJ145" s="348" t="s">
        <v>430</v>
      </c>
      <c r="BK145" s="348" t="s">
        <v>430</v>
      </c>
      <c r="BL145" s="348" t="s">
        <v>430</v>
      </c>
      <c r="BM145" s="375">
        <v>94.33</v>
      </c>
      <c r="BN145" s="375" t="s">
        <v>430</v>
      </c>
      <c r="BO145" s="375" t="s">
        <v>430</v>
      </c>
      <c r="BP145" s="375" t="s">
        <v>430</v>
      </c>
      <c r="BQ145" s="375" t="s">
        <v>430</v>
      </c>
      <c r="BR145" s="374"/>
      <c r="BS145" s="468" t="s">
        <v>430</v>
      </c>
      <c r="BT145" s="348" t="s">
        <v>430</v>
      </c>
      <c r="BU145" s="374"/>
      <c r="BV145" s="430" t="s">
        <v>554</v>
      </c>
    </row>
    <row r="146" spans="1:74" s="428" customFormat="1" x14ac:dyDescent="0.25">
      <c r="A146" s="345" t="s">
        <v>8342</v>
      </c>
      <c r="B146" s="373"/>
      <c r="C146" s="719">
        <v>46093</v>
      </c>
      <c r="D146" s="373"/>
      <c r="E146" s="346">
        <v>27.140699999999999</v>
      </c>
      <c r="F146" s="373"/>
      <c r="G146" s="347">
        <v>10.2866</v>
      </c>
      <c r="H146" s="374"/>
      <c r="I146" s="348" t="s">
        <v>430</v>
      </c>
      <c r="J146" s="348" t="s">
        <v>430</v>
      </c>
      <c r="K146" s="348" t="s">
        <v>430</v>
      </c>
      <c r="L146" s="348" t="s">
        <v>430</v>
      </c>
      <c r="M146" s="362"/>
      <c r="N146" s="350">
        <v>24.144400000000001</v>
      </c>
      <c r="O146" s="348">
        <v>1.8927</v>
      </c>
      <c r="P146" s="348">
        <v>4.3630000000000004</v>
      </c>
      <c r="Q146" s="348">
        <v>1.8769</v>
      </c>
      <c r="R146" s="348">
        <v>11.039899999999999</v>
      </c>
      <c r="S146" s="348">
        <v>8.6559000000000008</v>
      </c>
      <c r="T146" s="348" t="s">
        <v>430</v>
      </c>
      <c r="U146" s="354" t="s">
        <v>430</v>
      </c>
      <c r="V146" s="348" t="s">
        <v>430</v>
      </c>
      <c r="W146" s="348" t="s">
        <v>430</v>
      </c>
      <c r="X146" s="348" t="s">
        <v>430</v>
      </c>
      <c r="Y146" s="375" t="s">
        <v>430</v>
      </c>
      <c r="Z146" s="348" t="s">
        <v>430</v>
      </c>
      <c r="AA146" s="348">
        <v>5.8921000000000001</v>
      </c>
      <c r="AB146" s="348">
        <v>9.6433</v>
      </c>
      <c r="AC146" s="348" t="s">
        <v>430</v>
      </c>
      <c r="AD146" s="348" t="s">
        <v>430</v>
      </c>
      <c r="AE146" s="348">
        <v>5.8921000000000001</v>
      </c>
      <c r="AF146" s="348">
        <v>8.3023000000000007</v>
      </c>
      <c r="AG146" s="569"/>
      <c r="AH146" s="346">
        <v>44</v>
      </c>
      <c r="AI146" s="346">
        <v>72</v>
      </c>
      <c r="AJ146" s="346">
        <v>76</v>
      </c>
      <c r="AK146" s="346">
        <v>101</v>
      </c>
      <c r="AL146" s="346">
        <v>28</v>
      </c>
      <c r="AM146" s="346">
        <v>29</v>
      </c>
      <c r="AN146" s="346" t="s">
        <v>430</v>
      </c>
      <c r="AO146" s="572" t="s">
        <v>430</v>
      </c>
      <c r="AP146" s="346" t="s">
        <v>430</v>
      </c>
      <c r="AQ146" s="346" t="s">
        <v>430</v>
      </c>
      <c r="AR146" s="346" t="s">
        <v>430</v>
      </c>
      <c r="AS146" s="346" t="s">
        <v>430</v>
      </c>
      <c r="AT146" s="346" t="s">
        <v>430</v>
      </c>
      <c r="AU146" s="346">
        <v>45</v>
      </c>
      <c r="AV146" s="346">
        <v>28</v>
      </c>
      <c r="AW146" s="346" t="s">
        <v>430</v>
      </c>
      <c r="AX146" s="346" t="s">
        <v>430</v>
      </c>
      <c r="AY146" s="346">
        <v>45</v>
      </c>
      <c r="AZ146" s="584"/>
      <c r="BA146" s="467" t="s">
        <v>430</v>
      </c>
      <c r="BB146" s="348">
        <v>99.41</v>
      </c>
      <c r="BC146" s="348" t="s">
        <v>430</v>
      </c>
      <c r="BD146" s="348" t="s">
        <v>430</v>
      </c>
      <c r="BE146" s="375" t="s">
        <v>430</v>
      </c>
      <c r="BF146" s="375">
        <v>0.59</v>
      </c>
      <c r="BG146" s="374"/>
      <c r="BH146" s="594">
        <v>0.59</v>
      </c>
      <c r="BI146" s="348" t="s">
        <v>430</v>
      </c>
      <c r="BJ146" s="348" t="s">
        <v>430</v>
      </c>
      <c r="BK146" s="348" t="s">
        <v>430</v>
      </c>
      <c r="BL146" s="348" t="s">
        <v>430</v>
      </c>
      <c r="BM146" s="375" t="s">
        <v>430</v>
      </c>
      <c r="BN146" s="375" t="s">
        <v>430</v>
      </c>
      <c r="BO146" s="375" t="s">
        <v>430</v>
      </c>
      <c r="BP146" s="375">
        <v>99.41</v>
      </c>
      <c r="BQ146" s="375" t="s">
        <v>430</v>
      </c>
      <c r="BR146" s="374"/>
      <c r="BS146" s="468" t="s">
        <v>430</v>
      </c>
      <c r="BT146" s="348" t="s">
        <v>430</v>
      </c>
      <c r="BU146" s="374"/>
      <c r="BV146" s="430" t="s">
        <v>8343</v>
      </c>
    </row>
    <row r="147" spans="1:74" s="428" customFormat="1" x14ac:dyDescent="0.25">
      <c r="A147" s="345" t="s">
        <v>8344</v>
      </c>
      <c r="B147" s="373"/>
      <c r="C147" s="719">
        <v>45282</v>
      </c>
      <c r="D147" s="373"/>
      <c r="E147" s="346">
        <v>27.083500000000001</v>
      </c>
      <c r="F147" s="373"/>
      <c r="G147" s="347">
        <v>12.2483</v>
      </c>
      <c r="H147" s="374"/>
      <c r="I147" s="904">
        <v>6.48</v>
      </c>
      <c r="J147" s="904">
        <v>7.08</v>
      </c>
      <c r="K147" s="904">
        <v>4.95</v>
      </c>
      <c r="L147" s="904">
        <v>5.13</v>
      </c>
      <c r="M147" s="362"/>
      <c r="N147" s="350">
        <v>39.9758</v>
      </c>
      <c r="O147" s="348">
        <v>6.3606999999999996</v>
      </c>
      <c r="P147" s="348">
        <v>10.365399999999999</v>
      </c>
      <c r="Q147" s="348">
        <v>7.2145000000000001</v>
      </c>
      <c r="R147" s="348">
        <v>15.044</v>
      </c>
      <c r="S147" s="348">
        <v>11.0989</v>
      </c>
      <c r="T147" s="348">
        <v>7.7961999999999998</v>
      </c>
      <c r="U147" s="354">
        <v>5.6841999999999997</v>
      </c>
      <c r="V147" s="348">
        <v>5.1536999999999997</v>
      </c>
      <c r="W147" s="348">
        <v>7.8959999999999999</v>
      </c>
      <c r="X147" s="348" t="s">
        <v>430</v>
      </c>
      <c r="Y147" s="375" t="s">
        <v>430</v>
      </c>
      <c r="Z147" s="348" t="s">
        <v>430</v>
      </c>
      <c r="AA147" s="348">
        <v>8.4497</v>
      </c>
      <c r="AB147" s="348">
        <v>12.342700000000001</v>
      </c>
      <c r="AC147" s="348">
        <v>6.8842999999999996</v>
      </c>
      <c r="AD147" s="348">
        <v>6.5979999999999999</v>
      </c>
      <c r="AE147" s="348">
        <v>8.4497</v>
      </c>
      <c r="AF147" s="348">
        <v>8.2203999999999997</v>
      </c>
      <c r="AG147" s="569"/>
      <c r="AH147" s="346">
        <v>18</v>
      </c>
      <c r="AI147" s="346">
        <v>34</v>
      </c>
      <c r="AJ147" s="346">
        <v>15</v>
      </c>
      <c r="AK147" s="346">
        <v>21</v>
      </c>
      <c r="AL147" s="346">
        <v>8</v>
      </c>
      <c r="AM147" s="346">
        <v>8</v>
      </c>
      <c r="AN147" s="346">
        <v>11</v>
      </c>
      <c r="AO147" s="572">
        <v>55</v>
      </c>
      <c r="AP147" s="346">
        <v>94</v>
      </c>
      <c r="AQ147" s="346">
        <v>9</v>
      </c>
      <c r="AR147" s="346" t="s">
        <v>430</v>
      </c>
      <c r="AS147" s="346" t="s">
        <v>430</v>
      </c>
      <c r="AT147" s="346" t="s">
        <v>430</v>
      </c>
      <c r="AU147" s="346">
        <v>21</v>
      </c>
      <c r="AV147" s="346">
        <v>17</v>
      </c>
      <c r="AW147" s="346">
        <v>15</v>
      </c>
      <c r="AX147" s="346">
        <v>12</v>
      </c>
      <c r="AY147" s="346">
        <v>21</v>
      </c>
      <c r="AZ147" s="584"/>
      <c r="BA147" s="467">
        <v>94.34</v>
      </c>
      <c r="BB147" s="348" t="s">
        <v>430</v>
      </c>
      <c r="BC147" s="348" t="s">
        <v>430</v>
      </c>
      <c r="BD147" s="348" t="s">
        <v>430</v>
      </c>
      <c r="BE147" s="375" t="s">
        <v>430</v>
      </c>
      <c r="BF147" s="375">
        <v>5.66</v>
      </c>
      <c r="BG147" s="374"/>
      <c r="BH147" s="594">
        <v>5.66</v>
      </c>
      <c r="BI147" s="348" t="s">
        <v>430</v>
      </c>
      <c r="BJ147" s="348" t="s">
        <v>430</v>
      </c>
      <c r="BK147" s="348" t="s">
        <v>430</v>
      </c>
      <c r="BL147" s="348" t="s">
        <v>430</v>
      </c>
      <c r="BM147" s="375">
        <v>94.34</v>
      </c>
      <c r="BN147" s="375" t="s">
        <v>430</v>
      </c>
      <c r="BO147" s="375" t="s">
        <v>430</v>
      </c>
      <c r="BP147" s="375" t="s">
        <v>430</v>
      </c>
      <c r="BQ147" s="375" t="s">
        <v>430</v>
      </c>
      <c r="BR147" s="374"/>
      <c r="BS147" s="468" t="s">
        <v>430</v>
      </c>
      <c r="BT147" s="348" t="s">
        <v>430</v>
      </c>
      <c r="BU147" s="374"/>
      <c r="BV147" s="430" t="s">
        <v>554</v>
      </c>
    </row>
    <row r="148" spans="1:74" s="428" customFormat="1" x14ac:dyDescent="0.25">
      <c r="A148" s="345" t="s">
        <v>8345</v>
      </c>
      <c r="B148" s="373"/>
      <c r="C148" s="719">
        <v>45842</v>
      </c>
      <c r="D148" s="373"/>
      <c r="E148" s="346">
        <v>22.535399999999999</v>
      </c>
      <c r="F148" s="373"/>
      <c r="G148" s="347">
        <v>10.613</v>
      </c>
      <c r="H148" s="374"/>
      <c r="I148" s="348" t="s">
        <v>430</v>
      </c>
      <c r="J148" s="348" t="s">
        <v>430</v>
      </c>
      <c r="K148" s="348" t="s">
        <v>430</v>
      </c>
      <c r="L148" s="348" t="s">
        <v>430</v>
      </c>
      <c r="M148" s="362"/>
      <c r="N148" s="350">
        <v>24.0901</v>
      </c>
      <c r="O148" s="348">
        <v>-9.1641999999999992</v>
      </c>
      <c r="P148" s="348">
        <v>0</v>
      </c>
      <c r="Q148" s="348">
        <v>-2.4542000000000002</v>
      </c>
      <c r="R148" s="348">
        <v>8.0779999999999994</v>
      </c>
      <c r="S148" s="348">
        <v>6.7637999999999998</v>
      </c>
      <c r="T148" s="348">
        <v>6.0071000000000003</v>
      </c>
      <c r="U148" s="354">
        <v>5.7416</v>
      </c>
      <c r="V148" s="348">
        <v>5.8231000000000002</v>
      </c>
      <c r="W148" s="348" t="s">
        <v>430</v>
      </c>
      <c r="X148" s="348" t="s">
        <v>430</v>
      </c>
      <c r="Y148" s="375" t="s">
        <v>430</v>
      </c>
      <c r="Z148" s="348" t="s">
        <v>430</v>
      </c>
      <c r="AA148" s="348">
        <v>1.0751999999999999</v>
      </c>
      <c r="AB148" s="348">
        <v>7.2209000000000003</v>
      </c>
      <c r="AC148" s="348">
        <v>5.6303000000000001</v>
      </c>
      <c r="AD148" s="348">
        <v>5.9305000000000003</v>
      </c>
      <c r="AE148" s="348">
        <v>1.0751999999999999</v>
      </c>
      <c r="AF148" s="348">
        <v>5.9291999999999998</v>
      </c>
      <c r="AG148" s="569"/>
      <c r="AH148" s="346">
        <v>45</v>
      </c>
      <c r="AI148" s="346">
        <v>122</v>
      </c>
      <c r="AJ148" s="346">
        <v>129</v>
      </c>
      <c r="AK148" s="346">
        <v>132</v>
      </c>
      <c r="AL148" s="346">
        <v>65</v>
      </c>
      <c r="AM148" s="346">
        <v>63</v>
      </c>
      <c r="AN148" s="346">
        <v>79</v>
      </c>
      <c r="AO148" s="572">
        <v>46</v>
      </c>
      <c r="AP148" s="346">
        <v>39</v>
      </c>
      <c r="AQ148" s="346" t="s">
        <v>430</v>
      </c>
      <c r="AR148" s="346" t="s">
        <v>430</v>
      </c>
      <c r="AS148" s="346" t="s">
        <v>430</v>
      </c>
      <c r="AT148" s="346" t="s">
        <v>430</v>
      </c>
      <c r="AU148" s="346">
        <v>133</v>
      </c>
      <c r="AV148" s="346">
        <v>83</v>
      </c>
      <c r="AW148" s="346">
        <v>81</v>
      </c>
      <c r="AX148" s="346">
        <v>71</v>
      </c>
      <c r="AY148" s="346">
        <v>133</v>
      </c>
      <c r="AZ148" s="584"/>
      <c r="BA148" s="467" t="s">
        <v>430</v>
      </c>
      <c r="BB148" s="348">
        <v>97.84</v>
      </c>
      <c r="BC148" s="348" t="s">
        <v>430</v>
      </c>
      <c r="BD148" s="348" t="s">
        <v>430</v>
      </c>
      <c r="BE148" s="375" t="s">
        <v>430</v>
      </c>
      <c r="BF148" s="375">
        <v>2.16</v>
      </c>
      <c r="BG148" s="374"/>
      <c r="BH148" s="594">
        <v>2.16</v>
      </c>
      <c r="BI148" s="348" t="s">
        <v>430</v>
      </c>
      <c r="BJ148" s="348" t="s">
        <v>430</v>
      </c>
      <c r="BK148" s="348" t="s">
        <v>430</v>
      </c>
      <c r="BL148" s="348" t="s">
        <v>430</v>
      </c>
      <c r="BM148" s="375" t="s">
        <v>430</v>
      </c>
      <c r="BN148" s="375" t="s">
        <v>430</v>
      </c>
      <c r="BO148" s="375" t="s">
        <v>430</v>
      </c>
      <c r="BP148" s="375">
        <v>97.84</v>
      </c>
      <c r="BQ148" s="375" t="s">
        <v>430</v>
      </c>
      <c r="BR148" s="374"/>
      <c r="BS148" s="468" t="s">
        <v>430</v>
      </c>
      <c r="BT148" s="348" t="s">
        <v>430</v>
      </c>
      <c r="BU148" s="374"/>
      <c r="BV148" s="430" t="s">
        <v>4620</v>
      </c>
    </row>
    <row r="149" spans="1:74" s="428" customFormat="1" x14ac:dyDescent="0.25">
      <c r="A149" s="345" t="s">
        <v>8346</v>
      </c>
      <c r="B149" s="373"/>
      <c r="C149" s="719">
        <v>44979</v>
      </c>
      <c r="D149" s="373"/>
      <c r="E149" s="346">
        <v>21.712900000000001</v>
      </c>
      <c r="F149" s="373"/>
      <c r="G149" s="347">
        <v>12.820600000000001</v>
      </c>
      <c r="H149" s="374"/>
      <c r="I149" s="348">
        <v>1.36</v>
      </c>
      <c r="J149" s="348">
        <v>5.92</v>
      </c>
      <c r="K149" s="348">
        <v>1.27</v>
      </c>
      <c r="L149" s="348">
        <v>1.31</v>
      </c>
      <c r="M149" s="362"/>
      <c r="N149" s="350">
        <v>32.484499999999997</v>
      </c>
      <c r="O149" s="348">
        <v>12.6347</v>
      </c>
      <c r="P149" s="348">
        <v>11.4945</v>
      </c>
      <c r="Q149" s="348">
        <v>7.1982999999999997</v>
      </c>
      <c r="R149" s="348">
        <v>7.8606999999999996</v>
      </c>
      <c r="S149" s="348">
        <v>5.1940999999999997</v>
      </c>
      <c r="T149" s="348">
        <v>5.0480999999999998</v>
      </c>
      <c r="U149" s="354">
        <v>5.0868000000000002</v>
      </c>
      <c r="V149" s="348">
        <v>5.2664</v>
      </c>
      <c r="W149" s="348">
        <v>7.1821000000000002</v>
      </c>
      <c r="X149" s="348">
        <v>7.2069999999999999</v>
      </c>
      <c r="Y149" s="375" t="s">
        <v>430</v>
      </c>
      <c r="Z149" s="348" t="s">
        <v>430</v>
      </c>
      <c r="AA149" s="348">
        <v>5.44</v>
      </c>
      <c r="AB149" s="348">
        <v>6.3612000000000002</v>
      </c>
      <c r="AC149" s="348">
        <v>5.0260999999999996</v>
      </c>
      <c r="AD149" s="348">
        <v>5.4077000000000002</v>
      </c>
      <c r="AE149" s="348">
        <v>5.44</v>
      </c>
      <c r="AF149" s="348">
        <v>7.5879000000000003</v>
      </c>
      <c r="AG149" s="569"/>
      <c r="AH149" s="346">
        <v>27</v>
      </c>
      <c r="AI149" s="346">
        <v>13</v>
      </c>
      <c r="AJ149" s="346">
        <v>11</v>
      </c>
      <c r="AK149" s="346">
        <v>22</v>
      </c>
      <c r="AL149" s="346">
        <v>80</v>
      </c>
      <c r="AM149" s="346">
        <v>132</v>
      </c>
      <c r="AN149" s="346">
        <v>127</v>
      </c>
      <c r="AO149" s="572">
        <v>112</v>
      </c>
      <c r="AP149" s="346">
        <v>85</v>
      </c>
      <c r="AQ149" s="346">
        <v>75</v>
      </c>
      <c r="AR149" s="346">
        <v>76</v>
      </c>
      <c r="AS149" s="346" t="s">
        <v>430</v>
      </c>
      <c r="AT149" s="346" t="s">
        <v>430</v>
      </c>
      <c r="AU149" s="346">
        <v>55</v>
      </c>
      <c r="AV149" s="346">
        <v>111</v>
      </c>
      <c r="AW149" s="346">
        <v>117</v>
      </c>
      <c r="AX149" s="346">
        <v>118</v>
      </c>
      <c r="AY149" s="346">
        <v>55</v>
      </c>
      <c r="AZ149" s="584"/>
      <c r="BA149" s="467">
        <v>96.48</v>
      </c>
      <c r="BB149" s="348" t="s">
        <v>430</v>
      </c>
      <c r="BC149" s="348" t="s">
        <v>430</v>
      </c>
      <c r="BD149" s="348" t="s">
        <v>430</v>
      </c>
      <c r="BE149" s="375" t="s">
        <v>430</v>
      </c>
      <c r="BF149" s="375">
        <v>3.52</v>
      </c>
      <c r="BG149" s="374"/>
      <c r="BH149" s="594">
        <v>3.52</v>
      </c>
      <c r="BI149" s="348" t="s">
        <v>430</v>
      </c>
      <c r="BJ149" s="348" t="s">
        <v>430</v>
      </c>
      <c r="BK149" s="348" t="s">
        <v>430</v>
      </c>
      <c r="BL149" s="348" t="s">
        <v>430</v>
      </c>
      <c r="BM149" s="375">
        <v>96.48</v>
      </c>
      <c r="BN149" s="375" t="s">
        <v>430</v>
      </c>
      <c r="BO149" s="375" t="s">
        <v>430</v>
      </c>
      <c r="BP149" s="375" t="s">
        <v>430</v>
      </c>
      <c r="BQ149" s="375" t="s">
        <v>430</v>
      </c>
      <c r="BR149" s="374"/>
      <c r="BS149" s="468" t="s">
        <v>430</v>
      </c>
      <c r="BT149" s="348" t="s">
        <v>430</v>
      </c>
      <c r="BU149" s="374"/>
      <c r="BV149" s="430" t="s">
        <v>554</v>
      </c>
    </row>
    <row r="150" spans="1:74" s="428" customFormat="1" ht="11" x14ac:dyDescent="0.3">
      <c r="A150" s="841" t="s">
        <v>8347</v>
      </c>
      <c r="B150" s="842"/>
      <c r="C150" s="843">
        <v>45210</v>
      </c>
      <c r="D150" s="842"/>
      <c r="E150" s="844">
        <v>21.608699999999999</v>
      </c>
      <c r="F150" s="842"/>
      <c r="G150" s="845">
        <v>12.513299999999999</v>
      </c>
      <c r="H150" s="847"/>
      <c r="I150" s="846">
        <v>6.35</v>
      </c>
      <c r="J150" s="846">
        <v>6.71</v>
      </c>
      <c r="K150" s="846">
        <v>4.8899999999999997</v>
      </c>
      <c r="L150" s="846">
        <v>5.05</v>
      </c>
      <c r="M150" s="851"/>
      <c r="N150" s="848">
        <v>39.713000000000001</v>
      </c>
      <c r="O150" s="846">
        <v>5.35</v>
      </c>
      <c r="P150" s="846">
        <v>8.7235999999999994</v>
      </c>
      <c r="Q150" s="846">
        <v>7.5012999999999996</v>
      </c>
      <c r="R150" s="846">
        <v>14.661799999999999</v>
      </c>
      <c r="S150" s="846">
        <v>11.182399999999999</v>
      </c>
      <c r="T150" s="846">
        <v>7.4705000000000004</v>
      </c>
      <c r="U150" s="856">
        <v>5.4396000000000004</v>
      </c>
      <c r="V150" s="846">
        <v>4.9862000000000002</v>
      </c>
      <c r="W150" s="846">
        <v>7.8163999999999998</v>
      </c>
      <c r="X150" s="846" t="s">
        <v>430</v>
      </c>
      <c r="Y150" s="852" t="s">
        <v>430</v>
      </c>
      <c r="Z150" s="846" t="s">
        <v>430</v>
      </c>
      <c r="AA150" s="846">
        <v>8.6373999999999995</v>
      </c>
      <c r="AB150" s="846">
        <v>13.0185</v>
      </c>
      <c r="AC150" s="846">
        <v>6.5854999999999997</v>
      </c>
      <c r="AD150" s="846">
        <v>6.3529999999999998</v>
      </c>
      <c r="AE150" s="846">
        <v>8.6373999999999995</v>
      </c>
      <c r="AF150" s="846">
        <v>8.4484999999999992</v>
      </c>
      <c r="AG150" s="936"/>
      <c r="AH150" s="844">
        <v>19</v>
      </c>
      <c r="AI150" s="844">
        <v>40</v>
      </c>
      <c r="AJ150" s="844">
        <v>32</v>
      </c>
      <c r="AK150" s="844">
        <v>18</v>
      </c>
      <c r="AL150" s="844">
        <v>10</v>
      </c>
      <c r="AM150" s="844">
        <v>7</v>
      </c>
      <c r="AN150" s="844">
        <v>20</v>
      </c>
      <c r="AO150" s="937">
        <v>90</v>
      </c>
      <c r="AP150" s="844">
        <v>100</v>
      </c>
      <c r="AQ150" s="844">
        <v>10</v>
      </c>
      <c r="AR150" s="844" t="s">
        <v>430</v>
      </c>
      <c r="AS150" s="844" t="s">
        <v>430</v>
      </c>
      <c r="AT150" s="844" t="s">
        <v>430</v>
      </c>
      <c r="AU150" s="844">
        <v>19</v>
      </c>
      <c r="AV150" s="844">
        <v>11</v>
      </c>
      <c r="AW150" s="844">
        <v>26</v>
      </c>
      <c r="AX150" s="844">
        <v>23</v>
      </c>
      <c r="AY150" s="844">
        <v>19</v>
      </c>
      <c r="AZ150" s="938"/>
      <c r="BA150" s="853">
        <v>95.38</v>
      </c>
      <c r="BB150" s="846" t="s">
        <v>430</v>
      </c>
      <c r="BC150" s="846" t="s">
        <v>430</v>
      </c>
      <c r="BD150" s="846" t="s">
        <v>430</v>
      </c>
      <c r="BE150" s="852" t="s">
        <v>430</v>
      </c>
      <c r="BF150" s="852">
        <v>4.62</v>
      </c>
      <c r="BG150" s="847"/>
      <c r="BH150" s="939">
        <v>4.62</v>
      </c>
      <c r="BI150" s="846" t="s">
        <v>430</v>
      </c>
      <c r="BJ150" s="846" t="s">
        <v>430</v>
      </c>
      <c r="BK150" s="846" t="s">
        <v>430</v>
      </c>
      <c r="BL150" s="846" t="s">
        <v>430</v>
      </c>
      <c r="BM150" s="852">
        <v>95.38</v>
      </c>
      <c r="BN150" s="852" t="s">
        <v>430</v>
      </c>
      <c r="BO150" s="852" t="s">
        <v>430</v>
      </c>
      <c r="BP150" s="852" t="s">
        <v>430</v>
      </c>
      <c r="BQ150" s="852" t="s">
        <v>430</v>
      </c>
      <c r="BR150" s="847"/>
      <c r="BS150" s="854" t="s">
        <v>430</v>
      </c>
      <c r="BT150" s="846" t="s">
        <v>430</v>
      </c>
      <c r="BU150" s="847"/>
      <c r="BV150" s="906" t="s">
        <v>554</v>
      </c>
    </row>
    <row r="151" spans="1:74" s="428" customFormat="1" x14ac:dyDescent="0.25">
      <c r="A151" s="345" t="s">
        <v>8348</v>
      </c>
      <c r="B151" s="373"/>
      <c r="C151" s="719">
        <v>45000</v>
      </c>
      <c r="D151" s="373"/>
      <c r="E151" s="346">
        <v>21.185400000000001</v>
      </c>
      <c r="F151" s="373"/>
      <c r="G151" s="347">
        <v>12.633599999999999</v>
      </c>
      <c r="H151" s="374"/>
      <c r="I151" s="904">
        <v>1.54</v>
      </c>
      <c r="J151" s="904">
        <v>6.26</v>
      </c>
      <c r="K151" s="904">
        <v>1.4</v>
      </c>
      <c r="L151" s="904">
        <v>1.45</v>
      </c>
      <c r="M151" s="362"/>
      <c r="N151" s="350">
        <v>37.597299999999997</v>
      </c>
      <c r="O151" s="348">
        <v>15.4282</v>
      </c>
      <c r="P151" s="348">
        <v>13.5313</v>
      </c>
      <c r="Q151" s="348">
        <v>6.2057000000000002</v>
      </c>
      <c r="R151" s="348">
        <v>8.0851000000000006</v>
      </c>
      <c r="S151" s="348">
        <v>5.2068000000000003</v>
      </c>
      <c r="T151" s="348">
        <v>5.1566000000000001</v>
      </c>
      <c r="U151" s="354">
        <v>5.1684000000000001</v>
      </c>
      <c r="V151" s="348">
        <v>5.2729999999999997</v>
      </c>
      <c r="W151" s="348">
        <v>7.0567000000000002</v>
      </c>
      <c r="X151" s="348">
        <v>7.0675999999999997</v>
      </c>
      <c r="Y151" s="375" t="s">
        <v>430</v>
      </c>
      <c r="Z151" s="348" t="s">
        <v>430</v>
      </c>
      <c r="AA151" s="348">
        <v>5.3756000000000004</v>
      </c>
      <c r="AB151" s="348">
        <v>6.7432999999999996</v>
      </c>
      <c r="AC151" s="348">
        <v>5.2202999999999999</v>
      </c>
      <c r="AD151" s="348">
        <v>5.4596</v>
      </c>
      <c r="AE151" s="348">
        <v>5.3756000000000004</v>
      </c>
      <c r="AF151" s="348">
        <v>7.2506000000000004</v>
      </c>
      <c r="AG151" s="569"/>
      <c r="AH151" s="346">
        <v>22</v>
      </c>
      <c r="AI151" s="346">
        <v>8</v>
      </c>
      <c r="AJ151" s="346">
        <v>8</v>
      </c>
      <c r="AK151" s="346">
        <v>33</v>
      </c>
      <c r="AL151" s="346">
        <v>64</v>
      </c>
      <c r="AM151" s="346">
        <v>131</v>
      </c>
      <c r="AN151" s="346">
        <v>123</v>
      </c>
      <c r="AO151" s="572">
        <v>111</v>
      </c>
      <c r="AP151" s="346">
        <v>83</v>
      </c>
      <c r="AQ151" s="346">
        <v>84</v>
      </c>
      <c r="AR151" s="346">
        <v>85</v>
      </c>
      <c r="AS151" s="346" t="s">
        <v>430</v>
      </c>
      <c r="AT151" s="346" t="s">
        <v>430</v>
      </c>
      <c r="AU151" s="346">
        <v>56</v>
      </c>
      <c r="AV151" s="346">
        <v>100</v>
      </c>
      <c r="AW151" s="346">
        <v>114</v>
      </c>
      <c r="AX151" s="346">
        <v>116</v>
      </c>
      <c r="AY151" s="346">
        <v>56</v>
      </c>
      <c r="AZ151" s="584"/>
      <c r="BA151" s="467">
        <v>93.17</v>
      </c>
      <c r="BB151" s="348" t="s">
        <v>430</v>
      </c>
      <c r="BC151" s="348" t="s">
        <v>430</v>
      </c>
      <c r="BD151" s="348" t="s">
        <v>430</v>
      </c>
      <c r="BE151" s="375" t="s">
        <v>430</v>
      </c>
      <c r="BF151" s="375">
        <v>6.83</v>
      </c>
      <c r="BG151" s="374"/>
      <c r="BH151" s="594">
        <v>6.83</v>
      </c>
      <c r="BI151" s="348" t="s">
        <v>430</v>
      </c>
      <c r="BJ151" s="348" t="s">
        <v>430</v>
      </c>
      <c r="BK151" s="348" t="s">
        <v>430</v>
      </c>
      <c r="BL151" s="348" t="s">
        <v>430</v>
      </c>
      <c r="BM151" s="375">
        <v>93.17</v>
      </c>
      <c r="BN151" s="375" t="s">
        <v>430</v>
      </c>
      <c r="BO151" s="375" t="s">
        <v>430</v>
      </c>
      <c r="BP151" s="375" t="s">
        <v>430</v>
      </c>
      <c r="BQ151" s="375" t="s">
        <v>430</v>
      </c>
      <c r="BR151" s="374"/>
      <c r="BS151" s="468" t="s">
        <v>430</v>
      </c>
      <c r="BT151" s="348" t="s">
        <v>430</v>
      </c>
      <c r="BU151" s="374"/>
      <c r="BV151" s="430" t="s">
        <v>554</v>
      </c>
    </row>
    <row r="152" spans="1:74" s="428" customFormat="1" x14ac:dyDescent="0.25">
      <c r="A152" s="345" t="s">
        <v>8349</v>
      </c>
      <c r="B152" s="373"/>
      <c r="C152" s="719">
        <v>46132</v>
      </c>
      <c r="D152" s="373"/>
      <c r="E152" s="346">
        <v>12.43</v>
      </c>
      <c r="F152" s="373"/>
      <c r="G152" s="347">
        <v>10.217599999999999</v>
      </c>
      <c r="H152" s="374"/>
      <c r="I152" s="348" t="s">
        <v>430</v>
      </c>
      <c r="J152" s="348" t="s">
        <v>430</v>
      </c>
      <c r="K152" s="348" t="s">
        <v>430</v>
      </c>
      <c r="L152" s="348" t="s">
        <v>430</v>
      </c>
      <c r="M152" s="362"/>
      <c r="N152" s="350">
        <v>-41.747700000000002</v>
      </c>
      <c r="O152" s="348">
        <v>-44.371899999999997</v>
      </c>
      <c r="P152" s="348">
        <v>27.549199999999999</v>
      </c>
      <c r="Q152" s="348">
        <v>0.91890000000000005</v>
      </c>
      <c r="R152" s="348">
        <v>13.861800000000001</v>
      </c>
      <c r="S152" s="348" t="s">
        <v>430</v>
      </c>
      <c r="T152" s="348" t="s">
        <v>430</v>
      </c>
      <c r="U152" s="354" t="s">
        <v>430</v>
      </c>
      <c r="V152" s="348" t="s">
        <v>430</v>
      </c>
      <c r="W152" s="348" t="s">
        <v>430</v>
      </c>
      <c r="X152" s="348" t="s">
        <v>430</v>
      </c>
      <c r="Y152" s="375" t="s">
        <v>430</v>
      </c>
      <c r="Z152" s="348" t="s">
        <v>430</v>
      </c>
      <c r="AA152" s="348">
        <v>17.276700000000002</v>
      </c>
      <c r="AB152" s="348" t="s">
        <v>430</v>
      </c>
      <c r="AC152" s="348" t="s">
        <v>430</v>
      </c>
      <c r="AD152" s="348" t="s">
        <v>430</v>
      </c>
      <c r="AE152" s="348">
        <v>17.276700000000002</v>
      </c>
      <c r="AF152" s="348">
        <v>9.1292000000000009</v>
      </c>
      <c r="AG152" s="569"/>
      <c r="AH152" s="346">
        <v>125</v>
      </c>
      <c r="AI152" s="346">
        <v>137</v>
      </c>
      <c r="AJ152" s="346">
        <v>5</v>
      </c>
      <c r="AK152" s="346">
        <v>109</v>
      </c>
      <c r="AL152" s="346">
        <v>13</v>
      </c>
      <c r="AM152" s="346" t="s">
        <v>430</v>
      </c>
      <c r="AN152" s="346" t="s">
        <v>430</v>
      </c>
      <c r="AO152" s="572" t="s">
        <v>430</v>
      </c>
      <c r="AP152" s="346" t="s">
        <v>430</v>
      </c>
      <c r="AQ152" s="346" t="s">
        <v>430</v>
      </c>
      <c r="AR152" s="346" t="s">
        <v>430</v>
      </c>
      <c r="AS152" s="346" t="s">
        <v>430</v>
      </c>
      <c r="AT152" s="346" t="s">
        <v>430</v>
      </c>
      <c r="AU152" s="346">
        <v>5</v>
      </c>
      <c r="AV152" s="346" t="s">
        <v>430</v>
      </c>
      <c r="AW152" s="346" t="s">
        <v>430</v>
      </c>
      <c r="AX152" s="346" t="s">
        <v>430</v>
      </c>
      <c r="AY152" s="346">
        <v>5</v>
      </c>
      <c r="AZ152" s="584"/>
      <c r="BA152" s="467">
        <v>29.61</v>
      </c>
      <c r="BB152" s="348" t="s">
        <v>430</v>
      </c>
      <c r="BC152" s="348" t="s">
        <v>430</v>
      </c>
      <c r="BD152" s="348" t="s">
        <v>430</v>
      </c>
      <c r="BE152" s="375" t="s">
        <v>430</v>
      </c>
      <c r="BF152" s="375">
        <v>0.56999999999999995</v>
      </c>
      <c r="BG152" s="374"/>
      <c r="BH152" s="594">
        <v>0.56999999999999995</v>
      </c>
      <c r="BI152" s="348" t="s">
        <v>430</v>
      </c>
      <c r="BJ152" s="348" t="s">
        <v>430</v>
      </c>
      <c r="BK152" s="348" t="s">
        <v>430</v>
      </c>
      <c r="BL152" s="348" t="s">
        <v>430</v>
      </c>
      <c r="BM152" s="375">
        <v>29.61</v>
      </c>
      <c r="BN152" s="375" t="s">
        <v>430</v>
      </c>
      <c r="BO152" s="375" t="s">
        <v>430</v>
      </c>
      <c r="BP152" s="375" t="s">
        <v>430</v>
      </c>
      <c r="BQ152" s="375">
        <v>69.5</v>
      </c>
      <c r="BR152" s="374"/>
      <c r="BS152" s="468" t="s">
        <v>430</v>
      </c>
      <c r="BT152" s="348" t="s">
        <v>430</v>
      </c>
      <c r="BU152" s="374"/>
      <c r="BV152" s="430" t="s">
        <v>554</v>
      </c>
    </row>
    <row r="153" spans="1:74" s="428" customFormat="1" x14ac:dyDescent="0.25">
      <c r="A153" s="345" t="s">
        <v>8350</v>
      </c>
      <c r="B153" s="373"/>
      <c r="C153" s="719">
        <v>46168</v>
      </c>
      <c r="D153" s="373"/>
      <c r="E153" s="346">
        <v>17.806899999999999</v>
      </c>
      <c r="F153" s="373"/>
      <c r="G153" s="347">
        <v>10.2766</v>
      </c>
      <c r="H153" s="374"/>
      <c r="I153" s="348" t="s">
        <v>430</v>
      </c>
      <c r="J153" s="348" t="s">
        <v>430</v>
      </c>
      <c r="K153" s="348" t="s">
        <v>430</v>
      </c>
      <c r="L153" s="348" t="s">
        <v>430</v>
      </c>
      <c r="M153" s="362"/>
      <c r="N153" s="350">
        <v>59.767200000000003</v>
      </c>
      <c r="O153" s="348">
        <v>7.3446999999999996</v>
      </c>
      <c r="P153" s="348">
        <v>11.390499999999999</v>
      </c>
      <c r="Q153" s="348">
        <v>8.1946999999999992</v>
      </c>
      <c r="R153" s="348">
        <v>11.0989</v>
      </c>
      <c r="S153" s="348" t="s">
        <v>430</v>
      </c>
      <c r="T153" s="348" t="s">
        <v>430</v>
      </c>
      <c r="U153" s="354" t="s">
        <v>430</v>
      </c>
      <c r="V153" s="348" t="s">
        <v>430</v>
      </c>
      <c r="W153" s="348" t="s">
        <v>430</v>
      </c>
      <c r="X153" s="348" t="s">
        <v>430</v>
      </c>
      <c r="Y153" s="375" t="s">
        <v>430</v>
      </c>
      <c r="Z153" s="348" t="s">
        <v>430</v>
      </c>
      <c r="AA153" s="348">
        <v>10.6829</v>
      </c>
      <c r="AB153" s="348" t="s">
        <v>430</v>
      </c>
      <c r="AC153" s="348" t="s">
        <v>430</v>
      </c>
      <c r="AD153" s="348" t="s">
        <v>430</v>
      </c>
      <c r="AE153" s="348">
        <v>10.6829</v>
      </c>
      <c r="AF153" s="348">
        <v>19.7959</v>
      </c>
      <c r="AG153" s="569"/>
      <c r="AH153" s="346">
        <v>11</v>
      </c>
      <c r="AI153" s="346">
        <v>29</v>
      </c>
      <c r="AJ153" s="346">
        <v>12</v>
      </c>
      <c r="AK153" s="346">
        <v>14</v>
      </c>
      <c r="AL153" s="346">
        <v>27</v>
      </c>
      <c r="AM153" s="346" t="s">
        <v>430</v>
      </c>
      <c r="AN153" s="346" t="s">
        <v>430</v>
      </c>
      <c r="AO153" s="572" t="s">
        <v>430</v>
      </c>
      <c r="AP153" s="346" t="s">
        <v>430</v>
      </c>
      <c r="AQ153" s="346" t="s">
        <v>430</v>
      </c>
      <c r="AR153" s="346" t="s">
        <v>430</v>
      </c>
      <c r="AS153" s="346" t="s">
        <v>430</v>
      </c>
      <c r="AT153" s="346" t="s">
        <v>430</v>
      </c>
      <c r="AU153" s="346">
        <v>8</v>
      </c>
      <c r="AV153" s="346" t="s">
        <v>430</v>
      </c>
      <c r="AW153" s="346" t="s">
        <v>430</v>
      </c>
      <c r="AX153" s="346" t="s">
        <v>430</v>
      </c>
      <c r="AY153" s="346">
        <v>8</v>
      </c>
      <c r="AZ153" s="584"/>
      <c r="BA153" s="467">
        <v>93.94</v>
      </c>
      <c r="BB153" s="348" t="s">
        <v>430</v>
      </c>
      <c r="BC153" s="348" t="s">
        <v>430</v>
      </c>
      <c r="BD153" s="348" t="s">
        <v>430</v>
      </c>
      <c r="BE153" s="375" t="s">
        <v>430</v>
      </c>
      <c r="BF153" s="375">
        <v>6.06</v>
      </c>
      <c r="BG153" s="374"/>
      <c r="BH153" s="594">
        <v>6.06</v>
      </c>
      <c r="BI153" s="348" t="s">
        <v>430</v>
      </c>
      <c r="BJ153" s="348" t="s">
        <v>430</v>
      </c>
      <c r="BK153" s="348" t="s">
        <v>430</v>
      </c>
      <c r="BL153" s="348" t="s">
        <v>430</v>
      </c>
      <c r="BM153" s="375">
        <v>93.94</v>
      </c>
      <c r="BN153" s="375" t="s">
        <v>430</v>
      </c>
      <c r="BO153" s="375" t="s">
        <v>430</v>
      </c>
      <c r="BP153" s="375" t="s">
        <v>430</v>
      </c>
      <c r="BQ153" s="375" t="s">
        <v>430</v>
      </c>
      <c r="BR153" s="374"/>
      <c r="BS153" s="468" t="s">
        <v>430</v>
      </c>
      <c r="BT153" s="348" t="s">
        <v>430</v>
      </c>
      <c r="BU153" s="374"/>
      <c r="BV153" s="430" t="s">
        <v>554</v>
      </c>
    </row>
    <row r="154" spans="1:74" s="428" customFormat="1" x14ac:dyDescent="0.25">
      <c r="A154" s="345" t="s">
        <v>8351</v>
      </c>
      <c r="B154" s="373"/>
      <c r="C154" s="719">
        <v>45996</v>
      </c>
      <c r="D154" s="373"/>
      <c r="E154" s="346">
        <v>17.66</v>
      </c>
      <c r="F154" s="373"/>
      <c r="G154" s="347">
        <v>10.4033</v>
      </c>
      <c r="H154" s="374"/>
      <c r="I154" s="348" t="s">
        <v>430</v>
      </c>
      <c r="J154" s="348" t="s">
        <v>430</v>
      </c>
      <c r="K154" s="348" t="s">
        <v>430</v>
      </c>
      <c r="L154" s="348" t="s">
        <v>430</v>
      </c>
      <c r="M154" s="362"/>
      <c r="N154" s="350">
        <v>25.981400000000001</v>
      </c>
      <c r="O154" s="348">
        <v>-3.1568000000000001</v>
      </c>
      <c r="P154" s="348">
        <v>3.6112000000000002</v>
      </c>
      <c r="Q154" s="348">
        <v>-0.8518</v>
      </c>
      <c r="R154" s="348">
        <v>9.7612000000000005</v>
      </c>
      <c r="S154" s="348">
        <v>8.0184999999999995</v>
      </c>
      <c r="T154" s="348">
        <v>7.2595999999999998</v>
      </c>
      <c r="U154" s="354" t="s">
        <v>430</v>
      </c>
      <c r="V154" s="348" t="s">
        <v>430</v>
      </c>
      <c r="W154" s="348" t="s">
        <v>430</v>
      </c>
      <c r="X154" s="348" t="s">
        <v>430</v>
      </c>
      <c r="Y154" s="375" t="s">
        <v>430</v>
      </c>
      <c r="Z154" s="348" t="s">
        <v>430</v>
      </c>
      <c r="AA154" s="348">
        <v>4.2619999999999996</v>
      </c>
      <c r="AB154" s="348">
        <v>8.7611000000000008</v>
      </c>
      <c r="AC154" s="348">
        <v>6.8076999999999996</v>
      </c>
      <c r="AD154" s="348" t="s">
        <v>430</v>
      </c>
      <c r="AE154" s="348">
        <v>4.2619999999999996</v>
      </c>
      <c r="AF154" s="348">
        <v>6.6010999999999997</v>
      </c>
      <c r="AG154" s="569"/>
      <c r="AH154" s="346">
        <v>41</v>
      </c>
      <c r="AI154" s="346">
        <v>110</v>
      </c>
      <c r="AJ154" s="346">
        <v>92</v>
      </c>
      <c r="AK154" s="346">
        <v>128</v>
      </c>
      <c r="AL154" s="346">
        <v>35</v>
      </c>
      <c r="AM154" s="346">
        <v>31</v>
      </c>
      <c r="AN154" s="346">
        <v>27</v>
      </c>
      <c r="AO154" s="572" t="s">
        <v>430</v>
      </c>
      <c r="AP154" s="346" t="s">
        <v>430</v>
      </c>
      <c r="AQ154" s="346" t="s">
        <v>430</v>
      </c>
      <c r="AR154" s="346" t="s">
        <v>430</v>
      </c>
      <c r="AS154" s="346" t="s">
        <v>430</v>
      </c>
      <c r="AT154" s="346" t="s">
        <v>430</v>
      </c>
      <c r="AU154" s="346">
        <v>92</v>
      </c>
      <c r="AV154" s="346">
        <v>34</v>
      </c>
      <c r="AW154" s="346">
        <v>20</v>
      </c>
      <c r="AX154" s="346" t="s">
        <v>430</v>
      </c>
      <c r="AY154" s="346">
        <v>92</v>
      </c>
      <c r="AZ154" s="584"/>
      <c r="BA154" s="467" t="s">
        <v>430</v>
      </c>
      <c r="BB154" s="348">
        <v>99.73</v>
      </c>
      <c r="BC154" s="348" t="s">
        <v>430</v>
      </c>
      <c r="BD154" s="348" t="s">
        <v>430</v>
      </c>
      <c r="BE154" s="375" t="s">
        <v>430</v>
      </c>
      <c r="BF154" s="375">
        <v>0.27</v>
      </c>
      <c r="BG154" s="374"/>
      <c r="BH154" s="594">
        <v>0.16</v>
      </c>
      <c r="BI154" s="348" t="s">
        <v>430</v>
      </c>
      <c r="BJ154" s="348" t="s">
        <v>430</v>
      </c>
      <c r="BK154" s="348" t="s">
        <v>430</v>
      </c>
      <c r="BL154" s="348" t="s">
        <v>430</v>
      </c>
      <c r="BM154" s="375" t="s">
        <v>430</v>
      </c>
      <c r="BN154" s="375" t="s">
        <v>430</v>
      </c>
      <c r="BO154" s="375" t="s">
        <v>430</v>
      </c>
      <c r="BP154" s="375">
        <v>99.73</v>
      </c>
      <c r="BQ154" s="375" t="s">
        <v>430</v>
      </c>
      <c r="BR154" s="374"/>
      <c r="BS154" s="468" t="s">
        <v>430</v>
      </c>
      <c r="BT154" s="348" t="s">
        <v>430</v>
      </c>
      <c r="BU154" s="374"/>
      <c r="BV154" s="430" t="s">
        <v>554</v>
      </c>
    </row>
    <row r="155" spans="1:74" s="428" customFormat="1" x14ac:dyDescent="0.25">
      <c r="A155" s="345" t="s">
        <v>8352</v>
      </c>
      <c r="B155" s="373"/>
      <c r="C155" s="719">
        <v>45684</v>
      </c>
      <c r="D155" s="373"/>
      <c r="E155" s="889">
        <v>16.62</v>
      </c>
      <c r="F155" s="373"/>
      <c r="G155" s="347" t="s">
        <v>430</v>
      </c>
      <c r="H155" s="374"/>
      <c r="I155" s="348" t="s">
        <v>430</v>
      </c>
      <c r="J155" s="348" t="s">
        <v>430</v>
      </c>
      <c r="K155" s="348" t="s">
        <v>430</v>
      </c>
      <c r="L155" s="348" t="s">
        <v>430</v>
      </c>
      <c r="M155" s="362"/>
      <c r="N155" s="350" t="s">
        <v>430</v>
      </c>
      <c r="O155" s="348" t="s">
        <v>430</v>
      </c>
      <c r="P155" s="348" t="s">
        <v>430</v>
      </c>
      <c r="Q155" s="348" t="s">
        <v>430</v>
      </c>
      <c r="R155" s="348" t="s">
        <v>430</v>
      </c>
      <c r="S155" s="348" t="s">
        <v>430</v>
      </c>
      <c r="T155" s="348" t="s">
        <v>430</v>
      </c>
      <c r="U155" s="354" t="s">
        <v>430</v>
      </c>
      <c r="V155" s="348" t="s">
        <v>430</v>
      </c>
      <c r="W155" s="348" t="s">
        <v>430</v>
      </c>
      <c r="X155" s="348" t="s">
        <v>430</v>
      </c>
      <c r="Y155" s="375" t="s">
        <v>430</v>
      </c>
      <c r="Z155" s="348" t="s">
        <v>430</v>
      </c>
      <c r="AA155" s="348" t="s">
        <v>430</v>
      </c>
      <c r="AB155" s="348" t="s">
        <v>430</v>
      </c>
      <c r="AC155" s="348" t="s">
        <v>430</v>
      </c>
      <c r="AD155" s="348" t="s">
        <v>430</v>
      </c>
      <c r="AE155" s="348" t="s">
        <v>430</v>
      </c>
      <c r="AF155" s="348" t="s">
        <v>430</v>
      </c>
      <c r="AG155" s="569"/>
      <c r="AH155" s="346" t="s">
        <v>430</v>
      </c>
      <c r="AI155" s="346" t="s">
        <v>430</v>
      </c>
      <c r="AJ155" s="346" t="s">
        <v>430</v>
      </c>
      <c r="AK155" s="346" t="s">
        <v>430</v>
      </c>
      <c r="AL155" s="346" t="s">
        <v>430</v>
      </c>
      <c r="AM155" s="346" t="s">
        <v>430</v>
      </c>
      <c r="AN155" s="346" t="s">
        <v>430</v>
      </c>
      <c r="AO155" s="572" t="s">
        <v>430</v>
      </c>
      <c r="AP155" s="346" t="s">
        <v>430</v>
      </c>
      <c r="AQ155" s="346" t="s">
        <v>430</v>
      </c>
      <c r="AR155" s="346" t="s">
        <v>430</v>
      </c>
      <c r="AS155" s="346" t="s">
        <v>430</v>
      </c>
      <c r="AT155" s="346" t="s">
        <v>430</v>
      </c>
      <c r="AU155" s="346" t="s">
        <v>430</v>
      </c>
      <c r="AV155" s="346" t="s">
        <v>430</v>
      </c>
      <c r="AW155" s="346" t="s">
        <v>430</v>
      </c>
      <c r="AX155" s="346" t="s">
        <v>430</v>
      </c>
      <c r="AY155" s="346" t="s">
        <v>430</v>
      </c>
      <c r="AZ155" s="584"/>
      <c r="BA155" s="467" t="s">
        <v>430</v>
      </c>
      <c r="BB155" s="348" t="s">
        <v>430</v>
      </c>
      <c r="BC155" s="348" t="s">
        <v>430</v>
      </c>
      <c r="BD155" s="348" t="s">
        <v>430</v>
      </c>
      <c r="BE155" s="375" t="s">
        <v>430</v>
      </c>
      <c r="BF155" s="375" t="s">
        <v>430</v>
      </c>
      <c r="BG155" s="374"/>
      <c r="BH155" s="594" t="s">
        <v>430</v>
      </c>
      <c r="BI155" s="348" t="s">
        <v>430</v>
      </c>
      <c r="BJ155" s="348" t="s">
        <v>430</v>
      </c>
      <c r="BK155" s="348" t="s">
        <v>430</v>
      </c>
      <c r="BL155" s="348" t="s">
        <v>430</v>
      </c>
      <c r="BM155" s="375" t="s">
        <v>430</v>
      </c>
      <c r="BN155" s="375" t="s">
        <v>430</v>
      </c>
      <c r="BO155" s="375" t="s">
        <v>430</v>
      </c>
      <c r="BP155" s="375" t="s">
        <v>430</v>
      </c>
      <c r="BQ155" s="375" t="s">
        <v>430</v>
      </c>
      <c r="BR155" s="374"/>
      <c r="BS155" s="468" t="s">
        <v>430</v>
      </c>
      <c r="BT155" s="348" t="s">
        <v>430</v>
      </c>
      <c r="BU155" s="374"/>
      <c r="BV155" s="430" t="s">
        <v>2396</v>
      </c>
    </row>
    <row r="156" spans="1:74" s="428" customFormat="1" x14ac:dyDescent="0.25">
      <c r="A156" s="345" t="s">
        <v>8353</v>
      </c>
      <c r="B156" s="373"/>
      <c r="C156" s="719">
        <v>46036</v>
      </c>
      <c r="D156" s="373"/>
      <c r="E156" s="346">
        <v>19.37</v>
      </c>
      <c r="F156" s="373"/>
      <c r="G156" s="347">
        <v>1023.5513999999999</v>
      </c>
      <c r="H156" s="374"/>
      <c r="I156" s="348">
        <v>2.11</v>
      </c>
      <c r="J156" s="348">
        <v>6.14</v>
      </c>
      <c r="K156" s="348" t="s">
        <v>430</v>
      </c>
      <c r="L156" s="348">
        <v>1.93</v>
      </c>
      <c r="M156" s="362"/>
      <c r="N156" s="350">
        <v>33.983600000000003</v>
      </c>
      <c r="O156" s="348">
        <v>-1.7150000000000001</v>
      </c>
      <c r="P156" s="348">
        <v>5.1681999999999997</v>
      </c>
      <c r="Q156" s="348">
        <v>3.9702000000000002</v>
      </c>
      <c r="R156" s="348">
        <v>6.4078999999999997</v>
      </c>
      <c r="S156" s="348">
        <v>5.6303999999999998</v>
      </c>
      <c r="T156" s="348">
        <v>4.6974</v>
      </c>
      <c r="U156" s="354" t="s">
        <v>430</v>
      </c>
      <c r="V156" s="348" t="s">
        <v>430</v>
      </c>
      <c r="W156" s="348" t="s">
        <v>430</v>
      </c>
      <c r="X156" s="348" t="s">
        <v>430</v>
      </c>
      <c r="Y156" s="375" t="s">
        <v>430</v>
      </c>
      <c r="Z156" s="348" t="s">
        <v>430</v>
      </c>
      <c r="AA156" s="348">
        <v>3.5724999999999998</v>
      </c>
      <c r="AB156" s="348">
        <v>7.6262999999999996</v>
      </c>
      <c r="AC156" s="348" t="s">
        <v>430</v>
      </c>
      <c r="AD156" s="348" t="s">
        <v>430</v>
      </c>
      <c r="AE156" s="348">
        <v>3.5724999999999998</v>
      </c>
      <c r="AF156" s="348">
        <v>4.6974</v>
      </c>
      <c r="AG156" s="569"/>
      <c r="AH156" s="346">
        <v>25</v>
      </c>
      <c r="AI156" s="346">
        <v>101</v>
      </c>
      <c r="AJ156" s="346">
        <v>60</v>
      </c>
      <c r="AK156" s="346">
        <v>77</v>
      </c>
      <c r="AL156" s="346">
        <v>124</v>
      </c>
      <c r="AM156" s="346">
        <v>118</v>
      </c>
      <c r="AN156" s="346">
        <v>128</v>
      </c>
      <c r="AO156" s="572" t="s">
        <v>430</v>
      </c>
      <c r="AP156" s="346" t="s">
        <v>430</v>
      </c>
      <c r="AQ156" s="346" t="s">
        <v>430</v>
      </c>
      <c r="AR156" s="346" t="s">
        <v>430</v>
      </c>
      <c r="AS156" s="346" t="s">
        <v>430</v>
      </c>
      <c r="AT156" s="346" t="s">
        <v>430</v>
      </c>
      <c r="AU156" s="346">
        <v>112</v>
      </c>
      <c r="AV156" s="346">
        <v>64</v>
      </c>
      <c r="AW156" s="346" t="s">
        <v>430</v>
      </c>
      <c r="AX156" s="346" t="s">
        <v>430</v>
      </c>
      <c r="AY156" s="346">
        <v>112</v>
      </c>
      <c r="AZ156" s="584"/>
      <c r="BA156" s="467">
        <v>95.17</v>
      </c>
      <c r="BB156" s="348" t="s">
        <v>430</v>
      </c>
      <c r="BC156" s="348" t="s">
        <v>430</v>
      </c>
      <c r="BD156" s="348" t="s">
        <v>430</v>
      </c>
      <c r="BE156" s="375" t="s">
        <v>430</v>
      </c>
      <c r="BF156" s="375">
        <v>4.83</v>
      </c>
      <c r="BG156" s="374"/>
      <c r="BH156" s="594">
        <v>4.83</v>
      </c>
      <c r="BI156" s="348" t="s">
        <v>430</v>
      </c>
      <c r="BJ156" s="348" t="s">
        <v>430</v>
      </c>
      <c r="BK156" s="348" t="s">
        <v>430</v>
      </c>
      <c r="BL156" s="348" t="s">
        <v>430</v>
      </c>
      <c r="BM156" s="375">
        <v>95.17</v>
      </c>
      <c r="BN156" s="375" t="s">
        <v>430</v>
      </c>
      <c r="BO156" s="375" t="s">
        <v>430</v>
      </c>
      <c r="BP156" s="375" t="s">
        <v>430</v>
      </c>
      <c r="BQ156" s="375" t="s">
        <v>430</v>
      </c>
      <c r="BR156" s="374"/>
      <c r="BS156" s="468" t="s">
        <v>430</v>
      </c>
      <c r="BT156" s="348" t="s">
        <v>430</v>
      </c>
      <c r="BU156" s="374"/>
      <c r="BV156" s="430" t="s">
        <v>554</v>
      </c>
    </row>
    <row r="157" spans="1:74" s="428" customFormat="1" x14ac:dyDescent="0.25">
      <c r="A157" s="345" t="s">
        <v>8354</v>
      </c>
      <c r="B157" s="373"/>
      <c r="C157" s="719">
        <v>45637</v>
      </c>
      <c r="D157" s="373"/>
      <c r="E157" s="346">
        <v>12.740399999999999</v>
      </c>
      <c r="F157" s="373"/>
      <c r="G157" s="347">
        <v>11.214499999999999</v>
      </c>
      <c r="H157" s="374"/>
      <c r="I157" s="348">
        <v>0.83</v>
      </c>
      <c r="J157" s="348">
        <v>7.4104900000000002</v>
      </c>
      <c r="K157" s="348">
        <v>0.76</v>
      </c>
      <c r="L157" s="348">
        <v>0.82</v>
      </c>
      <c r="M157" s="362"/>
      <c r="N157" s="350">
        <v>20.1904</v>
      </c>
      <c r="O157" s="348">
        <v>-0.1085</v>
      </c>
      <c r="P157" s="348">
        <v>3.5825999999999998</v>
      </c>
      <c r="Q157" s="348">
        <v>2.3967000000000001</v>
      </c>
      <c r="R157" s="348">
        <v>7.4992000000000001</v>
      </c>
      <c r="S157" s="348">
        <v>5.7796000000000003</v>
      </c>
      <c r="T157" s="348">
        <v>6.4082999999999997</v>
      </c>
      <c r="U157" s="354">
        <v>5.9095000000000004</v>
      </c>
      <c r="V157" s="348">
        <v>6.1597</v>
      </c>
      <c r="W157" s="348" t="s">
        <v>430</v>
      </c>
      <c r="X157" s="348" t="s">
        <v>430</v>
      </c>
      <c r="Y157" s="375" t="s">
        <v>430</v>
      </c>
      <c r="Z157" s="348" t="s">
        <v>430</v>
      </c>
      <c r="AA157" s="348">
        <v>4.7904</v>
      </c>
      <c r="AB157" s="348">
        <v>7.0854999999999997</v>
      </c>
      <c r="AC157" s="348">
        <v>5.9687999999999999</v>
      </c>
      <c r="AD157" s="348">
        <v>6.0518999999999998</v>
      </c>
      <c r="AE157" s="348">
        <v>4.7904</v>
      </c>
      <c r="AF157" s="348">
        <v>7.4531999999999998</v>
      </c>
      <c r="AG157" s="569"/>
      <c r="AH157" s="346">
        <v>51</v>
      </c>
      <c r="AI157" s="346">
        <v>88</v>
      </c>
      <c r="AJ157" s="346">
        <v>93</v>
      </c>
      <c r="AK157" s="346">
        <v>90</v>
      </c>
      <c r="AL157" s="346">
        <v>98</v>
      </c>
      <c r="AM157" s="346">
        <v>112</v>
      </c>
      <c r="AN157" s="346">
        <v>51</v>
      </c>
      <c r="AO157" s="572">
        <v>34</v>
      </c>
      <c r="AP157" s="346">
        <v>15</v>
      </c>
      <c r="AQ157" s="346" t="s">
        <v>430</v>
      </c>
      <c r="AR157" s="346" t="s">
        <v>430</v>
      </c>
      <c r="AS157" s="346" t="s">
        <v>430</v>
      </c>
      <c r="AT157" s="346" t="s">
        <v>430</v>
      </c>
      <c r="AU157" s="346">
        <v>76</v>
      </c>
      <c r="AV157" s="346">
        <v>88</v>
      </c>
      <c r="AW157" s="346">
        <v>57</v>
      </c>
      <c r="AX157" s="346">
        <v>55</v>
      </c>
      <c r="AY157" s="346">
        <v>76</v>
      </c>
      <c r="AZ157" s="584"/>
      <c r="BA157" s="467" t="s">
        <v>430</v>
      </c>
      <c r="BB157" s="348">
        <v>93.76</v>
      </c>
      <c r="BC157" s="348" t="s">
        <v>430</v>
      </c>
      <c r="BD157" s="348" t="s">
        <v>430</v>
      </c>
      <c r="BE157" s="375" t="s">
        <v>430</v>
      </c>
      <c r="BF157" s="375">
        <v>6.24</v>
      </c>
      <c r="BG157" s="374"/>
      <c r="BH157" s="594">
        <v>6.24</v>
      </c>
      <c r="BI157" s="348" t="s">
        <v>430</v>
      </c>
      <c r="BJ157" s="348" t="s">
        <v>430</v>
      </c>
      <c r="BK157" s="348">
        <v>93.76</v>
      </c>
      <c r="BL157" s="348" t="s">
        <v>430</v>
      </c>
      <c r="BM157" s="375" t="s">
        <v>430</v>
      </c>
      <c r="BN157" s="375" t="s">
        <v>430</v>
      </c>
      <c r="BO157" s="375" t="s">
        <v>430</v>
      </c>
      <c r="BP157" s="375" t="s">
        <v>430</v>
      </c>
      <c r="BQ157" s="375" t="s">
        <v>430</v>
      </c>
      <c r="BR157" s="374"/>
      <c r="BS157" s="468">
        <v>11.722261903671599</v>
      </c>
      <c r="BT157" s="348">
        <v>62.492292453700898</v>
      </c>
      <c r="BU157" s="374"/>
      <c r="BV157" s="430" t="s">
        <v>554</v>
      </c>
    </row>
    <row r="158" spans="1:74" s="428" customFormat="1" x14ac:dyDescent="0.25">
      <c r="A158" s="345" t="s">
        <v>8355</v>
      </c>
      <c r="B158" s="373"/>
      <c r="C158" s="719">
        <v>45448</v>
      </c>
      <c r="D158" s="373"/>
      <c r="E158" s="346">
        <v>12.7997</v>
      </c>
      <c r="F158" s="373"/>
      <c r="G158" s="347">
        <v>11.6159</v>
      </c>
      <c r="H158" s="374"/>
      <c r="I158" s="904">
        <v>1.01</v>
      </c>
      <c r="J158" s="904">
        <v>6.12</v>
      </c>
      <c r="K158" s="904">
        <v>0.93</v>
      </c>
      <c r="L158" s="904">
        <v>0.96</v>
      </c>
      <c r="M158" s="362"/>
      <c r="N158" s="350">
        <v>16.032499999999999</v>
      </c>
      <c r="O158" s="348">
        <v>4.6104000000000003</v>
      </c>
      <c r="P158" s="348">
        <v>4.3129</v>
      </c>
      <c r="Q158" s="348">
        <v>4.9020999999999999</v>
      </c>
      <c r="R158" s="348">
        <v>6.5076000000000001</v>
      </c>
      <c r="S158" s="348">
        <v>5.7546999999999997</v>
      </c>
      <c r="T158" s="348">
        <v>5.3426</v>
      </c>
      <c r="U158" s="354">
        <v>5.2587999999999999</v>
      </c>
      <c r="V158" s="348">
        <v>5.4112999999999998</v>
      </c>
      <c r="W158" s="348">
        <v>7.1574</v>
      </c>
      <c r="X158" s="348" t="s">
        <v>430</v>
      </c>
      <c r="Y158" s="375" t="s">
        <v>430</v>
      </c>
      <c r="Z158" s="348" t="s">
        <v>430</v>
      </c>
      <c r="AA158" s="348">
        <v>3.5011000000000001</v>
      </c>
      <c r="AB158" s="348">
        <v>5.5965999999999996</v>
      </c>
      <c r="AC158" s="348">
        <v>5.2521000000000004</v>
      </c>
      <c r="AD158" s="348">
        <v>5.4367999999999999</v>
      </c>
      <c r="AE158" s="348">
        <v>3.5011000000000001</v>
      </c>
      <c r="AF158" s="348">
        <v>7.3487</v>
      </c>
      <c r="AG158" s="569"/>
      <c r="AH158" s="346">
        <v>73</v>
      </c>
      <c r="AI158" s="346">
        <v>49</v>
      </c>
      <c r="AJ158" s="346">
        <v>77</v>
      </c>
      <c r="AK158" s="346">
        <v>63</v>
      </c>
      <c r="AL158" s="346">
        <v>123</v>
      </c>
      <c r="AM158" s="346">
        <v>114</v>
      </c>
      <c r="AN158" s="346">
        <v>120</v>
      </c>
      <c r="AO158" s="572">
        <v>108</v>
      </c>
      <c r="AP158" s="346">
        <v>73</v>
      </c>
      <c r="AQ158" s="346">
        <v>79</v>
      </c>
      <c r="AR158" s="346" t="s">
        <v>430</v>
      </c>
      <c r="AS158" s="346" t="s">
        <v>430</v>
      </c>
      <c r="AT158" s="346" t="s">
        <v>430</v>
      </c>
      <c r="AU158" s="346">
        <v>114</v>
      </c>
      <c r="AV158" s="346">
        <v>130</v>
      </c>
      <c r="AW158" s="346">
        <v>110</v>
      </c>
      <c r="AX158" s="346">
        <v>117</v>
      </c>
      <c r="AY158" s="346">
        <v>114</v>
      </c>
      <c r="AZ158" s="584"/>
      <c r="BA158" s="467">
        <v>91.03</v>
      </c>
      <c r="BB158" s="348" t="s">
        <v>430</v>
      </c>
      <c r="BC158" s="348" t="s">
        <v>430</v>
      </c>
      <c r="BD158" s="348" t="s">
        <v>430</v>
      </c>
      <c r="BE158" s="375" t="s">
        <v>430</v>
      </c>
      <c r="BF158" s="375">
        <v>8.9700000000000006</v>
      </c>
      <c r="BG158" s="374"/>
      <c r="BH158" s="594">
        <v>8.9700000000000006</v>
      </c>
      <c r="BI158" s="348" t="s">
        <v>430</v>
      </c>
      <c r="BJ158" s="348" t="s">
        <v>430</v>
      </c>
      <c r="BK158" s="348" t="s">
        <v>430</v>
      </c>
      <c r="BL158" s="348" t="s">
        <v>430</v>
      </c>
      <c r="BM158" s="375">
        <v>91.03</v>
      </c>
      <c r="BN158" s="375" t="s">
        <v>430</v>
      </c>
      <c r="BO158" s="375" t="s">
        <v>430</v>
      </c>
      <c r="BP158" s="375" t="s">
        <v>430</v>
      </c>
      <c r="BQ158" s="375" t="s">
        <v>430</v>
      </c>
      <c r="BR158" s="374"/>
      <c r="BS158" s="468" t="s">
        <v>430</v>
      </c>
      <c r="BT158" s="348" t="s">
        <v>430</v>
      </c>
      <c r="BU158" s="374"/>
      <c r="BV158" s="430" t="s">
        <v>554</v>
      </c>
    </row>
    <row r="159" spans="1:74" s="428" customFormat="1" x14ac:dyDescent="0.25">
      <c r="A159" s="345" t="s">
        <v>8356</v>
      </c>
      <c r="B159" s="373"/>
      <c r="C159" s="719">
        <v>45609</v>
      </c>
      <c r="D159" s="373"/>
      <c r="E159" s="346">
        <v>10.1823</v>
      </c>
      <c r="F159" s="373"/>
      <c r="G159" s="347">
        <v>11.305300000000001</v>
      </c>
      <c r="H159" s="374"/>
      <c r="I159" s="904">
        <v>1.08</v>
      </c>
      <c r="J159" s="904">
        <v>7.99</v>
      </c>
      <c r="K159" s="904">
        <v>0.95</v>
      </c>
      <c r="L159" s="904">
        <v>1.03</v>
      </c>
      <c r="M159" s="362"/>
      <c r="N159" s="350">
        <v>12.918900000000001</v>
      </c>
      <c r="O159" s="348">
        <v>1.7221</v>
      </c>
      <c r="P159" s="348">
        <v>4.8936000000000002</v>
      </c>
      <c r="Q159" s="348">
        <v>2.7703000000000002</v>
      </c>
      <c r="R159" s="348">
        <v>7.9618000000000002</v>
      </c>
      <c r="S159" s="348">
        <v>6.4748999999999999</v>
      </c>
      <c r="T159" s="348">
        <v>6.6174999999999997</v>
      </c>
      <c r="U159" s="354">
        <v>5.8998999999999997</v>
      </c>
      <c r="V159" s="348">
        <v>6.1510999999999996</v>
      </c>
      <c r="W159" s="348" t="s">
        <v>430</v>
      </c>
      <c r="X159" s="348" t="s">
        <v>430</v>
      </c>
      <c r="Y159" s="375" t="s">
        <v>430</v>
      </c>
      <c r="Z159" s="348" t="s">
        <v>430</v>
      </c>
      <c r="AA159" s="348">
        <v>5.1368999999999998</v>
      </c>
      <c r="AB159" s="348">
        <v>7.7045000000000003</v>
      </c>
      <c r="AC159" s="348">
        <v>5.9804000000000004</v>
      </c>
      <c r="AD159" s="348">
        <v>6.1101999999999999</v>
      </c>
      <c r="AE159" s="348">
        <v>5.1368999999999998</v>
      </c>
      <c r="AF159" s="348">
        <v>7.6173000000000002</v>
      </c>
      <c r="AG159" s="569"/>
      <c r="AH159" s="346">
        <v>85</v>
      </c>
      <c r="AI159" s="346">
        <v>73</v>
      </c>
      <c r="AJ159" s="346">
        <v>66</v>
      </c>
      <c r="AK159" s="346">
        <v>84</v>
      </c>
      <c r="AL159" s="346">
        <v>72</v>
      </c>
      <c r="AM159" s="346">
        <v>83</v>
      </c>
      <c r="AN159" s="346">
        <v>40</v>
      </c>
      <c r="AO159" s="572">
        <v>35</v>
      </c>
      <c r="AP159" s="346">
        <v>16</v>
      </c>
      <c r="AQ159" s="346" t="s">
        <v>430</v>
      </c>
      <c r="AR159" s="346" t="s">
        <v>430</v>
      </c>
      <c r="AS159" s="346" t="s">
        <v>430</v>
      </c>
      <c r="AT159" s="346" t="s">
        <v>430</v>
      </c>
      <c r="AU159" s="346">
        <v>64</v>
      </c>
      <c r="AV159" s="346">
        <v>60</v>
      </c>
      <c r="AW159" s="346">
        <v>55</v>
      </c>
      <c r="AX159" s="346">
        <v>51</v>
      </c>
      <c r="AY159" s="346">
        <v>64</v>
      </c>
      <c r="AZ159" s="584"/>
      <c r="BA159" s="467" t="s">
        <v>430</v>
      </c>
      <c r="BB159" s="348">
        <v>93.99</v>
      </c>
      <c r="BC159" s="348" t="s">
        <v>430</v>
      </c>
      <c r="BD159" s="348" t="s">
        <v>430</v>
      </c>
      <c r="BE159" s="375" t="s">
        <v>430</v>
      </c>
      <c r="BF159" s="375">
        <v>6.01</v>
      </c>
      <c r="BG159" s="374"/>
      <c r="BH159" s="594">
        <v>6.01</v>
      </c>
      <c r="BI159" s="348" t="s">
        <v>430</v>
      </c>
      <c r="BJ159" s="348" t="s">
        <v>430</v>
      </c>
      <c r="BK159" s="348">
        <v>93.99</v>
      </c>
      <c r="BL159" s="348" t="s">
        <v>430</v>
      </c>
      <c r="BM159" s="375" t="s">
        <v>430</v>
      </c>
      <c r="BN159" s="375" t="s">
        <v>430</v>
      </c>
      <c r="BO159" s="375" t="s">
        <v>430</v>
      </c>
      <c r="BP159" s="375" t="s">
        <v>430</v>
      </c>
      <c r="BQ159" s="375" t="s">
        <v>430</v>
      </c>
      <c r="BR159" s="374"/>
      <c r="BS159" s="468">
        <v>19.722882886055402</v>
      </c>
      <c r="BT159" s="348">
        <v>29.654886554069002</v>
      </c>
      <c r="BU159" s="374"/>
      <c r="BV159" s="430" t="s">
        <v>554</v>
      </c>
    </row>
    <row r="160" spans="1:74" s="428" customFormat="1" x14ac:dyDescent="0.25">
      <c r="A160" s="345" t="s">
        <v>8357</v>
      </c>
      <c r="B160" s="373"/>
      <c r="C160" s="719">
        <v>45618</v>
      </c>
      <c r="D160" s="373"/>
      <c r="E160" s="346">
        <v>8.2942999999999998</v>
      </c>
      <c r="F160" s="373"/>
      <c r="G160" s="347">
        <v>11.261900000000001</v>
      </c>
      <c r="H160" s="374"/>
      <c r="I160" s="348">
        <v>1.04</v>
      </c>
      <c r="J160" s="348">
        <v>7.3093399999999997</v>
      </c>
      <c r="K160" s="348">
        <v>0.91</v>
      </c>
      <c r="L160" s="348">
        <v>0.98</v>
      </c>
      <c r="M160" s="362"/>
      <c r="N160" s="350">
        <v>8.1043000000000003</v>
      </c>
      <c r="O160" s="348">
        <v>-2.4843000000000002</v>
      </c>
      <c r="P160" s="348">
        <v>2.8258000000000001</v>
      </c>
      <c r="Q160" s="348">
        <v>1.4360999999999999</v>
      </c>
      <c r="R160" s="348">
        <v>7.1176000000000004</v>
      </c>
      <c r="S160" s="348">
        <v>5.9565999999999999</v>
      </c>
      <c r="T160" s="348">
        <v>6.2908999999999997</v>
      </c>
      <c r="U160" s="354">
        <v>5.5956000000000001</v>
      </c>
      <c r="V160" s="348">
        <v>5.8667999999999996</v>
      </c>
      <c r="W160" s="348" t="s">
        <v>430</v>
      </c>
      <c r="X160" s="348" t="s">
        <v>430</v>
      </c>
      <c r="Y160" s="375" t="s">
        <v>430</v>
      </c>
      <c r="Z160" s="348" t="s">
        <v>430</v>
      </c>
      <c r="AA160" s="348">
        <v>3.9567999999999999</v>
      </c>
      <c r="AB160" s="348">
        <v>7.3803999999999998</v>
      </c>
      <c r="AC160" s="348">
        <v>5.6314000000000002</v>
      </c>
      <c r="AD160" s="348">
        <v>5.8310000000000004</v>
      </c>
      <c r="AE160" s="348">
        <v>3.9567999999999999</v>
      </c>
      <c r="AF160" s="348">
        <v>7.4843000000000002</v>
      </c>
      <c r="AG160" s="569"/>
      <c r="AH160" s="346">
        <v>102</v>
      </c>
      <c r="AI160" s="346">
        <v>106</v>
      </c>
      <c r="AJ160" s="346">
        <v>109</v>
      </c>
      <c r="AK160" s="346">
        <v>106</v>
      </c>
      <c r="AL160" s="346">
        <v>110</v>
      </c>
      <c r="AM160" s="346">
        <v>101</v>
      </c>
      <c r="AN160" s="346">
        <v>57</v>
      </c>
      <c r="AO160" s="572">
        <v>67</v>
      </c>
      <c r="AP160" s="346">
        <v>35</v>
      </c>
      <c r="AQ160" s="346" t="s">
        <v>430</v>
      </c>
      <c r="AR160" s="346" t="s">
        <v>430</v>
      </c>
      <c r="AS160" s="346" t="s">
        <v>430</v>
      </c>
      <c r="AT160" s="346" t="s">
        <v>430</v>
      </c>
      <c r="AU160" s="346">
        <v>103</v>
      </c>
      <c r="AV160" s="346">
        <v>75</v>
      </c>
      <c r="AW160" s="346">
        <v>80</v>
      </c>
      <c r="AX160" s="346">
        <v>85</v>
      </c>
      <c r="AY160" s="346">
        <v>103</v>
      </c>
      <c r="AZ160" s="584"/>
      <c r="BA160" s="467" t="s">
        <v>430</v>
      </c>
      <c r="BB160" s="348">
        <v>93.95</v>
      </c>
      <c r="BC160" s="348" t="s">
        <v>430</v>
      </c>
      <c r="BD160" s="348" t="s">
        <v>430</v>
      </c>
      <c r="BE160" s="375" t="s">
        <v>430</v>
      </c>
      <c r="BF160" s="375">
        <v>6.05</v>
      </c>
      <c r="BG160" s="374"/>
      <c r="BH160" s="594">
        <v>6.05</v>
      </c>
      <c r="BI160" s="348" t="s">
        <v>430</v>
      </c>
      <c r="BJ160" s="348" t="s">
        <v>430</v>
      </c>
      <c r="BK160" s="348">
        <v>93.95</v>
      </c>
      <c r="BL160" s="348" t="s">
        <v>430</v>
      </c>
      <c r="BM160" s="375" t="s">
        <v>430</v>
      </c>
      <c r="BN160" s="375" t="s">
        <v>430</v>
      </c>
      <c r="BO160" s="375" t="s">
        <v>430</v>
      </c>
      <c r="BP160" s="375" t="s">
        <v>430</v>
      </c>
      <c r="BQ160" s="375" t="s">
        <v>430</v>
      </c>
      <c r="BR160" s="374"/>
      <c r="BS160" s="468">
        <v>12.1284306973113</v>
      </c>
      <c r="BT160" s="348">
        <v>24.209714050308499</v>
      </c>
      <c r="BU160" s="374"/>
      <c r="BV160" s="430" t="s">
        <v>554</v>
      </c>
    </row>
    <row r="161" spans="1:74" s="428" customFormat="1" x14ac:dyDescent="0.25">
      <c r="A161" s="345" t="s">
        <v>8358</v>
      </c>
      <c r="B161" s="373"/>
      <c r="C161" s="719">
        <v>45372</v>
      </c>
      <c r="D161" s="373"/>
      <c r="E161" s="889">
        <v>8.09</v>
      </c>
      <c r="F161" s="373"/>
      <c r="G161" s="347" t="s">
        <v>430</v>
      </c>
      <c r="H161" s="374"/>
      <c r="I161" s="348" t="s">
        <v>430</v>
      </c>
      <c r="J161" s="348" t="s">
        <v>430</v>
      </c>
      <c r="K161" s="348" t="s">
        <v>430</v>
      </c>
      <c r="L161" s="348" t="s">
        <v>430</v>
      </c>
      <c r="M161" s="362"/>
      <c r="N161" s="350" t="s">
        <v>430</v>
      </c>
      <c r="O161" s="348" t="s">
        <v>430</v>
      </c>
      <c r="P161" s="348" t="s">
        <v>430</v>
      </c>
      <c r="Q161" s="348" t="s">
        <v>430</v>
      </c>
      <c r="R161" s="348" t="s">
        <v>430</v>
      </c>
      <c r="S161" s="348" t="s">
        <v>430</v>
      </c>
      <c r="T161" s="348" t="s">
        <v>430</v>
      </c>
      <c r="U161" s="354" t="s">
        <v>430</v>
      </c>
      <c r="V161" s="348" t="s">
        <v>430</v>
      </c>
      <c r="W161" s="348" t="s">
        <v>430</v>
      </c>
      <c r="X161" s="348" t="s">
        <v>430</v>
      </c>
      <c r="Y161" s="375" t="s">
        <v>430</v>
      </c>
      <c r="Z161" s="348" t="s">
        <v>430</v>
      </c>
      <c r="AA161" s="348" t="s">
        <v>430</v>
      </c>
      <c r="AB161" s="348" t="s">
        <v>430</v>
      </c>
      <c r="AC161" s="348" t="s">
        <v>430</v>
      </c>
      <c r="AD161" s="348" t="s">
        <v>430</v>
      </c>
      <c r="AE161" s="348" t="s">
        <v>430</v>
      </c>
      <c r="AF161" s="348" t="s">
        <v>430</v>
      </c>
      <c r="AG161" s="569"/>
      <c r="AH161" s="346" t="s">
        <v>430</v>
      </c>
      <c r="AI161" s="346" t="s">
        <v>430</v>
      </c>
      <c r="AJ161" s="346" t="s">
        <v>430</v>
      </c>
      <c r="AK161" s="346" t="s">
        <v>430</v>
      </c>
      <c r="AL161" s="346" t="s">
        <v>430</v>
      </c>
      <c r="AM161" s="346" t="s">
        <v>430</v>
      </c>
      <c r="AN161" s="346" t="s">
        <v>430</v>
      </c>
      <c r="AO161" s="572" t="s">
        <v>430</v>
      </c>
      <c r="AP161" s="346" t="s">
        <v>430</v>
      </c>
      <c r="AQ161" s="346" t="s">
        <v>430</v>
      </c>
      <c r="AR161" s="346" t="s">
        <v>430</v>
      </c>
      <c r="AS161" s="346" t="s">
        <v>430</v>
      </c>
      <c r="AT161" s="346" t="s">
        <v>430</v>
      </c>
      <c r="AU161" s="346" t="s">
        <v>430</v>
      </c>
      <c r="AV161" s="346" t="s">
        <v>430</v>
      </c>
      <c r="AW161" s="346" t="s">
        <v>430</v>
      </c>
      <c r="AX161" s="346" t="s">
        <v>430</v>
      </c>
      <c r="AY161" s="346" t="s">
        <v>430</v>
      </c>
      <c r="AZ161" s="584"/>
      <c r="BA161" s="467" t="s">
        <v>430</v>
      </c>
      <c r="BB161" s="348" t="s">
        <v>430</v>
      </c>
      <c r="BC161" s="348" t="s">
        <v>430</v>
      </c>
      <c r="BD161" s="348" t="s">
        <v>430</v>
      </c>
      <c r="BE161" s="375" t="s">
        <v>430</v>
      </c>
      <c r="BF161" s="375" t="s">
        <v>430</v>
      </c>
      <c r="BG161" s="374"/>
      <c r="BH161" s="594" t="s">
        <v>430</v>
      </c>
      <c r="BI161" s="348" t="s">
        <v>430</v>
      </c>
      <c r="BJ161" s="348" t="s">
        <v>430</v>
      </c>
      <c r="BK161" s="348" t="s">
        <v>430</v>
      </c>
      <c r="BL161" s="348" t="s">
        <v>430</v>
      </c>
      <c r="BM161" s="375" t="s">
        <v>430</v>
      </c>
      <c r="BN161" s="375" t="s">
        <v>430</v>
      </c>
      <c r="BO161" s="375" t="s">
        <v>430</v>
      </c>
      <c r="BP161" s="375" t="s">
        <v>430</v>
      </c>
      <c r="BQ161" s="375" t="s">
        <v>430</v>
      </c>
      <c r="BR161" s="374"/>
      <c r="BS161" s="468" t="s">
        <v>430</v>
      </c>
      <c r="BT161" s="348" t="s">
        <v>430</v>
      </c>
      <c r="BU161" s="374"/>
      <c r="BV161" s="430" t="s">
        <v>554</v>
      </c>
    </row>
    <row r="162" spans="1:74" s="428" customFormat="1" x14ac:dyDescent="0.25">
      <c r="A162" s="345" t="s">
        <v>8359</v>
      </c>
      <c r="B162" s="373"/>
      <c r="C162" s="719">
        <v>45726</v>
      </c>
      <c r="D162" s="373"/>
      <c r="E162" s="346">
        <v>0.35499999999999998</v>
      </c>
      <c r="F162" s="373"/>
      <c r="G162" s="347">
        <v>10.9643</v>
      </c>
      <c r="H162" s="374"/>
      <c r="I162" s="348">
        <v>3.38</v>
      </c>
      <c r="J162" s="348">
        <v>6.38</v>
      </c>
      <c r="K162" s="348">
        <v>2.96</v>
      </c>
      <c r="L162" s="348">
        <v>3.06</v>
      </c>
      <c r="M162" s="362"/>
      <c r="N162" s="350">
        <v>18.651800000000001</v>
      </c>
      <c r="O162" s="348">
        <v>-1.6642999999999999</v>
      </c>
      <c r="P162" s="348">
        <v>5.4748000000000001</v>
      </c>
      <c r="Q162" s="348">
        <v>5.7194000000000003</v>
      </c>
      <c r="R162" s="348">
        <v>4.3543000000000003</v>
      </c>
      <c r="S162" s="348">
        <v>6.6115000000000004</v>
      </c>
      <c r="T162" s="348">
        <v>5.4417999999999997</v>
      </c>
      <c r="U162" s="354">
        <v>5.0334000000000003</v>
      </c>
      <c r="V162" s="348">
        <v>4.6700999999999997</v>
      </c>
      <c r="W162" s="348" t="s">
        <v>430</v>
      </c>
      <c r="X162" s="348" t="s">
        <v>430</v>
      </c>
      <c r="Y162" s="375" t="s">
        <v>430</v>
      </c>
      <c r="Z162" s="348" t="s">
        <v>430</v>
      </c>
      <c r="AA162" s="348">
        <v>2.3117999999999999</v>
      </c>
      <c r="AB162" s="348">
        <v>8.6516000000000002</v>
      </c>
      <c r="AC162" s="348">
        <v>5.5163000000000002</v>
      </c>
      <c r="AD162" s="348">
        <v>5.2853000000000003</v>
      </c>
      <c r="AE162" s="348">
        <v>2.3117999999999999</v>
      </c>
      <c r="AF162" s="348">
        <v>7.0533999999999999</v>
      </c>
      <c r="AG162" s="569"/>
      <c r="AH162" s="346">
        <v>56</v>
      </c>
      <c r="AI162" s="346">
        <v>100</v>
      </c>
      <c r="AJ162" s="346">
        <v>55</v>
      </c>
      <c r="AK162" s="346">
        <v>42</v>
      </c>
      <c r="AL162" s="346">
        <v>138</v>
      </c>
      <c r="AM162" s="346">
        <v>71</v>
      </c>
      <c r="AN162" s="346">
        <v>117</v>
      </c>
      <c r="AO162" s="572">
        <v>117</v>
      </c>
      <c r="AP162" s="346">
        <v>108</v>
      </c>
      <c r="AQ162" s="346" t="s">
        <v>430</v>
      </c>
      <c r="AR162" s="346" t="s">
        <v>430</v>
      </c>
      <c r="AS162" s="346" t="s">
        <v>430</v>
      </c>
      <c r="AT162" s="346" t="s">
        <v>430</v>
      </c>
      <c r="AU162" s="346">
        <v>129</v>
      </c>
      <c r="AV162" s="346">
        <v>35</v>
      </c>
      <c r="AW162" s="346">
        <v>89</v>
      </c>
      <c r="AX162" s="346">
        <v>120</v>
      </c>
      <c r="AY162" s="346">
        <v>129</v>
      </c>
      <c r="AZ162" s="584"/>
      <c r="BA162" s="467">
        <v>96.79</v>
      </c>
      <c r="BB162" s="348" t="s">
        <v>430</v>
      </c>
      <c r="BC162" s="348" t="s">
        <v>430</v>
      </c>
      <c r="BD162" s="348" t="s">
        <v>430</v>
      </c>
      <c r="BE162" s="375" t="s">
        <v>430</v>
      </c>
      <c r="BF162" s="375">
        <v>3.21</v>
      </c>
      <c r="BG162" s="374"/>
      <c r="BH162" s="594">
        <v>3.16</v>
      </c>
      <c r="BI162" s="348" t="s">
        <v>430</v>
      </c>
      <c r="BJ162" s="348" t="s">
        <v>430</v>
      </c>
      <c r="BK162" s="348" t="s">
        <v>430</v>
      </c>
      <c r="BL162" s="348" t="s">
        <v>430</v>
      </c>
      <c r="BM162" s="375">
        <v>96.79</v>
      </c>
      <c r="BN162" s="375" t="s">
        <v>430</v>
      </c>
      <c r="BO162" s="375" t="s">
        <v>430</v>
      </c>
      <c r="BP162" s="375" t="s">
        <v>430</v>
      </c>
      <c r="BQ162" s="375" t="s">
        <v>430</v>
      </c>
      <c r="BR162" s="374"/>
      <c r="BS162" s="468" t="s">
        <v>430</v>
      </c>
      <c r="BT162" s="348" t="s">
        <v>430</v>
      </c>
      <c r="BU162" s="374"/>
      <c r="BV162" s="430" t="s">
        <v>554</v>
      </c>
    </row>
    <row r="163" spans="1:74" s="428" customFormat="1" x14ac:dyDescent="0.25">
      <c r="A163" s="345" t="s">
        <v>8360</v>
      </c>
      <c r="B163" s="373"/>
      <c r="C163" s="719" t="s">
        <v>430</v>
      </c>
      <c r="D163" s="373"/>
      <c r="E163" s="346" t="s">
        <v>430</v>
      </c>
      <c r="F163" s="373"/>
      <c r="G163" s="347" t="s">
        <v>430</v>
      </c>
      <c r="H163" s="374"/>
      <c r="I163" s="348" t="s">
        <v>430</v>
      </c>
      <c r="J163" s="348" t="s">
        <v>430</v>
      </c>
      <c r="K163" s="348" t="s">
        <v>430</v>
      </c>
      <c r="L163" s="348" t="s">
        <v>430</v>
      </c>
      <c r="M163" s="362"/>
      <c r="N163" s="350" t="s">
        <v>430</v>
      </c>
      <c r="O163" s="348" t="s">
        <v>430</v>
      </c>
      <c r="P163" s="348" t="s">
        <v>430</v>
      </c>
      <c r="Q163" s="348" t="s">
        <v>430</v>
      </c>
      <c r="R163" s="348" t="s">
        <v>430</v>
      </c>
      <c r="S163" s="348" t="s">
        <v>430</v>
      </c>
      <c r="T163" s="348" t="s">
        <v>430</v>
      </c>
      <c r="U163" s="354" t="s">
        <v>430</v>
      </c>
      <c r="V163" s="348" t="s">
        <v>430</v>
      </c>
      <c r="W163" s="348" t="s">
        <v>430</v>
      </c>
      <c r="X163" s="348" t="s">
        <v>430</v>
      </c>
      <c r="Y163" s="375" t="s">
        <v>430</v>
      </c>
      <c r="Z163" s="348" t="s">
        <v>430</v>
      </c>
      <c r="AA163" s="348" t="s">
        <v>430</v>
      </c>
      <c r="AB163" s="348" t="s">
        <v>430</v>
      </c>
      <c r="AC163" s="348" t="s">
        <v>430</v>
      </c>
      <c r="AD163" s="348" t="s">
        <v>430</v>
      </c>
      <c r="AE163" s="348" t="s">
        <v>430</v>
      </c>
      <c r="AF163" s="348" t="s">
        <v>430</v>
      </c>
      <c r="AG163" s="569"/>
      <c r="AH163" s="346" t="s">
        <v>430</v>
      </c>
      <c r="AI163" s="346" t="s">
        <v>430</v>
      </c>
      <c r="AJ163" s="346" t="s">
        <v>430</v>
      </c>
      <c r="AK163" s="346" t="s">
        <v>430</v>
      </c>
      <c r="AL163" s="346" t="s">
        <v>430</v>
      </c>
      <c r="AM163" s="346" t="s">
        <v>430</v>
      </c>
      <c r="AN163" s="346" t="s">
        <v>430</v>
      </c>
      <c r="AO163" s="572" t="s">
        <v>430</v>
      </c>
      <c r="AP163" s="346" t="s">
        <v>430</v>
      </c>
      <c r="AQ163" s="346" t="s">
        <v>430</v>
      </c>
      <c r="AR163" s="346" t="s">
        <v>430</v>
      </c>
      <c r="AS163" s="346" t="s">
        <v>430</v>
      </c>
      <c r="AT163" s="346" t="s">
        <v>430</v>
      </c>
      <c r="AU163" s="346" t="s">
        <v>430</v>
      </c>
      <c r="AV163" s="346" t="s">
        <v>430</v>
      </c>
      <c r="AW163" s="346" t="s">
        <v>430</v>
      </c>
      <c r="AX163" s="346" t="s">
        <v>430</v>
      </c>
      <c r="AY163" s="346" t="s">
        <v>430</v>
      </c>
      <c r="AZ163" s="584"/>
      <c r="BA163" s="467" t="s">
        <v>430</v>
      </c>
      <c r="BB163" s="348" t="s">
        <v>430</v>
      </c>
      <c r="BC163" s="348" t="s">
        <v>430</v>
      </c>
      <c r="BD163" s="348" t="s">
        <v>430</v>
      </c>
      <c r="BE163" s="375" t="s">
        <v>430</v>
      </c>
      <c r="BF163" s="375" t="s">
        <v>430</v>
      </c>
      <c r="BG163" s="374"/>
      <c r="BH163" s="594" t="s">
        <v>430</v>
      </c>
      <c r="BI163" s="348" t="s">
        <v>430</v>
      </c>
      <c r="BJ163" s="348" t="s">
        <v>430</v>
      </c>
      <c r="BK163" s="348" t="s">
        <v>430</v>
      </c>
      <c r="BL163" s="348" t="s">
        <v>430</v>
      </c>
      <c r="BM163" s="375" t="s">
        <v>430</v>
      </c>
      <c r="BN163" s="375" t="s">
        <v>430</v>
      </c>
      <c r="BO163" s="375" t="s">
        <v>430</v>
      </c>
      <c r="BP163" s="375" t="s">
        <v>430</v>
      </c>
      <c r="BQ163" s="375" t="s">
        <v>430</v>
      </c>
      <c r="BR163" s="374"/>
      <c r="BS163" s="468" t="s">
        <v>430</v>
      </c>
      <c r="BT163" s="348" t="s">
        <v>430</v>
      </c>
      <c r="BU163" s="374"/>
      <c r="BV163" s="430" t="s">
        <v>554</v>
      </c>
    </row>
    <row r="164" spans="1:74" s="428" customFormat="1" x14ac:dyDescent="0.25">
      <c r="A164" s="345" t="s">
        <v>8361</v>
      </c>
      <c r="B164" s="373"/>
      <c r="C164" s="719" t="s">
        <v>430</v>
      </c>
      <c r="D164" s="373"/>
      <c r="E164" s="346" t="s">
        <v>430</v>
      </c>
      <c r="F164" s="373"/>
      <c r="G164" s="347" t="s">
        <v>430</v>
      </c>
      <c r="H164" s="374"/>
      <c r="I164" s="348" t="s">
        <v>430</v>
      </c>
      <c r="J164" s="348" t="s">
        <v>430</v>
      </c>
      <c r="K164" s="348" t="s">
        <v>430</v>
      </c>
      <c r="L164" s="348" t="s">
        <v>430</v>
      </c>
      <c r="M164" s="362"/>
      <c r="N164" s="350" t="s">
        <v>430</v>
      </c>
      <c r="O164" s="348" t="s">
        <v>430</v>
      </c>
      <c r="P164" s="348" t="s">
        <v>430</v>
      </c>
      <c r="Q164" s="348" t="s">
        <v>430</v>
      </c>
      <c r="R164" s="348" t="s">
        <v>430</v>
      </c>
      <c r="S164" s="348" t="s">
        <v>430</v>
      </c>
      <c r="T164" s="348" t="s">
        <v>430</v>
      </c>
      <c r="U164" s="354" t="s">
        <v>430</v>
      </c>
      <c r="V164" s="348" t="s">
        <v>430</v>
      </c>
      <c r="W164" s="348" t="s">
        <v>430</v>
      </c>
      <c r="X164" s="348" t="s">
        <v>430</v>
      </c>
      <c r="Y164" s="375" t="s">
        <v>430</v>
      </c>
      <c r="Z164" s="348" t="s">
        <v>430</v>
      </c>
      <c r="AA164" s="348" t="s">
        <v>430</v>
      </c>
      <c r="AB164" s="348" t="s">
        <v>430</v>
      </c>
      <c r="AC164" s="348" t="s">
        <v>430</v>
      </c>
      <c r="AD164" s="348" t="s">
        <v>430</v>
      </c>
      <c r="AE164" s="348" t="s">
        <v>430</v>
      </c>
      <c r="AF164" s="348" t="s">
        <v>430</v>
      </c>
      <c r="AG164" s="569"/>
      <c r="AH164" s="346" t="s">
        <v>430</v>
      </c>
      <c r="AI164" s="346" t="s">
        <v>430</v>
      </c>
      <c r="AJ164" s="346" t="s">
        <v>430</v>
      </c>
      <c r="AK164" s="346" t="s">
        <v>430</v>
      </c>
      <c r="AL164" s="346" t="s">
        <v>430</v>
      </c>
      <c r="AM164" s="346" t="s">
        <v>430</v>
      </c>
      <c r="AN164" s="346" t="s">
        <v>430</v>
      </c>
      <c r="AO164" s="572" t="s">
        <v>430</v>
      </c>
      <c r="AP164" s="346" t="s">
        <v>430</v>
      </c>
      <c r="AQ164" s="346" t="s">
        <v>430</v>
      </c>
      <c r="AR164" s="346" t="s">
        <v>430</v>
      </c>
      <c r="AS164" s="346" t="s">
        <v>430</v>
      </c>
      <c r="AT164" s="346" t="s">
        <v>430</v>
      </c>
      <c r="AU164" s="346" t="s">
        <v>430</v>
      </c>
      <c r="AV164" s="346" t="s">
        <v>430</v>
      </c>
      <c r="AW164" s="346" t="s">
        <v>430</v>
      </c>
      <c r="AX164" s="346" t="s">
        <v>430</v>
      </c>
      <c r="AY164" s="346" t="s">
        <v>430</v>
      </c>
      <c r="AZ164" s="584"/>
      <c r="BA164" s="467" t="s">
        <v>430</v>
      </c>
      <c r="BB164" s="348" t="s">
        <v>430</v>
      </c>
      <c r="BC164" s="348" t="s">
        <v>430</v>
      </c>
      <c r="BD164" s="348" t="s">
        <v>430</v>
      </c>
      <c r="BE164" s="375" t="s">
        <v>430</v>
      </c>
      <c r="BF164" s="375" t="s">
        <v>430</v>
      </c>
      <c r="BG164" s="374"/>
      <c r="BH164" s="594" t="s">
        <v>430</v>
      </c>
      <c r="BI164" s="348" t="s">
        <v>430</v>
      </c>
      <c r="BJ164" s="348" t="s">
        <v>430</v>
      </c>
      <c r="BK164" s="348" t="s">
        <v>430</v>
      </c>
      <c r="BL164" s="348" t="s">
        <v>430</v>
      </c>
      <c r="BM164" s="375" t="s">
        <v>430</v>
      </c>
      <c r="BN164" s="375" t="s">
        <v>430</v>
      </c>
      <c r="BO164" s="375" t="s">
        <v>430</v>
      </c>
      <c r="BP164" s="375" t="s">
        <v>430</v>
      </c>
      <c r="BQ164" s="375" t="s">
        <v>430</v>
      </c>
      <c r="BR164" s="374"/>
      <c r="BS164" s="468" t="s">
        <v>430</v>
      </c>
      <c r="BT164" s="348" t="s">
        <v>430</v>
      </c>
      <c r="BU164" s="374"/>
      <c r="BV164" s="430" t="s">
        <v>554</v>
      </c>
    </row>
    <row r="165" spans="1:74" s="428" customFormat="1" x14ac:dyDescent="0.25">
      <c r="A165" s="345" t="s">
        <v>8362</v>
      </c>
      <c r="B165" s="373"/>
      <c r="C165" s="719" t="s">
        <v>430</v>
      </c>
      <c r="D165" s="373"/>
      <c r="E165" s="346" t="s">
        <v>430</v>
      </c>
      <c r="F165" s="373"/>
      <c r="G165" s="347" t="s">
        <v>430</v>
      </c>
      <c r="H165" s="374"/>
      <c r="I165" s="348" t="s">
        <v>430</v>
      </c>
      <c r="J165" s="348" t="s">
        <v>430</v>
      </c>
      <c r="K165" s="348" t="s">
        <v>430</v>
      </c>
      <c r="L165" s="348" t="s">
        <v>430</v>
      </c>
      <c r="M165" s="362"/>
      <c r="N165" s="350" t="s">
        <v>430</v>
      </c>
      <c r="O165" s="348" t="s">
        <v>430</v>
      </c>
      <c r="P165" s="348" t="s">
        <v>430</v>
      </c>
      <c r="Q165" s="348" t="s">
        <v>430</v>
      </c>
      <c r="R165" s="348" t="s">
        <v>430</v>
      </c>
      <c r="S165" s="348" t="s">
        <v>430</v>
      </c>
      <c r="T165" s="348" t="s">
        <v>430</v>
      </c>
      <c r="U165" s="354" t="s">
        <v>430</v>
      </c>
      <c r="V165" s="348" t="s">
        <v>430</v>
      </c>
      <c r="W165" s="348" t="s">
        <v>430</v>
      </c>
      <c r="X165" s="348" t="s">
        <v>430</v>
      </c>
      <c r="Y165" s="375" t="s">
        <v>430</v>
      </c>
      <c r="Z165" s="348" t="s">
        <v>430</v>
      </c>
      <c r="AA165" s="348" t="s">
        <v>430</v>
      </c>
      <c r="AB165" s="348" t="s">
        <v>430</v>
      </c>
      <c r="AC165" s="348" t="s">
        <v>430</v>
      </c>
      <c r="AD165" s="348" t="s">
        <v>430</v>
      </c>
      <c r="AE165" s="348" t="s">
        <v>430</v>
      </c>
      <c r="AF165" s="348" t="s">
        <v>430</v>
      </c>
      <c r="AG165" s="569"/>
      <c r="AH165" s="346" t="s">
        <v>430</v>
      </c>
      <c r="AI165" s="346" t="s">
        <v>430</v>
      </c>
      <c r="AJ165" s="346" t="s">
        <v>430</v>
      </c>
      <c r="AK165" s="346" t="s">
        <v>430</v>
      </c>
      <c r="AL165" s="346" t="s">
        <v>430</v>
      </c>
      <c r="AM165" s="346" t="s">
        <v>430</v>
      </c>
      <c r="AN165" s="346" t="s">
        <v>430</v>
      </c>
      <c r="AO165" s="572" t="s">
        <v>430</v>
      </c>
      <c r="AP165" s="346" t="s">
        <v>430</v>
      </c>
      <c r="AQ165" s="346" t="s">
        <v>430</v>
      </c>
      <c r="AR165" s="346" t="s">
        <v>430</v>
      </c>
      <c r="AS165" s="346" t="s">
        <v>430</v>
      </c>
      <c r="AT165" s="346" t="s">
        <v>430</v>
      </c>
      <c r="AU165" s="346" t="s">
        <v>430</v>
      </c>
      <c r="AV165" s="346" t="s">
        <v>430</v>
      </c>
      <c r="AW165" s="346" t="s">
        <v>430</v>
      </c>
      <c r="AX165" s="346" t="s">
        <v>430</v>
      </c>
      <c r="AY165" s="346" t="s">
        <v>430</v>
      </c>
      <c r="AZ165" s="584"/>
      <c r="BA165" s="467" t="s">
        <v>430</v>
      </c>
      <c r="BB165" s="348" t="s">
        <v>430</v>
      </c>
      <c r="BC165" s="348" t="s">
        <v>430</v>
      </c>
      <c r="BD165" s="348" t="s">
        <v>430</v>
      </c>
      <c r="BE165" s="375" t="s">
        <v>430</v>
      </c>
      <c r="BF165" s="375" t="s">
        <v>430</v>
      </c>
      <c r="BG165" s="374"/>
      <c r="BH165" s="594" t="s">
        <v>430</v>
      </c>
      <c r="BI165" s="348" t="s">
        <v>430</v>
      </c>
      <c r="BJ165" s="348" t="s">
        <v>430</v>
      </c>
      <c r="BK165" s="348" t="s">
        <v>430</v>
      </c>
      <c r="BL165" s="348" t="s">
        <v>430</v>
      </c>
      <c r="BM165" s="375" t="s">
        <v>430</v>
      </c>
      <c r="BN165" s="375" t="s">
        <v>430</v>
      </c>
      <c r="BO165" s="375" t="s">
        <v>430</v>
      </c>
      <c r="BP165" s="375" t="s">
        <v>430</v>
      </c>
      <c r="BQ165" s="375" t="s">
        <v>430</v>
      </c>
      <c r="BR165" s="374"/>
      <c r="BS165" s="468" t="s">
        <v>430</v>
      </c>
      <c r="BT165" s="348" t="s">
        <v>430</v>
      </c>
      <c r="BU165" s="374"/>
      <c r="BV165" s="430" t="s">
        <v>554</v>
      </c>
    </row>
    <row r="166" spans="1:74" x14ac:dyDescent="0.25">
      <c r="A166" s="318" t="s">
        <v>93</v>
      </c>
      <c r="B166" s="43"/>
      <c r="C166" s="720"/>
      <c r="D166" s="43"/>
      <c r="E166" s="51"/>
      <c r="F166" s="43"/>
      <c r="G166" s="55"/>
      <c r="H166" s="66"/>
      <c r="I166" s="59"/>
      <c r="J166" s="59"/>
      <c r="K166" s="59"/>
      <c r="L166" s="59"/>
      <c r="M166" s="258"/>
      <c r="N166" s="70">
        <v>22.520700000000001</v>
      </c>
      <c r="O166" s="59">
        <v>1.9258</v>
      </c>
      <c r="P166" s="59">
        <v>5.7742000000000004</v>
      </c>
      <c r="Q166" s="59">
        <v>4.1668000000000003</v>
      </c>
      <c r="R166" s="59">
        <v>9.0754000000000001</v>
      </c>
      <c r="S166" s="59">
        <v>7.2915999999999999</v>
      </c>
      <c r="T166" s="59">
        <v>6.5096999999999996</v>
      </c>
      <c r="U166" s="88">
        <v>5.8254000000000001</v>
      </c>
      <c r="V166" s="59">
        <v>5.7968000000000002</v>
      </c>
      <c r="W166" s="59">
        <v>7.5179999999999998</v>
      </c>
      <c r="X166" s="59">
        <v>7.6288</v>
      </c>
      <c r="Y166" s="276">
        <v>7.4059999999999997</v>
      </c>
      <c r="Z166" s="59">
        <v>8.2621000000000002</v>
      </c>
      <c r="AA166" s="59">
        <v>6.0080999999999998</v>
      </c>
      <c r="AB166" s="59">
        <v>8.3743999999999996</v>
      </c>
      <c r="AC166" s="59">
        <v>6.0689000000000002</v>
      </c>
      <c r="AD166" s="59">
        <v>6.1406000000000001</v>
      </c>
      <c r="AE166" s="59">
        <v>6.0080999999999998</v>
      </c>
      <c r="AF166" s="59">
        <v>7.6738999999999997</v>
      </c>
      <c r="AG166" s="553"/>
      <c r="AH166" s="51">
        <v>126</v>
      </c>
      <c r="AI166" s="51">
        <v>138</v>
      </c>
      <c r="AJ166" s="51">
        <v>138</v>
      </c>
      <c r="AK166" s="51">
        <v>138</v>
      </c>
      <c r="AL166" s="51">
        <v>138</v>
      </c>
      <c r="AM166" s="51">
        <v>133</v>
      </c>
      <c r="AN166" s="51">
        <v>128</v>
      </c>
      <c r="AO166" s="560">
        <v>123</v>
      </c>
      <c r="AP166" s="51">
        <v>119</v>
      </c>
      <c r="AQ166" s="51">
        <v>92</v>
      </c>
      <c r="AR166" s="51">
        <v>85</v>
      </c>
      <c r="AS166" s="51">
        <v>13</v>
      </c>
      <c r="AT166" s="51">
        <v>8</v>
      </c>
      <c r="AU166" s="51">
        <v>138</v>
      </c>
      <c r="AV166" s="51">
        <v>132</v>
      </c>
      <c r="AW166" s="51">
        <v>126</v>
      </c>
      <c r="AX166" s="51">
        <v>124</v>
      </c>
      <c r="AY166" s="51">
        <v>138</v>
      </c>
      <c r="AZ166" s="579"/>
      <c r="BA166" s="577"/>
      <c r="BB166" s="59"/>
      <c r="BC166" s="59"/>
      <c r="BD166" s="59"/>
      <c r="BE166" s="276"/>
      <c r="BF166" s="276"/>
      <c r="BG166" s="66"/>
      <c r="BH166" s="586"/>
      <c r="BI166" s="59"/>
      <c r="BJ166" s="59"/>
      <c r="BK166" s="59"/>
      <c r="BL166" s="59"/>
      <c r="BM166" s="276"/>
      <c r="BN166" s="587"/>
      <c r="BO166" s="587"/>
      <c r="BP166" s="587"/>
      <c r="BQ166" s="587"/>
      <c r="BR166" s="602"/>
      <c r="BS166" s="267"/>
      <c r="BT166" s="59"/>
      <c r="BU166" s="66"/>
      <c r="BV166" s="34"/>
    </row>
    <row r="167" spans="1:74" x14ac:dyDescent="0.25">
      <c r="A167" s="320" t="s">
        <v>94</v>
      </c>
      <c r="B167" s="44"/>
      <c r="C167" s="721"/>
      <c r="D167" s="44"/>
      <c r="E167" s="52"/>
      <c r="F167" s="44"/>
      <c r="G167" s="56"/>
      <c r="H167" s="67"/>
      <c r="I167" s="60"/>
      <c r="J167" s="60"/>
      <c r="K167" s="60"/>
      <c r="L167" s="60"/>
      <c r="M167" s="259"/>
      <c r="N167" s="71">
        <v>92.884900000000002</v>
      </c>
      <c r="O167" s="60">
        <v>78.393500000000003</v>
      </c>
      <c r="P167" s="60">
        <v>75.391099999999994</v>
      </c>
      <c r="Q167" s="60">
        <v>33.493200000000002</v>
      </c>
      <c r="R167" s="60">
        <v>20.870200000000001</v>
      </c>
      <c r="S167" s="60">
        <v>13.3522</v>
      </c>
      <c r="T167" s="60">
        <v>14.7529</v>
      </c>
      <c r="U167" s="89">
        <v>14.7012</v>
      </c>
      <c r="V167" s="60">
        <v>16.239999999999998</v>
      </c>
      <c r="W167" s="60">
        <v>11.442</v>
      </c>
      <c r="X167" s="60">
        <v>13.3689</v>
      </c>
      <c r="Y167" s="277">
        <v>11.596500000000001</v>
      </c>
      <c r="Z167" s="60">
        <v>11.711399999999999</v>
      </c>
      <c r="AA167" s="60">
        <v>44.131599999999999</v>
      </c>
      <c r="AB167" s="60">
        <v>15.997</v>
      </c>
      <c r="AC167" s="60">
        <v>14.6875</v>
      </c>
      <c r="AD167" s="60">
        <v>13.2463</v>
      </c>
      <c r="AE167" s="60">
        <v>44.131599999999999</v>
      </c>
      <c r="AF167" s="60">
        <v>30.338799999999999</v>
      </c>
      <c r="AG167" s="554"/>
      <c r="AH167" s="52"/>
      <c r="AI167" s="52"/>
      <c r="AJ167" s="52"/>
      <c r="AK167" s="52"/>
      <c r="AL167" s="52"/>
      <c r="AM167" s="52"/>
      <c r="AN167" s="52"/>
      <c r="AO167" s="561"/>
      <c r="AP167" s="52"/>
      <c r="AQ167" s="52"/>
      <c r="AR167" s="52"/>
      <c r="AS167" s="52"/>
      <c r="AT167" s="52"/>
      <c r="AU167" s="52"/>
      <c r="AV167" s="52"/>
      <c r="AW167" s="52"/>
      <c r="AX167" s="52"/>
      <c r="AY167" s="52"/>
      <c r="AZ167" s="580"/>
      <c r="BA167" s="551"/>
      <c r="BB167" s="60"/>
      <c r="BC167" s="60"/>
      <c r="BD167" s="60"/>
      <c r="BE167" s="277"/>
      <c r="BF167" s="277"/>
      <c r="BG167" s="67"/>
      <c r="BH167" s="588"/>
      <c r="BI167" s="60"/>
      <c r="BJ167" s="60"/>
      <c r="BK167" s="60"/>
      <c r="BL167" s="60"/>
      <c r="BM167" s="277"/>
      <c r="BN167" s="589"/>
      <c r="BO167" s="589"/>
      <c r="BP167" s="589"/>
      <c r="BQ167" s="589"/>
      <c r="BR167" s="596"/>
      <c r="BS167" s="268"/>
      <c r="BT167" s="60"/>
      <c r="BU167" s="67"/>
      <c r="BV167" s="26"/>
    </row>
    <row r="168" spans="1:74" x14ac:dyDescent="0.25">
      <c r="A168" s="320" t="s">
        <v>95</v>
      </c>
      <c r="B168" s="44"/>
      <c r="C168" s="721"/>
      <c r="D168" s="44"/>
      <c r="E168" s="52"/>
      <c r="F168" s="44"/>
      <c r="G168" s="56"/>
      <c r="H168" s="67"/>
      <c r="I168" s="60"/>
      <c r="J168" s="60"/>
      <c r="K168" s="60"/>
      <c r="L168" s="60"/>
      <c r="M168" s="259"/>
      <c r="N168" s="71">
        <v>-43.419899999999998</v>
      </c>
      <c r="O168" s="60">
        <v>-51.485599999999998</v>
      </c>
      <c r="P168" s="60">
        <v>-42.9833</v>
      </c>
      <c r="Q168" s="60">
        <v>-10.525499999999999</v>
      </c>
      <c r="R168" s="60">
        <v>4.3543000000000003</v>
      </c>
      <c r="S168" s="60">
        <v>5.1212999999999997</v>
      </c>
      <c r="T168" s="60">
        <v>4.6974</v>
      </c>
      <c r="U168" s="89">
        <v>4.2469000000000001</v>
      </c>
      <c r="V168" s="60">
        <v>3.8603000000000001</v>
      </c>
      <c r="W168" s="60">
        <v>3.3927</v>
      </c>
      <c r="X168" s="60">
        <v>7.0675999999999997</v>
      </c>
      <c r="Y168" s="277">
        <v>5.6905999999999999</v>
      </c>
      <c r="Z168" s="60">
        <v>6.6891999999999996</v>
      </c>
      <c r="AA168" s="60">
        <v>-9.1041000000000007</v>
      </c>
      <c r="AB168" s="60">
        <v>5.1490999999999998</v>
      </c>
      <c r="AC168" s="60">
        <v>4.6611000000000002</v>
      </c>
      <c r="AD168" s="60">
        <v>5.0816999999999997</v>
      </c>
      <c r="AE168" s="60">
        <v>-9.1041000000000007</v>
      </c>
      <c r="AF168" s="60">
        <v>4.3183999999999996</v>
      </c>
      <c r="AG168" s="554"/>
      <c r="AH168" s="52"/>
      <c r="AI168" s="52"/>
      <c r="AJ168" s="52"/>
      <c r="AK168" s="52"/>
      <c r="AL168" s="52"/>
      <c r="AM168" s="52"/>
      <c r="AN168" s="52"/>
      <c r="AO168" s="561"/>
      <c r="AP168" s="52"/>
      <c r="AQ168" s="52"/>
      <c r="AR168" s="52"/>
      <c r="AS168" s="52"/>
      <c r="AT168" s="52"/>
      <c r="AU168" s="52"/>
      <c r="AV168" s="52"/>
      <c r="AW168" s="52"/>
      <c r="AX168" s="52"/>
      <c r="AY168" s="52"/>
      <c r="AZ168" s="580"/>
      <c r="BA168" s="551"/>
      <c r="BB168" s="60"/>
      <c r="BC168" s="60"/>
      <c r="BD168" s="60"/>
      <c r="BE168" s="277"/>
      <c r="BF168" s="277"/>
      <c r="BG168" s="67"/>
      <c r="BH168" s="588"/>
      <c r="BI168" s="60"/>
      <c r="BJ168" s="60"/>
      <c r="BK168" s="60"/>
      <c r="BL168" s="60"/>
      <c r="BM168" s="277"/>
      <c r="BN168" s="589"/>
      <c r="BO168" s="589"/>
      <c r="BP168" s="589"/>
      <c r="BQ168" s="589"/>
      <c r="BR168" s="596"/>
      <c r="BS168" s="268"/>
      <c r="BT168" s="60"/>
      <c r="BU168" s="67"/>
      <c r="BV168" s="26"/>
    </row>
    <row r="169" spans="1:74" x14ac:dyDescent="0.25">
      <c r="A169" s="321" t="s">
        <v>96</v>
      </c>
      <c r="B169" s="45"/>
      <c r="C169" s="722"/>
      <c r="D169" s="45"/>
      <c r="E169" s="53"/>
      <c r="F169" s="45"/>
      <c r="G169" s="57"/>
      <c r="H169" s="68"/>
      <c r="I169" s="61"/>
      <c r="J169" s="61"/>
      <c r="K169" s="61"/>
      <c r="L169" s="61"/>
      <c r="M169" s="262"/>
      <c r="N169" s="72">
        <v>17.583600000000001</v>
      </c>
      <c r="O169" s="61">
        <v>2.1280000000000001</v>
      </c>
      <c r="P169" s="61">
        <v>4.7839999999999998</v>
      </c>
      <c r="Q169" s="61">
        <v>4.3068999999999997</v>
      </c>
      <c r="R169" s="61">
        <v>7.9764999999999997</v>
      </c>
      <c r="S169" s="61">
        <v>6.6889000000000003</v>
      </c>
      <c r="T169" s="61">
        <v>6.2492999999999999</v>
      </c>
      <c r="U169" s="90">
        <v>5.6280999999999999</v>
      </c>
      <c r="V169" s="61">
        <v>5.6284999999999998</v>
      </c>
      <c r="W169" s="61">
        <v>7.4629500000000002</v>
      </c>
      <c r="X169" s="61">
        <v>7.4827000000000004</v>
      </c>
      <c r="Y169" s="279">
        <v>6.5839999999999996</v>
      </c>
      <c r="Z169" s="61">
        <v>7.8339999999999996</v>
      </c>
      <c r="AA169" s="61">
        <v>4.9734999999999996</v>
      </c>
      <c r="AB169" s="61">
        <v>7.5178000000000003</v>
      </c>
      <c r="AC169" s="61">
        <v>5.7263999999999999</v>
      </c>
      <c r="AD169" s="61">
        <v>5.9394</v>
      </c>
      <c r="AE169" s="61">
        <v>4.9734999999999996</v>
      </c>
      <c r="AF169" s="61">
        <v>7.4863</v>
      </c>
      <c r="AG169" s="556"/>
      <c r="AH169" s="53"/>
      <c r="AI169" s="53"/>
      <c r="AJ169" s="53"/>
      <c r="AK169" s="53"/>
      <c r="AL169" s="53"/>
      <c r="AM169" s="53"/>
      <c r="AN169" s="53"/>
      <c r="AO169" s="563"/>
      <c r="AP169" s="53"/>
      <c r="AQ169" s="53"/>
      <c r="AR169" s="53"/>
      <c r="AS169" s="53"/>
      <c r="AT169" s="53"/>
      <c r="AU169" s="53"/>
      <c r="AV169" s="53"/>
      <c r="AW169" s="53"/>
      <c r="AX169" s="53"/>
      <c r="AY169" s="53"/>
      <c r="AZ169" s="581"/>
      <c r="BA169" s="578"/>
      <c r="BB169" s="61"/>
      <c r="BC169" s="61"/>
      <c r="BD169" s="61"/>
      <c r="BE169" s="279"/>
      <c r="BF169" s="279"/>
      <c r="BG169" s="68"/>
      <c r="BH169" s="590"/>
      <c r="BI169" s="61"/>
      <c r="BJ169" s="61"/>
      <c r="BK169" s="61"/>
      <c r="BL169" s="61"/>
      <c r="BM169" s="279"/>
      <c r="BN169" s="591"/>
      <c r="BO169" s="591"/>
      <c r="BP169" s="591"/>
      <c r="BQ169" s="591"/>
      <c r="BR169" s="603"/>
      <c r="BS169" s="270"/>
      <c r="BT169" s="61"/>
      <c r="BU169" s="68"/>
      <c r="BV169" s="272"/>
    </row>
    <row r="170" spans="1:74" ht="14.5" x14ac:dyDescent="0.25">
      <c r="A170" s="323" t="s">
        <v>308</v>
      </c>
      <c r="B170" s="46"/>
      <c r="C170" s="723"/>
      <c r="D170" s="46"/>
      <c r="E170" s="54"/>
      <c r="F170" s="46"/>
      <c r="G170" s="58"/>
      <c r="H170" s="69"/>
      <c r="I170" s="62"/>
      <c r="J170" s="62"/>
      <c r="K170" s="62"/>
      <c r="L170" s="62"/>
      <c r="M170" s="263"/>
      <c r="N170" s="73"/>
      <c r="O170" s="62"/>
      <c r="P170" s="62"/>
      <c r="Q170" s="62"/>
      <c r="R170" s="62"/>
      <c r="S170" s="62"/>
      <c r="T170" s="62"/>
      <c r="U170" s="91"/>
      <c r="V170" s="62"/>
      <c r="W170" s="62"/>
      <c r="X170" s="62"/>
      <c r="Y170" s="245"/>
      <c r="Z170" s="62"/>
      <c r="AA170" s="62"/>
      <c r="AB170" s="62"/>
      <c r="AC170" s="62"/>
      <c r="AD170" s="62"/>
      <c r="AE170" s="62"/>
      <c r="AF170" s="62"/>
      <c r="AG170" s="557"/>
      <c r="AH170" s="54"/>
      <c r="AI170" s="54"/>
      <c r="AJ170" s="54"/>
      <c r="AK170" s="54"/>
      <c r="AL170" s="54"/>
      <c r="AM170" s="54"/>
      <c r="AN170" s="54"/>
      <c r="AO170" s="564"/>
      <c r="AP170" s="54"/>
      <c r="AQ170" s="54"/>
      <c r="AR170" s="54"/>
      <c r="AS170" s="54"/>
      <c r="AT170" s="54"/>
      <c r="AU170" s="54"/>
      <c r="AV170" s="54"/>
      <c r="AW170" s="54"/>
      <c r="AX170" s="54"/>
      <c r="AY170" s="54"/>
      <c r="AZ170" s="582"/>
      <c r="BA170" s="280"/>
      <c r="BB170" s="62"/>
      <c r="BC170" s="62"/>
      <c r="BD170" s="62"/>
      <c r="BE170" s="245"/>
      <c r="BF170" s="245"/>
      <c r="BG170" s="69"/>
      <c r="BH170" s="585"/>
      <c r="BI170" s="62"/>
      <c r="BJ170" s="62"/>
      <c r="BK170" s="62"/>
      <c r="BL170" s="62"/>
      <c r="BM170" s="245"/>
      <c r="BN170" s="592"/>
      <c r="BO170" s="592"/>
      <c r="BP170" s="592"/>
      <c r="BQ170" s="592"/>
      <c r="BR170" s="545"/>
      <c r="BS170" s="271"/>
      <c r="BT170" s="62"/>
      <c r="BU170" s="69"/>
      <c r="BV170" s="41"/>
    </row>
    <row r="171" spans="1:74" s="425" customFormat="1" x14ac:dyDescent="0.25">
      <c r="A171" s="337" t="s">
        <v>8363</v>
      </c>
      <c r="B171" s="369"/>
      <c r="C171" s="718">
        <v>43825</v>
      </c>
      <c r="D171" s="369"/>
      <c r="E171" s="338">
        <v>24977.4</v>
      </c>
      <c r="F171" s="369"/>
      <c r="G171" s="339">
        <v>1606.1664000000001</v>
      </c>
      <c r="H171" s="370"/>
      <c r="I171" s="340">
        <v>3.43</v>
      </c>
      <c r="J171" s="340">
        <v>7.03</v>
      </c>
      <c r="K171" s="340">
        <v>2.86</v>
      </c>
      <c r="L171" s="340">
        <v>3.06</v>
      </c>
      <c r="M171" s="361"/>
      <c r="N171" s="342">
        <v>29.623200000000001</v>
      </c>
      <c r="O171" s="340">
        <v>-19.642700000000001</v>
      </c>
      <c r="P171" s="340">
        <v>1.9830000000000001</v>
      </c>
      <c r="Q171" s="340">
        <v>-5.3441000000000001</v>
      </c>
      <c r="R171" s="340">
        <v>7.1833</v>
      </c>
      <c r="S171" s="340">
        <v>8.1867999999999999</v>
      </c>
      <c r="T171" s="340">
        <v>6.4992999999999999</v>
      </c>
      <c r="U171" s="344">
        <v>4.7785000000000002</v>
      </c>
      <c r="V171" s="340">
        <v>5.1989000000000001</v>
      </c>
      <c r="W171" s="340">
        <v>7.7168999999999999</v>
      </c>
      <c r="X171" s="340">
        <v>7.6551</v>
      </c>
      <c r="Y171" s="371">
        <v>6.7835999999999999</v>
      </c>
      <c r="Z171" s="340" t="s">
        <v>430</v>
      </c>
      <c r="AA171" s="340">
        <v>-4.117</v>
      </c>
      <c r="AB171" s="340">
        <v>9.6930999999999994</v>
      </c>
      <c r="AC171" s="340">
        <v>5.2079000000000004</v>
      </c>
      <c r="AD171" s="340">
        <v>5.5791000000000004</v>
      </c>
      <c r="AE171" s="340">
        <v>-4.117</v>
      </c>
      <c r="AF171" s="340">
        <v>7.4919000000000002</v>
      </c>
      <c r="AG171" s="568"/>
      <c r="AH171" s="338">
        <v>46</v>
      </c>
      <c r="AI171" s="338">
        <v>159</v>
      </c>
      <c r="AJ171" s="338">
        <v>142</v>
      </c>
      <c r="AK171" s="338">
        <v>163</v>
      </c>
      <c r="AL171" s="338">
        <v>112</v>
      </c>
      <c r="AM171" s="338">
        <v>46</v>
      </c>
      <c r="AN171" s="338">
        <v>45</v>
      </c>
      <c r="AO171" s="570">
        <v>133</v>
      </c>
      <c r="AP171" s="338">
        <v>76</v>
      </c>
      <c r="AQ171" s="338">
        <v>15</v>
      </c>
      <c r="AR171" s="338">
        <v>16</v>
      </c>
      <c r="AS171" s="338">
        <v>4</v>
      </c>
      <c r="AT171" s="338" t="s">
        <v>430</v>
      </c>
      <c r="AU171" s="338">
        <v>168</v>
      </c>
      <c r="AV171" s="338">
        <v>42</v>
      </c>
      <c r="AW171" s="338">
        <v>106</v>
      </c>
      <c r="AX171" s="338">
        <v>96</v>
      </c>
      <c r="AY171" s="338">
        <v>168</v>
      </c>
      <c r="AZ171" s="583"/>
      <c r="BA171" s="464">
        <v>5.77</v>
      </c>
      <c r="BB171" s="340">
        <v>91.02</v>
      </c>
      <c r="BC171" s="340" t="s">
        <v>430</v>
      </c>
      <c r="BD171" s="340" t="s">
        <v>430</v>
      </c>
      <c r="BE171" s="371" t="s">
        <v>430</v>
      </c>
      <c r="BF171" s="371">
        <v>3.21</v>
      </c>
      <c r="BG171" s="370"/>
      <c r="BH171" s="593">
        <v>3.21</v>
      </c>
      <c r="BI171" s="340" t="s">
        <v>430</v>
      </c>
      <c r="BJ171" s="340" t="s">
        <v>430</v>
      </c>
      <c r="BK171" s="340">
        <v>91.02</v>
      </c>
      <c r="BL171" s="340" t="s">
        <v>430</v>
      </c>
      <c r="BM171" s="371">
        <v>5.77</v>
      </c>
      <c r="BN171" s="371" t="s">
        <v>430</v>
      </c>
      <c r="BO171" s="371" t="s">
        <v>430</v>
      </c>
      <c r="BP171" s="371" t="s">
        <v>430</v>
      </c>
      <c r="BQ171" s="371" t="s">
        <v>430</v>
      </c>
      <c r="BR171" s="370"/>
      <c r="BS171" s="465" t="s">
        <v>430</v>
      </c>
      <c r="BT171" s="340" t="s">
        <v>430</v>
      </c>
      <c r="BU171" s="370"/>
      <c r="BV171" s="571" t="s">
        <v>554</v>
      </c>
    </row>
    <row r="172" spans="1:74" s="428" customFormat="1" x14ac:dyDescent="0.25">
      <c r="A172" s="345" t="s">
        <v>8364</v>
      </c>
      <c r="B172" s="373"/>
      <c r="C172" s="719">
        <v>44034</v>
      </c>
      <c r="D172" s="373"/>
      <c r="E172" s="346">
        <v>13423.6</v>
      </c>
      <c r="F172" s="373"/>
      <c r="G172" s="347">
        <v>1436.7373</v>
      </c>
      <c r="H172" s="374"/>
      <c r="I172" s="348">
        <v>4.59</v>
      </c>
      <c r="J172" s="348">
        <v>7.09</v>
      </c>
      <c r="K172" s="348">
        <v>3.69</v>
      </c>
      <c r="L172" s="348">
        <v>3.95</v>
      </c>
      <c r="M172" s="362"/>
      <c r="N172" s="350">
        <v>42.406599999999997</v>
      </c>
      <c r="O172" s="348">
        <v>-26.582899999999999</v>
      </c>
      <c r="P172" s="348">
        <v>2.4883000000000002</v>
      </c>
      <c r="Q172" s="348">
        <v>-8.0669000000000004</v>
      </c>
      <c r="R172" s="348">
        <v>8.7836999999999996</v>
      </c>
      <c r="S172" s="348">
        <v>9.7866999999999997</v>
      </c>
      <c r="T172" s="348">
        <v>6.8733000000000004</v>
      </c>
      <c r="U172" s="354">
        <v>4.7576000000000001</v>
      </c>
      <c r="V172" s="348">
        <v>5.1336000000000004</v>
      </c>
      <c r="W172" s="348">
        <v>7.8239999999999998</v>
      </c>
      <c r="X172" s="348">
        <v>7.7194000000000003</v>
      </c>
      <c r="Y172" s="375">
        <v>6.7038000000000002</v>
      </c>
      <c r="Z172" s="348" t="s">
        <v>430</v>
      </c>
      <c r="AA172" s="348">
        <v>-3.0817000000000001</v>
      </c>
      <c r="AB172" s="348">
        <v>11.2799</v>
      </c>
      <c r="AC172" s="348">
        <v>5.2826000000000004</v>
      </c>
      <c r="AD172" s="348">
        <v>5.6627999999999998</v>
      </c>
      <c r="AE172" s="348">
        <v>-3.0817000000000001</v>
      </c>
      <c r="AF172" s="348">
        <v>6.2404000000000002</v>
      </c>
      <c r="AG172" s="569"/>
      <c r="AH172" s="346">
        <v>29</v>
      </c>
      <c r="AI172" s="346">
        <v>163</v>
      </c>
      <c r="AJ172" s="346">
        <v>137</v>
      </c>
      <c r="AK172" s="346">
        <v>167</v>
      </c>
      <c r="AL172" s="346">
        <v>50</v>
      </c>
      <c r="AM172" s="346">
        <v>24</v>
      </c>
      <c r="AN172" s="346">
        <v>36</v>
      </c>
      <c r="AO172" s="572">
        <v>137</v>
      </c>
      <c r="AP172" s="346">
        <v>83</v>
      </c>
      <c r="AQ172" s="346">
        <v>7</v>
      </c>
      <c r="AR172" s="346">
        <v>12</v>
      </c>
      <c r="AS172" s="346">
        <v>6</v>
      </c>
      <c r="AT172" s="346" t="s">
        <v>430</v>
      </c>
      <c r="AU172" s="346">
        <v>167</v>
      </c>
      <c r="AV172" s="346">
        <v>38</v>
      </c>
      <c r="AW172" s="346">
        <v>97</v>
      </c>
      <c r="AX172" s="346">
        <v>85</v>
      </c>
      <c r="AY172" s="346">
        <v>167</v>
      </c>
      <c r="AZ172" s="584"/>
      <c r="BA172" s="467">
        <v>4.6100000000000003</v>
      </c>
      <c r="BB172" s="348">
        <v>91.94</v>
      </c>
      <c r="BC172" s="348" t="s">
        <v>430</v>
      </c>
      <c r="BD172" s="348" t="s">
        <v>430</v>
      </c>
      <c r="BE172" s="375" t="s">
        <v>430</v>
      </c>
      <c r="BF172" s="375">
        <v>3.46</v>
      </c>
      <c r="BG172" s="374"/>
      <c r="BH172" s="594">
        <v>3.46</v>
      </c>
      <c r="BI172" s="348" t="s">
        <v>430</v>
      </c>
      <c r="BJ172" s="348" t="s">
        <v>430</v>
      </c>
      <c r="BK172" s="348">
        <v>91.94</v>
      </c>
      <c r="BL172" s="348" t="s">
        <v>430</v>
      </c>
      <c r="BM172" s="375">
        <v>4.6100000000000003</v>
      </c>
      <c r="BN172" s="375" t="s">
        <v>430</v>
      </c>
      <c r="BO172" s="375" t="s">
        <v>430</v>
      </c>
      <c r="BP172" s="375" t="s">
        <v>430</v>
      </c>
      <c r="BQ172" s="375" t="s">
        <v>430</v>
      </c>
      <c r="BR172" s="374"/>
      <c r="BS172" s="468" t="s">
        <v>430</v>
      </c>
      <c r="BT172" s="348" t="s">
        <v>430</v>
      </c>
      <c r="BU172" s="374"/>
      <c r="BV172" s="430" t="s">
        <v>554</v>
      </c>
    </row>
    <row r="173" spans="1:74" s="428" customFormat="1" x14ac:dyDescent="0.25">
      <c r="A173" s="345" t="s">
        <v>8365</v>
      </c>
      <c r="B173" s="373"/>
      <c r="C173" s="719">
        <v>44543</v>
      </c>
      <c r="D173" s="373"/>
      <c r="E173" s="346">
        <v>10621</v>
      </c>
      <c r="F173" s="373"/>
      <c r="G173" s="347">
        <v>1349.1126999999999</v>
      </c>
      <c r="H173" s="374"/>
      <c r="I173" s="348">
        <v>5.65</v>
      </c>
      <c r="J173" s="348">
        <v>7.17</v>
      </c>
      <c r="K173" s="348">
        <v>4.4000000000000004</v>
      </c>
      <c r="L173" s="348">
        <v>4.72</v>
      </c>
      <c r="M173" s="362"/>
      <c r="N173" s="350">
        <v>20.145299999999999</v>
      </c>
      <c r="O173" s="348">
        <v>-15.8443</v>
      </c>
      <c r="P173" s="348">
        <v>1.7410000000000001</v>
      </c>
      <c r="Q173" s="348">
        <v>-7.7298</v>
      </c>
      <c r="R173" s="348">
        <v>11.3233</v>
      </c>
      <c r="S173" s="348">
        <v>10.0204</v>
      </c>
      <c r="T173" s="348">
        <v>6.5723000000000003</v>
      </c>
      <c r="U173" s="354">
        <v>4.5945999999999998</v>
      </c>
      <c r="V173" s="348">
        <v>5.2000999999999999</v>
      </c>
      <c r="W173" s="348">
        <v>7.7934000000000001</v>
      </c>
      <c r="X173" s="348">
        <v>7.7409999999999997</v>
      </c>
      <c r="Y173" s="375" t="s">
        <v>430</v>
      </c>
      <c r="Z173" s="348" t="s">
        <v>430</v>
      </c>
      <c r="AA173" s="348">
        <v>-1.8889</v>
      </c>
      <c r="AB173" s="348">
        <v>11.541399999999999</v>
      </c>
      <c r="AC173" s="348">
        <v>5.2249999999999996</v>
      </c>
      <c r="AD173" s="348">
        <v>5.5260999999999996</v>
      </c>
      <c r="AE173" s="348">
        <v>-1.8889</v>
      </c>
      <c r="AF173" s="348">
        <v>6.7386999999999997</v>
      </c>
      <c r="AG173" s="569"/>
      <c r="AH173" s="346">
        <v>64</v>
      </c>
      <c r="AI173" s="346">
        <v>153</v>
      </c>
      <c r="AJ173" s="346">
        <v>144</v>
      </c>
      <c r="AK173" s="346">
        <v>166</v>
      </c>
      <c r="AL173" s="346">
        <v>34</v>
      </c>
      <c r="AM173" s="346">
        <v>19</v>
      </c>
      <c r="AN173" s="346">
        <v>41</v>
      </c>
      <c r="AO173" s="572">
        <v>146</v>
      </c>
      <c r="AP173" s="346">
        <v>75</v>
      </c>
      <c r="AQ173" s="346">
        <v>9</v>
      </c>
      <c r="AR173" s="346">
        <v>8</v>
      </c>
      <c r="AS173" s="346" t="s">
        <v>430</v>
      </c>
      <c r="AT173" s="346" t="s">
        <v>430</v>
      </c>
      <c r="AU173" s="346">
        <v>166</v>
      </c>
      <c r="AV173" s="346">
        <v>37</v>
      </c>
      <c r="AW173" s="346">
        <v>105</v>
      </c>
      <c r="AX173" s="346">
        <v>102</v>
      </c>
      <c r="AY173" s="346">
        <v>166</v>
      </c>
      <c r="AZ173" s="584"/>
      <c r="BA173" s="467">
        <v>4.57</v>
      </c>
      <c r="BB173" s="348">
        <v>92.5</v>
      </c>
      <c r="BC173" s="348" t="s">
        <v>430</v>
      </c>
      <c r="BD173" s="348" t="s">
        <v>430</v>
      </c>
      <c r="BE173" s="375" t="s">
        <v>430</v>
      </c>
      <c r="BF173" s="375">
        <v>2.93</v>
      </c>
      <c r="BG173" s="374"/>
      <c r="BH173" s="594">
        <v>2.93</v>
      </c>
      <c r="BI173" s="348" t="s">
        <v>430</v>
      </c>
      <c r="BJ173" s="348" t="s">
        <v>430</v>
      </c>
      <c r="BK173" s="348">
        <v>92.5</v>
      </c>
      <c r="BL173" s="348" t="s">
        <v>430</v>
      </c>
      <c r="BM173" s="375">
        <v>4.57</v>
      </c>
      <c r="BN173" s="375" t="s">
        <v>430</v>
      </c>
      <c r="BO173" s="375" t="s">
        <v>430</v>
      </c>
      <c r="BP173" s="375" t="s">
        <v>430</v>
      </c>
      <c r="BQ173" s="375" t="s">
        <v>430</v>
      </c>
      <c r="BR173" s="374"/>
      <c r="BS173" s="468" t="s">
        <v>430</v>
      </c>
      <c r="BT173" s="348" t="s">
        <v>430</v>
      </c>
      <c r="BU173" s="374"/>
      <c r="BV173" s="430" t="s">
        <v>554</v>
      </c>
    </row>
    <row r="174" spans="1:74" s="428" customFormat="1" x14ac:dyDescent="0.25">
      <c r="A174" s="345" t="s">
        <v>8366</v>
      </c>
      <c r="B174" s="373"/>
      <c r="C174" s="719">
        <v>37810</v>
      </c>
      <c r="D174" s="373"/>
      <c r="E174" s="346">
        <v>11137.3</v>
      </c>
      <c r="F174" s="373"/>
      <c r="G174" s="347">
        <v>1000</v>
      </c>
      <c r="H174" s="374"/>
      <c r="I174" s="348">
        <v>2.7100000000000002E-3</v>
      </c>
      <c r="J174" s="348">
        <v>5.3755199999999999</v>
      </c>
      <c r="K174" s="348">
        <v>2.7100000000000002E-3</v>
      </c>
      <c r="L174" s="348">
        <v>2.7399999999999998E-3</v>
      </c>
      <c r="M174" s="362"/>
      <c r="N174" s="350">
        <v>0</v>
      </c>
      <c r="O174" s="348">
        <v>2.9165999999999999</v>
      </c>
      <c r="P174" s="348">
        <v>3.8254999999999999</v>
      </c>
      <c r="Q174" s="348">
        <v>4.1378000000000004</v>
      </c>
      <c r="R174" s="348">
        <v>4.3522999999999996</v>
      </c>
      <c r="S174" s="348">
        <v>4.4370000000000003</v>
      </c>
      <c r="T174" s="348">
        <v>4.3183999999999996</v>
      </c>
      <c r="U174" s="354">
        <v>4.4423000000000004</v>
      </c>
      <c r="V174" s="348">
        <v>4.5465999999999998</v>
      </c>
      <c r="W174" s="348">
        <v>5.0833000000000004</v>
      </c>
      <c r="X174" s="348">
        <v>5.4012000000000002</v>
      </c>
      <c r="Y174" s="375">
        <v>4.8219000000000003</v>
      </c>
      <c r="Z174" s="348">
        <v>4.1025999999999998</v>
      </c>
      <c r="AA174" s="348">
        <v>4.1822999999999997</v>
      </c>
      <c r="AB174" s="348">
        <v>4.2967000000000004</v>
      </c>
      <c r="AC174" s="348">
        <v>4.3411</v>
      </c>
      <c r="AD174" s="348">
        <v>4.4622999999999999</v>
      </c>
      <c r="AE174" s="348">
        <v>4.1822999999999997</v>
      </c>
      <c r="AF174" s="348">
        <v>4.2657999999999996</v>
      </c>
      <c r="AG174" s="569"/>
      <c r="AH174" s="346">
        <v>149</v>
      </c>
      <c r="AI174" s="346">
        <v>76</v>
      </c>
      <c r="AJ174" s="346">
        <v>108</v>
      </c>
      <c r="AK174" s="346">
        <v>88</v>
      </c>
      <c r="AL174" s="346">
        <v>168</v>
      </c>
      <c r="AM174" s="346">
        <v>165</v>
      </c>
      <c r="AN174" s="346">
        <v>161</v>
      </c>
      <c r="AO174" s="572">
        <v>148</v>
      </c>
      <c r="AP174" s="346">
        <v>129</v>
      </c>
      <c r="AQ174" s="346">
        <v>116</v>
      </c>
      <c r="AR174" s="346">
        <v>101</v>
      </c>
      <c r="AS174" s="346">
        <v>23</v>
      </c>
      <c r="AT174" s="346">
        <v>12</v>
      </c>
      <c r="AU174" s="346">
        <v>108</v>
      </c>
      <c r="AV174" s="346">
        <v>166</v>
      </c>
      <c r="AW174" s="346">
        <v>157</v>
      </c>
      <c r="AX174" s="346">
        <v>153</v>
      </c>
      <c r="AY174" s="346">
        <v>108</v>
      </c>
      <c r="AZ174" s="584"/>
      <c r="BA174" s="467" t="s">
        <v>430</v>
      </c>
      <c r="BB174" s="348" t="s">
        <v>430</v>
      </c>
      <c r="BC174" s="348" t="s">
        <v>430</v>
      </c>
      <c r="BD174" s="348" t="s">
        <v>430</v>
      </c>
      <c r="BE174" s="375" t="s">
        <v>430</v>
      </c>
      <c r="BF174" s="375">
        <v>100</v>
      </c>
      <c r="BG174" s="374"/>
      <c r="BH174" s="594">
        <v>99.37</v>
      </c>
      <c r="BI174" s="348" t="s">
        <v>430</v>
      </c>
      <c r="BJ174" s="348" t="s">
        <v>430</v>
      </c>
      <c r="BK174" s="348" t="s">
        <v>430</v>
      </c>
      <c r="BL174" s="348" t="s">
        <v>430</v>
      </c>
      <c r="BM174" s="375" t="s">
        <v>430</v>
      </c>
      <c r="BN174" s="375" t="s">
        <v>430</v>
      </c>
      <c r="BO174" s="375" t="s">
        <v>430</v>
      </c>
      <c r="BP174" s="375" t="s">
        <v>430</v>
      </c>
      <c r="BQ174" s="375" t="s">
        <v>430</v>
      </c>
      <c r="BR174" s="374"/>
      <c r="BS174" s="468" t="s">
        <v>430</v>
      </c>
      <c r="BT174" s="348" t="s">
        <v>430</v>
      </c>
      <c r="BU174" s="374"/>
      <c r="BV174" s="430" t="s">
        <v>554</v>
      </c>
    </row>
    <row r="175" spans="1:74" s="428" customFormat="1" x14ac:dyDescent="0.25">
      <c r="A175" s="345" t="s">
        <v>8367</v>
      </c>
      <c r="B175" s="373"/>
      <c r="C175" s="719">
        <v>44039</v>
      </c>
      <c r="D175" s="373"/>
      <c r="E175" s="889">
        <v>9793.92</v>
      </c>
      <c r="F175" s="373"/>
      <c r="G175" s="347" t="s">
        <v>430</v>
      </c>
      <c r="H175" s="374"/>
      <c r="I175" s="348" t="s">
        <v>430</v>
      </c>
      <c r="J175" s="348" t="s">
        <v>430</v>
      </c>
      <c r="K175" s="348" t="s">
        <v>430</v>
      </c>
      <c r="L175" s="348" t="s">
        <v>430</v>
      </c>
      <c r="M175" s="362"/>
      <c r="N175" s="350" t="s">
        <v>430</v>
      </c>
      <c r="O175" s="348" t="s">
        <v>430</v>
      </c>
      <c r="P175" s="348" t="s">
        <v>430</v>
      </c>
      <c r="Q175" s="348" t="s">
        <v>430</v>
      </c>
      <c r="R175" s="348" t="s">
        <v>430</v>
      </c>
      <c r="S175" s="348" t="s">
        <v>430</v>
      </c>
      <c r="T175" s="348" t="s">
        <v>430</v>
      </c>
      <c r="U175" s="354" t="s">
        <v>430</v>
      </c>
      <c r="V175" s="348" t="s">
        <v>430</v>
      </c>
      <c r="W175" s="348" t="s">
        <v>430</v>
      </c>
      <c r="X175" s="348" t="s">
        <v>430</v>
      </c>
      <c r="Y175" s="375" t="s">
        <v>430</v>
      </c>
      <c r="Z175" s="348" t="s">
        <v>430</v>
      </c>
      <c r="AA175" s="348" t="s">
        <v>430</v>
      </c>
      <c r="AB175" s="348" t="s">
        <v>430</v>
      </c>
      <c r="AC175" s="348" t="s">
        <v>430</v>
      </c>
      <c r="AD175" s="348" t="s">
        <v>430</v>
      </c>
      <c r="AE175" s="348" t="s">
        <v>430</v>
      </c>
      <c r="AF175" s="348" t="s">
        <v>430</v>
      </c>
      <c r="AG175" s="569"/>
      <c r="AH175" s="346" t="s">
        <v>430</v>
      </c>
      <c r="AI175" s="346" t="s">
        <v>430</v>
      </c>
      <c r="AJ175" s="346" t="s">
        <v>430</v>
      </c>
      <c r="AK175" s="346" t="s">
        <v>430</v>
      </c>
      <c r="AL175" s="346" t="s">
        <v>430</v>
      </c>
      <c r="AM175" s="346" t="s">
        <v>430</v>
      </c>
      <c r="AN175" s="346" t="s">
        <v>430</v>
      </c>
      <c r="AO175" s="572" t="s">
        <v>430</v>
      </c>
      <c r="AP175" s="346" t="s">
        <v>430</v>
      </c>
      <c r="AQ175" s="346" t="s">
        <v>430</v>
      </c>
      <c r="AR175" s="346" t="s">
        <v>430</v>
      </c>
      <c r="AS175" s="346" t="s">
        <v>430</v>
      </c>
      <c r="AT175" s="346" t="s">
        <v>430</v>
      </c>
      <c r="AU175" s="346" t="s">
        <v>430</v>
      </c>
      <c r="AV175" s="346" t="s">
        <v>430</v>
      </c>
      <c r="AW175" s="346" t="s">
        <v>430</v>
      </c>
      <c r="AX175" s="346" t="s">
        <v>430</v>
      </c>
      <c r="AY175" s="346" t="s">
        <v>430</v>
      </c>
      <c r="AZ175" s="584"/>
      <c r="BA175" s="467" t="s">
        <v>430</v>
      </c>
      <c r="BB175" s="348" t="s">
        <v>430</v>
      </c>
      <c r="BC175" s="348" t="s">
        <v>430</v>
      </c>
      <c r="BD175" s="348" t="s">
        <v>430</v>
      </c>
      <c r="BE175" s="375" t="s">
        <v>430</v>
      </c>
      <c r="BF175" s="375" t="s">
        <v>430</v>
      </c>
      <c r="BG175" s="374"/>
      <c r="BH175" s="594" t="s">
        <v>430</v>
      </c>
      <c r="BI175" s="348" t="s">
        <v>430</v>
      </c>
      <c r="BJ175" s="348" t="s">
        <v>430</v>
      </c>
      <c r="BK175" s="348" t="s">
        <v>430</v>
      </c>
      <c r="BL175" s="348" t="s">
        <v>430</v>
      </c>
      <c r="BM175" s="375" t="s">
        <v>430</v>
      </c>
      <c r="BN175" s="375" t="s">
        <v>430</v>
      </c>
      <c r="BO175" s="375" t="s">
        <v>430</v>
      </c>
      <c r="BP175" s="375" t="s">
        <v>430</v>
      </c>
      <c r="BQ175" s="375" t="s">
        <v>430</v>
      </c>
      <c r="BR175" s="374"/>
      <c r="BS175" s="468" t="s">
        <v>430</v>
      </c>
      <c r="BT175" s="348" t="s">
        <v>430</v>
      </c>
      <c r="BU175" s="374"/>
      <c r="BV175" s="430" t="s">
        <v>554</v>
      </c>
    </row>
    <row r="176" spans="1:74" s="428" customFormat="1" x14ac:dyDescent="0.25">
      <c r="A176" s="345" t="s">
        <v>8368</v>
      </c>
      <c r="B176" s="373"/>
      <c r="C176" s="719">
        <v>45308</v>
      </c>
      <c r="D176" s="373"/>
      <c r="E176" s="346">
        <v>10052.9</v>
      </c>
      <c r="F176" s="373"/>
      <c r="G176" s="347">
        <v>115.01909999999999</v>
      </c>
      <c r="H176" s="374"/>
      <c r="I176" s="348">
        <v>0</v>
      </c>
      <c r="J176" s="348">
        <v>5.37</v>
      </c>
      <c r="K176" s="348" t="s">
        <v>430</v>
      </c>
      <c r="L176" s="348">
        <v>0</v>
      </c>
      <c r="M176" s="362"/>
      <c r="N176" s="350">
        <v>4.9828999999999999</v>
      </c>
      <c r="O176" s="348">
        <v>4.8784000000000001</v>
      </c>
      <c r="P176" s="348">
        <v>4.9142999999999999</v>
      </c>
      <c r="Q176" s="348">
        <v>4.8871000000000002</v>
      </c>
      <c r="R176" s="348">
        <v>4.9366000000000003</v>
      </c>
      <c r="S176" s="348">
        <v>4.8982999999999999</v>
      </c>
      <c r="T176" s="348">
        <v>4.8428000000000004</v>
      </c>
      <c r="U176" s="354">
        <v>4.9451999999999998</v>
      </c>
      <c r="V176" s="348">
        <v>5.0395000000000003</v>
      </c>
      <c r="W176" s="348">
        <v>5.5408999999999997</v>
      </c>
      <c r="X176" s="348" t="s">
        <v>430</v>
      </c>
      <c r="Y176" s="375" t="s">
        <v>430</v>
      </c>
      <c r="Z176" s="348" t="s">
        <v>430</v>
      </c>
      <c r="AA176" s="348">
        <v>4.8856000000000002</v>
      </c>
      <c r="AB176" s="348">
        <v>4.8787000000000003</v>
      </c>
      <c r="AC176" s="348">
        <v>4.8627000000000002</v>
      </c>
      <c r="AD176" s="348">
        <v>4.9642999999999997</v>
      </c>
      <c r="AE176" s="348">
        <v>4.8856000000000002</v>
      </c>
      <c r="AF176" s="348">
        <v>5.7686000000000002</v>
      </c>
      <c r="AG176" s="569"/>
      <c r="AH176" s="346">
        <v>135</v>
      </c>
      <c r="AI176" s="346">
        <v>52</v>
      </c>
      <c r="AJ176" s="346">
        <v>79</v>
      </c>
      <c r="AK176" s="346">
        <v>66</v>
      </c>
      <c r="AL176" s="346">
        <v>155</v>
      </c>
      <c r="AM176" s="346">
        <v>154</v>
      </c>
      <c r="AN176" s="346">
        <v>150</v>
      </c>
      <c r="AO176" s="572">
        <v>123</v>
      </c>
      <c r="AP176" s="346">
        <v>98</v>
      </c>
      <c r="AQ176" s="346">
        <v>107</v>
      </c>
      <c r="AR176" s="346" t="s">
        <v>430</v>
      </c>
      <c r="AS176" s="346" t="s">
        <v>430</v>
      </c>
      <c r="AT176" s="346" t="s">
        <v>430</v>
      </c>
      <c r="AU176" s="346">
        <v>76</v>
      </c>
      <c r="AV176" s="346">
        <v>155</v>
      </c>
      <c r="AW176" s="346">
        <v>137</v>
      </c>
      <c r="AX176" s="346">
        <v>141</v>
      </c>
      <c r="AY176" s="346">
        <v>76</v>
      </c>
      <c r="AZ176" s="584"/>
      <c r="BA176" s="467">
        <v>0.5</v>
      </c>
      <c r="BB176" s="348" t="s">
        <v>430</v>
      </c>
      <c r="BC176" s="348" t="s">
        <v>430</v>
      </c>
      <c r="BD176" s="348" t="s">
        <v>430</v>
      </c>
      <c r="BE176" s="375" t="s">
        <v>430</v>
      </c>
      <c r="BF176" s="375">
        <v>99.5</v>
      </c>
      <c r="BG176" s="374"/>
      <c r="BH176" s="594">
        <v>99.5</v>
      </c>
      <c r="BI176" s="348" t="s">
        <v>430</v>
      </c>
      <c r="BJ176" s="348" t="s">
        <v>430</v>
      </c>
      <c r="BK176" s="348" t="s">
        <v>430</v>
      </c>
      <c r="BL176" s="348" t="s">
        <v>430</v>
      </c>
      <c r="BM176" s="375" t="s">
        <v>430</v>
      </c>
      <c r="BN176" s="375" t="s">
        <v>430</v>
      </c>
      <c r="BO176" s="375">
        <v>0.5</v>
      </c>
      <c r="BP176" s="375" t="s">
        <v>430</v>
      </c>
      <c r="BQ176" s="375" t="s">
        <v>430</v>
      </c>
      <c r="BR176" s="374"/>
      <c r="BS176" s="468" t="s">
        <v>430</v>
      </c>
      <c r="BT176" s="348" t="s">
        <v>430</v>
      </c>
      <c r="BU176" s="374"/>
      <c r="BV176" s="430" t="s">
        <v>554</v>
      </c>
    </row>
    <row r="177" spans="1:74" s="428" customFormat="1" x14ac:dyDescent="0.25">
      <c r="A177" s="345" t="s">
        <v>8369</v>
      </c>
      <c r="B177" s="373"/>
      <c r="C177" s="719">
        <v>43826</v>
      </c>
      <c r="D177" s="373"/>
      <c r="E177" s="346">
        <v>9119.89</v>
      </c>
      <c r="F177" s="373"/>
      <c r="G177" s="347">
        <v>15.992100000000001</v>
      </c>
      <c r="H177" s="374"/>
      <c r="I177" s="348">
        <v>3.43</v>
      </c>
      <c r="J177" s="348">
        <v>7.02</v>
      </c>
      <c r="K177" s="348">
        <v>2.86</v>
      </c>
      <c r="L177" s="348">
        <v>3.06</v>
      </c>
      <c r="M177" s="362"/>
      <c r="N177" s="350" t="s">
        <v>430</v>
      </c>
      <c r="O177" s="348">
        <v>17.476900000000001</v>
      </c>
      <c r="P177" s="348">
        <v>3.1970000000000001</v>
      </c>
      <c r="Q177" s="348">
        <v>-6.7781000000000002</v>
      </c>
      <c r="R177" s="348">
        <v>10.1792</v>
      </c>
      <c r="S177" s="348">
        <v>8.5079999999999991</v>
      </c>
      <c r="T177" s="348">
        <v>5.9813000000000001</v>
      </c>
      <c r="U177" s="354">
        <v>4.7633000000000001</v>
      </c>
      <c r="V177" s="348">
        <v>5.0502000000000002</v>
      </c>
      <c r="W177" s="348">
        <v>7.6173999999999999</v>
      </c>
      <c r="X177" s="348">
        <v>7.5164</v>
      </c>
      <c r="Y177" s="375">
        <v>6.7276999999999996</v>
      </c>
      <c r="Z177" s="348" t="s">
        <v>430</v>
      </c>
      <c r="AA177" s="348">
        <v>1.8425</v>
      </c>
      <c r="AB177" s="348">
        <v>12.898199999999999</v>
      </c>
      <c r="AC177" s="348">
        <v>5.2649999999999997</v>
      </c>
      <c r="AD177" s="348">
        <v>5.5590999999999999</v>
      </c>
      <c r="AE177" s="348">
        <v>1.8425</v>
      </c>
      <c r="AF177" s="348">
        <v>7.4271000000000003</v>
      </c>
      <c r="AG177" s="569"/>
      <c r="AH177" s="346" t="s">
        <v>430</v>
      </c>
      <c r="AI177" s="346">
        <v>7</v>
      </c>
      <c r="AJ177" s="346">
        <v>124</v>
      </c>
      <c r="AK177" s="346">
        <v>165</v>
      </c>
      <c r="AL177" s="346">
        <v>42</v>
      </c>
      <c r="AM177" s="346">
        <v>44</v>
      </c>
      <c r="AN177" s="346">
        <v>80</v>
      </c>
      <c r="AO177" s="572">
        <v>135</v>
      </c>
      <c r="AP177" s="346">
        <v>96</v>
      </c>
      <c r="AQ177" s="346">
        <v>21</v>
      </c>
      <c r="AR177" s="346">
        <v>25</v>
      </c>
      <c r="AS177" s="346">
        <v>5</v>
      </c>
      <c r="AT177" s="346" t="s">
        <v>430</v>
      </c>
      <c r="AU177" s="346">
        <v>157</v>
      </c>
      <c r="AV177" s="346">
        <v>12</v>
      </c>
      <c r="AW177" s="346">
        <v>101</v>
      </c>
      <c r="AX177" s="346">
        <v>98</v>
      </c>
      <c r="AY177" s="346">
        <v>157</v>
      </c>
      <c r="AZ177" s="584"/>
      <c r="BA177" s="467" t="s">
        <v>430</v>
      </c>
      <c r="BB177" s="348">
        <v>99.9</v>
      </c>
      <c r="BC177" s="348" t="s">
        <v>430</v>
      </c>
      <c r="BD177" s="348" t="s">
        <v>430</v>
      </c>
      <c r="BE177" s="375" t="s">
        <v>430</v>
      </c>
      <c r="BF177" s="375">
        <v>0.1</v>
      </c>
      <c r="BG177" s="374"/>
      <c r="BH177" s="594">
        <v>0.1</v>
      </c>
      <c r="BI177" s="348" t="s">
        <v>430</v>
      </c>
      <c r="BJ177" s="348" t="s">
        <v>430</v>
      </c>
      <c r="BK177" s="348" t="s">
        <v>430</v>
      </c>
      <c r="BL177" s="348" t="s">
        <v>430</v>
      </c>
      <c r="BM177" s="375" t="s">
        <v>430</v>
      </c>
      <c r="BN177" s="375" t="s">
        <v>430</v>
      </c>
      <c r="BO177" s="375" t="s">
        <v>430</v>
      </c>
      <c r="BP177" s="375">
        <v>99.9</v>
      </c>
      <c r="BQ177" s="375" t="s">
        <v>430</v>
      </c>
      <c r="BR177" s="374"/>
      <c r="BS177" s="468" t="s">
        <v>430</v>
      </c>
      <c r="BT177" s="348" t="s">
        <v>430</v>
      </c>
      <c r="BU177" s="374"/>
      <c r="BV177" s="430" t="s">
        <v>4689</v>
      </c>
    </row>
    <row r="178" spans="1:74" s="428" customFormat="1" x14ac:dyDescent="0.25">
      <c r="A178" s="345" t="s">
        <v>8370</v>
      </c>
      <c r="B178" s="373"/>
      <c r="C178" s="719">
        <v>44467</v>
      </c>
      <c r="D178" s="373"/>
      <c r="E178" s="346">
        <v>8212.23</v>
      </c>
      <c r="F178" s="373"/>
      <c r="G178" s="347">
        <v>13.158200000000001</v>
      </c>
      <c r="H178" s="374"/>
      <c r="I178" s="348">
        <v>1.1100000000000001</v>
      </c>
      <c r="J178" s="348">
        <v>6.69</v>
      </c>
      <c r="K178" s="348">
        <v>1.02</v>
      </c>
      <c r="L178" s="348">
        <v>1.06</v>
      </c>
      <c r="M178" s="362"/>
      <c r="N178" s="350">
        <v>17.484200000000001</v>
      </c>
      <c r="O178" s="348">
        <v>3.2370999999999999</v>
      </c>
      <c r="P178" s="348">
        <v>6.9043000000000001</v>
      </c>
      <c r="Q178" s="348">
        <v>5.9577</v>
      </c>
      <c r="R178" s="348">
        <v>8.3978999999999999</v>
      </c>
      <c r="S178" s="348">
        <v>6.4673999999999996</v>
      </c>
      <c r="T178" s="348">
        <v>6.0701000000000001</v>
      </c>
      <c r="U178" s="354">
        <v>5.5362999999999998</v>
      </c>
      <c r="V178" s="348">
        <v>5.4850000000000003</v>
      </c>
      <c r="W178" s="348">
        <v>7.2596999999999996</v>
      </c>
      <c r="X178" s="348">
        <v>7.2335000000000003</v>
      </c>
      <c r="Y178" s="375" t="s">
        <v>430</v>
      </c>
      <c r="Z178" s="348" t="s">
        <v>430</v>
      </c>
      <c r="AA178" s="348">
        <v>6.2236000000000002</v>
      </c>
      <c r="AB178" s="348">
        <v>6.7305999999999999</v>
      </c>
      <c r="AC178" s="348">
        <v>5.6158999999999999</v>
      </c>
      <c r="AD178" s="348">
        <v>5.766</v>
      </c>
      <c r="AE178" s="348">
        <v>6.2236000000000002</v>
      </c>
      <c r="AF178" s="348">
        <v>5.8845999999999998</v>
      </c>
      <c r="AG178" s="569"/>
      <c r="AH178" s="346">
        <v>76</v>
      </c>
      <c r="AI178" s="346">
        <v>72</v>
      </c>
      <c r="AJ178" s="346">
        <v>46</v>
      </c>
      <c r="AK178" s="346">
        <v>35</v>
      </c>
      <c r="AL178" s="346">
        <v>60</v>
      </c>
      <c r="AM178" s="346">
        <v>83</v>
      </c>
      <c r="AN178" s="346">
        <v>69</v>
      </c>
      <c r="AO178" s="572">
        <v>45</v>
      </c>
      <c r="AP178" s="346">
        <v>51</v>
      </c>
      <c r="AQ178" s="346">
        <v>54</v>
      </c>
      <c r="AR178" s="346">
        <v>59</v>
      </c>
      <c r="AS178" s="346" t="s">
        <v>430</v>
      </c>
      <c r="AT178" s="346" t="s">
        <v>430</v>
      </c>
      <c r="AU178" s="346">
        <v>41</v>
      </c>
      <c r="AV178" s="346">
        <v>105</v>
      </c>
      <c r="AW178" s="346">
        <v>70</v>
      </c>
      <c r="AX178" s="346">
        <v>65</v>
      </c>
      <c r="AY178" s="346">
        <v>41</v>
      </c>
      <c r="AZ178" s="584"/>
      <c r="BA178" s="467">
        <v>58.11</v>
      </c>
      <c r="BB178" s="348">
        <v>38.46</v>
      </c>
      <c r="BC178" s="348" t="s">
        <v>430</v>
      </c>
      <c r="BD178" s="348" t="s">
        <v>430</v>
      </c>
      <c r="BE178" s="375" t="s">
        <v>430</v>
      </c>
      <c r="BF178" s="375">
        <v>3.43</v>
      </c>
      <c r="BG178" s="374"/>
      <c r="BH178" s="594">
        <v>3.43</v>
      </c>
      <c r="BI178" s="348" t="s">
        <v>430</v>
      </c>
      <c r="BJ178" s="348" t="s">
        <v>430</v>
      </c>
      <c r="BK178" s="348">
        <v>38.46</v>
      </c>
      <c r="BL178" s="348" t="s">
        <v>430</v>
      </c>
      <c r="BM178" s="375">
        <v>58.11</v>
      </c>
      <c r="BN178" s="375" t="s">
        <v>430</v>
      </c>
      <c r="BO178" s="375" t="s">
        <v>430</v>
      </c>
      <c r="BP178" s="375" t="s">
        <v>430</v>
      </c>
      <c r="BQ178" s="375" t="s">
        <v>430</v>
      </c>
      <c r="BR178" s="374"/>
      <c r="BS178" s="468" t="s">
        <v>430</v>
      </c>
      <c r="BT178" s="348" t="s">
        <v>430</v>
      </c>
      <c r="BU178" s="374"/>
      <c r="BV178" s="430" t="s">
        <v>554</v>
      </c>
    </row>
    <row r="179" spans="1:74" s="428" customFormat="1" x14ac:dyDescent="0.25">
      <c r="A179" s="345" t="s">
        <v>8371</v>
      </c>
      <c r="B179" s="373"/>
      <c r="C179" s="719">
        <v>44580</v>
      </c>
      <c r="D179" s="373"/>
      <c r="E179" s="346">
        <v>7922.8</v>
      </c>
      <c r="F179" s="373"/>
      <c r="G179" s="347">
        <v>13.017300000000001</v>
      </c>
      <c r="H179" s="374"/>
      <c r="I179" s="348">
        <v>0.13774</v>
      </c>
      <c r="J179" s="348">
        <v>5.9786900000000003</v>
      </c>
      <c r="K179" s="348">
        <v>0.13164000000000001</v>
      </c>
      <c r="L179" s="348">
        <v>0.13761999999999999</v>
      </c>
      <c r="M179" s="362"/>
      <c r="N179" s="350">
        <v>7.2918000000000003</v>
      </c>
      <c r="O179" s="348">
        <v>5.1428000000000003</v>
      </c>
      <c r="P179" s="348">
        <v>6.2161999999999997</v>
      </c>
      <c r="Q179" s="348">
        <v>5.077</v>
      </c>
      <c r="R179" s="348">
        <v>5.8509000000000002</v>
      </c>
      <c r="S179" s="348">
        <v>5.6430999999999996</v>
      </c>
      <c r="T179" s="348">
        <v>6.0605000000000002</v>
      </c>
      <c r="U179" s="354">
        <v>5.8120000000000003</v>
      </c>
      <c r="V179" s="348">
        <v>5.8162000000000003</v>
      </c>
      <c r="W179" s="348">
        <v>6.9962999999999997</v>
      </c>
      <c r="X179" s="348">
        <v>7.0125000000000002</v>
      </c>
      <c r="Y179" s="375" t="s">
        <v>430</v>
      </c>
      <c r="Z179" s="348" t="s">
        <v>430</v>
      </c>
      <c r="AA179" s="348">
        <v>5.5689000000000002</v>
      </c>
      <c r="AB179" s="348">
        <v>6.2469999999999999</v>
      </c>
      <c r="AC179" s="348">
        <v>5.8616999999999999</v>
      </c>
      <c r="AD179" s="348">
        <v>5.8749000000000002</v>
      </c>
      <c r="AE179" s="348">
        <v>5.5689000000000002</v>
      </c>
      <c r="AF179" s="348">
        <v>6.0481999999999996</v>
      </c>
      <c r="AG179" s="569"/>
      <c r="AH179" s="346">
        <v>117</v>
      </c>
      <c r="AI179" s="346">
        <v>42</v>
      </c>
      <c r="AJ179" s="346">
        <v>52</v>
      </c>
      <c r="AK179" s="346">
        <v>55</v>
      </c>
      <c r="AL179" s="346">
        <v>137</v>
      </c>
      <c r="AM179" s="346">
        <v>126</v>
      </c>
      <c r="AN179" s="346">
        <v>70</v>
      </c>
      <c r="AO179" s="572">
        <v>24</v>
      </c>
      <c r="AP179" s="346">
        <v>25</v>
      </c>
      <c r="AQ179" s="346">
        <v>79</v>
      </c>
      <c r="AR179" s="346">
        <v>82</v>
      </c>
      <c r="AS179" s="346" t="s">
        <v>430</v>
      </c>
      <c r="AT179" s="346" t="s">
        <v>430</v>
      </c>
      <c r="AU179" s="346">
        <v>52</v>
      </c>
      <c r="AV179" s="346">
        <v>123</v>
      </c>
      <c r="AW179" s="346">
        <v>52</v>
      </c>
      <c r="AX179" s="346">
        <v>53</v>
      </c>
      <c r="AY179" s="346">
        <v>52</v>
      </c>
      <c r="AZ179" s="584"/>
      <c r="BA179" s="467">
        <v>41.81</v>
      </c>
      <c r="BB179" s="348">
        <v>44.69</v>
      </c>
      <c r="BC179" s="348" t="s">
        <v>430</v>
      </c>
      <c r="BD179" s="348" t="s">
        <v>430</v>
      </c>
      <c r="BE179" s="375" t="s">
        <v>430</v>
      </c>
      <c r="BF179" s="375">
        <v>13.5</v>
      </c>
      <c r="BG179" s="374"/>
      <c r="BH179" s="594">
        <v>13.5</v>
      </c>
      <c r="BI179" s="348">
        <v>0.93</v>
      </c>
      <c r="BJ179" s="348">
        <v>4.93</v>
      </c>
      <c r="BK179" s="348">
        <v>38.83</v>
      </c>
      <c r="BL179" s="348" t="s">
        <v>430</v>
      </c>
      <c r="BM179" s="375">
        <v>41.81</v>
      </c>
      <c r="BN179" s="375" t="s">
        <v>430</v>
      </c>
      <c r="BO179" s="375" t="s">
        <v>430</v>
      </c>
      <c r="BP179" s="375" t="s">
        <v>430</v>
      </c>
      <c r="BQ179" s="375" t="s">
        <v>430</v>
      </c>
      <c r="BR179" s="374"/>
      <c r="BS179" s="468" t="s">
        <v>430</v>
      </c>
      <c r="BT179" s="348" t="s">
        <v>430</v>
      </c>
      <c r="BU179" s="374"/>
      <c r="BV179" s="430" t="s">
        <v>8206</v>
      </c>
    </row>
    <row r="180" spans="1:74" s="428" customFormat="1" ht="11" x14ac:dyDescent="0.3">
      <c r="A180" s="841" t="s">
        <v>8372</v>
      </c>
      <c r="B180" s="842"/>
      <c r="C180" s="843">
        <v>44882</v>
      </c>
      <c r="D180" s="842"/>
      <c r="E180" s="844">
        <v>7795.77</v>
      </c>
      <c r="F180" s="842"/>
      <c r="G180" s="845">
        <v>13.079700000000001</v>
      </c>
      <c r="H180" s="847"/>
      <c r="I180" s="846">
        <v>3.02</v>
      </c>
      <c r="J180" s="846">
        <v>7.18</v>
      </c>
      <c r="K180" s="846">
        <v>2.02</v>
      </c>
      <c r="L180" s="846">
        <v>2.12</v>
      </c>
      <c r="M180" s="851"/>
      <c r="N180" s="848">
        <v>19.544499999999999</v>
      </c>
      <c r="O180" s="846">
        <v>1.8607</v>
      </c>
      <c r="P180" s="846">
        <v>3.5503999999999998</v>
      </c>
      <c r="Q180" s="846">
        <v>1.4159999999999999</v>
      </c>
      <c r="R180" s="846">
        <v>8.3165999999999993</v>
      </c>
      <c r="S180" s="846">
        <v>6.6715999999999998</v>
      </c>
      <c r="T180" s="846">
        <v>6.2911000000000001</v>
      </c>
      <c r="U180" s="856">
        <v>5.5343999999999998</v>
      </c>
      <c r="V180" s="846">
        <v>5.5946999999999996</v>
      </c>
      <c r="W180" s="846">
        <v>7.1973000000000003</v>
      </c>
      <c r="X180" s="846">
        <v>7.6444999999999999</v>
      </c>
      <c r="Y180" s="852" t="s">
        <v>430</v>
      </c>
      <c r="Z180" s="846" t="s">
        <v>430</v>
      </c>
      <c r="AA180" s="846">
        <v>4.4386999999999999</v>
      </c>
      <c r="AB180" s="846">
        <v>7.6584000000000003</v>
      </c>
      <c r="AC180" s="846">
        <v>5.8087</v>
      </c>
      <c r="AD180" s="846">
        <v>5.9100999999999999</v>
      </c>
      <c r="AE180" s="846">
        <v>4.4386999999999999</v>
      </c>
      <c r="AF180" s="846">
        <v>7.6047000000000002</v>
      </c>
      <c r="AG180" s="936"/>
      <c r="AH180" s="844">
        <v>66</v>
      </c>
      <c r="AI180" s="844">
        <v>87</v>
      </c>
      <c r="AJ180" s="844">
        <v>114</v>
      </c>
      <c r="AK180" s="844">
        <v>127</v>
      </c>
      <c r="AL180" s="844">
        <v>62</v>
      </c>
      <c r="AM180" s="844">
        <v>71</v>
      </c>
      <c r="AN180" s="844">
        <v>53</v>
      </c>
      <c r="AO180" s="937">
        <v>46</v>
      </c>
      <c r="AP180" s="844">
        <v>38</v>
      </c>
      <c r="AQ180" s="844">
        <v>62</v>
      </c>
      <c r="AR180" s="844">
        <v>19</v>
      </c>
      <c r="AS180" s="844" t="s">
        <v>430</v>
      </c>
      <c r="AT180" s="844" t="s">
        <v>430</v>
      </c>
      <c r="AU180" s="844">
        <v>100</v>
      </c>
      <c r="AV180" s="844">
        <v>66</v>
      </c>
      <c r="AW180" s="844">
        <v>56</v>
      </c>
      <c r="AX180" s="844">
        <v>48</v>
      </c>
      <c r="AY180" s="844">
        <v>100</v>
      </c>
      <c r="AZ180" s="938"/>
      <c r="BA180" s="853" t="s">
        <v>430</v>
      </c>
      <c r="BB180" s="846">
        <v>99.18</v>
      </c>
      <c r="BC180" s="846" t="s">
        <v>430</v>
      </c>
      <c r="BD180" s="846" t="s">
        <v>430</v>
      </c>
      <c r="BE180" s="852" t="s">
        <v>430</v>
      </c>
      <c r="BF180" s="852">
        <v>0.82</v>
      </c>
      <c r="BG180" s="847"/>
      <c r="BH180" s="939">
        <v>0.82</v>
      </c>
      <c r="BI180" s="846" t="s">
        <v>430</v>
      </c>
      <c r="BJ180" s="846" t="s">
        <v>430</v>
      </c>
      <c r="BK180" s="846" t="s">
        <v>430</v>
      </c>
      <c r="BL180" s="846" t="s">
        <v>430</v>
      </c>
      <c r="BM180" s="852" t="s">
        <v>430</v>
      </c>
      <c r="BN180" s="852" t="s">
        <v>430</v>
      </c>
      <c r="BO180" s="852" t="s">
        <v>430</v>
      </c>
      <c r="BP180" s="852">
        <v>99.18</v>
      </c>
      <c r="BQ180" s="852" t="s">
        <v>430</v>
      </c>
      <c r="BR180" s="847"/>
      <c r="BS180" s="854" t="s">
        <v>430</v>
      </c>
      <c r="BT180" s="846" t="s">
        <v>430</v>
      </c>
      <c r="BU180" s="847"/>
      <c r="BV180" s="906" t="s">
        <v>554</v>
      </c>
    </row>
    <row r="181" spans="1:74" s="428" customFormat="1" x14ac:dyDescent="0.25">
      <c r="A181" s="345" t="s">
        <v>8373</v>
      </c>
      <c r="B181" s="373"/>
      <c r="C181" s="719">
        <v>44463</v>
      </c>
      <c r="D181" s="373"/>
      <c r="E181" s="346">
        <v>7247.04</v>
      </c>
      <c r="F181" s="373"/>
      <c r="G181" s="347">
        <v>13.114100000000001</v>
      </c>
      <c r="H181" s="374"/>
      <c r="I181" s="904">
        <v>0.19</v>
      </c>
      <c r="J181" s="904">
        <v>6.44</v>
      </c>
      <c r="K181" s="904">
        <v>0.18</v>
      </c>
      <c r="L181" s="904">
        <v>0.19</v>
      </c>
      <c r="M181" s="362"/>
      <c r="N181" s="350">
        <v>6.4025999999999996</v>
      </c>
      <c r="O181" s="348">
        <v>5.0118999999999998</v>
      </c>
      <c r="P181" s="348">
        <v>5.6920000000000002</v>
      </c>
      <c r="Q181" s="348">
        <v>5.1592000000000002</v>
      </c>
      <c r="R181" s="348">
        <v>5.5827</v>
      </c>
      <c r="S181" s="348">
        <v>5.4720000000000004</v>
      </c>
      <c r="T181" s="348">
        <v>5.9606000000000003</v>
      </c>
      <c r="U181" s="354">
        <v>5.7229000000000001</v>
      </c>
      <c r="V181" s="348">
        <v>5.7461000000000002</v>
      </c>
      <c r="W181" s="348">
        <v>6.9755000000000003</v>
      </c>
      <c r="X181" s="348">
        <v>7.0252999999999997</v>
      </c>
      <c r="Y181" s="375" t="s">
        <v>430</v>
      </c>
      <c r="Z181" s="348" t="s">
        <v>430</v>
      </c>
      <c r="AA181" s="348">
        <v>5.4402999999999997</v>
      </c>
      <c r="AB181" s="348">
        <v>6.2243000000000004</v>
      </c>
      <c r="AC181" s="348">
        <v>5.7614999999999998</v>
      </c>
      <c r="AD181" s="348">
        <v>5.8074000000000003</v>
      </c>
      <c r="AE181" s="348">
        <v>5.4402999999999997</v>
      </c>
      <c r="AF181" s="348">
        <v>5.7968999999999999</v>
      </c>
      <c r="AG181" s="569"/>
      <c r="AH181" s="346">
        <v>124</v>
      </c>
      <c r="AI181" s="346">
        <v>45</v>
      </c>
      <c r="AJ181" s="346">
        <v>58</v>
      </c>
      <c r="AK181" s="346">
        <v>51</v>
      </c>
      <c r="AL181" s="346">
        <v>140</v>
      </c>
      <c r="AM181" s="346">
        <v>134</v>
      </c>
      <c r="AN181" s="346">
        <v>82</v>
      </c>
      <c r="AO181" s="572">
        <v>34</v>
      </c>
      <c r="AP181" s="346">
        <v>31</v>
      </c>
      <c r="AQ181" s="346">
        <v>80</v>
      </c>
      <c r="AR181" s="346">
        <v>78</v>
      </c>
      <c r="AS181" s="346" t="s">
        <v>430</v>
      </c>
      <c r="AT181" s="346" t="s">
        <v>430</v>
      </c>
      <c r="AU181" s="346">
        <v>55</v>
      </c>
      <c r="AV181" s="346">
        <v>126</v>
      </c>
      <c r="AW181" s="346">
        <v>60</v>
      </c>
      <c r="AX181" s="346">
        <v>62</v>
      </c>
      <c r="AY181" s="346">
        <v>55</v>
      </c>
      <c r="AZ181" s="584"/>
      <c r="BA181" s="467">
        <v>57.38</v>
      </c>
      <c r="BB181" s="348">
        <v>33</v>
      </c>
      <c r="BC181" s="348" t="s">
        <v>430</v>
      </c>
      <c r="BD181" s="348" t="s">
        <v>430</v>
      </c>
      <c r="BE181" s="375" t="s">
        <v>430</v>
      </c>
      <c r="BF181" s="375">
        <v>9.6199999999999992</v>
      </c>
      <c r="BG181" s="374"/>
      <c r="BH181" s="594">
        <v>9.6199999999999992</v>
      </c>
      <c r="BI181" s="348" t="s">
        <v>430</v>
      </c>
      <c r="BJ181" s="348" t="s">
        <v>430</v>
      </c>
      <c r="BK181" s="348">
        <v>33</v>
      </c>
      <c r="BL181" s="348" t="s">
        <v>430</v>
      </c>
      <c r="BM181" s="375">
        <v>50.09</v>
      </c>
      <c r="BN181" s="375" t="s">
        <v>430</v>
      </c>
      <c r="BO181" s="375">
        <v>7.29</v>
      </c>
      <c r="BP181" s="375" t="s">
        <v>430</v>
      </c>
      <c r="BQ181" s="375" t="s">
        <v>430</v>
      </c>
      <c r="BR181" s="374"/>
      <c r="BS181" s="468" t="s">
        <v>430</v>
      </c>
      <c r="BT181" s="348" t="s">
        <v>430</v>
      </c>
      <c r="BU181" s="374"/>
      <c r="BV181" s="430" t="s">
        <v>554</v>
      </c>
    </row>
    <row r="182" spans="1:74" s="428" customFormat="1" ht="11" x14ac:dyDescent="0.3">
      <c r="A182" s="841" t="s">
        <v>8374</v>
      </c>
      <c r="B182" s="842"/>
      <c r="C182" s="843">
        <v>44603</v>
      </c>
      <c r="D182" s="842"/>
      <c r="E182" s="844">
        <v>6641.49</v>
      </c>
      <c r="F182" s="842"/>
      <c r="G182" s="845">
        <v>13.0604</v>
      </c>
      <c r="H182" s="847"/>
      <c r="I182" s="846">
        <v>0.68</v>
      </c>
      <c r="J182" s="846">
        <v>5.83</v>
      </c>
      <c r="K182" s="846">
        <v>0.64</v>
      </c>
      <c r="L182" s="846">
        <v>0.66</v>
      </c>
      <c r="M182" s="851"/>
      <c r="N182" s="848">
        <v>5.0312000000000001</v>
      </c>
      <c r="O182" s="846">
        <v>-0.65210000000000001</v>
      </c>
      <c r="P182" s="846">
        <v>3.6356999999999999</v>
      </c>
      <c r="Q182" s="846">
        <v>3.8784000000000001</v>
      </c>
      <c r="R182" s="846">
        <v>6.6879999999999997</v>
      </c>
      <c r="S182" s="846">
        <v>5.3055000000000003</v>
      </c>
      <c r="T182" s="846">
        <v>5.9039999999999999</v>
      </c>
      <c r="U182" s="856">
        <v>5.9615999999999998</v>
      </c>
      <c r="V182" s="846">
        <v>5.8268000000000004</v>
      </c>
      <c r="W182" s="846">
        <v>7.2695999999999996</v>
      </c>
      <c r="X182" s="846">
        <v>7.2839</v>
      </c>
      <c r="Y182" s="852" t="s">
        <v>430</v>
      </c>
      <c r="Z182" s="846" t="s">
        <v>430</v>
      </c>
      <c r="AA182" s="846">
        <v>4.2523999999999997</v>
      </c>
      <c r="AB182" s="846">
        <v>5.9960000000000004</v>
      </c>
      <c r="AC182" s="846">
        <v>5.9278000000000004</v>
      </c>
      <c r="AD182" s="846">
        <v>6.1230000000000002</v>
      </c>
      <c r="AE182" s="846">
        <v>4.2523999999999997</v>
      </c>
      <c r="AF182" s="846">
        <v>6.2161999999999997</v>
      </c>
      <c r="AG182" s="936"/>
      <c r="AH182" s="844">
        <v>132</v>
      </c>
      <c r="AI182" s="844">
        <v>109</v>
      </c>
      <c r="AJ182" s="844">
        <v>111</v>
      </c>
      <c r="AK182" s="844">
        <v>96</v>
      </c>
      <c r="AL182" s="844">
        <v>128</v>
      </c>
      <c r="AM182" s="844">
        <v>136</v>
      </c>
      <c r="AN182" s="844">
        <v>87</v>
      </c>
      <c r="AO182" s="937">
        <v>14</v>
      </c>
      <c r="AP182" s="844">
        <v>21</v>
      </c>
      <c r="AQ182" s="844">
        <v>52</v>
      </c>
      <c r="AR182" s="844">
        <v>51</v>
      </c>
      <c r="AS182" s="844" t="s">
        <v>430</v>
      </c>
      <c r="AT182" s="844" t="s">
        <v>430</v>
      </c>
      <c r="AU182" s="844">
        <v>105</v>
      </c>
      <c r="AV182" s="844">
        <v>129</v>
      </c>
      <c r="AW182" s="844">
        <v>44</v>
      </c>
      <c r="AX182" s="844">
        <v>23</v>
      </c>
      <c r="AY182" s="844">
        <v>105</v>
      </c>
      <c r="AZ182" s="938"/>
      <c r="BA182" s="853">
        <v>97.39</v>
      </c>
      <c r="BB182" s="846" t="s">
        <v>430</v>
      </c>
      <c r="BC182" s="846" t="s">
        <v>430</v>
      </c>
      <c r="BD182" s="846" t="s">
        <v>430</v>
      </c>
      <c r="BE182" s="852" t="s">
        <v>430</v>
      </c>
      <c r="BF182" s="852">
        <v>2.61</v>
      </c>
      <c r="BG182" s="847"/>
      <c r="BH182" s="939">
        <v>2.61</v>
      </c>
      <c r="BI182" s="846" t="s">
        <v>430</v>
      </c>
      <c r="BJ182" s="846" t="s">
        <v>430</v>
      </c>
      <c r="BK182" s="846" t="s">
        <v>430</v>
      </c>
      <c r="BL182" s="846" t="s">
        <v>430</v>
      </c>
      <c r="BM182" s="852">
        <v>97.39</v>
      </c>
      <c r="BN182" s="852" t="s">
        <v>430</v>
      </c>
      <c r="BO182" s="852" t="s">
        <v>430</v>
      </c>
      <c r="BP182" s="852" t="s">
        <v>430</v>
      </c>
      <c r="BQ182" s="852" t="s">
        <v>430</v>
      </c>
      <c r="BR182" s="847"/>
      <c r="BS182" s="854" t="s">
        <v>430</v>
      </c>
      <c r="BT182" s="846" t="s">
        <v>430</v>
      </c>
      <c r="BU182" s="847"/>
      <c r="BV182" s="906" t="s">
        <v>8206</v>
      </c>
    </row>
    <row r="183" spans="1:74" s="428" customFormat="1" x14ac:dyDescent="0.25">
      <c r="A183" s="345" t="s">
        <v>8375</v>
      </c>
      <c r="B183" s="373"/>
      <c r="C183" s="719">
        <v>44907</v>
      </c>
      <c r="D183" s="373"/>
      <c r="E183" s="346">
        <v>6253.21</v>
      </c>
      <c r="F183" s="373"/>
      <c r="G183" s="347">
        <v>1310.0573999999999</v>
      </c>
      <c r="H183" s="374"/>
      <c r="I183" s="348">
        <v>6.54</v>
      </c>
      <c r="J183" s="348">
        <v>7.2</v>
      </c>
      <c r="K183" s="348">
        <v>4.8899999999999997</v>
      </c>
      <c r="L183" s="348">
        <v>5.24</v>
      </c>
      <c r="M183" s="362"/>
      <c r="N183" s="350">
        <v>10.673999999999999</v>
      </c>
      <c r="O183" s="348">
        <v>-16.969899999999999</v>
      </c>
      <c r="P183" s="348">
        <v>1.0306999999999999</v>
      </c>
      <c r="Q183" s="348">
        <v>-6.5095999999999998</v>
      </c>
      <c r="R183" s="348">
        <v>13.709199999999999</v>
      </c>
      <c r="S183" s="348">
        <v>10.080399999999999</v>
      </c>
      <c r="T183" s="348">
        <v>6.5221999999999998</v>
      </c>
      <c r="U183" s="354">
        <v>4.7591999999999999</v>
      </c>
      <c r="V183" s="348">
        <v>4.9649000000000001</v>
      </c>
      <c r="W183" s="348">
        <v>7.6295000000000002</v>
      </c>
      <c r="X183" s="348">
        <v>7.7196999999999996</v>
      </c>
      <c r="Y183" s="375" t="s">
        <v>430</v>
      </c>
      <c r="Z183" s="348" t="s">
        <v>430</v>
      </c>
      <c r="AA183" s="348">
        <v>-0.52490000000000003</v>
      </c>
      <c r="AB183" s="348">
        <v>12.135199999999999</v>
      </c>
      <c r="AC183" s="348">
        <v>5.2797999999999998</v>
      </c>
      <c r="AD183" s="348">
        <v>5.6014999999999997</v>
      </c>
      <c r="AE183" s="348">
        <v>-0.52490000000000003</v>
      </c>
      <c r="AF183" s="348">
        <v>7.8029000000000002</v>
      </c>
      <c r="AG183" s="569"/>
      <c r="AH183" s="346">
        <v>106</v>
      </c>
      <c r="AI183" s="346">
        <v>155</v>
      </c>
      <c r="AJ183" s="346">
        <v>155</v>
      </c>
      <c r="AK183" s="346">
        <v>164</v>
      </c>
      <c r="AL183" s="346">
        <v>21</v>
      </c>
      <c r="AM183" s="346">
        <v>15</v>
      </c>
      <c r="AN183" s="346">
        <v>44</v>
      </c>
      <c r="AO183" s="572">
        <v>136</v>
      </c>
      <c r="AP183" s="346">
        <v>106</v>
      </c>
      <c r="AQ183" s="346">
        <v>20</v>
      </c>
      <c r="AR183" s="346">
        <v>11</v>
      </c>
      <c r="AS183" s="346" t="s">
        <v>430</v>
      </c>
      <c r="AT183" s="346" t="s">
        <v>430</v>
      </c>
      <c r="AU183" s="346">
        <v>165</v>
      </c>
      <c r="AV183" s="346">
        <v>29</v>
      </c>
      <c r="AW183" s="346">
        <v>98</v>
      </c>
      <c r="AX183" s="346">
        <v>94</v>
      </c>
      <c r="AY183" s="346">
        <v>165</v>
      </c>
      <c r="AZ183" s="584"/>
      <c r="BA183" s="467">
        <v>10.44</v>
      </c>
      <c r="BB183" s="348">
        <v>86.2</v>
      </c>
      <c r="BC183" s="348" t="s">
        <v>430</v>
      </c>
      <c r="BD183" s="348" t="s">
        <v>430</v>
      </c>
      <c r="BE183" s="375" t="s">
        <v>430</v>
      </c>
      <c r="BF183" s="375">
        <v>3.36</v>
      </c>
      <c r="BG183" s="374"/>
      <c r="BH183" s="594">
        <v>3.36</v>
      </c>
      <c r="BI183" s="348" t="s">
        <v>430</v>
      </c>
      <c r="BJ183" s="348" t="s">
        <v>430</v>
      </c>
      <c r="BK183" s="348">
        <v>86.2</v>
      </c>
      <c r="BL183" s="348" t="s">
        <v>430</v>
      </c>
      <c r="BM183" s="375">
        <v>10.44</v>
      </c>
      <c r="BN183" s="375" t="s">
        <v>430</v>
      </c>
      <c r="BO183" s="375" t="s">
        <v>430</v>
      </c>
      <c r="BP183" s="375" t="s">
        <v>430</v>
      </c>
      <c r="BQ183" s="375" t="s">
        <v>430</v>
      </c>
      <c r="BR183" s="374"/>
      <c r="BS183" s="468" t="s">
        <v>430</v>
      </c>
      <c r="BT183" s="348" t="s">
        <v>430</v>
      </c>
      <c r="BU183" s="374"/>
      <c r="BV183" s="430" t="s">
        <v>554</v>
      </c>
    </row>
    <row r="184" spans="1:74" s="428" customFormat="1" x14ac:dyDescent="0.25">
      <c r="A184" s="345" t="s">
        <v>8376</v>
      </c>
      <c r="B184" s="373"/>
      <c r="C184" s="719">
        <v>44278</v>
      </c>
      <c r="D184" s="373"/>
      <c r="E184" s="346">
        <v>5318.31</v>
      </c>
      <c r="F184" s="373"/>
      <c r="G184" s="347">
        <v>13.6326</v>
      </c>
      <c r="H184" s="374"/>
      <c r="I184" s="348">
        <v>0.87944999999999995</v>
      </c>
      <c r="J184" s="348">
        <v>5.74</v>
      </c>
      <c r="K184" s="348">
        <v>0.83562000000000003</v>
      </c>
      <c r="L184" s="348">
        <v>0.86026999999999998</v>
      </c>
      <c r="M184" s="362"/>
      <c r="N184" s="350">
        <v>17.1434</v>
      </c>
      <c r="O184" s="348">
        <v>4.1959999999999997</v>
      </c>
      <c r="P184" s="348">
        <v>4.7088000000000001</v>
      </c>
      <c r="Q184" s="348">
        <v>5.4042000000000003</v>
      </c>
      <c r="R184" s="348">
        <v>6.4419000000000004</v>
      </c>
      <c r="S184" s="348">
        <v>5.4786999999999999</v>
      </c>
      <c r="T184" s="348">
        <v>5.2653999999999996</v>
      </c>
      <c r="U184" s="354">
        <v>5.1475</v>
      </c>
      <c r="V184" s="348">
        <v>5.2953999999999999</v>
      </c>
      <c r="W184" s="348">
        <v>6.9574999999999996</v>
      </c>
      <c r="X184" s="348">
        <v>7.0221</v>
      </c>
      <c r="Y184" s="375">
        <v>5.9192</v>
      </c>
      <c r="Z184" s="348" t="s">
        <v>430</v>
      </c>
      <c r="AA184" s="348">
        <v>3.8889</v>
      </c>
      <c r="AB184" s="348">
        <v>5.6599000000000004</v>
      </c>
      <c r="AC184" s="348">
        <v>5.1616999999999997</v>
      </c>
      <c r="AD184" s="348">
        <v>5.3407999999999998</v>
      </c>
      <c r="AE184" s="348">
        <v>3.8889</v>
      </c>
      <c r="AF184" s="348">
        <v>6.0003000000000002</v>
      </c>
      <c r="AG184" s="569"/>
      <c r="AH184" s="346">
        <v>80</v>
      </c>
      <c r="AI184" s="346">
        <v>66</v>
      </c>
      <c r="AJ184" s="346">
        <v>86</v>
      </c>
      <c r="AK184" s="346">
        <v>44</v>
      </c>
      <c r="AL184" s="346">
        <v>135</v>
      </c>
      <c r="AM184" s="346">
        <v>133</v>
      </c>
      <c r="AN184" s="346">
        <v>130</v>
      </c>
      <c r="AO184" s="572">
        <v>103</v>
      </c>
      <c r="AP184" s="346">
        <v>69</v>
      </c>
      <c r="AQ184" s="346">
        <v>81</v>
      </c>
      <c r="AR184" s="346">
        <v>80</v>
      </c>
      <c r="AS184" s="346">
        <v>15</v>
      </c>
      <c r="AT184" s="346" t="s">
        <v>430</v>
      </c>
      <c r="AU184" s="346">
        <v>124</v>
      </c>
      <c r="AV184" s="346">
        <v>137</v>
      </c>
      <c r="AW184" s="346">
        <v>109</v>
      </c>
      <c r="AX184" s="346">
        <v>120</v>
      </c>
      <c r="AY184" s="346">
        <v>124</v>
      </c>
      <c r="AZ184" s="584"/>
      <c r="BA184" s="467">
        <v>98.09</v>
      </c>
      <c r="BB184" s="348" t="s">
        <v>430</v>
      </c>
      <c r="BC184" s="348" t="s">
        <v>430</v>
      </c>
      <c r="BD184" s="348" t="s">
        <v>430</v>
      </c>
      <c r="BE184" s="375" t="s">
        <v>430</v>
      </c>
      <c r="BF184" s="375">
        <v>1.91</v>
      </c>
      <c r="BG184" s="374"/>
      <c r="BH184" s="594">
        <v>1.91</v>
      </c>
      <c r="BI184" s="348" t="s">
        <v>430</v>
      </c>
      <c r="BJ184" s="348" t="s">
        <v>430</v>
      </c>
      <c r="BK184" s="348" t="s">
        <v>430</v>
      </c>
      <c r="BL184" s="348" t="s">
        <v>430</v>
      </c>
      <c r="BM184" s="375">
        <v>98.09</v>
      </c>
      <c r="BN184" s="375" t="s">
        <v>430</v>
      </c>
      <c r="BO184" s="375" t="s">
        <v>430</v>
      </c>
      <c r="BP184" s="375" t="s">
        <v>430</v>
      </c>
      <c r="BQ184" s="375" t="s">
        <v>430</v>
      </c>
      <c r="BR184" s="374"/>
      <c r="BS184" s="468" t="s">
        <v>430</v>
      </c>
      <c r="BT184" s="348" t="s">
        <v>430</v>
      </c>
      <c r="BU184" s="374"/>
      <c r="BV184" s="430" t="s">
        <v>554</v>
      </c>
    </row>
    <row r="185" spans="1:74" s="428" customFormat="1" x14ac:dyDescent="0.25">
      <c r="A185" s="345" t="s">
        <v>8377</v>
      </c>
      <c r="B185" s="373"/>
      <c r="C185" s="719">
        <v>44273</v>
      </c>
      <c r="D185" s="373"/>
      <c r="E185" s="889">
        <v>4820.6099999999997</v>
      </c>
      <c r="F185" s="373"/>
      <c r="G185" s="347" t="s">
        <v>430</v>
      </c>
      <c r="H185" s="374"/>
      <c r="I185" s="904">
        <v>0</v>
      </c>
      <c r="J185" s="904">
        <v>5.2304000000000004</v>
      </c>
      <c r="K185" s="348" t="s">
        <v>430</v>
      </c>
      <c r="L185" s="904">
        <v>2.7000000000000001E-3</v>
      </c>
      <c r="M185" s="362"/>
      <c r="N185" s="350" t="s">
        <v>430</v>
      </c>
      <c r="O185" s="348" t="s">
        <v>430</v>
      </c>
      <c r="P185" s="348" t="s">
        <v>430</v>
      </c>
      <c r="Q185" s="348" t="s">
        <v>430</v>
      </c>
      <c r="R185" s="348" t="s">
        <v>430</v>
      </c>
      <c r="S185" s="348" t="s">
        <v>430</v>
      </c>
      <c r="T185" s="348" t="s">
        <v>430</v>
      </c>
      <c r="U185" s="354" t="s">
        <v>430</v>
      </c>
      <c r="V185" s="348" t="s">
        <v>430</v>
      </c>
      <c r="W185" s="348" t="s">
        <v>430</v>
      </c>
      <c r="X185" s="348" t="s">
        <v>430</v>
      </c>
      <c r="Y185" s="375" t="s">
        <v>430</v>
      </c>
      <c r="Z185" s="348" t="s">
        <v>430</v>
      </c>
      <c r="AA185" s="348" t="s">
        <v>430</v>
      </c>
      <c r="AB185" s="348" t="s">
        <v>430</v>
      </c>
      <c r="AC185" s="348" t="s">
        <v>430</v>
      </c>
      <c r="AD185" s="348" t="s">
        <v>430</v>
      </c>
      <c r="AE185" s="348" t="s">
        <v>430</v>
      </c>
      <c r="AF185" s="348" t="s">
        <v>430</v>
      </c>
      <c r="AG185" s="569"/>
      <c r="AH185" s="346" t="s">
        <v>430</v>
      </c>
      <c r="AI185" s="346" t="s">
        <v>430</v>
      </c>
      <c r="AJ185" s="346" t="s">
        <v>430</v>
      </c>
      <c r="AK185" s="346" t="s">
        <v>430</v>
      </c>
      <c r="AL185" s="346" t="s">
        <v>430</v>
      </c>
      <c r="AM185" s="346" t="s">
        <v>430</v>
      </c>
      <c r="AN185" s="346" t="s">
        <v>430</v>
      </c>
      <c r="AO185" s="572" t="s">
        <v>430</v>
      </c>
      <c r="AP185" s="346" t="s">
        <v>430</v>
      </c>
      <c r="AQ185" s="346" t="s">
        <v>430</v>
      </c>
      <c r="AR185" s="346" t="s">
        <v>430</v>
      </c>
      <c r="AS185" s="346" t="s">
        <v>430</v>
      </c>
      <c r="AT185" s="346" t="s">
        <v>430</v>
      </c>
      <c r="AU185" s="346" t="s">
        <v>430</v>
      </c>
      <c r="AV185" s="346" t="s">
        <v>430</v>
      </c>
      <c r="AW185" s="346" t="s">
        <v>430</v>
      </c>
      <c r="AX185" s="346" t="s">
        <v>430</v>
      </c>
      <c r="AY185" s="346" t="s">
        <v>430</v>
      </c>
      <c r="AZ185" s="584"/>
      <c r="BA185" s="467" t="s">
        <v>430</v>
      </c>
      <c r="BB185" s="348" t="s">
        <v>430</v>
      </c>
      <c r="BC185" s="348" t="s">
        <v>430</v>
      </c>
      <c r="BD185" s="348" t="s">
        <v>430</v>
      </c>
      <c r="BE185" s="375" t="s">
        <v>430</v>
      </c>
      <c r="BF185" s="951">
        <v>100</v>
      </c>
      <c r="BG185" s="374"/>
      <c r="BH185" s="952">
        <v>100</v>
      </c>
      <c r="BI185" s="348" t="s">
        <v>430</v>
      </c>
      <c r="BJ185" s="348" t="s">
        <v>430</v>
      </c>
      <c r="BK185" s="348" t="s">
        <v>430</v>
      </c>
      <c r="BL185" s="348" t="s">
        <v>430</v>
      </c>
      <c r="BM185" s="375" t="s">
        <v>430</v>
      </c>
      <c r="BN185" s="375" t="s">
        <v>430</v>
      </c>
      <c r="BO185" s="375" t="s">
        <v>430</v>
      </c>
      <c r="BP185" s="375" t="s">
        <v>430</v>
      </c>
      <c r="BQ185" s="375" t="s">
        <v>430</v>
      </c>
      <c r="BR185" s="374"/>
      <c r="BS185" s="468" t="s">
        <v>430</v>
      </c>
      <c r="BT185" s="348" t="s">
        <v>430</v>
      </c>
      <c r="BU185" s="374"/>
      <c r="BV185" s="430" t="s">
        <v>4689</v>
      </c>
    </row>
    <row r="186" spans="1:74" s="428" customFormat="1" x14ac:dyDescent="0.25">
      <c r="A186" s="345" t="s">
        <v>8378</v>
      </c>
      <c r="B186" s="373"/>
      <c r="C186" s="719">
        <v>44035</v>
      </c>
      <c r="D186" s="373"/>
      <c r="E186" s="346">
        <v>4643.41</v>
      </c>
      <c r="F186" s="373"/>
      <c r="G186" s="347">
        <v>14.280099999999999</v>
      </c>
      <c r="H186" s="374"/>
      <c r="I186" s="348">
        <v>4.58</v>
      </c>
      <c r="J186" s="348">
        <v>7.08</v>
      </c>
      <c r="K186" s="348">
        <v>3.68</v>
      </c>
      <c r="L186" s="348">
        <v>3.94</v>
      </c>
      <c r="M186" s="362"/>
      <c r="N186" s="350" t="s">
        <v>430</v>
      </c>
      <c r="O186" s="348">
        <v>-51.485599999999998</v>
      </c>
      <c r="P186" s="348">
        <v>-36.248399999999997</v>
      </c>
      <c r="Q186" s="348">
        <v>-9.1325000000000003</v>
      </c>
      <c r="R186" s="348">
        <v>10.5138</v>
      </c>
      <c r="S186" s="348">
        <v>9.2576999999999998</v>
      </c>
      <c r="T186" s="348">
        <v>5.8242000000000003</v>
      </c>
      <c r="U186" s="354">
        <v>4.2771999999999997</v>
      </c>
      <c r="V186" s="348">
        <v>4.8567999999999998</v>
      </c>
      <c r="W186" s="348">
        <v>7.7442000000000002</v>
      </c>
      <c r="X186" s="348">
        <v>7.4675000000000002</v>
      </c>
      <c r="Y186" s="375">
        <v>6.5839999999999996</v>
      </c>
      <c r="Z186" s="348" t="s">
        <v>430</v>
      </c>
      <c r="AA186" s="348">
        <v>1.0399</v>
      </c>
      <c r="AB186" s="348">
        <v>12.8414</v>
      </c>
      <c r="AC186" s="348">
        <v>4.8613999999999997</v>
      </c>
      <c r="AD186" s="348">
        <v>5.2614000000000001</v>
      </c>
      <c r="AE186" s="348">
        <v>1.0399</v>
      </c>
      <c r="AF186" s="348">
        <v>6.1379999999999999</v>
      </c>
      <c r="AG186" s="569"/>
      <c r="AH186" s="346" t="s">
        <v>430</v>
      </c>
      <c r="AI186" s="346">
        <v>168</v>
      </c>
      <c r="AJ186" s="346">
        <v>168</v>
      </c>
      <c r="AK186" s="346">
        <v>168</v>
      </c>
      <c r="AL186" s="346">
        <v>40</v>
      </c>
      <c r="AM186" s="346">
        <v>39</v>
      </c>
      <c r="AN186" s="346">
        <v>91</v>
      </c>
      <c r="AO186" s="572">
        <v>152</v>
      </c>
      <c r="AP186" s="346">
        <v>117</v>
      </c>
      <c r="AQ186" s="346">
        <v>12</v>
      </c>
      <c r="AR186" s="346">
        <v>27</v>
      </c>
      <c r="AS186" s="346">
        <v>7</v>
      </c>
      <c r="AT186" s="346" t="s">
        <v>430</v>
      </c>
      <c r="AU186" s="346">
        <v>160</v>
      </c>
      <c r="AV186" s="346">
        <v>14</v>
      </c>
      <c r="AW186" s="346">
        <v>138</v>
      </c>
      <c r="AX186" s="346">
        <v>122</v>
      </c>
      <c r="AY186" s="346">
        <v>160</v>
      </c>
      <c r="AZ186" s="584"/>
      <c r="BA186" s="467" t="s">
        <v>430</v>
      </c>
      <c r="BB186" s="348">
        <v>99.84</v>
      </c>
      <c r="BC186" s="348" t="s">
        <v>430</v>
      </c>
      <c r="BD186" s="348" t="s">
        <v>430</v>
      </c>
      <c r="BE186" s="375" t="s">
        <v>430</v>
      </c>
      <c r="BF186" s="375">
        <v>0.16</v>
      </c>
      <c r="BG186" s="374"/>
      <c r="BH186" s="594">
        <v>0.16</v>
      </c>
      <c r="BI186" s="348" t="s">
        <v>430</v>
      </c>
      <c r="BJ186" s="348" t="s">
        <v>430</v>
      </c>
      <c r="BK186" s="348" t="s">
        <v>430</v>
      </c>
      <c r="BL186" s="348" t="s">
        <v>430</v>
      </c>
      <c r="BM186" s="375" t="s">
        <v>430</v>
      </c>
      <c r="BN186" s="375" t="s">
        <v>430</v>
      </c>
      <c r="BO186" s="375" t="s">
        <v>430</v>
      </c>
      <c r="BP186" s="375">
        <v>99.84</v>
      </c>
      <c r="BQ186" s="375" t="s">
        <v>430</v>
      </c>
      <c r="BR186" s="374"/>
      <c r="BS186" s="468" t="s">
        <v>430</v>
      </c>
      <c r="BT186" s="348" t="s">
        <v>430</v>
      </c>
      <c r="BU186" s="374"/>
      <c r="BV186" s="430" t="s">
        <v>4689</v>
      </c>
    </row>
    <row r="187" spans="1:74" s="428" customFormat="1" x14ac:dyDescent="0.25">
      <c r="A187" s="345" t="s">
        <v>8379</v>
      </c>
      <c r="B187" s="373"/>
      <c r="C187" s="719">
        <v>44545</v>
      </c>
      <c r="D187" s="373"/>
      <c r="E187" s="346">
        <v>4313.6000000000004</v>
      </c>
      <c r="F187" s="373"/>
      <c r="G187" s="347">
        <v>13.420400000000001</v>
      </c>
      <c r="H187" s="374"/>
      <c r="I187" s="348">
        <v>5.64</v>
      </c>
      <c r="J187" s="348">
        <v>7.16</v>
      </c>
      <c r="K187" s="348">
        <v>4.3899999999999997</v>
      </c>
      <c r="L187" s="348">
        <v>4.7</v>
      </c>
      <c r="M187" s="362"/>
      <c r="N187" s="350" t="s">
        <v>430</v>
      </c>
      <c r="O187" s="348">
        <v>-16.711099999999998</v>
      </c>
      <c r="P187" s="348">
        <v>-42.9833</v>
      </c>
      <c r="Q187" s="348">
        <v>-10.525499999999999</v>
      </c>
      <c r="R187" s="348">
        <v>13.7568</v>
      </c>
      <c r="S187" s="348">
        <v>9.5357000000000003</v>
      </c>
      <c r="T187" s="348">
        <v>5.3853999999999997</v>
      </c>
      <c r="U187" s="354">
        <v>4.5049000000000001</v>
      </c>
      <c r="V187" s="348">
        <v>4.9786000000000001</v>
      </c>
      <c r="W187" s="348">
        <v>7.7256</v>
      </c>
      <c r="X187" s="348">
        <v>7.6524000000000001</v>
      </c>
      <c r="Y187" s="375" t="s">
        <v>430</v>
      </c>
      <c r="Z187" s="348" t="s">
        <v>430</v>
      </c>
      <c r="AA187" s="348">
        <v>-9.1041000000000007</v>
      </c>
      <c r="AB187" s="348">
        <v>13.5304</v>
      </c>
      <c r="AC187" s="348">
        <v>4.6611000000000002</v>
      </c>
      <c r="AD187" s="348">
        <v>5.1965000000000003</v>
      </c>
      <c r="AE187" s="348">
        <v>-9.1041000000000007</v>
      </c>
      <c r="AF187" s="348">
        <v>6.6287000000000003</v>
      </c>
      <c r="AG187" s="569"/>
      <c r="AH187" s="346" t="s">
        <v>430</v>
      </c>
      <c r="AI187" s="346">
        <v>154</v>
      </c>
      <c r="AJ187" s="346">
        <v>169</v>
      </c>
      <c r="AK187" s="346">
        <v>169</v>
      </c>
      <c r="AL187" s="346">
        <v>20</v>
      </c>
      <c r="AM187" s="346">
        <v>32</v>
      </c>
      <c r="AN187" s="346">
        <v>120</v>
      </c>
      <c r="AO187" s="572">
        <v>147</v>
      </c>
      <c r="AP187" s="346">
        <v>104</v>
      </c>
      <c r="AQ187" s="346">
        <v>13</v>
      </c>
      <c r="AR187" s="346">
        <v>17</v>
      </c>
      <c r="AS187" s="346" t="s">
        <v>430</v>
      </c>
      <c r="AT187" s="346" t="s">
        <v>430</v>
      </c>
      <c r="AU187" s="346">
        <v>169</v>
      </c>
      <c r="AV187" s="346">
        <v>9</v>
      </c>
      <c r="AW187" s="346">
        <v>151</v>
      </c>
      <c r="AX187" s="346">
        <v>128</v>
      </c>
      <c r="AY187" s="346">
        <v>169</v>
      </c>
      <c r="AZ187" s="584"/>
      <c r="BA187" s="467" t="s">
        <v>430</v>
      </c>
      <c r="BB187" s="348">
        <v>99.77</v>
      </c>
      <c r="BC187" s="348" t="s">
        <v>430</v>
      </c>
      <c r="BD187" s="348" t="s">
        <v>430</v>
      </c>
      <c r="BE187" s="375" t="s">
        <v>430</v>
      </c>
      <c r="BF187" s="375">
        <v>0.23</v>
      </c>
      <c r="BG187" s="374"/>
      <c r="BH187" s="594">
        <v>0.23</v>
      </c>
      <c r="BI187" s="348" t="s">
        <v>430</v>
      </c>
      <c r="BJ187" s="348" t="s">
        <v>430</v>
      </c>
      <c r="BK187" s="348" t="s">
        <v>430</v>
      </c>
      <c r="BL187" s="348" t="s">
        <v>430</v>
      </c>
      <c r="BM187" s="375" t="s">
        <v>430</v>
      </c>
      <c r="BN187" s="375" t="s">
        <v>430</v>
      </c>
      <c r="BO187" s="375" t="s">
        <v>430</v>
      </c>
      <c r="BP187" s="375">
        <v>99.77</v>
      </c>
      <c r="BQ187" s="375" t="s">
        <v>430</v>
      </c>
      <c r="BR187" s="374"/>
      <c r="BS187" s="468" t="s">
        <v>430</v>
      </c>
      <c r="BT187" s="348" t="s">
        <v>430</v>
      </c>
      <c r="BU187" s="374"/>
      <c r="BV187" s="430" t="s">
        <v>4689</v>
      </c>
    </row>
    <row r="188" spans="1:74" s="428" customFormat="1" x14ac:dyDescent="0.25">
      <c r="A188" s="345" t="s">
        <v>8380</v>
      </c>
      <c r="B188" s="373"/>
      <c r="C188" s="719">
        <v>44280</v>
      </c>
      <c r="D188" s="373"/>
      <c r="E188" s="889">
        <v>4225.74</v>
      </c>
      <c r="F188" s="373"/>
      <c r="G188" s="347" t="s">
        <v>430</v>
      </c>
      <c r="H188" s="374"/>
      <c r="I188" s="904">
        <v>0.01</v>
      </c>
      <c r="J188" s="904">
        <v>5.24</v>
      </c>
      <c r="K188" s="904">
        <v>0.01</v>
      </c>
      <c r="L188" s="904">
        <v>0.01</v>
      </c>
      <c r="M188" s="362"/>
      <c r="N188" s="350" t="s">
        <v>430</v>
      </c>
      <c r="O188" s="348" t="s">
        <v>430</v>
      </c>
      <c r="P188" s="348" t="s">
        <v>430</v>
      </c>
      <c r="Q188" s="348" t="s">
        <v>430</v>
      </c>
      <c r="R188" s="348" t="s">
        <v>430</v>
      </c>
      <c r="S188" s="348" t="s">
        <v>430</v>
      </c>
      <c r="T188" s="348" t="s">
        <v>430</v>
      </c>
      <c r="U188" s="354" t="s">
        <v>430</v>
      </c>
      <c r="V188" s="348" t="s">
        <v>430</v>
      </c>
      <c r="W188" s="348" t="s">
        <v>430</v>
      </c>
      <c r="X188" s="348" t="s">
        <v>430</v>
      </c>
      <c r="Y188" s="375" t="s">
        <v>430</v>
      </c>
      <c r="Z188" s="348" t="s">
        <v>430</v>
      </c>
      <c r="AA188" s="348" t="s">
        <v>430</v>
      </c>
      <c r="AB188" s="348" t="s">
        <v>430</v>
      </c>
      <c r="AC188" s="348" t="s">
        <v>430</v>
      </c>
      <c r="AD188" s="348" t="s">
        <v>430</v>
      </c>
      <c r="AE188" s="348" t="s">
        <v>430</v>
      </c>
      <c r="AF188" s="348" t="s">
        <v>430</v>
      </c>
      <c r="AG188" s="569"/>
      <c r="AH188" s="346" t="s">
        <v>430</v>
      </c>
      <c r="AI188" s="346" t="s">
        <v>430</v>
      </c>
      <c r="AJ188" s="346" t="s">
        <v>430</v>
      </c>
      <c r="AK188" s="346" t="s">
        <v>430</v>
      </c>
      <c r="AL188" s="346" t="s">
        <v>430</v>
      </c>
      <c r="AM188" s="346" t="s">
        <v>430</v>
      </c>
      <c r="AN188" s="346" t="s">
        <v>430</v>
      </c>
      <c r="AO188" s="572" t="s">
        <v>430</v>
      </c>
      <c r="AP188" s="346" t="s">
        <v>430</v>
      </c>
      <c r="AQ188" s="346" t="s">
        <v>430</v>
      </c>
      <c r="AR188" s="346" t="s">
        <v>430</v>
      </c>
      <c r="AS188" s="346" t="s">
        <v>430</v>
      </c>
      <c r="AT188" s="346" t="s">
        <v>430</v>
      </c>
      <c r="AU188" s="346" t="s">
        <v>430</v>
      </c>
      <c r="AV188" s="346" t="s">
        <v>430</v>
      </c>
      <c r="AW188" s="346" t="s">
        <v>430</v>
      </c>
      <c r="AX188" s="346" t="s">
        <v>430</v>
      </c>
      <c r="AY188" s="346" t="s">
        <v>430</v>
      </c>
      <c r="AZ188" s="584"/>
      <c r="BA188" s="467" t="s">
        <v>430</v>
      </c>
      <c r="BB188" s="348" t="s">
        <v>430</v>
      </c>
      <c r="BC188" s="348" t="s">
        <v>430</v>
      </c>
      <c r="BD188" s="348" t="s">
        <v>430</v>
      </c>
      <c r="BE188" s="375" t="s">
        <v>430</v>
      </c>
      <c r="BF188" s="951">
        <v>100</v>
      </c>
      <c r="BG188" s="374"/>
      <c r="BH188" s="952">
        <v>99.59</v>
      </c>
      <c r="BI188" s="348" t="s">
        <v>430</v>
      </c>
      <c r="BJ188" s="348" t="s">
        <v>430</v>
      </c>
      <c r="BK188" s="348" t="s">
        <v>430</v>
      </c>
      <c r="BL188" s="348" t="s">
        <v>430</v>
      </c>
      <c r="BM188" s="375" t="s">
        <v>430</v>
      </c>
      <c r="BN188" s="375" t="s">
        <v>430</v>
      </c>
      <c r="BO188" s="375" t="s">
        <v>430</v>
      </c>
      <c r="BP188" s="375" t="s">
        <v>430</v>
      </c>
      <c r="BQ188" s="375" t="s">
        <v>430</v>
      </c>
      <c r="BR188" s="374"/>
      <c r="BS188" s="468" t="s">
        <v>430</v>
      </c>
      <c r="BT188" s="348" t="s">
        <v>430</v>
      </c>
      <c r="BU188" s="374"/>
      <c r="BV188" s="430" t="s">
        <v>554</v>
      </c>
    </row>
    <row r="189" spans="1:74" s="428" customFormat="1" x14ac:dyDescent="0.25">
      <c r="A189" s="345" t="s">
        <v>8381</v>
      </c>
      <c r="B189" s="373"/>
      <c r="C189" s="719">
        <v>44035</v>
      </c>
      <c r="D189" s="373"/>
      <c r="E189" s="889">
        <v>4072.13</v>
      </c>
      <c r="F189" s="373"/>
      <c r="G189" s="347" t="s">
        <v>430</v>
      </c>
      <c r="H189" s="374"/>
      <c r="I189" s="348" t="s">
        <v>430</v>
      </c>
      <c r="J189" s="348" t="s">
        <v>430</v>
      </c>
      <c r="K189" s="348" t="s">
        <v>430</v>
      </c>
      <c r="L189" s="348" t="s">
        <v>430</v>
      </c>
      <c r="M189" s="362"/>
      <c r="N189" s="350" t="s">
        <v>430</v>
      </c>
      <c r="O189" s="348" t="s">
        <v>430</v>
      </c>
      <c r="P189" s="348" t="s">
        <v>430</v>
      </c>
      <c r="Q189" s="348" t="s">
        <v>430</v>
      </c>
      <c r="R189" s="348" t="s">
        <v>430</v>
      </c>
      <c r="S189" s="348" t="s">
        <v>430</v>
      </c>
      <c r="T189" s="348" t="s">
        <v>430</v>
      </c>
      <c r="U189" s="354" t="s">
        <v>430</v>
      </c>
      <c r="V189" s="348" t="s">
        <v>430</v>
      </c>
      <c r="W189" s="348" t="s">
        <v>430</v>
      </c>
      <c r="X189" s="348" t="s">
        <v>430</v>
      </c>
      <c r="Y189" s="375" t="s">
        <v>430</v>
      </c>
      <c r="Z189" s="348" t="s">
        <v>430</v>
      </c>
      <c r="AA189" s="348" t="s">
        <v>430</v>
      </c>
      <c r="AB189" s="348" t="s">
        <v>430</v>
      </c>
      <c r="AC189" s="348" t="s">
        <v>430</v>
      </c>
      <c r="AD189" s="348" t="s">
        <v>430</v>
      </c>
      <c r="AE189" s="348" t="s">
        <v>430</v>
      </c>
      <c r="AF189" s="348" t="s">
        <v>430</v>
      </c>
      <c r="AG189" s="569"/>
      <c r="AH189" s="346" t="s">
        <v>430</v>
      </c>
      <c r="AI189" s="346" t="s">
        <v>430</v>
      </c>
      <c r="AJ189" s="346" t="s">
        <v>430</v>
      </c>
      <c r="AK189" s="346" t="s">
        <v>430</v>
      </c>
      <c r="AL189" s="346" t="s">
        <v>430</v>
      </c>
      <c r="AM189" s="346" t="s">
        <v>430</v>
      </c>
      <c r="AN189" s="346" t="s">
        <v>430</v>
      </c>
      <c r="AO189" s="572" t="s">
        <v>430</v>
      </c>
      <c r="AP189" s="346" t="s">
        <v>430</v>
      </c>
      <c r="AQ189" s="346" t="s">
        <v>430</v>
      </c>
      <c r="AR189" s="346" t="s">
        <v>430</v>
      </c>
      <c r="AS189" s="346" t="s">
        <v>430</v>
      </c>
      <c r="AT189" s="346" t="s">
        <v>430</v>
      </c>
      <c r="AU189" s="346" t="s">
        <v>430</v>
      </c>
      <c r="AV189" s="346" t="s">
        <v>430</v>
      </c>
      <c r="AW189" s="346" t="s">
        <v>430</v>
      </c>
      <c r="AX189" s="346" t="s">
        <v>430</v>
      </c>
      <c r="AY189" s="346" t="s">
        <v>430</v>
      </c>
      <c r="AZ189" s="584"/>
      <c r="BA189" s="467" t="s">
        <v>430</v>
      </c>
      <c r="BB189" s="348" t="s">
        <v>430</v>
      </c>
      <c r="BC189" s="348" t="s">
        <v>430</v>
      </c>
      <c r="BD189" s="348" t="s">
        <v>430</v>
      </c>
      <c r="BE189" s="375" t="s">
        <v>430</v>
      </c>
      <c r="BF189" s="375" t="s">
        <v>430</v>
      </c>
      <c r="BG189" s="374"/>
      <c r="BH189" s="594" t="s">
        <v>430</v>
      </c>
      <c r="BI189" s="348" t="s">
        <v>430</v>
      </c>
      <c r="BJ189" s="348" t="s">
        <v>430</v>
      </c>
      <c r="BK189" s="348" t="s">
        <v>430</v>
      </c>
      <c r="BL189" s="348" t="s">
        <v>430</v>
      </c>
      <c r="BM189" s="375" t="s">
        <v>430</v>
      </c>
      <c r="BN189" s="375" t="s">
        <v>430</v>
      </c>
      <c r="BO189" s="375" t="s">
        <v>430</v>
      </c>
      <c r="BP189" s="375" t="s">
        <v>430</v>
      </c>
      <c r="BQ189" s="375" t="s">
        <v>430</v>
      </c>
      <c r="BR189" s="374"/>
      <c r="BS189" s="468" t="s">
        <v>430</v>
      </c>
      <c r="BT189" s="348" t="s">
        <v>430</v>
      </c>
      <c r="BU189" s="374"/>
      <c r="BV189" s="430" t="s">
        <v>4689</v>
      </c>
    </row>
    <row r="190" spans="1:74" s="428" customFormat="1" x14ac:dyDescent="0.25">
      <c r="A190" s="345" t="s">
        <v>8382</v>
      </c>
      <c r="B190" s="373"/>
      <c r="C190" s="719">
        <v>44278</v>
      </c>
      <c r="D190" s="373"/>
      <c r="E190" s="346">
        <v>3441.99</v>
      </c>
      <c r="F190" s="373"/>
      <c r="G190" s="347">
        <v>13.731199999999999</v>
      </c>
      <c r="H190" s="374"/>
      <c r="I190" s="348">
        <v>3.9199999999999999E-3</v>
      </c>
      <c r="J190" s="348">
        <v>5.92</v>
      </c>
      <c r="K190" s="348">
        <v>3.5599999999999998E-3</v>
      </c>
      <c r="L190" s="348">
        <v>3.6700000000000001E-3</v>
      </c>
      <c r="M190" s="362"/>
      <c r="N190" s="350">
        <v>36.719799999999999</v>
      </c>
      <c r="O190" s="348">
        <v>14.7264</v>
      </c>
      <c r="P190" s="348">
        <v>13.1722</v>
      </c>
      <c r="Q190" s="348">
        <v>6.7388000000000003</v>
      </c>
      <c r="R190" s="348">
        <v>8.1349</v>
      </c>
      <c r="S190" s="348">
        <v>5.2618</v>
      </c>
      <c r="T190" s="348">
        <v>5.2420999999999998</v>
      </c>
      <c r="U190" s="354">
        <v>5.2245999999999997</v>
      </c>
      <c r="V190" s="348">
        <v>5.3312999999999997</v>
      </c>
      <c r="W190" s="348">
        <v>7.1383999999999999</v>
      </c>
      <c r="X190" s="348">
        <v>7.1565000000000003</v>
      </c>
      <c r="Y190" s="375">
        <v>6.0782999999999996</v>
      </c>
      <c r="Z190" s="348" t="s">
        <v>430</v>
      </c>
      <c r="AA190" s="348">
        <v>5.4790000000000001</v>
      </c>
      <c r="AB190" s="348">
        <v>6.7</v>
      </c>
      <c r="AC190" s="348">
        <v>5.2663000000000002</v>
      </c>
      <c r="AD190" s="348">
        <v>5.5198999999999998</v>
      </c>
      <c r="AE190" s="348">
        <v>5.4790000000000001</v>
      </c>
      <c r="AF190" s="348">
        <v>6.1440999999999999</v>
      </c>
      <c r="AG190" s="569"/>
      <c r="AH190" s="346">
        <v>36</v>
      </c>
      <c r="AI190" s="346">
        <v>10</v>
      </c>
      <c r="AJ190" s="346">
        <v>8</v>
      </c>
      <c r="AK190" s="346">
        <v>25</v>
      </c>
      <c r="AL190" s="346">
        <v>67</v>
      </c>
      <c r="AM190" s="346">
        <v>137</v>
      </c>
      <c r="AN190" s="346">
        <v>132</v>
      </c>
      <c r="AO190" s="572">
        <v>91</v>
      </c>
      <c r="AP190" s="346">
        <v>66</v>
      </c>
      <c r="AQ190" s="346">
        <v>70</v>
      </c>
      <c r="AR190" s="346">
        <v>68</v>
      </c>
      <c r="AS190" s="346">
        <v>12</v>
      </c>
      <c r="AT190" s="346" t="s">
        <v>430</v>
      </c>
      <c r="AU190" s="346">
        <v>53</v>
      </c>
      <c r="AV190" s="346">
        <v>107</v>
      </c>
      <c r="AW190" s="346">
        <v>100</v>
      </c>
      <c r="AX190" s="346">
        <v>103</v>
      </c>
      <c r="AY190" s="346">
        <v>53</v>
      </c>
      <c r="AZ190" s="584"/>
      <c r="BA190" s="467">
        <v>96.67</v>
      </c>
      <c r="BB190" s="348" t="s">
        <v>430</v>
      </c>
      <c r="BC190" s="348" t="s">
        <v>430</v>
      </c>
      <c r="BD190" s="348" t="s">
        <v>430</v>
      </c>
      <c r="BE190" s="375" t="s">
        <v>430</v>
      </c>
      <c r="BF190" s="375">
        <v>3.33</v>
      </c>
      <c r="BG190" s="374"/>
      <c r="BH190" s="594">
        <v>3.33</v>
      </c>
      <c r="BI190" s="348" t="s">
        <v>430</v>
      </c>
      <c r="BJ190" s="348" t="s">
        <v>430</v>
      </c>
      <c r="BK190" s="348" t="s">
        <v>430</v>
      </c>
      <c r="BL190" s="348" t="s">
        <v>430</v>
      </c>
      <c r="BM190" s="375">
        <v>96.67</v>
      </c>
      <c r="BN190" s="375" t="s">
        <v>430</v>
      </c>
      <c r="BO190" s="375" t="s">
        <v>430</v>
      </c>
      <c r="BP190" s="375" t="s">
        <v>430</v>
      </c>
      <c r="BQ190" s="375" t="s">
        <v>430</v>
      </c>
      <c r="BR190" s="374"/>
      <c r="BS190" s="468" t="s">
        <v>430</v>
      </c>
      <c r="BT190" s="348" t="s">
        <v>430</v>
      </c>
      <c r="BU190" s="374"/>
      <c r="BV190" s="430" t="s">
        <v>554</v>
      </c>
    </row>
    <row r="191" spans="1:74" s="428" customFormat="1" x14ac:dyDescent="0.25">
      <c r="A191" s="345" t="s">
        <v>8383</v>
      </c>
      <c r="B191" s="373"/>
      <c r="C191" s="719">
        <v>42531</v>
      </c>
      <c r="D191" s="373"/>
      <c r="E191" s="346">
        <v>3301.34</v>
      </c>
      <c r="F191" s="373"/>
      <c r="G191" s="347">
        <v>265.30990000000003</v>
      </c>
      <c r="H191" s="374"/>
      <c r="I191" s="348" t="s">
        <v>430</v>
      </c>
      <c r="J191" s="348" t="s">
        <v>430</v>
      </c>
      <c r="K191" s="348" t="s">
        <v>430</v>
      </c>
      <c r="L191" s="348" t="s">
        <v>430</v>
      </c>
      <c r="M191" s="362"/>
      <c r="N191" s="350">
        <v>69.096900000000005</v>
      </c>
      <c r="O191" s="348">
        <v>-8.5053999999999998</v>
      </c>
      <c r="P191" s="348">
        <v>7.0415000000000001</v>
      </c>
      <c r="Q191" s="348">
        <v>1.2042999999999999</v>
      </c>
      <c r="R191" s="348">
        <v>16.455300000000001</v>
      </c>
      <c r="S191" s="348">
        <v>9.4451000000000001</v>
      </c>
      <c r="T191" s="348">
        <v>5.3032000000000004</v>
      </c>
      <c r="U191" s="354">
        <v>3.3096000000000001</v>
      </c>
      <c r="V191" s="348">
        <v>2.6339999999999999</v>
      </c>
      <c r="W191" s="348">
        <v>6.6532999999999998</v>
      </c>
      <c r="X191" s="348">
        <v>6.9135999999999997</v>
      </c>
      <c r="Y191" s="375">
        <v>5.3677999999999999</v>
      </c>
      <c r="Z191" s="348">
        <v>5.9535999999999998</v>
      </c>
      <c r="AA191" s="348">
        <v>4.1063000000000001</v>
      </c>
      <c r="AB191" s="348">
        <v>12.3834</v>
      </c>
      <c r="AC191" s="348">
        <v>4.3392999999999997</v>
      </c>
      <c r="AD191" s="348">
        <v>4.0563000000000002</v>
      </c>
      <c r="AE191" s="348">
        <v>4.1063000000000001</v>
      </c>
      <c r="AF191" s="348">
        <v>6.1224999999999996</v>
      </c>
      <c r="AG191" s="569"/>
      <c r="AH191" s="346">
        <v>6</v>
      </c>
      <c r="AI191" s="346">
        <v>145</v>
      </c>
      <c r="AJ191" s="346">
        <v>44</v>
      </c>
      <c r="AK191" s="346">
        <v>132</v>
      </c>
      <c r="AL191" s="346">
        <v>6</v>
      </c>
      <c r="AM191" s="346">
        <v>34</v>
      </c>
      <c r="AN191" s="346">
        <v>124</v>
      </c>
      <c r="AO191" s="572">
        <v>158</v>
      </c>
      <c r="AP191" s="346">
        <v>149</v>
      </c>
      <c r="AQ191" s="346">
        <v>101</v>
      </c>
      <c r="AR191" s="346">
        <v>91</v>
      </c>
      <c r="AS191" s="346">
        <v>19</v>
      </c>
      <c r="AT191" s="346">
        <v>11</v>
      </c>
      <c r="AU191" s="346">
        <v>115</v>
      </c>
      <c r="AV191" s="346">
        <v>25</v>
      </c>
      <c r="AW191" s="346">
        <v>158</v>
      </c>
      <c r="AX191" s="346">
        <v>155</v>
      </c>
      <c r="AY191" s="346">
        <v>115</v>
      </c>
      <c r="AZ191" s="584"/>
      <c r="BA191" s="467">
        <v>99.06</v>
      </c>
      <c r="BB191" s="348" t="s">
        <v>430</v>
      </c>
      <c r="BC191" s="348" t="s">
        <v>430</v>
      </c>
      <c r="BD191" s="348" t="s">
        <v>430</v>
      </c>
      <c r="BE191" s="375" t="s">
        <v>430</v>
      </c>
      <c r="BF191" s="375">
        <v>0.94</v>
      </c>
      <c r="BG191" s="374"/>
      <c r="BH191" s="594">
        <v>0.94</v>
      </c>
      <c r="BI191" s="348" t="s">
        <v>430</v>
      </c>
      <c r="BJ191" s="348" t="s">
        <v>430</v>
      </c>
      <c r="BK191" s="348" t="s">
        <v>430</v>
      </c>
      <c r="BL191" s="348" t="s">
        <v>430</v>
      </c>
      <c r="BM191" s="375">
        <v>99.06</v>
      </c>
      <c r="BN191" s="375" t="s">
        <v>430</v>
      </c>
      <c r="BO191" s="375" t="s">
        <v>430</v>
      </c>
      <c r="BP191" s="375" t="s">
        <v>430</v>
      </c>
      <c r="BQ191" s="375" t="s">
        <v>430</v>
      </c>
      <c r="BR191" s="374"/>
      <c r="BS191" s="468" t="s">
        <v>430</v>
      </c>
      <c r="BT191" s="348" t="s">
        <v>430</v>
      </c>
      <c r="BU191" s="374"/>
      <c r="BV191" s="430" t="s">
        <v>554</v>
      </c>
    </row>
    <row r="192" spans="1:74" s="428" customFormat="1" x14ac:dyDescent="0.25">
      <c r="A192" s="345" t="s">
        <v>8384</v>
      </c>
      <c r="B192" s="373"/>
      <c r="C192" s="719">
        <v>44589</v>
      </c>
      <c r="D192" s="373"/>
      <c r="E192" s="346">
        <v>3283.88</v>
      </c>
      <c r="F192" s="373"/>
      <c r="G192" s="347">
        <v>13.0496</v>
      </c>
      <c r="H192" s="374"/>
      <c r="I192" s="904">
        <v>0.55000000000000004</v>
      </c>
      <c r="J192" s="904">
        <v>6.1</v>
      </c>
      <c r="K192" s="904">
        <v>0.53</v>
      </c>
      <c r="L192" s="904">
        <v>0.54</v>
      </c>
      <c r="M192" s="362"/>
      <c r="N192" s="350">
        <v>4.1959999999999997</v>
      </c>
      <c r="O192" s="348">
        <v>1.1189</v>
      </c>
      <c r="P192" s="348">
        <v>3.6387</v>
      </c>
      <c r="Q192" s="348">
        <v>4.0620000000000003</v>
      </c>
      <c r="R192" s="348">
        <v>5.4787999999999997</v>
      </c>
      <c r="S192" s="348">
        <v>5.0640000000000001</v>
      </c>
      <c r="T192" s="348">
        <v>5.4581999999999997</v>
      </c>
      <c r="U192" s="354">
        <v>5.4888000000000003</v>
      </c>
      <c r="V192" s="348">
        <v>5.5007999999999999</v>
      </c>
      <c r="W192" s="348">
        <v>6.9012000000000002</v>
      </c>
      <c r="X192" s="348">
        <v>6.9844999999999997</v>
      </c>
      <c r="Y192" s="375" t="s">
        <v>430</v>
      </c>
      <c r="Z192" s="348" t="s">
        <v>430</v>
      </c>
      <c r="AA192" s="348">
        <v>4.2207999999999997</v>
      </c>
      <c r="AB192" s="348">
        <v>5.5982000000000003</v>
      </c>
      <c r="AC192" s="348">
        <v>5.4276</v>
      </c>
      <c r="AD192" s="348">
        <v>5.7325999999999997</v>
      </c>
      <c r="AE192" s="348">
        <v>4.2207999999999997</v>
      </c>
      <c r="AF192" s="348">
        <v>6.1414999999999997</v>
      </c>
      <c r="AG192" s="569"/>
      <c r="AH192" s="346">
        <v>145</v>
      </c>
      <c r="AI192" s="346">
        <v>95</v>
      </c>
      <c r="AJ192" s="346">
        <v>110</v>
      </c>
      <c r="AK192" s="346">
        <v>90</v>
      </c>
      <c r="AL192" s="346">
        <v>141</v>
      </c>
      <c r="AM192" s="346">
        <v>144</v>
      </c>
      <c r="AN192" s="346">
        <v>114</v>
      </c>
      <c r="AO192" s="572">
        <v>54</v>
      </c>
      <c r="AP192" s="346">
        <v>49</v>
      </c>
      <c r="AQ192" s="346">
        <v>87</v>
      </c>
      <c r="AR192" s="346">
        <v>84</v>
      </c>
      <c r="AS192" s="346" t="s">
        <v>430</v>
      </c>
      <c r="AT192" s="346" t="s">
        <v>430</v>
      </c>
      <c r="AU192" s="346">
        <v>106</v>
      </c>
      <c r="AV192" s="346">
        <v>141</v>
      </c>
      <c r="AW192" s="346">
        <v>84</v>
      </c>
      <c r="AX192" s="346">
        <v>73</v>
      </c>
      <c r="AY192" s="346">
        <v>106</v>
      </c>
      <c r="AZ192" s="584"/>
      <c r="BA192" s="467">
        <v>96.29</v>
      </c>
      <c r="BB192" s="348" t="s">
        <v>430</v>
      </c>
      <c r="BC192" s="348" t="s">
        <v>430</v>
      </c>
      <c r="BD192" s="348" t="s">
        <v>430</v>
      </c>
      <c r="BE192" s="375" t="s">
        <v>430</v>
      </c>
      <c r="BF192" s="375">
        <v>3.71</v>
      </c>
      <c r="BG192" s="374"/>
      <c r="BH192" s="594">
        <v>3.71</v>
      </c>
      <c r="BI192" s="348" t="s">
        <v>430</v>
      </c>
      <c r="BJ192" s="348" t="s">
        <v>430</v>
      </c>
      <c r="BK192" s="348" t="s">
        <v>430</v>
      </c>
      <c r="BL192" s="348" t="s">
        <v>430</v>
      </c>
      <c r="BM192" s="375">
        <v>96.29</v>
      </c>
      <c r="BN192" s="375" t="s">
        <v>430</v>
      </c>
      <c r="BO192" s="375" t="s">
        <v>430</v>
      </c>
      <c r="BP192" s="375" t="s">
        <v>430</v>
      </c>
      <c r="BQ192" s="375" t="s">
        <v>430</v>
      </c>
      <c r="BR192" s="374"/>
      <c r="BS192" s="468" t="s">
        <v>430</v>
      </c>
      <c r="BT192" s="348" t="s">
        <v>430</v>
      </c>
      <c r="BU192" s="374"/>
      <c r="BV192" s="430" t="s">
        <v>554</v>
      </c>
    </row>
    <row r="193" spans="1:74" s="428" customFormat="1" ht="11" x14ac:dyDescent="0.3">
      <c r="A193" s="841" t="s">
        <v>8385</v>
      </c>
      <c r="B193" s="842"/>
      <c r="C193" s="843">
        <v>44603</v>
      </c>
      <c r="D193" s="842"/>
      <c r="E193" s="844">
        <v>3255.04</v>
      </c>
      <c r="F193" s="842"/>
      <c r="G193" s="845">
        <v>13.398199999999999</v>
      </c>
      <c r="H193" s="847"/>
      <c r="I193" s="846">
        <v>5.59</v>
      </c>
      <c r="J193" s="846">
        <v>7.27</v>
      </c>
      <c r="K193" s="846">
        <v>4.3899999999999997</v>
      </c>
      <c r="L193" s="846">
        <v>4.54</v>
      </c>
      <c r="M193" s="851"/>
      <c r="N193" s="848">
        <v>78.900899999999993</v>
      </c>
      <c r="O193" s="846">
        <v>37.985300000000002</v>
      </c>
      <c r="P193" s="846">
        <v>4.9862000000000002</v>
      </c>
      <c r="Q193" s="846">
        <v>8.5117999999999991</v>
      </c>
      <c r="R193" s="846">
        <v>12.828799999999999</v>
      </c>
      <c r="S193" s="846">
        <v>10.046799999999999</v>
      </c>
      <c r="T193" s="846">
        <v>7.9457000000000004</v>
      </c>
      <c r="U193" s="856">
        <v>5.8579999999999997</v>
      </c>
      <c r="V193" s="846">
        <v>4.4261999999999997</v>
      </c>
      <c r="W193" s="846">
        <v>7.2689000000000004</v>
      </c>
      <c r="X193" s="846">
        <v>7.4405999999999999</v>
      </c>
      <c r="Y193" s="852" t="s">
        <v>430</v>
      </c>
      <c r="Z193" s="846" t="s">
        <v>430</v>
      </c>
      <c r="AA193" s="846">
        <v>8.3565000000000005</v>
      </c>
      <c r="AB193" s="846">
        <v>11.8171</v>
      </c>
      <c r="AC193" s="846">
        <v>7.0944000000000003</v>
      </c>
      <c r="AD193" s="846">
        <v>6.1445999999999996</v>
      </c>
      <c r="AE193" s="846">
        <v>8.3565000000000005</v>
      </c>
      <c r="AF193" s="846">
        <v>6.8305999999999996</v>
      </c>
      <c r="AG193" s="936"/>
      <c r="AH193" s="844">
        <v>3</v>
      </c>
      <c r="AI193" s="844">
        <v>4</v>
      </c>
      <c r="AJ193" s="844">
        <v>72</v>
      </c>
      <c r="AK193" s="844">
        <v>10</v>
      </c>
      <c r="AL193" s="844">
        <v>26</v>
      </c>
      <c r="AM193" s="844">
        <v>17</v>
      </c>
      <c r="AN193" s="844">
        <v>7</v>
      </c>
      <c r="AO193" s="937">
        <v>20</v>
      </c>
      <c r="AP193" s="844">
        <v>133</v>
      </c>
      <c r="AQ193" s="844">
        <v>53</v>
      </c>
      <c r="AR193" s="844">
        <v>29</v>
      </c>
      <c r="AS193" s="844" t="s">
        <v>430</v>
      </c>
      <c r="AT193" s="844" t="s">
        <v>430</v>
      </c>
      <c r="AU193" s="844">
        <v>19</v>
      </c>
      <c r="AV193" s="844">
        <v>35</v>
      </c>
      <c r="AW193" s="844">
        <v>5</v>
      </c>
      <c r="AX193" s="844">
        <v>20</v>
      </c>
      <c r="AY193" s="844">
        <v>19</v>
      </c>
      <c r="AZ193" s="938"/>
      <c r="BA193" s="853">
        <v>96.27</v>
      </c>
      <c r="BB193" s="846" t="s">
        <v>430</v>
      </c>
      <c r="BC193" s="846" t="s">
        <v>430</v>
      </c>
      <c r="BD193" s="846" t="s">
        <v>430</v>
      </c>
      <c r="BE193" s="852" t="s">
        <v>430</v>
      </c>
      <c r="BF193" s="852">
        <v>3.73</v>
      </c>
      <c r="BG193" s="847"/>
      <c r="BH193" s="939">
        <v>3.73</v>
      </c>
      <c r="BI193" s="846" t="s">
        <v>430</v>
      </c>
      <c r="BJ193" s="846" t="s">
        <v>430</v>
      </c>
      <c r="BK193" s="846" t="s">
        <v>430</v>
      </c>
      <c r="BL193" s="846" t="s">
        <v>430</v>
      </c>
      <c r="BM193" s="852">
        <v>96.27</v>
      </c>
      <c r="BN193" s="852" t="s">
        <v>430</v>
      </c>
      <c r="BO193" s="852" t="s">
        <v>430</v>
      </c>
      <c r="BP193" s="852" t="s">
        <v>430</v>
      </c>
      <c r="BQ193" s="852" t="s">
        <v>430</v>
      </c>
      <c r="BR193" s="847"/>
      <c r="BS193" s="854" t="s">
        <v>430</v>
      </c>
      <c r="BT193" s="846" t="s">
        <v>430</v>
      </c>
      <c r="BU193" s="847"/>
      <c r="BV193" s="906" t="s">
        <v>8206</v>
      </c>
    </row>
    <row r="194" spans="1:74" s="428" customFormat="1" x14ac:dyDescent="0.25">
      <c r="A194" s="345" t="s">
        <v>8386</v>
      </c>
      <c r="B194" s="373"/>
      <c r="C194" s="719">
        <v>37973</v>
      </c>
      <c r="D194" s="373"/>
      <c r="E194" s="346">
        <v>3134.82</v>
      </c>
      <c r="F194" s="373"/>
      <c r="G194" s="347">
        <v>66.546000000000006</v>
      </c>
      <c r="H194" s="374"/>
      <c r="I194" s="348" t="s">
        <v>430</v>
      </c>
      <c r="J194" s="348" t="s">
        <v>430</v>
      </c>
      <c r="K194" s="348" t="s">
        <v>430</v>
      </c>
      <c r="L194" s="348" t="s">
        <v>430</v>
      </c>
      <c r="M194" s="362"/>
      <c r="N194" s="350">
        <v>21.129200000000001</v>
      </c>
      <c r="O194" s="348">
        <v>-4.9161999999999999</v>
      </c>
      <c r="P194" s="348">
        <v>1.6774</v>
      </c>
      <c r="Q194" s="348">
        <v>0.27429999999999999</v>
      </c>
      <c r="R194" s="348">
        <v>9.9481000000000002</v>
      </c>
      <c r="S194" s="348">
        <v>7.4231999999999996</v>
      </c>
      <c r="T194" s="348">
        <v>7.1439000000000004</v>
      </c>
      <c r="U194" s="354">
        <v>6.1624999999999996</v>
      </c>
      <c r="V194" s="348">
        <v>6.2257999999999996</v>
      </c>
      <c r="W194" s="348">
        <v>6.8483000000000001</v>
      </c>
      <c r="X194" s="348">
        <v>9.7060999999999993</v>
      </c>
      <c r="Y194" s="375">
        <v>9.2616999999999994</v>
      </c>
      <c r="Z194" s="348">
        <v>8.9231999999999996</v>
      </c>
      <c r="AA194" s="348">
        <v>3.7633999999999999</v>
      </c>
      <c r="AB194" s="348">
        <v>8.2941000000000003</v>
      </c>
      <c r="AC194" s="348">
        <v>6.5800999999999998</v>
      </c>
      <c r="AD194" s="348">
        <v>6.5781000000000001</v>
      </c>
      <c r="AE194" s="348">
        <v>3.7633999999999999</v>
      </c>
      <c r="AF194" s="348">
        <v>8.7513000000000005</v>
      </c>
      <c r="AG194" s="569"/>
      <c r="AH194" s="346">
        <v>61</v>
      </c>
      <c r="AI194" s="346">
        <v>135</v>
      </c>
      <c r="AJ194" s="346">
        <v>147</v>
      </c>
      <c r="AK194" s="346">
        <v>143</v>
      </c>
      <c r="AL194" s="346">
        <v>43</v>
      </c>
      <c r="AM194" s="346">
        <v>51</v>
      </c>
      <c r="AN194" s="346">
        <v>26</v>
      </c>
      <c r="AO194" s="572">
        <v>11</v>
      </c>
      <c r="AP194" s="346">
        <v>10</v>
      </c>
      <c r="AQ194" s="346">
        <v>94</v>
      </c>
      <c r="AR194" s="346">
        <v>2</v>
      </c>
      <c r="AS194" s="346">
        <v>3</v>
      </c>
      <c r="AT194" s="346">
        <v>2</v>
      </c>
      <c r="AU194" s="346">
        <v>131</v>
      </c>
      <c r="AV194" s="346">
        <v>51</v>
      </c>
      <c r="AW194" s="346">
        <v>22</v>
      </c>
      <c r="AX194" s="346">
        <v>6</v>
      </c>
      <c r="AY194" s="346">
        <v>131</v>
      </c>
      <c r="AZ194" s="584"/>
      <c r="BA194" s="467" t="s">
        <v>430</v>
      </c>
      <c r="BB194" s="348">
        <v>97.96</v>
      </c>
      <c r="BC194" s="348" t="s">
        <v>430</v>
      </c>
      <c r="BD194" s="348" t="s">
        <v>430</v>
      </c>
      <c r="BE194" s="375" t="s">
        <v>430</v>
      </c>
      <c r="BF194" s="375">
        <v>2.04</v>
      </c>
      <c r="BG194" s="374"/>
      <c r="BH194" s="594">
        <v>2.04</v>
      </c>
      <c r="BI194" s="348" t="s">
        <v>430</v>
      </c>
      <c r="BJ194" s="348" t="s">
        <v>430</v>
      </c>
      <c r="BK194" s="348" t="s">
        <v>430</v>
      </c>
      <c r="BL194" s="348" t="s">
        <v>430</v>
      </c>
      <c r="BM194" s="375" t="s">
        <v>430</v>
      </c>
      <c r="BN194" s="375" t="s">
        <v>430</v>
      </c>
      <c r="BO194" s="375" t="s">
        <v>430</v>
      </c>
      <c r="BP194" s="375">
        <v>97.96</v>
      </c>
      <c r="BQ194" s="375" t="s">
        <v>430</v>
      </c>
      <c r="BR194" s="374"/>
      <c r="BS194" s="468" t="s">
        <v>430</v>
      </c>
      <c r="BT194" s="348" t="s">
        <v>430</v>
      </c>
      <c r="BU194" s="374"/>
      <c r="BV194" s="430" t="s">
        <v>554</v>
      </c>
    </row>
    <row r="195" spans="1:74" s="428" customFormat="1" x14ac:dyDescent="0.25">
      <c r="A195" s="345" t="s">
        <v>8387</v>
      </c>
      <c r="B195" s="373"/>
      <c r="C195" s="719">
        <v>44649</v>
      </c>
      <c r="D195" s="373"/>
      <c r="E195" s="346">
        <v>2936.6</v>
      </c>
      <c r="F195" s="373"/>
      <c r="G195" s="347">
        <v>12.945399999999999</v>
      </c>
      <c r="H195" s="374"/>
      <c r="I195" s="348">
        <v>0.56000000000000005</v>
      </c>
      <c r="J195" s="348">
        <v>6.5</v>
      </c>
      <c r="K195" s="348">
        <v>0.52</v>
      </c>
      <c r="L195" s="348">
        <v>0.54</v>
      </c>
      <c r="M195" s="362"/>
      <c r="N195" s="350">
        <v>11.563800000000001</v>
      </c>
      <c r="O195" s="348">
        <v>1.4098999999999999</v>
      </c>
      <c r="P195" s="348">
        <v>3.8696999999999999</v>
      </c>
      <c r="Q195" s="348">
        <v>3.1052</v>
      </c>
      <c r="R195" s="348">
        <v>7.0138999999999996</v>
      </c>
      <c r="S195" s="348">
        <v>5.7259000000000002</v>
      </c>
      <c r="T195" s="348">
        <v>6.3352000000000004</v>
      </c>
      <c r="U195" s="354">
        <v>5.8559000000000001</v>
      </c>
      <c r="V195" s="348">
        <v>5.8434999999999997</v>
      </c>
      <c r="W195" s="348">
        <v>7.2098000000000004</v>
      </c>
      <c r="X195" s="348">
        <v>7.1670999999999996</v>
      </c>
      <c r="Y195" s="375" t="s">
        <v>430</v>
      </c>
      <c r="Z195" s="348" t="s">
        <v>430</v>
      </c>
      <c r="AA195" s="348">
        <v>4.6970999999999998</v>
      </c>
      <c r="AB195" s="348">
        <v>6.8372000000000002</v>
      </c>
      <c r="AC195" s="348">
        <v>5.9851999999999999</v>
      </c>
      <c r="AD195" s="348">
        <v>6.0213999999999999</v>
      </c>
      <c r="AE195" s="348">
        <v>4.6970999999999998</v>
      </c>
      <c r="AF195" s="348">
        <v>6.1855000000000002</v>
      </c>
      <c r="AG195" s="569"/>
      <c r="AH195" s="346">
        <v>104</v>
      </c>
      <c r="AI195" s="346">
        <v>92</v>
      </c>
      <c r="AJ195" s="346">
        <v>107</v>
      </c>
      <c r="AK195" s="346">
        <v>104</v>
      </c>
      <c r="AL195" s="346">
        <v>119</v>
      </c>
      <c r="AM195" s="346">
        <v>120</v>
      </c>
      <c r="AN195" s="346">
        <v>50</v>
      </c>
      <c r="AO195" s="572">
        <v>21</v>
      </c>
      <c r="AP195" s="346">
        <v>19</v>
      </c>
      <c r="AQ195" s="346">
        <v>61</v>
      </c>
      <c r="AR195" s="346">
        <v>66</v>
      </c>
      <c r="AS195" s="346" t="s">
        <v>430</v>
      </c>
      <c r="AT195" s="346" t="s">
        <v>430</v>
      </c>
      <c r="AU195" s="346">
        <v>89</v>
      </c>
      <c r="AV195" s="346">
        <v>103</v>
      </c>
      <c r="AW195" s="346">
        <v>39</v>
      </c>
      <c r="AX195" s="346">
        <v>33</v>
      </c>
      <c r="AY195" s="346">
        <v>89</v>
      </c>
      <c r="AZ195" s="584"/>
      <c r="BA195" s="467">
        <v>38.700000000000003</v>
      </c>
      <c r="BB195" s="348">
        <v>57.45</v>
      </c>
      <c r="BC195" s="348" t="s">
        <v>430</v>
      </c>
      <c r="BD195" s="348" t="s">
        <v>430</v>
      </c>
      <c r="BE195" s="375" t="s">
        <v>430</v>
      </c>
      <c r="BF195" s="375">
        <v>3.84</v>
      </c>
      <c r="BG195" s="374"/>
      <c r="BH195" s="594">
        <v>3.84</v>
      </c>
      <c r="BI195" s="348" t="s">
        <v>430</v>
      </c>
      <c r="BJ195" s="348" t="s">
        <v>430</v>
      </c>
      <c r="BK195" s="348">
        <v>57.45</v>
      </c>
      <c r="BL195" s="348" t="s">
        <v>430</v>
      </c>
      <c r="BM195" s="375">
        <v>38.700000000000003</v>
      </c>
      <c r="BN195" s="375" t="s">
        <v>430</v>
      </c>
      <c r="BO195" s="375" t="s">
        <v>430</v>
      </c>
      <c r="BP195" s="375" t="s">
        <v>430</v>
      </c>
      <c r="BQ195" s="375" t="s">
        <v>430</v>
      </c>
      <c r="BR195" s="374"/>
      <c r="BS195" s="468" t="s">
        <v>430</v>
      </c>
      <c r="BT195" s="348" t="s">
        <v>430</v>
      </c>
      <c r="BU195" s="374"/>
      <c r="BV195" s="430" t="s">
        <v>554</v>
      </c>
    </row>
    <row r="196" spans="1:74" s="428" customFormat="1" x14ac:dyDescent="0.25">
      <c r="A196" s="345" t="s">
        <v>8388</v>
      </c>
      <c r="B196" s="373"/>
      <c r="C196" s="719">
        <v>44838</v>
      </c>
      <c r="D196" s="373"/>
      <c r="E196" s="346">
        <v>2626.23</v>
      </c>
      <c r="F196" s="373"/>
      <c r="G196" s="347">
        <v>13.4627</v>
      </c>
      <c r="H196" s="374"/>
      <c r="I196" s="348">
        <v>9.8288100000000007</v>
      </c>
      <c r="J196" s="348">
        <v>6.9152199999999997</v>
      </c>
      <c r="K196" s="348">
        <v>6.89</v>
      </c>
      <c r="L196" s="348">
        <v>7.1185999999999998</v>
      </c>
      <c r="M196" s="362"/>
      <c r="N196" s="350">
        <v>67.361699999999999</v>
      </c>
      <c r="O196" s="348">
        <v>-29.120699999999999</v>
      </c>
      <c r="P196" s="348">
        <v>1.2009000000000001</v>
      </c>
      <c r="Q196" s="348">
        <v>2.0543999999999998</v>
      </c>
      <c r="R196" s="348">
        <v>14.244999999999999</v>
      </c>
      <c r="S196" s="348">
        <v>11.4674</v>
      </c>
      <c r="T196" s="348">
        <v>7.2866999999999997</v>
      </c>
      <c r="U196" s="354">
        <v>5.4523000000000001</v>
      </c>
      <c r="V196" s="348">
        <v>4.4340999999999999</v>
      </c>
      <c r="W196" s="348">
        <v>7.2522000000000002</v>
      </c>
      <c r="X196" s="348">
        <v>7.5804999999999998</v>
      </c>
      <c r="Y196" s="375" t="s">
        <v>430</v>
      </c>
      <c r="Z196" s="348" t="s">
        <v>430</v>
      </c>
      <c r="AA196" s="348">
        <v>8.7772000000000006</v>
      </c>
      <c r="AB196" s="348">
        <v>14.733599999999999</v>
      </c>
      <c r="AC196" s="348">
        <v>6.3425000000000002</v>
      </c>
      <c r="AD196" s="348">
        <v>6.2572000000000001</v>
      </c>
      <c r="AE196" s="348">
        <v>8.7772000000000006</v>
      </c>
      <c r="AF196" s="348">
        <v>8.1757000000000009</v>
      </c>
      <c r="AG196" s="569"/>
      <c r="AH196" s="346">
        <v>12</v>
      </c>
      <c r="AI196" s="346">
        <v>165</v>
      </c>
      <c r="AJ196" s="346">
        <v>150</v>
      </c>
      <c r="AK196" s="346">
        <v>118</v>
      </c>
      <c r="AL196" s="346">
        <v>18</v>
      </c>
      <c r="AM196" s="346">
        <v>5</v>
      </c>
      <c r="AN196" s="346">
        <v>23</v>
      </c>
      <c r="AO196" s="572">
        <v>60</v>
      </c>
      <c r="AP196" s="346">
        <v>132</v>
      </c>
      <c r="AQ196" s="346">
        <v>55</v>
      </c>
      <c r="AR196" s="346">
        <v>20</v>
      </c>
      <c r="AS196" s="346" t="s">
        <v>430</v>
      </c>
      <c r="AT196" s="346" t="s">
        <v>430</v>
      </c>
      <c r="AU196" s="346">
        <v>15</v>
      </c>
      <c r="AV196" s="346">
        <v>4</v>
      </c>
      <c r="AW196" s="346">
        <v>29</v>
      </c>
      <c r="AX196" s="346">
        <v>15</v>
      </c>
      <c r="AY196" s="346">
        <v>15</v>
      </c>
      <c r="AZ196" s="584"/>
      <c r="BA196" s="467">
        <v>98.52</v>
      </c>
      <c r="BB196" s="348" t="s">
        <v>430</v>
      </c>
      <c r="BC196" s="348" t="s">
        <v>430</v>
      </c>
      <c r="BD196" s="348" t="s">
        <v>430</v>
      </c>
      <c r="BE196" s="375" t="s">
        <v>430</v>
      </c>
      <c r="BF196" s="375">
        <v>1.48</v>
      </c>
      <c r="BG196" s="374"/>
      <c r="BH196" s="594">
        <v>1.48</v>
      </c>
      <c r="BI196" s="348" t="s">
        <v>430</v>
      </c>
      <c r="BJ196" s="348" t="s">
        <v>430</v>
      </c>
      <c r="BK196" s="348" t="s">
        <v>430</v>
      </c>
      <c r="BL196" s="348" t="s">
        <v>430</v>
      </c>
      <c r="BM196" s="375">
        <v>98.52</v>
      </c>
      <c r="BN196" s="375" t="s">
        <v>430</v>
      </c>
      <c r="BO196" s="375" t="s">
        <v>430</v>
      </c>
      <c r="BP196" s="375" t="s">
        <v>430</v>
      </c>
      <c r="BQ196" s="375" t="s">
        <v>430</v>
      </c>
      <c r="BR196" s="374"/>
      <c r="BS196" s="468" t="s">
        <v>430</v>
      </c>
      <c r="BT196" s="348" t="s">
        <v>430</v>
      </c>
      <c r="BU196" s="374"/>
      <c r="BV196" s="430" t="s">
        <v>8206</v>
      </c>
    </row>
    <row r="197" spans="1:74" s="428" customFormat="1" x14ac:dyDescent="0.25">
      <c r="A197" s="345" t="s">
        <v>8389</v>
      </c>
      <c r="B197" s="373"/>
      <c r="C197" s="719">
        <v>45643</v>
      </c>
      <c r="D197" s="373"/>
      <c r="E197" s="346">
        <v>2574.6999999999998</v>
      </c>
      <c r="F197" s="373"/>
      <c r="G197" s="347">
        <v>11.132</v>
      </c>
      <c r="H197" s="374"/>
      <c r="I197" s="904">
        <v>0.21</v>
      </c>
      <c r="J197" s="904">
        <v>7.61</v>
      </c>
      <c r="K197" s="904">
        <v>0.2</v>
      </c>
      <c r="L197" s="904">
        <v>0.21</v>
      </c>
      <c r="M197" s="362"/>
      <c r="N197" s="350">
        <v>10.167199999999999</v>
      </c>
      <c r="O197" s="348">
        <v>1.8583000000000001</v>
      </c>
      <c r="P197" s="348">
        <v>3.9845000000000002</v>
      </c>
      <c r="Q197" s="348">
        <v>1.7811999999999999</v>
      </c>
      <c r="R197" s="348">
        <v>7.4888000000000003</v>
      </c>
      <c r="S197" s="348">
        <v>6.5735999999999999</v>
      </c>
      <c r="T197" s="348">
        <v>7.1329000000000002</v>
      </c>
      <c r="U197" s="354">
        <v>6.5647000000000002</v>
      </c>
      <c r="V197" s="348">
        <v>6.4753999999999996</v>
      </c>
      <c r="W197" s="348" t="s">
        <v>430</v>
      </c>
      <c r="X197" s="348" t="s">
        <v>430</v>
      </c>
      <c r="Y197" s="375" t="s">
        <v>430</v>
      </c>
      <c r="Z197" s="348" t="s">
        <v>430</v>
      </c>
      <c r="AA197" s="348">
        <v>4.2705000000000002</v>
      </c>
      <c r="AB197" s="348">
        <v>7.7534999999999998</v>
      </c>
      <c r="AC197" s="348">
        <v>6.7160000000000002</v>
      </c>
      <c r="AD197" s="348">
        <v>6.5555000000000003</v>
      </c>
      <c r="AE197" s="348">
        <v>4.2705000000000002</v>
      </c>
      <c r="AF197" s="348">
        <v>7.0316999999999998</v>
      </c>
      <c r="AG197" s="569"/>
      <c r="AH197" s="346">
        <v>109</v>
      </c>
      <c r="AI197" s="346">
        <v>88</v>
      </c>
      <c r="AJ197" s="346">
        <v>103</v>
      </c>
      <c r="AK197" s="346">
        <v>120</v>
      </c>
      <c r="AL197" s="346">
        <v>102</v>
      </c>
      <c r="AM197" s="346">
        <v>76</v>
      </c>
      <c r="AN197" s="346">
        <v>27</v>
      </c>
      <c r="AO197" s="572">
        <v>6</v>
      </c>
      <c r="AP197" s="346">
        <v>6</v>
      </c>
      <c r="AQ197" s="346" t="s">
        <v>430</v>
      </c>
      <c r="AR197" s="346" t="s">
        <v>430</v>
      </c>
      <c r="AS197" s="346" t="s">
        <v>430</v>
      </c>
      <c r="AT197" s="346" t="s">
        <v>430</v>
      </c>
      <c r="AU197" s="346">
        <v>104</v>
      </c>
      <c r="AV197" s="346">
        <v>60</v>
      </c>
      <c r="AW197" s="346">
        <v>14</v>
      </c>
      <c r="AX197" s="346">
        <v>7</v>
      </c>
      <c r="AY197" s="346">
        <v>104</v>
      </c>
      <c r="AZ197" s="584"/>
      <c r="BA197" s="467" t="s">
        <v>430</v>
      </c>
      <c r="BB197" s="348">
        <v>100.58</v>
      </c>
      <c r="BC197" s="348" t="s">
        <v>430</v>
      </c>
      <c r="BD197" s="348" t="s">
        <v>430</v>
      </c>
      <c r="BE197" s="375" t="s">
        <v>430</v>
      </c>
      <c r="BF197" s="375">
        <v>-0.57999999999999996</v>
      </c>
      <c r="BG197" s="374"/>
      <c r="BH197" s="594">
        <v>-0.57999999999999996</v>
      </c>
      <c r="BI197" s="348">
        <v>67.05</v>
      </c>
      <c r="BJ197" s="348">
        <v>6.7</v>
      </c>
      <c r="BK197" s="348">
        <v>26.82</v>
      </c>
      <c r="BL197" s="348" t="s">
        <v>430</v>
      </c>
      <c r="BM197" s="375" t="s">
        <v>430</v>
      </c>
      <c r="BN197" s="375" t="s">
        <v>430</v>
      </c>
      <c r="BO197" s="375" t="s">
        <v>430</v>
      </c>
      <c r="BP197" s="375" t="s">
        <v>430</v>
      </c>
      <c r="BQ197" s="375" t="s">
        <v>430</v>
      </c>
      <c r="BR197" s="374"/>
      <c r="BS197" s="468">
        <v>4.5174594804517501</v>
      </c>
      <c r="BT197" s="348">
        <v>13.5319945413532</v>
      </c>
      <c r="BU197" s="374"/>
      <c r="BV197" s="430" t="s">
        <v>554</v>
      </c>
    </row>
    <row r="198" spans="1:74" s="428" customFormat="1" x14ac:dyDescent="0.25">
      <c r="A198" s="345" t="s">
        <v>8390</v>
      </c>
      <c r="B198" s="373"/>
      <c r="C198" s="719">
        <v>45783</v>
      </c>
      <c r="D198" s="373"/>
      <c r="E198" s="346">
        <v>2220.38</v>
      </c>
      <c r="F198" s="373"/>
      <c r="G198" s="347">
        <v>10.8308</v>
      </c>
      <c r="H198" s="374"/>
      <c r="I198" s="348">
        <v>0.41095999999999999</v>
      </c>
      <c r="J198" s="348">
        <v>6.92</v>
      </c>
      <c r="K198" s="348">
        <v>0.38081999999999999</v>
      </c>
      <c r="L198" s="348">
        <v>0.40822000000000003</v>
      </c>
      <c r="M198" s="362"/>
      <c r="N198" s="350">
        <v>12.810600000000001</v>
      </c>
      <c r="O198" s="348">
        <v>2.0223</v>
      </c>
      <c r="P198" s="348">
        <v>4.6257999999999999</v>
      </c>
      <c r="Q198" s="348">
        <v>2.6023000000000001</v>
      </c>
      <c r="R198" s="348">
        <v>7.5960000000000001</v>
      </c>
      <c r="S198" s="348">
        <v>6.7633000000000001</v>
      </c>
      <c r="T198" s="348">
        <v>7.3883999999999999</v>
      </c>
      <c r="U198" s="354">
        <v>6.8764000000000003</v>
      </c>
      <c r="V198" s="348">
        <v>6.7495000000000003</v>
      </c>
      <c r="W198" s="348" t="s">
        <v>430</v>
      </c>
      <c r="X198" s="348" t="s">
        <v>430</v>
      </c>
      <c r="Y198" s="375" t="s">
        <v>430</v>
      </c>
      <c r="Z198" s="348" t="s">
        <v>430</v>
      </c>
      <c r="AA198" s="348">
        <v>4.7066999999999997</v>
      </c>
      <c r="AB198" s="348">
        <v>7.9576000000000002</v>
      </c>
      <c r="AC198" s="348">
        <v>6.9833999999999996</v>
      </c>
      <c r="AD198" s="348">
        <v>6.8330000000000002</v>
      </c>
      <c r="AE198" s="348">
        <v>4.7066999999999997</v>
      </c>
      <c r="AF198" s="348">
        <v>6.9095000000000004</v>
      </c>
      <c r="AG198" s="569"/>
      <c r="AH198" s="346">
        <v>97</v>
      </c>
      <c r="AI198" s="346">
        <v>84</v>
      </c>
      <c r="AJ198" s="346">
        <v>90</v>
      </c>
      <c r="AK198" s="346">
        <v>108</v>
      </c>
      <c r="AL198" s="346">
        <v>97</v>
      </c>
      <c r="AM198" s="346">
        <v>62</v>
      </c>
      <c r="AN198" s="346">
        <v>21</v>
      </c>
      <c r="AO198" s="572">
        <v>4</v>
      </c>
      <c r="AP198" s="346">
        <v>4</v>
      </c>
      <c r="AQ198" s="346" t="s">
        <v>430</v>
      </c>
      <c r="AR198" s="346" t="s">
        <v>430</v>
      </c>
      <c r="AS198" s="346" t="s">
        <v>430</v>
      </c>
      <c r="AT198" s="346" t="s">
        <v>430</v>
      </c>
      <c r="AU198" s="346">
        <v>88</v>
      </c>
      <c r="AV198" s="346">
        <v>56</v>
      </c>
      <c r="AW198" s="346">
        <v>7</v>
      </c>
      <c r="AX198" s="346">
        <v>4</v>
      </c>
      <c r="AY198" s="346">
        <v>88</v>
      </c>
      <c r="AZ198" s="584"/>
      <c r="BA198" s="467" t="s">
        <v>430</v>
      </c>
      <c r="BB198" s="348">
        <v>99.36</v>
      </c>
      <c r="BC198" s="348" t="s">
        <v>430</v>
      </c>
      <c r="BD198" s="348" t="s">
        <v>430</v>
      </c>
      <c r="BE198" s="375" t="s">
        <v>430</v>
      </c>
      <c r="BF198" s="375">
        <v>0.64</v>
      </c>
      <c r="BG198" s="374"/>
      <c r="BH198" s="594">
        <v>0.64</v>
      </c>
      <c r="BI198" s="348">
        <v>52.83</v>
      </c>
      <c r="BJ198" s="348">
        <v>11.78</v>
      </c>
      <c r="BK198" s="348">
        <v>34.74</v>
      </c>
      <c r="BL198" s="348" t="s">
        <v>430</v>
      </c>
      <c r="BM198" s="375" t="s">
        <v>430</v>
      </c>
      <c r="BN198" s="375" t="s">
        <v>430</v>
      </c>
      <c r="BO198" s="375" t="s">
        <v>430</v>
      </c>
      <c r="BP198" s="375" t="s">
        <v>430</v>
      </c>
      <c r="BQ198" s="375" t="s">
        <v>430</v>
      </c>
      <c r="BR198" s="374"/>
      <c r="BS198" s="468">
        <v>3.1764945612706001</v>
      </c>
      <c r="BT198" s="348">
        <v>23.048498419219399</v>
      </c>
      <c r="BU198" s="374"/>
      <c r="BV198" s="430" t="s">
        <v>554</v>
      </c>
    </row>
    <row r="199" spans="1:74" s="428" customFormat="1" x14ac:dyDescent="0.25">
      <c r="A199" s="345" t="s">
        <v>8391</v>
      </c>
      <c r="B199" s="373"/>
      <c r="C199" s="719">
        <v>42556</v>
      </c>
      <c r="D199" s="373"/>
      <c r="E199" s="346">
        <v>2463.0100000000002</v>
      </c>
      <c r="F199" s="373"/>
      <c r="G199" s="347">
        <v>29.9636</v>
      </c>
      <c r="H199" s="374"/>
      <c r="I199" s="348">
        <v>9.24</v>
      </c>
      <c r="J199" s="348">
        <v>6.84</v>
      </c>
      <c r="K199" s="348">
        <v>6.72</v>
      </c>
      <c r="L199" s="348">
        <v>6.94</v>
      </c>
      <c r="M199" s="362"/>
      <c r="N199" s="350">
        <v>67.488</v>
      </c>
      <c r="O199" s="348">
        <v>-2.4763999999999999</v>
      </c>
      <c r="P199" s="348">
        <v>8.7505000000000006</v>
      </c>
      <c r="Q199" s="348">
        <v>4.2093999999999996</v>
      </c>
      <c r="R199" s="348">
        <v>16.061399999999999</v>
      </c>
      <c r="S199" s="348">
        <v>9.6463999999999999</v>
      </c>
      <c r="T199" s="348">
        <v>5.9253999999999998</v>
      </c>
      <c r="U199" s="354">
        <v>4.3288000000000002</v>
      </c>
      <c r="V199" s="348">
        <v>3.6684000000000001</v>
      </c>
      <c r="W199" s="348">
        <v>7.2179000000000002</v>
      </c>
      <c r="X199" s="348">
        <v>7.3311000000000002</v>
      </c>
      <c r="Y199" s="375">
        <v>5.9233000000000002</v>
      </c>
      <c r="Z199" s="348">
        <v>6.7595999999999998</v>
      </c>
      <c r="AA199" s="348">
        <v>5.7320000000000002</v>
      </c>
      <c r="AB199" s="348">
        <v>12.605399999999999</v>
      </c>
      <c r="AC199" s="348">
        <v>5.0231000000000003</v>
      </c>
      <c r="AD199" s="348">
        <v>5.1653000000000002</v>
      </c>
      <c r="AE199" s="348">
        <v>5.7320000000000002</v>
      </c>
      <c r="AF199" s="348">
        <v>6.8521000000000001</v>
      </c>
      <c r="AG199" s="569"/>
      <c r="AH199" s="346">
        <v>11</v>
      </c>
      <c r="AI199" s="346">
        <v>120</v>
      </c>
      <c r="AJ199" s="346">
        <v>26</v>
      </c>
      <c r="AK199" s="346">
        <v>85</v>
      </c>
      <c r="AL199" s="346">
        <v>11</v>
      </c>
      <c r="AM199" s="346">
        <v>30</v>
      </c>
      <c r="AN199" s="346">
        <v>86</v>
      </c>
      <c r="AO199" s="572">
        <v>150</v>
      </c>
      <c r="AP199" s="346">
        <v>145</v>
      </c>
      <c r="AQ199" s="346">
        <v>58</v>
      </c>
      <c r="AR199" s="346">
        <v>43</v>
      </c>
      <c r="AS199" s="346">
        <v>14</v>
      </c>
      <c r="AT199" s="346">
        <v>7</v>
      </c>
      <c r="AU199" s="346">
        <v>48</v>
      </c>
      <c r="AV199" s="346">
        <v>21</v>
      </c>
      <c r="AW199" s="346">
        <v>122</v>
      </c>
      <c r="AX199" s="346">
        <v>129</v>
      </c>
      <c r="AY199" s="346">
        <v>48</v>
      </c>
      <c r="AZ199" s="584"/>
      <c r="BA199" s="467">
        <v>97.74</v>
      </c>
      <c r="BB199" s="348" t="s">
        <v>430</v>
      </c>
      <c r="BC199" s="348" t="s">
        <v>430</v>
      </c>
      <c r="BD199" s="348" t="s">
        <v>430</v>
      </c>
      <c r="BE199" s="375" t="s">
        <v>430</v>
      </c>
      <c r="BF199" s="375">
        <v>2.2599999999999998</v>
      </c>
      <c r="BG199" s="374"/>
      <c r="BH199" s="594">
        <v>2.14</v>
      </c>
      <c r="BI199" s="348" t="s">
        <v>430</v>
      </c>
      <c r="BJ199" s="348" t="s">
        <v>430</v>
      </c>
      <c r="BK199" s="348" t="s">
        <v>430</v>
      </c>
      <c r="BL199" s="348" t="s">
        <v>430</v>
      </c>
      <c r="BM199" s="375">
        <v>97.74</v>
      </c>
      <c r="BN199" s="375" t="s">
        <v>430</v>
      </c>
      <c r="BO199" s="375" t="s">
        <v>430</v>
      </c>
      <c r="BP199" s="375" t="s">
        <v>430</v>
      </c>
      <c r="BQ199" s="375" t="s">
        <v>430</v>
      </c>
      <c r="BR199" s="374"/>
      <c r="BS199" s="468" t="s">
        <v>430</v>
      </c>
      <c r="BT199" s="348" t="s">
        <v>430</v>
      </c>
      <c r="BU199" s="374"/>
      <c r="BV199" s="430" t="s">
        <v>554</v>
      </c>
    </row>
    <row r="200" spans="1:74" s="428" customFormat="1" x14ac:dyDescent="0.25">
      <c r="A200" s="345" t="s">
        <v>8392</v>
      </c>
      <c r="B200" s="373"/>
      <c r="C200" s="719">
        <v>40945</v>
      </c>
      <c r="D200" s="373"/>
      <c r="E200" s="346">
        <v>2470.7199999999998</v>
      </c>
      <c r="F200" s="373"/>
      <c r="G200" s="347">
        <v>41.119799999999998</v>
      </c>
      <c r="H200" s="374"/>
      <c r="I200" s="348" t="s">
        <v>430</v>
      </c>
      <c r="J200" s="348" t="s">
        <v>430</v>
      </c>
      <c r="K200" s="348" t="s">
        <v>430</v>
      </c>
      <c r="L200" s="348" t="s">
        <v>430</v>
      </c>
      <c r="M200" s="362"/>
      <c r="N200" s="350">
        <v>8.9674999999999994</v>
      </c>
      <c r="O200" s="348">
        <v>-6.7423999999999999</v>
      </c>
      <c r="P200" s="348">
        <v>1.7378</v>
      </c>
      <c r="Q200" s="348">
        <v>-1.0901000000000001</v>
      </c>
      <c r="R200" s="348">
        <v>8.5005000000000006</v>
      </c>
      <c r="S200" s="348">
        <v>6.7081999999999997</v>
      </c>
      <c r="T200" s="348">
        <v>6.1394000000000002</v>
      </c>
      <c r="U200" s="354">
        <v>5.2312000000000003</v>
      </c>
      <c r="V200" s="348">
        <v>5.2621000000000002</v>
      </c>
      <c r="W200" s="348">
        <v>2.9045000000000001</v>
      </c>
      <c r="X200" s="348">
        <v>9.2965999999999998</v>
      </c>
      <c r="Y200" s="375">
        <v>10.117800000000001</v>
      </c>
      <c r="Z200" s="348">
        <v>10.882099999999999</v>
      </c>
      <c r="AA200" s="348">
        <v>2.7216999999999998</v>
      </c>
      <c r="AB200" s="348">
        <v>7.9214000000000002</v>
      </c>
      <c r="AC200" s="348">
        <v>5.5336999999999996</v>
      </c>
      <c r="AD200" s="348">
        <v>5.6967999999999996</v>
      </c>
      <c r="AE200" s="348">
        <v>2.7216999999999998</v>
      </c>
      <c r="AF200" s="348">
        <v>10.28</v>
      </c>
      <c r="AG200" s="569"/>
      <c r="AH200" s="346">
        <v>111</v>
      </c>
      <c r="AI200" s="346">
        <v>141</v>
      </c>
      <c r="AJ200" s="346">
        <v>145</v>
      </c>
      <c r="AK200" s="346">
        <v>153</v>
      </c>
      <c r="AL200" s="346">
        <v>55</v>
      </c>
      <c r="AM200" s="346">
        <v>65</v>
      </c>
      <c r="AN200" s="346">
        <v>65</v>
      </c>
      <c r="AO200" s="572">
        <v>89</v>
      </c>
      <c r="AP200" s="346">
        <v>70</v>
      </c>
      <c r="AQ200" s="346">
        <v>118</v>
      </c>
      <c r="AR200" s="346">
        <v>3</v>
      </c>
      <c r="AS200" s="346">
        <v>2</v>
      </c>
      <c r="AT200" s="346">
        <v>1</v>
      </c>
      <c r="AU200" s="346">
        <v>149</v>
      </c>
      <c r="AV200" s="346">
        <v>59</v>
      </c>
      <c r="AW200" s="346">
        <v>76</v>
      </c>
      <c r="AX200" s="346">
        <v>81</v>
      </c>
      <c r="AY200" s="346">
        <v>149</v>
      </c>
      <c r="AZ200" s="584"/>
      <c r="BA200" s="467" t="s">
        <v>430</v>
      </c>
      <c r="BB200" s="348">
        <v>99.17</v>
      </c>
      <c r="BC200" s="348" t="s">
        <v>430</v>
      </c>
      <c r="BD200" s="348" t="s">
        <v>430</v>
      </c>
      <c r="BE200" s="375" t="s">
        <v>430</v>
      </c>
      <c r="BF200" s="375">
        <v>0.83</v>
      </c>
      <c r="BG200" s="374"/>
      <c r="BH200" s="594">
        <v>0.83</v>
      </c>
      <c r="BI200" s="348" t="s">
        <v>430</v>
      </c>
      <c r="BJ200" s="348" t="s">
        <v>430</v>
      </c>
      <c r="BK200" s="348" t="s">
        <v>430</v>
      </c>
      <c r="BL200" s="348" t="s">
        <v>430</v>
      </c>
      <c r="BM200" s="375" t="s">
        <v>430</v>
      </c>
      <c r="BN200" s="375" t="s">
        <v>430</v>
      </c>
      <c r="BO200" s="375" t="s">
        <v>430</v>
      </c>
      <c r="BP200" s="375">
        <v>99.17</v>
      </c>
      <c r="BQ200" s="375" t="s">
        <v>430</v>
      </c>
      <c r="BR200" s="374"/>
      <c r="BS200" s="468" t="s">
        <v>430</v>
      </c>
      <c r="BT200" s="348" t="s">
        <v>430</v>
      </c>
      <c r="BU200" s="374"/>
      <c r="BV200" s="430" t="s">
        <v>554</v>
      </c>
    </row>
    <row r="201" spans="1:74" s="428" customFormat="1" ht="11" x14ac:dyDescent="0.3">
      <c r="A201" s="841" t="s">
        <v>8393</v>
      </c>
      <c r="B201" s="842"/>
      <c r="C201" s="843">
        <v>44950</v>
      </c>
      <c r="D201" s="842"/>
      <c r="E201" s="844">
        <v>2509.23</v>
      </c>
      <c r="F201" s="842"/>
      <c r="G201" s="845">
        <v>1113.68</v>
      </c>
      <c r="H201" s="847"/>
      <c r="I201" s="846">
        <v>2.7100000000000002E-3</v>
      </c>
      <c r="J201" s="846">
        <v>5.32</v>
      </c>
      <c r="K201" s="846">
        <v>2.7100000000000002E-3</v>
      </c>
      <c r="L201" s="846">
        <v>2.7100000000000002E-3</v>
      </c>
      <c r="M201" s="851"/>
      <c r="N201" s="848">
        <v>5.0118999999999998</v>
      </c>
      <c r="O201" s="846">
        <v>4.9650999999999996</v>
      </c>
      <c r="P201" s="846">
        <v>4.9939999999999998</v>
      </c>
      <c r="Q201" s="846">
        <v>4.9701000000000004</v>
      </c>
      <c r="R201" s="846">
        <v>5.0168999999999997</v>
      </c>
      <c r="S201" s="846">
        <v>4.9706000000000001</v>
      </c>
      <c r="T201" s="846">
        <v>4.9195000000000002</v>
      </c>
      <c r="U201" s="856">
        <v>5.0247000000000002</v>
      </c>
      <c r="V201" s="846">
        <v>5.1196999999999999</v>
      </c>
      <c r="W201" s="846">
        <v>5.6393000000000004</v>
      </c>
      <c r="X201" s="846">
        <v>5.9455999999999998</v>
      </c>
      <c r="Y201" s="852" t="s">
        <v>430</v>
      </c>
      <c r="Z201" s="846" t="s">
        <v>430</v>
      </c>
      <c r="AA201" s="846">
        <v>4.9759000000000002</v>
      </c>
      <c r="AB201" s="846">
        <v>4.9565999999999999</v>
      </c>
      <c r="AC201" s="846">
        <v>4.9382999999999999</v>
      </c>
      <c r="AD201" s="846">
        <v>5.0414000000000003</v>
      </c>
      <c r="AE201" s="846">
        <v>4.9759000000000002</v>
      </c>
      <c r="AF201" s="846">
        <v>5.9916</v>
      </c>
      <c r="AG201" s="936"/>
      <c r="AH201" s="844">
        <v>134</v>
      </c>
      <c r="AI201" s="844">
        <v>47</v>
      </c>
      <c r="AJ201" s="844">
        <v>71</v>
      </c>
      <c r="AK201" s="844">
        <v>59</v>
      </c>
      <c r="AL201" s="844">
        <v>151</v>
      </c>
      <c r="AM201" s="844">
        <v>147</v>
      </c>
      <c r="AN201" s="844">
        <v>141</v>
      </c>
      <c r="AO201" s="937">
        <v>114</v>
      </c>
      <c r="AP201" s="844">
        <v>86</v>
      </c>
      <c r="AQ201" s="844">
        <v>105</v>
      </c>
      <c r="AR201" s="844">
        <v>97</v>
      </c>
      <c r="AS201" s="844" t="s">
        <v>430</v>
      </c>
      <c r="AT201" s="844" t="s">
        <v>430</v>
      </c>
      <c r="AU201" s="844">
        <v>71</v>
      </c>
      <c r="AV201" s="844">
        <v>149</v>
      </c>
      <c r="AW201" s="844">
        <v>128</v>
      </c>
      <c r="AX201" s="844">
        <v>134</v>
      </c>
      <c r="AY201" s="844">
        <v>71</v>
      </c>
      <c r="AZ201" s="938"/>
      <c r="BA201" s="853" t="s">
        <v>430</v>
      </c>
      <c r="BB201" s="846" t="s">
        <v>430</v>
      </c>
      <c r="BC201" s="846" t="s">
        <v>430</v>
      </c>
      <c r="BD201" s="846" t="s">
        <v>430</v>
      </c>
      <c r="BE201" s="852" t="s">
        <v>430</v>
      </c>
      <c r="BF201" s="852">
        <v>100</v>
      </c>
      <c r="BG201" s="847"/>
      <c r="BH201" s="939">
        <v>100</v>
      </c>
      <c r="BI201" s="846" t="s">
        <v>430</v>
      </c>
      <c r="BJ201" s="846" t="s">
        <v>430</v>
      </c>
      <c r="BK201" s="846" t="s">
        <v>430</v>
      </c>
      <c r="BL201" s="846" t="s">
        <v>430</v>
      </c>
      <c r="BM201" s="852" t="s">
        <v>430</v>
      </c>
      <c r="BN201" s="852" t="s">
        <v>430</v>
      </c>
      <c r="BO201" s="852" t="s">
        <v>430</v>
      </c>
      <c r="BP201" s="852" t="s">
        <v>430</v>
      </c>
      <c r="BQ201" s="852" t="s">
        <v>430</v>
      </c>
      <c r="BR201" s="847"/>
      <c r="BS201" s="854" t="s">
        <v>430</v>
      </c>
      <c r="BT201" s="846" t="s">
        <v>430</v>
      </c>
      <c r="BU201" s="847"/>
      <c r="BV201" s="906" t="s">
        <v>554</v>
      </c>
    </row>
    <row r="202" spans="1:74" s="428" customFormat="1" x14ac:dyDescent="0.25">
      <c r="A202" s="345" t="s">
        <v>8394</v>
      </c>
      <c r="B202" s="373"/>
      <c r="C202" s="719">
        <v>44483</v>
      </c>
      <c r="D202" s="373"/>
      <c r="E202" s="346">
        <v>2123.1</v>
      </c>
      <c r="F202" s="373"/>
      <c r="G202" s="347">
        <v>13.168699999999999</v>
      </c>
      <c r="H202" s="374"/>
      <c r="I202" s="348">
        <v>0.69</v>
      </c>
      <c r="J202" s="348">
        <v>6.45</v>
      </c>
      <c r="K202" s="348">
        <v>0.64</v>
      </c>
      <c r="L202" s="348">
        <v>0.68</v>
      </c>
      <c r="M202" s="362"/>
      <c r="N202" s="350">
        <v>12.477</v>
      </c>
      <c r="O202" s="348">
        <v>9.2399999999999996E-2</v>
      </c>
      <c r="P202" s="348">
        <v>3.0110000000000001</v>
      </c>
      <c r="Q202" s="348">
        <v>2.1993999999999998</v>
      </c>
      <c r="R202" s="348">
        <v>7.0438000000000001</v>
      </c>
      <c r="S202" s="348">
        <v>5.4238999999999997</v>
      </c>
      <c r="T202" s="348">
        <v>6.0130999999999997</v>
      </c>
      <c r="U202" s="354">
        <v>5.6032999999999999</v>
      </c>
      <c r="V202" s="348">
        <v>5.6208</v>
      </c>
      <c r="W202" s="348">
        <v>7.1582999999999997</v>
      </c>
      <c r="X202" s="348">
        <v>7.1356000000000002</v>
      </c>
      <c r="Y202" s="375" t="s">
        <v>430</v>
      </c>
      <c r="Z202" s="348" t="s">
        <v>430</v>
      </c>
      <c r="AA202" s="348">
        <v>4.1130000000000004</v>
      </c>
      <c r="AB202" s="348">
        <v>6.5609000000000002</v>
      </c>
      <c r="AC202" s="348">
        <v>5.7039999999999997</v>
      </c>
      <c r="AD202" s="348">
        <v>5.8125999999999998</v>
      </c>
      <c r="AE202" s="348">
        <v>4.1130000000000004</v>
      </c>
      <c r="AF202" s="348">
        <v>5.9581</v>
      </c>
      <c r="AG202" s="569"/>
      <c r="AH202" s="346">
        <v>98</v>
      </c>
      <c r="AI202" s="346">
        <v>100</v>
      </c>
      <c r="AJ202" s="346">
        <v>129</v>
      </c>
      <c r="AK202" s="346">
        <v>116</v>
      </c>
      <c r="AL202" s="346">
        <v>116</v>
      </c>
      <c r="AM202" s="346">
        <v>135</v>
      </c>
      <c r="AN202" s="346">
        <v>77</v>
      </c>
      <c r="AO202" s="572">
        <v>40</v>
      </c>
      <c r="AP202" s="346">
        <v>36</v>
      </c>
      <c r="AQ202" s="346">
        <v>69</v>
      </c>
      <c r="AR202" s="346">
        <v>72</v>
      </c>
      <c r="AS202" s="346" t="s">
        <v>430</v>
      </c>
      <c r="AT202" s="346" t="s">
        <v>430</v>
      </c>
      <c r="AU202" s="346">
        <v>113</v>
      </c>
      <c r="AV202" s="346">
        <v>115</v>
      </c>
      <c r="AW202" s="346">
        <v>62</v>
      </c>
      <c r="AX202" s="346">
        <v>61</v>
      </c>
      <c r="AY202" s="346">
        <v>113</v>
      </c>
      <c r="AZ202" s="584"/>
      <c r="BA202" s="467">
        <v>46.77</v>
      </c>
      <c r="BB202" s="348">
        <v>50.26</v>
      </c>
      <c r="BC202" s="348" t="s">
        <v>430</v>
      </c>
      <c r="BD202" s="348" t="s">
        <v>430</v>
      </c>
      <c r="BE202" s="375" t="s">
        <v>430</v>
      </c>
      <c r="BF202" s="375">
        <v>2.97</v>
      </c>
      <c r="BG202" s="374"/>
      <c r="BH202" s="594">
        <v>2.97</v>
      </c>
      <c r="BI202" s="348" t="s">
        <v>430</v>
      </c>
      <c r="BJ202" s="348" t="s">
        <v>430</v>
      </c>
      <c r="BK202" s="348">
        <v>50.26</v>
      </c>
      <c r="BL202" s="348" t="s">
        <v>430</v>
      </c>
      <c r="BM202" s="375">
        <v>46.77</v>
      </c>
      <c r="BN202" s="375" t="s">
        <v>430</v>
      </c>
      <c r="BO202" s="375" t="s">
        <v>430</v>
      </c>
      <c r="BP202" s="375" t="s">
        <v>430</v>
      </c>
      <c r="BQ202" s="375" t="s">
        <v>430</v>
      </c>
      <c r="BR202" s="374"/>
      <c r="BS202" s="468" t="s">
        <v>430</v>
      </c>
      <c r="BT202" s="348" t="s">
        <v>430</v>
      </c>
      <c r="BU202" s="374"/>
      <c r="BV202" s="430" t="s">
        <v>8206</v>
      </c>
    </row>
    <row r="203" spans="1:74" s="428" customFormat="1" x14ac:dyDescent="0.25">
      <c r="A203" s="345" t="s">
        <v>8395</v>
      </c>
      <c r="B203" s="373"/>
      <c r="C203" s="719">
        <v>44909</v>
      </c>
      <c r="D203" s="373"/>
      <c r="E203" s="346">
        <v>2130.2399999999998</v>
      </c>
      <c r="F203" s="373"/>
      <c r="G203" s="347">
        <v>13.1435</v>
      </c>
      <c r="H203" s="374"/>
      <c r="I203" s="348">
        <v>6.52</v>
      </c>
      <c r="J203" s="348">
        <v>7.18</v>
      </c>
      <c r="K203" s="348">
        <v>4.87</v>
      </c>
      <c r="L203" s="348">
        <v>5.22</v>
      </c>
      <c r="M203" s="362"/>
      <c r="N203" s="350" t="s">
        <v>430</v>
      </c>
      <c r="O203" s="348">
        <v>-42.39</v>
      </c>
      <c r="P203" s="348">
        <v>-20.848700000000001</v>
      </c>
      <c r="Q203" s="348">
        <v>2.6728000000000001</v>
      </c>
      <c r="R203" s="348">
        <v>20.4163</v>
      </c>
      <c r="S203" s="348">
        <v>10.5291</v>
      </c>
      <c r="T203" s="348">
        <v>6.1140999999999996</v>
      </c>
      <c r="U203" s="354">
        <v>5.0842000000000001</v>
      </c>
      <c r="V203" s="348">
        <v>5.1620999999999997</v>
      </c>
      <c r="W203" s="348">
        <v>7.7633999999999999</v>
      </c>
      <c r="X203" s="348">
        <v>7.6965000000000003</v>
      </c>
      <c r="Y203" s="375" t="s">
        <v>430</v>
      </c>
      <c r="Z203" s="348" t="s">
        <v>430</v>
      </c>
      <c r="AA203" s="348">
        <v>6.6273999999999997</v>
      </c>
      <c r="AB203" s="348">
        <v>15.997</v>
      </c>
      <c r="AC203" s="348">
        <v>5.6767000000000003</v>
      </c>
      <c r="AD203" s="348">
        <v>5.7496</v>
      </c>
      <c r="AE203" s="348">
        <v>6.6273999999999997</v>
      </c>
      <c r="AF203" s="348">
        <v>7.9196</v>
      </c>
      <c r="AG203" s="569"/>
      <c r="AH203" s="346" t="s">
        <v>430</v>
      </c>
      <c r="AI203" s="346">
        <v>166</v>
      </c>
      <c r="AJ203" s="346">
        <v>167</v>
      </c>
      <c r="AK203" s="346">
        <v>107</v>
      </c>
      <c r="AL203" s="346">
        <v>2</v>
      </c>
      <c r="AM203" s="346">
        <v>10</v>
      </c>
      <c r="AN203" s="346">
        <v>68</v>
      </c>
      <c r="AO203" s="572">
        <v>109</v>
      </c>
      <c r="AP203" s="346">
        <v>79</v>
      </c>
      <c r="AQ203" s="346">
        <v>11</v>
      </c>
      <c r="AR203" s="346">
        <v>13</v>
      </c>
      <c r="AS203" s="346" t="s">
        <v>430</v>
      </c>
      <c r="AT203" s="346" t="s">
        <v>430</v>
      </c>
      <c r="AU203" s="346">
        <v>32</v>
      </c>
      <c r="AV203" s="346">
        <v>1</v>
      </c>
      <c r="AW203" s="346">
        <v>65</v>
      </c>
      <c r="AX203" s="346">
        <v>67</v>
      </c>
      <c r="AY203" s="346">
        <v>32</v>
      </c>
      <c r="AZ203" s="584"/>
      <c r="BA203" s="467" t="s">
        <v>430</v>
      </c>
      <c r="BB203" s="348">
        <v>99.55</v>
      </c>
      <c r="BC203" s="348" t="s">
        <v>430</v>
      </c>
      <c r="BD203" s="348" t="s">
        <v>430</v>
      </c>
      <c r="BE203" s="375" t="s">
        <v>430</v>
      </c>
      <c r="BF203" s="375">
        <v>0.45</v>
      </c>
      <c r="BG203" s="374"/>
      <c r="BH203" s="594">
        <v>0.45</v>
      </c>
      <c r="BI203" s="348" t="s">
        <v>430</v>
      </c>
      <c r="BJ203" s="348" t="s">
        <v>430</v>
      </c>
      <c r="BK203" s="348" t="s">
        <v>430</v>
      </c>
      <c r="BL203" s="348" t="s">
        <v>430</v>
      </c>
      <c r="BM203" s="375" t="s">
        <v>430</v>
      </c>
      <c r="BN203" s="375" t="s">
        <v>430</v>
      </c>
      <c r="BO203" s="375" t="s">
        <v>430</v>
      </c>
      <c r="BP203" s="375">
        <v>99.55</v>
      </c>
      <c r="BQ203" s="375" t="s">
        <v>430</v>
      </c>
      <c r="BR203" s="374"/>
      <c r="BS203" s="468" t="s">
        <v>430</v>
      </c>
      <c r="BT203" s="348" t="s">
        <v>430</v>
      </c>
      <c r="BU203" s="374"/>
      <c r="BV203" s="430" t="s">
        <v>4689</v>
      </c>
    </row>
    <row r="204" spans="1:74" s="428" customFormat="1" x14ac:dyDescent="0.25">
      <c r="A204" s="345" t="s">
        <v>8396</v>
      </c>
      <c r="B204" s="373"/>
      <c r="C204" s="719">
        <v>43858</v>
      </c>
      <c r="D204" s="373"/>
      <c r="E204" s="346">
        <v>2151.5700000000002</v>
      </c>
      <c r="F204" s="373"/>
      <c r="G204" s="347">
        <v>15.2903</v>
      </c>
      <c r="H204" s="374"/>
      <c r="I204" s="348" t="s">
        <v>430</v>
      </c>
      <c r="J204" s="348" t="s">
        <v>430</v>
      </c>
      <c r="K204" s="348" t="s">
        <v>430</v>
      </c>
      <c r="L204" s="348" t="s">
        <v>430</v>
      </c>
      <c r="M204" s="362"/>
      <c r="N204" s="350" t="s">
        <v>430</v>
      </c>
      <c r="O204" s="348">
        <v>-18.243300000000001</v>
      </c>
      <c r="P204" s="348">
        <v>-1.4717</v>
      </c>
      <c r="Q204" s="348">
        <v>-2.3851</v>
      </c>
      <c r="R204" s="348">
        <v>7.4939</v>
      </c>
      <c r="S204" s="348">
        <v>6.4508000000000001</v>
      </c>
      <c r="T204" s="348">
        <v>6.1529999999999996</v>
      </c>
      <c r="U204" s="354">
        <v>5.4151999999999996</v>
      </c>
      <c r="V204" s="348">
        <v>5.4690000000000003</v>
      </c>
      <c r="W204" s="348">
        <v>7.3087</v>
      </c>
      <c r="X204" s="348">
        <v>7.4831000000000003</v>
      </c>
      <c r="Y204" s="375">
        <v>6.3940999999999999</v>
      </c>
      <c r="Z204" s="348" t="s">
        <v>430</v>
      </c>
      <c r="AA204" s="348">
        <v>1.5447</v>
      </c>
      <c r="AB204" s="348">
        <v>7.7249999999999996</v>
      </c>
      <c r="AC204" s="348">
        <v>5.6959999999999997</v>
      </c>
      <c r="AD204" s="348">
        <v>5.8613999999999997</v>
      </c>
      <c r="AE204" s="348">
        <v>1.5447</v>
      </c>
      <c r="AF204" s="348">
        <v>6.7877999999999998</v>
      </c>
      <c r="AG204" s="569"/>
      <c r="AH204" s="346" t="s">
        <v>430</v>
      </c>
      <c r="AI204" s="346">
        <v>158</v>
      </c>
      <c r="AJ204" s="346">
        <v>161</v>
      </c>
      <c r="AK204" s="346">
        <v>158</v>
      </c>
      <c r="AL204" s="346">
        <v>101</v>
      </c>
      <c r="AM204" s="346">
        <v>87</v>
      </c>
      <c r="AN204" s="346">
        <v>62</v>
      </c>
      <c r="AO204" s="572">
        <v>65</v>
      </c>
      <c r="AP204" s="346">
        <v>53</v>
      </c>
      <c r="AQ204" s="346">
        <v>44</v>
      </c>
      <c r="AR204" s="346">
        <v>26</v>
      </c>
      <c r="AS204" s="346">
        <v>10</v>
      </c>
      <c r="AT204" s="346" t="s">
        <v>430</v>
      </c>
      <c r="AU204" s="346">
        <v>159</v>
      </c>
      <c r="AV204" s="346">
        <v>62</v>
      </c>
      <c r="AW204" s="346">
        <v>63</v>
      </c>
      <c r="AX204" s="346">
        <v>55</v>
      </c>
      <c r="AY204" s="346">
        <v>159</v>
      </c>
      <c r="AZ204" s="584"/>
      <c r="BA204" s="467" t="s">
        <v>430</v>
      </c>
      <c r="BB204" s="348">
        <v>99.84</v>
      </c>
      <c r="BC204" s="348" t="s">
        <v>430</v>
      </c>
      <c r="BD204" s="348" t="s">
        <v>430</v>
      </c>
      <c r="BE204" s="375" t="s">
        <v>430</v>
      </c>
      <c r="BF204" s="375">
        <v>0.16</v>
      </c>
      <c r="BG204" s="374"/>
      <c r="BH204" s="594">
        <v>0.16</v>
      </c>
      <c r="BI204" s="348" t="s">
        <v>430</v>
      </c>
      <c r="BJ204" s="348" t="s">
        <v>430</v>
      </c>
      <c r="BK204" s="348" t="s">
        <v>430</v>
      </c>
      <c r="BL204" s="348" t="s">
        <v>430</v>
      </c>
      <c r="BM204" s="375" t="s">
        <v>430</v>
      </c>
      <c r="BN204" s="375" t="s">
        <v>430</v>
      </c>
      <c r="BO204" s="375" t="s">
        <v>430</v>
      </c>
      <c r="BP204" s="375">
        <v>99.84</v>
      </c>
      <c r="BQ204" s="375" t="s">
        <v>430</v>
      </c>
      <c r="BR204" s="374"/>
      <c r="BS204" s="468" t="s">
        <v>430</v>
      </c>
      <c r="BT204" s="348" t="s">
        <v>430</v>
      </c>
      <c r="BU204" s="374"/>
      <c r="BV204" s="430" t="s">
        <v>554</v>
      </c>
    </row>
    <row r="205" spans="1:74" s="428" customFormat="1" x14ac:dyDescent="0.25">
      <c r="A205" s="345" t="s">
        <v>8397</v>
      </c>
      <c r="B205" s="373"/>
      <c r="C205" s="719">
        <v>45559</v>
      </c>
      <c r="D205" s="373"/>
      <c r="E205" s="346">
        <v>2112.29</v>
      </c>
      <c r="F205" s="373"/>
      <c r="G205" s="347">
        <v>11.3764</v>
      </c>
      <c r="H205" s="374"/>
      <c r="I205" s="348">
        <v>0.89</v>
      </c>
      <c r="J205" s="348">
        <v>7.5178599999999998</v>
      </c>
      <c r="K205" s="348">
        <v>0.82</v>
      </c>
      <c r="L205" s="348">
        <v>0.88</v>
      </c>
      <c r="M205" s="362"/>
      <c r="N205" s="350">
        <v>17.654699999999998</v>
      </c>
      <c r="O205" s="348">
        <v>-2.2454999999999998</v>
      </c>
      <c r="P205" s="348">
        <v>2.6139000000000001</v>
      </c>
      <c r="Q205" s="348">
        <v>2.0411999999999999</v>
      </c>
      <c r="R205" s="348">
        <v>7.6300999999999997</v>
      </c>
      <c r="S205" s="348">
        <v>5.9029999999999996</v>
      </c>
      <c r="T205" s="348">
        <v>6.2803000000000004</v>
      </c>
      <c r="U205" s="354">
        <v>5.7144000000000004</v>
      </c>
      <c r="V205" s="348">
        <v>5.9520999999999997</v>
      </c>
      <c r="W205" s="348" t="s">
        <v>430</v>
      </c>
      <c r="X205" s="348" t="s">
        <v>430</v>
      </c>
      <c r="Y205" s="375" t="s">
        <v>430</v>
      </c>
      <c r="Z205" s="348" t="s">
        <v>430</v>
      </c>
      <c r="AA205" s="348">
        <v>4.6214000000000004</v>
      </c>
      <c r="AB205" s="348">
        <v>7.1044999999999998</v>
      </c>
      <c r="AC205" s="348">
        <v>5.7840999999999996</v>
      </c>
      <c r="AD205" s="348">
        <v>5.8776999999999999</v>
      </c>
      <c r="AE205" s="348">
        <v>4.6214000000000004</v>
      </c>
      <c r="AF205" s="348">
        <v>7.3921000000000001</v>
      </c>
      <c r="AG205" s="569"/>
      <c r="AH205" s="346">
        <v>73</v>
      </c>
      <c r="AI205" s="346">
        <v>119</v>
      </c>
      <c r="AJ205" s="346">
        <v>136</v>
      </c>
      <c r="AK205" s="346">
        <v>119</v>
      </c>
      <c r="AL205" s="346">
        <v>94</v>
      </c>
      <c r="AM205" s="346">
        <v>106</v>
      </c>
      <c r="AN205" s="346">
        <v>55</v>
      </c>
      <c r="AO205" s="572">
        <v>35</v>
      </c>
      <c r="AP205" s="346">
        <v>15</v>
      </c>
      <c r="AQ205" s="346" t="s">
        <v>430</v>
      </c>
      <c r="AR205" s="346" t="s">
        <v>430</v>
      </c>
      <c r="AS205" s="346" t="s">
        <v>430</v>
      </c>
      <c r="AT205" s="346" t="s">
        <v>430</v>
      </c>
      <c r="AU205" s="346">
        <v>93</v>
      </c>
      <c r="AV205" s="346">
        <v>95</v>
      </c>
      <c r="AW205" s="346">
        <v>58</v>
      </c>
      <c r="AX205" s="346">
        <v>52</v>
      </c>
      <c r="AY205" s="346">
        <v>93</v>
      </c>
      <c r="AZ205" s="584"/>
      <c r="BA205" s="467" t="s">
        <v>430</v>
      </c>
      <c r="BB205" s="348">
        <v>99.87</v>
      </c>
      <c r="BC205" s="348" t="s">
        <v>430</v>
      </c>
      <c r="BD205" s="348" t="s">
        <v>430</v>
      </c>
      <c r="BE205" s="375" t="s">
        <v>430</v>
      </c>
      <c r="BF205" s="375">
        <v>0.13</v>
      </c>
      <c r="BG205" s="374"/>
      <c r="BH205" s="594">
        <v>0.13</v>
      </c>
      <c r="BI205" s="348" t="s">
        <v>430</v>
      </c>
      <c r="BJ205" s="348">
        <v>6.78</v>
      </c>
      <c r="BK205" s="348">
        <v>93.09</v>
      </c>
      <c r="BL205" s="348" t="s">
        <v>430</v>
      </c>
      <c r="BM205" s="375" t="s">
        <v>430</v>
      </c>
      <c r="BN205" s="375" t="s">
        <v>430</v>
      </c>
      <c r="BO205" s="375" t="s">
        <v>430</v>
      </c>
      <c r="BP205" s="375" t="s">
        <v>430</v>
      </c>
      <c r="BQ205" s="375" t="s">
        <v>430</v>
      </c>
      <c r="BR205" s="374"/>
      <c r="BS205" s="468">
        <v>2.56320542846208</v>
      </c>
      <c r="BT205" s="348">
        <v>93.862480833682596</v>
      </c>
      <c r="BU205" s="374"/>
      <c r="BV205" s="430" t="s">
        <v>554</v>
      </c>
    </row>
    <row r="206" spans="1:74" s="428" customFormat="1" x14ac:dyDescent="0.25">
      <c r="A206" s="345" t="s">
        <v>8398</v>
      </c>
      <c r="B206" s="373"/>
      <c r="C206" s="719">
        <v>44838</v>
      </c>
      <c r="D206" s="373"/>
      <c r="E206" s="346">
        <v>1919.97</v>
      </c>
      <c r="F206" s="373"/>
      <c r="G206" s="347">
        <v>13.2387</v>
      </c>
      <c r="H206" s="374"/>
      <c r="I206" s="348">
        <v>2.7577699999999998</v>
      </c>
      <c r="J206" s="348">
        <v>6.1996700000000002</v>
      </c>
      <c r="K206" s="348">
        <v>2.4420799999999998</v>
      </c>
      <c r="L206" s="348">
        <v>2.5167299999999999</v>
      </c>
      <c r="M206" s="362"/>
      <c r="N206" s="350">
        <v>28.972200000000001</v>
      </c>
      <c r="O206" s="348">
        <v>7.5407000000000002</v>
      </c>
      <c r="P206" s="348">
        <v>8.7189999999999994</v>
      </c>
      <c r="Q206" s="348">
        <v>6.8514999999999997</v>
      </c>
      <c r="R206" s="348">
        <v>7.2573999999999996</v>
      </c>
      <c r="S206" s="348">
        <v>6.8125</v>
      </c>
      <c r="T206" s="348">
        <v>4.8304999999999998</v>
      </c>
      <c r="U206" s="354">
        <v>5.0311000000000003</v>
      </c>
      <c r="V206" s="348">
        <v>5.0190000000000001</v>
      </c>
      <c r="W206" s="348">
        <v>7.4165000000000001</v>
      </c>
      <c r="X206" s="348">
        <v>7.4301000000000004</v>
      </c>
      <c r="Y206" s="375" t="s">
        <v>430</v>
      </c>
      <c r="Z206" s="348" t="s">
        <v>430</v>
      </c>
      <c r="AA206" s="348">
        <v>2.9159000000000002</v>
      </c>
      <c r="AB206" s="348">
        <v>8.6798000000000002</v>
      </c>
      <c r="AC206" s="348">
        <v>5.0180999999999996</v>
      </c>
      <c r="AD206" s="348">
        <v>5.2484000000000002</v>
      </c>
      <c r="AE206" s="348">
        <v>2.9159000000000002</v>
      </c>
      <c r="AF206" s="348">
        <v>7.6970999999999998</v>
      </c>
      <c r="AG206" s="569"/>
      <c r="AH206" s="346">
        <v>48</v>
      </c>
      <c r="AI206" s="346">
        <v>25</v>
      </c>
      <c r="AJ206" s="346">
        <v>27</v>
      </c>
      <c r="AK206" s="346">
        <v>24</v>
      </c>
      <c r="AL206" s="346">
        <v>110</v>
      </c>
      <c r="AM206" s="346">
        <v>60</v>
      </c>
      <c r="AN206" s="346">
        <v>151</v>
      </c>
      <c r="AO206" s="572">
        <v>113</v>
      </c>
      <c r="AP206" s="346">
        <v>101</v>
      </c>
      <c r="AQ206" s="346">
        <v>31</v>
      </c>
      <c r="AR206" s="346">
        <v>30</v>
      </c>
      <c r="AS206" s="346" t="s">
        <v>430</v>
      </c>
      <c r="AT206" s="346" t="s">
        <v>430</v>
      </c>
      <c r="AU206" s="346">
        <v>148</v>
      </c>
      <c r="AV206" s="346">
        <v>46</v>
      </c>
      <c r="AW206" s="346">
        <v>124</v>
      </c>
      <c r="AX206" s="346">
        <v>124</v>
      </c>
      <c r="AY206" s="346">
        <v>148</v>
      </c>
      <c r="AZ206" s="584"/>
      <c r="BA206" s="467">
        <v>97.13</v>
      </c>
      <c r="BB206" s="348" t="s">
        <v>430</v>
      </c>
      <c r="BC206" s="348" t="s">
        <v>430</v>
      </c>
      <c r="BD206" s="348" t="s">
        <v>430</v>
      </c>
      <c r="BE206" s="375" t="s">
        <v>430</v>
      </c>
      <c r="BF206" s="375">
        <v>2.87</v>
      </c>
      <c r="BG206" s="374"/>
      <c r="BH206" s="594">
        <v>2.87</v>
      </c>
      <c r="BI206" s="348" t="s">
        <v>430</v>
      </c>
      <c r="BJ206" s="348" t="s">
        <v>430</v>
      </c>
      <c r="BK206" s="348" t="s">
        <v>430</v>
      </c>
      <c r="BL206" s="348" t="s">
        <v>430</v>
      </c>
      <c r="BM206" s="375">
        <v>97.13</v>
      </c>
      <c r="BN206" s="375" t="s">
        <v>430</v>
      </c>
      <c r="BO206" s="375" t="s">
        <v>430</v>
      </c>
      <c r="BP206" s="375" t="s">
        <v>430</v>
      </c>
      <c r="BQ206" s="375" t="s">
        <v>430</v>
      </c>
      <c r="BR206" s="374"/>
      <c r="BS206" s="468" t="s">
        <v>430</v>
      </c>
      <c r="BT206" s="348" t="s">
        <v>430</v>
      </c>
      <c r="BU206" s="374"/>
      <c r="BV206" s="430" t="s">
        <v>8206</v>
      </c>
    </row>
    <row r="207" spans="1:74" s="428" customFormat="1" x14ac:dyDescent="0.25">
      <c r="A207" s="345" t="s">
        <v>8399</v>
      </c>
      <c r="B207" s="373"/>
      <c r="C207" s="719">
        <v>41997</v>
      </c>
      <c r="D207" s="373"/>
      <c r="E207" s="346">
        <v>1921.5</v>
      </c>
      <c r="F207" s="373"/>
      <c r="G207" s="347">
        <v>29.489699999999999</v>
      </c>
      <c r="H207" s="374"/>
      <c r="I207" s="348">
        <v>9.0399999999999991</v>
      </c>
      <c r="J207" s="348">
        <v>6.84</v>
      </c>
      <c r="K207" s="348">
        <v>6.76</v>
      </c>
      <c r="L207" s="348">
        <v>6.99</v>
      </c>
      <c r="M207" s="362"/>
      <c r="N207" s="350">
        <v>66.711100000000002</v>
      </c>
      <c r="O207" s="348">
        <v>-2.6810999999999998</v>
      </c>
      <c r="P207" s="348">
        <v>8.6074999999999999</v>
      </c>
      <c r="Q207" s="348">
        <v>4.2859999999999996</v>
      </c>
      <c r="R207" s="348">
        <v>16.212800000000001</v>
      </c>
      <c r="S207" s="348">
        <v>9.7195999999999998</v>
      </c>
      <c r="T207" s="348">
        <v>5.9371999999999998</v>
      </c>
      <c r="U207" s="354">
        <v>4.3281000000000001</v>
      </c>
      <c r="V207" s="348">
        <v>3.6461000000000001</v>
      </c>
      <c r="W207" s="348">
        <v>7.1863000000000001</v>
      </c>
      <c r="X207" s="348">
        <v>7.2933000000000003</v>
      </c>
      <c r="Y207" s="375">
        <v>5.9550999999999998</v>
      </c>
      <c r="Z207" s="348">
        <v>6.6344000000000003</v>
      </c>
      <c r="AA207" s="348">
        <v>5.7544000000000004</v>
      </c>
      <c r="AB207" s="348">
        <v>12.737399999999999</v>
      </c>
      <c r="AC207" s="348">
        <v>5.0258000000000003</v>
      </c>
      <c r="AD207" s="348">
        <v>5.1639999999999997</v>
      </c>
      <c r="AE207" s="348">
        <v>5.7544000000000004</v>
      </c>
      <c r="AF207" s="348">
        <v>7.0503999999999998</v>
      </c>
      <c r="AG207" s="569"/>
      <c r="AH207" s="346">
        <v>14</v>
      </c>
      <c r="AI207" s="346">
        <v>122</v>
      </c>
      <c r="AJ207" s="346">
        <v>31</v>
      </c>
      <c r="AK207" s="346">
        <v>84</v>
      </c>
      <c r="AL207" s="346">
        <v>10</v>
      </c>
      <c r="AM207" s="346">
        <v>26</v>
      </c>
      <c r="AN207" s="346">
        <v>84</v>
      </c>
      <c r="AO207" s="572">
        <v>151</v>
      </c>
      <c r="AP207" s="346">
        <v>146</v>
      </c>
      <c r="AQ207" s="346">
        <v>64</v>
      </c>
      <c r="AR207" s="346">
        <v>48</v>
      </c>
      <c r="AS207" s="346">
        <v>13</v>
      </c>
      <c r="AT207" s="346">
        <v>8</v>
      </c>
      <c r="AU207" s="346">
        <v>47</v>
      </c>
      <c r="AV207" s="346">
        <v>19</v>
      </c>
      <c r="AW207" s="346">
        <v>120</v>
      </c>
      <c r="AX207" s="346">
        <v>130</v>
      </c>
      <c r="AY207" s="346">
        <v>47</v>
      </c>
      <c r="AZ207" s="584"/>
      <c r="BA207" s="467">
        <v>99.85</v>
      </c>
      <c r="BB207" s="348" t="s">
        <v>430</v>
      </c>
      <c r="BC207" s="348" t="s">
        <v>430</v>
      </c>
      <c r="BD207" s="348" t="s">
        <v>430</v>
      </c>
      <c r="BE207" s="375" t="s">
        <v>430</v>
      </c>
      <c r="BF207" s="375">
        <v>0.15</v>
      </c>
      <c r="BG207" s="374"/>
      <c r="BH207" s="594">
        <v>0.15</v>
      </c>
      <c r="BI207" s="348" t="s">
        <v>430</v>
      </c>
      <c r="BJ207" s="348" t="s">
        <v>430</v>
      </c>
      <c r="BK207" s="348" t="s">
        <v>430</v>
      </c>
      <c r="BL207" s="348" t="s">
        <v>430</v>
      </c>
      <c r="BM207" s="375">
        <v>99.85</v>
      </c>
      <c r="BN207" s="375" t="s">
        <v>430</v>
      </c>
      <c r="BO207" s="375" t="s">
        <v>430</v>
      </c>
      <c r="BP207" s="375" t="s">
        <v>430</v>
      </c>
      <c r="BQ207" s="375" t="s">
        <v>430</v>
      </c>
      <c r="BR207" s="374"/>
      <c r="BS207" s="468" t="s">
        <v>430</v>
      </c>
      <c r="BT207" s="348" t="s">
        <v>430</v>
      </c>
      <c r="BU207" s="374"/>
      <c r="BV207" s="430" t="s">
        <v>554</v>
      </c>
    </row>
    <row r="208" spans="1:74" s="428" customFormat="1" x14ac:dyDescent="0.25">
      <c r="A208" s="345" t="s">
        <v>8400</v>
      </c>
      <c r="B208" s="373"/>
      <c r="C208" s="719">
        <v>44615</v>
      </c>
      <c r="D208" s="373"/>
      <c r="E208" s="346">
        <v>1884.26</v>
      </c>
      <c r="F208" s="373"/>
      <c r="G208" s="347">
        <v>13.0665</v>
      </c>
      <c r="H208" s="374"/>
      <c r="I208" s="348">
        <v>0.83</v>
      </c>
      <c r="J208" s="348">
        <v>5.92591</v>
      </c>
      <c r="K208" s="348">
        <v>0.79</v>
      </c>
      <c r="L208" s="348">
        <v>0.81</v>
      </c>
      <c r="M208" s="362"/>
      <c r="N208" s="350">
        <v>1.1173999999999999</v>
      </c>
      <c r="O208" s="348">
        <v>-1.8620000000000001</v>
      </c>
      <c r="P208" s="348">
        <v>3.0746000000000002</v>
      </c>
      <c r="Q208" s="348">
        <v>4.0167000000000002</v>
      </c>
      <c r="R208" s="348">
        <v>7.7967000000000004</v>
      </c>
      <c r="S208" s="348">
        <v>6.7293000000000003</v>
      </c>
      <c r="T208" s="348">
        <v>6.1647999999999996</v>
      </c>
      <c r="U208" s="354">
        <v>6.0224000000000002</v>
      </c>
      <c r="V208" s="348">
        <v>5.9122000000000003</v>
      </c>
      <c r="W208" s="348">
        <v>7.3708</v>
      </c>
      <c r="X208" s="348">
        <v>7.3822999999999999</v>
      </c>
      <c r="Y208" s="375" t="s">
        <v>430</v>
      </c>
      <c r="Z208" s="348" t="s">
        <v>430</v>
      </c>
      <c r="AA208" s="348">
        <v>4.7236000000000002</v>
      </c>
      <c r="AB208" s="348">
        <v>6.6458000000000004</v>
      </c>
      <c r="AC208" s="348">
        <v>6.0867000000000004</v>
      </c>
      <c r="AD208" s="348">
        <v>6.2252999999999998</v>
      </c>
      <c r="AE208" s="348">
        <v>4.7236000000000002</v>
      </c>
      <c r="AF208" s="348">
        <v>6.2754000000000003</v>
      </c>
      <c r="AG208" s="569"/>
      <c r="AH208" s="346">
        <v>148</v>
      </c>
      <c r="AI208" s="346">
        <v>117</v>
      </c>
      <c r="AJ208" s="346">
        <v>127</v>
      </c>
      <c r="AK208" s="346">
        <v>92</v>
      </c>
      <c r="AL208" s="346">
        <v>80</v>
      </c>
      <c r="AM208" s="346">
        <v>64</v>
      </c>
      <c r="AN208" s="346">
        <v>61</v>
      </c>
      <c r="AO208" s="572">
        <v>13</v>
      </c>
      <c r="AP208" s="346">
        <v>16</v>
      </c>
      <c r="AQ208" s="346">
        <v>35</v>
      </c>
      <c r="AR208" s="346">
        <v>35</v>
      </c>
      <c r="AS208" s="346" t="s">
        <v>430</v>
      </c>
      <c r="AT208" s="346" t="s">
        <v>430</v>
      </c>
      <c r="AU208" s="346">
        <v>86</v>
      </c>
      <c r="AV208" s="346">
        <v>111</v>
      </c>
      <c r="AW208" s="346">
        <v>36</v>
      </c>
      <c r="AX208" s="346">
        <v>16</v>
      </c>
      <c r="AY208" s="346">
        <v>86</v>
      </c>
      <c r="AZ208" s="584"/>
      <c r="BA208" s="467">
        <v>97.77</v>
      </c>
      <c r="BB208" s="348" t="s">
        <v>430</v>
      </c>
      <c r="BC208" s="348" t="s">
        <v>430</v>
      </c>
      <c r="BD208" s="348" t="s">
        <v>430</v>
      </c>
      <c r="BE208" s="375" t="s">
        <v>430</v>
      </c>
      <c r="BF208" s="375">
        <v>2.23</v>
      </c>
      <c r="BG208" s="374"/>
      <c r="BH208" s="594">
        <v>2.23</v>
      </c>
      <c r="BI208" s="348" t="s">
        <v>430</v>
      </c>
      <c r="BJ208" s="348" t="s">
        <v>430</v>
      </c>
      <c r="BK208" s="348" t="s">
        <v>430</v>
      </c>
      <c r="BL208" s="348" t="s">
        <v>430</v>
      </c>
      <c r="BM208" s="375">
        <v>97.77</v>
      </c>
      <c r="BN208" s="375" t="s">
        <v>430</v>
      </c>
      <c r="BO208" s="375" t="s">
        <v>430</v>
      </c>
      <c r="BP208" s="375" t="s">
        <v>430</v>
      </c>
      <c r="BQ208" s="375" t="s">
        <v>430</v>
      </c>
      <c r="BR208" s="374"/>
      <c r="BS208" s="468" t="s">
        <v>430</v>
      </c>
      <c r="BT208" s="348" t="s">
        <v>430</v>
      </c>
      <c r="BU208" s="374"/>
      <c r="BV208" s="430" t="s">
        <v>554</v>
      </c>
    </row>
    <row r="209" spans="1:74" s="428" customFormat="1" x14ac:dyDescent="0.25">
      <c r="A209" s="345" t="s">
        <v>8401</v>
      </c>
      <c r="B209" s="373"/>
      <c r="C209" s="719">
        <v>45779</v>
      </c>
      <c r="D209" s="373"/>
      <c r="E209" s="346">
        <v>1834.34</v>
      </c>
      <c r="F209" s="373"/>
      <c r="G209" s="347">
        <v>10.668799999999999</v>
      </c>
      <c r="H209" s="374"/>
      <c r="I209" s="348" t="s">
        <v>430</v>
      </c>
      <c r="J209" s="348" t="s">
        <v>430</v>
      </c>
      <c r="K209" s="348" t="s">
        <v>430</v>
      </c>
      <c r="L209" s="348" t="s">
        <v>430</v>
      </c>
      <c r="M209" s="362"/>
      <c r="N209" s="350">
        <v>13.3475</v>
      </c>
      <c r="O209" s="348">
        <v>-3.1922999999999999</v>
      </c>
      <c r="P209" s="348">
        <v>2.8852000000000002</v>
      </c>
      <c r="Q209" s="348">
        <v>0.3911</v>
      </c>
      <c r="R209" s="348">
        <v>7.92</v>
      </c>
      <c r="S209" s="348">
        <v>6.5606999999999998</v>
      </c>
      <c r="T209" s="348">
        <v>6.1452</v>
      </c>
      <c r="U209" s="354">
        <v>5.4356</v>
      </c>
      <c r="V209" s="348">
        <v>5.4676999999999998</v>
      </c>
      <c r="W209" s="348" t="s">
        <v>430</v>
      </c>
      <c r="X209" s="348" t="s">
        <v>430</v>
      </c>
      <c r="Y209" s="375" t="s">
        <v>430</v>
      </c>
      <c r="Z209" s="348" t="s">
        <v>430</v>
      </c>
      <c r="AA209" s="348">
        <v>4.1128</v>
      </c>
      <c r="AB209" s="348">
        <v>7.1456999999999997</v>
      </c>
      <c r="AC209" s="348">
        <v>5.6570999999999998</v>
      </c>
      <c r="AD209" s="348">
        <v>5.8345000000000002</v>
      </c>
      <c r="AE209" s="348">
        <v>4.1128</v>
      </c>
      <c r="AF209" s="348">
        <v>5.5171999999999999</v>
      </c>
      <c r="AG209" s="569"/>
      <c r="AH209" s="346">
        <v>92</v>
      </c>
      <c r="AI209" s="346">
        <v>126</v>
      </c>
      <c r="AJ209" s="346">
        <v>132</v>
      </c>
      <c r="AK209" s="346">
        <v>142</v>
      </c>
      <c r="AL209" s="346">
        <v>75</v>
      </c>
      <c r="AM209" s="346">
        <v>79</v>
      </c>
      <c r="AN209" s="346">
        <v>63</v>
      </c>
      <c r="AO209" s="572">
        <v>63</v>
      </c>
      <c r="AP209" s="346">
        <v>54</v>
      </c>
      <c r="AQ209" s="346" t="s">
        <v>430</v>
      </c>
      <c r="AR209" s="346" t="s">
        <v>430</v>
      </c>
      <c r="AS209" s="346" t="s">
        <v>430</v>
      </c>
      <c r="AT209" s="346" t="s">
        <v>430</v>
      </c>
      <c r="AU209" s="346">
        <v>114</v>
      </c>
      <c r="AV209" s="346">
        <v>91</v>
      </c>
      <c r="AW209" s="346">
        <v>67</v>
      </c>
      <c r="AX209" s="346">
        <v>59</v>
      </c>
      <c r="AY209" s="346">
        <v>114</v>
      </c>
      <c r="AZ209" s="584"/>
      <c r="BA209" s="467" t="s">
        <v>430</v>
      </c>
      <c r="BB209" s="348">
        <v>99.16</v>
      </c>
      <c r="BC209" s="348" t="s">
        <v>430</v>
      </c>
      <c r="BD209" s="348" t="s">
        <v>430</v>
      </c>
      <c r="BE209" s="375" t="s">
        <v>430</v>
      </c>
      <c r="BF209" s="375">
        <v>0.84</v>
      </c>
      <c r="BG209" s="374"/>
      <c r="BH209" s="594">
        <v>0.84</v>
      </c>
      <c r="BI209" s="348" t="s">
        <v>430</v>
      </c>
      <c r="BJ209" s="348" t="s">
        <v>430</v>
      </c>
      <c r="BK209" s="348" t="s">
        <v>430</v>
      </c>
      <c r="BL209" s="348" t="s">
        <v>430</v>
      </c>
      <c r="BM209" s="375" t="s">
        <v>430</v>
      </c>
      <c r="BN209" s="375" t="s">
        <v>430</v>
      </c>
      <c r="BO209" s="375" t="s">
        <v>430</v>
      </c>
      <c r="BP209" s="375">
        <v>99.16</v>
      </c>
      <c r="BQ209" s="375" t="s">
        <v>430</v>
      </c>
      <c r="BR209" s="374"/>
      <c r="BS209" s="468" t="s">
        <v>430</v>
      </c>
      <c r="BT209" s="348" t="s">
        <v>430</v>
      </c>
      <c r="BU209" s="374"/>
      <c r="BV209" s="430" t="s">
        <v>554</v>
      </c>
    </row>
    <row r="210" spans="1:74" s="428" customFormat="1" x14ac:dyDescent="0.25">
      <c r="A210" s="345" t="s">
        <v>8402</v>
      </c>
      <c r="B210" s="373"/>
      <c r="C210" s="719">
        <v>44651</v>
      </c>
      <c r="D210" s="373"/>
      <c r="E210" s="346">
        <v>1767.44</v>
      </c>
      <c r="F210" s="373"/>
      <c r="G210" s="347">
        <v>13.180199999999999</v>
      </c>
      <c r="H210" s="374"/>
      <c r="I210" s="348">
        <v>1.63</v>
      </c>
      <c r="J210" s="348">
        <v>6.36</v>
      </c>
      <c r="K210" s="348">
        <v>1.48</v>
      </c>
      <c r="L210" s="348">
        <v>1.53</v>
      </c>
      <c r="M210" s="362"/>
      <c r="N210" s="350">
        <v>31.0426</v>
      </c>
      <c r="O210" s="348">
        <v>11.5497</v>
      </c>
      <c r="P210" s="348">
        <v>9.5121000000000002</v>
      </c>
      <c r="Q210" s="348">
        <v>6.0471000000000004</v>
      </c>
      <c r="R210" s="348">
        <v>8.4586000000000006</v>
      </c>
      <c r="S210" s="348">
        <v>6.4659000000000004</v>
      </c>
      <c r="T210" s="348">
        <v>5.5721999999999996</v>
      </c>
      <c r="U210" s="354">
        <v>5.4090999999999996</v>
      </c>
      <c r="V210" s="348">
        <v>5.2546999999999997</v>
      </c>
      <c r="W210" s="348">
        <v>7.3023999999999996</v>
      </c>
      <c r="X210" s="348">
        <v>7.2824</v>
      </c>
      <c r="Y210" s="375" t="s">
        <v>430</v>
      </c>
      <c r="Z210" s="348" t="s">
        <v>430</v>
      </c>
      <c r="AA210" s="348">
        <v>6.7354000000000003</v>
      </c>
      <c r="AB210" s="348">
        <v>7.3175999999999997</v>
      </c>
      <c r="AC210" s="348">
        <v>5.1566999999999998</v>
      </c>
      <c r="AD210" s="348">
        <v>5.7035999999999998</v>
      </c>
      <c r="AE210" s="348">
        <v>6.7354000000000003</v>
      </c>
      <c r="AF210" s="348">
        <v>6.6388999999999996</v>
      </c>
      <c r="AG210" s="569"/>
      <c r="AH210" s="346">
        <v>43</v>
      </c>
      <c r="AI210" s="346">
        <v>14</v>
      </c>
      <c r="AJ210" s="346">
        <v>16</v>
      </c>
      <c r="AK210" s="346">
        <v>33</v>
      </c>
      <c r="AL210" s="346">
        <v>57</v>
      </c>
      <c r="AM210" s="346">
        <v>84</v>
      </c>
      <c r="AN210" s="346">
        <v>110</v>
      </c>
      <c r="AO210" s="572">
        <v>68</v>
      </c>
      <c r="AP210" s="346">
        <v>71</v>
      </c>
      <c r="AQ210" s="346">
        <v>47</v>
      </c>
      <c r="AR210" s="346">
        <v>52</v>
      </c>
      <c r="AS210" s="346" t="s">
        <v>430</v>
      </c>
      <c r="AT210" s="346" t="s">
        <v>430</v>
      </c>
      <c r="AU210" s="346">
        <v>30</v>
      </c>
      <c r="AV210" s="346">
        <v>84</v>
      </c>
      <c r="AW210" s="346">
        <v>110</v>
      </c>
      <c r="AX210" s="346">
        <v>79</v>
      </c>
      <c r="AY210" s="346">
        <v>30</v>
      </c>
      <c r="AZ210" s="584"/>
      <c r="BA210" s="467">
        <v>98.8</v>
      </c>
      <c r="BB210" s="348" t="s">
        <v>430</v>
      </c>
      <c r="BC210" s="348" t="s">
        <v>430</v>
      </c>
      <c r="BD210" s="348" t="s">
        <v>430</v>
      </c>
      <c r="BE210" s="375" t="s">
        <v>430</v>
      </c>
      <c r="BF210" s="375">
        <v>1.2</v>
      </c>
      <c r="BG210" s="374"/>
      <c r="BH210" s="594">
        <v>1.2</v>
      </c>
      <c r="BI210" s="348" t="s">
        <v>430</v>
      </c>
      <c r="BJ210" s="348" t="s">
        <v>430</v>
      </c>
      <c r="BK210" s="348" t="s">
        <v>430</v>
      </c>
      <c r="BL210" s="348" t="s">
        <v>430</v>
      </c>
      <c r="BM210" s="375">
        <v>98.8</v>
      </c>
      <c r="BN210" s="375" t="s">
        <v>430</v>
      </c>
      <c r="BO210" s="375" t="s">
        <v>430</v>
      </c>
      <c r="BP210" s="375" t="s">
        <v>430</v>
      </c>
      <c r="BQ210" s="375" t="s">
        <v>430</v>
      </c>
      <c r="BR210" s="374"/>
      <c r="BS210" s="468" t="s">
        <v>430</v>
      </c>
      <c r="BT210" s="348" t="s">
        <v>430</v>
      </c>
      <c r="BU210" s="374"/>
      <c r="BV210" s="430" t="s">
        <v>554</v>
      </c>
    </row>
    <row r="211" spans="1:74" s="428" customFormat="1" x14ac:dyDescent="0.25">
      <c r="A211" s="345" t="s">
        <v>8403</v>
      </c>
      <c r="B211" s="373"/>
      <c r="C211" s="719">
        <v>44641</v>
      </c>
      <c r="D211" s="373"/>
      <c r="E211" s="346">
        <v>1659.28</v>
      </c>
      <c r="F211" s="373"/>
      <c r="G211" s="347">
        <v>13.206799999999999</v>
      </c>
      <c r="H211" s="374"/>
      <c r="I211" s="348">
        <v>1.58474</v>
      </c>
      <c r="J211" s="348">
        <v>6.1028000000000002</v>
      </c>
      <c r="K211" s="348">
        <v>1.4408300000000001</v>
      </c>
      <c r="L211" s="348">
        <v>1.48512</v>
      </c>
      <c r="M211" s="362"/>
      <c r="N211" s="350">
        <v>31.5337</v>
      </c>
      <c r="O211" s="348">
        <v>12.6341</v>
      </c>
      <c r="P211" s="348">
        <v>11.1974</v>
      </c>
      <c r="Q211" s="348">
        <v>6.0151000000000003</v>
      </c>
      <c r="R211" s="348">
        <v>8.6844000000000001</v>
      </c>
      <c r="S211" s="348">
        <v>6.1017999999999999</v>
      </c>
      <c r="T211" s="348">
        <v>5.5138999999999996</v>
      </c>
      <c r="U211" s="354">
        <v>5.4108999999999998</v>
      </c>
      <c r="V211" s="348">
        <v>5.3593999999999999</v>
      </c>
      <c r="W211" s="348">
        <v>7.3369999999999997</v>
      </c>
      <c r="X211" s="348">
        <v>7.3395999999999999</v>
      </c>
      <c r="Y211" s="375" t="s">
        <v>430</v>
      </c>
      <c r="Z211" s="348" t="s">
        <v>430</v>
      </c>
      <c r="AA211" s="348">
        <v>6.5827999999999998</v>
      </c>
      <c r="AB211" s="348">
        <v>7.2083000000000004</v>
      </c>
      <c r="AC211" s="348">
        <v>5.2320000000000002</v>
      </c>
      <c r="AD211" s="348">
        <v>5.7083000000000004</v>
      </c>
      <c r="AE211" s="348">
        <v>6.5827999999999998</v>
      </c>
      <c r="AF211" s="348">
        <v>6.6452</v>
      </c>
      <c r="AG211" s="569"/>
      <c r="AH211" s="346">
        <v>41</v>
      </c>
      <c r="AI211" s="346">
        <v>12</v>
      </c>
      <c r="AJ211" s="346">
        <v>11</v>
      </c>
      <c r="AK211" s="346">
        <v>34</v>
      </c>
      <c r="AL211" s="346">
        <v>53</v>
      </c>
      <c r="AM211" s="346">
        <v>102</v>
      </c>
      <c r="AN211" s="346">
        <v>112</v>
      </c>
      <c r="AO211" s="572">
        <v>66</v>
      </c>
      <c r="AP211" s="346">
        <v>62</v>
      </c>
      <c r="AQ211" s="346">
        <v>39</v>
      </c>
      <c r="AR211" s="346">
        <v>42</v>
      </c>
      <c r="AS211" s="346" t="s">
        <v>430</v>
      </c>
      <c r="AT211" s="346" t="s">
        <v>430</v>
      </c>
      <c r="AU211" s="346">
        <v>35</v>
      </c>
      <c r="AV211" s="346">
        <v>89</v>
      </c>
      <c r="AW211" s="346">
        <v>103</v>
      </c>
      <c r="AX211" s="346">
        <v>78</v>
      </c>
      <c r="AY211" s="346">
        <v>35</v>
      </c>
      <c r="AZ211" s="584"/>
      <c r="BA211" s="467">
        <v>98.26</v>
      </c>
      <c r="BB211" s="348" t="s">
        <v>430</v>
      </c>
      <c r="BC211" s="348" t="s">
        <v>430</v>
      </c>
      <c r="BD211" s="348" t="s">
        <v>430</v>
      </c>
      <c r="BE211" s="375" t="s">
        <v>430</v>
      </c>
      <c r="BF211" s="375">
        <v>1.74</v>
      </c>
      <c r="BG211" s="374"/>
      <c r="BH211" s="594">
        <v>1.74</v>
      </c>
      <c r="BI211" s="348" t="s">
        <v>430</v>
      </c>
      <c r="BJ211" s="348" t="s">
        <v>430</v>
      </c>
      <c r="BK211" s="348" t="s">
        <v>430</v>
      </c>
      <c r="BL211" s="348" t="s">
        <v>430</v>
      </c>
      <c r="BM211" s="375">
        <v>98.26</v>
      </c>
      <c r="BN211" s="375" t="s">
        <v>430</v>
      </c>
      <c r="BO211" s="375" t="s">
        <v>430</v>
      </c>
      <c r="BP211" s="375" t="s">
        <v>430</v>
      </c>
      <c r="BQ211" s="375" t="s">
        <v>430</v>
      </c>
      <c r="BR211" s="374"/>
      <c r="BS211" s="468" t="s">
        <v>430</v>
      </c>
      <c r="BT211" s="348" t="s">
        <v>430</v>
      </c>
      <c r="BU211" s="374"/>
      <c r="BV211" s="430" t="s">
        <v>554</v>
      </c>
    </row>
    <row r="212" spans="1:74" s="428" customFormat="1" x14ac:dyDescent="0.25">
      <c r="A212" s="345" t="s">
        <v>8404</v>
      </c>
      <c r="B212" s="373"/>
      <c r="C212" s="719">
        <v>38243</v>
      </c>
      <c r="D212" s="373"/>
      <c r="E212" s="346">
        <v>1713.23</v>
      </c>
      <c r="F212" s="373"/>
      <c r="G212" s="347">
        <v>46.428100000000001</v>
      </c>
      <c r="H212" s="374"/>
      <c r="I212" s="348">
        <v>3.86</v>
      </c>
      <c r="J212" s="348">
        <v>7.01</v>
      </c>
      <c r="K212" s="348">
        <v>2.5099999999999998</v>
      </c>
      <c r="L212" s="348">
        <v>2.64</v>
      </c>
      <c r="M212" s="362"/>
      <c r="N212" s="350">
        <v>17.461099999999998</v>
      </c>
      <c r="O212" s="348">
        <v>-5.8672000000000004</v>
      </c>
      <c r="P212" s="348">
        <v>1.7189000000000001</v>
      </c>
      <c r="Q212" s="348">
        <v>-1.2347999999999999</v>
      </c>
      <c r="R212" s="348">
        <v>7.6525999999999996</v>
      </c>
      <c r="S212" s="348">
        <v>6.6106999999999996</v>
      </c>
      <c r="T212" s="348">
        <v>6.7239000000000004</v>
      </c>
      <c r="U212" s="354">
        <v>5.7892000000000001</v>
      </c>
      <c r="V212" s="348">
        <v>5.6077000000000004</v>
      </c>
      <c r="W212" s="348">
        <v>7.0571999999999999</v>
      </c>
      <c r="X212" s="348">
        <v>7.0251999999999999</v>
      </c>
      <c r="Y212" s="375">
        <v>5.9168000000000003</v>
      </c>
      <c r="Z212" s="348">
        <v>6.8258999999999999</v>
      </c>
      <c r="AA212" s="348">
        <v>1.7899</v>
      </c>
      <c r="AB212" s="348">
        <v>7.6234000000000002</v>
      </c>
      <c r="AC212" s="348">
        <v>6.1559999999999997</v>
      </c>
      <c r="AD212" s="348">
        <v>6.0918999999999999</v>
      </c>
      <c r="AE212" s="348">
        <v>1.7899</v>
      </c>
      <c r="AF212" s="348">
        <v>7.2786999999999997</v>
      </c>
      <c r="AG212" s="569"/>
      <c r="AH212" s="346">
        <v>77</v>
      </c>
      <c r="AI212" s="346">
        <v>140</v>
      </c>
      <c r="AJ212" s="346">
        <v>146</v>
      </c>
      <c r="AK212" s="346">
        <v>155</v>
      </c>
      <c r="AL212" s="346">
        <v>92</v>
      </c>
      <c r="AM212" s="346">
        <v>75</v>
      </c>
      <c r="AN212" s="346">
        <v>38</v>
      </c>
      <c r="AO212" s="572">
        <v>30</v>
      </c>
      <c r="AP212" s="346">
        <v>37</v>
      </c>
      <c r="AQ212" s="346">
        <v>74</v>
      </c>
      <c r="AR212" s="346">
        <v>79</v>
      </c>
      <c r="AS212" s="346">
        <v>16</v>
      </c>
      <c r="AT212" s="346">
        <v>6</v>
      </c>
      <c r="AU212" s="346">
        <v>158</v>
      </c>
      <c r="AV212" s="346">
        <v>67</v>
      </c>
      <c r="AW212" s="346">
        <v>35</v>
      </c>
      <c r="AX212" s="346">
        <v>24</v>
      </c>
      <c r="AY212" s="346">
        <v>158</v>
      </c>
      <c r="AZ212" s="584"/>
      <c r="BA212" s="467" t="s">
        <v>430</v>
      </c>
      <c r="BB212" s="348">
        <v>99.3</v>
      </c>
      <c r="BC212" s="348" t="s">
        <v>430</v>
      </c>
      <c r="BD212" s="348" t="s">
        <v>430</v>
      </c>
      <c r="BE212" s="375" t="s">
        <v>430</v>
      </c>
      <c r="BF212" s="375">
        <v>0.7</v>
      </c>
      <c r="BG212" s="374"/>
      <c r="BH212" s="594">
        <v>0.7</v>
      </c>
      <c r="BI212" s="348" t="s">
        <v>430</v>
      </c>
      <c r="BJ212" s="348" t="s">
        <v>430</v>
      </c>
      <c r="BK212" s="348" t="s">
        <v>430</v>
      </c>
      <c r="BL212" s="348" t="s">
        <v>430</v>
      </c>
      <c r="BM212" s="375" t="s">
        <v>430</v>
      </c>
      <c r="BN212" s="375" t="s">
        <v>430</v>
      </c>
      <c r="BO212" s="375" t="s">
        <v>430</v>
      </c>
      <c r="BP212" s="375">
        <v>99.3</v>
      </c>
      <c r="BQ212" s="375" t="s">
        <v>430</v>
      </c>
      <c r="BR212" s="374"/>
      <c r="BS212" s="468" t="s">
        <v>430</v>
      </c>
      <c r="BT212" s="348" t="s">
        <v>430</v>
      </c>
      <c r="BU212" s="374"/>
      <c r="BV212" s="430" t="s">
        <v>554</v>
      </c>
    </row>
    <row r="213" spans="1:74" s="428" customFormat="1" x14ac:dyDescent="0.25">
      <c r="A213" s="345" t="s">
        <v>8405</v>
      </c>
      <c r="B213" s="373"/>
      <c r="C213" s="719">
        <v>45378</v>
      </c>
      <c r="D213" s="373"/>
      <c r="E213" s="346">
        <v>1561.45</v>
      </c>
      <c r="F213" s="373"/>
      <c r="G213" s="347">
        <v>1135.8311000000001</v>
      </c>
      <c r="H213" s="374"/>
      <c r="I213" s="348">
        <v>2.7000000000000001E-3</v>
      </c>
      <c r="J213" s="348">
        <v>5.3209999999999997</v>
      </c>
      <c r="K213" s="348" t="s">
        <v>430</v>
      </c>
      <c r="L213" s="348">
        <v>0</v>
      </c>
      <c r="M213" s="362"/>
      <c r="N213" s="350">
        <v>4.8916000000000004</v>
      </c>
      <c r="O213" s="348">
        <v>4.8329000000000004</v>
      </c>
      <c r="P213" s="348">
        <v>4.9038000000000004</v>
      </c>
      <c r="Q213" s="348">
        <v>4.8689999999999998</v>
      </c>
      <c r="R213" s="348">
        <v>4.8963999999999999</v>
      </c>
      <c r="S213" s="348">
        <v>4.8719000000000001</v>
      </c>
      <c r="T213" s="348">
        <v>4.8228</v>
      </c>
      <c r="U213" s="354">
        <v>4.9199000000000002</v>
      </c>
      <c r="V213" s="348">
        <v>5.0118999999999998</v>
      </c>
      <c r="W213" s="348">
        <v>5.5133999999999999</v>
      </c>
      <c r="X213" s="348" t="s">
        <v>430</v>
      </c>
      <c r="Y213" s="375" t="s">
        <v>430</v>
      </c>
      <c r="Z213" s="348" t="s">
        <v>430</v>
      </c>
      <c r="AA213" s="348">
        <v>4.8624999999999998</v>
      </c>
      <c r="AB213" s="348">
        <v>4.8525999999999998</v>
      </c>
      <c r="AC213" s="348">
        <v>4.8388</v>
      </c>
      <c r="AD213" s="348">
        <v>4.9363000000000001</v>
      </c>
      <c r="AE213" s="348">
        <v>4.8624999999999998</v>
      </c>
      <c r="AF213" s="348">
        <v>5.6252000000000004</v>
      </c>
      <c r="AG213" s="569"/>
      <c r="AH213" s="346">
        <v>139</v>
      </c>
      <c r="AI213" s="346">
        <v>55</v>
      </c>
      <c r="AJ213" s="346">
        <v>80</v>
      </c>
      <c r="AK213" s="346">
        <v>68</v>
      </c>
      <c r="AL213" s="346">
        <v>156</v>
      </c>
      <c r="AM213" s="346">
        <v>156</v>
      </c>
      <c r="AN213" s="346">
        <v>152</v>
      </c>
      <c r="AO213" s="572">
        <v>125</v>
      </c>
      <c r="AP213" s="346">
        <v>102</v>
      </c>
      <c r="AQ213" s="346">
        <v>108</v>
      </c>
      <c r="AR213" s="346" t="s">
        <v>430</v>
      </c>
      <c r="AS213" s="346" t="s">
        <v>430</v>
      </c>
      <c r="AT213" s="346" t="s">
        <v>430</v>
      </c>
      <c r="AU213" s="346">
        <v>78</v>
      </c>
      <c r="AV213" s="346">
        <v>156</v>
      </c>
      <c r="AW213" s="346">
        <v>140</v>
      </c>
      <c r="AX213" s="346">
        <v>142</v>
      </c>
      <c r="AY213" s="346">
        <v>78</v>
      </c>
      <c r="AZ213" s="584"/>
      <c r="BA213" s="467" t="s">
        <v>430</v>
      </c>
      <c r="BB213" s="348" t="s">
        <v>430</v>
      </c>
      <c r="BC213" s="348" t="s">
        <v>430</v>
      </c>
      <c r="BD213" s="348" t="s">
        <v>430</v>
      </c>
      <c r="BE213" s="375" t="s">
        <v>430</v>
      </c>
      <c r="BF213" s="375">
        <v>100</v>
      </c>
      <c r="BG213" s="374"/>
      <c r="BH213" s="594">
        <v>100</v>
      </c>
      <c r="BI213" s="348" t="s">
        <v>430</v>
      </c>
      <c r="BJ213" s="348" t="s">
        <v>430</v>
      </c>
      <c r="BK213" s="348" t="s">
        <v>430</v>
      </c>
      <c r="BL213" s="348" t="s">
        <v>430</v>
      </c>
      <c r="BM213" s="375" t="s">
        <v>430</v>
      </c>
      <c r="BN213" s="375" t="s">
        <v>430</v>
      </c>
      <c r="BO213" s="375" t="s">
        <v>430</v>
      </c>
      <c r="BP213" s="375" t="s">
        <v>430</v>
      </c>
      <c r="BQ213" s="375" t="s">
        <v>430</v>
      </c>
      <c r="BR213" s="374"/>
      <c r="BS213" s="468" t="s">
        <v>430</v>
      </c>
      <c r="BT213" s="348" t="s">
        <v>430</v>
      </c>
      <c r="BU213" s="374"/>
      <c r="BV213" s="430" t="s">
        <v>554</v>
      </c>
    </row>
    <row r="214" spans="1:74" s="428" customFormat="1" x14ac:dyDescent="0.25">
      <c r="A214" s="345" t="s">
        <v>8406</v>
      </c>
      <c r="B214" s="373"/>
      <c r="C214" s="719">
        <v>44838</v>
      </c>
      <c r="D214" s="373"/>
      <c r="E214" s="346">
        <v>1571.79</v>
      </c>
      <c r="F214" s="373"/>
      <c r="G214" s="347">
        <v>13.0924</v>
      </c>
      <c r="H214" s="374"/>
      <c r="I214" s="348">
        <v>1.07596</v>
      </c>
      <c r="J214" s="348">
        <v>6.32</v>
      </c>
      <c r="K214" s="348">
        <v>0.99778999999999995</v>
      </c>
      <c r="L214" s="348">
        <v>1.0288999999999999</v>
      </c>
      <c r="M214" s="362"/>
      <c r="N214" s="350">
        <v>17.292999999999999</v>
      </c>
      <c r="O214" s="348">
        <v>7.0667</v>
      </c>
      <c r="P214" s="348">
        <v>8.8566000000000003</v>
      </c>
      <c r="Q214" s="348">
        <v>8.5307999999999993</v>
      </c>
      <c r="R214" s="348">
        <v>9.0625999999999998</v>
      </c>
      <c r="S214" s="348">
        <v>6.6238999999999999</v>
      </c>
      <c r="T214" s="348">
        <v>6.0312000000000001</v>
      </c>
      <c r="U214" s="354">
        <v>5.7906000000000004</v>
      </c>
      <c r="V214" s="348">
        <v>5.5864000000000003</v>
      </c>
      <c r="W214" s="348">
        <v>7.2855999999999996</v>
      </c>
      <c r="X214" s="348">
        <v>7.2967000000000004</v>
      </c>
      <c r="Y214" s="375" t="s">
        <v>430</v>
      </c>
      <c r="Z214" s="348" t="s">
        <v>430</v>
      </c>
      <c r="AA214" s="348">
        <v>7.7626999999999997</v>
      </c>
      <c r="AB214" s="348">
        <v>6.3105000000000002</v>
      </c>
      <c r="AC214" s="348">
        <v>5.7622999999999998</v>
      </c>
      <c r="AD214" s="348">
        <v>5.9589999999999996</v>
      </c>
      <c r="AE214" s="348">
        <v>7.7626999999999997</v>
      </c>
      <c r="AF214" s="348">
        <v>7.3811999999999998</v>
      </c>
      <c r="AG214" s="569"/>
      <c r="AH214" s="346">
        <v>78</v>
      </c>
      <c r="AI214" s="346">
        <v>30</v>
      </c>
      <c r="AJ214" s="346">
        <v>25</v>
      </c>
      <c r="AK214" s="346">
        <v>9</v>
      </c>
      <c r="AL214" s="346">
        <v>48</v>
      </c>
      <c r="AM214" s="346">
        <v>74</v>
      </c>
      <c r="AN214" s="346">
        <v>74</v>
      </c>
      <c r="AO214" s="572">
        <v>28</v>
      </c>
      <c r="AP214" s="346">
        <v>39</v>
      </c>
      <c r="AQ214" s="346">
        <v>49</v>
      </c>
      <c r="AR214" s="346">
        <v>47</v>
      </c>
      <c r="AS214" s="346" t="s">
        <v>430</v>
      </c>
      <c r="AT214" s="346" t="s">
        <v>430</v>
      </c>
      <c r="AU214" s="346">
        <v>25</v>
      </c>
      <c r="AV214" s="346">
        <v>121</v>
      </c>
      <c r="AW214" s="346">
        <v>59</v>
      </c>
      <c r="AX214" s="346">
        <v>42</v>
      </c>
      <c r="AY214" s="346">
        <v>25</v>
      </c>
      <c r="AZ214" s="584"/>
      <c r="BA214" s="467">
        <v>94.34</v>
      </c>
      <c r="BB214" s="348" t="s">
        <v>430</v>
      </c>
      <c r="BC214" s="348" t="s">
        <v>430</v>
      </c>
      <c r="BD214" s="348" t="s">
        <v>430</v>
      </c>
      <c r="BE214" s="375" t="s">
        <v>430</v>
      </c>
      <c r="BF214" s="375">
        <v>5.66</v>
      </c>
      <c r="BG214" s="374"/>
      <c r="BH214" s="594">
        <v>5.66</v>
      </c>
      <c r="BI214" s="348" t="s">
        <v>430</v>
      </c>
      <c r="BJ214" s="348" t="s">
        <v>430</v>
      </c>
      <c r="BK214" s="348" t="s">
        <v>430</v>
      </c>
      <c r="BL214" s="348" t="s">
        <v>430</v>
      </c>
      <c r="BM214" s="375">
        <v>94.34</v>
      </c>
      <c r="BN214" s="375" t="s">
        <v>430</v>
      </c>
      <c r="BO214" s="375" t="s">
        <v>430</v>
      </c>
      <c r="BP214" s="375" t="s">
        <v>430</v>
      </c>
      <c r="BQ214" s="375" t="s">
        <v>430</v>
      </c>
      <c r="BR214" s="374"/>
      <c r="BS214" s="468" t="s">
        <v>430</v>
      </c>
      <c r="BT214" s="348" t="s">
        <v>430</v>
      </c>
      <c r="BU214" s="374"/>
      <c r="BV214" s="430" t="s">
        <v>8206</v>
      </c>
    </row>
    <row r="215" spans="1:74" s="428" customFormat="1" x14ac:dyDescent="0.25">
      <c r="A215" s="345" t="s">
        <v>8407</v>
      </c>
      <c r="B215" s="373"/>
      <c r="C215" s="719">
        <v>41872</v>
      </c>
      <c r="D215" s="373"/>
      <c r="E215" s="346">
        <v>1492.5</v>
      </c>
      <c r="F215" s="373"/>
      <c r="G215" s="347">
        <v>22.362200000000001</v>
      </c>
      <c r="H215" s="374"/>
      <c r="I215" s="348">
        <v>4.1870500000000002</v>
      </c>
      <c r="J215" s="348">
        <v>6.9706000000000001</v>
      </c>
      <c r="K215" s="348">
        <v>2.5084200000000001</v>
      </c>
      <c r="L215" s="348">
        <v>2.6532800000000001</v>
      </c>
      <c r="M215" s="362"/>
      <c r="N215" s="350" t="s">
        <v>430</v>
      </c>
      <c r="O215" s="348">
        <v>-22.171199999999999</v>
      </c>
      <c r="P215" s="348">
        <v>-2.2027000000000001</v>
      </c>
      <c r="Q215" s="348">
        <v>-4.1372</v>
      </c>
      <c r="R215" s="348">
        <v>7.7013999999999996</v>
      </c>
      <c r="S215" s="348">
        <v>6.2687999999999997</v>
      </c>
      <c r="T215" s="348">
        <v>5.6223000000000001</v>
      </c>
      <c r="U215" s="354">
        <v>4.5957999999999997</v>
      </c>
      <c r="V215" s="348">
        <v>4.7698</v>
      </c>
      <c r="W215" s="348">
        <v>5.6924999999999999</v>
      </c>
      <c r="X215" s="348">
        <v>8.2166999999999994</v>
      </c>
      <c r="Y215" s="375">
        <v>5.0673000000000004</v>
      </c>
      <c r="Z215" s="348">
        <v>7.6605999999999996</v>
      </c>
      <c r="AA215" s="348">
        <v>0.33739999999999998</v>
      </c>
      <c r="AB215" s="348">
        <v>7.7190000000000003</v>
      </c>
      <c r="AC215" s="348">
        <v>4.9322999999999997</v>
      </c>
      <c r="AD215" s="348">
        <v>5.1007999999999996</v>
      </c>
      <c r="AE215" s="348">
        <v>0.33739999999999998</v>
      </c>
      <c r="AF215" s="348">
        <v>6.9926000000000004</v>
      </c>
      <c r="AG215" s="569"/>
      <c r="AH215" s="346" t="s">
        <v>430</v>
      </c>
      <c r="AI215" s="346">
        <v>161</v>
      </c>
      <c r="AJ215" s="346">
        <v>164</v>
      </c>
      <c r="AK215" s="346">
        <v>161</v>
      </c>
      <c r="AL215" s="346">
        <v>89</v>
      </c>
      <c r="AM215" s="346">
        <v>95</v>
      </c>
      <c r="AN215" s="346">
        <v>103</v>
      </c>
      <c r="AO215" s="572">
        <v>145</v>
      </c>
      <c r="AP215" s="346">
        <v>124</v>
      </c>
      <c r="AQ215" s="346">
        <v>104</v>
      </c>
      <c r="AR215" s="346">
        <v>4</v>
      </c>
      <c r="AS215" s="346">
        <v>22</v>
      </c>
      <c r="AT215" s="346">
        <v>3</v>
      </c>
      <c r="AU215" s="346">
        <v>163</v>
      </c>
      <c r="AV215" s="346">
        <v>63</v>
      </c>
      <c r="AW215" s="346">
        <v>129</v>
      </c>
      <c r="AX215" s="346">
        <v>132</v>
      </c>
      <c r="AY215" s="346">
        <v>163</v>
      </c>
      <c r="AZ215" s="584"/>
      <c r="BA215" s="467" t="s">
        <v>430</v>
      </c>
      <c r="BB215" s="348">
        <v>98.04</v>
      </c>
      <c r="BC215" s="348" t="s">
        <v>430</v>
      </c>
      <c r="BD215" s="348" t="s">
        <v>430</v>
      </c>
      <c r="BE215" s="375" t="s">
        <v>430</v>
      </c>
      <c r="BF215" s="375">
        <v>1.96</v>
      </c>
      <c r="BG215" s="374"/>
      <c r="BH215" s="594">
        <v>1.96</v>
      </c>
      <c r="BI215" s="348" t="s">
        <v>430</v>
      </c>
      <c r="BJ215" s="348" t="s">
        <v>430</v>
      </c>
      <c r="BK215" s="348" t="s">
        <v>430</v>
      </c>
      <c r="BL215" s="348" t="s">
        <v>430</v>
      </c>
      <c r="BM215" s="375" t="s">
        <v>430</v>
      </c>
      <c r="BN215" s="375" t="s">
        <v>430</v>
      </c>
      <c r="BO215" s="375" t="s">
        <v>430</v>
      </c>
      <c r="BP215" s="375">
        <v>98.04</v>
      </c>
      <c r="BQ215" s="375" t="s">
        <v>430</v>
      </c>
      <c r="BR215" s="374"/>
      <c r="BS215" s="468" t="s">
        <v>430</v>
      </c>
      <c r="BT215" s="348" t="s">
        <v>430</v>
      </c>
      <c r="BU215" s="374"/>
      <c r="BV215" s="430" t="s">
        <v>554</v>
      </c>
    </row>
    <row r="216" spans="1:74" s="428" customFormat="1" x14ac:dyDescent="0.25">
      <c r="A216" s="345" t="s">
        <v>8408</v>
      </c>
      <c r="B216" s="373"/>
      <c r="C216" s="719">
        <v>44649</v>
      </c>
      <c r="D216" s="373"/>
      <c r="E216" s="346">
        <v>1324.53</v>
      </c>
      <c r="F216" s="373"/>
      <c r="G216" s="347">
        <v>12.9627</v>
      </c>
      <c r="H216" s="374"/>
      <c r="I216" s="904">
        <v>0.63</v>
      </c>
      <c r="J216" s="904">
        <v>6.88</v>
      </c>
      <c r="K216" s="904">
        <v>0.59</v>
      </c>
      <c r="L216" s="904">
        <v>0.62</v>
      </c>
      <c r="M216" s="362"/>
      <c r="N216" s="350">
        <v>10.4213</v>
      </c>
      <c r="O216" s="348">
        <v>1.5958000000000001</v>
      </c>
      <c r="P216" s="348">
        <v>4.1062000000000003</v>
      </c>
      <c r="Q216" s="348">
        <v>3.5446</v>
      </c>
      <c r="R216" s="348">
        <v>6.6912000000000003</v>
      </c>
      <c r="S216" s="348">
        <v>5.5304000000000002</v>
      </c>
      <c r="T216" s="348">
        <v>6.1413000000000002</v>
      </c>
      <c r="U216" s="354">
        <v>5.8544999999999998</v>
      </c>
      <c r="V216" s="348">
        <v>5.8239999999999998</v>
      </c>
      <c r="W216" s="348">
        <v>7.1896000000000004</v>
      </c>
      <c r="X216" s="348">
        <v>7.1486999999999998</v>
      </c>
      <c r="Y216" s="375" t="s">
        <v>430</v>
      </c>
      <c r="Z216" s="348" t="s">
        <v>430</v>
      </c>
      <c r="AA216" s="348">
        <v>4.5495000000000001</v>
      </c>
      <c r="AB216" s="348">
        <v>6.5004999999999997</v>
      </c>
      <c r="AC216" s="348">
        <v>5.9191000000000003</v>
      </c>
      <c r="AD216" s="348">
        <v>5.9936999999999996</v>
      </c>
      <c r="AE216" s="348">
        <v>4.5495000000000001</v>
      </c>
      <c r="AF216" s="348">
        <v>6.2183999999999999</v>
      </c>
      <c r="AG216" s="569"/>
      <c r="AH216" s="346">
        <v>108</v>
      </c>
      <c r="AI216" s="346">
        <v>89</v>
      </c>
      <c r="AJ216" s="346">
        <v>101</v>
      </c>
      <c r="AK216" s="346">
        <v>100</v>
      </c>
      <c r="AL216" s="346">
        <v>126</v>
      </c>
      <c r="AM216" s="346">
        <v>131</v>
      </c>
      <c r="AN216" s="346">
        <v>64</v>
      </c>
      <c r="AO216" s="572">
        <v>22</v>
      </c>
      <c r="AP216" s="346">
        <v>22</v>
      </c>
      <c r="AQ216" s="346">
        <v>63</v>
      </c>
      <c r="AR216" s="346">
        <v>70</v>
      </c>
      <c r="AS216" s="346" t="s">
        <v>430</v>
      </c>
      <c r="AT216" s="346" t="s">
        <v>430</v>
      </c>
      <c r="AU216" s="346">
        <v>99</v>
      </c>
      <c r="AV216" s="346">
        <v>116</v>
      </c>
      <c r="AW216" s="346">
        <v>45</v>
      </c>
      <c r="AX216" s="346">
        <v>39</v>
      </c>
      <c r="AY216" s="346">
        <v>99</v>
      </c>
      <c r="AZ216" s="584"/>
      <c r="BA216" s="467">
        <v>58.73</v>
      </c>
      <c r="BB216" s="348">
        <v>38.17</v>
      </c>
      <c r="BC216" s="348" t="s">
        <v>430</v>
      </c>
      <c r="BD216" s="348" t="s">
        <v>430</v>
      </c>
      <c r="BE216" s="375" t="s">
        <v>430</v>
      </c>
      <c r="BF216" s="375">
        <v>3.1</v>
      </c>
      <c r="BG216" s="374"/>
      <c r="BH216" s="594">
        <v>3.1</v>
      </c>
      <c r="BI216" s="348" t="s">
        <v>430</v>
      </c>
      <c r="BJ216" s="348" t="s">
        <v>430</v>
      </c>
      <c r="BK216" s="348">
        <v>38.17</v>
      </c>
      <c r="BL216" s="348" t="s">
        <v>430</v>
      </c>
      <c r="BM216" s="375">
        <v>58.73</v>
      </c>
      <c r="BN216" s="375" t="s">
        <v>430</v>
      </c>
      <c r="BO216" s="375" t="s">
        <v>430</v>
      </c>
      <c r="BP216" s="375" t="s">
        <v>430</v>
      </c>
      <c r="BQ216" s="375" t="s">
        <v>430</v>
      </c>
      <c r="BR216" s="374"/>
      <c r="BS216" s="468" t="s">
        <v>430</v>
      </c>
      <c r="BT216" s="348" t="s">
        <v>430</v>
      </c>
      <c r="BU216" s="374"/>
      <c r="BV216" s="430" t="s">
        <v>554</v>
      </c>
    </row>
    <row r="217" spans="1:74" s="428" customFormat="1" x14ac:dyDescent="0.25">
      <c r="A217" s="345" t="s">
        <v>8409</v>
      </c>
      <c r="B217" s="373"/>
      <c r="C217" s="719">
        <v>44644</v>
      </c>
      <c r="D217" s="373"/>
      <c r="E217" s="346">
        <v>1355.63</v>
      </c>
      <c r="F217" s="373"/>
      <c r="G217" s="347">
        <v>13.097200000000001</v>
      </c>
      <c r="H217" s="374"/>
      <c r="I217" s="348">
        <v>1.1100000000000001</v>
      </c>
      <c r="J217" s="348">
        <v>6.38</v>
      </c>
      <c r="K217" s="348">
        <v>1.03</v>
      </c>
      <c r="L217" s="348">
        <v>1.06</v>
      </c>
      <c r="M217" s="362"/>
      <c r="N217" s="350">
        <v>17.5656</v>
      </c>
      <c r="O217" s="348">
        <v>7.5292000000000003</v>
      </c>
      <c r="P217" s="348">
        <v>9.4925999999999995</v>
      </c>
      <c r="Q217" s="348">
        <v>8.7881999999999998</v>
      </c>
      <c r="R217" s="348">
        <v>9.4082000000000008</v>
      </c>
      <c r="S217" s="348">
        <v>6.8620999999999999</v>
      </c>
      <c r="T217" s="348">
        <v>6.1383999999999999</v>
      </c>
      <c r="U217" s="354">
        <v>5.8718000000000004</v>
      </c>
      <c r="V217" s="348">
        <v>5.6361999999999997</v>
      </c>
      <c r="W217" s="348">
        <v>7.3421000000000003</v>
      </c>
      <c r="X217" s="348">
        <v>7.3579999999999997</v>
      </c>
      <c r="Y217" s="375" t="s">
        <v>430</v>
      </c>
      <c r="Z217" s="348" t="s">
        <v>430</v>
      </c>
      <c r="AA217" s="348">
        <v>8.0053999999999998</v>
      </c>
      <c r="AB217" s="348">
        <v>6.4649000000000001</v>
      </c>
      <c r="AC217" s="348">
        <v>5.867</v>
      </c>
      <c r="AD217" s="348">
        <v>6.0381999999999998</v>
      </c>
      <c r="AE217" s="348">
        <v>8.0053999999999998</v>
      </c>
      <c r="AF217" s="348">
        <v>6.4523999999999999</v>
      </c>
      <c r="AG217" s="569"/>
      <c r="AH217" s="346">
        <v>75</v>
      </c>
      <c r="AI217" s="346">
        <v>26</v>
      </c>
      <c r="AJ217" s="346">
        <v>17</v>
      </c>
      <c r="AK217" s="346">
        <v>7</v>
      </c>
      <c r="AL217" s="346">
        <v>44</v>
      </c>
      <c r="AM217" s="346">
        <v>58</v>
      </c>
      <c r="AN217" s="346">
        <v>66</v>
      </c>
      <c r="AO217" s="572">
        <v>18</v>
      </c>
      <c r="AP217" s="346">
        <v>35</v>
      </c>
      <c r="AQ217" s="346">
        <v>38</v>
      </c>
      <c r="AR217" s="346">
        <v>38</v>
      </c>
      <c r="AS217" s="346" t="s">
        <v>430</v>
      </c>
      <c r="AT217" s="346" t="s">
        <v>430</v>
      </c>
      <c r="AU217" s="346">
        <v>22</v>
      </c>
      <c r="AV217" s="346">
        <v>118</v>
      </c>
      <c r="AW217" s="346">
        <v>51</v>
      </c>
      <c r="AX217" s="346">
        <v>30</v>
      </c>
      <c r="AY217" s="346">
        <v>22</v>
      </c>
      <c r="AZ217" s="584"/>
      <c r="BA217" s="467">
        <v>95.7</v>
      </c>
      <c r="BB217" s="348" t="s">
        <v>430</v>
      </c>
      <c r="BC217" s="348" t="s">
        <v>430</v>
      </c>
      <c r="BD217" s="348" t="s">
        <v>430</v>
      </c>
      <c r="BE217" s="375" t="s">
        <v>430</v>
      </c>
      <c r="BF217" s="375">
        <v>4.3</v>
      </c>
      <c r="BG217" s="374"/>
      <c r="BH217" s="594">
        <v>4.3</v>
      </c>
      <c r="BI217" s="348" t="s">
        <v>430</v>
      </c>
      <c r="BJ217" s="348" t="s">
        <v>430</v>
      </c>
      <c r="BK217" s="348" t="s">
        <v>430</v>
      </c>
      <c r="BL217" s="348" t="s">
        <v>430</v>
      </c>
      <c r="BM217" s="375">
        <v>95.7</v>
      </c>
      <c r="BN217" s="375" t="s">
        <v>430</v>
      </c>
      <c r="BO217" s="375" t="s">
        <v>430</v>
      </c>
      <c r="BP217" s="375" t="s">
        <v>430</v>
      </c>
      <c r="BQ217" s="375" t="s">
        <v>430</v>
      </c>
      <c r="BR217" s="374"/>
      <c r="BS217" s="468" t="s">
        <v>430</v>
      </c>
      <c r="BT217" s="348" t="s">
        <v>430</v>
      </c>
      <c r="BU217" s="374"/>
      <c r="BV217" s="430" t="s">
        <v>554</v>
      </c>
    </row>
    <row r="218" spans="1:74" s="428" customFormat="1" x14ac:dyDescent="0.25">
      <c r="A218" s="345" t="s">
        <v>8410</v>
      </c>
      <c r="B218" s="373"/>
      <c r="C218" s="719">
        <v>43368</v>
      </c>
      <c r="D218" s="373"/>
      <c r="E218" s="889">
        <v>1135.47</v>
      </c>
      <c r="F218" s="373"/>
      <c r="G218" s="347">
        <v>1000</v>
      </c>
      <c r="H218" s="374"/>
      <c r="I218" s="348">
        <v>2.7100000000000002E-3</v>
      </c>
      <c r="J218" s="348">
        <v>5.36</v>
      </c>
      <c r="K218" s="348">
        <v>0</v>
      </c>
      <c r="L218" s="348">
        <v>0</v>
      </c>
      <c r="M218" s="362"/>
      <c r="N218" s="350">
        <v>0</v>
      </c>
      <c r="O218" s="348">
        <v>3.2204000000000002</v>
      </c>
      <c r="P218" s="348">
        <v>4.2144000000000004</v>
      </c>
      <c r="Q218" s="348">
        <v>4.5548000000000002</v>
      </c>
      <c r="R218" s="348">
        <v>4.7904</v>
      </c>
      <c r="S218" s="348">
        <v>4.8719999999999999</v>
      </c>
      <c r="T218" s="348">
        <v>4.8803000000000001</v>
      </c>
      <c r="U218" s="354">
        <v>4.9642999999999997</v>
      </c>
      <c r="V218" s="348">
        <v>5.0411999999999999</v>
      </c>
      <c r="W218" s="348">
        <v>5.4271000000000003</v>
      </c>
      <c r="X218" s="348">
        <v>5.7769000000000004</v>
      </c>
      <c r="Y218" s="375">
        <v>5.0754000000000001</v>
      </c>
      <c r="Z218" s="348" t="s">
        <v>430</v>
      </c>
      <c r="AA218" s="348">
        <v>4.6124999999999998</v>
      </c>
      <c r="AB218" s="348">
        <v>4.8479000000000001</v>
      </c>
      <c r="AC218" s="348">
        <v>4.8973000000000004</v>
      </c>
      <c r="AD218" s="348">
        <v>4.9779999999999998</v>
      </c>
      <c r="AE218" s="348">
        <v>4.6124999999999998</v>
      </c>
      <c r="AF218" s="348">
        <v>4.3746999999999998</v>
      </c>
      <c r="AG218" s="569"/>
      <c r="AH218" s="346">
        <v>149</v>
      </c>
      <c r="AI218" s="346">
        <v>73</v>
      </c>
      <c r="AJ218" s="346">
        <v>98</v>
      </c>
      <c r="AK218" s="346">
        <v>79</v>
      </c>
      <c r="AL218" s="346">
        <v>160</v>
      </c>
      <c r="AM218" s="346">
        <v>155</v>
      </c>
      <c r="AN218" s="346">
        <v>146</v>
      </c>
      <c r="AO218" s="572">
        <v>121</v>
      </c>
      <c r="AP218" s="346">
        <v>97</v>
      </c>
      <c r="AQ218" s="346">
        <v>111</v>
      </c>
      <c r="AR218" s="346">
        <v>99</v>
      </c>
      <c r="AS218" s="346">
        <v>21</v>
      </c>
      <c r="AT218" s="346" t="s">
        <v>430</v>
      </c>
      <c r="AU218" s="346">
        <v>95</v>
      </c>
      <c r="AV218" s="346">
        <v>157</v>
      </c>
      <c r="AW218" s="346">
        <v>132</v>
      </c>
      <c r="AX218" s="346">
        <v>140</v>
      </c>
      <c r="AY218" s="346">
        <v>95</v>
      </c>
      <c r="AZ218" s="584"/>
      <c r="BA218" s="467" t="s">
        <v>430</v>
      </c>
      <c r="BB218" s="348" t="s">
        <v>430</v>
      </c>
      <c r="BC218" s="348" t="s">
        <v>430</v>
      </c>
      <c r="BD218" s="348" t="s">
        <v>430</v>
      </c>
      <c r="BE218" s="375" t="s">
        <v>430</v>
      </c>
      <c r="BF218" s="375">
        <v>100</v>
      </c>
      <c r="BG218" s="374"/>
      <c r="BH218" s="594">
        <v>100</v>
      </c>
      <c r="BI218" s="348" t="s">
        <v>430</v>
      </c>
      <c r="BJ218" s="348" t="s">
        <v>430</v>
      </c>
      <c r="BK218" s="348" t="s">
        <v>430</v>
      </c>
      <c r="BL218" s="348" t="s">
        <v>430</v>
      </c>
      <c r="BM218" s="375" t="s">
        <v>430</v>
      </c>
      <c r="BN218" s="375" t="s">
        <v>430</v>
      </c>
      <c r="BO218" s="375" t="s">
        <v>430</v>
      </c>
      <c r="BP218" s="375" t="s">
        <v>430</v>
      </c>
      <c r="BQ218" s="375" t="s">
        <v>430</v>
      </c>
      <c r="BR218" s="374"/>
      <c r="BS218" s="468" t="s">
        <v>430</v>
      </c>
      <c r="BT218" s="348" t="s">
        <v>430</v>
      </c>
      <c r="BU218" s="374"/>
      <c r="BV218" s="430" t="s">
        <v>554</v>
      </c>
    </row>
    <row r="219" spans="1:74" s="428" customFormat="1" x14ac:dyDescent="0.25">
      <c r="A219" s="345" t="s">
        <v>8411</v>
      </c>
      <c r="B219" s="373"/>
      <c r="C219" s="719">
        <v>45737</v>
      </c>
      <c r="D219" s="373"/>
      <c r="E219" s="346">
        <v>1051.48</v>
      </c>
      <c r="F219" s="373"/>
      <c r="G219" s="347">
        <v>10.9092</v>
      </c>
      <c r="H219" s="374"/>
      <c r="I219" s="904">
        <v>0.75</v>
      </c>
      <c r="J219" s="904">
        <v>7.93</v>
      </c>
      <c r="K219" s="904">
        <v>0.73</v>
      </c>
      <c r="L219" s="904">
        <v>0.74</v>
      </c>
      <c r="M219" s="362"/>
      <c r="N219" s="350">
        <v>15.3972</v>
      </c>
      <c r="O219" s="348">
        <v>-0.4461</v>
      </c>
      <c r="P219" s="348">
        <v>2.2953000000000001</v>
      </c>
      <c r="Q219" s="348">
        <v>-0.31059999999999999</v>
      </c>
      <c r="R219" s="348">
        <v>7.7668999999999997</v>
      </c>
      <c r="S219" s="348">
        <v>5.6184000000000003</v>
      </c>
      <c r="T219" s="348">
        <v>6.2686999999999999</v>
      </c>
      <c r="U219" s="354">
        <v>5.7896999999999998</v>
      </c>
      <c r="V219" s="348">
        <v>5.8826999999999998</v>
      </c>
      <c r="W219" s="348" t="s">
        <v>430</v>
      </c>
      <c r="X219" s="348" t="s">
        <v>430</v>
      </c>
      <c r="Y219" s="375" t="s">
        <v>430</v>
      </c>
      <c r="Z219" s="348" t="s">
        <v>430</v>
      </c>
      <c r="AA219" s="348">
        <v>3.1829000000000001</v>
      </c>
      <c r="AB219" s="348">
        <v>7.1315999999999997</v>
      </c>
      <c r="AC219" s="348">
        <v>5.8155999999999999</v>
      </c>
      <c r="AD219" s="348">
        <v>5.8621999999999996</v>
      </c>
      <c r="AE219" s="348">
        <v>3.1829000000000001</v>
      </c>
      <c r="AF219" s="348">
        <v>6.8117999999999999</v>
      </c>
      <c r="AG219" s="569"/>
      <c r="AH219" s="346">
        <v>89</v>
      </c>
      <c r="AI219" s="346">
        <v>105</v>
      </c>
      <c r="AJ219" s="346">
        <v>139</v>
      </c>
      <c r="AK219" s="346">
        <v>149</v>
      </c>
      <c r="AL219" s="346">
        <v>84</v>
      </c>
      <c r="AM219" s="346">
        <v>129</v>
      </c>
      <c r="AN219" s="346">
        <v>56</v>
      </c>
      <c r="AO219" s="572">
        <v>29</v>
      </c>
      <c r="AP219" s="346">
        <v>17</v>
      </c>
      <c r="AQ219" s="346" t="s">
        <v>430</v>
      </c>
      <c r="AR219" s="346" t="s">
        <v>430</v>
      </c>
      <c r="AS219" s="346" t="s">
        <v>430</v>
      </c>
      <c r="AT219" s="346" t="s">
        <v>430</v>
      </c>
      <c r="AU219" s="346">
        <v>146</v>
      </c>
      <c r="AV219" s="346">
        <v>92</v>
      </c>
      <c r="AW219" s="346">
        <v>54</v>
      </c>
      <c r="AX219" s="346">
        <v>54</v>
      </c>
      <c r="AY219" s="346">
        <v>146</v>
      </c>
      <c r="AZ219" s="584"/>
      <c r="BA219" s="467" t="s">
        <v>430</v>
      </c>
      <c r="BB219" s="348">
        <v>98.96</v>
      </c>
      <c r="BC219" s="348" t="s">
        <v>430</v>
      </c>
      <c r="BD219" s="348" t="s">
        <v>430</v>
      </c>
      <c r="BE219" s="375" t="s">
        <v>430</v>
      </c>
      <c r="BF219" s="375">
        <v>1.04</v>
      </c>
      <c r="BG219" s="374"/>
      <c r="BH219" s="594">
        <v>1.04</v>
      </c>
      <c r="BI219" s="348">
        <v>37.96</v>
      </c>
      <c r="BJ219" s="348">
        <v>41.25</v>
      </c>
      <c r="BK219" s="348">
        <v>19.75</v>
      </c>
      <c r="BL219" s="348" t="s">
        <v>430</v>
      </c>
      <c r="BM219" s="375" t="s">
        <v>430</v>
      </c>
      <c r="BN219" s="375" t="s">
        <v>430</v>
      </c>
      <c r="BO219" s="375" t="s">
        <v>430</v>
      </c>
      <c r="BP219" s="375" t="s">
        <v>430</v>
      </c>
      <c r="BQ219" s="375" t="s">
        <v>430</v>
      </c>
      <c r="BR219" s="374"/>
      <c r="BS219" s="468">
        <v>15.29985045153</v>
      </c>
      <c r="BT219" s="348">
        <v>19.374460661937398</v>
      </c>
      <c r="BU219" s="374"/>
      <c r="BV219" s="430" t="s">
        <v>554</v>
      </c>
    </row>
    <row r="220" spans="1:74" s="428" customFormat="1" x14ac:dyDescent="0.25">
      <c r="A220" s="345" t="s">
        <v>8412</v>
      </c>
      <c r="B220" s="373"/>
      <c r="C220" s="719">
        <v>39080</v>
      </c>
      <c r="D220" s="373"/>
      <c r="E220" s="346">
        <v>1058.5999999999999</v>
      </c>
      <c r="F220" s="373"/>
      <c r="G220" s="347">
        <v>39.556399999999996</v>
      </c>
      <c r="H220" s="374"/>
      <c r="I220" s="904">
        <v>3.78</v>
      </c>
      <c r="J220" s="904">
        <v>7.7</v>
      </c>
      <c r="K220" s="904">
        <v>2.35</v>
      </c>
      <c r="L220" s="904">
        <v>2.48</v>
      </c>
      <c r="M220" s="362"/>
      <c r="N220" s="350" t="s">
        <v>430</v>
      </c>
      <c r="O220" s="348">
        <v>-15.0282</v>
      </c>
      <c r="P220" s="348">
        <v>4.6100000000000002E-2</v>
      </c>
      <c r="Q220" s="348">
        <v>-1.9363999999999999</v>
      </c>
      <c r="R220" s="348">
        <v>7.7828999999999997</v>
      </c>
      <c r="S220" s="348">
        <v>6.2367999999999997</v>
      </c>
      <c r="T220" s="348">
        <v>5.8235000000000001</v>
      </c>
      <c r="U220" s="354">
        <v>4.8296000000000001</v>
      </c>
      <c r="V220" s="348">
        <v>5.0891000000000002</v>
      </c>
      <c r="W220" s="348">
        <v>6.8757000000000001</v>
      </c>
      <c r="X220" s="348">
        <v>6.9633000000000003</v>
      </c>
      <c r="Y220" s="375">
        <v>5.8564999999999996</v>
      </c>
      <c r="Z220" s="348">
        <v>6.5633999999999997</v>
      </c>
      <c r="AA220" s="348">
        <v>1.9946999999999999</v>
      </c>
      <c r="AB220" s="348">
        <v>7.3192000000000004</v>
      </c>
      <c r="AC220" s="348">
        <v>5.1024000000000003</v>
      </c>
      <c r="AD220" s="348">
        <v>5.4349999999999996</v>
      </c>
      <c r="AE220" s="348">
        <v>1.9946999999999999</v>
      </c>
      <c r="AF220" s="348">
        <v>7.2847999999999997</v>
      </c>
      <c r="AG220" s="569"/>
      <c r="AH220" s="346" t="s">
        <v>430</v>
      </c>
      <c r="AI220" s="346">
        <v>152</v>
      </c>
      <c r="AJ220" s="346">
        <v>159</v>
      </c>
      <c r="AK220" s="346">
        <v>157</v>
      </c>
      <c r="AL220" s="346">
        <v>82</v>
      </c>
      <c r="AM220" s="346">
        <v>97</v>
      </c>
      <c r="AN220" s="346">
        <v>92</v>
      </c>
      <c r="AO220" s="572">
        <v>129</v>
      </c>
      <c r="AP220" s="346">
        <v>90</v>
      </c>
      <c r="AQ220" s="346">
        <v>91</v>
      </c>
      <c r="AR220" s="346">
        <v>87</v>
      </c>
      <c r="AS220" s="346">
        <v>17</v>
      </c>
      <c r="AT220" s="346">
        <v>9</v>
      </c>
      <c r="AU220" s="346">
        <v>155</v>
      </c>
      <c r="AV220" s="346">
        <v>83</v>
      </c>
      <c r="AW220" s="346">
        <v>115</v>
      </c>
      <c r="AX220" s="346">
        <v>110</v>
      </c>
      <c r="AY220" s="346">
        <v>155</v>
      </c>
      <c r="AZ220" s="584"/>
      <c r="BA220" s="467" t="s">
        <v>430</v>
      </c>
      <c r="BB220" s="348">
        <v>99.98</v>
      </c>
      <c r="BC220" s="348" t="s">
        <v>430</v>
      </c>
      <c r="BD220" s="348" t="s">
        <v>430</v>
      </c>
      <c r="BE220" s="375" t="s">
        <v>430</v>
      </c>
      <c r="BF220" s="375">
        <v>0.02</v>
      </c>
      <c r="BG220" s="374"/>
      <c r="BH220" s="594">
        <v>0.02</v>
      </c>
      <c r="BI220" s="348" t="s">
        <v>430</v>
      </c>
      <c r="BJ220" s="348" t="s">
        <v>430</v>
      </c>
      <c r="BK220" s="348" t="s">
        <v>430</v>
      </c>
      <c r="BL220" s="348" t="s">
        <v>430</v>
      </c>
      <c r="BM220" s="375" t="s">
        <v>430</v>
      </c>
      <c r="BN220" s="375" t="s">
        <v>430</v>
      </c>
      <c r="BO220" s="375" t="s">
        <v>430</v>
      </c>
      <c r="BP220" s="375">
        <v>99.98</v>
      </c>
      <c r="BQ220" s="375" t="s">
        <v>430</v>
      </c>
      <c r="BR220" s="374"/>
      <c r="BS220" s="468" t="s">
        <v>430</v>
      </c>
      <c r="BT220" s="348" t="s">
        <v>430</v>
      </c>
      <c r="BU220" s="374"/>
      <c r="BV220" s="430" t="s">
        <v>554</v>
      </c>
    </row>
    <row r="221" spans="1:74" s="428" customFormat="1" x14ac:dyDescent="0.25">
      <c r="A221" s="345" t="s">
        <v>8413</v>
      </c>
      <c r="B221" s="373"/>
      <c r="C221" s="719">
        <v>44327</v>
      </c>
      <c r="D221" s="373"/>
      <c r="E221" s="889">
        <v>956.92</v>
      </c>
      <c r="F221" s="373"/>
      <c r="G221" s="347" t="s">
        <v>430</v>
      </c>
      <c r="H221" s="374"/>
      <c r="I221" s="348" t="s">
        <v>430</v>
      </c>
      <c r="J221" s="348" t="s">
        <v>430</v>
      </c>
      <c r="K221" s="348" t="s">
        <v>430</v>
      </c>
      <c r="L221" s="348" t="s">
        <v>430</v>
      </c>
      <c r="M221" s="362"/>
      <c r="N221" s="350" t="s">
        <v>430</v>
      </c>
      <c r="O221" s="348" t="s">
        <v>430</v>
      </c>
      <c r="P221" s="348" t="s">
        <v>430</v>
      </c>
      <c r="Q221" s="348" t="s">
        <v>430</v>
      </c>
      <c r="R221" s="348" t="s">
        <v>430</v>
      </c>
      <c r="S221" s="348" t="s">
        <v>430</v>
      </c>
      <c r="T221" s="348" t="s">
        <v>430</v>
      </c>
      <c r="U221" s="354" t="s">
        <v>430</v>
      </c>
      <c r="V221" s="348" t="s">
        <v>430</v>
      </c>
      <c r="W221" s="348" t="s">
        <v>430</v>
      </c>
      <c r="X221" s="348" t="s">
        <v>430</v>
      </c>
      <c r="Y221" s="375" t="s">
        <v>430</v>
      </c>
      <c r="Z221" s="348" t="s">
        <v>430</v>
      </c>
      <c r="AA221" s="348" t="s">
        <v>430</v>
      </c>
      <c r="AB221" s="348" t="s">
        <v>430</v>
      </c>
      <c r="AC221" s="348" t="s">
        <v>430</v>
      </c>
      <c r="AD221" s="348" t="s">
        <v>430</v>
      </c>
      <c r="AE221" s="348" t="s">
        <v>430</v>
      </c>
      <c r="AF221" s="348" t="s">
        <v>430</v>
      </c>
      <c r="AG221" s="569"/>
      <c r="AH221" s="346" t="s">
        <v>430</v>
      </c>
      <c r="AI221" s="346" t="s">
        <v>430</v>
      </c>
      <c r="AJ221" s="346" t="s">
        <v>430</v>
      </c>
      <c r="AK221" s="346" t="s">
        <v>430</v>
      </c>
      <c r="AL221" s="346" t="s">
        <v>430</v>
      </c>
      <c r="AM221" s="346" t="s">
        <v>430</v>
      </c>
      <c r="AN221" s="346" t="s">
        <v>430</v>
      </c>
      <c r="AO221" s="572" t="s">
        <v>430</v>
      </c>
      <c r="AP221" s="346" t="s">
        <v>430</v>
      </c>
      <c r="AQ221" s="346" t="s">
        <v>430</v>
      </c>
      <c r="AR221" s="346" t="s">
        <v>430</v>
      </c>
      <c r="AS221" s="346" t="s">
        <v>430</v>
      </c>
      <c r="AT221" s="346" t="s">
        <v>430</v>
      </c>
      <c r="AU221" s="346" t="s">
        <v>430</v>
      </c>
      <c r="AV221" s="346" t="s">
        <v>430</v>
      </c>
      <c r="AW221" s="346" t="s">
        <v>430</v>
      </c>
      <c r="AX221" s="346" t="s">
        <v>430</v>
      </c>
      <c r="AY221" s="346" t="s">
        <v>430</v>
      </c>
      <c r="AZ221" s="584"/>
      <c r="BA221" s="467" t="s">
        <v>430</v>
      </c>
      <c r="BB221" s="348" t="s">
        <v>430</v>
      </c>
      <c r="BC221" s="348" t="s">
        <v>430</v>
      </c>
      <c r="BD221" s="348" t="s">
        <v>430</v>
      </c>
      <c r="BE221" s="375" t="s">
        <v>430</v>
      </c>
      <c r="BF221" s="951">
        <v>100</v>
      </c>
      <c r="BG221" s="374"/>
      <c r="BH221" s="952">
        <v>100</v>
      </c>
      <c r="BI221" s="348" t="s">
        <v>430</v>
      </c>
      <c r="BJ221" s="348" t="s">
        <v>430</v>
      </c>
      <c r="BK221" s="348" t="s">
        <v>430</v>
      </c>
      <c r="BL221" s="348" t="s">
        <v>430</v>
      </c>
      <c r="BM221" s="375" t="s">
        <v>430</v>
      </c>
      <c r="BN221" s="375" t="s">
        <v>430</v>
      </c>
      <c r="BO221" s="375" t="s">
        <v>430</v>
      </c>
      <c r="BP221" s="375" t="s">
        <v>430</v>
      </c>
      <c r="BQ221" s="375" t="s">
        <v>430</v>
      </c>
      <c r="BR221" s="374"/>
      <c r="BS221" s="468" t="s">
        <v>430</v>
      </c>
      <c r="BT221" s="348" t="s">
        <v>430</v>
      </c>
      <c r="BU221" s="374"/>
      <c r="BV221" s="430" t="s">
        <v>554</v>
      </c>
    </row>
    <row r="222" spans="1:74" s="428" customFormat="1" x14ac:dyDescent="0.25">
      <c r="A222" s="345" t="s">
        <v>8414</v>
      </c>
      <c r="B222" s="373"/>
      <c r="C222" s="719">
        <v>44875</v>
      </c>
      <c r="D222" s="373"/>
      <c r="E222" s="346">
        <v>940.74300000000005</v>
      </c>
      <c r="F222" s="373"/>
      <c r="G222" s="347">
        <v>12.8718</v>
      </c>
      <c r="H222" s="374"/>
      <c r="I222" s="348">
        <v>0.33424999999999999</v>
      </c>
      <c r="J222" s="348">
        <v>5.44</v>
      </c>
      <c r="K222" s="348">
        <v>0.32329000000000002</v>
      </c>
      <c r="L222" s="348">
        <v>0.33151000000000003</v>
      </c>
      <c r="M222" s="362"/>
      <c r="N222" s="350">
        <v>8.2253000000000007</v>
      </c>
      <c r="O222" s="348">
        <v>2.3635000000000002</v>
      </c>
      <c r="P222" s="348">
        <v>5.4339000000000004</v>
      </c>
      <c r="Q222" s="348">
        <v>5.1345000000000001</v>
      </c>
      <c r="R222" s="348">
        <v>5.3163999999999998</v>
      </c>
      <c r="S222" s="348">
        <v>5.0613000000000001</v>
      </c>
      <c r="T222" s="348">
        <v>5.2582000000000004</v>
      </c>
      <c r="U222" s="354">
        <v>5.327</v>
      </c>
      <c r="V222" s="348">
        <v>5.4253</v>
      </c>
      <c r="W222" s="348">
        <v>6.7866</v>
      </c>
      <c r="X222" s="348">
        <v>6.9208999999999996</v>
      </c>
      <c r="Y222" s="375" t="s">
        <v>430</v>
      </c>
      <c r="Z222" s="348" t="s">
        <v>430</v>
      </c>
      <c r="AA222" s="348">
        <v>5.0978000000000003</v>
      </c>
      <c r="AB222" s="348">
        <v>5.7206000000000001</v>
      </c>
      <c r="AC222" s="348">
        <v>5.3417000000000003</v>
      </c>
      <c r="AD222" s="348">
        <v>5.4310999999999998</v>
      </c>
      <c r="AE222" s="348">
        <v>5.0978000000000003</v>
      </c>
      <c r="AF222" s="348">
        <v>7.0965999999999996</v>
      </c>
      <c r="AG222" s="569"/>
      <c r="AH222" s="346">
        <v>114</v>
      </c>
      <c r="AI222" s="346">
        <v>81</v>
      </c>
      <c r="AJ222" s="346">
        <v>62</v>
      </c>
      <c r="AK222" s="346">
        <v>53</v>
      </c>
      <c r="AL222" s="346">
        <v>143</v>
      </c>
      <c r="AM222" s="346">
        <v>145</v>
      </c>
      <c r="AN222" s="346">
        <v>131</v>
      </c>
      <c r="AO222" s="572">
        <v>80</v>
      </c>
      <c r="AP222" s="346">
        <v>58</v>
      </c>
      <c r="AQ222" s="346">
        <v>96</v>
      </c>
      <c r="AR222" s="346">
        <v>90</v>
      </c>
      <c r="AS222" s="346" t="s">
        <v>430</v>
      </c>
      <c r="AT222" s="346" t="s">
        <v>430</v>
      </c>
      <c r="AU222" s="346">
        <v>65</v>
      </c>
      <c r="AV222" s="346">
        <v>134</v>
      </c>
      <c r="AW222" s="346">
        <v>89</v>
      </c>
      <c r="AX222" s="346">
        <v>113</v>
      </c>
      <c r="AY222" s="346">
        <v>65</v>
      </c>
      <c r="AZ222" s="584"/>
      <c r="BA222" s="467">
        <v>98.63</v>
      </c>
      <c r="BB222" s="348" t="s">
        <v>430</v>
      </c>
      <c r="BC222" s="348" t="s">
        <v>430</v>
      </c>
      <c r="BD222" s="348" t="s">
        <v>430</v>
      </c>
      <c r="BE222" s="375" t="s">
        <v>430</v>
      </c>
      <c r="BF222" s="375">
        <v>1.37</v>
      </c>
      <c r="BG222" s="374"/>
      <c r="BH222" s="594">
        <v>1.37</v>
      </c>
      <c r="BI222" s="348" t="s">
        <v>430</v>
      </c>
      <c r="BJ222" s="348" t="s">
        <v>430</v>
      </c>
      <c r="BK222" s="348" t="s">
        <v>430</v>
      </c>
      <c r="BL222" s="348" t="s">
        <v>430</v>
      </c>
      <c r="BM222" s="375">
        <v>98.63</v>
      </c>
      <c r="BN222" s="375" t="s">
        <v>430</v>
      </c>
      <c r="BO222" s="375" t="s">
        <v>430</v>
      </c>
      <c r="BP222" s="375" t="s">
        <v>430</v>
      </c>
      <c r="BQ222" s="375" t="s">
        <v>430</v>
      </c>
      <c r="BR222" s="374"/>
      <c r="BS222" s="468" t="s">
        <v>430</v>
      </c>
      <c r="BT222" s="348" t="s">
        <v>430</v>
      </c>
      <c r="BU222" s="374"/>
      <c r="BV222" s="430" t="s">
        <v>554</v>
      </c>
    </row>
    <row r="223" spans="1:74" s="428" customFormat="1" x14ac:dyDescent="0.25">
      <c r="A223" s="345" t="s">
        <v>8415</v>
      </c>
      <c r="B223" s="373"/>
      <c r="C223" s="719">
        <v>45728</v>
      </c>
      <c r="D223" s="373"/>
      <c r="E223" s="346">
        <v>939.94</v>
      </c>
      <c r="F223" s="373"/>
      <c r="G223" s="347">
        <v>1070.9949999999999</v>
      </c>
      <c r="H223" s="374"/>
      <c r="I223" s="348">
        <v>2.7399999999999998E-3</v>
      </c>
      <c r="J223" s="348">
        <v>5.36</v>
      </c>
      <c r="K223" s="348">
        <v>0</v>
      </c>
      <c r="L223" s="348">
        <v>0</v>
      </c>
      <c r="M223" s="362"/>
      <c r="N223" s="350">
        <v>4.9560000000000004</v>
      </c>
      <c r="O223" s="348">
        <v>4.9164000000000003</v>
      </c>
      <c r="P223" s="348">
        <v>4.9732000000000003</v>
      </c>
      <c r="Q223" s="348">
        <v>4.9317000000000002</v>
      </c>
      <c r="R223" s="348">
        <v>4.9782000000000002</v>
      </c>
      <c r="S223" s="348">
        <v>4.9379999999999997</v>
      </c>
      <c r="T223" s="348">
        <v>4.8819999999999997</v>
      </c>
      <c r="U223" s="354">
        <v>4.9819000000000004</v>
      </c>
      <c r="V223" s="348">
        <v>5.0746000000000002</v>
      </c>
      <c r="W223" s="348" t="s">
        <v>430</v>
      </c>
      <c r="X223" s="348" t="s">
        <v>430</v>
      </c>
      <c r="Y223" s="375" t="s">
        <v>430</v>
      </c>
      <c r="Z223" s="348" t="s">
        <v>430</v>
      </c>
      <c r="AA223" s="348">
        <v>4.9425999999999997</v>
      </c>
      <c r="AB223" s="348">
        <v>4.9183000000000003</v>
      </c>
      <c r="AC223" s="348">
        <v>4.8997000000000002</v>
      </c>
      <c r="AD223" s="348">
        <v>4.9997999999999996</v>
      </c>
      <c r="AE223" s="348">
        <v>4.9425999999999997</v>
      </c>
      <c r="AF223" s="348">
        <v>5.2309000000000001</v>
      </c>
      <c r="AG223" s="569"/>
      <c r="AH223" s="346">
        <v>136</v>
      </c>
      <c r="AI223" s="346">
        <v>50</v>
      </c>
      <c r="AJ223" s="346">
        <v>73</v>
      </c>
      <c r="AK223" s="346">
        <v>62</v>
      </c>
      <c r="AL223" s="346">
        <v>152</v>
      </c>
      <c r="AM223" s="346">
        <v>150</v>
      </c>
      <c r="AN223" s="346">
        <v>145</v>
      </c>
      <c r="AO223" s="572">
        <v>117</v>
      </c>
      <c r="AP223" s="346">
        <v>91</v>
      </c>
      <c r="AQ223" s="346" t="s">
        <v>430</v>
      </c>
      <c r="AR223" s="346" t="s">
        <v>430</v>
      </c>
      <c r="AS223" s="346" t="s">
        <v>430</v>
      </c>
      <c r="AT223" s="346" t="s">
        <v>430</v>
      </c>
      <c r="AU223" s="346">
        <v>73</v>
      </c>
      <c r="AV223" s="346">
        <v>151</v>
      </c>
      <c r="AW223" s="346">
        <v>131</v>
      </c>
      <c r="AX223" s="346">
        <v>136</v>
      </c>
      <c r="AY223" s="346">
        <v>73</v>
      </c>
      <c r="AZ223" s="584"/>
      <c r="BA223" s="467" t="s">
        <v>430</v>
      </c>
      <c r="BB223" s="348" t="s">
        <v>430</v>
      </c>
      <c r="BC223" s="348" t="s">
        <v>430</v>
      </c>
      <c r="BD223" s="348" t="s">
        <v>430</v>
      </c>
      <c r="BE223" s="375" t="s">
        <v>430</v>
      </c>
      <c r="BF223" s="375">
        <v>100</v>
      </c>
      <c r="BG223" s="374"/>
      <c r="BH223" s="594">
        <v>100</v>
      </c>
      <c r="BI223" s="348" t="s">
        <v>430</v>
      </c>
      <c r="BJ223" s="348" t="s">
        <v>430</v>
      </c>
      <c r="BK223" s="348" t="s">
        <v>430</v>
      </c>
      <c r="BL223" s="348" t="s">
        <v>430</v>
      </c>
      <c r="BM223" s="375" t="s">
        <v>430</v>
      </c>
      <c r="BN223" s="375" t="s">
        <v>430</v>
      </c>
      <c r="BO223" s="375" t="s">
        <v>430</v>
      </c>
      <c r="BP223" s="375" t="s">
        <v>430</v>
      </c>
      <c r="BQ223" s="375" t="s">
        <v>430</v>
      </c>
      <c r="BR223" s="374"/>
      <c r="BS223" s="468" t="s">
        <v>430</v>
      </c>
      <c r="BT223" s="348" t="s">
        <v>430</v>
      </c>
      <c r="BU223" s="374"/>
      <c r="BV223" s="430" t="s">
        <v>554</v>
      </c>
    </row>
    <row r="224" spans="1:74" s="428" customFormat="1" x14ac:dyDescent="0.25">
      <c r="A224" s="345" t="s">
        <v>8416</v>
      </c>
      <c r="B224" s="373"/>
      <c r="C224" s="719">
        <v>44845</v>
      </c>
      <c r="D224" s="373"/>
      <c r="E224" s="346">
        <v>902.32299999999998</v>
      </c>
      <c r="F224" s="373"/>
      <c r="G224" s="347">
        <v>13.3886</v>
      </c>
      <c r="H224" s="374"/>
      <c r="I224" s="348">
        <v>10.32</v>
      </c>
      <c r="J224" s="348">
        <v>7.28</v>
      </c>
      <c r="K224" s="348">
        <v>7.02</v>
      </c>
      <c r="L224" s="348">
        <v>7.53</v>
      </c>
      <c r="M224" s="362"/>
      <c r="N224" s="350">
        <v>69.377099999999999</v>
      </c>
      <c r="O224" s="348">
        <v>-3.9971000000000001</v>
      </c>
      <c r="P224" s="348">
        <v>6.6681999999999997</v>
      </c>
      <c r="Q224" s="348">
        <v>5.0336999999999996</v>
      </c>
      <c r="R224" s="348">
        <v>18.534600000000001</v>
      </c>
      <c r="S224" s="348">
        <v>11.761100000000001</v>
      </c>
      <c r="T224" s="348">
        <v>7.8132999999999999</v>
      </c>
      <c r="U224" s="354">
        <v>4.7560000000000002</v>
      </c>
      <c r="V224" s="348">
        <v>3.5531999999999999</v>
      </c>
      <c r="W224" s="348">
        <v>6.8672000000000004</v>
      </c>
      <c r="X224" s="348">
        <v>7.2880000000000003</v>
      </c>
      <c r="Y224" s="375" t="s">
        <v>430</v>
      </c>
      <c r="Z224" s="348" t="s">
        <v>430</v>
      </c>
      <c r="AA224" s="348">
        <v>8.7573000000000008</v>
      </c>
      <c r="AB224" s="348">
        <v>14.630100000000001</v>
      </c>
      <c r="AC224" s="348">
        <v>6.8151000000000002</v>
      </c>
      <c r="AD224" s="348">
        <v>6.0351999999999997</v>
      </c>
      <c r="AE224" s="348">
        <v>8.7573000000000008</v>
      </c>
      <c r="AF224" s="348">
        <v>8.0604999999999993</v>
      </c>
      <c r="AG224" s="569"/>
      <c r="AH224" s="346">
        <v>5</v>
      </c>
      <c r="AI224" s="346">
        <v>131</v>
      </c>
      <c r="AJ224" s="346">
        <v>50</v>
      </c>
      <c r="AK224" s="346">
        <v>58</v>
      </c>
      <c r="AL224" s="346">
        <v>4</v>
      </c>
      <c r="AM224" s="346">
        <v>2</v>
      </c>
      <c r="AN224" s="346">
        <v>11</v>
      </c>
      <c r="AO224" s="572">
        <v>138</v>
      </c>
      <c r="AP224" s="346">
        <v>147</v>
      </c>
      <c r="AQ224" s="346">
        <v>92</v>
      </c>
      <c r="AR224" s="346">
        <v>50</v>
      </c>
      <c r="AS224" s="346" t="s">
        <v>430</v>
      </c>
      <c r="AT224" s="346" t="s">
        <v>430</v>
      </c>
      <c r="AU224" s="346">
        <v>16</v>
      </c>
      <c r="AV224" s="346">
        <v>5</v>
      </c>
      <c r="AW224" s="346">
        <v>12</v>
      </c>
      <c r="AX224" s="346">
        <v>31</v>
      </c>
      <c r="AY224" s="346">
        <v>16</v>
      </c>
      <c r="AZ224" s="584"/>
      <c r="BA224" s="467">
        <v>98.18</v>
      </c>
      <c r="BB224" s="348" t="s">
        <v>430</v>
      </c>
      <c r="BC224" s="348" t="s">
        <v>430</v>
      </c>
      <c r="BD224" s="348" t="s">
        <v>430</v>
      </c>
      <c r="BE224" s="375" t="s">
        <v>430</v>
      </c>
      <c r="BF224" s="375">
        <v>1.82</v>
      </c>
      <c r="BG224" s="374"/>
      <c r="BH224" s="594">
        <v>1.82</v>
      </c>
      <c r="BI224" s="348" t="s">
        <v>430</v>
      </c>
      <c r="BJ224" s="348" t="s">
        <v>430</v>
      </c>
      <c r="BK224" s="348" t="s">
        <v>430</v>
      </c>
      <c r="BL224" s="348" t="s">
        <v>430</v>
      </c>
      <c r="BM224" s="375">
        <v>98.18</v>
      </c>
      <c r="BN224" s="375" t="s">
        <v>430</v>
      </c>
      <c r="BO224" s="375" t="s">
        <v>430</v>
      </c>
      <c r="BP224" s="375" t="s">
        <v>430</v>
      </c>
      <c r="BQ224" s="375" t="s">
        <v>430</v>
      </c>
      <c r="BR224" s="374"/>
      <c r="BS224" s="468" t="s">
        <v>430</v>
      </c>
      <c r="BT224" s="348" t="s">
        <v>430</v>
      </c>
      <c r="BU224" s="374"/>
      <c r="BV224" s="430" t="s">
        <v>4689</v>
      </c>
    </row>
    <row r="225" spans="1:74" s="428" customFormat="1" x14ac:dyDescent="0.25">
      <c r="A225" s="345" t="s">
        <v>8417</v>
      </c>
      <c r="B225" s="373"/>
      <c r="C225" s="719">
        <v>46105</v>
      </c>
      <c r="D225" s="373"/>
      <c r="E225" s="346">
        <v>901.66800000000001</v>
      </c>
      <c r="F225" s="373"/>
      <c r="G225" s="347">
        <v>10.2378</v>
      </c>
      <c r="H225" s="374"/>
      <c r="I225" s="348">
        <v>0.70959000000000005</v>
      </c>
      <c r="J225" s="348">
        <v>7.1</v>
      </c>
      <c r="K225" s="348">
        <v>0.65478999999999998</v>
      </c>
      <c r="L225" s="348">
        <v>0.69862999999999997</v>
      </c>
      <c r="M225" s="362"/>
      <c r="N225" s="350">
        <v>16.407399999999999</v>
      </c>
      <c r="O225" s="348">
        <v>-0.4753</v>
      </c>
      <c r="P225" s="348">
        <v>3.1086999999999998</v>
      </c>
      <c r="Q225" s="348">
        <v>0.68779999999999997</v>
      </c>
      <c r="R225" s="348">
        <v>7.8101000000000003</v>
      </c>
      <c r="S225" s="348">
        <v>5.8632999999999997</v>
      </c>
      <c r="T225" s="348" t="s">
        <v>430</v>
      </c>
      <c r="U225" s="354" t="s">
        <v>430</v>
      </c>
      <c r="V225" s="348" t="s">
        <v>430</v>
      </c>
      <c r="W225" s="348" t="s">
        <v>430</v>
      </c>
      <c r="X225" s="348" t="s">
        <v>430</v>
      </c>
      <c r="Y225" s="375" t="s">
        <v>430</v>
      </c>
      <c r="Z225" s="348" t="s">
        <v>430</v>
      </c>
      <c r="AA225" s="348">
        <v>4.0179</v>
      </c>
      <c r="AB225" s="348">
        <v>7.2514000000000003</v>
      </c>
      <c r="AC225" s="348" t="s">
        <v>430</v>
      </c>
      <c r="AD225" s="348" t="s">
        <v>430</v>
      </c>
      <c r="AE225" s="348">
        <v>4.0179</v>
      </c>
      <c r="AF225" s="348">
        <v>7.6138000000000003</v>
      </c>
      <c r="AG225" s="569"/>
      <c r="AH225" s="346">
        <v>84</v>
      </c>
      <c r="AI225" s="346">
        <v>107</v>
      </c>
      <c r="AJ225" s="346">
        <v>126</v>
      </c>
      <c r="AK225" s="346">
        <v>137</v>
      </c>
      <c r="AL225" s="346">
        <v>79</v>
      </c>
      <c r="AM225" s="346">
        <v>110</v>
      </c>
      <c r="AN225" s="346" t="s">
        <v>430</v>
      </c>
      <c r="AO225" s="572" t="s">
        <v>430</v>
      </c>
      <c r="AP225" s="346" t="s">
        <v>430</v>
      </c>
      <c r="AQ225" s="346" t="s">
        <v>430</v>
      </c>
      <c r="AR225" s="346" t="s">
        <v>430</v>
      </c>
      <c r="AS225" s="346" t="s">
        <v>430</v>
      </c>
      <c r="AT225" s="346" t="s">
        <v>430</v>
      </c>
      <c r="AU225" s="346">
        <v>120</v>
      </c>
      <c r="AV225" s="346">
        <v>87</v>
      </c>
      <c r="AW225" s="346" t="s">
        <v>430</v>
      </c>
      <c r="AX225" s="346" t="s">
        <v>430</v>
      </c>
      <c r="AY225" s="346">
        <v>120</v>
      </c>
      <c r="AZ225" s="584"/>
      <c r="BA225" s="467" t="s">
        <v>430</v>
      </c>
      <c r="BB225" s="348">
        <v>98.03</v>
      </c>
      <c r="BC225" s="348" t="s">
        <v>430</v>
      </c>
      <c r="BD225" s="348" t="s">
        <v>430</v>
      </c>
      <c r="BE225" s="375" t="s">
        <v>430</v>
      </c>
      <c r="BF225" s="375">
        <v>1.97</v>
      </c>
      <c r="BG225" s="374"/>
      <c r="BH225" s="594">
        <v>1.97</v>
      </c>
      <c r="BI225" s="348">
        <v>48.58</v>
      </c>
      <c r="BJ225" s="348" t="s">
        <v>430</v>
      </c>
      <c r="BK225" s="348">
        <v>49.45</v>
      </c>
      <c r="BL225" s="348" t="s">
        <v>430</v>
      </c>
      <c r="BM225" s="375" t="s">
        <v>430</v>
      </c>
      <c r="BN225" s="375" t="s">
        <v>430</v>
      </c>
      <c r="BO225" s="375" t="s">
        <v>430</v>
      </c>
      <c r="BP225" s="375" t="s">
        <v>430</v>
      </c>
      <c r="BQ225" s="375" t="s">
        <v>430</v>
      </c>
      <c r="BR225" s="374"/>
      <c r="BS225" s="468">
        <v>6.4768894780569299</v>
      </c>
      <c r="BT225" s="348">
        <v>26.428557882071399</v>
      </c>
      <c r="BU225" s="374"/>
      <c r="BV225" s="430" t="s">
        <v>554</v>
      </c>
    </row>
    <row r="226" spans="1:74" s="428" customFormat="1" x14ac:dyDescent="0.25">
      <c r="A226" s="345" t="s">
        <v>8418</v>
      </c>
      <c r="B226" s="373"/>
      <c r="C226" s="719">
        <v>45000</v>
      </c>
      <c r="D226" s="373"/>
      <c r="E226" s="346">
        <v>827.79300000000001</v>
      </c>
      <c r="F226" s="373"/>
      <c r="G226" s="347">
        <v>13.1096</v>
      </c>
      <c r="H226" s="374"/>
      <c r="I226" s="348">
        <v>9.83</v>
      </c>
      <c r="J226" s="348">
        <v>6.8</v>
      </c>
      <c r="K226" s="348">
        <v>6.9</v>
      </c>
      <c r="L226" s="348">
        <v>7.13</v>
      </c>
      <c r="M226" s="362"/>
      <c r="N226" s="350">
        <v>65.546599999999998</v>
      </c>
      <c r="O226" s="348">
        <v>-26.854700000000001</v>
      </c>
      <c r="P226" s="348">
        <v>0.99460000000000004</v>
      </c>
      <c r="Q226" s="348">
        <v>2.3488000000000002</v>
      </c>
      <c r="R226" s="348">
        <v>14.6713</v>
      </c>
      <c r="S226" s="348">
        <v>11.5456</v>
      </c>
      <c r="T226" s="348">
        <v>7.3547000000000002</v>
      </c>
      <c r="U226" s="354">
        <v>5.5454999999999997</v>
      </c>
      <c r="V226" s="348">
        <v>4.5355999999999996</v>
      </c>
      <c r="W226" s="348">
        <v>7.3773</v>
      </c>
      <c r="X226" s="348">
        <v>7.7309999999999999</v>
      </c>
      <c r="Y226" s="375" t="s">
        <v>430</v>
      </c>
      <c r="Z226" s="348" t="s">
        <v>430</v>
      </c>
      <c r="AA226" s="348">
        <v>8.6989000000000001</v>
      </c>
      <c r="AB226" s="348">
        <v>14.8644</v>
      </c>
      <c r="AC226" s="348">
        <v>6.4179000000000004</v>
      </c>
      <c r="AD226" s="348">
        <v>6.3491999999999997</v>
      </c>
      <c r="AE226" s="348">
        <v>8.6989000000000001</v>
      </c>
      <c r="AF226" s="348">
        <v>8.4449000000000005</v>
      </c>
      <c r="AG226" s="569"/>
      <c r="AH226" s="346">
        <v>15</v>
      </c>
      <c r="AI226" s="346">
        <v>164</v>
      </c>
      <c r="AJ226" s="346">
        <v>156</v>
      </c>
      <c r="AK226" s="346">
        <v>113</v>
      </c>
      <c r="AL226" s="346">
        <v>16</v>
      </c>
      <c r="AM226" s="346">
        <v>3</v>
      </c>
      <c r="AN226" s="346">
        <v>22</v>
      </c>
      <c r="AO226" s="572">
        <v>41</v>
      </c>
      <c r="AP226" s="346">
        <v>130</v>
      </c>
      <c r="AQ226" s="346">
        <v>34</v>
      </c>
      <c r="AR226" s="346">
        <v>9</v>
      </c>
      <c r="AS226" s="346" t="s">
        <v>430</v>
      </c>
      <c r="AT226" s="346" t="s">
        <v>430</v>
      </c>
      <c r="AU226" s="346">
        <v>17</v>
      </c>
      <c r="AV226" s="346">
        <v>2</v>
      </c>
      <c r="AW226" s="346">
        <v>27</v>
      </c>
      <c r="AX226" s="346">
        <v>12</v>
      </c>
      <c r="AY226" s="346">
        <v>17</v>
      </c>
      <c r="AZ226" s="584"/>
      <c r="BA226" s="467">
        <v>98.79</v>
      </c>
      <c r="BB226" s="348" t="s">
        <v>430</v>
      </c>
      <c r="BC226" s="348" t="s">
        <v>430</v>
      </c>
      <c r="BD226" s="348" t="s">
        <v>430</v>
      </c>
      <c r="BE226" s="375" t="s">
        <v>430</v>
      </c>
      <c r="BF226" s="375">
        <v>1.21</v>
      </c>
      <c r="BG226" s="374"/>
      <c r="BH226" s="594">
        <v>1.21</v>
      </c>
      <c r="BI226" s="348" t="s">
        <v>430</v>
      </c>
      <c r="BJ226" s="348" t="s">
        <v>430</v>
      </c>
      <c r="BK226" s="348" t="s">
        <v>430</v>
      </c>
      <c r="BL226" s="348" t="s">
        <v>430</v>
      </c>
      <c r="BM226" s="375">
        <v>98.79</v>
      </c>
      <c r="BN226" s="375" t="s">
        <v>430</v>
      </c>
      <c r="BO226" s="375" t="s">
        <v>430</v>
      </c>
      <c r="BP226" s="375" t="s">
        <v>430</v>
      </c>
      <c r="BQ226" s="375" t="s">
        <v>430</v>
      </c>
      <c r="BR226" s="374"/>
      <c r="BS226" s="468" t="s">
        <v>430</v>
      </c>
      <c r="BT226" s="348" t="s">
        <v>430</v>
      </c>
      <c r="BU226" s="374"/>
      <c r="BV226" s="430" t="s">
        <v>554</v>
      </c>
    </row>
    <row r="227" spans="1:74" s="428" customFormat="1" x14ac:dyDescent="0.25">
      <c r="A227" s="345" t="s">
        <v>8419</v>
      </c>
      <c r="B227" s="373"/>
      <c r="C227" s="719">
        <v>44846</v>
      </c>
      <c r="D227" s="373"/>
      <c r="E227" s="346">
        <v>830.15700000000004</v>
      </c>
      <c r="F227" s="373"/>
      <c r="G227" s="347">
        <v>13.2697</v>
      </c>
      <c r="H227" s="374"/>
      <c r="I227" s="348">
        <v>2.34</v>
      </c>
      <c r="J227" s="348">
        <v>6.8</v>
      </c>
      <c r="K227" s="348">
        <v>2.08</v>
      </c>
      <c r="L227" s="348">
        <v>2.15</v>
      </c>
      <c r="M227" s="362"/>
      <c r="N227" s="350">
        <v>36.3444</v>
      </c>
      <c r="O227" s="348">
        <v>10.3695</v>
      </c>
      <c r="P227" s="348">
        <v>14.5402</v>
      </c>
      <c r="Q227" s="348">
        <v>7.9618000000000002</v>
      </c>
      <c r="R227" s="348">
        <v>10.3284</v>
      </c>
      <c r="S227" s="348">
        <v>7.8053999999999997</v>
      </c>
      <c r="T227" s="348">
        <v>5.7664</v>
      </c>
      <c r="U227" s="354">
        <v>5.3994999999999997</v>
      </c>
      <c r="V227" s="348">
        <v>4.6959999999999997</v>
      </c>
      <c r="W227" s="348">
        <v>7.4813000000000001</v>
      </c>
      <c r="X227" s="348">
        <v>7.4271000000000003</v>
      </c>
      <c r="Y227" s="375" t="s">
        <v>430</v>
      </c>
      <c r="Z227" s="348" t="s">
        <v>430</v>
      </c>
      <c r="AA227" s="348">
        <v>7.4336000000000002</v>
      </c>
      <c r="AB227" s="348">
        <v>6.7986000000000004</v>
      </c>
      <c r="AC227" s="348">
        <v>4.8514999999999997</v>
      </c>
      <c r="AD227" s="348">
        <v>6.0406000000000004</v>
      </c>
      <c r="AE227" s="348">
        <v>7.4336000000000002</v>
      </c>
      <c r="AF227" s="348">
        <v>7.8106</v>
      </c>
      <c r="AG227" s="569"/>
      <c r="AH227" s="346">
        <v>37</v>
      </c>
      <c r="AI227" s="346">
        <v>17</v>
      </c>
      <c r="AJ227" s="346">
        <v>6</v>
      </c>
      <c r="AK227" s="346">
        <v>15</v>
      </c>
      <c r="AL227" s="346">
        <v>41</v>
      </c>
      <c r="AM227" s="346">
        <v>47</v>
      </c>
      <c r="AN227" s="346">
        <v>97</v>
      </c>
      <c r="AO227" s="572">
        <v>69</v>
      </c>
      <c r="AP227" s="346">
        <v>126</v>
      </c>
      <c r="AQ227" s="346">
        <v>27</v>
      </c>
      <c r="AR227" s="346">
        <v>31</v>
      </c>
      <c r="AS227" s="346" t="s">
        <v>430</v>
      </c>
      <c r="AT227" s="346" t="s">
        <v>430</v>
      </c>
      <c r="AU227" s="346">
        <v>27</v>
      </c>
      <c r="AV227" s="346">
        <v>104</v>
      </c>
      <c r="AW227" s="346">
        <v>139</v>
      </c>
      <c r="AX227" s="346">
        <v>29</v>
      </c>
      <c r="AY227" s="346">
        <v>27</v>
      </c>
      <c r="AZ227" s="584"/>
      <c r="BA227" s="467">
        <v>96.96</v>
      </c>
      <c r="BB227" s="348" t="s">
        <v>430</v>
      </c>
      <c r="BC227" s="348" t="s">
        <v>430</v>
      </c>
      <c r="BD227" s="348" t="s">
        <v>430</v>
      </c>
      <c r="BE227" s="375" t="s">
        <v>430</v>
      </c>
      <c r="BF227" s="375">
        <v>3.04</v>
      </c>
      <c r="BG227" s="374"/>
      <c r="BH227" s="594">
        <v>3.04</v>
      </c>
      <c r="BI227" s="348" t="s">
        <v>430</v>
      </c>
      <c r="BJ227" s="348" t="s">
        <v>430</v>
      </c>
      <c r="BK227" s="348" t="s">
        <v>430</v>
      </c>
      <c r="BL227" s="348" t="s">
        <v>430</v>
      </c>
      <c r="BM227" s="375">
        <v>96.96</v>
      </c>
      <c r="BN227" s="375" t="s">
        <v>430</v>
      </c>
      <c r="BO227" s="375" t="s">
        <v>430</v>
      </c>
      <c r="BP227" s="375" t="s">
        <v>430</v>
      </c>
      <c r="BQ227" s="375" t="s">
        <v>430</v>
      </c>
      <c r="BR227" s="374"/>
      <c r="BS227" s="468" t="s">
        <v>430</v>
      </c>
      <c r="BT227" s="348" t="s">
        <v>430</v>
      </c>
      <c r="BU227" s="374"/>
      <c r="BV227" s="430" t="s">
        <v>554</v>
      </c>
    </row>
    <row r="228" spans="1:74" s="428" customFormat="1" x14ac:dyDescent="0.25">
      <c r="A228" s="345" t="s">
        <v>8420</v>
      </c>
      <c r="B228" s="373"/>
      <c r="C228" s="719">
        <v>44845</v>
      </c>
      <c r="D228" s="373"/>
      <c r="E228" s="346">
        <v>819.52300000000002</v>
      </c>
      <c r="F228" s="373"/>
      <c r="G228" s="347">
        <v>13.3261</v>
      </c>
      <c r="H228" s="374"/>
      <c r="I228" s="348">
        <v>4.28</v>
      </c>
      <c r="J228" s="348">
        <v>6.52</v>
      </c>
      <c r="K228" s="348">
        <v>3.52</v>
      </c>
      <c r="L228" s="348">
        <v>3.63</v>
      </c>
      <c r="M228" s="362"/>
      <c r="N228" s="350">
        <v>33.171799999999998</v>
      </c>
      <c r="O228" s="348">
        <v>6.7599</v>
      </c>
      <c r="P228" s="348">
        <v>8.5831999999999997</v>
      </c>
      <c r="Q228" s="348">
        <v>2.1537999999999999</v>
      </c>
      <c r="R228" s="348">
        <v>8.7635000000000005</v>
      </c>
      <c r="S228" s="348">
        <v>10.036099999999999</v>
      </c>
      <c r="T228" s="348">
        <v>6.9082999999999997</v>
      </c>
      <c r="U228" s="354">
        <v>5.1481000000000003</v>
      </c>
      <c r="V228" s="348">
        <v>4.9283000000000001</v>
      </c>
      <c r="W228" s="348">
        <v>7.5233999999999996</v>
      </c>
      <c r="X228" s="348">
        <v>7.5426000000000002</v>
      </c>
      <c r="Y228" s="375" t="s">
        <v>430</v>
      </c>
      <c r="Z228" s="348" t="s">
        <v>430</v>
      </c>
      <c r="AA228" s="348">
        <v>6.7130999999999998</v>
      </c>
      <c r="AB228" s="348">
        <v>12.218</v>
      </c>
      <c r="AC228" s="348">
        <v>5.5621999999999998</v>
      </c>
      <c r="AD228" s="348">
        <v>5.3400999999999996</v>
      </c>
      <c r="AE228" s="348">
        <v>6.7130999999999998</v>
      </c>
      <c r="AF228" s="348">
        <v>7.9263000000000003</v>
      </c>
      <c r="AG228" s="569"/>
      <c r="AH228" s="346">
        <v>38</v>
      </c>
      <c r="AI228" s="346">
        <v>32</v>
      </c>
      <c r="AJ228" s="346">
        <v>32</v>
      </c>
      <c r="AK228" s="346">
        <v>117</v>
      </c>
      <c r="AL228" s="346">
        <v>51</v>
      </c>
      <c r="AM228" s="346">
        <v>18</v>
      </c>
      <c r="AN228" s="346">
        <v>34</v>
      </c>
      <c r="AO228" s="572">
        <v>102</v>
      </c>
      <c r="AP228" s="346">
        <v>109</v>
      </c>
      <c r="AQ228" s="346">
        <v>25</v>
      </c>
      <c r="AR228" s="346">
        <v>22</v>
      </c>
      <c r="AS228" s="346" t="s">
        <v>430</v>
      </c>
      <c r="AT228" s="346" t="s">
        <v>430</v>
      </c>
      <c r="AU228" s="346">
        <v>31</v>
      </c>
      <c r="AV228" s="346">
        <v>27</v>
      </c>
      <c r="AW228" s="346">
        <v>72</v>
      </c>
      <c r="AX228" s="346">
        <v>121</v>
      </c>
      <c r="AY228" s="346">
        <v>31</v>
      </c>
      <c r="AZ228" s="584"/>
      <c r="BA228" s="467">
        <v>97.26</v>
      </c>
      <c r="BB228" s="348" t="s">
        <v>430</v>
      </c>
      <c r="BC228" s="348" t="s">
        <v>430</v>
      </c>
      <c r="BD228" s="348" t="s">
        <v>430</v>
      </c>
      <c r="BE228" s="375" t="s">
        <v>430</v>
      </c>
      <c r="BF228" s="375">
        <v>2.74</v>
      </c>
      <c r="BG228" s="374"/>
      <c r="BH228" s="594">
        <v>2.74</v>
      </c>
      <c r="BI228" s="348" t="s">
        <v>430</v>
      </c>
      <c r="BJ228" s="348" t="s">
        <v>430</v>
      </c>
      <c r="BK228" s="348" t="s">
        <v>430</v>
      </c>
      <c r="BL228" s="348" t="s">
        <v>430</v>
      </c>
      <c r="BM228" s="375">
        <v>97.26</v>
      </c>
      <c r="BN228" s="375" t="s">
        <v>430</v>
      </c>
      <c r="BO228" s="375" t="s">
        <v>430</v>
      </c>
      <c r="BP228" s="375" t="s">
        <v>430</v>
      </c>
      <c r="BQ228" s="375" t="s">
        <v>430</v>
      </c>
      <c r="BR228" s="374"/>
      <c r="BS228" s="468" t="s">
        <v>430</v>
      </c>
      <c r="BT228" s="348" t="s">
        <v>430</v>
      </c>
      <c r="BU228" s="374"/>
      <c r="BV228" s="430" t="s">
        <v>554</v>
      </c>
    </row>
    <row r="229" spans="1:74" s="428" customFormat="1" x14ac:dyDescent="0.25">
      <c r="A229" s="345" t="s">
        <v>8421</v>
      </c>
      <c r="B229" s="373"/>
      <c r="C229" s="719">
        <v>44834</v>
      </c>
      <c r="D229" s="373"/>
      <c r="E229" s="889">
        <v>793.34</v>
      </c>
      <c r="F229" s="373"/>
      <c r="G229" s="347" t="s">
        <v>430</v>
      </c>
      <c r="H229" s="374"/>
      <c r="I229" s="348" t="s">
        <v>430</v>
      </c>
      <c r="J229" s="348" t="s">
        <v>430</v>
      </c>
      <c r="K229" s="348" t="s">
        <v>430</v>
      </c>
      <c r="L229" s="348" t="s">
        <v>430</v>
      </c>
      <c r="M229" s="362"/>
      <c r="N229" s="350" t="s">
        <v>430</v>
      </c>
      <c r="O229" s="348" t="s">
        <v>430</v>
      </c>
      <c r="P229" s="348" t="s">
        <v>430</v>
      </c>
      <c r="Q229" s="348" t="s">
        <v>430</v>
      </c>
      <c r="R229" s="348" t="s">
        <v>430</v>
      </c>
      <c r="S229" s="348" t="s">
        <v>430</v>
      </c>
      <c r="T229" s="348" t="s">
        <v>430</v>
      </c>
      <c r="U229" s="354" t="s">
        <v>430</v>
      </c>
      <c r="V229" s="348" t="s">
        <v>430</v>
      </c>
      <c r="W229" s="348" t="s">
        <v>430</v>
      </c>
      <c r="X229" s="348" t="s">
        <v>430</v>
      </c>
      <c r="Y229" s="375" t="s">
        <v>430</v>
      </c>
      <c r="Z229" s="348" t="s">
        <v>430</v>
      </c>
      <c r="AA229" s="348" t="s">
        <v>430</v>
      </c>
      <c r="AB229" s="348" t="s">
        <v>430</v>
      </c>
      <c r="AC229" s="348" t="s">
        <v>430</v>
      </c>
      <c r="AD229" s="348" t="s">
        <v>430</v>
      </c>
      <c r="AE229" s="348" t="s">
        <v>430</v>
      </c>
      <c r="AF229" s="348" t="s">
        <v>430</v>
      </c>
      <c r="AG229" s="569"/>
      <c r="AH229" s="346" t="s">
        <v>430</v>
      </c>
      <c r="AI229" s="346" t="s">
        <v>430</v>
      </c>
      <c r="AJ229" s="346" t="s">
        <v>430</v>
      </c>
      <c r="AK229" s="346" t="s">
        <v>430</v>
      </c>
      <c r="AL229" s="346" t="s">
        <v>430</v>
      </c>
      <c r="AM229" s="346" t="s">
        <v>430</v>
      </c>
      <c r="AN229" s="346" t="s">
        <v>430</v>
      </c>
      <c r="AO229" s="572" t="s">
        <v>430</v>
      </c>
      <c r="AP229" s="346" t="s">
        <v>430</v>
      </c>
      <c r="AQ229" s="346" t="s">
        <v>430</v>
      </c>
      <c r="AR229" s="346" t="s">
        <v>430</v>
      </c>
      <c r="AS229" s="346" t="s">
        <v>430</v>
      </c>
      <c r="AT229" s="346" t="s">
        <v>430</v>
      </c>
      <c r="AU229" s="346" t="s">
        <v>430</v>
      </c>
      <c r="AV229" s="346" t="s">
        <v>430</v>
      </c>
      <c r="AW229" s="346" t="s">
        <v>430</v>
      </c>
      <c r="AX229" s="346" t="s">
        <v>430</v>
      </c>
      <c r="AY229" s="346" t="s">
        <v>430</v>
      </c>
      <c r="AZ229" s="584"/>
      <c r="BA229" s="467" t="s">
        <v>430</v>
      </c>
      <c r="BB229" s="348" t="s">
        <v>430</v>
      </c>
      <c r="BC229" s="348" t="s">
        <v>430</v>
      </c>
      <c r="BD229" s="348" t="s">
        <v>430</v>
      </c>
      <c r="BE229" s="375" t="s">
        <v>430</v>
      </c>
      <c r="BF229" s="375" t="s">
        <v>430</v>
      </c>
      <c r="BG229" s="374"/>
      <c r="BH229" s="594" t="s">
        <v>430</v>
      </c>
      <c r="BI229" s="348" t="s">
        <v>430</v>
      </c>
      <c r="BJ229" s="348" t="s">
        <v>430</v>
      </c>
      <c r="BK229" s="348" t="s">
        <v>430</v>
      </c>
      <c r="BL229" s="348" t="s">
        <v>430</v>
      </c>
      <c r="BM229" s="375" t="s">
        <v>430</v>
      </c>
      <c r="BN229" s="375" t="s">
        <v>430</v>
      </c>
      <c r="BO229" s="375" t="s">
        <v>430</v>
      </c>
      <c r="BP229" s="375" t="s">
        <v>430</v>
      </c>
      <c r="BQ229" s="375" t="s">
        <v>430</v>
      </c>
      <c r="BR229" s="374"/>
      <c r="BS229" s="468" t="s">
        <v>430</v>
      </c>
      <c r="BT229" s="348" t="s">
        <v>430</v>
      </c>
      <c r="BU229" s="374"/>
      <c r="BV229" s="430" t="s">
        <v>554</v>
      </c>
    </row>
    <row r="230" spans="1:74" s="428" customFormat="1" x14ac:dyDescent="0.25">
      <c r="A230" s="345" t="s">
        <v>8422</v>
      </c>
      <c r="B230" s="373"/>
      <c r="C230" s="719">
        <v>44914</v>
      </c>
      <c r="D230" s="373"/>
      <c r="E230" s="346">
        <v>751.74400000000003</v>
      </c>
      <c r="F230" s="373"/>
      <c r="G230" s="347">
        <v>13.1914</v>
      </c>
      <c r="H230" s="374"/>
      <c r="I230" s="348">
        <v>9.69</v>
      </c>
      <c r="J230" s="348">
        <v>6.9</v>
      </c>
      <c r="K230" s="348">
        <v>6.85</v>
      </c>
      <c r="L230" s="348">
        <v>7.09</v>
      </c>
      <c r="M230" s="362"/>
      <c r="N230" s="350">
        <v>60.974699999999999</v>
      </c>
      <c r="O230" s="348">
        <v>-21.360199999999999</v>
      </c>
      <c r="P230" s="348">
        <v>1.107</v>
      </c>
      <c r="Q230" s="348">
        <v>2.7896999999999998</v>
      </c>
      <c r="R230" s="348">
        <v>15.1084</v>
      </c>
      <c r="S230" s="348">
        <v>11.3819</v>
      </c>
      <c r="T230" s="348">
        <v>7.1204999999999998</v>
      </c>
      <c r="U230" s="354">
        <v>5.3714000000000004</v>
      </c>
      <c r="V230" s="348">
        <v>4.3921000000000001</v>
      </c>
      <c r="W230" s="348">
        <v>7.3498999999999999</v>
      </c>
      <c r="X230" s="348">
        <v>7.6783999999999999</v>
      </c>
      <c r="Y230" s="375" t="s">
        <v>430</v>
      </c>
      <c r="Z230" s="348" t="s">
        <v>430</v>
      </c>
      <c r="AA230" s="348">
        <v>8.0525000000000002</v>
      </c>
      <c r="AB230" s="348">
        <v>14.5953</v>
      </c>
      <c r="AC230" s="348">
        <v>6.1935000000000002</v>
      </c>
      <c r="AD230" s="348">
        <v>6.1561000000000003</v>
      </c>
      <c r="AE230" s="348">
        <v>8.0525000000000002</v>
      </c>
      <c r="AF230" s="348">
        <v>8.0548999999999999</v>
      </c>
      <c r="AG230" s="569"/>
      <c r="AH230" s="346">
        <v>17</v>
      </c>
      <c r="AI230" s="346">
        <v>160</v>
      </c>
      <c r="AJ230" s="346">
        <v>152</v>
      </c>
      <c r="AK230" s="346">
        <v>106</v>
      </c>
      <c r="AL230" s="346">
        <v>14</v>
      </c>
      <c r="AM230" s="346">
        <v>6</v>
      </c>
      <c r="AN230" s="346">
        <v>28</v>
      </c>
      <c r="AO230" s="572">
        <v>74</v>
      </c>
      <c r="AP230" s="346">
        <v>134</v>
      </c>
      <c r="AQ230" s="346">
        <v>37</v>
      </c>
      <c r="AR230" s="346">
        <v>15</v>
      </c>
      <c r="AS230" s="346" t="s">
        <v>430</v>
      </c>
      <c r="AT230" s="346" t="s">
        <v>430</v>
      </c>
      <c r="AU230" s="346">
        <v>21</v>
      </c>
      <c r="AV230" s="346">
        <v>6</v>
      </c>
      <c r="AW230" s="346">
        <v>34</v>
      </c>
      <c r="AX230" s="346">
        <v>18</v>
      </c>
      <c r="AY230" s="346">
        <v>21</v>
      </c>
      <c r="AZ230" s="584"/>
      <c r="BA230" s="467">
        <v>98.41</v>
      </c>
      <c r="BB230" s="348" t="s">
        <v>430</v>
      </c>
      <c r="BC230" s="348" t="s">
        <v>430</v>
      </c>
      <c r="BD230" s="348" t="s">
        <v>430</v>
      </c>
      <c r="BE230" s="375" t="s">
        <v>430</v>
      </c>
      <c r="BF230" s="375">
        <v>1.59</v>
      </c>
      <c r="BG230" s="374"/>
      <c r="BH230" s="594">
        <v>1.58</v>
      </c>
      <c r="BI230" s="348" t="s">
        <v>430</v>
      </c>
      <c r="BJ230" s="348" t="s">
        <v>430</v>
      </c>
      <c r="BK230" s="348" t="s">
        <v>430</v>
      </c>
      <c r="BL230" s="348" t="s">
        <v>430</v>
      </c>
      <c r="BM230" s="375">
        <v>98.41</v>
      </c>
      <c r="BN230" s="375" t="s">
        <v>430</v>
      </c>
      <c r="BO230" s="375" t="s">
        <v>430</v>
      </c>
      <c r="BP230" s="375" t="s">
        <v>430</v>
      </c>
      <c r="BQ230" s="375" t="s">
        <v>430</v>
      </c>
      <c r="BR230" s="374"/>
      <c r="BS230" s="468" t="s">
        <v>430</v>
      </c>
      <c r="BT230" s="348" t="s">
        <v>430</v>
      </c>
      <c r="BU230" s="374"/>
      <c r="BV230" s="430" t="s">
        <v>554</v>
      </c>
    </row>
    <row r="231" spans="1:74" s="428" customFormat="1" x14ac:dyDescent="0.25">
      <c r="A231" s="345" t="s">
        <v>8423</v>
      </c>
      <c r="B231" s="373"/>
      <c r="C231" s="719">
        <v>45603</v>
      </c>
      <c r="D231" s="373"/>
      <c r="E231" s="889">
        <v>705.45</v>
      </c>
      <c r="F231" s="373"/>
      <c r="G231" s="347">
        <v>1094.5537999999999</v>
      </c>
      <c r="H231" s="374"/>
      <c r="I231" s="348">
        <v>2.7399999999999998E-3</v>
      </c>
      <c r="J231" s="348">
        <v>5.4</v>
      </c>
      <c r="K231" s="348">
        <v>0</v>
      </c>
      <c r="L231" s="348">
        <v>0</v>
      </c>
      <c r="M231" s="362"/>
      <c r="N231" s="350">
        <v>5.0293999999999999</v>
      </c>
      <c r="O231" s="348">
        <v>4.9562999999999997</v>
      </c>
      <c r="P231" s="348">
        <v>4.9528999999999996</v>
      </c>
      <c r="Q231" s="348">
        <v>4.9020999999999999</v>
      </c>
      <c r="R231" s="348">
        <v>5.0373999999999999</v>
      </c>
      <c r="S231" s="348">
        <v>4.9640000000000004</v>
      </c>
      <c r="T231" s="348">
        <v>4.8901000000000003</v>
      </c>
      <c r="U231" s="354">
        <v>5.0029000000000003</v>
      </c>
      <c r="V231" s="348">
        <v>5.1043000000000003</v>
      </c>
      <c r="W231" s="348" t="s">
        <v>430</v>
      </c>
      <c r="X231" s="348" t="s">
        <v>430</v>
      </c>
      <c r="Y231" s="375" t="s">
        <v>430</v>
      </c>
      <c r="Z231" s="348" t="s">
        <v>430</v>
      </c>
      <c r="AA231" s="348">
        <v>5.0072000000000001</v>
      </c>
      <c r="AB231" s="348">
        <v>4.9450000000000003</v>
      </c>
      <c r="AC231" s="348">
        <v>4.9139999999999997</v>
      </c>
      <c r="AD231" s="348">
        <v>5.0247000000000002</v>
      </c>
      <c r="AE231" s="348">
        <v>5.0072000000000001</v>
      </c>
      <c r="AF231" s="348">
        <v>5.4992000000000001</v>
      </c>
      <c r="AG231" s="569"/>
      <c r="AH231" s="346">
        <v>133</v>
      </c>
      <c r="AI231" s="346">
        <v>48</v>
      </c>
      <c r="AJ231" s="346">
        <v>75</v>
      </c>
      <c r="AK231" s="346">
        <v>65</v>
      </c>
      <c r="AL231" s="346">
        <v>149</v>
      </c>
      <c r="AM231" s="346">
        <v>149</v>
      </c>
      <c r="AN231" s="346">
        <v>144</v>
      </c>
      <c r="AO231" s="572">
        <v>116</v>
      </c>
      <c r="AP231" s="346">
        <v>89</v>
      </c>
      <c r="AQ231" s="346" t="s">
        <v>430</v>
      </c>
      <c r="AR231" s="346" t="s">
        <v>430</v>
      </c>
      <c r="AS231" s="346" t="s">
        <v>430</v>
      </c>
      <c r="AT231" s="346" t="s">
        <v>430</v>
      </c>
      <c r="AU231" s="346">
        <v>70</v>
      </c>
      <c r="AV231" s="346">
        <v>150</v>
      </c>
      <c r="AW231" s="346">
        <v>130</v>
      </c>
      <c r="AX231" s="346">
        <v>135</v>
      </c>
      <c r="AY231" s="346">
        <v>70</v>
      </c>
      <c r="AZ231" s="584"/>
      <c r="BA231" s="467" t="s">
        <v>430</v>
      </c>
      <c r="BB231" s="348" t="s">
        <v>430</v>
      </c>
      <c r="BC231" s="348" t="s">
        <v>430</v>
      </c>
      <c r="BD231" s="348" t="s">
        <v>430</v>
      </c>
      <c r="BE231" s="375" t="s">
        <v>430</v>
      </c>
      <c r="BF231" s="375">
        <v>100</v>
      </c>
      <c r="BG231" s="374"/>
      <c r="BH231" s="594">
        <v>100</v>
      </c>
      <c r="BI231" s="348" t="s">
        <v>430</v>
      </c>
      <c r="BJ231" s="348" t="s">
        <v>430</v>
      </c>
      <c r="BK231" s="348" t="s">
        <v>430</v>
      </c>
      <c r="BL231" s="348" t="s">
        <v>430</v>
      </c>
      <c r="BM231" s="375" t="s">
        <v>430</v>
      </c>
      <c r="BN231" s="375" t="s">
        <v>430</v>
      </c>
      <c r="BO231" s="375" t="s">
        <v>430</v>
      </c>
      <c r="BP231" s="375" t="s">
        <v>430</v>
      </c>
      <c r="BQ231" s="375" t="s">
        <v>430</v>
      </c>
      <c r="BR231" s="374"/>
      <c r="BS231" s="468" t="s">
        <v>430</v>
      </c>
      <c r="BT231" s="348" t="s">
        <v>430</v>
      </c>
      <c r="BU231" s="374"/>
      <c r="BV231" s="430" t="s">
        <v>554</v>
      </c>
    </row>
    <row r="232" spans="1:74" s="428" customFormat="1" ht="11" x14ac:dyDescent="0.3">
      <c r="A232" s="841" t="s">
        <v>8424</v>
      </c>
      <c r="B232" s="842"/>
      <c r="C232" s="843">
        <v>45924</v>
      </c>
      <c r="D232" s="842"/>
      <c r="E232" s="844">
        <v>908.09699999999998</v>
      </c>
      <c r="F232" s="842"/>
      <c r="G232" s="845">
        <v>10.4826</v>
      </c>
      <c r="H232" s="847"/>
      <c r="I232" s="846">
        <v>0.87</v>
      </c>
      <c r="J232" s="846">
        <v>7.49</v>
      </c>
      <c r="K232" s="846">
        <v>0.84</v>
      </c>
      <c r="L232" s="846">
        <v>0.87</v>
      </c>
      <c r="M232" s="851"/>
      <c r="N232" s="848">
        <v>18.115200000000002</v>
      </c>
      <c r="O232" s="846">
        <v>-0.4642</v>
      </c>
      <c r="P232" s="846">
        <v>2.6377000000000002</v>
      </c>
      <c r="Q232" s="846">
        <v>0.52239999999999998</v>
      </c>
      <c r="R232" s="846">
        <v>8.0968999999999998</v>
      </c>
      <c r="S232" s="846">
        <v>5.8898000000000001</v>
      </c>
      <c r="T232" s="846">
        <v>6.3928000000000003</v>
      </c>
      <c r="U232" s="856">
        <v>5.8647999999999998</v>
      </c>
      <c r="V232" s="846" t="s">
        <v>430</v>
      </c>
      <c r="W232" s="846" t="s">
        <v>430</v>
      </c>
      <c r="X232" s="846" t="s">
        <v>430</v>
      </c>
      <c r="Y232" s="852" t="s">
        <v>430</v>
      </c>
      <c r="Z232" s="846" t="s">
        <v>430</v>
      </c>
      <c r="AA232" s="846">
        <v>3.9458000000000002</v>
      </c>
      <c r="AB232" s="846">
        <v>7.3738000000000001</v>
      </c>
      <c r="AC232" s="846">
        <v>5.9036999999999997</v>
      </c>
      <c r="AD232" s="846">
        <v>5.9034000000000004</v>
      </c>
      <c r="AE232" s="846">
        <v>3.9458000000000002</v>
      </c>
      <c r="AF232" s="846">
        <v>5.9711999999999996</v>
      </c>
      <c r="AG232" s="936"/>
      <c r="AH232" s="844">
        <v>71</v>
      </c>
      <c r="AI232" s="844">
        <v>106</v>
      </c>
      <c r="AJ232" s="844">
        <v>135</v>
      </c>
      <c r="AK232" s="844">
        <v>141</v>
      </c>
      <c r="AL232" s="844">
        <v>70</v>
      </c>
      <c r="AM232" s="844">
        <v>108</v>
      </c>
      <c r="AN232" s="844">
        <v>48</v>
      </c>
      <c r="AO232" s="937">
        <v>19</v>
      </c>
      <c r="AP232" s="844" t="s">
        <v>430</v>
      </c>
      <c r="AQ232" s="844" t="s">
        <v>430</v>
      </c>
      <c r="AR232" s="844" t="s">
        <v>430</v>
      </c>
      <c r="AS232" s="844" t="s">
        <v>430</v>
      </c>
      <c r="AT232" s="844" t="s">
        <v>430</v>
      </c>
      <c r="AU232" s="844">
        <v>122</v>
      </c>
      <c r="AV232" s="844">
        <v>80</v>
      </c>
      <c r="AW232" s="844">
        <v>47</v>
      </c>
      <c r="AX232" s="844">
        <v>49</v>
      </c>
      <c r="AY232" s="844">
        <v>122</v>
      </c>
      <c r="AZ232" s="938"/>
      <c r="BA232" s="853" t="s">
        <v>430</v>
      </c>
      <c r="BB232" s="846">
        <v>127.52</v>
      </c>
      <c r="BC232" s="846" t="s">
        <v>430</v>
      </c>
      <c r="BD232" s="846" t="s">
        <v>430</v>
      </c>
      <c r="BE232" s="852" t="s">
        <v>430</v>
      </c>
      <c r="BF232" s="852">
        <v>-27.52</v>
      </c>
      <c r="BG232" s="847"/>
      <c r="BH232" s="939">
        <v>-27.52</v>
      </c>
      <c r="BI232" s="846">
        <v>38.1</v>
      </c>
      <c r="BJ232" s="846">
        <v>27.64</v>
      </c>
      <c r="BK232" s="846">
        <v>61.78</v>
      </c>
      <c r="BL232" s="846" t="s">
        <v>430</v>
      </c>
      <c r="BM232" s="852" t="s">
        <v>430</v>
      </c>
      <c r="BN232" s="852" t="s">
        <v>430</v>
      </c>
      <c r="BO232" s="852" t="s">
        <v>430</v>
      </c>
      <c r="BP232" s="852" t="s">
        <v>430</v>
      </c>
      <c r="BQ232" s="852" t="s">
        <v>430</v>
      </c>
      <c r="BR232" s="847"/>
      <c r="BS232" s="854">
        <v>14.50846329</v>
      </c>
      <c r="BT232" s="846">
        <v>25.466805130000001</v>
      </c>
      <c r="BU232" s="847"/>
      <c r="BV232" s="906" t="s">
        <v>554</v>
      </c>
    </row>
    <row r="233" spans="1:74" s="428" customFormat="1" x14ac:dyDescent="0.25">
      <c r="A233" s="345" t="s">
        <v>8425</v>
      </c>
      <c r="B233" s="373"/>
      <c r="C233" s="719">
        <v>43173</v>
      </c>
      <c r="D233" s="373"/>
      <c r="E233" s="346">
        <v>700.12800000000004</v>
      </c>
      <c r="F233" s="373"/>
      <c r="G233" s="347">
        <v>1000</v>
      </c>
      <c r="H233" s="374"/>
      <c r="I233" s="348">
        <v>2.7299999999999998E-3</v>
      </c>
      <c r="J233" s="348">
        <v>5.3208399999999996</v>
      </c>
      <c r="K233" s="904">
        <v>0</v>
      </c>
      <c r="L233" s="904">
        <v>0</v>
      </c>
      <c r="M233" s="362"/>
      <c r="N233" s="350">
        <v>0</v>
      </c>
      <c r="O233" s="348">
        <v>3.2035</v>
      </c>
      <c r="P233" s="348">
        <v>4.2061000000000002</v>
      </c>
      <c r="Q233" s="348">
        <v>4.5214999999999996</v>
      </c>
      <c r="R233" s="348">
        <v>4.7359</v>
      </c>
      <c r="S233" s="348">
        <v>4.7176999999999998</v>
      </c>
      <c r="T233" s="348">
        <v>4.6927000000000003</v>
      </c>
      <c r="U233" s="354">
        <v>4.7952000000000004</v>
      </c>
      <c r="V233" s="348">
        <v>4.8895</v>
      </c>
      <c r="W233" s="348">
        <v>5.4535</v>
      </c>
      <c r="X233" s="348">
        <v>5.8022999999999998</v>
      </c>
      <c r="Y233" s="375">
        <v>5.2281000000000004</v>
      </c>
      <c r="Z233" s="348" t="s">
        <v>430</v>
      </c>
      <c r="AA233" s="348">
        <v>4.5587</v>
      </c>
      <c r="AB233" s="348">
        <v>4.7301000000000002</v>
      </c>
      <c r="AC233" s="348">
        <v>4.7194000000000003</v>
      </c>
      <c r="AD233" s="348">
        <v>4.7828999999999997</v>
      </c>
      <c r="AE233" s="348">
        <v>4.5587</v>
      </c>
      <c r="AF233" s="348">
        <v>4.5141999999999998</v>
      </c>
      <c r="AG233" s="569"/>
      <c r="AH233" s="346">
        <v>149</v>
      </c>
      <c r="AI233" s="346">
        <v>74</v>
      </c>
      <c r="AJ233" s="346">
        <v>99</v>
      </c>
      <c r="AK233" s="346">
        <v>80</v>
      </c>
      <c r="AL233" s="346">
        <v>162</v>
      </c>
      <c r="AM233" s="346">
        <v>158</v>
      </c>
      <c r="AN233" s="346">
        <v>155</v>
      </c>
      <c r="AO233" s="572">
        <v>131</v>
      </c>
      <c r="AP233" s="346">
        <v>114</v>
      </c>
      <c r="AQ233" s="346">
        <v>110</v>
      </c>
      <c r="AR233" s="346">
        <v>98</v>
      </c>
      <c r="AS233" s="346">
        <v>20</v>
      </c>
      <c r="AT233" s="346" t="s">
        <v>430</v>
      </c>
      <c r="AU233" s="346">
        <v>98</v>
      </c>
      <c r="AV233" s="346">
        <v>159</v>
      </c>
      <c r="AW233" s="346">
        <v>147</v>
      </c>
      <c r="AX233" s="346">
        <v>148</v>
      </c>
      <c r="AY233" s="346">
        <v>98</v>
      </c>
      <c r="AZ233" s="584"/>
      <c r="BA233" s="467" t="s">
        <v>430</v>
      </c>
      <c r="BB233" s="348" t="s">
        <v>430</v>
      </c>
      <c r="BC233" s="348" t="s">
        <v>430</v>
      </c>
      <c r="BD233" s="348" t="s">
        <v>430</v>
      </c>
      <c r="BE233" s="375" t="s">
        <v>430</v>
      </c>
      <c r="BF233" s="375">
        <v>100</v>
      </c>
      <c r="BG233" s="374"/>
      <c r="BH233" s="594">
        <v>100</v>
      </c>
      <c r="BI233" s="348" t="s">
        <v>430</v>
      </c>
      <c r="BJ233" s="348" t="s">
        <v>430</v>
      </c>
      <c r="BK233" s="348" t="s">
        <v>430</v>
      </c>
      <c r="BL233" s="348" t="s">
        <v>430</v>
      </c>
      <c r="BM233" s="375" t="s">
        <v>430</v>
      </c>
      <c r="BN233" s="375" t="s">
        <v>430</v>
      </c>
      <c r="BO233" s="375" t="s">
        <v>430</v>
      </c>
      <c r="BP233" s="375" t="s">
        <v>430</v>
      </c>
      <c r="BQ233" s="375" t="s">
        <v>430</v>
      </c>
      <c r="BR233" s="374"/>
      <c r="BS233" s="468" t="s">
        <v>430</v>
      </c>
      <c r="BT233" s="348" t="s">
        <v>430</v>
      </c>
      <c r="BU233" s="374"/>
      <c r="BV233" s="430" t="s">
        <v>554</v>
      </c>
    </row>
    <row r="234" spans="1:74" s="428" customFormat="1" x14ac:dyDescent="0.25">
      <c r="A234" s="345" t="s">
        <v>8426</v>
      </c>
      <c r="B234" s="373"/>
      <c r="C234" s="719">
        <v>45440</v>
      </c>
      <c r="D234" s="373"/>
      <c r="E234" s="346">
        <v>675.351</v>
      </c>
      <c r="F234" s="373"/>
      <c r="G234" s="347">
        <v>1090.3499999999999</v>
      </c>
      <c r="H234" s="374"/>
      <c r="I234" s="348">
        <v>1.0959999999999999E-2</v>
      </c>
      <c r="J234" s="348">
        <v>5.41</v>
      </c>
      <c r="K234" s="348">
        <v>1.0959999999999999E-2</v>
      </c>
      <c r="L234" s="348">
        <v>1.0959999999999999E-2</v>
      </c>
      <c r="M234" s="362"/>
      <c r="N234" s="350">
        <v>4.8311999999999999</v>
      </c>
      <c r="O234" s="348">
        <v>4.4828999999999999</v>
      </c>
      <c r="P234" s="348">
        <v>4.7798999999999996</v>
      </c>
      <c r="Q234" s="348">
        <v>4.7302999999999997</v>
      </c>
      <c r="R234" s="348">
        <v>4.8251999999999997</v>
      </c>
      <c r="S234" s="348">
        <v>4.7584</v>
      </c>
      <c r="T234" s="348">
        <v>4.7389999999999999</v>
      </c>
      <c r="U234" s="354">
        <v>4.8278999999999996</v>
      </c>
      <c r="V234" s="348">
        <v>4.9284999999999997</v>
      </c>
      <c r="W234" s="348">
        <v>5.5084999999999997</v>
      </c>
      <c r="X234" s="348" t="s">
        <v>430</v>
      </c>
      <c r="Y234" s="375" t="s">
        <v>430</v>
      </c>
      <c r="Z234" s="348" t="s">
        <v>430</v>
      </c>
      <c r="AA234" s="348">
        <v>4.7446999999999999</v>
      </c>
      <c r="AB234" s="348">
        <v>4.7788000000000004</v>
      </c>
      <c r="AC234" s="348">
        <v>4.7508999999999997</v>
      </c>
      <c r="AD234" s="348">
        <v>4.8398000000000003</v>
      </c>
      <c r="AE234" s="348">
        <v>4.7446999999999999</v>
      </c>
      <c r="AF234" s="348">
        <v>5.5171000000000001</v>
      </c>
      <c r="AG234" s="569"/>
      <c r="AH234" s="346">
        <v>141</v>
      </c>
      <c r="AI234" s="346">
        <v>62</v>
      </c>
      <c r="AJ234" s="346">
        <v>83</v>
      </c>
      <c r="AK234" s="346">
        <v>73</v>
      </c>
      <c r="AL234" s="346">
        <v>159</v>
      </c>
      <c r="AM234" s="346">
        <v>157</v>
      </c>
      <c r="AN234" s="346">
        <v>154</v>
      </c>
      <c r="AO234" s="572">
        <v>130</v>
      </c>
      <c r="AP234" s="346">
        <v>108</v>
      </c>
      <c r="AQ234" s="346">
        <v>109</v>
      </c>
      <c r="AR234" s="346" t="s">
        <v>430</v>
      </c>
      <c r="AS234" s="346" t="s">
        <v>430</v>
      </c>
      <c r="AT234" s="346" t="s">
        <v>430</v>
      </c>
      <c r="AU234" s="346">
        <v>84</v>
      </c>
      <c r="AV234" s="346">
        <v>158</v>
      </c>
      <c r="AW234" s="346">
        <v>145</v>
      </c>
      <c r="AX234" s="346">
        <v>145</v>
      </c>
      <c r="AY234" s="346">
        <v>84</v>
      </c>
      <c r="AZ234" s="584"/>
      <c r="BA234" s="467" t="s">
        <v>430</v>
      </c>
      <c r="BB234" s="348">
        <v>3.76</v>
      </c>
      <c r="BC234" s="348" t="s">
        <v>430</v>
      </c>
      <c r="BD234" s="348" t="s">
        <v>430</v>
      </c>
      <c r="BE234" s="375" t="s">
        <v>430</v>
      </c>
      <c r="BF234" s="375">
        <v>96.24</v>
      </c>
      <c r="BG234" s="374"/>
      <c r="BH234" s="594">
        <v>96.24</v>
      </c>
      <c r="BI234" s="348" t="s">
        <v>430</v>
      </c>
      <c r="BJ234" s="348">
        <v>3.76</v>
      </c>
      <c r="BK234" s="348" t="s">
        <v>430</v>
      </c>
      <c r="BL234" s="348" t="s">
        <v>430</v>
      </c>
      <c r="BM234" s="375" t="s">
        <v>430</v>
      </c>
      <c r="BN234" s="375" t="s">
        <v>430</v>
      </c>
      <c r="BO234" s="375" t="s">
        <v>430</v>
      </c>
      <c r="BP234" s="375" t="s">
        <v>430</v>
      </c>
      <c r="BQ234" s="375" t="s">
        <v>430</v>
      </c>
      <c r="BR234" s="374"/>
      <c r="BS234" s="468" t="s">
        <v>430</v>
      </c>
      <c r="BT234" s="348" t="s">
        <v>430</v>
      </c>
      <c r="BU234" s="374"/>
      <c r="BV234" s="430" t="s">
        <v>554</v>
      </c>
    </row>
    <row r="235" spans="1:74" s="428" customFormat="1" x14ac:dyDescent="0.25">
      <c r="A235" s="345" t="s">
        <v>8427</v>
      </c>
      <c r="B235" s="373"/>
      <c r="C235" s="719">
        <v>44650</v>
      </c>
      <c r="D235" s="373"/>
      <c r="E235" s="346">
        <v>644.11</v>
      </c>
      <c r="F235" s="373"/>
      <c r="G235" s="347">
        <v>13.128299999999999</v>
      </c>
      <c r="H235" s="374"/>
      <c r="I235" s="348">
        <v>1.35</v>
      </c>
      <c r="J235" s="348">
        <v>6.73</v>
      </c>
      <c r="K235" s="348">
        <v>1.24</v>
      </c>
      <c r="L235" s="348">
        <v>1.3</v>
      </c>
      <c r="M235" s="362"/>
      <c r="N235" s="350">
        <v>19.1938</v>
      </c>
      <c r="O235" s="348">
        <v>4.1718000000000002</v>
      </c>
      <c r="P235" s="348">
        <v>7.7565</v>
      </c>
      <c r="Q235" s="348">
        <v>6.3503999999999996</v>
      </c>
      <c r="R235" s="348">
        <v>8.4170999999999996</v>
      </c>
      <c r="S235" s="348">
        <v>6.3152999999999997</v>
      </c>
      <c r="T235" s="348">
        <v>5.8091999999999997</v>
      </c>
      <c r="U235" s="354">
        <v>5.3079999999999998</v>
      </c>
      <c r="V235" s="348">
        <v>5.1947000000000001</v>
      </c>
      <c r="W235" s="348">
        <v>7.1700999999999997</v>
      </c>
      <c r="X235" s="348">
        <v>7.1544999999999996</v>
      </c>
      <c r="Y235" s="375" t="s">
        <v>430</v>
      </c>
      <c r="Z235" s="348" t="s">
        <v>430</v>
      </c>
      <c r="AA235" s="348">
        <v>6.6223000000000001</v>
      </c>
      <c r="AB235" s="348">
        <v>6.4951999999999996</v>
      </c>
      <c r="AC235" s="348">
        <v>5.2971000000000004</v>
      </c>
      <c r="AD235" s="348">
        <v>5.5330000000000004</v>
      </c>
      <c r="AE235" s="348">
        <v>6.6223000000000001</v>
      </c>
      <c r="AF235" s="348">
        <v>6.5366999999999997</v>
      </c>
      <c r="AG235" s="569"/>
      <c r="AH235" s="346">
        <v>67</v>
      </c>
      <c r="AI235" s="346">
        <v>67</v>
      </c>
      <c r="AJ235" s="346">
        <v>36</v>
      </c>
      <c r="AK235" s="346">
        <v>28</v>
      </c>
      <c r="AL235" s="346">
        <v>59</v>
      </c>
      <c r="AM235" s="346">
        <v>91</v>
      </c>
      <c r="AN235" s="346">
        <v>93</v>
      </c>
      <c r="AO235" s="572">
        <v>81</v>
      </c>
      <c r="AP235" s="346">
        <v>77</v>
      </c>
      <c r="AQ235" s="346">
        <v>67</v>
      </c>
      <c r="AR235" s="346">
        <v>69</v>
      </c>
      <c r="AS235" s="346" t="s">
        <v>430</v>
      </c>
      <c r="AT235" s="346" t="s">
        <v>430</v>
      </c>
      <c r="AU235" s="346">
        <v>33</v>
      </c>
      <c r="AV235" s="346">
        <v>117</v>
      </c>
      <c r="AW235" s="346">
        <v>93</v>
      </c>
      <c r="AX235" s="346">
        <v>100</v>
      </c>
      <c r="AY235" s="346">
        <v>33</v>
      </c>
      <c r="AZ235" s="584"/>
      <c r="BA235" s="467">
        <v>59.32</v>
      </c>
      <c r="BB235" s="348">
        <v>37.29</v>
      </c>
      <c r="BC235" s="348" t="s">
        <v>430</v>
      </c>
      <c r="BD235" s="348" t="s">
        <v>430</v>
      </c>
      <c r="BE235" s="375" t="s">
        <v>430</v>
      </c>
      <c r="BF235" s="375">
        <v>3.38</v>
      </c>
      <c r="BG235" s="374"/>
      <c r="BH235" s="594">
        <v>3.38</v>
      </c>
      <c r="BI235" s="348" t="s">
        <v>430</v>
      </c>
      <c r="BJ235" s="348" t="s">
        <v>430</v>
      </c>
      <c r="BK235" s="348">
        <v>37.29</v>
      </c>
      <c r="BL235" s="348" t="s">
        <v>430</v>
      </c>
      <c r="BM235" s="375">
        <v>59.32</v>
      </c>
      <c r="BN235" s="375" t="s">
        <v>430</v>
      </c>
      <c r="BO235" s="375" t="s">
        <v>430</v>
      </c>
      <c r="BP235" s="375" t="s">
        <v>430</v>
      </c>
      <c r="BQ235" s="375" t="s">
        <v>430</v>
      </c>
      <c r="BR235" s="374"/>
      <c r="BS235" s="468" t="s">
        <v>430</v>
      </c>
      <c r="BT235" s="348" t="s">
        <v>430</v>
      </c>
      <c r="BU235" s="374"/>
      <c r="BV235" s="430" t="s">
        <v>554</v>
      </c>
    </row>
    <row r="236" spans="1:74" s="428" customFormat="1" x14ac:dyDescent="0.25">
      <c r="A236" s="345" t="s">
        <v>8428</v>
      </c>
      <c r="B236" s="373"/>
      <c r="C236" s="719">
        <v>44875</v>
      </c>
      <c r="D236" s="373"/>
      <c r="E236" s="346">
        <v>635.19899999999996</v>
      </c>
      <c r="F236" s="373"/>
      <c r="G236" s="347">
        <v>13.2887</v>
      </c>
      <c r="H236" s="374"/>
      <c r="I236" s="348">
        <v>4.9400000000000004</v>
      </c>
      <c r="J236" s="348">
        <v>6.47</v>
      </c>
      <c r="K236" s="348">
        <v>4.07</v>
      </c>
      <c r="L236" s="348">
        <v>4.21</v>
      </c>
      <c r="M236" s="362"/>
      <c r="N236" s="350">
        <v>58.323</v>
      </c>
      <c r="O236" s="348">
        <v>7.6039000000000003</v>
      </c>
      <c r="P236" s="348">
        <v>11.5617</v>
      </c>
      <c r="Q236" s="348">
        <v>7.7923999999999998</v>
      </c>
      <c r="R236" s="348">
        <v>11.0776</v>
      </c>
      <c r="S236" s="348">
        <v>9.7829999999999995</v>
      </c>
      <c r="T236" s="348">
        <v>7.4378000000000002</v>
      </c>
      <c r="U236" s="354">
        <v>5.2838000000000003</v>
      </c>
      <c r="V236" s="348">
        <v>4.9634999999999998</v>
      </c>
      <c r="W236" s="348">
        <v>7.7935999999999996</v>
      </c>
      <c r="X236" s="348">
        <v>7.7289000000000003</v>
      </c>
      <c r="Y236" s="375" t="s">
        <v>430</v>
      </c>
      <c r="Z236" s="348" t="s">
        <v>430</v>
      </c>
      <c r="AA236" s="348">
        <v>10.520099999999999</v>
      </c>
      <c r="AB236" s="348">
        <v>13.9643</v>
      </c>
      <c r="AC236" s="348">
        <v>6.2584</v>
      </c>
      <c r="AD236" s="348">
        <v>5.9772999999999996</v>
      </c>
      <c r="AE236" s="348">
        <v>10.520099999999999</v>
      </c>
      <c r="AF236" s="348">
        <v>8.0276999999999994</v>
      </c>
      <c r="AG236" s="569"/>
      <c r="AH236" s="346">
        <v>19</v>
      </c>
      <c r="AI236" s="346">
        <v>23</v>
      </c>
      <c r="AJ236" s="346">
        <v>9</v>
      </c>
      <c r="AK236" s="346">
        <v>16</v>
      </c>
      <c r="AL236" s="346">
        <v>35</v>
      </c>
      <c r="AM236" s="346">
        <v>25</v>
      </c>
      <c r="AN236" s="346">
        <v>20</v>
      </c>
      <c r="AO236" s="572">
        <v>86</v>
      </c>
      <c r="AP236" s="346">
        <v>107</v>
      </c>
      <c r="AQ236" s="346">
        <v>8</v>
      </c>
      <c r="AR236" s="346">
        <v>10</v>
      </c>
      <c r="AS236" s="346" t="s">
        <v>430</v>
      </c>
      <c r="AT236" s="346" t="s">
        <v>430</v>
      </c>
      <c r="AU236" s="346">
        <v>6</v>
      </c>
      <c r="AV236" s="346">
        <v>7</v>
      </c>
      <c r="AW236" s="346">
        <v>33</v>
      </c>
      <c r="AX236" s="346">
        <v>41</v>
      </c>
      <c r="AY236" s="346">
        <v>6</v>
      </c>
      <c r="AZ236" s="584"/>
      <c r="BA236" s="467">
        <v>96.87</v>
      </c>
      <c r="BB236" s="348" t="s">
        <v>430</v>
      </c>
      <c r="BC236" s="348" t="s">
        <v>430</v>
      </c>
      <c r="BD236" s="348" t="s">
        <v>430</v>
      </c>
      <c r="BE236" s="375" t="s">
        <v>430</v>
      </c>
      <c r="BF236" s="375">
        <v>3.13</v>
      </c>
      <c r="BG236" s="374"/>
      <c r="BH236" s="594">
        <v>3.13</v>
      </c>
      <c r="BI236" s="348" t="s">
        <v>430</v>
      </c>
      <c r="BJ236" s="348" t="s">
        <v>430</v>
      </c>
      <c r="BK236" s="348" t="s">
        <v>430</v>
      </c>
      <c r="BL236" s="348" t="s">
        <v>430</v>
      </c>
      <c r="BM236" s="375">
        <v>96.87</v>
      </c>
      <c r="BN236" s="375" t="s">
        <v>430</v>
      </c>
      <c r="BO236" s="375" t="s">
        <v>430</v>
      </c>
      <c r="BP236" s="375" t="s">
        <v>430</v>
      </c>
      <c r="BQ236" s="375" t="s">
        <v>430</v>
      </c>
      <c r="BR236" s="374"/>
      <c r="BS236" s="468" t="s">
        <v>430</v>
      </c>
      <c r="BT236" s="348" t="s">
        <v>430</v>
      </c>
      <c r="BU236" s="374"/>
      <c r="BV236" s="430" t="s">
        <v>554</v>
      </c>
    </row>
    <row r="237" spans="1:74" s="428" customFormat="1" x14ac:dyDescent="0.25">
      <c r="A237" s="345" t="s">
        <v>8429</v>
      </c>
      <c r="B237" s="373"/>
      <c r="C237" s="719">
        <v>45825</v>
      </c>
      <c r="D237" s="373"/>
      <c r="E237" s="346">
        <v>640.43899999999996</v>
      </c>
      <c r="F237" s="373"/>
      <c r="G237" s="347">
        <v>10.613300000000001</v>
      </c>
      <c r="H237" s="374"/>
      <c r="I237" s="348">
        <v>2.3688699999999998</v>
      </c>
      <c r="J237" s="348">
        <v>7.1158299999999999</v>
      </c>
      <c r="K237" s="348">
        <v>1.8568499999999999</v>
      </c>
      <c r="L237" s="348">
        <v>1.9918199999999999</v>
      </c>
      <c r="M237" s="362"/>
      <c r="N237" s="350">
        <v>15.4824</v>
      </c>
      <c r="O237" s="348">
        <v>-2.9798</v>
      </c>
      <c r="P237" s="348">
        <v>2.4575999999999998</v>
      </c>
      <c r="Q237" s="348">
        <v>0.5897</v>
      </c>
      <c r="R237" s="348">
        <v>7.7526000000000002</v>
      </c>
      <c r="S237" s="348">
        <v>6.7323000000000004</v>
      </c>
      <c r="T237" s="348">
        <v>6.3297999999999996</v>
      </c>
      <c r="U237" s="354">
        <v>5.4638</v>
      </c>
      <c r="V237" s="348">
        <v>5.5105000000000004</v>
      </c>
      <c r="W237" s="348" t="s">
        <v>430</v>
      </c>
      <c r="X237" s="348" t="s">
        <v>430</v>
      </c>
      <c r="Y237" s="375" t="s">
        <v>430</v>
      </c>
      <c r="Z237" s="348" t="s">
        <v>430</v>
      </c>
      <c r="AA237" s="348">
        <v>3.3365</v>
      </c>
      <c r="AB237" s="348">
        <v>7.6093000000000002</v>
      </c>
      <c r="AC237" s="348">
        <v>5.8101000000000003</v>
      </c>
      <c r="AD237" s="348">
        <v>5.8872999999999998</v>
      </c>
      <c r="AE237" s="348">
        <v>3.3365</v>
      </c>
      <c r="AF237" s="348">
        <v>5.6689999999999996</v>
      </c>
      <c r="AG237" s="569"/>
      <c r="AH237" s="346">
        <v>88</v>
      </c>
      <c r="AI237" s="346">
        <v>124</v>
      </c>
      <c r="AJ237" s="346">
        <v>138</v>
      </c>
      <c r="AK237" s="346">
        <v>138</v>
      </c>
      <c r="AL237" s="346">
        <v>87</v>
      </c>
      <c r="AM237" s="346">
        <v>63</v>
      </c>
      <c r="AN237" s="346">
        <v>51</v>
      </c>
      <c r="AO237" s="572">
        <v>57</v>
      </c>
      <c r="AP237" s="346">
        <v>47</v>
      </c>
      <c r="AQ237" s="346" t="s">
        <v>430</v>
      </c>
      <c r="AR237" s="346" t="s">
        <v>430</v>
      </c>
      <c r="AS237" s="346" t="s">
        <v>430</v>
      </c>
      <c r="AT237" s="346" t="s">
        <v>430</v>
      </c>
      <c r="AU237" s="346">
        <v>139</v>
      </c>
      <c r="AV237" s="346">
        <v>68</v>
      </c>
      <c r="AW237" s="346">
        <v>55</v>
      </c>
      <c r="AX237" s="346">
        <v>50</v>
      </c>
      <c r="AY237" s="346">
        <v>139</v>
      </c>
      <c r="AZ237" s="584"/>
      <c r="BA237" s="467" t="s">
        <v>430</v>
      </c>
      <c r="BB237" s="348">
        <v>98.88</v>
      </c>
      <c r="BC237" s="348" t="s">
        <v>430</v>
      </c>
      <c r="BD237" s="348" t="s">
        <v>430</v>
      </c>
      <c r="BE237" s="375" t="s">
        <v>430</v>
      </c>
      <c r="BF237" s="375">
        <v>1.1200000000000001</v>
      </c>
      <c r="BG237" s="374"/>
      <c r="BH237" s="594">
        <v>1.0900000000000001</v>
      </c>
      <c r="BI237" s="348" t="s">
        <v>430</v>
      </c>
      <c r="BJ237" s="348" t="s">
        <v>430</v>
      </c>
      <c r="BK237" s="348" t="s">
        <v>430</v>
      </c>
      <c r="BL237" s="348" t="s">
        <v>430</v>
      </c>
      <c r="BM237" s="375" t="s">
        <v>430</v>
      </c>
      <c r="BN237" s="375" t="s">
        <v>430</v>
      </c>
      <c r="BO237" s="375" t="s">
        <v>430</v>
      </c>
      <c r="BP237" s="375">
        <v>98.88</v>
      </c>
      <c r="BQ237" s="375" t="s">
        <v>430</v>
      </c>
      <c r="BR237" s="374"/>
      <c r="BS237" s="468" t="s">
        <v>430</v>
      </c>
      <c r="BT237" s="348" t="s">
        <v>430</v>
      </c>
      <c r="BU237" s="374"/>
      <c r="BV237" s="430" t="s">
        <v>554</v>
      </c>
    </row>
    <row r="238" spans="1:74" s="428" customFormat="1" x14ac:dyDescent="0.25">
      <c r="A238" s="345" t="s">
        <v>8430</v>
      </c>
      <c r="B238" s="373"/>
      <c r="C238" s="719">
        <v>44904</v>
      </c>
      <c r="D238" s="373"/>
      <c r="E238" s="346">
        <v>628.28499999999997</v>
      </c>
      <c r="F238" s="373"/>
      <c r="G238" s="347">
        <v>13.176299999999999</v>
      </c>
      <c r="H238" s="374"/>
      <c r="I238" s="348">
        <v>6.12</v>
      </c>
      <c r="J238" s="348">
        <v>6.6</v>
      </c>
      <c r="K238" s="348">
        <v>4.78</v>
      </c>
      <c r="L238" s="348">
        <v>4.9400000000000004</v>
      </c>
      <c r="M238" s="362"/>
      <c r="N238" s="350">
        <v>39.3782</v>
      </c>
      <c r="O238" s="348">
        <v>2.8631000000000002</v>
      </c>
      <c r="P238" s="348">
        <v>4.5548999999999999</v>
      </c>
      <c r="Q238" s="348">
        <v>8.1378000000000004</v>
      </c>
      <c r="R238" s="348">
        <v>13.405799999999999</v>
      </c>
      <c r="S238" s="348">
        <v>10.906499999999999</v>
      </c>
      <c r="T238" s="348">
        <v>7.6238999999999999</v>
      </c>
      <c r="U238" s="354">
        <v>5.2199</v>
      </c>
      <c r="V238" s="348">
        <v>4.7725</v>
      </c>
      <c r="W238" s="348">
        <v>7.7211999999999996</v>
      </c>
      <c r="X238" s="348">
        <v>7.6841999999999997</v>
      </c>
      <c r="Y238" s="375" t="s">
        <v>430</v>
      </c>
      <c r="Z238" s="348" t="s">
        <v>430</v>
      </c>
      <c r="AA238" s="348">
        <v>8.8641000000000005</v>
      </c>
      <c r="AB238" s="348">
        <v>14.7746</v>
      </c>
      <c r="AC238" s="348">
        <v>6.6631</v>
      </c>
      <c r="AD238" s="348">
        <v>5.9371999999999998</v>
      </c>
      <c r="AE238" s="348">
        <v>8.8641000000000005</v>
      </c>
      <c r="AF238" s="348">
        <v>7.9569999999999999</v>
      </c>
      <c r="AG238" s="569"/>
      <c r="AH238" s="346">
        <v>33</v>
      </c>
      <c r="AI238" s="346">
        <v>78</v>
      </c>
      <c r="AJ238" s="346">
        <v>92</v>
      </c>
      <c r="AK238" s="346">
        <v>13</v>
      </c>
      <c r="AL238" s="346">
        <v>23</v>
      </c>
      <c r="AM238" s="346">
        <v>9</v>
      </c>
      <c r="AN238" s="346">
        <v>15</v>
      </c>
      <c r="AO238" s="572">
        <v>93</v>
      </c>
      <c r="AP238" s="346">
        <v>123</v>
      </c>
      <c r="AQ238" s="346">
        <v>14</v>
      </c>
      <c r="AR238" s="346">
        <v>14</v>
      </c>
      <c r="AS238" s="346" t="s">
        <v>430</v>
      </c>
      <c r="AT238" s="346" t="s">
        <v>430</v>
      </c>
      <c r="AU238" s="346">
        <v>14</v>
      </c>
      <c r="AV238" s="346">
        <v>3</v>
      </c>
      <c r="AW238" s="346">
        <v>17</v>
      </c>
      <c r="AX238" s="346">
        <v>44</v>
      </c>
      <c r="AY238" s="346">
        <v>14</v>
      </c>
      <c r="AZ238" s="584"/>
      <c r="BA238" s="467">
        <v>97.38</v>
      </c>
      <c r="BB238" s="348" t="s">
        <v>430</v>
      </c>
      <c r="BC238" s="348" t="s">
        <v>430</v>
      </c>
      <c r="BD238" s="348" t="s">
        <v>430</v>
      </c>
      <c r="BE238" s="375" t="s">
        <v>430</v>
      </c>
      <c r="BF238" s="375">
        <v>2.62</v>
      </c>
      <c r="BG238" s="374"/>
      <c r="BH238" s="594">
        <v>2.62</v>
      </c>
      <c r="BI238" s="348" t="s">
        <v>430</v>
      </c>
      <c r="BJ238" s="348" t="s">
        <v>430</v>
      </c>
      <c r="BK238" s="348" t="s">
        <v>430</v>
      </c>
      <c r="BL238" s="348" t="s">
        <v>430</v>
      </c>
      <c r="BM238" s="375">
        <v>97.38</v>
      </c>
      <c r="BN238" s="375" t="s">
        <v>430</v>
      </c>
      <c r="BO238" s="375" t="s">
        <v>430</v>
      </c>
      <c r="BP238" s="375" t="s">
        <v>430</v>
      </c>
      <c r="BQ238" s="375" t="s">
        <v>430</v>
      </c>
      <c r="BR238" s="374"/>
      <c r="BS238" s="468" t="s">
        <v>430</v>
      </c>
      <c r="BT238" s="348" t="s">
        <v>430</v>
      </c>
      <c r="BU238" s="374"/>
      <c r="BV238" s="430" t="s">
        <v>554</v>
      </c>
    </row>
    <row r="239" spans="1:74" s="428" customFormat="1" x14ac:dyDescent="0.25">
      <c r="A239" s="345" t="s">
        <v>8431</v>
      </c>
      <c r="B239" s="373"/>
      <c r="C239" s="719">
        <v>44853</v>
      </c>
      <c r="D239" s="373"/>
      <c r="E239" s="346">
        <v>622.077</v>
      </c>
      <c r="F239" s="373"/>
      <c r="G239" s="347">
        <v>13.324</v>
      </c>
      <c r="H239" s="374"/>
      <c r="I239" s="904">
        <v>2.8</v>
      </c>
      <c r="J239" s="904">
        <v>6.61</v>
      </c>
      <c r="K239" s="904">
        <v>2.4900000000000002</v>
      </c>
      <c r="L239" s="904">
        <v>2.58</v>
      </c>
      <c r="M239" s="362"/>
      <c r="N239" s="350">
        <v>28.7866</v>
      </c>
      <c r="O239" s="348">
        <v>7.5838000000000001</v>
      </c>
      <c r="P239" s="348">
        <v>8.7024000000000008</v>
      </c>
      <c r="Q239" s="348">
        <v>6.9256000000000002</v>
      </c>
      <c r="R239" s="348">
        <v>7.4047000000000001</v>
      </c>
      <c r="S239" s="348">
        <v>6.9831000000000003</v>
      </c>
      <c r="T239" s="348">
        <v>5.0068000000000001</v>
      </c>
      <c r="U239" s="354">
        <v>5.1402999999999999</v>
      </c>
      <c r="V239" s="348">
        <v>5.1062000000000003</v>
      </c>
      <c r="W239" s="348">
        <v>7.5050999999999997</v>
      </c>
      <c r="X239" s="348">
        <v>7.5308999999999999</v>
      </c>
      <c r="Y239" s="375" t="s">
        <v>430</v>
      </c>
      <c r="Z239" s="348" t="s">
        <v>430</v>
      </c>
      <c r="AA239" s="348">
        <v>3.1890000000000001</v>
      </c>
      <c r="AB239" s="348">
        <v>8.7009000000000007</v>
      </c>
      <c r="AC239" s="348">
        <v>5.1318000000000001</v>
      </c>
      <c r="AD239" s="348">
        <v>5.3708999999999998</v>
      </c>
      <c r="AE239" s="348">
        <v>3.1890000000000001</v>
      </c>
      <c r="AF239" s="348">
        <v>7.9699</v>
      </c>
      <c r="AG239" s="569"/>
      <c r="AH239" s="346">
        <v>49</v>
      </c>
      <c r="AI239" s="346">
        <v>24</v>
      </c>
      <c r="AJ239" s="346">
        <v>28</v>
      </c>
      <c r="AK239" s="346">
        <v>23</v>
      </c>
      <c r="AL239" s="346">
        <v>107</v>
      </c>
      <c r="AM239" s="346">
        <v>55</v>
      </c>
      <c r="AN239" s="346">
        <v>136</v>
      </c>
      <c r="AO239" s="572">
        <v>104</v>
      </c>
      <c r="AP239" s="346">
        <v>88</v>
      </c>
      <c r="AQ239" s="346">
        <v>26</v>
      </c>
      <c r="AR239" s="346">
        <v>23</v>
      </c>
      <c r="AS239" s="346" t="s">
        <v>430</v>
      </c>
      <c r="AT239" s="346" t="s">
        <v>430</v>
      </c>
      <c r="AU239" s="346">
        <v>145</v>
      </c>
      <c r="AV239" s="346">
        <v>45</v>
      </c>
      <c r="AW239" s="346">
        <v>111</v>
      </c>
      <c r="AX239" s="346">
        <v>117</v>
      </c>
      <c r="AY239" s="346">
        <v>145</v>
      </c>
      <c r="AZ239" s="584"/>
      <c r="BA239" s="467">
        <v>96.73</v>
      </c>
      <c r="BB239" s="348" t="s">
        <v>430</v>
      </c>
      <c r="BC239" s="348" t="s">
        <v>430</v>
      </c>
      <c r="BD239" s="348" t="s">
        <v>430</v>
      </c>
      <c r="BE239" s="375" t="s">
        <v>430</v>
      </c>
      <c r="BF239" s="375">
        <v>3.27</v>
      </c>
      <c r="BG239" s="374"/>
      <c r="BH239" s="594">
        <v>3.27</v>
      </c>
      <c r="BI239" s="348" t="s">
        <v>430</v>
      </c>
      <c r="BJ239" s="348" t="s">
        <v>430</v>
      </c>
      <c r="BK239" s="348" t="s">
        <v>430</v>
      </c>
      <c r="BL239" s="348" t="s">
        <v>430</v>
      </c>
      <c r="BM239" s="375">
        <v>96.73</v>
      </c>
      <c r="BN239" s="375" t="s">
        <v>430</v>
      </c>
      <c r="BO239" s="375" t="s">
        <v>430</v>
      </c>
      <c r="BP239" s="375" t="s">
        <v>430</v>
      </c>
      <c r="BQ239" s="375" t="s">
        <v>430</v>
      </c>
      <c r="BR239" s="374"/>
      <c r="BS239" s="468" t="s">
        <v>430</v>
      </c>
      <c r="BT239" s="348" t="s">
        <v>430</v>
      </c>
      <c r="BU239" s="374"/>
      <c r="BV239" s="430" t="s">
        <v>554</v>
      </c>
    </row>
    <row r="240" spans="1:74" s="428" customFormat="1" x14ac:dyDescent="0.25">
      <c r="A240" s="345" t="s">
        <v>8432</v>
      </c>
      <c r="B240" s="373"/>
      <c r="C240" s="719">
        <v>45134</v>
      </c>
      <c r="D240" s="373"/>
      <c r="E240" s="346">
        <v>1013.02</v>
      </c>
      <c r="F240" s="373"/>
      <c r="G240" s="347">
        <v>1000</v>
      </c>
      <c r="H240" s="374"/>
      <c r="I240" s="348">
        <v>2.7399999999999998E-3</v>
      </c>
      <c r="J240" s="348">
        <v>5.4</v>
      </c>
      <c r="K240" s="348">
        <v>0</v>
      </c>
      <c r="L240" s="348">
        <v>0</v>
      </c>
      <c r="M240" s="362"/>
      <c r="N240" s="350">
        <v>0</v>
      </c>
      <c r="O240" s="348">
        <v>3.1373000000000002</v>
      </c>
      <c r="P240" s="348">
        <v>4.0918999999999999</v>
      </c>
      <c r="Q240" s="348">
        <v>4.3997999999999999</v>
      </c>
      <c r="R240" s="348">
        <v>4.7168999999999999</v>
      </c>
      <c r="S240" s="348">
        <v>4.7172000000000001</v>
      </c>
      <c r="T240" s="348">
        <v>4.6554000000000002</v>
      </c>
      <c r="U240" s="354">
        <v>4.7930000000000001</v>
      </c>
      <c r="V240" s="348">
        <v>4.9221000000000004</v>
      </c>
      <c r="W240" s="348">
        <v>5.4264999999999999</v>
      </c>
      <c r="X240" s="348" t="s">
        <v>430</v>
      </c>
      <c r="Y240" s="375" t="s">
        <v>430</v>
      </c>
      <c r="Z240" s="348" t="s">
        <v>430</v>
      </c>
      <c r="AA240" s="348">
        <v>4.5618999999999996</v>
      </c>
      <c r="AB240" s="348">
        <v>4.7130999999999998</v>
      </c>
      <c r="AC240" s="348">
        <v>4.6923000000000004</v>
      </c>
      <c r="AD240" s="348">
        <v>4.82</v>
      </c>
      <c r="AE240" s="348">
        <v>4.5618999999999996</v>
      </c>
      <c r="AF240" s="348">
        <v>5.8078000000000003</v>
      </c>
      <c r="AG240" s="569"/>
      <c r="AH240" s="346">
        <v>149</v>
      </c>
      <c r="AI240" s="346">
        <v>75</v>
      </c>
      <c r="AJ240" s="346">
        <v>102</v>
      </c>
      <c r="AK240" s="346">
        <v>81</v>
      </c>
      <c r="AL240" s="346">
        <v>164</v>
      </c>
      <c r="AM240" s="346">
        <v>159</v>
      </c>
      <c r="AN240" s="346">
        <v>156</v>
      </c>
      <c r="AO240" s="572">
        <v>132</v>
      </c>
      <c r="AP240" s="346">
        <v>111</v>
      </c>
      <c r="AQ240" s="346">
        <v>112</v>
      </c>
      <c r="AR240" s="346" t="s">
        <v>430</v>
      </c>
      <c r="AS240" s="346" t="s">
        <v>430</v>
      </c>
      <c r="AT240" s="346" t="s">
        <v>430</v>
      </c>
      <c r="AU240" s="346">
        <v>97</v>
      </c>
      <c r="AV240" s="346">
        <v>160</v>
      </c>
      <c r="AW240" s="346">
        <v>148</v>
      </c>
      <c r="AX240" s="346">
        <v>146</v>
      </c>
      <c r="AY240" s="346">
        <v>97</v>
      </c>
      <c r="AZ240" s="584"/>
      <c r="BA240" s="467" t="s">
        <v>430</v>
      </c>
      <c r="BB240" s="348" t="s">
        <v>430</v>
      </c>
      <c r="BC240" s="348" t="s">
        <v>430</v>
      </c>
      <c r="BD240" s="348" t="s">
        <v>430</v>
      </c>
      <c r="BE240" s="375" t="s">
        <v>430</v>
      </c>
      <c r="BF240" s="375">
        <v>100</v>
      </c>
      <c r="BG240" s="374"/>
      <c r="BH240" s="594">
        <v>100</v>
      </c>
      <c r="BI240" s="348" t="s">
        <v>430</v>
      </c>
      <c r="BJ240" s="348" t="s">
        <v>430</v>
      </c>
      <c r="BK240" s="348" t="s">
        <v>430</v>
      </c>
      <c r="BL240" s="348" t="s">
        <v>430</v>
      </c>
      <c r="BM240" s="375" t="s">
        <v>430</v>
      </c>
      <c r="BN240" s="375" t="s">
        <v>430</v>
      </c>
      <c r="BO240" s="375" t="s">
        <v>430</v>
      </c>
      <c r="BP240" s="375" t="s">
        <v>430</v>
      </c>
      <c r="BQ240" s="375" t="s">
        <v>430</v>
      </c>
      <c r="BR240" s="374"/>
      <c r="BS240" s="468" t="s">
        <v>430</v>
      </c>
      <c r="BT240" s="348" t="s">
        <v>430</v>
      </c>
      <c r="BU240" s="374"/>
      <c r="BV240" s="430" t="s">
        <v>554</v>
      </c>
    </row>
    <row r="241" spans="1:74" s="428" customFormat="1" x14ac:dyDescent="0.25">
      <c r="A241" s="345" t="s">
        <v>8433</v>
      </c>
      <c r="B241" s="373"/>
      <c r="C241" s="719">
        <v>44908</v>
      </c>
      <c r="D241" s="373"/>
      <c r="E241" s="346">
        <v>605.30899999999997</v>
      </c>
      <c r="F241" s="373"/>
      <c r="G241" s="347">
        <v>264.81150000000002</v>
      </c>
      <c r="H241" s="374"/>
      <c r="I241" s="348">
        <v>9.81</v>
      </c>
      <c r="J241" s="348">
        <v>6.84</v>
      </c>
      <c r="K241" s="348">
        <v>6.97</v>
      </c>
      <c r="L241" s="348">
        <v>7.21</v>
      </c>
      <c r="M241" s="362"/>
      <c r="N241" s="350">
        <v>68.701400000000007</v>
      </c>
      <c r="O241" s="348">
        <v>-8.4111999999999991</v>
      </c>
      <c r="P241" s="348">
        <v>7.0311000000000003</v>
      </c>
      <c r="Q241" s="348">
        <v>1.2293000000000001</v>
      </c>
      <c r="R241" s="348">
        <v>16.377600000000001</v>
      </c>
      <c r="S241" s="348">
        <v>9.4579000000000004</v>
      </c>
      <c r="T241" s="348">
        <v>5.2782999999999998</v>
      </c>
      <c r="U241" s="354">
        <v>3.3168000000000002</v>
      </c>
      <c r="V241" s="348">
        <v>2.6204999999999998</v>
      </c>
      <c r="W241" s="348">
        <v>6.5904999999999996</v>
      </c>
      <c r="X241" s="348">
        <v>6.8628999999999998</v>
      </c>
      <c r="Y241" s="375" t="s">
        <v>430</v>
      </c>
      <c r="Z241" s="348" t="s">
        <v>430</v>
      </c>
      <c r="AA241" s="348">
        <v>4.1131000000000002</v>
      </c>
      <c r="AB241" s="348">
        <v>12.305899999999999</v>
      </c>
      <c r="AC241" s="348">
        <v>4.3262999999999998</v>
      </c>
      <c r="AD241" s="348">
        <v>4.0339999999999998</v>
      </c>
      <c r="AE241" s="348">
        <v>4.1131000000000002</v>
      </c>
      <c r="AF241" s="348">
        <v>7.1321000000000003</v>
      </c>
      <c r="AG241" s="569"/>
      <c r="AH241" s="346">
        <v>8</v>
      </c>
      <c r="AI241" s="346">
        <v>144</v>
      </c>
      <c r="AJ241" s="346">
        <v>45</v>
      </c>
      <c r="AK241" s="346">
        <v>131</v>
      </c>
      <c r="AL241" s="346">
        <v>7</v>
      </c>
      <c r="AM241" s="346">
        <v>33</v>
      </c>
      <c r="AN241" s="346">
        <v>129</v>
      </c>
      <c r="AO241" s="572">
        <v>157</v>
      </c>
      <c r="AP241" s="346">
        <v>150</v>
      </c>
      <c r="AQ241" s="346">
        <v>102</v>
      </c>
      <c r="AR241" s="346">
        <v>92</v>
      </c>
      <c r="AS241" s="346" t="s">
        <v>430</v>
      </c>
      <c r="AT241" s="346" t="s">
        <v>430</v>
      </c>
      <c r="AU241" s="346">
        <v>112</v>
      </c>
      <c r="AV241" s="346">
        <v>26</v>
      </c>
      <c r="AW241" s="346">
        <v>159</v>
      </c>
      <c r="AX241" s="346">
        <v>156</v>
      </c>
      <c r="AY241" s="346">
        <v>112</v>
      </c>
      <c r="AZ241" s="584"/>
      <c r="BA241" s="467">
        <v>98.42</v>
      </c>
      <c r="BB241" s="348" t="s">
        <v>430</v>
      </c>
      <c r="BC241" s="348" t="s">
        <v>430</v>
      </c>
      <c r="BD241" s="348" t="s">
        <v>430</v>
      </c>
      <c r="BE241" s="375" t="s">
        <v>430</v>
      </c>
      <c r="BF241" s="375">
        <v>1.58</v>
      </c>
      <c r="BG241" s="374"/>
      <c r="BH241" s="594">
        <v>1.58</v>
      </c>
      <c r="BI241" s="348" t="s">
        <v>430</v>
      </c>
      <c r="BJ241" s="348" t="s">
        <v>430</v>
      </c>
      <c r="BK241" s="348" t="s">
        <v>430</v>
      </c>
      <c r="BL241" s="348" t="s">
        <v>430</v>
      </c>
      <c r="BM241" s="375">
        <v>98.42</v>
      </c>
      <c r="BN241" s="375" t="s">
        <v>430</v>
      </c>
      <c r="BO241" s="375" t="s">
        <v>430</v>
      </c>
      <c r="BP241" s="375" t="s">
        <v>430</v>
      </c>
      <c r="BQ241" s="375" t="s">
        <v>430</v>
      </c>
      <c r="BR241" s="374"/>
      <c r="BS241" s="468" t="s">
        <v>430</v>
      </c>
      <c r="BT241" s="348" t="s">
        <v>430</v>
      </c>
      <c r="BU241" s="374"/>
      <c r="BV241" s="430" t="s">
        <v>554</v>
      </c>
    </row>
    <row r="242" spans="1:74" s="428" customFormat="1" x14ac:dyDescent="0.25">
      <c r="A242" s="345" t="s">
        <v>8434</v>
      </c>
      <c r="B242" s="373"/>
      <c r="C242" s="719">
        <v>44904</v>
      </c>
      <c r="D242" s="373"/>
      <c r="E242" s="346">
        <v>582.27800000000002</v>
      </c>
      <c r="F242" s="373"/>
      <c r="G242" s="347">
        <v>12.858700000000001</v>
      </c>
      <c r="H242" s="374"/>
      <c r="I242" s="348">
        <v>0.95342000000000005</v>
      </c>
      <c r="J242" s="348">
        <v>5.67</v>
      </c>
      <c r="K242" s="348">
        <v>0.90685000000000004</v>
      </c>
      <c r="L242" s="348">
        <v>0.93425000000000002</v>
      </c>
      <c r="M242" s="362"/>
      <c r="N242" s="350">
        <v>17.607500000000002</v>
      </c>
      <c r="O242" s="348">
        <v>4.1646000000000001</v>
      </c>
      <c r="P242" s="348">
        <v>4.4238</v>
      </c>
      <c r="Q242" s="348">
        <v>5.3230000000000004</v>
      </c>
      <c r="R242" s="348">
        <v>6.6882000000000001</v>
      </c>
      <c r="S242" s="348">
        <v>5.7843</v>
      </c>
      <c r="T242" s="348">
        <v>5.3611000000000004</v>
      </c>
      <c r="U242" s="354">
        <v>5.2506000000000004</v>
      </c>
      <c r="V242" s="348">
        <v>5.3845000000000001</v>
      </c>
      <c r="W242" s="348">
        <v>7.0891000000000002</v>
      </c>
      <c r="X242" s="348">
        <v>7.1367000000000003</v>
      </c>
      <c r="Y242" s="375" t="s">
        <v>430</v>
      </c>
      <c r="Z242" s="348" t="s">
        <v>430</v>
      </c>
      <c r="AA242" s="348">
        <v>3.7673000000000001</v>
      </c>
      <c r="AB242" s="348">
        <v>5.7183000000000002</v>
      </c>
      <c r="AC242" s="348">
        <v>5.2725999999999997</v>
      </c>
      <c r="AD242" s="348">
        <v>5.4337</v>
      </c>
      <c r="AE242" s="348">
        <v>3.7673000000000001</v>
      </c>
      <c r="AF242" s="348">
        <v>7.2282999999999999</v>
      </c>
      <c r="AG242" s="569"/>
      <c r="AH242" s="346">
        <v>74</v>
      </c>
      <c r="AI242" s="346">
        <v>68</v>
      </c>
      <c r="AJ242" s="346">
        <v>96</v>
      </c>
      <c r="AK242" s="346">
        <v>45</v>
      </c>
      <c r="AL242" s="346">
        <v>127</v>
      </c>
      <c r="AM242" s="346">
        <v>114</v>
      </c>
      <c r="AN242" s="346">
        <v>122</v>
      </c>
      <c r="AO242" s="572">
        <v>88</v>
      </c>
      <c r="AP242" s="346">
        <v>61</v>
      </c>
      <c r="AQ242" s="346">
        <v>73</v>
      </c>
      <c r="AR242" s="346">
        <v>71</v>
      </c>
      <c r="AS242" s="346" t="s">
        <v>430</v>
      </c>
      <c r="AT242" s="346" t="s">
        <v>430</v>
      </c>
      <c r="AU242" s="346">
        <v>130</v>
      </c>
      <c r="AV242" s="346">
        <v>135</v>
      </c>
      <c r="AW242" s="346">
        <v>99</v>
      </c>
      <c r="AX242" s="346">
        <v>112</v>
      </c>
      <c r="AY242" s="346">
        <v>130</v>
      </c>
      <c r="AZ242" s="584"/>
      <c r="BA242" s="467">
        <v>99.48</v>
      </c>
      <c r="BB242" s="348" t="s">
        <v>430</v>
      </c>
      <c r="BC242" s="348" t="s">
        <v>430</v>
      </c>
      <c r="BD242" s="348" t="s">
        <v>430</v>
      </c>
      <c r="BE242" s="375" t="s">
        <v>430</v>
      </c>
      <c r="BF242" s="375">
        <v>0.52</v>
      </c>
      <c r="BG242" s="374"/>
      <c r="BH242" s="594">
        <v>0.52</v>
      </c>
      <c r="BI242" s="348" t="s">
        <v>430</v>
      </c>
      <c r="BJ242" s="348" t="s">
        <v>430</v>
      </c>
      <c r="BK242" s="348" t="s">
        <v>430</v>
      </c>
      <c r="BL242" s="348" t="s">
        <v>430</v>
      </c>
      <c r="BM242" s="375">
        <v>99.48</v>
      </c>
      <c r="BN242" s="375" t="s">
        <v>430</v>
      </c>
      <c r="BO242" s="375" t="s">
        <v>430</v>
      </c>
      <c r="BP242" s="375" t="s">
        <v>430</v>
      </c>
      <c r="BQ242" s="375" t="s">
        <v>430</v>
      </c>
      <c r="BR242" s="374"/>
      <c r="BS242" s="468" t="s">
        <v>430</v>
      </c>
      <c r="BT242" s="348" t="s">
        <v>430</v>
      </c>
      <c r="BU242" s="374"/>
      <c r="BV242" s="430" t="s">
        <v>554</v>
      </c>
    </row>
    <row r="243" spans="1:74" s="428" customFormat="1" x14ac:dyDescent="0.25">
      <c r="A243" s="345" t="s">
        <v>8435</v>
      </c>
      <c r="B243" s="373"/>
      <c r="C243" s="719">
        <v>41759</v>
      </c>
      <c r="D243" s="373"/>
      <c r="E243" s="346">
        <v>537.68499999999995</v>
      </c>
      <c r="F243" s="373"/>
      <c r="G243" s="347">
        <v>22.570699999999999</v>
      </c>
      <c r="H243" s="374"/>
      <c r="I243" s="348">
        <v>2.88</v>
      </c>
      <c r="J243" s="348">
        <v>7.12</v>
      </c>
      <c r="K243" s="348">
        <v>2.39</v>
      </c>
      <c r="L243" s="348">
        <v>2.52</v>
      </c>
      <c r="M243" s="362"/>
      <c r="N243" s="350" t="s">
        <v>430</v>
      </c>
      <c r="O243" s="348">
        <v>-9.94</v>
      </c>
      <c r="P243" s="348">
        <v>1.0512999999999999</v>
      </c>
      <c r="Q243" s="348">
        <v>-1.1315</v>
      </c>
      <c r="R243" s="348">
        <v>6.4455999999999998</v>
      </c>
      <c r="S243" s="348">
        <v>5.6847000000000003</v>
      </c>
      <c r="T243" s="348">
        <v>5.5785</v>
      </c>
      <c r="U243" s="354">
        <v>4.7199</v>
      </c>
      <c r="V243" s="348">
        <v>4.9027000000000003</v>
      </c>
      <c r="W243" s="348">
        <v>5.6257000000000001</v>
      </c>
      <c r="X243" s="348">
        <v>6.8356000000000003</v>
      </c>
      <c r="Y243" s="375">
        <v>5.7577999999999996</v>
      </c>
      <c r="Z243" s="348">
        <v>6.0911999999999997</v>
      </c>
      <c r="AA243" s="348">
        <v>2.1040999999999999</v>
      </c>
      <c r="AB243" s="348">
        <v>6.6721000000000004</v>
      </c>
      <c r="AC243" s="348">
        <v>5.0743</v>
      </c>
      <c r="AD243" s="348">
        <v>5.1393000000000004</v>
      </c>
      <c r="AE243" s="348">
        <v>2.1040999999999999</v>
      </c>
      <c r="AF243" s="348">
        <v>6.8906999999999998</v>
      </c>
      <c r="AG243" s="569"/>
      <c r="AH243" s="346" t="s">
        <v>430</v>
      </c>
      <c r="AI243" s="346">
        <v>149</v>
      </c>
      <c r="AJ243" s="346">
        <v>153</v>
      </c>
      <c r="AK243" s="346">
        <v>154</v>
      </c>
      <c r="AL243" s="346">
        <v>134</v>
      </c>
      <c r="AM243" s="346">
        <v>123</v>
      </c>
      <c r="AN243" s="346">
        <v>109</v>
      </c>
      <c r="AO243" s="572">
        <v>141</v>
      </c>
      <c r="AP243" s="346">
        <v>113</v>
      </c>
      <c r="AQ243" s="346">
        <v>106</v>
      </c>
      <c r="AR243" s="346">
        <v>94</v>
      </c>
      <c r="AS243" s="346">
        <v>18</v>
      </c>
      <c r="AT243" s="346">
        <v>10</v>
      </c>
      <c r="AU243" s="346">
        <v>153</v>
      </c>
      <c r="AV243" s="346">
        <v>109</v>
      </c>
      <c r="AW243" s="346">
        <v>116</v>
      </c>
      <c r="AX243" s="346">
        <v>131</v>
      </c>
      <c r="AY243" s="346">
        <v>153</v>
      </c>
      <c r="AZ243" s="584"/>
      <c r="BA243" s="467" t="s">
        <v>430</v>
      </c>
      <c r="BB243" s="348">
        <v>99.04</v>
      </c>
      <c r="BC243" s="348" t="s">
        <v>430</v>
      </c>
      <c r="BD243" s="348" t="s">
        <v>430</v>
      </c>
      <c r="BE243" s="375" t="s">
        <v>430</v>
      </c>
      <c r="BF243" s="375">
        <v>0.96</v>
      </c>
      <c r="BG243" s="374"/>
      <c r="BH243" s="594">
        <v>0.96</v>
      </c>
      <c r="BI243" s="348" t="s">
        <v>430</v>
      </c>
      <c r="BJ243" s="348" t="s">
        <v>430</v>
      </c>
      <c r="BK243" s="348" t="s">
        <v>430</v>
      </c>
      <c r="BL243" s="348" t="s">
        <v>430</v>
      </c>
      <c r="BM243" s="375" t="s">
        <v>430</v>
      </c>
      <c r="BN243" s="375" t="s">
        <v>430</v>
      </c>
      <c r="BO243" s="375" t="s">
        <v>430</v>
      </c>
      <c r="BP243" s="375">
        <v>99.04</v>
      </c>
      <c r="BQ243" s="375" t="s">
        <v>430</v>
      </c>
      <c r="BR243" s="374"/>
      <c r="BS243" s="468" t="s">
        <v>430</v>
      </c>
      <c r="BT243" s="348" t="s">
        <v>430</v>
      </c>
      <c r="BU243" s="374"/>
      <c r="BV243" s="430" t="s">
        <v>554</v>
      </c>
    </row>
    <row r="244" spans="1:74" s="428" customFormat="1" x14ac:dyDescent="0.25">
      <c r="A244" s="345" t="s">
        <v>8436</v>
      </c>
      <c r="B244" s="373"/>
      <c r="C244" s="719">
        <v>44630</v>
      </c>
      <c r="D244" s="373"/>
      <c r="E244" s="889">
        <v>532.1</v>
      </c>
      <c r="F244" s="373"/>
      <c r="G244" s="347" t="s">
        <v>430</v>
      </c>
      <c r="H244" s="374"/>
      <c r="I244" s="348" t="s">
        <v>430</v>
      </c>
      <c r="J244" s="348" t="s">
        <v>430</v>
      </c>
      <c r="K244" s="348" t="s">
        <v>430</v>
      </c>
      <c r="L244" s="348" t="s">
        <v>430</v>
      </c>
      <c r="M244" s="362"/>
      <c r="N244" s="350" t="s">
        <v>430</v>
      </c>
      <c r="O244" s="348" t="s">
        <v>430</v>
      </c>
      <c r="P244" s="348" t="s">
        <v>430</v>
      </c>
      <c r="Q244" s="348" t="s">
        <v>430</v>
      </c>
      <c r="R244" s="348" t="s">
        <v>430</v>
      </c>
      <c r="S244" s="348" t="s">
        <v>430</v>
      </c>
      <c r="T244" s="348" t="s">
        <v>430</v>
      </c>
      <c r="U244" s="354" t="s">
        <v>430</v>
      </c>
      <c r="V244" s="348" t="s">
        <v>430</v>
      </c>
      <c r="W244" s="348" t="s">
        <v>430</v>
      </c>
      <c r="X244" s="348" t="s">
        <v>430</v>
      </c>
      <c r="Y244" s="375" t="s">
        <v>430</v>
      </c>
      <c r="Z244" s="348" t="s">
        <v>430</v>
      </c>
      <c r="AA244" s="348" t="s">
        <v>430</v>
      </c>
      <c r="AB244" s="348" t="s">
        <v>430</v>
      </c>
      <c r="AC244" s="348" t="s">
        <v>430</v>
      </c>
      <c r="AD244" s="348" t="s">
        <v>430</v>
      </c>
      <c r="AE244" s="348" t="s">
        <v>430</v>
      </c>
      <c r="AF244" s="348" t="s">
        <v>430</v>
      </c>
      <c r="AG244" s="569"/>
      <c r="AH244" s="346" t="s">
        <v>430</v>
      </c>
      <c r="AI244" s="346" t="s">
        <v>430</v>
      </c>
      <c r="AJ244" s="346" t="s">
        <v>430</v>
      </c>
      <c r="AK244" s="346" t="s">
        <v>430</v>
      </c>
      <c r="AL244" s="346" t="s">
        <v>430</v>
      </c>
      <c r="AM244" s="346" t="s">
        <v>430</v>
      </c>
      <c r="AN244" s="346" t="s">
        <v>430</v>
      </c>
      <c r="AO244" s="572" t="s">
        <v>430</v>
      </c>
      <c r="AP244" s="346" t="s">
        <v>430</v>
      </c>
      <c r="AQ244" s="346" t="s">
        <v>430</v>
      </c>
      <c r="AR244" s="346" t="s">
        <v>430</v>
      </c>
      <c r="AS244" s="346" t="s">
        <v>430</v>
      </c>
      <c r="AT244" s="346" t="s">
        <v>430</v>
      </c>
      <c r="AU244" s="346" t="s">
        <v>430</v>
      </c>
      <c r="AV244" s="346" t="s">
        <v>430</v>
      </c>
      <c r="AW244" s="346" t="s">
        <v>430</v>
      </c>
      <c r="AX244" s="346" t="s">
        <v>430</v>
      </c>
      <c r="AY244" s="346" t="s">
        <v>430</v>
      </c>
      <c r="AZ244" s="584"/>
      <c r="BA244" s="467" t="s">
        <v>430</v>
      </c>
      <c r="BB244" s="348" t="s">
        <v>430</v>
      </c>
      <c r="BC244" s="348" t="s">
        <v>430</v>
      </c>
      <c r="BD244" s="348" t="s">
        <v>430</v>
      </c>
      <c r="BE244" s="375" t="s">
        <v>430</v>
      </c>
      <c r="BF244" s="375" t="s">
        <v>430</v>
      </c>
      <c r="BG244" s="374"/>
      <c r="BH244" s="594" t="s">
        <v>430</v>
      </c>
      <c r="BI244" s="348" t="s">
        <v>430</v>
      </c>
      <c r="BJ244" s="348" t="s">
        <v>430</v>
      </c>
      <c r="BK244" s="348" t="s">
        <v>430</v>
      </c>
      <c r="BL244" s="348" t="s">
        <v>430</v>
      </c>
      <c r="BM244" s="375" t="s">
        <v>430</v>
      </c>
      <c r="BN244" s="375" t="s">
        <v>430</v>
      </c>
      <c r="BO244" s="375" t="s">
        <v>430</v>
      </c>
      <c r="BP244" s="375" t="s">
        <v>430</v>
      </c>
      <c r="BQ244" s="375" t="s">
        <v>430</v>
      </c>
      <c r="BR244" s="374"/>
      <c r="BS244" s="468" t="s">
        <v>430</v>
      </c>
      <c r="BT244" s="348" t="s">
        <v>430</v>
      </c>
      <c r="BU244" s="374"/>
      <c r="BV244" s="430" t="s">
        <v>4689</v>
      </c>
    </row>
    <row r="245" spans="1:74" s="428" customFormat="1" ht="11" x14ac:dyDescent="0.3">
      <c r="A245" s="841" t="s">
        <v>8437</v>
      </c>
      <c r="B245" s="842"/>
      <c r="C245" s="843">
        <v>44846</v>
      </c>
      <c r="D245" s="842"/>
      <c r="E245" s="844">
        <v>523.33399999999995</v>
      </c>
      <c r="F245" s="842"/>
      <c r="G245" s="845">
        <v>13.101699999999999</v>
      </c>
      <c r="H245" s="847"/>
      <c r="I245" s="846">
        <v>1.75</v>
      </c>
      <c r="J245" s="846">
        <v>6.87</v>
      </c>
      <c r="K245" s="846">
        <v>1.57</v>
      </c>
      <c r="L245" s="846">
        <v>1.64</v>
      </c>
      <c r="M245" s="851"/>
      <c r="N245" s="848">
        <v>24.811299999999999</v>
      </c>
      <c r="O245" s="846">
        <v>3.4369000000000001</v>
      </c>
      <c r="P245" s="846">
        <v>6.8543000000000003</v>
      </c>
      <c r="Q245" s="846">
        <v>2.8885999999999998</v>
      </c>
      <c r="R245" s="846">
        <v>7.7944000000000004</v>
      </c>
      <c r="S245" s="846">
        <v>6.6981999999999999</v>
      </c>
      <c r="T245" s="846">
        <v>5.8067000000000002</v>
      </c>
      <c r="U245" s="856">
        <v>5.2662000000000004</v>
      </c>
      <c r="V245" s="846">
        <v>5.0514000000000001</v>
      </c>
      <c r="W245" s="846">
        <v>7.3217999999999996</v>
      </c>
      <c r="X245" s="846">
        <v>7.2355999999999998</v>
      </c>
      <c r="Y245" s="852" t="s">
        <v>430</v>
      </c>
      <c r="Z245" s="846" t="s">
        <v>430</v>
      </c>
      <c r="AA245" s="846">
        <v>4.3437999999999999</v>
      </c>
      <c r="AB245" s="846">
        <v>7.1153000000000004</v>
      </c>
      <c r="AC245" s="846">
        <v>4.9734999999999996</v>
      </c>
      <c r="AD245" s="846">
        <v>5.6067</v>
      </c>
      <c r="AE245" s="846">
        <v>4.3437999999999999</v>
      </c>
      <c r="AF245" s="846">
        <v>7.4461000000000004</v>
      </c>
      <c r="AG245" s="936"/>
      <c r="AH245" s="844">
        <v>55</v>
      </c>
      <c r="AI245" s="844">
        <v>70</v>
      </c>
      <c r="AJ245" s="844">
        <v>48</v>
      </c>
      <c r="AK245" s="844">
        <v>105</v>
      </c>
      <c r="AL245" s="844">
        <v>81</v>
      </c>
      <c r="AM245" s="844">
        <v>66</v>
      </c>
      <c r="AN245" s="844">
        <v>94</v>
      </c>
      <c r="AO245" s="937">
        <v>87</v>
      </c>
      <c r="AP245" s="844">
        <v>95</v>
      </c>
      <c r="AQ245" s="844">
        <v>41</v>
      </c>
      <c r="AR245" s="844">
        <v>58</v>
      </c>
      <c r="AS245" s="844" t="s">
        <v>430</v>
      </c>
      <c r="AT245" s="844" t="s">
        <v>430</v>
      </c>
      <c r="AU245" s="844">
        <v>102</v>
      </c>
      <c r="AV245" s="844">
        <v>93</v>
      </c>
      <c r="AW245" s="844">
        <v>126</v>
      </c>
      <c r="AX245" s="844">
        <v>93</v>
      </c>
      <c r="AY245" s="844">
        <v>102</v>
      </c>
      <c r="AZ245" s="938"/>
      <c r="BA245" s="853">
        <v>57.95</v>
      </c>
      <c r="BB245" s="846">
        <v>38.53</v>
      </c>
      <c r="BC245" s="846" t="s">
        <v>430</v>
      </c>
      <c r="BD245" s="846" t="s">
        <v>430</v>
      </c>
      <c r="BE245" s="852" t="s">
        <v>430</v>
      </c>
      <c r="BF245" s="852">
        <v>3.52</v>
      </c>
      <c r="BG245" s="847"/>
      <c r="BH245" s="939">
        <v>3.52</v>
      </c>
      <c r="BI245" s="846" t="s">
        <v>430</v>
      </c>
      <c r="BJ245" s="846" t="s">
        <v>430</v>
      </c>
      <c r="BK245" s="846">
        <v>38.53</v>
      </c>
      <c r="BL245" s="846" t="s">
        <v>430</v>
      </c>
      <c r="BM245" s="852">
        <v>57.95</v>
      </c>
      <c r="BN245" s="852" t="s">
        <v>430</v>
      </c>
      <c r="BO245" s="852" t="s">
        <v>430</v>
      </c>
      <c r="BP245" s="852" t="s">
        <v>430</v>
      </c>
      <c r="BQ245" s="852" t="s">
        <v>430</v>
      </c>
      <c r="BR245" s="847"/>
      <c r="BS245" s="854" t="s">
        <v>430</v>
      </c>
      <c r="BT245" s="846" t="s">
        <v>430</v>
      </c>
      <c r="BU245" s="847"/>
      <c r="BV245" s="906" t="s">
        <v>8206</v>
      </c>
    </row>
    <row r="246" spans="1:74" s="428" customFormat="1" x14ac:dyDescent="0.25">
      <c r="A246" s="345" t="s">
        <v>8438</v>
      </c>
      <c r="B246" s="373"/>
      <c r="C246" s="719">
        <v>45735</v>
      </c>
      <c r="D246" s="373"/>
      <c r="E246" s="346">
        <v>451.92899999999997</v>
      </c>
      <c r="F246" s="373"/>
      <c r="G246" s="347">
        <v>10.9407</v>
      </c>
      <c r="H246" s="374"/>
      <c r="I246" s="348">
        <v>0.41</v>
      </c>
      <c r="J246" s="348">
        <v>6.91</v>
      </c>
      <c r="K246" s="348">
        <v>0.38</v>
      </c>
      <c r="L246" s="348">
        <v>0.41</v>
      </c>
      <c r="M246" s="362"/>
      <c r="N246" s="350">
        <v>9.3437000000000001</v>
      </c>
      <c r="O246" s="348">
        <v>1.1122000000000001</v>
      </c>
      <c r="P246" s="348">
        <v>4.3406000000000002</v>
      </c>
      <c r="Q246" s="348">
        <v>2.3613</v>
      </c>
      <c r="R246" s="348">
        <v>7.6318000000000001</v>
      </c>
      <c r="S246" s="348">
        <v>6.5388999999999999</v>
      </c>
      <c r="T246" s="348">
        <v>7.2601000000000004</v>
      </c>
      <c r="U246" s="354">
        <v>6.7256</v>
      </c>
      <c r="V246" s="348">
        <v>6.6387</v>
      </c>
      <c r="W246" s="348" t="s">
        <v>430</v>
      </c>
      <c r="X246" s="348" t="s">
        <v>430</v>
      </c>
      <c r="Y246" s="375" t="s">
        <v>430</v>
      </c>
      <c r="Z246" s="348" t="s">
        <v>430</v>
      </c>
      <c r="AA246" s="348">
        <v>4.7221000000000002</v>
      </c>
      <c r="AB246" s="348">
        <v>7.7257999999999996</v>
      </c>
      <c r="AC246" s="348">
        <v>6.8779000000000003</v>
      </c>
      <c r="AD246" s="348">
        <v>6.6980000000000004</v>
      </c>
      <c r="AE246" s="348">
        <v>4.7221000000000002</v>
      </c>
      <c r="AF246" s="348">
        <v>7.0151000000000003</v>
      </c>
      <c r="AG246" s="569"/>
      <c r="AH246" s="346">
        <v>110</v>
      </c>
      <c r="AI246" s="346">
        <v>96</v>
      </c>
      <c r="AJ246" s="346">
        <v>97</v>
      </c>
      <c r="AK246" s="346">
        <v>112</v>
      </c>
      <c r="AL246" s="346">
        <v>93</v>
      </c>
      <c r="AM246" s="346">
        <v>82</v>
      </c>
      <c r="AN246" s="346">
        <v>24</v>
      </c>
      <c r="AO246" s="572">
        <v>5</v>
      </c>
      <c r="AP246" s="346">
        <v>5</v>
      </c>
      <c r="AQ246" s="346" t="s">
        <v>430</v>
      </c>
      <c r="AR246" s="346" t="s">
        <v>430</v>
      </c>
      <c r="AS246" s="346" t="s">
        <v>430</v>
      </c>
      <c r="AT246" s="346" t="s">
        <v>430</v>
      </c>
      <c r="AU246" s="346">
        <v>87</v>
      </c>
      <c r="AV246" s="346">
        <v>61</v>
      </c>
      <c r="AW246" s="346">
        <v>9</v>
      </c>
      <c r="AX246" s="346">
        <v>5</v>
      </c>
      <c r="AY246" s="346">
        <v>87</v>
      </c>
      <c r="AZ246" s="584"/>
      <c r="BA246" s="467" t="s">
        <v>430</v>
      </c>
      <c r="BB246" s="348">
        <v>96.94</v>
      </c>
      <c r="BC246" s="348" t="s">
        <v>430</v>
      </c>
      <c r="BD246" s="348" t="s">
        <v>430</v>
      </c>
      <c r="BE246" s="375" t="s">
        <v>430</v>
      </c>
      <c r="BF246" s="375">
        <v>3.06</v>
      </c>
      <c r="BG246" s="374"/>
      <c r="BH246" s="594">
        <v>3.06</v>
      </c>
      <c r="BI246" s="348">
        <v>52.9</v>
      </c>
      <c r="BJ246" s="348">
        <v>9.69</v>
      </c>
      <c r="BK246" s="348">
        <v>34.35</v>
      </c>
      <c r="BL246" s="348" t="s">
        <v>430</v>
      </c>
      <c r="BM246" s="375" t="s">
        <v>430</v>
      </c>
      <c r="BN246" s="375" t="s">
        <v>430</v>
      </c>
      <c r="BO246" s="375" t="s">
        <v>430</v>
      </c>
      <c r="BP246" s="375" t="s">
        <v>430</v>
      </c>
      <c r="BQ246" s="375" t="s">
        <v>430</v>
      </c>
      <c r="BR246" s="374"/>
      <c r="BS246" s="468">
        <v>10.82316838</v>
      </c>
      <c r="BT246" s="348">
        <v>23.037317510000001</v>
      </c>
      <c r="BU246" s="374"/>
      <c r="BV246" s="430" t="s">
        <v>554</v>
      </c>
    </row>
    <row r="247" spans="1:74" s="428" customFormat="1" ht="11" x14ac:dyDescent="0.3">
      <c r="A247" s="841" t="s">
        <v>8439</v>
      </c>
      <c r="B247" s="842"/>
      <c r="C247" s="843">
        <v>45548</v>
      </c>
      <c r="D247" s="842"/>
      <c r="E247" s="844">
        <v>494.26100000000002</v>
      </c>
      <c r="F247" s="842"/>
      <c r="G247" s="845">
        <v>11.4321</v>
      </c>
      <c r="H247" s="847"/>
      <c r="I247" s="846">
        <v>1.1200000000000001</v>
      </c>
      <c r="J247" s="846">
        <v>7.46</v>
      </c>
      <c r="K247" s="846">
        <v>0.99</v>
      </c>
      <c r="L247" s="846">
        <v>1.06</v>
      </c>
      <c r="M247" s="851"/>
      <c r="N247" s="848">
        <v>10.858599999999999</v>
      </c>
      <c r="O247" s="846">
        <v>-1.8089999999999999</v>
      </c>
      <c r="P247" s="846">
        <v>3.6057999999999999</v>
      </c>
      <c r="Q247" s="846">
        <v>1.4603999999999999</v>
      </c>
      <c r="R247" s="846">
        <v>7.3555999999999999</v>
      </c>
      <c r="S247" s="846">
        <v>5.8955000000000002</v>
      </c>
      <c r="T247" s="846">
        <v>6.1757</v>
      </c>
      <c r="U247" s="856">
        <v>5.5190000000000001</v>
      </c>
      <c r="V247" s="846">
        <v>5.8213999999999997</v>
      </c>
      <c r="W247" s="846" t="s">
        <v>430</v>
      </c>
      <c r="X247" s="846" t="s">
        <v>430</v>
      </c>
      <c r="Y247" s="852" t="s">
        <v>430</v>
      </c>
      <c r="Z247" s="846" t="s">
        <v>430</v>
      </c>
      <c r="AA247" s="846">
        <v>3.7176</v>
      </c>
      <c r="AB247" s="846">
        <v>7.3834</v>
      </c>
      <c r="AC247" s="846">
        <v>5.5434000000000001</v>
      </c>
      <c r="AD247" s="846">
        <v>5.7366000000000001</v>
      </c>
      <c r="AE247" s="846">
        <v>3.7176</v>
      </c>
      <c r="AF247" s="846">
        <v>7.5519999999999996</v>
      </c>
      <c r="AG247" s="936"/>
      <c r="AH247" s="844">
        <v>105</v>
      </c>
      <c r="AI247" s="844">
        <v>116</v>
      </c>
      <c r="AJ247" s="844">
        <v>112</v>
      </c>
      <c r="AK247" s="844">
        <v>126</v>
      </c>
      <c r="AL247" s="844">
        <v>108</v>
      </c>
      <c r="AM247" s="844">
        <v>107</v>
      </c>
      <c r="AN247" s="844">
        <v>60</v>
      </c>
      <c r="AO247" s="937">
        <v>50</v>
      </c>
      <c r="AP247" s="844">
        <v>23</v>
      </c>
      <c r="AQ247" s="844" t="s">
        <v>430</v>
      </c>
      <c r="AR247" s="844" t="s">
        <v>430</v>
      </c>
      <c r="AS247" s="844" t="s">
        <v>430</v>
      </c>
      <c r="AT247" s="844" t="s">
        <v>430</v>
      </c>
      <c r="AU247" s="844">
        <v>134</v>
      </c>
      <c r="AV247" s="844">
        <v>79</v>
      </c>
      <c r="AW247" s="844">
        <v>74</v>
      </c>
      <c r="AX247" s="844">
        <v>71</v>
      </c>
      <c r="AY247" s="844">
        <v>134</v>
      </c>
      <c r="AZ247" s="938"/>
      <c r="BA247" s="853" t="s">
        <v>430</v>
      </c>
      <c r="BB247" s="846">
        <v>94</v>
      </c>
      <c r="BC247" s="846" t="s">
        <v>430</v>
      </c>
      <c r="BD247" s="846" t="s">
        <v>430</v>
      </c>
      <c r="BE247" s="852" t="s">
        <v>430</v>
      </c>
      <c r="BF247" s="852">
        <v>6</v>
      </c>
      <c r="BG247" s="847"/>
      <c r="BH247" s="939">
        <v>6</v>
      </c>
      <c r="BI247" s="846" t="s">
        <v>430</v>
      </c>
      <c r="BJ247" s="846" t="s">
        <v>430</v>
      </c>
      <c r="BK247" s="846">
        <v>94</v>
      </c>
      <c r="BL247" s="846" t="s">
        <v>430</v>
      </c>
      <c r="BM247" s="852" t="s">
        <v>430</v>
      </c>
      <c r="BN247" s="852" t="s">
        <v>430</v>
      </c>
      <c r="BO247" s="852" t="s">
        <v>430</v>
      </c>
      <c r="BP247" s="852" t="s">
        <v>430</v>
      </c>
      <c r="BQ247" s="852" t="s">
        <v>430</v>
      </c>
      <c r="BR247" s="847"/>
      <c r="BS247" s="854">
        <v>17.408417248259202</v>
      </c>
      <c r="BT247" s="846">
        <v>44.781510195521903</v>
      </c>
      <c r="BU247" s="847"/>
      <c r="BV247" s="906" t="s">
        <v>2396</v>
      </c>
    </row>
    <row r="248" spans="1:74" s="428" customFormat="1" x14ac:dyDescent="0.25">
      <c r="A248" s="345" t="s">
        <v>8440</v>
      </c>
      <c r="B248" s="373"/>
      <c r="C248" s="719">
        <v>44650</v>
      </c>
      <c r="D248" s="373"/>
      <c r="E248" s="346">
        <v>474.46600000000001</v>
      </c>
      <c r="F248" s="373"/>
      <c r="G248" s="347">
        <v>13.073600000000001</v>
      </c>
      <c r="H248" s="374"/>
      <c r="I248" s="348">
        <v>0.86</v>
      </c>
      <c r="J248" s="348">
        <v>5.97</v>
      </c>
      <c r="K248" s="348">
        <v>0.82</v>
      </c>
      <c r="L248" s="348">
        <v>0.84</v>
      </c>
      <c r="M248" s="362"/>
      <c r="N248" s="350">
        <v>1.9543999999999999</v>
      </c>
      <c r="O248" s="348">
        <v>-1.6749000000000001</v>
      </c>
      <c r="P248" s="348">
        <v>3.3923999999999999</v>
      </c>
      <c r="Q248" s="348">
        <v>4.0145</v>
      </c>
      <c r="R248" s="348">
        <v>7.7736000000000001</v>
      </c>
      <c r="S248" s="348">
        <v>6.6810999999999998</v>
      </c>
      <c r="T248" s="348">
        <v>6.1285999999999996</v>
      </c>
      <c r="U248" s="354">
        <v>5.9431000000000003</v>
      </c>
      <c r="V248" s="348">
        <v>5.8120000000000003</v>
      </c>
      <c r="W248" s="348">
        <v>7.3232999999999997</v>
      </c>
      <c r="X248" s="348">
        <v>7.3465999999999996</v>
      </c>
      <c r="Y248" s="375" t="s">
        <v>430</v>
      </c>
      <c r="Z248" s="348" t="s">
        <v>430</v>
      </c>
      <c r="AA248" s="348">
        <v>4.6158999999999999</v>
      </c>
      <c r="AB248" s="348">
        <v>6.5960000000000001</v>
      </c>
      <c r="AC248" s="348">
        <v>6.0454999999999997</v>
      </c>
      <c r="AD248" s="348">
        <v>6.1367000000000003</v>
      </c>
      <c r="AE248" s="348">
        <v>4.6158999999999999</v>
      </c>
      <c r="AF248" s="348">
        <v>6.4332000000000003</v>
      </c>
      <c r="AG248" s="569"/>
      <c r="AH248" s="346">
        <v>147</v>
      </c>
      <c r="AI248" s="346">
        <v>114</v>
      </c>
      <c r="AJ248" s="346">
        <v>118</v>
      </c>
      <c r="AK248" s="346">
        <v>93</v>
      </c>
      <c r="AL248" s="346">
        <v>83</v>
      </c>
      <c r="AM248" s="346">
        <v>69</v>
      </c>
      <c r="AN248" s="346">
        <v>67</v>
      </c>
      <c r="AO248" s="572">
        <v>15</v>
      </c>
      <c r="AP248" s="346">
        <v>26</v>
      </c>
      <c r="AQ248" s="346">
        <v>40</v>
      </c>
      <c r="AR248" s="346">
        <v>40</v>
      </c>
      <c r="AS248" s="346" t="s">
        <v>430</v>
      </c>
      <c r="AT248" s="346" t="s">
        <v>430</v>
      </c>
      <c r="AU248" s="346">
        <v>94</v>
      </c>
      <c r="AV248" s="346">
        <v>114</v>
      </c>
      <c r="AW248" s="346">
        <v>37</v>
      </c>
      <c r="AX248" s="346">
        <v>21</v>
      </c>
      <c r="AY248" s="346">
        <v>94</v>
      </c>
      <c r="AZ248" s="584"/>
      <c r="BA248" s="467">
        <v>98.75</v>
      </c>
      <c r="BB248" s="348" t="s">
        <v>430</v>
      </c>
      <c r="BC248" s="348" t="s">
        <v>430</v>
      </c>
      <c r="BD248" s="348" t="s">
        <v>430</v>
      </c>
      <c r="BE248" s="375" t="s">
        <v>430</v>
      </c>
      <c r="BF248" s="375">
        <v>1.25</v>
      </c>
      <c r="BG248" s="374"/>
      <c r="BH248" s="594">
        <v>1.25</v>
      </c>
      <c r="BI248" s="348" t="s">
        <v>430</v>
      </c>
      <c r="BJ248" s="348" t="s">
        <v>430</v>
      </c>
      <c r="BK248" s="348" t="s">
        <v>430</v>
      </c>
      <c r="BL248" s="348" t="s">
        <v>430</v>
      </c>
      <c r="BM248" s="375">
        <v>98.75</v>
      </c>
      <c r="BN248" s="375" t="s">
        <v>430</v>
      </c>
      <c r="BO248" s="375" t="s">
        <v>430</v>
      </c>
      <c r="BP248" s="375" t="s">
        <v>430</v>
      </c>
      <c r="BQ248" s="375" t="s">
        <v>430</v>
      </c>
      <c r="BR248" s="374"/>
      <c r="BS248" s="468" t="s">
        <v>430</v>
      </c>
      <c r="BT248" s="348" t="s">
        <v>430</v>
      </c>
      <c r="BU248" s="374"/>
      <c r="BV248" s="430" t="s">
        <v>554</v>
      </c>
    </row>
    <row r="249" spans="1:74" s="428" customFormat="1" x14ac:dyDescent="0.25">
      <c r="A249" s="345" t="s">
        <v>8441</v>
      </c>
      <c r="B249" s="373"/>
      <c r="C249" s="719">
        <v>46083</v>
      </c>
      <c r="D249" s="373"/>
      <c r="E249" s="346">
        <v>426.46199999999999</v>
      </c>
      <c r="F249" s="373"/>
      <c r="G249" s="347">
        <v>10.242900000000001</v>
      </c>
      <c r="H249" s="374"/>
      <c r="I249" s="348">
        <v>0.65</v>
      </c>
      <c r="J249" s="348">
        <v>7.14</v>
      </c>
      <c r="K249" s="348">
        <v>0.6</v>
      </c>
      <c r="L249" s="348">
        <v>0.64</v>
      </c>
      <c r="M249" s="362"/>
      <c r="N249" s="350">
        <v>14.2593</v>
      </c>
      <c r="O249" s="348">
        <v>0</v>
      </c>
      <c r="P249" s="348">
        <v>3.0562</v>
      </c>
      <c r="Q249" s="348">
        <v>0.53459999999999996</v>
      </c>
      <c r="R249" s="348">
        <v>7.7580999999999998</v>
      </c>
      <c r="S249" s="348">
        <v>5.6829999999999998</v>
      </c>
      <c r="T249" s="348" t="s">
        <v>430</v>
      </c>
      <c r="U249" s="354" t="s">
        <v>430</v>
      </c>
      <c r="V249" s="348" t="s">
        <v>430</v>
      </c>
      <c r="W249" s="348" t="s">
        <v>430</v>
      </c>
      <c r="X249" s="348" t="s">
        <v>430</v>
      </c>
      <c r="Y249" s="375" t="s">
        <v>430</v>
      </c>
      <c r="Z249" s="348" t="s">
        <v>430</v>
      </c>
      <c r="AA249" s="348">
        <v>3.8595000000000002</v>
      </c>
      <c r="AB249" s="348">
        <v>7.1151999999999997</v>
      </c>
      <c r="AC249" s="348" t="s">
        <v>430</v>
      </c>
      <c r="AD249" s="348" t="s">
        <v>430</v>
      </c>
      <c r="AE249" s="348">
        <v>3.8595000000000002</v>
      </c>
      <c r="AF249" s="348">
        <v>6.5190000000000001</v>
      </c>
      <c r="AG249" s="569"/>
      <c r="AH249" s="346">
        <v>91</v>
      </c>
      <c r="AI249" s="346">
        <v>101</v>
      </c>
      <c r="AJ249" s="346">
        <v>128</v>
      </c>
      <c r="AK249" s="346">
        <v>140</v>
      </c>
      <c r="AL249" s="346">
        <v>86</v>
      </c>
      <c r="AM249" s="346">
        <v>124</v>
      </c>
      <c r="AN249" s="346" t="s">
        <v>430</v>
      </c>
      <c r="AO249" s="572" t="s">
        <v>430</v>
      </c>
      <c r="AP249" s="346" t="s">
        <v>430</v>
      </c>
      <c r="AQ249" s="346" t="s">
        <v>430</v>
      </c>
      <c r="AR249" s="346" t="s">
        <v>430</v>
      </c>
      <c r="AS249" s="346" t="s">
        <v>430</v>
      </c>
      <c r="AT249" s="346" t="s">
        <v>430</v>
      </c>
      <c r="AU249" s="346">
        <v>126</v>
      </c>
      <c r="AV249" s="346">
        <v>94</v>
      </c>
      <c r="AW249" s="346" t="s">
        <v>430</v>
      </c>
      <c r="AX249" s="346" t="s">
        <v>430</v>
      </c>
      <c r="AY249" s="346">
        <v>126</v>
      </c>
      <c r="AZ249" s="584"/>
      <c r="BA249" s="467" t="s">
        <v>430</v>
      </c>
      <c r="BB249" s="348">
        <v>98.55</v>
      </c>
      <c r="BC249" s="348" t="s">
        <v>430</v>
      </c>
      <c r="BD249" s="348" t="s">
        <v>430</v>
      </c>
      <c r="BE249" s="375" t="s">
        <v>430</v>
      </c>
      <c r="BF249" s="375">
        <v>1.45</v>
      </c>
      <c r="BG249" s="374"/>
      <c r="BH249" s="594">
        <v>1.45</v>
      </c>
      <c r="BI249" s="348">
        <v>19.8</v>
      </c>
      <c r="BJ249" s="348">
        <v>36.32</v>
      </c>
      <c r="BK249" s="348">
        <v>42.43</v>
      </c>
      <c r="BL249" s="348" t="s">
        <v>430</v>
      </c>
      <c r="BM249" s="375" t="s">
        <v>430</v>
      </c>
      <c r="BN249" s="375" t="s">
        <v>430</v>
      </c>
      <c r="BO249" s="375" t="s">
        <v>430</v>
      </c>
      <c r="BP249" s="375" t="s">
        <v>430</v>
      </c>
      <c r="BQ249" s="375" t="s">
        <v>430</v>
      </c>
      <c r="BR249" s="374"/>
      <c r="BS249" s="468">
        <v>16.092496038390699</v>
      </c>
      <c r="BT249" s="348">
        <v>30.519807166947999</v>
      </c>
      <c r="BU249" s="374"/>
      <c r="BV249" s="430" t="s">
        <v>554</v>
      </c>
    </row>
    <row r="250" spans="1:74" s="428" customFormat="1" x14ac:dyDescent="0.25">
      <c r="A250" s="345" t="s">
        <v>8442</v>
      </c>
      <c r="B250" s="373"/>
      <c r="C250" s="719">
        <v>44589</v>
      </c>
      <c r="D250" s="373"/>
      <c r="E250" s="889">
        <v>452.2</v>
      </c>
      <c r="F250" s="373"/>
      <c r="G250" s="347" t="s">
        <v>430</v>
      </c>
      <c r="H250" s="374"/>
      <c r="I250" s="348" t="s">
        <v>430</v>
      </c>
      <c r="J250" s="348" t="s">
        <v>430</v>
      </c>
      <c r="K250" s="348" t="s">
        <v>430</v>
      </c>
      <c r="L250" s="348" t="s">
        <v>430</v>
      </c>
      <c r="M250" s="362"/>
      <c r="N250" s="350" t="s">
        <v>430</v>
      </c>
      <c r="O250" s="348" t="s">
        <v>430</v>
      </c>
      <c r="P250" s="348" t="s">
        <v>430</v>
      </c>
      <c r="Q250" s="348" t="s">
        <v>430</v>
      </c>
      <c r="R250" s="348" t="s">
        <v>430</v>
      </c>
      <c r="S250" s="348" t="s">
        <v>430</v>
      </c>
      <c r="T250" s="348" t="s">
        <v>430</v>
      </c>
      <c r="U250" s="354" t="s">
        <v>430</v>
      </c>
      <c r="V250" s="348" t="s">
        <v>430</v>
      </c>
      <c r="W250" s="348" t="s">
        <v>430</v>
      </c>
      <c r="X250" s="348" t="s">
        <v>430</v>
      </c>
      <c r="Y250" s="375" t="s">
        <v>430</v>
      </c>
      <c r="Z250" s="348" t="s">
        <v>430</v>
      </c>
      <c r="AA250" s="348" t="s">
        <v>430</v>
      </c>
      <c r="AB250" s="348" t="s">
        <v>430</v>
      </c>
      <c r="AC250" s="348" t="s">
        <v>430</v>
      </c>
      <c r="AD250" s="348" t="s">
        <v>430</v>
      </c>
      <c r="AE250" s="348" t="s">
        <v>430</v>
      </c>
      <c r="AF250" s="348" t="s">
        <v>430</v>
      </c>
      <c r="AG250" s="569"/>
      <c r="AH250" s="346" t="s">
        <v>430</v>
      </c>
      <c r="AI250" s="346" t="s">
        <v>430</v>
      </c>
      <c r="AJ250" s="346" t="s">
        <v>430</v>
      </c>
      <c r="AK250" s="346" t="s">
        <v>430</v>
      </c>
      <c r="AL250" s="346" t="s">
        <v>430</v>
      </c>
      <c r="AM250" s="346" t="s">
        <v>430</v>
      </c>
      <c r="AN250" s="346" t="s">
        <v>430</v>
      </c>
      <c r="AO250" s="572" t="s">
        <v>430</v>
      </c>
      <c r="AP250" s="346" t="s">
        <v>430</v>
      </c>
      <c r="AQ250" s="346" t="s">
        <v>430</v>
      </c>
      <c r="AR250" s="346" t="s">
        <v>430</v>
      </c>
      <c r="AS250" s="346" t="s">
        <v>430</v>
      </c>
      <c r="AT250" s="346" t="s">
        <v>430</v>
      </c>
      <c r="AU250" s="346" t="s">
        <v>430</v>
      </c>
      <c r="AV250" s="346" t="s">
        <v>430</v>
      </c>
      <c r="AW250" s="346" t="s">
        <v>430</v>
      </c>
      <c r="AX250" s="346" t="s">
        <v>430</v>
      </c>
      <c r="AY250" s="346" t="s">
        <v>430</v>
      </c>
      <c r="AZ250" s="584"/>
      <c r="BA250" s="467" t="s">
        <v>430</v>
      </c>
      <c r="BB250" s="348" t="s">
        <v>430</v>
      </c>
      <c r="BC250" s="348" t="s">
        <v>430</v>
      </c>
      <c r="BD250" s="348" t="s">
        <v>430</v>
      </c>
      <c r="BE250" s="375" t="s">
        <v>430</v>
      </c>
      <c r="BF250" s="375" t="s">
        <v>430</v>
      </c>
      <c r="BG250" s="374"/>
      <c r="BH250" s="594" t="s">
        <v>430</v>
      </c>
      <c r="BI250" s="348" t="s">
        <v>430</v>
      </c>
      <c r="BJ250" s="348" t="s">
        <v>430</v>
      </c>
      <c r="BK250" s="348" t="s">
        <v>430</v>
      </c>
      <c r="BL250" s="348" t="s">
        <v>430</v>
      </c>
      <c r="BM250" s="375" t="s">
        <v>430</v>
      </c>
      <c r="BN250" s="375" t="s">
        <v>430</v>
      </c>
      <c r="BO250" s="375" t="s">
        <v>430</v>
      </c>
      <c r="BP250" s="375" t="s">
        <v>430</v>
      </c>
      <c r="BQ250" s="375" t="s">
        <v>430</v>
      </c>
      <c r="BR250" s="374"/>
      <c r="BS250" s="468" t="s">
        <v>430</v>
      </c>
      <c r="BT250" s="348" t="s">
        <v>430</v>
      </c>
      <c r="BU250" s="374"/>
      <c r="BV250" s="430" t="s">
        <v>554</v>
      </c>
    </row>
    <row r="251" spans="1:74" s="428" customFormat="1" x14ac:dyDescent="0.25">
      <c r="A251" s="345" t="s">
        <v>8443</v>
      </c>
      <c r="B251" s="373"/>
      <c r="C251" s="719">
        <v>44972</v>
      </c>
      <c r="D251" s="373"/>
      <c r="E251" s="346">
        <v>415.84899999999999</v>
      </c>
      <c r="F251" s="373"/>
      <c r="G251" s="347">
        <v>13.0219</v>
      </c>
      <c r="H251" s="374"/>
      <c r="I251" s="348">
        <v>5.35</v>
      </c>
      <c r="J251" s="348">
        <v>6.4</v>
      </c>
      <c r="K251" s="348">
        <v>4.33</v>
      </c>
      <c r="L251" s="348">
        <v>4.47</v>
      </c>
      <c r="M251" s="362"/>
      <c r="N251" s="350">
        <v>51.085500000000003</v>
      </c>
      <c r="O251" s="348">
        <v>6.1696999999999997</v>
      </c>
      <c r="P251" s="348">
        <v>9.7082999999999995</v>
      </c>
      <c r="Q251" s="348">
        <v>10.5335</v>
      </c>
      <c r="R251" s="348">
        <v>11.6875</v>
      </c>
      <c r="S251" s="348">
        <v>9.9398999999999997</v>
      </c>
      <c r="T251" s="348">
        <v>7.5243000000000002</v>
      </c>
      <c r="U251" s="354">
        <v>5.1867000000000001</v>
      </c>
      <c r="V251" s="348">
        <v>4.8183999999999996</v>
      </c>
      <c r="W251" s="348">
        <v>7.673</v>
      </c>
      <c r="X251" s="348">
        <v>7.6478999999999999</v>
      </c>
      <c r="Y251" s="375" t="s">
        <v>430</v>
      </c>
      <c r="Z251" s="348" t="s">
        <v>430</v>
      </c>
      <c r="AA251" s="348">
        <v>8.9519000000000002</v>
      </c>
      <c r="AB251" s="348">
        <v>13.5304</v>
      </c>
      <c r="AC251" s="348">
        <v>6.5571000000000002</v>
      </c>
      <c r="AD251" s="348">
        <v>5.9907000000000004</v>
      </c>
      <c r="AE251" s="348">
        <v>8.9519000000000002</v>
      </c>
      <c r="AF251" s="348">
        <v>8.0351999999999997</v>
      </c>
      <c r="AG251" s="569"/>
      <c r="AH251" s="346">
        <v>21</v>
      </c>
      <c r="AI251" s="346">
        <v>33</v>
      </c>
      <c r="AJ251" s="346">
        <v>15</v>
      </c>
      <c r="AK251" s="346">
        <v>4</v>
      </c>
      <c r="AL251" s="346">
        <v>33</v>
      </c>
      <c r="AM251" s="346">
        <v>20</v>
      </c>
      <c r="AN251" s="346">
        <v>18</v>
      </c>
      <c r="AO251" s="572">
        <v>97</v>
      </c>
      <c r="AP251" s="346">
        <v>121</v>
      </c>
      <c r="AQ251" s="346">
        <v>17</v>
      </c>
      <c r="AR251" s="346">
        <v>18</v>
      </c>
      <c r="AS251" s="346" t="s">
        <v>430</v>
      </c>
      <c r="AT251" s="346" t="s">
        <v>430</v>
      </c>
      <c r="AU251" s="346">
        <v>11</v>
      </c>
      <c r="AV251" s="346">
        <v>9</v>
      </c>
      <c r="AW251" s="346">
        <v>23</v>
      </c>
      <c r="AX251" s="346">
        <v>40</v>
      </c>
      <c r="AY251" s="346">
        <v>11</v>
      </c>
      <c r="AZ251" s="584"/>
      <c r="BA251" s="467">
        <v>96.66</v>
      </c>
      <c r="BB251" s="348" t="s">
        <v>430</v>
      </c>
      <c r="BC251" s="348" t="s">
        <v>430</v>
      </c>
      <c r="BD251" s="348" t="s">
        <v>430</v>
      </c>
      <c r="BE251" s="375" t="s">
        <v>430</v>
      </c>
      <c r="BF251" s="375">
        <v>3.34</v>
      </c>
      <c r="BG251" s="374"/>
      <c r="BH251" s="594">
        <v>3.33</v>
      </c>
      <c r="BI251" s="348" t="s">
        <v>430</v>
      </c>
      <c r="BJ251" s="348" t="s">
        <v>430</v>
      </c>
      <c r="BK251" s="348" t="s">
        <v>430</v>
      </c>
      <c r="BL251" s="348" t="s">
        <v>430</v>
      </c>
      <c r="BM251" s="375">
        <v>96.66</v>
      </c>
      <c r="BN251" s="375" t="s">
        <v>430</v>
      </c>
      <c r="BO251" s="375" t="s">
        <v>430</v>
      </c>
      <c r="BP251" s="375" t="s">
        <v>430</v>
      </c>
      <c r="BQ251" s="375" t="s">
        <v>430</v>
      </c>
      <c r="BR251" s="374"/>
      <c r="BS251" s="468" t="s">
        <v>430</v>
      </c>
      <c r="BT251" s="348" t="s">
        <v>430</v>
      </c>
      <c r="BU251" s="374"/>
      <c r="BV251" s="430" t="s">
        <v>554</v>
      </c>
    </row>
    <row r="252" spans="1:74" s="428" customFormat="1" x14ac:dyDescent="0.25">
      <c r="A252" s="345" t="s">
        <v>8444</v>
      </c>
      <c r="B252" s="373"/>
      <c r="C252" s="719">
        <v>44847</v>
      </c>
      <c r="D252" s="373"/>
      <c r="E252" s="346">
        <v>406.346</v>
      </c>
      <c r="F252" s="373"/>
      <c r="G252" s="347">
        <v>13.21</v>
      </c>
      <c r="H252" s="374"/>
      <c r="I252" s="904">
        <v>1.68</v>
      </c>
      <c r="J252" s="904">
        <v>6.78</v>
      </c>
      <c r="K252" s="904">
        <v>1.54</v>
      </c>
      <c r="L252" s="904">
        <v>1.59</v>
      </c>
      <c r="M252" s="362"/>
      <c r="N252" s="350">
        <v>28.4817</v>
      </c>
      <c r="O252" s="348">
        <v>10.785500000000001</v>
      </c>
      <c r="P252" s="348">
        <v>9.1737000000000002</v>
      </c>
      <c r="Q252" s="348">
        <v>5.8352000000000004</v>
      </c>
      <c r="R252" s="348">
        <v>8.1593</v>
      </c>
      <c r="S252" s="348">
        <v>6.4135</v>
      </c>
      <c r="T252" s="348">
        <v>5.2984</v>
      </c>
      <c r="U252" s="354">
        <v>5.1994999999999996</v>
      </c>
      <c r="V252" s="348">
        <v>5.1241000000000003</v>
      </c>
      <c r="W252" s="348">
        <v>7.2944000000000004</v>
      </c>
      <c r="X252" s="348">
        <v>7.3112000000000004</v>
      </c>
      <c r="Y252" s="375" t="s">
        <v>430</v>
      </c>
      <c r="Z252" s="348" t="s">
        <v>430</v>
      </c>
      <c r="AA252" s="348">
        <v>6.4770000000000003</v>
      </c>
      <c r="AB252" s="348">
        <v>7.2119</v>
      </c>
      <c r="AC252" s="348">
        <v>4.8327</v>
      </c>
      <c r="AD252" s="348">
        <v>5.5263999999999998</v>
      </c>
      <c r="AE252" s="348">
        <v>6.4770000000000003</v>
      </c>
      <c r="AF252" s="348">
        <v>7.6872999999999996</v>
      </c>
      <c r="AG252" s="569"/>
      <c r="AH252" s="346">
        <v>51</v>
      </c>
      <c r="AI252" s="346">
        <v>16</v>
      </c>
      <c r="AJ252" s="346">
        <v>20</v>
      </c>
      <c r="AK252" s="346">
        <v>37</v>
      </c>
      <c r="AL252" s="346">
        <v>66</v>
      </c>
      <c r="AM252" s="346">
        <v>88</v>
      </c>
      <c r="AN252" s="346">
        <v>125</v>
      </c>
      <c r="AO252" s="572">
        <v>96</v>
      </c>
      <c r="AP252" s="346">
        <v>85</v>
      </c>
      <c r="AQ252" s="346">
        <v>48</v>
      </c>
      <c r="AR252" s="346">
        <v>45</v>
      </c>
      <c r="AS252" s="346" t="s">
        <v>430</v>
      </c>
      <c r="AT252" s="346" t="s">
        <v>430</v>
      </c>
      <c r="AU252" s="346">
        <v>36</v>
      </c>
      <c r="AV252" s="346">
        <v>88</v>
      </c>
      <c r="AW252" s="346">
        <v>141</v>
      </c>
      <c r="AX252" s="346">
        <v>101</v>
      </c>
      <c r="AY252" s="346">
        <v>36</v>
      </c>
      <c r="AZ252" s="584"/>
      <c r="BA252" s="467">
        <v>97.37</v>
      </c>
      <c r="BB252" s="348" t="s">
        <v>430</v>
      </c>
      <c r="BC252" s="348" t="s">
        <v>430</v>
      </c>
      <c r="BD252" s="348" t="s">
        <v>430</v>
      </c>
      <c r="BE252" s="375" t="s">
        <v>430</v>
      </c>
      <c r="BF252" s="375">
        <v>2.63</v>
      </c>
      <c r="BG252" s="374"/>
      <c r="BH252" s="594">
        <v>2.63</v>
      </c>
      <c r="BI252" s="348" t="s">
        <v>430</v>
      </c>
      <c r="BJ252" s="348" t="s">
        <v>430</v>
      </c>
      <c r="BK252" s="348" t="s">
        <v>430</v>
      </c>
      <c r="BL252" s="348" t="s">
        <v>430</v>
      </c>
      <c r="BM252" s="375">
        <v>97.37</v>
      </c>
      <c r="BN252" s="375" t="s">
        <v>430</v>
      </c>
      <c r="BO252" s="375" t="s">
        <v>430</v>
      </c>
      <c r="BP252" s="375" t="s">
        <v>430</v>
      </c>
      <c r="BQ252" s="375" t="s">
        <v>430</v>
      </c>
      <c r="BR252" s="374"/>
      <c r="BS252" s="468" t="s">
        <v>430</v>
      </c>
      <c r="BT252" s="348" t="s">
        <v>430</v>
      </c>
      <c r="BU252" s="374"/>
      <c r="BV252" s="430" t="s">
        <v>554</v>
      </c>
    </row>
    <row r="253" spans="1:74" s="428" customFormat="1" x14ac:dyDescent="0.25">
      <c r="A253" s="345" t="s">
        <v>8445</v>
      </c>
      <c r="B253" s="373"/>
      <c r="C253" s="719">
        <v>44894</v>
      </c>
      <c r="D253" s="373"/>
      <c r="E253" s="346">
        <v>394.84699999999998</v>
      </c>
      <c r="F253" s="373"/>
      <c r="G253" s="347">
        <v>13.147500000000001</v>
      </c>
      <c r="H253" s="374"/>
      <c r="I253" s="348">
        <v>5.58</v>
      </c>
      <c r="J253" s="348">
        <v>7.17</v>
      </c>
      <c r="K253" s="348">
        <v>4.42</v>
      </c>
      <c r="L253" s="348">
        <v>4.58</v>
      </c>
      <c r="M253" s="362"/>
      <c r="N253" s="350">
        <v>75.390199999999993</v>
      </c>
      <c r="O253" s="348">
        <v>36.663400000000003</v>
      </c>
      <c r="P253" s="348">
        <v>7.1087999999999996</v>
      </c>
      <c r="Q253" s="348">
        <v>8.6945999999999994</v>
      </c>
      <c r="R253" s="348">
        <v>12.924899999999999</v>
      </c>
      <c r="S253" s="348">
        <v>10.3171</v>
      </c>
      <c r="T253" s="348">
        <v>8.0983000000000001</v>
      </c>
      <c r="U253" s="354">
        <v>5.8982000000000001</v>
      </c>
      <c r="V253" s="348">
        <v>4.6101000000000001</v>
      </c>
      <c r="W253" s="348">
        <v>7.4347000000000003</v>
      </c>
      <c r="X253" s="348">
        <v>7.5625</v>
      </c>
      <c r="Y253" s="375" t="s">
        <v>430</v>
      </c>
      <c r="Z253" s="348" t="s">
        <v>430</v>
      </c>
      <c r="AA253" s="348">
        <v>8.9184999999999999</v>
      </c>
      <c r="AB253" s="348">
        <v>12.1144</v>
      </c>
      <c r="AC253" s="348">
        <v>7.2942999999999998</v>
      </c>
      <c r="AD253" s="348">
        <v>6.2950999999999997</v>
      </c>
      <c r="AE253" s="348">
        <v>8.9184999999999999</v>
      </c>
      <c r="AF253" s="348">
        <v>7.8296000000000001</v>
      </c>
      <c r="AG253" s="569"/>
      <c r="AH253" s="346">
        <v>4</v>
      </c>
      <c r="AI253" s="346">
        <v>5</v>
      </c>
      <c r="AJ253" s="346">
        <v>42</v>
      </c>
      <c r="AK253" s="346">
        <v>8</v>
      </c>
      <c r="AL253" s="346">
        <v>25</v>
      </c>
      <c r="AM253" s="346">
        <v>12</v>
      </c>
      <c r="AN253" s="346">
        <v>4</v>
      </c>
      <c r="AO253" s="572">
        <v>17</v>
      </c>
      <c r="AP253" s="346">
        <v>127</v>
      </c>
      <c r="AQ253" s="346">
        <v>29</v>
      </c>
      <c r="AR253" s="346">
        <v>21</v>
      </c>
      <c r="AS253" s="346" t="s">
        <v>430</v>
      </c>
      <c r="AT253" s="346" t="s">
        <v>430</v>
      </c>
      <c r="AU253" s="346">
        <v>12</v>
      </c>
      <c r="AV253" s="346">
        <v>30</v>
      </c>
      <c r="AW253" s="346">
        <v>4</v>
      </c>
      <c r="AX253" s="346">
        <v>14</v>
      </c>
      <c r="AY253" s="346">
        <v>12</v>
      </c>
      <c r="AZ253" s="584"/>
      <c r="BA253" s="467">
        <v>97.35</v>
      </c>
      <c r="BB253" s="348" t="s">
        <v>430</v>
      </c>
      <c r="BC253" s="348" t="s">
        <v>430</v>
      </c>
      <c r="BD253" s="348" t="s">
        <v>430</v>
      </c>
      <c r="BE253" s="375" t="s">
        <v>430</v>
      </c>
      <c r="BF253" s="375">
        <v>2.65</v>
      </c>
      <c r="BG253" s="374"/>
      <c r="BH253" s="594">
        <v>2.65</v>
      </c>
      <c r="BI253" s="348" t="s">
        <v>430</v>
      </c>
      <c r="BJ253" s="348" t="s">
        <v>430</v>
      </c>
      <c r="BK253" s="348" t="s">
        <v>430</v>
      </c>
      <c r="BL253" s="348" t="s">
        <v>430</v>
      </c>
      <c r="BM253" s="375">
        <v>97.35</v>
      </c>
      <c r="BN253" s="375" t="s">
        <v>430</v>
      </c>
      <c r="BO253" s="375" t="s">
        <v>430</v>
      </c>
      <c r="BP253" s="375" t="s">
        <v>430</v>
      </c>
      <c r="BQ253" s="375" t="s">
        <v>430</v>
      </c>
      <c r="BR253" s="374"/>
      <c r="BS253" s="468" t="s">
        <v>430</v>
      </c>
      <c r="BT253" s="348" t="s">
        <v>430</v>
      </c>
      <c r="BU253" s="374"/>
      <c r="BV253" s="430" t="s">
        <v>554</v>
      </c>
    </row>
    <row r="254" spans="1:74" s="428" customFormat="1" x14ac:dyDescent="0.25">
      <c r="A254" s="345" t="s">
        <v>8446</v>
      </c>
      <c r="B254" s="373"/>
      <c r="C254" s="719">
        <v>45729</v>
      </c>
      <c r="D254" s="373"/>
      <c r="E254" s="346">
        <v>287.916</v>
      </c>
      <c r="F254" s="373"/>
      <c r="G254" s="347">
        <v>10.875</v>
      </c>
      <c r="H254" s="374"/>
      <c r="I254" s="348">
        <v>0.40822000000000003</v>
      </c>
      <c r="J254" s="348">
        <v>6.83</v>
      </c>
      <c r="K254" s="348">
        <v>0.4</v>
      </c>
      <c r="L254" s="348">
        <v>0.40548000000000001</v>
      </c>
      <c r="M254" s="362"/>
      <c r="N254" s="350">
        <v>6.7138999999999998</v>
      </c>
      <c r="O254" s="348">
        <v>-0.33560000000000001</v>
      </c>
      <c r="P254" s="348">
        <v>2.9264000000000001</v>
      </c>
      <c r="Q254" s="348">
        <v>1.2712000000000001</v>
      </c>
      <c r="R254" s="348">
        <v>6.8291000000000004</v>
      </c>
      <c r="S254" s="348">
        <v>5.8411999999999997</v>
      </c>
      <c r="T254" s="348">
        <v>6.3994999999999997</v>
      </c>
      <c r="U254" s="354">
        <v>5.7831999999999999</v>
      </c>
      <c r="V254" s="348">
        <v>5.8188000000000004</v>
      </c>
      <c r="W254" s="348" t="s">
        <v>430</v>
      </c>
      <c r="X254" s="348" t="s">
        <v>430</v>
      </c>
      <c r="Y254" s="375" t="s">
        <v>430</v>
      </c>
      <c r="Z254" s="348" t="s">
        <v>430</v>
      </c>
      <c r="AA254" s="348">
        <v>3.8241999999999998</v>
      </c>
      <c r="AB254" s="348">
        <v>7.0041000000000002</v>
      </c>
      <c r="AC254" s="348">
        <v>5.9596</v>
      </c>
      <c r="AD254" s="348">
        <v>5.7633000000000001</v>
      </c>
      <c r="AE254" s="348">
        <v>3.8241999999999998</v>
      </c>
      <c r="AF254" s="348">
        <v>6.4477000000000002</v>
      </c>
      <c r="AG254" s="569"/>
      <c r="AH254" s="346">
        <v>120</v>
      </c>
      <c r="AI254" s="346">
        <v>104</v>
      </c>
      <c r="AJ254" s="346">
        <v>131</v>
      </c>
      <c r="AK254" s="346">
        <v>130</v>
      </c>
      <c r="AL254" s="346">
        <v>123</v>
      </c>
      <c r="AM254" s="346">
        <v>111</v>
      </c>
      <c r="AN254" s="346">
        <v>47</v>
      </c>
      <c r="AO254" s="572">
        <v>31</v>
      </c>
      <c r="AP254" s="346">
        <v>24</v>
      </c>
      <c r="AQ254" s="346" t="s">
        <v>430</v>
      </c>
      <c r="AR254" s="346" t="s">
        <v>430</v>
      </c>
      <c r="AS254" s="346" t="s">
        <v>430</v>
      </c>
      <c r="AT254" s="346" t="s">
        <v>430</v>
      </c>
      <c r="AU254" s="346">
        <v>127</v>
      </c>
      <c r="AV254" s="346">
        <v>97</v>
      </c>
      <c r="AW254" s="346">
        <v>43</v>
      </c>
      <c r="AX254" s="346">
        <v>66</v>
      </c>
      <c r="AY254" s="346">
        <v>127</v>
      </c>
      <c r="AZ254" s="584"/>
      <c r="BA254" s="467" t="s">
        <v>430</v>
      </c>
      <c r="BB254" s="348">
        <v>97.38</v>
      </c>
      <c r="BC254" s="348" t="s">
        <v>430</v>
      </c>
      <c r="BD254" s="348" t="s">
        <v>430</v>
      </c>
      <c r="BE254" s="375" t="s">
        <v>430</v>
      </c>
      <c r="BF254" s="375">
        <v>2.62</v>
      </c>
      <c r="BG254" s="374"/>
      <c r="BH254" s="594">
        <v>2.61</v>
      </c>
      <c r="BI254" s="348">
        <v>63.56</v>
      </c>
      <c r="BJ254" s="348">
        <v>5.08</v>
      </c>
      <c r="BK254" s="348">
        <v>28.73</v>
      </c>
      <c r="BL254" s="348" t="s">
        <v>430</v>
      </c>
      <c r="BM254" s="375" t="s">
        <v>430</v>
      </c>
      <c r="BN254" s="375" t="s">
        <v>430</v>
      </c>
      <c r="BO254" s="375" t="s">
        <v>430</v>
      </c>
      <c r="BP254" s="375" t="s">
        <v>430</v>
      </c>
      <c r="BQ254" s="375" t="s">
        <v>430</v>
      </c>
      <c r="BR254" s="374"/>
      <c r="BS254" s="468">
        <v>13.01861995</v>
      </c>
      <c r="BT254" s="348">
        <v>11.63607786</v>
      </c>
      <c r="BU254" s="374"/>
      <c r="BV254" s="430" t="s">
        <v>554</v>
      </c>
    </row>
    <row r="255" spans="1:74" s="428" customFormat="1" x14ac:dyDescent="0.25">
      <c r="A255" s="345" t="s">
        <v>8447</v>
      </c>
      <c r="B255" s="373"/>
      <c r="C255" s="719">
        <v>44861</v>
      </c>
      <c r="D255" s="373"/>
      <c r="E255" s="346">
        <v>377.62900000000002</v>
      </c>
      <c r="F255" s="373"/>
      <c r="G255" s="347">
        <v>12.9107</v>
      </c>
      <c r="H255" s="374"/>
      <c r="I255" s="348">
        <v>0.11</v>
      </c>
      <c r="J255" s="348">
        <v>5.98</v>
      </c>
      <c r="K255" s="348">
        <v>0.1</v>
      </c>
      <c r="L255" s="348">
        <v>0.11</v>
      </c>
      <c r="M255" s="362"/>
      <c r="N255" s="350">
        <v>6.2206999999999999</v>
      </c>
      <c r="O255" s="348">
        <v>4.9023000000000003</v>
      </c>
      <c r="P255" s="348">
        <v>5.5388999999999999</v>
      </c>
      <c r="Q255" s="348">
        <v>5.2203999999999997</v>
      </c>
      <c r="R255" s="348">
        <v>5.7662000000000004</v>
      </c>
      <c r="S255" s="348">
        <v>5.5498000000000003</v>
      </c>
      <c r="T255" s="348">
        <v>6.0274999999999999</v>
      </c>
      <c r="U255" s="354">
        <v>5.7808999999999999</v>
      </c>
      <c r="V255" s="348">
        <v>5.7820999999999998</v>
      </c>
      <c r="W255" s="348">
        <v>6.9493</v>
      </c>
      <c r="X255" s="348">
        <v>6.9752000000000001</v>
      </c>
      <c r="Y255" s="375" t="s">
        <v>430</v>
      </c>
      <c r="Z255" s="348" t="s">
        <v>430</v>
      </c>
      <c r="AA255" s="348">
        <v>5.5795000000000003</v>
      </c>
      <c r="AB255" s="348">
        <v>6.2465999999999999</v>
      </c>
      <c r="AC255" s="348">
        <v>5.8398000000000003</v>
      </c>
      <c r="AD255" s="348">
        <v>5.8548999999999998</v>
      </c>
      <c r="AE255" s="348">
        <v>5.5795000000000003</v>
      </c>
      <c r="AF255" s="348">
        <v>7.1077000000000004</v>
      </c>
      <c r="AG255" s="569"/>
      <c r="AH255" s="346">
        <v>128</v>
      </c>
      <c r="AI255" s="346">
        <v>51</v>
      </c>
      <c r="AJ255" s="346">
        <v>60</v>
      </c>
      <c r="AK255" s="346">
        <v>49</v>
      </c>
      <c r="AL255" s="346">
        <v>138</v>
      </c>
      <c r="AM255" s="346">
        <v>130</v>
      </c>
      <c r="AN255" s="346">
        <v>75</v>
      </c>
      <c r="AO255" s="572">
        <v>32</v>
      </c>
      <c r="AP255" s="346">
        <v>28</v>
      </c>
      <c r="AQ255" s="346">
        <v>83</v>
      </c>
      <c r="AR255" s="346">
        <v>86</v>
      </c>
      <c r="AS255" s="346" t="s">
        <v>430</v>
      </c>
      <c r="AT255" s="346" t="s">
        <v>430</v>
      </c>
      <c r="AU255" s="346">
        <v>51</v>
      </c>
      <c r="AV255" s="346">
        <v>124</v>
      </c>
      <c r="AW255" s="346">
        <v>53</v>
      </c>
      <c r="AX255" s="346">
        <v>57</v>
      </c>
      <c r="AY255" s="346">
        <v>51</v>
      </c>
      <c r="AZ255" s="584"/>
      <c r="BA255" s="467">
        <v>48.61</v>
      </c>
      <c r="BB255" s="348">
        <v>45.95</v>
      </c>
      <c r="BC255" s="348" t="s">
        <v>430</v>
      </c>
      <c r="BD255" s="348" t="s">
        <v>430</v>
      </c>
      <c r="BE255" s="375" t="s">
        <v>430</v>
      </c>
      <c r="BF255" s="375">
        <v>5.44</v>
      </c>
      <c r="BG255" s="374"/>
      <c r="BH255" s="594">
        <v>5.43</v>
      </c>
      <c r="BI255" s="348" t="s">
        <v>430</v>
      </c>
      <c r="BJ255" s="348" t="s">
        <v>430</v>
      </c>
      <c r="BK255" s="348">
        <v>45.95</v>
      </c>
      <c r="BL255" s="348" t="s">
        <v>430</v>
      </c>
      <c r="BM255" s="375">
        <v>48.61</v>
      </c>
      <c r="BN255" s="375" t="s">
        <v>430</v>
      </c>
      <c r="BO255" s="375" t="s">
        <v>430</v>
      </c>
      <c r="BP255" s="375" t="s">
        <v>430</v>
      </c>
      <c r="BQ255" s="375" t="s">
        <v>430</v>
      </c>
      <c r="BR255" s="374"/>
      <c r="BS255" s="468" t="s">
        <v>430</v>
      </c>
      <c r="BT255" s="348" t="s">
        <v>430</v>
      </c>
      <c r="BU255" s="374"/>
      <c r="BV255" s="430" t="s">
        <v>554</v>
      </c>
    </row>
    <row r="256" spans="1:74" s="428" customFormat="1" x14ac:dyDescent="0.25">
      <c r="A256" s="345" t="s">
        <v>8448</v>
      </c>
      <c r="B256" s="373"/>
      <c r="C256" s="719">
        <v>46093</v>
      </c>
      <c r="D256" s="373"/>
      <c r="E256" s="346">
        <v>388.71600000000001</v>
      </c>
      <c r="F256" s="373"/>
      <c r="G256" s="347">
        <v>10.262</v>
      </c>
      <c r="H256" s="374"/>
      <c r="I256" s="348">
        <v>0.41</v>
      </c>
      <c r="J256" s="348">
        <v>6.9</v>
      </c>
      <c r="K256" s="348">
        <v>0.38</v>
      </c>
      <c r="L256" s="348">
        <v>0.41</v>
      </c>
      <c r="M256" s="362"/>
      <c r="N256" s="350">
        <v>7.1150000000000002</v>
      </c>
      <c r="O256" s="348">
        <v>0.71140000000000003</v>
      </c>
      <c r="P256" s="348">
        <v>3.7627999999999999</v>
      </c>
      <c r="Q256" s="348">
        <v>1.7286999999999999</v>
      </c>
      <c r="R256" s="348">
        <v>7.4194000000000004</v>
      </c>
      <c r="S256" s="348">
        <v>6.4577</v>
      </c>
      <c r="T256" s="348" t="s">
        <v>430</v>
      </c>
      <c r="U256" s="354" t="s">
        <v>430</v>
      </c>
      <c r="V256" s="348" t="s">
        <v>430</v>
      </c>
      <c r="W256" s="348" t="s">
        <v>430</v>
      </c>
      <c r="X256" s="348" t="s">
        <v>430</v>
      </c>
      <c r="Y256" s="375" t="s">
        <v>430</v>
      </c>
      <c r="Z256" s="348" t="s">
        <v>430</v>
      </c>
      <c r="AA256" s="348">
        <v>4.2092000000000001</v>
      </c>
      <c r="AB256" s="348">
        <v>7.6794000000000002</v>
      </c>
      <c r="AC256" s="348" t="s">
        <v>430</v>
      </c>
      <c r="AD256" s="348" t="s">
        <v>430</v>
      </c>
      <c r="AE256" s="348">
        <v>4.2092000000000001</v>
      </c>
      <c r="AF256" s="348">
        <v>7.5896999999999997</v>
      </c>
      <c r="AG256" s="569"/>
      <c r="AH256" s="346">
        <v>119</v>
      </c>
      <c r="AI256" s="346">
        <v>97</v>
      </c>
      <c r="AJ256" s="346">
        <v>109</v>
      </c>
      <c r="AK256" s="346">
        <v>123</v>
      </c>
      <c r="AL256" s="346">
        <v>106</v>
      </c>
      <c r="AM256" s="346">
        <v>86</v>
      </c>
      <c r="AN256" s="346" t="s">
        <v>430</v>
      </c>
      <c r="AO256" s="572" t="s">
        <v>430</v>
      </c>
      <c r="AP256" s="346" t="s">
        <v>430</v>
      </c>
      <c r="AQ256" s="346" t="s">
        <v>430</v>
      </c>
      <c r="AR256" s="346" t="s">
        <v>430</v>
      </c>
      <c r="AS256" s="346" t="s">
        <v>430</v>
      </c>
      <c r="AT256" s="346" t="s">
        <v>430</v>
      </c>
      <c r="AU256" s="346">
        <v>107</v>
      </c>
      <c r="AV256" s="346">
        <v>64</v>
      </c>
      <c r="AW256" s="346" t="s">
        <v>430</v>
      </c>
      <c r="AX256" s="346" t="s">
        <v>430</v>
      </c>
      <c r="AY256" s="346">
        <v>107</v>
      </c>
      <c r="AZ256" s="584"/>
      <c r="BA256" s="467" t="s">
        <v>430</v>
      </c>
      <c r="BB256" s="348">
        <v>104.05</v>
      </c>
      <c r="BC256" s="348" t="s">
        <v>430</v>
      </c>
      <c r="BD256" s="348" t="s">
        <v>430</v>
      </c>
      <c r="BE256" s="375" t="s">
        <v>430</v>
      </c>
      <c r="BF256" s="375">
        <v>-4.05</v>
      </c>
      <c r="BG256" s="374"/>
      <c r="BH256" s="594">
        <v>-4.09</v>
      </c>
      <c r="BI256" s="348">
        <v>68.180000000000007</v>
      </c>
      <c r="BJ256" s="348" t="s">
        <v>430</v>
      </c>
      <c r="BK256" s="348">
        <v>35.869999999999997</v>
      </c>
      <c r="BL256" s="348" t="s">
        <v>430</v>
      </c>
      <c r="BM256" s="375" t="s">
        <v>430</v>
      </c>
      <c r="BN256" s="375" t="s">
        <v>430</v>
      </c>
      <c r="BO256" s="375" t="s">
        <v>430</v>
      </c>
      <c r="BP256" s="375" t="s">
        <v>430</v>
      </c>
      <c r="BQ256" s="375" t="s">
        <v>430</v>
      </c>
      <c r="BR256" s="374"/>
      <c r="BS256" s="468">
        <v>16.497879751649801</v>
      </c>
      <c r="BT256" s="348">
        <v>6.1472237006147203</v>
      </c>
      <c r="BU256" s="374"/>
      <c r="BV256" s="430" t="s">
        <v>554</v>
      </c>
    </row>
    <row r="257" spans="1:74" s="428" customFormat="1" x14ac:dyDescent="0.25">
      <c r="A257" s="345" t="s">
        <v>8449</v>
      </c>
      <c r="B257" s="373"/>
      <c r="C257" s="719">
        <v>44901</v>
      </c>
      <c r="D257" s="373"/>
      <c r="E257" s="346">
        <v>354.95100000000002</v>
      </c>
      <c r="F257" s="373"/>
      <c r="G257" s="347">
        <v>12.801500000000001</v>
      </c>
      <c r="H257" s="374"/>
      <c r="I257" s="348">
        <v>0.99</v>
      </c>
      <c r="J257" s="348">
        <v>5.76</v>
      </c>
      <c r="K257" s="348">
        <v>0.94</v>
      </c>
      <c r="L257" s="348">
        <v>0.96</v>
      </c>
      <c r="M257" s="362"/>
      <c r="N257" s="350">
        <v>17.115400000000001</v>
      </c>
      <c r="O257" s="348">
        <v>5.8003</v>
      </c>
      <c r="P257" s="348">
        <v>5.5861999999999998</v>
      </c>
      <c r="Q257" s="348">
        <v>5.2446000000000002</v>
      </c>
      <c r="R257" s="348">
        <v>6.6702000000000004</v>
      </c>
      <c r="S257" s="348">
        <v>5.6558000000000002</v>
      </c>
      <c r="T257" s="348">
        <v>5.2812000000000001</v>
      </c>
      <c r="U257" s="354">
        <v>5.1768999999999998</v>
      </c>
      <c r="V257" s="348">
        <v>5.3144999999999998</v>
      </c>
      <c r="W257" s="348">
        <v>7.0308000000000002</v>
      </c>
      <c r="X257" s="348">
        <v>7.0776000000000003</v>
      </c>
      <c r="Y257" s="375" t="s">
        <v>430</v>
      </c>
      <c r="Z257" s="348" t="s">
        <v>430</v>
      </c>
      <c r="AA257" s="348">
        <v>3.6768999999999998</v>
      </c>
      <c r="AB257" s="348">
        <v>5.6746999999999996</v>
      </c>
      <c r="AC257" s="348">
        <v>5.1836000000000002</v>
      </c>
      <c r="AD257" s="348">
        <v>5.3657000000000004</v>
      </c>
      <c r="AE257" s="348">
        <v>3.6768999999999998</v>
      </c>
      <c r="AF257" s="348">
        <v>7.0789999999999997</v>
      </c>
      <c r="AG257" s="569"/>
      <c r="AH257" s="346">
        <v>81</v>
      </c>
      <c r="AI257" s="346">
        <v>35</v>
      </c>
      <c r="AJ257" s="346">
        <v>59</v>
      </c>
      <c r="AK257" s="346">
        <v>47</v>
      </c>
      <c r="AL257" s="346">
        <v>129</v>
      </c>
      <c r="AM257" s="346">
        <v>125</v>
      </c>
      <c r="AN257" s="346">
        <v>128</v>
      </c>
      <c r="AO257" s="572">
        <v>99</v>
      </c>
      <c r="AP257" s="346">
        <v>68</v>
      </c>
      <c r="AQ257" s="346">
        <v>76</v>
      </c>
      <c r="AR257" s="346">
        <v>75</v>
      </c>
      <c r="AS257" s="346" t="s">
        <v>430</v>
      </c>
      <c r="AT257" s="346" t="s">
        <v>430</v>
      </c>
      <c r="AU257" s="346">
        <v>135</v>
      </c>
      <c r="AV257" s="346">
        <v>136</v>
      </c>
      <c r="AW257" s="346">
        <v>108</v>
      </c>
      <c r="AX257" s="346">
        <v>118</v>
      </c>
      <c r="AY257" s="346">
        <v>135</v>
      </c>
      <c r="AZ257" s="584"/>
      <c r="BA257" s="467">
        <v>98.08</v>
      </c>
      <c r="BB257" s="348" t="s">
        <v>430</v>
      </c>
      <c r="BC257" s="348" t="s">
        <v>430</v>
      </c>
      <c r="BD257" s="348" t="s">
        <v>430</v>
      </c>
      <c r="BE257" s="375" t="s">
        <v>430</v>
      </c>
      <c r="BF257" s="375">
        <v>1.92</v>
      </c>
      <c r="BG257" s="374"/>
      <c r="BH257" s="594">
        <v>1.91</v>
      </c>
      <c r="BI257" s="348" t="s">
        <v>430</v>
      </c>
      <c r="BJ257" s="348" t="s">
        <v>430</v>
      </c>
      <c r="BK257" s="348" t="s">
        <v>430</v>
      </c>
      <c r="BL257" s="348" t="s">
        <v>430</v>
      </c>
      <c r="BM257" s="375">
        <v>98.08</v>
      </c>
      <c r="BN257" s="375" t="s">
        <v>430</v>
      </c>
      <c r="BO257" s="375" t="s">
        <v>430</v>
      </c>
      <c r="BP257" s="375" t="s">
        <v>430</v>
      </c>
      <c r="BQ257" s="375" t="s">
        <v>430</v>
      </c>
      <c r="BR257" s="374"/>
      <c r="BS257" s="468" t="s">
        <v>430</v>
      </c>
      <c r="BT257" s="348" t="s">
        <v>430</v>
      </c>
      <c r="BU257" s="374"/>
      <c r="BV257" s="430" t="s">
        <v>554</v>
      </c>
    </row>
    <row r="258" spans="1:74" s="428" customFormat="1" ht="11" x14ac:dyDescent="0.3">
      <c r="A258" s="841" t="s">
        <v>8450</v>
      </c>
      <c r="B258" s="842"/>
      <c r="C258" s="843">
        <v>45723</v>
      </c>
      <c r="D258" s="842"/>
      <c r="E258" s="844">
        <v>310.649</v>
      </c>
      <c r="F258" s="842"/>
      <c r="G258" s="845">
        <v>10.935499999999999</v>
      </c>
      <c r="H258" s="847"/>
      <c r="I258" s="846">
        <v>0.38</v>
      </c>
      <c r="J258" s="846">
        <v>6.81</v>
      </c>
      <c r="K258" s="846">
        <v>0.37</v>
      </c>
      <c r="L258" s="846">
        <v>0.38</v>
      </c>
      <c r="M258" s="851"/>
      <c r="N258" s="848">
        <v>6.3428000000000004</v>
      </c>
      <c r="O258" s="846">
        <v>0.1113</v>
      </c>
      <c r="P258" s="846">
        <v>3.5308999999999999</v>
      </c>
      <c r="Q258" s="846">
        <v>1.7416</v>
      </c>
      <c r="R258" s="846">
        <v>7.0724</v>
      </c>
      <c r="S258" s="846">
        <v>6.2732999999999999</v>
      </c>
      <c r="T258" s="846">
        <v>6.9218000000000002</v>
      </c>
      <c r="U258" s="856">
        <v>6.4005999999999998</v>
      </c>
      <c r="V258" s="846">
        <v>6.3308999999999997</v>
      </c>
      <c r="W258" s="846" t="s">
        <v>430</v>
      </c>
      <c r="X258" s="846" t="s">
        <v>430</v>
      </c>
      <c r="Y258" s="852" t="s">
        <v>430</v>
      </c>
      <c r="Z258" s="846" t="s">
        <v>430</v>
      </c>
      <c r="AA258" s="846">
        <v>4.0541999999999998</v>
      </c>
      <c r="AB258" s="846">
        <v>7.5242000000000004</v>
      </c>
      <c r="AC258" s="846">
        <v>6.5102000000000002</v>
      </c>
      <c r="AD258" s="846">
        <v>6.3768000000000002</v>
      </c>
      <c r="AE258" s="846">
        <v>4.0541999999999998</v>
      </c>
      <c r="AF258" s="846">
        <v>6.8023999999999996</v>
      </c>
      <c r="AG258" s="936"/>
      <c r="AH258" s="844">
        <v>125</v>
      </c>
      <c r="AI258" s="844">
        <v>99</v>
      </c>
      <c r="AJ258" s="844">
        <v>115</v>
      </c>
      <c r="AK258" s="844">
        <v>122</v>
      </c>
      <c r="AL258" s="844">
        <v>114</v>
      </c>
      <c r="AM258" s="844">
        <v>94</v>
      </c>
      <c r="AN258" s="844">
        <v>33</v>
      </c>
      <c r="AO258" s="937">
        <v>9</v>
      </c>
      <c r="AP258" s="844">
        <v>8</v>
      </c>
      <c r="AQ258" s="844" t="s">
        <v>430</v>
      </c>
      <c r="AR258" s="844" t="s">
        <v>430</v>
      </c>
      <c r="AS258" s="844" t="s">
        <v>430</v>
      </c>
      <c r="AT258" s="844" t="s">
        <v>430</v>
      </c>
      <c r="AU258" s="844">
        <v>119</v>
      </c>
      <c r="AV258" s="844">
        <v>71</v>
      </c>
      <c r="AW258" s="844">
        <v>24</v>
      </c>
      <c r="AX258" s="844">
        <v>10</v>
      </c>
      <c r="AY258" s="844">
        <v>119</v>
      </c>
      <c r="AZ258" s="938"/>
      <c r="BA258" s="853" t="s">
        <v>430</v>
      </c>
      <c r="BB258" s="846">
        <v>96.04</v>
      </c>
      <c r="BC258" s="846" t="s">
        <v>430</v>
      </c>
      <c r="BD258" s="846" t="s">
        <v>430</v>
      </c>
      <c r="BE258" s="852" t="s">
        <v>430</v>
      </c>
      <c r="BF258" s="852">
        <v>3.96</v>
      </c>
      <c r="BG258" s="847"/>
      <c r="BH258" s="939">
        <v>3.96</v>
      </c>
      <c r="BI258" s="846">
        <v>52.09</v>
      </c>
      <c r="BJ258" s="846">
        <v>2.9</v>
      </c>
      <c r="BK258" s="846">
        <v>41.05</v>
      </c>
      <c r="BL258" s="846" t="s">
        <v>430</v>
      </c>
      <c r="BM258" s="852" t="s">
        <v>430</v>
      </c>
      <c r="BN258" s="852" t="s">
        <v>430</v>
      </c>
      <c r="BO258" s="852" t="s">
        <v>430</v>
      </c>
      <c r="BP258" s="852" t="s">
        <v>430</v>
      </c>
      <c r="BQ258" s="852" t="s">
        <v>430</v>
      </c>
      <c r="BR258" s="847"/>
      <c r="BS258" s="854">
        <v>7.2971158278108597</v>
      </c>
      <c r="BT258" s="846">
        <v>10.2644962769206</v>
      </c>
      <c r="BU258" s="847"/>
      <c r="BV258" s="906" t="s">
        <v>554</v>
      </c>
    </row>
    <row r="259" spans="1:74" s="428" customFormat="1" x14ac:dyDescent="0.25">
      <c r="A259" s="345" t="s">
        <v>8451</v>
      </c>
      <c r="B259" s="373"/>
      <c r="C259" s="719">
        <v>44950</v>
      </c>
      <c r="D259" s="373"/>
      <c r="E259" s="346">
        <v>334.88600000000002</v>
      </c>
      <c r="F259" s="373"/>
      <c r="G259" s="347">
        <v>12.803599999999999</v>
      </c>
      <c r="H259" s="374"/>
      <c r="I259" s="348">
        <v>1.76</v>
      </c>
      <c r="J259" s="348">
        <v>6.4751899999999996</v>
      </c>
      <c r="K259" s="348">
        <v>1.6</v>
      </c>
      <c r="L259" s="348">
        <v>1.65</v>
      </c>
      <c r="M259" s="362"/>
      <c r="N259" s="350">
        <v>32.242100000000001</v>
      </c>
      <c r="O259" s="348">
        <v>11.508900000000001</v>
      </c>
      <c r="P259" s="348">
        <v>9.3428000000000004</v>
      </c>
      <c r="Q259" s="348">
        <v>6.1231</v>
      </c>
      <c r="R259" s="348">
        <v>8.7285000000000004</v>
      </c>
      <c r="S259" s="348">
        <v>6.6818999999999997</v>
      </c>
      <c r="T259" s="348">
        <v>5.5842000000000001</v>
      </c>
      <c r="U259" s="354">
        <v>5.3712</v>
      </c>
      <c r="V259" s="348">
        <v>5.1294000000000004</v>
      </c>
      <c r="W259" s="348">
        <v>7.3189000000000002</v>
      </c>
      <c r="X259" s="348">
        <v>7.2977999999999996</v>
      </c>
      <c r="Y259" s="375" t="s">
        <v>430</v>
      </c>
      <c r="Z259" s="348" t="s">
        <v>430</v>
      </c>
      <c r="AA259" s="348">
        <v>7.2210000000000001</v>
      </c>
      <c r="AB259" s="348">
        <v>7.4013</v>
      </c>
      <c r="AC259" s="348">
        <v>4.9886999999999997</v>
      </c>
      <c r="AD259" s="348">
        <v>5.6849999999999996</v>
      </c>
      <c r="AE259" s="348">
        <v>7.2210000000000001</v>
      </c>
      <c r="AF259" s="348">
        <v>7.3672000000000004</v>
      </c>
      <c r="AG259" s="569"/>
      <c r="AH259" s="346">
        <v>40</v>
      </c>
      <c r="AI259" s="346">
        <v>15</v>
      </c>
      <c r="AJ259" s="346">
        <v>18</v>
      </c>
      <c r="AK259" s="346">
        <v>31</v>
      </c>
      <c r="AL259" s="346">
        <v>52</v>
      </c>
      <c r="AM259" s="346">
        <v>68</v>
      </c>
      <c r="AN259" s="346">
        <v>107</v>
      </c>
      <c r="AO259" s="572">
        <v>75</v>
      </c>
      <c r="AP259" s="346">
        <v>84</v>
      </c>
      <c r="AQ259" s="346">
        <v>42</v>
      </c>
      <c r="AR259" s="346">
        <v>46</v>
      </c>
      <c r="AS259" s="346" t="s">
        <v>430</v>
      </c>
      <c r="AT259" s="346" t="s">
        <v>430</v>
      </c>
      <c r="AU259" s="346">
        <v>28</v>
      </c>
      <c r="AV259" s="346">
        <v>77</v>
      </c>
      <c r="AW259" s="346">
        <v>125</v>
      </c>
      <c r="AX259" s="346">
        <v>83</v>
      </c>
      <c r="AY259" s="346">
        <v>28</v>
      </c>
      <c r="AZ259" s="584"/>
      <c r="BA259" s="467">
        <v>97.82</v>
      </c>
      <c r="BB259" s="348" t="s">
        <v>430</v>
      </c>
      <c r="BC259" s="348" t="s">
        <v>430</v>
      </c>
      <c r="BD259" s="348" t="s">
        <v>430</v>
      </c>
      <c r="BE259" s="375" t="s">
        <v>430</v>
      </c>
      <c r="BF259" s="375">
        <v>2.1800000000000002</v>
      </c>
      <c r="BG259" s="374"/>
      <c r="BH259" s="594">
        <v>2.1800000000000002</v>
      </c>
      <c r="BI259" s="348" t="s">
        <v>430</v>
      </c>
      <c r="BJ259" s="348" t="s">
        <v>430</v>
      </c>
      <c r="BK259" s="348" t="s">
        <v>430</v>
      </c>
      <c r="BL259" s="348" t="s">
        <v>430</v>
      </c>
      <c r="BM259" s="375">
        <v>97.82</v>
      </c>
      <c r="BN259" s="375" t="s">
        <v>430</v>
      </c>
      <c r="BO259" s="375" t="s">
        <v>430</v>
      </c>
      <c r="BP259" s="375" t="s">
        <v>430</v>
      </c>
      <c r="BQ259" s="375" t="s">
        <v>430</v>
      </c>
      <c r="BR259" s="374"/>
      <c r="BS259" s="468" t="s">
        <v>430</v>
      </c>
      <c r="BT259" s="348" t="s">
        <v>430</v>
      </c>
      <c r="BU259" s="374"/>
      <c r="BV259" s="430" t="s">
        <v>554</v>
      </c>
    </row>
    <row r="260" spans="1:74" s="428" customFormat="1" x14ac:dyDescent="0.25">
      <c r="A260" s="345" t="s">
        <v>8452</v>
      </c>
      <c r="B260" s="373"/>
      <c r="C260" s="719">
        <v>44889</v>
      </c>
      <c r="D260" s="373"/>
      <c r="E260" s="346">
        <v>332.45499999999998</v>
      </c>
      <c r="F260" s="373"/>
      <c r="G260" s="347">
        <v>12.9795</v>
      </c>
      <c r="H260" s="374"/>
      <c r="I260" s="348">
        <v>1.67</v>
      </c>
      <c r="J260" s="348">
        <v>6.52</v>
      </c>
      <c r="K260" s="348">
        <v>1.51</v>
      </c>
      <c r="L260" s="348">
        <v>1.56</v>
      </c>
      <c r="M260" s="362"/>
      <c r="N260" s="350">
        <v>31.523</v>
      </c>
      <c r="O260" s="348">
        <v>8.9116</v>
      </c>
      <c r="P260" s="348">
        <v>8.2888000000000002</v>
      </c>
      <c r="Q260" s="348">
        <v>5.5153999999999996</v>
      </c>
      <c r="R260" s="348">
        <v>8.4382999999999999</v>
      </c>
      <c r="S260" s="348">
        <v>6.6825000000000001</v>
      </c>
      <c r="T260" s="348">
        <v>5.6378000000000004</v>
      </c>
      <c r="U260" s="354">
        <v>5.4448999999999996</v>
      </c>
      <c r="V260" s="348">
        <v>5.1422999999999996</v>
      </c>
      <c r="W260" s="348">
        <v>7.3033000000000001</v>
      </c>
      <c r="X260" s="348">
        <v>7.3125</v>
      </c>
      <c r="Y260" s="375" t="s">
        <v>430</v>
      </c>
      <c r="Z260" s="348" t="s">
        <v>430</v>
      </c>
      <c r="AA260" s="348">
        <v>6.5922999999999998</v>
      </c>
      <c r="AB260" s="348">
        <v>6.968</v>
      </c>
      <c r="AC260" s="348">
        <v>5.1165000000000003</v>
      </c>
      <c r="AD260" s="348">
        <v>5.7129000000000003</v>
      </c>
      <c r="AE260" s="348">
        <v>6.5922999999999998</v>
      </c>
      <c r="AF260" s="348">
        <v>7.4192</v>
      </c>
      <c r="AG260" s="569"/>
      <c r="AH260" s="346">
        <v>42</v>
      </c>
      <c r="AI260" s="346">
        <v>20</v>
      </c>
      <c r="AJ260" s="346">
        <v>35</v>
      </c>
      <c r="AK260" s="346">
        <v>40</v>
      </c>
      <c r="AL260" s="346">
        <v>58</v>
      </c>
      <c r="AM260" s="346">
        <v>67</v>
      </c>
      <c r="AN260" s="346">
        <v>102</v>
      </c>
      <c r="AO260" s="572">
        <v>61</v>
      </c>
      <c r="AP260" s="346">
        <v>80</v>
      </c>
      <c r="AQ260" s="346">
        <v>46</v>
      </c>
      <c r="AR260" s="346">
        <v>44</v>
      </c>
      <c r="AS260" s="346" t="s">
        <v>430</v>
      </c>
      <c r="AT260" s="346" t="s">
        <v>430</v>
      </c>
      <c r="AU260" s="346">
        <v>34</v>
      </c>
      <c r="AV260" s="346">
        <v>101</v>
      </c>
      <c r="AW260" s="346">
        <v>112</v>
      </c>
      <c r="AX260" s="346">
        <v>75</v>
      </c>
      <c r="AY260" s="346">
        <v>34</v>
      </c>
      <c r="AZ260" s="584"/>
      <c r="BA260" s="467">
        <v>97.36</v>
      </c>
      <c r="BB260" s="348" t="s">
        <v>430</v>
      </c>
      <c r="BC260" s="348" t="s">
        <v>430</v>
      </c>
      <c r="BD260" s="348" t="s">
        <v>430</v>
      </c>
      <c r="BE260" s="375" t="s">
        <v>430</v>
      </c>
      <c r="BF260" s="375">
        <v>2.64</v>
      </c>
      <c r="BG260" s="374"/>
      <c r="BH260" s="594">
        <v>2.59</v>
      </c>
      <c r="BI260" s="348" t="s">
        <v>430</v>
      </c>
      <c r="BJ260" s="348" t="s">
        <v>430</v>
      </c>
      <c r="BK260" s="348" t="s">
        <v>430</v>
      </c>
      <c r="BL260" s="348" t="s">
        <v>430</v>
      </c>
      <c r="BM260" s="375">
        <v>97.36</v>
      </c>
      <c r="BN260" s="375" t="s">
        <v>430</v>
      </c>
      <c r="BO260" s="375" t="s">
        <v>430</v>
      </c>
      <c r="BP260" s="375" t="s">
        <v>430</v>
      </c>
      <c r="BQ260" s="375" t="s">
        <v>430</v>
      </c>
      <c r="BR260" s="374"/>
      <c r="BS260" s="468" t="s">
        <v>430</v>
      </c>
      <c r="BT260" s="348" t="s">
        <v>430</v>
      </c>
      <c r="BU260" s="374"/>
      <c r="BV260" s="430" t="s">
        <v>554</v>
      </c>
    </row>
    <row r="261" spans="1:74" s="428" customFormat="1" x14ac:dyDescent="0.25">
      <c r="A261" s="345" t="s">
        <v>8453</v>
      </c>
      <c r="B261" s="373"/>
      <c r="C261" s="719">
        <v>44854</v>
      </c>
      <c r="D261" s="373"/>
      <c r="E261" s="889">
        <v>315.58</v>
      </c>
      <c r="F261" s="373"/>
      <c r="G261" s="347" t="s">
        <v>430</v>
      </c>
      <c r="H261" s="374"/>
      <c r="I261" s="904">
        <v>1.0959999999999999E-2</v>
      </c>
      <c r="J261" s="904">
        <v>5.15</v>
      </c>
      <c r="K261" s="904">
        <v>1.0959999999999999E-2</v>
      </c>
      <c r="L261" s="904">
        <v>1.0959999999999999E-2</v>
      </c>
      <c r="M261" s="362"/>
      <c r="N261" s="350" t="s">
        <v>430</v>
      </c>
      <c r="O261" s="348" t="s">
        <v>430</v>
      </c>
      <c r="P261" s="348" t="s">
        <v>430</v>
      </c>
      <c r="Q261" s="348" t="s">
        <v>430</v>
      </c>
      <c r="R261" s="348" t="s">
        <v>430</v>
      </c>
      <c r="S261" s="348" t="s">
        <v>430</v>
      </c>
      <c r="T261" s="348" t="s">
        <v>430</v>
      </c>
      <c r="U261" s="354" t="s">
        <v>430</v>
      </c>
      <c r="V261" s="348" t="s">
        <v>430</v>
      </c>
      <c r="W261" s="348" t="s">
        <v>430</v>
      </c>
      <c r="X261" s="348" t="s">
        <v>430</v>
      </c>
      <c r="Y261" s="375" t="s">
        <v>430</v>
      </c>
      <c r="Z261" s="348" t="s">
        <v>430</v>
      </c>
      <c r="AA261" s="348" t="s">
        <v>430</v>
      </c>
      <c r="AB261" s="348" t="s">
        <v>430</v>
      </c>
      <c r="AC261" s="348" t="s">
        <v>430</v>
      </c>
      <c r="AD261" s="348" t="s">
        <v>430</v>
      </c>
      <c r="AE261" s="348" t="s">
        <v>430</v>
      </c>
      <c r="AF261" s="348" t="s">
        <v>430</v>
      </c>
      <c r="AG261" s="569"/>
      <c r="AH261" s="346" t="s">
        <v>430</v>
      </c>
      <c r="AI261" s="346" t="s">
        <v>430</v>
      </c>
      <c r="AJ261" s="346" t="s">
        <v>430</v>
      </c>
      <c r="AK261" s="346" t="s">
        <v>430</v>
      </c>
      <c r="AL261" s="346" t="s">
        <v>430</v>
      </c>
      <c r="AM261" s="346" t="s">
        <v>430</v>
      </c>
      <c r="AN261" s="346" t="s">
        <v>430</v>
      </c>
      <c r="AO261" s="572" t="s">
        <v>430</v>
      </c>
      <c r="AP261" s="346" t="s">
        <v>430</v>
      </c>
      <c r="AQ261" s="346" t="s">
        <v>430</v>
      </c>
      <c r="AR261" s="346" t="s">
        <v>430</v>
      </c>
      <c r="AS261" s="346" t="s">
        <v>430</v>
      </c>
      <c r="AT261" s="346" t="s">
        <v>430</v>
      </c>
      <c r="AU261" s="346" t="s">
        <v>430</v>
      </c>
      <c r="AV261" s="346" t="s">
        <v>430</v>
      </c>
      <c r="AW261" s="346" t="s">
        <v>430</v>
      </c>
      <c r="AX261" s="346" t="s">
        <v>430</v>
      </c>
      <c r="AY261" s="346" t="s">
        <v>430</v>
      </c>
      <c r="AZ261" s="584"/>
      <c r="BA261" s="467" t="s">
        <v>430</v>
      </c>
      <c r="BB261" s="348" t="s">
        <v>430</v>
      </c>
      <c r="BC261" s="348" t="s">
        <v>430</v>
      </c>
      <c r="BD261" s="348" t="s">
        <v>430</v>
      </c>
      <c r="BE261" s="375" t="s">
        <v>430</v>
      </c>
      <c r="BF261" s="951">
        <v>100</v>
      </c>
      <c r="BG261" s="374"/>
      <c r="BH261" s="952">
        <v>99.4</v>
      </c>
      <c r="BI261" s="348" t="s">
        <v>430</v>
      </c>
      <c r="BJ261" s="348" t="s">
        <v>430</v>
      </c>
      <c r="BK261" s="348" t="s">
        <v>430</v>
      </c>
      <c r="BL261" s="348" t="s">
        <v>430</v>
      </c>
      <c r="BM261" s="375" t="s">
        <v>430</v>
      </c>
      <c r="BN261" s="375" t="s">
        <v>430</v>
      </c>
      <c r="BO261" s="375" t="s">
        <v>430</v>
      </c>
      <c r="BP261" s="375" t="s">
        <v>430</v>
      </c>
      <c r="BQ261" s="375" t="s">
        <v>430</v>
      </c>
      <c r="BR261" s="374"/>
      <c r="BS261" s="468" t="s">
        <v>430</v>
      </c>
      <c r="BT261" s="348" t="s">
        <v>430</v>
      </c>
      <c r="BU261" s="374"/>
      <c r="BV261" s="430" t="s">
        <v>554</v>
      </c>
    </row>
    <row r="262" spans="1:74" s="428" customFormat="1" x14ac:dyDescent="0.25">
      <c r="A262" s="345" t="s">
        <v>8454</v>
      </c>
      <c r="B262" s="373"/>
      <c r="C262" s="719">
        <v>44977</v>
      </c>
      <c r="D262" s="373"/>
      <c r="E262" s="346">
        <v>312.44099999999997</v>
      </c>
      <c r="F262" s="373"/>
      <c r="G262" s="347">
        <v>12.8565</v>
      </c>
      <c r="H262" s="374"/>
      <c r="I262" s="348">
        <v>2.72</v>
      </c>
      <c r="J262" s="348">
        <v>6.71</v>
      </c>
      <c r="K262" s="348">
        <v>2.38</v>
      </c>
      <c r="L262" s="348">
        <v>2.46</v>
      </c>
      <c r="M262" s="362"/>
      <c r="N262" s="350">
        <v>8.8031000000000006</v>
      </c>
      <c r="O262" s="348">
        <v>-2.7437999999999998</v>
      </c>
      <c r="P262" s="348">
        <v>9.1415000000000006</v>
      </c>
      <c r="Q262" s="348">
        <v>6.0979000000000001</v>
      </c>
      <c r="R262" s="348">
        <v>7.5701999999999998</v>
      </c>
      <c r="S262" s="348">
        <v>7.7595999999999998</v>
      </c>
      <c r="T262" s="348">
        <v>5.6634000000000002</v>
      </c>
      <c r="U262" s="354">
        <v>5.4100999999999999</v>
      </c>
      <c r="V262" s="348">
        <v>5.0667999999999997</v>
      </c>
      <c r="W262" s="348">
        <v>7.4790000000000001</v>
      </c>
      <c r="X262" s="348">
        <v>7.4137000000000004</v>
      </c>
      <c r="Y262" s="375" t="s">
        <v>430</v>
      </c>
      <c r="Z262" s="348" t="s">
        <v>430</v>
      </c>
      <c r="AA262" s="348">
        <v>4.1239999999999997</v>
      </c>
      <c r="AB262" s="348">
        <v>7.6726999999999999</v>
      </c>
      <c r="AC262" s="348">
        <v>5.3086000000000002</v>
      </c>
      <c r="AD262" s="348">
        <v>5.6595000000000004</v>
      </c>
      <c r="AE262" s="348">
        <v>4.1239999999999997</v>
      </c>
      <c r="AF262" s="348">
        <v>7.6635999999999997</v>
      </c>
      <c r="AG262" s="569"/>
      <c r="AH262" s="346">
        <v>112</v>
      </c>
      <c r="AI262" s="346">
        <v>123</v>
      </c>
      <c r="AJ262" s="346">
        <v>21</v>
      </c>
      <c r="AK262" s="346">
        <v>32</v>
      </c>
      <c r="AL262" s="346">
        <v>98</v>
      </c>
      <c r="AM262" s="346">
        <v>48</v>
      </c>
      <c r="AN262" s="346">
        <v>101</v>
      </c>
      <c r="AO262" s="572">
        <v>67</v>
      </c>
      <c r="AP262" s="346">
        <v>92</v>
      </c>
      <c r="AQ262" s="346">
        <v>28</v>
      </c>
      <c r="AR262" s="346">
        <v>32</v>
      </c>
      <c r="AS262" s="346" t="s">
        <v>430</v>
      </c>
      <c r="AT262" s="346" t="s">
        <v>430</v>
      </c>
      <c r="AU262" s="346">
        <v>111</v>
      </c>
      <c r="AV262" s="346">
        <v>65</v>
      </c>
      <c r="AW262" s="346">
        <v>91</v>
      </c>
      <c r="AX262" s="346">
        <v>87</v>
      </c>
      <c r="AY262" s="346">
        <v>111</v>
      </c>
      <c r="AZ262" s="584"/>
      <c r="BA262" s="467">
        <v>97.52</v>
      </c>
      <c r="BB262" s="348" t="s">
        <v>430</v>
      </c>
      <c r="BC262" s="348" t="s">
        <v>430</v>
      </c>
      <c r="BD262" s="348" t="s">
        <v>430</v>
      </c>
      <c r="BE262" s="375" t="s">
        <v>430</v>
      </c>
      <c r="BF262" s="375">
        <v>2.48</v>
      </c>
      <c r="BG262" s="374"/>
      <c r="BH262" s="594">
        <v>2.48</v>
      </c>
      <c r="BI262" s="348" t="s">
        <v>430</v>
      </c>
      <c r="BJ262" s="348" t="s">
        <v>430</v>
      </c>
      <c r="BK262" s="348" t="s">
        <v>430</v>
      </c>
      <c r="BL262" s="348" t="s">
        <v>430</v>
      </c>
      <c r="BM262" s="375">
        <v>97.52</v>
      </c>
      <c r="BN262" s="375" t="s">
        <v>430</v>
      </c>
      <c r="BO262" s="375" t="s">
        <v>430</v>
      </c>
      <c r="BP262" s="375" t="s">
        <v>430</v>
      </c>
      <c r="BQ262" s="375" t="s">
        <v>430</v>
      </c>
      <c r="BR262" s="374"/>
      <c r="BS262" s="468" t="s">
        <v>430</v>
      </c>
      <c r="BT262" s="348" t="s">
        <v>430</v>
      </c>
      <c r="BU262" s="374"/>
      <c r="BV262" s="430" t="s">
        <v>554</v>
      </c>
    </row>
    <row r="263" spans="1:74" s="428" customFormat="1" x14ac:dyDescent="0.25">
      <c r="A263" s="345" t="s">
        <v>8455</v>
      </c>
      <c r="B263" s="373"/>
      <c r="C263" s="719">
        <v>45741</v>
      </c>
      <c r="D263" s="373"/>
      <c r="E263" s="346">
        <v>299.14699999999999</v>
      </c>
      <c r="F263" s="373"/>
      <c r="G263" s="347">
        <v>1068.3273999999999</v>
      </c>
      <c r="H263" s="374"/>
      <c r="I263" s="348">
        <v>2.7399999999999998E-3</v>
      </c>
      <c r="J263" s="348">
        <v>5.4</v>
      </c>
      <c r="K263" s="348">
        <v>2.7399999999999998E-3</v>
      </c>
      <c r="L263" s="348">
        <v>2.7399999999999998E-3</v>
      </c>
      <c r="M263" s="362"/>
      <c r="N263" s="350">
        <v>4.9375999999999998</v>
      </c>
      <c r="O263" s="348">
        <v>4.8659999999999997</v>
      </c>
      <c r="P263" s="348">
        <v>4.9489000000000001</v>
      </c>
      <c r="Q263" s="348">
        <v>4.9066000000000001</v>
      </c>
      <c r="R263" s="348">
        <v>4.9504999999999999</v>
      </c>
      <c r="S263" s="348">
        <v>4.9203999999999999</v>
      </c>
      <c r="T263" s="348">
        <v>4.8678999999999997</v>
      </c>
      <c r="U263" s="354">
        <v>4.9767999999999999</v>
      </c>
      <c r="V263" s="348">
        <v>5.0662000000000003</v>
      </c>
      <c r="W263" s="348" t="s">
        <v>430</v>
      </c>
      <c r="X263" s="348" t="s">
        <v>430</v>
      </c>
      <c r="Y263" s="375" t="s">
        <v>430</v>
      </c>
      <c r="Z263" s="348" t="s">
        <v>430</v>
      </c>
      <c r="AA263" s="348">
        <v>4.9047000000000001</v>
      </c>
      <c r="AB263" s="348">
        <v>4.9122000000000003</v>
      </c>
      <c r="AC263" s="348">
        <v>4.8924000000000003</v>
      </c>
      <c r="AD263" s="348">
        <v>4.9936999999999996</v>
      </c>
      <c r="AE263" s="348">
        <v>4.9047000000000001</v>
      </c>
      <c r="AF263" s="348">
        <v>5.1764999999999999</v>
      </c>
      <c r="AG263" s="569"/>
      <c r="AH263" s="346">
        <v>137</v>
      </c>
      <c r="AI263" s="346">
        <v>53</v>
      </c>
      <c r="AJ263" s="346">
        <v>77</v>
      </c>
      <c r="AK263" s="346">
        <v>64</v>
      </c>
      <c r="AL263" s="346">
        <v>154</v>
      </c>
      <c r="AM263" s="346">
        <v>152</v>
      </c>
      <c r="AN263" s="346">
        <v>149</v>
      </c>
      <c r="AO263" s="572">
        <v>118</v>
      </c>
      <c r="AP263" s="346">
        <v>93</v>
      </c>
      <c r="AQ263" s="346" t="s">
        <v>430</v>
      </c>
      <c r="AR263" s="346" t="s">
        <v>430</v>
      </c>
      <c r="AS263" s="346" t="s">
        <v>430</v>
      </c>
      <c r="AT263" s="346" t="s">
        <v>430</v>
      </c>
      <c r="AU263" s="346">
        <v>75</v>
      </c>
      <c r="AV263" s="346">
        <v>152</v>
      </c>
      <c r="AW263" s="346">
        <v>134</v>
      </c>
      <c r="AX263" s="346">
        <v>139</v>
      </c>
      <c r="AY263" s="346">
        <v>75</v>
      </c>
      <c r="AZ263" s="584"/>
      <c r="BA263" s="467" t="s">
        <v>430</v>
      </c>
      <c r="BB263" s="348" t="s">
        <v>430</v>
      </c>
      <c r="BC263" s="348" t="s">
        <v>430</v>
      </c>
      <c r="BD263" s="348" t="s">
        <v>430</v>
      </c>
      <c r="BE263" s="375" t="s">
        <v>430</v>
      </c>
      <c r="BF263" s="375">
        <v>100</v>
      </c>
      <c r="BG263" s="374"/>
      <c r="BH263" s="594">
        <v>100</v>
      </c>
      <c r="BI263" s="348" t="s">
        <v>430</v>
      </c>
      <c r="BJ263" s="348" t="s">
        <v>430</v>
      </c>
      <c r="BK263" s="348" t="s">
        <v>430</v>
      </c>
      <c r="BL263" s="348" t="s">
        <v>430</v>
      </c>
      <c r="BM263" s="375" t="s">
        <v>430</v>
      </c>
      <c r="BN263" s="375" t="s">
        <v>430</v>
      </c>
      <c r="BO263" s="375" t="s">
        <v>430</v>
      </c>
      <c r="BP263" s="375" t="s">
        <v>430</v>
      </c>
      <c r="BQ263" s="375" t="s">
        <v>430</v>
      </c>
      <c r="BR263" s="374"/>
      <c r="BS263" s="468" t="s">
        <v>430</v>
      </c>
      <c r="BT263" s="348" t="s">
        <v>430</v>
      </c>
      <c r="BU263" s="374"/>
      <c r="BV263" s="430" t="s">
        <v>554</v>
      </c>
    </row>
    <row r="264" spans="1:74" s="428" customFormat="1" x14ac:dyDescent="0.25">
      <c r="A264" s="345" t="s">
        <v>8456</v>
      </c>
      <c r="B264" s="373"/>
      <c r="C264" s="719">
        <v>44951</v>
      </c>
      <c r="D264" s="373"/>
      <c r="E264" s="346">
        <v>284.57900000000001</v>
      </c>
      <c r="F264" s="373"/>
      <c r="G264" s="347">
        <v>12.9933</v>
      </c>
      <c r="H264" s="374"/>
      <c r="I264" s="348">
        <v>6.2346599999999999</v>
      </c>
      <c r="J264" s="348">
        <v>6.9027000000000003</v>
      </c>
      <c r="K264" s="348">
        <v>4.7817600000000002</v>
      </c>
      <c r="L264" s="348">
        <v>4.94808</v>
      </c>
      <c r="M264" s="362"/>
      <c r="N264" s="350">
        <v>30.9267</v>
      </c>
      <c r="O264" s="348">
        <v>-8.9825999999999997</v>
      </c>
      <c r="P264" s="348">
        <v>-1.8855</v>
      </c>
      <c r="Q264" s="348">
        <v>6.2351000000000001</v>
      </c>
      <c r="R264" s="348">
        <v>12.706899999999999</v>
      </c>
      <c r="S264" s="348">
        <v>9.9234000000000009</v>
      </c>
      <c r="T264" s="348">
        <v>7.4546999999999999</v>
      </c>
      <c r="U264" s="354">
        <v>5.1763000000000003</v>
      </c>
      <c r="V264" s="348">
        <v>4.2423999999999999</v>
      </c>
      <c r="W264" s="348">
        <v>7.3047000000000004</v>
      </c>
      <c r="X264" s="348">
        <v>7.3979999999999997</v>
      </c>
      <c r="Y264" s="375" t="s">
        <v>430</v>
      </c>
      <c r="Z264" s="348" t="s">
        <v>430</v>
      </c>
      <c r="AA264" s="348">
        <v>9.0955999999999992</v>
      </c>
      <c r="AB264" s="348">
        <v>12.4663</v>
      </c>
      <c r="AC264" s="348">
        <v>6.6287000000000003</v>
      </c>
      <c r="AD264" s="348">
        <v>6.0099</v>
      </c>
      <c r="AE264" s="348">
        <v>9.0955999999999992</v>
      </c>
      <c r="AF264" s="348">
        <v>7.8288000000000002</v>
      </c>
      <c r="AG264" s="569"/>
      <c r="AH264" s="346">
        <v>44</v>
      </c>
      <c r="AI264" s="346">
        <v>147</v>
      </c>
      <c r="AJ264" s="346">
        <v>163</v>
      </c>
      <c r="AK264" s="346">
        <v>30</v>
      </c>
      <c r="AL264" s="346">
        <v>27</v>
      </c>
      <c r="AM264" s="346">
        <v>21</v>
      </c>
      <c r="AN264" s="346">
        <v>19</v>
      </c>
      <c r="AO264" s="572">
        <v>100</v>
      </c>
      <c r="AP264" s="346">
        <v>138</v>
      </c>
      <c r="AQ264" s="346">
        <v>45</v>
      </c>
      <c r="AR264" s="346">
        <v>34</v>
      </c>
      <c r="AS264" s="346" t="s">
        <v>430</v>
      </c>
      <c r="AT264" s="346" t="s">
        <v>430</v>
      </c>
      <c r="AU264" s="346">
        <v>10</v>
      </c>
      <c r="AV264" s="346">
        <v>24</v>
      </c>
      <c r="AW264" s="346">
        <v>21</v>
      </c>
      <c r="AX264" s="346">
        <v>35</v>
      </c>
      <c r="AY264" s="346">
        <v>10</v>
      </c>
      <c r="AZ264" s="584"/>
      <c r="BA264" s="467">
        <v>96.62</v>
      </c>
      <c r="BB264" s="348" t="s">
        <v>430</v>
      </c>
      <c r="BC264" s="348" t="s">
        <v>430</v>
      </c>
      <c r="BD264" s="348" t="s">
        <v>430</v>
      </c>
      <c r="BE264" s="375" t="s">
        <v>430</v>
      </c>
      <c r="BF264" s="375">
        <v>3.38</v>
      </c>
      <c r="BG264" s="374"/>
      <c r="BH264" s="594">
        <v>3.38</v>
      </c>
      <c r="BI264" s="348" t="s">
        <v>430</v>
      </c>
      <c r="BJ264" s="348" t="s">
        <v>430</v>
      </c>
      <c r="BK264" s="348" t="s">
        <v>430</v>
      </c>
      <c r="BL264" s="348" t="s">
        <v>430</v>
      </c>
      <c r="BM264" s="375">
        <v>96.62</v>
      </c>
      <c r="BN264" s="375" t="s">
        <v>430</v>
      </c>
      <c r="BO264" s="375" t="s">
        <v>430</v>
      </c>
      <c r="BP264" s="375" t="s">
        <v>430</v>
      </c>
      <c r="BQ264" s="375" t="s">
        <v>430</v>
      </c>
      <c r="BR264" s="374"/>
      <c r="BS264" s="468" t="s">
        <v>430</v>
      </c>
      <c r="BT264" s="348" t="s">
        <v>430</v>
      </c>
      <c r="BU264" s="374"/>
      <c r="BV264" s="430" t="s">
        <v>554</v>
      </c>
    </row>
    <row r="265" spans="1:74" s="428" customFormat="1" x14ac:dyDescent="0.25">
      <c r="A265" s="345" t="s">
        <v>8457</v>
      </c>
      <c r="B265" s="373"/>
      <c r="C265" s="719">
        <v>44291</v>
      </c>
      <c r="D265" s="373"/>
      <c r="E265" s="346">
        <v>263.142</v>
      </c>
      <c r="F265" s="373"/>
      <c r="G265" s="347">
        <v>65.937100000000001</v>
      </c>
      <c r="H265" s="374"/>
      <c r="I265" s="348">
        <v>4.58</v>
      </c>
      <c r="J265" s="348">
        <v>6.51</v>
      </c>
      <c r="K265" s="348">
        <v>3.82</v>
      </c>
      <c r="L265" s="348">
        <v>3.94</v>
      </c>
      <c r="M265" s="362"/>
      <c r="N265" s="350">
        <v>43.228700000000003</v>
      </c>
      <c r="O265" s="348">
        <v>-4.6665000000000001</v>
      </c>
      <c r="P265" s="348">
        <v>6.3895999999999997</v>
      </c>
      <c r="Q265" s="348">
        <v>3.5554999999999999</v>
      </c>
      <c r="R265" s="348">
        <v>8.1790000000000003</v>
      </c>
      <c r="S265" s="348">
        <v>9.4052000000000007</v>
      </c>
      <c r="T265" s="348">
        <v>8.0172000000000008</v>
      </c>
      <c r="U265" s="354">
        <v>5.6611000000000002</v>
      </c>
      <c r="V265" s="348">
        <v>5.3394000000000004</v>
      </c>
      <c r="W265" s="348">
        <v>7.8986999999999998</v>
      </c>
      <c r="X265" s="348">
        <v>7.819</v>
      </c>
      <c r="Y265" s="375">
        <v>6.4085000000000001</v>
      </c>
      <c r="Z265" s="348" t="s">
        <v>430</v>
      </c>
      <c r="AA265" s="348">
        <v>5.3231000000000002</v>
      </c>
      <c r="AB265" s="348">
        <v>12.814</v>
      </c>
      <c r="AC265" s="348">
        <v>6.8169000000000004</v>
      </c>
      <c r="AD265" s="348">
        <v>6.0677000000000003</v>
      </c>
      <c r="AE265" s="348">
        <v>5.3231000000000002</v>
      </c>
      <c r="AF265" s="348">
        <v>6.4410999999999996</v>
      </c>
      <c r="AG265" s="569"/>
      <c r="AH265" s="346">
        <v>28</v>
      </c>
      <c r="AI265" s="346">
        <v>133</v>
      </c>
      <c r="AJ265" s="346">
        <v>51</v>
      </c>
      <c r="AK265" s="346">
        <v>99</v>
      </c>
      <c r="AL265" s="346">
        <v>65</v>
      </c>
      <c r="AM265" s="346">
        <v>37</v>
      </c>
      <c r="AN265" s="346">
        <v>5</v>
      </c>
      <c r="AO265" s="572">
        <v>36</v>
      </c>
      <c r="AP265" s="346">
        <v>64</v>
      </c>
      <c r="AQ265" s="346">
        <v>6</v>
      </c>
      <c r="AR265" s="346">
        <v>5</v>
      </c>
      <c r="AS265" s="346">
        <v>9</v>
      </c>
      <c r="AT265" s="346" t="s">
        <v>430</v>
      </c>
      <c r="AU265" s="346">
        <v>57</v>
      </c>
      <c r="AV265" s="346">
        <v>16</v>
      </c>
      <c r="AW265" s="346">
        <v>11</v>
      </c>
      <c r="AX265" s="346">
        <v>26</v>
      </c>
      <c r="AY265" s="346">
        <v>57</v>
      </c>
      <c r="AZ265" s="584"/>
      <c r="BA265" s="467">
        <v>97.01</v>
      </c>
      <c r="BB265" s="348" t="s">
        <v>430</v>
      </c>
      <c r="BC265" s="348" t="s">
        <v>430</v>
      </c>
      <c r="BD265" s="348" t="s">
        <v>430</v>
      </c>
      <c r="BE265" s="375" t="s">
        <v>430</v>
      </c>
      <c r="BF265" s="375">
        <v>2.99</v>
      </c>
      <c r="BG265" s="374"/>
      <c r="BH265" s="594">
        <v>2.92</v>
      </c>
      <c r="BI265" s="348" t="s">
        <v>430</v>
      </c>
      <c r="BJ265" s="348" t="s">
        <v>430</v>
      </c>
      <c r="BK265" s="348" t="s">
        <v>430</v>
      </c>
      <c r="BL265" s="348" t="s">
        <v>430</v>
      </c>
      <c r="BM265" s="375">
        <v>97.01</v>
      </c>
      <c r="BN265" s="375" t="s">
        <v>430</v>
      </c>
      <c r="BO265" s="375" t="s">
        <v>430</v>
      </c>
      <c r="BP265" s="375" t="s">
        <v>430</v>
      </c>
      <c r="BQ265" s="375" t="s">
        <v>430</v>
      </c>
      <c r="BR265" s="374"/>
      <c r="BS265" s="468" t="s">
        <v>430</v>
      </c>
      <c r="BT265" s="348" t="s">
        <v>430</v>
      </c>
      <c r="BU265" s="374"/>
      <c r="BV265" s="430" t="s">
        <v>554</v>
      </c>
    </row>
    <row r="266" spans="1:74" s="428" customFormat="1" x14ac:dyDescent="0.25">
      <c r="A266" s="345" t="s">
        <v>8458</v>
      </c>
      <c r="B266" s="373"/>
      <c r="C266" s="719">
        <v>44916</v>
      </c>
      <c r="D266" s="373"/>
      <c r="E266" s="346">
        <v>270.54000000000002</v>
      </c>
      <c r="F266" s="373"/>
      <c r="G266" s="347">
        <v>12.9352</v>
      </c>
      <c r="H266" s="374"/>
      <c r="I266" s="348">
        <v>6.58</v>
      </c>
      <c r="J266" s="348">
        <v>7.45</v>
      </c>
      <c r="K266" s="348">
        <v>4.99</v>
      </c>
      <c r="L266" s="348">
        <v>5.18</v>
      </c>
      <c r="M266" s="362"/>
      <c r="N266" s="350">
        <v>27.3916</v>
      </c>
      <c r="O266" s="348">
        <v>-17.188400000000001</v>
      </c>
      <c r="P266" s="348">
        <v>-9.2149000000000001</v>
      </c>
      <c r="Q266" s="348">
        <v>5.4938000000000002</v>
      </c>
      <c r="R266" s="348">
        <v>12.275</v>
      </c>
      <c r="S266" s="348">
        <v>9.8681000000000001</v>
      </c>
      <c r="T266" s="348">
        <v>7.8235999999999999</v>
      </c>
      <c r="U266" s="354">
        <v>5.2897999999999996</v>
      </c>
      <c r="V266" s="348">
        <v>3.7355</v>
      </c>
      <c r="W266" s="348">
        <v>6.9455999999999998</v>
      </c>
      <c r="X266" s="348">
        <v>7.1702000000000004</v>
      </c>
      <c r="Y266" s="375" t="s">
        <v>430</v>
      </c>
      <c r="Z266" s="348" t="s">
        <v>430</v>
      </c>
      <c r="AA266" s="348">
        <v>9.7411999999999992</v>
      </c>
      <c r="AB266" s="348">
        <v>11.681699999999999</v>
      </c>
      <c r="AC266" s="348">
        <v>7.0353000000000003</v>
      </c>
      <c r="AD266" s="348">
        <v>6.125</v>
      </c>
      <c r="AE266" s="348">
        <v>9.7411999999999992</v>
      </c>
      <c r="AF266" s="348">
        <v>7.4756999999999998</v>
      </c>
      <c r="AG266" s="569"/>
      <c r="AH266" s="346">
        <v>52</v>
      </c>
      <c r="AI266" s="346">
        <v>156</v>
      </c>
      <c r="AJ266" s="346">
        <v>165</v>
      </c>
      <c r="AK266" s="346">
        <v>41</v>
      </c>
      <c r="AL266" s="346">
        <v>30</v>
      </c>
      <c r="AM266" s="346">
        <v>22</v>
      </c>
      <c r="AN266" s="346">
        <v>10</v>
      </c>
      <c r="AO266" s="572">
        <v>84</v>
      </c>
      <c r="AP266" s="346">
        <v>143</v>
      </c>
      <c r="AQ266" s="346">
        <v>84</v>
      </c>
      <c r="AR266" s="346">
        <v>65</v>
      </c>
      <c r="AS266" s="346" t="s">
        <v>430</v>
      </c>
      <c r="AT266" s="346" t="s">
        <v>430</v>
      </c>
      <c r="AU266" s="346">
        <v>9</v>
      </c>
      <c r="AV266" s="346">
        <v>36</v>
      </c>
      <c r="AW266" s="346">
        <v>6</v>
      </c>
      <c r="AX266" s="346">
        <v>22</v>
      </c>
      <c r="AY266" s="346">
        <v>9</v>
      </c>
      <c r="AZ266" s="584"/>
      <c r="BA266" s="467">
        <v>96.85</v>
      </c>
      <c r="BB266" s="348" t="s">
        <v>430</v>
      </c>
      <c r="BC266" s="348" t="s">
        <v>430</v>
      </c>
      <c r="BD266" s="348" t="s">
        <v>430</v>
      </c>
      <c r="BE266" s="375" t="s">
        <v>430</v>
      </c>
      <c r="BF266" s="375">
        <v>3.15</v>
      </c>
      <c r="BG266" s="374"/>
      <c r="BH266" s="594">
        <v>3.15</v>
      </c>
      <c r="BI266" s="348" t="s">
        <v>430</v>
      </c>
      <c r="BJ266" s="348" t="s">
        <v>430</v>
      </c>
      <c r="BK266" s="348" t="s">
        <v>430</v>
      </c>
      <c r="BL266" s="348" t="s">
        <v>430</v>
      </c>
      <c r="BM266" s="375">
        <v>96.85</v>
      </c>
      <c r="BN266" s="375" t="s">
        <v>430</v>
      </c>
      <c r="BO266" s="375" t="s">
        <v>430</v>
      </c>
      <c r="BP266" s="375" t="s">
        <v>430</v>
      </c>
      <c r="BQ266" s="375" t="s">
        <v>430</v>
      </c>
      <c r="BR266" s="374"/>
      <c r="BS266" s="468" t="s">
        <v>430</v>
      </c>
      <c r="BT266" s="348" t="s">
        <v>430</v>
      </c>
      <c r="BU266" s="374"/>
      <c r="BV266" s="430" t="s">
        <v>554</v>
      </c>
    </row>
    <row r="267" spans="1:74" s="428" customFormat="1" x14ac:dyDescent="0.25">
      <c r="A267" s="345" t="s">
        <v>8459</v>
      </c>
      <c r="B267" s="373"/>
      <c r="C267" s="719">
        <v>45797</v>
      </c>
      <c r="D267" s="373"/>
      <c r="E267" s="346">
        <v>241.61</v>
      </c>
      <c r="F267" s="373"/>
      <c r="G267" s="347">
        <v>10.579800000000001</v>
      </c>
      <c r="H267" s="374"/>
      <c r="I267" s="348">
        <v>4.49</v>
      </c>
      <c r="J267" s="348">
        <v>7.49</v>
      </c>
      <c r="K267" s="348">
        <v>2.93</v>
      </c>
      <c r="L267" s="348">
        <v>3.09</v>
      </c>
      <c r="M267" s="362"/>
      <c r="N267" s="350">
        <v>13.114599999999999</v>
      </c>
      <c r="O267" s="348">
        <v>-5.1727999999999996</v>
      </c>
      <c r="P267" s="348">
        <v>1.3804000000000001</v>
      </c>
      <c r="Q267" s="348">
        <v>-0.91149999999999998</v>
      </c>
      <c r="R267" s="348">
        <v>7.0556000000000001</v>
      </c>
      <c r="S267" s="348">
        <v>6.2645999999999997</v>
      </c>
      <c r="T267" s="348">
        <v>5.8528000000000002</v>
      </c>
      <c r="U267" s="354">
        <v>5.1075999999999997</v>
      </c>
      <c r="V267" s="348">
        <v>5.1409000000000002</v>
      </c>
      <c r="W267" s="348" t="s">
        <v>430</v>
      </c>
      <c r="X267" s="348" t="s">
        <v>430</v>
      </c>
      <c r="Y267" s="375" t="s">
        <v>430</v>
      </c>
      <c r="Z267" s="348" t="s">
        <v>430</v>
      </c>
      <c r="AA267" s="348">
        <v>2.4175</v>
      </c>
      <c r="AB267" s="348">
        <v>7.3550000000000004</v>
      </c>
      <c r="AC267" s="348">
        <v>5.3051000000000004</v>
      </c>
      <c r="AD267" s="348">
        <v>5.5077999999999996</v>
      </c>
      <c r="AE267" s="348">
        <v>2.4175</v>
      </c>
      <c r="AF267" s="348">
        <v>4.9955999999999996</v>
      </c>
      <c r="AG267" s="569"/>
      <c r="AH267" s="346">
        <v>93</v>
      </c>
      <c r="AI267" s="346">
        <v>138</v>
      </c>
      <c r="AJ267" s="346">
        <v>148</v>
      </c>
      <c r="AK267" s="346">
        <v>152</v>
      </c>
      <c r="AL267" s="346">
        <v>115</v>
      </c>
      <c r="AM267" s="346">
        <v>96</v>
      </c>
      <c r="AN267" s="346">
        <v>89</v>
      </c>
      <c r="AO267" s="572">
        <v>108</v>
      </c>
      <c r="AP267" s="346">
        <v>81</v>
      </c>
      <c r="AQ267" s="346" t="s">
        <v>430</v>
      </c>
      <c r="AR267" s="346" t="s">
        <v>430</v>
      </c>
      <c r="AS267" s="346" t="s">
        <v>430</v>
      </c>
      <c r="AT267" s="346" t="s">
        <v>430</v>
      </c>
      <c r="AU267" s="346">
        <v>151</v>
      </c>
      <c r="AV267" s="346">
        <v>81</v>
      </c>
      <c r="AW267" s="346">
        <v>92</v>
      </c>
      <c r="AX267" s="346">
        <v>105</v>
      </c>
      <c r="AY267" s="346">
        <v>151</v>
      </c>
      <c r="AZ267" s="584"/>
      <c r="BA267" s="467" t="s">
        <v>430</v>
      </c>
      <c r="BB267" s="348">
        <v>99.99</v>
      </c>
      <c r="BC267" s="348" t="s">
        <v>430</v>
      </c>
      <c r="BD267" s="348" t="s">
        <v>430</v>
      </c>
      <c r="BE267" s="375" t="s">
        <v>430</v>
      </c>
      <c r="BF267" s="375">
        <v>0.01</v>
      </c>
      <c r="BG267" s="374"/>
      <c r="BH267" s="594">
        <v>0.01</v>
      </c>
      <c r="BI267" s="348" t="s">
        <v>430</v>
      </c>
      <c r="BJ267" s="348" t="s">
        <v>430</v>
      </c>
      <c r="BK267" s="348" t="s">
        <v>430</v>
      </c>
      <c r="BL267" s="348" t="s">
        <v>430</v>
      </c>
      <c r="BM267" s="375" t="s">
        <v>430</v>
      </c>
      <c r="BN267" s="375" t="s">
        <v>430</v>
      </c>
      <c r="BO267" s="375" t="s">
        <v>430</v>
      </c>
      <c r="BP267" s="375">
        <v>99.99</v>
      </c>
      <c r="BQ267" s="375" t="s">
        <v>430</v>
      </c>
      <c r="BR267" s="374"/>
      <c r="BS267" s="468" t="s">
        <v>430</v>
      </c>
      <c r="BT267" s="348" t="s">
        <v>430</v>
      </c>
      <c r="BU267" s="374"/>
      <c r="BV267" s="430" t="s">
        <v>2396</v>
      </c>
    </row>
    <row r="268" spans="1:74" s="428" customFormat="1" x14ac:dyDescent="0.25">
      <c r="A268" s="345" t="s">
        <v>8460</v>
      </c>
      <c r="B268" s="373"/>
      <c r="C268" s="719">
        <v>45924</v>
      </c>
      <c r="D268" s="373"/>
      <c r="E268" s="346">
        <v>230.084</v>
      </c>
      <c r="F268" s="373"/>
      <c r="G268" s="347">
        <v>10.5318</v>
      </c>
      <c r="H268" s="374"/>
      <c r="I268" s="348">
        <v>0.41</v>
      </c>
      <c r="J268" s="348">
        <v>6.7983799999999999</v>
      </c>
      <c r="K268" s="348">
        <v>0.38</v>
      </c>
      <c r="L268" s="348">
        <v>0.4</v>
      </c>
      <c r="M268" s="362"/>
      <c r="N268" s="350">
        <v>11.7872</v>
      </c>
      <c r="O268" s="348">
        <v>1.9641999999999999</v>
      </c>
      <c r="P268" s="348">
        <v>3.2696999999999998</v>
      </c>
      <c r="Q268" s="348">
        <v>1.6101000000000001</v>
      </c>
      <c r="R268" s="348">
        <v>7.0294999999999996</v>
      </c>
      <c r="S268" s="348">
        <v>6.4508000000000001</v>
      </c>
      <c r="T268" s="348">
        <v>7.0590999999999999</v>
      </c>
      <c r="U268" s="354">
        <v>6.5589000000000004</v>
      </c>
      <c r="V268" s="348" t="s">
        <v>430</v>
      </c>
      <c r="W268" s="348" t="s">
        <v>430</v>
      </c>
      <c r="X268" s="348" t="s">
        <v>430</v>
      </c>
      <c r="Y268" s="375" t="s">
        <v>430</v>
      </c>
      <c r="Z268" s="348" t="s">
        <v>430</v>
      </c>
      <c r="AA268" s="348">
        <v>3.9272999999999998</v>
      </c>
      <c r="AB268" s="348">
        <v>7.6092000000000004</v>
      </c>
      <c r="AC268" s="348">
        <v>6.6441999999999997</v>
      </c>
      <c r="AD268" s="348">
        <v>6.5491000000000001</v>
      </c>
      <c r="AE268" s="348">
        <v>3.9272999999999998</v>
      </c>
      <c r="AF268" s="348">
        <v>6.5799000000000003</v>
      </c>
      <c r="AG268" s="569"/>
      <c r="AH268" s="346">
        <v>103</v>
      </c>
      <c r="AI268" s="346">
        <v>85</v>
      </c>
      <c r="AJ268" s="346">
        <v>121</v>
      </c>
      <c r="AK268" s="346">
        <v>125</v>
      </c>
      <c r="AL268" s="346">
        <v>118</v>
      </c>
      <c r="AM268" s="346">
        <v>87</v>
      </c>
      <c r="AN268" s="346">
        <v>29</v>
      </c>
      <c r="AO268" s="572">
        <v>7</v>
      </c>
      <c r="AP268" s="346" t="s">
        <v>430</v>
      </c>
      <c r="AQ268" s="346" t="s">
        <v>430</v>
      </c>
      <c r="AR268" s="346" t="s">
        <v>430</v>
      </c>
      <c r="AS268" s="346" t="s">
        <v>430</v>
      </c>
      <c r="AT268" s="346" t="s">
        <v>430</v>
      </c>
      <c r="AU268" s="346">
        <v>123</v>
      </c>
      <c r="AV268" s="346">
        <v>69</v>
      </c>
      <c r="AW268" s="346">
        <v>20</v>
      </c>
      <c r="AX268" s="346">
        <v>8</v>
      </c>
      <c r="AY268" s="346">
        <v>123</v>
      </c>
      <c r="AZ268" s="584"/>
      <c r="BA268" s="467" t="s">
        <v>430</v>
      </c>
      <c r="BB268" s="348">
        <v>98.04</v>
      </c>
      <c r="BC268" s="348" t="s">
        <v>430</v>
      </c>
      <c r="BD268" s="348" t="s">
        <v>430</v>
      </c>
      <c r="BE268" s="375" t="s">
        <v>430</v>
      </c>
      <c r="BF268" s="375">
        <v>1.96</v>
      </c>
      <c r="BG268" s="374"/>
      <c r="BH268" s="594">
        <v>1.96</v>
      </c>
      <c r="BI268" s="348">
        <v>62.11</v>
      </c>
      <c r="BJ268" s="348" t="s">
        <v>430</v>
      </c>
      <c r="BK268" s="348">
        <v>35.93</v>
      </c>
      <c r="BL268" s="348" t="s">
        <v>430</v>
      </c>
      <c r="BM268" s="375" t="s">
        <v>430</v>
      </c>
      <c r="BN268" s="375" t="s">
        <v>430</v>
      </c>
      <c r="BO268" s="375" t="s">
        <v>430</v>
      </c>
      <c r="BP268" s="375" t="s">
        <v>430</v>
      </c>
      <c r="BQ268" s="375" t="s">
        <v>430</v>
      </c>
      <c r="BR268" s="374"/>
      <c r="BS268" s="468">
        <v>20.7618970179238</v>
      </c>
      <c r="BT268" s="348">
        <v>4.9033158995096704</v>
      </c>
      <c r="BU268" s="374"/>
      <c r="BV268" s="430" t="s">
        <v>554</v>
      </c>
    </row>
    <row r="269" spans="1:74" s="428" customFormat="1" x14ac:dyDescent="0.25">
      <c r="A269" s="345" t="s">
        <v>8461</v>
      </c>
      <c r="B269" s="373"/>
      <c r="C269" s="719">
        <v>44916</v>
      </c>
      <c r="D269" s="373"/>
      <c r="E269" s="346">
        <v>224.69200000000001</v>
      </c>
      <c r="F269" s="373"/>
      <c r="G269" s="347">
        <v>12.7248</v>
      </c>
      <c r="H269" s="374"/>
      <c r="I269" s="348">
        <v>0.19</v>
      </c>
      <c r="J269" s="348">
        <v>5.47</v>
      </c>
      <c r="K269" s="348">
        <v>0.18</v>
      </c>
      <c r="L269" s="348">
        <v>0.18</v>
      </c>
      <c r="M269" s="362"/>
      <c r="N269" s="350">
        <v>6.3116000000000003</v>
      </c>
      <c r="O269" s="348">
        <v>5.2610000000000001</v>
      </c>
      <c r="P269" s="348">
        <v>5.4146000000000001</v>
      </c>
      <c r="Q269" s="348">
        <v>5.1528</v>
      </c>
      <c r="R269" s="348">
        <v>5.1273</v>
      </c>
      <c r="S269" s="348">
        <v>5.1948999999999996</v>
      </c>
      <c r="T269" s="348">
        <v>5.3822999999999999</v>
      </c>
      <c r="U269" s="354">
        <v>5.3967000000000001</v>
      </c>
      <c r="V269" s="348">
        <v>5.4923000000000002</v>
      </c>
      <c r="W269" s="348">
        <v>6.7689000000000004</v>
      </c>
      <c r="X269" s="348">
        <v>6.9397000000000002</v>
      </c>
      <c r="Y269" s="375" t="s">
        <v>430</v>
      </c>
      <c r="Z269" s="348" t="s">
        <v>430</v>
      </c>
      <c r="AA269" s="348">
        <v>5.1208</v>
      </c>
      <c r="AB269" s="348">
        <v>5.5301999999999998</v>
      </c>
      <c r="AC269" s="348">
        <v>5.3574000000000002</v>
      </c>
      <c r="AD269" s="348">
        <v>5.5128000000000004</v>
      </c>
      <c r="AE269" s="348">
        <v>5.1208</v>
      </c>
      <c r="AF269" s="348">
        <v>6.9831000000000003</v>
      </c>
      <c r="AG269" s="569"/>
      <c r="AH269" s="346">
        <v>127</v>
      </c>
      <c r="AI269" s="346">
        <v>40</v>
      </c>
      <c r="AJ269" s="346">
        <v>63</v>
      </c>
      <c r="AK269" s="346">
        <v>52</v>
      </c>
      <c r="AL269" s="346">
        <v>147</v>
      </c>
      <c r="AM269" s="346">
        <v>139</v>
      </c>
      <c r="AN269" s="346">
        <v>121</v>
      </c>
      <c r="AO269" s="572">
        <v>70</v>
      </c>
      <c r="AP269" s="346">
        <v>50</v>
      </c>
      <c r="AQ269" s="346">
        <v>97</v>
      </c>
      <c r="AR269" s="346">
        <v>89</v>
      </c>
      <c r="AS269" s="346" t="s">
        <v>430</v>
      </c>
      <c r="AT269" s="346" t="s">
        <v>430</v>
      </c>
      <c r="AU269" s="346">
        <v>64</v>
      </c>
      <c r="AV269" s="346">
        <v>143</v>
      </c>
      <c r="AW269" s="346">
        <v>88</v>
      </c>
      <c r="AX269" s="346">
        <v>104</v>
      </c>
      <c r="AY269" s="346">
        <v>64</v>
      </c>
      <c r="AZ269" s="584"/>
      <c r="BA269" s="467">
        <v>97.43</v>
      </c>
      <c r="BB269" s="348" t="s">
        <v>430</v>
      </c>
      <c r="BC269" s="348" t="s">
        <v>430</v>
      </c>
      <c r="BD269" s="348" t="s">
        <v>430</v>
      </c>
      <c r="BE269" s="375" t="s">
        <v>430</v>
      </c>
      <c r="BF269" s="375">
        <v>2.57</v>
      </c>
      <c r="BG269" s="374"/>
      <c r="BH269" s="594">
        <v>2.57</v>
      </c>
      <c r="BI269" s="348" t="s">
        <v>430</v>
      </c>
      <c r="BJ269" s="348" t="s">
        <v>430</v>
      </c>
      <c r="BK269" s="348" t="s">
        <v>430</v>
      </c>
      <c r="BL269" s="348" t="s">
        <v>430</v>
      </c>
      <c r="BM269" s="375">
        <v>97.43</v>
      </c>
      <c r="BN269" s="375" t="s">
        <v>430</v>
      </c>
      <c r="BO269" s="375" t="s">
        <v>430</v>
      </c>
      <c r="BP269" s="375" t="s">
        <v>430</v>
      </c>
      <c r="BQ269" s="375" t="s">
        <v>430</v>
      </c>
      <c r="BR269" s="374"/>
      <c r="BS269" s="468" t="s">
        <v>430</v>
      </c>
      <c r="BT269" s="348" t="s">
        <v>430</v>
      </c>
      <c r="BU269" s="374"/>
      <c r="BV269" s="430" t="s">
        <v>554</v>
      </c>
    </row>
    <row r="270" spans="1:74" s="428" customFormat="1" x14ac:dyDescent="0.25">
      <c r="A270" s="345" t="s">
        <v>8462</v>
      </c>
      <c r="B270" s="373"/>
      <c r="C270" s="719">
        <v>45859</v>
      </c>
      <c r="D270" s="373"/>
      <c r="E270" s="346">
        <v>222.51</v>
      </c>
      <c r="F270" s="373"/>
      <c r="G270" s="347">
        <v>1053.5912000000001</v>
      </c>
      <c r="H270" s="374"/>
      <c r="I270" s="348" t="s">
        <v>430</v>
      </c>
      <c r="J270" s="348" t="s">
        <v>430</v>
      </c>
      <c r="K270" s="348" t="s">
        <v>430</v>
      </c>
      <c r="L270" s="348" t="s">
        <v>430</v>
      </c>
      <c r="M270" s="362"/>
      <c r="N270" s="350">
        <v>19.861499999999999</v>
      </c>
      <c r="O270" s="348">
        <v>-3.2256</v>
      </c>
      <c r="P270" s="348">
        <v>2.9701</v>
      </c>
      <c r="Q270" s="348">
        <v>-0.1779</v>
      </c>
      <c r="R270" s="348">
        <v>9.1844000000000001</v>
      </c>
      <c r="S270" s="348">
        <v>7.1566000000000001</v>
      </c>
      <c r="T270" s="348">
        <v>6.2843</v>
      </c>
      <c r="U270" s="354">
        <v>5.4393000000000002</v>
      </c>
      <c r="V270" s="348" t="s">
        <v>430</v>
      </c>
      <c r="W270" s="348" t="s">
        <v>430</v>
      </c>
      <c r="X270" s="348" t="s">
        <v>430</v>
      </c>
      <c r="Y270" s="375" t="s">
        <v>430</v>
      </c>
      <c r="Z270" s="348" t="s">
        <v>430</v>
      </c>
      <c r="AA270" s="348">
        <v>3.3191000000000002</v>
      </c>
      <c r="AB270" s="348">
        <v>8.2417999999999996</v>
      </c>
      <c r="AC270" s="348">
        <v>5.6798000000000002</v>
      </c>
      <c r="AD270" s="348">
        <v>5.8240999999999996</v>
      </c>
      <c r="AE270" s="348">
        <v>3.3191000000000002</v>
      </c>
      <c r="AF270" s="348">
        <v>5.4336000000000002</v>
      </c>
      <c r="AG270" s="569"/>
      <c r="AH270" s="346">
        <v>65</v>
      </c>
      <c r="AI270" s="346">
        <v>127</v>
      </c>
      <c r="AJ270" s="346">
        <v>130</v>
      </c>
      <c r="AK270" s="346">
        <v>146</v>
      </c>
      <c r="AL270" s="346">
        <v>47</v>
      </c>
      <c r="AM270" s="346">
        <v>52</v>
      </c>
      <c r="AN270" s="346">
        <v>54</v>
      </c>
      <c r="AO270" s="572">
        <v>62</v>
      </c>
      <c r="AP270" s="346" t="s">
        <v>430</v>
      </c>
      <c r="AQ270" s="346" t="s">
        <v>430</v>
      </c>
      <c r="AR270" s="346" t="s">
        <v>430</v>
      </c>
      <c r="AS270" s="346" t="s">
        <v>430</v>
      </c>
      <c r="AT270" s="346" t="s">
        <v>430</v>
      </c>
      <c r="AU270" s="346">
        <v>140</v>
      </c>
      <c r="AV270" s="346">
        <v>53</v>
      </c>
      <c r="AW270" s="346">
        <v>64</v>
      </c>
      <c r="AX270" s="346">
        <v>60</v>
      </c>
      <c r="AY270" s="346">
        <v>140</v>
      </c>
      <c r="AZ270" s="584"/>
      <c r="BA270" s="467" t="s">
        <v>430</v>
      </c>
      <c r="BB270" s="348">
        <v>97.97</v>
      </c>
      <c r="BC270" s="348" t="s">
        <v>430</v>
      </c>
      <c r="BD270" s="348" t="s">
        <v>430</v>
      </c>
      <c r="BE270" s="375" t="s">
        <v>430</v>
      </c>
      <c r="BF270" s="375">
        <v>2.0299999999999998</v>
      </c>
      <c r="BG270" s="374"/>
      <c r="BH270" s="594">
        <v>2.0299999999999998</v>
      </c>
      <c r="BI270" s="348" t="s">
        <v>430</v>
      </c>
      <c r="BJ270" s="348" t="s">
        <v>430</v>
      </c>
      <c r="BK270" s="348" t="s">
        <v>430</v>
      </c>
      <c r="BL270" s="348" t="s">
        <v>430</v>
      </c>
      <c r="BM270" s="375" t="s">
        <v>430</v>
      </c>
      <c r="BN270" s="375" t="s">
        <v>430</v>
      </c>
      <c r="BO270" s="375" t="s">
        <v>430</v>
      </c>
      <c r="BP270" s="375">
        <v>97.97</v>
      </c>
      <c r="BQ270" s="375" t="s">
        <v>430</v>
      </c>
      <c r="BR270" s="374"/>
      <c r="BS270" s="468" t="s">
        <v>430</v>
      </c>
      <c r="BT270" s="348" t="s">
        <v>430</v>
      </c>
      <c r="BU270" s="374"/>
      <c r="BV270" s="430" t="s">
        <v>554</v>
      </c>
    </row>
    <row r="271" spans="1:74" s="428" customFormat="1" ht="11" x14ac:dyDescent="0.3">
      <c r="A271" s="841" t="s">
        <v>8463</v>
      </c>
      <c r="B271" s="842"/>
      <c r="C271" s="843">
        <v>45847</v>
      </c>
      <c r="D271" s="842"/>
      <c r="E271" s="844">
        <v>230.58</v>
      </c>
      <c r="F271" s="842"/>
      <c r="G271" s="845">
        <v>10.564399999999999</v>
      </c>
      <c r="H271" s="847"/>
      <c r="I271" s="846">
        <v>1.49</v>
      </c>
      <c r="J271" s="846">
        <v>7.45</v>
      </c>
      <c r="K271" s="846">
        <v>1.32</v>
      </c>
      <c r="L271" s="846">
        <v>1.42</v>
      </c>
      <c r="M271" s="851"/>
      <c r="N271" s="848">
        <v>18.666499999999999</v>
      </c>
      <c r="O271" s="846">
        <v>-3.4540000000000002</v>
      </c>
      <c r="P271" s="846">
        <v>4.6931000000000003</v>
      </c>
      <c r="Q271" s="846">
        <v>-0.24679999999999999</v>
      </c>
      <c r="R271" s="846">
        <v>7.6138000000000003</v>
      </c>
      <c r="S271" s="846">
        <v>5.8239999999999998</v>
      </c>
      <c r="T271" s="846">
        <v>5.8413000000000004</v>
      </c>
      <c r="U271" s="856">
        <v>5.0812999999999997</v>
      </c>
      <c r="V271" s="846">
        <v>5.5510999999999999</v>
      </c>
      <c r="W271" s="846" t="s">
        <v>430</v>
      </c>
      <c r="X271" s="846" t="s">
        <v>430</v>
      </c>
      <c r="Y271" s="852" t="s">
        <v>430</v>
      </c>
      <c r="Z271" s="846" t="s">
        <v>430</v>
      </c>
      <c r="AA271" s="846">
        <v>3.8068</v>
      </c>
      <c r="AB271" s="846">
        <v>7.2885</v>
      </c>
      <c r="AC271" s="846">
        <v>5.0739999999999998</v>
      </c>
      <c r="AD271" s="846">
        <v>5.4744999999999999</v>
      </c>
      <c r="AE271" s="846">
        <v>3.8068</v>
      </c>
      <c r="AF271" s="846">
        <v>5.5349000000000004</v>
      </c>
      <c r="AG271" s="936"/>
      <c r="AH271" s="844">
        <v>68</v>
      </c>
      <c r="AI271" s="844">
        <v>128</v>
      </c>
      <c r="AJ271" s="844">
        <v>87</v>
      </c>
      <c r="AK271" s="844">
        <v>148</v>
      </c>
      <c r="AL271" s="844">
        <v>96</v>
      </c>
      <c r="AM271" s="844">
        <v>112</v>
      </c>
      <c r="AN271" s="844">
        <v>90</v>
      </c>
      <c r="AO271" s="937">
        <v>110</v>
      </c>
      <c r="AP271" s="844">
        <v>45</v>
      </c>
      <c r="AQ271" s="844" t="s">
        <v>430</v>
      </c>
      <c r="AR271" s="844" t="s">
        <v>430</v>
      </c>
      <c r="AS271" s="844" t="s">
        <v>430</v>
      </c>
      <c r="AT271" s="844" t="s">
        <v>430</v>
      </c>
      <c r="AU271" s="844">
        <v>128</v>
      </c>
      <c r="AV271" s="844">
        <v>86</v>
      </c>
      <c r="AW271" s="844">
        <v>117</v>
      </c>
      <c r="AX271" s="844">
        <v>108</v>
      </c>
      <c r="AY271" s="844">
        <v>128</v>
      </c>
      <c r="AZ271" s="938"/>
      <c r="BA271" s="853" t="s">
        <v>430</v>
      </c>
      <c r="BB271" s="846">
        <v>94.36</v>
      </c>
      <c r="BC271" s="846" t="s">
        <v>430</v>
      </c>
      <c r="BD271" s="846" t="s">
        <v>430</v>
      </c>
      <c r="BE271" s="852" t="s">
        <v>430</v>
      </c>
      <c r="BF271" s="852">
        <v>5.64</v>
      </c>
      <c r="BG271" s="847"/>
      <c r="BH271" s="939">
        <v>5.64</v>
      </c>
      <c r="BI271" s="846" t="s">
        <v>430</v>
      </c>
      <c r="BJ271" s="846" t="s">
        <v>430</v>
      </c>
      <c r="BK271" s="846">
        <v>94.36</v>
      </c>
      <c r="BL271" s="846" t="s">
        <v>430</v>
      </c>
      <c r="BM271" s="852" t="s">
        <v>430</v>
      </c>
      <c r="BN271" s="852" t="s">
        <v>430</v>
      </c>
      <c r="BO271" s="852" t="s">
        <v>430</v>
      </c>
      <c r="BP271" s="852" t="s">
        <v>430</v>
      </c>
      <c r="BQ271" s="852" t="s">
        <v>430</v>
      </c>
      <c r="BR271" s="847"/>
      <c r="BS271" s="854">
        <v>29.7462716559493</v>
      </c>
      <c r="BT271" s="846">
        <v>39.841483127968303</v>
      </c>
      <c r="BU271" s="847"/>
      <c r="BV271" s="906" t="s">
        <v>554</v>
      </c>
    </row>
    <row r="272" spans="1:74" s="428" customFormat="1" x14ac:dyDescent="0.25">
      <c r="A272" s="345" t="s">
        <v>8464</v>
      </c>
      <c r="B272" s="373"/>
      <c r="C272" s="719">
        <v>45856</v>
      </c>
      <c r="D272" s="373"/>
      <c r="E272" s="889">
        <v>216.52</v>
      </c>
      <c r="F272" s="373"/>
      <c r="G272" s="347">
        <v>10.523300000000001</v>
      </c>
      <c r="H272" s="374"/>
      <c r="I272" s="348">
        <v>0.98</v>
      </c>
      <c r="J272" s="348">
        <v>6.53</v>
      </c>
      <c r="K272" s="348">
        <v>0.87</v>
      </c>
      <c r="L272" s="348">
        <v>0.93</v>
      </c>
      <c r="M272" s="362"/>
      <c r="N272" s="350" t="s">
        <v>430</v>
      </c>
      <c r="O272" s="348">
        <v>2.4283000000000001</v>
      </c>
      <c r="P272" s="348">
        <v>3.2389999999999999</v>
      </c>
      <c r="Q272" s="348">
        <v>0.08</v>
      </c>
      <c r="R272" s="348">
        <v>7.7619999999999996</v>
      </c>
      <c r="S272" s="348">
        <v>5.6265999999999998</v>
      </c>
      <c r="T272" s="348">
        <v>5.7423999999999999</v>
      </c>
      <c r="U272" s="354">
        <v>5.2154999999999996</v>
      </c>
      <c r="V272" s="348" t="s">
        <v>430</v>
      </c>
      <c r="W272" s="348" t="s">
        <v>430</v>
      </c>
      <c r="X272" s="348" t="s">
        <v>430</v>
      </c>
      <c r="Y272" s="375" t="s">
        <v>430</v>
      </c>
      <c r="Z272" s="348" t="s">
        <v>430</v>
      </c>
      <c r="AA272" s="348">
        <v>4.7727000000000004</v>
      </c>
      <c r="AB272" s="348">
        <v>6.5963000000000003</v>
      </c>
      <c r="AC272" s="348">
        <v>5.3223000000000003</v>
      </c>
      <c r="AD272" s="348">
        <v>5.5526</v>
      </c>
      <c r="AE272" s="348">
        <v>4.7727000000000004</v>
      </c>
      <c r="AF272" s="348">
        <v>5.2763999999999998</v>
      </c>
      <c r="AG272" s="569"/>
      <c r="AH272" s="346" t="s">
        <v>430</v>
      </c>
      <c r="AI272" s="346">
        <v>79</v>
      </c>
      <c r="AJ272" s="346">
        <v>122</v>
      </c>
      <c r="AK272" s="346">
        <v>144</v>
      </c>
      <c r="AL272" s="346">
        <v>85</v>
      </c>
      <c r="AM272" s="346">
        <v>127</v>
      </c>
      <c r="AN272" s="346">
        <v>99</v>
      </c>
      <c r="AO272" s="572">
        <v>94</v>
      </c>
      <c r="AP272" s="346" t="s">
        <v>430</v>
      </c>
      <c r="AQ272" s="346" t="s">
        <v>430</v>
      </c>
      <c r="AR272" s="346" t="s">
        <v>430</v>
      </c>
      <c r="AS272" s="346" t="s">
        <v>430</v>
      </c>
      <c r="AT272" s="346" t="s">
        <v>430</v>
      </c>
      <c r="AU272" s="346">
        <v>82</v>
      </c>
      <c r="AV272" s="346">
        <v>113</v>
      </c>
      <c r="AW272" s="346">
        <v>90</v>
      </c>
      <c r="AX272" s="346">
        <v>99</v>
      </c>
      <c r="AY272" s="346">
        <v>82</v>
      </c>
      <c r="AZ272" s="584"/>
      <c r="BA272" s="467" t="s">
        <v>430</v>
      </c>
      <c r="BB272" s="348">
        <v>99.59</v>
      </c>
      <c r="BC272" s="348" t="s">
        <v>430</v>
      </c>
      <c r="BD272" s="348" t="s">
        <v>430</v>
      </c>
      <c r="BE272" s="375" t="s">
        <v>430</v>
      </c>
      <c r="BF272" s="375">
        <v>0.41</v>
      </c>
      <c r="BG272" s="374"/>
      <c r="BH272" s="594">
        <v>0.41</v>
      </c>
      <c r="BI272" s="348" t="s">
        <v>430</v>
      </c>
      <c r="BJ272" s="348" t="s">
        <v>430</v>
      </c>
      <c r="BK272" s="348" t="s">
        <v>430</v>
      </c>
      <c r="BL272" s="348" t="s">
        <v>430</v>
      </c>
      <c r="BM272" s="375" t="s">
        <v>430</v>
      </c>
      <c r="BN272" s="375" t="s">
        <v>430</v>
      </c>
      <c r="BO272" s="375" t="s">
        <v>430</v>
      </c>
      <c r="BP272" s="375">
        <v>99.59</v>
      </c>
      <c r="BQ272" s="375" t="s">
        <v>430</v>
      </c>
      <c r="BR272" s="374"/>
      <c r="BS272" s="468" t="s">
        <v>430</v>
      </c>
      <c r="BT272" s="348" t="s">
        <v>430</v>
      </c>
      <c r="BU272" s="374"/>
      <c r="BV272" s="430" t="s">
        <v>554</v>
      </c>
    </row>
    <row r="273" spans="1:74" s="428" customFormat="1" x14ac:dyDescent="0.25">
      <c r="A273" s="345" t="s">
        <v>8465</v>
      </c>
      <c r="B273" s="373"/>
      <c r="C273" s="719">
        <v>44854</v>
      </c>
      <c r="D273" s="373"/>
      <c r="E273" s="346">
        <v>210.66399999999999</v>
      </c>
      <c r="F273" s="373"/>
      <c r="G273" s="347">
        <v>13.3459</v>
      </c>
      <c r="H273" s="374"/>
      <c r="I273" s="348">
        <v>6.18</v>
      </c>
      <c r="J273" s="348">
        <v>6.68</v>
      </c>
      <c r="K273" s="348">
        <v>4.8099999999999996</v>
      </c>
      <c r="L273" s="348">
        <v>4.97</v>
      </c>
      <c r="M273" s="362"/>
      <c r="N273" s="350">
        <v>40.247700000000002</v>
      </c>
      <c r="O273" s="348">
        <v>1.1852</v>
      </c>
      <c r="P273" s="348">
        <v>3.9491000000000001</v>
      </c>
      <c r="Q273" s="348">
        <v>4.8341000000000003</v>
      </c>
      <c r="R273" s="348">
        <v>12.5632</v>
      </c>
      <c r="S273" s="348">
        <v>10.4254</v>
      </c>
      <c r="T273" s="348">
        <v>6.5266999999999999</v>
      </c>
      <c r="U273" s="354">
        <v>4.6257000000000001</v>
      </c>
      <c r="V273" s="348">
        <v>4.3430999999999997</v>
      </c>
      <c r="W273" s="348">
        <v>7.4276999999999997</v>
      </c>
      <c r="X273" s="348">
        <v>7.4135999999999997</v>
      </c>
      <c r="Y273" s="375" t="s">
        <v>430</v>
      </c>
      <c r="Z273" s="348" t="s">
        <v>430</v>
      </c>
      <c r="AA273" s="348">
        <v>6.2046000000000001</v>
      </c>
      <c r="AB273" s="348">
        <v>11.908799999999999</v>
      </c>
      <c r="AC273" s="348">
        <v>5.6597999999999997</v>
      </c>
      <c r="AD273" s="348">
        <v>5.4790000000000001</v>
      </c>
      <c r="AE273" s="348">
        <v>6.2046000000000001</v>
      </c>
      <c r="AF273" s="348">
        <v>8.0234000000000005</v>
      </c>
      <c r="AG273" s="569"/>
      <c r="AH273" s="346">
        <v>30</v>
      </c>
      <c r="AI273" s="346">
        <v>94</v>
      </c>
      <c r="AJ273" s="346">
        <v>106</v>
      </c>
      <c r="AK273" s="346">
        <v>69</v>
      </c>
      <c r="AL273" s="346">
        <v>28</v>
      </c>
      <c r="AM273" s="346">
        <v>11</v>
      </c>
      <c r="AN273" s="346">
        <v>43</v>
      </c>
      <c r="AO273" s="572">
        <v>144</v>
      </c>
      <c r="AP273" s="346">
        <v>136</v>
      </c>
      <c r="AQ273" s="346">
        <v>30</v>
      </c>
      <c r="AR273" s="346">
        <v>33</v>
      </c>
      <c r="AS273" s="346" t="s">
        <v>430</v>
      </c>
      <c r="AT273" s="346" t="s">
        <v>430</v>
      </c>
      <c r="AU273" s="346">
        <v>42</v>
      </c>
      <c r="AV273" s="346">
        <v>33</v>
      </c>
      <c r="AW273" s="346">
        <v>66</v>
      </c>
      <c r="AX273" s="346">
        <v>106</v>
      </c>
      <c r="AY273" s="346">
        <v>42</v>
      </c>
      <c r="AZ273" s="584"/>
      <c r="BA273" s="467">
        <v>95.73</v>
      </c>
      <c r="BB273" s="348" t="s">
        <v>430</v>
      </c>
      <c r="BC273" s="348" t="s">
        <v>430</v>
      </c>
      <c r="BD273" s="348" t="s">
        <v>430</v>
      </c>
      <c r="BE273" s="375" t="s">
        <v>430</v>
      </c>
      <c r="BF273" s="375">
        <v>4.2699999999999996</v>
      </c>
      <c r="BG273" s="374"/>
      <c r="BH273" s="594">
        <v>4.2699999999999996</v>
      </c>
      <c r="BI273" s="348" t="s">
        <v>430</v>
      </c>
      <c r="BJ273" s="348" t="s">
        <v>430</v>
      </c>
      <c r="BK273" s="348" t="s">
        <v>430</v>
      </c>
      <c r="BL273" s="348" t="s">
        <v>430</v>
      </c>
      <c r="BM273" s="375">
        <v>95.73</v>
      </c>
      <c r="BN273" s="375" t="s">
        <v>430</v>
      </c>
      <c r="BO273" s="375" t="s">
        <v>430</v>
      </c>
      <c r="BP273" s="375" t="s">
        <v>430</v>
      </c>
      <c r="BQ273" s="375" t="s">
        <v>430</v>
      </c>
      <c r="BR273" s="374"/>
      <c r="BS273" s="468" t="s">
        <v>430</v>
      </c>
      <c r="BT273" s="348" t="s">
        <v>430</v>
      </c>
      <c r="BU273" s="374"/>
      <c r="BV273" s="430" t="s">
        <v>554</v>
      </c>
    </row>
    <row r="274" spans="1:74" s="428" customFormat="1" x14ac:dyDescent="0.25">
      <c r="A274" s="345" t="s">
        <v>8466</v>
      </c>
      <c r="B274" s="373"/>
      <c r="C274" s="719">
        <v>45751</v>
      </c>
      <c r="D274" s="373"/>
      <c r="E274" s="346">
        <v>184.84200000000001</v>
      </c>
      <c r="F274" s="373"/>
      <c r="G274" s="347">
        <v>10.771000000000001</v>
      </c>
      <c r="H274" s="374"/>
      <c r="I274" s="348">
        <v>2.5</v>
      </c>
      <c r="J274" s="348">
        <v>7.04</v>
      </c>
      <c r="K274" s="348">
        <v>1.67</v>
      </c>
      <c r="L274" s="348" t="s">
        <v>430</v>
      </c>
      <c r="M274" s="362"/>
      <c r="N274" s="350">
        <v>11.8644</v>
      </c>
      <c r="O274" s="348">
        <v>-4.1779999999999999</v>
      </c>
      <c r="P274" s="348">
        <v>2.2277999999999998</v>
      </c>
      <c r="Q274" s="348">
        <v>-0.89529999999999998</v>
      </c>
      <c r="R274" s="348">
        <v>6.9181999999999997</v>
      </c>
      <c r="S274" s="348">
        <v>6.1325000000000003</v>
      </c>
      <c r="T274" s="348">
        <v>6.0552999999999999</v>
      </c>
      <c r="U274" s="354">
        <v>5.2961</v>
      </c>
      <c r="V274" s="348">
        <v>5.3357000000000001</v>
      </c>
      <c r="W274" s="348" t="s">
        <v>430</v>
      </c>
      <c r="X274" s="348" t="s">
        <v>430</v>
      </c>
      <c r="Y274" s="375" t="s">
        <v>430</v>
      </c>
      <c r="Z274" s="348" t="s">
        <v>430</v>
      </c>
      <c r="AA274" s="348">
        <v>2.3321000000000001</v>
      </c>
      <c r="AB274" s="348">
        <v>7.4034000000000004</v>
      </c>
      <c r="AC274" s="348">
        <v>5.5197000000000003</v>
      </c>
      <c r="AD274" s="348">
        <v>5.6421000000000001</v>
      </c>
      <c r="AE274" s="348">
        <v>2.3321000000000001</v>
      </c>
      <c r="AF274" s="348">
        <v>5.9637000000000002</v>
      </c>
      <c r="AG274" s="569"/>
      <c r="AH274" s="346">
        <v>101</v>
      </c>
      <c r="AI274" s="346">
        <v>132</v>
      </c>
      <c r="AJ274" s="346">
        <v>140</v>
      </c>
      <c r="AK274" s="346">
        <v>151</v>
      </c>
      <c r="AL274" s="346">
        <v>121</v>
      </c>
      <c r="AM274" s="346">
        <v>99</v>
      </c>
      <c r="AN274" s="346">
        <v>71</v>
      </c>
      <c r="AO274" s="572">
        <v>82</v>
      </c>
      <c r="AP274" s="346">
        <v>65</v>
      </c>
      <c r="AQ274" s="346" t="s">
        <v>430</v>
      </c>
      <c r="AR274" s="346" t="s">
        <v>430</v>
      </c>
      <c r="AS274" s="346" t="s">
        <v>430</v>
      </c>
      <c r="AT274" s="346" t="s">
        <v>430</v>
      </c>
      <c r="AU274" s="346">
        <v>152</v>
      </c>
      <c r="AV274" s="346">
        <v>75</v>
      </c>
      <c r="AW274" s="346">
        <v>78</v>
      </c>
      <c r="AX274" s="346">
        <v>90</v>
      </c>
      <c r="AY274" s="346">
        <v>152</v>
      </c>
      <c r="AZ274" s="584"/>
      <c r="BA274" s="467" t="s">
        <v>430</v>
      </c>
      <c r="BB274" s="348">
        <v>97.07</v>
      </c>
      <c r="BC274" s="348" t="s">
        <v>430</v>
      </c>
      <c r="BD274" s="348" t="s">
        <v>430</v>
      </c>
      <c r="BE274" s="375" t="s">
        <v>430</v>
      </c>
      <c r="BF274" s="375">
        <v>2.93</v>
      </c>
      <c r="BG274" s="374"/>
      <c r="BH274" s="594">
        <v>2.93</v>
      </c>
      <c r="BI274" s="348" t="s">
        <v>430</v>
      </c>
      <c r="BJ274" s="348" t="s">
        <v>430</v>
      </c>
      <c r="BK274" s="348" t="s">
        <v>430</v>
      </c>
      <c r="BL274" s="348" t="s">
        <v>430</v>
      </c>
      <c r="BM274" s="375" t="s">
        <v>430</v>
      </c>
      <c r="BN274" s="375" t="s">
        <v>430</v>
      </c>
      <c r="BO274" s="375" t="s">
        <v>430</v>
      </c>
      <c r="BP274" s="375">
        <v>97.07</v>
      </c>
      <c r="BQ274" s="375" t="s">
        <v>430</v>
      </c>
      <c r="BR274" s="374"/>
      <c r="BS274" s="468" t="s">
        <v>430</v>
      </c>
      <c r="BT274" s="348" t="s">
        <v>430</v>
      </c>
      <c r="BU274" s="374"/>
      <c r="BV274" s="430" t="s">
        <v>554</v>
      </c>
    </row>
    <row r="275" spans="1:74" s="428" customFormat="1" ht="11" x14ac:dyDescent="0.3">
      <c r="A275" s="841" t="s">
        <v>8467</v>
      </c>
      <c r="B275" s="842"/>
      <c r="C275" s="843">
        <v>44972</v>
      </c>
      <c r="D275" s="842"/>
      <c r="E275" s="844">
        <v>184.892</v>
      </c>
      <c r="F275" s="842"/>
      <c r="G275" s="845">
        <v>12.8706</v>
      </c>
      <c r="H275" s="847"/>
      <c r="I275" s="846">
        <v>7.02</v>
      </c>
      <c r="J275" s="846">
        <v>7.56</v>
      </c>
      <c r="K275" s="846">
        <v>5.32</v>
      </c>
      <c r="L275" s="846">
        <v>5.52</v>
      </c>
      <c r="M275" s="851"/>
      <c r="N275" s="848">
        <v>22.701499999999999</v>
      </c>
      <c r="O275" s="846">
        <v>-25.658100000000001</v>
      </c>
      <c r="P275" s="846">
        <v>-12.609500000000001</v>
      </c>
      <c r="Q275" s="846">
        <v>4.6470000000000002</v>
      </c>
      <c r="R275" s="846">
        <v>12.192500000000001</v>
      </c>
      <c r="S275" s="846">
        <v>10.0564</v>
      </c>
      <c r="T275" s="846">
        <v>7.6464999999999996</v>
      </c>
      <c r="U275" s="856">
        <v>5.157</v>
      </c>
      <c r="V275" s="846">
        <v>3.7766999999999999</v>
      </c>
      <c r="W275" s="846">
        <v>6.9367000000000001</v>
      </c>
      <c r="X275" s="846">
        <v>7.1356000000000002</v>
      </c>
      <c r="Y275" s="852" t="s">
        <v>430</v>
      </c>
      <c r="Z275" s="846" t="s">
        <v>430</v>
      </c>
      <c r="AA275" s="846">
        <v>9.8438999999999997</v>
      </c>
      <c r="AB275" s="846">
        <v>12.003500000000001</v>
      </c>
      <c r="AC275" s="846">
        <v>6.9340000000000002</v>
      </c>
      <c r="AD275" s="846">
        <v>6.1497000000000002</v>
      </c>
      <c r="AE275" s="846">
        <v>9.8438999999999997</v>
      </c>
      <c r="AF275" s="846">
        <v>7.6662999999999997</v>
      </c>
      <c r="AG275" s="936"/>
      <c r="AH275" s="844">
        <v>59</v>
      </c>
      <c r="AI275" s="844">
        <v>162</v>
      </c>
      <c r="AJ275" s="844">
        <v>166</v>
      </c>
      <c r="AK275" s="844">
        <v>76</v>
      </c>
      <c r="AL275" s="844">
        <v>31</v>
      </c>
      <c r="AM275" s="844">
        <v>16</v>
      </c>
      <c r="AN275" s="844">
        <v>14</v>
      </c>
      <c r="AO275" s="937">
        <v>101</v>
      </c>
      <c r="AP275" s="844">
        <v>141</v>
      </c>
      <c r="AQ275" s="844">
        <v>85</v>
      </c>
      <c r="AR275" s="844">
        <v>72</v>
      </c>
      <c r="AS275" s="844" t="s">
        <v>430</v>
      </c>
      <c r="AT275" s="844" t="s">
        <v>430</v>
      </c>
      <c r="AU275" s="844">
        <v>8</v>
      </c>
      <c r="AV275" s="844">
        <v>31</v>
      </c>
      <c r="AW275" s="844">
        <v>8</v>
      </c>
      <c r="AX275" s="844">
        <v>19</v>
      </c>
      <c r="AY275" s="844">
        <v>8</v>
      </c>
      <c r="AZ275" s="938"/>
      <c r="BA275" s="853">
        <v>102.24</v>
      </c>
      <c r="BB275" s="846" t="s">
        <v>430</v>
      </c>
      <c r="BC275" s="846" t="s">
        <v>430</v>
      </c>
      <c r="BD275" s="846" t="s">
        <v>430</v>
      </c>
      <c r="BE275" s="852" t="s">
        <v>430</v>
      </c>
      <c r="BF275" s="852">
        <v>-2.2400000000000002</v>
      </c>
      <c r="BG275" s="847"/>
      <c r="BH275" s="939">
        <v>-2.2400000000000002</v>
      </c>
      <c r="BI275" s="846" t="s">
        <v>430</v>
      </c>
      <c r="BJ275" s="846" t="s">
        <v>430</v>
      </c>
      <c r="BK275" s="846" t="s">
        <v>430</v>
      </c>
      <c r="BL275" s="846" t="s">
        <v>430</v>
      </c>
      <c r="BM275" s="852">
        <v>102.24</v>
      </c>
      <c r="BN275" s="852" t="s">
        <v>430</v>
      </c>
      <c r="BO275" s="852" t="s">
        <v>430</v>
      </c>
      <c r="BP275" s="852" t="s">
        <v>430</v>
      </c>
      <c r="BQ275" s="852" t="s">
        <v>430</v>
      </c>
      <c r="BR275" s="847"/>
      <c r="BS275" s="854" t="s">
        <v>430</v>
      </c>
      <c r="BT275" s="846" t="s">
        <v>430</v>
      </c>
      <c r="BU275" s="847"/>
      <c r="BV275" s="906" t="s">
        <v>554</v>
      </c>
    </row>
    <row r="276" spans="1:74" s="428" customFormat="1" x14ac:dyDescent="0.25">
      <c r="A276" s="345" t="s">
        <v>8468</v>
      </c>
      <c r="B276" s="373"/>
      <c r="C276" s="719">
        <v>44981</v>
      </c>
      <c r="D276" s="373"/>
      <c r="E276" s="346">
        <v>181.80699999999999</v>
      </c>
      <c r="F276" s="373"/>
      <c r="G276" s="347">
        <v>12.6976</v>
      </c>
      <c r="H276" s="374"/>
      <c r="I276" s="348">
        <v>0.1726</v>
      </c>
      <c r="J276" s="348">
        <v>5.44</v>
      </c>
      <c r="K276" s="348">
        <v>0.16438</v>
      </c>
      <c r="L276" s="348">
        <v>0.16986000000000001</v>
      </c>
      <c r="M276" s="362"/>
      <c r="N276" s="350">
        <v>6.3250999999999999</v>
      </c>
      <c r="O276" s="348">
        <v>4.9846000000000004</v>
      </c>
      <c r="P276" s="348">
        <v>5.2615999999999996</v>
      </c>
      <c r="Q276" s="348">
        <v>5.0814000000000004</v>
      </c>
      <c r="R276" s="348">
        <v>5.1673</v>
      </c>
      <c r="S276" s="348">
        <v>5.2028999999999996</v>
      </c>
      <c r="T276" s="348">
        <v>5.4561000000000002</v>
      </c>
      <c r="U276" s="354">
        <v>5.4554999999999998</v>
      </c>
      <c r="V276" s="348">
        <v>5.5723000000000003</v>
      </c>
      <c r="W276" s="348">
        <v>6.8555000000000001</v>
      </c>
      <c r="X276" s="348">
        <v>7.0119999999999996</v>
      </c>
      <c r="Y276" s="375" t="s">
        <v>430</v>
      </c>
      <c r="Z276" s="348" t="s">
        <v>430</v>
      </c>
      <c r="AA276" s="348">
        <v>5.0777000000000001</v>
      </c>
      <c r="AB276" s="348">
        <v>5.6032999999999999</v>
      </c>
      <c r="AC276" s="348">
        <v>5.4248000000000003</v>
      </c>
      <c r="AD276" s="348">
        <v>5.5913000000000004</v>
      </c>
      <c r="AE276" s="348">
        <v>5.0777000000000001</v>
      </c>
      <c r="AF276" s="348">
        <v>7.2857000000000003</v>
      </c>
      <c r="AG276" s="569"/>
      <c r="AH276" s="346">
        <v>126</v>
      </c>
      <c r="AI276" s="346">
        <v>46</v>
      </c>
      <c r="AJ276" s="346">
        <v>65</v>
      </c>
      <c r="AK276" s="346">
        <v>54</v>
      </c>
      <c r="AL276" s="346">
        <v>145</v>
      </c>
      <c r="AM276" s="346">
        <v>138</v>
      </c>
      <c r="AN276" s="346">
        <v>115</v>
      </c>
      <c r="AO276" s="572">
        <v>58</v>
      </c>
      <c r="AP276" s="346">
        <v>41</v>
      </c>
      <c r="AQ276" s="346">
        <v>93</v>
      </c>
      <c r="AR276" s="346">
        <v>83</v>
      </c>
      <c r="AS276" s="346" t="s">
        <v>430</v>
      </c>
      <c r="AT276" s="346" t="s">
        <v>430</v>
      </c>
      <c r="AU276" s="346">
        <v>67</v>
      </c>
      <c r="AV276" s="346">
        <v>140</v>
      </c>
      <c r="AW276" s="346">
        <v>85</v>
      </c>
      <c r="AX276" s="346">
        <v>95</v>
      </c>
      <c r="AY276" s="346">
        <v>67</v>
      </c>
      <c r="AZ276" s="584"/>
      <c r="BA276" s="467">
        <v>96.28</v>
      </c>
      <c r="BB276" s="348" t="s">
        <v>430</v>
      </c>
      <c r="BC276" s="348" t="s">
        <v>430</v>
      </c>
      <c r="BD276" s="348" t="s">
        <v>430</v>
      </c>
      <c r="BE276" s="375" t="s">
        <v>430</v>
      </c>
      <c r="BF276" s="375">
        <v>3.72</v>
      </c>
      <c r="BG276" s="374"/>
      <c r="BH276" s="594">
        <v>3.72</v>
      </c>
      <c r="BI276" s="348" t="s">
        <v>430</v>
      </c>
      <c r="BJ276" s="348" t="s">
        <v>430</v>
      </c>
      <c r="BK276" s="348" t="s">
        <v>430</v>
      </c>
      <c r="BL276" s="348" t="s">
        <v>430</v>
      </c>
      <c r="BM276" s="375">
        <v>96.28</v>
      </c>
      <c r="BN276" s="375" t="s">
        <v>430</v>
      </c>
      <c r="BO276" s="375" t="s">
        <v>430</v>
      </c>
      <c r="BP276" s="375" t="s">
        <v>430</v>
      </c>
      <c r="BQ276" s="375" t="s">
        <v>430</v>
      </c>
      <c r="BR276" s="374"/>
      <c r="BS276" s="468" t="s">
        <v>430</v>
      </c>
      <c r="BT276" s="348" t="s">
        <v>430</v>
      </c>
      <c r="BU276" s="374"/>
      <c r="BV276" s="430" t="s">
        <v>554</v>
      </c>
    </row>
    <row r="277" spans="1:74" s="428" customFormat="1" x14ac:dyDescent="0.25">
      <c r="A277" s="345" t="s">
        <v>8469</v>
      </c>
      <c r="B277" s="373"/>
      <c r="C277" s="719">
        <v>45008</v>
      </c>
      <c r="D277" s="373"/>
      <c r="E277" s="346">
        <v>181.52799999999999</v>
      </c>
      <c r="F277" s="373"/>
      <c r="G277" s="347">
        <v>12.592599999999999</v>
      </c>
      <c r="H277" s="374"/>
      <c r="I277" s="348">
        <v>0.92</v>
      </c>
      <c r="J277" s="348">
        <v>5.73</v>
      </c>
      <c r="K277" s="348">
        <v>0.87</v>
      </c>
      <c r="L277" s="348">
        <v>0.9</v>
      </c>
      <c r="M277" s="362"/>
      <c r="N277" s="350">
        <v>16.819199999999999</v>
      </c>
      <c r="O277" s="348">
        <v>4.5427</v>
      </c>
      <c r="P277" s="348">
        <v>4.4344000000000001</v>
      </c>
      <c r="Q277" s="348">
        <v>4.9576000000000002</v>
      </c>
      <c r="R277" s="348">
        <v>6.4786999999999999</v>
      </c>
      <c r="S277" s="348">
        <v>5.6264000000000003</v>
      </c>
      <c r="T277" s="348">
        <v>5.3136999999999999</v>
      </c>
      <c r="U277" s="354">
        <v>5.2019000000000002</v>
      </c>
      <c r="V277" s="348">
        <v>5.3526999999999996</v>
      </c>
      <c r="W277" s="348">
        <v>6.9973999999999998</v>
      </c>
      <c r="X277" s="348">
        <v>7.0358000000000001</v>
      </c>
      <c r="Y277" s="375" t="s">
        <v>430</v>
      </c>
      <c r="Z277" s="348" t="s">
        <v>430</v>
      </c>
      <c r="AA277" s="348">
        <v>3.4108999999999998</v>
      </c>
      <c r="AB277" s="348">
        <v>5.6172000000000004</v>
      </c>
      <c r="AC277" s="348">
        <v>5.202</v>
      </c>
      <c r="AD277" s="348">
        <v>5.3898000000000001</v>
      </c>
      <c r="AE277" s="348">
        <v>3.4108999999999998</v>
      </c>
      <c r="AF277" s="348">
        <v>7.1951999999999998</v>
      </c>
      <c r="AG277" s="569"/>
      <c r="AH277" s="346">
        <v>83</v>
      </c>
      <c r="AI277" s="346">
        <v>60</v>
      </c>
      <c r="AJ277" s="346">
        <v>95</v>
      </c>
      <c r="AK277" s="346">
        <v>60</v>
      </c>
      <c r="AL277" s="346">
        <v>133</v>
      </c>
      <c r="AM277" s="346">
        <v>128</v>
      </c>
      <c r="AN277" s="346">
        <v>123</v>
      </c>
      <c r="AO277" s="572">
        <v>95</v>
      </c>
      <c r="AP277" s="346">
        <v>63</v>
      </c>
      <c r="AQ277" s="346">
        <v>78</v>
      </c>
      <c r="AR277" s="346">
        <v>77</v>
      </c>
      <c r="AS277" s="346" t="s">
        <v>430</v>
      </c>
      <c r="AT277" s="346" t="s">
        <v>430</v>
      </c>
      <c r="AU277" s="346">
        <v>138</v>
      </c>
      <c r="AV277" s="346">
        <v>138</v>
      </c>
      <c r="AW277" s="346">
        <v>107</v>
      </c>
      <c r="AX277" s="346">
        <v>115</v>
      </c>
      <c r="AY277" s="346">
        <v>138</v>
      </c>
      <c r="AZ277" s="584"/>
      <c r="BA277" s="467">
        <v>99.06</v>
      </c>
      <c r="BB277" s="348" t="s">
        <v>430</v>
      </c>
      <c r="BC277" s="348" t="s">
        <v>430</v>
      </c>
      <c r="BD277" s="348" t="s">
        <v>430</v>
      </c>
      <c r="BE277" s="375" t="s">
        <v>430</v>
      </c>
      <c r="BF277" s="375">
        <v>0.94</v>
      </c>
      <c r="BG277" s="374"/>
      <c r="BH277" s="594">
        <v>0.94</v>
      </c>
      <c r="BI277" s="348" t="s">
        <v>430</v>
      </c>
      <c r="BJ277" s="348" t="s">
        <v>430</v>
      </c>
      <c r="BK277" s="348" t="s">
        <v>430</v>
      </c>
      <c r="BL277" s="348" t="s">
        <v>430</v>
      </c>
      <c r="BM277" s="375">
        <v>99.06</v>
      </c>
      <c r="BN277" s="375" t="s">
        <v>430</v>
      </c>
      <c r="BO277" s="375" t="s">
        <v>430</v>
      </c>
      <c r="BP277" s="375" t="s">
        <v>430</v>
      </c>
      <c r="BQ277" s="375" t="s">
        <v>430</v>
      </c>
      <c r="BR277" s="374"/>
      <c r="BS277" s="468" t="s">
        <v>430</v>
      </c>
      <c r="BT277" s="348" t="s">
        <v>430</v>
      </c>
      <c r="BU277" s="374"/>
      <c r="BV277" s="430" t="s">
        <v>554</v>
      </c>
    </row>
    <row r="278" spans="1:74" s="428" customFormat="1" x14ac:dyDescent="0.25">
      <c r="A278" s="345" t="s">
        <v>8470</v>
      </c>
      <c r="B278" s="373"/>
      <c r="C278" s="719">
        <v>44841</v>
      </c>
      <c r="D278" s="373"/>
      <c r="E278" s="889">
        <v>164.77</v>
      </c>
      <c r="F278" s="373"/>
      <c r="G278" s="347" t="s">
        <v>430</v>
      </c>
      <c r="H278" s="374"/>
      <c r="I278" s="348" t="s">
        <v>430</v>
      </c>
      <c r="J278" s="348" t="s">
        <v>430</v>
      </c>
      <c r="K278" s="348" t="s">
        <v>430</v>
      </c>
      <c r="L278" s="348" t="s">
        <v>430</v>
      </c>
      <c r="M278" s="362"/>
      <c r="N278" s="350" t="s">
        <v>430</v>
      </c>
      <c r="O278" s="348" t="s">
        <v>430</v>
      </c>
      <c r="P278" s="348" t="s">
        <v>430</v>
      </c>
      <c r="Q278" s="348" t="s">
        <v>430</v>
      </c>
      <c r="R278" s="348" t="s">
        <v>430</v>
      </c>
      <c r="S278" s="348" t="s">
        <v>430</v>
      </c>
      <c r="T278" s="348" t="s">
        <v>430</v>
      </c>
      <c r="U278" s="354" t="s">
        <v>430</v>
      </c>
      <c r="V278" s="348" t="s">
        <v>430</v>
      </c>
      <c r="W278" s="348" t="s">
        <v>430</v>
      </c>
      <c r="X278" s="348" t="s">
        <v>430</v>
      </c>
      <c r="Y278" s="375" t="s">
        <v>430</v>
      </c>
      <c r="Z278" s="348" t="s">
        <v>430</v>
      </c>
      <c r="AA278" s="348" t="s">
        <v>430</v>
      </c>
      <c r="AB278" s="348" t="s">
        <v>430</v>
      </c>
      <c r="AC278" s="348" t="s">
        <v>430</v>
      </c>
      <c r="AD278" s="348" t="s">
        <v>430</v>
      </c>
      <c r="AE278" s="348" t="s">
        <v>430</v>
      </c>
      <c r="AF278" s="348" t="s">
        <v>430</v>
      </c>
      <c r="AG278" s="569"/>
      <c r="AH278" s="346" t="s">
        <v>430</v>
      </c>
      <c r="AI278" s="346" t="s">
        <v>430</v>
      </c>
      <c r="AJ278" s="346" t="s">
        <v>430</v>
      </c>
      <c r="AK278" s="346" t="s">
        <v>430</v>
      </c>
      <c r="AL278" s="346" t="s">
        <v>430</v>
      </c>
      <c r="AM278" s="346" t="s">
        <v>430</v>
      </c>
      <c r="AN278" s="346" t="s">
        <v>430</v>
      </c>
      <c r="AO278" s="572" t="s">
        <v>430</v>
      </c>
      <c r="AP278" s="346" t="s">
        <v>430</v>
      </c>
      <c r="AQ278" s="346" t="s">
        <v>430</v>
      </c>
      <c r="AR278" s="346" t="s">
        <v>430</v>
      </c>
      <c r="AS278" s="346" t="s">
        <v>430</v>
      </c>
      <c r="AT278" s="346" t="s">
        <v>430</v>
      </c>
      <c r="AU278" s="346" t="s">
        <v>430</v>
      </c>
      <c r="AV278" s="346" t="s">
        <v>430</v>
      </c>
      <c r="AW278" s="346" t="s">
        <v>430</v>
      </c>
      <c r="AX278" s="346" t="s">
        <v>430</v>
      </c>
      <c r="AY278" s="346" t="s">
        <v>430</v>
      </c>
      <c r="AZ278" s="584"/>
      <c r="BA278" s="467" t="s">
        <v>430</v>
      </c>
      <c r="BB278" s="348" t="s">
        <v>430</v>
      </c>
      <c r="BC278" s="348" t="s">
        <v>430</v>
      </c>
      <c r="BD278" s="348" t="s">
        <v>430</v>
      </c>
      <c r="BE278" s="375" t="s">
        <v>430</v>
      </c>
      <c r="BF278" s="951">
        <v>100</v>
      </c>
      <c r="BG278" s="374"/>
      <c r="BH278" s="952">
        <v>100</v>
      </c>
      <c r="BI278" s="348" t="s">
        <v>430</v>
      </c>
      <c r="BJ278" s="348" t="s">
        <v>430</v>
      </c>
      <c r="BK278" s="348" t="s">
        <v>430</v>
      </c>
      <c r="BL278" s="348" t="s">
        <v>430</v>
      </c>
      <c r="BM278" s="375" t="s">
        <v>430</v>
      </c>
      <c r="BN278" s="375" t="s">
        <v>430</v>
      </c>
      <c r="BO278" s="375" t="s">
        <v>430</v>
      </c>
      <c r="BP278" s="375" t="s">
        <v>430</v>
      </c>
      <c r="BQ278" s="375" t="s">
        <v>430</v>
      </c>
      <c r="BR278" s="374"/>
      <c r="BS278" s="468" t="s">
        <v>430</v>
      </c>
      <c r="BT278" s="348" t="s">
        <v>430</v>
      </c>
      <c r="BU278" s="374"/>
      <c r="BV278" s="430" t="s">
        <v>554</v>
      </c>
    </row>
    <row r="279" spans="1:74" s="428" customFormat="1" x14ac:dyDescent="0.25">
      <c r="A279" s="345" t="s">
        <v>8471</v>
      </c>
      <c r="B279" s="373"/>
      <c r="C279" s="719">
        <v>44995</v>
      </c>
      <c r="D279" s="373"/>
      <c r="E279" s="346">
        <v>156.559</v>
      </c>
      <c r="F279" s="373"/>
      <c r="G279" s="347">
        <v>12.9246</v>
      </c>
      <c r="H279" s="374"/>
      <c r="I279" s="348">
        <v>2.76</v>
      </c>
      <c r="J279" s="348">
        <v>6.12</v>
      </c>
      <c r="K279" s="348">
        <v>2.44</v>
      </c>
      <c r="L279" s="348">
        <v>2.5099999999999998</v>
      </c>
      <c r="M279" s="362"/>
      <c r="N279" s="350">
        <v>28.545400000000001</v>
      </c>
      <c r="O279" s="348">
        <v>7.4413</v>
      </c>
      <c r="P279" s="348">
        <v>8.6883999999999997</v>
      </c>
      <c r="Q279" s="348">
        <v>7.0995999999999997</v>
      </c>
      <c r="R279" s="348">
        <v>7.4539</v>
      </c>
      <c r="S279" s="348">
        <v>6.9103000000000003</v>
      </c>
      <c r="T279" s="348">
        <v>4.9901</v>
      </c>
      <c r="U279" s="354">
        <v>5.1402000000000001</v>
      </c>
      <c r="V279" s="348">
        <v>5.1387</v>
      </c>
      <c r="W279" s="348">
        <v>7.5248999999999997</v>
      </c>
      <c r="X279" s="348">
        <v>7.5236000000000001</v>
      </c>
      <c r="Y279" s="375" t="s">
        <v>430</v>
      </c>
      <c r="Z279" s="348" t="s">
        <v>430</v>
      </c>
      <c r="AA279" s="348">
        <v>3.3054000000000001</v>
      </c>
      <c r="AB279" s="348">
        <v>8.6103000000000005</v>
      </c>
      <c r="AC279" s="348">
        <v>5.1040000000000001</v>
      </c>
      <c r="AD279" s="348">
        <v>5.3537999999999997</v>
      </c>
      <c r="AE279" s="348">
        <v>3.3054000000000001</v>
      </c>
      <c r="AF279" s="348">
        <v>7.9505999999999997</v>
      </c>
      <c r="AG279" s="569"/>
      <c r="AH279" s="346">
        <v>50</v>
      </c>
      <c r="AI279" s="346">
        <v>27</v>
      </c>
      <c r="AJ279" s="346">
        <v>29</v>
      </c>
      <c r="AK279" s="346">
        <v>19</v>
      </c>
      <c r="AL279" s="346">
        <v>104</v>
      </c>
      <c r="AM279" s="346">
        <v>56</v>
      </c>
      <c r="AN279" s="346">
        <v>137</v>
      </c>
      <c r="AO279" s="572">
        <v>105</v>
      </c>
      <c r="AP279" s="346">
        <v>82</v>
      </c>
      <c r="AQ279" s="346">
        <v>24</v>
      </c>
      <c r="AR279" s="346">
        <v>24</v>
      </c>
      <c r="AS279" s="346" t="s">
        <v>430</v>
      </c>
      <c r="AT279" s="346" t="s">
        <v>430</v>
      </c>
      <c r="AU279" s="346">
        <v>141</v>
      </c>
      <c r="AV279" s="346">
        <v>47</v>
      </c>
      <c r="AW279" s="346">
        <v>114</v>
      </c>
      <c r="AX279" s="346">
        <v>119</v>
      </c>
      <c r="AY279" s="346">
        <v>141</v>
      </c>
      <c r="AZ279" s="584"/>
      <c r="BA279" s="467">
        <v>97.54</v>
      </c>
      <c r="BB279" s="348" t="s">
        <v>430</v>
      </c>
      <c r="BC279" s="348" t="s">
        <v>430</v>
      </c>
      <c r="BD279" s="348" t="s">
        <v>430</v>
      </c>
      <c r="BE279" s="375" t="s">
        <v>430</v>
      </c>
      <c r="BF279" s="375">
        <v>2.46</v>
      </c>
      <c r="BG279" s="374"/>
      <c r="BH279" s="594">
        <v>2.46</v>
      </c>
      <c r="BI279" s="348" t="s">
        <v>430</v>
      </c>
      <c r="BJ279" s="348" t="s">
        <v>430</v>
      </c>
      <c r="BK279" s="348" t="s">
        <v>430</v>
      </c>
      <c r="BL279" s="348" t="s">
        <v>430</v>
      </c>
      <c r="BM279" s="375">
        <v>97.54</v>
      </c>
      <c r="BN279" s="375" t="s">
        <v>430</v>
      </c>
      <c r="BO279" s="375" t="s">
        <v>430</v>
      </c>
      <c r="BP279" s="375" t="s">
        <v>430</v>
      </c>
      <c r="BQ279" s="375" t="s">
        <v>430</v>
      </c>
      <c r="BR279" s="374"/>
      <c r="BS279" s="468" t="s">
        <v>430</v>
      </c>
      <c r="BT279" s="348" t="s">
        <v>430</v>
      </c>
      <c r="BU279" s="374"/>
      <c r="BV279" s="430" t="s">
        <v>554</v>
      </c>
    </row>
    <row r="280" spans="1:74" s="428" customFormat="1" x14ac:dyDescent="0.25">
      <c r="A280" s="345" t="s">
        <v>8472</v>
      </c>
      <c r="B280" s="373"/>
      <c r="C280" s="719">
        <v>44175</v>
      </c>
      <c r="D280" s="373"/>
      <c r="E280" s="346">
        <v>152.75</v>
      </c>
      <c r="F280" s="373"/>
      <c r="G280" s="347">
        <v>65.105500000000006</v>
      </c>
      <c r="H280" s="374"/>
      <c r="I280" s="348">
        <v>4.5315099999999999</v>
      </c>
      <c r="J280" s="348">
        <v>6.42</v>
      </c>
      <c r="K280" s="348">
        <v>3.82</v>
      </c>
      <c r="L280" s="348">
        <v>4.07</v>
      </c>
      <c r="M280" s="362"/>
      <c r="N280" s="350">
        <v>44.006300000000003</v>
      </c>
      <c r="O280" s="348">
        <v>-5.0621999999999998</v>
      </c>
      <c r="P280" s="348">
        <v>6.1421000000000001</v>
      </c>
      <c r="Q280" s="348">
        <v>3.3359999999999999</v>
      </c>
      <c r="R280" s="348">
        <v>8.0833999999999993</v>
      </c>
      <c r="S280" s="348">
        <v>8.9227000000000007</v>
      </c>
      <c r="T280" s="348">
        <v>7.7112999999999996</v>
      </c>
      <c r="U280" s="354">
        <v>5.3773999999999997</v>
      </c>
      <c r="V280" s="348">
        <v>5.0343</v>
      </c>
      <c r="W280" s="348">
        <v>7.5823999999999998</v>
      </c>
      <c r="X280" s="348">
        <v>7.5164</v>
      </c>
      <c r="Y280" s="375">
        <v>6.1429999999999998</v>
      </c>
      <c r="Z280" s="348" t="s">
        <v>430</v>
      </c>
      <c r="AA280" s="348">
        <v>5.1905999999999999</v>
      </c>
      <c r="AB280" s="348">
        <v>12.477600000000001</v>
      </c>
      <c r="AC280" s="348">
        <v>6.5063000000000004</v>
      </c>
      <c r="AD280" s="348">
        <v>5.7952000000000004</v>
      </c>
      <c r="AE280" s="348">
        <v>5.1905999999999999</v>
      </c>
      <c r="AF280" s="348">
        <v>5.7301000000000002</v>
      </c>
      <c r="AG280" s="569"/>
      <c r="AH280" s="346">
        <v>26</v>
      </c>
      <c r="AI280" s="346">
        <v>137</v>
      </c>
      <c r="AJ280" s="346">
        <v>55</v>
      </c>
      <c r="AK280" s="346">
        <v>103</v>
      </c>
      <c r="AL280" s="346">
        <v>72</v>
      </c>
      <c r="AM280" s="346">
        <v>41</v>
      </c>
      <c r="AN280" s="346">
        <v>12</v>
      </c>
      <c r="AO280" s="572">
        <v>72</v>
      </c>
      <c r="AP280" s="346">
        <v>99</v>
      </c>
      <c r="AQ280" s="346">
        <v>22</v>
      </c>
      <c r="AR280" s="346">
        <v>25</v>
      </c>
      <c r="AS280" s="346">
        <v>11</v>
      </c>
      <c r="AT280" s="346" t="s">
        <v>430</v>
      </c>
      <c r="AU280" s="346">
        <v>61</v>
      </c>
      <c r="AV280" s="346">
        <v>23</v>
      </c>
      <c r="AW280" s="346">
        <v>25</v>
      </c>
      <c r="AX280" s="346">
        <v>63</v>
      </c>
      <c r="AY280" s="346">
        <v>61</v>
      </c>
      <c r="AZ280" s="584"/>
      <c r="BA280" s="467">
        <v>97.59</v>
      </c>
      <c r="BB280" s="348" t="s">
        <v>430</v>
      </c>
      <c r="BC280" s="348" t="s">
        <v>430</v>
      </c>
      <c r="BD280" s="348" t="s">
        <v>430</v>
      </c>
      <c r="BE280" s="375" t="s">
        <v>430</v>
      </c>
      <c r="BF280" s="375">
        <v>2.41</v>
      </c>
      <c r="BG280" s="374"/>
      <c r="BH280" s="594">
        <v>2.41</v>
      </c>
      <c r="BI280" s="348" t="s">
        <v>430</v>
      </c>
      <c r="BJ280" s="348" t="s">
        <v>430</v>
      </c>
      <c r="BK280" s="348" t="s">
        <v>430</v>
      </c>
      <c r="BL280" s="348" t="s">
        <v>430</v>
      </c>
      <c r="BM280" s="375">
        <v>97.59</v>
      </c>
      <c r="BN280" s="375" t="s">
        <v>430</v>
      </c>
      <c r="BO280" s="375" t="s">
        <v>430</v>
      </c>
      <c r="BP280" s="375" t="s">
        <v>430</v>
      </c>
      <c r="BQ280" s="375" t="s">
        <v>430</v>
      </c>
      <c r="BR280" s="374"/>
      <c r="BS280" s="468" t="s">
        <v>430</v>
      </c>
      <c r="BT280" s="348" t="s">
        <v>430</v>
      </c>
      <c r="BU280" s="374"/>
      <c r="BV280" s="430" t="s">
        <v>554</v>
      </c>
    </row>
    <row r="281" spans="1:74" s="428" customFormat="1" x14ac:dyDescent="0.25">
      <c r="A281" s="345" t="s">
        <v>8473</v>
      </c>
      <c r="B281" s="373"/>
      <c r="C281" s="719">
        <v>45580</v>
      </c>
      <c r="D281" s="373"/>
      <c r="E281" s="889">
        <v>146.03</v>
      </c>
      <c r="F281" s="373"/>
      <c r="G281" s="347" t="s">
        <v>430</v>
      </c>
      <c r="H281" s="374"/>
      <c r="I281" s="348" t="s">
        <v>430</v>
      </c>
      <c r="J281" s="348" t="s">
        <v>430</v>
      </c>
      <c r="K281" s="348" t="s">
        <v>430</v>
      </c>
      <c r="L281" s="348" t="s">
        <v>430</v>
      </c>
      <c r="M281" s="362"/>
      <c r="N281" s="350" t="s">
        <v>430</v>
      </c>
      <c r="O281" s="348" t="s">
        <v>430</v>
      </c>
      <c r="P281" s="348" t="s">
        <v>430</v>
      </c>
      <c r="Q281" s="348" t="s">
        <v>430</v>
      </c>
      <c r="R281" s="348" t="s">
        <v>430</v>
      </c>
      <c r="S281" s="348" t="s">
        <v>430</v>
      </c>
      <c r="T281" s="348" t="s">
        <v>430</v>
      </c>
      <c r="U281" s="354" t="s">
        <v>430</v>
      </c>
      <c r="V281" s="348" t="s">
        <v>430</v>
      </c>
      <c r="W281" s="348" t="s">
        <v>430</v>
      </c>
      <c r="X281" s="348" t="s">
        <v>430</v>
      </c>
      <c r="Y281" s="375" t="s">
        <v>430</v>
      </c>
      <c r="Z281" s="348" t="s">
        <v>430</v>
      </c>
      <c r="AA281" s="348" t="s">
        <v>430</v>
      </c>
      <c r="AB281" s="348" t="s">
        <v>430</v>
      </c>
      <c r="AC281" s="348" t="s">
        <v>430</v>
      </c>
      <c r="AD281" s="348" t="s">
        <v>430</v>
      </c>
      <c r="AE281" s="348" t="s">
        <v>430</v>
      </c>
      <c r="AF281" s="348" t="s">
        <v>430</v>
      </c>
      <c r="AG281" s="569"/>
      <c r="AH281" s="346" t="s">
        <v>430</v>
      </c>
      <c r="AI281" s="346" t="s">
        <v>430</v>
      </c>
      <c r="AJ281" s="346" t="s">
        <v>430</v>
      </c>
      <c r="AK281" s="346" t="s">
        <v>430</v>
      </c>
      <c r="AL281" s="346" t="s">
        <v>430</v>
      </c>
      <c r="AM281" s="346" t="s">
        <v>430</v>
      </c>
      <c r="AN281" s="346" t="s">
        <v>430</v>
      </c>
      <c r="AO281" s="572" t="s">
        <v>430</v>
      </c>
      <c r="AP281" s="346" t="s">
        <v>430</v>
      </c>
      <c r="AQ281" s="346" t="s">
        <v>430</v>
      </c>
      <c r="AR281" s="346" t="s">
        <v>430</v>
      </c>
      <c r="AS281" s="346" t="s">
        <v>430</v>
      </c>
      <c r="AT281" s="346" t="s">
        <v>430</v>
      </c>
      <c r="AU281" s="346" t="s">
        <v>430</v>
      </c>
      <c r="AV281" s="346" t="s">
        <v>430</v>
      </c>
      <c r="AW281" s="346" t="s">
        <v>430</v>
      </c>
      <c r="AX281" s="346" t="s">
        <v>430</v>
      </c>
      <c r="AY281" s="346" t="s">
        <v>430</v>
      </c>
      <c r="AZ281" s="584"/>
      <c r="BA281" s="467" t="s">
        <v>430</v>
      </c>
      <c r="BB281" s="348" t="s">
        <v>430</v>
      </c>
      <c r="BC281" s="348" t="s">
        <v>430</v>
      </c>
      <c r="BD281" s="348" t="s">
        <v>430</v>
      </c>
      <c r="BE281" s="375" t="s">
        <v>430</v>
      </c>
      <c r="BF281" s="375" t="s">
        <v>430</v>
      </c>
      <c r="BG281" s="374"/>
      <c r="BH281" s="594" t="s">
        <v>430</v>
      </c>
      <c r="BI281" s="348" t="s">
        <v>430</v>
      </c>
      <c r="BJ281" s="348" t="s">
        <v>430</v>
      </c>
      <c r="BK281" s="348" t="s">
        <v>430</v>
      </c>
      <c r="BL281" s="348" t="s">
        <v>430</v>
      </c>
      <c r="BM281" s="375" t="s">
        <v>430</v>
      </c>
      <c r="BN281" s="375" t="s">
        <v>430</v>
      </c>
      <c r="BO281" s="375" t="s">
        <v>430</v>
      </c>
      <c r="BP281" s="375" t="s">
        <v>430</v>
      </c>
      <c r="BQ281" s="375" t="s">
        <v>430</v>
      </c>
      <c r="BR281" s="374"/>
      <c r="BS281" s="468" t="s">
        <v>430</v>
      </c>
      <c r="BT281" s="348" t="s">
        <v>430</v>
      </c>
      <c r="BU281" s="374"/>
      <c r="BV281" s="430" t="s">
        <v>554</v>
      </c>
    </row>
    <row r="282" spans="1:74" s="428" customFormat="1" x14ac:dyDescent="0.25">
      <c r="A282" s="345" t="s">
        <v>8474</v>
      </c>
      <c r="B282" s="373"/>
      <c r="C282" s="719">
        <v>45559</v>
      </c>
      <c r="D282" s="373"/>
      <c r="E282" s="346">
        <v>151.19900000000001</v>
      </c>
      <c r="F282" s="373"/>
      <c r="G282" s="347">
        <v>109.92440000000001</v>
      </c>
      <c r="H282" s="374"/>
      <c r="I282" s="348">
        <v>2.7399999999999998E-3</v>
      </c>
      <c r="J282" s="348">
        <v>5.35</v>
      </c>
      <c r="K282" s="348">
        <v>2.7399999999999998E-3</v>
      </c>
      <c r="L282" s="348">
        <v>2.7399999999999998E-3</v>
      </c>
      <c r="M282" s="362"/>
      <c r="N282" s="350">
        <v>4.4168000000000003</v>
      </c>
      <c r="O282" s="348">
        <v>4.5396999999999998</v>
      </c>
      <c r="P282" s="348">
        <v>4.7145999999999999</v>
      </c>
      <c r="Q282" s="348">
        <v>4.7497999999999996</v>
      </c>
      <c r="R282" s="348">
        <v>4.7468000000000004</v>
      </c>
      <c r="S282" s="348">
        <v>4.6646999999999998</v>
      </c>
      <c r="T282" s="348">
        <v>4.5822000000000003</v>
      </c>
      <c r="U282" s="354">
        <v>4.7133000000000003</v>
      </c>
      <c r="V282" s="348">
        <v>4.8141999999999996</v>
      </c>
      <c r="W282" s="348" t="s">
        <v>430</v>
      </c>
      <c r="X282" s="348" t="s">
        <v>430</v>
      </c>
      <c r="Y282" s="375" t="s">
        <v>430</v>
      </c>
      <c r="Z282" s="348" t="s">
        <v>430</v>
      </c>
      <c r="AA282" s="348">
        <v>4.7415000000000003</v>
      </c>
      <c r="AB282" s="348">
        <v>4.6464999999999996</v>
      </c>
      <c r="AC282" s="348">
        <v>4.6028000000000002</v>
      </c>
      <c r="AD282" s="348">
        <v>4.7286999999999999</v>
      </c>
      <c r="AE282" s="348">
        <v>4.7415000000000003</v>
      </c>
      <c r="AF282" s="348">
        <v>5.3723000000000001</v>
      </c>
      <c r="AG282" s="569"/>
      <c r="AH282" s="346">
        <v>144</v>
      </c>
      <c r="AI282" s="346">
        <v>61</v>
      </c>
      <c r="AJ282" s="346">
        <v>85</v>
      </c>
      <c r="AK282" s="346">
        <v>72</v>
      </c>
      <c r="AL282" s="346">
        <v>161</v>
      </c>
      <c r="AM282" s="346">
        <v>162</v>
      </c>
      <c r="AN282" s="346">
        <v>160</v>
      </c>
      <c r="AO282" s="572">
        <v>143</v>
      </c>
      <c r="AP282" s="346">
        <v>122</v>
      </c>
      <c r="AQ282" s="346" t="s">
        <v>430</v>
      </c>
      <c r="AR282" s="346" t="s">
        <v>430</v>
      </c>
      <c r="AS282" s="346" t="s">
        <v>430</v>
      </c>
      <c r="AT282" s="346" t="s">
        <v>430</v>
      </c>
      <c r="AU282" s="346">
        <v>85</v>
      </c>
      <c r="AV282" s="346">
        <v>163</v>
      </c>
      <c r="AW282" s="346">
        <v>154</v>
      </c>
      <c r="AX282" s="346">
        <v>151</v>
      </c>
      <c r="AY282" s="346">
        <v>85</v>
      </c>
      <c r="AZ282" s="584"/>
      <c r="BA282" s="467" t="s">
        <v>430</v>
      </c>
      <c r="BB282" s="348" t="s">
        <v>430</v>
      </c>
      <c r="BC282" s="348" t="s">
        <v>430</v>
      </c>
      <c r="BD282" s="348" t="s">
        <v>430</v>
      </c>
      <c r="BE282" s="375" t="s">
        <v>430</v>
      </c>
      <c r="BF282" s="375">
        <v>100</v>
      </c>
      <c r="BG282" s="374"/>
      <c r="BH282" s="594">
        <v>100</v>
      </c>
      <c r="BI282" s="348" t="s">
        <v>430</v>
      </c>
      <c r="BJ282" s="348" t="s">
        <v>430</v>
      </c>
      <c r="BK282" s="348" t="s">
        <v>430</v>
      </c>
      <c r="BL282" s="348" t="s">
        <v>430</v>
      </c>
      <c r="BM282" s="375" t="s">
        <v>430</v>
      </c>
      <c r="BN282" s="375" t="s">
        <v>430</v>
      </c>
      <c r="BO282" s="375" t="s">
        <v>430</v>
      </c>
      <c r="BP282" s="375" t="s">
        <v>430</v>
      </c>
      <c r="BQ282" s="375" t="s">
        <v>430</v>
      </c>
      <c r="BR282" s="374"/>
      <c r="BS282" s="468" t="s">
        <v>430</v>
      </c>
      <c r="BT282" s="348" t="s">
        <v>430</v>
      </c>
      <c r="BU282" s="374"/>
      <c r="BV282" s="430" t="s">
        <v>554</v>
      </c>
    </row>
    <row r="283" spans="1:74" s="428" customFormat="1" x14ac:dyDescent="0.25">
      <c r="A283" s="345" t="s">
        <v>8475</v>
      </c>
      <c r="B283" s="373"/>
      <c r="C283" s="719">
        <v>44971</v>
      </c>
      <c r="D283" s="373"/>
      <c r="E283" s="346">
        <v>145.63499999999999</v>
      </c>
      <c r="F283" s="373"/>
      <c r="G283" s="347">
        <v>12.9009</v>
      </c>
      <c r="H283" s="374"/>
      <c r="I283" s="904">
        <v>5.59</v>
      </c>
      <c r="J283" s="904">
        <v>7.57</v>
      </c>
      <c r="K283" s="904">
        <v>4.38</v>
      </c>
      <c r="L283" s="904">
        <v>4.55</v>
      </c>
      <c r="M283" s="362"/>
      <c r="N283" s="350">
        <v>68.312799999999996</v>
      </c>
      <c r="O283" s="348">
        <v>32.5289</v>
      </c>
      <c r="P283" s="348">
        <v>4.8547000000000002</v>
      </c>
      <c r="Q283" s="348">
        <v>8.3731000000000009</v>
      </c>
      <c r="R283" s="348">
        <v>12.1829</v>
      </c>
      <c r="S283" s="348">
        <v>9.8167000000000009</v>
      </c>
      <c r="T283" s="348">
        <v>7.6783999999999999</v>
      </c>
      <c r="U283" s="354">
        <v>5.5119999999999996</v>
      </c>
      <c r="V283" s="348">
        <v>4.2808999999999999</v>
      </c>
      <c r="W283" s="348">
        <v>7.1120000000000001</v>
      </c>
      <c r="X283" s="348">
        <v>7.2896999999999998</v>
      </c>
      <c r="Y283" s="375" t="s">
        <v>430</v>
      </c>
      <c r="Z283" s="348" t="s">
        <v>430</v>
      </c>
      <c r="AA283" s="348">
        <v>7.9672999999999998</v>
      </c>
      <c r="AB283" s="348">
        <v>11.9686</v>
      </c>
      <c r="AC283" s="348">
        <v>6.8383000000000003</v>
      </c>
      <c r="AD283" s="348">
        <v>5.8552999999999997</v>
      </c>
      <c r="AE283" s="348">
        <v>7.9672999999999998</v>
      </c>
      <c r="AF283" s="348">
        <v>7.734</v>
      </c>
      <c r="AG283" s="569"/>
      <c r="AH283" s="346">
        <v>9</v>
      </c>
      <c r="AI283" s="346">
        <v>6</v>
      </c>
      <c r="AJ283" s="346">
        <v>81</v>
      </c>
      <c r="AK283" s="346">
        <v>12</v>
      </c>
      <c r="AL283" s="346">
        <v>32</v>
      </c>
      <c r="AM283" s="346">
        <v>23</v>
      </c>
      <c r="AN283" s="346">
        <v>13</v>
      </c>
      <c r="AO283" s="572">
        <v>51</v>
      </c>
      <c r="AP283" s="346">
        <v>137</v>
      </c>
      <c r="AQ283" s="346">
        <v>72</v>
      </c>
      <c r="AR283" s="346">
        <v>49</v>
      </c>
      <c r="AS283" s="346" t="s">
        <v>430</v>
      </c>
      <c r="AT283" s="346" t="s">
        <v>430</v>
      </c>
      <c r="AU283" s="346">
        <v>24</v>
      </c>
      <c r="AV283" s="346">
        <v>32</v>
      </c>
      <c r="AW283" s="346">
        <v>10</v>
      </c>
      <c r="AX283" s="346">
        <v>56</v>
      </c>
      <c r="AY283" s="346">
        <v>24</v>
      </c>
      <c r="AZ283" s="584"/>
      <c r="BA283" s="467">
        <v>95.08</v>
      </c>
      <c r="BB283" s="348" t="s">
        <v>430</v>
      </c>
      <c r="BC283" s="348" t="s">
        <v>430</v>
      </c>
      <c r="BD283" s="348" t="s">
        <v>430</v>
      </c>
      <c r="BE283" s="375" t="s">
        <v>430</v>
      </c>
      <c r="BF283" s="375">
        <v>4.92</v>
      </c>
      <c r="BG283" s="374"/>
      <c r="BH283" s="594">
        <v>4.92</v>
      </c>
      <c r="BI283" s="348" t="s">
        <v>430</v>
      </c>
      <c r="BJ283" s="348" t="s">
        <v>430</v>
      </c>
      <c r="BK283" s="348" t="s">
        <v>430</v>
      </c>
      <c r="BL283" s="348" t="s">
        <v>430</v>
      </c>
      <c r="BM283" s="375">
        <v>95.08</v>
      </c>
      <c r="BN283" s="375" t="s">
        <v>430</v>
      </c>
      <c r="BO283" s="375" t="s">
        <v>430</v>
      </c>
      <c r="BP283" s="375" t="s">
        <v>430</v>
      </c>
      <c r="BQ283" s="375" t="s">
        <v>430</v>
      </c>
      <c r="BR283" s="374"/>
      <c r="BS283" s="468" t="s">
        <v>430</v>
      </c>
      <c r="BT283" s="348" t="s">
        <v>430</v>
      </c>
      <c r="BU283" s="374"/>
      <c r="BV283" s="430" t="s">
        <v>554</v>
      </c>
    </row>
    <row r="284" spans="1:74" s="428" customFormat="1" x14ac:dyDescent="0.25">
      <c r="A284" s="345" t="s">
        <v>8476</v>
      </c>
      <c r="B284" s="373"/>
      <c r="C284" s="719">
        <v>44972</v>
      </c>
      <c r="D284" s="373"/>
      <c r="E284" s="346">
        <v>144.608</v>
      </c>
      <c r="F284" s="373"/>
      <c r="G284" s="347">
        <v>12.664199999999999</v>
      </c>
      <c r="H284" s="374"/>
      <c r="I284" s="348">
        <v>2.52</v>
      </c>
      <c r="J284" s="348">
        <v>6.27</v>
      </c>
      <c r="K284" s="348">
        <v>2.1800000000000002</v>
      </c>
      <c r="L284" s="348">
        <v>2.3199999999999998</v>
      </c>
      <c r="M284" s="362"/>
      <c r="N284" s="350">
        <v>21.917400000000001</v>
      </c>
      <c r="O284" s="348">
        <v>-0.28820000000000001</v>
      </c>
      <c r="P284" s="348">
        <v>5.1105</v>
      </c>
      <c r="Q284" s="348">
        <v>5.8183999999999996</v>
      </c>
      <c r="R284" s="348">
        <v>6.7138</v>
      </c>
      <c r="S284" s="348">
        <v>6.8975999999999997</v>
      </c>
      <c r="T284" s="348">
        <v>6.0048000000000004</v>
      </c>
      <c r="U284" s="354">
        <v>5.1269999999999998</v>
      </c>
      <c r="V284" s="348">
        <v>4.9908000000000001</v>
      </c>
      <c r="W284" s="348">
        <v>6.8967000000000001</v>
      </c>
      <c r="X284" s="348">
        <v>6.9599000000000002</v>
      </c>
      <c r="Y284" s="375" t="s">
        <v>430</v>
      </c>
      <c r="Z284" s="348" t="s">
        <v>430</v>
      </c>
      <c r="AA284" s="348">
        <v>3.7528999999999999</v>
      </c>
      <c r="AB284" s="348">
        <v>8.4069000000000003</v>
      </c>
      <c r="AC284" s="348">
        <v>5.4782999999999999</v>
      </c>
      <c r="AD284" s="348">
        <v>5.4349999999999996</v>
      </c>
      <c r="AE284" s="348">
        <v>3.7528999999999999</v>
      </c>
      <c r="AF284" s="348">
        <v>7.1580000000000004</v>
      </c>
      <c r="AG284" s="569"/>
      <c r="AH284" s="346">
        <v>60</v>
      </c>
      <c r="AI284" s="346">
        <v>102</v>
      </c>
      <c r="AJ284" s="346">
        <v>68</v>
      </c>
      <c r="AK284" s="346">
        <v>38</v>
      </c>
      <c r="AL284" s="346">
        <v>125</v>
      </c>
      <c r="AM284" s="346">
        <v>57</v>
      </c>
      <c r="AN284" s="346">
        <v>78</v>
      </c>
      <c r="AO284" s="572">
        <v>107</v>
      </c>
      <c r="AP284" s="346">
        <v>103</v>
      </c>
      <c r="AQ284" s="346">
        <v>88</v>
      </c>
      <c r="AR284" s="346">
        <v>88</v>
      </c>
      <c r="AS284" s="346" t="s">
        <v>430</v>
      </c>
      <c r="AT284" s="346" t="s">
        <v>430</v>
      </c>
      <c r="AU284" s="346">
        <v>132</v>
      </c>
      <c r="AV284" s="346">
        <v>49</v>
      </c>
      <c r="AW284" s="346">
        <v>81</v>
      </c>
      <c r="AX284" s="346">
        <v>110</v>
      </c>
      <c r="AY284" s="346">
        <v>132</v>
      </c>
      <c r="AZ284" s="584"/>
      <c r="BA284" s="467">
        <v>97.49</v>
      </c>
      <c r="BB284" s="348" t="s">
        <v>430</v>
      </c>
      <c r="BC284" s="348" t="s">
        <v>430</v>
      </c>
      <c r="BD284" s="348" t="s">
        <v>430</v>
      </c>
      <c r="BE284" s="375" t="s">
        <v>430</v>
      </c>
      <c r="BF284" s="375">
        <v>2.5099999999999998</v>
      </c>
      <c r="BG284" s="374"/>
      <c r="BH284" s="594">
        <v>2.5099999999999998</v>
      </c>
      <c r="BI284" s="348" t="s">
        <v>430</v>
      </c>
      <c r="BJ284" s="348" t="s">
        <v>430</v>
      </c>
      <c r="BK284" s="348" t="s">
        <v>430</v>
      </c>
      <c r="BL284" s="348" t="s">
        <v>430</v>
      </c>
      <c r="BM284" s="375">
        <v>97.49</v>
      </c>
      <c r="BN284" s="375" t="s">
        <v>430</v>
      </c>
      <c r="BO284" s="375" t="s">
        <v>430</v>
      </c>
      <c r="BP284" s="375" t="s">
        <v>430</v>
      </c>
      <c r="BQ284" s="375" t="s">
        <v>430</v>
      </c>
      <c r="BR284" s="374"/>
      <c r="BS284" s="468" t="s">
        <v>430</v>
      </c>
      <c r="BT284" s="348" t="s">
        <v>430</v>
      </c>
      <c r="BU284" s="374"/>
      <c r="BV284" s="430" t="s">
        <v>554</v>
      </c>
    </row>
    <row r="285" spans="1:74" s="428" customFormat="1" x14ac:dyDescent="0.25">
      <c r="A285" s="345" t="s">
        <v>8477</v>
      </c>
      <c r="B285" s="373"/>
      <c r="C285" s="719">
        <v>44889</v>
      </c>
      <c r="D285" s="373"/>
      <c r="E285" s="346">
        <v>142.82900000000001</v>
      </c>
      <c r="F285" s="373"/>
      <c r="G285" s="347">
        <v>12.946300000000001</v>
      </c>
      <c r="H285" s="374"/>
      <c r="I285" s="348">
        <v>1.1100000000000001</v>
      </c>
      <c r="J285" s="348">
        <v>6.16</v>
      </c>
      <c r="K285" s="348">
        <v>1.02</v>
      </c>
      <c r="L285" s="348">
        <v>1.05</v>
      </c>
      <c r="M285" s="362"/>
      <c r="N285" s="350">
        <v>18.334900000000001</v>
      </c>
      <c r="O285" s="348">
        <v>7.617</v>
      </c>
      <c r="P285" s="348">
        <v>9.3203999999999994</v>
      </c>
      <c r="Q285" s="348">
        <v>8.891</v>
      </c>
      <c r="R285" s="348">
        <v>9.2418999999999993</v>
      </c>
      <c r="S285" s="348">
        <v>6.6294000000000004</v>
      </c>
      <c r="T285" s="348">
        <v>5.9741</v>
      </c>
      <c r="U285" s="354">
        <v>5.7508999999999997</v>
      </c>
      <c r="V285" s="348">
        <v>5.5566000000000004</v>
      </c>
      <c r="W285" s="348">
        <v>7.2492999999999999</v>
      </c>
      <c r="X285" s="348">
        <v>7.2732000000000001</v>
      </c>
      <c r="Y285" s="375" t="s">
        <v>430</v>
      </c>
      <c r="Z285" s="348" t="s">
        <v>430</v>
      </c>
      <c r="AA285" s="348">
        <v>7.9924999999999997</v>
      </c>
      <c r="AB285" s="348">
        <v>6.2545999999999999</v>
      </c>
      <c r="AC285" s="348">
        <v>5.7122000000000002</v>
      </c>
      <c r="AD285" s="348">
        <v>5.9118000000000004</v>
      </c>
      <c r="AE285" s="348">
        <v>7.9924999999999997</v>
      </c>
      <c r="AF285" s="348">
        <v>7.3437999999999999</v>
      </c>
      <c r="AG285" s="569"/>
      <c r="AH285" s="346">
        <v>70</v>
      </c>
      <c r="AI285" s="346">
        <v>22</v>
      </c>
      <c r="AJ285" s="346">
        <v>19</v>
      </c>
      <c r="AK285" s="346">
        <v>6</v>
      </c>
      <c r="AL285" s="346">
        <v>46</v>
      </c>
      <c r="AM285" s="346">
        <v>73</v>
      </c>
      <c r="AN285" s="346">
        <v>81</v>
      </c>
      <c r="AO285" s="572">
        <v>33</v>
      </c>
      <c r="AP285" s="346">
        <v>44</v>
      </c>
      <c r="AQ285" s="346">
        <v>56</v>
      </c>
      <c r="AR285" s="346">
        <v>54</v>
      </c>
      <c r="AS285" s="346" t="s">
        <v>430</v>
      </c>
      <c r="AT285" s="346" t="s">
        <v>430</v>
      </c>
      <c r="AU285" s="346">
        <v>23</v>
      </c>
      <c r="AV285" s="346">
        <v>122</v>
      </c>
      <c r="AW285" s="346">
        <v>61</v>
      </c>
      <c r="AX285" s="346">
        <v>47</v>
      </c>
      <c r="AY285" s="346">
        <v>23</v>
      </c>
      <c r="AZ285" s="584"/>
      <c r="BA285" s="467">
        <v>96.89</v>
      </c>
      <c r="BB285" s="348" t="s">
        <v>430</v>
      </c>
      <c r="BC285" s="348" t="s">
        <v>430</v>
      </c>
      <c r="BD285" s="348" t="s">
        <v>430</v>
      </c>
      <c r="BE285" s="375" t="s">
        <v>430</v>
      </c>
      <c r="BF285" s="375">
        <v>3.11</v>
      </c>
      <c r="BG285" s="374"/>
      <c r="BH285" s="594">
        <v>3.11</v>
      </c>
      <c r="BI285" s="348" t="s">
        <v>430</v>
      </c>
      <c r="BJ285" s="348" t="s">
        <v>430</v>
      </c>
      <c r="BK285" s="348" t="s">
        <v>430</v>
      </c>
      <c r="BL285" s="348" t="s">
        <v>430</v>
      </c>
      <c r="BM285" s="375">
        <v>96.89</v>
      </c>
      <c r="BN285" s="375" t="s">
        <v>430</v>
      </c>
      <c r="BO285" s="375" t="s">
        <v>430</v>
      </c>
      <c r="BP285" s="375" t="s">
        <v>430</v>
      </c>
      <c r="BQ285" s="375" t="s">
        <v>430</v>
      </c>
      <c r="BR285" s="374"/>
      <c r="BS285" s="468" t="s">
        <v>430</v>
      </c>
      <c r="BT285" s="348" t="s">
        <v>430</v>
      </c>
      <c r="BU285" s="374"/>
      <c r="BV285" s="430" t="s">
        <v>554</v>
      </c>
    </row>
    <row r="286" spans="1:74" s="428" customFormat="1" x14ac:dyDescent="0.25">
      <c r="A286" s="345" t="s">
        <v>8478</v>
      </c>
      <c r="B286" s="373"/>
      <c r="C286" s="719">
        <v>45230</v>
      </c>
      <c r="D286" s="373"/>
      <c r="E286" s="346">
        <v>138.608</v>
      </c>
      <c r="F286" s="373"/>
      <c r="G286" s="347">
        <v>13.1584</v>
      </c>
      <c r="H286" s="374"/>
      <c r="I286" s="904">
        <v>5.61</v>
      </c>
      <c r="J286" s="904">
        <v>4.22</v>
      </c>
      <c r="K286" s="904">
        <v>4.8899999999999997</v>
      </c>
      <c r="L286" s="348" t="s">
        <v>430</v>
      </c>
      <c r="M286" s="362"/>
      <c r="N286" s="350">
        <v>81.735100000000003</v>
      </c>
      <c r="O286" s="348">
        <v>78.334199999999996</v>
      </c>
      <c r="P286" s="348">
        <v>57.977899999999998</v>
      </c>
      <c r="Q286" s="348">
        <v>23.6722</v>
      </c>
      <c r="R286" s="348">
        <v>18.644600000000001</v>
      </c>
      <c r="S286" s="348">
        <v>9.6486999999999998</v>
      </c>
      <c r="T286" s="348">
        <v>11.9933</v>
      </c>
      <c r="U286" s="354">
        <v>12.2994</v>
      </c>
      <c r="V286" s="348">
        <v>15.7597</v>
      </c>
      <c r="W286" s="348">
        <v>11.097099999999999</v>
      </c>
      <c r="X286" s="348" t="s">
        <v>430</v>
      </c>
      <c r="Y286" s="375" t="s">
        <v>430</v>
      </c>
      <c r="Z286" s="348" t="s">
        <v>430</v>
      </c>
      <c r="AA286" s="348">
        <v>32.722299999999997</v>
      </c>
      <c r="AB286" s="348">
        <v>8.0365000000000002</v>
      </c>
      <c r="AC286" s="348">
        <v>11.8162</v>
      </c>
      <c r="AD286" s="348">
        <v>11.4558</v>
      </c>
      <c r="AE286" s="348">
        <v>32.722299999999997</v>
      </c>
      <c r="AF286" s="348">
        <v>10.672000000000001</v>
      </c>
      <c r="AG286" s="569"/>
      <c r="AH286" s="346">
        <v>2</v>
      </c>
      <c r="AI286" s="346">
        <v>1</v>
      </c>
      <c r="AJ286" s="346">
        <v>2</v>
      </c>
      <c r="AK286" s="346">
        <v>3</v>
      </c>
      <c r="AL286" s="346">
        <v>3</v>
      </c>
      <c r="AM286" s="346">
        <v>29</v>
      </c>
      <c r="AN286" s="346">
        <v>2</v>
      </c>
      <c r="AO286" s="572">
        <v>2</v>
      </c>
      <c r="AP286" s="346">
        <v>2</v>
      </c>
      <c r="AQ286" s="346">
        <v>2</v>
      </c>
      <c r="AR286" s="346" t="s">
        <v>430</v>
      </c>
      <c r="AS286" s="346" t="s">
        <v>430</v>
      </c>
      <c r="AT286" s="346" t="s">
        <v>430</v>
      </c>
      <c r="AU286" s="346">
        <v>2</v>
      </c>
      <c r="AV286" s="346">
        <v>55</v>
      </c>
      <c r="AW286" s="346">
        <v>2</v>
      </c>
      <c r="AX286" s="346">
        <v>2</v>
      </c>
      <c r="AY286" s="346">
        <v>2</v>
      </c>
      <c r="AZ286" s="584"/>
      <c r="BA286" s="467" t="s">
        <v>430</v>
      </c>
      <c r="BB286" s="348">
        <v>99.35</v>
      </c>
      <c r="BC286" s="348" t="s">
        <v>430</v>
      </c>
      <c r="BD286" s="348" t="s">
        <v>430</v>
      </c>
      <c r="BE286" s="375" t="s">
        <v>430</v>
      </c>
      <c r="BF286" s="375">
        <v>0.65</v>
      </c>
      <c r="BG286" s="374"/>
      <c r="BH286" s="594">
        <v>0.65</v>
      </c>
      <c r="BI286" s="348" t="s">
        <v>430</v>
      </c>
      <c r="BJ286" s="348" t="s">
        <v>430</v>
      </c>
      <c r="BK286" s="348" t="s">
        <v>430</v>
      </c>
      <c r="BL286" s="348" t="s">
        <v>430</v>
      </c>
      <c r="BM286" s="375" t="s">
        <v>430</v>
      </c>
      <c r="BN286" s="375" t="s">
        <v>430</v>
      </c>
      <c r="BO286" s="375" t="s">
        <v>430</v>
      </c>
      <c r="BP286" s="375">
        <v>99.35</v>
      </c>
      <c r="BQ286" s="375" t="s">
        <v>430</v>
      </c>
      <c r="BR286" s="374"/>
      <c r="BS286" s="468" t="s">
        <v>430</v>
      </c>
      <c r="BT286" s="348" t="s">
        <v>430</v>
      </c>
      <c r="BU286" s="374"/>
      <c r="BV286" s="430" t="s">
        <v>525</v>
      </c>
    </row>
    <row r="287" spans="1:74" s="428" customFormat="1" x14ac:dyDescent="0.25">
      <c r="A287" s="345" t="s">
        <v>8479</v>
      </c>
      <c r="B287" s="373"/>
      <c r="C287" s="719">
        <v>41971</v>
      </c>
      <c r="D287" s="373"/>
      <c r="E287" s="346">
        <v>139.93</v>
      </c>
      <c r="F287" s="373"/>
      <c r="G287" s="347">
        <v>22.246400000000001</v>
      </c>
      <c r="H287" s="374"/>
      <c r="I287" s="348" t="s">
        <v>430</v>
      </c>
      <c r="J287" s="348" t="s">
        <v>430</v>
      </c>
      <c r="K287" s="348" t="s">
        <v>430</v>
      </c>
      <c r="L287" s="348" t="s">
        <v>430</v>
      </c>
      <c r="M287" s="362"/>
      <c r="N287" s="350" t="s">
        <v>430</v>
      </c>
      <c r="O287" s="348">
        <v>-0.65629999999999999</v>
      </c>
      <c r="P287" s="348">
        <v>2.8452000000000002</v>
      </c>
      <c r="Q287" s="348">
        <v>1.1869000000000001</v>
      </c>
      <c r="R287" s="348">
        <v>8.2630999999999997</v>
      </c>
      <c r="S287" s="348">
        <v>6.1478999999999999</v>
      </c>
      <c r="T287" s="348">
        <v>6.2415000000000003</v>
      </c>
      <c r="U287" s="354">
        <v>5.6589999999999998</v>
      </c>
      <c r="V287" s="348">
        <v>5.6459000000000001</v>
      </c>
      <c r="W287" s="348">
        <v>8.9489999999999998</v>
      </c>
      <c r="X287" s="348">
        <v>12.532500000000001</v>
      </c>
      <c r="Y287" s="375">
        <v>10.6678</v>
      </c>
      <c r="Z287" s="348">
        <v>7.2431999999999999</v>
      </c>
      <c r="AA287" s="348">
        <v>5.0090000000000003</v>
      </c>
      <c r="AB287" s="348">
        <v>7.4024000000000001</v>
      </c>
      <c r="AC287" s="348">
        <v>5.7952000000000004</v>
      </c>
      <c r="AD287" s="348">
        <v>6.0094000000000003</v>
      </c>
      <c r="AE287" s="348">
        <v>5.0090000000000003</v>
      </c>
      <c r="AF287" s="348">
        <v>7.1135000000000002</v>
      </c>
      <c r="AG287" s="569"/>
      <c r="AH287" s="346" t="s">
        <v>430</v>
      </c>
      <c r="AI287" s="346">
        <v>110</v>
      </c>
      <c r="AJ287" s="346">
        <v>133</v>
      </c>
      <c r="AK287" s="346">
        <v>133</v>
      </c>
      <c r="AL287" s="346">
        <v>64</v>
      </c>
      <c r="AM287" s="346">
        <v>98</v>
      </c>
      <c r="AN287" s="346">
        <v>57</v>
      </c>
      <c r="AO287" s="572">
        <v>37</v>
      </c>
      <c r="AP287" s="346">
        <v>34</v>
      </c>
      <c r="AQ287" s="346">
        <v>4</v>
      </c>
      <c r="AR287" s="346">
        <v>1</v>
      </c>
      <c r="AS287" s="346">
        <v>1</v>
      </c>
      <c r="AT287" s="346">
        <v>4</v>
      </c>
      <c r="AU287" s="346">
        <v>69</v>
      </c>
      <c r="AV287" s="346">
        <v>76</v>
      </c>
      <c r="AW287" s="346">
        <v>57</v>
      </c>
      <c r="AX287" s="346">
        <v>36</v>
      </c>
      <c r="AY287" s="346">
        <v>69</v>
      </c>
      <c r="AZ287" s="584"/>
      <c r="BA287" s="467" t="s">
        <v>430</v>
      </c>
      <c r="BB287" s="348">
        <v>96.93</v>
      </c>
      <c r="BC287" s="348" t="s">
        <v>430</v>
      </c>
      <c r="BD287" s="348" t="s">
        <v>430</v>
      </c>
      <c r="BE287" s="375" t="s">
        <v>430</v>
      </c>
      <c r="BF287" s="375">
        <v>3.07</v>
      </c>
      <c r="BG287" s="374"/>
      <c r="BH287" s="594">
        <v>3.07</v>
      </c>
      <c r="BI287" s="348" t="s">
        <v>430</v>
      </c>
      <c r="BJ287" s="348" t="s">
        <v>430</v>
      </c>
      <c r="BK287" s="348" t="s">
        <v>430</v>
      </c>
      <c r="BL287" s="348" t="s">
        <v>430</v>
      </c>
      <c r="BM287" s="375" t="s">
        <v>430</v>
      </c>
      <c r="BN287" s="375" t="s">
        <v>430</v>
      </c>
      <c r="BO287" s="375" t="s">
        <v>430</v>
      </c>
      <c r="BP287" s="375">
        <v>96.93</v>
      </c>
      <c r="BQ287" s="375" t="s">
        <v>430</v>
      </c>
      <c r="BR287" s="374"/>
      <c r="BS287" s="468" t="s">
        <v>430</v>
      </c>
      <c r="BT287" s="348" t="s">
        <v>430</v>
      </c>
      <c r="BU287" s="374"/>
      <c r="BV287" s="430" t="s">
        <v>554</v>
      </c>
    </row>
    <row r="288" spans="1:74" s="428" customFormat="1" x14ac:dyDescent="0.25">
      <c r="A288" s="345" t="s">
        <v>8480</v>
      </c>
      <c r="B288" s="373"/>
      <c r="C288" s="719">
        <v>44650</v>
      </c>
      <c r="D288" s="373"/>
      <c r="E288" s="889">
        <v>136.15</v>
      </c>
      <c r="F288" s="373"/>
      <c r="G288" s="347" t="s">
        <v>430</v>
      </c>
      <c r="H288" s="374"/>
      <c r="I288" s="348" t="s">
        <v>430</v>
      </c>
      <c r="J288" s="348" t="s">
        <v>430</v>
      </c>
      <c r="K288" s="348" t="s">
        <v>430</v>
      </c>
      <c r="L288" s="348" t="s">
        <v>430</v>
      </c>
      <c r="M288" s="362"/>
      <c r="N288" s="350" t="s">
        <v>430</v>
      </c>
      <c r="O288" s="348" t="s">
        <v>430</v>
      </c>
      <c r="P288" s="348" t="s">
        <v>430</v>
      </c>
      <c r="Q288" s="348" t="s">
        <v>430</v>
      </c>
      <c r="R288" s="348" t="s">
        <v>430</v>
      </c>
      <c r="S288" s="348" t="s">
        <v>430</v>
      </c>
      <c r="T288" s="348" t="s">
        <v>430</v>
      </c>
      <c r="U288" s="354" t="s">
        <v>430</v>
      </c>
      <c r="V288" s="348" t="s">
        <v>430</v>
      </c>
      <c r="W288" s="348" t="s">
        <v>430</v>
      </c>
      <c r="X288" s="348" t="s">
        <v>430</v>
      </c>
      <c r="Y288" s="375" t="s">
        <v>430</v>
      </c>
      <c r="Z288" s="348" t="s">
        <v>430</v>
      </c>
      <c r="AA288" s="348" t="s">
        <v>430</v>
      </c>
      <c r="AB288" s="348" t="s">
        <v>430</v>
      </c>
      <c r="AC288" s="348" t="s">
        <v>430</v>
      </c>
      <c r="AD288" s="348" t="s">
        <v>430</v>
      </c>
      <c r="AE288" s="348" t="s">
        <v>430</v>
      </c>
      <c r="AF288" s="348" t="s">
        <v>430</v>
      </c>
      <c r="AG288" s="569"/>
      <c r="AH288" s="346" t="s">
        <v>430</v>
      </c>
      <c r="AI288" s="346" t="s">
        <v>430</v>
      </c>
      <c r="AJ288" s="346" t="s">
        <v>430</v>
      </c>
      <c r="AK288" s="346" t="s">
        <v>430</v>
      </c>
      <c r="AL288" s="346" t="s">
        <v>430</v>
      </c>
      <c r="AM288" s="346" t="s">
        <v>430</v>
      </c>
      <c r="AN288" s="346" t="s">
        <v>430</v>
      </c>
      <c r="AO288" s="572" t="s">
        <v>430</v>
      </c>
      <c r="AP288" s="346" t="s">
        <v>430</v>
      </c>
      <c r="AQ288" s="346" t="s">
        <v>430</v>
      </c>
      <c r="AR288" s="346" t="s">
        <v>430</v>
      </c>
      <c r="AS288" s="346" t="s">
        <v>430</v>
      </c>
      <c r="AT288" s="346" t="s">
        <v>430</v>
      </c>
      <c r="AU288" s="346" t="s">
        <v>430</v>
      </c>
      <c r="AV288" s="346" t="s">
        <v>430</v>
      </c>
      <c r="AW288" s="346" t="s">
        <v>430</v>
      </c>
      <c r="AX288" s="346" t="s">
        <v>430</v>
      </c>
      <c r="AY288" s="346" t="s">
        <v>430</v>
      </c>
      <c r="AZ288" s="584"/>
      <c r="BA288" s="467" t="s">
        <v>430</v>
      </c>
      <c r="BB288" s="348" t="s">
        <v>430</v>
      </c>
      <c r="BC288" s="348" t="s">
        <v>430</v>
      </c>
      <c r="BD288" s="348" t="s">
        <v>430</v>
      </c>
      <c r="BE288" s="375" t="s">
        <v>430</v>
      </c>
      <c r="BF288" s="375" t="s">
        <v>430</v>
      </c>
      <c r="BG288" s="374"/>
      <c r="BH288" s="594" t="s">
        <v>430</v>
      </c>
      <c r="BI288" s="348" t="s">
        <v>430</v>
      </c>
      <c r="BJ288" s="348" t="s">
        <v>430</v>
      </c>
      <c r="BK288" s="348" t="s">
        <v>430</v>
      </c>
      <c r="BL288" s="348" t="s">
        <v>430</v>
      </c>
      <c r="BM288" s="375" t="s">
        <v>430</v>
      </c>
      <c r="BN288" s="375" t="s">
        <v>430</v>
      </c>
      <c r="BO288" s="375" t="s">
        <v>430</v>
      </c>
      <c r="BP288" s="375" t="s">
        <v>430</v>
      </c>
      <c r="BQ288" s="375" t="s">
        <v>430</v>
      </c>
      <c r="BR288" s="374"/>
      <c r="BS288" s="468" t="s">
        <v>430</v>
      </c>
      <c r="BT288" s="348" t="s">
        <v>430</v>
      </c>
      <c r="BU288" s="374"/>
      <c r="BV288" s="430" t="s">
        <v>554</v>
      </c>
    </row>
    <row r="289" spans="1:74" s="428" customFormat="1" x14ac:dyDescent="0.25">
      <c r="A289" s="345" t="s">
        <v>8481</v>
      </c>
      <c r="B289" s="373"/>
      <c r="C289" s="719">
        <v>44939</v>
      </c>
      <c r="D289" s="373"/>
      <c r="E289" s="346">
        <v>134.59</v>
      </c>
      <c r="F289" s="373"/>
      <c r="G289" s="347">
        <v>12.901</v>
      </c>
      <c r="H289" s="374"/>
      <c r="I289" s="348">
        <v>3.04</v>
      </c>
      <c r="J289" s="348">
        <v>6.27</v>
      </c>
      <c r="K289" s="348">
        <v>2.68</v>
      </c>
      <c r="L289" s="348">
        <v>2.76</v>
      </c>
      <c r="M289" s="362"/>
      <c r="N289" s="350">
        <v>24.064399999999999</v>
      </c>
      <c r="O289" s="348">
        <v>3.8679000000000001</v>
      </c>
      <c r="P289" s="348">
        <v>7.3663999999999996</v>
      </c>
      <c r="Q289" s="348">
        <v>6.3407999999999998</v>
      </c>
      <c r="R289" s="348">
        <v>5.7229999999999999</v>
      </c>
      <c r="S289" s="348">
        <v>6.5632000000000001</v>
      </c>
      <c r="T289" s="348">
        <v>4.8715000000000002</v>
      </c>
      <c r="U289" s="354">
        <v>4.8722000000000003</v>
      </c>
      <c r="V289" s="348">
        <v>4.8811</v>
      </c>
      <c r="W289" s="348">
        <v>7.3863000000000003</v>
      </c>
      <c r="X289" s="348">
        <v>7.3814000000000002</v>
      </c>
      <c r="Y289" s="375" t="s">
        <v>430</v>
      </c>
      <c r="Z289" s="348" t="s">
        <v>430</v>
      </c>
      <c r="AA289" s="348">
        <v>2.6023000000000001</v>
      </c>
      <c r="AB289" s="348">
        <v>8.5152999999999999</v>
      </c>
      <c r="AC289" s="348">
        <v>5.0242000000000004</v>
      </c>
      <c r="AD289" s="348">
        <v>5.0933000000000002</v>
      </c>
      <c r="AE289" s="348">
        <v>2.6023000000000001</v>
      </c>
      <c r="AF289" s="348">
        <v>7.5338000000000003</v>
      </c>
      <c r="AG289" s="569"/>
      <c r="AH289" s="346">
        <v>56</v>
      </c>
      <c r="AI289" s="346">
        <v>69</v>
      </c>
      <c r="AJ289" s="346">
        <v>39</v>
      </c>
      <c r="AK289" s="346">
        <v>29</v>
      </c>
      <c r="AL289" s="346">
        <v>139</v>
      </c>
      <c r="AM289" s="346">
        <v>77</v>
      </c>
      <c r="AN289" s="346">
        <v>147</v>
      </c>
      <c r="AO289" s="572">
        <v>126</v>
      </c>
      <c r="AP289" s="346">
        <v>115</v>
      </c>
      <c r="AQ289" s="346">
        <v>33</v>
      </c>
      <c r="AR289" s="346">
        <v>36</v>
      </c>
      <c r="AS289" s="346" t="s">
        <v>430</v>
      </c>
      <c r="AT289" s="346" t="s">
        <v>430</v>
      </c>
      <c r="AU289" s="346">
        <v>150</v>
      </c>
      <c r="AV289" s="346">
        <v>48</v>
      </c>
      <c r="AW289" s="346">
        <v>121</v>
      </c>
      <c r="AX289" s="346">
        <v>133</v>
      </c>
      <c r="AY289" s="346">
        <v>150</v>
      </c>
      <c r="AZ289" s="584"/>
      <c r="BA289" s="467">
        <v>96.51</v>
      </c>
      <c r="BB289" s="348" t="s">
        <v>430</v>
      </c>
      <c r="BC289" s="348" t="s">
        <v>430</v>
      </c>
      <c r="BD289" s="348" t="s">
        <v>430</v>
      </c>
      <c r="BE289" s="375" t="s">
        <v>430</v>
      </c>
      <c r="BF289" s="375">
        <v>3.49</v>
      </c>
      <c r="BG289" s="374"/>
      <c r="BH289" s="594">
        <v>3.49</v>
      </c>
      <c r="BI289" s="348" t="s">
        <v>430</v>
      </c>
      <c r="BJ289" s="348" t="s">
        <v>430</v>
      </c>
      <c r="BK289" s="348" t="s">
        <v>430</v>
      </c>
      <c r="BL289" s="348" t="s">
        <v>430</v>
      </c>
      <c r="BM289" s="375">
        <v>96.51</v>
      </c>
      <c r="BN289" s="375" t="s">
        <v>430</v>
      </c>
      <c r="BO289" s="375" t="s">
        <v>430</v>
      </c>
      <c r="BP289" s="375" t="s">
        <v>430</v>
      </c>
      <c r="BQ289" s="375" t="s">
        <v>430</v>
      </c>
      <c r="BR289" s="374"/>
      <c r="BS289" s="468" t="s">
        <v>430</v>
      </c>
      <c r="BT289" s="348" t="s">
        <v>430</v>
      </c>
      <c r="BU289" s="374"/>
      <c r="BV289" s="430" t="s">
        <v>554</v>
      </c>
    </row>
    <row r="290" spans="1:74" s="428" customFormat="1" x14ac:dyDescent="0.25">
      <c r="A290" s="345" t="s">
        <v>8482</v>
      </c>
      <c r="B290" s="373"/>
      <c r="C290" s="719">
        <v>44875</v>
      </c>
      <c r="D290" s="373"/>
      <c r="E290" s="346">
        <v>131.90299999999999</v>
      </c>
      <c r="F290" s="373"/>
      <c r="G290" s="347">
        <v>13.094900000000001</v>
      </c>
      <c r="H290" s="374"/>
      <c r="I290" s="348">
        <v>1.76</v>
      </c>
      <c r="J290" s="348">
        <v>6.36</v>
      </c>
      <c r="K290" s="348">
        <v>1.58</v>
      </c>
      <c r="L290" s="348">
        <v>1.68</v>
      </c>
      <c r="M290" s="362"/>
      <c r="N290" s="350">
        <v>30.407399999999999</v>
      </c>
      <c r="O290" s="348">
        <v>9.2981999999999996</v>
      </c>
      <c r="P290" s="348">
        <v>10.213699999999999</v>
      </c>
      <c r="Q290" s="348">
        <v>6.4066999999999998</v>
      </c>
      <c r="R290" s="348">
        <v>8.5140999999999991</v>
      </c>
      <c r="S290" s="348">
        <v>6.5625</v>
      </c>
      <c r="T290" s="348">
        <v>5.2878999999999996</v>
      </c>
      <c r="U290" s="354">
        <v>5.1390000000000002</v>
      </c>
      <c r="V290" s="348">
        <v>4.9767000000000001</v>
      </c>
      <c r="W290" s="348">
        <v>7.2816999999999998</v>
      </c>
      <c r="X290" s="348">
        <v>7.2762000000000002</v>
      </c>
      <c r="Y290" s="375" t="s">
        <v>430</v>
      </c>
      <c r="Z290" s="348" t="s">
        <v>430</v>
      </c>
      <c r="AA290" s="348">
        <v>6.2888000000000002</v>
      </c>
      <c r="AB290" s="348">
        <v>7.2060000000000004</v>
      </c>
      <c r="AC290" s="348">
        <v>4.7214</v>
      </c>
      <c r="AD290" s="348">
        <v>5.5781999999999998</v>
      </c>
      <c r="AE290" s="348">
        <v>6.2888000000000002</v>
      </c>
      <c r="AF290" s="348">
        <v>7.5975000000000001</v>
      </c>
      <c r="AG290" s="569"/>
      <c r="AH290" s="346">
        <v>45</v>
      </c>
      <c r="AI290" s="346">
        <v>19</v>
      </c>
      <c r="AJ290" s="346">
        <v>13</v>
      </c>
      <c r="AK290" s="346">
        <v>27</v>
      </c>
      <c r="AL290" s="346">
        <v>54</v>
      </c>
      <c r="AM290" s="346">
        <v>78</v>
      </c>
      <c r="AN290" s="346">
        <v>127</v>
      </c>
      <c r="AO290" s="572">
        <v>106</v>
      </c>
      <c r="AP290" s="346">
        <v>105</v>
      </c>
      <c r="AQ290" s="346">
        <v>50</v>
      </c>
      <c r="AR290" s="346">
        <v>53</v>
      </c>
      <c r="AS290" s="346" t="s">
        <v>430</v>
      </c>
      <c r="AT290" s="346" t="s">
        <v>430</v>
      </c>
      <c r="AU290" s="346">
        <v>39</v>
      </c>
      <c r="AV290" s="346">
        <v>90</v>
      </c>
      <c r="AW290" s="346">
        <v>146</v>
      </c>
      <c r="AX290" s="346">
        <v>97</v>
      </c>
      <c r="AY290" s="346">
        <v>39</v>
      </c>
      <c r="AZ290" s="584"/>
      <c r="BA290" s="467">
        <v>97.36</v>
      </c>
      <c r="BB290" s="348" t="s">
        <v>430</v>
      </c>
      <c r="BC290" s="348" t="s">
        <v>430</v>
      </c>
      <c r="BD290" s="348" t="s">
        <v>430</v>
      </c>
      <c r="BE290" s="375" t="s">
        <v>430</v>
      </c>
      <c r="BF290" s="375">
        <v>2.64</v>
      </c>
      <c r="BG290" s="374"/>
      <c r="BH290" s="594">
        <v>2.64</v>
      </c>
      <c r="BI290" s="348" t="s">
        <v>430</v>
      </c>
      <c r="BJ290" s="348" t="s">
        <v>430</v>
      </c>
      <c r="BK290" s="348" t="s">
        <v>430</v>
      </c>
      <c r="BL290" s="348" t="s">
        <v>430</v>
      </c>
      <c r="BM290" s="375">
        <v>97.36</v>
      </c>
      <c r="BN290" s="375" t="s">
        <v>430</v>
      </c>
      <c r="BO290" s="375" t="s">
        <v>430</v>
      </c>
      <c r="BP290" s="375" t="s">
        <v>430</v>
      </c>
      <c r="BQ290" s="375" t="s">
        <v>430</v>
      </c>
      <c r="BR290" s="374"/>
      <c r="BS290" s="468" t="s">
        <v>430</v>
      </c>
      <c r="BT290" s="348" t="s">
        <v>430</v>
      </c>
      <c r="BU290" s="374"/>
      <c r="BV290" s="430" t="s">
        <v>4689</v>
      </c>
    </row>
    <row r="291" spans="1:74" s="428" customFormat="1" x14ac:dyDescent="0.25">
      <c r="A291" s="345" t="s">
        <v>8483</v>
      </c>
      <c r="B291" s="373"/>
      <c r="C291" s="719">
        <v>44489</v>
      </c>
      <c r="D291" s="373"/>
      <c r="E291" s="889">
        <v>128.69</v>
      </c>
      <c r="F291" s="373"/>
      <c r="G291" s="347" t="s">
        <v>430</v>
      </c>
      <c r="H291" s="374"/>
      <c r="I291" s="348" t="s">
        <v>430</v>
      </c>
      <c r="J291" s="348" t="s">
        <v>430</v>
      </c>
      <c r="K291" s="348" t="s">
        <v>430</v>
      </c>
      <c r="L291" s="348" t="s">
        <v>430</v>
      </c>
      <c r="M291" s="362"/>
      <c r="N291" s="350" t="s">
        <v>430</v>
      </c>
      <c r="O291" s="348" t="s">
        <v>430</v>
      </c>
      <c r="P291" s="348" t="s">
        <v>430</v>
      </c>
      <c r="Q291" s="348" t="s">
        <v>430</v>
      </c>
      <c r="R291" s="348" t="s">
        <v>430</v>
      </c>
      <c r="S291" s="348" t="s">
        <v>430</v>
      </c>
      <c r="T291" s="348" t="s">
        <v>430</v>
      </c>
      <c r="U291" s="354" t="s">
        <v>430</v>
      </c>
      <c r="V291" s="348" t="s">
        <v>430</v>
      </c>
      <c r="W291" s="348" t="s">
        <v>430</v>
      </c>
      <c r="X291" s="348" t="s">
        <v>430</v>
      </c>
      <c r="Y291" s="375" t="s">
        <v>430</v>
      </c>
      <c r="Z291" s="348" t="s">
        <v>430</v>
      </c>
      <c r="AA291" s="348" t="s">
        <v>430</v>
      </c>
      <c r="AB291" s="348" t="s">
        <v>430</v>
      </c>
      <c r="AC291" s="348" t="s">
        <v>430</v>
      </c>
      <c r="AD291" s="348" t="s">
        <v>430</v>
      </c>
      <c r="AE291" s="348" t="s">
        <v>430</v>
      </c>
      <c r="AF291" s="348" t="s">
        <v>430</v>
      </c>
      <c r="AG291" s="569"/>
      <c r="AH291" s="346" t="s">
        <v>430</v>
      </c>
      <c r="AI291" s="346" t="s">
        <v>430</v>
      </c>
      <c r="AJ291" s="346" t="s">
        <v>430</v>
      </c>
      <c r="AK291" s="346" t="s">
        <v>430</v>
      </c>
      <c r="AL291" s="346" t="s">
        <v>430</v>
      </c>
      <c r="AM291" s="346" t="s">
        <v>430</v>
      </c>
      <c r="AN291" s="346" t="s">
        <v>430</v>
      </c>
      <c r="AO291" s="572" t="s">
        <v>430</v>
      </c>
      <c r="AP291" s="346" t="s">
        <v>430</v>
      </c>
      <c r="AQ291" s="346" t="s">
        <v>430</v>
      </c>
      <c r="AR291" s="346" t="s">
        <v>430</v>
      </c>
      <c r="AS291" s="346" t="s">
        <v>430</v>
      </c>
      <c r="AT291" s="346" t="s">
        <v>430</v>
      </c>
      <c r="AU291" s="346" t="s">
        <v>430</v>
      </c>
      <c r="AV291" s="346" t="s">
        <v>430</v>
      </c>
      <c r="AW291" s="346" t="s">
        <v>430</v>
      </c>
      <c r="AX291" s="346" t="s">
        <v>430</v>
      </c>
      <c r="AY291" s="346" t="s">
        <v>430</v>
      </c>
      <c r="AZ291" s="584"/>
      <c r="BA291" s="467" t="s">
        <v>430</v>
      </c>
      <c r="BB291" s="904">
        <v>124.56</v>
      </c>
      <c r="BC291" s="348" t="s">
        <v>430</v>
      </c>
      <c r="BD291" s="348" t="s">
        <v>430</v>
      </c>
      <c r="BE291" s="375" t="s">
        <v>430</v>
      </c>
      <c r="BF291" s="951">
        <v>-24.56</v>
      </c>
      <c r="BG291" s="374"/>
      <c r="BH291" s="952">
        <v>-24.56</v>
      </c>
      <c r="BI291" s="348" t="s">
        <v>430</v>
      </c>
      <c r="BJ291" s="348" t="s">
        <v>430</v>
      </c>
      <c r="BK291" s="348" t="s">
        <v>430</v>
      </c>
      <c r="BL291" s="348" t="s">
        <v>430</v>
      </c>
      <c r="BM291" s="375" t="s">
        <v>430</v>
      </c>
      <c r="BN291" s="375" t="s">
        <v>430</v>
      </c>
      <c r="BO291" s="375" t="s">
        <v>430</v>
      </c>
      <c r="BP291" s="951">
        <v>124.56</v>
      </c>
      <c r="BQ291" s="375" t="s">
        <v>430</v>
      </c>
      <c r="BR291" s="374"/>
      <c r="BS291" s="468" t="s">
        <v>430</v>
      </c>
      <c r="BT291" s="348" t="s">
        <v>430</v>
      </c>
      <c r="BU291" s="374"/>
      <c r="BV291" s="430" t="s">
        <v>554</v>
      </c>
    </row>
    <row r="292" spans="1:74" s="428" customFormat="1" x14ac:dyDescent="0.25">
      <c r="A292" s="345" t="s">
        <v>8484</v>
      </c>
      <c r="B292" s="373"/>
      <c r="C292" s="719">
        <v>44991</v>
      </c>
      <c r="D292" s="373"/>
      <c r="E292" s="346">
        <v>127.09099999999999</v>
      </c>
      <c r="F292" s="373"/>
      <c r="G292" s="347">
        <v>12.8575</v>
      </c>
      <c r="H292" s="374"/>
      <c r="I292" s="348">
        <v>2.09</v>
      </c>
      <c r="J292" s="348">
        <v>6.08</v>
      </c>
      <c r="K292" s="348">
        <v>1.89</v>
      </c>
      <c r="L292" s="348">
        <v>1.94</v>
      </c>
      <c r="M292" s="362"/>
      <c r="N292" s="350">
        <v>8.2344000000000008</v>
      </c>
      <c r="O292" s="348">
        <v>4.8278999999999996</v>
      </c>
      <c r="P292" s="348">
        <v>8.9779999999999998</v>
      </c>
      <c r="Q292" s="348">
        <v>5.2624000000000004</v>
      </c>
      <c r="R292" s="348">
        <v>8.4804999999999993</v>
      </c>
      <c r="S292" s="348">
        <v>6.3474000000000004</v>
      </c>
      <c r="T292" s="348">
        <v>4.9377000000000004</v>
      </c>
      <c r="U292" s="354">
        <v>5.0805999999999996</v>
      </c>
      <c r="V292" s="348">
        <v>5.2358000000000002</v>
      </c>
      <c r="W292" s="348">
        <v>7.3684000000000003</v>
      </c>
      <c r="X292" s="348">
        <v>7.3524000000000003</v>
      </c>
      <c r="Y292" s="375" t="s">
        <v>430</v>
      </c>
      <c r="Z292" s="348" t="s">
        <v>430</v>
      </c>
      <c r="AA292" s="348">
        <v>6.3338999999999999</v>
      </c>
      <c r="AB292" s="348">
        <v>8.0876999999999999</v>
      </c>
      <c r="AC292" s="348">
        <v>4.8259999999999996</v>
      </c>
      <c r="AD292" s="348">
        <v>5.3978999999999999</v>
      </c>
      <c r="AE292" s="348">
        <v>6.3338999999999999</v>
      </c>
      <c r="AF292" s="348">
        <v>7.7568000000000001</v>
      </c>
      <c r="AG292" s="569"/>
      <c r="AH292" s="346">
        <v>113</v>
      </c>
      <c r="AI292" s="346">
        <v>56</v>
      </c>
      <c r="AJ292" s="346">
        <v>23</v>
      </c>
      <c r="AK292" s="346">
        <v>46</v>
      </c>
      <c r="AL292" s="346">
        <v>56</v>
      </c>
      <c r="AM292" s="346">
        <v>90</v>
      </c>
      <c r="AN292" s="346">
        <v>140</v>
      </c>
      <c r="AO292" s="572">
        <v>111</v>
      </c>
      <c r="AP292" s="346">
        <v>72</v>
      </c>
      <c r="AQ292" s="346">
        <v>36</v>
      </c>
      <c r="AR292" s="346">
        <v>39</v>
      </c>
      <c r="AS292" s="346" t="s">
        <v>430</v>
      </c>
      <c r="AT292" s="346" t="s">
        <v>430</v>
      </c>
      <c r="AU292" s="346">
        <v>37</v>
      </c>
      <c r="AV292" s="346">
        <v>54</v>
      </c>
      <c r="AW292" s="346">
        <v>143</v>
      </c>
      <c r="AX292" s="346">
        <v>114</v>
      </c>
      <c r="AY292" s="346">
        <v>37</v>
      </c>
      <c r="AZ292" s="584"/>
      <c r="BA292" s="467">
        <v>96.33</v>
      </c>
      <c r="BB292" s="348" t="s">
        <v>430</v>
      </c>
      <c r="BC292" s="348" t="s">
        <v>430</v>
      </c>
      <c r="BD292" s="348" t="s">
        <v>430</v>
      </c>
      <c r="BE292" s="375" t="s">
        <v>430</v>
      </c>
      <c r="BF292" s="375">
        <v>3.67</v>
      </c>
      <c r="BG292" s="374"/>
      <c r="BH292" s="594">
        <v>3.65</v>
      </c>
      <c r="BI292" s="348" t="s">
        <v>430</v>
      </c>
      <c r="BJ292" s="348" t="s">
        <v>430</v>
      </c>
      <c r="BK292" s="348" t="s">
        <v>430</v>
      </c>
      <c r="BL292" s="348" t="s">
        <v>430</v>
      </c>
      <c r="BM292" s="375">
        <v>96.33</v>
      </c>
      <c r="BN292" s="375" t="s">
        <v>430</v>
      </c>
      <c r="BO292" s="375" t="s">
        <v>430</v>
      </c>
      <c r="BP292" s="375" t="s">
        <v>430</v>
      </c>
      <c r="BQ292" s="375" t="s">
        <v>430</v>
      </c>
      <c r="BR292" s="374"/>
      <c r="BS292" s="468" t="s">
        <v>430</v>
      </c>
      <c r="BT292" s="348" t="s">
        <v>430</v>
      </c>
      <c r="BU292" s="374"/>
      <c r="BV292" s="430" t="s">
        <v>554</v>
      </c>
    </row>
    <row r="293" spans="1:74" s="428" customFormat="1" x14ac:dyDescent="0.25">
      <c r="A293" s="345" t="s">
        <v>8485</v>
      </c>
      <c r="B293" s="373"/>
      <c r="C293" s="719">
        <v>45162</v>
      </c>
      <c r="D293" s="373"/>
      <c r="E293" s="346">
        <v>138.917</v>
      </c>
      <c r="F293" s="373"/>
      <c r="G293" s="347">
        <v>1069.4757999999999</v>
      </c>
      <c r="H293" s="374"/>
      <c r="I293" s="348">
        <v>2.7399999999999998E-3</v>
      </c>
      <c r="J293" s="348">
        <v>5.39</v>
      </c>
      <c r="K293" s="348">
        <v>2.7399999999999998E-3</v>
      </c>
      <c r="L293" s="348">
        <v>2.7399999999999998E-3</v>
      </c>
      <c r="M293" s="362"/>
      <c r="N293" s="350">
        <v>5.0449000000000002</v>
      </c>
      <c r="O293" s="348">
        <v>4.9177</v>
      </c>
      <c r="P293" s="348">
        <v>4.9523999999999999</v>
      </c>
      <c r="Q293" s="348">
        <v>4.9324000000000003</v>
      </c>
      <c r="R293" s="348">
        <v>4.9550000000000001</v>
      </c>
      <c r="S293" s="348">
        <v>4.9359000000000002</v>
      </c>
      <c r="T293" s="348">
        <v>4.8052999999999999</v>
      </c>
      <c r="U293" s="354">
        <v>4.8564999999999996</v>
      </c>
      <c r="V293" s="348">
        <v>4.9071999999999996</v>
      </c>
      <c r="W293" s="348">
        <v>5.1989000000000001</v>
      </c>
      <c r="X293" s="348" t="s">
        <v>430</v>
      </c>
      <c r="Y293" s="375" t="s">
        <v>430</v>
      </c>
      <c r="Z293" s="348" t="s">
        <v>430</v>
      </c>
      <c r="AA293" s="348">
        <v>4.9290000000000003</v>
      </c>
      <c r="AB293" s="348">
        <v>4.9092000000000002</v>
      </c>
      <c r="AC293" s="348">
        <v>4.8183999999999996</v>
      </c>
      <c r="AD293" s="348">
        <v>4.8722000000000003</v>
      </c>
      <c r="AE293" s="348">
        <v>4.9290000000000003</v>
      </c>
      <c r="AF293" s="348">
        <v>5.5541999999999998</v>
      </c>
      <c r="AG293" s="569"/>
      <c r="AH293" s="346">
        <v>131</v>
      </c>
      <c r="AI293" s="346">
        <v>49</v>
      </c>
      <c r="AJ293" s="346">
        <v>76</v>
      </c>
      <c r="AK293" s="346">
        <v>61</v>
      </c>
      <c r="AL293" s="346">
        <v>153</v>
      </c>
      <c r="AM293" s="346">
        <v>151</v>
      </c>
      <c r="AN293" s="346">
        <v>153</v>
      </c>
      <c r="AO293" s="572">
        <v>127</v>
      </c>
      <c r="AP293" s="346">
        <v>112</v>
      </c>
      <c r="AQ293" s="346">
        <v>115</v>
      </c>
      <c r="AR293" s="346" t="s">
        <v>430</v>
      </c>
      <c r="AS293" s="346" t="s">
        <v>430</v>
      </c>
      <c r="AT293" s="346" t="s">
        <v>430</v>
      </c>
      <c r="AU293" s="346">
        <v>74</v>
      </c>
      <c r="AV293" s="346">
        <v>153</v>
      </c>
      <c r="AW293" s="346">
        <v>144</v>
      </c>
      <c r="AX293" s="346">
        <v>143</v>
      </c>
      <c r="AY293" s="346">
        <v>74</v>
      </c>
      <c r="AZ293" s="584"/>
      <c r="BA293" s="467" t="s">
        <v>430</v>
      </c>
      <c r="BB293" s="348" t="s">
        <v>430</v>
      </c>
      <c r="BC293" s="348" t="s">
        <v>430</v>
      </c>
      <c r="BD293" s="348" t="s">
        <v>430</v>
      </c>
      <c r="BE293" s="375" t="s">
        <v>430</v>
      </c>
      <c r="BF293" s="375">
        <v>100</v>
      </c>
      <c r="BG293" s="374"/>
      <c r="BH293" s="594">
        <v>100</v>
      </c>
      <c r="BI293" s="348" t="s">
        <v>430</v>
      </c>
      <c r="BJ293" s="348" t="s">
        <v>430</v>
      </c>
      <c r="BK293" s="348" t="s">
        <v>430</v>
      </c>
      <c r="BL293" s="348" t="s">
        <v>430</v>
      </c>
      <c r="BM293" s="375" t="s">
        <v>430</v>
      </c>
      <c r="BN293" s="375" t="s">
        <v>430</v>
      </c>
      <c r="BO293" s="375" t="s">
        <v>430</v>
      </c>
      <c r="BP293" s="375" t="s">
        <v>430</v>
      </c>
      <c r="BQ293" s="375" t="s">
        <v>430</v>
      </c>
      <c r="BR293" s="374"/>
      <c r="BS293" s="468" t="s">
        <v>430</v>
      </c>
      <c r="BT293" s="348" t="s">
        <v>430</v>
      </c>
      <c r="BU293" s="374"/>
      <c r="BV293" s="430" t="s">
        <v>554</v>
      </c>
    </row>
    <row r="294" spans="1:74" s="428" customFormat="1" x14ac:dyDescent="0.25">
      <c r="A294" s="345" t="s">
        <v>8486</v>
      </c>
      <c r="B294" s="373"/>
      <c r="C294" s="719">
        <v>44967</v>
      </c>
      <c r="D294" s="373"/>
      <c r="E294" s="889">
        <v>118.4</v>
      </c>
      <c r="F294" s="373"/>
      <c r="G294" s="347" t="s">
        <v>430</v>
      </c>
      <c r="H294" s="374"/>
      <c r="I294" s="904">
        <v>3.0000000000000001E-3</v>
      </c>
      <c r="J294" s="904">
        <v>5.27</v>
      </c>
      <c r="K294" s="904">
        <v>3.0000000000000001E-3</v>
      </c>
      <c r="L294" s="904">
        <v>3.0000000000000001E-3</v>
      </c>
      <c r="M294" s="362"/>
      <c r="N294" s="350" t="s">
        <v>430</v>
      </c>
      <c r="O294" s="348" t="s">
        <v>430</v>
      </c>
      <c r="P294" s="348" t="s">
        <v>430</v>
      </c>
      <c r="Q294" s="348" t="s">
        <v>430</v>
      </c>
      <c r="R294" s="348" t="s">
        <v>430</v>
      </c>
      <c r="S294" s="348" t="s">
        <v>430</v>
      </c>
      <c r="T294" s="348" t="s">
        <v>430</v>
      </c>
      <c r="U294" s="354" t="s">
        <v>430</v>
      </c>
      <c r="V294" s="348" t="s">
        <v>430</v>
      </c>
      <c r="W294" s="348" t="s">
        <v>430</v>
      </c>
      <c r="X294" s="348" t="s">
        <v>430</v>
      </c>
      <c r="Y294" s="375" t="s">
        <v>430</v>
      </c>
      <c r="Z294" s="348" t="s">
        <v>430</v>
      </c>
      <c r="AA294" s="348" t="s">
        <v>430</v>
      </c>
      <c r="AB294" s="348" t="s">
        <v>430</v>
      </c>
      <c r="AC294" s="348" t="s">
        <v>430</v>
      </c>
      <c r="AD294" s="348" t="s">
        <v>430</v>
      </c>
      <c r="AE294" s="348" t="s">
        <v>430</v>
      </c>
      <c r="AF294" s="348" t="s">
        <v>430</v>
      </c>
      <c r="AG294" s="569"/>
      <c r="AH294" s="346" t="s">
        <v>430</v>
      </c>
      <c r="AI294" s="346" t="s">
        <v>430</v>
      </c>
      <c r="AJ294" s="346" t="s">
        <v>430</v>
      </c>
      <c r="AK294" s="346" t="s">
        <v>430</v>
      </c>
      <c r="AL294" s="346" t="s">
        <v>430</v>
      </c>
      <c r="AM294" s="346" t="s">
        <v>430</v>
      </c>
      <c r="AN294" s="346" t="s">
        <v>430</v>
      </c>
      <c r="AO294" s="572" t="s">
        <v>430</v>
      </c>
      <c r="AP294" s="346" t="s">
        <v>430</v>
      </c>
      <c r="AQ294" s="346" t="s">
        <v>430</v>
      </c>
      <c r="AR294" s="346" t="s">
        <v>430</v>
      </c>
      <c r="AS294" s="346" t="s">
        <v>430</v>
      </c>
      <c r="AT294" s="346" t="s">
        <v>430</v>
      </c>
      <c r="AU294" s="346" t="s">
        <v>430</v>
      </c>
      <c r="AV294" s="346" t="s">
        <v>430</v>
      </c>
      <c r="AW294" s="346" t="s">
        <v>430</v>
      </c>
      <c r="AX294" s="346" t="s">
        <v>430</v>
      </c>
      <c r="AY294" s="346" t="s">
        <v>430</v>
      </c>
      <c r="AZ294" s="584"/>
      <c r="BA294" s="467" t="s">
        <v>430</v>
      </c>
      <c r="BB294" s="348" t="s">
        <v>430</v>
      </c>
      <c r="BC294" s="348" t="s">
        <v>430</v>
      </c>
      <c r="BD294" s="348" t="s">
        <v>430</v>
      </c>
      <c r="BE294" s="375" t="s">
        <v>430</v>
      </c>
      <c r="BF294" s="951">
        <v>100</v>
      </c>
      <c r="BG294" s="374"/>
      <c r="BH294" s="952">
        <v>100</v>
      </c>
      <c r="BI294" s="348" t="s">
        <v>430</v>
      </c>
      <c r="BJ294" s="348" t="s">
        <v>430</v>
      </c>
      <c r="BK294" s="348" t="s">
        <v>430</v>
      </c>
      <c r="BL294" s="348" t="s">
        <v>430</v>
      </c>
      <c r="BM294" s="375" t="s">
        <v>430</v>
      </c>
      <c r="BN294" s="375" t="s">
        <v>430</v>
      </c>
      <c r="BO294" s="375" t="s">
        <v>430</v>
      </c>
      <c r="BP294" s="375" t="s">
        <v>430</v>
      </c>
      <c r="BQ294" s="375" t="s">
        <v>430</v>
      </c>
      <c r="BR294" s="374"/>
      <c r="BS294" s="468" t="s">
        <v>430</v>
      </c>
      <c r="BT294" s="348" t="s">
        <v>430</v>
      </c>
      <c r="BU294" s="374"/>
      <c r="BV294" s="430" t="s">
        <v>554</v>
      </c>
    </row>
    <row r="295" spans="1:74" s="428" customFormat="1" x14ac:dyDescent="0.25">
      <c r="A295" s="345" t="s">
        <v>8487</v>
      </c>
      <c r="B295" s="373"/>
      <c r="C295" s="719">
        <v>45590</v>
      </c>
      <c r="D295" s="373"/>
      <c r="E295" s="346">
        <v>116.44</v>
      </c>
      <c r="F295" s="373"/>
      <c r="G295" s="347">
        <v>11.308400000000001</v>
      </c>
      <c r="H295" s="374"/>
      <c r="I295" s="348">
        <v>0.32</v>
      </c>
      <c r="J295" s="348">
        <v>6.99</v>
      </c>
      <c r="K295" s="348">
        <v>0.3</v>
      </c>
      <c r="L295" s="348">
        <v>0.32</v>
      </c>
      <c r="M295" s="362"/>
      <c r="N295" s="350">
        <v>7.7481</v>
      </c>
      <c r="O295" s="348">
        <v>2.9056000000000002</v>
      </c>
      <c r="P295" s="348">
        <v>4.7535999999999996</v>
      </c>
      <c r="Q295" s="348">
        <v>4.2027999999999999</v>
      </c>
      <c r="R295" s="348">
        <v>7.2515000000000001</v>
      </c>
      <c r="S295" s="348">
        <v>6.2789999999999999</v>
      </c>
      <c r="T295" s="348">
        <v>7.0138999999999996</v>
      </c>
      <c r="U295" s="354">
        <v>6.2575000000000003</v>
      </c>
      <c r="V295" s="348">
        <v>6.2549999999999999</v>
      </c>
      <c r="W295" s="348" t="s">
        <v>430</v>
      </c>
      <c r="X295" s="348" t="s">
        <v>430</v>
      </c>
      <c r="Y295" s="375" t="s">
        <v>430</v>
      </c>
      <c r="Z295" s="348" t="s">
        <v>430</v>
      </c>
      <c r="AA295" s="348">
        <v>5.6017000000000001</v>
      </c>
      <c r="AB295" s="348">
        <v>7.5903999999999998</v>
      </c>
      <c r="AC295" s="348">
        <v>6.4143999999999997</v>
      </c>
      <c r="AD295" s="348">
        <v>6.3334000000000001</v>
      </c>
      <c r="AE295" s="348">
        <v>5.6017000000000001</v>
      </c>
      <c r="AF295" s="348">
        <v>7.3959999999999999</v>
      </c>
      <c r="AG295" s="569"/>
      <c r="AH295" s="346">
        <v>116</v>
      </c>
      <c r="AI295" s="346">
        <v>77</v>
      </c>
      <c r="AJ295" s="346">
        <v>84</v>
      </c>
      <c r="AK295" s="346">
        <v>86</v>
      </c>
      <c r="AL295" s="346">
        <v>111</v>
      </c>
      <c r="AM295" s="346">
        <v>93</v>
      </c>
      <c r="AN295" s="346">
        <v>31</v>
      </c>
      <c r="AO295" s="572">
        <v>10</v>
      </c>
      <c r="AP295" s="346">
        <v>9</v>
      </c>
      <c r="AQ295" s="346" t="s">
        <v>430</v>
      </c>
      <c r="AR295" s="346" t="s">
        <v>430</v>
      </c>
      <c r="AS295" s="346" t="s">
        <v>430</v>
      </c>
      <c r="AT295" s="346" t="s">
        <v>430</v>
      </c>
      <c r="AU295" s="346">
        <v>50</v>
      </c>
      <c r="AV295" s="346">
        <v>70</v>
      </c>
      <c r="AW295" s="346">
        <v>28</v>
      </c>
      <c r="AX295" s="346">
        <v>13</v>
      </c>
      <c r="AY295" s="346">
        <v>50</v>
      </c>
      <c r="AZ295" s="584"/>
      <c r="BA295" s="467" t="s">
        <v>430</v>
      </c>
      <c r="BB295" s="348">
        <v>94.52</v>
      </c>
      <c r="BC295" s="348" t="s">
        <v>430</v>
      </c>
      <c r="BD295" s="348" t="s">
        <v>430</v>
      </c>
      <c r="BE295" s="375" t="s">
        <v>430</v>
      </c>
      <c r="BF295" s="375">
        <v>5.48</v>
      </c>
      <c r="BG295" s="374"/>
      <c r="BH295" s="594">
        <v>5.47</v>
      </c>
      <c r="BI295" s="348" t="s">
        <v>430</v>
      </c>
      <c r="BJ295" s="348" t="s">
        <v>430</v>
      </c>
      <c r="BK295" s="348">
        <v>94.52</v>
      </c>
      <c r="BL295" s="348" t="s">
        <v>430</v>
      </c>
      <c r="BM295" s="375" t="s">
        <v>430</v>
      </c>
      <c r="BN295" s="375" t="s">
        <v>430</v>
      </c>
      <c r="BO295" s="375" t="s">
        <v>430</v>
      </c>
      <c r="BP295" s="375" t="s">
        <v>430</v>
      </c>
      <c r="BQ295" s="375" t="s">
        <v>430</v>
      </c>
      <c r="BR295" s="374"/>
      <c r="BS295" s="468">
        <v>11.990176991199</v>
      </c>
      <c r="BT295" s="348">
        <v>34.199088673419901</v>
      </c>
      <c r="BU295" s="374"/>
      <c r="BV295" s="430" t="s">
        <v>554</v>
      </c>
    </row>
    <row r="296" spans="1:74" s="428" customFormat="1" x14ac:dyDescent="0.25">
      <c r="A296" s="345" t="s">
        <v>8488</v>
      </c>
      <c r="B296" s="373"/>
      <c r="C296" s="719">
        <v>45573</v>
      </c>
      <c r="D296" s="373"/>
      <c r="E296" s="346">
        <v>130.32900000000001</v>
      </c>
      <c r="F296" s="373"/>
      <c r="G296" s="347">
        <v>11.3521</v>
      </c>
      <c r="H296" s="374"/>
      <c r="I296" s="904">
        <v>0.13</v>
      </c>
      <c r="J296" s="904">
        <v>7.31</v>
      </c>
      <c r="K296" s="904">
        <v>0.11</v>
      </c>
      <c r="L296" s="904">
        <v>0.12</v>
      </c>
      <c r="M296" s="362"/>
      <c r="N296" s="350">
        <v>6.4317000000000002</v>
      </c>
      <c r="O296" s="348">
        <v>5.0392999999999999</v>
      </c>
      <c r="P296" s="348">
        <v>5.8860000000000001</v>
      </c>
      <c r="Q296" s="348">
        <v>5.4313000000000002</v>
      </c>
      <c r="R296" s="348">
        <v>6.508</v>
      </c>
      <c r="S296" s="348">
        <v>6.4587000000000003</v>
      </c>
      <c r="T296" s="348">
        <v>7.024</v>
      </c>
      <c r="U296" s="354">
        <v>6.5076000000000001</v>
      </c>
      <c r="V296" s="348">
        <v>6.4245999999999999</v>
      </c>
      <c r="W296" s="348" t="s">
        <v>430</v>
      </c>
      <c r="X296" s="348" t="s">
        <v>430</v>
      </c>
      <c r="Y296" s="375" t="s">
        <v>430</v>
      </c>
      <c r="Z296" s="348" t="s">
        <v>430</v>
      </c>
      <c r="AA296" s="348">
        <v>6.0446</v>
      </c>
      <c r="AB296" s="348">
        <v>7.3864000000000001</v>
      </c>
      <c r="AC296" s="348">
        <v>6.6547000000000001</v>
      </c>
      <c r="AD296" s="348">
        <v>6.4969999999999999</v>
      </c>
      <c r="AE296" s="348">
        <v>6.0446</v>
      </c>
      <c r="AF296" s="348">
        <v>7.4283999999999999</v>
      </c>
      <c r="AG296" s="569"/>
      <c r="AH296" s="346">
        <v>123</v>
      </c>
      <c r="AI296" s="346">
        <v>43</v>
      </c>
      <c r="AJ296" s="346">
        <v>56</v>
      </c>
      <c r="AK296" s="346">
        <v>43</v>
      </c>
      <c r="AL296" s="346">
        <v>132</v>
      </c>
      <c r="AM296" s="346">
        <v>85</v>
      </c>
      <c r="AN296" s="346">
        <v>30</v>
      </c>
      <c r="AO296" s="572">
        <v>8</v>
      </c>
      <c r="AP296" s="346">
        <v>7</v>
      </c>
      <c r="AQ296" s="346" t="s">
        <v>430</v>
      </c>
      <c r="AR296" s="346" t="s">
        <v>430</v>
      </c>
      <c r="AS296" s="346" t="s">
        <v>430</v>
      </c>
      <c r="AT296" s="346" t="s">
        <v>430</v>
      </c>
      <c r="AU296" s="346">
        <v>43</v>
      </c>
      <c r="AV296" s="346">
        <v>78</v>
      </c>
      <c r="AW296" s="346">
        <v>19</v>
      </c>
      <c r="AX296" s="346">
        <v>9</v>
      </c>
      <c r="AY296" s="346">
        <v>43</v>
      </c>
      <c r="AZ296" s="584"/>
      <c r="BA296" s="467" t="s">
        <v>430</v>
      </c>
      <c r="BB296" s="348">
        <v>94.06</v>
      </c>
      <c r="BC296" s="348" t="s">
        <v>430</v>
      </c>
      <c r="BD296" s="348" t="s">
        <v>430</v>
      </c>
      <c r="BE296" s="375" t="s">
        <v>430</v>
      </c>
      <c r="BF296" s="375">
        <v>5.94</v>
      </c>
      <c r="BG296" s="374"/>
      <c r="BH296" s="594">
        <v>5.94</v>
      </c>
      <c r="BI296" s="348" t="s">
        <v>430</v>
      </c>
      <c r="BJ296" s="348">
        <v>17.04</v>
      </c>
      <c r="BK296" s="348">
        <v>77.02</v>
      </c>
      <c r="BL296" s="348" t="s">
        <v>430</v>
      </c>
      <c r="BM296" s="375" t="s">
        <v>430</v>
      </c>
      <c r="BN296" s="375" t="s">
        <v>430</v>
      </c>
      <c r="BO296" s="375" t="s">
        <v>430</v>
      </c>
      <c r="BP296" s="375" t="s">
        <v>430</v>
      </c>
      <c r="BQ296" s="375" t="s">
        <v>430</v>
      </c>
      <c r="BR296" s="374"/>
      <c r="BS296" s="468">
        <v>23.7077271</v>
      </c>
      <c r="BT296" s="348">
        <v>43.212809659999998</v>
      </c>
      <c r="BU296" s="374"/>
      <c r="BV296" s="430" t="s">
        <v>554</v>
      </c>
    </row>
    <row r="297" spans="1:74" s="428" customFormat="1" x14ac:dyDescent="0.25">
      <c r="A297" s="345" t="s">
        <v>8489</v>
      </c>
      <c r="B297" s="373"/>
      <c r="C297" s="719">
        <v>45883</v>
      </c>
      <c r="D297" s="373"/>
      <c r="E297" s="346">
        <v>116.36</v>
      </c>
      <c r="F297" s="373"/>
      <c r="G297" s="347">
        <v>30.515699999999999</v>
      </c>
      <c r="H297" s="374"/>
      <c r="I297" s="348">
        <v>9.3699999999999992</v>
      </c>
      <c r="J297" s="348">
        <v>6.85</v>
      </c>
      <c r="K297" s="348" t="s">
        <v>430</v>
      </c>
      <c r="L297" s="348">
        <v>7.03</v>
      </c>
      <c r="M297" s="362"/>
      <c r="N297" s="350">
        <v>67.345200000000006</v>
      </c>
      <c r="O297" s="348">
        <v>-2.9895</v>
      </c>
      <c r="P297" s="348">
        <v>8.6433999999999997</v>
      </c>
      <c r="Q297" s="348">
        <v>4.1588000000000003</v>
      </c>
      <c r="R297" s="348">
        <v>16.033000000000001</v>
      </c>
      <c r="S297" s="348">
        <v>9.6882000000000001</v>
      </c>
      <c r="T297" s="348">
        <v>6.0180999999999996</v>
      </c>
      <c r="U297" s="354">
        <v>4.4137000000000004</v>
      </c>
      <c r="V297" s="348" t="s">
        <v>430</v>
      </c>
      <c r="W297" s="348" t="s">
        <v>430</v>
      </c>
      <c r="X297" s="348" t="s">
        <v>430</v>
      </c>
      <c r="Y297" s="375" t="s">
        <v>430</v>
      </c>
      <c r="Z297" s="348" t="s">
        <v>430</v>
      </c>
      <c r="AA297" s="348">
        <v>5.7708000000000004</v>
      </c>
      <c r="AB297" s="348">
        <v>12.721399999999999</v>
      </c>
      <c r="AC297" s="348">
        <v>5.1052999999999997</v>
      </c>
      <c r="AD297" s="348">
        <v>5.2461000000000002</v>
      </c>
      <c r="AE297" s="348">
        <v>5.7708000000000004</v>
      </c>
      <c r="AF297" s="348">
        <v>4.3642000000000003</v>
      </c>
      <c r="AG297" s="569"/>
      <c r="AH297" s="346">
        <v>13</v>
      </c>
      <c r="AI297" s="346">
        <v>125</v>
      </c>
      <c r="AJ297" s="346">
        <v>30</v>
      </c>
      <c r="AK297" s="346">
        <v>87</v>
      </c>
      <c r="AL297" s="346">
        <v>12</v>
      </c>
      <c r="AM297" s="346">
        <v>27</v>
      </c>
      <c r="AN297" s="346">
        <v>76</v>
      </c>
      <c r="AO297" s="572">
        <v>149</v>
      </c>
      <c r="AP297" s="346" t="s">
        <v>430</v>
      </c>
      <c r="AQ297" s="346" t="s">
        <v>430</v>
      </c>
      <c r="AR297" s="346" t="s">
        <v>430</v>
      </c>
      <c r="AS297" s="346" t="s">
        <v>430</v>
      </c>
      <c r="AT297" s="346" t="s">
        <v>430</v>
      </c>
      <c r="AU297" s="346">
        <v>46</v>
      </c>
      <c r="AV297" s="346">
        <v>20</v>
      </c>
      <c r="AW297" s="346">
        <v>113</v>
      </c>
      <c r="AX297" s="346">
        <v>125</v>
      </c>
      <c r="AY297" s="346">
        <v>46</v>
      </c>
      <c r="AZ297" s="584"/>
      <c r="BA297" s="467">
        <v>98.7</v>
      </c>
      <c r="BB297" s="348" t="s">
        <v>430</v>
      </c>
      <c r="BC297" s="348" t="s">
        <v>430</v>
      </c>
      <c r="BD297" s="348" t="s">
        <v>430</v>
      </c>
      <c r="BE297" s="375" t="s">
        <v>430</v>
      </c>
      <c r="BF297" s="375">
        <v>1.3</v>
      </c>
      <c r="BG297" s="374"/>
      <c r="BH297" s="594">
        <v>1.3</v>
      </c>
      <c r="BI297" s="348" t="s">
        <v>430</v>
      </c>
      <c r="BJ297" s="348" t="s">
        <v>430</v>
      </c>
      <c r="BK297" s="348" t="s">
        <v>430</v>
      </c>
      <c r="BL297" s="348" t="s">
        <v>430</v>
      </c>
      <c r="BM297" s="375">
        <v>98.7</v>
      </c>
      <c r="BN297" s="375" t="s">
        <v>430</v>
      </c>
      <c r="BO297" s="375" t="s">
        <v>430</v>
      </c>
      <c r="BP297" s="375" t="s">
        <v>430</v>
      </c>
      <c r="BQ297" s="375" t="s">
        <v>430</v>
      </c>
      <c r="BR297" s="374"/>
      <c r="BS297" s="468" t="s">
        <v>430</v>
      </c>
      <c r="BT297" s="348" t="s">
        <v>430</v>
      </c>
      <c r="BU297" s="374"/>
      <c r="BV297" s="430" t="s">
        <v>554</v>
      </c>
    </row>
    <row r="298" spans="1:74" s="428" customFormat="1" x14ac:dyDescent="0.25">
      <c r="A298" s="345" t="s">
        <v>8490</v>
      </c>
      <c r="B298" s="373"/>
      <c r="C298" s="719">
        <v>45861</v>
      </c>
      <c r="D298" s="373"/>
      <c r="E298" s="346">
        <v>126.08799999999999</v>
      </c>
      <c r="F298" s="373"/>
      <c r="G298" s="347">
        <v>1047.7208000000001</v>
      </c>
      <c r="H298" s="374"/>
      <c r="I298" s="348">
        <v>2.7399999999999998E-3</v>
      </c>
      <c r="J298" s="348">
        <v>5.3755199999999999</v>
      </c>
      <c r="K298" s="348">
        <v>2.7399999999999998E-3</v>
      </c>
      <c r="L298" s="348">
        <v>2.7399999999999998E-3</v>
      </c>
      <c r="M298" s="362"/>
      <c r="N298" s="350">
        <v>4.7385000000000002</v>
      </c>
      <c r="O298" s="348">
        <v>4.6258999999999997</v>
      </c>
      <c r="P298" s="348">
        <v>4.6643999999999997</v>
      </c>
      <c r="Q298" s="348">
        <v>4.6976000000000004</v>
      </c>
      <c r="R298" s="348">
        <v>4.7172000000000001</v>
      </c>
      <c r="S298" s="348">
        <v>4.6820000000000004</v>
      </c>
      <c r="T298" s="348">
        <v>4.625</v>
      </c>
      <c r="U298" s="354">
        <v>4.7179000000000002</v>
      </c>
      <c r="V298" s="348" t="s">
        <v>430</v>
      </c>
      <c r="W298" s="348" t="s">
        <v>430</v>
      </c>
      <c r="X298" s="348" t="s">
        <v>430</v>
      </c>
      <c r="Y298" s="375" t="s">
        <v>430</v>
      </c>
      <c r="Z298" s="348" t="s">
        <v>430</v>
      </c>
      <c r="AA298" s="348">
        <v>4.6955</v>
      </c>
      <c r="AB298" s="348">
        <v>4.6581999999999999</v>
      </c>
      <c r="AC298" s="348">
        <v>4.6401000000000003</v>
      </c>
      <c r="AD298" s="348">
        <v>4.7339000000000002</v>
      </c>
      <c r="AE298" s="348">
        <v>4.6955</v>
      </c>
      <c r="AF298" s="348">
        <v>4.8707000000000003</v>
      </c>
      <c r="AG298" s="569"/>
      <c r="AH298" s="346">
        <v>143</v>
      </c>
      <c r="AI298" s="346">
        <v>59</v>
      </c>
      <c r="AJ298" s="346">
        <v>89</v>
      </c>
      <c r="AK298" s="346">
        <v>74</v>
      </c>
      <c r="AL298" s="346">
        <v>163</v>
      </c>
      <c r="AM298" s="346">
        <v>160</v>
      </c>
      <c r="AN298" s="346">
        <v>159</v>
      </c>
      <c r="AO298" s="572">
        <v>142</v>
      </c>
      <c r="AP298" s="346" t="s">
        <v>430</v>
      </c>
      <c r="AQ298" s="346" t="s">
        <v>430</v>
      </c>
      <c r="AR298" s="346" t="s">
        <v>430</v>
      </c>
      <c r="AS298" s="346" t="s">
        <v>430</v>
      </c>
      <c r="AT298" s="346" t="s">
        <v>430</v>
      </c>
      <c r="AU298" s="346">
        <v>90</v>
      </c>
      <c r="AV298" s="346">
        <v>161</v>
      </c>
      <c r="AW298" s="346">
        <v>153</v>
      </c>
      <c r="AX298" s="346">
        <v>150</v>
      </c>
      <c r="AY298" s="346">
        <v>90</v>
      </c>
      <c r="AZ298" s="584"/>
      <c r="BA298" s="467" t="s">
        <v>430</v>
      </c>
      <c r="BB298" s="348" t="s">
        <v>430</v>
      </c>
      <c r="BC298" s="348" t="s">
        <v>430</v>
      </c>
      <c r="BD298" s="348" t="s">
        <v>430</v>
      </c>
      <c r="BE298" s="375" t="s">
        <v>430</v>
      </c>
      <c r="BF298" s="375">
        <v>100</v>
      </c>
      <c r="BG298" s="374"/>
      <c r="BH298" s="594">
        <v>99.37</v>
      </c>
      <c r="BI298" s="348" t="s">
        <v>430</v>
      </c>
      <c r="BJ298" s="348" t="s">
        <v>430</v>
      </c>
      <c r="BK298" s="348" t="s">
        <v>430</v>
      </c>
      <c r="BL298" s="348" t="s">
        <v>430</v>
      </c>
      <c r="BM298" s="375" t="s">
        <v>430</v>
      </c>
      <c r="BN298" s="375" t="s">
        <v>430</v>
      </c>
      <c r="BO298" s="375" t="s">
        <v>430</v>
      </c>
      <c r="BP298" s="375" t="s">
        <v>430</v>
      </c>
      <c r="BQ298" s="375" t="s">
        <v>430</v>
      </c>
      <c r="BR298" s="374"/>
      <c r="BS298" s="468" t="s">
        <v>430</v>
      </c>
      <c r="BT298" s="348" t="s">
        <v>430</v>
      </c>
      <c r="BU298" s="374"/>
      <c r="BV298" s="430" t="s">
        <v>554</v>
      </c>
    </row>
    <row r="299" spans="1:74" s="428" customFormat="1" ht="11" x14ac:dyDescent="0.3">
      <c r="A299" s="841" t="s">
        <v>8491</v>
      </c>
      <c r="B299" s="842"/>
      <c r="C299" s="843">
        <v>45705</v>
      </c>
      <c r="D299" s="842"/>
      <c r="E299" s="844">
        <v>107.813</v>
      </c>
      <c r="F299" s="842"/>
      <c r="G299" s="845">
        <v>11.043200000000001</v>
      </c>
      <c r="H299" s="847"/>
      <c r="I299" s="846">
        <v>0.33</v>
      </c>
      <c r="J299" s="846">
        <v>7.03</v>
      </c>
      <c r="K299" s="846">
        <v>0.3</v>
      </c>
      <c r="L299" s="846">
        <v>0.32</v>
      </c>
      <c r="M299" s="851"/>
      <c r="N299" s="848">
        <v>7.2728999999999999</v>
      </c>
      <c r="O299" s="846">
        <v>2.4243000000000001</v>
      </c>
      <c r="P299" s="846">
        <v>4.9625000000000004</v>
      </c>
      <c r="Q299" s="846">
        <v>4.3274999999999997</v>
      </c>
      <c r="R299" s="846">
        <v>7.1814</v>
      </c>
      <c r="S299" s="846">
        <v>6.125</v>
      </c>
      <c r="T299" s="846">
        <v>6.8891</v>
      </c>
      <c r="U299" s="856">
        <v>6.1257000000000001</v>
      </c>
      <c r="V299" s="846">
        <v>6.0785</v>
      </c>
      <c r="W299" s="846" t="s">
        <v>430</v>
      </c>
      <c r="X299" s="846" t="s">
        <v>430</v>
      </c>
      <c r="Y299" s="852" t="s">
        <v>430</v>
      </c>
      <c r="Z299" s="846" t="s">
        <v>430</v>
      </c>
      <c r="AA299" s="846">
        <v>5.6741999999999999</v>
      </c>
      <c r="AB299" s="846">
        <v>7.5233999999999996</v>
      </c>
      <c r="AC299" s="846">
        <v>6.3045</v>
      </c>
      <c r="AD299" s="846">
        <v>6.2119999999999997</v>
      </c>
      <c r="AE299" s="846">
        <v>5.6741999999999999</v>
      </c>
      <c r="AF299" s="846">
        <v>7.3007</v>
      </c>
      <c r="AG299" s="936"/>
      <c r="AH299" s="844">
        <v>118</v>
      </c>
      <c r="AI299" s="844">
        <v>80</v>
      </c>
      <c r="AJ299" s="844">
        <v>74</v>
      </c>
      <c r="AK299" s="844">
        <v>82</v>
      </c>
      <c r="AL299" s="844">
        <v>113</v>
      </c>
      <c r="AM299" s="844">
        <v>100</v>
      </c>
      <c r="AN299" s="844">
        <v>35</v>
      </c>
      <c r="AO299" s="937">
        <v>12</v>
      </c>
      <c r="AP299" s="844">
        <v>12</v>
      </c>
      <c r="AQ299" s="844" t="s">
        <v>430</v>
      </c>
      <c r="AR299" s="844" t="s">
        <v>430</v>
      </c>
      <c r="AS299" s="844" t="s">
        <v>430</v>
      </c>
      <c r="AT299" s="844" t="s">
        <v>430</v>
      </c>
      <c r="AU299" s="844">
        <v>49</v>
      </c>
      <c r="AV299" s="844">
        <v>72</v>
      </c>
      <c r="AW299" s="844">
        <v>31</v>
      </c>
      <c r="AX299" s="844">
        <v>17</v>
      </c>
      <c r="AY299" s="844">
        <v>49</v>
      </c>
      <c r="AZ299" s="938"/>
      <c r="BA299" s="853" t="s">
        <v>430</v>
      </c>
      <c r="BB299" s="846">
        <v>95.21</v>
      </c>
      <c r="BC299" s="846" t="s">
        <v>430</v>
      </c>
      <c r="BD299" s="846" t="s">
        <v>430</v>
      </c>
      <c r="BE299" s="852" t="s">
        <v>430</v>
      </c>
      <c r="BF299" s="852">
        <v>4.79</v>
      </c>
      <c r="BG299" s="847"/>
      <c r="BH299" s="939">
        <v>4.79</v>
      </c>
      <c r="BI299" s="846" t="s">
        <v>430</v>
      </c>
      <c r="BJ299" s="846" t="s">
        <v>430</v>
      </c>
      <c r="BK299" s="846">
        <v>95.21</v>
      </c>
      <c r="BL299" s="846" t="s">
        <v>430</v>
      </c>
      <c r="BM299" s="852" t="s">
        <v>430</v>
      </c>
      <c r="BN299" s="852" t="s">
        <v>430</v>
      </c>
      <c r="BO299" s="852" t="s">
        <v>430</v>
      </c>
      <c r="BP299" s="852" t="s">
        <v>430</v>
      </c>
      <c r="BQ299" s="852" t="s">
        <v>430</v>
      </c>
      <c r="BR299" s="847"/>
      <c r="BS299" s="854">
        <v>12.10043922</v>
      </c>
      <c r="BT299" s="846">
        <v>40.111561960000003</v>
      </c>
      <c r="BU299" s="847"/>
      <c r="BV299" s="906" t="s">
        <v>554</v>
      </c>
    </row>
    <row r="300" spans="1:74" s="428" customFormat="1" x14ac:dyDescent="0.25">
      <c r="A300" s="345" t="s">
        <v>8492</v>
      </c>
      <c r="B300" s="373"/>
      <c r="C300" s="719">
        <v>45623</v>
      </c>
      <c r="D300" s="373"/>
      <c r="E300" s="346">
        <v>104.361</v>
      </c>
      <c r="F300" s="373"/>
      <c r="G300" s="347">
        <v>11.238</v>
      </c>
      <c r="H300" s="374"/>
      <c r="I300" s="348">
        <v>1.31</v>
      </c>
      <c r="J300" s="348">
        <v>7.45</v>
      </c>
      <c r="K300" s="348">
        <v>1.1599999999999999</v>
      </c>
      <c r="L300" s="348">
        <v>1.25</v>
      </c>
      <c r="M300" s="362"/>
      <c r="N300" s="350">
        <v>12.9963</v>
      </c>
      <c r="O300" s="348">
        <v>0</v>
      </c>
      <c r="P300" s="348">
        <v>5.1089000000000002</v>
      </c>
      <c r="Q300" s="348">
        <v>0.92830000000000001</v>
      </c>
      <c r="R300" s="348">
        <v>7.6260000000000003</v>
      </c>
      <c r="S300" s="348">
        <v>5.7930999999999999</v>
      </c>
      <c r="T300" s="348">
        <v>6.0435999999999996</v>
      </c>
      <c r="U300" s="354">
        <v>5.4737999999999998</v>
      </c>
      <c r="V300" s="348">
        <v>5.8292000000000002</v>
      </c>
      <c r="W300" s="348" t="s">
        <v>430</v>
      </c>
      <c r="X300" s="348" t="s">
        <v>430</v>
      </c>
      <c r="Y300" s="375" t="s">
        <v>430</v>
      </c>
      <c r="Z300" s="348" t="s">
        <v>430</v>
      </c>
      <c r="AA300" s="348">
        <v>4.0670999999999999</v>
      </c>
      <c r="AB300" s="348">
        <v>7.444</v>
      </c>
      <c r="AC300" s="348">
        <v>5.4828000000000001</v>
      </c>
      <c r="AD300" s="348">
        <v>5.7088000000000001</v>
      </c>
      <c r="AE300" s="348">
        <v>4.0670999999999999</v>
      </c>
      <c r="AF300" s="348">
        <v>7.4095000000000004</v>
      </c>
      <c r="AG300" s="569"/>
      <c r="AH300" s="346">
        <v>94</v>
      </c>
      <c r="AI300" s="346">
        <v>101</v>
      </c>
      <c r="AJ300" s="346">
        <v>69</v>
      </c>
      <c r="AK300" s="346">
        <v>136</v>
      </c>
      <c r="AL300" s="346">
        <v>95</v>
      </c>
      <c r="AM300" s="346">
        <v>113</v>
      </c>
      <c r="AN300" s="346">
        <v>73</v>
      </c>
      <c r="AO300" s="572">
        <v>55</v>
      </c>
      <c r="AP300" s="346">
        <v>20</v>
      </c>
      <c r="AQ300" s="346" t="s">
        <v>430</v>
      </c>
      <c r="AR300" s="346" t="s">
        <v>430</v>
      </c>
      <c r="AS300" s="346" t="s">
        <v>430</v>
      </c>
      <c r="AT300" s="346" t="s">
        <v>430</v>
      </c>
      <c r="AU300" s="346">
        <v>117</v>
      </c>
      <c r="AV300" s="346">
        <v>74</v>
      </c>
      <c r="AW300" s="346">
        <v>80</v>
      </c>
      <c r="AX300" s="346">
        <v>76</v>
      </c>
      <c r="AY300" s="346">
        <v>117</v>
      </c>
      <c r="AZ300" s="584"/>
      <c r="BA300" s="467" t="s">
        <v>430</v>
      </c>
      <c r="BB300" s="348">
        <v>91.89</v>
      </c>
      <c r="BC300" s="348" t="s">
        <v>430</v>
      </c>
      <c r="BD300" s="348" t="s">
        <v>430</v>
      </c>
      <c r="BE300" s="375" t="s">
        <v>430</v>
      </c>
      <c r="BF300" s="375">
        <v>8.11</v>
      </c>
      <c r="BG300" s="374"/>
      <c r="BH300" s="594">
        <v>8.11</v>
      </c>
      <c r="BI300" s="348" t="s">
        <v>430</v>
      </c>
      <c r="BJ300" s="348" t="s">
        <v>430</v>
      </c>
      <c r="BK300" s="348">
        <v>91.89</v>
      </c>
      <c r="BL300" s="348" t="s">
        <v>430</v>
      </c>
      <c r="BM300" s="375" t="s">
        <v>430</v>
      </c>
      <c r="BN300" s="375" t="s">
        <v>430</v>
      </c>
      <c r="BO300" s="375" t="s">
        <v>430</v>
      </c>
      <c r="BP300" s="375" t="s">
        <v>430</v>
      </c>
      <c r="BQ300" s="375" t="s">
        <v>430</v>
      </c>
      <c r="BR300" s="374"/>
      <c r="BS300" s="468">
        <v>12.161921100000001</v>
      </c>
      <c r="BT300" s="348">
        <v>46.866638219999999</v>
      </c>
      <c r="BU300" s="374"/>
      <c r="BV300" s="430" t="s">
        <v>4689</v>
      </c>
    </row>
    <row r="301" spans="1:74" s="428" customFormat="1" x14ac:dyDescent="0.25">
      <c r="A301" s="345" t="s">
        <v>8493</v>
      </c>
      <c r="B301" s="373"/>
      <c r="C301" s="719">
        <v>37973</v>
      </c>
      <c r="D301" s="373"/>
      <c r="E301" s="346">
        <v>104.989</v>
      </c>
      <c r="F301" s="373"/>
      <c r="G301" s="347">
        <v>47.721400000000003</v>
      </c>
      <c r="H301" s="374"/>
      <c r="I301" s="348" t="s">
        <v>430</v>
      </c>
      <c r="J301" s="348" t="s">
        <v>430</v>
      </c>
      <c r="K301" s="348" t="s">
        <v>430</v>
      </c>
      <c r="L301" s="348" t="s">
        <v>430</v>
      </c>
      <c r="M301" s="362"/>
      <c r="N301" s="350">
        <v>46.639299999999999</v>
      </c>
      <c r="O301" s="348">
        <v>-17.337499999999999</v>
      </c>
      <c r="P301" s="348">
        <v>-1.704</v>
      </c>
      <c r="Q301" s="348">
        <v>-4.3524000000000003</v>
      </c>
      <c r="R301" s="348">
        <v>13.4739</v>
      </c>
      <c r="S301" s="348">
        <v>8.7989999999999995</v>
      </c>
      <c r="T301" s="348">
        <v>6.9763000000000002</v>
      </c>
      <c r="U301" s="354">
        <v>5.3730000000000002</v>
      </c>
      <c r="V301" s="348">
        <v>5.4614000000000003</v>
      </c>
      <c r="W301" s="348">
        <v>7.2812999999999999</v>
      </c>
      <c r="X301" s="348">
        <v>7.3741000000000003</v>
      </c>
      <c r="Y301" s="375">
        <v>6.4606000000000003</v>
      </c>
      <c r="Z301" s="348">
        <v>7.0793999999999997</v>
      </c>
      <c r="AA301" s="348">
        <v>0.20080000000000001</v>
      </c>
      <c r="AB301" s="348">
        <v>11.2517</v>
      </c>
      <c r="AC301" s="348">
        <v>6.0273000000000003</v>
      </c>
      <c r="AD301" s="348">
        <v>6.0255999999999998</v>
      </c>
      <c r="AE301" s="348">
        <v>0.20080000000000001</v>
      </c>
      <c r="AF301" s="348">
        <v>7.1623999999999999</v>
      </c>
      <c r="AG301" s="569"/>
      <c r="AH301" s="346">
        <v>23</v>
      </c>
      <c r="AI301" s="346">
        <v>157</v>
      </c>
      <c r="AJ301" s="346">
        <v>162</v>
      </c>
      <c r="AK301" s="346">
        <v>162</v>
      </c>
      <c r="AL301" s="346">
        <v>22</v>
      </c>
      <c r="AM301" s="346">
        <v>43</v>
      </c>
      <c r="AN301" s="346">
        <v>32</v>
      </c>
      <c r="AO301" s="572">
        <v>73</v>
      </c>
      <c r="AP301" s="346">
        <v>55</v>
      </c>
      <c r="AQ301" s="346">
        <v>51</v>
      </c>
      <c r="AR301" s="346">
        <v>37</v>
      </c>
      <c r="AS301" s="346">
        <v>8</v>
      </c>
      <c r="AT301" s="346">
        <v>5</v>
      </c>
      <c r="AU301" s="346">
        <v>164</v>
      </c>
      <c r="AV301" s="346">
        <v>39</v>
      </c>
      <c r="AW301" s="346">
        <v>38</v>
      </c>
      <c r="AX301" s="346">
        <v>32</v>
      </c>
      <c r="AY301" s="346">
        <v>164</v>
      </c>
      <c r="AZ301" s="584"/>
      <c r="BA301" s="467" t="s">
        <v>430</v>
      </c>
      <c r="BB301" s="348">
        <v>99.48</v>
      </c>
      <c r="BC301" s="348" t="s">
        <v>430</v>
      </c>
      <c r="BD301" s="348" t="s">
        <v>430</v>
      </c>
      <c r="BE301" s="375" t="s">
        <v>430</v>
      </c>
      <c r="BF301" s="375">
        <v>0.52</v>
      </c>
      <c r="BG301" s="374"/>
      <c r="BH301" s="594">
        <v>0.52</v>
      </c>
      <c r="BI301" s="348" t="s">
        <v>430</v>
      </c>
      <c r="BJ301" s="348" t="s">
        <v>430</v>
      </c>
      <c r="BK301" s="348" t="s">
        <v>430</v>
      </c>
      <c r="BL301" s="348" t="s">
        <v>430</v>
      </c>
      <c r="BM301" s="375" t="s">
        <v>430</v>
      </c>
      <c r="BN301" s="375" t="s">
        <v>430</v>
      </c>
      <c r="BO301" s="375" t="s">
        <v>430</v>
      </c>
      <c r="BP301" s="375">
        <v>99.48</v>
      </c>
      <c r="BQ301" s="375" t="s">
        <v>430</v>
      </c>
      <c r="BR301" s="374"/>
      <c r="BS301" s="468" t="s">
        <v>430</v>
      </c>
      <c r="BT301" s="348" t="s">
        <v>430</v>
      </c>
      <c r="BU301" s="374"/>
      <c r="BV301" s="430" t="s">
        <v>4620</v>
      </c>
    </row>
    <row r="302" spans="1:74" s="428" customFormat="1" x14ac:dyDescent="0.25">
      <c r="A302" s="345" t="s">
        <v>8494</v>
      </c>
      <c r="B302" s="373"/>
      <c r="C302" s="719">
        <v>45833</v>
      </c>
      <c r="D302" s="373"/>
      <c r="E302" s="346">
        <v>132.87</v>
      </c>
      <c r="F302" s="373"/>
      <c r="G302" s="347">
        <v>10.633699999999999</v>
      </c>
      <c r="H302" s="374"/>
      <c r="I302" s="348">
        <v>0.62</v>
      </c>
      <c r="J302" s="348">
        <v>6.92</v>
      </c>
      <c r="K302" s="348">
        <v>0.57999999999999996</v>
      </c>
      <c r="L302" s="348">
        <v>0.62</v>
      </c>
      <c r="M302" s="362"/>
      <c r="N302" s="350">
        <v>17.857600000000001</v>
      </c>
      <c r="O302" s="348">
        <v>-0.80089999999999995</v>
      </c>
      <c r="P302" s="348">
        <v>1.8640000000000001</v>
      </c>
      <c r="Q302" s="348">
        <v>-0.2452</v>
      </c>
      <c r="R302" s="348">
        <v>7.5407000000000002</v>
      </c>
      <c r="S302" s="348">
        <v>5.7583000000000002</v>
      </c>
      <c r="T302" s="348">
        <v>6.3516000000000004</v>
      </c>
      <c r="U302" s="354">
        <v>5.8010999999999999</v>
      </c>
      <c r="V302" s="348">
        <v>5.8501000000000003</v>
      </c>
      <c r="W302" s="348" t="s">
        <v>430</v>
      </c>
      <c r="X302" s="348" t="s">
        <v>430</v>
      </c>
      <c r="Y302" s="375" t="s">
        <v>430</v>
      </c>
      <c r="Z302" s="348" t="s">
        <v>430</v>
      </c>
      <c r="AA302" s="348">
        <v>3.2225000000000001</v>
      </c>
      <c r="AB302" s="348">
        <v>6.9992999999999999</v>
      </c>
      <c r="AC302" s="348">
        <v>5.8746</v>
      </c>
      <c r="AD302" s="348">
        <v>5.8494999999999999</v>
      </c>
      <c r="AE302" s="348">
        <v>3.2225000000000001</v>
      </c>
      <c r="AF302" s="348">
        <v>5.9821</v>
      </c>
      <c r="AG302" s="569"/>
      <c r="AH302" s="346">
        <v>72</v>
      </c>
      <c r="AI302" s="346">
        <v>111</v>
      </c>
      <c r="AJ302" s="346">
        <v>143</v>
      </c>
      <c r="AK302" s="346">
        <v>147</v>
      </c>
      <c r="AL302" s="346">
        <v>99</v>
      </c>
      <c r="AM302" s="346">
        <v>118</v>
      </c>
      <c r="AN302" s="346">
        <v>49</v>
      </c>
      <c r="AO302" s="572">
        <v>25</v>
      </c>
      <c r="AP302" s="346">
        <v>18</v>
      </c>
      <c r="AQ302" s="346" t="s">
        <v>430</v>
      </c>
      <c r="AR302" s="346" t="s">
        <v>430</v>
      </c>
      <c r="AS302" s="346" t="s">
        <v>430</v>
      </c>
      <c r="AT302" s="346" t="s">
        <v>430</v>
      </c>
      <c r="AU302" s="346">
        <v>143</v>
      </c>
      <c r="AV302" s="346">
        <v>99</v>
      </c>
      <c r="AW302" s="346">
        <v>49</v>
      </c>
      <c r="AX302" s="346">
        <v>58</v>
      </c>
      <c r="AY302" s="346">
        <v>143</v>
      </c>
      <c r="AZ302" s="584"/>
      <c r="BA302" s="467" t="s">
        <v>430</v>
      </c>
      <c r="BB302" s="348">
        <v>94.42</v>
      </c>
      <c r="BC302" s="348" t="s">
        <v>430</v>
      </c>
      <c r="BD302" s="348" t="s">
        <v>430</v>
      </c>
      <c r="BE302" s="375" t="s">
        <v>430</v>
      </c>
      <c r="BF302" s="375">
        <v>5.58</v>
      </c>
      <c r="BG302" s="374"/>
      <c r="BH302" s="594">
        <v>5.58</v>
      </c>
      <c r="BI302" s="348">
        <v>47.86</v>
      </c>
      <c r="BJ302" s="348">
        <v>23.18</v>
      </c>
      <c r="BK302" s="348">
        <v>23.38</v>
      </c>
      <c r="BL302" s="348" t="s">
        <v>430</v>
      </c>
      <c r="BM302" s="375" t="s">
        <v>430</v>
      </c>
      <c r="BN302" s="375" t="s">
        <v>430</v>
      </c>
      <c r="BO302" s="375" t="s">
        <v>430</v>
      </c>
      <c r="BP302" s="375" t="s">
        <v>430</v>
      </c>
      <c r="BQ302" s="375" t="s">
        <v>430</v>
      </c>
      <c r="BR302" s="374"/>
      <c r="BS302" s="468" t="s">
        <v>430</v>
      </c>
      <c r="BT302" s="348">
        <v>20.884596649999999</v>
      </c>
      <c r="BU302" s="374"/>
      <c r="BV302" s="430" t="s">
        <v>554</v>
      </c>
    </row>
    <row r="303" spans="1:74" s="428" customFormat="1" x14ac:dyDescent="0.25">
      <c r="A303" s="345" t="s">
        <v>8495</v>
      </c>
      <c r="B303" s="373"/>
      <c r="C303" s="719">
        <v>45973</v>
      </c>
      <c r="D303" s="373"/>
      <c r="E303" s="346">
        <v>108.40900000000001</v>
      </c>
      <c r="F303" s="373"/>
      <c r="G303" s="347">
        <v>10.3949</v>
      </c>
      <c r="H303" s="374"/>
      <c r="I303" s="348" t="s">
        <v>430</v>
      </c>
      <c r="J303" s="348" t="s">
        <v>430</v>
      </c>
      <c r="K303" s="348" t="s">
        <v>430</v>
      </c>
      <c r="L303" s="348" t="s">
        <v>430</v>
      </c>
      <c r="M303" s="362"/>
      <c r="N303" s="350" t="s">
        <v>430</v>
      </c>
      <c r="O303" s="348">
        <v>-5.2655000000000003</v>
      </c>
      <c r="P303" s="348">
        <v>1.1121000000000001</v>
      </c>
      <c r="Q303" s="348">
        <v>1.7567999999999999</v>
      </c>
      <c r="R303" s="348">
        <v>6.8784000000000001</v>
      </c>
      <c r="S303" s="348">
        <v>5.7652999999999999</v>
      </c>
      <c r="T303" s="348">
        <v>6.1980000000000004</v>
      </c>
      <c r="U303" s="354" t="s">
        <v>430</v>
      </c>
      <c r="V303" s="348" t="s">
        <v>430</v>
      </c>
      <c r="W303" s="348" t="s">
        <v>430</v>
      </c>
      <c r="X303" s="348" t="s">
        <v>430</v>
      </c>
      <c r="Y303" s="375" t="s">
        <v>430</v>
      </c>
      <c r="Z303" s="348" t="s">
        <v>430</v>
      </c>
      <c r="AA303" s="348">
        <v>4.9728000000000003</v>
      </c>
      <c r="AB303" s="348">
        <v>6.6345999999999998</v>
      </c>
      <c r="AC303" s="348">
        <v>5.9187000000000003</v>
      </c>
      <c r="AD303" s="348" t="s">
        <v>430</v>
      </c>
      <c r="AE303" s="348">
        <v>4.9728000000000003</v>
      </c>
      <c r="AF303" s="348">
        <v>5.8832000000000004</v>
      </c>
      <c r="AG303" s="569"/>
      <c r="AH303" s="346" t="s">
        <v>430</v>
      </c>
      <c r="AI303" s="346">
        <v>139</v>
      </c>
      <c r="AJ303" s="346">
        <v>151</v>
      </c>
      <c r="AK303" s="346">
        <v>121</v>
      </c>
      <c r="AL303" s="346">
        <v>122</v>
      </c>
      <c r="AM303" s="346">
        <v>116</v>
      </c>
      <c r="AN303" s="346">
        <v>59</v>
      </c>
      <c r="AO303" s="572" t="s">
        <v>430</v>
      </c>
      <c r="AP303" s="346" t="s">
        <v>430</v>
      </c>
      <c r="AQ303" s="346" t="s">
        <v>430</v>
      </c>
      <c r="AR303" s="346" t="s">
        <v>430</v>
      </c>
      <c r="AS303" s="346" t="s">
        <v>430</v>
      </c>
      <c r="AT303" s="346" t="s">
        <v>430</v>
      </c>
      <c r="AU303" s="346">
        <v>72</v>
      </c>
      <c r="AV303" s="346">
        <v>112</v>
      </c>
      <c r="AW303" s="346">
        <v>46</v>
      </c>
      <c r="AX303" s="346" t="s">
        <v>430</v>
      </c>
      <c r="AY303" s="346">
        <v>72</v>
      </c>
      <c r="AZ303" s="584"/>
      <c r="BA303" s="467" t="s">
        <v>430</v>
      </c>
      <c r="BB303" s="348">
        <v>98.35</v>
      </c>
      <c r="BC303" s="348" t="s">
        <v>430</v>
      </c>
      <c r="BD303" s="348" t="s">
        <v>430</v>
      </c>
      <c r="BE303" s="375" t="s">
        <v>430</v>
      </c>
      <c r="BF303" s="375">
        <v>1.65</v>
      </c>
      <c r="BG303" s="374"/>
      <c r="BH303" s="594">
        <v>1.65</v>
      </c>
      <c r="BI303" s="348" t="s">
        <v>430</v>
      </c>
      <c r="BJ303" s="348" t="s">
        <v>430</v>
      </c>
      <c r="BK303" s="348" t="s">
        <v>430</v>
      </c>
      <c r="BL303" s="348" t="s">
        <v>430</v>
      </c>
      <c r="BM303" s="375" t="s">
        <v>430</v>
      </c>
      <c r="BN303" s="375" t="s">
        <v>430</v>
      </c>
      <c r="BO303" s="375" t="s">
        <v>430</v>
      </c>
      <c r="BP303" s="375">
        <v>98.35</v>
      </c>
      <c r="BQ303" s="375" t="s">
        <v>430</v>
      </c>
      <c r="BR303" s="374"/>
      <c r="BS303" s="468" t="s">
        <v>430</v>
      </c>
      <c r="BT303" s="348" t="s">
        <v>430</v>
      </c>
      <c r="BU303" s="374"/>
      <c r="BV303" s="430" t="s">
        <v>554</v>
      </c>
    </row>
    <row r="304" spans="1:74" s="428" customFormat="1" ht="11" x14ac:dyDescent="0.3">
      <c r="A304" s="841" t="s">
        <v>8496</v>
      </c>
      <c r="B304" s="842"/>
      <c r="C304" s="843">
        <v>44917</v>
      </c>
      <c r="D304" s="842"/>
      <c r="E304" s="844">
        <v>95.576099999999997</v>
      </c>
      <c r="F304" s="842"/>
      <c r="G304" s="845">
        <v>12.691599999999999</v>
      </c>
      <c r="H304" s="847"/>
      <c r="I304" s="846">
        <v>0.04</v>
      </c>
      <c r="J304" s="846">
        <v>5.33</v>
      </c>
      <c r="K304" s="846">
        <v>0.03</v>
      </c>
      <c r="L304" s="846">
        <v>0.03</v>
      </c>
      <c r="M304" s="851"/>
      <c r="N304" s="848">
        <v>4.8897000000000004</v>
      </c>
      <c r="O304" s="846">
        <v>4.6990999999999996</v>
      </c>
      <c r="P304" s="846">
        <v>4.8113000000000001</v>
      </c>
      <c r="Q304" s="846">
        <v>4.8776000000000002</v>
      </c>
      <c r="R304" s="846">
        <v>4.8895</v>
      </c>
      <c r="S304" s="846">
        <v>4.9104999999999999</v>
      </c>
      <c r="T304" s="846">
        <v>5.2962999999999996</v>
      </c>
      <c r="U304" s="856">
        <v>5.3452999999999999</v>
      </c>
      <c r="V304" s="846">
        <v>5.3979999999999997</v>
      </c>
      <c r="W304" s="846">
        <v>6.6778000000000004</v>
      </c>
      <c r="X304" s="846">
        <v>6.8540000000000001</v>
      </c>
      <c r="Y304" s="852" t="s">
        <v>430</v>
      </c>
      <c r="Z304" s="846" t="s">
        <v>430</v>
      </c>
      <c r="AA304" s="846">
        <v>4.8635000000000002</v>
      </c>
      <c r="AB304" s="846">
        <v>5.3562000000000003</v>
      </c>
      <c r="AC304" s="846">
        <v>5.2915000000000001</v>
      </c>
      <c r="AD304" s="846">
        <v>5.4423000000000004</v>
      </c>
      <c r="AE304" s="846">
        <v>4.8635000000000002</v>
      </c>
      <c r="AF304" s="846">
        <v>6.9103000000000003</v>
      </c>
      <c r="AG304" s="936"/>
      <c r="AH304" s="844">
        <v>140</v>
      </c>
      <c r="AI304" s="844">
        <v>57</v>
      </c>
      <c r="AJ304" s="844">
        <v>82</v>
      </c>
      <c r="AK304" s="844">
        <v>67</v>
      </c>
      <c r="AL304" s="844">
        <v>157</v>
      </c>
      <c r="AM304" s="844">
        <v>153</v>
      </c>
      <c r="AN304" s="844">
        <v>126</v>
      </c>
      <c r="AO304" s="937">
        <v>78</v>
      </c>
      <c r="AP304" s="844">
        <v>60</v>
      </c>
      <c r="AQ304" s="844">
        <v>100</v>
      </c>
      <c r="AR304" s="844">
        <v>93</v>
      </c>
      <c r="AS304" s="844" t="s">
        <v>430</v>
      </c>
      <c r="AT304" s="844" t="s">
        <v>430</v>
      </c>
      <c r="AU304" s="844">
        <v>77</v>
      </c>
      <c r="AV304" s="844">
        <v>146</v>
      </c>
      <c r="AW304" s="844">
        <v>96</v>
      </c>
      <c r="AX304" s="844">
        <v>109</v>
      </c>
      <c r="AY304" s="844">
        <v>77</v>
      </c>
      <c r="AZ304" s="938"/>
      <c r="BA304" s="853">
        <v>92.27</v>
      </c>
      <c r="BB304" s="846" t="s">
        <v>430</v>
      </c>
      <c r="BC304" s="846" t="s">
        <v>430</v>
      </c>
      <c r="BD304" s="846" t="s">
        <v>430</v>
      </c>
      <c r="BE304" s="852" t="s">
        <v>430</v>
      </c>
      <c r="BF304" s="852">
        <v>7.73</v>
      </c>
      <c r="BG304" s="847"/>
      <c r="BH304" s="939">
        <v>7.73</v>
      </c>
      <c r="BI304" s="846" t="s">
        <v>430</v>
      </c>
      <c r="BJ304" s="846" t="s">
        <v>430</v>
      </c>
      <c r="BK304" s="846" t="s">
        <v>430</v>
      </c>
      <c r="BL304" s="846" t="s">
        <v>430</v>
      </c>
      <c r="BM304" s="852">
        <v>86.75</v>
      </c>
      <c r="BN304" s="852" t="s">
        <v>430</v>
      </c>
      <c r="BO304" s="852">
        <v>5.52</v>
      </c>
      <c r="BP304" s="852" t="s">
        <v>430</v>
      </c>
      <c r="BQ304" s="852" t="s">
        <v>430</v>
      </c>
      <c r="BR304" s="847"/>
      <c r="BS304" s="854" t="s">
        <v>430</v>
      </c>
      <c r="BT304" s="846" t="s">
        <v>430</v>
      </c>
      <c r="BU304" s="847"/>
      <c r="BV304" s="906" t="s">
        <v>554</v>
      </c>
    </row>
    <row r="305" spans="1:74" s="428" customFormat="1" x14ac:dyDescent="0.25">
      <c r="A305" s="345" t="s">
        <v>8497</v>
      </c>
      <c r="B305" s="373"/>
      <c r="C305" s="719">
        <v>44852</v>
      </c>
      <c r="D305" s="373"/>
      <c r="E305" s="346">
        <v>93.243700000000004</v>
      </c>
      <c r="F305" s="373"/>
      <c r="G305" s="347">
        <v>13.0328</v>
      </c>
      <c r="H305" s="374"/>
      <c r="I305" s="348">
        <v>0.83</v>
      </c>
      <c r="J305" s="348">
        <v>5.79</v>
      </c>
      <c r="K305" s="348">
        <v>0.79</v>
      </c>
      <c r="L305" s="348">
        <v>0.84</v>
      </c>
      <c r="M305" s="362"/>
      <c r="N305" s="350">
        <v>10.6455</v>
      </c>
      <c r="O305" s="348">
        <v>1.9608000000000001</v>
      </c>
      <c r="P305" s="348">
        <v>3.6032999999999999</v>
      </c>
      <c r="Q305" s="348">
        <v>4.2880000000000003</v>
      </c>
      <c r="R305" s="348">
        <v>6.6645000000000003</v>
      </c>
      <c r="S305" s="348">
        <v>5.7724000000000002</v>
      </c>
      <c r="T305" s="348">
        <v>5.4718999999999998</v>
      </c>
      <c r="U305" s="354">
        <v>5.4283000000000001</v>
      </c>
      <c r="V305" s="348">
        <v>5.4603999999999999</v>
      </c>
      <c r="W305" s="348">
        <v>7.0567000000000002</v>
      </c>
      <c r="X305" s="348">
        <v>7.0903999999999998</v>
      </c>
      <c r="Y305" s="375" t="s">
        <v>430</v>
      </c>
      <c r="Z305" s="348" t="s">
        <v>430</v>
      </c>
      <c r="AA305" s="348">
        <v>3.7343999999999999</v>
      </c>
      <c r="AB305" s="348">
        <v>5.7759</v>
      </c>
      <c r="AC305" s="348">
        <v>5.4302999999999999</v>
      </c>
      <c r="AD305" s="348">
        <v>5.6081000000000003</v>
      </c>
      <c r="AE305" s="348">
        <v>3.7343999999999999</v>
      </c>
      <c r="AF305" s="348">
        <v>7.3287000000000004</v>
      </c>
      <c r="AG305" s="569"/>
      <c r="AH305" s="346">
        <v>107</v>
      </c>
      <c r="AI305" s="346">
        <v>86</v>
      </c>
      <c r="AJ305" s="346">
        <v>113</v>
      </c>
      <c r="AK305" s="346">
        <v>83</v>
      </c>
      <c r="AL305" s="346">
        <v>130</v>
      </c>
      <c r="AM305" s="346">
        <v>115</v>
      </c>
      <c r="AN305" s="346">
        <v>113</v>
      </c>
      <c r="AO305" s="572">
        <v>64</v>
      </c>
      <c r="AP305" s="346">
        <v>56</v>
      </c>
      <c r="AQ305" s="346">
        <v>75</v>
      </c>
      <c r="AR305" s="346">
        <v>73</v>
      </c>
      <c r="AS305" s="346" t="s">
        <v>430</v>
      </c>
      <c r="AT305" s="346" t="s">
        <v>430</v>
      </c>
      <c r="AU305" s="346">
        <v>133</v>
      </c>
      <c r="AV305" s="346">
        <v>132</v>
      </c>
      <c r="AW305" s="346">
        <v>83</v>
      </c>
      <c r="AX305" s="346">
        <v>92</v>
      </c>
      <c r="AY305" s="346">
        <v>133</v>
      </c>
      <c r="AZ305" s="584"/>
      <c r="BA305" s="467">
        <v>97.45</v>
      </c>
      <c r="BB305" s="348" t="s">
        <v>430</v>
      </c>
      <c r="BC305" s="348" t="s">
        <v>430</v>
      </c>
      <c r="BD305" s="348" t="s">
        <v>430</v>
      </c>
      <c r="BE305" s="375" t="s">
        <v>430</v>
      </c>
      <c r="BF305" s="375">
        <v>2.5499999999999998</v>
      </c>
      <c r="BG305" s="374"/>
      <c r="BH305" s="594">
        <v>2.5499999999999998</v>
      </c>
      <c r="BI305" s="348" t="s">
        <v>430</v>
      </c>
      <c r="BJ305" s="348" t="s">
        <v>430</v>
      </c>
      <c r="BK305" s="348" t="s">
        <v>430</v>
      </c>
      <c r="BL305" s="348" t="s">
        <v>430</v>
      </c>
      <c r="BM305" s="375">
        <v>97.45</v>
      </c>
      <c r="BN305" s="375" t="s">
        <v>430</v>
      </c>
      <c r="BO305" s="375" t="s">
        <v>430</v>
      </c>
      <c r="BP305" s="375" t="s">
        <v>430</v>
      </c>
      <c r="BQ305" s="375" t="s">
        <v>430</v>
      </c>
      <c r="BR305" s="374"/>
      <c r="BS305" s="468" t="s">
        <v>430</v>
      </c>
      <c r="BT305" s="348" t="s">
        <v>430</v>
      </c>
      <c r="BU305" s="374"/>
      <c r="BV305" s="430" t="s">
        <v>4689</v>
      </c>
    </row>
    <row r="306" spans="1:74" s="428" customFormat="1" x14ac:dyDescent="0.25">
      <c r="A306" s="345" t="s">
        <v>8498</v>
      </c>
      <c r="B306" s="373"/>
      <c r="C306" s="719">
        <v>44951</v>
      </c>
      <c r="D306" s="373"/>
      <c r="E306" s="346">
        <v>90.26</v>
      </c>
      <c r="F306" s="373"/>
      <c r="G306" s="347">
        <v>12.6714</v>
      </c>
      <c r="H306" s="374"/>
      <c r="I306" s="348">
        <v>0.45</v>
      </c>
      <c r="J306" s="348">
        <v>5.62</v>
      </c>
      <c r="K306" s="348">
        <v>0.44</v>
      </c>
      <c r="L306" s="348">
        <v>0.45</v>
      </c>
      <c r="M306" s="362"/>
      <c r="N306" s="350">
        <v>0</v>
      </c>
      <c r="O306" s="348">
        <v>0.3841</v>
      </c>
      <c r="P306" s="348">
        <v>3.2117</v>
      </c>
      <c r="Q306" s="348">
        <v>3.8944999999999999</v>
      </c>
      <c r="R306" s="348">
        <v>4.8681999999999999</v>
      </c>
      <c r="S306" s="348">
        <v>4.9866000000000001</v>
      </c>
      <c r="T306" s="348">
        <v>5.3905000000000003</v>
      </c>
      <c r="U306" s="354">
        <v>5.3837999999999999</v>
      </c>
      <c r="V306" s="348">
        <v>5.4245999999999999</v>
      </c>
      <c r="W306" s="348">
        <v>6.8841000000000001</v>
      </c>
      <c r="X306" s="348">
        <v>6.9804000000000004</v>
      </c>
      <c r="Y306" s="375" t="s">
        <v>430</v>
      </c>
      <c r="Z306" s="348" t="s">
        <v>430</v>
      </c>
      <c r="AA306" s="348">
        <v>4.0579000000000001</v>
      </c>
      <c r="AB306" s="348">
        <v>5.5065999999999997</v>
      </c>
      <c r="AC306" s="348">
        <v>5.2969999999999997</v>
      </c>
      <c r="AD306" s="348">
        <v>5.7416</v>
      </c>
      <c r="AE306" s="348">
        <v>4.0579000000000001</v>
      </c>
      <c r="AF306" s="348">
        <v>7.0529000000000002</v>
      </c>
      <c r="AG306" s="569"/>
      <c r="AH306" s="346">
        <v>149</v>
      </c>
      <c r="AI306" s="346">
        <v>98</v>
      </c>
      <c r="AJ306" s="346">
        <v>123</v>
      </c>
      <c r="AK306" s="346">
        <v>95</v>
      </c>
      <c r="AL306" s="346">
        <v>158</v>
      </c>
      <c r="AM306" s="346">
        <v>146</v>
      </c>
      <c r="AN306" s="346">
        <v>119</v>
      </c>
      <c r="AO306" s="572">
        <v>71</v>
      </c>
      <c r="AP306" s="346">
        <v>59</v>
      </c>
      <c r="AQ306" s="346">
        <v>89</v>
      </c>
      <c r="AR306" s="346">
        <v>85</v>
      </c>
      <c r="AS306" s="346" t="s">
        <v>430</v>
      </c>
      <c r="AT306" s="346" t="s">
        <v>430</v>
      </c>
      <c r="AU306" s="346">
        <v>118</v>
      </c>
      <c r="AV306" s="346">
        <v>145</v>
      </c>
      <c r="AW306" s="346">
        <v>94</v>
      </c>
      <c r="AX306" s="346">
        <v>68</v>
      </c>
      <c r="AY306" s="346">
        <v>118</v>
      </c>
      <c r="AZ306" s="584"/>
      <c r="BA306" s="467">
        <v>96.11</v>
      </c>
      <c r="BB306" s="348" t="s">
        <v>430</v>
      </c>
      <c r="BC306" s="348" t="s">
        <v>430</v>
      </c>
      <c r="BD306" s="348" t="s">
        <v>430</v>
      </c>
      <c r="BE306" s="375" t="s">
        <v>430</v>
      </c>
      <c r="BF306" s="375">
        <v>3.89</v>
      </c>
      <c r="BG306" s="374"/>
      <c r="BH306" s="594">
        <v>3.89</v>
      </c>
      <c r="BI306" s="348" t="s">
        <v>430</v>
      </c>
      <c r="BJ306" s="348" t="s">
        <v>430</v>
      </c>
      <c r="BK306" s="348" t="s">
        <v>430</v>
      </c>
      <c r="BL306" s="348" t="s">
        <v>430</v>
      </c>
      <c r="BM306" s="375">
        <v>96.11</v>
      </c>
      <c r="BN306" s="375" t="s">
        <v>430</v>
      </c>
      <c r="BO306" s="375" t="s">
        <v>430</v>
      </c>
      <c r="BP306" s="375" t="s">
        <v>430</v>
      </c>
      <c r="BQ306" s="375" t="s">
        <v>430</v>
      </c>
      <c r="BR306" s="374"/>
      <c r="BS306" s="468" t="s">
        <v>430</v>
      </c>
      <c r="BT306" s="348" t="s">
        <v>430</v>
      </c>
      <c r="BU306" s="374"/>
      <c r="BV306" s="430" t="s">
        <v>554</v>
      </c>
    </row>
    <row r="307" spans="1:74" s="428" customFormat="1" x14ac:dyDescent="0.25">
      <c r="A307" s="345" t="s">
        <v>8499</v>
      </c>
      <c r="B307" s="373"/>
      <c r="C307" s="719">
        <v>44882</v>
      </c>
      <c r="D307" s="373"/>
      <c r="E307" s="346">
        <v>89.685900000000004</v>
      </c>
      <c r="F307" s="373"/>
      <c r="G307" s="347">
        <v>12.8485</v>
      </c>
      <c r="H307" s="374"/>
      <c r="I307" s="348">
        <v>0.25752999999999998</v>
      </c>
      <c r="J307" s="348">
        <v>5.59</v>
      </c>
      <c r="K307" s="348">
        <v>0.24657999999999999</v>
      </c>
      <c r="L307" s="348">
        <v>0.25479000000000002</v>
      </c>
      <c r="M307" s="362"/>
      <c r="N307" s="350">
        <v>5.3982999999999999</v>
      </c>
      <c r="O307" s="348">
        <v>3.4098999999999999</v>
      </c>
      <c r="P307" s="348">
        <v>4.5491999999999999</v>
      </c>
      <c r="Q307" s="348">
        <v>4.7771999999999997</v>
      </c>
      <c r="R307" s="348">
        <v>5.1349999999999998</v>
      </c>
      <c r="S307" s="348">
        <v>5.1859000000000002</v>
      </c>
      <c r="T307" s="348">
        <v>5.4267000000000003</v>
      </c>
      <c r="U307" s="354">
        <v>5.4530000000000003</v>
      </c>
      <c r="V307" s="348">
        <v>5.5830000000000002</v>
      </c>
      <c r="W307" s="348">
        <v>6.9066000000000001</v>
      </c>
      <c r="X307" s="348">
        <v>7.0148999999999999</v>
      </c>
      <c r="Y307" s="375" t="s">
        <v>430</v>
      </c>
      <c r="Z307" s="348" t="s">
        <v>430</v>
      </c>
      <c r="AA307" s="348">
        <v>4.8574000000000002</v>
      </c>
      <c r="AB307" s="348">
        <v>5.6048999999999998</v>
      </c>
      <c r="AC307" s="348">
        <v>5.3868</v>
      </c>
      <c r="AD307" s="348">
        <v>5.6738999999999997</v>
      </c>
      <c r="AE307" s="348">
        <v>4.8574000000000002</v>
      </c>
      <c r="AF307" s="348">
        <v>7.0819999999999999</v>
      </c>
      <c r="AG307" s="569"/>
      <c r="AH307" s="346">
        <v>129</v>
      </c>
      <c r="AI307" s="346">
        <v>71</v>
      </c>
      <c r="AJ307" s="346">
        <v>93</v>
      </c>
      <c r="AK307" s="346">
        <v>71</v>
      </c>
      <c r="AL307" s="346">
        <v>146</v>
      </c>
      <c r="AM307" s="346">
        <v>140</v>
      </c>
      <c r="AN307" s="346">
        <v>117</v>
      </c>
      <c r="AO307" s="572">
        <v>59</v>
      </c>
      <c r="AP307" s="346">
        <v>40</v>
      </c>
      <c r="AQ307" s="346">
        <v>86</v>
      </c>
      <c r="AR307" s="346">
        <v>81</v>
      </c>
      <c r="AS307" s="346" t="s">
        <v>430</v>
      </c>
      <c r="AT307" s="346" t="s">
        <v>430</v>
      </c>
      <c r="AU307" s="346">
        <v>79</v>
      </c>
      <c r="AV307" s="346">
        <v>139</v>
      </c>
      <c r="AW307" s="346">
        <v>87</v>
      </c>
      <c r="AX307" s="346">
        <v>84</v>
      </c>
      <c r="AY307" s="346">
        <v>79</v>
      </c>
      <c r="AZ307" s="584"/>
      <c r="BA307" s="467">
        <v>95.63</v>
      </c>
      <c r="BB307" s="348" t="s">
        <v>430</v>
      </c>
      <c r="BC307" s="348" t="s">
        <v>430</v>
      </c>
      <c r="BD307" s="348" t="s">
        <v>430</v>
      </c>
      <c r="BE307" s="375" t="s">
        <v>430</v>
      </c>
      <c r="BF307" s="375">
        <v>4.37</v>
      </c>
      <c r="BG307" s="374"/>
      <c r="BH307" s="594">
        <v>4.3499999999999996</v>
      </c>
      <c r="BI307" s="348" t="s">
        <v>430</v>
      </c>
      <c r="BJ307" s="348" t="s">
        <v>430</v>
      </c>
      <c r="BK307" s="348" t="s">
        <v>430</v>
      </c>
      <c r="BL307" s="348" t="s">
        <v>430</v>
      </c>
      <c r="BM307" s="375">
        <v>95.63</v>
      </c>
      <c r="BN307" s="375" t="s">
        <v>430</v>
      </c>
      <c r="BO307" s="375" t="s">
        <v>430</v>
      </c>
      <c r="BP307" s="375" t="s">
        <v>430</v>
      </c>
      <c r="BQ307" s="375" t="s">
        <v>430</v>
      </c>
      <c r="BR307" s="374"/>
      <c r="BS307" s="468" t="s">
        <v>430</v>
      </c>
      <c r="BT307" s="348" t="s">
        <v>430</v>
      </c>
      <c r="BU307" s="374"/>
      <c r="BV307" s="430" t="s">
        <v>554</v>
      </c>
    </row>
    <row r="308" spans="1:74" s="428" customFormat="1" x14ac:dyDescent="0.25">
      <c r="A308" s="345" t="s">
        <v>8500</v>
      </c>
      <c r="B308" s="373"/>
      <c r="C308" s="719">
        <v>44971</v>
      </c>
      <c r="D308" s="373"/>
      <c r="E308" s="346">
        <v>87.587100000000007</v>
      </c>
      <c r="F308" s="373"/>
      <c r="G308" s="347">
        <v>12.8118</v>
      </c>
      <c r="H308" s="374"/>
      <c r="I308" s="348">
        <v>1.0584800000000001</v>
      </c>
      <c r="J308" s="348">
        <v>5.9896599999999998</v>
      </c>
      <c r="K308" s="348">
        <v>0.98106000000000004</v>
      </c>
      <c r="L308" s="348">
        <v>1.0105500000000001</v>
      </c>
      <c r="M308" s="362"/>
      <c r="N308" s="350">
        <v>17.101600000000001</v>
      </c>
      <c r="O308" s="348">
        <v>8.3626000000000005</v>
      </c>
      <c r="P308" s="348">
        <v>8.8874999999999993</v>
      </c>
      <c r="Q308" s="348">
        <v>7.4078999999999997</v>
      </c>
      <c r="R308" s="348">
        <v>8.0585000000000004</v>
      </c>
      <c r="S308" s="348">
        <v>6.0862999999999996</v>
      </c>
      <c r="T308" s="348">
        <v>5.6669999999999998</v>
      </c>
      <c r="U308" s="354">
        <v>5.5450999999999997</v>
      </c>
      <c r="V308" s="348">
        <v>5.5015999999999998</v>
      </c>
      <c r="W308" s="348">
        <v>7.1779000000000002</v>
      </c>
      <c r="X308" s="348">
        <v>7.2229999999999999</v>
      </c>
      <c r="Y308" s="375" t="s">
        <v>430</v>
      </c>
      <c r="Z308" s="348" t="s">
        <v>430</v>
      </c>
      <c r="AA308" s="348">
        <v>6.0343</v>
      </c>
      <c r="AB308" s="348">
        <v>6.0841000000000003</v>
      </c>
      <c r="AC308" s="348">
        <v>5.4915000000000003</v>
      </c>
      <c r="AD308" s="348">
        <v>5.7382999999999997</v>
      </c>
      <c r="AE308" s="348">
        <v>6.0343</v>
      </c>
      <c r="AF308" s="348">
        <v>7.5159000000000002</v>
      </c>
      <c r="AG308" s="569"/>
      <c r="AH308" s="346">
        <v>82</v>
      </c>
      <c r="AI308" s="346">
        <v>21</v>
      </c>
      <c r="AJ308" s="346">
        <v>24</v>
      </c>
      <c r="AK308" s="346">
        <v>17</v>
      </c>
      <c r="AL308" s="346">
        <v>73</v>
      </c>
      <c r="AM308" s="346">
        <v>104</v>
      </c>
      <c r="AN308" s="346">
        <v>100</v>
      </c>
      <c r="AO308" s="572">
        <v>42</v>
      </c>
      <c r="AP308" s="346">
        <v>48</v>
      </c>
      <c r="AQ308" s="346">
        <v>65</v>
      </c>
      <c r="AR308" s="346">
        <v>61</v>
      </c>
      <c r="AS308" s="346" t="s">
        <v>430</v>
      </c>
      <c r="AT308" s="346" t="s">
        <v>430</v>
      </c>
      <c r="AU308" s="346">
        <v>44</v>
      </c>
      <c r="AV308" s="346">
        <v>128</v>
      </c>
      <c r="AW308" s="346">
        <v>79</v>
      </c>
      <c r="AX308" s="346">
        <v>70</v>
      </c>
      <c r="AY308" s="346">
        <v>44</v>
      </c>
      <c r="AZ308" s="584"/>
      <c r="BA308" s="467">
        <v>96.03</v>
      </c>
      <c r="BB308" s="348" t="s">
        <v>430</v>
      </c>
      <c r="BC308" s="348" t="s">
        <v>430</v>
      </c>
      <c r="BD308" s="348" t="s">
        <v>430</v>
      </c>
      <c r="BE308" s="375" t="s">
        <v>430</v>
      </c>
      <c r="BF308" s="375">
        <v>3.97</v>
      </c>
      <c r="BG308" s="374"/>
      <c r="BH308" s="594">
        <v>3.97</v>
      </c>
      <c r="BI308" s="348" t="s">
        <v>430</v>
      </c>
      <c r="BJ308" s="348" t="s">
        <v>430</v>
      </c>
      <c r="BK308" s="348" t="s">
        <v>430</v>
      </c>
      <c r="BL308" s="348" t="s">
        <v>430</v>
      </c>
      <c r="BM308" s="375">
        <v>96.03</v>
      </c>
      <c r="BN308" s="375" t="s">
        <v>430</v>
      </c>
      <c r="BO308" s="375" t="s">
        <v>430</v>
      </c>
      <c r="BP308" s="375" t="s">
        <v>430</v>
      </c>
      <c r="BQ308" s="375" t="s">
        <v>430</v>
      </c>
      <c r="BR308" s="374"/>
      <c r="BS308" s="468" t="s">
        <v>430</v>
      </c>
      <c r="BT308" s="348" t="s">
        <v>430</v>
      </c>
      <c r="BU308" s="374"/>
      <c r="BV308" s="430" t="s">
        <v>554</v>
      </c>
    </row>
    <row r="309" spans="1:74" s="428" customFormat="1" x14ac:dyDescent="0.25">
      <c r="A309" s="345" t="s">
        <v>8501</v>
      </c>
      <c r="B309" s="373"/>
      <c r="C309" s="719">
        <v>45706</v>
      </c>
      <c r="D309" s="373"/>
      <c r="E309" s="346">
        <v>81.230400000000003</v>
      </c>
      <c r="F309" s="373"/>
      <c r="G309" s="347">
        <v>11.075699999999999</v>
      </c>
      <c r="H309" s="374"/>
      <c r="I309" s="348">
        <v>0.87</v>
      </c>
      <c r="J309" s="348">
        <v>7.49</v>
      </c>
      <c r="K309" s="348">
        <v>0.8</v>
      </c>
      <c r="L309" s="348">
        <v>0.86</v>
      </c>
      <c r="M309" s="362"/>
      <c r="N309" s="350">
        <v>15.8253</v>
      </c>
      <c r="O309" s="348">
        <v>-1.3181</v>
      </c>
      <c r="P309" s="348">
        <v>3.9575999999999998</v>
      </c>
      <c r="Q309" s="348">
        <v>2.5682999999999998</v>
      </c>
      <c r="R309" s="348">
        <v>7.4492000000000003</v>
      </c>
      <c r="S309" s="348">
        <v>6.1029999999999998</v>
      </c>
      <c r="T309" s="348">
        <v>6.4581999999999997</v>
      </c>
      <c r="U309" s="354">
        <v>5.9066000000000001</v>
      </c>
      <c r="V309" s="348">
        <v>6.1786000000000003</v>
      </c>
      <c r="W309" s="348" t="s">
        <v>430</v>
      </c>
      <c r="X309" s="348" t="s">
        <v>430</v>
      </c>
      <c r="Y309" s="375" t="s">
        <v>430</v>
      </c>
      <c r="Z309" s="348" t="s">
        <v>430</v>
      </c>
      <c r="AA309" s="348">
        <v>4.8299000000000003</v>
      </c>
      <c r="AB309" s="348">
        <v>7.3497000000000003</v>
      </c>
      <c r="AC309" s="348">
        <v>5.9640000000000004</v>
      </c>
      <c r="AD309" s="348">
        <v>6.0612000000000004</v>
      </c>
      <c r="AE309" s="348">
        <v>4.8299000000000003</v>
      </c>
      <c r="AF309" s="348">
        <v>7.54</v>
      </c>
      <c r="AG309" s="569"/>
      <c r="AH309" s="346">
        <v>86</v>
      </c>
      <c r="AI309" s="346">
        <v>112</v>
      </c>
      <c r="AJ309" s="346">
        <v>105</v>
      </c>
      <c r="AK309" s="346">
        <v>109</v>
      </c>
      <c r="AL309" s="346">
        <v>105</v>
      </c>
      <c r="AM309" s="346">
        <v>101</v>
      </c>
      <c r="AN309" s="346">
        <v>46</v>
      </c>
      <c r="AO309" s="572">
        <v>16</v>
      </c>
      <c r="AP309" s="346">
        <v>11</v>
      </c>
      <c r="AQ309" s="346" t="s">
        <v>430</v>
      </c>
      <c r="AR309" s="346" t="s">
        <v>430</v>
      </c>
      <c r="AS309" s="346" t="s">
        <v>430</v>
      </c>
      <c r="AT309" s="346" t="s">
        <v>430</v>
      </c>
      <c r="AU309" s="346">
        <v>80</v>
      </c>
      <c r="AV309" s="346">
        <v>82</v>
      </c>
      <c r="AW309" s="346">
        <v>41</v>
      </c>
      <c r="AX309" s="346">
        <v>27</v>
      </c>
      <c r="AY309" s="346">
        <v>80</v>
      </c>
      <c r="AZ309" s="584"/>
      <c r="BA309" s="467" t="s">
        <v>430</v>
      </c>
      <c r="BB309" s="348">
        <v>95.03</v>
      </c>
      <c r="BC309" s="348" t="s">
        <v>430</v>
      </c>
      <c r="BD309" s="348" t="s">
        <v>430</v>
      </c>
      <c r="BE309" s="375" t="s">
        <v>430</v>
      </c>
      <c r="BF309" s="375">
        <v>4.97</v>
      </c>
      <c r="BG309" s="374"/>
      <c r="BH309" s="594">
        <v>4.97</v>
      </c>
      <c r="BI309" s="348" t="s">
        <v>430</v>
      </c>
      <c r="BJ309" s="348" t="s">
        <v>430</v>
      </c>
      <c r="BK309" s="348">
        <v>95.03</v>
      </c>
      <c r="BL309" s="348" t="s">
        <v>430</v>
      </c>
      <c r="BM309" s="375" t="s">
        <v>430</v>
      </c>
      <c r="BN309" s="375" t="s">
        <v>430</v>
      </c>
      <c r="BO309" s="375" t="s">
        <v>430</v>
      </c>
      <c r="BP309" s="375" t="s">
        <v>430</v>
      </c>
      <c r="BQ309" s="375" t="s">
        <v>430</v>
      </c>
      <c r="BR309" s="374"/>
      <c r="BS309" s="468">
        <v>21.905012639999999</v>
      </c>
      <c r="BT309" s="348">
        <v>54.84824734</v>
      </c>
      <c r="BU309" s="374"/>
      <c r="BV309" s="430" t="s">
        <v>4689</v>
      </c>
    </row>
    <row r="310" spans="1:74" s="428" customFormat="1" x14ac:dyDescent="0.25">
      <c r="A310" s="345" t="s">
        <v>8502</v>
      </c>
      <c r="B310" s="373"/>
      <c r="C310" s="719">
        <v>45590</v>
      </c>
      <c r="D310" s="373"/>
      <c r="E310" s="346">
        <v>81.305999999999997</v>
      </c>
      <c r="F310" s="373"/>
      <c r="G310" s="347">
        <v>11.304399999999999</v>
      </c>
      <c r="H310" s="374"/>
      <c r="I310" s="348">
        <v>1.36</v>
      </c>
      <c r="J310" s="348">
        <v>7.48</v>
      </c>
      <c r="K310" s="348">
        <v>1.2</v>
      </c>
      <c r="L310" s="348">
        <v>1.29</v>
      </c>
      <c r="M310" s="362"/>
      <c r="N310" s="350">
        <v>12.9199</v>
      </c>
      <c r="O310" s="348">
        <v>-0.64570000000000005</v>
      </c>
      <c r="P310" s="348">
        <v>5.2175000000000002</v>
      </c>
      <c r="Q310" s="348">
        <v>1.1536999999999999</v>
      </c>
      <c r="R310" s="348">
        <v>7.6790000000000003</v>
      </c>
      <c r="S310" s="348">
        <v>5.9375</v>
      </c>
      <c r="T310" s="348">
        <v>6.0525000000000002</v>
      </c>
      <c r="U310" s="354">
        <v>5.3379000000000003</v>
      </c>
      <c r="V310" s="348">
        <v>5.7028999999999996</v>
      </c>
      <c r="W310" s="348" t="s">
        <v>430</v>
      </c>
      <c r="X310" s="348" t="s">
        <v>430</v>
      </c>
      <c r="Y310" s="375" t="s">
        <v>430</v>
      </c>
      <c r="Z310" s="348" t="s">
        <v>430</v>
      </c>
      <c r="AA310" s="348">
        <v>4.3673000000000002</v>
      </c>
      <c r="AB310" s="348">
        <v>7.5118999999999998</v>
      </c>
      <c r="AC310" s="348">
        <v>5.4462000000000002</v>
      </c>
      <c r="AD310" s="348">
        <v>5.6505999999999998</v>
      </c>
      <c r="AE310" s="348">
        <v>4.3673000000000002</v>
      </c>
      <c r="AF310" s="348">
        <v>7.3738999999999999</v>
      </c>
      <c r="AG310" s="569"/>
      <c r="AH310" s="346">
        <v>95</v>
      </c>
      <c r="AI310" s="346">
        <v>108</v>
      </c>
      <c r="AJ310" s="346">
        <v>66</v>
      </c>
      <c r="AK310" s="346">
        <v>134</v>
      </c>
      <c r="AL310" s="346">
        <v>90</v>
      </c>
      <c r="AM310" s="346">
        <v>105</v>
      </c>
      <c r="AN310" s="346">
        <v>72</v>
      </c>
      <c r="AO310" s="572">
        <v>79</v>
      </c>
      <c r="AP310" s="346">
        <v>32</v>
      </c>
      <c r="AQ310" s="346" t="s">
        <v>430</v>
      </c>
      <c r="AR310" s="346" t="s">
        <v>430</v>
      </c>
      <c r="AS310" s="346" t="s">
        <v>430</v>
      </c>
      <c r="AT310" s="346" t="s">
        <v>430</v>
      </c>
      <c r="AU310" s="346">
        <v>101</v>
      </c>
      <c r="AV310" s="346">
        <v>73</v>
      </c>
      <c r="AW310" s="346">
        <v>82</v>
      </c>
      <c r="AX310" s="346">
        <v>89</v>
      </c>
      <c r="AY310" s="346">
        <v>101</v>
      </c>
      <c r="AZ310" s="584"/>
      <c r="BA310" s="467" t="s">
        <v>430</v>
      </c>
      <c r="BB310" s="348">
        <v>94.45</v>
      </c>
      <c r="BC310" s="348" t="s">
        <v>430</v>
      </c>
      <c r="BD310" s="348" t="s">
        <v>430</v>
      </c>
      <c r="BE310" s="375" t="s">
        <v>430</v>
      </c>
      <c r="BF310" s="375">
        <v>5.55</v>
      </c>
      <c r="BG310" s="374"/>
      <c r="BH310" s="594">
        <v>5.54</v>
      </c>
      <c r="BI310" s="348" t="s">
        <v>430</v>
      </c>
      <c r="BJ310" s="348" t="s">
        <v>430</v>
      </c>
      <c r="BK310" s="348">
        <v>94.45</v>
      </c>
      <c r="BL310" s="348" t="s">
        <v>430</v>
      </c>
      <c r="BM310" s="375" t="s">
        <v>430</v>
      </c>
      <c r="BN310" s="375" t="s">
        <v>430</v>
      </c>
      <c r="BO310" s="375" t="s">
        <v>430</v>
      </c>
      <c r="BP310" s="375" t="s">
        <v>430</v>
      </c>
      <c r="BQ310" s="375" t="s">
        <v>430</v>
      </c>
      <c r="BR310" s="374"/>
      <c r="BS310" s="468">
        <v>12.4055341712406</v>
      </c>
      <c r="BT310" s="348">
        <v>47.749442314775003</v>
      </c>
      <c r="BU310" s="374"/>
      <c r="BV310" s="430" t="s">
        <v>554</v>
      </c>
    </row>
    <row r="311" spans="1:74" s="428" customFormat="1" x14ac:dyDescent="0.25">
      <c r="A311" s="345" t="s">
        <v>8503</v>
      </c>
      <c r="B311" s="373"/>
      <c r="C311" s="719">
        <v>45005</v>
      </c>
      <c r="D311" s="373"/>
      <c r="E311" s="346">
        <v>80.510000000000005</v>
      </c>
      <c r="F311" s="373"/>
      <c r="G311" s="347">
        <v>1263.4358</v>
      </c>
      <c r="H311" s="374"/>
      <c r="I311" s="348">
        <v>0.92</v>
      </c>
      <c r="J311" s="348">
        <v>5.74</v>
      </c>
      <c r="K311" s="348">
        <v>0.87</v>
      </c>
      <c r="L311" s="348">
        <v>0.9</v>
      </c>
      <c r="M311" s="362"/>
      <c r="N311" s="350">
        <v>17.154</v>
      </c>
      <c r="O311" s="348">
        <v>4.4169</v>
      </c>
      <c r="P311" s="348">
        <v>4.49</v>
      </c>
      <c r="Q311" s="348">
        <v>5.2225000000000001</v>
      </c>
      <c r="R311" s="348">
        <v>6.5845000000000002</v>
      </c>
      <c r="S311" s="348">
        <v>5.7168999999999999</v>
      </c>
      <c r="T311" s="348">
        <v>5.4006999999999996</v>
      </c>
      <c r="U311" s="354">
        <v>5.2869000000000002</v>
      </c>
      <c r="V311" s="348">
        <v>5.4427000000000003</v>
      </c>
      <c r="W311" s="348">
        <v>7.1167999999999996</v>
      </c>
      <c r="X311" s="348">
        <v>7.1668000000000003</v>
      </c>
      <c r="Y311" s="375" t="s">
        <v>430</v>
      </c>
      <c r="Z311" s="348" t="s">
        <v>430</v>
      </c>
      <c r="AA311" s="348">
        <v>3.645</v>
      </c>
      <c r="AB311" s="348">
        <v>5.7382999999999997</v>
      </c>
      <c r="AC311" s="348">
        <v>5.2957000000000001</v>
      </c>
      <c r="AD311" s="348">
        <v>5.4756999999999998</v>
      </c>
      <c r="AE311" s="348">
        <v>3.645</v>
      </c>
      <c r="AF311" s="348">
        <v>7.2835000000000001</v>
      </c>
      <c r="AG311" s="569"/>
      <c r="AH311" s="346">
        <v>79</v>
      </c>
      <c r="AI311" s="346">
        <v>63</v>
      </c>
      <c r="AJ311" s="346">
        <v>94</v>
      </c>
      <c r="AK311" s="346">
        <v>48</v>
      </c>
      <c r="AL311" s="346">
        <v>131</v>
      </c>
      <c r="AM311" s="346">
        <v>121</v>
      </c>
      <c r="AN311" s="346">
        <v>118</v>
      </c>
      <c r="AO311" s="572">
        <v>85</v>
      </c>
      <c r="AP311" s="346">
        <v>57</v>
      </c>
      <c r="AQ311" s="346">
        <v>71</v>
      </c>
      <c r="AR311" s="346">
        <v>67</v>
      </c>
      <c r="AS311" s="346" t="s">
        <v>430</v>
      </c>
      <c r="AT311" s="346" t="s">
        <v>430</v>
      </c>
      <c r="AU311" s="346">
        <v>136</v>
      </c>
      <c r="AV311" s="346">
        <v>133</v>
      </c>
      <c r="AW311" s="346">
        <v>95</v>
      </c>
      <c r="AX311" s="346">
        <v>107</v>
      </c>
      <c r="AY311" s="346">
        <v>136</v>
      </c>
      <c r="AZ311" s="584"/>
      <c r="BA311" s="467">
        <v>98.46</v>
      </c>
      <c r="BB311" s="348" t="s">
        <v>430</v>
      </c>
      <c r="BC311" s="348" t="s">
        <v>430</v>
      </c>
      <c r="BD311" s="348" t="s">
        <v>430</v>
      </c>
      <c r="BE311" s="375" t="s">
        <v>430</v>
      </c>
      <c r="BF311" s="375">
        <v>1.54</v>
      </c>
      <c r="BG311" s="374"/>
      <c r="BH311" s="594">
        <v>1.54</v>
      </c>
      <c r="BI311" s="348" t="s">
        <v>430</v>
      </c>
      <c r="BJ311" s="348" t="s">
        <v>430</v>
      </c>
      <c r="BK311" s="348" t="s">
        <v>430</v>
      </c>
      <c r="BL311" s="348" t="s">
        <v>430</v>
      </c>
      <c r="BM311" s="375">
        <v>98.46</v>
      </c>
      <c r="BN311" s="375" t="s">
        <v>430</v>
      </c>
      <c r="BO311" s="375" t="s">
        <v>430</v>
      </c>
      <c r="BP311" s="375" t="s">
        <v>430</v>
      </c>
      <c r="BQ311" s="375" t="s">
        <v>430</v>
      </c>
      <c r="BR311" s="374"/>
      <c r="BS311" s="468" t="s">
        <v>430</v>
      </c>
      <c r="BT311" s="348" t="s">
        <v>430</v>
      </c>
      <c r="BU311" s="374"/>
      <c r="BV311" s="430" t="s">
        <v>2396</v>
      </c>
    </row>
    <row r="312" spans="1:74" s="428" customFormat="1" x14ac:dyDescent="0.25">
      <c r="A312" s="345" t="s">
        <v>8504</v>
      </c>
      <c r="B312" s="373"/>
      <c r="C312" s="719">
        <v>45016</v>
      </c>
      <c r="D312" s="373"/>
      <c r="E312" s="346">
        <v>79.948300000000003</v>
      </c>
      <c r="F312" s="373"/>
      <c r="G312" s="347">
        <v>12.628500000000001</v>
      </c>
      <c r="H312" s="374"/>
      <c r="I312" s="348">
        <v>1.79</v>
      </c>
      <c r="J312" s="348">
        <v>6.72</v>
      </c>
      <c r="K312" s="348">
        <v>1.62</v>
      </c>
      <c r="L312" s="348">
        <v>1.68</v>
      </c>
      <c r="M312" s="362"/>
      <c r="N312" s="350">
        <v>29.215299999999999</v>
      </c>
      <c r="O312" s="348">
        <v>9.3523999999999994</v>
      </c>
      <c r="P312" s="348">
        <v>7.6497999999999999</v>
      </c>
      <c r="Q312" s="348">
        <v>5.5239000000000003</v>
      </c>
      <c r="R312" s="348">
        <v>8.3324999999999996</v>
      </c>
      <c r="S312" s="348">
        <v>7.0029000000000003</v>
      </c>
      <c r="T312" s="348">
        <v>5.5946999999999996</v>
      </c>
      <c r="U312" s="354">
        <v>5.3639000000000001</v>
      </c>
      <c r="V312" s="348">
        <v>4.8338999999999999</v>
      </c>
      <c r="W312" s="348">
        <v>7.2449000000000003</v>
      </c>
      <c r="X312" s="348">
        <v>7.2049000000000003</v>
      </c>
      <c r="Y312" s="375" t="s">
        <v>430</v>
      </c>
      <c r="Z312" s="348" t="s">
        <v>430</v>
      </c>
      <c r="AA312" s="348">
        <v>6.9942000000000002</v>
      </c>
      <c r="AB312" s="348">
        <v>6.7039</v>
      </c>
      <c r="AC312" s="348">
        <v>4.8678999999999997</v>
      </c>
      <c r="AD312" s="348">
        <v>5.6395999999999997</v>
      </c>
      <c r="AE312" s="348">
        <v>6.9942000000000002</v>
      </c>
      <c r="AF312" s="348">
        <v>7.3373999999999997</v>
      </c>
      <c r="AG312" s="569"/>
      <c r="AH312" s="346">
        <v>47</v>
      </c>
      <c r="AI312" s="346">
        <v>18</v>
      </c>
      <c r="AJ312" s="346">
        <v>37</v>
      </c>
      <c r="AK312" s="346">
        <v>39</v>
      </c>
      <c r="AL312" s="346">
        <v>61</v>
      </c>
      <c r="AM312" s="346">
        <v>54</v>
      </c>
      <c r="AN312" s="346">
        <v>106</v>
      </c>
      <c r="AO312" s="572">
        <v>76</v>
      </c>
      <c r="AP312" s="346">
        <v>120</v>
      </c>
      <c r="AQ312" s="346">
        <v>57</v>
      </c>
      <c r="AR312" s="346">
        <v>62</v>
      </c>
      <c r="AS312" s="346" t="s">
        <v>430</v>
      </c>
      <c r="AT312" s="346" t="s">
        <v>430</v>
      </c>
      <c r="AU312" s="346">
        <v>29</v>
      </c>
      <c r="AV312" s="346">
        <v>106</v>
      </c>
      <c r="AW312" s="346">
        <v>136</v>
      </c>
      <c r="AX312" s="346">
        <v>91</v>
      </c>
      <c r="AY312" s="346">
        <v>29</v>
      </c>
      <c r="AZ312" s="584"/>
      <c r="BA312" s="467">
        <v>96.3</v>
      </c>
      <c r="BB312" s="348" t="s">
        <v>430</v>
      </c>
      <c r="BC312" s="348" t="s">
        <v>430</v>
      </c>
      <c r="BD312" s="348" t="s">
        <v>430</v>
      </c>
      <c r="BE312" s="375" t="s">
        <v>430</v>
      </c>
      <c r="BF312" s="375">
        <v>3.7</v>
      </c>
      <c r="BG312" s="374"/>
      <c r="BH312" s="594">
        <v>3.7</v>
      </c>
      <c r="BI312" s="348" t="s">
        <v>430</v>
      </c>
      <c r="BJ312" s="348" t="s">
        <v>430</v>
      </c>
      <c r="BK312" s="348" t="s">
        <v>430</v>
      </c>
      <c r="BL312" s="348" t="s">
        <v>430</v>
      </c>
      <c r="BM312" s="375">
        <v>96.3</v>
      </c>
      <c r="BN312" s="375" t="s">
        <v>430</v>
      </c>
      <c r="BO312" s="375" t="s">
        <v>430</v>
      </c>
      <c r="BP312" s="375" t="s">
        <v>430</v>
      </c>
      <c r="BQ312" s="375" t="s">
        <v>430</v>
      </c>
      <c r="BR312" s="374"/>
      <c r="BS312" s="468" t="s">
        <v>430</v>
      </c>
      <c r="BT312" s="348" t="s">
        <v>430</v>
      </c>
      <c r="BU312" s="374"/>
      <c r="BV312" s="430" t="s">
        <v>554</v>
      </c>
    </row>
    <row r="313" spans="1:74" s="428" customFormat="1" x14ac:dyDescent="0.25">
      <c r="A313" s="345" t="s">
        <v>8505</v>
      </c>
      <c r="B313" s="373"/>
      <c r="C313" s="719">
        <v>45016</v>
      </c>
      <c r="D313" s="373"/>
      <c r="E313" s="346">
        <v>79.580600000000004</v>
      </c>
      <c r="F313" s="373"/>
      <c r="G313" s="347">
        <v>30.471699999999998</v>
      </c>
      <c r="H313" s="374"/>
      <c r="I313" s="348">
        <v>8.93</v>
      </c>
      <c r="J313" s="348">
        <v>6.81</v>
      </c>
      <c r="K313" s="348">
        <v>6.53</v>
      </c>
      <c r="L313" s="348">
        <v>6.75</v>
      </c>
      <c r="M313" s="362"/>
      <c r="N313" s="350">
        <v>65.519099999999995</v>
      </c>
      <c r="O313" s="348">
        <v>-1.7565999999999999</v>
      </c>
      <c r="P313" s="348">
        <v>8.9821000000000009</v>
      </c>
      <c r="Q313" s="348">
        <v>4.5941000000000001</v>
      </c>
      <c r="R313" s="348">
        <v>15.982699999999999</v>
      </c>
      <c r="S313" s="348">
        <v>9.6541999999999994</v>
      </c>
      <c r="T313" s="348">
        <v>6.5281000000000002</v>
      </c>
      <c r="U313" s="354">
        <v>4.8396999999999997</v>
      </c>
      <c r="V313" s="348">
        <v>4.0654000000000003</v>
      </c>
      <c r="W313" s="348">
        <v>7.3895999999999997</v>
      </c>
      <c r="X313" s="348">
        <v>7.4490999999999996</v>
      </c>
      <c r="Y313" s="375" t="s">
        <v>430</v>
      </c>
      <c r="Z313" s="348" t="s">
        <v>430</v>
      </c>
      <c r="AA313" s="348">
        <v>5.9371999999999998</v>
      </c>
      <c r="AB313" s="348">
        <v>12.927199999999999</v>
      </c>
      <c r="AC313" s="348">
        <v>5.6433999999999997</v>
      </c>
      <c r="AD313" s="348">
        <v>5.6562999999999999</v>
      </c>
      <c r="AE313" s="348">
        <v>5.9371999999999998</v>
      </c>
      <c r="AF313" s="348">
        <v>7.8144</v>
      </c>
      <c r="AG313" s="569"/>
      <c r="AH313" s="346">
        <v>16</v>
      </c>
      <c r="AI313" s="346">
        <v>115</v>
      </c>
      <c r="AJ313" s="346">
        <v>22</v>
      </c>
      <c r="AK313" s="346">
        <v>77</v>
      </c>
      <c r="AL313" s="346">
        <v>13</v>
      </c>
      <c r="AM313" s="346">
        <v>28</v>
      </c>
      <c r="AN313" s="346">
        <v>42</v>
      </c>
      <c r="AO313" s="572">
        <v>128</v>
      </c>
      <c r="AP313" s="346">
        <v>139</v>
      </c>
      <c r="AQ313" s="346">
        <v>32</v>
      </c>
      <c r="AR313" s="346">
        <v>28</v>
      </c>
      <c r="AS313" s="346" t="s">
        <v>430</v>
      </c>
      <c r="AT313" s="346" t="s">
        <v>430</v>
      </c>
      <c r="AU313" s="346">
        <v>45</v>
      </c>
      <c r="AV313" s="346">
        <v>11</v>
      </c>
      <c r="AW313" s="346">
        <v>68</v>
      </c>
      <c r="AX313" s="346">
        <v>88</v>
      </c>
      <c r="AY313" s="346">
        <v>45</v>
      </c>
      <c r="AZ313" s="584"/>
      <c r="BA313" s="467">
        <v>96</v>
      </c>
      <c r="BB313" s="348" t="s">
        <v>430</v>
      </c>
      <c r="BC313" s="348" t="s">
        <v>430</v>
      </c>
      <c r="BD313" s="348" t="s">
        <v>430</v>
      </c>
      <c r="BE313" s="375" t="s">
        <v>430</v>
      </c>
      <c r="BF313" s="375">
        <v>4</v>
      </c>
      <c r="BG313" s="374"/>
      <c r="BH313" s="594">
        <v>4</v>
      </c>
      <c r="BI313" s="348" t="s">
        <v>430</v>
      </c>
      <c r="BJ313" s="348" t="s">
        <v>430</v>
      </c>
      <c r="BK313" s="348" t="s">
        <v>430</v>
      </c>
      <c r="BL313" s="348" t="s">
        <v>430</v>
      </c>
      <c r="BM313" s="375">
        <v>96</v>
      </c>
      <c r="BN313" s="375" t="s">
        <v>430</v>
      </c>
      <c r="BO313" s="375" t="s">
        <v>430</v>
      </c>
      <c r="BP313" s="375" t="s">
        <v>430</v>
      </c>
      <c r="BQ313" s="375" t="s">
        <v>430</v>
      </c>
      <c r="BR313" s="374"/>
      <c r="BS313" s="468" t="s">
        <v>430</v>
      </c>
      <c r="BT313" s="348" t="s">
        <v>430</v>
      </c>
      <c r="BU313" s="374"/>
      <c r="BV313" s="430" t="s">
        <v>554</v>
      </c>
    </row>
    <row r="314" spans="1:74" s="428" customFormat="1" x14ac:dyDescent="0.25">
      <c r="A314" s="345" t="s">
        <v>8506</v>
      </c>
      <c r="B314" s="373"/>
      <c r="C314" s="719">
        <v>45800</v>
      </c>
      <c r="D314" s="373"/>
      <c r="E314" s="346">
        <v>80.400000000000006</v>
      </c>
      <c r="F314" s="373"/>
      <c r="G314" s="347">
        <v>10.657999999999999</v>
      </c>
      <c r="H314" s="374"/>
      <c r="I314" s="348" t="s">
        <v>430</v>
      </c>
      <c r="J314" s="348" t="s">
        <v>430</v>
      </c>
      <c r="K314" s="348" t="s">
        <v>430</v>
      </c>
      <c r="L314" s="348" t="s">
        <v>430</v>
      </c>
      <c r="M314" s="362"/>
      <c r="N314" s="350">
        <v>11.9902</v>
      </c>
      <c r="O314" s="348">
        <v>-3.766</v>
      </c>
      <c r="P314" s="348">
        <v>2.2025000000000001</v>
      </c>
      <c r="Q314" s="348">
        <v>0.56269999999999998</v>
      </c>
      <c r="R314" s="348">
        <v>7.5118</v>
      </c>
      <c r="S314" s="348">
        <v>7.1163999999999996</v>
      </c>
      <c r="T314" s="348">
        <v>6.6269</v>
      </c>
      <c r="U314" s="354">
        <v>5.6140999999999996</v>
      </c>
      <c r="V314" s="348">
        <v>5.7835000000000001</v>
      </c>
      <c r="W314" s="348" t="s">
        <v>430</v>
      </c>
      <c r="X314" s="348" t="s">
        <v>430</v>
      </c>
      <c r="Y314" s="375" t="s">
        <v>430</v>
      </c>
      <c r="Z314" s="348" t="s">
        <v>430</v>
      </c>
      <c r="AA314" s="348">
        <v>3.4298000000000002</v>
      </c>
      <c r="AB314" s="348">
        <v>7.9421999999999997</v>
      </c>
      <c r="AC314" s="348">
        <v>5.97</v>
      </c>
      <c r="AD314" s="348">
        <v>6.0186999999999999</v>
      </c>
      <c r="AE314" s="348">
        <v>3.4298000000000002</v>
      </c>
      <c r="AF314" s="348">
        <v>5.7083000000000004</v>
      </c>
      <c r="AG314" s="569"/>
      <c r="AH314" s="346">
        <v>100</v>
      </c>
      <c r="AI314" s="346">
        <v>130</v>
      </c>
      <c r="AJ314" s="346">
        <v>141</v>
      </c>
      <c r="AK314" s="346">
        <v>139</v>
      </c>
      <c r="AL314" s="346">
        <v>100</v>
      </c>
      <c r="AM314" s="346">
        <v>53</v>
      </c>
      <c r="AN314" s="346">
        <v>40</v>
      </c>
      <c r="AO314" s="572">
        <v>39</v>
      </c>
      <c r="AP314" s="346">
        <v>27</v>
      </c>
      <c r="AQ314" s="346" t="s">
        <v>430</v>
      </c>
      <c r="AR314" s="346" t="s">
        <v>430</v>
      </c>
      <c r="AS314" s="346" t="s">
        <v>430</v>
      </c>
      <c r="AT314" s="346" t="s">
        <v>430</v>
      </c>
      <c r="AU314" s="346">
        <v>137</v>
      </c>
      <c r="AV314" s="346">
        <v>57</v>
      </c>
      <c r="AW314" s="346">
        <v>40</v>
      </c>
      <c r="AX314" s="346">
        <v>34</v>
      </c>
      <c r="AY314" s="346">
        <v>137</v>
      </c>
      <c r="AZ314" s="584"/>
      <c r="BA314" s="467" t="s">
        <v>430</v>
      </c>
      <c r="BB314" s="348">
        <v>97.5</v>
      </c>
      <c r="BC314" s="348" t="s">
        <v>430</v>
      </c>
      <c r="BD314" s="348" t="s">
        <v>430</v>
      </c>
      <c r="BE314" s="375" t="s">
        <v>430</v>
      </c>
      <c r="BF314" s="375">
        <v>2.5</v>
      </c>
      <c r="BG314" s="374"/>
      <c r="BH314" s="594">
        <v>2.5</v>
      </c>
      <c r="BI314" s="348" t="s">
        <v>430</v>
      </c>
      <c r="BJ314" s="348" t="s">
        <v>430</v>
      </c>
      <c r="BK314" s="348" t="s">
        <v>430</v>
      </c>
      <c r="BL314" s="348" t="s">
        <v>430</v>
      </c>
      <c r="BM314" s="375" t="s">
        <v>430</v>
      </c>
      <c r="BN314" s="375" t="s">
        <v>430</v>
      </c>
      <c r="BO314" s="375" t="s">
        <v>430</v>
      </c>
      <c r="BP314" s="375">
        <v>97.5</v>
      </c>
      <c r="BQ314" s="375" t="s">
        <v>430</v>
      </c>
      <c r="BR314" s="374"/>
      <c r="BS314" s="468" t="s">
        <v>430</v>
      </c>
      <c r="BT314" s="348" t="s">
        <v>430</v>
      </c>
      <c r="BU314" s="374"/>
      <c r="BV314" s="430" t="s">
        <v>554</v>
      </c>
    </row>
    <row r="315" spans="1:74" s="428" customFormat="1" x14ac:dyDescent="0.25">
      <c r="A315" s="345" t="s">
        <v>8507</v>
      </c>
      <c r="B315" s="373"/>
      <c r="C315" s="719">
        <v>45877</v>
      </c>
      <c r="D315" s="373"/>
      <c r="E315" s="346">
        <v>75.694400000000002</v>
      </c>
      <c r="F315" s="373"/>
      <c r="G315" s="347">
        <v>1047.6380999999999</v>
      </c>
      <c r="H315" s="374"/>
      <c r="I315" s="348" t="s">
        <v>430</v>
      </c>
      <c r="J315" s="348" t="s">
        <v>430</v>
      </c>
      <c r="K315" s="348" t="s">
        <v>430</v>
      </c>
      <c r="L315" s="348" t="s">
        <v>430</v>
      </c>
      <c r="M315" s="362"/>
      <c r="N315" s="350">
        <v>4.9131</v>
      </c>
      <c r="O315" s="348">
        <v>4.8540000000000001</v>
      </c>
      <c r="P315" s="348">
        <v>4.9345999999999997</v>
      </c>
      <c r="Q315" s="348">
        <v>4.9142999999999999</v>
      </c>
      <c r="R315" s="348">
        <v>5.0679999999999996</v>
      </c>
      <c r="S315" s="348">
        <v>4.9203999999999999</v>
      </c>
      <c r="T315" s="348">
        <v>4.8689</v>
      </c>
      <c r="U315" s="354">
        <v>4.9751000000000003</v>
      </c>
      <c r="V315" s="348" t="s">
        <v>430</v>
      </c>
      <c r="W315" s="348" t="s">
        <v>430</v>
      </c>
      <c r="X315" s="348" t="s">
        <v>430</v>
      </c>
      <c r="Y315" s="375" t="s">
        <v>430</v>
      </c>
      <c r="Z315" s="348" t="s">
        <v>430</v>
      </c>
      <c r="AA315" s="348">
        <v>5.1516000000000002</v>
      </c>
      <c r="AB315" s="348">
        <v>4.9050000000000002</v>
      </c>
      <c r="AC315" s="348">
        <v>4.8939000000000004</v>
      </c>
      <c r="AD315" s="348">
        <v>4.9965999999999999</v>
      </c>
      <c r="AE315" s="348">
        <v>5.1516000000000002</v>
      </c>
      <c r="AF315" s="348">
        <v>5.0842000000000001</v>
      </c>
      <c r="AG315" s="569"/>
      <c r="AH315" s="346">
        <v>138</v>
      </c>
      <c r="AI315" s="346">
        <v>54</v>
      </c>
      <c r="AJ315" s="346">
        <v>78</v>
      </c>
      <c r="AK315" s="346">
        <v>63</v>
      </c>
      <c r="AL315" s="346">
        <v>148</v>
      </c>
      <c r="AM315" s="346">
        <v>152</v>
      </c>
      <c r="AN315" s="346">
        <v>148</v>
      </c>
      <c r="AO315" s="572">
        <v>119</v>
      </c>
      <c r="AP315" s="346" t="s">
        <v>430</v>
      </c>
      <c r="AQ315" s="346" t="s">
        <v>430</v>
      </c>
      <c r="AR315" s="346" t="s">
        <v>430</v>
      </c>
      <c r="AS315" s="346" t="s">
        <v>430</v>
      </c>
      <c r="AT315" s="346" t="s">
        <v>430</v>
      </c>
      <c r="AU315" s="346">
        <v>63</v>
      </c>
      <c r="AV315" s="346">
        <v>154</v>
      </c>
      <c r="AW315" s="346">
        <v>133</v>
      </c>
      <c r="AX315" s="346">
        <v>137</v>
      </c>
      <c r="AY315" s="346">
        <v>63</v>
      </c>
      <c r="AZ315" s="584"/>
      <c r="BA315" s="467" t="s">
        <v>430</v>
      </c>
      <c r="BB315" s="348" t="s">
        <v>430</v>
      </c>
      <c r="BC315" s="348" t="s">
        <v>430</v>
      </c>
      <c r="BD315" s="348" t="s">
        <v>430</v>
      </c>
      <c r="BE315" s="375" t="s">
        <v>430</v>
      </c>
      <c r="BF315" s="375">
        <v>100</v>
      </c>
      <c r="BG315" s="374"/>
      <c r="BH315" s="594">
        <v>100</v>
      </c>
      <c r="BI315" s="348" t="s">
        <v>430</v>
      </c>
      <c r="BJ315" s="348" t="s">
        <v>430</v>
      </c>
      <c r="BK315" s="348" t="s">
        <v>430</v>
      </c>
      <c r="BL315" s="348" t="s">
        <v>430</v>
      </c>
      <c r="BM315" s="375" t="s">
        <v>430</v>
      </c>
      <c r="BN315" s="375" t="s">
        <v>430</v>
      </c>
      <c r="BO315" s="375" t="s">
        <v>430</v>
      </c>
      <c r="BP315" s="375" t="s">
        <v>430</v>
      </c>
      <c r="BQ315" s="375" t="s">
        <v>430</v>
      </c>
      <c r="BR315" s="374"/>
      <c r="BS315" s="468" t="s">
        <v>430</v>
      </c>
      <c r="BT315" s="348" t="s">
        <v>430</v>
      </c>
      <c r="BU315" s="374"/>
      <c r="BV315" s="430" t="s">
        <v>554</v>
      </c>
    </row>
    <row r="316" spans="1:74" s="428" customFormat="1" x14ac:dyDescent="0.25">
      <c r="A316" s="345" t="s">
        <v>8508</v>
      </c>
      <c r="B316" s="373"/>
      <c r="C316" s="719">
        <v>44942</v>
      </c>
      <c r="D316" s="373"/>
      <c r="E316" s="346">
        <v>73.53</v>
      </c>
      <c r="F316" s="373"/>
      <c r="G316" s="347">
        <v>12.6135</v>
      </c>
      <c r="H316" s="374"/>
      <c r="I316" s="348">
        <v>0.39</v>
      </c>
      <c r="J316" s="348">
        <v>5.45</v>
      </c>
      <c r="K316" s="348">
        <v>0.38</v>
      </c>
      <c r="L316" s="348">
        <v>0.39</v>
      </c>
      <c r="M316" s="362"/>
      <c r="N316" s="350">
        <v>6.6567999999999996</v>
      </c>
      <c r="O316" s="348">
        <v>2.1223999999999998</v>
      </c>
      <c r="P316" s="348">
        <v>5.2968000000000002</v>
      </c>
      <c r="Q316" s="348">
        <v>5.0739000000000001</v>
      </c>
      <c r="R316" s="348">
        <v>5.4744000000000002</v>
      </c>
      <c r="S316" s="348">
        <v>5.1140999999999996</v>
      </c>
      <c r="T316" s="348">
        <v>5.2256</v>
      </c>
      <c r="U316" s="354">
        <v>5.2926000000000002</v>
      </c>
      <c r="V316" s="348">
        <v>5.3292999999999999</v>
      </c>
      <c r="W316" s="348">
        <v>6.681</v>
      </c>
      <c r="X316" s="348">
        <v>6.8215000000000003</v>
      </c>
      <c r="Y316" s="375" t="s">
        <v>430</v>
      </c>
      <c r="Z316" s="348" t="s">
        <v>430</v>
      </c>
      <c r="AA316" s="348">
        <v>4.7483000000000004</v>
      </c>
      <c r="AB316" s="348">
        <v>5.5937000000000001</v>
      </c>
      <c r="AC316" s="348">
        <v>5.2304000000000004</v>
      </c>
      <c r="AD316" s="348">
        <v>5.3869999999999996</v>
      </c>
      <c r="AE316" s="348">
        <v>4.7483000000000004</v>
      </c>
      <c r="AF316" s="348">
        <v>6.8615000000000004</v>
      </c>
      <c r="AG316" s="569"/>
      <c r="AH316" s="346">
        <v>121</v>
      </c>
      <c r="AI316" s="346">
        <v>82</v>
      </c>
      <c r="AJ316" s="346">
        <v>64</v>
      </c>
      <c r="AK316" s="346">
        <v>56</v>
      </c>
      <c r="AL316" s="346">
        <v>142</v>
      </c>
      <c r="AM316" s="346">
        <v>142</v>
      </c>
      <c r="AN316" s="346">
        <v>133</v>
      </c>
      <c r="AO316" s="572">
        <v>83</v>
      </c>
      <c r="AP316" s="346">
        <v>67</v>
      </c>
      <c r="AQ316" s="346">
        <v>99</v>
      </c>
      <c r="AR316" s="346">
        <v>95</v>
      </c>
      <c r="AS316" s="346" t="s">
        <v>430</v>
      </c>
      <c r="AT316" s="346" t="s">
        <v>430</v>
      </c>
      <c r="AU316" s="346">
        <v>83</v>
      </c>
      <c r="AV316" s="346">
        <v>142</v>
      </c>
      <c r="AW316" s="346">
        <v>104</v>
      </c>
      <c r="AX316" s="346">
        <v>116</v>
      </c>
      <c r="AY316" s="346">
        <v>83</v>
      </c>
      <c r="AZ316" s="584"/>
      <c r="BA316" s="467">
        <v>98.46</v>
      </c>
      <c r="BB316" s="348" t="s">
        <v>430</v>
      </c>
      <c r="BC316" s="348" t="s">
        <v>430</v>
      </c>
      <c r="BD316" s="348" t="s">
        <v>430</v>
      </c>
      <c r="BE316" s="375" t="s">
        <v>430</v>
      </c>
      <c r="BF316" s="375">
        <v>1.54</v>
      </c>
      <c r="BG316" s="374"/>
      <c r="BH316" s="594">
        <v>1.54</v>
      </c>
      <c r="BI316" s="348" t="s">
        <v>430</v>
      </c>
      <c r="BJ316" s="348" t="s">
        <v>430</v>
      </c>
      <c r="BK316" s="348" t="s">
        <v>430</v>
      </c>
      <c r="BL316" s="348" t="s">
        <v>430</v>
      </c>
      <c r="BM316" s="375">
        <v>98.46</v>
      </c>
      <c r="BN316" s="375" t="s">
        <v>430</v>
      </c>
      <c r="BO316" s="375" t="s">
        <v>430</v>
      </c>
      <c r="BP316" s="375" t="s">
        <v>430</v>
      </c>
      <c r="BQ316" s="375" t="s">
        <v>430</v>
      </c>
      <c r="BR316" s="374"/>
      <c r="BS316" s="468" t="s">
        <v>430</v>
      </c>
      <c r="BT316" s="348" t="s">
        <v>430</v>
      </c>
      <c r="BU316" s="374"/>
      <c r="BV316" s="430" t="s">
        <v>554</v>
      </c>
    </row>
    <row r="317" spans="1:74" s="428" customFormat="1" x14ac:dyDescent="0.25">
      <c r="A317" s="345" t="s">
        <v>8509</v>
      </c>
      <c r="B317" s="373"/>
      <c r="C317" s="719">
        <v>45230</v>
      </c>
      <c r="D317" s="373"/>
      <c r="E317" s="346">
        <v>72.7256</v>
      </c>
      <c r="F317" s="373"/>
      <c r="G317" s="347">
        <v>12.946</v>
      </c>
      <c r="H317" s="374"/>
      <c r="I317" s="904">
        <v>1.92</v>
      </c>
      <c r="J317" s="904">
        <v>4.04</v>
      </c>
      <c r="K317" s="904">
        <v>1.83</v>
      </c>
      <c r="L317" s="348" t="s">
        <v>430</v>
      </c>
      <c r="M317" s="362"/>
      <c r="N317" s="350">
        <v>46.862200000000001</v>
      </c>
      <c r="O317" s="348">
        <v>74.738600000000005</v>
      </c>
      <c r="P317" s="348">
        <v>46.938899999999997</v>
      </c>
      <c r="Q317" s="348">
        <v>30.149799999999999</v>
      </c>
      <c r="R317" s="348">
        <v>20.828800000000001</v>
      </c>
      <c r="S317" s="348">
        <v>13.296799999999999</v>
      </c>
      <c r="T317" s="348">
        <v>14.703200000000001</v>
      </c>
      <c r="U317" s="354">
        <v>14.6531</v>
      </c>
      <c r="V317" s="348">
        <v>15.718400000000001</v>
      </c>
      <c r="W317" s="348">
        <v>11.4034</v>
      </c>
      <c r="X317" s="348" t="s">
        <v>430</v>
      </c>
      <c r="Y317" s="375" t="s">
        <v>430</v>
      </c>
      <c r="Z317" s="348" t="s">
        <v>430</v>
      </c>
      <c r="AA317" s="348">
        <v>44.090699999999998</v>
      </c>
      <c r="AB317" s="348">
        <v>10.5655</v>
      </c>
      <c r="AC317" s="348">
        <v>14.6389</v>
      </c>
      <c r="AD317" s="348">
        <v>13.199</v>
      </c>
      <c r="AE317" s="348">
        <v>44.090699999999998</v>
      </c>
      <c r="AF317" s="348">
        <v>10.008599999999999</v>
      </c>
      <c r="AG317" s="569"/>
      <c r="AH317" s="346">
        <v>22</v>
      </c>
      <c r="AI317" s="346">
        <v>2</v>
      </c>
      <c r="AJ317" s="346">
        <v>3</v>
      </c>
      <c r="AK317" s="346">
        <v>2</v>
      </c>
      <c r="AL317" s="346">
        <v>1</v>
      </c>
      <c r="AM317" s="346">
        <v>1</v>
      </c>
      <c r="AN317" s="346">
        <v>1</v>
      </c>
      <c r="AO317" s="572">
        <v>1</v>
      </c>
      <c r="AP317" s="346">
        <v>3</v>
      </c>
      <c r="AQ317" s="346">
        <v>1</v>
      </c>
      <c r="AR317" s="346" t="s">
        <v>430</v>
      </c>
      <c r="AS317" s="346" t="s">
        <v>430</v>
      </c>
      <c r="AT317" s="346" t="s">
        <v>430</v>
      </c>
      <c r="AU317" s="346">
        <v>1</v>
      </c>
      <c r="AV317" s="346">
        <v>41</v>
      </c>
      <c r="AW317" s="346">
        <v>1</v>
      </c>
      <c r="AX317" s="346">
        <v>1</v>
      </c>
      <c r="AY317" s="346">
        <v>1</v>
      </c>
      <c r="AZ317" s="584"/>
      <c r="BA317" s="467" t="s">
        <v>430</v>
      </c>
      <c r="BB317" s="348">
        <v>97.09</v>
      </c>
      <c r="BC317" s="348" t="s">
        <v>430</v>
      </c>
      <c r="BD317" s="348" t="s">
        <v>430</v>
      </c>
      <c r="BE317" s="375" t="s">
        <v>430</v>
      </c>
      <c r="BF317" s="375">
        <v>2.91</v>
      </c>
      <c r="BG317" s="374"/>
      <c r="BH317" s="594">
        <v>2.91</v>
      </c>
      <c r="BI317" s="348" t="s">
        <v>430</v>
      </c>
      <c r="BJ317" s="348" t="s">
        <v>430</v>
      </c>
      <c r="BK317" s="348" t="s">
        <v>430</v>
      </c>
      <c r="BL317" s="348" t="s">
        <v>430</v>
      </c>
      <c r="BM317" s="375" t="s">
        <v>430</v>
      </c>
      <c r="BN317" s="375" t="s">
        <v>430</v>
      </c>
      <c r="BO317" s="375" t="s">
        <v>430</v>
      </c>
      <c r="BP317" s="375">
        <v>97.09</v>
      </c>
      <c r="BQ317" s="375" t="s">
        <v>430</v>
      </c>
      <c r="BR317" s="374"/>
      <c r="BS317" s="468" t="s">
        <v>430</v>
      </c>
      <c r="BT317" s="348" t="s">
        <v>430</v>
      </c>
      <c r="BU317" s="374"/>
      <c r="BV317" s="430" t="s">
        <v>525</v>
      </c>
    </row>
    <row r="318" spans="1:74" s="428" customFormat="1" x14ac:dyDescent="0.25">
      <c r="A318" s="345" t="s">
        <v>8510</v>
      </c>
      <c r="B318" s="373"/>
      <c r="C318" s="719">
        <v>44854</v>
      </c>
      <c r="D318" s="373"/>
      <c r="E318" s="889">
        <v>70.53</v>
      </c>
      <c r="F318" s="373"/>
      <c r="G318" s="347" t="s">
        <v>430</v>
      </c>
      <c r="H318" s="374"/>
      <c r="I318" s="904">
        <v>0.01</v>
      </c>
      <c r="J318" s="904">
        <v>5.14</v>
      </c>
      <c r="K318" s="904">
        <v>0.01</v>
      </c>
      <c r="L318" s="904">
        <v>0.01</v>
      </c>
      <c r="M318" s="362"/>
      <c r="N318" s="350" t="s">
        <v>430</v>
      </c>
      <c r="O318" s="348" t="s">
        <v>430</v>
      </c>
      <c r="P318" s="348" t="s">
        <v>430</v>
      </c>
      <c r="Q318" s="348" t="s">
        <v>430</v>
      </c>
      <c r="R318" s="348" t="s">
        <v>430</v>
      </c>
      <c r="S318" s="348" t="s">
        <v>430</v>
      </c>
      <c r="T318" s="348" t="s">
        <v>430</v>
      </c>
      <c r="U318" s="354" t="s">
        <v>430</v>
      </c>
      <c r="V318" s="348" t="s">
        <v>430</v>
      </c>
      <c r="W318" s="348" t="s">
        <v>430</v>
      </c>
      <c r="X318" s="348" t="s">
        <v>430</v>
      </c>
      <c r="Y318" s="375" t="s">
        <v>430</v>
      </c>
      <c r="Z318" s="348" t="s">
        <v>430</v>
      </c>
      <c r="AA318" s="348" t="s">
        <v>430</v>
      </c>
      <c r="AB318" s="348" t="s">
        <v>430</v>
      </c>
      <c r="AC318" s="348" t="s">
        <v>430</v>
      </c>
      <c r="AD318" s="348" t="s">
        <v>430</v>
      </c>
      <c r="AE318" s="348" t="s">
        <v>430</v>
      </c>
      <c r="AF318" s="348" t="s">
        <v>430</v>
      </c>
      <c r="AG318" s="569"/>
      <c r="AH318" s="346" t="s">
        <v>430</v>
      </c>
      <c r="AI318" s="346" t="s">
        <v>430</v>
      </c>
      <c r="AJ318" s="346" t="s">
        <v>430</v>
      </c>
      <c r="AK318" s="346" t="s">
        <v>430</v>
      </c>
      <c r="AL318" s="346" t="s">
        <v>430</v>
      </c>
      <c r="AM318" s="346" t="s">
        <v>430</v>
      </c>
      <c r="AN318" s="346" t="s">
        <v>430</v>
      </c>
      <c r="AO318" s="572" t="s">
        <v>430</v>
      </c>
      <c r="AP318" s="346" t="s">
        <v>430</v>
      </c>
      <c r="AQ318" s="346" t="s">
        <v>430</v>
      </c>
      <c r="AR318" s="346" t="s">
        <v>430</v>
      </c>
      <c r="AS318" s="346" t="s">
        <v>430</v>
      </c>
      <c r="AT318" s="346" t="s">
        <v>430</v>
      </c>
      <c r="AU318" s="346" t="s">
        <v>430</v>
      </c>
      <c r="AV318" s="346" t="s">
        <v>430</v>
      </c>
      <c r="AW318" s="346" t="s">
        <v>430</v>
      </c>
      <c r="AX318" s="346" t="s">
        <v>430</v>
      </c>
      <c r="AY318" s="346" t="s">
        <v>430</v>
      </c>
      <c r="AZ318" s="584"/>
      <c r="BA318" s="467" t="s">
        <v>430</v>
      </c>
      <c r="BB318" s="348" t="s">
        <v>430</v>
      </c>
      <c r="BC318" s="348" t="s">
        <v>430</v>
      </c>
      <c r="BD318" s="348" t="s">
        <v>430</v>
      </c>
      <c r="BE318" s="375" t="s">
        <v>430</v>
      </c>
      <c r="BF318" s="951">
        <v>100</v>
      </c>
      <c r="BG318" s="374"/>
      <c r="BH318" s="952">
        <v>100</v>
      </c>
      <c r="BI318" s="348" t="s">
        <v>430</v>
      </c>
      <c r="BJ318" s="348" t="s">
        <v>430</v>
      </c>
      <c r="BK318" s="348" t="s">
        <v>430</v>
      </c>
      <c r="BL318" s="348" t="s">
        <v>430</v>
      </c>
      <c r="BM318" s="375" t="s">
        <v>430</v>
      </c>
      <c r="BN318" s="375" t="s">
        <v>430</v>
      </c>
      <c r="BO318" s="375" t="s">
        <v>430</v>
      </c>
      <c r="BP318" s="375" t="s">
        <v>430</v>
      </c>
      <c r="BQ318" s="375" t="s">
        <v>430</v>
      </c>
      <c r="BR318" s="374"/>
      <c r="BS318" s="468" t="s">
        <v>430</v>
      </c>
      <c r="BT318" s="348" t="s">
        <v>430</v>
      </c>
      <c r="BU318" s="374"/>
      <c r="BV318" s="430" t="s">
        <v>554</v>
      </c>
    </row>
    <row r="319" spans="1:74" s="428" customFormat="1" x14ac:dyDescent="0.25">
      <c r="A319" s="345" t="s">
        <v>8511</v>
      </c>
      <c r="B319" s="373"/>
      <c r="C319" s="719">
        <v>45369</v>
      </c>
      <c r="D319" s="373"/>
      <c r="E319" s="346">
        <v>69.4983</v>
      </c>
      <c r="F319" s="373"/>
      <c r="G319" s="347">
        <v>12.6707</v>
      </c>
      <c r="H319" s="374"/>
      <c r="I319" s="348">
        <v>0</v>
      </c>
      <c r="J319" s="348">
        <v>4.2780699999999996</v>
      </c>
      <c r="K319" s="348">
        <v>6.1334900000000001</v>
      </c>
      <c r="L319" s="348">
        <v>6.1334799999999996</v>
      </c>
      <c r="M319" s="362"/>
      <c r="N319" s="350">
        <v>92.704099999999997</v>
      </c>
      <c r="O319" s="348">
        <v>71.441400000000002</v>
      </c>
      <c r="P319" s="348">
        <v>75.311000000000007</v>
      </c>
      <c r="Q319" s="348">
        <v>33.448399999999999</v>
      </c>
      <c r="R319" s="348">
        <v>17.710899999999999</v>
      </c>
      <c r="S319" s="348">
        <v>9.4250000000000007</v>
      </c>
      <c r="T319" s="348">
        <v>11.9475</v>
      </c>
      <c r="U319" s="354">
        <v>11.4001</v>
      </c>
      <c r="V319" s="348">
        <v>16.181000000000001</v>
      </c>
      <c r="W319" s="348">
        <v>10.920299999999999</v>
      </c>
      <c r="X319" s="348" t="s">
        <v>430</v>
      </c>
      <c r="Y319" s="375" t="s">
        <v>430</v>
      </c>
      <c r="Z319" s="348" t="s">
        <v>430</v>
      </c>
      <c r="AA319" s="348">
        <v>26.793900000000001</v>
      </c>
      <c r="AB319" s="348">
        <v>5.0964999999999998</v>
      </c>
      <c r="AC319" s="348">
        <v>11.1188</v>
      </c>
      <c r="AD319" s="348">
        <v>11.249499999999999</v>
      </c>
      <c r="AE319" s="348">
        <v>26.793900000000001</v>
      </c>
      <c r="AF319" s="348">
        <v>10.712300000000001</v>
      </c>
      <c r="AG319" s="569"/>
      <c r="AH319" s="346">
        <v>1</v>
      </c>
      <c r="AI319" s="346">
        <v>3</v>
      </c>
      <c r="AJ319" s="346">
        <v>1</v>
      </c>
      <c r="AK319" s="346">
        <v>1</v>
      </c>
      <c r="AL319" s="346">
        <v>5</v>
      </c>
      <c r="AM319" s="346">
        <v>35</v>
      </c>
      <c r="AN319" s="346">
        <v>3</v>
      </c>
      <c r="AO319" s="572">
        <v>3</v>
      </c>
      <c r="AP319" s="346">
        <v>1</v>
      </c>
      <c r="AQ319" s="346">
        <v>3</v>
      </c>
      <c r="AR319" s="346" t="s">
        <v>430</v>
      </c>
      <c r="AS319" s="346" t="s">
        <v>430</v>
      </c>
      <c r="AT319" s="346" t="s">
        <v>430</v>
      </c>
      <c r="AU319" s="346">
        <v>3</v>
      </c>
      <c r="AV319" s="346">
        <v>147</v>
      </c>
      <c r="AW319" s="346">
        <v>3</v>
      </c>
      <c r="AX319" s="346">
        <v>3</v>
      </c>
      <c r="AY319" s="346">
        <v>3</v>
      </c>
      <c r="AZ319" s="584"/>
      <c r="BA319" s="467" t="s">
        <v>430</v>
      </c>
      <c r="BB319" s="348">
        <v>99.93</v>
      </c>
      <c r="BC319" s="348" t="s">
        <v>430</v>
      </c>
      <c r="BD319" s="348" t="s">
        <v>430</v>
      </c>
      <c r="BE319" s="375" t="s">
        <v>430</v>
      </c>
      <c r="BF319" s="375">
        <v>7.0000000000000007E-2</v>
      </c>
      <c r="BG319" s="374"/>
      <c r="BH319" s="594">
        <v>7.0000000000000007E-2</v>
      </c>
      <c r="BI319" s="348" t="s">
        <v>430</v>
      </c>
      <c r="BJ319" s="348" t="s">
        <v>430</v>
      </c>
      <c r="BK319" s="348" t="s">
        <v>430</v>
      </c>
      <c r="BL319" s="348" t="s">
        <v>430</v>
      </c>
      <c r="BM319" s="375" t="s">
        <v>430</v>
      </c>
      <c r="BN319" s="375" t="s">
        <v>430</v>
      </c>
      <c r="BO319" s="375" t="s">
        <v>430</v>
      </c>
      <c r="BP319" s="375">
        <v>99.93</v>
      </c>
      <c r="BQ319" s="375" t="s">
        <v>430</v>
      </c>
      <c r="BR319" s="374"/>
      <c r="BS319" s="468" t="s">
        <v>430</v>
      </c>
      <c r="BT319" s="348" t="s">
        <v>430</v>
      </c>
      <c r="BU319" s="374"/>
      <c r="BV319" s="430" t="s">
        <v>6766</v>
      </c>
    </row>
    <row r="320" spans="1:74" s="428" customFormat="1" x14ac:dyDescent="0.25">
      <c r="A320" s="345" t="s">
        <v>8512</v>
      </c>
      <c r="B320" s="373"/>
      <c r="C320" s="719">
        <v>46034</v>
      </c>
      <c r="D320" s="373"/>
      <c r="E320" s="346">
        <v>68.7</v>
      </c>
      <c r="F320" s="373"/>
      <c r="G320" s="347">
        <v>10.303599999999999</v>
      </c>
      <c r="H320" s="374"/>
      <c r="I320" s="348" t="s">
        <v>430</v>
      </c>
      <c r="J320" s="348" t="s">
        <v>430</v>
      </c>
      <c r="K320" s="348" t="s">
        <v>430</v>
      </c>
      <c r="L320" s="348" t="s">
        <v>430</v>
      </c>
      <c r="M320" s="362"/>
      <c r="N320" s="350" t="s">
        <v>430</v>
      </c>
      <c r="O320" s="348">
        <v>-10.090400000000001</v>
      </c>
      <c r="P320" s="348">
        <v>0.64949999999999997</v>
      </c>
      <c r="Q320" s="348">
        <v>-5.45E-2</v>
      </c>
      <c r="R320" s="348">
        <v>6.9397000000000002</v>
      </c>
      <c r="S320" s="348">
        <v>6.0926999999999998</v>
      </c>
      <c r="T320" s="348">
        <v>5.9831000000000003</v>
      </c>
      <c r="U320" s="354" t="s">
        <v>430</v>
      </c>
      <c r="V320" s="348" t="s">
        <v>430</v>
      </c>
      <c r="W320" s="348" t="s">
        <v>430</v>
      </c>
      <c r="X320" s="348" t="s">
        <v>430</v>
      </c>
      <c r="Y320" s="375" t="s">
        <v>430</v>
      </c>
      <c r="Z320" s="348" t="s">
        <v>430</v>
      </c>
      <c r="AA320" s="348">
        <v>3.1686999999999999</v>
      </c>
      <c r="AB320" s="348">
        <v>7.0039999999999996</v>
      </c>
      <c r="AC320" s="348" t="s">
        <v>430</v>
      </c>
      <c r="AD320" s="348" t="s">
        <v>430</v>
      </c>
      <c r="AE320" s="348">
        <v>3.1686999999999999</v>
      </c>
      <c r="AF320" s="348">
        <v>6.0225</v>
      </c>
      <c r="AG320" s="569"/>
      <c r="AH320" s="346" t="s">
        <v>430</v>
      </c>
      <c r="AI320" s="346">
        <v>150</v>
      </c>
      <c r="AJ320" s="346">
        <v>157</v>
      </c>
      <c r="AK320" s="346">
        <v>145</v>
      </c>
      <c r="AL320" s="346">
        <v>120</v>
      </c>
      <c r="AM320" s="346">
        <v>103</v>
      </c>
      <c r="AN320" s="346">
        <v>79</v>
      </c>
      <c r="AO320" s="572" t="s">
        <v>430</v>
      </c>
      <c r="AP320" s="346" t="s">
        <v>430</v>
      </c>
      <c r="AQ320" s="346" t="s">
        <v>430</v>
      </c>
      <c r="AR320" s="346" t="s">
        <v>430</v>
      </c>
      <c r="AS320" s="346" t="s">
        <v>430</v>
      </c>
      <c r="AT320" s="346" t="s">
        <v>430</v>
      </c>
      <c r="AU320" s="346">
        <v>147</v>
      </c>
      <c r="AV320" s="346">
        <v>98</v>
      </c>
      <c r="AW320" s="346" t="s">
        <v>430</v>
      </c>
      <c r="AX320" s="346" t="s">
        <v>430</v>
      </c>
      <c r="AY320" s="346">
        <v>147</v>
      </c>
      <c r="AZ320" s="584"/>
      <c r="BA320" s="467" t="s">
        <v>430</v>
      </c>
      <c r="BB320" s="348">
        <v>91.88</v>
      </c>
      <c r="BC320" s="348" t="s">
        <v>430</v>
      </c>
      <c r="BD320" s="348" t="s">
        <v>430</v>
      </c>
      <c r="BE320" s="375" t="s">
        <v>430</v>
      </c>
      <c r="BF320" s="375">
        <v>8.1199999999999992</v>
      </c>
      <c r="BG320" s="374"/>
      <c r="BH320" s="594">
        <v>8.1199999999999992</v>
      </c>
      <c r="BI320" s="348" t="s">
        <v>430</v>
      </c>
      <c r="BJ320" s="348" t="s">
        <v>430</v>
      </c>
      <c r="BK320" s="348" t="s">
        <v>430</v>
      </c>
      <c r="BL320" s="348" t="s">
        <v>430</v>
      </c>
      <c r="BM320" s="375" t="s">
        <v>430</v>
      </c>
      <c r="BN320" s="375" t="s">
        <v>430</v>
      </c>
      <c r="BO320" s="375" t="s">
        <v>430</v>
      </c>
      <c r="BP320" s="375">
        <v>91.88</v>
      </c>
      <c r="BQ320" s="375" t="s">
        <v>430</v>
      </c>
      <c r="BR320" s="374"/>
      <c r="BS320" s="468" t="s">
        <v>430</v>
      </c>
      <c r="BT320" s="348" t="s">
        <v>430</v>
      </c>
      <c r="BU320" s="374"/>
      <c r="BV320" s="430" t="s">
        <v>554</v>
      </c>
    </row>
    <row r="321" spans="1:74" s="428" customFormat="1" x14ac:dyDescent="0.25">
      <c r="A321" s="345" t="s">
        <v>8513</v>
      </c>
      <c r="B321" s="373"/>
      <c r="C321" s="719">
        <v>44887</v>
      </c>
      <c r="D321" s="373"/>
      <c r="E321" s="346">
        <v>65.646199999999993</v>
      </c>
      <c r="F321" s="373"/>
      <c r="G321" s="347">
        <v>12.869899999999999</v>
      </c>
      <c r="H321" s="374"/>
      <c r="I321" s="348">
        <v>0.17</v>
      </c>
      <c r="J321" s="348">
        <v>5.5391500000000002</v>
      </c>
      <c r="K321" s="348">
        <v>0.16</v>
      </c>
      <c r="L321" s="348">
        <v>0.17</v>
      </c>
      <c r="M321" s="362"/>
      <c r="N321" s="350">
        <v>6.5240999999999998</v>
      </c>
      <c r="O321" s="348">
        <v>5.2962999999999996</v>
      </c>
      <c r="P321" s="348">
        <v>5.4752999999999998</v>
      </c>
      <c r="Q321" s="348">
        <v>5.1962999999999999</v>
      </c>
      <c r="R321" s="348">
        <v>5.2218</v>
      </c>
      <c r="S321" s="348">
        <v>5.4874999999999998</v>
      </c>
      <c r="T321" s="348">
        <v>5.5994000000000002</v>
      </c>
      <c r="U321" s="354">
        <v>5.5438000000000001</v>
      </c>
      <c r="V321" s="348">
        <v>5.6849999999999996</v>
      </c>
      <c r="W321" s="348">
        <v>6.9518000000000004</v>
      </c>
      <c r="X321" s="348">
        <v>7.085</v>
      </c>
      <c r="Y321" s="375" t="s">
        <v>430</v>
      </c>
      <c r="Z321" s="348" t="s">
        <v>430</v>
      </c>
      <c r="AA321" s="348">
        <v>5.1698000000000004</v>
      </c>
      <c r="AB321" s="348">
        <v>5.8722000000000003</v>
      </c>
      <c r="AC321" s="348">
        <v>5.5255000000000001</v>
      </c>
      <c r="AD321" s="348">
        <v>5.6993999999999998</v>
      </c>
      <c r="AE321" s="348">
        <v>5.1698000000000004</v>
      </c>
      <c r="AF321" s="348">
        <v>7.1584000000000003</v>
      </c>
      <c r="AG321" s="569"/>
      <c r="AH321" s="346">
        <v>122</v>
      </c>
      <c r="AI321" s="346">
        <v>39</v>
      </c>
      <c r="AJ321" s="346">
        <v>61</v>
      </c>
      <c r="AK321" s="346">
        <v>50</v>
      </c>
      <c r="AL321" s="346">
        <v>144</v>
      </c>
      <c r="AM321" s="346">
        <v>132</v>
      </c>
      <c r="AN321" s="346">
        <v>104</v>
      </c>
      <c r="AO321" s="572">
        <v>43</v>
      </c>
      <c r="AP321" s="346">
        <v>33</v>
      </c>
      <c r="AQ321" s="346">
        <v>82</v>
      </c>
      <c r="AR321" s="346">
        <v>74</v>
      </c>
      <c r="AS321" s="346" t="s">
        <v>430</v>
      </c>
      <c r="AT321" s="346" t="s">
        <v>430</v>
      </c>
      <c r="AU321" s="346">
        <v>62</v>
      </c>
      <c r="AV321" s="346">
        <v>131</v>
      </c>
      <c r="AW321" s="346">
        <v>77</v>
      </c>
      <c r="AX321" s="346">
        <v>80</v>
      </c>
      <c r="AY321" s="346">
        <v>62</v>
      </c>
      <c r="AZ321" s="584"/>
      <c r="BA321" s="467">
        <v>97.32</v>
      </c>
      <c r="BB321" s="348" t="s">
        <v>430</v>
      </c>
      <c r="BC321" s="348" t="s">
        <v>430</v>
      </c>
      <c r="BD321" s="348" t="s">
        <v>430</v>
      </c>
      <c r="BE321" s="375" t="s">
        <v>430</v>
      </c>
      <c r="BF321" s="375">
        <v>2.68</v>
      </c>
      <c r="BG321" s="374"/>
      <c r="BH321" s="594">
        <v>2.68</v>
      </c>
      <c r="BI321" s="348" t="s">
        <v>430</v>
      </c>
      <c r="BJ321" s="348" t="s">
        <v>430</v>
      </c>
      <c r="BK321" s="348" t="s">
        <v>430</v>
      </c>
      <c r="BL321" s="348" t="s">
        <v>430</v>
      </c>
      <c r="BM321" s="375">
        <v>97.32</v>
      </c>
      <c r="BN321" s="375" t="s">
        <v>430</v>
      </c>
      <c r="BO321" s="375" t="s">
        <v>430</v>
      </c>
      <c r="BP321" s="375" t="s">
        <v>430</v>
      </c>
      <c r="BQ321" s="375" t="s">
        <v>430</v>
      </c>
      <c r="BR321" s="374"/>
      <c r="BS321" s="468" t="s">
        <v>430</v>
      </c>
      <c r="BT321" s="348" t="s">
        <v>430</v>
      </c>
      <c r="BU321" s="374"/>
      <c r="BV321" s="430" t="s">
        <v>554</v>
      </c>
    </row>
    <row r="322" spans="1:74" s="428" customFormat="1" x14ac:dyDescent="0.25">
      <c r="A322" s="345" t="s">
        <v>8514</v>
      </c>
      <c r="B322" s="373"/>
      <c r="C322" s="719">
        <v>44936</v>
      </c>
      <c r="D322" s="373"/>
      <c r="E322" s="346">
        <v>65.2941</v>
      </c>
      <c r="F322" s="373"/>
      <c r="G322" s="347">
        <v>12.790900000000001</v>
      </c>
      <c r="H322" s="374"/>
      <c r="I322" s="348">
        <v>0.79</v>
      </c>
      <c r="J322" s="348">
        <v>5.92</v>
      </c>
      <c r="K322" s="348">
        <v>0.75</v>
      </c>
      <c r="L322" s="348">
        <v>0.77</v>
      </c>
      <c r="M322" s="362"/>
      <c r="N322" s="350">
        <v>1.9976</v>
      </c>
      <c r="O322" s="348">
        <v>-1.3314999999999999</v>
      </c>
      <c r="P322" s="348">
        <v>3.3041</v>
      </c>
      <c r="Q322" s="348">
        <v>4.0011999999999999</v>
      </c>
      <c r="R322" s="348">
        <v>7.4551999999999996</v>
      </c>
      <c r="S322" s="348">
        <v>6.2807000000000004</v>
      </c>
      <c r="T322" s="348">
        <v>5.9368999999999996</v>
      </c>
      <c r="U322" s="354">
        <v>5.8510999999999997</v>
      </c>
      <c r="V322" s="348">
        <v>5.7510000000000003</v>
      </c>
      <c r="W322" s="348">
        <v>7.2169999999999996</v>
      </c>
      <c r="X322" s="348">
        <v>7.2297000000000002</v>
      </c>
      <c r="Y322" s="375" t="s">
        <v>430</v>
      </c>
      <c r="Z322" s="348" t="s">
        <v>430</v>
      </c>
      <c r="AA322" s="348">
        <v>4.6106999999999996</v>
      </c>
      <c r="AB322" s="348">
        <v>6.3845000000000001</v>
      </c>
      <c r="AC322" s="348">
        <v>5.8869999999999996</v>
      </c>
      <c r="AD322" s="348">
        <v>6.0434000000000001</v>
      </c>
      <c r="AE322" s="348">
        <v>4.6106999999999996</v>
      </c>
      <c r="AF322" s="348">
        <v>7.2537000000000003</v>
      </c>
      <c r="AG322" s="569"/>
      <c r="AH322" s="346">
        <v>146</v>
      </c>
      <c r="AI322" s="346">
        <v>113</v>
      </c>
      <c r="AJ322" s="346">
        <v>120</v>
      </c>
      <c r="AK322" s="346">
        <v>94</v>
      </c>
      <c r="AL322" s="346">
        <v>103</v>
      </c>
      <c r="AM322" s="346">
        <v>92</v>
      </c>
      <c r="AN322" s="346">
        <v>85</v>
      </c>
      <c r="AO322" s="572">
        <v>23</v>
      </c>
      <c r="AP322" s="346">
        <v>30</v>
      </c>
      <c r="AQ322" s="346">
        <v>59</v>
      </c>
      <c r="AR322" s="346">
        <v>60</v>
      </c>
      <c r="AS322" s="346" t="s">
        <v>430</v>
      </c>
      <c r="AT322" s="346" t="s">
        <v>430</v>
      </c>
      <c r="AU322" s="346">
        <v>96</v>
      </c>
      <c r="AV322" s="346">
        <v>120</v>
      </c>
      <c r="AW322" s="346">
        <v>48</v>
      </c>
      <c r="AX322" s="346">
        <v>28</v>
      </c>
      <c r="AY322" s="346">
        <v>96</v>
      </c>
      <c r="AZ322" s="584"/>
      <c r="BA322" s="467">
        <v>96.25</v>
      </c>
      <c r="BB322" s="348" t="s">
        <v>430</v>
      </c>
      <c r="BC322" s="348" t="s">
        <v>430</v>
      </c>
      <c r="BD322" s="348" t="s">
        <v>430</v>
      </c>
      <c r="BE322" s="375" t="s">
        <v>430</v>
      </c>
      <c r="BF322" s="375">
        <v>3.75</v>
      </c>
      <c r="BG322" s="374"/>
      <c r="BH322" s="594">
        <v>3.75</v>
      </c>
      <c r="BI322" s="348" t="s">
        <v>430</v>
      </c>
      <c r="BJ322" s="348" t="s">
        <v>430</v>
      </c>
      <c r="BK322" s="348" t="s">
        <v>430</v>
      </c>
      <c r="BL322" s="348" t="s">
        <v>430</v>
      </c>
      <c r="BM322" s="375">
        <v>96.25</v>
      </c>
      <c r="BN322" s="375" t="s">
        <v>430</v>
      </c>
      <c r="BO322" s="375" t="s">
        <v>430</v>
      </c>
      <c r="BP322" s="375" t="s">
        <v>430</v>
      </c>
      <c r="BQ322" s="375" t="s">
        <v>430</v>
      </c>
      <c r="BR322" s="374"/>
      <c r="BS322" s="468" t="s">
        <v>430</v>
      </c>
      <c r="BT322" s="348" t="s">
        <v>430</v>
      </c>
      <c r="BU322" s="374"/>
      <c r="BV322" s="430" t="s">
        <v>554</v>
      </c>
    </row>
    <row r="323" spans="1:74" s="428" customFormat="1" x14ac:dyDescent="0.25">
      <c r="A323" s="345" t="s">
        <v>8515</v>
      </c>
      <c r="B323" s="373"/>
      <c r="C323" s="719">
        <v>45820</v>
      </c>
      <c r="D323" s="373"/>
      <c r="E323" s="346">
        <v>63.2316</v>
      </c>
      <c r="F323" s="373"/>
      <c r="G323" s="347">
        <v>10.420999999999999</v>
      </c>
      <c r="H323" s="374"/>
      <c r="I323" s="348">
        <v>8.36</v>
      </c>
      <c r="J323" s="348">
        <v>7.02</v>
      </c>
      <c r="K323" s="348">
        <v>3.62</v>
      </c>
      <c r="L323" s="348">
        <v>3.79</v>
      </c>
      <c r="M323" s="362"/>
      <c r="N323" s="350">
        <v>23.832799999999999</v>
      </c>
      <c r="O323" s="348">
        <v>-7.9339000000000004</v>
      </c>
      <c r="P323" s="348">
        <v>1.0509999999999999</v>
      </c>
      <c r="Q323" s="348">
        <v>-3.3481000000000001</v>
      </c>
      <c r="R323" s="348">
        <v>10.563499999999999</v>
      </c>
      <c r="S323" s="348">
        <v>6.6756000000000002</v>
      </c>
      <c r="T323" s="348">
        <v>5.4352</v>
      </c>
      <c r="U323" s="354">
        <v>3.9794</v>
      </c>
      <c r="V323" s="348">
        <v>3.9802</v>
      </c>
      <c r="W323" s="348" t="s">
        <v>430</v>
      </c>
      <c r="X323" s="348" t="s">
        <v>430</v>
      </c>
      <c r="Y323" s="375" t="s">
        <v>430</v>
      </c>
      <c r="Z323" s="348" t="s">
        <v>430</v>
      </c>
      <c r="AA323" s="348">
        <v>0.65690000000000004</v>
      </c>
      <c r="AB323" s="348">
        <v>9.3356999999999992</v>
      </c>
      <c r="AC323" s="348">
        <v>4.5820999999999996</v>
      </c>
      <c r="AD323" s="348">
        <v>4.6570999999999998</v>
      </c>
      <c r="AE323" s="348">
        <v>0.65690000000000004</v>
      </c>
      <c r="AF323" s="348">
        <v>3.8443999999999998</v>
      </c>
      <c r="AG323" s="569"/>
      <c r="AH323" s="346">
        <v>57</v>
      </c>
      <c r="AI323" s="346">
        <v>142</v>
      </c>
      <c r="AJ323" s="346">
        <v>154</v>
      </c>
      <c r="AK323" s="346">
        <v>160</v>
      </c>
      <c r="AL323" s="346">
        <v>38</v>
      </c>
      <c r="AM323" s="346">
        <v>70</v>
      </c>
      <c r="AN323" s="346">
        <v>116</v>
      </c>
      <c r="AO323" s="572">
        <v>153</v>
      </c>
      <c r="AP323" s="346">
        <v>140</v>
      </c>
      <c r="AQ323" s="346" t="s">
        <v>430</v>
      </c>
      <c r="AR323" s="346" t="s">
        <v>430</v>
      </c>
      <c r="AS323" s="346" t="s">
        <v>430</v>
      </c>
      <c r="AT323" s="346" t="s">
        <v>430</v>
      </c>
      <c r="AU323" s="346">
        <v>162</v>
      </c>
      <c r="AV323" s="346">
        <v>44</v>
      </c>
      <c r="AW323" s="346">
        <v>155</v>
      </c>
      <c r="AX323" s="346">
        <v>152</v>
      </c>
      <c r="AY323" s="346">
        <v>162</v>
      </c>
      <c r="AZ323" s="584"/>
      <c r="BA323" s="467" t="s">
        <v>430</v>
      </c>
      <c r="BB323" s="348">
        <v>97</v>
      </c>
      <c r="BC323" s="348" t="s">
        <v>430</v>
      </c>
      <c r="BD323" s="348" t="s">
        <v>430</v>
      </c>
      <c r="BE323" s="375" t="s">
        <v>430</v>
      </c>
      <c r="BF323" s="375">
        <v>3</v>
      </c>
      <c r="BG323" s="374"/>
      <c r="BH323" s="594">
        <v>3</v>
      </c>
      <c r="BI323" s="348" t="s">
        <v>430</v>
      </c>
      <c r="BJ323" s="348" t="s">
        <v>430</v>
      </c>
      <c r="BK323" s="348" t="s">
        <v>430</v>
      </c>
      <c r="BL323" s="348" t="s">
        <v>430</v>
      </c>
      <c r="BM323" s="375" t="s">
        <v>430</v>
      </c>
      <c r="BN323" s="375" t="s">
        <v>430</v>
      </c>
      <c r="BO323" s="375" t="s">
        <v>430</v>
      </c>
      <c r="BP323" s="375">
        <v>97</v>
      </c>
      <c r="BQ323" s="375" t="s">
        <v>430</v>
      </c>
      <c r="BR323" s="374"/>
      <c r="BS323" s="468" t="s">
        <v>430</v>
      </c>
      <c r="BT323" s="348" t="s">
        <v>430</v>
      </c>
      <c r="BU323" s="374"/>
      <c r="BV323" s="430" t="s">
        <v>554</v>
      </c>
    </row>
    <row r="324" spans="1:74" s="428" customFormat="1" x14ac:dyDescent="0.25">
      <c r="A324" s="345" t="s">
        <v>8516</v>
      </c>
      <c r="B324" s="373"/>
      <c r="C324" s="719">
        <v>44475</v>
      </c>
      <c r="D324" s="373"/>
      <c r="E324" s="346">
        <v>61.37</v>
      </c>
      <c r="F324" s="373"/>
      <c r="G324" s="347">
        <v>13.229900000000001</v>
      </c>
      <c r="H324" s="374"/>
      <c r="I324" s="348" t="s">
        <v>430</v>
      </c>
      <c r="J324" s="348" t="s">
        <v>430</v>
      </c>
      <c r="K324" s="348" t="s">
        <v>430</v>
      </c>
      <c r="L324" s="348" t="s">
        <v>430</v>
      </c>
      <c r="M324" s="362"/>
      <c r="N324" s="350">
        <v>-22.609000000000002</v>
      </c>
      <c r="O324" s="348">
        <v>14.731999999999999</v>
      </c>
      <c r="P324" s="348">
        <v>0.59130000000000005</v>
      </c>
      <c r="Q324" s="348">
        <v>2.3273999999999999</v>
      </c>
      <c r="R324" s="348">
        <v>8.8277000000000001</v>
      </c>
      <c r="S324" s="348">
        <v>9.4110999999999994</v>
      </c>
      <c r="T324" s="348">
        <v>7.9798999999999998</v>
      </c>
      <c r="U324" s="354">
        <v>4.9747000000000003</v>
      </c>
      <c r="V324" s="348">
        <v>4.5685000000000002</v>
      </c>
      <c r="W324" s="348">
        <v>7.6559999999999997</v>
      </c>
      <c r="X324" s="348">
        <v>7.3464999999999998</v>
      </c>
      <c r="Y324" s="375" t="s">
        <v>430</v>
      </c>
      <c r="Z324" s="348" t="s">
        <v>430</v>
      </c>
      <c r="AA324" s="348">
        <v>11.855600000000001</v>
      </c>
      <c r="AB324" s="348">
        <v>10.676299999999999</v>
      </c>
      <c r="AC324" s="348">
        <v>6.4264999999999999</v>
      </c>
      <c r="AD324" s="348">
        <v>5.7385999999999999</v>
      </c>
      <c r="AE324" s="348">
        <v>11.855600000000001</v>
      </c>
      <c r="AF324" s="348">
        <v>6.0328999999999997</v>
      </c>
      <c r="AG324" s="569"/>
      <c r="AH324" s="346">
        <v>150</v>
      </c>
      <c r="AI324" s="346">
        <v>9</v>
      </c>
      <c r="AJ324" s="346">
        <v>158</v>
      </c>
      <c r="AK324" s="346">
        <v>114</v>
      </c>
      <c r="AL324" s="346">
        <v>49</v>
      </c>
      <c r="AM324" s="346">
        <v>36</v>
      </c>
      <c r="AN324" s="346">
        <v>6</v>
      </c>
      <c r="AO324" s="572">
        <v>120</v>
      </c>
      <c r="AP324" s="346">
        <v>128</v>
      </c>
      <c r="AQ324" s="346">
        <v>18</v>
      </c>
      <c r="AR324" s="346">
        <v>41</v>
      </c>
      <c r="AS324" s="346" t="s">
        <v>430</v>
      </c>
      <c r="AT324" s="346" t="s">
        <v>430</v>
      </c>
      <c r="AU324" s="346">
        <v>5</v>
      </c>
      <c r="AV324" s="346">
        <v>40</v>
      </c>
      <c r="AW324" s="346">
        <v>26</v>
      </c>
      <c r="AX324" s="346">
        <v>69</v>
      </c>
      <c r="AY324" s="346">
        <v>5</v>
      </c>
      <c r="AZ324" s="584"/>
      <c r="BA324" s="467" t="s">
        <v>430</v>
      </c>
      <c r="BB324" s="348">
        <v>99.76</v>
      </c>
      <c r="BC324" s="348" t="s">
        <v>430</v>
      </c>
      <c r="BD324" s="348" t="s">
        <v>430</v>
      </c>
      <c r="BE324" s="375" t="s">
        <v>430</v>
      </c>
      <c r="BF324" s="375">
        <v>0.24</v>
      </c>
      <c r="BG324" s="374"/>
      <c r="BH324" s="594">
        <v>0.24</v>
      </c>
      <c r="BI324" s="348" t="s">
        <v>430</v>
      </c>
      <c r="BJ324" s="348" t="s">
        <v>430</v>
      </c>
      <c r="BK324" s="348" t="s">
        <v>430</v>
      </c>
      <c r="BL324" s="348" t="s">
        <v>430</v>
      </c>
      <c r="BM324" s="375" t="s">
        <v>430</v>
      </c>
      <c r="BN324" s="375" t="s">
        <v>430</v>
      </c>
      <c r="BO324" s="375" t="s">
        <v>430</v>
      </c>
      <c r="BP324" s="375">
        <v>99.76</v>
      </c>
      <c r="BQ324" s="375" t="s">
        <v>430</v>
      </c>
      <c r="BR324" s="374"/>
      <c r="BS324" s="468" t="s">
        <v>430</v>
      </c>
      <c r="BT324" s="348" t="s">
        <v>430</v>
      </c>
      <c r="BU324" s="374"/>
      <c r="BV324" s="430" t="s">
        <v>547</v>
      </c>
    </row>
    <row r="325" spans="1:74" s="428" customFormat="1" x14ac:dyDescent="0.25">
      <c r="A325" s="345" t="s">
        <v>8517</v>
      </c>
      <c r="B325" s="373"/>
      <c r="C325" s="719">
        <v>45936</v>
      </c>
      <c r="D325" s="373"/>
      <c r="E325" s="889">
        <v>51.86</v>
      </c>
      <c r="F325" s="373"/>
      <c r="G325" s="347">
        <v>1039.5165</v>
      </c>
      <c r="H325" s="374"/>
      <c r="I325" s="348">
        <v>2.7399999999999998E-3</v>
      </c>
      <c r="J325" s="348">
        <v>5.42</v>
      </c>
      <c r="K325" s="348">
        <v>2.7399999999999998E-3</v>
      </c>
      <c r="L325" s="348">
        <v>2.8800000000000002E-3</v>
      </c>
      <c r="M325" s="362"/>
      <c r="N325" s="350">
        <v>5.1376999999999997</v>
      </c>
      <c r="O325" s="348">
        <v>5.0172999999999996</v>
      </c>
      <c r="P325" s="348">
        <v>5.0484999999999998</v>
      </c>
      <c r="Q325" s="348">
        <v>5.069</v>
      </c>
      <c r="R325" s="348">
        <v>5.0358999999999998</v>
      </c>
      <c r="S325" s="348">
        <v>4.9657</v>
      </c>
      <c r="T325" s="348">
        <v>4.9175000000000004</v>
      </c>
      <c r="U325" s="354">
        <v>5.0095999999999998</v>
      </c>
      <c r="V325" s="348" t="s">
        <v>430</v>
      </c>
      <c r="W325" s="348" t="s">
        <v>430</v>
      </c>
      <c r="X325" s="348" t="s">
        <v>430</v>
      </c>
      <c r="Y325" s="375" t="s">
        <v>430</v>
      </c>
      <c r="Z325" s="348" t="s">
        <v>430</v>
      </c>
      <c r="AA325" s="348">
        <v>5.0541999999999998</v>
      </c>
      <c r="AB325" s="348">
        <v>4.9687000000000001</v>
      </c>
      <c r="AC325" s="348">
        <v>4.9386999999999999</v>
      </c>
      <c r="AD325" s="348" t="s">
        <v>430</v>
      </c>
      <c r="AE325" s="348">
        <v>5.0541999999999998</v>
      </c>
      <c r="AF325" s="348">
        <v>5.0967000000000002</v>
      </c>
      <c r="AG325" s="569"/>
      <c r="AH325" s="346">
        <v>130</v>
      </c>
      <c r="AI325" s="346">
        <v>44</v>
      </c>
      <c r="AJ325" s="346">
        <v>70</v>
      </c>
      <c r="AK325" s="346">
        <v>57</v>
      </c>
      <c r="AL325" s="346">
        <v>150</v>
      </c>
      <c r="AM325" s="346">
        <v>148</v>
      </c>
      <c r="AN325" s="346">
        <v>142</v>
      </c>
      <c r="AO325" s="572">
        <v>115</v>
      </c>
      <c r="AP325" s="346" t="s">
        <v>430</v>
      </c>
      <c r="AQ325" s="346" t="s">
        <v>430</v>
      </c>
      <c r="AR325" s="346" t="s">
        <v>430</v>
      </c>
      <c r="AS325" s="346" t="s">
        <v>430</v>
      </c>
      <c r="AT325" s="346" t="s">
        <v>430</v>
      </c>
      <c r="AU325" s="346">
        <v>68</v>
      </c>
      <c r="AV325" s="346">
        <v>148</v>
      </c>
      <c r="AW325" s="346">
        <v>127</v>
      </c>
      <c r="AX325" s="346" t="s">
        <v>430</v>
      </c>
      <c r="AY325" s="346">
        <v>68</v>
      </c>
      <c r="AZ325" s="584"/>
      <c r="BA325" s="467" t="s">
        <v>430</v>
      </c>
      <c r="BB325" s="348" t="s">
        <v>430</v>
      </c>
      <c r="BC325" s="348" t="s">
        <v>430</v>
      </c>
      <c r="BD325" s="348" t="s">
        <v>430</v>
      </c>
      <c r="BE325" s="375" t="s">
        <v>430</v>
      </c>
      <c r="BF325" s="375">
        <v>100</v>
      </c>
      <c r="BG325" s="374"/>
      <c r="BH325" s="594">
        <v>100</v>
      </c>
      <c r="BI325" s="348" t="s">
        <v>430</v>
      </c>
      <c r="BJ325" s="348" t="s">
        <v>430</v>
      </c>
      <c r="BK325" s="348" t="s">
        <v>430</v>
      </c>
      <c r="BL325" s="348" t="s">
        <v>430</v>
      </c>
      <c r="BM325" s="375" t="s">
        <v>430</v>
      </c>
      <c r="BN325" s="375" t="s">
        <v>430</v>
      </c>
      <c r="BO325" s="375" t="s">
        <v>430</v>
      </c>
      <c r="BP325" s="375" t="s">
        <v>430</v>
      </c>
      <c r="BQ325" s="375" t="s">
        <v>430</v>
      </c>
      <c r="BR325" s="374"/>
      <c r="BS325" s="468" t="s">
        <v>430</v>
      </c>
      <c r="BT325" s="348" t="s">
        <v>430</v>
      </c>
      <c r="BU325" s="374"/>
      <c r="BV325" s="430" t="s">
        <v>554</v>
      </c>
    </row>
    <row r="326" spans="1:74" s="428" customFormat="1" x14ac:dyDescent="0.25">
      <c r="A326" s="345" t="s">
        <v>8518</v>
      </c>
      <c r="B326" s="373"/>
      <c r="C326" s="719">
        <v>46119</v>
      </c>
      <c r="D326" s="373"/>
      <c r="E326" s="889">
        <v>49.57</v>
      </c>
      <c r="F326" s="373"/>
      <c r="G326" s="347">
        <v>10.8109</v>
      </c>
      <c r="H326" s="374"/>
      <c r="I326" s="348">
        <v>9.67</v>
      </c>
      <c r="J326" s="348">
        <v>6.85</v>
      </c>
      <c r="K326" s="348">
        <v>6.93</v>
      </c>
      <c r="L326" s="348">
        <v>7.4</v>
      </c>
      <c r="M326" s="362"/>
      <c r="N326" s="350">
        <v>-44.174999999999997</v>
      </c>
      <c r="O326" s="348">
        <v>-43.621400000000001</v>
      </c>
      <c r="P326" s="348">
        <v>27.345400000000001</v>
      </c>
      <c r="Q326" s="348">
        <v>1.6651</v>
      </c>
      <c r="R326" s="348">
        <v>13.794600000000001</v>
      </c>
      <c r="S326" s="348">
        <v>11.467700000000001</v>
      </c>
      <c r="T326" s="348" t="s">
        <v>430</v>
      </c>
      <c r="U326" s="354" t="s">
        <v>430</v>
      </c>
      <c r="V326" s="348" t="s">
        <v>430</v>
      </c>
      <c r="W326" s="348" t="s">
        <v>430</v>
      </c>
      <c r="X326" s="348" t="s">
        <v>430</v>
      </c>
      <c r="Y326" s="375" t="s">
        <v>430</v>
      </c>
      <c r="Z326" s="348" t="s">
        <v>430</v>
      </c>
      <c r="AA326" s="348">
        <v>17.692499999999999</v>
      </c>
      <c r="AB326" s="348" t="s">
        <v>430</v>
      </c>
      <c r="AC326" s="348" t="s">
        <v>430</v>
      </c>
      <c r="AD326" s="348" t="s">
        <v>430</v>
      </c>
      <c r="AE326" s="348">
        <v>17.692499999999999</v>
      </c>
      <c r="AF326" s="348">
        <v>29.597899999999999</v>
      </c>
      <c r="AG326" s="569"/>
      <c r="AH326" s="346">
        <v>151</v>
      </c>
      <c r="AI326" s="346">
        <v>167</v>
      </c>
      <c r="AJ326" s="346">
        <v>4</v>
      </c>
      <c r="AK326" s="346">
        <v>124</v>
      </c>
      <c r="AL326" s="346">
        <v>19</v>
      </c>
      <c r="AM326" s="346">
        <v>4</v>
      </c>
      <c r="AN326" s="346" t="s">
        <v>430</v>
      </c>
      <c r="AO326" s="572" t="s">
        <v>430</v>
      </c>
      <c r="AP326" s="346" t="s">
        <v>430</v>
      </c>
      <c r="AQ326" s="346" t="s">
        <v>430</v>
      </c>
      <c r="AR326" s="346" t="s">
        <v>430</v>
      </c>
      <c r="AS326" s="346" t="s">
        <v>430</v>
      </c>
      <c r="AT326" s="346" t="s">
        <v>430</v>
      </c>
      <c r="AU326" s="346">
        <v>4</v>
      </c>
      <c r="AV326" s="346" t="s">
        <v>430</v>
      </c>
      <c r="AW326" s="346" t="s">
        <v>430</v>
      </c>
      <c r="AX326" s="346" t="s">
        <v>430</v>
      </c>
      <c r="AY326" s="346">
        <v>4</v>
      </c>
      <c r="AZ326" s="584"/>
      <c r="BA326" s="467">
        <v>28.88</v>
      </c>
      <c r="BB326" s="348" t="s">
        <v>430</v>
      </c>
      <c r="BC326" s="348" t="s">
        <v>430</v>
      </c>
      <c r="BD326" s="348" t="s">
        <v>430</v>
      </c>
      <c r="BE326" s="375" t="s">
        <v>430</v>
      </c>
      <c r="BF326" s="375">
        <v>1.53</v>
      </c>
      <c r="BG326" s="374"/>
      <c r="BH326" s="594">
        <v>1.53</v>
      </c>
      <c r="BI326" s="348" t="s">
        <v>430</v>
      </c>
      <c r="BJ326" s="348" t="s">
        <v>430</v>
      </c>
      <c r="BK326" s="348" t="s">
        <v>430</v>
      </c>
      <c r="BL326" s="348" t="s">
        <v>430</v>
      </c>
      <c r="BM326" s="375">
        <v>28.88</v>
      </c>
      <c r="BN326" s="375" t="s">
        <v>430</v>
      </c>
      <c r="BO326" s="375" t="s">
        <v>430</v>
      </c>
      <c r="BP326" s="375" t="s">
        <v>430</v>
      </c>
      <c r="BQ326" s="375">
        <v>69.59</v>
      </c>
      <c r="BR326" s="374"/>
      <c r="BS326" s="468" t="s">
        <v>430</v>
      </c>
      <c r="BT326" s="348" t="s">
        <v>430</v>
      </c>
      <c r="BU326" s="374"/>
      <c r="BV326" s="430" t="s">
        <v>554</v>
      </c>
    </row>
    <row r="327" spans="1:74" s="428" customFormat="1" x14ac:dyDescent="0.25">
      <c r="A327" s="345" t="s">
        <v>8519</v>
      </c>
      <c r="B327" s="373"/>
      <c r="C327" s="719">
        <v>45226</v>
      </c>
      <c r="D327" s="373"/>
      <c r="E327" s="889">
        <v>49.36</v>
      </c>
      <c r="F327" s="373"/>
      <c r="G327" s="347">
        <v>1000</v>
      </c>
      <c r="H327" s="374"/>
      <c r="I327" s="348" t="s">
        <v>430</v>
      </c>
      <c r="J327" s="348" t="s">
        <v>430</v>
      </c>
      <c r="K327" s="348" t="s">
        <v>430</v>
      </c>
      <c r="L327" s="348" t="s">
        <v>430</v>
      </c>
      <c r="M327" s="362"/>
      <c r="N327" s="350">
        <v>0</v>
      </c>
      <c r="O327" s="348">
        <v>1.5583</v>
      </c>
      <c r="P327" s="348">
        <v>3.3904999999999998</v>
      </c>
      <c r="Q327" s="348">
        <v>4.0636999999999999</v>
      </c>
      <c r="R327" s="348">
        <v>4.5624000000000002</v>
      </c>
      <c r="S327" s="348">
        <v>4.6433</v>
      </c>
      <c r="T327" s="348">
        <v>3.9685000000000001</v>
      </c>
      <c r="U327" s="354">
        <v>3.7454000000000001</v>
      </c>
      <c r="V327" s="348">
        <v>3.6924999999999999</v>
      </c>
      <c r="W327" s="348">
        <v>3.7810999999999999</v>
      </c>
      <c r="X327" s="348" t="s">
        <v>430</v>
      </c>
      <c r="Y327" s="375" t="s">
        <v>430</v>
      </c>
      <c r="Z327" s="348" t="s">
        <v>430</v>
      </c>
      <c r="AA327" s="348">
        <v>4.3173000000000004</v>
      </c>
      <c r="AB327" s="348">
        <v>4.5049000000000001</v>
      </c>
      <c r="AC327" s="348">
        <v>3.9304000000000001</v>
      </c>
      <c r="AD327" s="348">
        <v>3.7395</v>
      </c>
      <c r="AE327" s="348">
        <v>4.3173000000000004</v>
      </c>
      <c r="AF327" s="348">
        <v>3.9154</v>
      </c>
      <c r="AG327" s="569"/>
      <c r="AH327" s="346">
        <v>149</v>
      </c>
      <c r="AI327" s="346">
        <v>90</v>
      </c>
      <c r="AJ327" s="346">
        <v>119</v>
      </c>
      <c r="AK327" s="346">
        <v>89</v>
      </c>
      <c r="AL327" s="346">
        <v>166</v>
      </c>
      <c r="AM327" s="346">
        <v>163</v>
      </c>
      <c r="AN327" s="346">
        <v>162</v>
      </c>
      <c r="AO327" s="572">
        <v>155</v>
      </c>
      <c r="AP327" s="346">
        <v>144</v>
      </c>
      <c r="AQ327" s="346">
        <v>117</v>
      </c>
      <c r="AR327" s="346" t="s">
        <v>430</v>
      </c>
      <c r="AS327" s="346" t="s">
        <v>430</v>
      </c>
      <c r="AT327" s="346" t="s">
        <v>430</v>
      </c>
      <c r="AU327" s="346">
        <v>103</v>
      </c>
      <c r="AV327" s="346">
        <v>165</v>
      </c>
      <c r="AW327" s="346">
        <v>161</v>
      </c>
      <c r="AX327" s="346">
        <v>158</v>
      </c>
      <c r="AY327" s="346">
        <v>103</v>
      </c>
      <c r="AZ327" s="584"/>
      <c r="BA327" s="467" t="s">
        <v>430</v>
      </c>
      <c r="BB327" s="348" t="s">
        <v>430</v>
      </c>
      <c r="BC327" s="348" t="s">
        <v>430</v>
      </c>
      <c r="BD327" s="348" t="s">
        <v>430</v>
      </c>
      <c r="BE327" s="375" t="s">
        <v>430</v>
      </c>
      <c r="BF327" s="375">
        <v>100</v>
      </c>
      <c r="BG327" s="374"/>
      <c r="BH327" s="594">
        <v>100</v>
      </c>
      <c r="BI327" s="348" t="s">
        <v>430</v>
      </c>
      <c r="BJ327" s="348" t="s">
        <v>430</v>
      </c>
      <c r="BK327" s="348" t="s">
        <v>430</v>
      </c>
      <c r="BL327" s="348" t="s">
        <v>430</v>
      </c>
      <c r="BM327" s="375" t="s">
        <v>430</v>
      </c>
      <c r="BN327" s="375" t="s">
        <v>430</v>
      </c>
      <c r="BO327" s="375" t="s">
        <v>430</v>
      </c>
      <c r="BP327" s="375" t="s">
        <v>430</v>
      </c>
      <c r="BQ327" s="375" t="s">
        <v>430</v>
      </c>
      <c r="BR327" s="374"/>
      <c r="BS327" s="468" t="s">
        <v>430</v>
      </c>
      <c r="BT327" s="348" t="s">
        <v>430</v>
      </c>
      <c r="BU327" s="374"/>
      <c r="BV327" s="430" t="s">
        <v>554</v>
      </c>
    </row>
    <row r="328" spans="1:74" s="428" customFormat="1" x14ac:dyDescent="0.25">
      <c r="A328" s="345" t="s">
        <v>8520</v>
      </c>
      <c r="B328" s="373"/>
      <c r="C328" s="719">
        <v>45014</v>
      </c>
      <c r="D328" s="373"/>
      <c r="E328" s="346">
        <v>49.07</v>
      </c>
      <c r="F328" s="373"/>
      <c r="G328" s="347">
        <v>1291.3098</v>
      </c>
      <c r="H328" s="374"/>
      <c r="I328" s="348">
        <v>5.65</v>
      </c>
      <c r="J328" s="348">
        <v>6.64</v>
      </c>
      <c r="K328" s="348">
        <v>4.4800000000000004</v>
      </c>
      <c r="L328" s="348">
        <v>4.63</v>
      </c>
      <c r="M328" s="362"/>
      <c r="N328" s="350">
        <v>44.7941</v>
      </c>
      <c r="O328" s="348">
        <v>5.4832000000000001</v>
      </c>
      <c r="P328" s="348">
        <v>7.4907000000000004</v>
      </c>
      <c r="Q328" s="348">
        <v>10.408899999999999</v>
      </c>
      <c r="R328" s="348">
        <v>12.463699999999999</v>
      </c>
      <c r="S328" s="348">
        <v>10.2105</v>
      </c>
      <c r="T328" s="348">
        <v>7.5955000000000004</v>
      </c>
      <c r="U328" s="354">
        <v>5.2252000000000001</v>
      </c>
      <c r="V328" s="348">
        <v>4.8604000000000003</v>
      </c>
      <c r="W328" s="348">
        <v>7.7766999999999999</v>
      </c>
      <c r="X328" s="348">
        <v>7.7557</v>
      </c>
      <c r="Y328" s="375" t="s">
        <v>430</v>
      </c>
      <c r="Z328" s="348" t="s">
        <v>430</v>
      </c>
      <c r="AA328" s="348">
        <v>8.9007000000000005</v>
      </c>
      <c r="AB328" s="348">
        <v>13.7912</v>
      </c>
      <c r="AC328" s="348">
        <v>6.6631999999999998</v>
      </c>
      <c r="AD328" s="348">
        <v>5.9977999999999998</v>
      </c>
      <c r="AE328" s="348">
        <v>8.9007000000000005</v>
      </c>
      <c r="AF328" s="348">
        <v>8.0517000000000003</v>
      </c>
      <c r="AG328" s="569"/>
      <c r="AH328" s="346">
        <v>24</v>
      </c>
      <c r="AI328" s="346">
        <v>38</v>
      </c>
      <c r="AJ328" s="346">
        <v>38</v>
      </c>
      <c r="AK328" s="346">
        <v>5</v>
      </c>
      <c r="AL328" s="346">
        <v>29</v>
      </c>
      <c r="AM328" s="346">
        <v>13</v>
      </c>
      <c r="AN328" s="346">
        <v>17</v>
      </c>
      <c r="AO328" s="572">
        <v>90</v>
      </c>
      <c r="AP328" s="346">
        <v>116</v>
      </c>
      <c r="AQ328" s="346">
        <v>10</v>
      </c>
      <c r="AR328" s="346">
        <v>6</v>
      </c>
      <c r="AS328" s="346" t="s">
        <v>430</v>
      </c>
      <c r="AT328" s="346" t="s">
        <v>430</v>
      </c>
      <c r="AU328" s="346">
        <v>13</v>
      </c>
      <c r="AV328" s="346">
        <v>8</v>
      </c>
      <c r="AW328" s="346">
        <v>16</v>
      </c>
      <c r="AX328" s="346">
        <v>38</v>
      </c>
      <c r="AY328" s="346">
        <v>13</v>
      </c>
      <c r="AZ328" s="584"/>
      <c r="BA328" s="467">
        <v>95.52</v>
      </c>
      <c r="BB328" s="348" t="s">
        <v>430</v>
      </c>
      <c r="BC328" s="348" t="s">
        <v>430</v>
      </c>
      <c r="BD328" s="348" t="s">
        <v>430</v>
      </c>
      <c r="BE328" s="375" t="s">
        <v>430</v>
      </c>
      <c r="BF328" s="375">
        <v>4.4800000000000004</v>
      </c>
      <c r="BG328" s="374"/>
      <c r="BH328" s="594">
        <v>4.4800000000000004</v>
      </c>
      <c r="BI328" s="348" t="s">
        <v>430</v>
      </c>
      <c r="BJ328" s="348" t="s">
        <v>430</v>
      </c>
      <c r="BK328" s="348" t="s">
        <v>430</v>
      </c>
      <c r="BL328" s="348" t="s">
        <v>430</v>
      </c>
      <c r="BM328" s="375">
        <v>95.52</v>
      </c>
      <c r="BN328" s="375" t="s">
        <v>430</v>
      </c>
      <c r="BO328" s="375" t="s">
        <v>430</v>
      </c>
      <c r="BP328" s="375" t="s">
        <v>430</v>
      </c>
      <c r="BQ328" s="375" t="s">
        <v>430</v>
      </c>
      <c r="BR328" s="374"/>
      <c r="BS328" s="468" t="s">
        <v>430</v>
      </c>
      <c r="BT328" s="348" t="s">
        <v>430</v>
      </c>
      <c r="BU328" s="374"/>
      <c r="BV328" s="430" t="s">
        <v>2396</v>
      </c>
    </row>
    <row r="329" spans="1:74" s="428" customFormat="1" x14ac:dyDescent="0.25">
      <c r="A329" s="345" t="s">
        <v>8521</v>
      </c>
      <c r="B329" s="373"/>
      <c r="C329" s="719">
        <v>45008</v>
      </c>
      <c r="D329" s="373"/>
      <c r="E329" s="346">
        <v>48.4771</v>
      </c>
      <c r="F329" s="373"/>
      <c r="G329" s="347">
        <v>12.645899999999999</v>
      </c>
      <c r="H329" s="374"/>
      <c r="I329" s="348">
        <v>0.83013999999999999</v>
      </c>
      <c r="J329" s="348">
        <v>5.71</v>
      </c>
      <c r="K329" s="348">
        <v>0.78903999999999996</v>
      </c>
      <c r="L329" s="348">
        <v>0.81096000000000001</v>
      </c>
      <c r="M329" s="362"/>
      <c r="N329" s="350">
        <v>11.8377</v>
      </c>
      <c r="O329" s="348">
        <v>2.117</v>
      </c>
      <c r="P329" s="348">
        <v>4.1679000000000004</v>
      </c>
      <c r="Q329" s="348">
        <v>4.7918000000000003</v>
      </c>
      <c r="R329" s="348">
        <v>6.7819000000000003</v>
      </c>
      <c r="S329" s="348">
        <v>5.7622</v>
      </c>
      <c r="T329" s="348">
        <v>5.5816999999999997</v>
      </c>
      <c r="U329" s="354">
        <v>5.5336999999999996</v>
      </c>
      <c r="V329" s="348">
        <v>5.569</v>
      </c>
      <c r="W329" s="348">
        <v>7.1710000000000003</v>
      </c>
      <c r="X329" s="348">
        <v>7.2008000000000001</v>
      </c>
      <c r="Y329" s="375" t="s">
        <v>430</v>
      </c>
      <c r="Z329" s="348" t="s">
        <v>430</v>
      </c>
      <c r="AA329" s="348">
        <v>4.0842000000000001</v>
      </c>
      <c r="AB329" s="348">
        <v>5.8914999999999997</v>
      </c>
      <c r="AC329" s="348">
        <v>5.5471000000000004</v>
      </c>
      <c r="AD329" s="348">
        <v>5.7144000000000004</v>
      </c>
      <c r="AE329" s="348">
        <v>4.0842000000000001</v>
      </c>
      <c r="AF329" s="348">
        <v>7.3316999999999997</v>
      </c>
      <c r="AG329" s="569"/>
      <c r="AH329" s="346">
        <v>102</v>
      </c>
      <c r="AI329" s="346">
        <v>83</v>
      </c>
      <c r="AJ329" s="346">
        <v>100</v>
      </c>
      <c r="AK329" s="346">
        <v>70</v>
      </c>
      <c r="AL329" s="346">
        <v>124</v>
      </c>
      <c r="AM329" s="346">
        <v>117</v>
      </c>
      <c r="AN329" s="346">
        <v>108</v>
      </c>
      <c r="AO329" s="572">
        <v>47</v>
      </c>
      <c r="AP329" s="346">
        <v>42</v>
      </c>
      <c r="AQ329" s="346">
        <v>66</v>
      </c>
      <c r="AR329" s="346">
        <v>63</v>
      </c>
      <c r="AS329" s="346" t="s">
        <v>430</v>
      </c>
      <c r="AT329" s="346" t="s">
        <v>430</v>
      </c>
      <c r="AU329" s="346">
        <v>116</v>
      </c>
      <c r="AV329" s="346">
        <v>130</v>
      </c>
      <c r="AW329" s="346">
        <v>73</v>
      </c>
      <c r="AX329" s="346">
        <v>74</v>
      </c>
      <c r="AY329" s="346">
        <v>116</v>
      </c>
      <c r="AZ329" s="584"/>
      <c r="BA329" s="467">
        <v>95.79</v>
      </c>
      <c r="BB329" s="348" t="s">
        <v>430</v>
      </c>
      <c r="BC329" s="348" t="s">
        <v>430</v>
      </c>
      <c r="BD329" s="348" t="s">
        <v>430</v>
      </c>
      <c r="BE329" s="375" t="s">
        <v>430</v>
      </c>
      <c r="BF329" s="375">
        <v>4.21</v>
      </c>
      <c r="BG329" s="374"/>
      <c r="BH329" s="594">
        <v>4.21</v>
      </c>
      <c r="BI329" s="348" t="s">
        <v>430</v>
      </c>
      <c r="BJ329" s="348" t="s">
        <v>430</v>
      </c>
      <c r="BK329" s="348" t="s">
        <v>430</v>
      </c>
      <c r="BL329" s="348" t="s">
        <v>430</v>
      </c>
      <c r="BM329" s="375">
        <v>95.79</v>
      </c>
      <c r="BN329" s="375" t="s">
        <v>430</v>
      </c>
      <c r="BO329" s="375" t="s">
        <v>430</v>
      </c>
      <c r="BP329" s="375" t="s">
        <v>430</v>
      </c>
      <c r="BQ329" s="375" t="s">
        <v>430</v>
      </c>
      <c r="BR329" s="374"/>
      <c r="BS329" s="468" t="s">
        <v>430</v>
      </c>
      <c r="BT329" s="348" t="s">
        <v>430</v>
      </c>
      <c r="BU329" s="374"/>
      <c r="BV329" s="430" t="s">
        <v>554</v>
      </c>
    </row>
    <row r="330" spans="1:74" s="428" customFormat="1" x14ac:dyDescent="0.25">
      <c r="A330" s="345" t="s">
        <v>8522</v>
      </c>
      <c r="B330" s="373"/>
      <c r="C330" s="719">
        <v>46168</v>
      </c>
      <c r="D330" s="373"/>
      <c r="E330" s="346">
        <v>43.130200000000002</v>
      </c>
      <c r="F330" s="373"/>
      <c r="G330" s="347">
        <v>10.229699999999999</v>
      </c>
      <c r="H330" s="374"/>
      <c r="I330" s="348" t="s">
        <v>430</v>
      </c>
      <c r="J330" s="348" t="s">
        <v>430</v>
      </c>
      <c r="K330" s="348" t="s">
        <v>430</v>
      </c>
      <c r="L330" s="348" t="s">
        <v>430</v>
      </c>
      <c r="M330" s="362"/>
      <c r="N330" s="350">
        <v>12.849500000000001</v>
      </c>
      <c r="O330" s="348">
        <v>7.3784000000000001</v>
      </c>
      <c r="P330" s="348">
        <v>8.5774000000000008</v>
      </c>
      <c r="Q330" s="348">
        <v>3.8029999999999999</v>
      </c>
      <c r="R330" s="348">
        <v>8.0452999999999992</v>
      </c>
      <c r="S330" s="348" t="s">
        <v>430</v>
      </c>
      <c r="T330" s="348" t="s">
        <v>430</v>
      </c>
      <c r="U330" s="354" t="s">
        <v>430</v>
      </c>
      <c r="V330" s="348" t="s">
        <v>430</v>
      </c>
      <c r="W330" s="348" t="s">
        <v>430</v>
      </c>
      <c r="X330" s="348" t="s">
        <v>430</v>
      </c>
      <c r="Y330" s="375" t="s">
        <v>430</v>
      </c>
      <c r="Z330" s="348" t="s">
        <v>430</v>
      </c>
      <c r="AA330" s="348">
        <v>3.2829000000000002</v>
      </c>
      <c r="AB330" s="348" t="s">
        <v>430</v>
      </c>
      <c r="AC330" s="348" t="s">
        <v>430</v>
      </c>
      <c r="AD330" s="348" t="s">
        <v>430</v>
      </c>
      <c r="AE330" s="348">
        <v>3.2829000000000002</v>
      </c>
      <c r="AF330" s="348">
        <v>16.439299999999999</v>
      </c>
      <c r="AG330" s="569"/>
      <c r="AH330" s="346">
        <v>96</v>
      </c>
      <c r="AI330" s="346">
        <v>28</v>
      </c>
      <c r="AJ330" s="346">
        <v>33</v>
      </c>
      <c r="AK330" s="346">
        <v>97</v>
      </c>
      <c r="AL330" s="346">
        <v>74</v>
      </c>
      <c r="AM330" s="346" t="s">
        <v>430</v>
      </c>
      <c r="AN330" s="346" t="s">
        <v>430</v>
      </c>
      <c r="AO330" s="572" t="s">
        <v>430</v>
      </c>
      <c r="AP330" s="346" t="s">
        <v>430</v>
      </c>
      <c r="AQ330" s="346" t="s">
        <v>430</v>
      </c>
      <c r="AR330" s="346" t="s">
        <v>430</v>
      </c>
      <c r="AS330" s="346" t="s">
        <v>430</v>
      </c>
      <c r="AT330" s="346" t="s">
        <v>430</v>
      </c>
      <c r="AU330" s="346">
        <v>142</v>
      </c>
      <c r="AV330" s="346" t="s">
        <v>430</v>
      </c>
      <c r="AW330" s="346" t="s">
        <v>430</v>
      </c>
      <c r="AX330" s="346" t="s">
        <v>430</v>
      </c>
      <c r="AY330" s="346">
        <v>142</v>
      </c>
      <c r="AZ330" s="584"/>
      <c r="BA330" s="467">
        <v>93.87</v>
      </c>
      <c r="BB330" s="348" t="s">
        <v>430</v>
      </c>
      <c r="BC330" s="348" t="s">
        <v>430</v>
      </c>
      <c r="BD330" s="348" t="s">
        <v>430</v>
      </c>
      <c r="BE330" s="375" t="s">
        <v>430</v>
      </c>
      <c r="BF330" s="375">
        <v>6.13</v>
      </c>
      <c r="BG330" s="374"/>
      <c r="BH330" s="594">
        <v>6.13</v>
      </c>
      <c r="BI330" s="348" t="s">
        <v>430</v>
      </c>
      <c r="BJ330" s="348" t="s">
        <v>430</v>
      </c>
      <c r="BK330" s="348" t="s">
        <v>430</v>
      </c>
      <c r="BL330" s="348" t="s">
        <v>430</v>
      </c>
      <c r="BM330" s="375">
        <v>93.87</v>
      </c>
      <c r="BN330" s="375" t="s">
        <v>430</v>
      </c>
      <c r="BO330" s="375" t="s">
        <v>430</v>
      </c>
      <c r="BP330" s="375" t="s">
        <v>430</v>
      </c>
      <c r="BQ330" s="375" t="s">
        <v>430</v>
      </c>
      <c r="BR330" s="374"/>
      <c r="BS330" s="468" t="s">
        <v>430</v>
      </c>
      <c r="BT330" s="348" t="s">
        <v>430</v>
      </c>
      <c r="BU330" s="374"/>
      <c r="BV330" s="430" t="s">
        <v>554</v>
      </c>
    </row>
    <row r="331" spans="1:74" s="428" customFormat="1" x14ac:dyDescent="0.25">
      <c r="A331" s="345" t="s">
        <v>8523</v>
      </c>
      <c r="B331" s="373"/>
      <c r="C331" s="719">
        <v>45478</v>
      </c>
      <c r="D331" s="373"/>
      <c r="E331" s="346">
        <v>38.105800000000002</v>
      </c>
      <c r="F331" s="373"/>
      <c r="G331" s="347">
        <v>1113.1357</v>
      </c>
      <c r="H331" s="374"/>
      <c r="I331" s="348">
        <v>2.7399999999999998E-3</v>
      </c>
      <c r="J331" s="348">
        <v>5.35</v>
      </c>
      <c r="K331" s="348">
        <v>2.47E-3</v>
      </c>
      <c r="L331" s="348">
        <v>2.7399999999999998E-3</v>
      </c>
      <c r="M331" s="362"/>
      <c r="N331" s="350">
        <v>4.7485999999999997</v>
      </c>
      <c r="O331" s="348">
        <v>4.6284999999999998</v>
      </c>
      <c r="P331" s="348">
        <v>4.6820000000000004</v>
      </c>
      <c r="Q331" s="348">
        <v>4.6628999999999996</v>
      </c>
      <c r="R331" s="348">
        <v>4.6993</v>
      </c>
      <c r="S331" s="348">
        <v>4.6703999999999999</v>
      </c>
      <c r="T331" s="348">
        <v>4.6304999999999996</v>
      </c>
      <c r="U331" s="354">
        <v>4.7397999999999998</v>
      </c>
      <c r="V331" s="348">
        <v>4.8441000000000001</v>
      </c>
      <c r="W331" s="348">
        <v>5.3806000000000003</v>
      </c>
      <c r="X331" s="348" t="s">
        <v>430</v>
      </c>
      <c r="Y331" s="375" t="s">
        <v>430</v>
      </c>
      <c r="Z331" s="348" t="s">
        <v>430</v>
      </c>
      <c r="AA331" s="348">
        <v>4.6562999999999999</v>
      </c>
      <c r="AB331" s="348">
        <v>4.6462000000000003</v>
      </c>
      <c r="AC331" s="348">
        <v>4.6477000000000004</v>
      </c>
      <c r="AD331" s="348">
        <v>4.7568000000000001</v>
      </c>
      <c r="AE331" s="348">
        <v>4.6562999999999999</v>
      </c>
      <c r="AF331" s="348">
        <v>5.4212999999999996</v>
      </c>
      <c r="AG331" s="569"/>
      <c r="AH331" s="346">
        <v>142</v>
      </c>
      <c r="AI331" s="346">
        <v>58</v>
      </c>
      <c r="AJ331" s="346">
        <v>88</v>
      </c>
      <c r="AK331" s="346">
        <v>75</v>
      </c>
      <c r="AL331" s="346">
        <v>165</v>
      </c>
      <c r="AM331" s="346">
        <v>161</v>
      </c>
      <c r="AN331" s="346">
        <v>158</v>
      </c>
      <c r="AO331" s="572">
        <v>140</v>
      </c>
      <c r="AP331" s="346">
        <v>119</v>
      </c>
      <c r="AQ331" s="346">
        <v>114</v>
      </c>
      <c r="AR331" s="346" t="s">
        <v>430</v>
      </c>
      <c r="AS331" s="346" t="s">
        <v>430</v>
      </c>
      <c r="AT331" s="346" t="s">
        <v>430</v>
      </c>
      <c r="AU331" s="346">
        <v>91</v>
      </c>
      <c r="AV331" s="346">
        <v>164</v>
      </c>
      <c r="AW331" s="346">
        <v>152</v>
      </c>
      <c r="AX331" s="346">
        <v>149</v>
      </c>
      <c r="AY331" s="346">
        <v>91</v>
      </c>
      <c r="AZ331" s="584"/>
      <c r="BA331" s="467" t="s">
        <v>430</v>
      </c>
      <c r="BB331" s="348" t="s">
        <v>430</v>
      </c>
      <c r="BC331" s="348" t="s">
        <v>430</v>
      </c>
      <c r="BD331" s="348" t="s">
        <v>430</v>
      </c>
      <c r="BE331" s="375" t="s">
        <v>430</v>
      </c>
      <c r="BF331" s="375">
        <v>100</v>
      </c>
      <c r="BG331" s="374"/>
      <c r="BH331" s="594">
        <v>100</v>
      </c>
      <c r="BI331" s="348" t="s">
        <v>430</v>
      </c>
      <c r="BJ331" s="348" t="s">
        <v>430</v>
      </c>
      <c r="BK331" s="348" t="s">
        <v>430</v>
      </c>
      <c r="BL331" s="348" t="s">
        <v>430</v>
      </c>
      <c r="BM331" s="375" t="s">
        <v>430</v>
      </c>
      <c r="BN331" s="375" t="s">
        <v>430</v>
      </c>
      <c r="BO331" s="375" t="s">
        <v>430</v>
      </c>
      <c r="BP331" s="375" t="s">
        <v>430</v>
      </c>
      <c r="BQ331" s="375" t="s">
        <v>430</v>
      </c>
      <c r="BR331" s="374"/>
      <c r="BS331" s="468" t="s">
        <v>430</v>
      </c>
      <c r="BT331" s="348" t="s">
        <v>430</v>
      </c>
      <c r="BU331" s="374"/>
      <c r="BV331" s="430" t="s">
        <v>554</v>
      </c>
    </row>
    <row r="332" spans="1:74" s="428" customFormat="1" x14ac:dyDescent="0.25">
      <c r="A332" s="345" t="s">
        <v>8524</v>
      </c>
      <c r="B332" s="373"/>
      <c r="C332" s="719">
        <v>44995</v>
      </c>
      <c r="D332" s="373"/>
      <c r="E332" s="346">
        <v>40.208199999999998</v>
      </c>
      <c r="F332" s="373"/>
      <c r="G332" s="347">
        <v>12.777699999999999</v>
      </c>
      <c r="H332" s="374"/>
      <c r="I332" s="904">
        <v>1.19</v>
      </c>
      <c r="J332" s="904">
        <v>6.69</v>
      </c>
      <c r="K332" s="904">
        <v>1.1100000000000001</v>
      </c>
      <c r="L332" s="904">
        <v>1.1499999999999999</v>
      </c>
      <c r="M332" s="362"/>
      <c r="N332" s="350">
        <v>15.145899999999999</v>
      </c>
      <c r="O332" s="348">
        <v>4.2862999999999998</v>
      </c>
      <c r="P332" s="348">
        <v>7.1101999999999999</v>
      </c>
      <c r="Q332" s="348">
        <v>7.0583999999999998</v>
      </c>
      <c r="R332" s="348">
        <v>8.2635000000000005</v>
      </c>
      <c r="S332" s="348">
        <v>6.6502999999999997</v>
      </c>
      <c r="T332" s="348">
        <v>5.9031000000000002</v>
      </c>
      <c r="U332" s="354">
        <v>5.6173000000000002</v>
      </c>
      <c r="V332" s="348">
        <v>5.5223000000000004</v>
      </c>
      <c r="W332" s="348">
        <v>7.2141000000000002</v>
      </c>
      <c r="X332" s="348">
        <v>7.2583000000000002</v>
      </c>
      <c r="Y332" s="375" t="s">
        <v>430</v>
      </c>
      <c r="Z332" s="348" t="s">
        <v>430</v>
      </c>
      <c r="AA332" s="348">
        <v>6.2478999999999996</v>
      </c>
      <c r="AB332" s="348">
        <v>6.4134000000000002</v>
      </c>
      <c r="AC332" s="348">
        <v>5.6204999999999998</v>
      </c>
      <c r="AD332" s="348">
        <v>5.7759</v>
      </c>
      <c r="AE332" s="348">
        <v>6.2478999999999996</v>
      </c>
      <c r="AF332" s="348">
        <v>7.5831999999999997</v>
      </c>
      <c r="AG332" s="569"/>
      <c r="AH332" s="346">
        <v>90</v>
      </c>
      <c r="AI332" s="346">
        <v>64</v>
      </c>
      <c r="AJ332" s="346">
        <v>41</v>
      </c>
      <c r="AK332" s="346">
        <v>21</v>
      </c>
      <c r="AL332" s="346">
        <v>63</v>
      </c>
      <c r="AM332" s="346">
        <v>72</v>
      </c>
      <c r="AN332" s="346">
        <v>88</v>
      </c>
      <c r="AO332" s="572">
        <v>38</v>
      </c>
      <c r="AP332" s="346">
        <v>46</v>
      </c>
      <c r="AQ332" s="346">
        <v>60</v>
      </c>
      <c r="AR332" s="346">
        <v>55</v>
      </c>
      <c r="AS332" s="346" t="s">
        <v>430</v>
      </c>
      <c r="AT332" s="346" t="s">
        <v>430</v>
      </c>
      <c r="AU332" s="346">
        <v>40</v>
      </c>
      <c r="AV332" s="346">
        <v>119</v>
      </c>
      <c r="AW332" s="346">
        <v>69</v>
      </c>
      <c r="AX332" s="346">
        <v>64</v>
      </c>
      <c r="AY332" s="346">
        <v>40</v>
      </c>
      <c r="AZ332" s="584"/>
      <c r="BA332" s="467">
        <v>96.31</v>
      </c>
      <c r="BB332" s="348" t="s">
        <v>430</v>
      </c>
      <c r="BC332" s="348" t="s">
        <v>430</v>
      </c>
      <c r="BD332" s="348" t="s">
        <v>430</v>
      </c>
      <c r="BE332" s="375" t="s">
        <v>430</v>
      </c>
      <c r="BF332" s="375">
        <v>3.69</v>
      </c>
      <c r="BG332" s="374"/>
      <c r="BH332" s="594">
        <v>3.69</v>
      </c>
      <c r="BI332" s="348" t="s">
        <v>430</v>
      </c>
      <c r="BJ332" s="348" t="s">
        <v>430</v>
      </c>
      <c r="BK332" s="348" t="s">
        <v>430</v>
      </c>
      <c r="BL332" s="348" t="s">
        <v>430</v>
      </c>
      <c r="BM332" s="375">
        <v>96.31</v>
      </c>
      <c r="BN332" s="375" t="s">
        <v>430</v>
      </c>
      <c r="BO332" s="375" t="s">
        <v>430</v>
      </c>
      <c r="BP332" s="375" t="s">
        <v>430</v>
      </c>
      <c r="BQ332" s="375" t="s">
        <v>430</v>
      </c>
      <c r="BR332" s="374"/>
      <c r="BS332" s="468" t="s">
        <v>430</v>
      </c>
      <c r="BT332" s="348" t="s">
        <v>430</v>
      </c>
      <c r="BU332" s="374"/>
      <c r="BV332" s="430" t="s">
        <v>554</v>
      </c>
    </row>
    <row r="333" spans="1:74" s="428" customFormat="1" ht="11" x14ac:dyDescent="0.3">
      <c r="A333" s="841" t="s">
        <v>8525</v>
      </c>
      <c r="B333" s="842"/>
      <c r="C333" s="843">
        <v>45379</v>
      </c>
      <c r="D333" s="842"/>
      <c r="E333" s="844">
        <v>37.68</v>
      </c>
      <c r="F333" s="842"/>
      <c r="G333" s="845" t="s">
        <v>430</v>
      </c>
      <c r="H333" s="847"/>
      <c r="I333" s="846" t="s">
        <v>430</v>
      </c>
      <c r="J333" s="846" t="s">
        <v>430</v>
      </c>
      <c r="K333" s="846" t="s">
        <v>430</v>
      </c>
      <c r="L333" s="846" t="s">
        <v>430</v>
      </c>
      <c r="M333" s="851"/>
      <c r="N333" s="848" t="s">
        <v>430</v>
      </c>
      <c r="O333" s="846" t="s">
        <v>430</v>
      </c>
      <c r="P333" s="846" t="s">
        <v>430</v>
      </c>
      <c r="Q333" s="846" t="s">
        <v>430</v>
      </c>
      <c r="R333" s="846" t="s">
        <v>430</v>
      </c>
      <c r="S333" s="846" t="s">
        <v>430</v>
      </c>
      <c r="T333" s="846" t="s">
        <v>430</v>
      </c>
      <c r="U333" s="856" t="s">
        <v>430</v>
      </c>
      <c r="V333" s="846" t="s">
        <v>430</v>
      </c>
      <c r="W333" s="846" t="s">
        <v>430</v>
      </c>
      <c r="X333" s="846" t="s">
        <v>430</v>
      </c>
      <c r="Y333" s="852" t="s">
        <v>430</v>
      </c>
      <c r="Z333" s="846" t="s">
        <v>430</v>
      </c>
      <c r="AA333" s="846" t="s">
        <v>430</v>
      </c>
      <c r="AB333" s="846" t="s">
        <v>430</v>
      </c>
      <c r="AC333" s="846" t="s">
        <v>430</v>
      </c>
      <c r="AD333" s="846" t="s">
        <v>430</v>
      </c>
      <c r="AE333" s="846" t="s">
        <v>430</v>
      </c>
      <c r="AF333" s="846" t="s">
        <v>430</v>
      </c>
      <c r="AG333" s="936"/>
      <c r="AH333" s="844" t="s">
        <v>430</v>
      </c>
      <c r="AI333" s="844" t="s">
        <v>430</v>
      </c>
      <c r="AJ333" s="844" t="s">
        <v>430</v>
      </c>
      <c r="AK333" s="844" t="s">
        <v>430</v>
      </c>
      <c r="AL333" s="844" t="s">
        <v>430</v>
      </c>
      <c r="AM333" s="844" t="s">
        <v>430</v>
      </c>
      <c r="AN333" s="844" t="s">
        <v>430</v>
      </c>
      <c r="AO333" s="937" t="s">
        <v>430</v>
      </c>
      <c r="AP333" s="844" t="s">
        <v>430</v>
      </c>
      <c r="AQ333" s="844" t="s">
        <v>430</v>
      </c>
      <c r="AR333" s="844" t="s">
        <v>430</v>
      </c>
      <c r="AS333" s="844" t="s">
        <v>430</v>
      </c>
      <c r="AT333" s="844" t="s">
        <v>430</v>
      </c>
      <c r="AU333" s="844" t="s">
        <v>430</v>
      </c>
      <c r="AV333" s="844" t="s">
        <v>430</v>
      </c>
      <c r="AW333" s="844" t="s">
        <v>430</v>
      </c>
      <c r="AX333" s="844" t="s">
        <v>430</v>
      </c>
      <c r="AY333" s="844" t="s">
        <v>430</v>
      </c>
      <c r="AZ333" s="938"/>
      <c r="BA333" s="853" t="s">
        <v>430</v>
      </c>
      <c r="BB333" s="846" t="s">
        <v>430</v>
      </c>
      <c r="BC333" s="846" t="s">
        <v>430</v>
      </c>
      <c r="BD333" s="846" t="s">
        <v>430</v>
      </c>
      <c r="BE333" s="852" t="s">
        <v>430</v>
      </c>
      <c r="BF333" s="852" t="s">
        <v>430</v>
      </c>
      <c r="BG333" s="847"/>
      <c r="BH333" s="939" t="s">
        <v>430</v>
      </c>
      <c r="BI333" s="846" t="s">
        <v>430</v>
      </c>
      <c r="BJ333" s="846" t="s">
        <v>430</v>
      </c>
      <c r="BK333" s="846" t="s">
        <v>430</v>
      </c>
      <c r="BL333" s="846" t="s">
        <v>430</v>
      </c>
      <c r="BM333" s="852" t="s">
        <v>430</v>
      </c>
      <c r="BN333" s="852" t="s">
        <v>430</v>
      </c>
      <c r="BO333" s="852" t="s">
        <v>430</v>
      </c>
      <c r="BP333" s="852" t="s">
        <v>430</v>
      </c>
      <c r="BQ333" s="852" t="s">
        <v>430</v>
      </c>
      <c r="BR333" s="847"/>
      <c r="BS333" s="854" t="s">
        <v>430</v>
      </c>
      <c r="BT333" s="846" t="s">
        <v>430</v>
      </c>
      <c r="BU333" s="847"/>
      <c r="BV333" s="906" t="s">
        <v>554</v>
      </c>
    </row>
    <row r="334" spans="1:74" s="428" customFormat="1" x14ac:dyDescent="0.25">
      <c r="A334" s="345" t="s">
        <v>8526</v>
      </c>
      <c r="B334" s="373"/>
      <c r="C334" s="719">
        <v>44984</v>
      </c>
      <c r="D334" s="373"/>
      <c r="E334" s="346">
        <v>36.006599999999999</v>
      </c>
      <c r="F334" s="373"/>
      <c r="G334" s="347">
        <v>12.7781</v>
      </c>
      <c r="H334" s="374"/>
      <c r="I334" s="348">
        <v>1.02</v>
      </c>
      <c r="J334" s="348">
        <v>6.0042</v>
      </c>
      <c r="K334" s="348">
        <v>0.96</v>
      </c>
      <c r="L334" s="348">
        <v>0.99</v>
      </c>
      <c r="M334" s="362"/>
      <c r="N334" s="350">
        <v>16.289000000000001</v>
      </c>
      <c r="O334" s="348">
        <v>5.5250000000000004</v>
      </c>
      <c r="P334" s="348">
        <v>6.7008999999999999</v>
      </c>
      <c r="Q334" s="348">
        <v>6.7095000000000002</v>
      </c>
      <c r="R334" s="348">
        <v>7.9062999999999999</v>
      </c>
      <c r="S334" s="348">
        <v>6.5397999999999996</v>
      </c>
      <c r="T334" s="348">
        <v>5.7542</v>
      </c>
      <c r="U334" s="354">
        <v>5.5297000000000001</v>
      </c>
      <c r="V334" s="348">
        <v>5.476</v>
      </c>
      <c r="W334" s="348">
        <v>7.1661999999999999</v>
      </c>
      <c r="X334" s="348">
        <v>7.1927000000000003</v>
      </c>
      <c r="Y334" s="375" t="s">
        <v>430</v>
      </c>
      <c r="Z334" s="348" t="s">
        <v>430</v>
      </c>
      <c r="AA334" s="348">
        <v>5.4581</v>
      </c>
      <c r="AB334" s="348">
        <v>6.2</v>
      </c>
      <c r="AC334" s="348">
        <v>5.5678999999999998</v>
      </c>
      <c r="AD334" s="348">
        <v>5.7087000000000003</v>
      </c>
      <c r="AE334" s="348">
        <v>5.4581</v>
      </c>
      <c r="AF334" s="348">
        <v>7.5141999999999998</v>
      </c>
      <c r="AG334" s="569"/>
      <c r="AH334" s="346">
        <v>85</v>
      </c>
      <c r="AI334" s="346">
        <v>37</v>
      </c>
      <c r="AJ334" s="346">
        <v>49</v>
      </c>
      <c r="AK334" s="346">
        <v>26</v>
      </c>
      <c r="AL334" s="346">
        <v>76</v>
      </c>
      <c r="AM334" s="346">
        <v>81</v>
      </c>
      <c r="AN334" s="346">
        <v>98</v>
      </c>
      <c r="AO334" s="572">
        <v>48</v>
      </c>
      <c r="AP334" s="346">
        <v>52</v>
      </c>
      <c r="AQ334" s="346">
        <v>68</v>
      </c>
      <c r="AR334" s="346">
        <v>64</v>
      </c>
      <c r="AS334" s="346" t="s">
        <v>430</v>
      </c>
      <c r="AT334" s="346" t="s">
        <v>430</v>
      </c>
      <c r="AU334" s="346">
        <v>54</v>
      </c>
      <c r="AV334" s="346">
        <v>127</v>
      </c>
      <c r="AW334" s="346">
        <v>71</v>
      </c>
      <c r="AX334" s="346">
        <v>77</v>
      </c>
      <c r="AY334" s="346">
        <v>54</v>
      </c>
      <c r="AZ334" s="584"/>
      <c r="BA334" s="467">
        <v>96.84</v>
      </c>
      <c r="BB334" s="348" t="s">
        <v>430</v>
      </c>
      <c r="BC334" s="348" t="s">
        <v>430</v>
      </c>
      <c r="BD334" s="348" t="s">
        <v>430</v>
      </c>
      <c r="BE334" s="375" t="s">
        <v>430</v>
      </c>
      <c r="BF334" s="375">
        <v>3.16</v>
      </c>
      <c r="BG334" s="374"/>
      <c r="BH334" s="594">
        <v>3.16</v>
      </c>
      <c r="BI334" s="348" t="s">
        <v>430</v>
      </c>
      <c r="BJ334" s="348" t="s">
        <v>430</v>
      </c>
      <c r="BK334" s="348" t="s">
        <v>430</v>
      </c>
      <c r="BL334" s="348" t="s">
        <v>430</v>
      </c>
      <c r="BM334" s="375">
        <v>96.84</v>
      </c>
      <c r="BN334" s="375" t="s">
        <v>430</v>
      </c>
      <c r="BO334" s="375" t="s">
        <v>430</v>
      </c>
      <c r="BP334" s="375" t="s">
        <v>430</v>
      </c>
      <c r="BQ334" s="375" t="s">
        <v>430</v>
      </c>
      <c r="BR334" s="374"/>
      <c r="BS334" s="468" t="s">
        <v>430</v>
      </c>
      <c r="BT334" s="348" t="s">
        <v>430</v>
      </c>
      <c r="BU334" s="374"/>
      <c r="BV334" s="430" t="s">
        <v>554</v>
      </c>
    </row>
    <row r="335" spans="1:74" s="428" customFormat="1" x14ac:dyDescent="0.25">
      <c r="A335" s="345" t="s">
        <v>8527</v>
      </c>
      <c r="B335" s="373"/>
      <c r="C335" s="719">
        <v>44998</v>
      </c>
      <c r="D335" s="373"/>
      <c r="E335" s="346">
        <v>38.962400000000002</v>
      </c>
      <c r="F335" s="373"/>
      <c r="G335" s="347">
        <v>1000</v>
      </c>
      <c r="H335" s="374"/>
      <c r="I335" s="348" t="s">
        <v>430</v>
      </c>
      <c r="J335" s="348" t="s">
        <v>430</v>
      </c>
      <c r="K335" s="348" t="s">
        <v>430</v>
      </c>
      <c r="L335" s="348" t="s">
        <v>430</v>
      </c>
      <c r="M335" s="362"/>
      <c r="N335" s="350">
        <v>0</v>
      </c>
      <c r="O335" s="348">
        <v>1.5367999999999999</v>
      </c>
      <c r="P335" s="348">
        <v>3.4098000000000002</v>
      </c>
      <c r="Q335" s="348">
        <v>4.0578000000000003</v>
      </c>
      <c r="R335" s="348">
        <v>4.4424999999999999</v>
      </c>
      <c r="S335" s="348">
        <v>4.6306000000000003</v>
      </c>
      <c r="T335" s="348">
        <v>4.6467999999999998</v>
      </c>
      <c r="U335" s="354">
        <v>4.7680999999999996</v>
      </c>
      <c r="V335" s="348">
        <v>4.8520000000000003</v>
      </c>
      <c r="W335" s="348">
        <v>5.3807999999999998</v>
      </c>
      <c r="X335" s="348">
        <v>5.5875000000000004</v>
      </c>
      <c r="Y335" s="375" t="s">
        <v>430</v>
      </c>
      <c r="Z335" s="348" t="s">
        <v>430</v>
      </c>
      <c r="AA335" s="348">
        <v>4.1486000000000001</v>
      </c>
      <c r="AB335" s="348">
        <v>4.6510999999999996</v>
      </c>
      <c r="AC335" s="348">
        <v>4.6715</v>
      </c>
      <c r="AD335" s="348">
        <v>4.7869999999999999</v>
      </c>
      <c r="AE335" s="348">
        <v>4.1486000000000001</v>
      </c>
      <c r="AF335" s="348">
        <v>5.6471999999999998</v>
      </c>
      <c r="AG335" s="569"/>
      <c r="AH335" s="346">
        <v>149</v>
      </c>
      <c r="AI335" s="346">
        <v>91</v>
      </c>
      <c r="AJ335" s="346">
        <v>117</v>
      </c>
      <c r="AK335" s="346">
        <v>91</v>
      </c>
      <c r="AL335" s="346">
        <v>167</v>
      </c>
      <c r="AM335" s="346">
        <v>164</v>
      </c>
      <c r="AN335" s="346">
        <v>157</v>
      </c>
      <c r="AO335" s="572">
        <v>134</v>
      </c>
      <c r="AP335" s="346">
        <v>118</v>
      </c>
      <c r="AQ335" s="346">
        <v>113</v>
      </c>
      <c r="AR335" s="346">
        <v>100</v>
      </c>
      <c r="AS335" s="346" t="s">
        <v>430</v>
      </c>
      <c r="AT335" s="346" t="s">
        <v>430</v>
      </c>
      <c r="AU335" s="346">
        <v>110</v>
      </c>
      <c r="AV335" s="346">
        <v>162</v>
      </c>
      <c r="AW335" s="346">
        <v>150</v>
      </c>
      <c r="AX335" s="346">
        <v>147</v>
      </c>
      <c r="AY335" s="346">
        <v>110</v>
      </c>
      <c r="AZ335" s="584"/>
      <c r="BA335" s="467" t="s">
        <v>430</v>
      </c>
      <c r="BB335" s="348" t="s">
        <v>430</v>
      </c>
      <c r="BC335" s="348" t="s">
        <v>430</v>
      </c>
      <c r="BD335" s="348" t="s">
        <v>430</v>
      </c>
      <c r="BE335" s="375" t="s">
        <v>430</v>
      </c>
      <c r="BF335" s="375">
        <v>100</v>
      </c>
      <c r="BG335" s="374"/>
      <c r="BH335" s="594">
        <v>100</v>
      </c>
      <c r="BI335" s="348" t="s">
        <v>430</v>
      </c>
      <c r="BJ335" s="348" t="s">
        <v>430</v>
      </c>
      <c r="BK335" s="348" t="s">
        <v>430</v>
      </c>
      <c r="BL335" s="348" t="s">
        <v>430</v>
      </c>
      <c r="BM335" s="375" t="s">
        <v>430</v>
      </c>
      <c r="BN335" s="375" t="s">
        <v>430</v>
      </c>
      <c r="BO335" s="375" t="s">
        <v>430</v>
      </c>
      <c r="BP335" s="375" t="s">
        <v>430</v>
      </c>
      <c r="BQ335" s="375" t="s">
        <v>430</v>
      </c>
      <c r="BR335" s="374"/>
      <c r="BS335" s="468" t="s">
        <v>430</v>
      </c>
      <c r="BT335" s="348" t="s">
        <v>430</v>
      </c>
      <c r="BU335" s="374"/>
      <c r="BV335" s="430" t="s">
        <v>554</v>
      </c>
    </row>
    <row r="336" spans="1:74" s="428" customFormat="1" x14ac:dyDescent="0.25">
      <c r="A336" s="345" t="s">
        <v>8528</v>
      </c>
      <c r="B336" s="373"/>
      <c r="C336" s="719">
        <v>44897</v>
      </c>
      <c r="D336" s="373"/>
      <c r="E336" s="889">
        <v>33.68</v>
      </c>
      <c r="F336" s="373"/>
      <c r="G336" s="347" t="s">
        <v>430</v>
      </c>
      <c r="H336" s="374"/>
      <c r="I336" s="348" t="s">
        <v>430</v>
      </c>
      <c r="J336" s="348" t="s">
        <v>430</v>
      </c>
      <c r="K336" s="348" t="s">
        <v>430</v>
      </c>
      <c r="L336" s="348" t="s">
        <v>430</v>
      </c>
      <c r="M336" s="362"/>
      <c r="N336" s="350" t="s">
        <v>430</v>
      </c>
      <c r="O336" s="348" t="s">
        <v>430</v>
      </c>
      <c r="P336" s="348" t="s">
        <v>430</v>
      </c>
      <c r="Q336" s="348" t="s">
        <v>430</v>
      </c>
      <c r="R336" s="348" t="s">
        <v>430</v>
      </c>
      <c r="S336" s="348" t="s">
        <v>430</v>
      </c>
      <c r="T336" s="348" t="s">
        <v>430</v>
      </c>
      <c r="U336" s="354" t="s">
        <v>430</v>
      </c>
      <c r="V336" s="348" t="s">
        <v>430</v>
      </c>
      <c r="W336" s="348" t="s">
        <v>430</v>
      </c>
      <c r="X336" s="348" t="s">
        <v>430</v>
      </c>
      <c r="Y336" s="375" t="s">
        <v>430</v>
      </c>
      <c r="Z336" s="348" t="s">
        <v>430</v>
      </c>
      <c r="AA336" s="348" t="s">
        <v>430</v>
      </c>
      <c r="AB336" s="348" t="s">
        <v>430</v>
      </c>
      <c r="AC336" s="348" t="s">
        <v>430</v>
      </c>
      <c r="AD336" s="348" t="s">
        <v>430</v>
      </c>
      <c r="AE336" s="348" t="s">
        <v>430</v>
      </c>
      <c r="AF336" s="348" t="s">
        <v>430</v>
      </c>
      <c r="AG336" s="569"/>
      <c r="AH336" s="346" t="s">
        <v>430</v>
      </c>
      <c r="AI336" s="346" t="s">
        <v>430</v>
      </c>
      <c r="AJ336" s="346" t="s">
        <v>430</v>
      </c>
      <c r="AK336" s="346" t="s">
        <v>430</v>
      </c>
      <c r="AL336" s="346" t="s">
        <v>430</v>
      </c>
      <c r="AM336" s="346" t="s">
        <v>430</v>
      </c>
      <c r="AN336" s="346" t="s">
        <v>430</v>
      </c>
      <c r="AO336" s="572" t="s">
        <v>430</v>
      </c>
      <c r="AP336" s="346" t="s">
        <v>430</v>
      </c>
      <c r="AQ336" s="346" t="s">
        <v>430</v>
      </c>
      <c r="AR336" s="346" t="s">
        <v>430</v>
      </c>
      <c r="AS336" s="346" t="s">
        <v>430</v>
      </c>
      <c r="AT336" s="346" t="s">
        <v>430</v>
      </c>
      <c r="AU336" s="346" t="s">
        <v>430</v>
      </c>
      <c r="AV336" s="346" t="s">
        <v>430</v>
      </c>
      <c r="AW336" s="346" t="s">
        <v>430</v>
      </c>
      <c r="AX336" s="346" t="s">
        <v>430</v>
      </c>
      <c r="AY336" s="346" t="s">
        <v>430</v>
      </c>
      <c r="AZ336" s="584"/>
      <c r="BA336" s="467" t="s">
        <v>430</v>
      </c>
      <c r="BB336" s="348" t="s">
        <v>430</v>
      </c>
      <c r="BC336" s="348" t="s">
        <v>430</v>
      </c>
      <c r="BD336" s="348" t="s">
        <v>430</v>
      </c>
      <c r="BE336" s="375" t="s">
        <v>430</v>
      </c>
      <c r="BF336" s="951">
        <v>100</v>
      </c>
      <c r="BG336" s="374"/>
      <c r="BH336" s="952">
        <v>100</v>
      </c>
      <c r="BI336" s="348" t="s">
        <v>430</v>
      </c>
      <c r="BJ336" s="348" t="s">
        <v>430</v>
      </c>
      <c r="BK336" s="348" t="s">
        <v>430</v>
      </c>
      <c r="BL336" s="348" t="s">
        <v>430</v>
      </c>
      <c r="BM336" s="375" t="s">
        <v>430</v>
      </c>
      <c r="BN336" s="375" t="s">
        <v>430</v>
      </c>
      <c r="BO336" s="375" t="s">
        <v>430</v>
      </c>
      <c r="BP336" s="375" t="s">
        <v>430</v>
      </c>
      <c r="BQ336" s="375" t="s">
        <v>430</v>
      </c>
      <c r="BR336" s="374"/>
      <c r="BS336" s="468" t="s">
        <v>430</v>
      </c>
      <c r="BT336" s="348" t="s">
        <v>430</v>
      </c>
      <c r="BU336" s="374"/>
      <c r="BV336" s="430" t="s">
        <v>554</v>
      </c>
    </row>
    <row r="337" spans="1:74" s="428" customFormat="1" x14ac:dyDescent="0.25">
      <c r="A337" s="345" t="s">
        <v>8529</v>
      </c>
      <c r="B337" s="373"/>
      <c r="C337" s="719">
        <v>44832</v>
      </c>
      <c r="D337" s="373"/>
      <c r="E337" s="889">
        <v>33.57</v>
      </c>
      <c r="F337" s="373"/>
      <c r="G337" s="347" t="s">
        <v>430</v>
      </c>
      <c r="H337" s="374"/>
      <c r="I337" s="348" t="s">
        <v>430</v>
      </c>
      <c r="J337" s="348" t="s">
        <v>430</v>
      </c>
      <c r="K337" s="348" t="s">
        <v>430</v>
      </c>
      <c r="L337" s="348" t="s">
        <v>430</v>
      </c>
      <c r="M337" s="362"/>
      <c r="N337" s="350" t="s">
        <v>430</v>
      </c>
      <c r="O337" s="348" t="s">
        <v>430</v>
      </c>
      <c r="P337" s="348" t="s">
        <v>430</v>
      </c>
      <c r="Q337" s="348" t="s">
        <v>430</v>
      </c>
      <c r="R337" s="348" t="s">
        <v>430</v>
      </c>
      <c r="S337" s="348" t="s">
        <v>430</v>
      </c>
      <c r="T337" s="348" t="s">
        <v>430</v>
      </c>
      <c r="U337" s="354" t="s">
        <v>430</v>
      </c>
      <c r="V337" s="348" t="s">
        <v>430</v>
      </c>
      <c r="W337" s="348" t="s">
        <v>430</v>
      </c>
      <c r="X337" s="348" t="s">
        <v>430</v>
      </c>
      <c r="Y337" s="375" t="s">
        <v>430</v>
      </c>
      <c r="Z337" s="348" t="s">
        <v>430</v>
      </c>
      <c r="AA337" s="348" t="s">
        <v>430</v>
      </c>
      <c r="AB337" s="348" t="s">
        <v>430</v>
      </c>
      <c r="AC337" s="348" t="s">
        <v>430</v>
      </c>
      <c r="AD337" s="348" t="s">
        <v>430</v>
      </c>
      <c r="AE337" s="348" t="s">
        <v>430</v>
      </c>
      <c r="AF337" s="348" t="s">
        <v>430</v>
      </c>
      <c r="AG337" s="569"/>
      <c r="AH337" s="346" t="s">
        <v>430</v>
      </c>
      <c r="AI337" s="346" t="s">
        <v>430</v>
      </c>
      <c r="AJ337" s="346" t="s">
        <v>430</v>
      </c>
      <c r="AK337" s="346" t="s">
        <v>430</v>
      </c>
      <c r="AL337" s="346" t="s">
        <v>430</v>
      </c>
      <c r="AM337" s="346" t="s">
        <v>430</v>
      </c>
      <c r="AN337" s="346" t="s">
        <v>430</v>
      </c>
      <c r="AO337" s="572" t="s">
        <v>430</v>
      </c>
      <c r="AP337" s="346" t="s">
        <v>430</v>
      </c>
      <c r="AQ337" s="346" t="s">
        <v>430</v>
      </c>
      <c r="AR337" s="346" t="s">
        <v>430</v>
      </c>
      <c r="AS337" s="346" t="s">
        <v>430</v>
      </c>
      <c r="AT337" s="346" t="s">
        <v>430</v>
      </c>
      <c r="AU337" s="346" t="s">
        <v>430</v>
      </c>
      <c r="AV337" s="346" t="s">
        <v>430</v>
      </c>
      <c r="AW337" s="346" t="s">
        <v>430</v>
      </c>
      <c r="AX337" s="346" t="s">
        <v>430</v>
      </c>
      <c r="AY337" s="346" t="s">
        <v>430</v>
      </c>
      <c r="AZ337" s="584"/>
      <c r="BA337" s="467" t="s">
        <v>430</v>
      </c>
      <c r="BB337" s="348" t="s">
        <v>430</v>
      </c>
      <c r="BC337" s="348" t="s">
        <v>430</v>
      </c>
      <c r="BD337" s="348" t="s">
        <v>430</v>
      </c>
      <c r="BE337" s="375" t="s">
        <v>430</v>
      </c>
      <c r="BF337" s="375" t="s">
        <v>430</v>
      </c>
      <c r="BG337" s="374"/>
      <c r="BH337" s="594" t="s">
        <v>430</v>
      </c>
      <c r="BI337" s="348" t="s">
        <v>430</v>
      </c>
      <c r="BJ337" s="348" t="s">
        <v>430</v>
      </c>
      <c r="BK337" s="348" t="s">
        <v>430</v>
      </c>
      <c r="BL337" s="348" t="s">
        <v>430</v>
      </c>
      <c r="BM337" s="375" t="s">
        <v>430</v>
      </c>
      <c r="BN337" s="375" t="s">
        <v>430</v>
      </c>
      <c r="BO337" s="375" t="s">
        <v>430</v>
      </c>
      <c r="BP337" s="375" t="s">
        <v>430</v>
      </c>
      <c r="BQ337" s="375" t="s">
        <v>430</v>
      </c>
      <c r="BR337" s="374"/>
      <c r="BS337" s="468" t="s">
        <v>430</v>
      </c>
      <c r="BT337" s="348" t="s">
        <v>430</v>
      </c>
      <c r="BU337" s="374"/>
      <c r="BV337" s="430" t="s">
        <v>554</v>
      </c>
    </row>
    <row r="338" spans="1:74" s="428" customFormat="1" x14ac:dyDescent="0.25">
      <c r="A338" s="345" t="s">
        <v>8530</v>
      </c>
      <c r="B338" s="373"/>
      <c r="C338" s="719">
        <v>44988</v>
      </c>
      <c r="D338" s="373"/>
      <c r="E338" s="346">
        <v>32.847700000000003</v>
      </c>
      <c r="F338" s="373"/>
      <c r="G338" s="347">
        <v>12.7818</v>
      </c>
      <c r="H338" s="374"/>
      <c r="I338" s="348">
        <v>1.74</v>
      </c>
      <c r="J338" s="348">
        <v>6.85</v>
      </c>
      <c r="K338" s="348">
        <v>1.57</v>
      </c>
      <c r="L338" s="348">
        <v>1.63</v>
      </c>
      <c r="M338" s="362"/>
      <c r="N338" s="350">
        <v>26.290700000000001</v>
      </c>
      <c r="O338" s="348">
        <v>7.048</v>
      </c>
      <c r="P338" s="348">
        <v>7.3125</v>
      </c>
      <c r="Q338" s="348">
        <v>3.7993999999999999</v>
      </c>
      <c r="R338" s="348">
        <v>8.0871999999999993</v>
      </c>
      <c r="S338" s="348">
        <v>6.8232999999999997</v>
      </c>
      <c r="T338" s="348">
        <v>5.7691999999999997</v>
      </c>
      <c r="U338" s="354">
        <v>5.3558000000000003</v>
      </c>
      <c r="V338" s="348">
        <v>5.0659999999999998</v>
      </c>
      <c r="W338" s="348">
        <v>7.3047000000000004</v>
      </c>
      <c r="X338" s="348">
        <v>7.2374000000000001</v>
      </c>
      <c r="Y338" s="375" t="s">
        <v>430</v>
      </c>
      <c r="Z338" s="348" t="s">
        <v>430</v>
      </c>
      <c r="AA338" s="348">
        <v>5.4028</v>
      </c>
      <c r="AB338" s="348">
        <v>6.9634</v>
      </c>
      <c r="AC338" s="348">
        <v>5.0218999999999996</v>
      </c>
      <c r="AD338" s="348">
        <v>5.6627999999999998</v>
      </c>
      <c r="AE338" s="348">
        <v>5.4028</v>
      </c>
      <c r="AF338" s="348">
        <v>7.5487000000000002</v>
      </c>
      <c r="AG338" s="569"/>
      <c r="AH338" s="346">
        <v>53</v>
      </c>
      <c r="AI338" s="346">
        <v>31</v>
      </c>
      <c r="AJ338" s="346">
        <v>40</v>
      </c>
      <c r="AK338" s="346">
        <v>98</v>
      </c>
      <c r="AL338" s="346">
        <v>71</v>
      </c>
      <c r="AM338" s="346">
        <v>59</v>
      </c>
      <c r="AN338" s="346">
        <v>96</v>
      </c>
      <c r="AO338" s="572">
        <v>77</v>
      </c>
      <c r="AP338" s="346">
        <v>94</v>
      </c>
      <c r="AQ338" s="346">
        <v>45</v>
      </c>
      <c r="AR338" s="346">
        <v>57</v>
      </c>
      <c r="AS338" s="346" t="s">
        <v>430</v>
      </c>
      <c r="AT338" s="346" t="s">
        <v>430</v>
      </c>
      <c r="AU338" s="346">
        <v>56</v>
      </c>
      <c r="AV338" s="346">
        <v>102</v>
      </c>
      <c r="AW338" s="346">
        <v>123</v>
      </c>
      <c r="AX338" s="346">
        <v>85</v>
      </c>
      <c r="AY338" s="346">
        <v>56</v>
      </c>
      <c r="AZ338" s="584"/>
      <c r="BA338" s="467">
        <v>73.260000000000005</v>
      </c>
      <c r="BB338" s="348">
        <v>24.32</v>
      </c>
      <c r="BC338" s="348" t="s">
        <v>430</v>
      </c>
      <c r="BD338" s="348" t="s">
        <v>430</v>
      </c>
      <c r="BE338" s="375" t="s">
        <v>430</v>
      </c>
      <c r="BF338" s="375">
        <v>2.42</v>
      </c>
      <c r="BG338" s="374"/>
      <c r="BH338" s="594">
        <v>2.42</v>
      </c>
      <c r="BI338" s="348" t="s">
        <v>430</v>
      </c>
      <c r="BJ338" s="348" t="s">
        <v>430</v>
      </c>
      <c r="BK338" s="348">
        <v>24.32</v>
      </c>
      <c r="BL338" s="348" t="s">
        <v>430</v>
      </c>
      <c r="BM338" s="375">
        <v>73.260000000000005</v>
      </c>
      <c r="BN338" s="375" t="s">
        <v>430</v>
      </c>
      <c r="BO338" s="375" t="s">
        <v>430</v>
      </c>
      <c r="BP338" s="375" t="s">
        <v>430</v>
      </c>
      <c r="BQ338" s="375" t="s">
        <v>430</v>
      </c>
      <c r="BR338" s="374"/>
      <c r="BS338" s="468" t="s">
        <v>430</v>
      </c>
      <c r="BT338" s="348" t="s">
        <v>430</v>
      </c>
      <c r="BU338" s="374"/>
      <c r="BV338" s="430" t="s">
        <v>554</v>
      </c>
    </row>
    <row r="339" spans="1:74" s="428" customFormat="1" x14ac:dyDescent="0.25">
      <c r="A339" s="345" t="s">
        <v>8531</v>
      </c>
      <c r="B339" s="373"/>
      <c r="C339" s="719">
        <v>45517</v>
      </c>
      <c r="D339" s="373"/>
      <c r="E339" s="346">
        <v>32.332500000000003</v>
      </c>
      <c r="F339" s="373"/>
      <c r="G339" s="347">
        <v>112.81489999999999</v>
      </c>
      <c r="H339" s="374"/>
      <c r="I339" s="904">
        <v>9.0500000000000007</v>
      </c>
      <c r="J339" s="904">
        <v>7.07</v>
      </c>
      <c r="K339" s="904">
        <v>6.58</v>
      </c>
      <c r="L339" s="904">
        <v>6.81</v>
      </c>
      <c r="M339" s="362"/>
      <c r="N339" s="350">
        <v>67.842500000000001</v>
      </c>
      <c r="O339" s="348">
        <v>-8.1907999999999994</v>
      </c>
      <c r="P339" s="348">
        <v>7.0488</v>
      </c>
      <c r="Q339" s="348">
        <v>1.3249</v>
      </c>
      <c r="R339" s="348">
        <v>16.268699999999999</v>
      </c>
      <c r="S339" s="348">
        <v>10.1531</v>
      </c>
      <c r="T339" s="348">
        <v>5.5442999999999998</v>
      </c>
      <c r="U339" s="354">
        <v>3.4765999999999999</v>
      </c>
      <c r="V339" s="348">
        <v>3.0026000000000002</v>
      </c>
      <c r="W339" s="348" t="s">
        <v>430</v>
      </c>
      <c r="X339" s="348" t="s">
        <v>430</v>
      </c>
      <c r="Y339" s="375" t="s">
        <v>430</v>
      </c>
      <c r="Z339" s="348" t="s">
        <v>430</v>
      </c>
      <c r="AA339" s="348">
        <v>4.1711999999999998</v>
      </c>
      <c r="AB339" s="348">
        <v>12.819900000000001</v>
      </c>
      <c r="AC339" s="348">
        <v>4.5696000000000003</v>
      </c>
      <c r="AD339" s="348">
        <v>4.4131999999999998</v>
      </c>
      <c r="AE339" s="348">
        <v>4.1711999999999998</v>
      </c>
      <c r="AF339" s="348">
        <v>6.4701000000000004</v>
      </c>
      <c r="AG339" s="569"/>
      <c r="AH339" s="346">
        <v>10</v>
      </c>
      <c r="AI339" s="346">
        <v>143</v>
      </c>
      <c r="AJ339" s="346">
        <v>43</v>
      </c>
      <c r="AK339" s="346">
        <v>129</v>
      </c>
      <c r="AL339" s="346">
        <v>9</v>
      </c>
      <c r="AM339" s="346">
        <v>14</v>
      </c>
      <c r="AN339" s="346">
        <v>111</v>
      </c>
      <c r="AO339" s="572">
        <v>156</v>
      </c>
      <c r="AP339" s="346">
        <v>148</v>
      </c>
      <c r="AQ339" s="346" t="s">
        <v>430</v>
      </c>
      <c r="AR339" s="346" t="s">
        <v>430</v>
      </c>
      <c r="AS339" s="346" t="s">
        <v>430</v>
      </c>
      <c r="AT339" s="346" t="s">
        <v>430</v>
      </c>
      <c r="AU339" s="346">
        <v>109</v>
      </c>
      <c r="AV339" s="346">
        <v>15</v>
      </c>
      <c r="AW339" s="346">
        <v>156</v>
      </c>
      <c r="AX339" s="346">
        <v>154</v>
      </c>
      <c r="AY339" s="346">
        <v>109</v>
      </c>
      <c r="AZ339" s="584"/>
      <c r="BA339" s="467">
        <v>97.07</v>
      </c>
      <c r="BB339" s="348" t="s">
        <v>430</v>
      </c>
      <c r="BC339" s="348" t="s">
        <v>430</v>
      </c>
      <c r="BD339" s="348" t="s">
        <v>430</v>
      </c>
      <c r="BE339" s="375" t="s">
        <v>430</v>
      </c>
      <c r="BF339" s="375">
        <v>2.93</v>
      </c>
      <c r="BG339" s="374"/>
      <c r="BH339" s="594">
        <v>2.93</v>
      </c>
      <c r="BI339" s="348" t="s">
        <v>430</v>
      </c>
      <c r="BJ339" s="348" t="s">
        <v>430</v>
      </c>
      <c r="BK339" s="348" t="s">
        <v>430</v>
      </c>
      <c r="BL339" s="348" t="s">
        <v>430</v>
      </c>
      <c r="BM339" s="375">
        <v>97.07</v>
      </c>
      <c r="BN339" s="375" t="s">
        <v>430</v>
      </c>
      <c r="BO339" s="375" t="s">
        <v>430</v>
      </c>
      <c r="BP339" s="375" t="s">
        <v>430</v>
      </c>
      <c r="BQ339" s="375" t="s">
        <v>430</v>
      </c>
      <c r="BR339" s="374"/>
      <c r="BS339" s="468" t="s">
        <v>430</v>
      </c>
      <c r="BT339" s="348" t="s">
        <v>430</v>
      </c>
      <c r="BU339" s="374"/>
      <c r="BV339" s="430" t="s">
        <v>554</v>
      </c>
    </row>
    <row r="340" spans="1:74" s="428" customFormat="1" x14ac:dyDescent="0.25">
      <c r="A340" s="345" t="s">
        <v>8532</v>
      </c>
      <c r="B340" s="373"/>
      <c r="C340" s="719">
        <v>45009</v>
      </c>
      <c r="D340" s="373"/>
      <c r="E340" s="346">
        <v>29.73</v>
      </c>
      <c r="F340" s="373"/>
      <c r="G340" s="347">
        <v>12.7462</v>
      </c>
      <c r="H340" s="374"/>
      <c r="I340" s="348">
        <v>2.35</v>
      </c>
      <c r="J340" s="348">
        <v>6.62</v>
      </c>
      <c r="K340" s="348">
        <v>2.1</v>
      </c>
      <c r="L340" s="348">
        <v>2.1800000000000002</v>
      </c>
      <c r="M340" s="362"/>
      <c r="N340" s="350">
        <v>38.125599999999999</v>
      </c>
      <c r="O340" s="348">
        <v>12.8042</v>
      </c>
      <c r="P340" s="348">
        <v>15.509399999999999</v>
      </c>
      <c r="Q340" s="348">
        <v>8.3926999999999996</v>
      </c>
      <c r="R340" s="348">
        <v>10.5427</v>
      </c>
      <c r="S340" s="348">
        <v>7.6547999999999998</v>
      </c>
      <c r="T340" s="348">
        <v>5.5949999999999998</v>
      </c>
      <c r="U340" s="354">
        <v>5.2240000000000002</v>
      </c>
      <c r="V340" s="348">
        <v>4.5129999999999999</v>
      </c>
      <c r="W340" s="348">
        <v>7.3139000000000003</v>
      </c>
      <c r="X340" s="348">
        <v>7.2403000000000004</v>
      </c>
      <c r="Y340" s="375" t="s">
        <v>430</v>
      </c>
      <c r="Z340" s="348" t="s">
        <v>430</v>
      </c>
      <c r="AA340" s="348">
        <v>7.7039999999999997</v>
      </c>
      <c r="AB340" s="348">
        <v>6.6909000000000001</v>
      </c>
      <c r="AC340" s="348">
        <v>4.6749999999999998</v>
      </c>
      <c r="AD340" s="348">
        <v>5.8787000000000003</v>
      </c>
      <c r="AE340" s="348">
        <v>7.7039999999999997</v>
      </c>
      <c r="AF340" s="348">
        <v>7.5941000000000001</v>
      </c>
      <c r="AG340" s="569"/>
      <c r="AH340" s="346">
        <v>34</v>
      </c>
      <c r="AI340" s="346">
        <v>11</v>
      </c>
      <c r="AJ340" s="346">
        <v>5</v>
      </c>
      <c r="AK340" s="346">
        <v>11</v>
      </c>
      <c r="AL340" s="346">
        <v>39</v>
      </c>
      <c r="AM340" s="346">
        <v>49</v>
      </c>
      <c r="AN340" s="346">
        <v>105</v>
      </c>
      <c r="AO340" s="572">
        <v>92</v>
      </c>
      <c r="AP340" s="346">
        <v>131</v>
      </c>
      <c r="AQ340" s="346">
        <v>43</v>
      </c>
      <c r="AR340" s="346">
        <v>56</v>
      </c>
      <c r="AS340" s="346" t="s">
        <v>430</v>
      </c>
      <c r="AT340" s="346" t="s">
        <v>430</v>
      </c>
      <c r="AU340" s="346">
        <v>26</v>
      </c>
      <c r="AV340" s="346">
        <v>108</v>
      </c>
      <c r="AW340" s="346">
        <v>149</v>
      </c>
      <c r="AX340" s="346">
        <v>51</v>
      </c>
      <c r="AY340" s="346">
        <v>26</v>
      </c>
      <c r="AZ340" s="584"/>
      <c r="BA340" s="467">
        <v>94.33</v>
      </c>
      <c r="BB340" s="348" t="s">
        <v>430</v>
      </c>
      <c r="BC340" s="348" t="s">
        <v>430</v>
      </c>
      <c r="BD340" s="348" t="s">
        <v>430</v>
      </c>
      <c r="BE340" s="375" t="s">
        <v>430</v>
      </c>
      <c r="BF340" s="375">
        <v>5.67</v>
      </c>
      <c r="BG340" s="374"/>
      <c r="BH340" s="594">
        <v>5.67</v>
      </c>
      <c r="BI340" s="348" t="s">
        <v>430</v>
      </c>
      <c r="BJ340" s="348" t="s">
        <v>430</v>
      </c>
      <c r="BK340" s="348" t="s">
        <v>430</v>
      </c>
      <c r="BL340" s="348" t="s">
        <v>430</v>
      </c>
      <c r="BM340" s="375">
        <v>94.33</v>
      </c>
      <c r="BN340" s="375" t="s">
        <v>430</v>
      </c>
      <c r="BO340" s="375" t="s">
        <v>430</v>
      </c>
      <c r="BP340" s="375" t="s">
        <v>430</v>
      </c>
      <c r="BQ340" s="375" t="s">
        <v>430</v>
      </c>
      <c r="BR340" s="374"/>
      <c r="BS340" s="468" t="s">
        <v>430</v>
      </c>
      <c r="BT340" s="348" t="s">
        <v>430</v>
      </c>
      <c r="BU340" s="374"/>
      <c r="BV340" s="430" t="s">
        <v>554</v>
      </c>
    </row>
    <row r="341" spans="1:74" s="428" customFormat="1" x14ac:dyDescent="0.25">
      <c r="A341" s="345" t="s">
        <v>8533</v>
      </c>
      <c r="B341" s="373"/>
      <c r="C341" s="719">
        <v>46093</v>
      </c>
      <c r="D341" s="373"/>
      <c r="E341" s="346">
        <v>27.140699999999999</v>
      </c>
      <c r="F341" s="373"/>
      <c r="G341" s="347">
        <v>10.276</v>
      </c>
      <c r="H341" s="374"/>
      <c r="I341" s="348" t="s">
        <v>430</v>
      </c>
      <c r="J341" s="348" t="s">
        <v>430</v>
      </c>
      <c r="K341" s="348" t="s">
        <v>430</v>
      </c>
      <c r="L341" s="348" t="s">
        <v>430</v>
      </c>
      <c r="M341" s="362"/>
      <c r="N341" s="350">
        <v>23.457999999999998</v>
      </c>
      <c r="O341" s="348">
        <v>5.6858000000000004</v>
      </c>
      <c r="P341" s="348">
        <v>5.7911000000000001</v>
      </c>
      <c r="Q341" s="348">
        <v>2.3871000000000002</v>
      </c>
      <c r="R341" s="348">
        <v>11.0634</v>
      </c>
      <c r="S341" s="348">
        <v>8.3841000000000001</v>
      </c>
      <c r="T341" s="348" t="s">
        <v>430</v>
      </c>
      <c r="U341" s="354" t="s">
        <v>430</v>
      </c>
      <c r="V341" s="348" t="s">
        <v>430</v>
      </c>
      <c r="W341" s="348" t="s">
        <v>430</v>
      </c>
      <c r="X341" s="348" t="s">
        <v>430</v>
      </c>
      <c r="Y341" s="375" t="s">
        <v>430</v>
      </c>
      <c r="Z341" s="348" t="s">
        <v>430</v>
      </c>
      <c r="AA341" s="348">
        <v>6.2999000000000001</v>
      </c>
      <c r="AB341" s="348">
        <v>9.3483999999999998</v>
      </c>
      <c r="AC341" s="348" t="s">
        <v>430</v>
      </c>
      <c r="AD341" s="348" t="s">
        <v>430</v>
      </c>
      <c r="AE341" s="348">
        <v>6.2999000000000001</v>
      </c>
      <c r="AF341" s="348">
        <v>7.9951999999999996</v>
      </c>
      <c r="AG341" s="569"/>
      <c r="AH341" s="346">
        <v>58</v>
      </c>
      <c r="AI341" s="346">
        <v>36</v>
      </c>
      <c r="AJ341" s="346">
        <v>57</v>
      </c>
      <c r="AK341" s="346">
        <v>111</v>
      </c>
      <c r="AL341" s="346">
        <v>36</v>
      </c>
      <c r="AM341" s="346">
        <v>45</v>
      </c>
      <c r="AN341" s="346" t="s">
        <v>430</v>
      </c>
      <c r="AO341" s="572" t="s">
        <v>430</v>
      </c>
      <c r="AP341" s="346" t="s">
        <v>430</v>
      </c>
      <c r="AQ341" s="346" t="s">
        <v>430</v>
      </c>
      <c r="AR341" s="346" t="s">
        <v>430</v>
      </c>
      <c r="AS341" s="346" t="s">
        <v>430</v>
      </c>
      <c r="AT341" s="346" t="s">
        <v>430</v>
      </c>
      <c r="AU341" s="346">
        <v>38</v>
      </c>
      <c r="AV341" s="346">
        <v>43</v>
      </c>
      <c r="AW341" s="346" t="s">
        <v>430</v>
      </c>
      <c r="AX341" s="346" t="s">
        <v>430</v>
      </c>
      <c r="AY341" s="346">
        <v>38</v>
      </c>
      <c r="AZ341" s="584"/>
      <c r="BA341" s="467" t="s">
        <v>430</v>
      </c>
      <c r="BB341" s="348">
        <v>99.41</v>
      </c>
      <c r="BC341" s="348" t="s">
        <v>430</v>
      </c>
      <c r="BD341" s="348" t="s">
        <v>430</v>
      </c>
      <c r="BE341" s="375" t="s">
        <v>430</v>
      </c>
      <c r="BF341" s="375">
        <v>0.59</v>
      </c>
      <c r="BG341" s="374"/>
      <c r="BH341" s="594">
        <v>0.59</v>
      </c>
      <c r="BI341" s="348" t="s">
        <v>430</v>
      </c>
      <c r="BJ341" s="348" t="s">
        <v>430</v>
      </c>
      <c r="BK341" s="348" t="s">
        <v>430</v>
      </c>
      <c r="BL341" s="348" t="s">
        <v>430</v>
      </c>
      <c r="BM341" s="375" t="s">
        <v>430</v>
      </c>
      <c r="BN341" s="375" t="s">
        <v>430</v>
      </c>
      <c r="BO341" s="375" t="s">
        <v>430</v>
      </c>
      <c r="BP341" s="375">
        <v>99.41</v>
      </c>
      <c r="BQ341" s="375" t="s">
        <v>430</v>
      </c>
      <c r="BR341" s="374"/>
      <c r="BS341" s="468" t="s">
        <v>430</v>
      </c>
      <c r="BT341" s="348" t="s">
        <v>430</v>
      </c>
      <c r="BU341" s="374"/>
      <c r="BV341" s="430" t="s">
        <v>8343</v>
      </c>
    </row>
    <row r="342" spans="1:74" s="428" customFormat="1" x14ac:dyDescent="0.25">
      <c r="A342" s="345" t="s">
        <v>8534</v>
      </c>
      <c r="B342" s="373"/>
      <c r="C342" s="719">
        <v>45282</v>
      </c>
      <c r="D342" s="373"/>
      <c r="E342" s="346">
        <v>27.083500000000001</v>
      </c>
      <c r="F342" s="373"/>
      <c r="G342" s="347">
        <v>12.173400000000001</v>
      </c>
      <c r="H342" s="374"/>
      <c r="I342" s="904">
        <v>6.48</v>
      </c>
      <c r="J342" s="904">
        <v>7.08</v>
      </c>
      <c r="K342" s="904">
        <v>4.95</v>
      </c>
      <c r="L342" s="904">
        <v>5.13</v>
      </c>
      <c r="M342" s="362"/>
      <c r="N342" s="350">
        <v>39.621099999999998</v>
      </c>
      <c r="O342" s="348">
        <v>5.9996</v>
      </c>
      <c r="P342" s="348">
        <v>10.128299999999999</v>
      </c>
      <c r="Q342" s="348">
        <v>6.9574999999999996</v>
      </c>
      <c r="R342" s="348">
        <v>14.7895</v>
      </c>
      <c r="S342" s="348">
        <v>10.974299999999999</v>
      </c>
      <c r="T342" s="348">
        <v>7.6013000000000002</v>
      </c>
      <c r="U342" s="354">
        <v>5.4668000000000001</v>
      </c>
      <c r="V342" s="348">
        <v>4.9231999999999996</v>
      </c>
      <c r="W342" s="348">
        <v>7.6433999999999997</v>
      </c>
      <c r="X342" s="348" t="s">
        <v>430</v>
      </c>
      <c r="Y342" s="375" t="s">
        <v>430</v>
      </c>
      <c r="Z342" s="348" t="s">
        <v>430</v>
      </c>
      <c r="AA342" s="348">
        <v>8.1997999999999998</v>
      </c>
      <c r="AB342" s="348">
        <v>12.1958</v>
      </c>
      <c r="AC342" s="348">
        <v>6.6844999999999999</v>
      </c>
      <c r="AD342" s="348">
        <v>6.3757000000000001</v>
      </c>
      <c r="AE342" s="348">
        <v>8.1997999999999998</v>
      </c>
      <c r="AF342" s="348">
        <v>7.9621000000000004</v>
      </c>
      <c r="AG342" s="569"/>
      <c r="AH342" s="346">
        <v>32</v>
      </c>
      <c r="AI342" s="346">
        <v>34</v>
      </c>
      <c r="AJ342" s="346">
        <v>14</v>
      </c>
      <c r="AK342" s="346">
        <v>22</v>
      </c>
      <c r="AL342" s="346">
        <v>15</v>
      </c>
      <c r="AM342" s="346">
        <v>7</v>
      </c>
      <c r="AN342" s="346">
        <v>16</v>
      </c>
      <c r="AO342" s="572">
        <v>56</v>
      </c>
      <c r="AP342" s="346">
        <v>110</v>
      </c>
      <c r="AQ342" s="346">
        <v>19</v>
      </c>
      <c r="AR342" s="346" t="s">
        <v>430</v>
      </c>
      <c r="AS342" s="346" t="s">
        <v>430</v>
      </c>
      <c r="AT342" s="346" t="s">
        <v>430</v>
      </c>
      <c r="AU342" s="346">
        <v>20</v>
      </c>
      <c r="AV342" s="346">
        <v>28</v>
      </c>
      <c r="AW342" s="346">
        <v>15</v>
      </c>
      <c r="AX342" s="346">
        <v>11</v>
      </c>
      <c r="AY342" s="346">
        <v>20</v>
      </c>
      <c r="AZ342" s="584"/>
      <c r="BA342" s="467">
        <v>94.34</v>
      </c>
      <c r="BB342" s="348" t="s">
        <v>430</v>
      </c>
      <c r="BC342" s="348" t="s">
        <v>430</v>
      </c>
      <c r="BD342" s="348" t="s">
        <v>430</v>
      </c>
      <c r="BE342" s="375" t="s">
        <v>430</v>
      </c>
      <c r="BF342" s="375">
        <v>5.66</v>
      </c>
      <c r="BG342" s="374"/>
      <c r="BH342" s="594">
        <v>5.66</v>
      </c>
      <c r="BI342" s="348" t="s">
        <v>430</v>
      </c>
      <c r="BJ342" s="348" t="s">
        <v>430</v>
      </c>
      <c r="BK342" s="348" t="s">
        <v>430</v>
      </c>
      <c r="BL342" s="348" t="s">
        <v>430</v>
      </c>
      <c r="BM342" s="375">
        <v>94.34</v>
      </c>
      <c r="BN342" s="375" t="s">
        <v>430</v>
      </c>
      <c r="BO342" s="375" t="s">
        <v>430</v>
      </c>
      <c r="BP342" s="375" t="s">
        <v>430</v>
      </c>
      <c r="BQ342" s="375" t="s">
        <v>430</v>
      </c>
      <c r="BR342" s="374"/>
      <c r="BS342" s="468" t="s">
        <v>430</v>
      </c>
      <c r="BT342" s="348" t="s">
        <v>430</v>
      </c>
      <c r="BU342" s="374"/>
      <c r="BV342" s="430" t="s">
        <v>554</v>
      </c>
    </row>
    <row r="343" spans="1:74" s="428" customFormat="1" x14ac:dyDescent="0.25">
      <c r="A343" s="345" t="s">
        <v>8535</v>
      </c>
      <c r="B343" s="373"/>
      <c r="C343" s="719">
        <v>45320</v>
      </c>
      <c r="D343" s="373"/>
      <c r="E343" s="346">
        <v>26.047599999999999</v>
      </c>
      <c r="F343" s="373"/>
      <c r="G343" s="347">
        <v>66.131399999999999</v>
      </c>
      <c r="H343" s="374"/>
      <c r="I343" s="348">
        <v>4.6311999999999998</v>
      </c>
      <c r="J343" s="348" t="s">
        <v>430</v>
      </c>
      <c r="K343" s="348" t="s">
        <v>430</v>
      </c>
      <c r="L343" s="348" t="s">
        <v>430</v>
      </c>
      <c r="M343" s="362"/>
      <c r="N343" s="350">
        <v>44.042000000000002</v>
      </c>
      <c r="O343" s="348">
        <v>-5.0572999999999997</v>
      </c>
      <c r="P343" s="348">
        <v>6.1574</v>
      </c>
      <c r="Q343" s="348">
        <v>3.3593000000000002</v>
      </c>
      <c r="R343" s="348">
        <v>8.1026000000000007</v>
      </c>
      <c r="S343" s="348">
        <v>9.3534000000000006</v>
      </c>
      <c r="T343" s="348">
        <v>7.9409999999999998</v>
      </c>
      <c r="U343" s="354">
        <v>5.5430999999999999</v>
      </c>
      <c r="V343" s="348">
        <v>5.2088000000000001</v>
      </c>
      <c r="W343" s="348">
        <v>7.6737000000000002</v>
      </c>
      <c r="X343" s="348" t="s">
        <v>430</v>
      </c>
      <c r="Y343" s="375" t="s">
        <v>430</v>
      </c>
      <c r="Z343" s="348" t="s">
        <v>430</v>
      </c>
      <c r="AA343" s="348">
        <v>5.2276999999999996</v>
      </c>
      <c r="AB343" s="348">
        <v>12.853199999999999</v>
      </c>
      <c r="AC343" s="348">
        <v>6.7194000000000003</v>
      </c>
      <c r="AD343" s="348">
        <v>5.9558</v>
      </c>
      <c r="AE343" s="348">
        <v>5.2276999999999996</v>
      </c>
      <c r="AF343" s="348">
        <v>7.8689999999999998</v>
      </c>
      <c r="AG343" s="569"/>
      <c r="AH343" s="346">
        <v>25</v>
      </c>
      <c r="AI343" s="346">
        <v>136</v>
      </c>
      <c r="AJ343" s="346">
        <v>54</v>
      </c>
      <c r="AK343" s="346">
        <v>102</v>
      </c>
      <c r="AL343" s="346">
        <v>69</v>
      </c>
      <c r="AM343" s="346">
        <v>38</v>
      </c>
      <c r="AN343" s="346">
        <v>8</v>
      </c>
      <c r="AO343" s="572">
        <v>44</v>
      </c>
      <c r="AP343" s="346">
        <v>74</v>
      </c>
      <c r="AQ343" s="346">
        <v>16</v>
      </c>
      <c r="AR343" s="346" t="s">
        <v>430</v>
      </c>
      <c r="AS343" s="346" t="s">
        <v>430</v>
      </c>
      <c r="AT343" s="346" t="s">
        <v>430</v>
      </c>
      <c r="AU343" s="346">
        <v>60</v>
      </c>
      <c r="AV343" s="346">
        <v>13</v>
      </c>
      <c r="AW343" s="346">
        <v>13</v>
      </c>
      <c r="AX343" s="346">
        <v>43</v>
      </c>
      <c r="AY343" s="346">
        <v>60</v>
      </c>
      <c r="AZ343" s="584"/>
      <c r="BA343" s="467">
        <v>97.57</v>
      </c>
      <c r="BB343" s="348" t="s">
        <v>430</v>
      </c>
      <c r="BC343" s="348" t="s">
        <v>430</v>
      </c>
      <c r="BD343" s="348" t="s">
        <v>430</v>
      </c>
      <c r="BE343" s="375" t="s">
        <v>430</v>
      </c>
      <c r="BF343" s="375">
        <v>2.4300000000000002</v>
      </c>
      <c r="BG343" s="374"/>
      <c r="BH343" s="594">
        <v>2.4300000000000002</v>
      </c>
      <c r="BI343" s="348" t="s">
        <v>430</v>
      </c>
      <c r="BJ343" s="348" t="s">
        <v>430</v>
      </c>
      <c r="BK343" s="348" t="s">
        <v>430</v>
      </c>
      <c r="BL343" s="348" t="s">
        <v>430</v>
      </c>
      <c r="BM343" s="375">
        <v>97.57</v>
      </c>
      <c r="BN343" s="375" t="s">
        <v>430</v>
      </c>
      <c r="BO343" s="375" t="s">
        <v>430</v>
      </c>
      <c r="BP343" s="375" t="s">
        <v>430</v>
      </c>
      <c r="BQ343" s="375" t="s">
        <v>430</v>
      </c>
      <c r="BR343" s="374"/>
      <c r="BS343" s="468" t="s">
        <v>430</v>
      </c>
      <c r="BT343" s="348" t="s">
        <v>430</v>
      </c>
      <c r="BU343" s="374"/>
      <c r="BV343" s="430" t="s">
        <v>554</v>
      </c>
    </row>
    <row r="344" spans="1:74" s="428" customFormat="1" x14ac:dyDescent="0.25">
      <c r="A344" s="345" t="s">
        <v>8536</v>
      </c>
      <c r="B344" s="373"/>
      <c r="C344" s="719">
        <v>45320</v>
      </c>
      <c r="D344" s="373"/>
      <c r="E344" s="346">
        <v>23.9314</v>
      </c>
      <c r="F344" s="373"/>
      <c r="G344" s="347">
        <v>26.659300000000002</v>
      </c>
      <c r="H344" s="374"/>
      <c r="I344" s="348">
        <v>9.8712</v>
      </c>
      <c r="J344" s="348" t="s">
        <v>430</v>
      </c>
      <c r="K344" s="348" t="s">
        <v>430</v>
      </c>
      <c r="L344" s="348" t="s">
        <v>430</v>
      </c>
      <c r="M344" s="362"/>
      <c r="N344" s="350">
        <v>68.859899999999996</v>
      </c>
      <c r="O344" s="348">
        <v>-8.6649999999999991</v>
      </c>
      <c r="P344" s="348">
        <v>6.8742999999999999</v>
      </c>
      <c r="Q344" s="348">
        <v>1.0566</v>
      </c>
      <c r="R344" s="348">
        <v>16.3216</v>
      </c>
      <c r="S344" s="348">
        <v>8.8920999999999992</v>
      </c>
      <c r="T344" s="348">
        <v>4.9507000000000003</v>
      </c>
      <c r="U344" s="354">
        <v>3.0316999999999998</v>
      </c>
      <c r="V344" s="348">
        <v>2.4058000000000002</v>
      </c>
      <c r="W344" s="348">
        <v>6.4249000000000001</v>
      </c>
      <c r="X344" s="348" t="s">
        <v>430</v>
      </c>
      <c r="Y344" s="375" t="s">
        <v>430</v>
      </c>
      <c r="Z344" s="348" t="s">
        <v>430</v>
      </c>
      <c r="AA344" s="348">
        <v>3.9601999999999999</v>
      </c>
      <c r="AB344" s="348">
        <v>11.891</v>
      </c>
      <c r="AC344" s="348">
        <v>4.0037000000000003</v>
      </c>
      <c r="AD344" s="348">
        <v>3.7995999999999999</v>
      </c>
      <c r="AE344" s="348">
        <v>3.9601999999999999</v>
      </c>
      <c r="AF344" s="348">
        <v>7.2436999999999996</v>
      </c>
      <c r="AG344" s="569"/>
      <c r="AH344" s="346">
        <v>7</v>
      </c>
      <c r="AI344" s="346">
        <v>146</v>
      </c>
      <c r="AJ344" s="346">
        <v>47</v>
      </c>
      <c r="AK344" s="346">
        <v>135</v>
      </c>
      <c r="AL344" s="346">
        <v>8</v>
      </c>
      <c r="AM344" s="346">
        <v>42</v>
      </c>
      <c r="AN344" s="346">
        <v>139</v>
      </c>
      <c r="AO344" s="572">
        <v>159</v>
      </c>
      <c r="AP344" s="346">
        <v>151</v>
      </c>
      <c r="AQ344" s="346">
        <v>103</v>
      </c>
      <c r="AR344" s="346" t="s">
        <v>430</v>
      </c>
      <c r="AS344" s="346" t="s">
        <v>430</v>
      </c>
      <c r="AT344" s="346" t="s">
        <v>430</v>
      </c>
      <c r="AU344" s="346">
        <v>121</v>
      </c>
      <c r="AV344" s="346">
        <v>34</v>
      </c>
      <c r="AW344" s="346">
        <v>160</v>
      </c>
      <c r="AX344" s="346">
        <v>157</v>
      </c>
      <c r="AY344" s="346">
        <v>121</v>
      </c>
      <c r="AZ344" s="584"/>
      <c r="BA344" s="467">
        <v>99.15</v>
      </c>
      <c r="BB344" s="348" t="s">
        <v>430</v>
      </c>
      <c r="BC344" s="348" t="s">
        <v>430</v>
      </c>
      <c r="BD344" s="348" t="s">
        <v>430</v>
      </c>
      <c r="BE344" s="375" t="s">
        <v>430</v>
      </c>
      <c r="BF344" s="375">
        <v>0.85</v>
      </c>
      <c r="BG344" s="374"/>
      <c r="BH344" s="594">
        <v>0.85</v>
      </c>
      <c r="BI344" s="348" t="s">
        <v>430</v>
      </c>
      <c r="BJ344" s="348" t="s">
        <v>430</v>
      </c>
      <c r="BK344" s="348" t="s">
        <v>430</v>
      </c>
      <c r="BL344" s="348" t="s">
        <v>430</v>
      </c>
      <c r="BM344" s="375">
        <v>99.15</v>
      </c>
      <c r="BN344" s="375" t="s">
        <v>430</v>
      </c>
      <c r="BO344" s="375" t="s">
        <v>430</v>
      </c>
      <c r="BP344" s="375" t="s">
        <v>430</v>
      </c>
      <c r="BQ344" s="375" t="s">
        <v>430</v>
      </c>
      <c r="BR344" s="374"/>
      <c r="BS344" s="468" t="s">
        <v>430</v>
      </c>
      <c r="BT344" s="348" t="s">
        <v>430</v>
      </c>
      <c r="BU344" s="374"/>
      <c r="BV344" s="430" t="s">
        <v>554</v>
      </c>
    </row>
    <row r="345" spans="1:74" s="428" customFormat="1" x14ac:dyDescent="0.25">
      <c r="A345" s="345" t="s">
        <v>8537</v>
      </c>
      <c r="B345" s="373"/>
      <c r="C345" s="719">
        <v>45842</v>
      </c>
      <c r="D345" s="373"/>
      <c r="E345" s="346">
        <v>22.535399999999999</v>
      </c>
      <c r="F345" s="373"/>
      <c r="G345" s="347">
        <v>10.586</v>
      </c>
      <c r="H345" s="374"/>
      <c r="I345" s="348" t="s">
        <v>430</v>
      </c>
      <c r="J345" s="348" t="s">
        <v>430</v>
      </c>
      <c r="K345" s="348" t="s">
        <v>430</v>
      </c>
      <c r="L345" s="348" t="s">
        <v>430</v>
      </c>
      <c r="M345" s="362"/>
      <c r="N345" s="350">
        <v>20.699400000000001</v>
      </c>
      <c r="O345" s="348">
        <v>-9.1875999999999998</v>
      </c>
      <c r="P345" s="348">
        <v>-0.49249999999999999</v>
      </c>
      <c r="Q345" s="348">
        <v>-2.7063000000000001</v>
      </c>
      <c r="R345" s="348">
        <v>7.8658999999999999</v>
      </c>
      <c r="S345" s="348">
        <v>6.5464000000000002</v>
      </c>
      <c r="T345" s="348">
        <v>5.7807000000000004</v>
      </c>
      <c r="U345" s="354">
        <v>5.4962999999999997</v>
      </c>
      <c r="V345" s="348">
        <v>5.5644</v>
      </c>
      <c r="W345" s="348" t="s">
        <v>430</v>
      </c>
      <c r="X345" s="348" t="s">
        <v>430</v>
      </c>
      <c r="Y345" s="375" t="s">
        <v>430</v>
      </c>
      <c r="Z345" s="348" t="s">
        <v>430</v>
      </c>
      <c r="AA345" s="348">
        <v>0.86229999999999996</v>
      </c>
      <c r="AB345" s="348">
        <v>6.9710999999999999</v>
      </c>
      <c r="AC345" s="348">
        <v>5.4038000000000004</v>
      </c>
      <c r="AD345" s="348">
        <v>5.6852999999999998</v>
      </c>
      <c r="AE345" s="348">
        <v>0.86229999999999996</v>
      </c>
      <c r="AF345" s="348">
        <v>5.6683000000000003</v>
      </c>
      <c r="AG345" s="569"/>
      <c r="AH345" s="346">
        <v>62</v>
      </c>
      <c r="AI345" s="346">
        <v>148</v>
      </c>
      <c r="AJ345" s="346">
        <v>160</v>
      </c>
      <c r="AK345" s="346">
        <v>159</v>
      </c>
      <c r="AL345" s="346">
        <v>77</v>
      </c>
      <c r="AM345" s="346">
        <v>80</v>
      </c>
      <c r="AN345" s="346">
        <v>95</v>
      </c>
      <c r="AO345" s="572">
        <v>53</v>
      </c>
      <c r="AP345" s="346">
        <v>43</v>
      </c>
      <c r="AQ345" s="346" t="s">
        <v>430</v>
      </c>
      <c r="AR345" s="346" t="s">
        <v>430</v>
      </c>
      <c r="AS345" s="346" t="s">
        <v>430</v>
      </c>
      <c r="AT345" s="346" t="s">
        <v>430</v>
      </c>
      <c r="AU345" s="346">
        <v>161</v>
      </c>
      <c r="AV345" s="346">
        <v>100</v>
      </c>
      <c r="AW345" s="346">
        <v>86</v>
      </c>
      <c r="AX345" s="346">
        <v>82</v>
      </c>
      <c r="AY345" s="346">
        <v>161</v>
      </c>
      <c r="AZ345" s="584"/>
      <c r="BA345" s="467" t="s">
        <v>430</v>
      </c>
      <c r="BB345" s="348">
        <v>97.84</v>
      </c>
      <c r="BC345" s="348" t="s">
        <v>430</v>
      </c>
      <c r="BD345" s="348" t="s">
        <v>430</v>
      </c>
      <c r="BE345" s="375" t="s">
        <v>430</v>
      </c>
      <c r="BF345" s="375">
        <v>2.16</v>
      </c>
      <c r="BG345" s="374"/>
      <c r="BH345" s="594">
        <v>2.16</v>
      </c>
      <c r="BI345" s="348" t="s">
        <v>430</v>
      </c>
      <c r="BJ345" s="348" t="s">
        <v>430</v>
      </c>
      <c r="BK345" s="348" t="s">
        <v>430</v>
      </c>
      <c r="BL345" s="348" t="s">
        <v>430</v>
      </c>
      <c r="BM345" s="375" t="s">
        <v>430</v>
      </c>
      <c r="BN345" s="375" t="s">
        <v>430</v>
      </c>
      <c r="BO345" s="375" t="s">
        <v>430</v>
      </c>
      <c r="BP345" s="375">
        <v>97.84</v>
      </c>
      <c r="BQ345" s="375" t="s">
        <v>430</v>
      </c>
      <c r="BR345" s="374"/>
      <c r="BS345" s="468" t="s">
        <v>430</v>
      </c>
      <c r="BT345" s="348" t="s">
        <v>430</v>
      </c>
      <c r="BU345" s="374"/>
      <c r="BV345" s="430" t="s">
        <v>4620</v>
      </c>
    </row>
    <row r="346" spans="1:74" s="428" customFormat="1" x14ac:dyDescent="0.25">
      <c r="A346" s="345" t="s">
        <v>8538</v>
      </c>
      <c r="B346" s="373"/>
      <c r="C346" s="719">
        <v>44979</v>
      </c>
      <c r="D346" s="373"/>
      <c r="E346" s="346">
        <v>21.712900000000001</v>
      </c>
      <c r="F346" s="373"/>
      <c r="G346" s="347">
        <v>12.748799999999999</v>
      </c>
      <c r="H346" s="374"/>
      <c r="I346" s="348">
        <v>1.36</v>
      </c>
      <c r="J346" s="348">
        <v>5.92</v>
      </c>
      <c r="K346" s="348">
        <v>1.27</v>
      </c>
      <c r="L346" s="348">
        <v>1.31</v>
      </c>
      <c r="M346" s="362"/>
      <c r="N346" s="350">
        <v>32.380800000000001</v>
      </c>
      <c r="O346" s="348">
        <v>12.514699999999999</v>
      </c>
      <c r="P346" s="348">
        <v>11.395099999999999</v>
      </c>
      <c r="Q346" s="348">
        <v>7.0743999999999998</v>
      </c>
      <c r="R346" s="348">
        <v>7.7215999999999996</v>
      </c>
      <c r="S346" s="348">
        <v>5.0753000000000004</v>
      </c>
      <c r="T346" s="348">
        <v>4.8978000000000002</v>
      </c>
      <c r="U346" s="354">
        <v>4.9370000000000003</v>
      </c>
      <c r="V346" s="348">
        <v>5.1153000000000004</v>
      </c>
      <c r="W346" s="348">
        <v>7.0259</v>
      </c>
      <c r="X346" s="348">
        <v>7.0419999999999998</v>
      </c>
      <c r="Y346" s="375" t="s">
        <v>430</v>
      </c>
      <c r="Z346" s="348" t="s">
        <v>430</v>
      </c>
      <c r="AA346" s="348">
        <v>5.3089000000000004</v>
      </c>
      <c r="AB346" s="348">
        <v>6.2450000000000001</v>
      </c>
      <c r="AC346" s="348">
        <v>4.8758999999999997</v>
      </c>
      <c r="AD346" s="348">
        <v>5.2575000000000003</v>
      </c>
      <c r="AE346" s="348">
        <v>5.3089000000000004</v>
      </c>
      <c r="AF346" s="348">
        <v>7.4101999999999997</v>
      </c>
      <c r="AG346" s="569"/>
      <c r="AH346" s="346">
        <v>39</v>
      </c>
      <c r="AI346" s="346">
        <v>13</v>
      </c>
      <c r="AJ346" s="346">
        <v>10</v>
      </c>
      <c r="AK346" s="346">
        <v>20</v>
      </c>
      <c r="AL346" s="346">
        <v>88</v>
      </c>
      <c r="AM346" s="346">
        <v>143</v>
      </c>
      <c r="AN346" s="346">
        <v>143</v>
      </c>
      <c r="AO346" s="572">
        <v>124</v>
      </c>
      <c r="AP346" s="346">
        <v>87</v>
      </c>
      <c r="AQ346" s="346">
        <v>77</v>
      </c>
      <c r="AR346" s="346">
        <v>76</v>
      </c>
      <c r="AS346" s="346" t="s">
        <v>430</v>
      </c>
      <c r="AT346" s="346" t="s">
        <v>430</v>
      </c>
      <c r="AU346" s="346">
        <v>58</v>
      </c>
      <c r="AV346" s="346">
        <v>125</v>
      </c>
      <c r="AW346" s="346">
        <v>135</v>
      </c>
      <c r="AX346" s="346">
        <v>123</v>
      </c>
      <c r="AY346" s="346">
        <v>58</v>
      </c>
      <c r="AZ346" s="584"/>
      <c r="BA346" s="467">
        <v>96.48</v>
      </c>
      <c r="BB346" s="348" t="s">
        <v>430</v>
      </c>
      <c r="BC346" s="348" t="s">
        <v>430</v>
      </c>
      <c r="BD346" s="348" t="s">
        <v>430</v>
      </c>
      <c r="BE346" s="375" t="s">
        <v>430</v>
      </c>
      <c r="BF346" s="375">
        <v>3.52</v>
      </c>
      <c r="BG346" s="374"/>
      <c r="BH346" s="594">
        <v>3.52</v>
      </c>
      <c r="BI346" s="348" t="s">
        <v>430</v>
      </c>
      <c r="BJ346" s="348" t="s">
        <v>430</v>
      </c>
      <c r="BK346" s="348" t="s">
        <v>430</v>
      </c>
      <c r="BL346" s="348" t="s">
        <v>430</v>
      </c>
      <c r="BM346" s="375">
        <v>96.48</v>
      </c>
      <c r="BN346" s="375" t="s">
        <v>430</v>
      </c>
      <c r="BO346" s="375" t="s">
        <v>430</v>
      </c>
      <c r="BP346" s="375" t="s">
        <v>430</v>
      </c>
      <c r="BQ346" s="375" t="s">
        <v>430</v>
      </c>
      <c r="BR346" s="374"/>
      <c r="BS346" s="468" t="s">
        <v>430</v>
      </c>
      <c r="BT346" s="348" t="s">
        <v>430</v>
      </c>
      <c r="BU346" s="374"/>
      <c r="BV346" s="430" t="s">
        <v>554</v>
      </c>
    </row>
    <row r="347" spans="1:74" s="428" customFormat="1" ht="11" x14ac:dyDescent="0.3">
      <c r="A347" s="841" t="s">
        <v>8539</v>
      </c>
      <c r="B347" s="842"/>
      <c r="C347" s="843">
        <v>45210</v>
      </c>
      <c r="D347" s="842"/>
      <c r="E347" s="844">
        <v>21.608699999999999</v>
      </c>
      <c r="F347" s="842"/>
      <c r="G347" s="845">
        <v>12.427300000000001</v>
      </c>
      <c r="H347" s="847"/>
      <c r="I347" s="846">
        <v>6.35</v>
      </c>
      <c r="J347" s="846">
        <v>6.71</v>
      </c>
      <c r="K347" s="846">
        <v>4.8899999999999997</v>
      </c>
      <c r="L347" s="846">
        <v>5.05</v>
      </c>
      <c r="M347" s="851"/>
      <c r="N347" s="848">
        <v>39.6937</v>
      </c>
      <c r="O347" s="846">
        <v>5.1910999999999996</v>
      </c>
      <c r="P347" s="846">
        <v>8.4893999999999998</v>
      </c>
      <c r="Q347" s="846">
        <v>7.2369000000000003</v>
      </c>
      <c r="R347" s="846">
        <v>14.413600000000001</v>
      </c>
      <c r="S347" s="846">
        <v>10.9245</v>
      </c>
      <c r="T347" s="846">
        <v>7.2119999999999997</v>
      </c>
      <c r="U347" s="856">
        <v>5.1798000000000002</v>
      </c>
      <c r="V347" s="846">
        <v>4.7241</v>
      </c>
      <c r="W347" s="846">
        <v>7.5472999999999999</v>
      </c>
      <c r="X347" s="846" t="s">
        <v>430</v>
      </c>
      <c r="Y347" s="852" t="s">
        <v>430</v>
      </c>
      <c r="Z347" s="846" t="s">
        <v>430</v>
      </c>
      <c r="AA347" s="846">
        <v>8.3829999999999991</v>
      </c>
      <c r="AB347" s="846">
        <v>12.760199999999999</v>
      </c>
      <c r="AC347" s="846">
        <v>6.3259999999999996</v>
      </c>
      <c r="AD347" s="846">
        <v>6.0903</v>
      </c>
      <c r="AE347" s="846">
        <v>8.3829999999999991</v>
      </c>
      <c r="AF347" s="846">
        <v>8.1783000000000001</v>
      </c>
      <c r="AG347" s="936"/>
      <c r="AH347" s="844">
        <v>31</v>
      </c>
      <c r="AI347" s="844">
        <v>41</v>
      </c>
      <c r="AJ347" s="844">
        <v>34</v>
      </c>
      <c r="AK347" s="844">
        <v>18</v>
      </c>
      <c r="AL347" s="844">
        <v>17</v>
      </c>
      <c r="AM347" s="844">
        <v>8</v>
      </c>
      <c r="AN347" s="844">
        <v>25</v>
      </c>
      <c r="AO347" s="937">
        <v>98</v>
      </c>
      <c r="AP347" s="844">
        <v>125</v>
      </c>
      <c r="AQ347" s="844">
        <v>23</v>
      </c>
      <c r="AR347" s="844" t="s">
        <v>430</v>
      </c>
      <c r="AS347" s="844" t="s">
        <v>430</v>
      </c>
      <c r="AT347" s="844" t="s">
        <v>430</v>
      </c>
      <c r="AU347" s="844">
        <v>18</v>
      </c>
      <c r="AV347" s="844">
        <v>18</v>
      </c>
      <c r="AW347" s="844">
        <v>30</v>
      </c>
      <c r="AX347" s="844">
        <v>25</v>
      </c>
      <c r="AY347" s="844">
        <v>18</v>
      </c>
      <c r="AZ347" s="938"/>
      <c r="BA347" s="853">
        <v>95.38</v>
      </c>
      <c r="BB347" s="846" t="s">
        <v>430</v>
      </c>
      <c r="BC347" s="846" t="s">
        <v>430</v>
      </c>
      <c r="BD347" s="846" t="s">
        <v>430</v>
      </c>
      <c r="BE347" s="852" t="s">
        <v>430</v>
      </c>
      <c r="BF347" s="852">
        <v>4.62</v>
      </c>
      <c r="BG347" s="847"/>
      <c r="BH347" s="939">
        <v>4.62</v>
      </c>
      <c r="BI347" s="846" t="s">
        <v>430</v>
      </c>
      <c r="BJ347" s="846" t="s">
        <v>430</v>
      </c>
      <c r="BK347" s="846" t="s">
        <v>430</v>
      </c>
      <c r="BL347" s="846" t="s">
        <v>430</v>
      </c>
      <c r="BM347" s="852">
        <v>95.38</v>
      </c>
      <c r="BN347" s="852" t="s">
        <v>430</v>
      </c>
      <c r="BO347" s="852" t="s">
        <v>430</v>
      </c>
      <c r="BP347" s="852" t="s">
        <v>430</v>
      </c>
      <c r="BQ347" s="852" t="s">
        <v>430</v>
      </c>
      <c r="BR347" s="847"/>
      <c r="BS347" s="854" t="s">
        <v>430</v>
      </c>
      <c r="BT347" s="846" t="s">
        <v>430</v>
      </c>
      <c r="BU347" s="847"/>
      <c r="BV347" s="906" t="s">
        <v>554</v>
      </c>
    </row>
    <row r="348" spans="1:74" s="428" customFormat="1" x14ac:dyDescent="0.25">
      <c r="A348" s="345" t="s">
        <v>8540</v>
      </c>
      <c r="B348" s="373"/>
      <c r="C348" s="719">
        <v>45000</v>
      </c>
      <c r="D348" s="373"/>
      <c r="E348" s="346">
        <v>21.185400000000001</v>
      </c>
      <c r="F348" s="373"/>
      <c r="G348" s="347">
        <v>12.5258</v>
      </c>
      <c r="H348" s="374"/>
      <c r="I348" s="904">
        <v>1.54</v>
      </c>
      <c r="J348" s="904">
        <v>6.26</v>
      </c>
      <c r="K348" s="904">
        <v>1.4</v>
      </c>
      <c r="L348" s="904">
        <v>1.45</v>
      </c>
      <c r="M348" s="362"/>
      <c r="N348" s="350">
        <v>37.337200000000003</v>
      </c>
      <c r="O348" s="348">
        <v>15.1716</v>
      </c>
      <c r="P348" s="348">
        <v>13.2715</v>
      </c>
      <c r="Q348" s="348">
        <v>5.9246999999999996</v>
      </c>
      <c r="R348" s="348">
        <v>7.8106999999999998</v>
      </c>
      <c r="S348" s="348">
        <v>5.1601999999999997</v>
      </c>
      <c r="T348" s="348">
        <v>4.9821</v>
      </c>
      <c r="U348" s="354">
        <v>4.9466999999999999</v>
      </c>
      <c r="V348" s="348">
        <v>5.0248999999999997</v>
      </c>
      <c r="W348" s="348">
        <v>6.7923999999999998</v>
      </c>
      <c r="X348" s="348">
        <v>6.7986000000000004</v>
      </c>
      <c r="Y348" s="375" t="s">
        <v>430</v>
      </c>
      <c r="Z348" s="348" t="s">
        <v>430</v>
      </c>
      <c r="AA348" s="348">
        <v>5.0926</v>
      </c>
      <c r="AB348" s="348">
        <v>6.6608999999999998</v>
      </c>
      <c r="AC348" s="348">
        <v>5.0351999999999997</v>
      </c>
      <c r="AD348" s="348">
        <v>5.2313999999999998</v>
      </c>
      <c r="AE348" s="348">
        <v>5.0926</v>
      </c>
      <c r="AF348" s="348">
        <v>6.9757999999999996</v>
      </c>
      <c r="AG348" s="569"/>
      <c r="AH348" s="346">
        <v>35</v>
      </c>
      <c r="AI348" s="346">
        <v>8</v>
      </c>
      <c r="AJ348" s="346">
        <v>7</v>
      </c>
      <c r="AK348" s="346">
        <v>36</v>
      </c>
      <c r="AL348" s="346">
        <v>78</v>
      </c>
      <c r="AM348" s="346">
        <v>141</v>
      </c>
      <c r="AN348" s="346">
        <v>138</v>
      </c>
      <c r="AO348" s="572">
        <v>122</v>
      </c>
      <c r="AP348" s="346">
        <v>100</v>
      </c>
      <c r="AQ348" s="346">
        <v>95</v>
      </c>
      <c r="AR348" s="346">
        <v>96</v>
      </c>
      <c r="AS348" s="346" t="s">
        <v>430</v>
      </c>
      <c r="AT348" s="346" t="s">
        <v>430</v>
      </c>
      <c r="AU348" s="346">
        <v>66</v>
      </c>
      <c r="AV348" s="346">
        <v>110</v>
      </c>
      <c r="AW348" s="346">
        <v>119</v>
      </c>
      <c r="AX348" s="346">
        <v>126</v>
      </c>
      <c r="AY348" s="346">
        <v>66</v>
      </c>
      <c r="AZ348" s="584"/>
      <c r="BA348" s="467">
        <v>93.17</v>
      </c>
      <c r="BB348" s="348" t="s">
        <v>430</v>
      </c>
      <c r="BC348" s="348" t="s">
        <v>430</v>
      </c>
      <c r="BD348" s="348" t="s">
        <v>430</v>
      </c>
      <c r="BE348" s="375" t="s">
        <v>430</v>
      </c>
      <c r="BF348" s="375">
        <v>6.83</v>
      </c>
      <c r="BG348" s="374"/>
      <c r="BH348" s="594">
        <v>6.83</v>
      </c>
      <c r="BI348" s="348" t="s">
        <v>430</v>
      </c>
      <c r="BJ348" s="348" t="s">
        <v>430</v>
      </c>
      <c r="BK348" s="348" t="s">
        <v>430</v>
      </c>
      <c r="BL348" s="348" t="s">
        <v>430</v>
      </c>
      <c r="BM348" s="375">
        <v>93.17</v>
      </c>
      <c r="BN348" s="375" t="s">
        <v>430</v>
      </c>
      <c r="BO348" s="375" t="s">
        <v>430</v>
      </c>
      <c r="BP348" s="375" t="s">
        <v>430</v>
      </c>
      <c r="BQ348" s="375" t="s">
        <v>430</v>
      </c>
      <c r="BR348" s="374"/>
      <c r="BS348" s="468" t="s">
        <v>430</v>
      </c>
      <c r="BT348" s="348" t="s">
        <v>430</v>
      </c>
      <c r="BU348" s="374"/>
      <c r="BV348" s="430" t="s">
        <v>554</v>
      </c>
    </row>
    <row r="349" spans="1:74" s="428" customFormat="1" x14ac:dyDescent="0.25">
      <c r="A349" s="345" t="s">
        <v>8541</v>
      </c>
      <c r="B349" s="373"/>
      <c r="C349" s="719">
        <v>44627</v>
      </c>
      <c r="D349" s="373"/>
      <c r="E349" s="346">
        <v>20.647400000000001</v>
      </c>
      <c r="F349" s="373"/>
      <c r="G349" s="347">
        <v>66.069299999999998</v>
      </c>
      <c r="H349" s="374"/>
      <c r="I349" s="348">
        <v>4.59</v>
      </c>
      <c r="J349" s="348">
        <v>6.51</v>
      </c>
      <c r="K349" s="348">
        <v>3.82</v>
      </c>
      <c r="L349" s="348">
        <v>3.95</v>
      </c>
      <c r="M349" s="362"/>
      <c r="N349" s="350">
        <v>43.751199999999997</v>
      </c>
      <c r="O349" s="348">
        <v>-4.9147999999999996</v>
      </c>
      <c r="P349" s="348">
        <v>6.1868999999999996</v>
      </c>
      <c r="Q349" s="348">
        <v>3.4020000000000001</v>
      </c>
      <c r="R349" s="348">
        <v>8.1083999999999996</v>
      </c>
      <c r="S349" s="348">
        <v>9.1875999999999998</v>
      </c>
      <c r="T349" s="348">
        <v>7.8376999999999999</v>
      </c>
      <c r="U349" s="354">
        <v>5.5235000000000003</v>
      </c>
      <c r="V349" s="348">
        <v>5.2091000000000003</v>
      </c>
      <c r="W349" s="348">
        <v>7.9542000000000002</v>
      </c>
      <c r="X349" s="348">
        <v>7.7469000000000001</v>
      </c>
      <c r="Y349" s="375" t="s">
        <v>430</v>
      </c>
      <c r="Z349" s="348" t="s">
        <v>430</v>
      </c>
      <c r="AA349" s="348">
        <v>5.2430000000000003</v>
      </c>
      <c r="AB349" s="348">
        <v>12.573499999999999</v>
      </c>
      <c r="AC349" s="348">
        <v>6.6588000000000003</v>
      </c>
      <c r="AD349" s="348">
        <v>5.9237000000000002</v>
      </c>
      <c r="AE349" s="348">
        <v>5.2430000000000003</v>
      </c>
      <c r="AF349" s="348">
        <v>6.9162999999999997</v>
      </c>
      <c r="AG349" s="569"/>
      <c r="AH349" s="346">
        <v>27</v>
      </c>
      <c r="AI349" s="346">
        <v>134</v>
      </c>
      <c r="AJ349" s="346">
        <v>53</v>
      </c>
      <c r="AK349" s="346">
        <v>101</v>
      </c>
      <c r="AL349" s="346">
        <v>68</v>
      </c>
      <c r="AM349" s="346">
        <v>40</v>
      </c>
      <c r="AN349" s="346">
        <v>9</v>
      </c>
      <c r="AO349" s="572">
        <v>49</v>
      </c>
      <c r="AP349" s="346">
        <v>73</v>
      </c>
      <c r="AQ349" s="346">
        <v>5</v>
      </c>
      <c r="AR349" s="346">
        <v>7</v>
      </c>
      <c r="AS349" s="346" t="s">
        <v>430</v>
      </c>
      <c r="AT349" s="346" t="s">
        <v>430</v>
      </c>
      <c r="AU349" s="346">
        <v>59</v>
      </c>
      <c r="AV349" s="346">
        <v>22</v>
      </c>
      <c r="AW349" s="346">
        <v>18</v>
      </c>
      <c r="AX349" s="346">
        <v>46</v>
      </c>
      <c r="AY349" s="346">
        <v>59</v>
      </c>
      <c r="AZ349" s="584"/>
      <c r="BA349" s="467">
        <v>96.73</v>
      </c>
      <c r="BB349" s="348" t="s">
        <v>430</v>
      </c>
      <c r="BC349" s="348" t="s">
        <v>430</v>
      </c>
      <c r="BD349" s="348" t="s">
        <v>430</v>
      </c>
      <c r="BE349" s="375" t="s">
        <v>430</v>
      </c>
      <c r="BF349" s="375">
        <v>3.27</v>
      </c>
      <c r="BG349" s="374"/>
      <c r="BH349" s="594">
        <v>3.27</v>
      </c>
      <c r="BI349" s="348" t="s">
        <v>430</v>
      </c>
      <c r="BJ349" s="348" t="s">
        <v>430</v>
      </c>
      <c r="BK349" s="348" t="s">
        <v>430</v>
      </c>
      <c r="BL349" s="348" t="s">
        <v>430</v>
      </c>
      <c r="BM349" s="375">
        <v>96.73</v>
      </c>
      <c r="BN349" s="375" t="s">
        <v>430</v>
      </c>
      <c r="BO349" s="375" t="s">
        <v>430</v>
      </c>
      <c r="BP349" s="375" t="s">
        <v>430</v>
      </c>
      <c r="BQ349" s="375" t="s">
        <v>430</v>
      </c>
      <c r="BR349" s="374"/>
      <c r="BS349" s="468" t="s">
        <v>430</v>
      </c>
      <c r="BT349" s="348" t="s">
        <v>430</v>
      </c>
      <c r="BU349" s="374"/>
      <c r="BV349" s="430" t="s">
        <v>554</v>
      </c>
    </row>
    <row r="350" spans="1:74" s="428" customFormat="1" x14ac:dyDescent="0.25">
      <c r="A350" s="345" t="s">
        <v>8542</v>
      </c>
      <c r="B350" s="373"/>
      <c r="C350" s="719">
        <v>46168</v>
      </c>
      <c r="D350" s="373"/>
      <c r="E350" s="346">
        <v>17.806899999999999</v>
      </c>
      <c r="F350" s="373"/>
      <c r="G350" s="347">
        <v>10.2737</v>
      </c>
      <c r="H350" s="374"/>
      <c r="I350" s="348" t="s">
        <v>430</v>
      </c>
      <c r="J350" s="348" t="s">
        <v>430</v>
      </c>
      <c r="K350" s="348" t="s">
        <v>430</v>
      </c>
      <c r="L350" s="348" t="s">
        <v>430</v>
      </c>
      <c r="M350" s="362"/>
      <c r="N350" s="350">
        <v>59.784100000000002</v>
      </c>
      <c r="O350" s="348">
        <v>7.1097000000000001</v>
      </c>
      <c r="P350" s="348">
        <v>11.1898</v>
      </c>
      <c r="Q350" s="348">
        <v>8.0183</v>
      </c>
      <c r="R350" s="348">
        <v>10.8971</v>
      </c>
      <c r="S350" s="348" t="s">
        <v>430</v>
      </c>
      <c r="T350" s="348" t="s">
        <v>430</v>
      </c>
      <c r="U350" s="354" t="s">
        <v>430</v>
      </c>
      <c r="V350" s="348" t="s">
        <v>430</v>
      </c>
      <c r="W350" s="348" t="s">
        <v>430</v>
      </c>
      <c r="X350" s="348" t="s">
        <v>430</v>
      </c>
      <c r="Y350" s="375" t="s">
        <v>430</v>
      </c>
      <c r="Z350" s="348" t="s">
        <v>430</v>
      </c>
      <c r="AA350" s="348">
        <v>10.4842</v>
      </c>
      <c r="AB350" s="348" t="s">
        <v>430</v>
      </c>
      <c r="AC350" s="348" t="s">
        <v>430</v>
      </c>
      <c r="AD350" s="348" t="s">
        <v>430</v>
      </c>
      <c r="AE350" s="348">
        <v>10.4842</v>
      </c>
      <c r="AF350" s="348">
        <v>19.5883</v>
      </c>
      <c r="AG350" s="569"/>
      <c r="AH350" s="346">
        <v>18</v>
      </c>
      <c r="AI350" s="346">
        <v>29</v>
      </c>
      <c r="AJ350" s="346">
        <v>12</v>
      </c>
      <c r="AK350" s="346">
        <v>14</v>
      </c>
      <c r="AL350" s="346">
        <v>37</v>
      </c>
      <c r="AM350" s="346" t="s">
        <v>430</v>
      </c>
      <c r="AN350" s="346" t="s">
        <v>430</v>
      </c>
      <c r="AO350" s="572" t="s">
        <v>430</v>
      </c>
      <c r="AP350" s="346" t="s">
        <v>430</v>
      </c>
      <c r="AQ350" s="346" t="s">
        <v>430</v>
      </c>
      <c r="AR350" s="346" t="s">
        <v>430</v>
      </c>
      <c r="AS350" s="346" t="s">
        <v>430</v>
      </c>
      <c r="AT350" s="346" t="s">
        <v>430</v>
      </c>
      <c r="AU350" s="346">
        <v>7</v>
      </c>
      <c r="AV350" s="346" t="s">
        <v>430</v>
      </c>
      <c r="AW350" s="346" t="s">
        <v>430</v>
      </c>
      <c r="AX350" s="346" t="s">
        <v>430</v>
      </c>
      <c r="AY350" s="346">
        <v>7</v>
      </c>
      <c r="AZ350" s="584"/>
      <c r="BA350" s="467">
        <v>93.94</v>
      </c>
      <c r="BB350" s="348" t="s">
        <v>430</v>
      </c>
      <c r="BC350" s="348" t="s">
        <v>430</v>
      </c>
      <c r="BD350" s="348" t="s">
        <v>430</v>
      </c>
      <c r="BE350" s="375" t="s">
        <v>430</v>
      </c>
      <c r="BF350" s="375">
        <v>6.06</v>
      </c>
      <c r="BG350" s="374"/>
      <c r="BH350" s="594">
        <v>6.06</v>
      </c>
      <c r="BI350" s="348" t="s">
        <v>430</v>
      </c>
      <c r="BJ350" s="348" t="s">
        <v>430</v>
      </c>
      <c r="BK350" s="348" t="s">
        <v>430</v>
      </c>
      <c r="BL350" s="348" t="s">
        <v>430</v>
      </c>
      <c r="BM350" s="375">
        <v>93.94</v>
      </c>
      <c r="BN350" s="375" t="s">
        <v>430</v>
      </c>
      <c r="BO350" s="375" t="s">
        <v>430</v>
      </c>
      <c r="BP350" s="375" t="s">
        <v>430</v>
      </c>
      <c r="BQ350" s="375" t="s">
        <v>430</v>
      </c>
      <c r="BR350" s="374"/>
      <c r="BS350" s="468" t="s">
        <v>430</v>
      </c>
      <c r="BT350" s="348" t="s">
        <v>430</v>
      </c>
      <c r="BU350" s="374"/>
      <c r="BV350" s="430" t="s">
        <v>554</v>
      </c>
    </row>
    <row r="351" spans="1:74" s="428" customFormat="1" x14ac:dyDescent="0.25">
      <c r="A351" s="345" t="s">
        <v>8543</v>
      </c>
      <c r="B351" s="373"/>
      <c r="C351" s="719">
        <v>45996</v>
      </c>
      <c r="D351" s="373"/>
      <c r="E351" s="346">
        <v>17.66</v>
      </c>
      <c r="F351" s="373"/>
      <c r="G351" s="347">
        <v>10.37</v>
      </c>
      <c r="H351" s="374"/>
      <c r="I351" s="348" t="s">
        <v>430</v>
      </c>
      <c r="J351" s="348" t="s">
        <v>430</v>
      </c>
      <c r="K351" s="348" t="s">
        <v>430</v>
      </c>
      <c r="L351" s="348" t="s">
        <v>430</v>
      </c>
      <c r="M351" s="362"/>
      <c r="N351" s="350">
        <v>25.712399999999999</v>
      </c>
      <c r="O351" s="348">
        <v>-3.6360000000000001</v>
      </c>
      <c r="P351" s="348">
        <v>3.1194000000000002</v>
      </c>
      <c r="Q351" s="348">
        <v>-1.3318000000000001</v>
      </c>
      <c r="R351" s="348">
        <v>9.2683999999999997</v>
      </c>
      <c r="S351" s="348">
        <v>7.5223000000000004</v>
      </c>
      <c r="T351" s="348">
        <v>6.7320000000000002</v>
      </c>
      <c r="U351" s="354" t="s">
        <v>430</v>
      </c>
      <c r="V351" s="348" t="s">
        <v>430</v>
      </c>
      <c r="W351" s="348" t="s">
        <v>430</v>
      </c>
      <c r="X351" s="348" t="s">
        <v>430</v>
      </c>
      <c r="Y351" s="375" t="s">
        <v>430</v>
      </c>
      <c r="Z351" s="348" t="s">
        <v>430</v>
      </c>
      <c r="AA351" s="348">
        <v>3.7679999999999998</v>
      </c>
      <c r="AB351" s="348">
        <v>8.2576999999999998</v>
      </c>
      <c r="AC351" s="348">
        <v>6.2729999999999997</v>
      </c>
      <c r="AD351" s="348" t="s">
        <v>430</v>
      </c>
      <c r="AE351" s="348">
        <v>3.7679999999999998</v>
      </c>
      <c r="AF351" s="348">
        <v>6.0560999999999998</v>
      </c>
      <c r="AG351" s="569"/>
      <c r="AH351" s="346">
        <v>54</v>
      </c>
      <c r="AI351" s="346">
        <v>129</v>
      </c>
      <c r="AJ351" s="346">
        <v>125</v>
      </c>
      <c r="AK351" s="346">
        <v>156</v>
      </c>
      <c r="AL351" s="346">
        <v>45</v>
      </c>
      <c r="AM351" s="346">
        <v>50</v>
      </c>
      <c r="AN351" s="346">
        <v>37</v>
      </c>
      <c r="AO351" s="572" t="s">
        <v>430</v>
      </c>
      <c r="AP351" s="346" t="s">
        <v>430</v>
      </c>
      <c r="AQ351" s="346" t="s">
        <v>430</v>
      </c>
      <c r="AR351" s="346" t="s">
        <v>430</v>
      </c>
      <c r="AS351" s="346" t="s">
        <v>430</v>
      </c>
      <c r="AT351" s="346" t="s">
        <v>430</v>
      </c>
      <c r="AU351" s="346">
        <v>129</v>
      </c>
      <c r="AV351" s="346">
        <v>52</v>
      </c>
      <c r="AW351" s="346">
        <v>32</v>
      </c>
      <c r="AX351" s="346" t="s">
        <v>430</v>
      </c>
      <c r="AY351" s="346">
        <v>129</v>
      </c>
      <c r="AZ351" s="584"/>
      <c r="BA351" s="467" t="s">
        <v>430</v>
      </c>
      <c r="BB351" s="348">
        <v>99.73</v>
      </c>
      <c r="BC351" s="348" t="s">
        <v>430</v>
      </c>
      <c r="BD351" s="348" t="s">
        <v>430</v>
      </c>
      <c r="BE351" s="375" t="s">
        <v>430</v>
      </c>
      <c r="BF351" s="375">
        <v>0.27</v>
      </c>
      <c r="BG351" s="374"/>
      <c r="BH351" s="594">
        <v>0.16</v>
      </c>
      <c r="BI351" s="348" t="s">
        <v>430</v>
      </c>
      <c r="BJ351" s="348" t="s">
        <v>430</v>
      </c>
      <c r="BK351" s="348" t="s">
        <v>430</v>
      </c>
      <c r="BL351" s="348" t="s">
        <v>430</v>
      </c>
      <c r="BM351" s="375" t="s">
        <v>430</v>
      </c>
      <c r="BN351" s="375" t="s">
        <v>430</v>
      </c>
      <c r="BO351" s="375" t="s">
        <v>430</v>
      </c>
      <c r="BP351" s="375">
        <v>99.73</v>
      </c>
      <c r="BQ351" s="375" t="s">
        <v>430</v>
      </c>
      <c r="BR351" s="374"/>
      <c r="BS351" s="468" t="s">
        <v>430</v>
      </c>
      <c r="BT351" s="348" t="s">
        <v>430</v>
      </c>
      <c r="BU351" s="374"/>
      <c r="BV351" s="430" t="s">
        <v>554</v>
      </c>
    </row>
    <row r="352" spans="1:74" s="428" customFormat="1" x14ac:dyDescent="0.25">
      <c r="A352" s="345" t="s">
        <v>8544</v>
      </c>
      <c r="B352" s="373"/>
      <c r="C352" s="719">
        <v>45684</v>
      </c>
      <c r="D352" s="373"/>
      <c r="E352" s="889">
        <v>16.62</v>
      </c>
      <c r="F352" s="373"/>
      <c r="G352" s="347" t="s">
        <v>430</v>
      </c>
      <c r="H352" s="374"/>
      <c r="I352" s="348" t="s">
        <v>430</v>
      </c>
      <c r="J352" s="348" t="s">
        <v>430</v>
      </c>
      <c r="K352" s="348" t="s">
        <v>430</v>
      </c>
      <c r="L352" s="348" t="s">
        <v>430</v>
      </c>
      <c r="M352" s="362"/>
      <c r="N352" s="350" t="s">
        <v>430</v>
      </c>
      <c r="O352" s="348" t="s">
        <v>430</v>
      </c>
      <c r="P352" s="348" t="s">
        <v>430</v>
      </c>
      <c r="Q352" s="348" t="s">
        <v>430</v>
      </c>
      <c r="R352" s="348" t="s">
        <v>430</v>
      </c>
      <c r="S352" s="348" t="s">
        <v>430</v>
      </c>
      <c r="T352" s="348" t="s">
        <v>430</v>
      </c>
      <c r="U352" s="354" t="s">
        <v>430</v>
      </c>
      <c r="V352" s="348" t="s">
        <v>430</v>
      </c>
      <c r="W352" s="348" t="s">
        <v>430</v>
      </c>
      <c r="X352" s="348" t="s">
        <v>430</v>
      </c>
      <c r="Y352" s="375" t="s">
        <v>430</v>
      </c>
      <c r="Z352" s="348" t="s">
        <v>430</v>
      </c>
      <c r="AA352" s="348" t="s">
        <v>430</v>
      </c>
      <c r="AB352" s="348" t="s">
        <v>430</v>
      </c>
      <c r="AC352" s="348" t="s">
        <v>430</v>
      </c>
      <c r="AD352" s="348" t="s">
        <v>430</v>
      </c>
      <c r="AE352" s="348" t="s">
        <v>430</v>
      </c>
      <c r="AF352" s="348" t="s">
        <v>430</v>
      </c>
      <c r="AG352" s="569"/>
      <c r="AH352" s="346" t="s">
        <v>430</v>
      </c>
      <c r="AI352" s="346" t="s">
        <v>430</v>
      </c>
      <c r="AJ352" s="346" t="s">
        <v>430</v>
      </c>
      <c r="AK352" s="346" t="s">
        <v>430</v>
      </c>
      <c r="AL352" s="346" t="s">
        <v>430</v>
      </c>
      <c r="AM352" s="346" t="s">
        <v>430</v>
      </c>
      <c r="AN352" s="346" t="s">
        <v>430</v>
      </c>
      <c r="AO352" s="572" t="s">
        <v>430</v>
      </c>
      <c r="AP352" s="346" t="s">
        <v>430</v>
      </c>
      <c r="AQ352" s="346" t="s">
        <v>430</v>
      </c>
      <c r="AR352" s="346" t="s">
        <v>430</v>
      </c>
      <c r="AS352" s="346" t="s">
        <v>430</v>
      </c>
      <c r="AT352" s="346" t="s">
        <v>430</v>
      </c>
      <c r="AU352" s="346" t="s">
        <v>430</v>
      </c>
      <c r="AV352" s="346" t="s">
        <v>430</v>
      </c>
      <c r="AW352" s="346" t="s">
        <v>430</v>
      </c>
      <c r="AX352" s="346" t="s">
        <v>430</v>
      </c>
      <c r="AY352" s="346" t="s">
        <v>430</v>
      </c>
      <c r="AZ352" s="584"/>
      <c r="BA352" s="467" t="s">
        <v>430</v>
      </c>
      <c r="BB352" s="348" t="s">
        <v>430</v>
      </c>
      <c r="BC352" s="348" t="s">
        <v>430</v>
      </c>
      <c r="BD352" s="348" t="s">
        <v>430</v>
      </c>
      <c r="BE352" s="375" t="s">
        <v>430</v>
      </c>
      <c r="BF352" s="375" t="s">
        <v>430</v>
      </c>
      <c r="BG352" s="374"/>
      <c r="BH352" s="594" t="s">
        <v>430</v>
      </c>
      <c r="BI352" s="348" t="s">
        <v>430</v>
      </c>
      <c r="BJ352" s="348" t="s">
        <v>430</v>
      </c>
      <c r="BK352" s="348" t="s">
        <v>430</v>
      </c>
      <c r="BL352" s="348" t="s">
        <v>430</v>
      </c>
      <c r="BM352" s="375" t="s">
        <v>430</v>
      </c>
      <c r="BN352" s="375" t="s">
        <v>430</v>
      </c>
      <c r="BO352" s="375" t="s">
        <v>430</v>
      </c>
      <c r="BP352" s="375" t="s">
        <v>430</v>
      </c>
      <c r="BQ352" s="375" t="s">
        <v>430</v>
      </c>
      <c r="BR352" s="374"/>
      <c r="BS352" s="468" t="s">
        <v>430</v>
      </c>
      <c r="BT352" s="348" t="s">
        <v>430</v>
      </c>
      <c r="BU352" s="374"/>
      <c r="BV352" s="430" t="s">
        <v>2396</v>
      </c>
    </row>
    <row r="353" spans="1:74" s="428" customFormat="1" x14ac:dyDescent="0.25">
      <c r="A353" s="345" t="s">
        <v>8545</v>
      </c>
      <c r="B353" s="373"/>
      <c r="C353" s="719">
        <v>45637</v>
      </c>
      <c r="D353" s="373"/>
      <c r="E353" s="346">
        <v>12.740399999999999</v>
      </c>
      <c r="F353" s="373"/>
      <c r="G353" s="347">
        <v>11.1913</v>
      </c>
      <c r="H353" s="374"/>
      <c r="I353" s="348">
        <v>0.83</v>
      </c>
      <c r="J353" s="348">
        <v>7.4104900000000002</v>
      </c>
      <c r="K353" s="348">
        <v>0.76</v>
      </c>
      <c r="L353" s="348">
        <v>0.82</v>
      </c>
      <c r="M353" s="362"/>
      <c r="N353" s="350">
        <v>20.232299999999999</v>
      </c>
      <c r="O353" s="348">
        <v>-0.3261</v>
      </c>
      <c r="P353" s="348">
        <v>3.4500999999999999</v>
      </c>
      <c r="Q353" s="348">
        <v>2.2616999999999998</v>
      </c>
      <c r="R353" s="348">
        <v>7.3388</v>
      </c>
      <c r="S353" s="348">
        <v>5.7511999999999999</v>
      </c>
      <c r="T353" s="348">
        <v>6.3164999999999996</v>
      </c>
      <c r="U353" s="354">
        <v>5.7948000000000004</v>
      </c>
      <c r="V353" s="348">
        <v>6.0324</v>
      </c>
      <c r="W353" s="348" t="s">
        <v>430</v>
      </c>
      <c r="X353" s="348" t="s">
        <v>430</v>
      </c>
      <c r="Y353" s="375" t="s">
        <v>430</v>
      </c>
      <c r="Z353" s="348" t="s">
        <v>430</v>
      </c>
      <c r="AA353" s="348">
        <v>4.6365999999999996</v>
      </c>
      <c r="AB353" s="348">
        <v>7.0369999999999999</v>
      </c>
      <c r="AC353" s="348">
        <v>5.8722000000000003</v>
      </c>
      <c r="AD353" s="348">
        <v>5.9349999999999996</v>
      </c>
      <c r="AE353" s="348">
        <v>4.6365999999999996</v>
      </c>
      <c r="AF353" s="348">
        <v>7.3136999999999999</v>
      </c>
      <c r="AG353" s="569"/>
      <c r="AH353" s="346">
        <v>63</v>
      </c>
      <c r="AI353" s="346">
        <v>103</v>
      </c>
      <c r="AJ353" s="346">
        <v>116</v>
      </c>
      <c r="AK353" s="346">
        <v>115</v>
      </c>
      <c r="AL353" s="346">
        <v>109</v>
      </c>
      <c r="AM353" s="346">
        <v>119</v>
      </c>
      <c r="AN353" s="346">
        <v>52</v>
      </c>
      <c r="AO353" s="572">
        <v>27</v>
      </c>
      <c r="AP353" s="346">
        <v>13</v>
      </c>
      <c r="AQ353" s="346" t="s">
        <v>430</v>
      </c>
      <c r="AR353" s="346" t="s">
        <v>430</v>
      </c>
      <c r="AS353" s="346" t="s">
        <v>430</v>
      </c>
      <c r="AT353" s="346" t="s">
        <v>430</v>
      </c>
      <c r="AU353" s="346">
        <v>92</v>
      </c>
      <c r="AV353" s="346">
        <v>96</v>
      </c>
      <c r="AW353" s="346">
        <v>50</v>
      </c>
      <c r="AX353" s="346">
        <v>45</v>
      </c>
      <c r="AY353" s="346">
        <v>92</v>
      </c>
      <c r="AZ353" s="584"/>
      <c r="BA353" s="467" t="s">
        <v>430</v>
      </c>
      <c r="BB353" s="348">
        <v>93.76</v>
      </c>
      <c r="BC353" s="348" t="s">
        <v>430</v>
      </c>
      <c r="BD353" s="348" t="s">
        <v>430</v>
      </c>
      <c r="BE353" s="375" t="s">
        <v>430</v>
      </c>
      <c r="BF353" s="375">
        <v>6.24</v>
      </c>
      <c r="BG353" s="374"/>
      <c r="BH353" s="594">
        <v>6.24</v>
      </c>
      <c r="BI353" s="348" t="s">
        <v>430</v>
      </c>
      <c r="BJ353" s="348" t="s">
        <v>430</v>
      </c>
      <c r="BK353" s="348">
        <v>93.76</v>
      </c>
      <c r="BL353" s="348" t="s">
        <v>430</v>
      </c>
      <c r="BM353" s="375" t="s">
        <v>430</v>
      </c>
      <c r="BN353" s="375" t="s">
        <v>430</v>
      </c>
      <c r="BO353" s="375" t="s">
        <v>430</v>
      </c>
      <c r="BP353" s="375" t="s">
        <v>430</v>
      </c>
      <c r="BQ353" s="375" t="s">
        <v>430</v>
      </c>
      <c r="BR353" s="374"/>
      <c r="BS353" s="468">
        <v>11.722261903671599</v>
      </c>
      <c r="BT353" s="348">
        <v>62.492292453700898</v>
      </c>
      <c r="BU353" s="374"/>
      <c r="BV353" s="430" t="s">
        <v>554</v>
      </c>
    </row>
    <row r="354" spans="1:74" s="428" customFormat="1" x14ac:dyDescent="0.25">
      <c r="A354" s="345" t="s">
        <v>8546</v>
      </c>
      <c r="B354" s="373"/>
      <c r="C354" s="719">
        <v>45448</v>
      </c>
      <c r="D354" s="373"/>
      <c r="E354" s="346">
        <v>12.7997</v>
      </c>
      <c r="F354" s="373"/>
      <c r="G354" s="347">
        <v>11.552199999999999</v>
      </c>
      <c r="H354" s="374"/>
      <c r="I354" s="904">
        <v>1.01</v>
      </c>
      <c r="J354" s="904">
        <v>6.12</v>
      </c>
      <c r="K354" s="904">
        <v>0.93</v>
      </c>
      <c r="L354" s="904">
        <v>0.96</v>
      </c>
      <c r="M354" s="362"/>
      <c r="N354" s="350">
        <v>15.4885</v>
      </c>
      <c r="O354" s="348">
        <v>4.2141999999999999</v>
      </c>
      <c r="P354" s="348">
        <v>3.9750999999999999</v>
      </c>
      <c r="Q354" s="348">
        <v>4.5894000000000004</v>
      </c>
      <c r="R354" s="348">
        <v>6.2031999999999998</v>
      </c>
      <c r="S354" s="348">
        <v>5.7153999999999998</v>
      </c>
      <c r="T354" s="348">
        <v>5.1688000000000001</v>
      </c>
      <c r="U354" s="354">
        <v>5.0380000000000003</v>
      </c>
      <c r="V354" s="348">
        <v>5.1634000000000002</v>
      </c>
      <c r="W354" s="348">
        <v>6.8815999999999997</v>
      </c>
      <c r="X354" s="348" t="s">
        <v>430</v>
      </c>
      <c r="Y354" s="375" t="s">
        <v>430</v>
      </c>
      <c r="Z354" s="348" t="s">
        <v>430</v>
      </c>
      <c r="AA354" s="348">
        <v>3.2035999999999998</v>
      </c>
      <c r="AB354" s="348">
        <v>5.5182000000000002</v>
      </c>
      <c r="AC354" s="348">
        <v>5.0667</v>
      </c>
      <c r="AD354" s="348">
        <v>5.2092000000000001</v>
      </c>
      <c r="AE354" s="348">
        <v>3.2035999999999998</v>
      </c>
      <c r="AF354" s="348">
        <v>7.0696000000000003</v>
      </c>
      <c r="AG354" s="569"/>
      <c r="AH354" s="346">
        <v>87</v>
      </c>
      <c r="AI354" s="346">
        <v>65</v>
      </c>
      <c r="AJ354" s="346">
        <v>104</v>
      </c>
      <c r="AK354" s="346">
        <v>78</v>
      </c>
      <c r="AL354" s="346">
        <v>136</v>
      </c>
      <c r="AM354" s="346">
        <v>122</v>
      </c>
      <c r="AN354" s="346">
        <v>134</v>
      </c>
      <c r="AO354" s="572">
        <v>112</v>
      </c>
      <c r="AP354" s="346">
        <v>78</v>
      </c>
      <c r="AQ354" s="346">
        <v>90</v>
      </c>
      <c r="AR354" s="346" t="s">
        <v>430</v>
      </c>
      <c r="AS354" s="346" t="s">
        <v>430</v>
      </c>
      <c r="AT354" s="346" t="s">
        <v>430</v>
      </c>
      <c r="AU354" s="346">
        <v>144</v>
      </c>
      <c r="AV354" s="346">
        <v>144</v>
      </c>
      <c r="AW354" s="346">
        <v>118</v>
      </c>
      <c r="AX354" s="346">
        <v>127</v>
      </c>
      <c r="AY354" s="346">
        <v>144</v>
      </c>
      <c r="AZ354" s="584"/>
      <c r="BA354" s="467">
        <v>91.03</v>
      </c>
      <c r="BB354" s="348" t="s">
        <v>430</v>
      </c>
      <c r="BC354" s="348" t="s">
        <v>430</v>
      </c>
      <c r="BD354" s="348" t="s">
        <v>430</v>
      </c>
      <c r="BE354" s="375" t="s">
        <v>430</v>
      </c>
      <c r="BF354" s="375">
        <v>8.9700000000000006</v>
      </c>
      <c r="BG354" s="374"/>
      <c r="BH354" s="594">
        <v>8.9700000000000006</v>
      </c>
      <c r="BI354" s="348" t="s">
        <v>430</v>
      </c>
      <c r="BJ354" s="348" t="s">
        <v>430</v>
      </c>
      <c r="BK354" s="348" t="s">
        <v>430</v>
      </c>
      <c r="BL354" s="348" t="s">
        <v>430</v>
      </c>
      <c r="BM354" s="375">
        <v>91.03</v>
      </c>
      <c r="BN354" s="375" t="s">
        <v>430</v>
      </c>
      <c r="BO354" s="375" t="s">
        <v>430</v>
      </c>
      <c r="BP354" s="375" t="s">
        <v>430</v>
      </c>
      <c r="BQ354" s="375" t="s">
        <v>430</v>
      </c>
      <c r="BR354" s="374"/>
      <c r="BS354" s="468" t="s">
        <v>430</v>
      </c>
      <c r="BT354" s="348" t="s">
        <v>430</v>
      </c>
      <c r="BU354" s="374"/>
      <c r="BV354" s="430" t="s">
        <v>554</v>
      </c>
    </row>
    <row r="355" spans="1:74" s="428" customFormat="1" x14ac:dyDescent="0.25">
      <c r="A355" s="345" t="s">
        <v>8547</v>
      </c>
      <c r="B355" s="373"/>
      <c r="C355" s="719">
        <v>45478</v>
      </c>
      <c r="D355" s="373"/>
      <c r="E355" s="346">
        <v>11.739100000000001</v>
      </c>
      <c r="F355" s="373"/>
      <c r="G355" s="347">
        <v>114.3947</v>
      </c>
      <c r="H355" s="374"/>
      <c r="I355" s="904">
        <v>14.15</v>
      </c>
      <c r="J355" s="904">
        <v>7.07</v>
      </c>
      <c r="K355" s="904">
        <v>6.13</v>
      </c>
      <c r="L355" s="904">
        <v>6.35</v>
      </c>
      <c r="M355" s="362"/>
      <c r="N355" s="350">
        <v>53.842700000000001</v>
      </c>
      <c r="O355" s="348">
        <v>-13.7364</v>
      </c>
      <c r="P355" s="348">
        <v>1.345</v>
      </c>
      <c r="Q355" s="348">
        <v>-0.85440000000000005</v>
      </c>
      <c r="R355" s="348">
        <v>12.9405</v>
      </c>
      <c r="S355" s="348">
        <v>9.5457999999999998</v>
      </c>
      <c r="T355" s="348">
        <v>5.9428000000000001</v>
      </c>
      <c r="U355" s="354">
        <v>3.8812000000000002</v>
      </c>
      <c r="V355" s="348">
        <v>3.7502</v>
      </c>
      <c r="W355" s="348">
        <v>6.7324000000000002</v>
      </c>
      <c r="X355" s="348" t="s">
        <v>430</v>
      </c>
      <c r="Y355" s="375" t="s">
        <v>430</v>
      </c>
      <c r="Z355" s="348" t="s">
        <v>430</v>
      </c>
      <c r="AA355" s="348">
        <v>1.97</v>
      </c>
      <c r="AB355" s="348">
        <v>12.8047</v>
      </c>
      <c r="AC355" s="348">
        <v>4.8272000000000004</v>
      </c>
      <c r="AD355" s="348">
        <v>4.8426</v>
      </c>
      <c r="AE355" s="348">
        <v>1.97</v>
      </c>
      <c r="AF355" s="348">
        <v>6.8487</v>
      </c>
      <c r="AG355" s="569"/>
      <c r="AH355" s="346">
        <v>20</v>
      </c>
      <c r="AI355" s="346">
        <v>151</v>
      </c>
      <c r="AJ355" s="346">
        <v>149</v>
      </c>
      <c r="AK355" s="346">
        <v>150</v>
      </c>
      <c r="AL355" s="346">
        <v>24</v>
      </c>
      <c r="AM355" s="346">
        <v>31</v>
      </c>
      <c r="AN355" s="346">
        <v>83</v>
      </c>
      <c r="AO355" s="572">
        <v>154</v>
      </c>
      <c r="AP355" s="346">
        <v>142</v>
      </c>
      <c r="AQ355" s="346">
        <v>98</v>
      </c>
      <c r="AR355" s="346" t="s">
        <v>430</v>
      </c>
      <c r="AS355" s="346" t="s">
        <v>430</v>
      </c>
      <c r="AT355" s="346" t="s">
        <v>430</v>
      </c>
      <c r="AU355" s="346">
        <v>156</v>
      </c>
      <c r="AV355" s="346">
        <v>17</v>
      </c>
      <c r="AW355" s="346">
        <v>142</v>
      </c>
      <c r="AX355" s="346">
        <v>144</v>
      </c>
      <c r="AY355" s="346">
        <v>156</v>
      </c>
      <c r="AZ355" s="584"/>
      <c r="BA355" s="467">
        <v>96.23</v>
      </c>
      <c r="BB355" s="348" t="s">
        <v>430</v>
      </c>
      <c r="BC355" s="348" t="s">
        <v>430</v>
      </c>
      <c r="BD355" s="348" t="s">
        <v>430</v>
      </c>
      <c r="BE355" s="375" t="s">
        <v>430</v>
      </c>
      <c r="BF355" s="375">
        <v>3.77</v>
      </c>
      <c r="BG355" s="374"/>
      <c r="BH355" s="594">
        <v>3.77</v>
      </c>
      <c r="BI355" s="348" t="s">
        <v>430</v>
      </c>
      <c r="BJ355" s="348" t="s">
        <v>430</v>
      </c>
      <c r="BK355" s="348" t="s">
        <v>430</v>
      </c>
      <c r="BL355" s="348" t="s">
        <v>430</v>
      </c>
      <c r="BM355" s="375">
        <v>96.23</v>
      </c>
      <c r="BN355" s="375" t="s">
        <v>430</v>
      </c>
      <c r="BO355" s="375" t="s">
        <v>430</v>
      </c>
      <c r="BP355" s="375" t="s">
        <v>430</v>
      </c>
      <c r="BQ355" s="375" t="s">
        <v>430</v>
      </c>
      <c r="BR355" s="374"/>
      <c r="BS355" s="468" t="s">
        <v>430</v>
      </c>
      <c r="BT355" s="348" t="s">
        <v>430</v>
      </c>
      <c r="BU355" s="374"/>
      <c r="BV355" s="430" t="s">
        <v>554</v>
      </c>
    </row>
    <row r="356" spans="1:74" s="428" customFormat="1" x14ac:dyDescent="0.25">
      <c r="A356" s="345" t="s">
        <v>8548</v>
      </c>
      <c r="B356" s="373"/>
      <c r="C356" s="719">
        <v>45609</v>
      </c>
      <c r="D356" s="373"/>
      <c r="E356" s="346">
        <v>10.1823</v>
      </c>
      <c r="F356" s="373"/>
      <c r="G356" s="347">
        <v>11.266299999999999</v>
      </c>
      <c r="H356" s="374"/>
      <c r="I356" s="904">
        <v>1.08</v>
      </c>
      <c r="J356" s="904">
        <v>7.99</v>
      </c>
      <c r="K356" s="904">
        <v>0.95</v>
      </c>
      <c r="L356" s="904">
        <v>1.03</v>
      </c>
      <c r="M356" s="362"/>
      <c r="N356" s="350">
        <v>12.315200000000001</v>
      </c>
      <c r="O356" s="348">
        <v>1.4040999999999999</v>
      </c>
      <c r="P356" s="348">
        <v>4.5860000000000003</v>
      </c>
      <c r="Q356" s="348">
        <v>2.4552999999999998</v>
      </c>
      <c r="R356" s="348">
        <v>7.6614000000000004</v>
      </c>
      <c r="S356" s="348">
        <v>6.7919999999999998</v>
      </c>
      <c r="T356" s="348">
        <v>6.6277999999999997</v>
      </c>
      <c r="U356" s="354">
        <v>5.7996999999999996</v>
      </c>
      <c r="V356" s="348">
        <v>5.9949000000000003</v>
      </c>
      <c r="W356" s="348" t="s">
        <v>430</v>
      </c>
      <c r="X356" s="348" t="s">
        <v>430</v>
      </c>
      <c r="Y356" s="375" t="s">
        <v>430</v>
      </c>
      <c r="Z356" s="348" t="s">
        <v>430</v>
      </c>
      <c r="AA356" s="348">
        <v>4.8292999999999999</v>
      </c>
      <c r="AB356" s="348">
        <v>7.9314</v>
      </c>
      <c r="AC356" s="348">
        <v>5.9631999999999996</v>
      </c>
      <c r="AD356" s="348">
        <v>5.9981</v>
      </c>
      <c r="AE356" s="348">
        <v>4.8292999999999999</v>
      </c>
      <c r="AF356" s="348">
        <v>7.3949999999999996</v>
      </c>
      <c r="AG356" s="569"/>
      <c r="AH356" s="346">
        <v>99</v>
      </c>
      <c r="AI356" s="346">
        <v>93</v>
      </c>
      <c r="AJ356" s="346">
        <v>91</v>
      </c>
      <c r="AK356" s="346">
        <v>110</v>
      </c>
      <c r="AL356" s="346">
        <v>91</v>
      </c>
      <c r="AM356" s="346">
        <v>61</v>
      </c>
      <c r="AN356" s="346">
        <v>39</v>
      </c>
      <c r="AO356" s="572">
        <v>26</v>
      </c>
      <c r="AP356" s="346">
        <v>14</v>
      </c>
      <c r="AQ356" s="346" t="s">
        <v>430</v>
      </c>
      <c r="AR356" s="346" t="s">
        <v>430</v>
      </c>
      <c r="AS356" s="346" t="s">
        <v>430</v>
      </c>
      <c r="AT356" s="346" t="s">
        <v>430</v>
      </c>
      <c r="AU356" s="346">
        <v>81</v>
      </c>
      <c r="AV356" s="346">
        <v>58</v>
      </c>
      <c r="AW356" s="346">
        <v>42</v>
      </c>
      <c r="AX356" s="346">
        <v>37</v>
      </c>
      <c r="AY356" s="346">
        <v>81</v>
      </c>
      <c r="AZ356" s="584"/>
      <c r="BA356" s="467" t="s">
        <v>430</v>
      </c>
      <c r="BB356" s="348">
        <v>93.99</v>
      </c>
      <c r="BC356" s="348" t="s">
        <v>430</v>
      </c>
      <c r="BD356" s="348" t="s">
        <v>430</v>
      </c>
      <c r="BE356" s="375" t="s">
        <v>430</v>
      </c>
      <c r="BF356" s="375">
        <v>6.01</v>
      </c>
      <c r="BG356" s="374"/>
      <c r="BH356" s="594">
        <v>6.01</v>
      </c>
      <c r="BI356" s="348" t="s">
        <v>430</v>
      </c>
      <c r="BJ356" s="348" t="s">
        <v>430</v>
      </c>
      <c r="BK356" s="348">
        <v>93.99</v>
      </c>
      <c r="BL356" s="348" t="s">
        <v>430</v>
      </c>
      <c r="BM356" s="375" t="s">
        <v>430</v>
      </c>
      <c r="BN356" s="375" t="s">
        <v>430</v>
      </c>
      <c r="BO356" s="375" t="s">
        <v>430</v>
      </c>
      <c r="BP356" s="375" t="s">
        <v>430</v>
      </c>
      <c r="BQ356" s="375" t="s">
        <v>430</v>
      </c>
      <c r="BR356" s="374"/>
      <c r="BS356" s="468">
        <v>19.722882886055402</v>
      </c>
      <c r="BT356" s="348">
        <v>29.654886554069002</v>
      </c>
      <c r="BU356" s="374"/>
      <c r="BV356" s="430" t="s">
        <v>554</v>
      </c>
    </row>
    <row r="357" spans="1:74" s="428" customFormat="1" x14ac:dyDescent="0.25">
      <c r="A357" s="345" t="s">
        <v>8549</v>
      </c>
      <c r="B357" s="373"/>
      <c r="C357" s="719">
        <v>45618</v>
      </c>
      <c r="D357" s="373"/>
      <c r="E357" s="346">
        <v>8.2942999999999998</v>
      </c>
      <c r="F357" s="373"/>
      <c r="G357" s="347">
        <v>11.244199999999999</v>
      </c>
      <c r="H357" s="374"/>
      <c r="I357" s="348">
        <v>1.04</v>
      </c>
      <c r="J357" s="348">
        <v>7.3093399999999997</v>
      </c>
      <c r="K357" s="348">
        <v>0.91</v>
      </c>
      <c r="L357" s="348">
        <v>0.98</v>
      </c>
      <c r="M357" s="362"/>
      <c r="N357" s="350">
        <v>8.1171000000000006</v>
      </c>
      <c r="O357" s="348">
        <v>-2.5962999999999998</v>
      </c>
      <c r="P357" s="348">
        <v>2.7839</v>
      </c>
      <c r="Q357" s="348">
        <v>1.3454999999999999</v>
      </c>
      <c r="R357" s="348">
        <v>7.0304000000000002</v>
      </c>
      <c r="S357" s="348">
        <v>5.8815999999999997</v>
      </c>
      <c r="T357" s="348">
        <v>6.202</v>
      </c>
      <c r="U357" s="354">
        <v>5.5003000000000002</v>
      </c>
      <c r="V357" s="348">
        <v>5.7690000000000001</v>
      </c>
      <c r="W357" s="348" t="s">
        <v>430</v>
      </c>
      <c r="X357" s="348" t="s">
        <v>430</v>
      </c>
      <c r="Y357" s="375" t="s">
        <v>430</v>
      </c>
      <c r="Z357" s="348" t="s">
        <v>430</v>
      </c>
      <c r="AA357" s="348">
        <v>3.8613</v>
      </c>
      <c r="AB357" s="348">
        <v>7.3005000000000004</v>
      </c>
      <c r="AC357" s="348">
        <v>5.5408999999999997</v>
      </c>
      <c r="AD357" s="348">
        <v>5.7362000000000002</v>
      </c>
      <c r="AE357" s="348">
        <v>3.8613</v>
      </c>
      <c r="AF357" s="348">
        <v>7.3815999999999997</v>
      </c>
      <c r="AG357" s="569"/>
      <c r="AH357" s="346">
        <v>115</v>
      </c>
      <c r="AI357" s="346">
        <v>121</v>
      </c>
      <c r="AJ357" s="346">
        <v>134</v>
      </c>
      <c r="AK357" s="346">
        <v>128</v>
      </c>
      <c r="AL357" s="346">
        <v>117</v>
      </c>
      <c r="AM357" s="346">
        <v>109</v>
      </c>
      <c r="AN357" s="346">
        <v>58</v>
      </c>
      <c r="AO357" s="572">
        <v>52</v>
      </c>
      <c r="AP357" s="346">
        <v>29</v>
      </c>
      <c r="AQ357" s="346" t="s">
        <v>430</v>
      </c>
      <c r="AR357" s="346" t="s">
        <v>430</v>
      </c>
      <c r="AS357" s="346" t="s">
        <v>430</v>
      </c>
      <c r="AT357" s="346" t="s">
        <v>430</v>
      </c>
      <c r="AU357" s="346">
        <v>125</v>
      </c>
      <c r="AV357" s="346">
        <v>85</v>
      </c>
      <c r="AW357" s="346">
        <v>75</v>
      </c>
      <c r="AX357" s="346">
        <v>72</v>
      </c>
      <c r="AY357" s="346">
        <v>125</v>
      </c>
      <c r="AZ357" s="584"/>
      <c r="BA357" s="467" t="s">
        <v>430</v>
      </c>
      <c r="BB357" s="348">
        <v>93.95</v>
      </c>
      <c r="BC357" s="348" t="s">
        <v>430</v>
      </c>
      <c r="BD357" s="348" t="s">
        <v>430</v>
      </c>
      <c r="BE357" s="375" t="s">
        <v>430</v>
      </c>
      <c r="BF357" s="375">
        <v>6.05</v>
      </c>
      <c r="BG357" s="374"/>
      <c r="BH357" s="594">
        <v>6.05</v>
      </c>
      <c r="BI357" s="348" t="s">
        <v>430</v>
      </c>
      <c r="BJ357" s="348" t="s">
        <v>430</v>
      </c>
      <c r="BK357" s="348">
        <v>93.95</v>
      </c>
      <c r="BL357" s="348" t="s">
        <v>430</v>
      </c>
      <c r="BM357" s="375" t="s">
        <v>430</v>
      </c>
      <c r="BN357" s="375" t="s">
        <v>430</v>
      </c>
      <c r="BO357" s="375" t="s">
        <v>430</v>
      </c>
      <c r="BP357" s="375" t="s">
        <v>430</v>
      </c>
      <c r="BQ357" s="375" t="s">
        <v>430</v>
      </c>
      <c r="BR357" s="374"/>
      <c r="BS357" s="468">
        <v>12.1284306973113</v>
      </c>
      <c r="BT357" s="348">
        <v>24.209714050308499</v>
      </c>
      <c r="BU357" s="374"/>
      <c r="BV357" s="430" t="s">
        <v>554</v>
      </c>
    </row>
    <row r="358" spans="1:74" s="428" customFormat="1" x14ac:dyDescent="0.25">
      <c r="A358" s="345" t="s">
        <v>8550</v>
      </c>
      <c r="B358" s="373"/>
      <c r="C358" s="719">
        <v>45372</v>
      </c>
      <c r="D358" s="373"/>
      <c r="E358" s="889">
        <v>8.09</v>
      </c>
      <c r="F358" s="373"/>
      <c r="G358" s="347" t="s">
        <v>430</v>
      </c>
      <c r="H358" s="374"/>
      <c r="I358" s="348" t="s">
        <v>430</v>
      </c>
      <c r="J358" s="348" t="s">
        <v>430</v>
      </c>
      <c r="K358" s="348" t="s">
        <v>430</v>
      </c>
      <c r="L358" s="348" t="s">
        <v>430</v>
      </c>
      <c r="M358" s="362"/>
      <c r="N358" s="350" t="s">
        <v>430</v>
      </c>
      <c r="O358" s="348" t="s">
        <v>430</v>
      </c>
      <c r="P358" s="348" t="s">
        <v>430</v>
      </c>
      <c r="Q358" s="348" t="s">
        <v>430</v>
      </c>
      <c r="R358" s="348" t="s">
        <v>430</v>
      </c>
      <c r="S358" s="348" t="s">
        <v>430</v>
      </c>
      <c r="T358" s="348" t="s">
        <v>430</v>
      </c>
      <c r="U358" s="354" t="s">
        <v>430</v>
      </c>
      <c r="V358" s="348" t="s">
        <v>430</v>
      </c>
      <c r="W358" s="348" t="s">
        <v>430</v>
      </c>
      <c r="X358" s="348" t="s">
        <v>430</v>
      </c>
      <c r="Y358" s="375" t="s">
        <v>430</v>
      </c>
      <c r="Z358" s="348" t="s">
        <v>430</v>
      </c>
      <c r="AA358" s="348" t="s">
        <v>430</v>
      </c>
      <c r="AB358" s="348" t="s">
        <v>430</v>
      </c>
      <c r="AC358" s="348" t="s">
        <v>430</v>
      </c>
      <c r="AD358" s="348" t="s">
        <v>430</v>
      </c>
      <c r="AE358" s="348" t="s">
        <v>430</v>
      </c>
      <c r="AF358" s="348" t="s">
        <v>430</v>
      </c>
      <c r="AG358" s="569"/>
      <c r="AH358" s="346" t="s">
        <v>430</v>
      </c>
      <c r="AI358" s="346" t="s">
        <v>430</v>
      </c>
      <c r="AJ358" s="346" t="s">
        <v>430</v>
      </c>
      <c r="AK358" s="346" t="s">
        <v>430</v>
      </c>
      <c r="AL358" s="346" t="s">
        <v>430</v>
      </c>
      <c r="AM358" s="346" t="s">
        <v>430</v>
      </c>
      <c r="AN358" s="346" t="s">
        <v>430</v>
      </c>
      <c r="AO358" s="572" t="s">
        <v>430</v>
      </c>
      <c r="AP358" s="346" t="s">
        <v>430</v>
      </c>
      <c r="AQ358" s="346" t="s">
        <v>430</v>
      </c>
      <c r="AR358" s="346" t="s">
        <v>430</v>
      </c>
      <c r="AS358" s="346" t="s">
        <v>430</v>
      </c>
      <c r="AT358" s="346" t="s">
        <v>430</v>
      </c>
      <c r="AU358" s="346" t="s">
        <v>430</v>
      </c>
      <c r="AV358" s="346" t="s">
        <v>430</v>
      </c>
      <c r="AW358" s="346" t="s">
        <v>430</v>
      </c>
      <c r="AX358" s="346" t="s">
        <v>430</v>
      </c>
      <c r="AY358" s="346" t="s">
        <v>430</v>
      </c>
      <c r="AZ358" s="584"/>
      <c r="BA358" s="467" t="s">
        <v>430</v>
      </c>
      <c r="BB358" s="348" t="s">
        <v>430</v>
      </c>
      <c r="BC358" s="348" t="s">
        <v>430</v>
      </c>
      <c r="BD358" s="348" t="s">
        <v>430</v>
      </c>
      <c r="BE358" s="375" t="s">
        <v>430</v>
      </c>
      <c r="BF358" s="375" t="s">
        <v>430</v>
      </c>
      <c r="BG358" s="374"/>
      <c r="BH358" s="594" t="s">
        <v>430</v>
      </c>
      <c r="BI358" s="348" t="s">
        <v>430</v>
      </c>
      <c r="BJ358" s="348" t="s">
        <v>430</v>
      </c>
      <c r="BK358" s="348" t="s">
        <v>430</v>
      </c>
      <c r="BL358" s="348" t="s">
        <v>430</v>
      </c>
      <c r="BM358" s="375" t="s">
        <v>430</v>
      </c>
      <c r="BN358" s="375" t="s">
        <v>430</v>
      </c>
      <c r="BO358" s="375" t="s">
        <v>430</v>
      </c>
      <c r="BP358" s="375" t="s">
        <v>430</v>
      </c>
      <c r="BQ358" s="375" t="s">
        <v>430</v>
      </c>
      <c r="BR358" s="374"/>
      <c r="BS358" s="468" t="s">
        <v>430</v>
      </c>
      <c r="BT358" s="348" t="s">
        <v>430</v>
      </c>
      <c r="BU358" s="374"/>
      <c r="BV358" s="430" t="s">
        <v>554</v>
      </c>
    </row>
    <row r="359" spans="1:74" s="428" customFormat="1" x14ac:dyDescent="0.25">
      <c r="A359" s="345" t="s">
        <v>8551</v>
      </c>
      <c r="B359" s="373"/>
      <c r="C359" s="719">
        <v>45726</v>
      </c>
      <c r="D359" s="373"/>
      <c r="E359" s="346">
        <v>0.35499999999999998</v>
      </c>
      <c r="F359" s="373"/>
      <c r="G359" s="347">
        <v>10.924300000000001</v>
      </c>
      <c r="H359" s="374"/>
      <c r="I359" s="348">
        <v>3.38</v>
      </c>
      <c r="J359" s="348">
        <v>6.38</v>
      </c>
      <c r="K359" s="348">
        <v>2.96</v>
      </c>
      <c r="L359" s="348">
        <v>3.06</v>
      </c>
      <c r="M359" s="362"/>
      <c r="N359" s="350">
        <v>18.3857</v>
      </c>
      <c r="O359" s="348">
        <v>-1.893</v>
      </c>
      <c r="P359" s="348">
        <v>5.2079000000000004</v>
      </c>
      <c r="Q359" s="348">
        <v>5.4527000000000001</v>
      </c>
      <c r="R359" s="348">
        <v>4.1010999999999997</v>
      </c>
      <c r="S359" s="348">
        <v>6.3555999999999999</v>
      </c>
      <c r="T359" s="348">
        <v>5.1666999999999996</v>
      </c>
      <c r="U359" s="354">
        <v>4.7473999999999998</v>
      </c>
      <c r="V359" s="348">
        <v>4.3799000000000001</v>
      </c>
      <c r="W359" s="348" t="s">
        <v>430</v>
      </c>
      <c r="X359" s="348" t="s">
        <v>430</v>
      </c>
      <c r="Y359" s="375" t="s">
        <v>430</v>
      </c>
      <c r="Z359" s="348" t="s">
        <v>430</v>
      </c>
      <c r="AA359" s="348">
        <v>2.0482999999999998</v>
      </c>
      <c r="AB359" s="348">
        <v>8.3953000000000007</v>
      </c>
      <c r="AC359" s="348">
        <v>5.2389000000000001</v>
      </c>
      <c r="AD359" s="348">
        <v>4.9961000000000002</v>
      </c>
      <c r="AE359" s="348">
        <v>2.0482999999999998</v>
      </c>
      <c r="AF359" s="348">
        <v>6.7641</v>
      </c>
      <c r="AG359" s="569"/>
      <c r="AH359" s="346">
        <v>69</v>
      </c>
      <c r="AI359" s="346">
        <v>118</v>
      </c>
      <c r="AJ359" s="346">
        <v>67</v>
      </c>
      <c r="AK359" s="346">
        <v>42</v>
      </c>
      <c r="AL359" s="346">
        <v>169</v>
      </c>
      <c r="AM359" s="346">
        <v>89</v>
      </c>
      <c r="AN359" s="346">
        <v>135</v>
      </c>
      <c r="AO359" s="572">
        <v>139</v>
      </c>
      <c r="AP359" s="346">
        <v>135</v>
      </c>
      <c r="AQ359" s="346" t="s">
        <v>430</v>
      </c>
      <c r="AR359" s="346" t="s">
        <v>430</v>
      </c>
      <c r="AS359" s="346" t="s">
        <v>430</v>
      </c>
      <c r="AT359" s="346" t="s">
        <v>430</v>
      </c>
      <c r="AU359" s="346">
        <v>154</v>
      </c>
      <c r="AV359" s="346">
        <v>50</v>
      </c>
      <c r="AW359" s="346">
        <v>102</v>
      </c>
      <c r="AX359" s="346">
        <v>138</v>
      </c>
      <c r="AY359" s="346">
        <v>154</v>
      </c>
      <c r="AZ359" s="584"/>
      <c r="BA359" s="467">
        <v>96.79</v>
      </c>
      <c r="BB359" s="348" t="s">
        <v>430</v>
      </c>
      <c r="BC359" s="348" t="s">
        <v>430</v>
      </c>
      <c r="BD359" s="348" t="s">
        <v>430</v>
      </c>
      <c r="BE359" s="375" t="s">
        <v>430</v>
      </c>
      <c r="BF359" s="375">
        <v>3.21</v>
      </c>
      <c r="BG359" s="374"/>
      <c r="BH359" s="594">
        <v>3.16</v>
      </c>
      <c r="BI359" s="348" t="s">
        <v>430</v>
      </c>
      <c r="BJ359" s="348" t="s">
        <v>430</v>
      </c>
      <c r="BK359" s="348" t="s">
        <v>430</v>
      </c>
      <c r="BL359" s="348" t="s">
        <v>430</v>
      </c>
      <c r="BM359" s="375">
        <v>96.79</v>
      </c>
      <c r="BN359" s="375" t="s">
        <v>430</v>
      </c>
      <c r="BO359" s="375" t="s">
        <v>430</v>
      </c>
      <c r="BP359" s="375" t="s">
        <v>430</v>
      </c>
      <c r="BQ359" s="375" t="s">
        <v>430</v>
      </c>
      <c r="BR359" s="374"/>
      <c r="BS359" s="468" t="s">
        <v>430</v>
      </c>
      <c r="BT359" s="348" t="s">
        <v>430</v>
      </c>
      <c r="BU359" s="374"/>
      <c r="BV359" s="430" t="s">
        <v>554</v>
      </c>
    </row>
    <row r="360" spans="1:74" s="428" customFormat="1" x14ac:dyDescent="0.25">
      <c r="A360" s="345" t="s">
        <v>8552</v>
      </c>
      <c r="B360" s="373"/>
      <c r="C360" s="719" t="s">
        <v>430</v>
      </c>
      <c r="D360" s="373"/>
      <c r="E360" s="346" t="s">
        <v>430</v>
      </c>
      <c r="F360" s="373"/>
      <c r="G360" s="347" t="s">
        <v>430</v>
      </c>
      <c r="H360" s="374"/>
      <c r="I360" s="348" t="s">
        <v>430</v>
      </c>
      <c r="J360" s="348" t="s">
        <v>430</v>
      </c>
      <c r="K360" s="348" t="s">
        <v>430</v>
      </c>
      <c r="L360" s="348" t="s">
        <v>430</v>
      </c>
      <c r="M360" s="362"/>
      <c r="N360" s="350" t="s">
        <v>430</v>
      </c>
      <c r="O360" s="348" t="s">
        <v>430</v>
      </c>
      <c r="P360" s="348" t="s">
        <v>430</v>
      </c>
      <c r="Q360" s="348" t="s">
        <v>430</v>
      </c>
      <c r="R360" s="348" t="s">
        <v>430</v>
      </c>
      <c r="S360" s="348" t="s">
        <v>430</v>
      </c>
      <c r="T360" s="348" t="s">
        <v>430</v>
      </c>
      <c r="U360" s="354" t="s">
        <v>430</v>
      </c>
      <c r="V360" s="348" t="s">
        <v>430</v>
      </c>
      <c r="W360" s="348" t="s">
        <v>430</v>
      </c>
      <c r="X360" s="348" t="s">
        <v>430</v>
      </c>
      <c r="Y360" s="375" t="s">
        <v>430</v>
      </c>
      <c r="Z360" s="348" t="s">
        <v>430</v>
      </c>
      <c r="AA360" s="348" t="s">
        <v>430</v>
      </c>
      <c r="AB360" s="348" t="s">
        <v>430</v>
      </c>
      <c r="AC360" s="348" t="s">
        <v>430</v>
      </c>
      <c r="AD360" s="348" t="s">
        <v>430</v>
      </c>
      <c r="AE360" s="348" t="s">
        <v>430</v>
      </c>
      <c r="AF360" s="348" t="s">
        <v>430</v>
      </c>
      <c r="AG360" s="569"/>
      <c r="AH360" s="346" t="s">
        <v>430</v>
      </c>
      <c r="AI360" s="346" t="s">
        <v>430</v>
      </c>
      <c r="AJ360" s="346" t="s">
        <v>430</v>
      </c>
      <c r="AK360" s="346" t="s">
        <v>430</v>
      </c>
      <c r="AL360" s="346" t="s">
        <v>430</v>
      </c>
      <c r="AM360" s="346" t="s">
        <v>430</v>
      </c>
      <c r="AN360" s="346" t="s">
        <v>430</v>
      </c>
      <c r="AO360" s="572" t="s">
        <v>430</v>
      </c>
      <c r="AP360" s="346" t="s">
        <v>430</v>
      </c>
      <c r="AQ360" s="346" t="s">
        <v>430</v>
      </c>
      <c r="AR360" s="346" t="s">
        <v>430</v>
      </c>
      <c r="AS360" s="346" t="s">
        <v>430</v>
      </c>
      <c r="AT360" s="346" t="s">
        <v>430</v>
      </c>
      <c r="AU360" s="346" t="s">
        <v>430</v>
      </c>
      <c r="AV360" s="346" t="s">
        <v>430</v>
      </c>
      <c r="AW360" s="346" t="s">
        <v>430</v>
      </c>
      <c r="AX360" s="346" t="s">
        <v>430</v>
      </c>
      <c r="AY360" s="346" t="s">
        <v>430</v>
      </c>
      <c r="AZ360" s="584"/>
      <c r="BA360" s="467" t="s">
        <v>430</v>
      </c>
      <c r="BB360" s="348" t="s">
        <v>430</v>
      </c>
      <c r="BC360" s="348" t="s">
        <v>430</v>
      </c>
      <c r="BD360" s="348" t="s">
        <v>430</v>
      </c>
      <c r="BE360" s="375" t="s">
        <v>430</v>
      </c>
      <c r="BF360" s="375" t="s">
        <v>430</v>
      </c>
      <c r="BG360" s="374"/>
      <c r="BH360" s="594" t="s">
        <v>430</v>
      </c>
      <c r="BI360" s="348" t="s">
        <v>430</v>
      </c>
      <c r="BJ360" s="348" t="s">
        <v>430</v>
      </c>
      <c r="BK360" s="348" t="s">
        <v>430</v>
      </c>
      <c r="BL360" s="348" t="s">
        <v>430</v>
      </c>
      <c r="BM360" s="375" t="s">
        <v>430</v>
      </c>
      <c r="BN360" s="375" t="s">
        <v>430</v>
      </c>
      <c r="BO360" s="375" t="s">
        <v>430</v>
      </c>
      <c r="BP360" s="375" t="s">
        <v>430</v>
      </c>
      <c r="BQ360" s="375" t="s">
        <v>430</v>
      </c>
      <c r="BR360" s="374"/>
      <c r="BS360" s="468" t="s">
        <v>430</v>
      </c>
      <c r="BT360" s="348" t="s">
        <v>430</v>
      </c>
      <c r="BU360" s="374"/>
      <c r="BV360" s="430" t="s">
        <v>554</v>
      </c>
    </row>
    <row r="361" spans="1:74" s="428" customFormat="1" x14ac:dyDescent="0.25">
      <c r="A361" s="345" t="s">
        <v>8553</v>
      </c>
      <c r="B361" s="373"/>
      <c r="C361" s="719" t="s">
        <v>430</v>
      </c>
      <c r="D361" s="373"/>
      <c r="E361" s="346" t="s">
        <v>430</v>
      </c>
      <c r="F361" s="373"/>
      <c r="G361" s="347" t="s">
        <v>430</v>
      </c>
      <c r="H361" s="374"/>
      <c r="I361" s="348" t="s">
        <v>430</v>
      </c>
      <c r="J361" s="348" t="s">
        <v>430</v>
      </c>
      <c r="K361" s="348" t="s">
        <v>430</v>
      </c>
      <c r="L361" s="348" t="s">
        <v>430</v>
      </c>
      <c r="M361" s="362"/>
      <c r="N361" s="350" t="s">
        <v>430</v>
      </c>
      <c r="O361" s="348" t="s">
        <v>430</v>
      </c>
      <c r="P361" s="348" t="s">
        <v>430</v>
      </c>
      <c r="Q361" s="348" t="s">
        <v>430</v>
      </c>
      <c r="R361" s="348" t="s">
        <v>430</v>
      </c>
      <c r="S361" s="348" t="s">
        <v>430</v>
      </c>
      <c r="T361" s="348" t="s">
        <v>430</v>
      </c>
      <c r="U361" s="354" t="s">
        <v>430</v>
      </c>
      <c r="V361" s="348" t="s">
        <v>430</v>
      </c>
      <c r="W361" s="348" t="s">
        <v>430</v>
      </c>
      <c r="X361" s="348" t="s">
        <v>430</v>
      </c>
      <c r="Y361" s="375" t="s">
        <v>430</v>
      </c>
      <c r="Z361" s="348" t="s">
        <v>430</v>
      </c>
      <c r="AA361" s="348" t="s">
        <v>430</v>
      </c>
      <c r="AB361" s="348" t="s">
        <v>430</v>
      </c>
      <c r="AC361" s="348" t="s">
        <v>430</v>
      </c>
      <c r="AD361" s="348" t="s">
        <v>430</v>
      </c>
      <c r="AE361" s="348" t="s">
        <v>430</v>
      </c>
      <c r="AF361" s="348" t="s">
        <v>430</v>
      </c>
      <c r="AG361" s="569"/>
      <c r="AH361" s="346" t="s">
        <v>430</v>
      </c>
      <c r="AI361" s="346" t="s">
        <v>430</v>
      </c>
      <c r="AJ361" s="346" t="s">
        <v>430</v>
      </c>
      <c r="AK361" s="346" t="s">
        <v>430</v>
      </c>
      <c r="AL361" s="346" t="s">
        <v>430</v>
      </c>
      <c r="AM361" s="346" t="s">
        <v>430</v>
      </c>
      <c r="AN361" s="346" t="s">
        <v>430</v>
      </c>
      <c r="AO361" s="572" t="s">
        <v>430</v>
      </c>
      <c r="AP361" s="346" t="s">
        <v>430</v>
      </c>
      <c r="AQ361" s="346" t="s">
        <v>430</v>
      </c>
      <c r="AR361" s="346" t="s">
        <v>430</v>
      </c>
      <c r="AS361" s="346" t="s">
        <v>430</v>
      </c>
      <c r="AT361" s="346" t="s">
        <v>430</v>
      </c>
      <c r="AU361" s="346" t="s">
        <v>430</v>
      </c>
      <c r="AV361" s="346" t="s">
        <v>430</v>
      </c>
      <c r="AW361" s="346" t="s">
        <v>430</v>
      </c>
      <c r="AX361" s="346" t="s">
        <v>430</v>
      </c>
      <c r="AY361" s="346" t="s">
        <v>430</v>
      </c>
      <c r="AZ361" s="584"/>
      <c r="BA361" s="467" t="s">
        <v>430</v>
      </c>
      <c r="BB361" s="348" t="s">
        <v>430</v>
      </c>
      <c r="BC361" s="348" t="s">
        <v>430</v>
      </c>
      <c r="BD361" s="348" t="s">
        <v>430</v>
      </c>
      <c r="BE361" s="375" t="s">
        <v>430</v>
      </c>
      <c r="BF361" s="375" t="s">
        <v>430</v>
      </c>
      <c r="BG361" s="374"/>
      <c r="BH361" s="594" t="s">
        <v>430</v>
      </c>
      <c r="BI361" s="348" t="s">
        <v>430</v>
      </c>
      <c r="BJ361" s="348" t="s">
        <v>430</v>
      </c>
      <c r="BK361" s="348" t="s">
        <v>430</v>
      </c>
      <c r="BL361" s="348" t="s">
        <v>430</v>
      </c>
      <c r="BM361" s="375" t="s">
        <v>430</v>
      </c>
      <c r="BN361" s="375" t="s">
        <v>430</v>
      </c>
      <c r="BO361" s="375" t="s">
        <v>430</v>
      </c>
      <c r="BP361" s="375" t="s">
        <v>430</v>
      </c>
      <c r="BQ361" s="375" t="s">
        <v>430</v>
      </c>
      <c r="BR361" s="374"/>
      <c r="BS361" s="468" t="s">
        <v>430</v>
      </c>
      <c r="BT361" s="348" t="s">
        <v>430</v>
      </c>
      <c r="BU361" s="374"/>
      <c r="BV361" s="430" t="s">
        <v>554</v>
      </c>
    </row>
    <row r="362" spans="1:74" s="428" customFormat="1" x14ac:dyDescent="0.25">
      <c r="A362" s="345" t="s">
        <v>8554</v>
      </c>
      <c r="B362" s="373"/>
      <c r="C362" s="719" t="s">
        <v>430</v>
      </c>
      <c r="D362" s="373"/>
      <c r="E362" s="346" t="s">
        <v>430</v>
      </c>
      <c r="F362" s="373"/>
      <c r="G362" s="347" t="s">
        <v>430</v>
      </c>
      <c r="H362" s="374"/>
      <c r="I362" s="348" t="s">
        <v>430</v>
      </c>
      <c r="J362" s="348" t="s">
        <v>430</v>
      </c>
      <c r="K362" s="348" t="s">
        <v>430</v>
      </c>
      <c r="L362" s="348" t="s">
        <v>430</v>
      </c>
      <c r="M362" s="362"/>
      <c r="N362" s="350" t="s">
        <v>430</v>
      </c>
      <c r="O362" s="348" t="s">
        <v>430</v>
      </c>
      <c r="P362" s="348" t="s">
        <v>430</v>
      </c>
      <c r="Q362" s="348" t="s">
        <v>430</v>
      </c>
      <c r="R362" s="348" t="s">
        <v>430</v>
      </c>
      <c r="S362" s="348" t="s">
        <v>430</v>
      </c>
      <c r="T362" s="348" t="s">
        <v>430</v>
      </c>
      <c r="U362" s="354" t="s">
        <v>430</v>
      </c>
      <c r="V362" s="348" t="s">
        <v>430</v>
      </c>
      <c r="W362" s="348" t="s">
        <v>430</v>
      </c>
      <c r="X362" s="348" t="s">
        <v>430</v>
      </c>
      <c r="Y362" s="375" t="s">
        <v>430</v>
      </c>
      <c r="Z362" s="348" t="s">
        <v>430</v>
      </c>
      <c r="AA362" s="348" t="s">
        <v>430</v>
      </c>
      <c r="AB362" s="348" t="s">
        <v>430</v>
      </c>
      <c r="AC362" s="348" t="s">
        <v>430</v>
      </c>
      <c r="AD362" s="348" t="s">
        <v>430</v>
      </c>
      <c r="AE362" s="348" t="s">
        <v>430</v>
      </c>
      <c r="AF362" s="348" t="s">
        <v>430</v>
      </c>
      <c r="AG362" s="569"/>
      <c r="AH362" s="346" t="s">
        <v>430</v>
      </c>
      <c r="AI362" s="346" t="s">
        <v>430</v>
      </c>
      <c r="AJ362" s="346" t="s">
        <v>430</v>
      </c>
      <c r="AK362" s="346" t="s">
        <v>430</v>
      </c>
      <c r="AL362" s="346" t="s">
        <v>430</v>
      </c>
      <c r="AM362" s="346" t="s">
        <v>430</v>
      </c>
      <c r="AN362" s="346" t="s">
        <v>430</v>
      </c>
      <c r="AO362" s="572" t="s">
        <v>430</v>
      </c>
      <c r="AP362" s="346" t="s">
        <v>430</v>
      </c>
      <c r="AQ362" s="346" t="s">
        <v>430</v>
      </c>
      <c r="AR362" s="346" t="s">
        <v>430</v>
      </c>
      <c r="AS362" s="346" t="s">
        <v>430</v>
      </c>
      <c r="AT362" s="346" t="s">
        <v>430</v>
      </c>
      <c r="AU362" s="346" t="s">
        <v>430</v>
      </c>
      <c r="AV362" s="346" t="s">
        <v>430</v>
      </c>
      <c r="AW362" s="346" t="s">
        <v>430</v>
      </c>
      <c r="AX362" s="346" t="s">
        <v>430</v>
      </c>
      <c r="AY362" s="346" t="s">
        <v>430</v>
      </c>
      <c r="AZ362" s="584"/>
      <c r="BA362" s="467" t="s">
        <v>430</v>
      </c>
      <c r="BB362" s="348" t="s">
        <v>430</v>
      </c>
      <c r="BC362" s="348" t="s">
        <v>430</v>
      </c>
      <c r="BD362" s="348" t="s">
        <v>430</v>
      </c>
      <c r="BE362" s="375" t="s">
        <v>430</v>
      </c>
      <c r="BF362" s="375" t="s">
        <v>430</v>
      </c>
      <c r="BG362" s="374"/>
      <c r="BH362" s="594" t="s">
        <v>430</v>
      </c>
      <c r="BI362" s="348" t="s">
        <v>430</v>
      </c>
      <c r="BJ362" s="348" t="s">
        <v>430</v>
      </c>
      <c r="BK362" s="348" t="s">
        <v>430</v>
      </c>
      <c r="BL362" s="348" t="s">
        <v>430</v>
      </c>
      <c r="BM362" s="375" t="s">
        <v>430</v>
      </c>
      <c r="BN362" s="375" t="s">
        <v>430</v>
      </c>
      <c r="BO362" s="375" t="s">
        <v>430</v>
      </c>
      <c r="BP362" s="375" t="s">
        <v>430</v>
      </c>
      <c r="BQ362" s="375" t="s">
        <v>430</v>
      </c>
      <c r="BR362" s="374"/>
      <c r="BS362" s="468" t="s">
        <v>430</v>
      </c>
      <c r="BT362" s="348" t="s">
        <v>430</v>
      </c>
      <c r="BU362" s="374"/>
      <c r="BV362" s="430" t="s">
        <v>554</v>
      </c>
    </row>
    <row r="363" spans="1:74" x14ac:dyDescent="0.25">
      <c r="A363" s="318" t="s">
        <v>93</v>
      </c>
      <c r="B363" s="43"/>
      <c r="C363" s="720"/>
      <c r="D363" s="43"/>
      <c r="E363" s="51"/>
      <c r="F363" s="43"/>
      <c r="G363" s="55"/>
      <c r="H363" s="66"/>
      <c r="I363" s="59"/>
      <c r="J363" s="59"/>
      <c r="K363" s="59"/>
      <c r="L363" s="59"/>
      <c r="M363" s="258"/>
      <c r="N363" s="70">
        <v>23.293800000000001</v>
      </c>
      <c r="O363" s="59">
        <v>1.226</v>
      </c>
      <c r="P363" s="59">
        <v>5.3452000000000002</v>
      </c>
      <c r="Q363" s="59">
        <v>3.7275999999999998</v>
      </c>
      <c r="R363" s="59">
        <v>8.7498000000000005</v>
      </c>
      <c r="S363" s="59">
        <v>7.0663</v>
      </c>
      <c r="T363" s="59">
        <v>6.1412000000000004</v>
      </c>
      <c r="U363" s="88">
        <v>5.3994999999999997</v>
      </c>
      <c r="V363" s="59">
        <v>5.3536999999999999</v>
      </c>
      <c r="W363" s="59">
        <v>7.0967000000000002</v>
      </c>
      <c r="X363" s="59">
        <v>7.3192000000000004</v>
      </c>
      <c r="Y363" s="276">
        <v>6.4878</v>
      </c>
      <c r="Z363" s="59">
        <v>7.0598999999999998</v>
      </c>
      <c r="AA363" s="59">
        <v>5.3697999999999997</v>
      </c>
      <c r="AB363" s="59">
        <v>8.1793999999999993</v>
      </c>
      <c r="AC363" s="59">
        <v>5.6738999999999997</v>
      </c>
      <c r="AD363" s="59">
        <v>5.7239000000000004</v>
      </c>
      <c r="AE363" s="59">
        <v>5.3697999999999997</v>
      </c>
      <c r="AF363" s="59">
        <v>7.1401000000000003</v>
      </c>
      <c r="AG363" s="553"/>
      <c r="AH363" s="51">
        <v>151</v>
      </c>
      <c r="AI363" s="51">
        <v>168</v>
      </c>
      <c r="AJ363" s="51">
        <v>169</v>
      </c>
      <c r="AK363" s="51">
        <v>169</v>
      </c>
      <c r="AL363" s="51">
        <v>169</v>
      </c>
      <c r="AM363" s="51">
        <v>165</v>
      </c>
      <c r="AN363" s="51">
        <v>162</v>
      </c>
      <c r="AO363" s="560">
        <v>159</v>
      </c>
      <c r="AP363" s="51">
        <v>151</v>
      </c>
      <c r="AQ363" s="51">
        <v>118</v>
      </c>
      <c r="AR363" s="51">
        <v>101</v>
      </c>
      <c r="AS363" s="51">
        <v>23</v>
      </c>
      <c r="AT363" s="51">
        <v>12</v>
      </c>
      <c r="AU363" s="51">
        <v>169</v>
      </c>
      <c r="AV363" s="51">
        <v>166</v>
      </c>
      <c r="AW363" s="51">
        <v>161</v>
      </c>
      <c r="AX363" s="51">
        <v>158</v>
      </c>
      <c r="AY363" s="51">
        <v>169</v>
      </c>
      <c r="AZ363" s="579"/>
      <c r="BA363" s="577"/>
      <c r="BB363" s="59"/>
      <c r="BC363" s="59"/>
      <c r="BD363" s="59"/>
      <c r="BE363" s="276"/>
      <c r="BF363" s="276"/>
      <c r="BG363" s="66"/>
      <c r="BH363" s="586"/>
      <c r="BI363" s="59"/>
      <c r="BJ363" s="59"/>
      <c r="BK363" s="59"/>
      <c r="BL363" s="59"/>
      <c r="BM363" s="276"/>
      <c r="BN363" s="587"/>
      <c r="BO363" s="587"/>
      <c r="BP363" s="587"/>
      <c r="BQ363" s="587"/>
      <c r="BR363" s="602"/>
      <c r="BS363" s="267"/>
      <c r="BT363" s="59"/>
      <c r="BU363" s="66"/>
      <c r="BV363" s="34"/>
    </row>
    <row r="364" spans="1:74" x14ac:dyDescent="0.25">
      <c r="A364" s="320" t="s">
        <v>94</v>
      </c>
      <c r="B364" s="44"/>
      <c r="C364" s="721"/>
      <c r="D364" s="44"/>
      <c r="E364" s="52"/>
      <c r="F364" s="44"/>
      <c r="G364" s="56"/>
      <c r="H364" s="67"/>
      <c r="I364" s="60"/>
      <c r="J364" s="60"/>
      <c r="K364" s="60"/>
      <c r="L364" s="60"/>
      <c r="M364" s="259"/>
      <c r="N364" s="71">
        <v>92.704099999999997</v>
      </c>
      <c r="O364" s="60">
        <v>78.334199999999996</v>
      </c>
      <c r="P364" s="60">
        <v>75.311000000000007</v>
      </c>
      <c r="Q364" s="60">
        <v>33.448399999999999</v>
      </c>
      <c r="R364" s="60">
        <v>20.828800000000001</v>
      </c>
      <c r="S364" s="60">
        <v>13.296799999999999</v>
      </c>
      <c r="T364" s="60">
        <v>14.703200000000001</v>
      </c>
      <c r="U364" s="89">
        <v>14.6531</v>
      </c>
      <c r="V364" s="60">
        <v>16.181000000000001</v>
      </c>
      <c r="W364" s="60">
        <v>11.4034</v>
      </c>
      <c r="X364" s="60">
        <v>12.532500000000001</v>
      </c>
      <c r="Y364" s="277">
        <v>10.6678</v>
      </c>
      <c r="Z364" s="60">
        <v>10.882099999999999</v>
      </c>
      <c r="AA364" s="60">
        <v>44.090699999999998</v>
      </c>
      <c r="AB364" s="60">
        <v>15.997</v>
      </c>
      <c r="AC364" s="60">
        <v>14.6389</v>
      </c>
      <c r="AD364" s="60">
        <v>13.199</v>
      </c>
      <c r="AE364" s="60">
        <v>44.090699999999998</v>
      </c>
      <c r="AF364" s="60">
        <v>29.597899999999999</v>
      </c>
      <c r="AG364" s="554"/>
      <c r="AH364" s="52"/>
      <c r="AI364" s="52"/>
      <c r="AJ364" s="52"/>
      <c r="AK364" s="52"/>
      <c r="AL364" s="52"/>
      <c r="AM364" s="52"/>
      <c r="AN364" s="52"/>
      <c r="AO364" s="561"/>
      <c r="AP364" s="52"/>
      <c r="AQ364" s="52"/>
      <c r="AR364" s="52"/>
      <c r="AS364" s="52"/>
      <c r="AT364" s="52"/>
      <c r="AU364" s="52"/>
      <c r="AV364" s="52"/>
      <c r="AW364" s="52"/>
      <c r="AX364" s="52"/>
      <c r="AY364" s="52"/>
      <c r="AZ364" s="580"/>
      <c r="BA364" s="551"/>
      <c r="BB364" s="60"/>
      <c r="BC364" s="60"/>
      <c r="BD364" s="60"/>
      <c r="BE364" s="277"/>
      <c r="BF364" s="277"/>
      <c r="BG364" s="67"/>
      <c r="BH364" s="588"/>
      <c r="BI364" s="60"/>
      <c r="BJ364" s="60"/>
      <c r="BK364" s="60"/>
      <c r="BL364" s="60"/>
      <c r="BM364" s="277"/>
      <c r="BN364" s="589"/>
      <c r="BO364" s="589"/>
      <c r="BP364" s="589"/>
      <c r="BQ364" s="589"/>
      <c r="BR364" s="596"/>
      <c r="BS364" s="268"/>
      <c r="BT364" s="60"/>
      <c r="BU364" s="67"/>
      <c r="BV364" s="26"/>
    </row>
    <row r="365" spans="1:74" x14ac:dyDescent="0.25">
      <c r="A365" s="320" t="s">
        <v>95</v>
      </c>
      <c r="B365" s="44"/>
      <c r="C365" s="721"/>
      <c r="D365" s="44"/>
      <c r="E365" s="52"/>
      <c r="F365" s="44"/>
      <c r="G365" s="56"/>
      <c r="H365" s="67"/>
      <c r="I365" s="60"/>
      <c r="J365" s="60"/>
      <c r="K365" s="60"/>
      <c r="L365" s="60"/>
      <c r="M365" s="259"/>
      <c r="N365" s="71">
        <v>-44.174999999999997</v>
      </c>
      <c r="O365" s="60">
        <v>-51.485599999999998</v>
      </c>
      <c r="P365" s="60">
        <v>-42.9833</v>
      </c>
      <c r="Q365" s="60">
        <v>-10.525499999999999</v>
      </c>
      <c r="R365" s="60">
        <v>4.1010999999999997</v>
      </c>
      <c r="S365" s="60">
        <v>4.4370000000000003</v>
      </c>
      <c r="T365" s="60">
        <v>3.9685000000000001</v>
      </c>
      <c r="U365" s="89">
        <v>3.0316999999999998</v>
      </c>
      <c r="V365" s="60">
        <v>2.4058000000000002</v>
      </c>
      <c r="W365" s="60">
        <v>2.9045000000000001</v>
      </c>
      <c r="X365" s="60">
        <v>5.4012000000000002</v>
      </c>
      <c r="Y365" s="277">
        <v>4.8219000000000003</v>
      </c>
      <c r="Z365" s="60">
        <v>4.1025999999999998</v>
      </c>
      <c r="AA365" s="60">
        <v>-9.1041000000000007</v>
      </c>
      <c r="AB365" s="60">
        <v>4.2967000000000004</v>
      </c>
      <c r="AC365" s="60">
        <v>3.9304000000000001</v>
      </c>
      <c r="AD365" s="60">
        <v>3.7395</v>
      </c>
      <c r="AE365" s="60">
        <v>-9.1041000000000007</v>
      </c>
      <c r="AF365" s="60">
        <v>3.8443999999999998</v>
      </c>
      <c r="AG365" s="554"/>
      <c r="AH365" s="52"/>
      <c r="AI365" s="52"/>
      <c r="AJ365" s="52"/>
      <c r="AK365" s="52"/>
      <c r="AL365" s="52"/>
      <c r="AM365" s="52"/>
      <c r="AN365" s="52"/>
      <c r="AO365" s="561"/>
      <c r="AP365" s="52"/>
      <c r="AQ365" s="52"/>
      <c r="AR365" s="52"/>
      <c r="AS365" s="52"/>
      <c r="AT365" s="52"/>
      <c r="AU365" s="52"/>
      <c r="AV365" s="52"/>
      <c r="AW365" s="52"/>
      <c r="AX365" s="52"/>
      <c r="AY365" s="52"/>
      <c r="AZ365" s="580"/>
      <c r="BA365" s="551"/>
      <c r="BB365" s="60"/>
      <c r="BC365" s="60"/>
      <c r="BD365" s="60"/>
      <c r="BE365" s="277"/>
      <c r="BF365" s="277"/>
      <c r="BG365" s="67"/>
      <c r="BH365" s="588"/>
      <c r="BI365" s="60"/>
      <c r="BJ365" s="60"/>
      <c r="BK365" s="60"/>
      <c r="BL365" s="60"/>
      <c r="BM365" s="277"/>
      <c r="BN365" s="589"/>
      <c r="BO365" s="589"/>
      <c r="BP365" s="589"/>
      <c r="BQ365" s="589"/>
      <c r="BR365" s="596"/>
      <c r="BS365" s="268"/>
      <c r="BT365" s="60"/>
      <c r="BU365" s="67"/>
      <c r="BV365" s="26"/>
    </row>
    <row r="366" spans="1:74" x14ac:dyDescent="0.25">
      <c r="A366" s="321" t="s">
        <v>96</v>
      </c>
      <c r="B366" s="45"/>
      <c r="C366" s="722"/>
      <c r="D366" s="45"/>
      <c r="E366" s="53"/>
      <c r="F366" s="45"/>
      <c r="G366" s="57"/>
      <c r="H366" s="68"/>
      <c r="I366" s="61"/>
      <c r="J366" s="61"/>
      <c r="K366" s="61"/>
      <c r="L366" s="61"/>
      <c r="M366" s="262"/>
      <c r="N366" s="72">
        <v>17.154</v>
      </c>
      <c r="O366" s="61">
        <v>1.9641999999999999</v>
      </c>
      <c r="P366" s="61">
        <v>4.7145999999999999</v>
      </c>
      <c r="Q366" s="61">
        <v>4.2093999999999996</v>
      </c>
      <c r="R366" s="61">
        <v>7.7619999999999996</v>
      </c>
      <c r="S366" s="61">
        <v>6.4659000000000004</v>
      </c>
      <c r="T366" s="61">
        <v>5.9673499999999997</v>
      </c>
      <c r="U366" s="90">
        <v>5.327</v>
      </c>
      <c r="V366" s="61">
        <v>5.1989000000000001</v>
      </c>
      <c r="W366" s="61">
        <v>7.2169999999999996</v>
      </c>
      <c r="X366" s="61">
        <v>7.2839</v>
      </c>
      <c r="Y366" s="279">
        <v>6.0782999999999996</v>
      </c>
      <c r="Z366" s="61">
        <v>6.7927499999999998</v>
      </c>
      <c r="AA366" s="61">
        <v>4.7415000000000003</v>
      </c>
      <c r="AB366" s="61">
        <v>7.3005000000000004</v>
      </c>
      <c r="AC366" s="61">
        <v>5.4248000000000003</v>
      </c>
      <c r="AD366" s="61">
        <v>5.6627999999999998</v>
      </c>
      <c r="AE366" s="61">
        <v>4.7415000000000003</v>
      </c>
      <c r="AF366" s="61">
        <v>7.0819999999999999</v>
      </c>
      <c r="AG366" s="556"/>
      <c r="AH366" s="53"/>
      <c r="AI366" s="53"/>
      <c r="AJ366" s="53"/>
      <c r="AK366" s="53"/>
      <c r="AL366" s="53"/>
      <c r="AM366" s="53"/>
      <c r="AN366" s="53"/>
      <c r="AO366" s="563"/>
      <c r="AP366" s="53"/>
      <c r="AQ366" s="53"/>
      <c r="AR366" s="53"/>
      <c r="AS366" s="53"/>
      <c r="AT366" s="53"/>
      <c r="AU366" s="53"/>
      <c r="AV366" s="53"/>
      <c r="AW366" s="53"/>
      <c r="AX366" s="53"/>
      <c r="AY366" s="53"/>
      <c r="AZ366" s="581"/>
      <c r="BA366" s="578"/>
      <c r="BB366" s="61"/>
      <c r="BC366" s="61"/>
      <c r="BD366" s="61"/>
      <c r="BE366" s="279"/>
      <c r="BF366" s="279"/>
      <c r="BG366" s="68"/>
      <c r="BH366" s="590"/>
      <c r="BI366" s="61"/>
      <c r="BJ366" s="61"/>
      <c r="BK366" s="61"/>
      <c r="BL366" s="61"/>
      <c r="BM366" s="279"/>
      <c r="BN366" s="591"/>
      <c r="BO366" s="591"/>
      <c r="BP366" s="591"/>
      <c r="BQ366" s="591"/>
      <c r="BR366" s="603"/>
      <c r="BS366" s="270"/>
      <c r="BT366" s="61"/>
      <c r="BU366" s="68"/>
      <c r="BV366" s="272"/>
    </row>
    <row r="367" spans="1:74" ht="14.5" x14ac:dyDescent="0.25">
      <c r="A367" s="323" t="s">
        <v>91</v>
      </c>
      <c r="B367" s="69"/>
      <c r="C367" s="726"/>
      <c r="D367" s="69"/>
      <c r="E367" s="40"/>
      <c r="F367" s="69"/>
      <c r="G367" s="40"/>
      <c r="H367" s="69"/>
      <c r="I367" s="62"/>
      <c r="J367" s="62"/>
      <c r="K367" s="62"/>
      <c r="L367" s="62"/>
      <c r="M367" s="263"/>
      <c r="N367" s="73"/>
      <c r="O367" s="62"/>
      <c r="P367" s="62"/>
      <c r="Q367" s="62"/>
      <c r="R367" s="62"/>
      <c r="S367" s="62"/>
      <c r="T367" s="62"/>
      <c r="U367" s="91"/>
      <c r="V367" s="62"/>
      <c r="W367" s="62"/>
      <c r="X367" s="62"/>
      <c r="Y367" s="245"/>
      <c r="Z367" s="62"/>
      <c r="AA367" s="62"/>
      <c r="AB367" s="62"/>
      <c r="AC367" s="62"/>
      <c r="AD367" s="62"/>
      <c r="AE367" s="62"/>
      <c r="AF367" s="62"/>
      <c r="AG367" s="557"/>
      <c r="AH367" s="54"/>
      <c r="AI367" s="54"/>
      <c r="AJ367" s="54"/>
      <c r="AK367" s="54"/>
      <c r="AL367" s="54"/>
      <c r="AM367" s="54"/>
      <c r="AN367" s="54"/>
      <c r="AO367" s="312"/>
      <c r="AP367" s="247"/>
      <c r="AQ367" s="247"/>
      <c r="AR367" s="247"/>
      <c r="AS367" s="247"/>
      <c r="AT367" s="247"/>
      <c r="AU367" s="247"/>
      <c r="AV367" s="247"/>
      <c r="AW367" s="247"/>
      <c r="AX367" s="247"/>
      <c r="AY367" s="247"/>
      <c r="AZ367" s="69"/>
      <c r="BA367" s="245"/>
      <c r="BB367" s="245"/>
      <c r="BC367" s="245"/>
      <c r="BD367" s="245"/>
      <c r="BE367" s="245"/>
      <c r="BF367" s="245"/>
      <c r="BG367" s="69"/>
      <c r="BH367" s="245"/>
      <c r="BI367" s="245"/>
      <c r="BJ367" s="245"/>
      <c r="BK367" s="245"/>
      <c r="BL367" s="245"/>
      <c r="BM367" s="245"/>
      <c r="BN367" s="245"/>
      <c r="BO367" s="245"/>
      <c r="BP367" s="245"/>
      <c r="BQ367" s="245"/>
      <c r="BR367" s="69"/>
      <c r="BS367" s="40"/>
      <c r="BT367" s="40"/>
      <c r="BU367" s="69"/>
      <c r="BV367" s="41"/>
    </row>
    <row r="368" spans="1:74" s="355" customFormat="1" x14ac:dyDescent="0.25">
      <c r="A368" s="685" t="s">
        <v>8105</v>
      </c>
      <c r="B368" s="406"/>
      <c r="C368" s="730"/>
      <c r="D368" s="406"/>
      <c r="E368" s="401"/>
      <c r="F368" s="406"/>
      <c r="G368" s="401"/>
      <c r="H368" s="406"/>
      <c r="I368" s="405"/>
      <c r="J368" s="405"/>
      <c r="K368" s="405"/>
      <c r="L368" s="405"/>
      <c r="M368" s="409"/>
      <c r="N368" s="407" t="s">
        <v>430</v>
      </c>
      <c r="O368" s="405" t="s">
        <v>430</v>
      </c>
      <c r="P368" s="405" t="s">
        <v>430</v>
      </c>
      <c r="Q368" s="405" t="s">
        <v>430</v>
      </c>
      <c r="R368" s="405" t="s">
        <v>430</v>
      </c>
      <c r="S368" s="405" t="s">
        <v>430</v>
      </c>
      <c r="T368" s="405" t="s">
        <v>430</v>
      </c>
      <c r="U368" s="411" t="s">
        <v>430</v>
      </c>
      <c r="V368" s="405" t="s">
        <v>430</v>
      </c>
      <c r="W368" s="405" t="s">
        <v>430</v>
      </c>
      <c r="X368" s="405" t="s">
        <v>430</v>
      </c>
      <c r="Y368" s="410" t="s">
        <v>430</v>
      </c>
      <c r="Z368" s="405" t="s">
        <v>430</v>
      </c>
      <c r="AA368" s="405" t="s">
        <v>430</v>
      </c>
      <c r="AB368" s="405" t="s">
        <v>430</v>
      </c>
      <c r="AC368" s="405" t="s">
        <v>430</v>
      </c>
      <c r="AD368" s="405" t="s">
        <v>430</v>
      </c>
      <c r="AE368" s="405" t="s">
        <v>430</v>
      </c>
      <c r="AF368" s="405" t="s">
        <v>430</v>
      </c>
      <c r="AG368" s="629"/>
      <c r="AH368" s="403"/>
      <c r="AI368" s="403"/>
      <c r="AJ368" s="403"/>
      <c r="AK368" s="403"/>
      <c r="AL368" s="403"/>
      <c r="AM368" s="403"/>
      <c r="AN368" s="403"/>
      <c r="AO368" s="700"/>
      <c r="AP368" s="403"/>
      <c r="AQ368" s="403"/>
      <c r="AR368" s="403"/>
      <c r="AS368" s="403"/>
      <c r="AT368" s="403"/>
      <c r="AU368" s="426"/>
      <c r="AV368" s="426"/>
      <c r="AW368" s="426"/>
      <c r="AX368" s="426"/>
      <c r="AY368" s="426"/>
      <c r="AZ368" s="406"/>
      <c r="BA368" s="410"/>
      <c r="BB368" s="410"/>
      <c r="BC368" s="410"/>
      <c r="BD368" s="410"/>
      <c r="BE368" s="410"/>
      <c r="BF368" s="410"/>
      <c r="BG368" s="406"/>
      <c r="BH368" s="410"/>
      <c r="BI368" s="410"/>
      <c r="BJ368" s="410"/>
      <c r="BK368" s="410"/>
      <c r="BL368" s="410"/>
      <c r="BM368" s="410"/>
      <c r="BN368" s="410"/>
      <c r="BO368" s="410"/>
      <c r="BP368" s="410"/>
      <c r="BQ368" s="410"/>
      <c r="BR368" s="406"/>
      <c r="BS368" s="401"/>
      <c r="BT368" s="401"/>
      <c r="BU368" s="406"/>
      <c r="BV368" s="427"/>
    </row>
    <row r="369" spans="1:74" s="355" customFormat="1" x14ac:dyDescent="0.25">
      <c r="A369" s="686" t="s">
        <v>8106</v>
      </c>
      <c r="B369" s="374"/>
      <c r="C369" s="731"/>
      <c r="D369" s="374"/>
      <c r="E369" s="372"/>
      <c r="F369" s="374"/>
      <c r="G369" s="372"/>
      <c r="H369" s="374"/>
      <c r="I369" s="348"/>
      <c r="J369" s="348"/>
      <c r="K369" s="348"/>
      <c r="L369" s="348"/>
      <c r="M369" s="362"/>
      <c r="N369" s="350" t="s">
        <v>430</v>
      </c>
      <c r="O369" s="348" t="s">
        <v>430</v>
      </c>
      <c r="P369" s="348" t="s">
        <v>430</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t="s">
        <v>430</v>
      </c>
      <c r="AF369" s="348" t="s">
        <v>430</v>
      </c>
      <c r="AG369" s="569"/>
      <c r="AH369" s="346"/>
      <c r="AI369" s="346"/>
      <c r="AJ369" s="346"/>
      <c r="AK369" s="346"/>
      <c r="AL369" s="346"/>
      <c r="AM369" s="346"/>
      <c r="AN369" s="346"/>
      <c r="AO369" s="573"/>
      <c r="AP369" s="346"/>
      <c r="AQ369" s="346"/>
      <c r="AR369" s="346"/>
      <c r="AS369" s="346"/>
      <c r="AT369" s="346"/>
      <c r="AU369" s="429"/>
      <c r="AV369" s="429"/>
      <c r="AW369" s="429"/>
      <c r="AX369" s="429"/>
      <c r="AY369" s="429"/>
      <c r="AZ369" s="374"/>
      <c r="BA369" s="375"/>
      <c r="BB369" s="375"/>
      <c r="BC369" s="375"/>
      <c r="BD369" s="375"/>
      <c r="BE369" s="375"/>
      <c r="BF369" s="375"/>
      <c r="BG369" s="374"/>
      <c r="BH369" s="375"/>
      <c r="BI369" s="375"/>
      <c r="BJ369" s="375"/>
      <c r="BK369" s="375"/>
      <c r="BL369" s="375"/>
      <c r="BM369" s="375"/>
      <c r="BN369" s="375"/>
      <c r="BO369" s="375"/>
      <c r="BP369" s="375"/>
      <c r="BQ369" s="375"/>
      <c r="BR369" s="374"/>
      <c r="BS369" s="372"/>
      <c r="BT369" s="372"/>
      <c r="BU369" s="374"/>
      <c r="BV369" s="430"/>
    </row>
    <row r="370" spans="1:74" s="355" customFormat="1" x14ac:dyDescent="0.25">
      <c r="A370" s="686" t="s">
        <v>8107</v>
      </c>
      <c r="B370" s="374"/>
      <c r="C370" s="731"/>
      <c r="D370" s="374"/>
      <c r="E370" s="372"/>
      <c r="F370" s="374"/>
      <c r="G370" s="372"/>
      <c r="H370" s="374"/>
      <c r="I370" s="348"/>
      <c r="J370" s="348"/>
      <c r="K370" s="348"/>
      <c r="L370" s="348"/>
      <c r="M370" s="362"/>
      <c r="N370" s="350" t="s">
        <v>430</v>
      </c>
      <c r="O370" s="348" t="s">
        <v>430</v>
      </c>
      <c r="P370" s="348" t="s">
        <v>430</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t="s">
        <v>430</v>
      </c>
      <c r="AF370" s="348" t="s">
        <v>430</v>
      </c>
      <c r="AG370" s="569"/>
      <c r="AH370" s="346"/>
      <c r="AI370" s="346"/>
      <c r="AJ370" s="346"/>
      <c r="AK370" s="346"/>
      <c r="AL370" s="346"/>
      <c r="AM370" s="346"/>
      <c r="AN370" s="346"/>
      <c r="AO370" s="573"/>
      <c r="AP370" s="346"/>
      <c r="AQ370" s="346"/>
      <c r="AR370" s="346"/>
      <c r="AS370" s="346"/>
      <c r="AT370" s="346"/>
      <c r="AU370" s="429"/>
      <c r="AV370" s="429"/>
      <c r="AW370" s="429"/>
      <c r="AX370" s="429"/>
      <c r="AY370" s="429"/>
      <c r="AZ370" s="374"/>
      <c r="BA370" s="375"/>
      <c r="BB370" s="375"/>
      <c r="BC370" s="375"/>
      <c r="BD370" s="375"/>
      <c r="BE370" s="375"/>
      <c r="BF370" s="375"/>
      <c r="BG370" s="374"/>
      <c r="BH370" s="375"/>
      <c r="BI370" s="375"/>
      <c r="BJ370" s="375"/>
      <c r="BK370" s="375"/>
      <c r="BL370" s="375"/>
      <c r="BM370" s="375"/>
      <c r="BN370" s="375"/>
      <c r="BO370" s="375"/>
      <c r="BP370" s="375"/>
      <c r="BQ370" s="375"/>
      <c r="BR370" s="374"/>
      <c r="BS370" s="372"/>
      <c r="BT370" s="372"/>
      <c r="BU370" s="374"/>
      <c r="BV370" s="430"/>
    </row>
    <row r="371" spans="1:74" s="355" customFormat="1" x14ac:dyDescent="0.25">
      <c r="A371" s="686" t="s">
        <v>8068</v>
      </c>
      <c r="B371" s="374"/>
      <c r="C371" s="731"/>
      <c r="D371" s="374"/>
      <c r="E371" s="372"/>
      <c r="F371" s="374"/>
      <c r="G371" s="372"/>
      <c r="H371" s="374"/>
      <c r="I371" s="348"/>
      <c r="J371" s="348"/>
      <c r="K371" s="348"/>
      <c r="L371" s="348"/>
      <c r="M371" s="362"/>
      <c r="N371" s="350" t="s">
        <v>430</v>
      </c>
      <c r="O371" s="348" t="s">
        <v>430</v>
      </c>
      <c r="P371" s="348" t="s">
        <v>430</v>
      </c>
      <c r="Q371" s="348" t="s">
        <v>430</v>
      </c>
      <c r="R371" s="348" t="s">
        <v>430</v>
      </c>
      <c r="S371" s="348" t="s">
        <v>430</v>
      </c>
      <c r="T371" s="348" t="s">
        <v>430</v>
      </c>
      <c r="U371" s="354" t="s">
        <v>430</v>
      </c>
      <c r="V371" s="348" t="s">
        <v>430</v>
      </c>
      <c r="W371" s="348" t="s">
        <v>430</v>
      </c>
      <c r="X371" s="348" t="s">
        <v>430</v>
      </c>
      <c r="Y371" s="375" t="s">
        <v>430</v>
      </c>
      <c r="Z371" s="348" t="s">
        <v>430</v>
      </c>
      <c r="AA371" s="348" t="s">
        <v>430</v>
      </c>
      <c r="AB371" s="348" t="s">
        <v>430</v>
      </c>
      <c r="AC371" s="348" t="s">
        <v>430</v>
      </c>
      <c r="AD371" s="348" t="s">
        <v>430</v>
      </c>
      <c r="AE371" s="348" t="s">
        <v>430</v>
      </c>
      <c r="AF371" s="348" t="s">
        <v>430</v>
      </c>
      <c r="AG371" s="569"/>
      <c r="AH371" s="346"/>
      <c r="AI371" s="346"/>
      <c r="AJ371" s="346"/>
      <c r="AK371" s="346"/>
      <c r="AL371" s="346"/>
      <c r="AM371" s="346"/>
      <c r="AN371" s="346"/>
      <c r="AO371" s="573"/>
      <c r="AP371" s="346"/>
      <c r="AQ371" s="346"/>
      <c r="AR371" s="346"/>
      <c r="AS371" s="346"/>
      <c r="AT371" s="346"/>
      <c r="AU371" s="429"/>
      <c r="AV371" s="429"/>
      <c r="AW371" s="429"/>
      <c r="AX371" s="429"/>
      <c r="AY371" s="429"/>
      <c r="AZ371" s="374"/>
      <c r="BA371" s="375"/>
      <c r="BB371" s="375"/>
      <c r="BC371" s="375"/>
      <c r="BD371" s="375"/>
      <c r="BE371" s="375"/>
      <c r="BF371" s="375"/>
      <c r="BG371" s="374"/>
      <c r="BH371" s="375"/>
      <c r="BI371" s="375"/>
      <c r="BJ371" s="375"/>
      <c r="BK371" s="375"/>
      <c r="BL371" s="375"/>
      <c r="BM371" s="375"/>
      <c r="BN371" s="375"/>
      <c r="BO371" s="375"/>
      <c r="BP371" s="375"/>
      <c r="BQ371" s="375"/>
      <c r="BR371" s="374"/>
      <c r="BS371" s="372"/>
      <c r="BT371" s="372"/>
      <c r="BU371" s="374"/>
      <c r="BV371" s="430"/>
    </row>
    <row r="372" spans="1:74" s="355" customFormat="1" x14ac:dyDescent="0.25">
      <c r="A372" s="686" t="s">
        <v>8068</v>
      </c>
      <c r="B372" s="374"/>
      <c r="C372" s="731"/>
      <c r="D372" s="374"/>
      <c r="E372" s="372"/>
      <c r="F372" s="374"/>
      <c r="G372" s="372"/>
      <c r="H372" s="374"/>
      <c r="I372" s="348"/>
      <c r="J372" s="348"/>
      <c r="K372" s="348"/>
      <c r="L372" s="348"/>
      <c r="M372" s="362"/>
      <c r="N372" s="350" t="s">
        <v>430</v>
      </c>
      <c r="O372" s="348" t="s">
        <v>430</v>
      </c>
      <c r="P372" s="348" t="s">
        <v>430</v>
      </c>
      <c r="Q372" s="348" t="s">
        <v>430</v>
      </c>
      <c r="R372" s="348" t="s">
        <v>430</v>
      </c>
      <c r="S372" s="348" t="s">
        <v>430</v>
      </c>
      <c r="T372" s="348" t="s">
        <v>430</v>
      </c>
      <c r="U372" s="354" t="s">
        <v>430</v>
      </c>
      <c r="V372" s="348" t="s">
        <v>430</v>
      </c>
      <c r="W372" s="348" t="s">
        <v>430</v>
      </c>
      <c r="X372" s="348" t="s">
        <v>430</v>
      </c>
      <c r="Y372" s="375" t="s">
        <v>430</v>
      </c>
      <c r="Z372" s="348" t="s">
        <v>430</v>
      </c>
      <c r="AA372" s="348" t="s">
        <v>430</v>
      </c>
      <c r="AB372" s="348" t="s">
        <v>430</v>
      </c>
      <c r="AC372" s="348" t="s">
        <v>430</v>
      </c>
      <c r="AD372" s="348" t="s">
        <v>430</v>
      </c>
      <c r="AE372" s="348" t="s">
        <v>430</v>
      </c>
      <c r="AF372" s="348" t="s">
        <v>430</v>
      </c>
      <c r="AG372" s="569"/>
      <c r="AH372" s="346"/>
      <c r="AI372" s="346"/>
      <c r="AJ372" s="346"/>
      <c r="AK372" s="346"/>
      <c r="AL372" s="346"/>
      <c r="AM372" s="346"/>
      <c r="AN372" s="346"/>
      <c r="AO372" s="573"/>
      <c r="AP372" s="346"/>
      <c r="AQ372" s="346"/>
      <c r="AR372" s="346"/>
      <c r="AS372" s="346"/>
      <c r="AT372" s="346"/>
      <c r="AU372" s="429"/>
      <c r="AV372" s="429"/>
      <c r="AW372" s="429"/>
      <c r="AX372" s="429"/>
      <c r="AY372" s="429"/>
      <c r="AZ372" s="374"/>
      <c r="BA372" s="375"/>
      <c r="BB372" s="375"/>
      <c r="BC372" s="375"/>
      <c r="BD372" s="375"/>
      <c r="BE372" s="375"/>
      <c r="BF372" s="375"/>
      <c r="BG372" s="374"/>
      <c r="BH372" s="375"/>
      <c r="BI372" s="375"/>
      <c r="BJ372" s="375"/>
      <c r="BK372" s="375"/>
      <c r="BL372" s="375"/>
      <c r="BM372" s="375"/>
      <c r="BN372" s="375"/>
      <c r="BO372" s="375"/>
      <c r="BP372" s="375"/>
      <c r="BQ372" s="375"/>
      <c r="BR372" s="374"/>
      <c r="BS372" s="372"/>
      <c r="BT372" s="372"/>
      <c r="BU372" s="374"/>
      <c r="BV372" s="430"/>
    </row>
    <row r="373" spans="1:74" s="355" customFormat="1" x14ac:dyDescent="0.25">
      <c r="A373" s="686" t="s">
        <v>8108</v>
      </c>
      <c r="B373" s="374"/>
      <c r="C373" s="731"/>
      <c r="D373" s="374"/>
      <c r="E373" s="372"/>
      <c r="F373" s="374"/>
      <c r="G373" s="372"/>
      <c r="H373" s="374"/>
      <c r="I373" s="348"/>
      <c r="J373" s="348"/>
      <c r="K373" s="348"/>
      <c r="L373" s="348"/>
      <c r="M373" s="362"/>
      <c r="N373" s="350" t="s">
        <v>430</v>
      </c>
      <c r="O373" s="348" t="s">
        <v>430</v>
      </c>
      <c r="P373" s="348" t="s">
        <v>430</v>
      </c>
      <c r="Q373" s="348" t="s">
        <v>430</v>
      </c>
      <c r="R373" s="348" t="s">
        <v>430</v>
      </c>
      <c r="S373" s="348" t="s">
        <v>430</v>
      </c>
      <c r="T373" s="348" t="s">
        <v>430</v>
      </c>
      <c r="U373" s="354" t="s">
        <v>430</v>
      </c>
      <c r="V373" s="348" t="s">
        <v>430</v>
      </c>
      <c r="W373" s="348" t="s">
        <v>430</v>
      </c>
      <c r="X373" s="348" t="s">
        <v>430</v>
      </c>
      <c r="Y373" s="375" t="s">
        <v>430</v>
      </c>
      <c r="Z373" s="348" t="s">
        <v>430</v>
      </c>
      <c r="AA373" s="348" t="s">
        <v>430</v>
      </c>
      <c r="AB373" s="348" t="s">
        <v>430</v>
      </c>
      <c r="AC373" s="348" t="s">
        <v>430</v>
      </c>
      <c r="AD373" s="348" t="s">
        <v>430</v>
      </c>
      <c r="AE373" s="348" t="s">
        <v>430</v>
      </c>
      <c r="AF373" s="348" t="s">
        <v>430</v>
      </c>
      <c r="AG373" s="569"/>
      <c r="AH373" s="346"/>
      <c r="AI373" s="346"/>
      <c r="AJ373" s="346"/>
      <c r="AK373" s="346"/>
      <c r="AL373" s="346"/>
      <c r="AM373" s="346"/>
      <c r="AN373" s="346"/>
      <c r="AO373" s="573"/>
      <c r="AP373" s="346"/>
      <c r="AQ373" s="346"/>
      <c r="AR373" s="346"/>
      <c r="AS373" s="346"/>
      <c r="AT373" s="346"/>
      <c r="AU373" s="429"/>
      <c r="AV373" s="429"/>
      <c r="AW373" s="429"/>
      <c r="AX373" s="429"/>
      <c r="AY373" s="429"/>
      <c r="AZ373" s="374"/>
      <c r="BA373" s="375"/>
      <c r="BB373" s="375"/>
      <c r="BC373" s="375"/>
      <c r="BD373" s="375"/>
      <c r="BE373" s="375"/>
      <c r="BF373" s="375"/>
      <c r="BG373" s="374"/>
      <c r="BH373" s="375"/>
      <c r="BI373" s="375"/>
      <c r="BJ373" s="375"/>
      <c r="BK373" s="375"/>
      <c r="BL373" s="375"/>
      <c r="BM373" s="375"/>
      <c r="BN373" s="375"/>
      <c r="BO373" s="375"/>
      <c r="BP373" s="375"/>
      <c r="BQ373" s="375"/>
      <c r="BR373" s="374"/>
      <c r="BS373" s="372"/>
      <c r="BT373" s="372"/>
      <c r="BU373" s="374"/>
      <c r="BV373" s="430"/>
    </row>
    <row r="374" spans="1:74" s="355" customFormat="1" x14ac:dyDescent="0.25">
      <c r="A374" s="686" t="s">
        <v>8109</v>
      </c>
      <c r="B374" s="374"/>
      <c r="C374" s="731"/>
      <c r="D374" s="374"/>
      <c r="E374" s="372"/>
      <c r="F374" s="374"/>
      <c r="G374" s="372"/>
      <c r="H374" s="374"/>
      <c r="I374" s="348"/>
      <c r="J374" s="348"/>
      <c r="K374" s="348"/>
      <c r="L374" s="348"/>
      <c r="M374" s="362"/>
      <c r="N374" s="350" t="s">
        <v>430</v>
      </c>
      <c r="O374" s="348" t="s">
        <v>430</v>
      </c>
      <c r="P374" s="348" t="s">
        <v>430</v>
      </c>
      <c r="Q374" s="348" t="s">
        <v>430</v>
      </c>
      <c r="R374" s="348" t="s">
        <v>430</v>
      </c>
      <c r="S374" s="348" t="s">
        <v>430</v>
      </c>
      <c r="T374" s="348" t="s">
        <v>430</v>
      </c>
      <c r="U374" s="354" t="s">
        <v>430</v>
      </c>
      <c r="V374" s="348" t="s">
        <v>430</v>
      </c>
      <c r="W374" s="348" t="s">
        <v>430</v>
      </c>
      <c r="X374" s="348" t="s">
        <v>430</v>
      </c>
      <c r="Y374" s="375" t="s">
        <v>430</v>
      </c>
      <c r="Z374" s="348" t="s">
        <v>430</v>
      </c>
      <c r="AA374" s="348" t="s">
        <v>430</v>
      </c>
      <c r="AB374" s="348" t="s">
        <v>430</v>
      </c>
      <c r="AC374" s="348" t="s">
        <v>430</v>
      </c>
      <c r="AD374" s="348" t="s">
        <v>430</v>
      </c>
      <c r="AE374" s="348" t="s">
        <v>430</v>
      </c>
      <c r="AF374" s="348" t="s">
        <v>430</v>
      </c>
      <c r="AG374" s="569"/>
      <c r="AH374" s="346"/>
      <c r="AI374" s="346"/>
      <c r="AJ374" s="346"/>
      <c r="AK374" s="346"/>
      <c r="AL374" s="346"/>
      <c r="AM374" s="346"/>
      <c r="AN374" s="346"/>
      <c r="AO374" s="573"/>
      <c r="AP374" s="346"/>
      <c r="AQ374" s="346"/>
      <c r="AR374" s="346"/>
      <c r="AS374" s="346"/>
      <c r="AT374" s="346"/>
      <c r="AU374" s="429"/>
      <c r="AV374" s="429"/>
      <c r="AW374" s="429"/>
      <c r="AX374" s="429"/>
      <c r="AY374" s="429"/>
      <c r="AZ374" s="374"/>
      <c r="BA374" s="375"/>
      <c r="BB374" s="375"/>
      <c r="BC374" s="375"/>
      <c r="BD374" s="375"/>
      <c r="BE374" s="375"/>
      <c r="BF374" s="375"/>
      <c r="BG374" s="374"/>
      <c r="BH374" s="375"/>
      <c r="BI374" s="375"/>
      <c r="BJ374" s="375"/>
      <c r="BK374" s="375"/>
      <c r="BL374" s="375"/>
      <c r="BM374" s="375"/>
      <c r="BN374" s="375"/>
      <c r="BO374" s="375"/>
      <c r="BP374" s="375"/>
      <c r="BQ374" s="375"/>
      <c r="BR374" s="374"/>
      <c r="BS374" s="372"/>
      <c r="BT374" s="372"/>
      <c r="BU374" s="374"/>
      <c r="BV374" s="430"/>
    </row>
    <row r="375" spans="1:74" s="355" customFormat="1" x14ac:dyDescent="0.25">
      <c r="A375" s="686" t="s">
        <v>8110</v>
      </c>
      <c r="B375" s="374"/>
      <c r="C375" s="731"/>
      <c r="D375" s="374"/>
      <c r="E375" s="372"/>
      <c r="F375" s="374"/>
      <c r="G375" s="372"/>
      <c r="H375" s="374"/>
      <c r="I375" s="348"/>
      <c r="J375" s="348"/>
      <c r="K375" s="348"/>
      <c r="L375" s="348"/>
      <c r="M375" s="362"/>
      <c r="N375" s="350" t="s">
        <v>430</v>
      </c>
      <c r="O375" s="348" t="s">
        <v>430</v>
      </c>
      <c r="P375" s="348" t="s">
        <v>430</v>
      </c>
      <c r="Q375" s="348" t="s">
        <v>430</v>
      </c>
      <c r="R375" s="348" t="s">
        <v>430</v>
      </c>
      <c r="S375" s="348" t="s">
        <v>430</v>
      </c>
      <c r="T375" s="348" t="s">
        <v>430</v>
      </c>
      <c r="U375" s="354" t="s">
        <v>430</v>
      </c>
      <c r="V375" s="348" t="s">
        <v>430</v>
      </c>
      <c r="W375" s="348" t="s">
        <v>430</v>
      </c>
      <c r="X375" s="348" t="s">
        <v>430</v>
      </c>
      <c r="Y375" s="375" t="s">
        <v>430</v>
      </c>
      <c r="Z375" s="348" t="s">
        <v>430</v>
      </c>
      <c r="AA375" s="348" t="s">
        <v>430</v>
      </c>
      <c r="AB375" s="348" t="s">
        <v>430</v>
      </c>
      <c r="AC375" s="348" t="s">
        <v>430</v>
      </c>
      <c r="AD375" s="348" t="s">
        <v>430</v>
      </c>
      <c r="AE375" s="348" t="s">
        <v>430</v>
      </c>
      <c r="AF375" s="348" t="s">
        <v>430</v>
      </c>
      <c r="AG375" s="569"/>
      <c r="AH375" s="346"/>
      <c r="AI375" s="346"/>
      <c r="AJ375" s="346"/>
      <c r="AK375" s="346"/>
      <c r="AL375" s="346"/>
      <c r="AM375" s="346"/>
      <c r="AN375" s="346"/>
      <c r="AO375" s="573"/>
      <c r="AP375" s="346"/>
      <c r="AQ375" s="346"/>
      <c r="AR375" s="346"/>
      <c r="AS375" s="346"/>
      <c r="AT375" s="346"/>
      <c r="AU375" s="429"/>
      <c r="AV375" s="429"/>
      <c r="AW375" s="429"/>
      <c r="AX375" s="429"/>
      <c r="AY375" s="429"/>
      <c r="AZ375" s="374"/>
      <c r="BA375" s="375"/>
      <c r="BB375" s="375"/>
      <c r="BC375" s="375"/>
      <c r="BD375" s="375"/>
      <c r="BE375" s="375"/>
      <c r="BF375" s="375"/>
      <c r="BG375" s="374"/>
      <c r="BH375" s="375"/>
      <c r="BI375" s="375"/>
      <c r="BJ375" s="375"/>
      <c r="BK375" s="375"/>
      <c r="BL375" s="375"/>
      <c r="BM375" s="375"/>
      <c r="BN375" s="375"/>
      <c r="BO375" s="375"/>
      <c r="BP375" s="375"/>
      <c r="BQ375" s="375"/>
      <c r="BR375" s="374"/>
      <c r="BS375" s="372"/>
      <c r="BT375" s="372"/>
      <c r="BU375" s="374"/>
      <c r="BV375" s="430"/>
    </row>
    <row r="376" spans="1:74" s="355" customFormat="1" x14ac:dyDescent="0.25">
      <c r="A376" s="686" t="s">
        <v>8111</v>
      </c>
      <c r="B376" s="374"/>
      <c r="C376" s="731"/>
      <c r="D376" s="374"/>
      <c r="E376" s="372"/>
      <c r="F376" s="374"/>
      <c r="G376" s="372"/>
      <c r="H376" s="374"/>
      <c r="I376" s="348"/>
      <c r="J376" s="348"/>
      <c r="K376" s="348"/>
      <c r="L376" s="348"/>
      <c r="M376" s="362"/>
      <c r="N376" s="350" t="s">
        <v>430</v>
      </c>
      <c r="O376" s="348" t="s">
        <v>430</v>
      </c>
      <c r="P376" s="348" t="s">
        <v>430</v>
      </c>
      <c r="Q376" s="348" t="s">
        <v>430</v>
      </c>
      <c r="R376" s="348" t="s">
        <v>430</v>
      </c>
      <c r="S376" s="348" t="s">
        <v>430</v>
      </c>
      <c r="T376" s="348" t="s">
        <v>430</v>
      </c>
      <c r="U376" s="354" t="s">
        <v>430</v>
      </c>
      <c r="V376" s="348" t="s">
        <v>430</v>
      </c>
      <c r="W376" s="348" t="s">
        <v>430</v>
      </c>
      <c r="X376" s="348" t="s">
        <v>430</v>
      </c>
      <c r="Y376" s="375" t="s">
        <v>430</v>
      </c>
      <c r="Z376" s="348" t="s">
        <v>430</v>
      </c>
      <c r="AA376" s="348" t="s">
        <v>430</v>
      </c>
      <c r="AB376" s="348" t="s">
        <v>430</v>
      </c>
      <c r="AC376" s="348" t="s">
        <v>430</v>
      </c>
      <c r="AD376" s="348" t="s">
        <v>430</v>
      </c>
      <c r="AE376" s="348" t="s">
        <v>430</v>
      </c>
      <c r="AF376" s="348" t="s">
        <v>430</v>
      </c>
      <c r="AG376" s="569"/>
      <c r="AH376" s="346"/>
      <c r="AI376" s="346"/>
      <c r="AJ376" s="346"/>
      <c r="AK376" s="346"/>
      <c r="AL376" s="346"/>
      <c r="AM376" s="346"/>
      <c r="AN376" s="346"/>
      <c r="AO376" s="573"/>
      <c r="AP376" s="346"/>
      <c r="AQ376" s="346"/>
      <c r="AR376" s="346"/>
      <c r="AS376" s="346"/>
      <c r="AT376" s="346"/>
      <c r="AU376" s="429"/>
      <c r="AV376" s="429"/>
      <c r="AW376" s="429"/>
      <c r="AX376" s="429"/>
      <c r="AY376" s="429"/>
      <c r="AZ376" s="374"/>
      <c r="BA376" s="375"/>
      <c r="BB376" s="375"/>
      <c r="BC376" s="375"/>
      <c r="BD376" s="375"/>
      <c r="BE376" s="375"/>
      <c r="BF376" s="375"/>
      <c r="BG376" s="374"/>
      <c r="BH376" s="375"/>
      <c r="BI376" s="375"/>
      <c r="BJ376" s="375"/>
      <c r="BK376" s="375"/>
      <c r="BL376" s="375"/>
      <c r="BM376" s="375"/>
      <c r="BN376" s="375"/>
      <c r="BO376" s="375"/>
      <c r="BP376" s="375"/>
      <c r="BQ376" s="375"/>
      <c r="BR376" s="374"/>
      <c r="BS376" s="372"/>
      <c r="BT376" s="372"/>
      <c r="BU376" s="374"/>
      <c r="BV376" s="430"/>
    </row>
    <row r="377" spans="1:74" s="355" customFormat="1" x14ac:dyDescent="0.25">
      <c r="A377" s="686" t="s">
        <v>8112</v>
      </c>
      <c r="B377" s="374"/>
      <c r="C377" s="731"/>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6" t="s">
        <v>8068</v>
      </c>
      <c r="B378" s="374"/>
      <c r="C378" s="731"/>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6" t="s">
        <v>8068</v>
      </c>
      <c r="B379" s="374"/>
      <c r="C379" s="731"/>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6" t="s">
        <v>8113</v>
      </c>
      <c r="B380" s="374"/>
      <c r="C380" s="731"/>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6" t="s">
        <v>8114</v>
      </c>
      <c r="B381" s="374"/>
      <c r="C381" s="731"/>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6" t="s">
        <v>8115</v>
      </c>
      <c r="B382" s="374"/>
      <c r="C382" s="731"/>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6" t="s">
        <v>8116</v>
      </c>
      <c r="B383" s="374"/>
      <c r="C383" s="731"/>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6" t="s">
        <v>8117</v>
      </c>
      <c r="B384" s="374"/>
      <c r="C384" s="731"/>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6" t="s">
        <v>8118</v>
      </c>
      <c r="B385" s="374"/>
      <c r="C385" s="731"/>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6" t="s">
        <v>8119</v>
      </c>
      <c r="B386" s="374"/>
      <c r="C386" s="731"/>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6" t="s">
        <v>8120</v>
      </c>
      <c r="B387" s="374"/>
      <c r="C387" s="731"/>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6" t="s">
        <v>8121</v>
      </c>
      <c r="B388" s="374"/>
      <c r="C388" s="731"/>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6" t="s">
        <v>8122</v>
      </c>
      <c r="B389" s="374"/>
      <c r="C389" s="731"/>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6" t="s">
        <v>8123</v>
      </c>
      <c r="B390" s="374"/>
      <c r="C390" s="731"/>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6" t="s">
        <v>8124</v>
      </c>
      <c r="B391" s="374"/>
      <c r="C391" s="731"/>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6" t="s">
        <v>8125</v>
      </c>
      <c r="B392" s="374"/>
      <c r="C392" s="731"/>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6" t="s">
        <v>8126</v>
      </c>
      <c r="B393" s="374"/>
      <c r="C393" s="731"/>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6" t="s">
        <v>8127</v>
      </c>
      <c r="B394" s="374"/>
      <c r="C394" s="731"/>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6" t="s">
        <v>8128</v>
      </c>
      <c r="B395" s="374"/>
      <c r="C395" s="731"/>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6" t="s">
        <v>8129</v>
      </c>
      <c r="B396" s="374"/>
      <c r="C396" s="731"/>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6" t="s">
        <v>8130</v>
      </c>
      <c r="B397" s="374"/>
      <c r="C397" s="731"/>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6" t="s">
        <v>8131</v>
      </c>
      <c r="B398" s="374"/>
      <c r="C398" s="731"/>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6" t="s">
        <v>8132</v>
      </c>
      <c r="B399" s="374"/>
      <c r="C399" s="731"/>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6" t="s">
        <v>8133</v>
      </c>
      <c r="B400" s="374"/>
      <c r="C400" s="731"/>
      <c r="D400" s="374"/>
      <c r="E400" s="372"/>
      <c r="F400" s="374"/>
      <c r="G400" s="372"/>
      <c r="H400" s="374"/>
      <c r="I400" s="348"/>
      <c r="J400" s="348"/>
      <c r="K400" s="348"/>
      <c r="L400" s="348"/>
      <c r="M400" s="362"/>
      <c r="N400" s="350" t="s">
        <v>430</v>
      </c>
      <c r="O400" s="348" t="s">
        <v>430</v>
      </c>
      <c r="P400" s="348" t="s">
        <v>430</v>
      </c>
      <c r="Q400" s="348" t="s">
        <v>430</v>
      </c>
      <c r="R400" s="348" t="s">
        <v>430</v>
      </c>
      <c r="S400" s="348" t="s">
        <v>430</v>
      </c>
      <c r="T400" s="348" t="s">
        <v>430</v>
      </c>
      <c r="U400" s="354" t="s">
        <v>430</v>
      </c>
      <c r="V400" s="348" t="s">
        <v>430</v>
      </c>
      <c r="W400" s="348" t="s">
        <v>430</v>
      </c>
      <c r="X400" s="348" t="s">
        <v>430</v>
      </c>
      <c r="Y400" s="375" t="s">
        <v>430</v>
      </c>
      <c r="Z400" s="348" t="s">
        <v>430</v>
      </c>
      <c r="AA400" s="348" t="s">
        <v>430</v>
      </c>
      <c r="AB400" s="348" t="s">
        <v>430</v>
      </c>
      <c r="AC400" s="348" t="s">
        <v>430</v>
      </c>
      <c r="AD400" s="348" t="s">
        <v>430</v>
      </c>
      <c r="AE400" s="348" t="s">
        <v>430</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6" t="s">
        <v>8134</v>
      </c>
      <c r="B401" s="374"/>
      <c r="C401" s="731"/>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6" t="s">
        <v>8135</v>
      </c>
      <c r="B402" s="374"/>
      <c r="C402" s="731"/>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6" t="s">
        <v>8136</v>
      </c>
      <c r="B403" s="374"/>
      <c r="C403" s="731"/>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6" t="s">
        <v>8136</v>
      </c>
      <c r="B404" s="374"/>
      <c r="C404" s="731"/>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6" t="s">
        <v>7383</v>
      </c>
      <c r="B405" s="374"/>
      <c r="C405" s="731"/>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6" t="s">
        <v>7710</v>
      </c>
      <c r="B406" s="374"/>
      <c r="C406" s="731"/>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6" t="s">
        <v>8137</v>
      </c>
      <c r="B407" s="374"/>
      <c r="C407" s="731"/>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6" t="s">
        <v>8138</v>
      </c>
      <c r="B408" s="374"/>
      <c r="C408" s="731"/>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6" t="s">
        <v>8139</v>
      </c>
      <c r="B409" s="374"/>
      <c r="C409" s="731"/>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6" t="s">
        <v>8140</v>
      </c>
      <c r="B410" s="374"/>
      <c r="C410" s="731"/>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6" t="s">
        <v>8141</v>
      </c>
      <c r="B411" s="374"/>
      <c r="C411" s="731"/>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6" t="s">
        <v>8142</v>
      </c>
      <c r="B412" s="374"/>
      <c r="C412" s="731"/>
      <c r="D412" s="374"/>
      <c r="E412" s="372"/>
      <c r="F412" s="374"/>
      <c r="G412" s="372"/>
      <c r="H412" s="374"/>
      <c r="I412" s="348"/>
      <c r="J412" s="348"/>
      <c r="K412" s="348"/>
      <c r="L412" s="348"/>
      <c r="M412" s="362"/>
      <c r="N412" s="350" t="s">
        <v>430</v>
      </c>
      <c r="O412" s="348" t="s">
        <v>430</v>
      </c>
      <c r="P412" s="348" t="s">
        <v>430</v>
      </c>
      <c r="Q412" s="348" t="s">
        <v>430</v>
      </c>
      <c r="R412" s="348" t="s">
        <v>430</v>
      </c>
      <c r="S412" s="348" t="s">
        <v>430</v>
      </c>
      <c r="T412" s="348" t="s">
        <v>430</v>
      </c>
      <c r="U412" s="354" t="s">
        <v>430</v>
      </c>
      <c r="V412" s="348" t="s">
        <v>430</v>
      </c>
      <c r="W412" s="348" t="s">
        <v>430</v>
      </c>
      <c r="X412" s="348" t="s">
        <v>430</v>
      </c>
      <c r="Y412" s="375" t="s">
        <v>430</v>
      </c>
      <c r="Z412" s="348" t="s">
        <v>430</v>
      </c>
      <c r="AA412" s="348" t="s">
        <v>430</v>
      </c>
      <c r="AB412" s="348" t="s">
        <v>430</v>
      </c>
      <c r="AC412" s="348" t="s">
        <v>430</v>
      </c>
      <c r="AD412" s="348" t="s">
        <v>430</v>
      </c>
      <c r="AE412" s="348" t="s">
        <v>430</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6" t="s">
        <v>8143</v>
      </c>
      <c r="B413" s="374"/>
      <c r="C413" s="731"/>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6" t="s">
        <v>8144</v>
      </c>
      <c r="B414" s="374"/>
      <c r="C414" s="731"/>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6" t="s">
        <v>4404</v>
      </c>
      <c r="B415" s="374"/>
      <c r="C415" s="731"/>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6" t="s">
        <v>4405</v>
      </c>
      <c r="B416" s="374"/>
      <c r="C416" s="731"/>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t="s">
        <v>430</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6" t="s">
        <v>8145</v>
      </c>
      <c r="B417" s="374"/>
      <c r="C417" s="731"/>
      <c r="D417" s="374"/>
      <c r="E417" s="372"/>
      <c r="F417" s="374"/>
      <c r="G417" s="372"/>
      <c r="H417" s="374"/>
      <c r="I417" s="348"/>
      <c r="J417" s="348"/>
      <c r="K417" s="348"/>
      <c r="L417" s="348"/>
      <c r="M417" s="362"/>
      <c r="N417" s="350" t="s">
        <v>430</v>
      </c>
      <c r="O417" s="348" t="s">
        <v>430</v>
      </c>
      <c r="P417" s="348" t="s">
        <v>430</v>
      </c>
      <c r="Q417" s="348" t="s">
        <v>430</v>
      </c>
      <c r="R417" s="348" t="s">
        <v>430</v>
      </c>
      <c r="S417" s="348" t="s">
        <v>430</v>
      </c>
      <c r="T417" s="348" t="s">
        <v>430</v>
      </c>
      <c r="U417" s="354" t="s">
        <v>430</v>
      </c>
      <c r="V417" s="348" t="s">
        <v>430</v>
      </c>
      <c r="W417" s="348" t="s">
        <v>430</v>
      </c>
      <c r="X417" s="348" t="s">
        <v>430</v>
      </c>
      <c r="Y417" s="375" t="s">
        <v>430</v>
      </c>
      <c r="Z417" s="348" t="s">
        <v>430</v>
      </c>
      <c r="AA417" s="348" t="s">
        <v>430</v>
      </c>
      <c r="AB417" s="348" t="s">
        <v>430</v>
      </c>
      <c r="AC417" s="348" t="s">
        <v>430</v>
      </c>
      <c r="AD417" s="348" t="s">
        <v>430</v>
      </c>
      <c r="AE417" s="348" t="s">
        <v>430</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6" t="s">
        <v>8146</v>
      </c>
      <c r="B418" s="374"/>
      <c r="C418" s="731"/>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6" t="s">
        <v>8147</v>
      </c>
      <c r="B419" s="374"/>
      <c r="C419" s="731"/>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6" t="s">
        <v>8148</v>
      </c>
      <c r="B420" s="374"/>
      <c r="C420" s="731"/>
      <c r="D420" s="374"/>
      <c r="E420" s="372"/>
      <c r="F420" s="374"/>
      <c r="G420" s="372"/>
      <c r="H420" s="374"/>
      <c r="I420" s="348"/>
      <c r="J420" s="348"/>
      <c r="K420" s="348"/>
      <c r="L420" s="348"/>
      <c r="M420" s="362"/>
      <c r="N420" s="350" t="s">
        <v>430</v>
      </c>
      <c r="O420" s="348" t="s">
        <v>430</v>
      </c>
      <c r="P420" s="348" t="s">
        <v>430</v>
      </c>
      <c r="Q420" s="348" t="s">
        <v>430</v>
      </c>
      <c r="R420" s="348" t="s">
        <v>430</v>
      </c>
      <c r="S420" s="348" t="s">
        <v>430</v>
      </c>
      <c r="T420" s="348" t="s">
        <v>430</v>
      </c>
      <c r="U420" s="354" t="s">
        <v>430</v>
      </c>
      <c r="V420" s="348" t="s">
        <v>430</v>
      </c>
      <c r="W420" s="348" t="s">
        <v>430</v>
      </c>
      <c r="X420" s="348" t="s">
        <v>430</v>
      </c>
      <c r="Y420" s="375" t="s">
        <v>430</v>
      </c>
      <c r="Z420" s="348" t="s">
        <v>430</v>
      </c>
      <c r="AA420" s="348" t="s">
        <v>430</v>
      </c>
      <c r="AB420" s="348" t="s">
        <v>430</v>
      </c>
      <c r="AC420" s="348" t="s">
        <v>430</v>
      </c>
      <c r="AD420" s="348" t="s">
        <v>430</v>
      </c>
      <c r="AE420" s="348" t="s">
        <v>430</v>
      </c>
      <c r="AF420" s="348" t="s">
        <v>430</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6" t="s">
        <v>8148</v>
      </c>
      <c r="B421" s="374"/>
      <c r="C421" s="731"/>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6" t="s">
        <v>8149</v>
      </c>
      <c r="B422" s="374"/>
      <c r="C422" s="731"/>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6" t="s">
        <v>8069</v>
      </c>
      <c r="B423" s="374"/>
      <c r="C423" s="731"/>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6" t="s">
        <v>7385</v>
      </c>
      <c r="B424" s="374"/>
      <c r="C424" s="731"/>
      <c r="D424" s="374"/>
      <c r="E424" s="372"/>
      <c r="F424" s="374"/>
      <c r="G424" s="372"/>
      <c r="H424" s="374"/>
      <c r="I424" s="348"/>
      <c r="J424" s="348"/>
      <c r="K424" s="348"/>
      <c r="L424" s="348"/>
      <c r="M424" s="362"/>
      <c r="N424" s="350">
        <v>5.3750999999999998</v>
      </c>
      <c r="O424" s="348">
        <v>5.1879</v>
      </c>
      <c r="P424" s="348">
        <v>5.1976000000000004</v>
      </c>
      <c r="Q424" s="348">
        <v>5.1723999999999997</v>
      </c>
      <c r="R424" s="348">
        <v>5.2173999999999996</v>
      </c>
      <c r="S424" s="348">
        <v>5.1920000000000002</v>
      </c>
      <c r="T424" s="348">
        <v>5.1280000000000001</v>
      </c>
      <c r="U424" s="354">
        <v>5.2309000000000001</v>
      </c>
      <c r="V424" s="348">
        <v>5.3285</v>
      </c>
      <c r="W424" s="348">
        <v>5.8387000000000002</v>
      </c>
      <c r="X424" s="348">
        <v>6.1746999999999996</v>
      </c>
      <c r="Y424" s="375">
        <v>5.6772999999999998</v>
      </c>
      <c r="Z424" s="348">
        <v>5.4276</v>
      </c>
      <c r="AA424" s="348">
        <v>5.1738999999999997</v>
      </c>
      <c r="AB424" s="348">
        <v>5.1719999999999997</v>
      </c>
      <c r="AC424" s="348">
        <v>5.1458000000000004</v>
      </c>
      <c r="AD424" s="348">
        <v>5.2484999999999999</v>
      </c>
      <c r="AE424" s="348">
        <v>5.1738999999999997</v>
      </c>
      <c r="AF424" s="348">
        <v>6.2424999999999997</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6" t="s">
        <v>8150</v>
      </c>
      <c r="B425" s="374"/>
      <c r="C425" s="731"/>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6" t="s">
        <v>6857</v>
      </c>
      <c r="B426" s="374"/>
      <c r="C426" s="731"/>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6" t="s">
        <v>8151</v>
      </c>
      <c r="B427" s="374"/>
      <c r="C427" s="731"/>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6" t="s">
        <v>8152</v>
      </c>
      <c r="B428" s="374"/>
      <c r="C428" s="731"/>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t="s">
        <v>430</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6" t="s">
        <v>8153</v>
      </c>
      <c r="B429" s="374"/>
      <c r="C429" s="731"/>
      <c r="D429" s="374"/>
      <c r="E429" s="372"/>
      <c r="F429" s="374"/>
      <c r="G429" s="372"/>
      <c r="H429" s="374"/>
      <c r="I429" s="348"/>
      <c r="J429" s="348"/>
      <c r="K429" s="348"/>
      <c r="L429" s="348"/>
      <c r="M429" s="362"/>
      <c r="N429" s="350" t="s">
        <v>430</v>
      </c>
      <c r="O429" s="348" t="s">
        <v>430</v>
      </c>
      <c r="P429" s="348" t="s">
        <v>430</v>
      </c>
      <c r="Q429" s="348" t="s">
        <v>430</v>
      </c>
      <c r="R429" s="348" t="s">
        <v>430</v>
      </c>
      <c r="S429" s="348" t="s">
        <v>430</v>
      </c>
      <c r="T429" s="348" t="s">
        <v>430</v>
      </c>
      <c r="U429" s="354" t="s">
        <v>430</v>
      </c>
      <c r="V429" s="348" t="s">
        <v>430</v>
      </c>
      <c r="W429" s="348" t="s">
        <v>430</v>
      </c>
      <c r="X429" s="348" t="s">
        <v>430</v>
      </c>
      <c r="Y429" s="375" t="s">
        <v>430</v>
      </c>
      <c r="Z429" s="348" t="s">
        <v>430</v>
      </c>
      <c r="AA429" s="348" t="s">
        <v>430</v>
      </c>
      <c r="AB429" s="348" t="s">
        <v>430</v>
      </c>
      <c r="AC429" s="348" t="s">
        <v>430</v>
      </c>
      <c r="AD429" s="348" t="s">
        <v>430</v>
      </c>
      <c r="AE429" s="348" t="s">
        <v>430</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6" t="s">
        <v>8154</v>
      </c>
      <c r="B430" s="374"/>
      <c r="C430" s="731"/>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6" t="s">
        <v>8155</v>
      </c>
      <c r="B431" s="374"/>
      <c r="C431" s="731"/>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6" t="s">
        <v>8156</v>
      </c>
      <c r="B432" s="374"/>
      <c r="C432" s="731"/>
      <c r="D432" s="374"/>
      <c r="E432" s="372"/>
      <c r="F432" s="374"/>
      <c r="G432" s="372"/>
      <c r="H432" s="374"/>
      <c r="I432" s="348"/>
      <c r="J432" s="348"/>
      <c r="K432" s="348"/>
      <c r="L432" s="348"/>
      <c r="M432" s="362"/>
      <c r="N432" s="350" t="s">
        <v>430</v>
      </c>
      <c r="O432" s="348" t="s">
        <v>430</v>
      </c>
      <c r="P432" s="348" t="s">
        <v>430</v>
      </c>
      <c r="Q432" s="348" t="s">
        <v>430</v>
      </c>
      <c r="R432" s="348" t="s">
        <v>430</v>
      </c>
      <c r="S432" s="348" t="s">
        <v>430</v>
      </c>
      <c r="T432" s="348" t="s">
        <v>430</v>
      </c>
      <c r="U432" s="354" t="s">
        <v>430</v>
      </c>
      <c r="V432" s="348" t="s">
        <v>430</v>
      </c>
      <c r="W432" s="348" t="s">
        <v>430</v>
      </c>
      <c r="X432" s="348" t="s">
        <v>430</v>
      </c>
      <c r="Y432" s="375" t="s">
        <v>430</v>
      </c>
      <c r="Z432" s="348" t="s">
        <v>430</v>
      </c>
      <c r="AA432" s="348" t="s">
        <v>430</v>
      </c>
      <c r="AB432" s="348" t="s">
        <v>430</v>
      </c>
      <c r="AC432" s="348" t="s">
        <v>430</v>
      </c>
      <c r="AD432" s="348" t="s">
        <v>430</v>
      </c>
      <c r="AE432" s="348" t="s">
        <v>430</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6" t="s">
        <v>8157</v>
      </c>
      <c r="B433" s="374"/>
      <c r="C433" s="731"/>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6" t="s">
        <v>8158</v>
      </c>
      <c r="B434" s="374"/>
      <c r="C434" s="731"/>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6" t="s">
        <v>8159</v>
      </c>
      <c r="B435" s="374"/>
      <c r="C435" s="731"/>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6" t="s">
        <v>8160</v>
      </c>
      <c r="B436" s="374"/>
      <c r="C436" s="731"/>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6" t="s">
        <v>8161</v>
      </c>
      <c r="B437" s="374"/>
      <c r="C437" s="731"/>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6" t="s">
        <v>7846</v>
      </c>
      <c r="B438" s="374"/>
      <c r="C438" s="731"/>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6" t="s">
        <v>6859</v>
      </c>
      <c r="B439" s="374"/>
      <c r="C439" s="731"/>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6" t="s">
        <v>6859</v>
      </c>
      <c r="B440" s="374"/>
      <c r="C440" s="731"/>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6" t="s">
        <v>8162</v>
      </c>
      <c r="B441" s="374"/>
      <c r="C441" s="731"/>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6" t="s">
        <v>8163</v>
      </c>
      <c r="B442" s="374"/>
      <c r="C442" s="731"/>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6" t="s">
        <v>8164</v>
      </c>
      <c r="B443" s="374"/>
      <c r="C443" s="731"/>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6" t="s">
        <v>8165</v>
      </c>
      <c r="B444" s="374"/>
      <c r="C444" s="731"/>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6" t="s">
        <v>6859</v>
      </c>
      <c r="B445" s="374"/>
      <c r="C445" s="731"/>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6" t="s">
        <v>6859</v>
      </c>
      <c r="B446" s="374"/>
      <c r="C446" s="731"/>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6" t="s">
        <v>8166</v>
      </c>
      <c r="B447" s="374"/>
      <c r="C447" s="731"/>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6" t="s">
        <v>8167</v>
      </c>
      <c r="B448" s="374"/>
      <c r="C448" s="731"/>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6" t="s">
        <v>8168</v>
      </c>
      <c r="B449" s="374"/>
      <c r="C449" s="731"/>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6" t="s">
        <v>8169</v>
      </c>
      <c r="B450" s="374"/>
      <c r="C450" s="731"/>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6" t="s">
        <v>8170</v>
      </c>
      <c r="B451" s="374"/>
      <c r="C451" s="731"/>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6" t="s">
        <v>8171</v>
      </c>
      <c r="B452" s="374"/>
      <c r="C452" s="731"/>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t="s">
        <v>430</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6" t="s">
        <v>8172</v>
      </c>
      <c r="B453" s="374"/>
      <c r="C453" s="731"/>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t="s">
        <v>430</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6" t="s">
        <v>8173</v>
      </c>
      <c r="B454" s="374"/>
      <c r="C454" s="731"/>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6" t="s">
        <v>8174</v>
      </c>
      <c r="B455" s="374"/>
      <c r="C455" s="731"/>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6" t="s">
        <v>8175</v>
      </c>
      <c r="B456" s="374"/>
      <c r="C456" s="731"/>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6" t="s">
        <v>8176</v>
      </c>
      <c r="B457" s="374"/>
      <c r="C457" s="731"/>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6" t="s">
        <v>8177</v>
      </c>
      <c r="B458" s="374"/>
      <c r="C458" s="731"/>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6" t="s">
        <v>8178</v>
      </c>
      <c r="B459" s="374"/>
      <c r="C459" s="731"/>
      <c r="D459" s="374"/>
      <c r="E459" s="372"/>
      <c r="F459" s="374"/>
      <c r="G459" s="372"/>
      <c r="H459" s="374"/>
      <c r="I459" s="348"/>
      <c r="J459" s="348"/>
      <c r="K459" s="348"/>
      <c r="L459" s="348"/>
      <c r="M459" s="362"/>
      <c r="N459" s="350" t="s">
        <v>430</v>
      </c>
      <c r="O459" s="348" t="s">
        <v>430</v>
      </c>
      <c r="P459" s="348" t="s">
        <v>430</v>
      </c>
      <c r="Q459" s="348" t="s">
        <v>430</v>
      </c>
      <c r="R459" s="348" t="s">
        <v>430</v>
      </c>
      <c r="S459" s="348" t="s">
        <v>430</v>
      </c>
      <c r="T459" s="348" t="s">
        <v>430</v>
      </c>
      <c r="U459" s="354" t="s">
        <v>430</v>
      </c>
      <c r="V459" s="348" t="s">
        <v>430</v>
      </c>
      <c r="W459" s="348" t="s">
        <v>430</v>
      </c>
      <c r="X459" s="348" t="s">
        <v>430</v>
      </c>
      <c r="Y459" s="375" t="s">
        <v>430</v>
      </c>
      <c r="Z459" s="348" t="s">
        <v>430</v>
      </c>
      <c r="AA459" s="348" t="s">
        <v>430</v>
      </c>
      <c r="AB459" s="348" t="s">
        <v>430</v>
      </c>
      <c r="AC459" s="348" t="s">
        <v>430</v>
      </c>
      <c r="AD459" s="348" t="s">
        <v>430</v>
      </c>
      <c r="AE459" s="348" t="s">
        <v>430</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6" t="s">
        <v>8179</v>
      </c>
      <c r="B460" s="374"/>
      <c r="C460" s="731"/>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6" t="s">
        <v>8180</v>
      </c>
      <c r="B461" s="374"/>
      <c r="C461" s="731"/>
      <c r="D461" s="374"/>
      <c r="E461" s="372"/>
      <c r="F461" s="374"/>
      <c r="G461" s="372"/>
      <c r="H461" s="374"/>
      <c r="I461" s="348"/>
      <c r="J461" s="348"/>
      <c r="K461" s="348"/>
      <c r="L461" s="348"/>
      <c r="M461" s="362"/>
      <c r="N461" s="350" t="s">
        <v>430</v>
      </c>
      <c r="O461" s="348" t="s">
        <v>430</v>
      </c>
      <c r="P461" s="348" t="s">
        <v>430</v>
      </c>
      <c r="Q461" s="348" t="s">
        <v>430</v>
      </c>
      <c r="R461" s="348" t="s">
        <v>430</v>
      </c>
      <c r="S461" s="348" t="s">
        <v>430</v>
      </c>
      <c r="T461" s="348" t="s">
        <v>430</v>
      </c>
      <c r="U461" s="354" t="s">
        <v>430</v>
      </c>
      <c r="V461" s="348" t="s">
        <v>430</v>
      </c>
      <c r="W461" s="348" t="s">
        <v>430</v>
      </c>
      <c r="X461" s="348" t="s">
        <v>430</v>
      </c>
      <c r="Y461" s="375" t="s">
        <v>430</v>
      </c>
      <c r="Z461" s="348" t="s">
        <v>430</v>
      </c>
      <c r="AA461" s="348" t="s">
        <v>430</v>
      </c>
      <c r="AB461" s="348" t="s">
        <v>430</v>
      </c>
      <c r="AC461" s="348" t="s">
        <v>430</v>
      </c>
      <c r="AD461" s="348" t="s">
        <v>430</v>
      </c>
      <c r="AE461" s="348" t="s">
        <v>430</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6" t="s">
        <v>8136</v>
      </c>
      <c r="B462" s="374"/>
      <c r="C462" s="731"/>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6" t="s">
        <v>8136</v>
      </c>
      <c r="B463" s="374"/>
      <c r="C463" s="731"/>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6" t="s">
        <v>8148</v>
      </c>
      <c r="B464" s="374"/>
      <c r="C464" s="731"/>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t="s">
        <v>430</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6" t="s">
        <v>8148</v>
      </c>
      <c r="B465" s="374"/>
      <c r="C465" s="731"/>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t="s">
        <v>430</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6" t="s">
        <v>8181</v>
      </c>
      <c r="B466" s="374"/>
      <c r="C466" s="731"/>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6" t="s">
        <v>8182</v>
      </c>
      <c r="B467" s="374"/>
      <c r="C467" s="731"/>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6" t="s">
        <v>8183</v>
      </c>
      <c r="B468" s="374"/>
      <c r="C468" s="731"/>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6" t="s">
        <v>8184</v>
      </c>
      <c r="B469" s="374"/>
      <c r="C469" s="731"/>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6" t="s">
        <v>8185</v>
      </c>
      <c r="B470" s="374"/>
      <c r="C470" s="731"/>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6" t="s">
        <v>8186</v>
      </c>
      <c r="B471" s="374"/>
      <c r="C471" s="731"/>
      <c r="D471" s="374"/>
      <c r="E471" s="372"/>
      <c r="F471" s="374"/>
      <c r="G471" s="372"/>
      <c r="H471" s="374"/>
      <c r="I471" s="348"/>
      <c r="J471" s="348"/>
      <c r="K471" s="348"/>
      <c r="L471" s="348"/>
      <c r="M471" s="362"/>
      <c r="N471" s="350" t="s">
        <v>430</v>
      </c>
      <c r="O471" s="348" t="s">
        <v>430</v>
      </c>
      <c r="P471" s="348" t="s">
        <v>430</v>
      </c>
      <c r="Q471" s="348" t="s">
        <v>430</v>
      </c>
      <c r="R471" s="348" t="s">
        <v>430</v>
      </c>
      <c r="S471" s="348" t="s">
        <v>430</v>
      </c>
      <c r="T471" s="348" t="s">
        <v>430</v>
      </c>
      <c r="U471" s="354" t="s">
        <v>430</v>
      </c>
      <c r="V471" s="348" t="s">
        <v>430</v>
      </c>
      <c r="W471" s="348" t="s">
        <v>430</v>
      </c>
      <c r="X471" s="348" t="s">
        <v>430</v>
      </c>
      <c r="Y471" s="375" t="s">
        <v>430</v>
      </c>
      <c r="Z471" s="348" t="s">
        <v>430</v>
      </c>
      <c r="AA471" s="348" t="s">
        <v>430</v>
      </c>
      <c r="AB471" s="348" t="s">
        <v>430</v>
      </c>
      <c r="AC471" s="348" t="s">
        <v>430</v>
      </c>
      <c r="AD471" s="348" t="s">
        <v>430</v>
      </c>
      <c r="AE471" s="348" t="s">
        <v>430</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6" t="s">
        <v>8187</v>
      </c>
      <c r="B472" s="374"/>
      <c r="C472" s="731"/>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6" t="s">
        <v>8188</v>
      </c>
      <c r="B473" s="374"/>
      <c r="C473" s="731"/>
      <c r="D473" s="374"/>
      <c r="E473" s="372"/>
      <c r="F473" s="374"/>
      <c r="G473" s="372"/>
      <c r="H473" s="374"/>
      <c r="I473" s="348"/>
      <c r="J473" s="348"/>
      <c r="K473" s="348"/>
      <c r="L473" s="348"/>
      <c r="M473" s="362"/>
      <c r="N473" s="350" t="s">
        <v>430</v>
      </c>
      <c r="O473" s="348" t="s">
        <v>430</v>
      </c>
      <c r="P473" s="348" t="s">
        <v>430</v>
      </c>
      <c r="Q473" s="348" t="s">
        <v>430</v>
      </c>
      <c r="R473" s="348" t="s">
        <v>430</v>
      </c>
      <c r="S473" s="348" t="s">
        <v>430</v>
      </c>
      <c r="T473" s="348" t="s">
        <v>430</v>
      </c>
      <c r="U473" s="354" t="s">
        <v>430</v>
      </c>
      <c r="V473" s="348" t="s">
        <v>430</v>
      </c>
      <c r="W473" s="348" t="s">
        <v>430</v>
      </c>
      <c r="X473" s="348" t="s">
        <v>430</v>
      </c>
      <c r="Y473" s="375" t="s">
        <v>430</v>
      </c>
      <c r="Z473" s="348" t="s">
        <v>430</v>
      </c>
      <c r="AA473" s="348" t="s">
        <v>430</v>
      </c>
      <c r="AB473" s="348" t="s">
        <v>430</v>
      </c>
      <c r="AC473" s="348" t="s">
        <v>430</v>
      </c>
      <c r="AD473" s="348" t="s">
        <v>430</v>
      </c>
      <c r="AE473" s="348" t="s">
        <v>430</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6" t="s">
        <v>8189</v>
      </c>
      <c r="B474" s="374"/>
      <c r="C474" s="731"/>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430</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6" t="s">
        <v>8190</v>
      </c>
      <c r="B475" s="374"/>
      <c r="C475" s="731"/>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6" t="s">
        <v>8191</v>
      </c>
      <c r="B476" s="374"/>
      <c r="C476" s="731"/>
      <c r="D476" s="374"/>
      <c r="E476" s="372"/>
      <c r="F476" s="374"/>
      <c r="G476" s="372"/>
      <c r="H476" s="374"/>
      <c r="I476" s="348"/>
      <c r="J476" s="348"/>
      <c r="K476" s="348"/>
      <c r="L476" s="348"/>
      <c r="M476" s="362"/>
      <c r="N476" s="350" t="s">
        <v>430</v>
      </c>
      <c r="O476" s="348" t="s">
        <v>430</v>
      </c>
      <c r="P476" s="348" t="s">
        <v>430</v>
      </c>
      <c r="Q476" s="348" t="s">
        <v>430</v>
      </c>
      <c r="R476" s="348" t="s">
        <v>430</v>
      </c>
      <c r="S476" s="348" t="s">
        <v>430</v>
      </c>
      <c r="T476" s="348" t="s">
        <v>430</v>
      </c>
      <c r="U476" s="354" t="s">
        <v>430</v>
      </c>
      <c r="V476" s="348" t="s">
        <v>430</v>
      </c>
      <c r="W476" s="348" t="s">
        <v>430</v>
      </c>
      <c r="X476" s="348" t="s">
        <v>430</v>
      </c>
      <c r="Y476" s="375" t="s">
        <v>430</v>
      </c>
      <c r="Z476" s="348" t="s">
        <v>430</v>
      </c>
      <c r="AA476" s="348" t="s">
        <v>430</v>
      </c>
      <c r="AB476" s="348" t="s">
        <v>430</v>
      </c>
      <c r="AC476" s="348" t="s">
        <v>430</v>
      </c>
      <c r="AD476" s="348" t="s">
        <v>430</v>
      </c>
      <c r="AE476" s="348" t="s">
        <v>430</v>
      </c>
      <c r="AF476" s="348" t="s">
        <v>430</v>
      </c>
      <c r="AG476" s="569"/>
      <c r="AH476" s="346"/>
      <c r="AI476" s="346"/>
      <c r="AJ476" s="346"/>
      <c r="AK476" s="346"/>
      <c r="AL476" s="346"/>
      <c r="AM476" s="346"/>
      <c r="AN476" s="346"/>
      <c r="AO476" s="573"/>
      <c r="AP476" s="346"/>
      <c r="AQ476" s="346"/>
      <c r="AR476" s="346"/>
      <c r="AS476" s="346"/>
      <c r="AT476" s="346"/>
      <c r="AU476" s="429"/>
      <c r="AV476" s="429"/>
      <c r="AW476" s="429"/>
      <c r="AX476" s="429"/>
      <c r="AY476" s="429"/>
      <c r="AZ476" s="374"/>
      <c r="BA476" s="375"/>
      <c r="BB476" s="375"/>
      <c r="BC476" s="375"/>
      <c r="BD476" s="375"/>
      <c r="BE476" s="375"/>
      <c r="BF476" s="375"/>
      <c r="BG476" s="374"/>
      <c r="BH476" s="375"/>
      <c r="BI476" s="375"/>
      <c r="BJ476" s="375"/>
      <c r="BK476" s="375"/>
      <c r="BL476" s="375"/>
      <c r="BM476" s="375"/>
      <c r="BN476" s="375"/>
      <c r="BO476" s="375"/>
      <c r="BP476" s="375"/>
      <c r="BQ476" s="375"/>
      <c r="BR476" s="374"/>
      <c r="BS476" s="372"/>
      <c r="BT476" s="372"/>
      <c r="BU476" s="374"/>
      <c r="BV476" s="430"/>
    </row>
    <row r="477" spans="1:74" s="355" customFormat="1" x14ac:dyDescent="0.25">
      <c r="A477" s="686" t="s">
        <v>8192</v>
      </c>
      <c r="B477" s="374"/>
      <c r="C477" s="731"/>
      <c r="D477" s="374"/>
      <c r="E477" s="372"/>
      <c r="F477" s="374"/>
      <c r="G477" s="372"/>
      <c r="H477" s="374"/>
      <c r="I477" s="348"/>
      <c r="J477" s="348"/>
      <c r="K477" s="348"/>
      <c r="L477" s="348"/>
      <c r="M477" s="362"/>
      <c r="N477" s="350" t="s">
        <v>430</v>
      </c>
      <c r="O477" s="348" t="s">
        <v>430</v>
      </c>
      <c r="P477" s="348" t="s">
        <v>430</v>
      </c>
      <c r="Q477" s="348" t="s">
        <v>430</v>
      </c>
      <c r="R477" s="348" t="s">
        <v>430</v>
      </c>
      <c r="S477" s="348" t="s">
        <v>430</v>
      </c>
      <c r="T477" s="348" t="s">
        <v>430</v>
      </c>
      <c r="U477" s="354" t="s">
        <v>430</v>
      </c>
      <c r="V477" s="348" t="s">
        <v>430</v>
      </c>
      <c r="W477" s="348" t="s">
        <v>430</v>
      </c>
      <c r="X477" s="348" t="s">
        <v>430</v>
      </c>
      <c r="Y477" s="375" t="s">
        <v>430</v>
      </c>
      <c r="Z477" s="348" t="s">
        <v>430</v>
      </c>
      <c r="AA477" s="348" t="s">
        <v>430</v>
      </c>
      <c r="AB477" s="348" t="s">
        <v>430</v>
      </c>
      <c r="AC477" s="348" t="s">
        <v>430</v>
      </c>
      <c r="AD477" s="348" t="s">
        <v>430</v>
      </c>
      <c r="AE477" s="348" t="s">
        <v>430</v>
      </c>
      <c r="AF477" s="348" t="s">
        <v>430</v>
      </c>
      <c r="AG477" s="569"/>
      <c r="AH477" s="346"/>
      <c r="AI477" s="346"/>
      <c r="AJ477" s="346"/>
      <c r="AK477" s="346"/>
      <c r="AL477" s="346"/>
      <c r="AM477" s="346"/>
      <c r="AN477" s="346"/>
      <c r="AO477" s="573"/>
      <c r="AP477" s="346"/>
      <c r="AQ477" s="346"/>
      <c r="AR477" s="346"/>
      <c r="AS477" s="346"/>
      <c r="AT477" s="346"/>
      <c r="AU477" s="429"/>
      <c r="AV477" s="429"/>
      <c r="AW477" s="429"/>
      <c r="AX477" s="429"/>
      <c r="AY477" s="429"/>
      <c r="AZ477" s="374"/>
      <c r="BA477" s="375"/>
      <c r="BB477" s="375"/>
      <c r="BC477" s="375"/>
      <c r="BD477" s="375"/>
      <c r="BE477" s="375"/>
      <c r="BF477" s="375"/>
      <c r="BG477" s="374"/>
      <c r="BH477" s="375"/>
      <c r="BI477" s="375"/>
      <c r="BJ477" s="375"/>
      <c r="BK477" s="375"/>
      <c r="BL477" s="375"/>
      <c r="BM477" s="375"/>
      <c r="BN477" s="375"/>
      <c r="BO477" s="375"/>
      <c r="BP477" s="375"/>
      <c r="BQ477" s="375"/>
      <c r="BR477" s="374"/>
      <c r="BS477" s="372"/>
      <c r="BT477" s="372"/>
      <c r="BU477" s="374"/>
      <c r="BV477" s="430"/>
    </row>
    <row r="478" spans="1:74" s="355" customFormat="1" x14ac:dyDescent="0.25">
      <c r="A478" s="686" t="s">
        <v>8193</v>
      </c>
      <c r="B478" s="374"/>
      <c r="C478" s="731"/>
      <c r="D478" s="374"/>
      <c r="E478" s="372"/>
      <c r="F478" s="374"/>
      <c r="G478" s="372"/>
      <c r="H478" s="374"/>
      <c r="I478" s="348"/>
      <c r="J478" s="348"/>
      <c r="K478" s="348"/>
      <c r="L478" s="348"/>
      <c r="M478" s="362"/>
      <c r="N478" s="350" t="s">
        <v>430</v>
      </c>
      <c r="O478" s="348" t="s">
        <v>430</v>
      </c>
      <c r="P478" s="348" t="s">
        <v>430</v>
      </c>
      <c r="Q478" s="348" t="s">
        <v>430</v>
      </c>
      <c r="R478" s="348" t="s">
        <v>430</v>
      </c>
      <c r="S478" s="348" t="s">
        <v>430</v>
      </c>
      <c r="T478" s="348" t="s">
        <v>430</v>
      </c>
      <c r="U478" s="354" t="s">
        <v>430</v>
      </c>
      <c r="V478" s="348" t="s">
        <v>430</v>
      </c>
      <c r="W478" s="348" t="s">
        <v>430</v>
      </c>
      <c r="X478" s="348" t="s">
        <v>430</v>
      </c>
      <c r="Y478" s="375" t="s">
        <v>430</v>
      </c>
      <c r="Z478" s="348" t="s">
        <v>430</v>
      </c>
      <c r="AA478" s="348" t="s">
        <v>430</v>
      </c>
      <c r="AB478" s="348" t="s">
        <v>430</v>
      </c>
      <c r="AC478" s="348" t="s">
        <v>430</v>
      </c>
      <c r="AD478" s="348" t="s">
        <v>430</v>
      </c>
      <c r="AE478" s="348" t="s">
        <v>430</v>
      </c>
      <c r="AF478" s="348" t="s">
        <v>430</v>
      </c>
      <c r="AG478" s="569"/>
      <c r="AH478" s="346"/>
      <c r="AI478" s="346"/>
      <c r="AJ478" s="346"/>
      <c r="AK478" s="346"/>
      <c r="AL478" s="346"/>
      <c r="AM478" s="346"/>
      <c r="AN478" s="346"/>
      <c r="AO478" s="573"/>
      <c r="AP478" s="346"/>
      <c r="AQ478" s="346"/>
      <c r="AR478" s="346"/>
      <c r="AS478" s="346"/>
      <c r="AT478" s="346"/>
      <c r="AU478" s="429"/>
      <c r="AV478" s="429"/>
      <c r="AW478" s="429"/>
      <c r="AX478" s="429"/>
      <c r="AY478" s="429"/>
      <c r="AZ478" s="374"/>
      <c r="BA478" s="375"/>
      <c r="BB478" s="375"/>
      <c r="BC478" s="375"/>
      <c r="BD478" s="375"/>
      <c r="BE478" s="375"/>
      <c r="BF478" s="375"/>
      <c r="BG478" s="374"/>
      <c r="BH478" s="375"/>
      <c r="BI478" s="375"/>
      <c r="BJ478" s="375"/>
      <c r="BK478" s="375"/>
      <c r="BL478" s="375"/>
      <c r="BM478" s="375"/>
      <c r="BN478" s="375"/>
      <c r="BO478" s="375"/>
      <c r="BP478" s="375"/>
      <c r="BQ478" s="375"/>
      <c r="BR478" s="374"/>
      <c r="BS478" s="372"/>
      <c r="BT478" s="372"/>
      <c r="BU478" s="374"/>
      <c r="BV478" s="430"/>
    </row>
    <row r="479" spans="1:74" s="355" customFormat="1" x14ac:dyDescent="0.25">
      <c r="A479" s="686" t="s">
        <v>8194</v>
      </c>
      <c r="B479" s="374"/>
      <c r="C479" s="731"/>
      <c r="D479" s="374"/>
      <c r="E479" s="372"/>
      <c r="F479" s="374"/>
      <c r="G479" s="372"/>
      <c r="H479" s="374"/>
      <c r="I479" s="348"/>
      <c r="J479" s="348"/>
      <c r="K479" s="348"/>
      <c r="L479" s="348"/>
      <c r="M479" s="362"/>
      <c r="N479" s="350" t="s">
        <v>430</v>
      </c>
      <c r="O479" s="348" t="s">
        <v>430</v>
      </c>
      <c r="P479" s="348" t="s">
        <v>430</v>
      </c>
      <c r="Q479" s="348" t="s">
        <v>430</v>
      </c>
      <c r="R479" s="348" t="s">
        <v>430</v>
      </c>
      <c r="S479" s="348" t="s">
        <v>430</v>
      </c>
      <c r="T479" s="348" t="s">
        <v>430</v>
      </c>
      <c r="U479" s="354" t="s">
        <v>430</v>
      </c>
      <c r="V479" s="348" t="s">
        <v>430</v>
      </c>
      <c r="W479" s="348" t="s">
        <v>430</v>
      </c>
      <c r="X479" s="348" t="s">
        <v>430</v>
      </c>
      <c r="Y479" s="375" t="s">
        <v>430</v>
      </c>
      <c r="Z479" s="348" t="s">
        <v>430</v>
      </c>
      <c r="AA479" s="348" t="s">
        <v>430</v>
      </c>
      <c r="AB479" s="348" t="s">
        <v>430</v>
      </c>
      <c r="AC479" s="348" t="s">
        <v>430</v>
      </c>
      <c r="AD479" s="348" t="s">
        <v>430</v>
      </c>
      <c r="AE479" s="348" t="s">
        <v>430</v>
      </c>
      <c r="AF479" s="348" t="s">
        <v>430</v>
      </c>
      <c r="AG479" s="569"/>
      <c r="AH479" s="346"/>
      <c r="AI479" s="346"/>
      <c r="AJ479" s="346"/>
      <c r="AK479" s="346"/>
      <c r="AL479" s="346"/>
      <c r="AM479" s="346"/>
      <c r="AN479" s="346"/>
      <c r="AO479" s="573"/>
      <c r="AP479" s="346"/>
      <c r="AQ479" s="346"/>
      <c r="AR479" s="346"/>
      <c r="AS479" s="346"/>
      <c r="AT479" s="346"/>
      <c r="AU479" s="429"/>
      <c r="AV479" s="429"/>
      <c r="AW479" s="429"/>
      <c r="AX479" s="429"/>
      <c r="AY479" s="429"/>
      <c r="AZ479" s="374"/>
      <c r="BA479" s="375"/>
      <c r="BB479" s="375"/>
      <c r="BC479" s="375"/>
      <c r="BD479" s="375"/>
      <c r="BE479" s="375"/>
      <c r="BF479" s="375"/>
      <c r="BG479" s="374"/>
      <c r="BH479" s="375"/>
      <c r="BI479" s="375"/>
      <c r="BJ479" s="375"/>
      <c r="BK479" s="375"/>
      <c r="BL479" s="375"/>
      <c r="BM479" s="375"/>
      <c r="BN479" s="375"/>
      <c r="BO479" s="375"/>
      <c r="BP479" s="375"/>
      <c r="BQ479" s="375"/>
      <c r="BR479" s="374"/>
      <c r="BS479" s="372"/>
      <c r="BT479" s="372"/>
      <c r="BU479" s="374"/>
      <c r="BV479" s="430"/>
    </row>
    <row r="480" spans="1:74" s="355" customFormat="1" x14ac:dyDescent="0.25">
      <c r="A480" s="687" t="s">
        <v>8195</v>
      </c>
      <c r="B480" s="417"/>
      <c r="C480" s="744"/>
      <c r="D480" s="417"/>
      <c r="E480" s="412"/>
      <c r="F480" s="417"/>
      <c r="G480" s="412"/>
      <c r="H480" s="417"/>
      <c r="I480" s="416"/>
      <c r="J480" s="416"/>
      <c r="K480" s="416"/>
      <c r="L480" s="416"/>
      <c r="M480" s="420"/>
      <c r="N480" s="418" t="s">
        <v>430</v>
      </c>
      <c r="O480" s="416" t="s">
        <v>430</v>
      </c>
      <c r="P480" s="416" t="s">
        <v>430</v>
      </c>
      <c r="Q480" s="416" t="s">
        <v>430</v>
      </c>
      <c r="R480" s="416" t="s">
        <v>430</v>
      </c>
      <c r="S480" s="416" t="s">
        <v>430</v>
      </c>
      <c r="T480" s="416" t="s">
        <v>430</v>
      </c>
      <c r="U480" s="422" t="s">
        <v>430</v>
      </c>
      <c r="V480" s="416" t="s">
        <v>430</v>
      </c>
      <c r="W480" s="416" t="s">
        <v>430</v>
      </c>
      <c r="X480" s="416" t="s">
        <v>430</v>
      </c>
      <c r="Y480" s="421" t="s">
        <v>430</v>
      </c>
      <c r="Z480" s="416" t="s">
        <v>430</v>
      </c>
      <c r="AA480" s="416" t="s">
        <v>430</v>
      </c>
      <c r="AB480" s="416" t="s">
        <v>430</v>
      </c>
      <c r="AC480" s="416" t="s">
        <v>430</v>
      </c>
      <c r="AD480" s="416" t="s">
        <v>430</v>
      </c>
      <c r="AE480" s="416" t="s">
        <v>430</v>
      </c>
      <c r="AF480" s="416" t="s">
        <v>430</v>
      </c>
      <c r="AG480" s="575"/>
      <c r="AH480" s="414"/>
      <c r="AI480" s="414"/>
      <c r="AJ480" s="414"/>
      <c r="AK480" s="414"/>
      <c r="AL480" s="414"/>
      <c r="AM480" s="414"/>
      <c r="AN480" s="414"/>
      <c r="AO480" s="701"/>
      <c r="AP480" s="414"/>
      <c r="AQ480" s="414"/>
      <c r="AR480" s="414"/>
      <c r="AS480" s="414"/>
      <c r="AT480" s="414"/>
      <c r="AU480" s="633"/>
      <c r="AV480" s="633"/>
      <c r="AW480" s="633"/>
      <c r="AX480" s="633"/>
      <c r="AY480" s="633"/>
      <c r="AZ480" s="417"/>
      <c r="BA480" s="421"/>
      <c r="BB480" s="421"/>
      <c r="BC480" s="421"/>
      <c r="BD480" s="421"/>
      <c r="BE480" s="421"/>
      <c r="BF480" s="421"/>
      <c r="BG480" s="417"/>
      <c r="BH480" s="421"/>
      <c r="BI480" s="421"/>
      <c r="BJ480" s="421"/>
      <c r="BK480" s="421"/>
      <c r="BL480" s="421"/>
      <c r="BM480" s="421"/>
      <c r="BN480" s="421"/>
      <c r="BO480" s="421"/>
      <c r="BP480" s="421"/>
      <c r="BQ480" s="421"/>
      <c r="BR480" s="417"/>
      <c r="BS480" s="412"/>
      <c r="BT480" s="412"/>
      <c r="BU480" s="417"/>
      <c r="BV480" s="546"/>
    </row>
    <row r="481" spans="1:65" x14ac:dyDescent="0.25">
      <c r="A481" s="488" t="s">
        <v>8196</v>
      </c>
      <c r="N481" s="235" t="s">
        <v>430</v>
      </c>
      <c r="O481" s="235" t="s">
        <v>430</v>
      </c>
      <c r="P481" s="235" t="s">
        <v>430</v>
      </c>
      <c r="Q481" s="235" t="s">
        <v>430</v>
      </c>
      <c r="R481" s="235" t="s">
        <v>430</v>
      </c>
      <c r="S481" s="235" t="s">
        <v>430</v>
      </c>
      <c r="T481" s="235" t="s">
        <v>430</v>
      </c>
      <c r="U481" s="235" t="s">
        <v>430</v>
      </c>
      <c r="V481" s="235" t="s">
        <v>430</v>
      </c>
      <c r="W481" s="235" t="s">
        <v>430</v>
      </c>
      <c r="X481" s="235" t="s">
        <v>430</v>
      </c>
      <c r="Y481" s="235" t="s">
        <v>430</v>
      </c>
      <c r="Z481" s="235" t="s">
        <v>430</v>
      </c>
      <c r="AA481" s="235" t="s">
        <v>430</v>
      </c>
      <c r="AB481" s="235" t="s">
        <v>430</v>
      </c>
      <c r="AC481" s="235" t="s">
        <v>430</v>
      </c>
      <c r="AD481" s="235" t="s">
        <v>430</v>
      </c>
      <c r="AE481" s="235" t="s">
        <v>430</v>
      </c>
      <c r="AF481" s="235" t="s">
        <v>430</v>
      </c>
      <c r="BM481" s="277"/>
    </row>
    <row r="482" spans="1:65" x14ac:dyDescent="0.25">
      <c r="A482" s="488" t="s">
        <v>8197</v>
      </c>
      <c r="N482" s="235" t="s">
        <v>430</v>
      </c>
      <c r="O482" s="235" t="s">
        <v>430</v>
      </c>
      <c r="P482" s="235" t="s">
        <v>430</v>
      </c>
      <c r="Q482" s="235" t="s">
        <v>430</v>
      </c>
      <c r="R482" s="235" t="s">
        <v>430</v>
      </c>
      <c r="S482" s="235" t="s">
        <v>430</v>
      </c>
      <c r="T482" s="235" t="s">
        <v>430</v>
      </c>
      <c r="U482" s="235" t="s">
        <v>430</v>
      </c>
      <c r="V482" s="235" t="s">
        <v>430</v>
      </c>
      <c r="W482" s="235" t="s">
        <v>430</v>
      </c>
      <c r="X482" s="235" t="s">
        <v>430</v>
      </c>
      <c r="Y482" s="235" t="s">
        <v>430</v>
      </c>
      <c r="Z482" s="235" t="s">
        <v>430</v>
      </c>
      <c r="AA482" s="235" t="s">
        <v>430</v>
      </c>
      <c r="AB482" s="235" t="s">
        <v>430</v>
      </c>
      <c r="AC482" s="235" t="s">
        <v>430</v>
      </c>
      <c r="AD482" s="235" t="s">
        <v>430</v>
      </c>
      <c r="AE482" s="235" t="s">
        <v>430</v>
      </c>
      <c r="AF482" s="235" t="s">
        <v>430</v>
      </c>
      <c r="BM482" s="277"/>
    </row>
    <row r="483" spans="1:65" x14ac:dyDescent="0.25">
      <c r="A483" s="488" t="s">
        <v>8198</v>
      </c>
      <c r="N483" s="235" t="s">
        <v>430</v>
      </c>
      <c r="O483" s="235" t="s">
        <v>430</v>
      </c>
      <c r="P483" s="235" t="s">
        <v>430</v>
      </c>
      <c r="Q483" s="235" t="s">
        <v>430</v>
      </c>
      <c r="R483" s="235" t="s">
        <v>430</v>
      </c>
      <c r="S483" s="235" t="s">
        <v>430</v>
      </c>
      <c r="T483" s="235" t="s">
        <v>430</v>
      </c>
      <c r="U483" s="235" t="s">
        <v>430</v>
      </c>
      <c r="V483" s="235" t="s">
        <v>430</v>
      </c>
      <c r="W483" s="235" t="s">
        <v>430</v>
      </c>
      <c r="X483" s="235" t="s">
        <v>430</v>
      </c>
      <c r="Y483" s="235" t="s">
        <v>430</v>
      </c>
      <c r="Z483" s="235" t="s">
        <v>430</v>
      </c>
      <c r="AA483" s="235" t="s">
        <v>430</v>
      </c>
      <c r="AB483" s="235" t="s">
        <v>430</v>
      </c>
      <c r="AC483" s="235" t="s">
        <v>430</v>
      </c>
      <c r="AD483" s="235" t="s">
        <v>430</v>
      </c>
      <c r="AE483" s="235" t="s">
        <v>430</v>
      </c>
      <c r="AF483" s="235" t="s">
        <v>430</v>
      </c>
      <c r="BM483" s="277"/>
    </row>
    <row r="484" spans="1:65" hidden="1" x14ac:dyDescent="0.25">
      <c r="A484" s="488" t="s">
        <v>8199</v>
      </c>
      <c r="N484" s="235" t="s">
        <v>430</v>
      </c>
      <c r="O484" s="235" t="s">
        <v>430</v>
      </c>
      <c r="P484" s="235" t="s">
        <v>430</v>
      </c>
      <c r="Q484" s="235" t="s">
        <v>430</v>
      </c>
      <c r="R484" s="235" t="s">
        <v>430</v>
      </c>
      <c r="S484" s="235" t="s">
        <v>430</v>
      </c>
      <c r="T484" s="235" t="s">
        <v>430</v>
      </c>
      <c r="U484" s="235" t="s">
        <v>430</v>
      </c>
      <c r="V484" s="235" t="s">
        <v>430</v>
      </c>
      <c r="W484" s="235" t="s">
        <v>430</v>
      </c>
      <c r="X484" s="235" t="s">
        <v>430</v>
      </c>
      <c r="Y484" s="235" t="s">
        <v>430</v>
      </c>
      <c r="Z484" s="235" t="s">
        <v>430</v>
      </c>
      <c r="AA484" s="235" t="s">
        <v>430</v>
      </c>
      <c r="AB484" s="235" t="s">
        <v>430</v>
      </c>
      <c r="AC484" s="235" t="s">
        <v>430</v>
      </c>
      <c r="AD484" s="235" t="s">
        <v>430</v>
      </c>
      <c r="AE484" s="235" t="s">
        <v>430</v>
      </c>
      <c r="AF484" s="235" t="s">
        <v>430</v>
      </c>
      <c r="BM484" s="277"/>
    </row>
    <row r="485" spans="1:65" x14ac:dyDescent="0.25">
      <c r="A485" s="488" t="s">
        <v>8200</v>
      </c>
      <c r="N485" s="235" t="s">
        <v>430</v>
      </c>
      <c r="O485" s="235" t="s">
        <v>430</v>
      </c>
      <c r="P485" s="235" t="s">
        <v>430</v>
      </c>
      <c r="Q485" s="235" t="s">
        <v>430</v>
      </c>
      <c r="R485" s="235" t="s">
        <v>430</v>
      </c>
      <c r="S485" s="235" t="s">
        <v>430</v>
      </c>
      <c r="T485" s="235" t="s">
        <v>430</v>
      </c>
      <c r="U485" s="235" t="s">
        <v>430</v>
      </c>
      <c r="V485" s="235" t="s">
        <v>430</v>
      </c>
      <c r="W485" s="235" t="s">
        <v>430</v>
      </c>
      <c r="X485" s="235" t="s">
        <v>430</v>
      </c>
      <c r="Y485" s="235" t="s">
        <v>430</v>
      </c>
      <c r="Z485" s="235" t="s">
        <v>430</v>
      </c>
      <c r="AA485" s="235" t="s">
        <v>430</v>
      </c>
      <c r="AB485" s="235" t="s">
        <v>430</v>
      </c>
      <c r="AC485" s="235" t="s">
        <v>430</v>
      </c>
      <c r="AD485" s="235" t="s">
        <v>430</v>
      </c>
      <c r="AE485" s="235" t="s">
        <v>430</v>
      </c>
      <c r="AF485" s="235" t="s">
        <v>430</v>
      </c>
      <c r="BM485" s="277"/>
    </row>
    <row r="486" spans="1:65" x14ac:dyDescent="0.25">
      <c r="A486" s="488" t="s">
        <v>8201</v>
      </c>
      <c r="N486" s="235">
        <v>19.0259</v>
      </c>
      <c r="O486" s="235">
        <v>-4.9500999999999999</v>
      </c>
      <c r="P486" s="235">
        <v>5.1155999999999997</v>
      </c>
      <c r="Q486" s="235">
        <v>-1.0734999999999999</v>
      </c>
      <c r="R486" s="235">
        <v>4.9863</v>
      </c>
      <c r="S486" s="235">
        <v>5.3226000000000004</v>
      </c>
      <c r="T486" s="235">
        <v>5.4821999999999997</v>
      </c>
      <c r="U486" s="235">
        <v>4.7927</v>
      </c>
      <c r="V486" s="235">
        <v>5.0457000000000001</v>
      </c>
      <c r="W486" s="235">
        <v>6.8543000000000003</v>
      </c>
      <c r="X486" s="235">
        <v>7.0019999999999998</v>
      </c>
      <c r="Y486" s="235">
        <v>6.1043000000000003</v>
      </c>
      <c r="Z486" s="235">
        <v>6.9390999999999998</v>
      </c>
      <c r="AA486" s="235">
        <v>0.74680000000000002</v>
      </c>
      <c r="AB486" s="235">
        <v>7.0974000000000004</v>
      </c>
      <c r="AC486" s="235">
        <v>4.9573999999999998</v>
      </c>
      <c r="AD486" s="235">
        <v>5.1078000000000001</v>
      </c>
      <c r="AE486" s="235">
        <v>0.74680000000000002</v>
      </c>
      <c r="AF486" s="235" t="s">
        <v>428</v>
      </c>
      <c r="BM486" s="277"/>
    </row>
    <row r="487" spans="1:65" x14ac:dyDescent="0.25">
      <c r="A487" s="488" t="s">
        <v>10410</v>
      </c>
      <c r="N487" s="235" t="s">
        <v>430</v>
      </c>
      <c r="O487" s="235" t="s">
        <v>430</v>
      </c>
      <c r="P487" s="235" t="s">
        <v>430</v>
      </c>
      <c r="Q487" s="235" t="s">
        <v>430</v>
      </c>
      <c r="R487" s="235" t="s">
        <v>430</v>
      </c>
      <c r="S487" s="235" t="s">
        <v>430</v>
      </c>
      <c r="T487" s="235" t="s">
        <v>430</v>
      </c>
      <c r="U487" s="235" t="s">
        <v>430</v>
      </c>
      <c r="V487" s="235" t="s">
        <v>430</v>
      </c>
      <c r="W487" s="235" t="s">
        <v>430</v>
      </c>
      <c r="X487" s="235" t="s">
        <v>430</v>
      </c>
      <c r="Y487" s="235" t="s">
        <v>430</v>
      </c>
      <c r="Z487" s="235" t="s">
        <v>430</v>
      </c>
      <c r="AA487" s="235" t="s">
        <v>430</v>
      </c>
      <c r="AB487" s="235" t="s">
        <v>430</v>
      </c>
      <c r="AC487" s="235" t="s">
        <v>430</v>
      </c>
      <c r="AD487" s="235" t="s">
        <v>430</v>
      </c>
      <c r="AE487" s="235" t="s">
        <v>430</v>
      </c>
      <c r="AF487" s="235" t="s">
        <v>430</v>
      </c>
    </row>
    <row r="488" spans="1:65" x14ac:dyDescent="0.25">
      <c r="A488" s="488" t="s">
        <v>8202</v>
      </c>
      <c r="N488" s="235" t="s">
        <v>430</v>
      </c>
      <c r="O488" s="235" t="s">
        <v>430</v>
      </c>
      <c r="P488" s="235" t="s">
        <v>430</v>
      </c>
      <c r="Q488" s="235" t="s">
        <v>430</v>
      </c>
      <c r="R488" s="235" t="s">
        <v>430</v>
      </c>
      <c r="S488" s="235" t="s">
        <v>430</v>
      </c>
      <c r="T488" s="235" t="s">
        <v>430</v>
      </c>
      <c r="U488" s="235" t="s">
        <v>430</v>
      </c>
      <c r="V488" s="235" t="s">
        <v>430</v>
      </c>
      <c r="W488" s="235" t="s">
        <v>430</v>
      </c>
      <c r="X488" s="235" t="s">
        <v>430</v>
      </c>
      <c r="Y488" s="235" t="s">
        <v>430</v>
      </c>
      <c r="Z488" s="235" t="s">
        <v>430</v>
      </c>
      <c r="AA488" s="235" t="s">
        <v>430</v>
      </c>
      <c r="AB488" s="235" t="s">
        <v>430</v>
      </c>
      <c r="AC488" s="235" t="s">
        <v>430</v>
      </c>
      <c r="AD488" s="235" t="s">
        <v>430</v>
      </c>
      <c r="AE488" s="235" t="s">
        <v>430</v>
      </c>
      <c r="AF488" s="235"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37AC-9402-4150-8337-C79EECF4D661}">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9.54296875" style="21" bestFit="1" customWidth="1"/>
    <col min="25" max="25" width="8.1796875" style="21" bestFit="1" customWidth="1"/>
    <col min="26" max="26" width="7.36328125" style="21" bestFit="1" customWidth="1"/>
    <col min="27" max="27" width="7.81640625"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9.54296875" style="21" bestFit="1" customWidth="1"/>
    <col min="42" max="42" width="8.1796875" style="21" bestFit="1" customWidth="1"/>
    <col min="43" max="43" width="7.36328125" style="21" bestFit="1" customWidth="1"/>
    <col min="44" max="44" width="7.81640625"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2" width="8.632812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36328125" style="21" bestFit="1" customWidth="1"/>
    <col min="83" max="83" width="11.90625" style="21" bestFit="1" customWidth="1"/>
    <col min="84" max="84" width="11.1796875" style="21" bestFit="1" customWidth="1"/>
    <col min="85" max="85" width="14.08984375" style="21" bestFit="1" customWidth="1"/>
    <col min="86" max="86" width="14.2695312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10140</v>
      </c>
    </row>
    <row r="4" spans="1:88" x14ac:dyDescent="0.25">
      <c r="A4" s="21" t="s">
        <v>425</v>
      </c>
    </row>
    <row r="5" spans="1:88" ht="27" customHeight="1" x14ac:dyDescent="0.25">
      <c r="A5" s="1075" t="s">
        <v>10141</v>
      </c>
      <c r="B5" s="1076"/>
      <c r="C5" s="1082" t="s">
        <v>44</v>
      </c>
      <c r="D5" s="1076"/>
      <c r="E5" s="1082" t="s">
        <v>45</v>
      </c>
      <c r="F5" s="1076"/>
      <c r="G5" s="1082" t="s">
        <v>46</v>
      </c>
      <c r="H5" s="1076"/>
      <c r="I5" s="1106" t="s">
        <v>184</v>
      </c>
      <c r="J5" s="1101"/>
      <c r="K5" s="1101"/>
      <c r="L5" s="1101"/>
      <c r="M5" s="1100"/>
      <c r="N5" s="835" t="s">
        <v>48</v>
      </c>
      <c r="O5" s="835" t="s">
        <v>49</v>
      </c>
      <c r="P5" s="835" t="s">
        <v>3</v>
      </c>
      <c r="Q5" s="835" t="s">
        <v>50</v>
      </c>
      <c r="R5" s="835" t="s">
        <v>51</v>
      </c>
      <c r="S5" s="835" t="s">
        <v>4</v>
      </c>
      <c r="T5" s="835" t="s">
        <v>52</v>
      </c>
      <c r="U5" s="835" t="s">
        <v>53</v>
      </c>
      <c r="V5" s="835" t="s">
        <v>54</v>
      </c>
      <c r="W5" s="835" t="s">
        <v>55</v>
      </c>
      <c r="X5" s="835" t="s">
        <v>421</v>
      </c>
      <c r="Y5" s="835" t="s">
        <v>422</v>
      </c>
      <c r="Z5" s="835" t="s">
        <v>423</v>
      </c>
      <c r="AA5" s="835" t="s">
        <v>424</v>
      </c>
      <c r="AB5" s="835" t="s">
        <v>11</v>
      </c>
      <c r="AC5" s="835" t="s">
        <v>56</v>
      </c>
      <c r="AD5" s="835"/>
      <c r="AE5" s="835" t="s">
        <v>58</v>
      </c>
      <c r="AF5" s="835" t="s">
        <v>59</v>
      </c>
      <c r="AG5" s="835" t="s">
        <v>60</v>
      </c>
      <c r="AH5" s="835" t="s">
        <v>61</v>
      </c>
      <c r="AI5" s="835" t="s">
        <v>62</v>
      </c>
      <c r="AJ5" s="835" t="s">
        <v>63</v>
      </c>
      <c r="AK5" s="835" t="s">
        <v>64</v>
      </c>
      <c r="AL5" s="835" t="s">
        <v>65</v>
      </c>
      <c r="AM5" s="835" t="s">
        <v>66</v>
      </c>
      <c r="AN5" s="835" t="s">
        <v>67</v>
      </c>
      <c r="AO5" s="835" t="s">
        <v>421</v>
      </c>
      <c r="AP5" s="835" t="s">
        <v>422</v>
      </c>
      <c r="AQ5" s="835" t="s">
        <v>423</v>
      </c>
      <c r="AR5" s="835" t="s">
        <v>424</v>
      </c>
      <c r="AS5" s="828" t="s">
        <v>11</v>
      </c>
      <c r="AT5" s="1076"/>
      <c r="AU5" s="836" t="s">
        <v>55</v>
      </c>
      <c r="AV5" s="835" t="s">
        <v>69</v>
      </c>
      <c r="AW5" s="835" t="s">
        <v>54</v>
      </c>
      <c r="AX5" s="835" t="s">
        <v>53</v>
      </c>
      <c r="AY5" s="828" t="s">
        <v>4</v>
      </c>
      <c r="AZ5" s="834"/>
      <c r="BA5" s="836" t="s">
        <v>55</v>
      </c>
      <c r="BB5" s="835" t="s">
        <v>69</v>
      </c>
      <c r="BC5" s="835" t="s">
        <v>54</v>
      </c>
      <c r="BD5" s="835" t="s">
        <v>53</v>
      </c>
      <c r="BE5" s="835" t="s">
        <v>4</v>
      </c>
      <c r="BF5" s="1082"/>
      <c r="BG5" s="1100" t="s">
        <v>76</v>
      </c>
      <c r="BH5" s="1101"/>
      <c r="BI5" s="1101"/>
      <c r="BJ5" s="1101"/>
      <c r="BK5" s="829"/>
      <c r="BL5" s="1106" t="s">
        <v>53</v>
      </c>
      <c r="BM5" s="1101"/>
      <c r="BN5" s="1102"/>
      <c r="BO5" s="1076"/>
      <c r="BP5" s="1082" t="s">
        <v>312</v>
      </c>
      <c r="BQ5" s="1076"/>
      <c r="BR5" s="1106" t="s">
        <v>81</v>
      </c>
      <c r="BS5" s="1101"/>
      <c r="BT5" s="1101"/>
      <c r="BU5" s="1102"/>
      <c r="BV5" s="1076"/>
      <c r="BW5" s="1106" t="s">
        <v>198</v>
      </c>
      <c r="BX5" s="1101"/>
      <c r="BY5" s="1101"/>
      <c r="BZ5" s="1101"/>
      <c r="CA5" s="1101"/>
      <c r="CB5" s="1101"/>
      <c r="CC5" s="1100"/>
      <c r="CD5" s="1100" t="s">
        <v>87</v>
      </c>
      <c r="CE5" s="1101"/>
      <c r="CF5" s="1101"/>
      <c r="CG5" s="1101"/>
      <c r="CH5" s="1102"/>
      <c r="CI5" s="1076"/>
      <c r="CJ5" s="1106" t="s">
        <v>88</v>
      </c>
    </row>
    <row r="6" spans="1:88" ht="27" customHeight="1" x14ac:dyDescent="0.25">
      <c r="A6" s="1075"/>
      <c r="B6" s="1077"/>
      <c r="C6" s="1113"/>
      <c r="D6" s="1077"/>
      <c r="E6" s="1113"/>
      <c r="F6" s="1077"/>
      <c r="G6" s="1113"/>
      <c r="H6" s="1077"/>
      <c r="I6" s="840" t="s">
        <v>180</v>
      </c>
      <c r="J6" s="831" t="s">
        <v>181</v>
      </c>
      <c r="K6" s="831" t="s">
        <v>182</v>
      </c>
      <c r="L6" s="831" t="s">
        <v>183</v>
      </c>
      <c r="M6" s="1103"/>
      <c r="N6" s="1073" t="s">
        <v>47</v>
      </c>
      <c r="O6" s="1103"/>
      <c r="P6" s="1103"/>
      <c r="Q6" s="1103"/>
      <c r="R6" s="1103"/>
      <c r="S6" s="1073" t="s">
        <v>57</v>
      </c>
      <c r="T6" s="1103"/>
      <c r="U6" s="1103"/>
      <c r="V6" s="1103"/>
      <c r="W6" s="1103"/>
      <c r="X6" s="1103"/>
      <c r="Y6" s="1103"/>
      <c r="Z6" s="1103"/>
      <c r="AA6" s="1103"/>
      <c r="AB6" s="1103"/>
      <c r="AC6" s="1103"/>
      <c r="AD6" s="831"/>
      <c r="AE6" s="1073" t="s">
        <v>68</v>
      </c>
      <c r="AF6" s="1103"/>
      <c r="AG6" s="1103"/>
      <c r="AH6" s="1103"/>
      <c r="AI6" s="1103"/>
      <c r="AJ6" s="1103"/>
      <c r="AK6" s="1103"/>
      <c r="AL6" s="1103"/>
      <c r="AM6" s="1103"/>
      <c r="AN6" s="1103"/>
      <c r="AO6" s="1103"/>
      <c r="AP6" s="1103"/>
      <c r="AQ6" s="1103"/>
      <c r="AR6" s="1103"/>
      <c r="AS6" s="1117"/>
      <c r="AT6" s="1077"/>
      <c r="AU6" s="1118" t="s">
        <v>70</v>
      </c>
      <c r="AV6" s="1103"/>
      <c r="AW6" s="1103"/>
      <c r="AX6" s="1103"/>
      <c r="AY6" s="1117"/>
      <c r="AZ6" s="830"/>
      <c r="BA6" s="1118" t="s">
        <v>71</v>
      </c>
      <c r="BB6" s="1103"/>
      <c r="BC6" s="1103"/>
      <c r="BD6" s="1103"/>
      <c r="BE6" s="1103"/>
      <c r="BF6" s="1113"/>
      <c r="BG6" s="831" t="s">
        <v>72</v>
      </c>
      <c r="BH6" s="831" t="s">
        <v>73</v>
      </c>
      <c r="BI6" s="831" t="s">
        <v>74</v>
      </c>
      <c r="BJ6" s="831" t="s">
        <v>75</v>
      </c>
      <c r="BK6" s="826"/>
      <c r="BL6" s="840" t="s">
        <v>309</v>
      </c>
      <c r="BM6" s="831" t="s">
        <v>310</v>
      </c>
      <c r="BN6" s="832" t="s">
        <v>311</v>
      </c>
      <c r="BO6" s="1077"/>
      <c r="BP6" s="1113"/>
      <c r="BQ6" s="1077"/>
      <c r="BR6" s="840" t="s">
        <v>77</v>
      </c>
      <c r="BS6" s="831" t="s">
        <v>78</v>
      </c>
      <c r="BT6" s="831" t="s">
        <v>79</v>
      </c>
      <c r="BU6" s="832" t="s">
        <v>313</v>
      </c>
      <c r="BV6" s="1077"/>
      <c r="BW6" s="840" t="s">
        <v>192</v>
      </c>
      <c r="BX6" s="831" t="s">
        <v>193</v>
      </c>
      <c r="BY6" s="831" t="s">
        <v>194</v>
      </c>
      <c r="BZ6" s="831" t="s">
        <v>195</v>
      </c>
      <c r="CA6" s="831" t="s">
        <v>196</v>
      </c>
      <c r="CB6" s="832" t="s">
        <v>197</v>
      </c>
      <c r="CC6" s="1077"/>
      <c r="CD6" s="840" t="s">
        <v>82</v>
      </c>
      <c r="CE6" s="831" t="s">
        <v>83</v>
      </c>
      <c r="CF6" s="831" t="s">
        <v>84</v>
      </c>
      <c r="CG6" s="831" t="s">
        <v>85</v>
      </c>
      <c r="CH6" s="832" t="s">
        <v>86</v>
      </c>
      <c r="CI6" s="1077"/>
      <c r="CJ6" s="1107"/>
    </row>
    <row r="7" spans="1:88" ht="14.5" x14ac:dyDescent="0.25">
      <c r="A7" s="29" t="s">
        <v>10142</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980" t="s">
        <v>8972</v>
      </c>
      <c r="B8" s="1027"/>
      <c r="C8" s="982">
        <v>41948</v>
      </c>
      <c r="D8" s="1027"/>
      <c r="E8" s="983">
        <v>9124.41</v>
      </c>
      <c r="F8" s="1027"/>
      <c r="G8" s="984">
        <v>64.992999999999995</v>
      </c>
      <c r="H8" s="1027"/>
      <c r="I8" s="1028">
        <v>9.85</v>
      </c>
      <c r="J8" s="1028">
        <v>7.13</v>
      </c>
      <c r="K8" s="1028">
        <v>4.4000000000000004</v>
      </c>
      <c r="L8" s="1028">
        <v>4.5599999999999996</v>
      </c>
      <c r="M8" s="1029"/>
      <c r="N8" s="985">
        <v>-0.45029999999999998</v>
      </c>
      <c r="O8" s="985">
        <v>0.43109999999999998</v>
      </c>
      <c r="P8" s="985">
        <v>1.7901</v>
      </c>
      <c r="Q8" s="985">
        <v>3.6520999999999999</v>
      </c>
      <c r="R8" s="985">
        <v>3.6753</v>
      </c>
      <c r="S8" s="987">
        <v>3.7646999999999999</v>
      </c>
      <c r="T8" s="985">
        <v>3.8382999999999998</v>
      </c>
      <c r="U8" s="985">
        <v>12.959300000000001</v>
      </c>
      <c r="V8" s="985">
        <v>11.9747</v>
      </c>
      <c r="W8" s="985">
        <v>12.4815</v>
      </c>
      <c r="X8" s="985">
        <v>0.98670000000000002</v>
      </c>
      <c r="Y8" s="985">
        <v>13.0451</v>
      </c>
      <c r="Z8" s="985">
        <v>2.3012000000000001</v>
      </c>
      <c r="AA8" s="985">
        <v>3.899</v>
      </c>
      <c r="AB8" s="985">
        <v>0.98670000000000002</v>
      </c>
      <c r="AC8" s="985">
        <v>11.7567</v>
      </c>
      <c r="AD8" s="1029"/>
      <c r="AE8" s="988" t="s">
        <v>7237</v>
      </c>
      <c r="AF8" s="988" t="s">
        <v>7239</v>
      </c>
      <c r="AG8" s="988" t="s">
        <v>7368</v>
      </c>
      <c r="AH8" s="988" t="s">
        <v>7368</v>
      </c>
      <c r="AI8" s="988" t="s">
        <v>7368</v>
      </c>
      <c r="AJ8" s="988" t="s">
        <v>7368</v>
      </c>
      <c r="AK8" s="988" t="s">
        <v>7230</v>
      </c>
      <c r="AL8" s="988" t="s">
        <v>7368</v>
      </c>
      <c r="AM8" s="988" t="s">
        <v>7230</v>
      </c>
      <c r="AN8" s="988" t="s">
        <v>7368</v>
      </c>
      <c r="AO8" s="988" t="s">
        <v>7230</v>
      </c>
      <c r="AP8" s="988" t="s">
        <v>7368</v>
      </c>
      <c r="AQ8" s="988" t="s">
        <v>7368</v>
      </c>
      <c r="AR8" s="988" t="s">
        <v>7246</v>
      </c>
      <c r="AS8" s="988" t="s">
        <v>7230</v>
      </c>
      <c r="AT8" s="1027"/>
      <c r="AU8" s="985">
        <v>13.31</v>
      </c>
      <c r="AV8" s="985">
        <v>13.97</v>
      </c>
      <c r="AW8" s="985">
        <v>11.43</v>
      </c>
      <c r="AX8" s="985">
        <v>8.67</v>
      </c>
      <c r="AY8" s="985">
        <v>6.73</v>
      </c>
      <c r="AZ8" s="989"/>
      <c r="BA8" s="1030" t="s">
        <v>7368</v>
      </c>
      <c r="BB8" s="1030" t="s">
        <v>7368</v>
      </c>
      <c r="BC8" s="1030" t="s">
        <v>7368</v>
      </c>
      <c r="BD8" s="1030" t="s">
        <v>7368</v>
      </c>
      <c r="BE8" s="1030" t="s">
        <v>7368</v>
      </c>
      <c r="BF8" s="985"/>
      <c r="BG8" s="987">
        <v>11.429611439249699</v>
      </c>
      <c r="BH8" s="1031">
        <v>1.2713649886496801</v>
      </c>
      <c r="BI8" s="1031">
        <v>5.72573467805726E-2</v>
      </c>
      <c r="BJ8" s="1032">
        <v>0.29007598058090101</v>
      </c>
      <c r="BK8" s="1033"/>
      <c r="BL8" s="985" t="s">
        <v>430</v>
      </c>
      <c r="BM8" s="985" t="s">
        <v>430</v>
      </c>
      <c r="BN8" s="985" t="s">
        <v>430</v>
      </c>
      <c r="BO8" s="1027"/>
      <c r="BP8" s="985">
        <v>78.288838470000002</v>
      </c>
      <c r="BQ8" s="1027"/>
      <c r="BR8" s="985">
        <v>43.125999999999998</v>
      </c>
      <c r="BS8" s="985">
        <v>28.552700000000002</v>
      </c>
      <c r="BT8" s="985">
        <v>6.6101599999999996</v>
      </c>
      <c r="BU8" s="985">
        <v>21.71114</v>
      </c>
      <c r="BV8" s="1027"/>
      <c r="BW8" s="985">
        <v>8.6300000000000008</v>
      </c>
      <c r="BX8" s="985">
        <v>9.01</v>
      </c>
      <c r="BY8" s="985">
        <v>0.39</v>
      </c>
      <c r="BZ8" s="985">
        <v>1.28</v>
      </c>
      <c r="CA8" s="985" t="s">
        <v>430</v>
      </c>
      <c r="CB8" s="985">
        <v>2.4</v>
      </c>
      <c r="CC8" s="1027"/>
      <c r="CD8" s="1034" t="s">
        <v>8973</v>
      </c>
      <c r="CE8" s="1034" t="s">
        <v>8974</v>
      </c>
      <c r="CF8" s="1034" t="s">
        <v>8975</v>
      </c>
      <c r="CG8" s="1034" t="s">
        <v>8976</v>
      </c>
      <c r="CH8" s="1034" t="s">
        <v>5160</v>
      </c>
      <c r="CI8" s="1027"/>
      <c r="CJ8" s="1009" t="s">
        <v>443</v>
      </c>
    </row>
    <row r="9" spans="1:88" x14ac:dyDescent="0.25">
      <c r="A9" s="980" t="s">
        <v>9152</v>
      </c>
      <c r="B9" s="993"/>
      <c r="C9" s="994">
        <v>43315</v>
      </c>
      <c r="D9" s="993"/>
      <c r="E9" s="995">
        <v>17501.400000000001</v>
      </c>
      <c r="F9" s="993"/>
      <c r="G9" s="996">
        <v>21.056000000000001</v>
      </c>
      <c r="H9" s="993"/>
      <c r="I9" s="1035">
        <v>11.84</v>
      </c>
      <c r="J9" s="1035">
        <v>7.14</v>
      </c>
      <c r="K9" s="1035">
        <v>4.9000000000000004</v>
      </c>
      <c r="L9" s="1035">
        <v>5.0999999999999996</v>
      </c>
      <c r="M9" s="998"/>
      <c r="N9" s="997">
        <v>-4.7000000000000002E-3</v>
      </c>
      <c r="O9" s="997">
        <v>0.70299999999999996</v>
      </c>
      <c r="P9" s="997">
        <v>1.5186999999999999</v>
      </c>
      <c r="Q9" s="997">
        <v>2.6171000000000002</v>
      </c>
      <c r="R9" s="997">
        <v>0.98799999999999999</v>
      </c>
      <c r="S9" s="999">
        <v>1.6215999999999999</v>
      </c>
      <c r="T9" s="997">
        <v>3.7669000000000001</v>
      </c>
      <c r="U9" s="997">
        <v>9.2454999999999998</v>
      </c>
      <c r="V9" s="997">
        <v>8.7780000000000005</v>
      </c>
      <c r="W9" s="997" t="s">
        <v>430</v>
      </c>
      <c r="X9" s="997">
        <v>0.80430000000000001</v>
      </c>
      <c r="Y9" s="997">
        <v>8.8109000000000002</v>
      </c>
      <c r="Z9" s="997">
        <v>3.7999999999999999E-2</v>
      </c>
      <c r="AA9" s="997">
        <v>3.2612000000000001</v>
      </c>
      <c r="AB9" s="997">
        <v>0.80430000000000001</v>
      </c>
      <c r="AC9" s="997">
        <v>9.8107000000000006</v>
      </c>
      <c r="AD9" s="998"/>
      <c r="AE9" s="1000" t="s">
        <v>7368</v>
      </c>
      <c r="AF9" s="1000" t="s">
        <v>7368</v>
      </c>
      <c r="AG9" s="1000" t="s">
        <v>7246</v>
      </c>
      <c r="AH9" s="1000" t="s">
        <v>7226</v>
      </c>
      <c r="AI9" s="1000" t="s">
        <v>7247</v>
      </c>
      <c r="AJ9" s="1000" t="s">
        <v>7233</v>
      </c>
      <c r="AK9" s="1000" t="s">
        <v>7235</v>
      </c>
      <c r="AL9" s="1000" t="s">
        <v>7271</v>
      </c>
      <c r="AM9" s="1000" t="s">
        <v>7277</v>
      </c>
      <c r="AN9" s="995" t="s">
        <v>430</v>
      </c>
      <c r="AO9" s="1000" t="s">
        <v>7247</v>
      </c>
      <c r="AP9" s="1000" t="s">
        <v>7279</v>
      </c>
      <c r="AQ9" s="1000" t="s">
        <v>7227</v>
      </c>
      <c r="AR9" s="1000" t="s">
        <v>7239</v>
      </c>
      <c r="AS9" s="1000" t="s">
        <v>7247</v>
      </c>
      <c r="AT9" s="993"/>
      <c r="AU9" s="997" t="s">
        <v>430</v>
      </c>
      <c r="AV9" s="997">
        <v>9.67</v>
      </c>
      <c r="AW9" s="997">
        <v>8.51</v>
      </c>
      <c r="AX9" s="997">
        <v>6.33</v>
      </c>
      <c r="AY9" s="997">
        <v>4.0199999999999996</v>
      </c>
      <c r="AZ9" s="1001"/>
      <c r="BA9" s="995" t="s">
        <v>430</v>
      </c>
      <c r="BB9" s="1000" t="s">
        <v>7277</v>
      </c>
      <c r="BC9" s="1000" t="s">
        <v>7277</v>
      </c>
      <c r="BD9" s="1000" t="s">
        <v>8584</v>
      </c>
      <c r="BE9" s="1000" t="s">
        <v>7227</v>
      </c>
      <c r="BF9" s="1002"/>
      <c r="BG9" s="997">
        <v>7.9401811691374498</v>
      </c>
      <c r="BH9" s="1003">
        <v>0</v>
      </c>
      <c r="BI9" s="1003">
        <v>4.4178133153419098E-2</v>
      </c>
      <c r="BJ9" s="1003" t="s">
        <v>430</v>
      </c>
      <c r="BK9" s="998"/>
      <c r="BL9" s="997">
        <v>71.597906651000002</v>
      </c>
      <c r="BM9" s="997">
        <v>51.581802884699997</v>
      </c>
      <c r="BN9" s="997">
        <v>1.3880458349</v>
      </c>
      <c r="BO9" s="993"/>
      <c r="BP9" s="997">
        <v>62.403007039999999</v>
      </c>
      <c r="BQ9" s="993"/>
      <c r="BR9" s="997">
        <v>48.334699999999998</v>
      </c>
      <c r="BS9" s="997">
        <v>10.5061</v>
      </c>
      <c r="BT9" s="997">
        <v>8.61402</v>
      </c>
      <c r="BU9" s="997">
        <v>32.545180000000002</v>
      </c>
      <c r="BV9" s="993"/>
      <c r="BW9" s="997">
        <v>11.51</v>
      </c>
      <c r="BX9" s="997">
        <v>11.24</v>
      </c>
      <c r="BY9" s="997">
        <v>0.35</v>
      </c>
      <c r="BZ9" s="997">
        <v>2.77</v>
      </c>
      <c r="CA9" s="997" t="s">
        <v>430</v>
      </c>
      <c r="CB9" s="997">
        <v>6.67</v>
      </c>
      <c r="CC9" s="993"/>
      <c r="CD9" s="1036" t="s">
        <v>9153</v>
      </c>
      <c r="CE9" s="1036" t="s">
        <v>9154</v>
      </c>
      <c r="CF9" s="1036" t="s">
        <v>9155</v>
      </c>
      <c r="CG9" s="1036" t="s">
        <v>9156</v>
      </c>
      <c r="CH9" s="1036" t="s">
        <v>589</v>
      </c>
      <c r="CI9" s="993"/>
      <c r="CJ9" s="1014" t="s">
        <v>609</v>
      </c>
    </row>
    <row r="10" spans="1:88" x14ac:dyDescent="0.25">
      <c r="A10" s="913" t="s">
        <v>7366</v>
      </c>
      <c r="B10" s="957"/>
      <c r="C10" s="33"/>
      <c r="D10" s="33"/>
      <c r="E10" s="33"/>
      <c r="F10" s="33"/>
      <c r="G10" s="33"/>
      <c r="H10" s="33"/>
      <c r="I10" s="33"/>
      <c r="J10" s="33"/>
      <c r="K10" s="33"/>
      <c r="L10" s="33"/>
      <c r="M10" s="33"/>
      <c r="N10" s="70">
        <f t="shared" ref="N10:AC10" si="0">IFERROR(ROUND(AVERAGE(N8:N9),2),"--")</f>
        <v>-0.23</v>
      </c>
      <c r="O10" s="59">
        <f t="shared" si="0"/>
        <v>0.56999999999999995</v>
      </c>
      <c r="P10" s="59">
        <f t="shared" si="0"/>
        <v>1.65</v>
      </c>
      <c r="Q10" s="59">
        <f t="shared" si="0"/>
        <v>3.13</v>
      </c>
      <c r="R10" s="59">
        <f t="shared" si="0"/>
        <v>2.33</v>
      </c>
      <c r="S10" s="70">
        <f t="shared" si="0"/>
        <v>2.69</v>
      </c>
      <c r="T10" s="59">
        <f t="shared" si="0"/>
        <v>3.8</v>
      </c>
      <c r="U10" s="59">
        <f t="shared" si="0"/>
        <v>11.1</v>
      </c>
      <c r="V10" s="59">
        <f t="shared" si="0"/>
        <v>10.38</v>
      </c>
      <c r="W10" s="59">
        <f t="shared" si="0"/>
        <v>12.48</v>
      </c>
      <c r="X10" s="59">
        <f t="shared" si="0"/>
        <v>0.9</v>
      </c>
      <c r="Y10" s="59">
        <f t="shared" si="0"/>
        <v>10.93</v>
      </c>
      <c r="Z10" s="59">
        <f t="shared" si="0"/>
        <v>1.17</v>
      </c>
      <c r="AA10" s="59">
        <f t="shared" si="0"/>
        <v>3.58</v>
      </c>
      <c r="AB10" s="59">
        <f t="shared" si="0"/>
        <v>0.9</v>
      </c>
      <c r="AC10" s="88">
        <f t="shared" si="0"/>
        <v>10.78</v>
      </c>
      <c r="AD10" s="59"/>
      <c r="AE10" s="59"/>
      <c r="AF10" s="59"/>
      <c r="AG10" s="59"/>
      <c r="AH10" s="59"/>
      <c r="AI10" s="59"/>
      <c r="AJ10" s="59"/>
      <c r="AK10" s="59"/>
      <c r="AL10" s="59"/>
      <c r="AM10" s="59"/>
      <c r="AN10" s="59"/>
      <c r="AO10" s="59"/>
      <c r="AP10" s="59"/>
      <c r="AQ10" s="59"/>
      <c r="AR10" s="59"/>
      <c r="AS10" s="59"/>
      <c r="AT10" s="59"/>
      <c r="AU10" s="59">
        <f>IFERROR(ROUND(AVERAGE(AU8:AU9),2),"--")</f>
        <v>13.31</v>
      </c>
      <c r="AV10" s="59">
        <f>IFERROR(ROUND(AVERAGE(AV8:AV9),2),"--")</f>
        <v>11.82</v>
      </c>
      <c r="AW10" s="59">
        <f>IFERROR(ROUND(AVERAGE(AW8:AW9),2),"--")</f>
        <v>9.9700000000000006</v>
      </c>
      <c r="AX10" s="59">
        <f>IFERROR(ROUND(AVERAGE(AX8:AX9),2),"--")</f>
        <v>7.5</v>
      </c>
      <c r="AY10" s="59">
        <f>IFERROR(ROUND(AVERAGE(AY8:AY9),2),"--")</f>
        <v>5.38</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909" t="s">
        <v>94</v>
      </c>
      <c r="B11" s="958"/>
      <c r="C11" s="25"/>
      <c r="D11" s="25"/>
      <c r="E11" s="25"/>
      <c r="F11" s="25"/>
      <c r="G11" s="25"/>
      <c r="H11" s="25"/>
      <c r="I11" s="25"/>
      <c r="J11" s="25"/>
      <c r="K11" s="25"/>
      <c r="L11" s="25"/>
      <c r="M11" s="25"/>
      <c r="N11" s="71">
        <f t="shared" ref="N11:AC11" si="1">IF(COUNTIF(N8:N9,"--") = 2,"--",ROUND(MAX(N8:N9),2))</f>
        <v>0</v>
      </c>
      <c r="O11" s="60">
        <f t="shared" si="1"/>
        <v>0.7</v>
      </c>
      <c r="P11" s="60">
        <f t="shared" si="1"/>
        <v>1.79</v>
      </c>
      <c r="Q11" s="60">
        <f t="shared" si="1"/>
        <v>3.65</v>
      </c>
      <c r="R11" s="60">
        <f t="shared" si="1"/>
        <v>3.68</v>
      </c>
      <c r="S11" s="71">
        <f t="shared" si="1"/>
        <v>3.76</v>
      </c>
      <c r="T11" s="60">
        <f t="shared" si="1"/>
        <v>3.84</v>
      </c>
      <c r="U11" s="60">
        <f t="shared" si="1"/>
        <v>12.96</v>
      </c>
      <c r="V11" s="60">
        <f t="shared" si="1"/>
        <v>11.97</v>
      </c>
      <c r="W11" s="60">
        <f t="shared" si="1"/>
        <v>12.48</v>
      </c>
      <c r="X11" s="60">
        <f t="shared" si="1"/>
        <v>0.99</v>
      </c>
      <c r="Y11" s="60">
        <f t="shared" si="1"/>
        <v>13.05</v>
      </c>
      <c r="Z11" s="60">
        <f t="shared" si="1"/>
        <v>2.2999999999999998</v>
      </c>
      <c r="AA11" s="60">
        <f t="shared" si="1"/>
        <v>3.9</v>
      </c>
      <c r="AB11" s="60">
        <f t="shared" si="1"/>
        <v>0.99</v>
      </c>
      <c r="AC11" s="89">
        <f t="shared" si="1"/>
        <v>11.76</v>
      </c>
      <c r="AD11" s="60"/>
      <c r="AE11" s="60"/>
      <c r="AF11" s="60"/>
      <c r="AG11" s="60"/>
      <c r="AH11" s="60"/>
      <c r="AI11" s="60"/>
      <c r="AJ11" s="60"/>
      <c r="AK11" s="60"/>
      <c r="AL11" s="60"/>
      <c r="AM11" s="60"/>
      <c r="AN11" s="60"/>
      <c r="AO11" s="60"/>
      <c r="AP11" s="60"/>
      <c r="AQ11" s="60"/>
      <c r="AR11" s="60"/>
      <c r="AS11" s="60"/>
      <c r="AT11" s="60"/>
      <c r="AU11" s="60">
        <f>IF(COUNTIF(AU8:AU9,"--") = 2,"--",ROUND(MAX(AU8:AU9),2))</f>
        <v>13.31</v>
      </c>
      <c r="AV11" s="60">
        <f>IF(COUNTIF(AV8:AV9,"--") = 2,"--",ROUND(MAX(AV8:AV9),2))</f>
        <v>13.97</v>
      </c>
      <c r="AW11" s="60">
        <f>IF(COUNTIF(AW8:AW9,"--") = 2,"--",ROUND(MAX(AW8:AW9),2))</f>
        <v>11.43</v>
      </c>
      <c r="AX11" s="60">
        <f>IF(COUNTIF(AX8:AX9,"--") = 2,"--",ROUND(MAX(AX8:AX9),2))</f>
        <v>8.67</v>
      </c>
      <c r="AY11" s="60">
        <f>IF(COUNTIF(AY8:AY9,"--") = 2,"--",ROUND(MAX(AY8:AY9),2))</f>
        <v>6.73</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909" t="s">
        <v>95</v>
      </c>
      <c r="B12" s="958"/>
      <c r="C12" s="25"/>
      <c r="D12" s="25"/>
      <c r="E12" s="25"/>
      <c r="F12" s="25"/>
      <c r="G12" s="25"/>
      <c r="H12" s="25"/>
      <c r="I12" s="25"/>
      <c r="J12" s="25"/>
      <c r="K12" s="25"/>
      <c r="L12" s="25"/>
      <c r="M12" s="25"/>
      <c r="N12" s="71">
        <f t="shared" ref="N12:AC12" si="2">IF(COUNTIF(N8:N9,"--") = 2,"--",ROUND(MIN(N8:N9),2))</f>
        <v>-0.45</v>
      </c>
      <c r="O12" s="60">
        <f t="shared" si="2"/>
        <v>0.43</v>
      </c>
      <c r="P12" s="60">
        <f t="shared" si="2"/>
        <v>1.52</v>
      </c>
      <c r="Q12" s="60">
        <f t="shared" si="2"/>
        <v>2.62</v>
      </c>
      <c r="R12" s="60">
        <f t="shared" si="2"/>
        <v>0.99</v>
      </c>
      <c r="S12" s="71">
        <f t="shared" si="2"/>
        <v>1.62</v>
      </c>
      <c r="T12" s="60">
        <f t="shared" si="2"/>
        <v>3.77</v>
      </c>
      <c r="U12" s="60">
        <f t="shared" si="2"/>
        <v>9.25</v>
      </c>
      <c r="V12" s="60">
        <f t="shared" si="2"/>
        <v>8.7799999999999994</v>
      </c>
      <c r="W12" s="60">
        <f t="shared" si="2"/>
        <v>12.48</v>
      </c>
      <c r="X12" s="60">
        <f t="shared" si="2"/>
        <v>0.8</v>
      </c>
      <c r="Y12" s="60">
        <f t="shared" si="2"/>
        <v>8.81</v>
      </c>
      <c r="Z12" s="60">
        <f t="shared" si="2"/>
        <v>0.04</v>
      </c>
      <c r="AA12" s="60">
        <f t="shared" si="2"/>
        <v>3.26</v>
      </c>
      <c r="AB12" s="60">
        <f t="shared" si="2"/>
        <v>0.8</v>
      </c>
      <c r="AC12" s="89">
        <f t="shared" si="2"/>
        <v>9.81</v>
      </c>
      <c r="AD12" s="60"/>
      <c r="AE12" s="60"/>
      <c r="AF12" s="60"/>
      <c r="AG12" s="60"/>
      <c r="AH12" s="60"/>
      <c r="AI12" s="60"/>
      <c r="AJ12" s="60"/>
      <c r="AK12" s="60"/>
      <c r="AL12" s="60"/>
      <c r="AM12" s="60"/>
      <c r="AN12" s="60"/>
      <c r="AO12" s="60"/>
      <c r="AP12" s="60"/>
      <c r="AQ12" s="60"/>
      <c r="AR12" s="60"/>
      <c r="AS12" s="60"/>
      <c r="AT12" s="60"/>
      <c r="AU12" s="60">
        <f>IF(COUNTIF(AU8:AU9,"--") = 2,"--",ROUND(MIN(AU8:AU9),2))</f>
        <v>13.31</v>
      </c>
      <c r="AV12" s="60">
        <f>IF(COUNTIF(AV8:AV9,"--") = 2,"--",ROUND(MIN(AV8:AV9),2))</f>
        <v>9.67</v>
      </c>
      <c r="AW12" s="60">
        <f>IF(COUNTIF(AW8:AW9,"--") = 2,"--",ROUND(MIN(AW8:AW9),2))</f>
        <v>8.51</v>
      </c>
      <c r="AX12" s="60">
        <f>IF(COUNTIF(AX8:AX9,"--") = 2,"--",ROUND(MIN(AX8:AX9),2))</f>
        <v>6.33</v>
      </c>
      <c r="AY12" s="60">
        <f>IF(COUNTIF(AY8:AY9,"--") = 2,"--",ROUND(MIN(AY8:AY9),2))</f>
        <v>4.0199999999999996</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911" t="s">
        <v>96</v>
      </c>
      <c r="B13" s="959"/>
      <c r="C13" s="27"/>
      <c r="D13" s="27"/>
      <c r="E13" s="27"/>
      <c r="F13" s="27"/>
      <c r="G13" s="27"/>
      <c r="H13" s="27"/>
      <c r="I13" s="27"/>
      <c r="J13" s="27"/>
      <c r="K13" s="27"/>
      <c r="L13" s="27"/>
      <c r="M13" s="27"/>
      <c r="N13" s="72">
        <f t="shared" ref="N13:AC13" si="3">IFERROR(ROUND(MEDIAN(N8:N9),2),"--")</f>
        <v>-0.23</v>
      </c>
      <c r="O13" s="61">
        <f t="shared" si="3"/>
        <v>0.56999999999999995</v>
      </c>
      <c r="P13" s="61">
        <f t="shared" si="3"/>
        <v>1.65</v>
      </c>
      <c r="Q13" s="61">
        <f t="shared" si="3"/>
        <v>3.13</v>
      </c>
      <c r="R13" s="61">
        <f t="shared" si="3"/>
        <v>2.33</v>
      </c>
      <c r="S13" s="72">
        <f t="shared" si="3"/>
        <v>2.69</v>
      </c>
      <c r="T13" s="61">
        <f t="shared" si="3"/>
        <v>3.8</v>
      </c>
      <c r="U13" s="61">
        <f t="shared" si="3"/>
        <v>11.1</v>
      </c>
      <c r="V13" s="61">
        <f t="shared" si="3"/>
        <v>10.38</v>
      </c>
      <c r="W13" s="61">
        <f t="shared" si="3"/>
        <v>12.48</v>
      </c>
      <c r="X13" s="61">
        <f t="shared" si="3"/>
        <v>0.9</v>
      </c>
      <c r="Y13" s="61">
        <f t="shared" si="3"/>
        <v>10.93</v>
      </c>
      <c r="Z13" s="61">
        <f t="shared" si="3"/>
        <v>1.17</v>
      </c>
      <c r="AA13" s="61">
        <f t="shared" si="3"/>
        <v>3.58</v>
      </c>
      <c r="AB13" s="61">
        <f t="shared" si="3"/>
        <v>0.9</v>
      </c>
      <c r="AC13" s="90">
        <f t="shared" si="3"/>
        <v>10.78</v>
      </c>
      <c r="AD13" s="61"/>
      <c r="AE13" s="61"/>
      <c r="AF13" s="61"/>
      <c r="AG13" s="61"/>
      <c r="AH13" s="61"/>
      <c r="AI13" s="61"/>
      <c r="AJ13" s="61"/>
      <c r="AK13" s="61"/>
      <c r="AL13" s="61"/>
      <c r="AM13" s="61"/>
      <c r="AN13" s="61"/>
      <c r="AO13" s="61"/>
      <c r="AP13" s="61"/>
      <c r="AQ13" s="61"/>
      <c r="AR13" s="61"/>
      <c r="AS13" s="61"/>
      <c r="AT13" s="61"/>
      <c r="AU13" s="61">
        <f>IFERROR(ROUND(MEDIAN(AU8:AU9),2),"--")</f>
        <v>13.31</v>
      </c>
      <c r="AV13" s="61">
        <f>IFERROR(ROUND(MEDIAN(AV8:AV9),2),"--")</f>
        <v>11.82</v>
      </c>
      <c r="AW13" s="61">
        <f>IFERROR(ROUND(MEDIAN(AW8:AW9),2),"--")</f>
        <v>9.9700000000000006</v>
      </c>
      <c r="AX13" s="61">
        <f>IFERROR(ROUND(MEDIAN(AX8:AX9),2),"--")</f>
        <v>7.5</v>
      </c>
      <c r="AY13" s="61">
        <f>IFERROR(ROUND(MEDIAN(AY8:AY9),2),"--")</f>
        <v>5.38</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10143</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980" t="s">
        <v>9025</v>
      </c>
      <c r="B15" s="1027"/>
      <c r="C15" s="982">
        <v>41949</v>
      </c>
      <c r="D15" s="1027"/>
      <c r="E15" s="983">
        <v>9124.41</v>
      </c>
      <c r="F15" s="1027"/>
      <c r="G15" s="984">
        <v>77.3</v>
      </c>
      <c r="H15" s="1027"/>
      <c r="I15" s="1028">
        <v>9.85</v>
      </c>
      <c r="J15" s="1028">
        <v>7.13</v>
      </c>
      <c r="K15" s="1028">
        <v>4.4000000000000004</v>
      </c>
      <c r="L15" s="1028">
        <v>4.5599999999999996</v>
      </c>
      <c r="M15" s="1029"/>
      <c r="N15" s="985">
        <v>-0.44690000000000002</v>
      </c>
      <c r="O15" s="985">
        <v>0.45479999999999998</v>
      </c>
      <c r="P15" s="985">
        <v>1.8955</v>
      </c>
      <c r="Q15" s="985">
        <v>3.9803000000000002</v>
      </c>
      <c r="R15" s="985">
        <v>4.3297999999999996</v>
      </c>
      <c r="S15" s="987">
        <v>5.0929000000000002</v>
      </c>
      <c r="T15" s="985">
        <v>5.1849999999999996</v>
      </c>
      <c r="U15" s="985">
        <v>14.450100000000001</v>
      </c>
      <c r="V15" s="985">
        <v>13.4962</v>
      </c>
      <c r="W15" s="985">
        <v>14.008599999999999</v>
      </c>
      <c r="X15" s="985">
        <v>1.0418000000000001</v>
      </c>
      <c r="Y15" s="985">
        <v>13.466200000000001</v>
      </c>
      <c r="Z15" s="985">
        <v>3.0049000000000001</v>
      </c>
      <c r="AA15" s="985">
        <v>4.9473000000000003</v>
      </c>
      <c r="AB15" s="985">
        <v>1.0418000000000001</v>
      </c>
      <c r="AC15" s="985">
        <v>13.2906</v>
      </c>
      <c r="AD15" s="1029"/>
      <c r="AE15" s="988" t="s">
        <v>7237</v>
      </c>
      <c r="AF15" s="988" t="s">
        <v>7235</v>
      </c>
      <c r="AG15" s="988" t="s">
        <v>7368</v>
      </c>
      <c r="AH15" s="988" t="s">
        <v>7368</v>
      </c>
      <c r="AI15" s="988" t="s">
        <v>7368</v>
      </c>
      <c r="AJ15" s="988" t="s">
        <v>7368</v>
      </c>
      <c r="AK15" s="988" t="s">
        <v>7230</v>
      </c>
      <c r="AL15" s="988" t="s">
        <v>7230</v>
      </c>
      <c r="AM15" s="988" t="s">
        <v>7230</v>
      </c>
      <c r="AN15" s="988" t="s">
        <v>7368</v>
      </c>
      <c r="AO15" s="988" t="s">
        <v>7230</v>
      </c>
      <c r="AP15" s="988" t="s">
        <v>7368</v>
      </c>
      <c r="AQ15" s="988" t="s">
        <v>7368</v>
      </c>
      <c r="AR15" s="988" t="s">
        <v>7230</v>
      </c>
      <c r="AS15" s="988" t="s">
        <v>7230</v>
      </c>
      <c r="AT15" s="1027"/>
      <c r="AU15" s="985">
        <v>14.83</v>
      </c>
      <c r="AV15" s="985">
        <v>15.55</v>
      </c>
      <c r="AW15" s="985">
        <v>12.94</v>
      </c>
      <c r="AX15" s="985">
        <v>10.1</v>
      </c>
      <c r="AY15" s="985">
        <v>8.08</v>
      </c>
      <c r="AZ15" s="989"/>
      <c r="BA15" s="1030" t="s">
        <v>7230</v>
      </c>
      <c r="BB15" s="1030" t="s">
        <v>7230</v>
      </c>
      <c r="BC15" s="1030" t="s">
        <v>7230</v>
      </c>
      <c r="BD15" s="1030" t="s">
        <v>7368</v>
      </c>
      <c r="BE15" s="1030" t="s">
        <v>7368</v>
      </c>
      <c r="BF15" s="985"/>
      <c r="BG15" s="987">
        <v>11.4512049084236</v>
      </c>
      <c r="BH15" s="1031">
        <v>1.27361978938788</v>
      </c>
      <c r="BI15" s="1031">
        <v>6.6826942219408297E-2</v>
      </c>
      <c r="BJ15" s="1032">
        <v>0.40024957310349002</v>
      </c>
      <c r="BK15" s="1033"/>
      <c r="BL15" s="985" t="s">
        <v>430</v>
      </c>
      <c r="BM15" s="985" t="s">
        <v>430</v>
      </c>
      <c r="BN15" s="985" t="s">
        <v>430</v>
      </c>
      <c r="BO15" s="1027"/>
      <c r="BP15" s="985">
        <v>78.288838470000002</v>
      </c>
      <c r="BQ15" s="1027"/>
      <c r="BR15" s="985">
        <v>43.125999999999998</v>
      </c>
      <c r="BS15" s="985">
        <v>28.552700000000002</v>
      </c>
      <c r="BT15" s="985">
        <v>6.6101599999999996</v>
      </c>
      <c r="BU15" s="985">
        <v>21.71114</v>
      </c>
      <c r="BV15" s="1027"/>
      <c r="BW15" s="985">
        <v>8.6300000000000008</v>
      </c>
      <c r="BX15" s="985">
        <v>9.01</v>
      </c>
      <c r="BY15" s="985">
        <v>0.39</v>
      </c>
      <c r="BZ15" s="985">
        <v>1.28</v>
      </c>
      <c r="CA15" s="985" t="s">
        <v>430</v>
      </c>
      <c r="CB15" s="985">
        <v>2.4</v>
      </c>
      <c r="CC15" s="1027"/>
      <c r="CD15" s="1034" t="s">
        <v>8973</v>
      </c>
      <c r="CE15" s="1034" t="s">
        <v>8974</v>
      </c>
      <c r="CF15" s="1034" t="s">
        <v>8975</v>
      </c>
      <c r="CG15" s="1034" t="s">
        <v>8976</v>
      </c>
      <c r="CH15" s="1034" t="s">
        <v>5160</v>
      </c>
      <c r="CI15" s="1027"/>
      <c r="CJ15" s="1009" t="s">
        <v>443</v>
      </c>
    </row>
    <row r="16" spans="1:88" x14ac:dyDescent="0.25">
      <c r="A16" s="980" t="s">
        <v>9221</v>
      </c>
      <c r="B16" s="993"/>
      <c r="C16" s="994">
        <v>43315</v>
      </c>
      <c r="D16" s="993"/>
      <c r="E16" s="995">
        <v>17501.400000000001</v>
      </c>
      <c r="F16" s="993"/>
      <c r="G16" s="996">
        <v>23.093</v>
      </c>
      <c r="H16" s="993"/>
      <c r="I16" s="1035">
        <v>11.84</v>
      </c>
      <c r="J16" s="1035">
        <v>7.14</v>
      </c>
      <c r="K16" s="1035">
        <v>4.9000000000000004</v>
      </c>
      <c r="L16" s="1035">
        <v>5.0999999999999996</v>
      </c>
      <c r="M16" s="998"/>
      <c r="N16" s="997">
        <v>0</v>
      </c>
      <c r="O16" s="997">
        <v>0.72399999999999998</v>
      </c>
      <c r="P16" s="997">
        <v>1.6059000000000001</v>
      </c>
      <c r="Q16" s="997">
        <v>2.8915999999999999</v>
      </c>
      <c r="R16" s="997">
        <v>1.5345</v>
      </c>
      <c r="S16" s="999">
        <v>2.7360000000000002</v>
      </c>
      <c r="T16" s="997">
        <v>4.915</v>
      </c>
      <c r="U16" s="997">
        <v>10.4734</v>
      </c>
      <c r="V16" s="997">
        <v>10.0587</v>
      </c>
      <c r="W16" s="997" t="s">
        <v>430</v>
      </c>
      <c r="X16" s="997">
        <v>0.85160000000000002</v>
      </c>
      <c r="Y16" s="997">
        <v>9.1557999999999993</v>
      </c>
      <c r="Z16" s="997">
        <v>0.62309999999999999</v>
      </c>
      <c r="AA16" s="997">
        <v>4.1585999999999999</v>
      </c>
      <c r="AB16" s="997">
        <v>0.85160000000000002</v>
      </c>
      <c r="AC16" s="997">
        <v>11.092700000000001</v>
      </c>
      <c r="AD16" s="998"/>
      <c r="AE16" s="1000" t="s">
        <v>7368</v>
      </c>
      <c r="AF16" s="1000" t="s">
        <v>7368</v>
      </c>
      <c r="AG16" s="1000" t="s">
        <v>7246</v>
      </c>
      <c r="AH16" s="1000" t="s">
        <v>7226</v>
      </c>
      <c r="AI16" s="1000" t="s">
        <v>7247</v>
      </c>
      <c r="AJ16" s="1000" t="s">
        <v>7233</v>
      </c>
      <c r="AK16" s="1000" t="s">
        <v>7235</v>
      </c>
      <c r="AL16" s="1000" t="s">
        <v>7271</v>
      </c>
      <c r="AM16" s="1000" t="s">
        <v>7277</v>
      </c>
      <c r="AN16" s="995" t="s">
        <v>430</v>
      </c>
      <c r="AO16" s="1000" t="s">
        <v>7247</v>
      </c>
      <c r="AP16" s="1000" t="s">
        <v>7279</v>
      </c>
      <c r="AQ16" s="1000" t="s">
        <v>7247</v>
      </c>
      <c r="AR16" s="1000" t="s">
        <v>7233</v>
      </c>
      <c r="AS16" s="1000" t="s">
        <v>7247</v>
      </c>
      <c r="AT16" s="993"/>
      <c r="AU16" s="997" t="s">
        <v>430</v>
      </c>
      <c r="AV16" s="997">
        <v>10.97</v>
      </c>
      <c r="AW16" s="997">
        <v>9.76</v>
      </c>
      <c r="AX16" s="997">
        <v>7.52</v>
      </c>
      <c r="AY16" s="997">
        <v>5.15</v>
      </c>
      <c r="AZ16" s="1001"/>
      <c r="BA16" s="995" t="s">
        <v>430</v>
      </c>
      <c r="BB16" s="1000" t="s">
        <v>7277</v>
      </c>
      <c r="BC16" s="1000" t="s">
        <v>7277</v>
      </c>
      <c r="BD16" s="1000" t="s">
        <v>7231</v>
      </c>
      <c r="BE16" s="1000" t="s">
        <v>7247</v>
      </c>
      <c r="BF16" s="1002"/>
      <c r="BG16" s="997">
        <v>7.9559615823767702</v>
      </c>
      <c r="BH16" s="1003">
        <v>0</v>
      </c>
      <c r="BI16" s="1003">
        <v>5.5945850767343798E-2</v>
      </c>
      <c r="BJ16" s="1003" t="s">
        <v>430</v>
      </c>
      <c r="BK16" s="998"/>
      <c r="BL16" s="997">
        <v>74.720973702099997</v>
      </c>
      <c r="BM16" s="997">
        <v>48.499703842800002</v>
      </c>
      <c r="BN16" s="997">
        <v>1.5406480407000001</v>
      </c>
      <c r="BO16" s="993"/>
      <c r="BP16" s="997">
        <v>62.403007039999999</v>
      </c>
      <c r="BQ16" s="993"/>
      <c r="BR16" s="997">
        <v>48.334699999999998</v>
      </c>
      <c r="BS16" s="997">
        <v>10.5061</v>
      </c>
      <c r="BT16" s="997">
        <v>8.61402</v>
      </c>
      <c r="BU16" s="997">
        <v>32.545180000000002</v>
      </c>
      <c r="BV16" s="993"/>
      <c r="BW16" s="997">
        <v>11.51</v>
      </c>
      <c r="BX16" s="997">
        <v>11.24</v>
      </c>
      <c r="BY16" s="997">
        <v>0.35</v>
      </c>
      <c r="BZ16" s="997">
        <v>2.77</v>
      </c>
      <c r="CA16" s="997" t="s">
        <v>430</v>
      </c>
      <c r="CB16" s="997">
        <v>6.67</v>
      </c>
      <c r="CC16" s="993"/>
      <c r="CD16" s="1036" t="s">
        <v>9153</v>
      </c>
      <c r="CE16" s="1036" t="s">
        <v>9154</v>
      </c>
      <c r="CF16" s="1036" t="s">
        <v>9155</v>
      </c>
      <c r="CG16" s="1036" t="s">
        <v>9156</v>
      </c>
      <c r="CH16" s="1036" t="s">
        <v>589</v>
      </c>
      <c r="CI16" s="993"/>
      <c r="CJ16" s="1014" t="s">
        <v>609</v>
      </c>
    </row>
    <row r="17" spans="1:88" x14ac:dyDescent="0.25">
      <c r="A17" s="913" t="s">
        <v>7366</v>
      </c>
      <c r="B17" s="957"/>
      <c r="C17" s="33"/>
      <c r="D17" s="33"/>
      <c r="E17" s="33"/>
      <c r="F17" s="33"/>
      <c r="G17" s="33"/>
      <c r="H17" s="33"/>
      <c r="I17" s="33"/>
      <c r="J17" s="33"/>
      <c r="K17" s="33"/>
      <c r="L17" s="33"/>
      <c r="M17" s="33"/>
      <c r="N17" s="70">
        <f t="shared" ref="N17:AC17" si="4">IFERROR(ROUND(AVERAGE(N15:N16),2),"--")</f>
        <v>-0.22</v>
      </c>
      <c r="O17" s="59">
        <f t="shared" si="4"/>
        <v>0.59</v>
      </c>
      <c r="P17" s="59">
        <f t="shared" si="4"/>
        <v>1.75</v>
      </c>
      <c r="Q17" s="59">
        <f t="shared" si="4"/>
        <v>3.44</v>
      </c>
      <c r="R17" s="59">
        <f t="shared" si="4"/>
        <v>2.93</v>
      </c>
      <c r="S17" s="70">
        <f t="shared" si="4"/>
        <v>3.91</v>
      </c>
      <c r="T17" s="59">
        <f t="shared" si="4"/>
        <v>5.05</v>
      </c>
      <c r="U17" s="59">
        <f t="shared" si="4"/>
        <v>12.46</v>
      </c>
      <c r="V17" s="59">
        <f t="shared" si="4"/>
        <v>11.78</v>
      </c>
      <c r="W17" s="59">
        <f t="shared" si="4"/>
        <v>14.01</v>
      </c>
      <c r="X17" s="59">
        <f t="shared" si="4"/>
        <v>0.95</v>
      </c>
      <c r="Y17" s="59">
        <f t="shared" si="4"/>
        <v>11.31</v>
      </c>
      <c r="Z17" s="59">
        <f t="shared" si="4"/>
        <v>1.81</v>
      </c>
      <c r="AA17" s="59">
        <f t="shared" si="4"/>
        <v>4.55</v>
      </c>
      <c r="AB17" s="59">
        <f t="shared" si="4"/>
        <v>0.95</v>
      </c>
      <c r="AC17" s="88">
        <f t="shared" si="4"/>
        <v>12.19</v>
      </c>
      <c r="AD17" s="59"/>
      <c r="AE17" s="59"/>
      <c r="AF17" s="59"/>
      <c r="AG17" s="59"/>
      <c r="AH17" s="59"/>
      <c r="AI17" s="59"/>
      <c r="AJ17" s="59"/>
      <c r="AK17" s="59"/>
      <c r="AL17" s="59"/>
      <c r="AM17" s="59"/>
      <c r="AN17" s="59"/>
      <c r="AO17" s="59"/>
      <c r="AP17" s="59"/>
      <c r="AQ17" s="59"/>
      <c r="AR17" s="59"/>
      <c r="AS17" s="59"/>
      <c r="AT17" s="59"/>
      <c r="AU17" s="59">
        <f>IFERROR(ROUND(AVERAGE(AU15:AU16),2),"--")</f>
        <v>14.83</v>
      </c>
      <c r="AV17" s="59">
        <f>IFERROR(ROUND(AVERAGE(AV15:AV16),2),"--")</f>
        <v>13.26</v>
      </c>
      <c r="AW17" s="59">
        <f>IFERROR(ROUND(AVERAGE(AW15:AW16),2),"--")</f>
        <v>11.35</v>
      </c>
      <c r="AX17" s="59">
        <f>IFERROR(ROUND(AVERAGE(AX15:AX16),2),"--")</f>
        <v>8.81</v>
      </c>
      <c r="AY17" s="59">
        <f>IFERROR(ROUND(AVERAGE(AY15:AY16),2),"--")</f>
        <v>6.62</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909" t="s">
        <v>94</v>
      </c>
      <c r="B18" s="958"/>
      <c r="C18" s="25"/>
      <c r="D18" s="25"/>
      <c r="E18" s="25"/>
      <c r="F18" s="25"/>
      <c r="G18" s="25"/>
      <c r="H18" s="25"/>
      <c r="I18" s="25"/>
      <c r="J18" s="25"/>
      <c r="K18" s="25"/>
      <c r="L18" s="25"/>
      <c r="M18" s="25"/>
      <c r="N18" s="71">
        <f t="shared" ref="N18:AC18" si="5">IF(COUNTIF(N15:N16,"--") = 2,"--",ROUND(MAX(N15:N16),2))</f>
        <v>0</v>
      </c>
      <c r="O18" s="60">
        <f t="shared" si="5"/>
        <v>0.72</v>
      </c>
      <c r="P18" s="60">
        <f t="shared" si="5"/>
        <v>1.9</v>
      </c>
      <c r="Q18" s="60">
        <f t="shared" si="5"/>
        <v>3.98</v>
      </c>
      <c r="R18" s="60">
        <f t="shared" si="5"/>
        <v>4.33</v>
      </c>
      <c r="S18" s="71">
        <f t="shared" si="5"/>
        <v>5.09</v>
      </c>
      <c r="T18" s="60">
        <f t="shared" si="5"/>
        <v>5.19</v>
      </c>
      <c r="U18" s="60">
        <f t="shared" si="5"/>
        <v>14.45</v>
      </c>
      <c r="V18" s="60">
        <f t="shared" si="5"/>
        <v>13.5</v>
      </c>
      <c r="W18" s="60">
        <f t="shared" si="5"/>
        <v>14.01</v>
      </c>
      <c r="X18" s="60">
        <f t="shared" si="5"/>
        <v>1.04</v>
      </c>
      <c r="Y18" s="60">
        <f t="shared" si="5"/>
        <v>13.47</v>
      </c>
      <c r="Z18" s="60">
        <f t="shared" si="5"/>
        <v>3</v>
      </c>
      <c r="AA18" s="60">
        <f t="shared" si="5"/>
        <v>4.95</v>
      </c>
      <c r="AB18" s="60">
        <f t="shared" si="5"/>
        <v>1.04</v>
      </c>
      <c r="AC18" s="89">
        <f t="shared" si="5"/>
        <v>13.29</v>
      </c>
      <c r="AD18" s="60"/>
      <c r="AE18" s="60"/>
      <c r="AF18" s="60"/>
      <c r="AG18" s="60"/>
      <c r="AH18" s="60"/>
      <c r="AI18" s="60"/>
      <c r="AJ18" s="60"/>
      <c r="AK18" s="60"/>
      <c r="AL18" s="60"/>
      <c r="AM18" s="60"/>
      <c r="AN18" s="60"/>
      <c r="AO18" s="60"/>
      <c r="AP18" s="60"/>
      <c r="AQ18" s="60"/>
      <c r="AR18" s="60"/>
      <c r="AS18" s="60"/>
      <c r="AT18" s="60"/>
      <c r="AU18" s="60">
        <f>IF(COUNTIF(AU15:AU16,"--") = 2,"--",ROUND(MAX(AU15:AU16),2))</f>
        <v>14.83</v>
      </c>
      <c r="AV18" s="60">
        <f>IF(COUNTIF(AV15:AV16,"--") = 2,"--",ROUND(MAX(AV15:AV16),2))</f>
        <v>15.55</v>
      </c>
      <c r="AW18" s="60">
        <f>IF(COUNTIF(AW15:AW16,"--") = 2,"--",ROUND(MAX(AW15:AW16),2))</f>
        <v>12.94</v>
      </c>
      <c r="AX18" s="60">
        <f>IF(COUNTIF(AX15:AX16,"--") = 2,"--",ROUND(MAX(AX15:AX16),2))</f>
        <v>10.1</v>
      </c>
      <c r="AY18" s="60">
        <f>IF(COUNTIF(AY15:AY16,"--") = 2,"--",ROUND(MAX(AY15:AY16),2))</f>
        <v>8.08</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909" t="s">
        <v>95</v>
      </c>
      <c r="B19" s="958"/>
      <c r="C19" s="25"/>
      <c r="D19" s="25"/>
      <c r="E19" s="25"/>
      <c r="F19" s="25"/>
      <c r="G19" s="25"/>
      <c r="H19" s="25"/>
      <c r="I19" s="25"/>
      <c r="J19" s="25"/>
      <c r="K19" s="25"/>
      <c r="L19" s="25"/>
      <c r="M19" s="25"/>
      <c r="N19" s="71">
        <f t="shared" ref="N19:AC19" si="6">IF(COUNTIF(N15:N16,"--") = 2,"--",ROUND(MIN(N15:N16),2))</f>
        <v>-0.45</v>
      </c>
      <c r="O19" s="60">
        <f t="shared" si="6"/>
        <v>0.45</v>
      </c>
      <c r="P19" s="60">
        <f t="shared" si="6"/>
        <v>1.61</v>
      </c>
      <c r="Q19" s="60">
        <f t="shared" si="6"/>
        <v>2.89</v>
      </c>
      <c r="R19" s="60">
        <f t="shared" si="6"/>
        <v>1.53</v>
      </c>
      <c r="S19" s="71">
        <f t="shared" si="6"/>
        <v>2.74</v>
      </c>
      <c r="T19" s="60">
        <f t="shared" si="6"/>
        <v>4.92</v>
      </c>
      <c r="U19" s="60">
        <f t="shared" si="6"/>
        <v>10.47</v>
      </c>
      <c r="V19" s="60">
        <f t="shared" si="6"/>
        <v>10.06</v>
      </c>
      <c r="W19" s="60">
        <f t="shared" si="6"/>
        <v>14.01</v>
      </c>
      <c r="X19" s="60">
        <f t="shared" si="6"/>
        <v>0.85</v>
      </c>
      <c r="Y19" s="60">
        <f t="shared" si="6"/>
        <v>9.16</v>
      </c>
      <c r="Z19" s="60">
        <f t="shared" si="6"/>
        <v>0.62</v>
      </c>
      <c r="AA19" s="60">
        <f t="shared" si="6"/>
        <v>4.16</v>
      </c>
      <c r="AB19" s="60">
        <f t="shared" si="6"/>
        <v>0.85</v>
      </c>
      <c r="AC19" s="89">
        <f t="shared" si="6"/>
        <v>11.09</v>
      </c>
      <c r="AD19" s="60"/>
      <c r="AE19" s="60"/>
      <c r="AF19" s="60"/>
      <c r="AG19" s="60"/>
      <c r="AH19" s="60"/>
      <c r="AI19" s="60"/>
      <c r="AJ19" s="60"/>
      <c r="AK19" s="60"/>
      <c r="AL19" s="60"/>
      <c r="AM19" s="60"/>
      <c r="AN19" s="60"/>
      <c r="AO19" s="60"/>
      <c r="AP19" s="60"/>
      <c r="AQ19" s="60"/>
      <c r="AR19" s="60"/>
      <c r="AS19" s="60"/>
      <c r="AT19" s="60"/>
      <c r="AU19" s="60">
        <f>IF(COUNTIF(AU15:AU16,"--") = 2,"--",ROUND(MIN(AU15:AU16),2))</f>
        <v>14.83</v>
      </c>
      <c r="AV19" s="60">
        <f>IF(COUNTIF(AV15:AV16,"--") = 2,"--",ROUND(MIN(AV15:AV16),2))</f>
        <v>10.97</v>
      </c>
      <c r="AW19" s="60">
        <f>IF(COUNTIF(AW15:AW16,"--") = 2,"--",ROUND(MIN(AW15:AW16),2))</f>
        <v>9.76</v>
      </c>
      <c r="AX19" s="60">
        <f>IF(COUNTIF(AX15:AX16,"--") = 2,"--",ROUND(MIN(AX15:AX16),2))</f>
        <v>7.52</v>
      </c>
      <c r="AY19" s="60">
        <f>IF(COUNTIF(AY15:AY16,"--") = 2,"--",ROUND(MIN(AY15:AY16),2))</f>
        <v>5.15</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911" t="s">
        <v>96</v>
      </c>
      <c r="B20" s="959"/>
      <c r="C20" s="27"/>
      <c r="D20" s="27"/>
      <c r="E20" s="27"/>
      <c r="F20" s="27"/>
      <c r="G20" s="27"/>
      <c r="H20" s="27"/>
      <c r="I20" s="27"/>
      <c r="J20" s="27"/>
      <c r="K20" s="27"/>
      <c r="L20" s="27"/>
      <c r="M20" s="27"/>
      <c r="N20" s="72">
        <f t="shared" ref="N20:AC20" si="7">IFERROR(ROUND(MEDIAN(N15:N16),2),"--")</f>
        <v>-0.22</v>
      </c>
      <c r="O20" s="61">
        <f t="shared" si="7"/>
        <v>0.59</v>
      </c>
      <c r="P20" s="61">
        <f t="shared" si="7"/>
        <v>1.75</v>
      </c>
      <c r="Q20" s="61">
        <f t="shared" si="7"/>
        <v>3.44</v>
      </c>
      <c r="R20" s="61">
        <f t="shared" si="7"/>
        <v>2.93</v>
      </c>
      <c r="S20" s="72">
        <f t="shared" si="7"/>
        <v>3.91</v>
      </c>
      <c r="T20" s="61">
        <f t="shared" si="7"/>
        <v>5.05</v>
      </c>
      <c r="U20" s="61">
        <f t="shared" si="7"/>
        <v>12.46</v>
      </c>
      <c r="V20" s="61">
        <f t="shared" si="7"/>
        <v>11.78</v>
      </c>
      <c r="W20" s="61">
        <f t="shared" si="7"/>
        <v>14.01</v>
      </c>
      <c r="X20" s="61">
        <f t="shared" si="7"/>
        <v>0.95</v>
      </c>
      <c r="Y20" s="61">
        <f t="shared" si="7"/>
        <v>11.31</v>
      </c>
      <c r="Z20" s="61">
        <f t="shared" si="7"/>
        <v>1.81</v>
      </c>
      <c r="AA20" s="61">
        <f t="shared" si="7"/>
        <v>4.55</v>
      </c>
      <c r="AB20" s="61">
        <f t="shared" si="7"/>
        <v>0.95</v>
      </c>
      <c r="AC20" s="90">
        <f t="shared" si="7"/>
        <v>12.19</v>
      </c>
      <c r="AD20" s="61"/>
      <c r="AE20" s="61"/>
      <c r="AF20" s="61"/>
      <c r="AG20" s="61"/>
      <c r="AH20" s="61"/>
      <c r="AI20" s="61"/>
      <c r="AJ20" s="61"/>
      <c r="AK20" s="61"/>
      <c r="AL20" s="61"/>
      <c r="AM20" s="61"/>
      <c r="AN20" s="61"/>
      <c r="AO20" s="61"/>
      <c r="AP20" s="61"/>
      <c r="AQ20" s="61"/>
      <c r="AR20" s="61"/>
      <c r="AS20" s="61"/>
      <c r="AT20" s="61"/>
      <c r="AU20" s="61">
        <f>IFERROR(ROUND(MEDIAN(AU15:AU16),2),"--")</f>
        <v>14.83</v>
      </c>
      <c r="AV20" s="61">
        <f>IFERROR(ROUND(MEDIAN(AV15:AV16),2),"--")</f>
        <v>13.26</v>
      </c>
      <c r="AW20" s="61">
        <f>IFERROR(ROUND(MEDIAN(AW15:AW16),2),"--")</f>
        <v>11.35</v>
      </c>
      <c r="AX20" s="61">
        <f>IFERROR(ROUND(MEDIAN(AX15:AX16),2),"--")</f>
        <v>8.81</v>
      </c>
      <c r="AY20" s="61">
        <f>IFERROR(ROUND(MEDIAN(AY15:AY16),2),"--")</f>
        <v>6.62</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7380</v>
      </c>
      <c r="B21" s="96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8939</v>
      </c>
      <c r="B22" s="968"/>
      <c r="C22" s="727"/>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5"/>
      <c r="BH22" s="795"/>
      <c r="BI22" s="795"/>
      <c r="BJ22" s="795"/>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3"/>
    </row>
    <row r="23" spans="1:88" x14ac:dyDescent="0.25">
      <c r="A23" s="117" t="s">
        <v>426</v>
      </c>
      <c r="B23" s="932"/>
      <c r="C23" s="728"/>
      <c r="D23" s="117"/>
      <c r="E23" s="117"/>
      <c r="F23" s="117"/>
      <c r="G23" s="117"/>
      <c r="H23" s="117"/>
      <c r="I23" s="117"/>
      <c r="J23" s="117"/>
      <c r="K23" s="117"/>
      <c r="L23" s="117"/>
      <c r="M23" s="113"/>
      <c r="N23" s="112">
        <v>-2.3800000000000002E-2</v>
      </c>
      <c r="O23" s="112">
        <v>0.48820000000000002</v>
      </c>
      <c r="P23" s="112">
        <v>0.6623</v>
      </c>
      <c r="Q23" s="112">
        <v>6.1100000000000002E-2</v>
      </c>
      <c r="R23" s="112">
        <v>-5.7176</v>
      </c>
      <c r="S23" s="114">
        <v>-3.4198</v>
      </c>
      <c r="T23" s="112">
        <v>5.91E-2</v>
      </c>
      <c r="U23" s="112">
        <v>8.4113000000000007</v>
      </c>
      <c r="V23" s="112">
        <v>9.8932000000000002</v>
      </c>
      <c r="W23" s="112">
        <v>12.254300000000001</v>
      </c>
      <c r="X23" s="112">
        <v>0.94899999999999995</v>
      </c>
      <c r="Y23" s="112">
        <v>8.4191000000000003</v>
      </c>
      <c r="Z23" s="112">
        <v>-7.2321</v>
      </c>
      <c r="AA23" s="112">
        <v>-1.3619000000000001</v>
      </c>
      <c r="AB23" s="112">
        <v>0.94899999999999995</v>
      </c>
      <c r="AC23" s="112">
        <v>10.813599999999999</v>
      </c>
      <c r="AD23" s="113"/>
      <c r="AE23" s="110"/>
      <c r="AF23" s="110"/>
      <c r="AG23" s="110"/>
      <c r="AH23" s="110"/>
      <c r="AI23" s="110"/>
      <c r="AJ23" s="110"/>
      <c r="AK23" s="110"/>
      <c r="AL23" s="110"/>
      <c r="AM23" s="110"/>
      <c r="AN23" s="110"/>
      <c r="AO23" s="110"/>
      <c r="AP23" s="110"/>
      <c r="AQ23" s="110"/>
      <c r="AR23" s="110"/>
      <c r="AS23" s="110"/>
      <c r="AT23" s="113"/>
      <c r="AU23" s="112">
        <v>11.79</v>
      </c>
      <c r="AV23" s="112">
        <v>11.19</v>
      </c>
      <c r="AW23" s="112">
        <v>7.61</v>
      </c>
      <c r="AX23" s="112">
        <v>3.22</v>
      </c>
      <c r="AY23" s="112">
        <v>-5.33</v>
      </c>
      <c r="AZ23" s="113"/>
      <c r="BA23" s="117"/>
      <c r="BB23" s="117"/>
      <c r="BC23" s="117"/>
      <c r="BD23" s="117"/>
      <c r="BE23" s="117"/>
      <c r="BF23" s="117"/>
      <c r="BG23" s="796"/>
      <c r="BH23" s="796"/>
      <c r="BI23" s="796"/>
      <c r="BJ23" s="796"/>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6858</v>
      </c>
      <c r="B24" s="934"/>
      <c r="C24" s="744"/>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67"/>
    </row>
    <row r="28" spans="1:88" x14ac:dyDescent="0.25">
      <c r="A28" s="22" t="s">
        <v>179</v>
      </c>
    </row>
    <row r="29" spans="1:88" x14ac:dyDescent="0.25">
      <c r="A29" s="22" t="s">
        <v>7381</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2BFB6-7615-4EB2-A08B-62D820AE19CC}">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4.7265625" style="21" bestFit="1" customWidth="1"/>
    <col min="78" max="78" width="9.6328125" style="21" bestFit="1" customWidth="1"/>
    <col min="79" max="79" width="14" style="21" bestFit="1" customWidth="1"/>
    <col min="80" max="80" width="16.90625"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10144</v>
      </c>
    </row>
    <row r="4" spans="1:82" x14ac:dyDescent="0.25">
      <c r="A4" s="21" t="s">
        <v>425</v>
      </c>
    </row>
    <row r="5" spans="1:82" ht="27" customHeight="1" x14ac:dyDescent="0.25">
      <c r="A5" s="1075" t="s">
        <v>10141</v>
      </c>
      <c r="B5" s="1076"/>
      <c r="C5" s="1082" t="s">
        <v>44</v>
      </c>
      <c r="D5" s="1076"/>
      <c r="E5" s="1082" t="s">
        <v>45</v>
      </c>
      <c r="F5" s="1076"/>
      <c r="G5" s="1082" t="s">
        <v>46</v>
      </c>
      <c r="H5" s="1076"/>
      <c r="I5" s="1106" t="s">
        <v>184</v>
      </c>
      <c r="J5" s="1101"/>
      <c r="K5" s="1101"/>
      <c r="L5" s="1101"/>
      <c r="M5" s="1100"/>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9" t="s">
        <v>56</v>
      </c>
      <c r="AG5" s="835"/>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76</v>
      </c>
      <c r="BB5" s="1099"/>
      <c r="BC5" s="1099"/>
      <c r="BD5" s="1111"/>
      <c r="BE5" s="834"/>
      <c r="BF5" s="1060" t="s">
        <v>53</v>
      </c>
      <c r="BG5" s="1099"/>
      <c r="BH5" s="1111"/>
      <c r="BI5" s="1076"/>
      <c r="BJ5" s="1059" t="s">
        <v>312</v>
      </c>
      <c r="BK5" s="1076"/>
      <c r="BL5" s="1060" t="s">
        <v>81</v>
      </c>
      <c r="BM5" s="1099"/>
      <c r="BN5" s="1099"/>
      <c r="BO5" s="1111"/>
      <c r="BP5" s="1076"/>
      <c r="BQ5" s="1060" t="s">
        <v>198</v>
      </c>
      <c r="BR5" s="1099"/>
      <c r="BS5" s="1099"/>
      <c r="BT5" s="1099"/>
      <c r="BU5" s="1099"/>
      <c r="BV5" s="1099"/>
      <c r="BW5" s="1100"/>
      <c r="BX5" s="1100" t="s">
        <v>87</v>
      </c>
      <c r="BY5" s="1101"/>
      <c r="BZ5" s="1101"/>
      <c r="CA5" s="1101"/>
      <c r="CB5" s="1102"/>
      <c r="CC5" s="1076"/>
      <c r="CD5" s="1106" t="s">
        <v>88</v>
      </c>
    </row>
    <row r="6" spans="1:82" ht="27" customHeight="1" x14ac:dyDescent="0.25">
      <c r="A6" s="1075"/>
      <c r="B6" s="1077"/>
      <c r="C6" s="1113"/>
      <c r="D6" s="1077"/>
      <c r="E6" s="1113"/>
      <c r="F6" s="1077"/>
      <c r="G6" s="1113"/>
      <c r="H6" s="1077"/>
      <c r="I6" s="840" t="s">
        <v>180</v>
      </c>
      <c r="J6" s="831" t="s">
        <v>181</v>
      </c>
      <c r="K6" s="831" t="s">
        <v>182</v>
      </c>
      <c r="L6" s="831" t="s">
        <v>183</v>
      </c>
      <c r="M6" s="1103"/>
      <c r="N6" s="1104" t="s">
        <v>185</v>
      </c>
      <c r="O6" s="1105"/>
      <c r="P6" s="1105"/>
      <c r="Q6" s="1105"/>
      <c r="R6" s="1105"/>
      <c r="S6" s="1105"/>
      <c r="T6" s="1105"/>
      <c r="U6" s="1105"/>
      <c r="V6" s="1104" t="s">
        <v>57</v>
      </c>
      <c r="W6" s="1105"/>
      <c r="X6" s="1105"/>
      <c r="Y6" s="1105"/>
      <c r="Z6" s="1105"/>
      <c r="AA6" s="1105"/>
      <c r="AB6" s="1105"/>
      <c r="AC6" s="1105"/>
      <c r="AD6" s="1105"/>
      <c r="AE6" s="1105"/>
      <c r="AF6" s="1105"/>
      <c r="AG6" s="831"/>
      <c r="AH6" s="1112" t="s">
        <v>68</v>
      </c>
      <c r="AI6" s="1109"/>
      <c r="AJ6" s="1109"/>
      <c r="AK6" s="1109"/>
      <c r="AL6" s="1109"/>
      <c r="AM6" s="1109"/>
      <c r="AN6" s="1109"/>
      <c r="AO6" s="1109"/>
      <c r="AP6" s="1109"/>
      <c r="AQ6" s="1109"/>
      <c r="AR6" s="1109"/>
      <c r="AS6" s="1109"/>
      <c r="AT6" s="1109"/>
      <c r="AU6" s="1109"/>
      <c r="AV6" s="1109"/>
      <c r="AW6" s="1109"/>
      <c r="AX6" s="1109"/>
      <c r="AY6" s="1110"/>
      <c r="AZ6" s="1103"/>
      <c r="BA6" s="838" t="s">
        <v>72</v>
      </c>
      <c r="BB6" s="837" t="s">
        <v>73</v>
      </c>
      <c r="BC6" s="837" t="s">
        <v>74</v>
      </c>
      <c r="BD6" s="327" t="s">
        <v>75</v>
      </c>
      <c r="BE6" s="830"/>
      <c r="BF6" s="838" t="s">
        <v>309</v>
      </c>
      <c r="BG6" s="837" t="s">
        <v>310</v>
      </c>
      <c r="BH6" s="327" t="s">
        <v>311</v>
      </c>
      <c r="BI6" s="1077"/>
      <c r="BJ6" s="1116"/>
      <c r="BK6" s="1077"/>
      <c r="BL6" s="838" t="s">
        <v>77</v>
      </c>
      <c r="BM6" s="837" t="s">
        <v>78</v>
      </c>
      <c r="BN6" s="837" t="s">
        <v>79</v>
      </c>
      <c r="BO6" s="327" t="s">
        <v>313</v>
      </c>
      <c r="BP6" s="1077"/>
      <c r="BQ6" s="838" t="s">
        <v>192</v>
      </c>
      <c r="BR6" s="837" t="s">
        <v>193</v>
      </c>
      <c r="BS6" s="837" t="s">
        <v>194</v>
      </c>
      <c r="BT6" s="837" t="s">
        <v>195</v>
      </c>
      <c r="BU6" s="837" t="s">
        <v>196</v>
      </c>
      <c r="BV6" s="327" t="s">
        <v>197</v>
      </c>
      <c r="BW6" s="1077"/>
      <c r="BX6" s="840" t="s">
        <v>82</v>
      </c>
      <c r="BY6" s="831" t="s">
        <v>83</v>
      </c>
      <c r="BZ6" s="831" t="s">
        <v>84</v>
      </c>
      <c r="CA6" s="831" t="s">
        <v>85</v>
      </c>
      <c r="CB6" s="832" t="s">
        <v>86</v>
      </c>
      <c r="CC6" s="1077"/>
      <c r="CD6" s="1107"/>
    </row>
    <row r="7" spans="1:82" ht="14.5" x14ac:dyDescent="0.25">
      <c r="A7" s="29" t="s">
        <v>10143</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980" t="s">
        <v>9466</v>
      </c>
      <c r="B8" s="981"/>
      <c r="C8" s="982">
        <v>41925</v>
      </c>
      <c r="D8" s="981"/>
      <c r="E8" s="983">
        <v>10334.700000000001</v>
      </c>
      <c r="F8" s="981"/>
      <c r="G8" s="984">
        <v>30.410299999999999</v>
      </c>
      <c r="H8" s="981"/>
      <c r="I8" s="1028">
        <v>2.81</v>
      </c>
      <c r="J8" s="1028">
        <v>6.86</v>
      </c>
      <c r="K8" s="1028">
        <v>1.87</v>
      </c>
      <c r="L8" s="1028">
        <v>1.95</v>
      </c>
      <c r="M8" s="986"/>
      <c r="N8" s="985">
        <v>46.1479</v>
      </c>
      <c r="O8" s="985">
        <v>2.2808999999999999</v>
      </c>
      <c r="P8" s="985">
        <v>16.6508</v>
      </c>
      <c r="Q8" s="985">
        <v>3.5369999999999999</v>
      </c>
      <c r="R8" s="985">
        <v>14.6288</v>
      </c>
      <c r="S8" s="985">
        <v>9.2554999999999996</v>
      </c>
      <c r="T8" s="985">
        <v>3.0247999999999999</v>
      </c>
      <c r="U8" s="985">
        <v>3.5653999999999999</v>
      </c>
      <c r="V8" s="987">
        <v>5.6298000000000004</v>
      </c>
      <c r="W8" s="985">
        <v>5.9889999999999999</v>
      </c>
      <c r="X8" s="985">
        <v>10.7729</v>
      </c>
      <c r="Y8" s="985">
        <v>10.6494</v>
      </c>
      <c r="Z8" s="985">
        <v>10.1203</v>
      </c>
      <c r="AA8" s="985">
        <v>17.666899999999998</v>
      </c>
      <c r="AB8" s="985">
        <v>20.837700000000002</v>
      </c>
      <c r="AC8" s="985">
        <v>1.8622000000000001</v>
      </c>
      <c r="AD8" s="985">
        <v>4.9396000000000004</v>
      </c>
      <c r="AE8" s="985">
        <v>17.666899999999998</v>
      </c>
      <c r="AF8" s="985">
        <v>9.9152000000000005</v>
      </c>
      <c r="AG8" s="986"/>
      <c r="AH8" s="988" t="s">
        <v>7251</v>
      </c>
      <c r="AI8" s="988" t="s">
        <v>7230</v>
      </c>
      <c r="AJ8" s="988" t="s">
        <v>7226</v>
      </c>
      <c r="AK8" s="988" t="s">
        <v>7226</v>
      </c>
      <c r="AL8" s="988" t="s">
        <v>7230</v>
      </c>
      <c r="AM8" s="988" t="s">
        <v>7246</v>
      </c>
      <c r="AN8" s="988" t="s">
        <v>7227</v>
      </c>
      <c r="AO8" s="988" t="s">
        <v>7247</v>
      </c>
      <c r="AP8" s="988" t="s">
        <v>7279</v>
      </c>
      <c r="AQ8" s="988" t="s">
        <v>7226</v>
      </c>
      <c r="AR8" s="988" t="s">
        <v>7230</v>
      </c>
      <c r="AS8" s="988" t="s">
        <v>7368</v>
      </c>
      <c r="AT8" s="988" t="s">
        <v>7275</v>
      </c>
      <c r="AU8" s="988" t="s">
        <v>7230</v>
      </c>
      <c r="AV8" s="988" t="s">
        <v>7279</v>
      </c>
      <c r="AW8" s="988" t="s">
        <v>7235</v>
      </c>
      <c r="AX8" s="988" t="s">
        <v>7227</v>
      </c>
      <c r="AY8" s="988" t="s">
        <v>7230</v>
      </c>
      <c r="AZ8" s="986"/>
      <c r="BA8" s="991">
        <v>69.859230241686802</v>
      </c>
      <c r="BB8" s="991">
        <v>0</v>
      </c>
      <c r="BC8" s="991">
        <v>7.0205437348680302E-2</v>
      </c>
      <c r="BD8" s="991" t="s">
        <v>430</v>
      </c>
      <c r="BE8" s="981"/>
      <c r="BF8" s="985">
        <v>61.9049104228</v>
      </c>
      <c r="BG8" s="985">
        <v>26.110594389599999</v>
      </c>
      <c r="BH8" s="985">
        <v>2.3708732746000001</v>
      </c>
      <c r="BI8" s="981"/>
      <c r="BJ8" s="985">
        <v>33.796369009999999</v>
      </c>
      <c r="BK8" s="981"/>
      <c r="BL8" s="985">
        <v>44.549199999999999</v>
      </c>
      <c r="BM8" s="985">
        <v>18.420999999999999</v>
      </c>
      <c r="BN8" s="985">
        <v>5.9059499999999998</v>
      </c>
      <c r="BO8" s="985">
        <v>31.123850000000001</v>
      </c>
      <c r="BP8" s="981"/>
      <c r="BQ8" s="985">
        <v>2.13</v>
      </c>
      <c r="BR8" s="985">
        <v>20.86</v>
      </c>
      <c r="BS8" s="985">
        <v>1.23</v>
      </c>
      <c r="BT8" s="985" t="s">
        <v>430</v>
      </c>
      <c r="BU8" s="985" t="s">
        <v>430</v>
      </c>
      <c r="BV8" s="985">
        <v>6.9</v>
      </c>
      <c r="BW8" s="981"/>
      <c r="BX8" s="1031" t="s">
        <v>9385</v>
      </c>
      <c r="BY8" s="1031" t="s">
        <v>9386</v>
      </c>
      <c r="BZ8" s="1031" t="s">
        <v>9387</v>
      </c>
      <c r="CA8" s="1031" t="s">
        <v>9388</v>
      </c>
      <c r="CB8" s="1031" t="s">
        <v>9389</v>
      </c>
      <c r="CC8" s="981"/>
      <c r="CD8" s="1009" t="s">
        <v>476</v>
      </c>
    </row>
    <row r="9" spans="1:82" x14ac:dyDescent="0.25">
      <c r="A9" s="980" t="s">
        <v>9544</v>
      </c>
      <c r="B9" s="993"/>
      <c r="C9" s="994">
        <v>41275</v>
      </c>
      <c r="D9" s="993"/>
      <c r="E9" s="995">
        <v>73513.600000000006</v>
      </c>
      <c r="F9" s="993"/>
      <c r="G9" s="996">
        <v>42.802599999999998</v>
      </c>
      <c r="H9" s="993"/>
      <c r="I9" s="1035">
        <v>0.46</v>
      </c>
      <c r="J9" s="1035">
        <v>6.78</v>
      </c>
      <c r="K9" s="1035">
        <v>0.42</v>
      </c>
      <c r="L9" s="1035">
        <v>0.43</v>
      </c>
      <c r="M9" s="998"/>
      <c r="N9" s="997">
        <v>-1.1085</v>
      </c>
      <c r="O9" s="997">
        <v>7.0819999999999999</v>
      </c>
      <c r="P9" s="997">
        <v>4.0598000000000001</v>
      </c>
      <c r="Q9" s="997">
        <v>4.2769000000000004</v>
      </c>
      <c r="R9" s="997">
        <v>6.7742000000000004</v>
      </c>
      <c r="S9" s="997">
        <v>6.0873999999999997</v>
      </c>
      <c r="T9" s="997">
        <v>6.6372999999999998</v>
      </c>
      <c r="U9" s="997">
        <v>6.7232000000000003</v>
      </c>
      <c r="V9" s="999">
        <v>6.5547000000000004</v>
      </c>
      <c r="W9" s="997">
        <v>7.0991</v>
      </c>
      <c r="X9" s="997">
        <v>7.5971000000000002</v>
      </c>
      <c r="Y9" s="997">
        <v>6.8357000000000001</v>
      </c>
      <c r="Z9" s="997">
        <v>6.4813999999999998</v>
      </c>
      <c r="AA9" s="997">
        <v>7.7114000000000003</v>
      </c>
      <c r="AB9" s="997">
        <v>6.2755000000000001</v>
      </c>
      <c r="AC9" s="997">
        <v>6.68</v>
      </c>
      <c r="AD9" s="997">
        <v>6.8274999999999997</v>
      </c>
      <c r="AE9" s="997">
        <v>7.7114000000000003</v>
      </c>
      <c r="AF9" s="997">
        <v>7.0846</v>
      </c>
      <c r="AG9" s="998"/>
      <c r="AH9" s="1000" t="s">
        <v>7246</v>
      </c>
      <c r="AI9" s="1000" t="s">
        <v>7368</v>
      </c>
      <c r="AJ9" s="1000" t="s">
        <v>7368</v>
      </c>
      <c r="AK9" s="1000" t="s">
        <v>7247</v>
      </c>
      <c r="AL9" s="1000" t="s">
        <v>7226</v>
      </c>
      <c r="AM9" s="1000" t="s">
        <v>7246</v>
      </c>
      <c r="AN9" s="1000" t="s">
        <v>7370</v>
      </c>
      <c r="AO9" s="1000" t="s">
        <v>7246</v>
      </c>
      <c r="AP9" s="1000" t="s">
        <v>7279</v>
      </c>
      <c r="AQ9" s="1000" t="s">
        <v>7246</v>
      </c>
      <c r="AR9" s="1000" t="s">
        <v>7368</v>
      </c>
      <c r="AS9" s="1000" t="s">
        <v>7368</v>
      </c>
      <c r="AT9" s="1000" t="s">
        <v>7336</v>
      </c>
      <c r="AU9" s="1000" t="s">
        <v>7226</v>
      </c>
      <c r="AV9" s="1000" t="s">
        <v>7226</v>
      </c>
      <c r="AW9" s="1000" t="s">
        <v>7370</v>
      </c>
      <c r="AX9" s="1000" t="s">
        <v>7246</v>
      </c>
      <c r="AY9" s="1000" t="s">
        <v>7226</v>
      </c>
      <c r="AZ9" s="998"/>
      <c r="BA9" s="1003">
        <v>5.5991155022666499</v>
      </c>
      <c r="BB9" s="1003">
        <v>0.53370221698007603</v>
      </c>
      <c r="BC9" s="1003">
        <v>0.34025649563793398</v>
      </c>
      <c r="BD9" s="1003">
        <v>0.89935514907863301</v>
      </c>
      <c r="BE9" s="998"/>
      <c r="BF9" s="997" t="s">
        <v>430</v>
      </c>
      <c r="BG9" s="997" t="s">
        <v>430</v>
      </c>
      <c r="BH9" s="997" t="s">
        <v>430</v>
      </c>
      <c r="BI9" s="998"/>
      <c r="BJ9" s="997">
        <v>-0.409493539999988</v>
      </c>
      <c r="BK9" s="998"/>
      <c r="BL9" s="997">
        <v>52.535299999999999</v>
      </c>
      <c r="BM9" s="997">
        <v>17.445699999999999</v>
      </c>
      <c r="BN9" s="997">
        <v>2.2837700000000001</v>
      </c>
      <c r="BO9" s="997">
        <v>27.735230000000001</v>
      </c>
      <c r="BP9" s="993"/>
      <c r="BQ9" s="997" t="s">
        <v>430</v>
      </c>
      <c r="BR9" s="997">
        <v>26.65</v>
      </c>
      <c r="BS9" s="997" t="s">
        <v>430</v>
      </c>
      <c r="BT9" s="997" t="s">
        <v>430</v>
      </c>
      <c r="BU9" s="997" t="s">
        <v>430</v>
      </c>
      <c r="BV9" s="997">
        <v>1.08</v>
      </c>
      <c r="BW9" s="993"/>
      <c r="BX9" s="1036" t="s">
        <v>9545</v>
      </c>
      <c r="BY9" s="1036" t="s">
        <v>9546</v>
      </c>
      <c r="BZ9" s="1036" t="s">
        <v>9547</v>
      </c>
      <c r="CA9" s="1036" t="s">
        <v>9548</v>
      </c>
      <c r="CB9" s="1036" t="s">
        <v>9549</v>
      </c>
      <c r="CC9" s="993"/>
      <c r="CD9" s="1014" t="s">
        <v>8056</v>
      </c>
    </row>
    <row r="10" spans="1:82" x14ac:dyDescent="0.25">
      <c r="A10" s="980" t="s">
        <v>9872</v>
      </c>
      <c r="B10" s="993"/>
      <c r="C10" s="994">
        <v>45191</v>
      </c>
      <c r="D10" s="993"/>
      <c r="E10" s="995">
        <v>14571.3</v>
      </c>
      <c r="F10" s="993"/>
      <c r="G10" s="996">
        <v>16.408000000000001</v>
      </c>
      <c r="H10" s="993"/>
      <c r="I10" s="1035">
        <v>7.37</v>
      </c>
      <c r="J10" s="1035">
        <v>6.58</v>
      </c>
      <c r="K10" s="1035">
        <v>2.84</v>
      </c>
      <c r="L10" s="1035">
        <v>2.95</v>
      </c>
      <c r="M10" s="998"/>
      <c r="N10" s="997" t="s">
        <v>430</v>
      </c>
      <c r="O10" s="997">
        <v>-35.523099999999999</v>
      </c>
      <c r="P10" s="997">
        <v>29.4313</v>
      </c>
      <c r="Q10" s="997">
        <v>-11.7576</v>
      </c>
      <c r="R10" s="997">
        <v>-2.8317999999999999</v>
      </c>
      <c r="S10" s="997">
        <v>5.0297000000000001</v>
      </c>
      <c r="T10" s="997">
        <v>-1.3260000000000001</v>
      </c>
      <c r="U10" s="997">
        <v>10.9511</v>
      </c>
      <c r="V10" s="999">
        <v>19.575800000000001</v>
      </c>
      <c r="W10" s="997">
        <v>11.9452</v>
      </c>
      <c r="X10" s="997" t="s">
        <v>430</v>
      </c>
      <c r="Y10" s="997" t="s">
        <v>430</v>
      </c>
      <c r="Z10" s="997" t="s">
        <v>430</v>
      </c>
      <c r="AA10" s="997">
        <v>15.071199999999999</v>
      </c>
      <c r="AB10" s="997">
        <v>29.579899999999999</v>
      </c>
      <c r="AC10" s="997">
        <v>3.4683000000000002</v>
      </c>
      <c r="AD10" s="997">
        <v>16.944299999999998</v>
      </c>
      <c r="AE10" s="997">
        <v>15.071199999999999</v>
      </c>
      <c r="AF10" s="997">
        <v>19.241</v>
      </c>
      <c r="AG10" s="998"/>
      <c r="AH10" s="995" t="s">
        <v>430</v>
      </c>
      <c r="AI10" s="1000" t="s">
        <v>7227</v>
      </c>
      <c r="AJ10" s="1000" t="s">
        <v>7368</v>
      </c>
      <c r="AK10" s="1000" t="s">
        <v>7229</v>
      </c>
      <c r="AL10" s="1000" t="s">
        <v>7229</v>
      </c>
      <c r="AM10" s="1000" t="s">
        <v>7227</v>
      </c>
      <c r="AN10" s="1000" t="s">
        <v>7233</v>
      </c>
      <c r="AO10" s="1000" t="s">
        <v>7230</v>
      </c>
      <c r="AP10" s="1000" t="s">
        <v>7251</v>
      </c>
      <c r="AQ10" s="1000" t="s">
        <v>7282</v>
      </c>
      <c r="AR10" s="995" t="s">
        <v>430</v>
      </c>
      <c r="AS10" s="995" t="s">
        <v>430</v>
      </c>
      <c r="AT10" s="995" t="s">
        <v>430</v>
      </c>
      <c r="AU10" s="1000" t="s">
        <v>7239</v>
      </c>
      <c r="AV10" s="1000" t="s">
        <v>7226</v>
      </c>
      <c r="AW10" s="1000" t="s">
        <v>7235</v>
      </c>
      <c r="AX10" s="1000" t="s">
        <v>7370</v>
      </c>
      <c r="AY10" s="1000" t="s">
        <v>7239</v>
      </c>
      <c r="AZ10" s="998"/>
      <c r="BA10" s="1003">
        <v>132.49528293943001</v>
      </c>
      <c r="BB10" s="1003">
        <v>0</v>
      </c>
      <c r="BC10" s="1003">
        <v>9.0155364128448004E-2</v>
      </c>
      <c r="BD10" s="1003" t="s">
        <v>430</v>
      </c>
      <c r="BE10" s="993"/>
      <c r="BF10" s="997">
        <v>95.864024573500004</v>
      </c>
      <c r="BG10" s="997">
        <v>30.080793928599999</v>
      </c>
      <c r="BH10" s="997">
        <v>3.1868847876999999</v>
      </c>
      <c r="BI10" s="993"/>
      <c r="BJ10" s="997">
        <v>69.434881259999997</v>
      </c>
      <c r="BK10" s="993"/>
      <c r="BL10" s="997">
        <v>40.790900000000001</v>
      </c>
      <c r="BM10" s="997">
        <v>14.464499999999999</v>
      </c>
      <c r="BN10" s="997">
        <v>15.3255</v>
      </c>
      <c r="BO10" s="997">
        <v>29.4191</v>
      </c>
      <c r="BP10" s="993"/>
      <c r="BQ10" s="997">
        <v>3.6</v>
      </c>
      <c r="BR10" s="997">
        <v>6.64</v>
      </c>
      <c r="BS10" s="997">
        <v>0.7</v>
      </c>
      <c r="BT10" s="997">
        <v>7.0000000000000007E-2</v>
      </c>
      <c r="BU10" s="997" t="s">
        <v>430</v>
      </c>
      <c r="BV10" s="997">
        <v>10.77</v>
      </c>
      <c r="BW10" s="993"/>
      <c r="BX10" s="1036" t="s">
        <v>9811</v>
      </c>
      <c r="BY10" s="1036" t="s">
        <v>9812</v>
      </c>
      <c r="BZ10" s="1036" t="s">
        <v>4302</v>
      </c>
      <c r="CA10" s="1036" t="s">
        <v>9813</v>
      </c>
      <c r="CB10" s="1036" t="s">
        <v>9814</v>
      </c>
      <c r="CC10" s="993"/>
      <c r="CD10" s="1014" t="s">
        <v>443</v>
      </c>
    </row>
    <row r="11" spans="1:82" x14ac:dyDescent="0.25">
      <c r="A11" s="980" t="s">
        <v>10032</v>
      </c>
      <c r="B11" s="1005"/>
      <c r="C11" s="994">
        <v>41275</v>
      </c>
      <c r="D11" s="1005"/>
      <c r="E11" s="995">
        <v>2883.64</v>
      </c>
      <c r="F11" s="1005"/>
      <c r="G11" s="996">
        <v>69.871200000000002</v>
      </c>
      <c r="H11" s="1005"/>
      <c r="I11" s="1035">
        <v>10.039999999999999</v>
      </c>
      <c r="J11" s="1035">
        <v>7.5</v>
      </c>
      <c r="K11" s="1035">
        <v>5.03</v>
      </c>
      <c r="L11" s="1035">
        <v>5.23</v>
      </c>
      <c r="M11" s="1006"/>
      <c r="N11" s="997">
        <v>1.2538</v>
      </c>
      <c r="O11" s="997">
        <v>-25.317900000000002</v>
      </c>
      <c r="P11" s="997">
        <v>8.5138999999999996</v>
      </c>
      <c r="Q11" s="997">
        <v>-3.3687999999999998</v>
      </c>
      <c r="R11" s="997">
        <v>15.2582</v>
      </c>
      <c r="S11" s="997">
        <v>8.2309999999999999</v>
      </c>
      <c r="T11" s="997">
        <v>3.3633000000000002</v>
      </c>
      <c r="U11" s="997">
        <v>2.0108999999999999</v>
      </c>
      <c r="V11" s="999">
        <v>2.9622000000000002</v>
      </c>
      <c r="W11" s="997">
        <v>5.2145000000000001</v>
      </c>
      <c r="X11" s="997">
        <v>9.3841999999999999</v>
      </c>
      <c r="Y11" s="997">
        <v>9.4946000000000002</v>
      </c>
      <c r="Z11" s="997">
        <v>10.084199999999999</v>
      </c>
      <c r="AA11" s="997">
        <v>6.9722999999999997</v>
      </c>
      <c r="AB11" s="997">
        <v>16.429600000000001</v>
      </c>
      <c r="AC11" s="997">
        <v>1.7424999999999999</v>
      </c>
      <c r="AD11" s="997">
        <v>4.2084999999999999</v>
      </c>
      <c r="AE11" s="997">
        <v>6.9722999999999997</v>
      </c>
      <c r="AF11" s="997">
        <v>10.4383</v>
      </c>
      <c r="AG11" s="1006"/>
      <c r="AH11" s="1000" t="s">
        <v>7233</v>
      </c>
      <c r="AI11" s="1000" t="s">
        <v>7228</v>
      </c>
      <c r="AJ11" s="1000" t="s">
        <v>7235</v>
      </c>
      <c r="AK11" s="1000" t="s">
        <v>7228</v>
      </c>
      <c r="AL11" s="1000" t="s">
        <v>7368</v>
      </c>
      <c r="AM11" s="1000" t="s">
        <v>7231</v>
      </c>
      <c r="AN11" s="1000" t="s">
        <v>7239</v>
      </c>
      <c r="AO11" s="1000" t="s">
        <v>7229</v>
      </c>
      <c r="AP11" s="1000" t="s">
        <v>7233</v>
      </c>
      <c r="AQ11" s="1000" t="s">
        <v>7239</v>
      </c>
      <c r="AR11" s="1000" t="s">
        <v>7246</v>
      </c>
      <c r="AS11" s="1000" t="s">
        <v>7368</v>
      </c>
      <c r="AT11" s="1000" t="s">
        <v>7251</v>
      </c>
      <c r="AU11" s="1000" t="s">
        <v>7233</v>
      </c>
      <c r="AV11" s="1000" t="s">
        <v>7235</v>
      </c>
      <c r="AW11" s="1000" t="s">
        <v>7239</v>
      </c>
      <c r="AX11" s="1000" t="s">
        <v>7235</v>
      </c>
      <c r="AY11" s="1000" t="s">
        <v>7233</v>
      </c>
      <c r="AZ11" s="1006"/>
      <c r="BA11" s="1003">
        <v>58.546157598964498</v>
      </c>
      <c r="BB11" s="1003">
        <v>0</v>
      </c>
      <c r="BC11" s="1003">
        <v>6.0547404184147099E-2</v>
      </c>
      <c r="BD11" s="1003" t="s">
        <v>430</v>
      </c>
      <c r="BE11" s="1005"/>
      <c r="BF11" s="997">
        <v>54.4026468713</v>
      </c>
      <c r="BG11" s="997">
        <v>22.279061547200001</v>
      </c>
      <c r="BH11" s="997">
        <v>2.4418733597000002</v>
      </c>
      <c r="BI11" s="1005"/>
      <c r="BJ11" s="997">
        <v>22.677435509999999</v>
      </c>
      <c r="BK11" s="1005"/>
      <c r="BL11" s="997">
        <v>15.1478</v>
      </c>
      <c r="BM11" s="997">
        <v>5.3199100000000001</v>
      </c>
      <c r="BN11" s="997">
        <v>2.2097199999999999</v>
      </c>
      <c r="BO11" s="997">
        <v>77.322569999999999</v>
      </c>
      <c r="BP11" s="1005"/>
      <c r="BQ11" s="997">
        <v>31.47</v>
      </c>
      <c r="BR11" s="997">
        <v>28.87</v>
      </c>
      <c r="BS11" s="997">
        <v>0.88</v>
      </c>
      <c r="BT11" s="997">
        <v>11.28</v>
      </c>
      <c r="BU11" s="997">
        <v>0.01</v>
      </c>
      <c r="BV11" s="997">
        <v>4.8099999999999996</v>
      </c>
      <c r="BW11" s="1005"/>
      <c r="BX11" s="1024" t="s">
        <v>10033</v>
      </c>
      <c r="BY11" s="1024" t="s">
        <v>10034</v>
      </c>
      <c r="BZ11" s="1024" t="s">
        <v>9149</v>
      </c>
      <c r="CA11" s="1024" t="s">
        <v>10035</v>
      </c>
      <c r="CB11" s="1024" t="s">
        <v>10036</v>
      </c>
      <c r="CC11" s="1005"/>
      <c r="CD11" s="1014" t="s">
        <v>609</v>
      </c>
    </row>
    <row r="12" spans="1:82" x14ac:dyDescent="0.25">
      <c r="A12" s="913" t="s">
        <v>7366</v>
      </c>
      <c r="B12" s="957"/>
      <c r="C12" s="33"/>
      <c r="D12" s="33"/>
      <c r="E12" s="33"/>
      <c r="F12" s="33"/>
      <c r="G12" s="33"/>
      <c r="H12" s="33"/>
      <c r="I12" s="33"/>
      <c r="J12" s="33"/>
      <c r="K12" s="33"/>
      <c r="L12" s="33"/>
      <c r="M12" s="33"/>
      <c r="N12" s="70">
        <f t="shared" ref="N12:AF12" si="0">IFERROR(ROUND(AVERAGE(N8:N11),2),"--")</f>
        <v>15.43</v>
      </c>
      <c r="O12" s="59">
        <f t="shared" si="0"/>
        <v>-12.87</v>
      </c>
      <c r="P12" s="59">
        <f t="shared" si="0"/>
        <v>14.66</v>
      </c>
      <c r="Q12" s="59">
        <f t="shared" si="0"/>
        <v>-1.83</v>
      </c>
      <c r="R12" s="59">
        <f t="shared" si="0"/>
        <v>8.4600000000000009</v>
      </c>
      <c r="S12" s="59">
        <f t="shared" si="0"/>
        <v>7.15</v>
      </c>
      <c r="T12" s="59">
        <f t="shared" si="0"/>
        <v>2.92</v>
      </c>
      <c r="U12" s="59">
        <f t="shared" si="0"/>
        <v>5.81</v>
      </c>
      <c r="V12" s="70">
        <f t="shared" si="0"/>
        <v>8.68</v>
      </c>
      <c r="W12" s="59">
        <f t="shared" si="0"/>
        <v>7.56</v>
      </c>
      <c r="X12" s="59">
        <f t="shared" si="0"/>
        <v>9.25</v>
      </c>
      <c r="Y12" s="59">
        <f t="shared" si="0"/>
        <v>8.99</v>
      </c>
      <c r="Z12" s="59">
        <f t="shared" si="0"/>
        <v>8.9</v>
      </c>
      <c r="AA12" s="59">
        <f t="shared" si="0"/>
        <v>11.86</v>
      </c>
      <c r="AB12" s="59">
        <f t="shared" si="0"/>
        <v>18.28</v>
      </c>
      <c r="AC12" s="59">
        <f t="shared" si="0"/>
        <v>3.44</v>
      </c>
      <c r="AD12" s="59">
        <f t="shared" si="0"/>
        <v>8.23</v>
      </c>
      <c r="AE12" s="59">
        <f t="shared" si="0"/>
        <v>11.86</v>
      </c>
      <c r="AF12" s="88">
        <f t="shared" si="0"/>
        <v>11.67</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909" t="s">
        <v>94</v>
      </c>
      <c r="B13" s="958"/>
      <c r="C13" s="25"/>
      <c r="D13" s="25"/>
      <c r="E13" s="25"/>
      <c r="F13" s="25"/>
      <c r="G13" s="25"/>
      <c r="H13" s="25"/>
      <c r="I13" s="25"/>
      <c r="J13" s="25"/>
      <c r="K13" s="25"/>
      <c r="L13" s="25"/>
      <c r="M13" s="25"/>
      <c r="N13" s="71">
        <f t="shared" ref="N13:AF13" si="1">IF(COUNTIF(N8:N11,"--") = 4,"--",ROUND(MAX(N8:N11),2))</f>
        <v>46.15</v>
      </c>
      <c r="O13" s="60">
        <f t="shared" si="1"/>
        <v>7.08</v>
      </c>
      <c r="P13" s="60">
        <f t="shared" si="1"/>
        <v>29.43</v>
      </c>
      <c r="Q13" s="60">
        <f t="shared" si="1"/>
        <v>4.28</v>
      </c>
      <c r="R13" s="60">
        <f t="shared" si="1"/>
        <v>15.26</v>
      </c>
      <c r="S13" s="60">
        <f t="shared" si="1"/>
        <v>9.26</v>
      </c>
      <c r="T13" s="60">
        <f t="shared" si="1"/>
        <v>6.64</v>
      </c>
      <c r="U13" s="60">
        <f t="shared" si="1"/>
        <v>10.95</v>
      </c>
      <c r="V13" s="71">
        <f t="shared" si="1"/>
        <v>19.579999999999998</v>
      </c>
      <c r="W13" s="60">
        <f t="shared" si="1"/>
        <v>11.95</v>
      </c>
      <c r="X13" s="60">
        <f t="shared" si="1"/>
        <v>10.77</v>
      </c>
      <c r="Y13" s="60">
        <f t="shared" si="1"/>
        <v>10.65</v>
      </c>
      <c r="Z13" s="60">
        <f t="shared" si="1"/>
        <v>10.119999999999999</v>
      </c>
      <c r="AA13" s="60">
        <f t="shared" si="1"/>
        <v>17.670000000000002</v>
      </c>
      <c r="AB13" s="60">
        <f t="shared" si="1"/>
        <v>29.58</v>
      </c>
      <c r="AC13" s="60">
        <f t="shared" si="1"/>
        <v>6.68</v>
      </c>
      <c r="AD13" s="60">
        <f t="shared" si="1"/>
        <v>16.940000000000001</v>
      </c>
      <c r="AE13" s="60">
        <f t="shared" si="1"/>
        <v>17.670000000000002</v>
      </c>
      <c r="AF13" s="89">
        <f t="shared" si="1"/>
        <v>19.239999999999998</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909" t="s">
        <v>95</v>
      </c>
      <c r="B14" s="958"/>
      <c r="C14" s="25"/>
      <c r="D14" s="25"/>
      <c r="E14" s="25"/>
      <c r="F14" s="25"/>
      <c r="G14" s="25"/>
      <c r="H14" s="25"/>
      <c r="I14" s="25"/>
      <c r="J14" s="25"/>
      <c r="K14" s="25"/>
      <c r="L14" s="25"/>
      <c r="M14" s="25"/>
      <c r="N14" s="71">
        <f t="shared" ref="N14:AF14" si="2">IF(COUNTIF(N8:N11,"--") = 4,"--",ROUND(MIN(N8:N11),2))</f>
        <v>-1.1100000000000001</v>
      </c>
      <c r="O14" s="60">
        <f t="shared" si="2"/>
        <v>-35.520000000000003</v>
      </c>
      <c r="P14" s="60">
        <f t="shared" si="2"/>
        <v>4.0599999999999996</v>
      </c>
      <c r="Q14" s="60">
        <f t="shared" si="2"/>
        <v>-11.76</v>
      </c>
      <c r="R14" s="60">
        <f t="shared" si="2"/>
        <v>-2.83</v>
      </c>
      <c r="S14" s="60">
        <f t="shared" si="2"/>
        <v>5.03</v>
      </c>
      <c r="T14" s="60">
        <f t="shared" si="2"/>
        <v>-1.33</v>
      </c>
      <c r="U14" s="60">
        <f t="shared" si="2"/>
        <v>2.0099999999999998</v>
      </c>
      <c r="V14" s="71">
        <f t="shared" si="2"/>
        <v>2.96</v>
      </c>
      <c r="W14" s="60">
        <f t="shared" si="2"/>
        <v>5.21</v>
      </c>
      <c r="X14" s="60">
        <f t="shared" si="2"/>
        <v>7.6</v>
      </c>
      <c r="Y14" s="60">
        <f t="shared" si="2"/>
        <v>6.84</v>
      </c>
      <c r="Z14" s="60">
        <f t="shared" si="2"/>
        <v>6.48</v>
      </c>
      <c r="AA14" s="60">
        <f t="shared" si="2"/>
        <v>6.97</v>
      </c>
      <c r="AB14" s="60">
        <f t="shared" si="2"/>
        <v>6.28</v>
      </c>
      <c r="AC14" s="60">
        <f t="shared" si="2"/>
        <v>1.74</v>
      </c>
      <c r="AD14" s="60">
        <f t="shared" si="2"/>
        <v>4.21</v>
      </c>
      <c r="AE14" s="60">
        <f t="shared" si="2"/>
        <v>6.97</v>
      </c>
      <c r="AF14" s="89">
        <f t="shared" si="2"/>
        <v>7.08</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911" t="s">
        <v>96</v>
      </c>
      <c r="B15" s="959"/>
      <c r="C15" s="27"/>
      <c r="D15" s="27"/>
      <c r="E15" s="27"/>
      <c r="F15" s="27"/>
      <c r="G15" s="27"/>
      <c r="H15" s="27"/>
      <c r="I15" s="27"/>
      <c r="J15" s="27"/>
      <c r="K15" s="27"/>
      <c r="L15" s="27"/>
      <c r="M15" s="27"/>
      <c r="N15" s="72">
        <f t="shared" ref="N15:AF15" si="3">IFERROR(ROUND(MEDIAN(N8:N11),2),"--")</f>
        <v>1.25</v>
      </c>
      <c r="O15" s="61">
        <f t="shared" si="3"/>
        <v>-11.52</v>
      </c>
      <c r="P15" s="61">
        <f t="shared" si="3"/>
        <v>12.58</v>
      </c>
      <c r="Q15" s="61">
        <f t="shared" si="3"/>
        <v>0.08</v>
      </c>
      <c r="R15" s="61">
        <f t="shared" si="3"/>
        <v>10.7</v>
      </c>
      <c r="S15" s="61">
        <f t="shared" si="3"/>
        <v>7.16</v>
      </c>
      <c r="T15" s="61">
        <f t="shared" si="3"/>
        <v>3.19</v>
      </c>
      <c r="U15" s="61">
        <f t="shared" si="3"/>
        <v>5.14</v>
      </c>
      <c r="V15" s="72">
        <f t="shared" si="3"/>
        <v>6.09</v>
      </c>
      <c r="W15" s="61">
        <f t="shared" si="3"/>
        <v>6.54</v>
      </c>
      <c r="X15" s="61">
        <f t="shared" si="3"/>
        <v>9.3800000000000008</v>
      </c>
      <c r="Y15" s="61">
        <f t="shared" si="3"/>
        <v>9.49</v>
      </c>
      <c r="Z15" s="61">
        <f t="shared" si="3"/>
        <v>10.08</v>
      </c>
      <c r="AA15" s="61">
        <f t="shared" si="3"/>
        <v>11.39</v>
      </c>
      <c r="AB15" s="61">
        <f t="shared" si="3"/>
        <v>18.63</v>
      </c>
      <c r="AC15" s="61">
        <f t="shared" si="3"/>
        <v>2.67</v>
      </c>
      <c r="AD15" s="61">
        <f t="shared" si="3"/>
        <v>5.88</v>
      </c>
      <c r="AE15" s="61">
        <f t="shared" si="3"/>
        <v>11.39</v>
      </c>
      <c r="AF15" s="90">
        <f t="shared" si="3"/>
        <v>10.18</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10142</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980" t="s">
        <v>9384</v>
      </c>
      <c r="B17" s="981"/>
      <c r="C17" s="982">
        <v>41925</v>
      </c>
      <c r="D17" s="981"/>
      <c r="E17" s="983">
        <v>10334.700000000001</v>
      </c>
      <c r="F17" s="981"/>
      <c r="G17" s="984">
        <v>27.393599999999999</v>
      </c>
      <c r="H17" s="981"/>
      <c r="I17" s="1028">
        <v>2.81</v>
      </c>
      <c r="J17" s="1028">
        <v>6.86</v>
      </c>
      <c r="K17" s="1028">
        <v>1.87</v>
      </c>
      <c r="L17" s="1028">
        <v>1.95</v>
      </c>
      <c r="M17" s="986"/>
      <c r="N17" s="985">
        <v>45.091700000000003</v>
      </c>
      <c r="O17" s="985">
        <v>1.1993</v>
      </c>
      <c r="P17" s="985">
        <v>15.597899999999999</v>
      </c>
      <c r="Q17" s="985">
        <v>2.4864000000000002</v>
      </c>
      <c r="R17" s="985">
        <v>13.5672</v>
      </c>
      <c r="S17" s="985">
        <v>8.1860999999999997</v>
      </c>
      <c r="T17" s="985">
        <v>1.9608000000000001</v>
      </c>
      <c r="U17" s="985">
        <v>2.4847000000000001</v>
      </c>
      <c r="V17" s="987">
        <v>4.5087000000000002</v>
      </c>
      <c r="W17" s="985">
        <v>4.8383000000000003</v>
      </c>
      <c r="X17" s="985">
        <v>9.57</v>
      </c>
      <c r="Y17" s="985">
        <v>9.4802999999999997</v>
      </c>
      <c r="Z17" s="985">
        <v>9.1012000000000004</v>
      </c>
      <c r="AA17" s="985">
        <v>16.608799999999999</v>
      </c>
      <c r="AB17" s="985">
        <v>19.7303</v>
      </c>
      <c r="AC17" s="985">
        <v>0.80359999999999998</v>
      </c>
      <c r="AD17" s="985">
        <v>3.8439000000000001</v>
      </c>
      <c r="AE17" s="985">
        <v>16.608799999999999</v>
      </c>
      <c r="AF17" s="985">
        <v>8.9435000000000002</v>
      </c>
      <c r="AG17" s="986"/>
      <c r="AH17" s="988" t="s">
        <v>7251</v>
      </c>
      <c r="AI17" s="988" t="s">
        <v>7230</v>
      </c>
      <c r="AJ17" s="988" t="s">
        <v>7226</v>
      </c>
      <c r="AK17" s="988" t="s">
        <v>7279</v>
      </c>
      <c r="AL17" s="988" t="s">
        <v>7246</v>
      </c>
      <c r="AM17" s="988" t="s">
        <v>7246</v>
      </c>
      <c r="AN17" s="988" t="s">
        <v>7235</v>
      </c>
      <c r="AO17" s="988" t="s">
        <v>7247</v>
      </c>
      <c r="AP17" s="988" t="s">
        <v>7279</v>
      </c>
      <c r="AQ17" s="988" t="s">
        <v>7226</v>
      </c>
      <c r="AR17" s="988" t="s">
        <v>7230</v>
      </c>
      <c r="AS17" s="988" t="s">
        <v>7368</v>
      </c>
      <c r="AT17" s="988" t="s">
        <v>7232</v>
      </c>
      <c r="AU17" s="988" t="s">
        <v>7246</v>
      </c>
      <c r="AV17" s="988" t="s">
        <v>7279</v>
      </c>
      <c r="AW17" s="988" t="s">
        <v>7235</v>
      </c>
      <c r="AX17" s="988" t="s">
        <v>7235</v>
      </c>
      <c r="AY17" s="988" t="s">
        <v>7246</v>
      </c>
      <c r="AZ17" s="986"/>
      <c r="BA17" s="991">
        <v>69.800243515657201</v>
      </c>
      <c r="BB17" s="991">
        <v>0</v>
      </c>
      <c r="BC17" s="991">
        <v>5.4507269180396799E-2</v>
      </c>
      <c r="BD17" s="991" t="s">
        <v>430</v>
      </c>
      <c r="BE17" s="981"/>
      <c r="BF17" s="985">
        <v>58.898191045399997</v>
      </c>
      <c r="BG17" s="985">
        <v>29.165545922300002</v>
      </c>
      <c r="BH17" s="985">
        <v>2.0194441482999999</v>
      </c>
      <c r="BI17" s="981"/>
      <c r="BJ17" s="985">
        <v>33.796369009999999</v>
      </c>
      <c r="BK17" s="981"/>
      <c r="BL17" s="985">
        <v>44.549199999999999</v>
      </c>
      <c r="BM17" s="985">
        <v>18.420999999999999</v>
      </c>
      <c r="BN17" s="985">
        <v>5.9059499999999998</v>
      </c>
      <c r="BO17" s="985">
        <v>31.123850000000001</v>
      </c>
      <c r="BP17" s="981"/>
      <c r="BQ17" s="985">
        <v>2.13</v>
      </c>
      <c r="BR17" s="985">
        <v>20.86</v>
      </c>
      <c r="BS17" s="985">
        <v>1.23</v>
      </c>
      <c r="BT17" s="985" t="s">
        <v>430</v>
      </c>
      <c r="BU17" s="985" t="s">
        <v>430</v>
      </c>
      <c r="BV17" s="985">
        <v>6.9</v>
      </c>
      <c r="BW17" s="981"/>
      <c r="BX17" s="1031" t="s">
        <v>9385</v>
      </c>
      <c r="BY17" s="1031" t="s">
        <v>9386</v>
      </c>
      <c r="BZ17" s="1031" t="s">
        <v>9387</v>
      </c>
      <c r="CA17" s="1031" t="s">
        <v>9388</v>
      </c>
      <c r="CB17" s="1031" t="s">
        <v>9389</v>
      </c>
      <c r="CC17" s="981"/>
      <c r="CD17" s="1009" t="s">
        <v>476</v>
      </c>
    </row>
    <row r="18" spans="1:82" x14ac:dyDescent="0.25">
      <c r="A18" s="980" t="s">
        <v>9629</v>
      </c>
      <c r="B18" s="993"/>
      <c r="C18" s="994">
        <v>38624</v>
      </c>
      <c r="D18" s="993"/>
      <c r="E18" s="995">
        <v>73513.600000000006</v>
      </c>
      <c r="F18" s="993"/>
      <c r="G18" s="996">
        <v>39.801299999999998</v>
      </c>
      <c r="H18" s="993"/>
      <c r="I18" s="1035">
        <v>0.46</v>
      </c>
      <c r="J18" s="1035">
        <v>6.78</v>
      </c>
      <c r="K18" s="1035">
        <v>0.42</v>
      </c>
      <c r="L18" s="1035">
        <v>0.43</v>
      </c>
      <c r="M18" s="998"/>
      <c r="N18" s="997">
        <v>-1.7423</v>
      </c>
      <c r="O18" s="997">
        <v>6.4534000000000002</v>
      </c>
      <c r="P18" s="997">
        <v>3.4478</v>
      </c>
      <c r="Q18" s="997">
        <v>3.6667999999999998</v>
      </c>
      <c r="R18" s="997">
        <v>6.1631</v>
      </c>
      <c r="S18" s="997">
        <v>5.4752999999999998</v>
      </c>
      <c r="T18" s="997">
        <v>5.9993999999999996</v>
      </c>
      <c r="U18" s="997">
        <v>6.0799000000000003</v>
      </c>
      <c r="V18" s="999">
        <v>5.9048999999999996</v>
      </c>
      <c r="W18" s="997">
        <v>6.4545000000000003</v>
      </c>
      <c r="X18" s="997">
        <v>6.9564000000000004</v>
      </c>
      <c r="Y18" s="997">
        <v>6.2051999999999996</v>
      </c>
      <c r="Z18" s="997">
        <v>5.8971</v>
      </c>
      <c r="AA18" s="997">
        <v>7.1006</v>
      </c>
      <c r="AB18" s="997">
        <v>5.6607000000000003</v>
      </c>
      <c r="AC18" s="997">
        <v>6.0418000000000003</v>
      </c>
      <c r="AD18" s="997">
        <v>6.1824000000000003</v>
      </c>
      <c r="AE18" s="997">
        <v>7.1006</v>
      </c>
      <c r="AF18" s="997">
        <v>6.8635999999999999</v>
      </c>
      <c r="AG18" s="998"/>
      <c r="AH18" s="1000" t="s">
        <v>7246</v>
      </c>
      <c r="AI18" s="1000" t="s">
        <v>7368</v>
      </c>
      <c r="AJ18" s="1000" t="s">
        <v>7368</v>
      </c>
      <c r="AK18" s="1000" t="s">
        <v>7246</v>
      </c>
      <c r="AL18" s="1000" t="s">
        <v>7226</v>
      </c>
      <c r="AM18" s="1000" t="s">
        <v>7246</v>
      </c>
      <c r="AN18" s="1000" t="s">
        <v>7370</v>
      </c>
      <c r="AO18" s="1000" t="s">
        <v>7368</v>
      </c>
      <c r="AP18" s="1000" t="s">
        <v>7368</v>
      </c>
      <c r="AQ18" s="1000" t="s">
        <v>7368</v>
      </c>
      <c r="AR18" s="1000" t="s">
        <v>7370</v>
      </c>
      <c r="AS18" s="1000" t="s">
        <v>7230</v>
      </c>
      <c r="AT18" s="1000" t="s">
        <v>7307</v>
      </c>
      <c r="AU18" s="1000" t="s">
        <v>7279</v>
      </c>
      <c r="AV18" s="1000" t="s">
        <v>7279</v>
      </c>
      <c r="AW18" s="1000" t="s">
        <v>7370</v>
      </c>
      <c r="AX18" s="1000" t="s">
        <v>7368</v>
      </c>
      <c r="AY18" s="1000" t="s">
        <v>7279</v>
      </c>
      <c r="AZ18" s="998"/>
      <c r="BA18" s="1003">
        <v>5.6129632894235897</v>
      </c>
      <c r="BB18" s="1003">
        <v>0.53436549608030603</v>
      </c>
      <c r="BC18" s="1003">
        <v>0.23241896264450099</v>
      </c>
      <c r="BD18" s="1003">
        <v>0.29752886231034198</v>
      </c>
      <c r="BE18" s="998"/>
      <c r="BF18" s="997" t="s">
        <v>430</v>
      </c>
      <c r="BG18" s="997" t="s">
        <v>430</v>
      </c>
      <c r="BH18" s="997" t="s">
        <v>430</v>
      </c>
      <c r="BI18" s="998"/>
      <c r="BJ18" s="997">
        <v>-0.409493539999988</v>
      </c>
      <c r="BK18" s="998"/>
      <c r="BL18" s="997">
        <v>52.535299999999999</v>
      </c>
      <c r="BM18" s="997">
        <v>17.445699999999999</v>
      </c>
      <c r="BN18" s="997">
        <v>2.2837700000000001</v>
      </c>
      <c r="BO18" s="997">
        <v>27.735230000000001</v>
      </c>
      <c r="BP18" s="993"/>
      <c r="BQ18" s="997" t="s">
        <v>430</v>
      </c>
      <c r="BR18" s="997">
        <v>26.65</v>
      </c>
      <c r="BS18" s="997" t="s">
        <v>430</v>
      </c>
      <c r="BT18" s="997" t="s">
        <v>430</v>
      </c>
      <c r="BU18" s="997" t="s">
        <v>430</v>
      </c>
      <c r="BV18" s="997">
        <v>1.08</v>
      </c>
      <c r="BW18" s="993"/>
      <c r="BX18" s="1036" t="s">
        <v>9545</v>
      </c>
      <c r="BY18" s="1036" t="s">
        <v>9546</v>
      </c>
      <c r="BZ18" s="1036" t="s">
        <v>9547</v>
      </c>
      <c r="CA18" s="1036" t="s">
        <v>9548</v>
      </c>
      <c r="CB18" s="1036" t="s">
        <v>9549</v>
      </c>
      <c r="CC18" s="993"/>
      <c r="CD18" s="1014" t="s">
        <v>8056</v>
      </c>
    </row>
    <row r="19" spans="1:82" x14ac:dyDescent="0.25">
      <c r="A19" s="980" t="s">
        <v>9810</v>
      </c>
      <c r="B19" s="993"/>
      <c r="C19" s="994">
        <v>45191</v>
      </c>
      <c r="D19" s="993"/>
      <c r="E19" s="995">
        <v>14571.3</v>
      </c>
      <c r="F19" s="993"/>
      <c r="G19" s="996">
        <v>15.795999999999999</v>
      </c>
      <c r="H19" s="993"/>
      <c r="I19" s="1035">
        <v>7.37</v>
      </c>
      <c r="J19" s="1035">
        <v>6.58</v>
      </c>
      <c r="K19" s="1035">
        <v>2.84</v>
      </c>
      <c r="L19" s="1035">
        <v>2.95</v>
      </c>
      <c r="M19" s="998"/>
      <c r="N19" s="997" t="s">
        <v>430</v>
      </c>
      <c r="O19" s="997">
        <v>-36.896599999999999</v>
      </c>
      <c r="P19" s="997">
        <v>28.244199999999999</v>
      </c>
      <c r="Q19" s="997">
        <v>-12.915800000000001</v>
      </c>
      <c r="R19" s="997">
        <v>-3.9714</v>
      </c>
      <c r="S19" s="997">
        <v>3.8357999999999999</v>
      </c>
      <c r="T19" s="997">
        <v>-2.4977999999999998</v>
      </c>
      <c r="U19" s="997">
        <v>9.6624999999999996</v>
      </c>
      <c r="V19" s="999">
        <v>18.124099999999999</v>
      </c>
      <c r="W19" s="997">
        <v>10.508699999999999</v>
      </c>
      <c r="X19" s="997" t="s">
        <v>430</v>
      </c>
      <c r="Y19" s="997" t="s">
        <v>430</v>
      </c>
      <c r="Z19" s="997" t="s">
        <v>430</v>
      </c>
      <c r="AA19" s="997">
        <v>13.9437</v>
      </c>
      <c r="AB19" s="997">
        <v>28.284099999999999</v>
      </c>
      <c r="AC19" s="997">
        <v>2.2551999999999999</v>
      </c>
      <c r="AD19" s="997">
        <v>15.5875</v>
      </c>
      <c r="AE19" s="997">
        <v>13.9437</v>
      </c>
      <c r="AF19" s="997">
        <v>17.641100000000002</v>
      </c>
      <c r="AG19" s="998"/>
      <c r="AH19" s="995" t="s">
        <v>430</v>
      </c>
      <c r="AI19" s="1000" t="s">
        <v>7227</v>
      </c>
      <c r="AJ19" s="1000" t="s">
        <v>7368</v>
      </c>
      <c r="AK19" s="1000" t="s">
        <v>7229</v>
      </c>
      <c r="AL19" s="1000" t="s">
        <v>7229</v>
      </c>
      <c r="AM19" s="1000" t="s">
        <v>7227</v>
      </c>
      <c r="AN19" s="1000" t="s">
        <v>7233</v>
      </c>
      <c r="AO19" s="1000" t="s">
        <v>7230</v>
      </c>
      <c r="AP19" s="1000" t="s">
        <v>7251</v>
      </c>
      <c r="AQ19" s="1000" t="s">
        <v>7282</v>
      </c>
      <c r="AR19" s="995" t="s">
        <v>430</v>
      </c>
      <c r="AS19" s="995" t="s">
        <v>430</v>
      </c>
      <c r="AT19" s="995" t="s">
        <v>430</v>
      </c>
      <c r="AU19" s="1000" t="s">
        <v>7239</v>
      </c>
      <c r="AV19" s="1000" t="s">
        <v>7226</v>
      </c>
      <c r="AW19" s="1000" t="s">
        <v>7227</v>
      </c>
      <c r="AX19" s="1000" t="s">
        <v>7370</v>
      </c>
      <c r="AY19" s="1000" t="s">
        <v>7239</v>
      </c>
      <c r="AZ19" s="998"/>
      <c r="BA19" s="1003">
        <v>132.25393201357099</v>
      </c>
      <c r="BB19" s="1003">
        <v>0</v>
      </c>
      <c r="BC19" s="1003">
        <v>8.0002491751332006E-2</v>
      </c>
      <c r="BD19" s="1003" t="s">
        <v>430</v>
      </c>
      <c r="BE19" s="993"/>
      <c r="BF19" s="997">
        <v>92.131706605600002</v>
      </c>
      <c r="BG19" s="997">
        <v>33.594100574499997</v>
      </c>
      <c r="BH19" s="997">
        <v>2.7424966</v>
      </c>
      <c r="BI19" s="993"/>
      <c r="BJ19" s="997">
        <v>69.434881259999997</v>
      </c>
      <c r="BK19" s="993"/>
      <c r="BL19" s="997">
        <v>40.790900000000001</v>
      </c>
      <c r="BM19" s="997">
        <v>14.464499999999999</v>
      </c>
      <c r="BN19" s="997">
        <v>15.3255</v>
      </c>
      <c r="BO19" s="997">
        <v>29.4191</v>
      </c>
      <c r="BP19" s="993"/>
      <c r="BQ19" s="997">
        <v>3.6</v>
      </c>
      <c r="BR19" s="997">
        <v>6.64</v>
      </c>
      <c r="BS19" s="997">
        <v>0.7</v>
      </c>
      <c r="BT19" s="997">
        <v>7.0000000000000007E-2</v>
      </c>
      <c r="BU19" s="997" t="s">
        <v>430</v>
      </c>
      <c r="BV19" s="997">
        <v>10.77</v>
      </c>
      <c r="BW19" s="993"/>
      <c r="BX19" s="1036" t="s">
        <v>9811</v>
      </c>
      <c r="BY19" s="1036" t="s">
        <v>9812</v>
      </c>
      <c r="BZ19" s="1036" t="s">
        <v>4302</v>
      </c>
      <c r="CA19" s="1036" t="s">
        <v>9813</v>
      </c>
      <c r="CB19" s="1036" t="s">
        <v>9814</v>
      </c>
      <c r="CC19" s="993"/>
      <c r="CD19" s="1014" t="s">
        <v>443</v>
      </c>
    </row>
    <row r="20" spans="1:82" x14ac:dyDescent="0.25">
      <c r="A20" s="980" t="s">
        <v>10099</v>
      </c>
      <c r="B20" s="1005"/>
      <c r="C20" s="994">
        <v>37957</v>
      </c>
      <c r="D20" s="1005"/>
      <c r="E20" s="995">
        <v>2883.64</v>
      </c>
      <c r="F20" s="1005"/>
      <c r="G20" s="996">
        <v>59.804499999999997</v>
      </c>
      <c r="H20" s="1005"/>
      <c r="I20" s="1035">
        <v>10.039999999999999</v>
      </c>
      <c r="J20" s="1035">
        <v>7.5</v>
      </c>
      <c r="K20" s="1035">
        <v>5.03</v>
      </c>
      <c r="L20" s="1035">
        <v>5.23</v>
      </c>
      <c r="M20" s="1006"/>
      <c r="N20" s="997">
        <v>0.1221</v>
      </c>
      <c r="O20" s="997">
        <v>-26.450700000000001</v>
      </c>
      <c r="P20" s="997">
        <v>7.3691000000000004</v>
      </c>
      <c r="Q20" s="997">
        <v>-4.5129000000000001</v>
      </c>
      <c r="R20" s="997">
        <v>14.0992</v>
      </c>
      <c r="S20" s="997">
        <v>7.0423</v>
      </c>
      <c r="T20" s="997">
        <v>2.1703999999999999</v>
      </c>
      <c r="U20" s="997">
        <v>0.82150000000000001</v>
      </c>
      <c r="V20" s="999">
        <v>1.7575000000000001</v>
      </c>
      <c r="W20" s="997">
        <v>3.9721000000000002</v>
      </c>
      <c r="X20" s="997">
        <v>8.0650999999999993</v>
      </c>
      <c r="Y20" s="997">
        <v>8.1011000000000006</v>
      </c>
      <c r="Z20" s="997">
        <v>8.7172999999999998</v>
      </c>
      <c r="AA20" s="997">
        <v>5.8243</v>
      </c>
      <c r="AB20" s="997">
        <v>15.204700000000001</v>
      </c>
      <c r="AC20" s="997">
        <v>0.55840000000000001</v>
      </c>
      <c r="AD20" s="997">
        <v>2.9982000000000002</v>
      </c>
      <c r="AE20" s="997">
        <v>5.8243</v>
      </c>
      <c r="AF20" s="997">
        <v>8.2218</v>
      </c>
      <c r="AG20" s="1006"/>
      <c r="AH20" s="1000" t="s">
        <v>7233</v>
      </c>
      <c r="AI20" s="1000" t="s">
        <v>7228</v>
      </c>
      <c r="AJ20" s="1000" t="s">
        <v>7239</v>
      </c>
      <c r="AK20" s="1000" t="s">
        <v>7229</v>
      </c>
      <c r="AL20" s="1000" t="s">
        <v>7368</v>
      </c>
      <c r="AM20" s="1000" t="s">
        <v>7235</v>
      </c>
      <c r="AN20" s="1000" t="s">
        <v>7228</v>
      </c>
      <c r="AO20" s="1000" t="s">
        <v>7237</v>
      </c>
      <c r="AP20" s="1000" t="s">
        <v>7228</v>
      </c>
      <c r="AQ20" s="1000" t="s">
        <v>7228</v>
      </c>
      <c r="AR20" s="1000" t="s">
        <v>7247</v>
      </c>
      <c r="AS20" s="1000" t="s">
        <v>7246</v>
      </c>
      <c r="AT20" s="1000" t="s">
        <v>7245</v>
      </c>
      <c r="AU20" s="1000" t="s">
        <v>7233</v>
      </c>
      <c r="AV20" s="1000" t="s">
        <v>7235</v>
      </c>
      <c r="AW20" s="1000" t="s">
        <v>7228</v>
      </c>
      <c r="AX20" s="1000" t="s">
        <v>7228</v>
      </c>
      <c r="AY20" s="1000" t="s">
        <v>7233</v>
      </c>
      <c r="AZ20" s="1006"/>
      <c r="BA20" s="1003">
        <v>58.443237067013598</v>
      </c>
      <c r="BB20" s="1003">
        <v>0</v>
      </c>
      <c r="BC20" s="1003">
        <v>3.9698341136328197E-2</v>
      </c>
      <c r="BD20" s="1003" t="s">
        <v>430</v>
      </c>
      <c r="BE20" s="1005"/>
      <c r="BF20" s="997">
        <v>51.059107124299999</v>
      </c>
      <c r="BG20" s="997">
        <v>25.6788047344</v>
      </c>
      <c r="BH20" s="997">
        <v>1.9883755358999999</v>
      </c>
      <c r="BI20" s="1005"/>
      <c r="BJ20" s="997">
        <v>22.677435509999999</v>
      </c>
      <c r="BK20" s="1005"/>
      <c r="BL20" s="997">
        <v>15.1478</v>
      </c>
      <c r="BM20" s="997">
        <v>5.3199100000000001</v>
      </c>
      <c r="BN20" s="997">
        <v>2.2097199999999999</v>
      </c>
      <c r="BO20" s="997">
        <v>77.322569999999999</v>
      </c>
      <c r="BP20" s="1005"/>
      <c r="BQ20" s="997">
        <v>31.47</v>
      </c>
      <c r="BR20" s="997">
        <v>28.87</v>
      </c>
      <c r="BS20" s="997">
        <v>0.88</v>
      </c>
      <c r="BT20" s="997">
        <v>11.28</v>
      </c>
      <c r="BU20" s="997">
        <v>0.01</v>
      </c>
      <c r="BV20" s="997">
        <v>4.8099999999999996</v>
      </c>
      <c r="BW20" s="1005"/>
      <c r="BX20" s="1024" t="s">
        <v>10033</v>
      </c>
      <c r="BY20" s="1024" t="s">
        <v>10034</v>
      </c>
      <c r="BZ20" s="1024" t="s">
        <v>9149</v>
      </c>
      <c r="CA20" s="1024" t="s">
        <v>10035</v>
      </c>
      <c r="CB20" s="1024" t="s">
        <v>10036</v>
      </c>
      <c r="CC20" s="1005"/>
      <c r="CD20" s="1014" t="s">
        <v>609</v>
      </c>
    </row>
    <row r="21" spans="1:82" x14ac:dyDescent="0.25">
      <c r="A21" s="913" t="s">
        <v>7366</v>
      </c>
      <c r="B21" s="957"/>
      <c r="C21" s="33"/>
      <c r="D21" s="33"/>
      <c r="E21" s="33"/>
      <c r="F21" s="33"/>
      <c r="G21" s="33"/>
      <c r="H21" s="33"/>
      <c r="I21" s="33"/>
      <c r="J21" s="33"/>
      <c r="K21" s="33"/>
      <c r="L21" s="33"/>
      <c r="M21" s="33"/>
      <c r="N21" s="70">
        <f t="shared" ref="N21:AF21" si="4">IFERROR(ROUND(AVERAGE(N17:N20),2),"--")</f>
        <v>14.49</v>
      </c>
      <c r="O21" s="59">
        <f t="shared" si="4"/>
        <v>-13.92</v>
      </c>
      <c r="P21" s="59">
        <f t="shared" si="4"/>
        <v>13.66</v>
      </c>
      <c r="Q21" s="59">
        <f t="shared" si="4"/>
        <v>-2.82</v>
      </c>
      <c r="R21" s="59">
        <f t="shared" si="4"/>
        <v>7.46</v>
      </c>
      <c r="S21" s="59">
        <f t="shared" si="4"/>
        <v>6.13</v>
      </c>
      <c r="T21" s="59">
        <f t="shared" si="4"/>
        <v>1.91</v>
      </c>
      <c r="U21" s="59">
        <f t="shared" si="4"/>
        <v>4.76</v>
      </c>
      <c r="V21" s="70">
        <f t="shared" si="4"/>
        <v>7.57</v>
      </c>
      <c r="W21" s="59">
        <f t="shared" si="4"/>
        <v>6.44</v>
      </c>
      <c r="X21" s="59">
        <f t="shared" si="4"/>
        <v>8.1999999999999993</v>
      </c>
      <c r="Y21" s="59">
        <f t="shared" si="4"/>
        <v>7.93</v>
      </c>
      <c r="Z21" s="59">
        <f t="shared" si="4"/>
        <v>7.91</v>
      </c>
      <c r="AA21" s="59">
        <f t="shared" si="4"/>
        <v>10.87</v>
      </c>
      <c r="AB21" s="59">
        <f t="shared" si="4"/>
        <v>17.22</v>
      </c>
      <c r="AC21" s="59">
        <f t="shared" si="4"/>
        <v>2.41</v>
      </c>
      <c r="AD21" s="59">
        <f t="shared" si="4"/>
        <v>7.15</v>
      </c>
      <c r="AE21" s="59">
        <f t="shared" si="4"/>
        <v>10.87</v>
      </c>
      <c r="AF21" s="88">
        <f t="shared" si="4"/>
        <v>10.42</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909" t="s">
        <v>94</v>
      </c>
      <c r="B22" s="958"/>
      <c r="C22" s="25"/>
      <c r="D22" s="25"/>
      <c r="E22" s="25"/>
      <c r="F22" s="25"/>
      <c r="G22" s="25"/>
      <c r="H22" s="25"/>
      <c r="I22" s="25"/>
      <c r="J22" s="25"/>
      <c r="K22" s="25"/>
      <c r="L22" s="25"/>
      <c r="M22" s="25"/>
      <c r="N22" s="71">
        <f t="shared" ref="N22:AF22" si="5">IF(COUNTIF(N17:N20,"--") = 4,"--",ROUND(MAX(N17:N20),2))</f>
        <v>45.09</v>
      </c>
      <c r="O22" s="60">
        <f t="shared" si="5"/>
        <v>6.45</v>
      </c>
      <c r="P22" s="60">
        <f t="shared" si="5"/>
        <v>28.24</v>
      </c>
      <c r="Q22" s="60">
        <f t="shared" si="5"/>
        <v>3.67</v>
      </c>
      <c r="R22" s="60">
        <f t="shared" si="5"/>
        <v>14.1</v>
      </c>
      <c r="S22" s="60">
        <f t="shared" si="5"/>
        <v>8.19</v>
      </c>
      <c r="T22" s="60">
        <f t="shared" si="5"/>
        <v>6</v>
      </c>
      <c r="U22" s="60">
        <f t="shared" si="5"/>
        <v>9.66</v>
      </c>
      <c r="V22" s="71">
        <f t="shared" si="5"/>
        <v>18.12</v>
      </c>
      <c r="W22" s="60">
        <f t="shared" si="5"/>
        <v>10.51</v>
      </c>
      <c r="X22" s="60">
        <f t="shared" si="5"/>
        <v>9.57</v>
      </c>
      <c r="Y22" s="60">
        <f t="shared" si="5"/>
        <v>9.48</v>
      </c>
      <c r="Z22" s="60">
        <f t="shared" si="5"/>
        <v>9.1</v>
      </c>
      <c r="AA22" s="60">
        <f t="shared" si="5"/>
        <v>16.61</v>
      </c>
      <c r="AB22" s="60">
        <f t="shared" si="5"/>
        <v>28.28</v>
      </c>
      <c r="AC22" s="60">
        <f t="shared" si="5"/>
        <v>6.04</v>
      </c>
      <c r="AD22" s="60">
        <f t="shared" si="5"/>
        <v>15.59</v>
      </c>
      <c r="AE22" s="60">
        <f t="shared" si="5"/>
        <v>16.61</v>
      </c>
      <c r="AF22" s="89">
        <f t="shared" si="5"/>
        <v>17.64</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909" t="s">
        <v>95</v>
      </c>
      <c r="B23" s="958"/>
      <c r="C23" s="25"/>
      <c r="D23" s="25"/>
      <c r="E23" s="25"/>
      <c r="F23" s="25"/>
      <c r="G23" s="25"/>
      <c r="H23" s="25"/>
      <c r="I23" s="25"/>
      <c r="J23" s="25"/>
      <c r="K23" s="25"/>
      <c r="L23" s="25"/>
      <c r="M23" s="25"/>
      <c r="N23" s="71">
        <f t="shared" ref="N23:AF23" si="6">IF(COUNTIF(N17:N20,"--") = 4,"--",ROUND(MIN(N17:N20),2))</f>
        <v>-1.74</v>
      </c>
      <c r="O23" s="60">
        <f t="shared" si="6"/>
        <v>-36.9</v>
      </c>
      <c r="P23" s="60">
        <f t="shared" si="6"/>
        <v>3.45</v>
      </c>
      <c r="Q23" s="60">
        <f t="shared" si="6"/>
        <v>-12.92</v>
      </c>
      <c r="R23" s="60">
        <f t="shared" si="6"/>
        <v>-3.97</v>
      </c>
      <c r="S23" s="60">
        <f t="shared" si="6"/>
        <v>3.84</v>
      </c>
      <c r="T23" s="60">
        <f t="shared" si="6"/>
        <v>-2.5</v>
      </c>
      <c r="U23" s="60">
        <f t="shared" si="6"/>
        <v>0.82</v>
      </c>
      <c r="V23" s="71">
        <f t="shared" si="6"/>
        <v>1.76</v>
      </c>
      <c r="W23" s="60">
        <f t="shared" si="6"/>
        <v>3.97</v>
      </c>
      <c r="X23" s="60">
        <f t="shared" si="6"/>
        <v>6.96</v>
      </c>
      <c r="Y23" s="60">
        <f t="shared" si="6"/>
        <v>6.21</v>
      </c>
      <c r="Z23" s="60">
        <f t="shared" si="6"/>
        <v>5.9</v>
      </c>
      <c r="AA23" s="60">
        <f t="shared" si="6"/>
        <v>5.82</v>
      </c>
      <c r="AB23" s="60">
        <f t="shared" si="6"/>
        <v>5.66</v>
      </c>
      <c r="AC23" s="60">
        <f t="shared" si="6"/>
        <v>0.56000000000000005</v>
      </c>
      <c r="AD23" s="60">
        <f t="shared" si="6"/>
        <v>3</v>
      </c>
      <c r="AE23" s="60">
        <f t="shared" si="6"/>
        <v>5.82</v>
      </c>
      <c r="AF23" s="89">
        <f t="shared" si="6"/>
        <v>6.86</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911" t="s">
        <v>96</v>
      </c>
      <c r="B24" s="959"/>
      <c r="C24" s="27"/>
      <c r="D24" s="27"/>
      <c r="E24" s="27"/>
      <c r="F24" s="27"/>
      <c r="G24" s="27"/>
      <c r="H24" s="27"/>
      <c r="I24" s="27"/>
      <c r="J24" s="27"/>
      <c r="K24" s="27"/>
      <c r="L24" s="27"/>
      <c r="M24" s="27"/>
      <c r="N24" s="72">
        <f t="shared" ref="N24:AF24" si="7">IFERROR(ROUND(MEDIAN(N17:N20),2),"--")</f>
        <v>0.12</v>
      </c>
      <c r="O24" s="61">
        <f t="shared" si="7"/>
        <v>-12.63</v>
      </c>
      <c r="P24" s="61">
        <f t="shared" si="7"/>
        <v>11.48</v>
      </c>
      <c r="Q24" s="61">
        <f t="shared" si="7"/>
        <v>-1.01</v>
      </c>
      <c r="R24" s="61">
        <f t="shared" si="7"/>
        <v>9.8699999999999992</v>
      </c>
      <c r="S24" s="61">
        <f t="shared" si="7"/>
        <v>6.26</v>
      </c>
      <c r="T24" s="61">
        <f t="shared" si="7"/>
        <v>2.0699999999999998</v>
      </c>
      <c r="U24" s="61">
        <f t="shared" si="7"/>
        <v>4.28</v>
      </c>
      <c r="V24" s="72">
        <f t="shared" si="7"/>
        <v>5.21</v>
      </c>
      <c r="W24" s="61">
        <f t="shared" si="7"/>
        <v>5.65</v>
      </c>
      <c r="X24" s="61">
        <f t="shared" si="7"/>
        <v>8.07</v>
      </c>
      <c r="Y24" s="61">
        <f t="shared" si="7"/>
        <v>8.1</v>
      </c>
      <c r="Z24" s="61">
        <f t="shared" si="7"/>
        <v>8.7200000000000006</v>
      </c>
      <c r="AA24" s="61">
        <f t="shared" si="7"/>
        <v>10.52</v>
      </c>
      <c r="AB24" s="61">
        <f t="shared" si="7"/>
        <v>17.47</v>
      </c>
      <c r="AC24" s="61">
        <f t="shared" si="7"/>
        <v>1.53</v>
      </c>
      <c r="AD24" s="61">
        <f t="shared" si="7"/>
        <v>5.01</v>
      </c>
      <c r="AE24" s="61">
        <f t="shared" si="7"/>
        <v>10.52</v>
      </c>
      <c r="AF24" s="90">
        <f t="shared" si="7"/>
        <v>8.58</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7380</v>
      </c>
      <c r="B25" s="96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9376</v>
      </c>
      <c r="B26" s="970"/>
      <c r="C26" s="730"/>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969"/>
    </row>
    <row r="27" spans="1:82" x14ac:dyDescent="0.25">
      <c r="A27" s="345" t="s">
        <v>9543</v>
      </c>
      <c r="B27" s="931"/>
      <c r="C27" s="731"/>
      <c r="D27" s="374"/>
      <c r="E27" s="372"/>
      <c r="F27" s="374"/>
      <c r="G27" s="372"/>
      <c r="H27" s="374"/>
      <c r="I27" s="372"/>
      <c r="J27" s="372"/>
      <c r="K27" s="372"/>
      <c r="L27" s="372"/>
      <c r="M27" s="374"/>
      <c r="N27" s="348">
        <v>-32.054000000000002</v>
      </c>
      <c r="O27" s="348">
        <v>5.3044000000000002</v>
      </c>
      <c r="P27" s="348">
        <v>4.6257999999999999</v>
      </c>
      <c r="Q27" s="348">
        <v>7.7838000000000003</v>
      </c>
      <c r="R27" s="348">
        <v>8.6842000000000006</v>
      </c>
      <c r="S27" s="348">
        <v>6.1332000000000004</v>
      </c>
      <c r="T27" s="348">
        <v>7.0129000000000001</v>
      </c>
      <c r="U27" s="348">
        <v>7.2633000000000001</v>
      </c>
      <c r="V27" s="350">
        <v>7.2088000000000001</v>
      </c>
      <c r="W27" s="348">
        <v>7.3045999999999998</v>
      </c>
      <c r="X27" s="348">
        <v>7.5833000000000004</v>
      </c>
      <c r="Y27" s="348">
        <v>6.5025000000000004</v>
      </c>
      <c r="Z27" s="348">
        <v>5.6040000000000001</v>
      </c>
      <c r="AA27" s="348">
        <v>10.461</v>
      </c>
      <c r="AB27" s="348">
        <v>6.4189999999999996</v>
      </c>
      <c r="AC27" s="348">
        <v>7.1847000000000003</v>
      </c>
      <c r="AD27" s="348">
        <v>7.3205999999999998</v>
      </c>
      <c r="AE27" s="348">
        <v>10.461</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664</v>
      </c>
      <c r="B28" s="931"/>
      <c r="C28" s="731"/>
      <c r="D28" s="374"/>
      <c r="E28" s="372"/>
      <c r="F28" s="374"/>
      <c r="G28" s="372"/>
      <c r="H28" s="374"/>
      <c r="I28" s="372"/>
      <c r="J28" s="372"/>
      <c r="K28" s="372"/>
      <c r="L28" s="372"/>
      <c r="M28" s="374"/>
      <c r="N28" s="348">
        <v>-48.963000000000001</v>
      </c>
      <c r="O28" s="348">
        <v>-58.542400000000001</v>
      </c>
      <c r="P28" s="348">
        <v>35.462899999999998</v>
      </c>
      <c r="Q28" s="348">
        <v>-2.0884999999999998</v>
      </c>
      <c r="R28" s="348">
        <v>14.9472</v>
      </c>
      <c r="S28" s="348">
        <v>11.816000000000001</v>
      </c>
      <c r="T28" s="348">
        <v>-1.1587000000000001</v>
      </c>
      <c r="U28" s="348">
        <v>-1.0062</v>
      </c>
      <c r="V28" s="350">
        <v>-7.1900000000000006E-2</v>
      </c>
      <c r="W28" s="348">
        <v>1.0156000000000001</v>
      </c>
      <c r="X28" s="348">
        <v>12.529</v>
      </c>
      <c r="Y28" s="348">
        <v>12.1816</v>
      </c>
      <c r="Z28" s="348">
        <v>13.654299999999999</v>
      </c>
      <c r="AA28" s="348">
        <v>24.854500000000002</v>
      </c>
      <c r="AB28" s="348">
        <v>46.0334</v>
      </c>
      <c r="AC28" s="348">
        <v>-3.9802</v>
      </c>
      <c r="AD28" s="348">
        <v>3.6324999999999998</v>
      </c>
      <c r="AE28" s="348">
        <v>24.854500000000002</v>
      </c>
      <c r="AF28" s="348">
        <v>12.1675</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6855</v>
      </c>
      <c r="B29" s="971"/>
      <c r="C29" s="923"/>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5"/>
      <c r="BB29" s="735"/>
      <c r="BC29" s="735"/>
      <c r="BD29" s="735"/>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5"/>
    </row>
    <row r="33" spans="1:1" x14ac:dyDescent="0.25">
      <c r="A33" s="22" t="s">
        <v>179</v>
      </c>
    </row>
    <row r="34" spans="1:1" x14ac:dyDescent="0.25">
      <c r="A34" s="22" t="s">
        <v>8938</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FAC5A-6917-4EB7-A2BD-2A45F20CEB72}">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3" bestFit="1" customWidth="1"/>
    <col min="60" max="60" width="8.81640625" style="793" bestFit="1" customWidth="1"/>
    <col min="61" max="61" width="5.54296875" style="793" bestFit="1" customWidth="1"/>
    <col min="62" max="62" width="5.36328125" style="79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075" t="s">
        <v>315</v>
      </c>
      <c r="B5" s="1076"/>
      <c r="C5" s="1082" t="s">
        <v>44</v>
      </c>
      <c r="D5" s="1076"/>
      <c r="E5" s="1082" t="s">
        <v>45</v>
      </c>
      <c r="F5" s="1076"/>
      <c r="G5" s="1082" t="s">
        <v>46</v>
      </c>
      <c r="H5" s="1076"/>
      <c r="I5" s="1106" t="s">
        <v>184</v>
      </c>
      <c r="J5" s="1101"/>
      <c r="K5" s="1101"/>
      <c r="L5" s="1101"/>
      <c r="M5" s="1100"/>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076"/>
      <c r="AU5" s="75" t="s">
        <v>55</v>
      </c>
      <c r="AV5" s="24" t="s">
        <v>69</v>
      </c>
      <c r="AW5" s="24" t="s">
        <v>54</v>
      </c>
      <c r="AX5" s="24" t="s">
        <v>53</v>
      </c>
      <c r="AY5" s="74" t="s">
        <v>4</v>
      </c>
      <c r="AZ5" s="76"/>
      <c r="BA5" s="75" t="s">
        <v>55</v>
      </c>
      <c r="BB5" s="24" t="s">
        <v>69</v>
      </c>
      <c r="BC5" s="24" t="s">
        <v>54</v>
      </c>
      <c r="BD5" s="24" t="s">
        <v>53</v>
      </c>
      <c r="BE5" s="24" t="s">
        <v>4</v>
      </c>
      <c r="BF5" s="1082"/>
      <c r="BG5" s="1100" t="s">
        <v>76</v>
      </c>
      <c r="BH5" s="1101"/>
      <c r="BI5" s="1101"/>
      <c r="BJ5" s="1101"/>
      <c r="BK5" s="689"/>
      <c r="BL5" s="1106" t="s">
        <v>53</v>
      </c>
      <c r="BM5" s="1101"/>
      <c r="BN5" s="1102"/>
      <c r="BO5" s="1076"/>
      <c r="BP5" s="1082" t="s">
        <v>312</v>
      </c>
      <c r="BQ5" s="1076"/>
      <c r="BR5" s="1106" t="s">
        <v>81</v>
      </c>
      <c r="BS5" s="1101"/>
      <c r="BT5" s="1101"/>
      <c r="BU5" s="1102"/>
      <c r="BV5" s="1076"/>
      <c r="BW5" s="1106" t="s">
        <v>198</v>
      </c>
      <c r="BX5" s="1101"/>
      <c r="BY5" s="1101"/>
      <c r="BZ5" s="1101"/>
      <c r="CA5" s="1101"/>
      <c r="CB5" s="1101"/>
      <c r="CC5" s="1100"/>
      <c r="CD5" s="1100" t="s">
        <v>87</v>
      </c>
      <c r="CE5" s="1101"/>
      <c r="CF5" s="1101"/>
      <c r="CG5" s="1101"/>
      <c r="CH5" s="1102"/>
      <c r="CI5" s="1076"/>
      <c r="CJ5" s="1106" t="s">
        <v>88</v>
      </c>
    </row>
    <row r="6" spans="1:88" ht="33" x14ac:dyDescent="0.25">
      <c r="A6" s="1075"/>
      <c r="B6" s="1077"/>
      <c r="C6" s="1113"/>
      <c r="D6" s="1077"/>
      <c r="E6" s="1113"/>
      <c r="F6" s="1077"/>
      <c r="G6" s="1113"/>
      <c r="H6" s="1077"/>
      <c r="I6" s="83" t="s">
        <v>180</v>
      </c>
      <c r="J6" s="28" t="s">
        <v>181</v>
      </c>
      <c r="K6" s="28" t="s">
        <v>182</v>
      </c>
      <c r="L6" s="28" t="s">
        <v>183</v>
      </c>
      <c r="M6" s="1103"/>
      <c r="N6" s="1073" t="s">
        <v>47</v>
      </c>
      <c r="O6" s="1103"/>
      <c r="P6" s="1103"/>
      <c r="Q6" s="1103"/>
      <c r="R6" s="1103"/>
      <c r="S6" s="1073" t="s">
        <v>57</v>
      </c>
      <c r="T6" s="1103"/>
      <c r="U6" s="1103"/>
      <c r="V6" s="1103"/>
      <c r="W6" s="1103"/>
      <c r="X6" s="1103"/>
      <c r="Y6" s="1103"/>
      <c r="Z6" s="1103"/>
      <c r="AA6" s="1103"/>
      <c r="AB6" s="1103"/>
      <c r="AC6" s="1103"/>
      <c r="AD6" s="28"/>
      <c r="AE6" s="1073" t="s">
        <v>68</v>
      </c>
      <c r="AF6" s="1103"/>
      <c r="AG6" s="1103"/>
      <c r="AH6" s="1103"/>
      <c r="AI6" s="1103"/>
      <c r="AJ6" s="1103"/>
      <c r="AK6" s="1103"/>
      <c r="AL6" s="1103"/>
      <c r="AM6" s="1103"/>
      <c r="AN6" s="1103"/>
      <c r="AO6" s="1103"/>
      <c r="AP6" s="1103"/>
      <c r="AQ6" s="1103"/>
      <c r="AR6" s="1103"/>
      <c r="AS6" s="1117"/>
      <c r="AT6" s="1077"/>
      <c r="AU6" s="1118" t="s">
        <v>70</v>
      </c>
      <c r="AV6" s="1103"/>
      <c r="AW6" s="1103"/>
      <c r="AX6" s="1103"/>
      <c r="AY6" s="1117"/>
      <c r="AZ6" s="77"/>
      <c r="BA6" s="1118" t="s">
        <v>71</v>
      </c>
      <c r="BB6" s="1103"/>
      <c r="BC6" s="1103"/>
      <c r="BD6" s="1103"/>
      <c r="BE6" s="1103"/>
      <c r="BF6" s="1113"/>
      <c r="BG6" s="690" t="s">
        <v>72</v>
      </c>
      <c r="BH6" s="690" t="s">
        <v>73</v>
      </c>
      <c r="BI6" s="690" t="s">
        <v>74</v>
      </c>
      <c r="BJ6" s="690" t="s">
        <v>75</v>
      </c>
      <c r="BK6" s="688"/>
      <c r="BL6" s="83" t="s">
        <v>309</v>
      </c>
      <c r="BM6" s="28" t="s">
        <v>310</v>
      </c>
      <c r="BN6" s="82" t="s">
        <v>311</v>
      </c>
      <c r="BO6" s="1077"/>
      <c r="BP6" s="1113"/>
      <c r="BQ6" s="1077"/>
      <c r="BR6" s="83" t="s">
        <v>77</v>
      </c>
      <c r="BS6" s="28" t="s">
        <v>78</v>
      </c>
      <c r="BT6" s="28" t="s">
        <v>79</v>
      </c>
      <c r="BU6" s="82" t="s">
        <v>313</v>
      </c>
      <c r="BV6" s="1077"/>
      <c r="BW6" s="83" t="s">
        <v>192</v>
      </c>
      <c r="BX6" s="28" t="s">
        <v>193</v>
      </c>
      <c r="BY6" s="28" t="s">
        <v>194</v>
      </c>
      <c r="BZ6" s="28" t="s">
        <v>195</v>
      </c>
      <c r="CA6" s="28" t="s">
        <v>196</v>
      </c>
      <c r="CB6" s="82" t="s">
        <v>197</v>
      </c>
      <c r="CC6" s="1077"/>
      <c r="CD6" s="83" t="s">
        <v>82</v>
      </c>
      <c r="CE6" s="28" t="s">
        <v>83</v>
      </c>
      <c r="CF6" s="28" t="s">
        <v>84</v>
      </c>
      <c r="CG6" s="28" t="s">
        <v>85</v>
      </c>
      <c r="CH6" s="82" t="s">
        <v>86</v>
      </c>
      <c r="CI6" s="1077"/>
      <c r="CJ6" s="1107"/>
    </row>
    <row r="7" spans="1:88" ht="14.5" x14ac:dyDescent="0.25">
      <c r="A7" s="29" t="s">
        <v>316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8940</v>
      </c>
      <c r="B8" s="127"/>
      <c r="C8" s="733">
        <v>34981</v>
      </c>
      <c r="D8" s="127"/>
      <c r="E8" s="128">
        <v>86682.8</v>
      </c>
      <c r="F8" s="127"/>
      <c r="G8" s="129">
        <v>314.58960000000002</v>
      </c>
      <c r="H8" s="127"/>
      <c r="I8" s="151">
        <v>5.17</v>
      </c>
      <c r="J8" s="151">
        <v>7.54</v>
      </c>
      <c r="K8" s="151">
        <v>3.54</v>
      </c>
      <c r="L8" s="151">
        <v>3.85</v>
      </c>
      <c r="M8" s="131"/>
      <c r="N8" s="130">
        <v>2.0299999999999999E-2</v>
      </c>
      <c r="O8" s="130">
        <v>0.81179999999999997</v>
      </c>
      <c r="P8" s="130">
        <v>1.4189000000000001</v>
      </c>
      <c r="Q8" s="130">
        <v>2.8742999999999999</v>
      </c>
      <c r="R8" s="130">
        <v>2.6959</v>
      </c>
      <c r="S8" s="132">
        <v>3.1993</v>
      </c>
      <c r="T8" s="130">
        <v>6.2815000000000003</v>
      </c>
      <c r="U8" s="130">
        <v>12.6775</v>
      </c>
      <c r="V8" s="130">
        <v>10.772500000000001</v>
      </c>
      <c r="W8" s="130">
        <v>11.969799999999999</v>
      </c>
      <c r="X8" s="130">
        <v>0.76329999999999998</v>
      </c>
      <c r="Y8" s="130">
        <v>11.675599999999999</v>
      </c>
      <c r="Z8" s="130">
        <v>1.36</v>
      </c>
      <c r="AA8" s="130">
        <v>5.0983000000000001</v>
      </c>
      <c r="AB8" s="130">
        <v>0.76329999999999998</v>
      </c>
      <c r="AC8" s="130">
        <v>14.905099999999999</v>
      </c>
      <c r="AD8" s="131"/>
      <c r="AE8" s="128">
        <v>5</v>
      </c>
      <c r="AF8" s="128">
        <v>2</v>
      </c>
      <c r="AG8" s="128">
        <v>9</v>
      </c>
      <c r="AH8" s="128">
        <v>3</v>
      </c>
      <c r="AI8" s="128">
        <v>3</v>
      </c>
      <c r="AJ8" s="128">
        <v>3</v>
      </c>
      <c r="AK8" s="128">
        <v>1</v>
      </c>
      <c r="AL8" s="128">
        <v>3</v>
      </c>
      <c r="AM8" s="128">
        <v>6</v>
      </c>
      <c r="AN8" s="128">
        <v>6</v>
      </c>
      <c r="AO8" s="128">
        <v>9</v>
      </c>
      <c r="AP8" s="128">
        <v>3</v>
      </c>
      <c r="AQ8" s="128">
        <v>3</v>
      </c>
      <c r="AR8" s="128">
        <v>1</v>
      </c>
      <c r="AS8" s="128">
        <v>9</v>
      </c>
      <c r="AT8" s="127"/>
      <c r="AU8" s="130">
        <v>12.19</v>
      </c>
      <c r="AV8" s="130">
        <v>12.42</v>
      </c>
      <c r="AW8" s="130">
        <v>10.97</v>
      </c>
      <c r="AX8" s="130">
        <v>9.4700000000000006</v>
      </c>
      <c r="AY8" s="130">
        <v>6.06</v>
      </c>
      <c r="AZ8" s="133"/>
      <c r="BA8" s="134">
        <v>5</v>
      </c>
      <c r="BB8" s="134">
        <v>6</v>
      </c>
      <c r="BC8" s="134">
        <v>5</v>
      </c>
      <c r="BD8" s="134">
        <v>1</v>
      </c>
      <c r="BE8" s="134">
        <v>3</v>
      </c>
      <c r="BF8" s="130"/>
      <c r="BG8" s="132">
        <v>9.5053320707778699</v>
      </c>
      <c r="BH8" s="795">
        <v>0</v>
      </c>
      <c r="BI8" s="795">
        <v>6.5000929921075298E-2</v>
      </c>
      <c r="BJ8" s="808" t="s">
        <v>430</v>
      </c>
      <c r="BK8" s="803"/>
      <c r="BL8" s="130" t="s">
        <v>430</v>
      </c>
      <c r="BM8" s="130" t="s">
        <v>430</v>
      </c>
      <c r="BN8" s="130" t="s">
        <v>430</v>
      </c>
      <c r="BO8" s="127"/>
      <c r="BP8" s="130">
        <v>74.583729410000004</v>
      </c>
      <c r="BQ8" s="127"/>
      <c r="BR8" s="130">
        <v>55.495600000000003</v>
      </c>
      <c r="BS8" s="130">
        <v>16.689299999999999</v>
      </c>
      <c r="BT8" s="130">
        <v>2.3988399999999999</v>
      </c>
      <c r="BU8" s="130">
        <v>25.416260000000001</v>
      </c>
      <c r="BV8" s="127"/>
      <c r="BW8" s="130">
        <v>6.13</v>
      </c>
      <c r="BX8" s="130">
        <v>6.38</v>
      </c>
      <c r="BY8" s="130">
        <v>4.2699999999999996</v>
      </c>
      <c r="BZ8" s="130">
        <v>4.87</v>
      </c>
      <c r="CA8" s="130">
        <v>2.34</v>
      </c>
      <c r="CB8" s="130">
        <v>2.0299999999999998</v>
      </c>
      <c r="CC8" s="127"/>
      <c r="CD8" s="136" t="s">
        <v>8941</v>
      </c>
      <c r="CE8" s="136" t="s">
        <v>8942</v>
      </c>
      <c r="CF8" s="136" t="s">
        <v>8943</v>
      </c>
      <c r="CG8" s="136" t="s">
        <v>8944</v>
      </c>
      <c r="CH8" s="136" t="s">
        <v>8945</v>
      </c>
      <c r="CI8" s="127"/>
      <c r="CJ8" s="137" t="s">
        <v>1485</v>
      </c>
    </row>
    <row r="9" spans="1:88" s="107" customFormat="1" x14ac:dyDescent="0.25">
      <c r="A9" s="108" t="s">
        <v>8946</v>
      </c>
      <c r="B9" s="109"/>
      <c r="C9" s="734">
        <v>36467</v>
      </c>
      <c r="D9" s="109"/>
      <c r="E9" s="110">
        <v>52051.6</v>
      </c>
      <c r="F9" s="109"/>
      <c r="G9" s="111">
        <v>406.49</v>
      </c>
      <c r="H9" s="109"/>
      <c r="I9" s="152">
        <v>6.67</v>
      </c>
      <c r="J9" s="152">
        <v>7.19</v>
      </c>
      <c r="K9" s="152">
        <v>3.36</v>
      </c>
      <c r="L9" s="152">
        <v>3.51</v>
      </c>
      <c r="M9" s="113"/>
      <c r="N9" s="112">
        <v>3.6900000000000002E-2</v>
      </c>
      <c r="O9" s="112">
        <v>0.43730000000000002</v>
      </c>
      <c r="P9" s="112">
        <v>1.5235000000000001</v>
      </c>
      <c r="Q9" s="112">
        <v>1.3084</v>
      </c>
      <c r="R9" s="112">
        <v>-0.17680000000000001</v>
      </c>
      <c r="S9" s="114">
        <v>3.1989000000000001</v>
      </c>
      <c r="T9" s="112">
        <v>5.0781999999999998</v>
      </c>
      <c r="U9" s="112">
        <v>15.3438</v>
      </c>
      <c r="V9" s="112">
        <v>16.3992</v>
      </c>
      <c r="W9" s="112">
        <v>15.0969</v>
      </c>
      <c r="X9" s="112">
        <v>0.70860000000000001</v>
      </c>
      <c r="Y9" s="112">
        <v>8.3828999999999994</v>
      </c>
      <c r="Z9" s="112">
        <v>-1.1166</v>
      </c>
      <c r="AA9" s="112">
        <v>2.3982000000000001</v>
      </c>
      <c r="AB9" s="112">
        <v>0.70860000000000001</v>
      </c>
      <c r="AC9" s="112">
        <v>14.874599999999999</v>
      </c>
      <c r="AD9" s="113"/>
      <c r="AE9" s="110">
        <v>3</v>
      </c>
      <c r="AF9" s="110">
        <v>9</v>
      </c>
      <c r="AG9" s="110">
        <v>5</v>
      </c>
      <c r="AH9" s="110">
        <v>11</v>
      </c>
      <c r="AI9" s="110">
        <v>8</v>
      </c>
      <c r="AJ9" s="110">
        <v>4</v>
      </c>
      <c r="AK9" s="110">
        <v>2</v>
      </c>
      <c r="AL9" s="110">
        <v>1</v>
      </c>
      <c r="AM9" s="110">
        <v>1</v>
      </c>
      <c r="AN9" s="110">
        <v>1</v>
      </c>
      <c r="AO9" s="110">
        <v>11</v>
      </c>
      <c r="AP9" s="110">
        <v>12</v>
      </c>
      <c r="AQ9" s="110">
        <v>8</v>
      </c>
      <c r="AR9" s="110">
        <v>6</v>
      </c>
      <c r="AS9" s="110">
        <v>11</v>
      </c>
      <c r="AT9" s="109"/>
      <c r="AU9" s="112">
        <v>15.97</v>
      </c>
      <c r="AV9" s="112">
        <v>17.22</v>
      </c>
      <c r="AW9" s="112">
        <v>13.44</v>
      </c>
      <c r="AX9" s="112">
        <v>8.58</v>
      </c>
      <c r="AY9" s="112">
        <v>2.34</v>
      </c>
      <c r="AZ9" s="115"/>
      <c r="BA9" s="116">
        <v>1</v>
      </c>
      <c r="BB9" s="116">
        <v>1</v>
      </c>
      <c r="BC9" s="116">
        <v>1</v>
      </c>
      <c r="BD9" s="116">
        <v>3</v>
      </c>
      <c r="BE9" s="116">
        <v>7</v>
      </c>
      <c r="BF9" s="112"/>
      <c r="BG9" s="114">
        <v>9.1411978335307396</v>
      </c>
      <c r="BH9" s="796">
        <v>0</v>
      </c>
      <c r="BI9" s="796">
        <v>9.0491593549395594E-2</v>
      </c>
      <c r="BJ9" s="809" t="s">
        <v>430</v>
      </c>
      <c r="BK9" s="269"/>
      <c r="BL9" s="112" t="s">
        <v>430</v>
      </c>
      <c r="BM9" s="112" t="s">
        <v>430</v>
      </c>
      <c r="BN9" s="112" t="s">
        <v>430</v>
      </c>
      <c r="BO9" s="109"/>
      <c r="BP9" s="112">
        <v>72.700208180000004</v>
      </c>
      <c r="BQ9" s="109"/>
      <c r="BR9" s="112">
        <v>57.832099999999997</v>
      </c>
      <c r="BS9" s="112">
        <v>6.3914499999999999</v>
      </c>
      <c r="BT9" s="112">
        <v>6.9766199999999996</v>
      </c>
      <c r="BU9" s="112">
        <v>28.79983</v>
      </c>
      <c r="BV9" s="109"/>
      <c r="BW9" s="112">
        <v>8.43</v>
      </c>
      <c r="BX9" s="112">
        <v>6.18</v>
      </c>
      <c r="BY9" s="112">
        <v>3.49</v>
      </c>
      <c r="BZ9" s="112">
        <v>1.89</v>
      </c>
      <c r="CA9" s="112">
        <v>2.67</v>
      </c>
      <c r="CB9" s="112">
        <v>7.6</v>
      </c>
      <c r="CC9" s="109"/>
      <c r="CD9" s="118" t="s">
        <v>8947</v>
      </c>
      <c r="CE9" s="118" t="s">
        <v>2897</v>
      </c>
      <c r="CF9" s="118" t="s">
        <v>8948</v>
      </c>
      <c r="CG9" s="118" t="s">
        <v>8949</v>
      </c>
      <c r="CH9" s="118" t="s">
        <v>8950</v>
      </c>
      <c r="CI9" s="109"/>
      <c r="CJ9" s="119" t="s">
        <v>443</v>
      </c>
    </row>
    <row r="10" spans="1:88" s="107" customFormat="1" x14ac:dyDescent="0.25">
      <c r="A10" s="108" t="s">
        <v>8951</v>
      </c>
      <c r="B10" s="109"/>
      <c r="C10" s="734">
        <v>38448</v>
      </c>
      <c r="D10" s="109"/>
      <c r="E10" s="110">
        <v>22495.8</v>
      </c>
      <c r="F10" s="109"/>
      <c r="G10" s="111">
        <v>114.187</v>
      </c>
      <c r="H10" s="109"/>
      <c r="I10" s="152">
        <v>10.01</v>
      </c>
      <c r="J10" s="152">
        <v>7.45</v>
      </c>
      <c r="K10" s="152">
        <v>5.19</v>
      </c>
      <c r="L10" s="152">
        <v>5.48</v>
      </c>
      <c r="M10" s="113"/>
      <c r="N10" s="112">
        <v>7.1900000000000006E-2</v>
      </c>
      <c r="O10" s="112">
        <v>0.76690000000000003</v>
      </c>
      <c r="P10" s="112">
        <v>1.7264999999999999</v>
      </c>
      <c r="Q10" s="112">
        <v>0.88080000000000003</v>
      </c>
      <c r="R10" s="112">
        <v>-4.0179</v>
      </c>
      <c r="S10" s="114">
        <v>-5.0388000000000002</v>
      </c>
      <c r="T10" s="112">
        <v>-0.35189999999999999</v>
      </c>
      <c r="U10" s="112">
        <v>6.8434999999999997</v>
      </c>
      <c r="V10" s="112">
        <v>8.8116000000000003</v>
      </c>
      <c r="W10" s="112">
        <v>10.052</v>
      </c>
      <c r="X10" s="112">
        <v>1.0254000000000001</v>
      </c>
      <c r="Y10" s="112">
        <v>7.8284000000000002</v>
      </c>
      <c r="Z10" s="112">
        <v>-5.4265999999999996</v>
      </c>
      <c r="AA10" s="112">
        <v>-2.5558999999999998</v>
      </c>
      <c r="AB10" s="112">
        <v>1.0254000000000001</v>
      </c>
      <c r="AC10" s="112">
        <v>12.1181</v>
      </c>
      <c r="AD10" s="113"/>
      <c r="AE10" s="110">
        <v>2</v>
      </c>
      <c r="AF10" s="110">
        <v>3</v>
      </c>
      <c r="AG10" s="110">
        <v>3</v>
      </c>
      <c r="AH10" s="110">
        <v>14</v>
      </c>
      <c r="AI10" s="110">
        <v>15</v>
      </c>
      <c r="AJ10" s="110">
        <v>15</v>
      </c>
      <c r="AK10" s="110">
        <v>15</v>
      </c>
      <c r="AL10" s="110">
        <v>15</v>
      </c>
      <c r="AM10" s="110">
        <v>14</v>
      </c>
      <c r="AN10" s="110">
        <v>12</v>
      </c>
      <c r="AO10" s="110">
        <v>2</v>
      </c>
      <c r="AP10" s="110">
        <v>15</v>
      </c>
      <c r="AQ10" s="110">
        <v>15</v>
      </c>
      <c r="AR10" s="110">
        <v>15</v>
      </c>
      <c r="AS10" s="110">
        <v>2</v>
      </c>
      <c r="AT10" s="109"/>
      <c r="AU10" s="112">
        <v>10.07</v>
      </c>
      <c r="AV10" s="112">
        <v>10.19</v>
      </c>
      <c r="AW10" s="112">
        <v>6.71</v>
      </c>
      <c r="AX10" s="112">
        <v>2.39</v>
      </c>
      <c r="AY10" s="112">
        <v>-3.69</v>
      </c>
      <c r="AZ10" s="115"/>
      <c r="BA10" s="116">
        <v>13</v>
      </c>
      <c r="BB10" s="116">
        <v>15</v>
      </c>
      <c r="BC10" s="116">
        <v>15</v>
      </c>
      <c r="BD10" s="116">
        <v>15</v>
      </c>
      <c r="BE10" s="116">
        <v>15</v>
      </c>
      <c r="BF10" s="112"/>
      <c r="BG10" s="114">
        <v>9.9175046372154299</v>
      </c>
      <c r="BH10" s="796">
        <v>1.19321264380098</v>
      </c>
      <c r="BI10" s="796">
        <v>2.01331680195443E-2</v>
      </c>
      <c r="BJ10" s="809">
        <v>-0.14228522293534501</v>
      </c>
      <c r="BK10" s="269"/>
      <c r="BL10" s="112" t="s">
        <v>430</v>
      </c>
      <c r="BM10" s="112" t="s">
        <v>430</v>
      </c>
      <c r="BN10" s="112" t="s">
        <v>430</v>
      </c>
      <c r="BO10" s="109"/>
      <c r="BP10" s="112">
        <v>72.16090955</v>
      </c>
      <c r="BQ10" s="109"/>
      <c r="BR10" s="112">
        <v>49.209499999999998</v>
      </c>
      <c r="BS10" s="112">
        <v>5.0780500000000002</v>
      </c>
      <c r="BT10" s="112">
        <v>15.2424</v>
      </c>
      <c r="BU10" s="112">
        <v>30.470050000000001</v>
      </c>
      <c r="BV10" s="109"/>
      <c r="BW10" s="112">
        <v>6.6</v>
      </c>
      <c r="BX10" s="112">
        <v>14.82</v>
      </c>
      <c r="BY10" s="112">
        <v>2.93</v>
      </c>
      <c r="BZ10" s="112">
        <v>0.22</v>
      </c>
      <c r="CA10" s="112">
        <v>0.67</v>
      </c>
      <c r="CB10" s="112">
        <v>2.6</v>
      </c>
      <c r="CC10" s="109"/>
      <c r="CD10" s="118" t="s">
        <v>8952</v>
      </c>
      <c r="CE10" s="118" t="s">
        <v>8953</v>
      </c>
      <c r="CF10" s="118" t="s">
        <v>8954</v>
      </c>
      <c r="CG10" s="118" t="s">
        <v>8955</v>
      </c>
      <c r="CH10" s="118" t="s">
        <v>4725</v>
      </c>
      <c r="CI10" s="109"/>
      <c r="CJ10" s="119" t="s">
        <v>443</v>
      </c>
    </row>
    <row r="11" spans="1:88" s="107" customFormat="1" x14ac:dyDescent="0.25">
      <c r="A11" s="108" t="s">
        <v>8956</v>
      </c>
      <c r="B11" s="109"/>
      <c r="C11" s="734">
        <v>36307</v>
      </c>
      <c r="D11" s="109"/>
      <c r="E11" s="110">
        <v>11909.1</v>
      </c>
      <c r="F11" s="109"/>
      <c r="G11" s="111">
        <v>351.22500000000002</v>
      </c>
      <c r="H11" s="109"/>
      <c r="I11" s="152">
        <v>12.514699999999999</v>
      </c>
      <c r="J11" s="152">
        <v>7.2473099999999997</v>
      </c>
      <c r="K11" s="152">
        <v>5.3844799999999999</v>
      </c>
      <c r="L11" s="152">
        <v>5.62181</v>
      </c>
      <c r="M11" s="113"/>
      <c r="N11" s="112">
        <v>-0.21820000000000001</v>
      </c>
      <c r="O11" s="112">
        <v>0.25829999999999997</v>
      </c>
      <c r="P11" s="112">
        <v>0.80879999999999996</v>
      </c>
      <c r="Q11" s="112">
        <v>1.4233</v>
      </c>
      <c r="R11" s="112">
        <v>-2.1684999999999999</v>
      </c>
      <c r="S11" s="114">
        <v>-3.0365000000000002</v>
      </c>
      <c r="T11" s="112">
        <v>2.5251999999999999</v>
      </c>
      <c r="U11" s="112">
        <v>11.0274</v>
      </c>
      <c r="V11" s="112">
        <v>9.3001000000000005</v>
      </c>
      <c r="W11" s="112">
        <v>11.6271</v>
      </c>
      <c r="X11" s="112">
        <v>0.29070000000000001</v>
      </c>
      <c r="Y11" s="112">
        <v>8.5397999999999996</v>
      </c>
      <c r="Z11" s="112">
        <v>-3.6522999999999999</v>
      </c>
      <c r="AA11" s="112">
        <v>-0.5907</v>
      </c>
      <c r="AB11" s="112">
        <v>0.29070000000000001</v>
      </c>
      <c r="AC11" s="112">
        <v>14.002599999999999</v>
      </c>
      <c r="AD11" s="113"/>
      <c r="AE11" s="110">
        <v>12</v>
      </c>
      <c r="AF11" s="110">
        <v>12</v>
      </c>
      <c r="AG11" s="110">
        <v>15</v>
      </c>
      <c r="AH11" s="110">
        <v>10</v>
      </c>
      <c r="AI11" s="110">
        <v>13</v>
      </c>
      <c r="AJ11" s="110">
        <v>14</v>
      </c>
      <c r="AK11" s="110">
        <v>9</v>
      </c>
      <c r="AL11" s="110">
        <v>8</v>
      </c>
      <c r="AM11" s="110">
        <v>12</v>
      </c>
      <c r="AN11" s="110">
        <v>7</v>
      </c>
      <c r="AO11" s="110">
        <v>14</v>
      </c>
      <c r="AP11" s="110">
        <v>10</v>
      </c>
      <c r="AQ11" s="110">
        <v>14</v>
      </c>
      <c r="AR11" s="110">
        <v>14</v>
      </c>
      <c r="AS11" s="110">
        <v>14</v>
      </c>
      <c r="AT11" s="109"/>
      <c r="AU11" s="112">
        <v>11.45</v>
      </c>
      <c r="AV11" s="112">
        <v>11.37</v>
      </c>
      <c r="AW11" s="112">
        <v>9.2200000000000006</v>
      </c>
      <c r="AX11" s="112">
        <v>5.15</v>
      </c>
      <c r="AY11" s="112">
        <v>-1.65</v>
      </c>
      <c r="AZ11" s="115"/>
      <c r="BA11" s="116">
        <v>8</v>
      </c>
      <c r="BB11" s="116">
        <v>10</v>
      </c>
      <c r="BC11" s="116">
        <v>9</v>
      </c>
      <c r="BD11" s="116">
        <v>11</v>
      </c>
      <c r="BE11" s="116">
        <v>13</v>
      </c>
      <c r="BF11" s="112"/>
      <c r="BG11" s="114">
        <v>9.7403418279986305</v>
      </c>
      <c r="BH11" s="796">
        <v>0</v>
      </c>
      <c r="BI11" s="796">
        <v>5.1154003817975698E-2</v>
      </c>
      <c r="BJ11" s="809" t="s">
        <v>430</v>
      </c>
      <c r="BK11" s="269"/>
      <c r="BL11" s="112" t="s">
        <v>430</v>
      </c>
      <c r="BM11" s="112" t="s">
        <v>430</v>
      </c>
      <c r="BN11" s="112" t="s">
        <v>430</v>
      </c>
      <c r="BO11" s="109"/>
      <c r="BP11" s="112">
        <v>68.369485170000004</v>
      </c>
      <c r="BQ11" s="109"/>
      <c r="BR11" s="112">
        <v>51.412700000000001</v>
      </c>
      <c r="BS11" s="112">
        <v>8.4795400000000001</v>
      </c>
      <c r="BT11" s="112">
        <v>8.4772400000000001</v>
      </c>
      <c r="BU11" s="112">
        <v>31.630520000000001</v>
      </c>
      <c r="BV11" s="109"/>
      <c r="BW11" s="112">
        <v>13.69</v>
      </c>
      <c r="BX11" s="112">
        <v>9.57</v>
      </c>
      <c r="BY11" s="112">
        <v>5.1100000000000003</v>
      </c>
      <c r="BZ11" s="112" t="s">
        <v>430</v>
      </c>
      <c r="CA11" s="112" t="s">
        <v>430</v>
      </c>
      <c r="CB11" s="112">
        <v>3.25</v>
      </c>
      <c r="CC11" s="109"/>
      <c r="CD11" s="118" t="s">
        <v>8957</v>
      </c>
      <c r="CE11" s="118" t="s">
        <v>8958</v>
      </c>
      <c r="CF11" s="118" t="s">
        <v>8959</v>
      </c>
      <c r="CG11" s="118" t="s">
        <v>8960</v>
      </c>
      <c r="CH11" s="118" t="s">
        <v>1125</v>
      </c>
      <c r="CI11" s="109"/>
      <c r="CJ11" s="119" t="s">
        <v>1485</v>
      </c>
    </row>
    <row r="12" spans="1:88" s="107" customFormat="1" x14ac:dyDescent="0.25">
      <c r="A12" s="108" t="s">
        <v>8961</v>
      </c>
      <c r="B12" s="109"/>
      <c r="C12" s="734">
        <v>34001</v>
      </c>
      <c r="D12" s="109"/>
      <c r="E12" s="110">
        <v>11250.3</v>
      </c>
      <c r="F12" s="109"/>
      <c r="G12" s="111">
        <v>365.34</v>
      </c>
      <c r="H12" s="109"/>
      <c r="I12" s="152">
        <v>2.0099999999999998</v>
      </c>
      <c r="J12" s="152">
        <v>6.67</v>
      </c>
      <c r="K12" s="152">
        <v>1.1100000000000001</v>
      </c>
      <c r="L12" s="152">
        <v>1.17</v>
      </c>
      <c r="M12" s="113"/>
      <c r="N12" s="112">
        <v>-0.2485</v>
      </c>
      <c r="O12" s="112">
        <v>0.38190000000000002</v>
      </c>
      <c r="P12" s="112">
        <v>1.1322000000000001</v>
      </c>
      <c r="Q12" s="112">
        <v>1.7944</v>
      </c>
      <c r="R12" s="112">
        <v>5.7500000000000002E-2</v>
      </c>
      <c r="S12" s="114">
        <v>0.50619999999999998</v>
      </c>
      <c r="T12" s="112">
        <v>2.8207</v>
      </c>
      <c r="U12" s="112">
        <v>10.544</v>
      </c>
      <c r="V12" s="112">
        <v>9.5829000000000004</v>
      </c>
      <c r="W12" s="112">
        <v>11.9915</v>
      </c>
      <c r="X12" s="112">
        <v>0.80010000000000003</v>
      </c>
      <c r="Y12" s="112">
        <v>9.7645</v>
      </c>
      <c r="Z12" s="112">
        <v>-0.94889999999999997</v>
      </c>
      <c r="AA12" s="112">
        <v>1.9933000000000001</v>
      </c>
      <c r="AB12" s="112">
        <v>0.80010000000000003</v>
      </c>
      <c r="AC12" s="112">
        <v>11.4704</v>
      </c>
      <c r="AD12" s="113"/>
      <c r="AE12" s="110">
        <v>13</v>
      </c>
      <c r="AF12" s="110">
        <v>11</v>
      </c>
      <c r="AG12" s="110">
        <v>12</v>
      </c>
      <c r="AH12" s="110">
        <v>8</v>
      </c>
      <c r="AI12" s="110">
        <v>6</v>
      </c>
      <c r="AJ12" s="110">
        <v>8</v>
      </c>
      <c r="AK12" s="110">
        <v>8</v>
      </c>
      <c r="AL12" s="110">
        <v>11</v>
      </c>
      <c r="AM12" s="110">
        <v>10</v>
      </c>
      <c r="AN12" s="110">
        <v>4</v>
      </c>
      <c r="AO12" s="110">
        <v>8</v>
      </c>
      <c r="AP12" s="110">
        <v>7</v>
      </c>
      <c r="AQ12" s="110">
        <v>7</v>
      </c>
      <c r="AR12" s="110">
        <v>10</v>
      </c>
      <c r="AS12" s="110">
        <v>8</v>
      </c>
      <c r="AT12" s="109"/>
      <c r="AU12" s="112">
        <v>11.6</v>
      </c>
      <c r="AV12" s="112">
        <v>11.27</v>
      </c>
      <c r="AW12" s="112">
        <v>9.14</v>
      </c>
      <c r="AX12" s="112">
        <v>6.17</v>
      </c>
      <c r="AY12" s="112">
        <v>2.0299999999999998</v>
      </c>
      <c r="AZ12" s="115"/>
      <c r="BA12" s="116">
        <v>7</v>
      </c>
      <c r="BB12" s="116">
        <v>11</v>
      </c>
      <c r="BC12" s="116">
        <v>10</v>
      </c>
      <c r="BD12" s="116">
        <v>8</v>
      </c>
      <c r="BE12" s="116">
        <v>8</v>
      </c>
      <c r="BF12" s="112"/>
      <c r="BG12" s="114">
        <v>10.2464264012643</v>
      </c>
      <c r="BH12" s="796">
        <v>0</v>
      </c>
      <c r="BI12" s="796">
        <v>4.6335214120120698E-2</v>
      </c>
      <c r="BJ12" s="809" t="s">
        <v>430</v>
      </c>
      <c r="BK12" s="269"/>
      <c r="BL12" s="112" t="s">
        <v>430</v>
      </c>
      <c r="BM12" s="112" t="s">
        <v>430</v>
      </c>
      <c r="BN12" s="112" t="s">
        <v>430</v>
      </c>
      <c r="BO12" s="109"/>
      <c r="BP12" s="112">
        <v>77.753272910000007</v>
      </c>
      <c r="BQ12" s="109"/>
      <c r="BR12" s="112">
        <v>56.680300000000003</v>
      </c>
      <c r="BS12" s="112">
        <v>14.3719</v>
      </c>
      <c r="BT12" s="112">
        <v>6.70106</v>
      </c>
      <c r="BU12" s="112">
        <v>22.246739999999999</v>
      </c>
      <c r="BV12" s="109"/>
      <c r="BW12" s="112">
        <v>3.81</v>
      </c>
      <c r="BX12" s="112">
        <v>13.47</v>
      </c>
      <c r="BY12" s="112" t="s">
        <v>430</v>
      </c>
      <c r="BZ12" s="112" t="s">
        <v>430</v>
      </c>
      <c r="CA12" s="112" t="s">
        <v>430</v>
      </c>
      <c r="CB12" s="112">
        <v>4.97</v>
      </c>
      <c r="CC12" s="109"/>
      <c r="CD12" s="118" t="s">
        <v>8962</v>
      </c>
      <c r="CE12" s="118" t="s">
        <v>8963</v>
      </c>
      <c r="CF12" s="118" t="s">
        <v>8964</v>
      </c>
      <c r="CG12" s="118" t="s">
        <v>8965</v>
      </c>
      <c r="CH12" s="118" t="s">
        <v>8966</v>
      </c>
      <c r="CI12" s="109"/>
      <c r="CJ12" s="119" t="s">
        <v>512</v>
      </c>
    </row>
    <row r="13" spans="1:88" s="107" customFormat="1" x14ac:dyDescent="0.25">
      <c r="A13" s="108" t="s">
        <v>8967</v>
      </c>
      <c r="B13" s="109"/>
      <c r="C13" s="734">
        <v>42214</v>
      </c>
      <c r="D13" s="109"/>
      <c r="E13" s="110">
        <v>9509.11</v>
      </c>
      <c r="F13" s="109"/>
      <c r="G13" s="111">
        <v>33.241999999999997</v>
      </c>
      <c r="H13" s="109"/>
      <c r="I13" s="152">
        <v>4.8499999999999996</v>
      </c>
      <c r="J13" s="152">
        <v>7.44</v>
      </c>
      <c r="K13" s="152">
        <v>2.69</v>
      </c>
      <c r="L13" s="152">
        <v>2.84</v>
      </c>
      <c r="M13" s="113"/>
      <c r="N13" s="112">
        <v>-8.1199999999999994E-2</v>
      </c>
      <c r="O13" s="112">
        <v>0.58089999999999997</v>
      </c>
      <c r="P13" s="112">
        <v>1.1963999999999999</v>
      </c>
      <c r="Q13" s="112">
        <v>1.5426</v>
      </c>
      <c r="R13" s="112">
        <v>-8.1199999999999994E-2</v>
      </c>
      <c r="S13" s="114">
        <v>2.1071</v>
      </c>
      <c r="T13" s="112">
        <v>3.6149</v>
      </c>
      <c r="U13" s="112">
        <v>10.7963</v>
      </c>
      <c r="V13" s="112">
        <v>9.9152000000000005</v>
      </c>
      <c r="W13" s="112">
        <v>11.9823</v>
      </c>
      <c r="X13" s="112">
        <v>0.85860000000000003</v>
      </c>
      <c r="Y13" s="112">
        <v>9.6155000000000008</v>
      </c>
      <c r="Z13" s="112">
        <v>-0.81459999999999999</v>
      </c>
      <c r="AA13" s="112">
        <v>3.9169999999999998</v>
      </c>
      <c r="AB13" s="112">
        <v>0.85860000000000003</v>
      </c>
      <c r="AC13" s="112">
        <v>11.5693</v>
      </c>
      <c r="AD13" s="113"/>
      <c r="AE13" s="110">
        <v>7</v>
      </c>
      <c r="AF13" s="110">
        <v>6</v>
      </c>
      <c r="AG13" s="110">
        <v>11</v>
      </c>
      <c r="AH13" s="110">
        <v>9</v>
      </c>
      <c r="AI13" s="110">
        <v>7</v>
      </c>
      <c r="AJ13" s="110">
        <v>5</v>
      </c>
      <c r="AK13" s="110">
        <v>4</v>
      </c>
      <c r="AL13" s="110">
        <v>9</v>
      </c>
      <c r="AM13" s="110">
        <v>8</v>
      </c>
      <c r="AN13" s="110">
        <v>5</v>
      </c>
      <c r="AO13" s="110">
        <v>4</v>
      </c>
      <c r="AP13" s="110">
        <v>8</v>
      </c>
      <c r="AQ13" s="110">
        <v>6</v>
      </c>
      <c r="AR13" s="110">
        <v>3</v>
      </c>
      <c r="AS13" s="110">
        <v>4</v>
      </c>
      <c r="AT13" s="109"/>
      <c r="AU13" s="112">
        <v>11.68</v>
      </c>
      <c r="AV13" s="112">
        <v>11.67</v>
      </c>
      <c r="AW13" s="112">
        <v>9.69</v>
      </c>
      <c r="AX13" s="112">
        <v>7.17</v>
      </c>
      <c r="AY13" s="112">
        <v>3.39</v>
      </c>
      <c r="AZ13" s="115"/>
      <c r="BA13" s="116">
        <v>6</v>
      </c>
      <c r="BB13" s="116">
        <v>8</v>
      </c>
      <c r="BC13" s="116">
        <v>8</v>
      </c>
      <c r="BD13" s="116">
        <v>5</v>
      </c>
      <c r="BE13" s="116">
        <v>4</v>
      </c>
      <c r="BF13" s="112"/>
      <c r="BG13" s="114">
        <v>10.3954138065889</v>
      </c>
      <c r="BH13" s="796">
        <v>0</v>
      </c>
      <c r="BI13" s="796">
        <v>4.9030594207898501E-2</v>
      </c>
      <c r="BJ13" s="809" t="s">
        <v>430</v>
      </c>
      <c r="BK13" s="269"/>
      <c r="BL13" s="112" t="s">
        <v>430</v>
      </c>
      <c r="BM13" s="112" t="s">
        <v>430</v>
      </c>
      <c r="BN13" s="112" t="s">
        <v>430</v>
      </c>
      <c r="BO13" s="109"/>
      <c r="BP13" s="112">
        <v>76.275739419999994</v>
      </c>
      <c r="BQ13" s="109"/>
      <c r="BR13" s="112">
        <v>56.532800000000002</v>
      </c>
      <c r="BS13" s="112">
        <v>8.7874400000000001</v>
      </c>
      <c r="BT13" s="112">
        <v>10.782999999999999</v>
      </c>
      <c r="BU13" s="112">
        <v>23.89676</v>
      </c>
      <c r="BV13" s="109"/>
      <c r="BW13" s="112">
        <v>4.13</v>
      </c>
      <c r="BX13" s="112">
        <v>10.15</v>
      </c>
      <c r="BY13" s="112">
        <v>5.83</v>
      </c>
      <c r="BZ13" s="112">
        <v>1.43</v>
      </c>
      <c r="CA13" s="112" t="s">
        <v>430</v>
      </c>
      <c r="CB13" s="112">
        <v>2.19</v>
      </c>
      <c r="CC13" s="109"/>
      <c r="CD13" s="118" t="s">
        <v>5411</v>
      </c>
      <c r="CE13" s="118" t="s">
        <v>8968</v>
      </c>
      <c r="CF13" s="118" t="s">
        <v>8969</v>
      </c>
      <c r="CG13" s="118" t="s">
        <v>8970</v>
      </c>
      <c r="CH13" s="118" t="s">
        <v>8971</v>
      </c>
      <c r="CI13" s="109"/>
      <c r="CJ13" s="119" t="s">
        <v>443</v>
      </c>
    </row>
    <row r="14" spans="1:88" s="107" customFormat="1" ht="11" x14ac:dyDescent="0.3">
      <c r="A14" s="841" t="s">
        <v>8972</v>
      </c>
      <c r="B14" s="858"/>
      <c r="C14" s="843">
        <v>41948</v>
      </c>
      <c r="D14" s="858"/>
      <c r="E14" s="844">
        <v>9124.41</v>
      </c>
      <c r="F14" s="858"/>
      <c r="G14" s="845">
        <v>64.992999999999995</v>
      </c>
      <c r="H14" s="858"/>
      <c r="I14" s="962">
        <v>9.85</v>
      </c>
      <c r="J14" s="962">
        <v>7.13</v>
      </c>
      <c r="K14" s="962">
        <v>4.4000000000000004</v>
      </c>
      <c r="L14" s="962">
        <v>4.5599999999999996</v>
      </c>
      <c r="M14" s="859"/>
      <c r="N14" s="846">
        <v>-0.45029999999999998</v>
      </c>
      <c r="O14" s="846">
        <v>0.43109999999999998</v>
      </c>
      <c r="P14" s="846">
        <v>1.7901</v>
      </c>
      <c r="Q14" s="846">
        <v>3.6520999999999999</v>
      </c>
      <c r="R14" s="846">
        <v>3.6753</v>
      </c>
      <c r="S14" s="848">
        <v>3.7646999999999999</v>
      </c>
      <c r="T14" s="846">
        <v>3.8382999999999998</v>
      </c>
      <c r="U14" s="846">
        <v>12.959300000000001</v>
      </c>
      <c r="V14" s="846">
        <v>11.9747</v>
      </c>
      <c r="W14" s="846">
        <v>12.4815</v>
      </c>
      <c r="X14" s="846">
        <v>0.98670000000000002</v>
      </c>
      <c r="Y14" s="846">
        <v>13.0451</v>
      </c>
      <c r="Z14" s="846">
        <v>2.3012000000000001</v>
      </c>
      <c r="AA14" s="846">
        <v>3.899</v>
      </c>
      <c r="AB14" s="846">
        <v>0.98670000000000002</v>
      </c>
      <c r="AC14" s="846">
        <v>11.7567</v>
      </c>
      <c r="AD14" s="859"/>
      <c r="AE14" s="844">
        <v>14</v>
      </c>
      <c r="AF14" s="844">
        <v>10</v>
      </c>
      <c r="AG14" s="844">
        <v>2</v>
      </c>
      <c r="AH14" s="844">
        <v>2</v>
      </c>
      <c r="AI14" s="844">
        <v>2</v>
      </c>
      <c r="AJ14" s="844">
        <v>2</v>
      </c>
      <c r="AK14" s="844">
        <v>3</v>
      </c>
      <c r="AL14" s="844">
        <v>2</v>
      </c>
      <c r="AM14" s="844">
        <v>3</v>
      </c>
      <c r="AN14" s="844">
        <v>2</v>
      </c>
      <c r="AO14" s="844">
        <v>3</v>
      </c>
      <c r="AP14" s="844">
        <v>2</v>
      </c>
      <c r="AQ14" s="844">
        <v>2</v>
      </c>
      <c r="AR14" s="844">
        <v>4</v>
      </c>
      <c r="AS14" s="844">
        <v>3</v>
      </c>
      <c r="AT14" s="858"/>
      <c r="AU14" s="846">
        <v>13.31</v>
      </c>
      <c r="AV14" s="846">
        <v>13.97</v>
      </c>
      <c r="AW14" s="846">
        <v>11.43</v>
      </c>
      <c r="AX14" s="846">
        <v>8.67</v>
      </c>
      <c r="AY14" s="846">
        <v>6.73</v>
      </c>
      <c r="AZ14" s="849"/>
      <c r="BA14" s="963">
        <v>2</v>
      </c>
      <c r="BB14" s="963">
        <v>2</v>
      </c>
      <c r="BC14" s="963">
        <v>2</v>
      </c>
      <c r="BD14" s="963">
        <v>2</v>
      </c>
      <c r="BE14" s="963">
        <v>2</v>
      </c>
      <c r="BF14" s="846"/>
      <c r="BG14" s="848">
        <v>11.429611439249699</v>
      </c>
      <c r="BH14" s="855">
        <v>1.2713649886496801</v>
      </c>
      <c r="BI14" s="855">
        <v>5.72573467805726E-2</v>
      </c>
      <c r="BJ14" s="906">
        <v>0.29007598058090101</v>
      </c>
      <c r="BK14" s="964"/>
      <c r="BL14" s="846" t="s">
        <v>430</v>
      </c>
      <c r="BM14" s="846" t="s">
        <v>430</v>
      </c>
      <c r="BN14" s="846" t="s">
        <v>430</v>
      </c>
      <c r="BO14" s="858"/>
      <c r="BP14" s="846">
        <v>78.288838470000002</v>
      </c>
      <c r="BQ14" s="858"/>
      <c r="BR14" s="846">
        <v>43.125999999999998</v>
      </c>
      <c r="BS14" s="846">
        <v>28.552700000000002</v>
      </c>
      <c r="BT14" s="846">
        <v>6.6101599999999996</v>
      </c>
      <c r="BU14" s="846">
        <v>21.71114</v>
      </c>
      <c r="BV14" s="858"/>
      <c r="BW14" s="846">
        <v>8.6300000000000008</v>
      </c>
      <c r="BX14" s="846">
        <v>9.01</v>
      </c>
      <c r="BY14" s="846">
        <v>0.39</v>
      </c>
      <c r="BZ14" s="846">
        <v>1.28</v>
      </c>
      <c r="CA14" s="846" t="s">
        <v>430</v>
      </c>
      <c r="CB14" s="846">
        <v>2.4</v>
      </c>
      <c r="CC14" s="858"/>
      <c r="CD14" s="860" t="s">
        <v>8973</v>
      </c>
      <c r="CE14" s="860" t="s">
        <v>8974</v>
      </c>
      <c r="CF14" s="860" t="s">
        <v>8975</v>
      </c>
      <c r="CG14" s="860" t="s">
        <v>8976</v>
      </c>
      <c r="CH14" s="860" t="s">
        <v>5160</v>
      </c>
      <c r="CI14" s="858"/>
      <c r="CJ14" s="856" t="s">
        <v>443</v>
      </c>
    </row>
    <row r="15" spans="1:88" s="107" customFormat="1" x14ac:dyDescent="0.25">
      <c r="A15" s="108" t="s">
        <v>8977</v>
      </c>
      <c r="B15" s="109"/>
      <c r="C15" s="734">
        <v>36539</v>
      </c>
      <c r="D15" s="109"/>
      <c r="E15" s="110">
        <v>9105.68</v>
      </c>
      <c r="F15" s="109"/>
      <c r="G15" s="111">
        <v>159.2388</v>
      </c>
      <c r="H15" s="109"/>
      <c r="I15" s="152">
        <v>3.65</v>
      </c>
      <c r="J15" s="152">
        <v>6.46</v>
      </c>
      <c r="K15" s="152">
        <v>2.67</v>
      </c>
      <c r="L15" s="152">
        <v>2.59</v>
      </c>
      <c r="M15" s="113"/>
      <c r="N15" s="112">
        <v>-0.20749999999999999</v>
      </c>
      <c r="O15" s="112">
        <v>0.5847</v>
      </c>
      <c r="P15" s="112">
        <v>0.81189999999999996</v>
      </c>
      <c r="Q15" s="112">
        <v>0.86119999999999997</v>
      </c>
      <c r="R15" s="112">
        <v>-2.4327000000000001</v>
      </c>
      <c r="S15" s="114">
        <v>-2.2143000000000002</v>
      </c>
      <c r="T15" s="112">
        <v>0.93110000000000004</v>
      </c>
      <c r="U15" s="112">
        <v>9.2858999999999998</v>
      </c>
      <c r="V15" s="112">
        <v>9.1479999999999997</v>
      </c>
      <c r="W15" s="112">
        <v>11.2918</v>
      </c>
      <c r="X15" s="112">
        <v>0.82410000000000005</v>
      </c>
      <c r="Y15" s="112">
        <v>8.2456999999999994</v>
      </c>
      <c r="Z15" s="112">
        <v>-3.6175999999999999</v>
      </c>
      <c r="AA15" s="112">
        <v>-0.41199999999999998</v>
      </c>
      <c r="AB15" s="112">
        <v>0.82410000000000005</v>
      </c>
      <c r="AC15" s="112">
        <v>11.0006</v>
      </c>
      <c r="AD15" s="113"/>
      <c r="AE15" s="110">
        <v>11</v>
      </c>
      <c r="AF15" s="110">
        <v>5</v>
      </c>
      <c r="AG15" s="110">
        <v>14</v>
      </c>
      <c r="AH15" s="110">
        <v>15</v>
      </c>
      <c r="AI15" s="110">
        <v>14</v>
      </c>
      <c r="AJ15" s="110">
        <v>13</v>
      </c>
      <c r="AK15" s="110">
        <v>13</v>
      </c>
      <c r="AL15" s="110">
        <v>13</v>
      </c>
      <c r="AM15" s="110">
        <v>13</v>
      </c>
      <c r="AN15" s="110">
        <v>9</v>
      </c>
      <c r="AO15" s="110">
        <v>5</v>
      </c>
      <c r="AP15" s="110">
        <v>13</v>
      </c>
      <c r="AQ15" s="110">
        <v>13</v>
      </c>
      <c r="AR15" s="110">
        <v>13</v>
      </c>
      <c r="AS15" s="110">
        <v>5</v>
      </c>
      <c r="AT15" s="109"/>
      <c r="AU15" s="112">
        <v>10.3</v>
      </c>
      <c r="AV15" s="112">
        <v>10.34</v>
      </c>
      <c r="AW15" s="112">
        <v>7.58</v>
      </c>
      <c r="AX15" s="112">
        <v>3.93</v>
      </c>
      <c r="AY15" s="112">
        <v>-1.84</v>
      </c>
      <c r="AZ15" s="115"/>
      <c r="BA15" s="116">
        <v>12</v>
      </c>
      <c r="BB15" s="116">
        <v>14</v>
      </c>
      <c r="BC15" s="116">
        <v>14</v>
      </c>
      <c r="BD15" s="116">
        <v>14</v>
      </c>
      <c r="BE15" s="116">
        <v>14</v>
      </c>
      <c r="BF15" s="112"/>
      <c r="BG15" s="114">
        <v>10.090867971273999</v>
      </c>
      <c r="BH15" s="796">
        <v>0</v>
      </c>
      <c r="BI15" s="796">
        <v>3.85172864171313E-2</v>
      </c>
      <c r="BJ15" s="809" t="s">
        <v>430</v>
      </c>
      <c r="BK15" s="269"/>
      <c r="BL15" s="112" t="s">
        <v>430</v>
      </c>
      <c r="BM15" s="112" t="s">
        <v>430</v>
      </c>
      <c r="BN15" s="112" t="s">
        <v>430</v>
      </c>
      <c r="BO15" s="109"/>
      <c r="BP15" s="112">
        <v>69.183243200000007</v>
      </c>
      <c r="BQ15" s="109"/>
      <c r="BR15" s="112">
        <v>44.316099999999999</v>
      </c>
      <c r="BS15" s="112">
        <v>13.411099999999999</v>
      </c>
      <c r="BT15" s="112">
        <v>11.3375</v>
      </c>
      <c r="BU15" s="112">
        <v>30.935300000000002</v>
      </c>
      <c r="BV15" s="109"/>
      <c r="BW15" s="112">
        <v>5.96</v>
      </c>
      <c r="BX15" s="112">
        <v>14.51</v>
      </c>
      <c r="BY15" s="112">
        <v>0.9</v>
      </c>
      <c r="BZ15" s="112" t="s">
        <v>430</v>
      </c>
      <c r="CA15" s="112" t="s">
        <v>430</v>
      </c>
      <c r="CB15" s="112">
        <v>9.2100000000000009</v>
      </c>
      <c r="CC15" s="109"/>
      <c r="CD15" s="118" t="s">
        <v>8978</v>
      </c>
      <c r="CE15" s="118" t="s">
        <v>8979</v>
      </c>
      <c r="CF15" s="118" t="s">
        <v>8980</v>
      </c>
      <c r="CG15" s="118" t="s">
        <v>8981</v>
      </c>
      <c r="CH15" s="118" t="s">
        <v>8982</v>
      </c>
      <c r="CI15" s="109"/>
      <c r="CJ15" s="119" t="s">
        <v>443</v>
      </c>
    </row>
    <row r="16" spans="1:88" s="107" customFormat="1" x14ac:dyDescent="0.25">
      <c r="A16" s="108" t="s">
        <v>8983</v>
      </c>
      <c r="B16" s="109"/>
      <c r="C16" s="734">
        <v>34740</v>
      </c>
      <c r="D16" s="109"/>
      <c r="E16" s="110">
        <v>7128.47</v>
      </c>
      <c r="F16" s="109"/>
      <c r="G16" s="111">
        <v>1534.02</v>
      </c>
      <c r="H16" s="109"/>
      <c r="I16" s="152">
        <v>7.51</v>
      </c>
      <c r="J16" s="152">
        <v>7.65</v>
      </c>
      <c r="K16" s="152">
        <v>4.26</v>
      </c>
      <c r="L16" s="152">
        <v>4.5</v>
      </c>
      <c r="M16" s="113"/>
      <c r="N16" s="112">
        <v>7.1999999999999998E-3</v>
      </c>
      <c r="O16" s="112">
        <v>0.61519999999999997</v>
      </c>
      <c r="P16" s="112">
        <v>2.0476000000000001</v>
      </c>
      <c r="Q16" s="112">
        <v>2.3656000000000001</v>
      </c>
      <c r="R16" s="112">
        <v>-1.3663000000000001</v>
      </c>
      <c r="S16" s="114">
        <v>-0.20039999999999999</v>
      </c>
      <c r="T16" s="112">
        <v>1.8424</v>
      </c>
      <c r="U16" s="112">
        <v>10.325100000000001</v>
      </c>
      <c r="V16" s="112">
        <v>8.7425999999999995</v>
      </c>
      <c r="W16" s="112">
        <v>9.6427999999999994</v>
      </c>
      <c r="X16" s="112">
        <v>1.4087000000000001</v>
      </c>
      <c r="Y16" s="112">
        <v>9.9443000000000001</v>
      </c>
      <c r="Z16" s="112">
        <v>-2.2843</v>
      </c>
      <c r="AA16" s="112">
        <v>1.5806</v>
      </c>
      <c r="AB16" s="112">
        <v>1.4087000000000001</v>
      </c>
      <c r="AC16" s="112">
        <v>17.355499999999999</v>
      </c>
      <c r="AD16" s="113"/>
      <c r="AE16" s="110">
        <v>6</v>
      </c>
      <c r="AF16" s="110">
        <v>4</v>
      </c>
      <c r="AG16" s="110">
        <v>1</v>
      </c>
      <c r="AH16" s="110">
        <v>5</v>
      </c>
      <c r="AI16" s="110">
        <v>10</v>
      </c>
      <c r="AJ16" s="110">
        <v>10</v>
      </c>
      <c r="AK16" s="110">
        <v>11</v>
      </c>
      <c r="AL16" s="110">
        <v>12</v>
      </c>
      <c r="AM16" s="110">
        <v>15</v>
      </c>
      <c r="AN16" s="110">
        <v>13</v>
      </c>
      <c r="AO16" s="110">
        <v>1</v>
      </c>
      <c r="AP16" s="110">
        <v>5</v>
      </c>
      <c r="AQ16" s="110">
        <v>10</v>
      </c>
      <c r="AR16" s="110">
        <v>11</v>
      </c>
      <c r="AS16" s="110">
        <v>1</v>
      </c>
      <c r="AT16" s="109"/>
      <c r="AU16" s="112">
        <v>9.9600000000000009</v>
      </c>
      <c r="AV16" s="112">
        <v>10.72</v>
      </c>
      <c r="AW16" s="112">
        <v>8.49</v>
      </c>
      <c r="AX16" s="112">
        <v>5.58</v>
      </c>
      <c r="AY16" s="112">
        <v>1.31</v>
      </c>
      <c r="AZ16" s="115"/>
      <c r="BA16" s="116">
        <v>15</v>
      </c>
      <c r="BB16" s="116">
        <v>12</v>
      </c>
      <c r="BC16" s="116">
        <v>12</v>
      </c>
      <c r="BD16" s="116">
        <v>10</v>
      </c>
      <c r="BE16" s="116">
        <v>10</v>
      </c>
      <c r="BF16" s="112"/>
      <c r="BG16" s="114">
        <v>10.5757461146443</v>
      </c>
      <c r="BH16" s="796">
        <v>0</v>
      </c>
      <c r="BI16" s="796">
        <v>4.3179550130052403E-2</v>
      </c>
      <c r="BJ16" s="809" t="s">
        <v>430</v>
      </c>
      <c r="BK16" s="269"/>
      <c r="BL16" s="112" t="s">
        <v>430</v>
      </c>
      <c r="BM16" s="112" t="s">
        <v>430</v>
      </c>
      <c r="BN16" s="112" t="s">
        <v>430</v>
      </c>
      <c r="BO16" s="109"/>
      <c r="BP16" s="112">
        <v>75.742292980000002</v>
      </c>
      <c r="BQ16" s="109"/>
      <c r="BR16" s="112">
        <v>53.021099999999997</v>
      </c>
      <c r="BS16" s="112">
        <v>13.701000000000001</v>
      </c>
      <c r="BT16" s="112">
        <v>9.0202000000000009</v>
      </c>
      <c r="BU16" s="112">
        <v>24.2577</v>
      </c>
      <c r="BV16" s="109"/>
      <c r="BW16" s="112">
        <v>6.24</v>
      </c>
      <c r="BX16" s="112">
        <v>10.25</v>
      </c>
      <c r="BY16" s="112">
        <v>3.44</v>
      </c>
      <c r="BZ16" s="112" t="s">
        <v>430</v>
      </c>
      <c r="CA16" s="112">
        <v>0.15</v>
      </c>
      <c r="CB16" s="112">
        <v>4.18</v>
      </c>
      <c r="CC16" s="109"/>
      <c r="CD16" s="118" t="s">
        <v>8984</v>
      </c>
      <c r="CE16" s="118" t="s">
        <v>8985</v>
      </c>
      <c r="CF16" s="118" t="s">
        <v>8986</v>
      </c>
      <c r="CG16" s="118" t="s">
        <v>8987</v>
      </c>
      <c r="CH16" s="118" t="s">
        <v>8988</v>
      </c>
      <c r="CI16" s="109"/>
      <c r="CJ16" s="119" t="s">
        <v>476</v>
      </c>
    </row>
    <row r="17" spans="1:88" s="107" customFormat="1" ht="11" x14ac:dyDescent="0.3">
      <c r="A17" s="96" t="s">
        <v>8989</v>
      </c>
      <c r="B17" s="97"/>
      <c r="C17" s="736">
        <v>34719</v>
      </c>
      <c r="D17" s="97"/>
      <c r="E17" s="98">
        <v>6711.13</v>
      </c>
      <c r="F17" s="97"/>
      <c r="G17" s="99">
        <v>407.35</v>
      </c>
      <c r="H17" s="97"/>
      <c r="I17" s="153">
        <v>8.74</v>
      </c>
      <c r="J17" s="153">
        <v>7.35</v>
      </c>
      <c r="K17" s="153">
        <v>4.8099999999999996</v>
      </c>
      <c r="L17" s="153">
        <v>5.3</v>
      </c>
      <c r="M17" s="101"/>
      <c r="N17" s="100">
        <v>2.7799999999999998E-2</v>
      </c>
      <c r="O17" s="100">
        <v>0.22489999999999999</v>
      </c>
      <c r="P17" s="100">
        <v>1.5165</v>
      </c>
      <c r="Q17" s="100">
        <v>0.96640000000000004</v>
      </c>
      <c r="R17" s="100">
        <v>-1.9886999999999999</v>
      </c>
      <c r="S17" s="102">
        <v>-0.5716</v>
      </c>
      <c r="T17" s="100">
        <v>1.8979999999999999</v>
      </c>
      <c r="U17" s="100">
        <v>11.831</v>
      </c>
      <c r="V17" s="100">
        <v>11.8271</v>
      </c>
      <c r="W17" s="100">
        <v>11.572100000000001</v>
      </c>
      <c r="X17" s="100">
        <v>0.80559999999999998</v>
      </c>
      <c r="Y17" s="100">
        <v>8.2280999999999995</v>
      </c>
      <c r="Z17" s="100">
        <v>-2.8879999999999999</v>
      </c>
      <c r="AA17" s="100">
        <v>2.4464000000000001</v>
      </c>
      <c r="AB17" s="100">
        <v>0.80559999999999998</v>
      </c>
      <c r="AC17" s="100">
        <v>14.616099999999999</v>
      </c>
      <c r="AD17" s="101"/>
      <c r="AE17" s="98">
        <v>4</v>
      </c>
      <c r="AF17" s="98">
        <v>14</v>
      </c>
      <c r="AG17" s="98">
        <v>6</v>
      </c>
      <c r="AH17" s="98">
        <v>13</v>
      </c>
      <c r="AI17" s="98">
        <v>12</v>
      </c>
      <c r="AJ17" s="98">
        <v>11</v>
      </c>
      <c r="AK17" s="98">
        <v>10</v>
      </c>
      <c r="AL17" s="98">
        <v>6</v>
      </c>
      <c r="AM17" s="98">
        <v>4</v>
      </c>
      <c r="AN17" s="98">
        <v>8</v>
      </c>
      <c r="AO17" s="98">
        <v>7</v>
      </c>
      <c r="AP17" s="98">
        <v>14</v>
      </c>
      <c r="AQ17" s="98">
        <v>11</v>
      </c>
      <c r="AR17" s="98">
        <v>5</v>
      </c>
      <c r="AS17" s="98">
        <v>7</v>
      </c>
      <c r="AT17" s="97"/>
      <c r="AU17" s="100">
        <v>12.39</v>
      </c>
      <c r="AV17" s="100">
        <v>13.54</v>
      </c>
      <c r="AW17" s="100">
        <v>10.52</v>
      </c>
      <c r="AX17" s="100">
        <v>5.9</v>
      </c>
      <c r="AY17" s="100">
        <v>0.7</v>
      </c>
      <c r="AZ17" s="103"/>
      <c r="BA17" s="104">
        <v>4</v>
      </c>
      <c r="BB17" s="104">
        <v>4</v>
      </c>
      <c r="BC17" s="104">
        <v>6</v>
      </c>
      <c r="BD17" s="104">
        <v>9</v>
      </c>
      <c r="BE17" s="104">
        <v>11</v>
      </c>
      <c r="BF17" s="100"/>
      <c r="BG17" s="102">
        <v>10.425682326213</v>
      </c>
      <c r="BH17" s="797">
        <v>0</v>
      </c>
      <c r="BI17" s="797">
        <v>5.8491604460447502E-2</v>
      </c>
      <c r="BJ17" s="810" t="s">
        <v>430</v>
      </c>
      <c r="BK17" s="804"/>
      <c r="BL17" s="100" t="s">
        <v>430</v>
      </c>
      <c r="BM17" s="100" t="s">
        <v>430</v>
      </c>
      <c r="BN17" s="100" t="s">
        <v>430</v>
      </c>
      <c r="BO17" s="97"/>
      <c r="BP17" s="100">
        <v>69.932532559999999</v>
      </c>
      <c r="BQ17" s="97"/>
      <c r="BR17" s="100">
        <v>44.108699999999999</v>
      </c>
      <c r="BS17" s="100">
        <v>13.424300000000001</v>
      </c>
      <c r="BT17" s="100">
        <v>12.3536</v>
      </c>
      <c r="BU17" s="100">
        <v>30.113399999999999</v>
      </c>
      <c r="BV17" s="97"/>
      <c r="BW17" s="100">
        <v>10.68</v>
      </c>
      <c r="BX17" s="100">
        <v>12.29</v>
      </c>
      <c r="BY17" s="100">
        <v>1.55</v>
      </c>
      <c r="BZ17" s="100" t="s">
        <v>430</v>
      </c>
      <c r="CA17" s="100" t="s">
        <v>430</v>
      </c>
      <c r="CB17" s="100">
        <v>5.54</v>
      </c>
      <c r="CC17" s="97"/>
      <c r="CD17" s="105" t="s">
        <v>8990</v>
      </c>
      <c r="CE17" s="105" t="s">
        <v>8991</v>
      </c>
      <c r="CF17" s="105" t="s">
        <v>8992</v>
      </c>
      <c r="CG17" s="105" t="s">
        <v>8993</v>
      </c>
      <c r="CH17" s="105" t="s">
        <v>4525</v>
      </c>
      <c r="CI17" s="97"/>
      <c r="CJ17" s="106" t="s">
        <v>1485</v>
      </c>
    </row>
    <row r="18" spans="1:88" s="107" customFormat="1" x14ac:dyDescent="0.25">
      <c r="A18" s="108" t="s">
        <v>8994</v>
      </c>
      <c r="B18" s="109"/>
      <c r="C18" s="734">
        <v>40581</v>
      </c>
      <c r="D18" s="109"/>
      <c r="E18" s="110">
        <v>5686.07</v>
      </c>
      <c r="F18" s="109"/>
      <c r="G18" s="111">
        <v>58.162300000000002</v>
      </c>
      <c r="H18" s="109"/>
      <c r="I18" s="152">
        <v>1.73</v>
      </c>
      <c r="J18" s="152">
        <v>7.06</v>
      </c>
      <c r="K18" s="152">
        <v>1.38</v>
      </c>
      <c r="L18" s="152">
        <v>1.45</v>
      </c>
      <c r="M18" s="113"/>
      <c r="N18" s="112">
        <v>-0.52029999999999998</v>
      </c>
      <c r="O18" s="112">
        <v>0.46779999999999999</v>
      </c>
      <c r="P18" s="112">
        <v>1.4260999999999999</v>
      </c>
      <c r="Q18" s="112">
        <v>4.9001000000000001</v>
      </c>
      <c r="R18" s="112">
        <v>4.5191999999999997</v>
      </c>
      <c r="S18" s="114">
        <v>4.7415000000000003</v>
      </c>
      <c r="T18" s="112">
        <v>2.8673999999999999</v>
      </c>
      <c r="U18" s="112">
        <v>12.6729</v>
      </c>
      <c r="V18" s="112">
        <v>10.535</v>
      </c>
      <c r="W18" s="112">
        <v>10.7926</v>
      </c>
      <c r="X18" s="112">
        <v>-8.7400000000000005E-2</v>
      </c>
      <c r="Y18" s="112">
        <v>13.3673</v>
      </c>
      <c r="Z18" s="112">
        <v>2.8950999999999998</v>
      </c>
      <c r="AA18" s="112">
        <v>3.9799000000000002</v>
      </c>
      <c r="AB18" s="112">
        <v>-8.7400000000000005E-2</v>
      </c>
      <c r="AC18" s="112">
        <v>12.0733</v>
      </c>
      <c r="AD18" s="113"/>
      <c r="AE18" s="110">
        <v>15</v>
      </c>
      <c r="AF18" s="110">
        <v>8</v>
      </c>
      <c r="AG18" s="110">
        <v>8</v>
      </c>
      <c r="AH18" s="110">
        <v>1</v>
      </c>
      <c r="AI18" s="110">
        <v>1</v>
      </c>
      <c r="AJ18" s="110">
        <v>1</v>
      </c>
      <c r="AK18" s="110">
        <v>7</v>
      </c>
      <c r="AL18" s="110">
        <v>4</v>
      </c>
      <c r="AM18" s="110">
        <v>7</v>
      </c>
      <c r="AN18" s="110">
        <v>10</v>
      </c>
      <c r="AO18" s="110">
        <v>15</v>
      </c>
      <c r="AP18" s="110">
        <v>1</v>
      </c>
      <c r="AQ18" s="110">
        <v>1</v>
      </c>
      <c r="AR18" s="110">
        <v>2</v>
      </c>
      <c r="AS18" s="110">
        <v>15</v>
      </c>
      <c r="AT18" s="109"/>
      <c r="AU18" s="112">
        <v>11.35</v>
      </c>
      <c r="AV18" s="112">
        <v>12.38</v>
      </c>
      <c r="AW18" s="112">
        <v>11.15</v>
      </c>
      <c r="AX18" s="112">
        <v>8.57</v>
      </c>
      <c r="AY18" s="112">
        <v>7.27</v>
      </c>
      <c r="AZ18" s="115"/>
      <c r="BA18" s="116">
        <v>9</v>
      </c>
      <c r="BB18" s="116">
        <v>7</v>
      </c>
      <c r="BC18" s="116">
        <v>4</v>
      </c>
      <c r="BD18" s="116">
        <v>4</v>
      </c>
      <c r="BE18" s="116">
        <v>1</v>
      </c>
      <c r="BF18" s="112"/>
      <c r="BG18" s="114">
        <v>14.4199269629495</v>
      </c>
      <c r="BH18" s="796">
        <v>1.4552361525803399</v>
      </c>
      <c r="BI18" s="796">
        <v>4.6316186932852402E-2</v>
      </c>
      <c r="BJ18" s="809">
        <v>0.25082819882754098</v>
      </c>
      <c r="BK18" s="269"/>
      <c r="BL18" s="112" t="s">
        <v>430</v>
      </c>
      <c r="BM18" s="112" t="s">
        <v>430</v>
      </c>
      <c r="BN18" s="112" t="s">
        <v>430</v>
      </c>
      <c r="BO18" s="109"/>
      <c r="BP18" s="112">
        <v>72.263582729999996</v>
      </c>
      <c r="BQ18" s="109"/>
      <c r="BR18" s="112">
        <v>37.525399999999998</v>
      </c>
      <c r="BS18" s="112">
        <v>21.436900000000001</v>
      </c>
      <c r="BT18" s="112">
        <v>13.301299999999999</v>
      </c>
      <c r="BU18" s="112">
        <v>27.7364</v>
      </c>
      <c r="BV18" s="109"/>
      <c r="BW18" s="112">
        <v>2.2799999999999998</v>
      </c>
      <c r="BX18" s="112">
        <v>22.73</v>
      </c>
      <c r="BY18" s="112" t="s">
        <v>430</v>
      </c>
      <c r="BZ18" s="112" t="s">
        <v>430</v>
      </c>
      <c r="CA18" s="112" t="s">
        <v>430</v>
      </c>
      <c r="CB18" s="112">
        <v>2.72</v>
      </c>
      <c r="CC18" s="109"/>
      <c r="CD18" s="118" t="s">
        <v>8995</v>
      </c>
      <c r="CE18" s="118" t="s">
        <v>8996</v>
      </c>
      <c r="CF18" s="118" t="s">
        <v>8997</v>
      </c>
      <c r="CG18" s="118" t="s">
        <v>8998</v>
      </c>
      <c r="CH18" s="118" t="s">
        <v>1150</v>
      </c>
      <c r="CI18" s="109"/>
      <c r="CJ18" s="119" t="s">
        <v>512</v>
      </c>
    </row>
    <row r="19" spans="1:88" s="107" customFormat="1" x14ac:dyDescent="0.25">
      <c r="A19" s="108" t="s">
        <v>8999</v>
      </c>
      <c r="B19" s="109"/>
      <c r="C19" s="734">
        <v>38511</v>
      </c>
      <c r="D19" s="109"/>
      <c r="E19" s="110">
        <v>4044.03</v>
      </c>
      <c r="F19" s="109"/>
      <c r="G19" s="111">
        <v>106.6934</v>
      </c>
      <c r="H19" s="109"/>
      <c r="I19" s="152">
        <v>4.5999999999999996</v>
      </c>
      <c r="J19" s="152">
        <v>7.86</v>
      </c>
      <c r="K19" s="152">
        <v>3.14</v>
      </c>
      <c r="L19" s="152">
        <v>3.31</v>
      </c>
      <c r="M19" s="113"/>
      <c r="N19" s="112">
        <v>-0.1351</v>
      </c>
      <c r="O19" s="112">
        <v>0.1855</v>
      </c>
      <c r="P19" s="112">
        <v>1.4433</v>
      </c>
      <c r="Q19" s="112">
        <v>1.8117000000000001</v>
      </c>
      <c r="R19" s="112">
        <v>0.34689999999999999</v>
      </c>
      <c r="S19" s="114">
        <v>1.3756999999999999</v>
      </c>
      <c r="T19" s="112">
        <v>2.9771999999999998</v>
      </c>
      <c r="U19" s="112">
        <v>11.302300000000001</v>
      </c>
      <c r="V19" s="112">
        <v>11.2477</v>
      </c>
      <c r="W19" s="112">
        <v>9.5334000000000003</v>
      </c>
      <c r="X19" s="112">
        <v>0.68930000000000002</v>
      </c>
      <c r="Y19" s="112">
        <v>9.5052000000000003</v>
      </c>
      <c r="Z19" s="112">
        <v>-0.65620000000000001</v>
      </c>
      <c r="AA19" s="112">
        <v>2.1987999999999999</v>
      </c>
      <c r="AB19" s="112">
        <v>0.68930000000000002</v>
      </c>
      <c r="AC19" s="112">
        <v>11.8628</v>
      </c>
      <c r="AD19" s="113"/>
      <c r="AE19" s="110">
        <v>9</v>
      </c>
      <c r="AF19" s="110">
        <v>15</v>
      </c>
      <c r="AG19" s="110">
        <v>7</v>
      </c>
      <c r="AH19" s="110">
        <v>7</v>
      </c>
      <c r="AI19" s="110">
        <v>5</v>
      </c>
      <c r="AJ19" s="110">
        <v>6</v>
      </c>
      <c r="AK19" s="110">
        <v>6</v>
      </c>
      <c r="AL19" s="110">
        <v>7</v>
      </c>
      <c r="AM19" s="110">
        <v>5</v>
      </c>
      <c r="AN19" s="110">
        <v>14</v>
      </c>
      <c r="AO19" s="110">
        <v>12</v>
      </c>
      <c r="AP19" s="110">
        <v>9</v>
      </c>
      <c r="AQ19" s="110">
        <v>4</v>
      </c>
      <c r="AR19" s="110">
        <v>8</v>
      </c>
      <c r="AS19" s="110">
        <v>12</v>
      </c>
      <c r="AT19" s="109"/>
      <c r="AU19" s="112">
        <v>10.48</v>
      </c>
      <c r="AV19" s="112">
        <v>12.46</v>
      </c>
      <c r="AW19" s="112">
        <v>10.38</v>
      </c>
      <c r="AX19" s="112">
        <v>6.39</v>
      </c>
      <c r="AY19" s="112">
        <v>2.4</v>
      </c>
      <c r="AZ19" s="115"/>
      <c r="BA19" s="116">
        <v>11</v>
      </c>
      <c r="BB19" s="116">
        <v>5</v>
      </c>
      <c r="BC19" s="116">
        <v>7</v>
      </c>
      <c r="BD19" s="116">
        <v>7</v>
      </c>
      <c r="BE19" s="116">
        <v>6</v>
      </c>
      <c r="BF19" s="112"/>
      <c r="BG19" s="114">
        <v>10.3885513277949</v>
      </c>
      <c r="BH19" s="796">
        <v>0</v>
      </c>
      <c r="BI19" s="796">
        <v>5.3376472553366999E-2</v>
      </c>
      <c r="BJ19" s="809" t="s">
        <v>430</v>
      </c>
      <c r="BK19" s="269"/>
      <c r="BL19" s="112" t="s">
        <v>430</v>
      </c>
      <c r="BM19" s="112" t="s">
        <v>430</v>
      </c>
      <c r="BN19" s="112" t="s">
        <v>430</v>
      </c>
      <c r="BO19" s="109"/>
      <c r="BP19" s="112">
        <v>74.092636940000006</v>
      </c>
      <c r="BQ19" s="109"/>
      <c r="BR19" s="112">
        <v>51.590899999999998</v>
      </c>
      <c r="BS19" s="112">
        <v>15.0616</v>
      </c>
      <c r="BT19" s="112">
        <v>7.4371400000000003</v>
      </c>
      <c r="BU19" s="112">
        <v>25.910360000000001</v>
      </c>
      <c r="BV19" s="109"/>
      <c r="BW19" s="112">
        <v>4.09</v>
      </c>
      <c r="BX19" s="112">
        <v>4.01</v>
      </c>
      <c r="BY19" s="112">
        <v>3.71</v>
      </c>
      <c r="BZ19" s="112">
        <v>4.55</v>
      </c>
      <c r="CA19" s="112">
        <v>0.62</v>
      </c>
      <c r="CB19" s="112">
        <v>8.92</v>
      </c>
      <c r="CC19" s="109"/>
      <c r="CD19" s="118" t="s">
        <v>2201</v>
      </c>
      <c r="CE19" s="118" t="s">
        <v>9000</v>
      </c>
      <c r="CF19" s="118" t="s">
        <v>9001</v>
      </c>
      <c r="CG19" s="118" t="s">
        <v>9002</v>
      </c>
      <c r="CH19" s="118" t="s">
        <v>9003</v>
      </c>
      <c r="CI19" s="109"/>
      <c r="CJ19" s="119" t="s">
        <v>1485</v>
      </c>
    </row>
    <row r="20" spans="1:88" s="107" customFormat="1" x14ac:dyDescent="0.25">
      <c r="A20" s="108" t="s">
        <v>9004</v>
      </c>
      <c r="B20" s="109"/>
      <c r="C20" s="734">
        <v>34980</v>
      </c>
      <c r="D20" s="109"/>
      <c r="E20" s="110">
        <v>3857.42</v>
      </c>
      <c r="F20" s="109"/>
      <c r="G20" s="111">
        <v>440.07400000000001</v>
      </c>
      <c r="H20" s="109"/>
      <c r="I20" s="152">
        <v>5.27</v>
      </c>
      <c r="J20" s="152">
        <v>7.49</v>
      </c>
      <c r="K20" s="152">
        <v>2.98</v>
      </c>
      <c r="L20" s="152">
        <v>3.11</v>
      </c>
      <c r="M20" s="113"/>
      <c r="N20" s="112">
        <v>0.13139999999999999</v>
      </c>
      <c r="O20" s="112">
        <v>0.95069999999999999</v>
      </c>
      <c r="P20" s="112">
        <v>1.0929</v>
      </c>
      <c r="Q20" s="112">
        <v>2.8029999999999999</v>
      </c>
      <c r="R20" s="112">
        <v>-1.5817000000000001</v>
      </c>
      <c r="S20" s="114">
        <v>0.2167</v>
      </c>
      <c r="T20" s="112">
        <v>0.90590000000000004</v>
      </c>
      <c r="U20" s="112">
        <v>8.2522000000000002</v>
      </c>
      <c r="V20" s="112">
        <v>9.3125</v>
      </c>
      <c r="W20" s="112">
        <v>9.4603999999999999</v>
      </c>
      <c r="X20" s="112">
        <v>0.80700000000000005</v>
      </c>
      <c r="Y20" s="112">
        <v>10.6692</v>
      </c>
      <c r="Z20" s="112">
        <v>-2.8912</v>
      </c>
      <c r="AA20" s="112">
        <v>2.0855000000000001</v>
      </c>
      <c r="AB20" s="112">
        <v>0.80700000000000005</v>
      </c>
      <c r="AC20" s="112">
        <v>14.455500000000001</v>
      </c>
      <c r="AD20" s="113"/>
      <c r="AE20" s="110">
        <v>1</v>
      </c>
      <c r="AF20" s="110">
        <v>1</v>
      </c>
      <c r="AG20" s="110">
        <v>13</v>
      </c>
      <c r="AH20" s="110">
        <v>4</v>
      </c>
      <c r="AI20" s="110">
        <v>11</v>
      </c>
      <c r="AJ20" s="110">
        <v>9</v>
      </c>
      <c r="AK20" s="110">
        <v>14</v>
      </c>
      <c r="AL20" s="110">
        <v>14</v>
      </c>
      <c r="AM20" s="110">
        <v>11</v>
      </c>
      <c r="AN20" s="110">
        <v>15</v>
      </c>
      <c r="AO20" s="110">
        <v>6</v>
      </c>
      <c r="AP20" s="110">
        <v>4</v>
      </c>
      <c r="AQ20" s="110">
        <v>12</v>
      </c>
      <c r="AR20" s="110">
        <v>9</v>
      </c>
      <c r="AS20" s="110">
        <v>6</v>
      </c>
      <c r="AT20" s="109"/>
      <c r="AU20" s="112">
        <v>10.01</v>
      </c>
      <c r="AV20" s="112">
        <v>10.38</v>
      </c>
      <c r="AW20" s="112">
        <v>7.74</v>
      </c>
      <c r="AX20" s="112">
        <v>4.45</v>
      </c>
      <c r="AY20" s="112">
        <v>1.88</v>
      </c>
      <c r="AZ20" s="115"/>
      <c r="BA20" s="116">
        <v>14</v>
      </c>
      <c r="BB20" s="116">
        <v>13</v>
      </c>
      <c r="BC20" s="116">
        <v>13</v>
      </c>
      <c r="BD20" s="116">
        <v>13</v>
      </c>
      <c r="BE20" s="116">
        <v>9</v>
      </c>
      <c r="BF20" s="112"/>
      <c r="BG20" s="114">
        <v>10.050672069999001</v>
      </c>
      <c r="BH20" s="796">
        <v>0</v>
      </c>
      <c r="BI20" s="796">
        <v>3.1408759579653098E-2</v>
      </c>
      <c r="BJ20" s="809" t="s">
        <v>430</v>
      </c>
      <c r="BK20" s="269"/>
      <c r="BL20" s="112" t="s">
        <v>430</v>
      </c>
      <c r="BM20" s="112" t="s">
        <v>430</v>
      </c>
      <c r="BN20" s="112" t="s">
        <v>430</v>
      </c>
      <c r="BO20" s="109"/>
      <c r="BP20" s="112">
        <v>76.224916910000005</v>
      </c>
      <c r="BQ20" s="109"/>
      <c r="BR20" s="112">
        <v>53.698099999999997</v>
      </c>
      <c r="BS20" s="112">
        <v>13.1256</v>
      </c>
      <c r="BT20" s="112">
        <v>8.5849399999999996</v>
      </c>
      <c r="BU20" s="112">
        <v>24.591360000000002</v>
      </c>
      <c r="BV20" s="109"/>
      <c r="BW20" s="112">
        <v>8.7100000000000009</v>
      </c>
      <c r="BX20" s="112">
        <v>6.05</v>
      </c>
      <c r="BY20" s="112">
        <v>2.39</v>
      </c>
      <c r="BZ20" s="112">
        <v>0.66</v>
      </c>
      <c r="CA20" s="112">
        <v>0.97</v>
      </c>
      <c r="CB20" s="112">
        <v>4.99</v>
      </c>
      <c r="CC20" s="109"/>
      <c r="CD20" s="118" t="s">
        <v>9005</v>
      </c>
      <c r="CE20" s="118" t="s">
        <v>9006</v>
      </c>
      <c r="CF20" s="118" t="s">
        <v>593</v>
      </c>
      <c r="CG20" s="118" t="s">
        <v>9007</v>
      </c>
      <c r="CH20" s="118" t="s">
        <v>9008</v>
      </c>
      <c r="CI20" s="109"/>
      <c r="CJ20" s="119" t="s">
        <v>525</v>
      </c>
    </row>
    <row r="21" spans="1:88" s="107" customFormat="1" x14ac:dyDescent="0.25">
      <c r="A21" s="108" t="s">
        <v>9009</v>
      </c>
      <c r="B21" s="109"/>
      <c r="C21" s="734">
        <v>40037</v>
      </c>
      <c r="D21" s="109"/>
      <c r="E21" s="110">
        <v>3836.18</v>
      </c>
      <c r="F21" s="109"/>
      <c r="G21" s="111">
        <v>64.510000000000005</v>
      </c>
      <c r="H21" s="109"/>
      <c r="I21" s="152">
        <v>1.19</v>
      </c>
      <c r="J21" s="152">
        <v>6.87</v>
      </c>
      <c r="K21" s="152">
        <v>1.04</v>
      </c>
      <c r="L21" s="152">
        <v>1.1100000000000001</v>
      </c>
      <c r="M21" s="113"/>
      <c r="N21" s="112">
        <v>-0.1239</v>
      </c>
      <c r="O21" s="112">
        <v>0.4985</v>
      </c>
      <c r="P21" s="112">
        <v>1.2398</v>
      </c>
      <c r="Q21" s="112">
        <v>2.2345000000000002</v>
      </c>
      <c r="R21" s="112">
        <v>0.70250000000000001</v>
      </c>
      <c r="S21" s="114">
        <v>0.87570000000000003</v>
      </c>
      <c r="T21" s="112">
        <v>3.1076000000000001</v>
      </c>
      <c r="U21" s="112">
        <v>12.668699999999999</v>
      </c>
      <c r="V21" s="112">
        <v>12.751099999999999</v>
      </c>
      <c r="W21" s="112">
        <v>12.318300000000001</v>
      </c>
      <c r="X21" s="112">
        <v>0.56120000000000003</v>
      </c>
      <c r="Y21" s="112">
        <v>9.7668999999999997</v>
      </c>
      <c r="Z21" s="112">
        <v>-0.79959999999999998</v>
      </c>
      <c r="AA21" s="112">
        <v>2.2669999999999999</v>
      </c>
      <c r="AB21" s="112">
        <v>0.56120000000000003</v>
      </c>
      <c r="AC21" s="112">
        <v>11.6355</v>
      </c>
      <c r="AD21" s="113"/>
      <c r="AE21" s="110">
        <v>8</v>
      </c>
      <c r="AF21" s="110">
        <v>7</v>
      </c>
      <c r="AG21" s="110">
        <v>10</v>
      </c>
      <c r="AH21" s="110">
        <v>6</v>
      </c>
      <c r="AI21" s="110">
        <v>4</v>
      </c>
      <c r="AJ21" s="110">
        <v>7</v>
      </c>
      <c r="AK21" s="110">
        <v>5</v>
      </c>
      <c r="AL21" s="110">
        <v>5</v>
      </c>
      <c r="AM21" s="110">
        <v>2</v>
      </c>
      <c r="AN21" s="110">
        <v>3</v>
      </c>
      <c r="AO21" s="110">
        <v>13</v>
      </c>
      <c r="AP21" s="110">
        <v>6</v>
      </c>
      <c r="AQ21" s="110">
        <v>5</v>
      </c>
      <c r="AR21" s="110">
        <v>7</v>
      </c>
      <c r="AS21" s="110">
        <v>13</v>
      </c>
      <c r="AT21" s="109"/>
      <c r="AU21" s="112">
        <v>13.19</v>
      </c>
      <c r="AV21" s="112">
        <v>13.87</v>
      </c>
      <c r="AW21" s="112">
        <v>11.41</v>
      </c>
      <c r="AX21" s="112">
        <v>7.05</v>
      </c>
      <c r="AY21" s="112">
        <v>2.63</v>
      </c>
      <c r="AZ21" s="115"/>
      <c r="BA21" s="116">
        <v>3</v>
      </c>
      <c r="BB21" s="116">
        <v>3</v>
      </c>
      <c r="BC21" s="116">
        <v>3</v>
      </c>
      <c r="BD21" s="116">
        <v>6</v>
      </c>
      <c r="BE21" s="116">
        <v>5</v>
      </c>
      <c r="BF21" s="112"/>
      <c r="BG21" s="114">
        <v>10.0723763939795</v>
      </c>
      <c r="BH21" s="796">
        <v>0</v>
      </c>
      <c r="BI21" s="796">
        <v>6.4832475555355804E-2</v>
      </c>
      <c r="BJ21" s="809" t="s">
        <v>430</v>
      </c>
      <c r="BK21" s="269"/>
      <c r="BL21" s="112" t="s">
        <v>430</v>
      </c>
      <c r="BM21" s="112" t="s">
        <v>430</v>
      </c>
      <c r="BN21" s="112" t="s">
        <v>430</v>
      </c>
      <c r="BO21" s="109"/>
      <c r="BP21" s="112">
        <v>75.193039920000004</v>
      </c>
      <c r="BQ21" s="109"/>
      <c r="BR21" s="112">
        <v>49.214300000000001</v>
      </c>
      <c r="BS21" s="112">
        <v>15.142300000000001</v>
      </c>
      <c r="BT21" s="112">
        <v>10.0442</v>
      </c>
      <c r="BU21" s="112">
        <v>25.5992</v>
      </c>
      <c r="BV21" s="109"/>
      <c r="BW21" s="112">
        <v>0.54</v>
      </c>
      <c r="BX21" s="112">
        <v>15.28</v>
      </c>
      <c r="BY21" s="112" t="s">
        <v>430</v>
      </c>
      <c r="BZ21" s="112" t="s">
        <v>430</v>
      </c>
      <c r="CA21" s="112">
        <v>0.01</v>
      </c>
      <c r="CB21" s="112">
        <v>9.7100000000000009</v>
      </c>
      <c r="CC21" s="109"/>
      <c r="CD21" s="118" t="s">
        <v>9010</v>
      </c>
      <c r="CE21" s="118" t="s">
        <v>3477</v>
      </c>
      <c r="CF21" s="118" t="s">
        <v>9011</v>
      </c>
      <c r="CG21" s="118" t="s">
        <v>9012</v>
      </c>
      <c r="CH21" s="118" t="s">
        <v>9013</v>
      </c>
      <c r="CI21" s="109"/>
      <c r="CJ21" s="119" t="s">
        <v>476</v>
      </c>
    </row>
    <row r="22" spans="1:88" s="107" customFormat="1" x14ac:dyDescent="0.25">
      <c r="A22" s="108" t="s">
        <v>9014</v>
      </c>
      <c r="B22" s="109"/>
      <c r="C22" s="734">
        <v>36504</v>
      </c>
      <c r="D22" s="109"/>
      <c r="E22" s="110">
        <v>2362.39</v>
      </c>
      <c r="F22" s="109"/>
      <c r="G22" s="111">
        <v>267.8306</v>
      </c>
      <c r="H22" s="109"/>
      <c r="I22" s="152">
        <v>3.46</v>
      </c>
      <c r="J22" s="152">
        <v>7.55</v>
      </c>
      <c r="K22" s="152">
        <v>2.62</v>
      </c>
      <c r="L22" s="152">
        <v>2.76</v>
      </c>
      <c r="M22" s="113"/>
      <c r="N22" s="112">
        <v>-0.15110000000000001</v>
      </c>
      <c r="O22" s="112">
        <v>0.2485</v>
      </c>
      <c r="P22" s="112">
        <v>1.5849</v>
      </c>
      <c r="Q22" s="112">
        <v>1.1612</v>
      </c>
      <c r="R22" s="112">
        <v>-1.1704000000000001</v>
      </c>
      <c r="S22" s="114">
        <v>-1.8252999999999999</v>
      </c>
      <c r="T22" s="112">
        <v>1.3957999999999999</v>
      </c>
      <c r="U22" s="112">
        <v>10.748900000000001</v>
      </c>
      <c r="V22" s="112">
        <v>9.7787000000000006</v>
      </c>
      <c r="W22" s="112">
        <v>10.5321</v>
      </c>
      <c r="X22" s="112">
        <v>0.7611</v>
      </c>
      <c r="Y22" s="112">
        <v>8.4466999999999999</v>
      </c>
      <c r="Z22" s="112">
        <v>-2.2395</v>
      </c>
      <c r="AA22" s="112">
        <v>0.25359999999999999</v>
      </c>
      <c r="AB22" s="112">
        <v>0.7611</v>
      </c>
      <c r="AC22" s="112">
        <v>13.1477</v>
      </c>
      <c r="AD22" s="113"/>
      <c r="AE22" s="110">
        <v>10</v>
      </c>
      <c r="AF22" s="110">
        <v>13</v>
      </c>
      <c r="AG22" s="110">
        <v>4</v>
      </c>
      <c r="AH22" s="110">
        <v>12</v>
      </c>
      <c r="AI22" s="110">
        <v>9</v>
      </c>
      <c r="AJ22" s="110">
        <v>12</v>
      </c>
      <c r="AK22" s="110">
        <v>12</v>
      </c>
      <c r="AL22" s="110">
        <v>10</v>
      </c>
      <c r="AM22" s="110">
        <v>9</v>
      </c>
      <c r="AN22" s="110">
        <v>11</v>
      </c>
      <c r="AO22" s="110">
        <v>10</v>
      </c>
      <c r="AP22" s="110">
        <v>11</v>
      </c>
      <c r="AQ22" s="110">
        <v>9</v>
      </c>
      <c r="AR22" s="110">
        <v>12</v>
      </c>
      <c r="AS22" s="110">
        <v>10</v>
      </c>
      <c r="AT22" s="109"/>
      <c r="AU22" s="112">
        <v>11.15</v>
      </c>
      <c r="AV22" s="112">
        <v>11.49</v>
      </c>
      <c r="AW22" s="112">
        <v>8.92</v>
      </c>
      <c r="AX22" s="112">
        <v>4.5599999999999996</v>
      </c>
      <c r="AY22" s="112">
        <v>-0.34</v>
      </c>
      <c r="AZ22" s="115"/>
      <c r="BA22" s="116">
        <v>10</v>
      </c>
      <c r="BB22" s="116">
        <v>9</v>
      </c>
      <c r="BC22" s="116">
        <v>11</v>
      </c>
      <c r="BD22" s="116">
        <v>12</v>
      </c>
      <c r="BE22" s="116">
        <v>12</v>
      </c>
      <c r="BF22" s="112"/>
      <c r="BG22" s="114">
        <v>9.7210001721953407</v>
      </c>
      <c r="BH22" s="796">
        <v>0</v>
      </c>
      <c r="BI22" s="796">
        <v>5.0881644948832398E-2</v>
      </c>
      <c r="BJ22" s="809" t="s">
        <v>430</v>
      </c>
      <c r="BK22" s="269"/>
      <c r="BL22" s="112" t="s">
        <v>430</v>
      </c>
      <c r="BM22" s="112" t="s">
        <v>430</v>
      </c>
      <c r="BN22" s="112" t="s">
        <v>430</v>
      </c>
      <c r="BO22" s="109"/>
      <c r="BP22" s="112">
        <v>68.277792809999994</v>
      </c>
      <c r="BQ22" s="109"/>
      <c r="BR22" s="112">
        <v>47.110900000000001</v>
      </c>
      <c r="BS22" s="112">
        <v>9.3807200000000002</v>
      </c>
      <c r="BT22" s="112">
        <v>11.786099999999999</v>
      </c>
      <c r="BU22" s="112">
        <v>31.722280000000001</v>
      </c>
      <c r="BV22" s="109"/>
      <c r="BW22" s="112">
        <v>6.24</v>
      </c>
      <c r="BX22" s="112">
        <v>13.79</v>
      </c>
      <c r="BY22" s="112" t="s">
        <v>430</v>
      </c>
      <c r="BZ22" s="112">
        <v>7.65</v>
      </c>
      <c r="CA22" s="112" t="s">
        <v>430</v>
      </c>
      <c r="CB22" s="112">
        <v>4.04</v>
      </c>
      <c r="CC22" s="109"/>
      <c r="CD22" s="118" t="s">
        <v>9015</v>
      </c>
      <c r="CE22" s="118" t="s">
        <v>9016</v>
      </c>
      <c r="CF22" s="118" t="s">
        <v>9017</v>
      </c>
      <c r="CG22" s="118" t="s">
        <v>8986</v>
      </c>
      <c r="CH22" s="118" t="s">
        <v>9018</v>
      </c>
      <c r="CI22" s="109"/>
      <c r="CJ22" s="119" t="s">
        <v>512</v>
      </c>
    </row>
    <row r="23" spans="1:88" x14ac:dyDescent="0.25">
      <c r="A23" s="36" t="s">
        <v>93</v>
      </c>
      <c r="B23" s="43"/>
      <c r="C23" s="720"/>
      <c r="D23" s="43"/>
      <c r="E23" s="51"/>
      <c r="F23" s="43"/>
      <c r="G23" s="55"/>
      <c r="H23" s="43"/>
      <c r="I23" s="92"/>
      <c r="J23" s="92"/>
      <c r="K23" s="92"/>
      <c r="L23" s="92"/>
      <c r="M23" s="66"/>
      <c r="N23" s="59">
        <v>-0.1227</v>
      </c>
      <c r="O23" s="59">
        <v>0.49630000000000002</v>
      </c>
      <c r="P23" s="59">
        <v>1.3839999999999999</v>
      </c>
      <c r="Q23" s="59">
        <v>2.0386000000000002</v>
      </c>
      <c r="R23" s="59">
        <v>-0.1991</v>
      </c>
      <c r="S23" s="70">
        <v>0.4733</v>
      </c>
      <c r="T23" s="59">
        <v>2.6488</v>
      </c>
      <c r="U23" s="59">
        <v>11.151899999999999</v>
      </c>
      <c r="V23" s="59">
        <v>10.673299999999999</v>
      </c>
      <c r="W23" s="59">
        <v>11.356299999999999</v>
      </c>
      <c r="X23" s="59">
        <v>0.74690000000000001</v>
      </c>
      <c r="Y23" s="59">
        <v>9.8017000000000003</v>
      </c>
      <c r="Z23" s="59">
        <v>-1.3853</v>
      </c>
      <c r="AA23" s="59">
        <v>1.9038999999999999</v>
      </c>
      <c r="AB23" s="59">
        <v>0.74690000000000001</v>
      </c>
      <c r="AC23" s="59">
        <v>13.1229</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11.6733333333333</v>
      </c>
      <c r="AV23" s="59">
        <v>12.219333333333299</v>
      </c>
      <c r="AW23" s="59">
        <v>9.7859999999999996</v>
      </c>
      <c r="AX23" s="59">
        <v>6.2686666666666699</v>
      </c>
      <c r="AY23" s="59">
        <v>1.948</v>
      </c>
      <c r="AZ23" s="78"/>
      <c r="BA23" s="47">
        <v>15</v>
      </c>
      <c r="BB23" s="47">
        <v>15</v>
      </c>
      <c r="BC23" s="47">
        <v>15</v>
      </c>
      <c r="BD23" s="47">
        <v>15</v>
      </c>
      <c r="BE23" s="47">
        <v>15</v>
      </c>
      <c r="BF23" s="59"/>
      <c r="BG23" s="70"/>
      <c r="BH23" s="798"/>
      <c r="BI23" s="798"/>
      <c r="BJ23" s="811"/>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0.13139999999999999</v>
      </c>
      <c r="O24" s="60">
        <v>0.95069999999999999</v>
      </c>
      <c r="P24" s="60">
        <v>2.0476000000000001</v>
      </c>
      <c r="Q24" s="60">
        <v>4.9001000000000001</v>
      </c>
      <c r="R24" s="60">
        <v>4.5191999999999997</v>
      </c>
      <c r="S24" s="71">
        <v>4.7415000000000003</v>
      </c>
      <c r="T24" s="60">
        <v>6.2815000000000003</v>
      </c>
      <c r="U24" s="60">
        <v>15.3438</v>
      </c>
      <c r="V24" s="60">
        <v>16.3992</v>
      </c>
      <c r="W24" s="60">
        <v>15.0969</v>
      </c>
      <c r="X24" s="60">
        <v>1.4087000000000001</v>
      </c>
      <c r="Y24" s="60">
        <v>13.3673</v>
      </c>
      <c r="Z24" s="60">
        <v>2.8950999999999998</v>
      </c>
      <c r="AA24" s="60">
        <v>5.0983000000000001</v>
      </c>
      <c r="AB24" s="60">
        <v>1.4087000000000001</v>
      </c>
      <c r="AC24" s="60">
        <v>17.355499999999999</v>
      </c>
      <c r="AD24" s="67"/>
      <c r="AE24" s="52"/>
      <c r="AF24" s="52"/>
      <c r="AG24" s="52"/>
      <c r="AH24" s="52"/>
      <c r="AI24" s="52"/>
      <c r="AJ24" s="52"/>
      <c r="AK24" s="52"/>
      <c r="AL24" s="52"/>
      <c r="AM24" s="52"/>
      <c r="AN24" s="52"/>
      <c r="AO24" s="52"/>
      <c r="AP24" s="52"/>
      <c r="AQ24" s="52"/>
      <c r="AR24" s="52"/>
      <c r="AS24" s="52"/>
      <c r="AT24" s="44"/>
      <c r="AU24" s="60">
        <v>15.97</v>
      </c>
      <c r="AV24" s="60">
        <v>17.22</v>
      </c>
      <c r="AW24" s="60">
        <v>13.44</v>
      </c>
      <c r="AX24" s="60">
        <v>9.4700000000000006</v>
      </c>
      <c r="AY24" s="60">
        <v>7.27</v>
      </c>
      <c r="AZ24" s="79"/>
      <c r="BA24" s="48"/>
      <c r="BB24" s="48"/>
      <c r="BC24" s="48"/>
      <c r="BD24" s="48"/>
      <c r="BE24" s="48"/>
      <c r="BF24" s="60"/>
      <c r="BG24" s="71"/>
      <c r="BH24" s="799"/>
      <c r="BI24" s="799"/>
      <c r="BJ24" s="812"/>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-0.52029999999999998</v>
      </c>
      <c r="O25" s="60">
        <v>0.1855</v>
      </c>
      <c r="P25" s="60">
        <v>0.80879999999999996</v>
      </c>
      <c r="Q25" s="60">
        <v>0.86119999999999997</v>
      </c>
      <c r="R25" s="60">
        <v>-4.0179</v>
      </c>
      <c r="S25" s="71">
        <v>-5.0388000000000002</v>
      </c>
      <c r="T25" s="60">
        <v>-0.35189999999999999</v>
      </c>
      <c r="U25" s="60">
        <v>6.8434999999999997</v>
      </c>
      <c r="V25" s="60">
        <v>8.7425999999999995</v>
      </c>
      <c r="W25" s="60">
        <v>9.4603999999999999</v>
      </c>
      <c r="X25" s="60">
        <v>-8.7400000000000005E-2</v>
      </c>
      <c r="Y25" s="60">
        <v>7.8284000000000002</v>
      </c>
      <c r="Z25" s="60">
        <v>-5.4265999999999996</v>
      </c>
      <c r="AA25" s="60">
        <v>-2.5558999999999998</v>
      </c>
      <c r="AB25" s="60">
        <v>-8.7400000000000005E-2</v>
      </c>
      <c r="AC25" s="60">
        <v>11.0006</v>
      </c>
      <c r="AD25" s="67"/>
      <c r="AE25" s="52"/>
      <c r="AF25" s="52"/>
      <c r="AG25" s="52"/>
      <c r="AH25" s="52"/>
      <c r="AI25" s="52"/>
      <c r="AJ25" s="52"/>
      <c r="AK25" s="52"/>
      <c r="AL25" s="52"/>
      <c r="AM25" s="52"/>
      <c r="AN25" s="52"/>
      <c r="AO25" s="52"/>
      <c r="AP25" s="52"/>
      <c r="AQ25" s="52"/>
      <c r="AR25" s="52"/>
      <c r="AS25" s="52"/>
      <c r="AT25" s="44"/>
      <c r="AU25" s="60">
        <v>9.9600000000000009</v>
      </c>
      <c r="AV25" s="60">
        <v>10.19</v>
      </c>
      <c r="AW25" s="60">
        <v>6.71</v>
      </c>
      <c r="AX25" s="60">
        <v>2.39</v>
      </c>
      <c r="AY25" s="60">
        <v>-3.69</v>
      </c>
      <c r="AZ25" s="79"/>
      <c r="BA25" s="48"/>
      <c r="BB25" s="48"/>
      <c r="BC25" s="48"/>
      <c r="BD25" s="48"/>
      <c r="BE25" s="48"/>
      <c r="BF25" s="60"/>
      <c r="BG25" s="71"/>
      <c r="BH25" s="799"/>
      <c r="BI25" s="799"/>
      <c r="BJ25" s="812"/>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-0.1239</v>
      </c>
      <c r="O26" s="61">
        <v>0.46779999999999999</v>
      </c>
      <c r="P26" s="61">
        <v>1.4260999999999999</v>
      </c>
      <c r="Q26" s="61">
        <v>1.7944</v>
      </c>
      <c r="R26" s="61">
        <v>-0.17680000000000001</v>
      </c>
      <c r="S26" s="72">
        <v>0.50619999999999998</v>
      </c>
      <c r="T26" s="61">
        <v>2.8207</v>
      </c>
      <c r="U26" s="61">
        <v>11.0274</v>
      </c>
      <c r="V26" s="61">
        <v>9.9152000000000005</v>
      </c>
      <c r="W26" s="61">
        <v>11.572100000000001</v>
      </c>
      <c r="X26" s="61">
        <v>0.80010000000000003</v>
      </c>
      <c r="Y26" s="61">
        <v>9.6155000000000008</v>
      </c>
      <c r="Z26" s="61">
        <v>-1.1166</v>
      </c>
      <c r="AA26" s="61">
        <v>2.1987999999999999</v>
      </c>
      <c r="AB26" s="61">
        <v>0.80010000000000003</v>
      </c>
      <c r="AC26" s="61">
        <v>12.1181</v>
      </c>
      <c r="AD26" s="68"/>
      <c r="AE26" s="53"/>
      <c r="AF26" s="53"/>
      <c r="AG26" s="53"/>
      <c r="AH26" s="53"/>
      <c r="AI26" s="53"/>
      <c r="AJ26" s="53"/>
      <c r="AK26" s="53"/>
      <c r="AL26" s="53"/>
      <c r="AM26" s="53"/>
      <c r="AN26" s="53"/>
      <c r="AO26" s="53"/>
      <c r="AP26" s="53"/>
      <c r="AQ26" s="53"/>
      <c r="AR26" s="53"/>
      <c r="AS26" s="53"/>
      <c r="AT26" s="45"/>
      <c r="AU26" s="61">
        <v>11.45</v>
      </c>
      <c r="AV26" s="61">
        <v>11.67</v>
      </c>
      <c r="AW26" s="61">
        <v>9.69</v>
      </c>
      <c r="AX26" s="61">
        <v>6.17</v>
      </c>
      <c r="AY26" s="61">
        <v>2.0299999999999998</v>
      </c>
      <c r="AZ26" s="80"/>
      <c r="BA26" s="49"/>
      <c r="BB26" s="49"/>
      <c r="BC26" s="49"/>
      <c r="BD26" s="49"/>
      <c r="BE26" s="49"/>
      <c r="BF26" s="61"/>
      <c r="BG26" s="72"/>
      <c r="BH26" s="800"/>
      <c r="BI26" s="800"/>
      <c r="BJ26" s="813"/>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1"/>
      <c r="BI27" s="801"/>
      <c r="BJ27" s="814"/>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9019</v>
      </c>
      <c r="B28" s="127"/>
      <c r="C28" s="733">
        <v>41275</v>
      </c>
      <c r="D28" s="127"/>
      <c r="E28" s="128">
        <v>86682.8</v>
      </c>
      <c r="F28" s="127"/>
      <c r="G28" s="129">
        <v>349.74979999999999</v>
      </c>
      <c r="H28" s="127"/>
      <c r="I28" s="151">
        <v>5.17</v>
      </c>
      <c r="J28" s="151">
        <v>7.54</v>
      </c>
      <c r="K28" s="151">
        <v>3.54</v>
      </c>
      <c r="L28" s="151">
        <v>3.85</v>
      </c>
      <c r="M28" s="131"/>
      <c r="N28" s="130">
        <v>2.2100000000000002E-2</v>
      </c>
      <c r="O28" s="130">
        <v>0.82469999999999999</v>
      </c>
      <c r="P28" s="130">
        <v>1.4710000000000001</v>
      </c>
      <c r="Q28" s="130">
        <v>3.0314999999999999</v>
      </c>
      <c r="R28" s="130">
        <v>3.0217000000000001</v>
      </c>
      <c r="S28" s="132">
        <v>3.8731</v>
      </c>
      <c r="T28" s="130">
        <v>6.9810999999999996</v>
      </c>
      <c r="U28" s="130">
        <v>13.427</v>
      </c>
      <c r="V28" s="130">
        <v>11.524100000000001</v>
      </c>
      <c r="W28" s="130">
        <v>12.827999999999999</v>
      </c>
      <c r="X28" s="130">
        <v>0.79149999999999998</v>
      </c>
      <c r="Y28" s="130">
        <v>11.877700000000001</v>
      </c>
      <c r="Z28" s="130">
        <v>1.7115</v>
      </c>
      <c r="AA28" s="130">
        <v>5.6394000000000002</v>
      </c>
      <c r="AB28" s="130">
        <v>0.79149999999999998</v>
      </c>
      <c r="AC28" s="130">
        <v>14.3733</v>
      </c>
      <c r="AD28" s="131"/>
      <c r="AE28" s="128">
        <v>5</v>
      </c>
      <c r="AF28" s="128">
        <v>2</v>
      </c>
      <c r="AG28" s="128">
        <v>9</v>
      </c>
      <c r="AH28" s="128">
        <v>4</v>
      </c>
      <c r="AI28" s="128">
        <v>3</v>
      </c>
      <c r="AJ28" s="128">
        <v>3</v>
      </c>
      <c r="AK28" s="128">
        <v>1</v>
      </c>
      <c r="AL28" s="128">
        <v>5</v>
      </c>
      <c r="AM28" s="128">
        <v>7</v>
      </c>
      <c r="AN28" s="128">
        <v>6</v>
      </c>
      <c r="AO28" s="128">
        <v>10</v>
      </c>
      <c r="AP28" s="128">
        <v>3</v>
      </c>
      <c r="AQ28" s="128">
        <v>3</v>
      </c>
      <c r="AR28" s="128">
        <v>1</v>
      </c>
      <c r="AS28" s="128">
        <v>10</v>
      </c>
      <c r="AT28" s="127"/>
      <c r="AU28" s="130">
        <v>12.97</v>
      </c>
      <c r="AV28" s="130">
        <v>13.19</v>
      </c>
      <c r="AW28" s="130">
        <v>11.71</v>
      </c>
      <c r="AX28" s="130">
        <v>10.199999999999999</v>
      </c>
      <c r="AY28" s="130">
        <v>6.74</v>
      </c>
      <c r="AZ28" s="133"/>
      <c r="BA28" s="134">
        <v>6</v>
      </c>
      <c r="BB28" s="134">
        <v>8</v>
      </c>
      <c r="BC28" s="134">
        <v>5</v>
      </c>
      <c r="BD28" s="134">
        <v>1</v>
      </c>
      <c r="BE28" s="134">
        <v>3</v>
      </c>
      <c r="BF28" s="130"/>
      <c r="BG28" s="132">
        <v>9.5134509069981998</v>
      </c>
      <c r="BH28" s="795">
        <v>0</v>
      </c>
      <c r="BI28" s="795">
        <v>7.0825862376920207E-2</v>
      </c>
      <c r="BJ28" s="808" t="s">
        <v>430</v>
      </c>
      <c r="BK28" s="803"/>
      <c r="BL28" s="130" t="s">
        <v>430</v>
      </c>
      <c r="BM28" s="130" t="s">
        <v>430</v>
      </c>
      <c r="BN28" s="130" t="s">
        <v>430</v>
      </c>
      <c r="BO28" s="127"/>
      <c r="BP28" s="130">
        <v>74.583729410000004</v>
      </c>
      <c r="BQ28" s="127"/>
      <c r="BR28" s="130">
        <v>55.495600000000003</v>
      </c>
      <c r="BS28" s="130">
        <v>16.689299999999999</v>
      </c>
      <c r="BT28" s="130">
        <v>2.3988399999999999</v>
      </c>
      <c r="BU28" s="130">
        <v>25.416260000000001</v>
      </c>
      <c r="BV28" s="127"/>
      <c r="BW28" s="130">
        <v>6.13</v>
      </c>
      <c r="BX28" s="130">
        <v>6.38</v>
      </c>
      <c r="BY28" s="130">
        <v>4.2699999999999996</v>
      </c>
      <c r="BZ28" s="130">
        <v>4.87</v>
      </c>
      <c r="CA28" s="130">
        <v>2.34</v>
      </c>
      <c r="CB28" s="130">
        <v>2.0299999999999998</v>
      </c>
      <c r="CC28" s="127"/>
      <c r="CD28" s="136" t="s">
        <v>8941</v>
      </c>
      <c r="CE28" s="136" t="s">
        <v>8942</v>
      </c>
      <c r="CF28" s="136" t="s">
        <v>8943</v>
      </c>
      <c r="CG28" s="136" t="s">
        <v>8944</v>
      </c>
      <c r="CH28" s="136" t="s">
        <v>8945</v>
      </c>
      <c r="CI28" s="127"/>
      <c r="CJ28" s="137" t="s">
        <v>1485</v>
      </c>
    </row>
    <row r="29" spans="1:88" s="107" customFormat="1" x14ac:dyDescent="0.25">
      <c r="A29" s="108" t="s">
        <v>9020</v>
      </c>
      <c r="B29" s="109"/>
      <c r="C29" s="734">
        <v>41275</v>
      </c>
      <c r="D29" s="109"/>
      <c r="E29" s="110">
        <v>52051.6</v>
      </c>
      <c r="F29" s="109"/>
      <c r="G29" s="111">
        <v>453.6</v>
      </c>
      <c r="H29" s="109"/>
      <c r="I29" s="152">
        <v>6.67</v>
      </c>
      <c r="J29" s="152">
        <v>7.19</v>
      </c>
      <c r="K29" s="152">
        <v>3.36</v>
      </c>
      <c r="L29" s="152">
        <v>3.51</v>
      </c>
      <c r="M29" s="113"/>
      <c r="N29" s="112">
        <v>3.7499999999999999E-2</v>
      </c>
      <c r="O29" s="112">
        <v>0.4451</v>
      </c>
      <c r="P29" s="112">
        <v>1.5650999999999999</v>
      </c>
      <c r="Q29" s="112">
        <v>1.4424999999999999</v>
      </c>
      <c r="R29" s="112">
        <v>0.1037</v>
      </c>
      <c r="S29" s="114">
        <v>3.8010000000000002</v>
      </c>
      <c r="T29" s="112">
        <v>5.6970000000000001</v>
      </c>
      <c r="U29" s="112">
        <v>16.024999999999999</v>
      </c>
      <c r="V29" s="112">
        <v>17.0672</v>
      </c>
      <c r="W29" s="112">
        <v>15.9649</v>
      </c>
      <c r="X29" s="112">
        <v>0.72840000000000005</v>
      </c>
      <c r="Y29" s="112">
        <v>8.5531000000000006</v>
      </c>
      <c r="Z29" s="112">
        <v>-0.81340000000000001</v>
      </c>
      <c r="AA29" s="112">
        <v>2.8664999999999998</v>
      </c>
      <c r="AB29" s="112">
        <v>0.72840000000000005</v>
      </c>
      <c r="AC29" s="112">
        <v>16.6738</v>
      </c>
      <c r="AD29" s="113"/>
      <c r="AE29" s="110">
        <v>3</v>
      </c>
      <c r="AF29" s="110">
        <v>10</v>
      </c>
      <c r="AG29" s="110">
        <v>6</v>
      </c>
      <c r="AH29" s="110">
        <v>11</v>
      </c>
      <c r="AI29" s="110">
        <v>8</v>
      </c>
      <c r="AJ29" s="110">
        <v>4</v>
      </c>
      <c r="AK29" s="110">
        <v>2</v>
      </c>
      <c r="AL29" s="110">
        <v>1</v>
      </c>
      <c r="AM29" s="110">
        <v>1</v>
      </c>
      <c r="AN29" s="110">
        <v>1</v>
      </c>
      <c r="AO29" s="110">
        <v>11</v>
      </c>
      <c r="AP29" s="110">
        <v>13</v>
      </c>
      <c r="AQ29" s="110">
        <v>8</v>
      </c>
      <c r="AR29" s="110">
        <v>9</v>
      </c>
      <c r="AS29" s="110">
        <v>11</v>
      </c>
      <c r="AT29" s="109"/>
      <c r="AU29" s="112">
        <v>16.690000000000001</v>
      </c>
      <c r="AV29" s="112">
        <v>17.920000000000002</v>
      </c>
      <c r="AW29" s="112">
        <v>14.12</v>
      </c>
      <c r="AX29" s="112">
        <v>9.24</v>
      </c>
      <c r="AY29" s="112">
        <v>2.91</v>
      </c>
      <c r="AZ29" s="115"/>
      <c r="BA29" s="116">
        <v>1</v>
      </c>
      <c r="BB29" s="116">
        <v>1</v>
      </c>
      <c r="BC29" s="116">
        <v>1</v>
      </c>
      <c r="BD29" s="116">
        <v>4</v>
      </c>
      <c r="BE29" s="116">
        <v>8</v>
      </c>
      <c r="BF29" s="112"/>
      <c r="BG29" s="114">
        <v>9.1498092393660695</v>
      </c>
      <c r="BH29" s="796">
        <v>0</v>
      </c>
      <c r="BI29" s="796">
        <v>9.5835906082153394E-2</v>
      </c>
      <c r="BJ29" s="809" t="s">
        <v>430</v>
      </c>
      <c r="BK29" s="269"/>
      <c r="BL29" s="112" t="s">
        <v>430</v>
      </c>
      <c r="BM29" s="112" t="s">
        <v>430</v>
      </c>
      <c r="BN29" s="112" t="s">
        <v>430</v>
      </c>
      <c r="BO29" s="109"/>
      <c r="BP29" s="112">
        <v>72.700208180000004</v>
      </c>
      <c r="BQ29" s="109"/>
      <c r="BR29" s="112">
        <v>57.832099999999997</v>
      </c>
      <c r="BS29" s="112">
        <v>6.3914499999999999</v>
      </c>
      <c r="BT29" s="112">
        <v>6.9766199999999996</v>
      </c>
      <c r="BU29" s="112">
        <v>28.79983</v>
      </c>
      <c r="BV29" s="109"/>
      <c r="BW29" s="112">
        <v>8.43</v>
      </c>
      <c r="BX29" s="112">
        <v>6.18</v>
      </c>
      <c r="BY29" s="112">
        <v>3.49</v>
      </c>
      <c r="BZ29" s="112">
        <v>1.89</v>
      </c>
      <c r="CA29" s="112">
        <v>2.67</v>
      </c>
      <c r="CB29" s="112">
        <v>7.6</v>
      </c>
      <c r="CC29" s="109"/>
      <c r="CD29" s="118" t="s">
        <v>8947</v>
      </c>
      <c r="CE29" s="118" t="s">
        <v>2897</v>
      </c>
      <c r="CF29" s="118" t="s">
        <v>8948</v>
      </c>
      <c r="CG29" s="118" t="s">
        <v>8949</v>
      </c>
      <c r="CH29" s="118" t="s">
        <v>8950</v>
      </c>
      <c r="CI29" s="109"/>
      <c r="CJ29" s="119" t="s">
        <v>443</v>
      </c>
    </row>
    <row r="30" spans="1:88" s="107" customFormat="1" x14ac:dyDescent="0.25">
      <c r="A30" s="108" t="s">
        <v>9021</v>
      </c>
      <c r="B30" s="109"/>
      <c r="C30" s="734">
        <v>41275</v>
      </c>
      <c r="D30" s="109"/>
      <c r="E30" s="110">
        <v>22495.8</v>
      </c>
      <c r="F30" s="109"/>
      <c r="G30" s="111">
        <v>124.584</v>
      </c>
      <c r="H30" s="109"/>
      <c r="I30" s="152">
        <v>10.01</v>
      </c>
      <c r="J30" s="152">
        <v>7.45</v>
      </c>
      <c r="K30" s="152">
        <v>5.19</v>
      </c>
      <c r="L30" s="152">
        <v>5.48</v>
      </c>
      <c r="M30" s="113"/>
      <c r="N30" s="112">
        <v>7.3899999999999993E-2</v>
      </c>
      <c r="O30" s="112">
        <v>0.77900000000000003</v>
      </c>
      <c r="P30" s="112">
        <v>1.7751999999999999</v>
      </c>
      <c r="Q30" s="112">
        <v>1.0331999999999999</v>
      </c>
      <c r="R30" s="112">
        <v>-3.7158000000000002</v>
      </c>
      <c r="S30" s="114">
        <v>-4.4204999999999997</v>
      </c>
      <c r="T30" s="112">
        <v>0.29509999999999997</v>
      </c>
      <c r="U30" s="112">
        <v>7.5347999999999997</v>
      </c>
      <c r="V30" s="112">
        <v>9.5147999999999993</v>
      </c>
      <c r="W30" s="112">
        <v>10.789899999999999</v>
      </c>
      <c r="X30" s="112">
        <v>1.0511999999999999</v>
      </c>
      <c r="Y30" s="112">
        <v>8.0221</v>
      </c>
      <c r="Z30" s="112">
        <v>-5.1013000000000002</v>
      </c>
      <c r="AA30" s="112">
        <v>-2.0550999999999999</v>
      </c>
      <c r="AB30" s="112">
        <v>1.0511999999999999</v>
      </c>
      <c r="AC30" s="112">
        <v>11.3742</v>
      </c>
      <c r="AD30" s="113"/>
      <c r="AE30" s="110">
        <v>2</v>
      </c>
      <c r="AF30" s="110">
        <v>3</v>
      </c>
      <c r="AG30" s="110">
        <v>3</v>
      </c>
      <c r="AH30" s="110">
        <v>15</v>
      </c>
      <c r="AI30" s="110">
        <v>15</v>
      </c>
      <c r="AJ30" s="110">
        <v>15</v>
      </c>
      <c r="AK30" s="110">
        <v>15</v>
      </c>
      <c r="AL30" s="110">
        <v>15</v>
      </c>
      <c r="AM30" s="110">
        <v>15</v>
      </c>
      <c r="AN30" s="110">
        <v>12</v>
      </c>
      <c r="AO30" s="110">
        <v>2</v>
      </c>
      <c r="AP30" s="110">
        <v>15</v>
      </c>
      <c r="AQ30" s="110">
        <v>15</v>
      </c>
      <c r="AR30" s="110">
        <v>15</v>
      </c>
      <c r="AS30" s="110">
        <v>2</v>
      </c>
      <c r="AT30" s="109"/>
      <c r="AU30" s="112">
        <v>10.8</v>
      </c>
      <c r="AV30" s="112">
        <v>10.94</v>
      </c>
      <c r="AW30" s="112">
        <v>7.43</v>
      </c>
      <c r="AX30" s="112">
        <v>3.06</v>
      </c>
      <c r="AY30" s="112">
        <v>-3.08</v>
      </c>
      <c r="AZ30" s="115"/>
      <c r="BA30" s="116">
        <v>15</v>
      </c>
      <c r="BB30" s="116">
        <v>15</v>
      </c>
      <c r="BC30" s="116">
        <v>15</v>
      </c>
      <c r="BD30" s="116">
        <v>15</v>
      </c>
      <c r="BE30" s="116">
        <v>15</v>
      </c>
      <c r="BF30" s="112"/>
      <c r="BG30" s="114">
        <v>9.9252035843084805</v>
      </c>
      <c r="BH30" s="796">
        <v>1.1942374195050001</v>
      </c>
      <c r="BI30" s="796">
        <v>2.55682525642973E-2</v>
      </c>
      <c r="BJ30" s="809">
        <v>-8.8479582763016998E-2</v>
      </c>
      <c r="BK30" s="269"/>
      <c r="BL30" s="112" t="s">
        <v>430</v>
      </c>
      <c r="BM30" s="112" t="s">
        <v>430</v>
      </c>
      <c r="BN30" s="112" t="s">
        <v>430</v>
      </c>
      <c r="BO30" s="109"/>
      <c r="BP30" s="112">
        <v>72.16090955</v>
      </c>
      <c r="BQ30" s="109"/>
      <c r="BR30" s="112">
        <v>49.209499999999998</v>
      </c>
      <c r="BS30" s="112">
        <v>5.0780500000000002</v>
      </c>
      <c r="BT30" s="112">
        <v>15.2424</v>
      </c>
      <c r="BU30" s="112">
        <v>30.470050000000001</v>
      </c>
      <c r="BV30" s="109"/>
      <c r="BW30" s="112">
        <v>6.6</v>
      </c>
      <c r="BX30" s="112">
        <v>14.82</v>
      </c>
      <c r="BY30" s="112">
        <v>2.93</v>
      </c>
      <c r="BZ30" s="112">
        <v>0.22</v>
      </c>
      <c r="CA30" s="112">
        <v>0.67</v>
      </c>
      <c r="CB30" s="112">
        <v>2.6</v>
      </c>
      <c r="CC30" s="109"/>
      <c r="CD30" s="118" t="s">
        <v>8952</v>
      </c>
      <c r="CE30" s="118" t="s">
        <v>8953</v>
      </c>
      <c r="CF30" s="118" t="s">
        <v>8954</v>
      </c>
      <c r="CG30" s="118" t="s">
        <v>8955</v>
      </c>
      <c r="CH30" s="118" t="s">
        <v>4725</v>
      </c>
      <c r="CI30" s="109"/>
      <c r="CJ30" s="119" t="s">
        <v>443</v>
      </c>
    </row>
    <row r="31" spans="1:88" s="107" customFormat="1" x14ac:dyDescent="0.25">
      <c r="A31" s="108" t="s">
        <v>9022</v>
      </c>
      <c r="B31" s="109"/>
      <c r="C31" s="734">
        <v>41275</v>
      </c>
      <c r="D31" s="109"/>
      <c r="E31" s="110">
        <v>11909.1</v>
      </c>
      <c r="F31" s="109"/>
      <c r="G31" s="111">
        <v>399.08199999999999</v>
      </c>
      <c r="H31" s="109"/>
      <c r="I31" s="152">
        <v>12.514699999999999</v>
      </c>
      <c r="J31" s="152">
        <v>7.2473099999999997</v>
      </c>
      <c r="K31" s="152">
        <v>5.3844799999999999</v>
      </c>
      <c r="L31" s="152">
        <v>5.62181</v>
      </c>
      <c r="M31" s="113"/>
      <c r="N31" s="112">
        <v>-0.2155</v>
      </c>
      <c r="O31" s="112">
        <v>0.2782</v>
      </c>
      <c r="P31" s="112">
        <v>0.89500000000000002</v>
      </c>
      <c r="Q31" s="112">
        <v>1.6891</v>
      </c>
      <c r="R31" s="112">
        <v>-1.6581999999999999</v>
      </c>
      <c r="S31" s="114">
        <v>-2.0053999999999998</v>
      </c>
      <c r="T31" s="112">
        <v>3.61</v>
      </c>
      <c r="U31" s="112">
        <v>12.1951</v>
      </c>
      <c r="V31" s="112">
        <v>10.443199999999999</v>
      </c>
      <c r="W31" s="112">
        <v>12.800700000000001</v>
      </c>
      <c r="X31" s="112">
        <v>0.33639999999999998</v>
      </c>
      <c r="Y31" s="112">
        <v>8.8745999999999992</v>
      </c>
      <c r="Z31" s="112">
        <v>-3.1051000000000002</v>
      </c>
      <c r="AA31" s="112">
        <v>0.2429</v>
      </c>
      <c r="AB31" s="112">
        <v>0.33639999999999998</v>
      </c>
      <c r="AC31" s="112">
        <v>13.366300000000001</v>
      </c>
      <c r="AD31" s="113"/>
      <c r="AE31" s="110">
        <v>12</v>
      </c>
      <c r="AF31" s="110">
        <v>12</v>
      </c>
      <c r="AG31" s="110">
        <v>15</v>
      </c>
      <c r="AH31" s="110">
        <v>10</v>
      </c>
      <c r="AI31" s="110">
        <v>12</v>
      </c>
      <c r="AJ31" s="110">
        <v>14</v>
      </c>
      <c r="AK31" s="110">
        <v>9</v>
      </c>
      <c r="AL31" s="110">
        <v>9</v>
      </c>
      <c r="AM31" s="110">
        <v>11</v>
      </c>
      <c r="AN31" s="110">
        <v>7</v>
      </c>
      <c r="AO31" s="110">
        <v>14</v>
      </c>
      <c r="AP31" s="110">
        <v>10</v>
      </c>
      <c r="AQ31" s="110">
        <v>14</v>
      </c>
      <c r="AR31" s="110">
        <v>14</v>
      </c>
      <c r="AS31" s="110">
        <v>14</v>
      </c>
      <c r="AT31" s="109"/>
      <c r="AU31" s="112">
        <v>12.63</v>
      </c>
      <c r="AV31" s="112">
        <v>12.57</v>
      </c>
      <c r="AW31" s="112">
        <v>10.39</v>
      </c>
      <c r="AX31" s="112">
        <v>6.29</v>
      </c>
      <c r="AY31" s="112">
        <v>-0.62</v>
      </c>
      <c r="AZ31" s="115"/>
      <c r="BA31" s="116">
        <v>8</v>
      </c>
      <c r="BB31" s="116">
        <v>11</v>
      </c>
      <c r="BC31" s="116">
        <v>10</v>
      </c>
      <c r="BD31" s="116">
        <v>11</v>
      </c>
      <c r="BE31" s="116">
        <v>13</v>
      </c>
      <c r="BF31" s="112"/>
      <c r="BG31" s="114">
        <v>9.7541322978056204</v>
      </c>
      <c r="BH31" s="796">
        <v>0</v>
      </c>
      <c r="BI31" s="796">
        <v>6.0113341484304597E-2</v>
      </c>
      <c r="BJ31" s="809" t="s">
        <v>430</v>
      </c>
      <c r="BK31" s="269"/>
      <c r="BL31" s="112" t="s">
        <v>430</v>
      </c>
      <c r="BM31" s="112" t="s">
        <v>430</v>
      </c>
      <c r="BN31" s="112" t="s">
        <v>430</v>
      </c>
      <c r="BO31" s="109"/>
      <c r="BP31" s="112">
        <v>68.369485170000004</v>
      </c>
      <c r="BQ31" s="109"/>
      <c r="BR31" s="112">
        <v>51.412700000000001</v>
      </c>
      <c r="BS31" s="112">
        <v>8.4795400000000001</v>
      </c>
      <c r="BT31" s="112">
        <v>8.4772400000000001</v>
      </c>
      <c r="BU31" s="112">
        <v>31.630520000000001</v>
      </c>
      <c r="BV31" s="109"/>
      <c r="BW31" s="112">
        <v>13.69</v>
      </c>
      <c r="BX31" s="112">
        <v>9.57</v>
      </c>
      <c r="BY31" s="112">
        <v>5.1100000000000003</v>
      </c>
      <c r="BZ31" s="112" t="s">
        <v>430</v>
      </c>
      <c r="CA31" s="112" t="s">
        <v>430</v>
      </c>
      <c r="CB31" s="112">
        <v>3.25</v>
      </c>
      <c r="CC31" s="109"/>
      <c r="CD31" s="118" t="s">
        <v>8957</v>
      </c>
      <c r="CE31" s="118" t="s">
        <v>8958</v>
      </c>
      <c r="CF31" s="118" t="s">
        <v>8959</v>
      </c>
      <c r="CG31" s="118" t="s">
        <v>8960</v>
      </c>
      <c r="CH31" s="118" t="s">
        <v>1125</v>
      </c>
      <c r="CI31" s="109"/>
      <c r="CJ31" s="119" t="s">
        <v>1485</v>
      </c>
    </row>
    <row r="32" spans="1:88" s="107" customFormat="1" x14ac:dyDescent="0.25">
      <c r="A32" s="108" t="s">
        <v>9023</v>
      </c>
      <c r="B32" s="109"/>
      <c r="C32" s="734">
        <v>41276</v>
      </c>
      <c r="D32" s="109"/>
      <c r="E32" s="110">
        <v>11250.3</v>
      </c>
      <c r="F32" s="109"/>
      <c r="G32" s="111">
        <v>417.98</v>
      </c>
      <c r="H32" s="109"/>
      <c r="I32" s="152">
        <v>2.0099999999999998</v>
      </c>
      <c r="J32" s="152">
        <v>6.67</v>
      </c>
      <c r="K32" s="152">
        <v>1.1100000000000001</v>
      </c>
      <c r="L32" s="152">
        <v>1.17</v>
      </c>
      <c r="M32" s="113"/>
      <c r="N32" s="112">
        <v>-0.24579999999999999</v>
      </c>
      <c r="O32" s="112">
        <v>0.40600000000000003</v>
      </c>
      <c r="P32" s="112">
        <v>1.2302999999999999</v>
      </c>
      <c r="Q32" s="112">
        <v>2.0808</v>
      </c>
      <c r="R32" s="112">
        <v>0.61619999999999997</v>
      </c>
      <c r="S32" s="114">
        <v>1.6513</v>
      </c>
      <c r="T32" s="112">
        <v>3.9927000000000001</v>
      </c>
      <c r="U32" s="112">
        <v>11.8019</v>
      </c>
      <c r="V32" s="112">
        <v>10.8645</v>
      </c>
      <c r="W32" s="112">
        <v>13.331899999999999</v>
      </c>
      <c r="X32" s="112">
        <v>0.84930000000000005</v>
      </c>
      <c r="Y32" s="112">
        <v>10.131</v>
      </c>
      <c r="Z32" s="112">
        <v>-0.34570000000000001</v>
      </c>
      <c r="AA32" s="112">
        <v>2.9102000000000001</v>
      </c>
      <c r="AB32" s="112">
        <v>0.84930000000000005</v>
      </c>
      <c r="AC32" s="112">
        <v>13.8588</v>
      </c>
      <c r="AD32" s="113"/>
      <c r="AE32" s="110">
        <v>13</v>
      </c>
      <c r="AF32" s="110">
        <v>11</v>
      </c>
      <c r="AG32" s="110">
        <v>12</v>
      </c>
      <c r="AH32" s="110">
        <v>7</v>
      </c>
      <c r="AI32" s="110">
        <v>6</v>
      </c>
      <c r="AJ32" s="110">
        <v>8</v>
      </c>
      <c r="AK32" s="110">
        <v>6</v>
      </c>
      <c r="AL32" s="110">
        <v>11</v>
      </c>
      <c r="AM32" s="110">
        <v>10</v>
      </c>
      <c r="AN32" s="110">
        <v>5</v>
      </c>
      <c r="AO32" s="110">
        <v>6</v>
      </c>
      <c r="AP32" s="110">
        <v>7</v>
      </c>
      <c r="AQ32" s="110">
        <v>7</v>
      </c>
      <c r="AR32" s="110">
        <v>7</v>
      </c>
      <c r="AS32" s="110">
        <v>6</v>
      </c>
      <c r="AT32" s="109"/>
      <c r="AU32" s="112">
        <v>12.93</v>
      </c>
      <c r="AV32" s="112">
        <v>12.61</v>
      </c>
      <c r="AW32" s="112">
        <v>10.42</v>
      </c>
      <c r="AX32" s="112">
        <v>7.39</v>
      </c>
      <c r="AY32" s="112">
        <v>3.18</v>
      </c>
      <c r="AZ32" s="115"/>
      <c r="BA32" s="116">
        <v>7</v>
      </c>
      <c r="BB32" s="116">
        <v>10</v>
      </c>
      <c r="BC32" s="116">
        <v>9</v>
      </c>
      <c r="BD32" s="116">
        <v>7</v>
      </c>
      <c r="BE32" s="116">
        <v>7</v>
      </c>
      <c r="BF32" s="112"/>
      <c r="BG32" s="114">
        <v>10.2600655867037</v>
      </c>
      <c r="BH32" s="796">
        <v>0</v>
      </c>
      <c r="BI32" s="796">
        <v>5.5568744429221599E-2</v>
      </c>
      <c r="BJ32" s="809" t="s">
        <v>430</v>
      </c>
      <c r="BK32" s="269"/>
      <c r="BL32" s="112" t="s">
        <v>430</v>
      </c>
      <c r="BM32" s="112" t="s">
        <v>430</v>
      </c>
      <c r="BN32" s="112" t="s">
        <v>430</v>
      </c>
      <c r="BO32" s="109"/>
      <c r="BP32" s="112">
        <v>77.753272910000007</v>
      </c>
      <c r="BQ32" s="109"/>
      <c r="BR32" s="112">
        <v>56.680300000000003</v>
      </c>
      <c r="BS32" s="112">
        <v>14.3719</v>
      </c>
      <c r="BT32" s="112">
        <v>6.70106</v>
      </c>
      <c r="BU32" s="112">
        <v>22.246739999999999</v>
      </c>
      <c r="BV32" s="109"/>
      <c r="BW32" s="112">
        <v>3.81</v>
      </c>
      <c r="BX32" s="112">
        <v>13.47</v>
      </c>
      <c r="BY32" s="112" t="s">
        <v>430</v>
      </c>
      <c r="BZ32" s="112" t="s">
        <v>430</v>
      </c>
      <c r="CA32" s="112" t="s">
        <v>430</v>
      </c>
      <c r="CB32" s="112">
        <v>4.97</v>
      </c>
      <c r="CC32" s="109"/>
      <c r="CD32" s="118" t="s">
        <v>8962</v>
      </c>
      <c r="CE32" s="118" t="s">
        <v>8963</v>
      </c>
      <c r="CF32" s="118" t="s">
        <v>8964</v>
      </c>
      <c r="CG32" s="118" t="s">
        <v>8965</v>
      </c>
      <c r="CH32" s="118" t="s">
        <v>8966</v>
      </c>
      <c r="CI32" s="109"/>
      <c r="CJ32" s="119" t="s">
        <v>512</v>
      </c>
    </row>
    <row r="33" spans="1:88" s="107" customFormat="1" x14ac:dyDescent="0.25">
      <c r="A33" s="108" t="s">
        <v>9024</v>
      </c>
      <c r="B33" s="109"/>
      <c r="C33" s="734">
        <v>42214</v>
      </c>
      <c r="D33" s="109"/>
      <c r="E33" s="110">
        <v>9509.11</v>
      </c>
      <c r="F33" s="109"/>
      <c r="G33" s="111">
        <v>39.293999999999997</v>
      </c>
      <c r="H33" s="109"/>
      <c r="I33" s="152">
        <v>4.8499999999999996</v>
      </c>
      <c r="J33" s="152">
        <v>7.44</v>
      </c>
      <c r="K33" s="152">
        <v>2.69</v>
      </c>
      <c r="L33" s="152">
        <v>2.84</v>
      </c>
      <c r="M33" s="113"/>
      <c r="N33" s="112">
        <v>-7.6300000000000007E-2</v>
      </c>
      <c r="O33" s="112">
        <v>0.60680000000000001</v>
      </c>
      <c r="P33" s="112">
        <v>1.3045</v>
      </c>
      <c r="Q33" s="112">
        <v>1.8771</v>
      </c>
      <c r="R33" s="112">
        <v>0.57589999999999997</v>
      </c>
      <c r="S33" s="114">
        <v>3.4651999999999998</v>
      </c>
      <c r="T33" s="112">
        <v>4.9938000000000002</v>
      </c>
      <c r="U33" s="112">
        <v>12.2767</v>
      </c>
      <c r="V33" s="112">
        <v>11.411300000000001</v>
      </c>
      <c r="W33" s="112">
        <v>13.6904</v>
      </c>
      <c r="X33" s="112">
        <v>0.91690000000000005</v>
      </c>
      <c r="Y33" s="112">
        <v>10.0395</v>
      </c>
      <c r="Z33" s="112">
        <v>-0.10680000000000001</v>
      </c>
      <c r="AA33" s="112">
        <v>5.0136000000000003</v>
      </c>
      <c r="AB33" s="112">
        <v>0.91690000000000005</v>
      </c>
      <c r="AC33" s="112">
        <v>13.282999999999999</v>
      </c>
      <c r="AD33" s="113"/>
      <c r="AE33" s="110">
        <v>7</v>
      </c>
      <c r="AF33" s="110">
        <v>5</v>
      </c>
      <c r="AG33" s="110">
        <v>11</v>
      </c>
      <c r="AH33" s="110">
        <v>9</v>
      </c>
      <c r="AI33" s="110">
        <v>7</v>
      </c>
      <c r="AJ33" s="110">
        <v>5</v>
      </c>
      <c r="AK33" s="110">
        <v>4</v>
      </c>
      <c r="AL33" s="110">
        <v>7</v>
      </c>
      <c r="AM33" s="110">
        <v>8</v>
      </c>
      <c r="AN33" s="110">
        <v>4</v>
      </c>
      <c r="AO33" s="110">
        <v>4</v>
      </c>
      <c r="AP33" s="110">
        <v>8</v>
      </c>
      <c r="AQ33" s="110">
        <v>5</v>
      </c>
      <c r="AR33" s="110">
        <v>2</v>
      </c>
      <c r="AS33" s="110">
        <v>4</v>
      </c>
      <c r="AT33" s="109"/>
      <c r="AU33" s="112">
        <v>13.28</v>
      </c>
      <c r="AV33" s="112">
        <v>13.24</v>
      </c>
      <c r="AW33" s="112">
        <v>11.19</v>
      </c>
      <c r="AX33" s="112">
        <v>8.61</v>
      </c>
      <c r="AY33" s="112">
        <v>4.75</v>
      </c>
      <c r="AZ33" s="115"/>
      <c r="BA33" s="116">
        <v>4</v>
      </c>
      <c r="BB33" s="116">
        <v>7</v>
      </c>
      <c r="BC33" s="116">
        <v>8</v>
      </c>
      <c r="BD33" s="116">
        <v>6</v>
      </c>
      <c r="BE33" s="116">
        <v>4</v>
      </c>
      <c r="BF33" s="112"/>
      <c r="BG33" s="114">
        <v>10.4112546945007</v>
      </c>
      <c r="BH33" s="796">
        <v>0</v>
      </c>
      <c r="BI33" s="796">
        <v>5.96985265089756E-2</v>
      </c>
      <c r="BJ33" s="809" t="s">
        <v>430</v>
      </c>
      <c r="BK33" s="269"/>
      <c r="BL33" s="112" t="s">
        <v>430</v>
      </c>
      <c r="BM33" s="112" t="s">
        <v>430</v>
      </c>
      <c r="BN33" s="112" t="s">
        <v>430</v>
      </c>
      <c r="BO33" s="109"/>
      <c r="BP33" s="112">
        <v>76.275739419999994</v>
      </c>
      <c r="BQ33" s="109"/>
      <c r="BR33" s="112">
        <v>56.532800000000002</v>
      </c>
      <c r="BS33" s="112">
        <v>8.7874400000000001</v>
      </c>
      <c r="BT33" s="112">
        <v>10.782999999999999</v>
      </c>
      <c r="BU33" s="112">
        <v>23.89676</v>
      </c>
      <c r="BV33" s="109"/>
      <c r="BW33" s="112">
        <v>4.13</v>
      </c>
      <c r="BX33" s="112">
        <v>10.15</v>
      </c>
      <c r="BY33" s="112">
        <v>5.83</v>
      </c>
      <c r="BZ33" s="112">
        <v>1.43</v>
      </c>
      <c r="CA33" s="112" t="s">
        <v>430</v>
      </c>
      <c r="CB33" s="112">
        <v>2.19</v>
      </c>
      <c r="CC33" s="109"/>
      <c r="CD33" s="118" t="s">
        <v>5411</v>
      </c>
      <c r="CE33" s="118" t="s">
        <v>8968</v>
      </c>
      <c r="CF33" s="118" t="s">
        <v>8969</v>
      </c>
      <c r="CG33" s="118" t="s">
        <v>8970</v>
      </c>
      <c r="CH33" s="118" t="s">
        <v>8971</v>
      </c>
      <c r="CI33" s="109"/>
      <c r="CJ33" s="119" t="s">
        <v>443</v>
      </c>
    </row>
    <row r="34" spans="1:88" s="107" customFormat="1" ht="11" x14ac:dyDescent="0.3">
      <c r="A34" s="841" t="s">
        <v>9025</v>
      </c>
      <c r="B34" s="858"/>
      <c r="C34" s="843">
        <v>41949</v>
      </c>
      <c r="D34" s="858"/>
      <c r="E34" s="844">
        <v>9124.41</v>
      </c>
      <c r="F34" s="858"/>
      <c r="G34" s="845">
        <v>77.3</v>
      </c>
      <c r="H34" s="858"/>
      <c r="I34" s="962">
        <v>9.85</v>
      </c>
      <c r="J34" s="962">
        <v>7.13</v>
      </c>
      <c r="K34" s="962">
        <v>4.4000000000000004</v>
      </c>
      <c r="L34" s="962">
        <v>4.5599999999999996</v>
      </c>
      <c r="M34" s="859"/>
      <c r="N34" s="846">
        <v>-0.44690000000000002</v>
      </c>
      <c r="O34" s="846">
        <v>0.45479999999999998</v>
      </c>
      <c r="P34" s="846">
        <v>1.8955</v>
      </c>
      <c r="Q34" s="846">
        <v>3.9803000000000002</v>
      </c>
      <c r="R34" s="846">
        <v>4.3297999999999996</v>
      </c>
      <c r="S34" s="848">
        <v>5.0929000000000002</v>
      </c>
      <c r="T34" s="846">
        <v>5.1849999999999996</v>
      </c>
      <c r="U34" s="846">
        <v>14.450100000000001</v>
      </c>
      <c r="V34" s="846">
        <v>13.4962</v>
      </c>
      <c r="W34" s="846">
        <v>14.008599999999999</v>
      </c>
      <c r="X34" s="846">
        <v>1.0418000000000001</v>
      </c>
      <c r="Y34" s="846">
        <v>13.466200000000001</v>
      </c>
      <c r="Z34" s="846">
        <v>3.0049000000000001</v>
      </c>
      <c r="AA34" s="846">
        <v>4.9473000000000003</v>
      </c>
      <c r="AB34" s="846">
        <v>1.0418000000000001</v>
      </c>
      <c r="AC34" s="846">
        <v>13.2906</v>
      </c>
      <c r="AD34" s="859"/>
      <c r="AE34" s="844">
        <v>14</v>
      </c>
      <c r="AF34" s="844">
        <v>9</v>
      </c>
      <c r="AG34" s="844">
        <v>2</v>
      </c>
      <c r="AH34" s="844">
        <v>2</v>
      </c>
      <c r="AI34" s="844">
        <v>2</v>
      </c>
      <c r="AJ34" s="844">
        <v>2</v>
      </c>
      <c r="AK34" s="844">
        <v>3</v>
      </c>
      <c r="AL34" s="844">
        <v>3</v>
      </c>
      <c r="AM34" s="844">
        <v>3</v>
      </c>
      <c r="AN34" s="844">
        <v>2</v>
      </c>
      <c r="AO34" s="844">
        <v>3</v>
      </c>
      <c r="AP34" s="844">
        <v>2</v>
      </c>
      <c r="AQ34" s="844">
        <v>2</v>
      </c>
      <c r="AR34" s="844">
        <v>3</v>
      </c>
      <c r="AS34" s="844">
        <v>3</v>
      </c>
      <c r="AT34" s="858"/>
      <c r="AU34" s="846">
        <v>14.83</v>
      </c>
      <c r="AV34" s="846">
        <v>15.55</v>
      </c>
      <c r="AW34" s="846">
        <v>12.94</v>
      </c>
      <c r="AX34" s="846">
        <v>10.1</v>
      </c>
      <c r="AY34" s="846">
        <v>8.08</v>
      </c>
      <c r="AZ34" s="849"/>
      <c r="BA34" s="963">
        <v>3</v>
      </c>
      <c r="BB34" s="963">
        <v>3</v>
      </c>
      <c r="BC34" s="963">
        <v>3</v>
      </c>
      <c r="BD34" s="963">
        <v>2</v>
      </c>
      <c r="BE34" s="963">
        <v>2</v>
      </c>
      <c r="BF34" s="846"/>
      <c r="BG34" s="848">
        <v>11.4512049084236</v>
      </c>
      <c r="BH34" s="855">
        <v>1.27361978938788</v>
      </c>
      <c r="BI34" s="855">
        <v>6.6826942219408297E-2</v>
      </c>
      <c r="BJ34" s="906">
        <v>0.40024957310349002</v>
      </c>
      <c r="BK34" s="964"/>
      <c r="BL34" s="846" t="s">
        <v>430</v>
      </c>
      <c r="BM34" s="846" t="s">
        <v>430</v>
      </c>
      <c r="BN34" s="846" t="s">
        <v>430</v>
      </c>
      <c r="BO34" s="858"/>
      <c r="BP34" s="846">
        <v>78.288838470000002</v>
      </c>
      <c r="BQ34" s="858"/>
      <c r="BR34" s="846">
        <v>43.125999999999998</v>
      </c>
      <c r="BS34" s="846">
        <v>28.552700000000002</v>
      </c>
      <c r="BT34" s="846">
        <v>6.6101599999999996</v>
      </c>
      <c r="BU34" s="846">
        <v>21.71114</v>
      </c>
      <c r="BV34" s="858"/>
      <c r="BW34" s="846">
        <v>8.6300000000000008</v>
      </c>
      <c r="BX34" s="846">
        <v>9.01</v>
      </c>
      <c r="BY34" s="846">
        <v>0.39</v>
      </c>
      <c r="BZ34" s="846">
        <v>1.28</v>
      </c>
      <c r="CA34" s="846" t="s">
        <v>430</v>
      </c>
      <c r="CB34" s="846">
        <v>2.4</v>
      </c>
      <c r="CC34" s="858"/>
      <c r="CD34" s="860" t="s">
        <v>8973</v>
      </c>
      <c r="CE34" s="860" t="s">
        <v>8974</v>
      </c>
      <c r="CF34" s="860" t="s">
        <v>8975</v>
      </c>
      <c r="CG34" s="860" t="s">
        <v>8976</v>
      </c>
      <c r="CH34" s="860" t="s">
        <v>5160</v>
      </c>
      <c r="CI34" s="858"/>
      <c r="CJ34" s="856" t="s">
        <v>443</v>
      </c>
    </row>
    <row r="35" spans="1:88" s="107" customFormat="1" x14ac:dyDescent="0.25">
      <c r="A35" s="108" t="s">
        <v>9026</v>
      </c>
      <c r="B35" s="109"/>
      <c r="C35" s="734">
        <v>41275</v>
      </c>
      <c r="D35" s="109"/>
      <c r="E35" s="110">
        <v>9105.68</v>
      </c>
      <c r="F35" s="109"/>
      <c r="G35" s="111">
        <v>184.46019999999999</v>
      </c>
      <c r="H35" s="109"/>
      <c r="I35" s="152">
        <v>3.65</v>
      </c>
      <c r="J35" s="152">
        <v>6.46</v>
      </c>
      <c r="K35" s="152">
        <v>2.67</v>
      </c>
      <c r="L35" s="152">
        <v>2.59</v>
      </c>
      <c r="M35" s="113"/>
      <c r="N35" s="112">
        <v>-0.20469999999999999</v>
      </c>
      <c r="O35" s="112">
        <v>0.60460000000000003</v>
      </c>
      <c r="P35" s="112">
        <v>0.89739999999999998</v>
      </c>
      <c r="Q35" s="112">
        <v>1.1205000000000001</v>
      </c>
      <c r="R35" s="112">
        <v>-1.9331</v>
      </c>
      <c r="S35" s="114">
        <v>-1.1678999999999999</v>
      </c>
      <c r="T35" s="112">
        <v>2.0337000000000001</v>
      </c>
      <c r="U35" s="112">
        <v>10.501899999999999</v>
      </c>
      <c r="V35" s="112">
        <v>10.4186</v>
      </c>
      <c r="W35" s="112">
        <v>12.619300000000001</v>
      </c>
      <c r="X35" s="112">
        <v>0.86970000000000003</v>
      </c>
      <c r="Y35" s="112">
        <v>8.5731000000000002</v>
      </c>
      <c r="Z35" s="112">
        <v>-3.0802</v>
      </c>
      <c r="AA35" s="112">
        <v>0.4219</v>
      </c>
      <c r="AB35" s="112">
        <v>0.86970000000000003</v>
      </c>
      <c r="AC35" s="112">
        <v>13.192399999999999</v>
      </c>
      <c r="AD35" s="113"/>
      <c r="AE35" s="110">
        <v>11</v>
      </c>
      <c r="AF35" s="110">
        <v>6</v>
      </c>
      <c r="AG35" s="110">
        <v>14</v>
      </c>
      <c r="AH35" s="110">
        <v>14</v>
      </c>
      <c r="AI35" s="110">
        <v>14</v>
      </c>
      <c r="AJ35" s="110">
        <v>13</v>
      </c>
      <c r="AK35" s="110">
        <v>13</v>
      </c>
      <c r="AL35" s="110">
        <v>13</v>
      </c>
      <c r="AM35" s="110">
        <v>12</v>
      </c>
      <c r="AN35" s="110">
        <v>8</v>
      </c>
      <c r="AO35" s="110">
        <v>5</v>
      </c>
      <c r="AP35" s="110">
        <v>12</v>
      </c>
      <c r="AQ35" s="110">
        <v>13</v>
      </c>
      <c r="AR35" s="110">
        <v>13</v>
      </c>
      <c r="AS35" s="110">
        <v>5</v>
      </c>
      <c r="AT35" s="109"/>
      <c r="AU35" s="112">
        <v>11.62</v>
      </c>
      <c r="AV35" s="112">
        <v>11.67</v>
      </c>
      <c r="AW35" s="112">
        <v>8.82</v>
      </c>
      <c r="AX35" s="112">
        <v>5.09</v>
      </c>
      <c r="AY35" s="112">
        <v>-0.81</v>
      </c>
      <c r="AZ35" s="115"/>
      <c r="BA35" s="116">
        <v>11</v>
      </c>
      <c r="BB35" s="116">
        <v>12</v>
      </c>
      <c r="BC35" s="116">
        <v>13</v>
      </c>
      <c r="BD35" s="116">
        <v>14</v>
      </c>
      <c r="BE35" s="116">
        <v>14</v>
      </c>
      <c r="BF35" s="112"/>
      <c r="BG35" s="114">
        <v>10.109270168170299</v>
      </c>
      <c r="BH35" s="796">
        <v>0</v>
      </c>
      <c r="BI35" s="796">
        <v>4.76727237850538E-2</v>
      </c>
      <c r="BJ35" s="809" t="s">
        <v>430</v>
      </c>
      <c r="BK35" s="269"/>
      <c r="BL35" s="112" t="s">
        <v>430</v>
      </c>
      <c r="BM35" s="112" t="s">
        <v>430</v>
      </c>
      <c r="BN35" s="112" t="s">
        <v>430</v>
      </c>
      <c r="BO35" s="109"/>
      <c r="BP35" s="112">
        <v>69.183243200000007</v>
      </c>
      <c r="BQ35" s="109"/>
      <c r="BR35" s="112">
        <v>44.316099999999999</v>
      </c>
      <c r="BS35" s="112">
        <v>13.411099999999999</v>
      </c>
      <c r="BT35" s="112">
        <v>11.3375</v>
      </c>
      <c r="BU35" s="112">
        <v>30.935300000000002</v>
      </c>
      <c r="BV35" s="109"/>
      <c r="BW35" s="112">
        <v>5.96</v>
      </c>
      <c r="BX35" s="112">
        <v>14.51</v>
      </c>
      <c r="BY35" s="112">
        <v>0.9</v>
      </c>
      <c r="BZ35" s="112" t="s">
        <v>430</v>
      </c>
      <c r="CA35" s="112" t="s">
        <v>430</v>
      </c>
      <c r="CB35" s="112">
        <v>9.2100000000000009</v>
      </c>
      <c r="CC35" s="109"/>
      <c r="CD35" s="118" t="s">
        <v>8978</v>
      </c>
      <c r="CE35" s="118" t="s">
        <v>8979</v>
      </c>
      <c r="CF35" s="118" t="s">
        <v>8980</v>
      </c>
      <c r="CG35" s="118" t="s">
        <v>8981</v>
      </c>
      <c r="CH35" s="118" t="s">
        <v>8982</v>
      </c>
      <c r="CI35" s="109"/>
      <c r="CJ35" s="119" t="s">
        <v>443</v>
      </c>
    </row>
    <row r="36" spans="1:88" s="107" customFormat="1" x14ac:dyDescent="0.25">
      <c r="A36" s="108" t="s">
        <v>9027</v>
      </c>
      <c r="B36" s="109"/>
      <c r="C36" s="734">
        <v>41275</v>
      </c>
      <c r="D36" s="109"/>
      <c r="E36" s="110">
        <v>7128.47</v>
      </c>
      <c r="F36" s="109"/>
      <c r="G36" s="111">
        <v>1730.98</v>
      </c>
      <c r="H36" s="109"/>
      <c r="I36" s="152">
        <v>7.51</v>
      </c>
      <c r="J36" s="152">
        <v>7.65</v>
      </c>
      <c r="K36" s="152">
        <v>4.26</v>
      </c>
      <c r="L36" s="152">
        <v>4.5</v>
      </c>
      <c r="M36" s="113"/>
      <c r="N36" s="112">
        <v>9.1999999999999998E-3</v>
      </c>
      <c r="O36" s="112">
        <v>0.629</v>
      </c>
      <c r="P36" s="112">
        <v>2.1089000000000002</v>
      </c>
      <c r="Q36" s="112">
        <v>2.5541</v>
      </c>
      <c r="R36" s="112">
        <v>-1.0008999999999999</v>
      </c>
      <c r="S36" s="114">
        <v>0.55889999999999995</v>
      </c>
      <c r="T36" s="112">
        <v>2.6194000000000002</v>
      </c>
      <c r="U36" s="112">
        <v>11.174799999999999</v>
      </c>
      <c r="V36" s="112">
        <v>9.5911000000000008</v>
      </c>
      <c r="W36" s="112">
        <v>10.6172</v>
      </c>
      <c r="X36" s="112">
        <v>1.4411</v>
      </c>
      <c r="Y36" s="112">
        <v>10.1812</v>
      </c>
      <c r="Z36" s="112">
        <v>-1.8896999999999999</v>
      </c>
      <c r="AA36" s="112">
        <v>2.1884000000000001</v>
      </c>
      <c r="AB36" s="112">
        <v>1.4411</v>
      </c>
      <c r="AC36" s="112">
        <v>12.551500000000001</v>
      </c>
      <c r="AD36" s="113"/>
      <c r="AE36" s="110">
        <v>6</v>
      </c>
      <c r="AF36" s="110">
        <v>4</v>
      </c>
      <c r="AG36" s="110">
        <v>1</v>
      </c>
      <c r="AH36" s="110">
        <v>6</v>
      </c>
      <c r="AI36" s="110">
        <v>10</v>
      </c>
      <c r="AJ36" s="110">
        <v>10</v>
      </c>
      <c r="AK36" s="110">
        <v>10</v>
      </c>
      <c r="AL36" s="110">
        <v>12</v>
      </c>
      <c r="AM36" s="110">
        <v>14</v>
      </c>
      <c r="AN36" s="110">
        <v>14</v>
      </c>
      <c r="AO36" s="110">
        <v>1</v>
      </c>
      <c r="AP36" s="110">
        <v>6</v>
      </c>
      <c r="AQ36" s="110">
        <v>10</v>
      </c>
      <c r="AR36" s="110">
        <v>11</v>
      </c>
      <c r="AS36" s="110">
        <v>1</v>
      </c>
      <c r="AT36" s="109"/>
      <c r="AU36" s="112">
        <v>10.85</v>
      </c>
      <c r="AV36" s="112">
        <v>11.61</v>
      </c>
      <c r="AW36" s="112">
        <v>9.34</v>
      </c>
      <c r="AX36" s="112">
        <v>6.4</v>
      </c>
      <c r="AY36" s="112">
        <v>2.0699999999999998</v>
      </c>
      <c r="AZ36" s="115"/>
      <c r="BA36" s="116">
        <v>14</v>
      </c>
      <c r="BB36" s="116">
        <v>13</v>
      </c>
      <c r="BC36" s="116">
        <v>12</v>
      </c>
      <c r="BD36" s="116">
        <v>10</v>
      </c>
      <c r="BE36" s="116">
        <v>10</v>
      </c>
      <c r="BF36" s="112"/>
      <c r="BG36" s="114">
        <v>10.5865785199613</v>
      </c>
      <c r="BH36" s="796">
        <v>0</v>
      </c>
      <c r="BI36" s="796">
        <v>4.9240530370147001E-2</v>
      </c>
      <c r="BJ36" s="809" t="s">
        <v>430</v>
      </c>
      <c r="BK36" s="269"/>
      <c r="BL36" s="112" t="s">
        <v>430</v>
      </c>
      <c r="BM36" s="112" t="s">
        <v>430</v>
      </c>
      <c r="BN36" s="112" t="s">
        <v>430</v>
      </c>
      <c r="BO36" s="109"/>
      <c r="BP36" s="112">
        <v>75.742292980000002</v>
      </c>
      <c r="BQ36" s="109"/>
      <c r="BR36" s="112">
        <v>53.021099999999997</v>
      </c>
      <c r="BS36" s="112">
        <v>13.701000000000001</v>
      </c>
      <c r="BT36" s="112">
        <v>9.0202000000000009</v>
      </c>
      <c r="BU36" s="112">
        <v>24.2577</v>
      </c>
      <c r="BV36" s="109"/>
      <c r="BW36" s="112">
        <v>6.24</v>
      </c>
      <c r="BX36" s="112">
        <v>10.25</v>
      </c>
      <c r="BY36" s="112">
        <v>3.44</v>
      </c>
      <c r="BZ36" s="112" t="s">
        <v>430</v>
      </c>
      <c r="CA36" s="112">
        <v>0.15</v>
      </c>
      <c r="CB36" s="112">
        <v>4.18</v>
      </c>
      <c r="CC36" s="109"/>
      <c r="CD36" s="118" t="s">
        <v>8984</v>
      </c>
      <c r="CE36" s="118" t="s">
        <v>8985</v>
      </c>
      <c r="CF36" s="118" t="s">
        <v>8986</v>
      </c>
      <c r="CG36" s="118" t="s">
        <v>8987</v>
      </c>
      <c r="CH36" s="118" t="s">
        <v>8988</v>
      </c>
      <c r="CI36" s="109"/>
      <c r="CJ36" s="119" t="s">
        <v>476</v>
      </c>
    </row>
    <row r="37" spans="1:88" s="107" customFormat="1" ht="11" x14ac:dyDescent="0.3">
      <c r="A37" s="96" t="s">
        <v>9028</v>
      </c>
      <c r="B37" s="97"/>
      <c r="C37" s="736">
        <v>41275</v>
      </c>
      <c r="D37" s="97"/>
      <c r="E37" s="98">
        <v>6711.13</v>
      </c>
      <c r="F37" s="97"/>
      <c r="G37" s="99">
        <v>440.91199999999998</v>
      </c>
      <c r="H37" s="97"/>
      <c r="I37" s="153">
        <v>8.74</v>
      </c>
      <c r="J37" s="153">
        <v>7.35</v>
      </c>
      <c r="K37" s="153">
        <v>4.8099999999999996</v>
      </c>
      <c r="L37" s="153">
        <v>5.3</v>
      </c>
      <c r="M37" s="101"/>
      <c r="N37" s="100">
        <v>2.9499999999999998E-2</v>
      </c>
      <c r="O37" s="100">
        <v>0.23680000000000001</v>
      </c>
      <c r="P37" s="100">
        <v>1.5685</v>
      </c>
      <c r="Q37" s="100">
        <v>1.1234</v>
      </c>
      <c r="R37" s="100">
        <v>-1.6761999999999999</v>
      </c>
      <c r="S37" s="102">
        <v>6.4000000000000001E-2</v>
      </c>
      <c r="T37" s="100">
        <v>2.5537000000000001</v>
      </c>
      <c r="U37" s="100">
        <v>12.5448</v>
      </c>
      <c r="V37" s="100">
        <v>12.532299999999999</v>
      </c>
      <c r="W37" s="100">
        <v>12.319900000000001</v>
      </c>
      <c r="X37" s="100">
        <v>0.83309999999999995</v>
      </c>
      <c r="Y37" s="100">
        <v>8.4260000000000002</v>
      </c>
      <c r="Z37" s="100">
        <v>-2.5501999999999998</v>
      </c>
      <c r="AA37" s="100">
        <v>2.9670999999999998</v>
      </c>
      <c r="AB37" s="100">
        <v>0.83309999999999995</v>
      </c>
      <c r="AC37" s="100">
        <v>12.6188</v>
      </c>
      <c r="AD37" s="101"/>
      <c r="AE37" s="98">
        <v>4</v>
      </c>
      <c r="AF37" s="98">
        <v>14</v>
      </c>
      <c r="AG37" s="98">
        <v>5</v>
      </c>
      <c r="AH37" s="98">
        <v>13</v>
      </c>
      <c r="AI37" s="98">
        <v>13</v>
      </c>
      <c r="AJ37" s="98">
        <v>11</v>
      </c>
      <c r="AK37" s="98">
        <v>11</v>
      </c>
      <c r="AL37" s="98">
        <v>6</v>
      </c>
      <c r="AM37" s="98">
        <v>4</v>
      </c>
      <c r="AN37" s="98">
        <v>9</v>
      </c>
      <c r="AO37" s="98">
        <v>8</v>
      </c>
      <c r="AP37" s="98">
        <v>14</v>
      </c>
      <c r="AQ37" s="98">
        <v>12</v>
      </c>
      <c r="AR37" s="98">
        <v>6</v>
      </c>
      <c r="AS37" s="98">
        <v>8</v>
      </c>
      <c r="AT37" s="97"/>
      <c r="AU37" s="100">
        <v>13.12</v>
      </c>
      <c r="AV37" s="100">
        <v>14.3</v>
      </c>
      <c r="AW37" s="100">
        <v>11.24</v>
      </c>
      <c r="AX37" s="100">
        <v>6.6</v>
      </c>
      <c r="AY37" s="100">
        <v>1.34</v>
      </c>
      <c r="AZ37" s="103"/>
      <c r="BA37" s="104">
        <v>5</v>
      </c>
      <c r="BB37" s="104">
        <v>4</v>
      </c>
      <c r="BC37" s="104">
        <v>7</v>
      </c>
      <c r="BD37" s="104">
        <v>9</v>
      </c>
      <c r="BE37" s="104">
        <v>11</v>
      </c>
      <c r="BF37" s="100"/>
      <c r="BG37" s="102">
        <v>10.433889696709601</v>
      </c>
      <c r="BH37" s="797">
        <v>0</v>
      </c>
      <c r="BI37" s="797">
        <v>6.3584015497169494E-2</v>
      </c>
      <c r="BJ37" s="810" t="s">
        <v>430</v>
      </c>
      <c r="BK37" s="804"/>
      <c r="BL37" s="100" t="s">
        <v>430</v>
      </c>
      <c r="BM37" s="100" t="s">
        <v>430</v>
      </c>
      <c r="BN37" s="100" t="s">
        <v>430</v>
      </c>
      <c r="BO37" s="97"/>
      <c r="BP37" s="100">
        <v>69.932532559999999</v>
      </c>
      <c r="BQ37" s="97"/>
      <c r="BR37" s="100">
        <v>44.108699999999999</v>
      </c>
      <c r="BS37" s="100">
        <v>13.424300000000001</v>
      </c>
      <c r="BT37" s="100">
        <v>12.3536</v>
      </c>
      <c r="BU37" s="100">
        <v>30.113399999999999</v>
      </c>
      <c r="BV37" s="97"/>
      <c r="BW37" s="100">
        <v>10.68</v>
      </c>
      <c r="BX37" s="100">
        <v>12.29</v>
      </c>
      <c r="BY37" s="100">
        <v>1.55</v>
      </c>
      <c r="BZ37" s="100" t="s">
        <v>430</v>
      </c>
      <c r="CA37" s="100" t="s">
        <v>430</v>
      </c>
      <c r="CB37" s="100">
        <v>5.54</v>
      </c>
      <c r="CC37" s="97"/>
      <c r="CD37" s="105" t="s">
        <v>8990</v>
      </c>
      <c r="CE37" s="105" t="s">
        <v>8991</v>
      </c>
      <c r="CF37" s="105" t="s">
        <v>8992</v>
      </c>
      <c r="CG37" s="105" t="s">
        <v>8993</v>
      </c>
      <c r="CH37" s="105" t="s">
        <v>4525</v>
      </c>
      <c r="CI37" s="97"/>
      <c r="CJ37" s="106" t="s">
        <v>1485</v>
      </c>
    </row>
    <row r="38" spans="1:88" s="107" customFormat="1" x14ac:dyDescent="0.25">
      <c r="A38" s="108" t="s">
        <v>9029</v>
      </c>
      <c r="B38" s="109"/>
      <c r="C38" s="734">
        <v>41275</v>
      </c>
      <c r="D38" s="109"/>
      <c r="E38" s="110">
        <v>5686.07</v>
      </c>
      <c r="F38" s="109"/>
      <c r="G38" s="111">
        <v>66.770200000000003</v>
      </c>
      <c r="H38" s="109"/>
      <c r="I38" s="152">
        <v>1.73</v>
      </c>
      <c r="J38" s="152">
        <v>7.06</v>
      </c>
      <c r="K38" s="152">
        <v>1.38</v>
      </c>
      <c r="L38" s="152">
        <v>1.45</v>
      </c>
      <c r="M38" s="113"/>
      <c r="N38" s="112">
        <v>-0.51759999999999995</v>
      </c>
      <c r="O38" s="112">
        <v>0.4879</v>
      </c>
      <c r="P38" s="112">
        <v>1.5135000000000001</v>
      </c>
      <c r="Q38" s="112">
        <v>5.1749000000000001</v>
      </c>
      <c r="R38" s="112">
        <v>5.0654000000000003</v>
      </c>
      <c r="S38" s="114">
        <v>5.8341000000000003</v>
      </c>
      <c r="T38" s="112">
        <v>3.9417</v>
      </c>
      <c r="U38" s="112">
        <v>13.849</v>
      </c>
      <c r="V38" s="112">
        <v>11.680300000000001</v>
      </c>
      <c r="W38" s="112">
        <v>11.9518</v>
      </c>
      <c r="X38" s="112">
        <v>-4.1500000000000002E-2</v>
      </c>
      <c r="Y38" s="112">
        <v>13.7166</v>
      </c>
      <c r="Z38" s="112">
        <v>3.4799000000000002</v>
      </c>
      <c r="AA38" s="112">
        <v>4.8441000000000001</v>
      </c>
      <c r="AB38" s="112">
        <v>-4.1500000000000002E-2</v>
      </c>
      <c r="AC38" s="112">
        <v>13.8393</v>
      </c>
      <c r="AD38" s="113"/>
      <c r="AE38" s="110">
        <v>15</v>
      </c>
      <c r="AF38" s="110">
        <v>8</v>
      </c>
      <c r="AG38" s="110">
        <v>7</v>
      </c>
      <c r="AH38" s="110">
        <v>1</v>
      </c>
      <c r="AI38" s="110">
        <v>1</v>
      </c>
      <c r="AJ38" s="110">
        <v>1</v>
      </c>
      <c r="AK38" s="110">
        <v>7</v>
      </c>
      <c r="AL38" s="110">
        <v>4</v>
      </c>
      <c r="AM38" s="110">
        <v>6</v>
      </c>
      <c r="AN38" s="110">
        <v>10</v>
      </c>
      <c r="AO38" s="110">
        <v>15</v>
      </c>
      <c r="AP38" s="110">
        <v>1</v>
      </c>
      <c r="AQ38" s="110">
        <v>1</v>
      </c>
      <c r="AR38" s="110">
        <v>4</v>
      </c>
      <c r="AS38" s="110">
        <v>15</v>
      </c>
      <c r="AT38" s="109"/>
      <c r="AU38" s="112">
        <v>12.5</v>
      </c>
      <c r="AV38" s="112">
        <v>13.57</v>
      </c>
      <c r="AW38" s="112">
        <v>12.32</v>
      </c>
      <c r="AX38" s="112">
        <v>9.7100000000000009</v>
      </c>
      <c r="AY38" s="112">
        <v>8.3800000000000008</v>
      </c>
      <c r="AZ38" s="115"/>
      <c r="BA38" s="116">
        <v>9</v>
      </c>
      <c r="BB38" s="116">
        <v>5</v>
      </c>
      <c r="BC38" s="116">
        <v>4</v>
      </c>
      <c r="BD38" s="116">
        <v>3</v>
      </c>
      <c r="BE38" s="116">
        <v>1</v>
      </c>
      <c r="BF38" s="112"/>
      <c r="BG38" s="114">
        <v>14.4381776274987</v>
      </c>
      <c r="BH38" s="796">
        <v>1.45720044456586</v>
      </c>
      <c r="BI38" s="796">
        <v>5.2328473247838098E-2</v>
      </c>
      <c r="BJ38" s="809">
        <v>0.33791702253816602</v>
      </c>
      <c r="BK38" s="269"/>
      <c r="BL38" s="112" t="s">
        <v>430</v>
      </c>
      <c r="BM38" s="112" t="s">
        <v>430</v>
      </c>
      <c r="BN38" s="112" t="s">
        <v>430</v>
      </c>
      <c r="BO38" s="109"/>
      <c r="BP38" s="112">
        <v>72.263582729999996</v>
      </c>
      <c r="BQ38" s="109"/>
      <c r="BR38" s="112">
        <v>37.525399999999998</v>
      </c>
      <c r="BS38" s="112">
        <v>21.436900000000001</v>
      </c>
      <c r="BT38" s="112">
        <v>13.301299999999999</v>
      </c>
      <c r="BU38" s="112">
        <v>27.7364</v>
      </c>
      <c r="BV38" s="109"/>
      <c r="BW38" s="112">
        <v>2.2799999999999998</v>
      </c>
      <c r="BX38" s="112">
        <v>22.73</v>
      </c>
      <c r="BY38" s="112" t="s">
        <v>430</v>
      </c>
      <c r="BZ38" s="112" t="s">
        <v>430</v>
      </c>
      <c r="CA38" s="112" t="s">
        <v>430</v>
      </c>
      <c r="CB38" s="112">
        <v>2.72</v>
      </c>
      <c r="CC38" s="109"/>
      <c r="CD38" s="118" t="s">
        <v>8995</v>
      </c>
      <c r="CE38" s="118" t="s">
        <v>8996</v>
      </c>
      <c r="CF38" s="118" t="s">
        <v>8997</v>
      </c>
      <c r="CG38" s="118" t="s">
        <v>8998</v>
      </c>
      <c r="CH38" s="118" t="s">
        <v>1150</v>
      </c>
      <c r="CI38" s="109"/>
      <c r="CJ38" s="119" t="s">
        <v>512</v>
      </c>
    </row>
    <row r="39" spans="1:88" s="107" customFormat="1" x14ac:dyDescent="0.25">
      <c r="A39" s="108" t="s">
        <v>9030</v>
      </c>
      <c r="B39" s="109"/>
      <c r="C39" s="734">
        <v>41275</v>
      </c>
      <c r="D39" s="109"/>
      <c r="E39" s="110">
        <v>4044.03</v>
      </c>
      <c r="F39" s="109"/>
      <c r="G39" s="111">
        <v>121.2811</v>
      </c>
      <c r="H39" s="109"/>
      <c r="I39" s="152">
        <v>4.5999999999999996</v>
      </c>
      <c r="J39" s="152">
        <v>7.86</v>
      </c>
      <c r="K39" s="152">
        <v>3.14</v>
      </c>
      <c r="L39" s="152">
        <v>3.31</v>
      </c>
      <c r="M39" s="113"/>
      <c r="N39" s="112">
        <v>-0.13270000000000001</v>
      </c>
      <c r="O39" s="112">
        <v>0.2014</v>
      </c>
      <c r="P39" s="112">
        <v>1.5117</v>
      </c>
      <c r="Q39" s="112">
        <v>2.0211000000000001</v>
      </c>
      <c r="R39" s="112">
        <v>0.77400000000000002</v>
      </c>
      <c r="S39" s="114">
        <v>2.2530000000000001</v>
      </c>
      <c r="T39" s="112">
        <v>3.8574000000000002</v>
      </c>
      <c r="U39" s="112">
        <v>12.226699999999999</v>
      </c>
      <c r="V39" s="112">
        <v>12.144299999999999</v>
      </c>
      <c r="W39" s="112">
        <v>10.587300000000001</v>
      </c>
      <c r="X39" s="112">
        <v>0.72550000000000003</v>
      </c>
      <c r="Y39" s="112">
        <v>9.7736999999999998</v>
      </c>
      <c r="Z39" s="112">
        <v>-0.1948</v>
      </c>
      <c r="AA39" s="112">
        <v>2.8986999999999998</v>
      </c>
      <c r="AB39" s="112">
        <v>0.72550000000000003</v>
      </c>
      <c r="AC39" s="112">
        <v>12.187200000000001</v>
      </c>
      <c r="AD39" s="113"/>
      <c r="AE39" s="110">
        <v>9</v>
      </c>
      <c r="AF39" s="110">
        <v>15</v>
      </c>
      <c r="AG39" s="110">
        <v>8</v>
      </c>
      <c r="AH39" s="110">
        <v>8</v>
      </c>
      <c r="AI39" s="110">
        <v>5</v>
      </c>
      <c r="AJ39" s="110">
        <v>7</v>
      </c>
      <c r="AK39" s="110">
        <v>8</v>
      </c>
      <c r="AL39" s="110">
        <v>8</v>
      </c>
      <c r="AM39" s="110">
        <v>5</v>
      </c>
      <c r="AN39" s="110">
        <v>15</v>
      </c>
      <c r="AO39" s="110">
        <v>12</v>
      </c>
      <c r="AP39" s="110">
        <v>9</v>
      </c>
      <c r="AQ39" s="110">
        <v>6</v>
      </c>
      <c r="AR39" s="110">
        <v>8</v>
      </c>
      <c r="AS39" s="110">
        <v>12</v>
      </c>
      <c r="AT39" s="109"/>
      <c r="AU39" s="112">
        <v>11.4</v>
      </c>
      <c r="AV39" s="112">
        <v>13.4</v>
      </c>
      <c r="AW39" s="112">
        <v>11.31</v>
      </c>
      <c r="AX39" s="112">
        <v>7.31</v>
      </c>
      <c r="AY39" s="112">
        <v>3.27</v>
      </c>
      <c r="AZ39" s="115"/>
      <c r="BA39" s="116">
        <v>12</v>
      </c>
      <c r="BB39" s="116">
        <v>6</v>
      </c>
      <c r="BC39" s="116">
        <v>6</v>
      </c>
      <c r="BD39" s="116">
        <v>8</v>
      </c>
      <c r="BE39" s="116">
        <v>6</v>
      </c>
      <c r="BF39" s="112"/>
      <c r="BG39" s="114">
        <v>10.3965119096697</v>
      </c>
      <c r="BH39" s="796">
        <v>0</v>
      </c>
      <c r="BI39" s="796">
        <v>6.00247543618882E-2</v>
      </c>
      <c r="BJ39" s="809" t="s">
        <v>430</v>
      </c>
      <c r="BK39" s="269"/>
      <c r="BL39" s="112" t="s">
        <v>430</v>
      </c>
      <c r="BM39" s="112" t="s">
        <v>430</v>
      </c>
      <c r="BN39" s="112" t="s">
        <v>430</v>
      </c>
      <c r="BO39" s="109"/>
      <c r="BP39" s="112">
        <v>74.092636940000006</v>
      </c>
      <c r="BQ39" s="109"/>
      <c r="BR39" s="112">
        <v>51.590899999999998</v>
      </c>
      <c r="BS39" s="112">
        <v>15.0616</v>
      </c>
      <c r="BT39" s="112">
        <v>7.4371400000000003</v>
      </c>
      <c r="BU39" s="112">
        <v>25.910360000000001</v>
      </c>
      <c r="BV39" s="109"/>
      <c r="BW39" s="112">
        <v>4.09</v>
      </c>
      <c r="BX39" s="112">
        <v>4.01</v>
      </c>
      <c r="BY39" s="112">
        <v>3.71</v>
      </c>
      <c r="BZ39" s="112">
        <v>4.55</v>
      </c>
      <c r="CA39" s="112">
        <v>0.62</v>
      </c>
      <c r="CB39" s="112">
        <v>8.92</v>
      </c>
      <c r="CC39" s="109"/>
      <c r="CD39" s="118" t="s">
        <v>2201</v>
      </c>
      <c r="CE39" s="118" t="s">
        <v>9000</v>
      </c>
      <c r="CF39" s="118" t="s">
        <v>9001</v>
      </c>
      <c r="CG39" s="118" t="s">
        <v>9002</v>
      </c>
      <c r="CH39" s="118" t="s">
        <v>9003</v>
      </c>
      <c r="CI39" s="109"/>
      <c r="CJ39" s="119" t="s">
        <v>1485</v>
      </c>
    </row>
    <row r="40" spans="1:88" s="107" customFormat="1" x14ac:dyDescent="0.25">
      <c r="A40" s="108" t="s">
        <v>9031</v>
      </c>
      <c r="B40" s="109"/>
      <c r="C40" s="734">
        <v>41275</v>
      </c>
      <c r="D40" s="109"/>
      <c r="E40" s="110">
        <v>3857.42</v>
      </c>
      <c r="F40" s="109"/>
      <c r="G40" s="111">
        <v>498.70179999999999</v>
      </c>
      <c r="H40" s="109"/>
      <c r="I40" s="152">
        <v>5.27</v>
      </c>
      <c r="J40" s="152">
        <v>7.49</v>
      </c>
      <c r="K40" s="152">
        <v>2.98</v>
      </c>
      <c r="L40" s="152">
        <v>3.11</v>
      </c>
      <c r="M40" s="113"/>
      <c r="N40" s="112">
        <v>0.13389999999999999</v>
      </c>
      <c r="O40" s="112">
        <v>0.96870000000000001</v>
      </c>
      <c r="P40" s="112">
        <v>1.1705000000000001</v>
      </c>
      <c r="Q40" s="112">
        <v>3.0423</v>
      </c>
      <c r="R40" s="112">
        <v>-1.1233</v>
      </c>
      <c r="S40" s="114">
        <v>1.1618999999999999</v>
      </c>
      <c r="T40" s="112">
        <v>1.8567</v>
      </c>
      <c r="U40" s="112">
        <v>9.2805</v>
      </c>
      <c r="V40" s="112">
        <v>10.3538</v>
      </c>
      <c r="W40" s="112">
        <v>10.6349</v>
      </c>
      <c r="X40" s="112">
        <v>0.84830000000000005</v>
      </c>
      <c r="Y40" s="112">
        <v>10.972300000000001</v>
      </c>
      <c r="Z40" s="112">
        <v>-2.3984999999999999</v>
      </c>
      <c r="AA40" s="112">
        <v>2.8477000000000001</v>
      </c>
      <c r="AB40" s="112">
        <v>0.84830000000000005</v>
      </c>
      <c r="AC40" s="112">
        <v>12.6614</v>
      </c>
      <c r="AD40" s="113"/>
      <c r="AE40" s="110">
        <v>1</v>
      </c>
      <c r="AF40" s="110">
        <v>1</v>
      </c>
      <c r="AG40" s="110">
        <v>13</v>
      </c>
      <c r="AH40" s="110">
        <v>3</v>
      </c>
      <c r="AI40" s="110">
        <v>11</v>
      </c>
      <c r="AJ40" s="110">
        <v>9</v>
      </c>
      <c r="AK40" s="110">
        <v>14</v>
      </c>
      <c r="AL40" s="110">
        <v>14</v>
      </c>
      <c r="AM40" s="110">
        <v>13</v>
      </c>
      <c r="AN40" s="110">
        <v>13</v>
      </c>
      <c r="AO40" s="110">
        <v>7</v>
      </c>
      <c r="AP40" s="110">
        <v>4</v>
      </c>
      <c r="AQ40" s="110">
        <v>11</v>
      </c>
      <c r="AR40" s="110">
        <v>10</v>
      </c>
      <c r="AS40" s="110">
        <v>7</v>
      </c>
      <c r="AT40" s="109"/>
      <c r="AU40" s="112">
        <v>11.13</v>
      </c>
      <c r="AV40" s="112">
        <v>11.47</v>
      </c>
      <c r="AW40" s="112">
        <v>8.7799999999999994</v>
      </c>
      <c r="AX40" s="112">
        <v>5.45</v>
      </c>
      <c r="AY40" s="112">
        <v>2.83</v>
      </c>
      <c r="AZ40" s="115"/>
      <c r="BA40" s="116">
        <v>13</v>
      </c>
      <c r="BB40" s="116">
        <v>14</v>
      </c>
      <c r="BC40" s="116">
        <v>14</v>
      </c>
      <c r="BD40" s="116">
        <v>13</v>
      </c>
      <c r="BE40" s="116">
        <v>9</v>
      </c>
      <c r="BF40" s="112"/>
      <c r="BG40" s="114">
        <v>10.0645231526539</v>
      </c>
      <c r="BH40" s="796">
        <v>0</v>
      </c>
      <c r="BI40" s="796">
        <v>3.92705129338086E-2</v>
      </c>
      <c r="BJ40" s="809" t="s">
        <v>430</v>
      </c>
      <c r="BK40" s="269"/>
      <c r="BL40" s="112" t="s">
        <v>430</v>
      </c>
      <c r="BM40" s="112" t="s">
        <v>430</v>
      </c>
      <c r="BN40" s="112" t="s">
        <v>430</v>
      </c>
      <c r="BO40" s="109"/>
      <c r="BP40" s="112">
        <v>76.224916910000005</v>
      </c>
      <c r="BQ40" s="109"/>
      <c r="BR40" s="112">
        <v>53.698099999999997</v>
      </c>
      <c r="BS40" s="112">
        <v>13.1256</v>
      </c>
      <c r="BT40" s="112">
        <v>8.5849399999999996</v>
      </c>
      <c r="BU40" s="112">
        <v>24.591360000000002</v>
      </c>
      <c r="BV40" s="109"/>
      <c r="BW40" s="112">
        <v>8.7100000000000009</v>
      </c>
      <c r="BX40" s="112">
        <v>6.05</v>
      </c>
      <c r="BY40" s="112">
        <v>2.39</v>
      </c>
      <c r="BZ40" s="112">
        <v>0.66</v>
      </c>
      <c r="CA40" s="112">
        <v>0.97</v>
      </c>
      <c r="CB40" s="112">
        <v>4.99</v>
      </c>
      <c r="CC40" s="109"/>
      <c r="CD40" s="118" t="s">
        <v>9005</v>
      </c>
      <c r="CE40" s="118" t="s">
        <v>9006</v>
      </c>
      <c r="CF40" s="118" t="s">
        <v>593</v>
      </c>
      <c r="CG40" s="118" t="s">
        <v>9007</v>
      </c>
      <c r="CH40" s="118" t="s">
        <v>9008</v>
      </c>
      <c r="CI40" s="109"/>
      <c r="CJ40" s="119" t="s">
        <v>525</v>
      </c>
    </row>
    <row r="41" spans="1:88" s="107" customFormat="1" x14ac:dyDescent="0.25">
      <c r="A41" s="108" t="s">
        <v>9032</v>
      </c>
      <c r="B41" s="109"/>
      <c r="C41" s="734">
        <v>41281</v>
      </c>
      <c r="D41" s="109"/>
      <c r="E41" s="110">
        <v>3836.18</v>
      </c>
      <c r="F41" s="109"/>
      <c r="G41" s="111">
        <v>75.400000000000006</v>
      </c>
      <c r="H41" s="109"/>
      <c r="I41" s="152">
        <v>1.19</v>
      </c>
      <c r="J41" s="152">
        <v>6.87</v>
      </c>
      <c r="K41" s="152">
        <v>1.04</v>
      </c>
      <c r="L41" s="152">
        <v>1.1100000000000001</v>
      </c>
      <c r="M41" s="113"/>
      <c r="N41" s="112">
        <v>-0.1192</v>
      </c>
      <c r="O41" s="112">
        <v>0.54669999999999996</v>
      </c>
      <c r="P41" s="112">
        <v>1.3576999999999999</v>
      </c>
      <c r="Q41" s="112">
        <v>2.613</v>
      </c>
      <c r="R41" s="112">
        <v>1.4395</v>
      </c>
      <c r="S41" s="114">
        <v>2.3761000000000001</v>
      </c>
      <c r="T41" s="112">
        <v>4.6943000000000001</v>
      </c>
      <c r="U41" s="112">
        <v>14.472099999999999</v>
      </c>
      <c r="V41" s="112">
        <v>14.7155</v>
      </c>
      <c r="W41" s="112">
        <v>13.9367</v>
      </c>
      <c r="X41" s="112">
        <v>0.62729999999999997</v>
      </c>
      <c r="Y41" s="112">
        <v>10.2339</v>
      </c>
      <c r="Z41" s="112">
        <v>-1.3299999999999999E-2</v>
      </c>
      <c r="AA41" s="112">
        <v>3.4719000000000002</v>
      </c>
      <c r="AB41" s="112">
        <v>0.62729999999999997</v>
      </c>
      <c r="AC41" s="112">
        <v>13.96</v>
      </c>
      <c r="AD41" s="113"/>
      <c r="AE41" s="110">
        <v>8</v>
      </c>
      <c r="AF41" s="110">
        <v>7</v>
      </c>
      <c r="AG41" s="110">
        <v>10</v>
      </c>
      <c r="AH41" s="110">
        <v>5</v>
      </c>
      <c r="AI41" s="110">
        <v>4</v>
      </c>
      <c r="AJ41" s="110">
        <v>6</v>
      </c>
      <c r="AK41" s="110">
        <v>5</v>
      </c>
      <c r="AL41" s="110">
        <v>2</v>
      </c>
      <c r="AM41" s="110">
        <v>2</v>
      </c>
      <c r="AN41" s="110">
        <v>3</v>
      </c>
      <c r="AO41" s="110">
        <v>13</v>
      </c>
      <c r="AP41" s="110">
        <v>5</v>
      </c>
      <c r="AQ41" s="110">
        <v>4</v>
      </c>
      <c r="AR41" s="110">
        <v>5</v>
      </c>
      <c r="AS41" s="110">
        <v>13</v>
      </c>
      <c r="AT41" s="109"/>
      <c r="AU41" s="112">
        <v>15.05</v>
      </c>
      <c r="AV41" s="112">
        <v>15.88</v>
      </c>
      <c r="AW41" s="112">
        <v>13.29</v>
      </c>
      <c r="AX41" s="112">
        <v>8.74</v>
      </c>
      <c r="AY41" s="112">
        <v>4.1399999999999997</v>
      </c>
      <c r="AZ41" s="115"/>
      <c r="BA41" s="116">
        <v>2</v>
      </c>
      <c r="BB41" s="116">
        <v>2</v>
      </c>
      <c r="BC41" s="116">
        <v>2</v>
      </c>
      <c r="BD41" s="116">
        <v>5</v>
      </c>
      <c r="BE41" s="116">
        <v>5</v>
      </c>
      <c r="BF41" s="112"/>
      <c r="BG41" s="114">
        <v>10.1052980372316</v>
      </c>
      <c r="BH41" s="796">
        <v>0</v>
      </c>
      <c r="BI41" s="796">
        <v>7.7969848644314693E-2</v>
      </c>
      <c r="BJ41" s="809" t="s">
        <v>430</v>
      </c>
      <c r="BK41" s="269"/>
      <c r="BL41" s="112" t="s">
        <v>430</v>
      </c>
      <c r="BM41" s="112" t="s">
        <v>430</v>
      </c>
      <c r="BN41" s="112" t="s">
        <v>430</v>
      </c>
      <c r="BO41" s="109"/>
      <c r="BP41" s="112">
        <v>75.193039920000004</v>
      </c>
      <c r="BQ41" s="109"/>
      <c r="BR41" s="112">
        <v>49.214300000000001</v>
      </c>
      <c r="BS41" s="112">
        <v>15.142300000000001</v>
      </c>
      <c r="BT41" s="112">
        <v>10.0442</v>
      </c>
      <c r="BU41" s="112">
        <v>25.5992</v>
      </c>
      <c r="BV41" s="109"/>
      <c r="BW41" s="112">
        <v>0.54</v>
      </c>
      <c r="BX41" s="112">
        <v>15.28</v>
      </c>
      <c r="BY41" s="112" t="s">
        <v>430</v>
      </c>
      <c r="BZ41" s="112" t="s">
        <v>430</v>
      </c>
      <c r="CA41" s="112">
        <v>0.01</v>
      </c>
      <c r="CB41" s="112">
        <v>9.7100000000000009</v>
      </c>
      <c r="CC41" s="109"/>
      <c r="CD41" s="118" t="s">
        <v>9010</v>
      </c>
      <c r="CE41" s="118" t="s">
        <v>3477</v>
      </c>
      <c r="CF41" s="118" t="s">
        <v>9011</v>
      </c>
      <c r="CG41" s="118" t="s">
        <v>9012</v>
      </c>
      <c r="CH41" s="118" t="s">
        <v>9013</v>
      </c>
      <c r="CI41" s="109"/>
      <c r="CJ41" s="119" t="s">
        <v>476</v>
      </c>
    </row>
    <row r="42" spans="1:88" s="107" customFormat="1" x14ac:dyDescent="0.25">
      <c r="A42" s="108" t="s">
        <v>9033</v>
      </c>
      <c r="B42" s="109"/>
      <c r="C42" s="734">
        <v>41275</v>
      </c>
      <c r="D42" s="109"/>
      <c r="E42" s="110">
        <v>2362.39</v>
      </c>
      <c r="F42" s="109"/>
      <c r="G42" s="111">
        <v>309.54270000000002</v>
      </c>
      <c r="H42" s="109"/>
      <c r="I42" s="152">
        <v>3.46</v>
      </c>
      <c r="J42" s="152">
        <v>7.55</v>
      </c>
      <c r="K42" s="152">
        <v>2.62</v>
      </c>
      <c r="L42" s="152">
        <v>2.76</v>
      </c>
      <c r="M42" s="113"/>
      <c r="N42" s="112">
        <v>-0.14810000000000001</v>
      </c>
      <c r="O42" s="112">
        <v>0.26960000000000001</v>
      </c>
      <c r="P42" s="112">
        <v>1.677</v>
      </c>
      <c r="Q42" s="112">
        <v>1.4379999999999999</v>
      </c>
      <c r="R42" s="112">
        <v>-0.62539999999999996</v>
      </c>
      <c r="S42" s="114">
        <v>-0.72860000000000003</v>
      </c>
      <c r="T42" s="112">
        <v>2.5173999999999999</v>
      </c>
      <c r="U42" s="112">
        <v>11.9514</v>
      </c>
      <c r="V42" s="112">
        <v>10.9503</v>
      </c>
      <c r="W42" s="112">
        <v>11.800599999999999</v>
      </c>
      <c r="X42" s="112">
        <v>0.80979999999999996</v>
      </c>
      <c r="Y42" s="112">
        <v>8.7986000000000004</v>
      </c>
      <c r="Z42" s="112">
        <v>-1.6523000000000001</v>
      </c>
      <c r="AA42" s="112">
        <v>1.1406000000000001</v>
      </c>
      <c r="AB42" s="112">
        <v>0.80979999999999996</v>
      </c>
      <c r="AC42" s="112">
        <v>13.5814</v>
      </c>
      <c r="AD42" s="113"/>
      <c r="AE42" s="110">
        <v>10</v>
      </c>
      <c r="AF42" s="110">
        <v>13</v>
      </c>
      <c r="AG42" s="110">
        <v>4</v>
      </c>
      <c r="AH42" s="110">
        <v>12</v>
      </c>
      <c r="AI42" s="110">
        <v>9</v>
      </c>
      <c r="AJ42" s="110">
        <v>12</v>
      </c>
      <c r="AK42" s="110">
        <v>12</v>
      </c>
      <c r="AL42" s="110">
        <v>10</v>
      </c>
      <c r="AM42" s="110">
        <v>9</v>
      </c>
      <c r="AN42" s="110">
        <v>11</v>
      </c>
      <c r="AO42" s="110">
        <v>9</v>
      </c>
      <c r="AP42" s="110">
        <v>11</v>
      </c>
      <c r="AQ42" s="110">
        <v>9</v>
      </c>
      <c r="AR42" s="110">
        <v>12</v>
      </c>
      <c r="AS42" s="110">
        <v>9</v>
      </c>
      <c r="AT42" s="109"/>
      <c r="AU42" s="112">
        <v>12.36</v>
      </c>
      <c r="AV42" s="112">
        <v>12.73</v>
      </c>
      <c r="AW42" s="112">
        <v>10.14</v>
      </c>
      <c r="AX42" s="112">
        <v>5.73</v>
      </c>
      <c r="AY42" s="112">
        <v>0.76</v>
      </c>
      <c r="AZ42" s="115"/>
      <c r="BA42" s="116">
        <v>10</v>
      </c>
      <c r="BB42" s="116">
        <v>9</v>
      </c>
      <c r="BC42" s="116">
        <v>11</v>
      </c>
      <c r="BD42" s="116">
        <v>12</v>
      </c>
      <c r="BE42" s="116">
        <v>12</v>
      </c>
      <c r="BF42" s="112"/>
      <c r="BG42" s="114">
        <v>9.7339925429689398</v>
      </c>
      <c r="BH42" s="796">
        <v>0</v>
      </c>
      <c r="BI42" s="796">
        <v>6.0200825479813001E-2</v>
      </c>
      <c r="BJ42" s="809" t="s">
        <v>430</v>
      </c>
      <c r="BK42" s="269"/>
      <c r="BL42" s="112" t="s">
        <v>430</v>
      </c>
      <c r="BM42" s="112" t="s">
        <v>430</v>
      </c>
      <c r="BN42" s="112" t="s">
        <v>430</v>
      </c>
      <c r="BO42" s="109"/>
      <c r="BP42" s="112">
        <v>68.277792809999994</v>
      </c>
      <c r="BQ42" s="109"/>
      <c r="BR42" s="112">
        <v>47.110900000000001</v>
      </c>
      <c r="BS42" s="112">
        <v>9.3807200000000002</v>
      </c>
      <c r="BT42" s="112">
        <v>11.786099999999999</v>
      </c>
      <c r="BU42" s="112">
        <v>31.722280000000001</v>
      </c>
      <c r="BV42" s="109"/>
      <c r="BW42" s="112">
        <v>6.24</v>
      </c>
      <c r="BX42" s="112">
        <v>13.79</v>
      </c>
      <c r="BY42" s="112" t="s">
        <v>430</v>
      </c>
      <c r="BZ42" s="112">
        <v>7.65</v>
      </c>
      <c r="CA42" s="112" t="s">
        <v>430</v>
      </c>
      <c r="CB42" s="112">
        <v>4.04</v>
      </c>
      <c r="CC42" s="109"/>
      <c r="CD42" s="118" t="s">
        <v>9015</v>
      </c>
      <c r="CE42" s="118" t="s">
        <v>9016</v>
      </c>
      <c r="CF42" s="118" t="s">
        <v>9017</v>
      </c>
      <c r="CG42" s="118" t="s">
        <v>8986</v>
      </c>
      <c r="CH42" s="118" t="s">
        <v>9018</v>
      </c>
      <c r="CI42" s="109"/>
      <c r="CJ42" s="119" t="s">
        <v>512</v>
      </c>
    </row>
    <row r="43" spans="1:88" x14ac:dyDescent="0.25">
      <c r="A43" s="36" t="s">
        <v>93</v>
      </c>
      <c r="B43" s="43"/>
      <c r="C43" s="720"/>
      <c r="D43" s="43"/>
      <c r="E43" s="51"/>
      <c r="F43" s="43"/>
      <c r="G43" s="55"/>
      <c r="H43" s="43"/>
      <c r="I43" s="92"/>
      <c r="J43" s="92"/>
      <c r="K43" s="92"/>
      <c r="L43" s="92"/>
      <c r="M43" s="66"/>
      <c r="N43" s="59">
        <v>-0.12</v>
      </c>
      <c r="O43" s="59">
        <v>0.51600000000000001</v>
      </c>
      <c r="P43" s="59">
        <v>1.4628000000000001</v>
      </c>
      <c r="Q43" s="59">
        <v>2.2814999999999999</v>
      </c>
      <c r="R43" s="59">
        <v>0.27960000000000002</v>
      </c>
      <c r="S43" s="70">
        <v>1.4539</v>
      </c>
      <c r="T43" s="59">
        <v>3.6553</v>
      </c>
      <c r="U43" s="59">
        <v>12.2475</v>
      </c>
      <c r="V43" s="59">
        <v>11.7805</v>
      </c>
      <c r="W43" s="59">
        <v>12.525499999999999</v>
      </c>
      <c r="X43" s="59">
        <v>0.78859999999999997</v>
      </c>
      <c r="Y43" s="59">
        <v>10.109299999999999</v>
      </c>
      <c r="Z43" s="59">
        <v>-0.87029999999999996</v>
      </c>
      <c r="AA43" s="59">
        <v>2.6897000000000002</v>
      </c>
      <c r="AB43" s="59">
        <v>0.78859999999999997</v>
      </c>
      <c r="AC43" s="59">
        <v>13.387499999999999</v>
      </c>
      <c r="AD43" s="66"/>
      <c r="AE43" s="51">
        <v>15</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12.8106666666667</v>
      </c>
      <c r="AV43" s="59">
        <v>13.376666666666701</v>
      </c>
      <c r="AW43" s="59">
        <v>10.896000000000001</v>
      </c>
      <c r="AX43" s="59">
        <v>7.3280000000000003</v>
      </c>
      <c r="AY43" s="59">
        <v>2.92933333333333</v>
      </c>
      <c r="AZ43" s="78"/>
      <c r="BA43" s="47">
        <v>15</v>
      </c>
      <c r="BB43" s="47">
        <v>15</v>
      </c>
      <c r="BC43" s="47">
        <v>15</v>
      </c>
      <c r="BD43" s="47">
        <v>15</v>
      </c>
      <c r="BE43" s="47">
        <v>15</v>
      </c>
      <c r="BF43" s="59"/>
      <c r="BG43" s="70"/>
      <c r="BH43" s="798"/>
      <c r="BI43" s="798"/>
      <c r="BJ43" s="811"/>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0.13389999999999999</v>
      </c>
      <c r="O44" s="60">
        <v>0.96870000000000001</v>
      </c>
      <c r="P44" s="60">
        <v>2.1089000000000002</v>
      </c>
      <c r="Q44" s="60">
        <v>5.1749000000000001</v>
      </c>
      <c r="R44" s="60">
        <v>5.0654000000000003</v>
      </c>
      <c r="S44" s="71">
        <v>5.8341000000000003</v>
      </c>
      <c r="T44" s="60">
        <v>6.9810999999999996</v>
      </c>
      <c r="U44" s="60">
        <v>16.024999999999999</v>
      </c>
      <c r="V44" s="60">
        <v>17.0672</v>
      </c>
      <c r="W44" s="60">
        <v>15.9649</v>
      </c>
      <c r="X44" s="60">
        <v>1.4411</v>
      </c>
      <c r="Y44" s="60">
        <v>13.7166</v>
      </c>
      <c r="Z44" s="60">
        <v>3.4799000000000002</v>
      </c>
      <c r="AA44" s="60">
        <v>5.6394000000000002</v>
      </c>
      <c r="AB44" s="60">
        <v>1.4411</v>
      </c>
      <c r="AC44" s="60">
        <v>16.6738</v>
      </c>
      <c r="AD44" s="67"/>
      <c r="AE44" s="52"/>
      <c r="AF44" s="52"/>
      <c r="AG44" s="52"/>
      <c r="AH44" s="52"/>
      <c r="AI44" s="52"/>
      <c r="AJ44" s="52"/>
      <c r="AK44" s="52"/>
      <c r="AL44" s="52"/>
      <c r="AM44" s="52"/>
      <c r="AN44" s="52"/>
      <c r="AO44" s="52"/>
      <c r="AP44" s="52"/>
      <c r="AQ44" s="52"/>
      <c r="AR44" s="52"/>
      <c r="AS44" s="52"/>
      <c r="AT44" s="44"/>
      <c r="AU44" s="60">
        <v>16.690000000000001</v>
      </c>
      <c r="AV44" s="60">
        <v>17.920000000000002</v>
      </c>
      <c r="AW44" s="60">
        <v>14.12</v>
      </c>
      <c r="AX44" s="60">
        <v>10.199999999999999</v>
      </c>
      <c r="AY44" s="60">
        <v>8.3800000000000008</v>
      </c>
      <c r="AZ44" s="79"/>
      <c r="BA44" s="48"/>
      <c r="BB44" s="48"/>
      <c r="BC44" s="48"/>
      <c r="BD44" s="48"/>
      <c r="BE44" s="48"/>
      <c r="BF44" s="60"/>
      <c r="BG44" s="71"/>
      <c r="BH44" s="799"/>
      <c r="BI44" s="799"/>
      <c r="BJ44" s="812"/>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-0.51759999999999995</v>
      </c>
      <c r="O45" s="60">
        <v>0.2014</v>
      </c>
      <c r="P45" s="60">
        <v>0.89500000000000002</v>
      </c>
      <c r="Q45" s="60">
        <v>1.0331999999999999</v>
      </c>
      <c r="R45" s="60">
        <v>-3.7158000000000002</v>
      </c>
      <c r="S45" s="71">
        <v>-4.4204999999999997</v>
      </c>
      <c r="T45" s="60">
        <v>0.29509999999999997</v>
      </c>
      <c r="U45" s="60">
        <v>7.5347999999999997</v>
      </c>
      <c r="V45" s="60">
        <v>9.5147999999999993</v>
      </c>
      <c r="W45" s="60">
        <v>10.587300000000001</v>
      </c>
      <c r="X45" s="60">
        <v>-4.1500000000000002E-2</v>
      </c>
      <c r="Y45" s="60">
        <v>8.0221</v>
      </c>
      <c r="Z45" s="60">
        <v>-5.1013000000000002</v>
      </c>
      <c r="AA45" s="60">
        <v>-2.0550999999999999</v>
      </c>
      <c r="AB45" s="60">
        <v>-4.1500000000000002E-2</v>
      </c>
      <c r="AC45" s="60">
        <v>11.3742</v>
      </c>
      <c r="AD45" s="67"/>
      <c r="AE45" s="52"/>
      <c r="AF45" s="52"/>
      <c r="AG45" s="52"/>
      <c r="AH45" s="52"/>
      <c r="AI45" s="52"/>
      <c r="AJ45" s="52"/>
      <c r="AK45" s="52"/>
      <c r="AL45" s="52"/>
      <c r="AM45" s="52"/>
      <c r="AN45" s="52"/>
      <c r="AO45" s="52"/>
      <c r="AP45" s="52"/>
      <c r="AQ45" s="52"/>
      <c r="AR45" s="52"/>
      <c r="AS45" s="52"/>
      <c r="AT45" s="44"/>
      <c r="AU45" s="60">
        <v>10.8</v>
      </c>
      <c r="AV45" s="60">
        <v>10.94</v>
      </c>
      <c r="AW45" s="60">
        <v>7.43</v>
      </c>
      <c r="AX45" s="60">
        <v>3.06</v>
      </c>
      <c r="AY45" s="60">
        <v>-3.08</v>
      </c>
      <c r="AZ45" s="79"/>
      <c r="BA45" s="48"/>
      <c r="BB45" s="48"/>
      <c r="BC45" s="48"/>
      <c r="BD45" s="48"/>
      <c r="BE45" s="48"/>
      <c r="BF45" s="60"/>
      <c r="BG45" s="71"/>
      <c r="BH45" s="799"/>
      <c r="BI45" s="799"/>
      <c r="BJ45" s="812"/>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-0.1192</v>
      </c>
      <c r="O46" s="61">
        <v>0.4879</v>
      </c>
      <c r="P46" s="61">
        <v>1.5117</v>
      </c>
      <c r="Q46" s="61">
        <v>2.0211000000000001</v>
      </c>
      <c r="R46" s="61">
        <v>0.1037</v>
      </c>
      <c r="S46" s="72">
        <v>1.6513</v>
      </c>
      <c r="T46" s="61">
        <v>3.8574000000000002</v>
      </c>
      <c r="U46" s="61">
        <v>12.226699999999999</v>
      </c>
      <c r="V46" s="61">
        <v>11.411300000000001</v>
      </c>
      <c r="W46" s="61">
        <v>12.619300000000001</v>
      </c>
      <c r="X46" s="61">
        <v>0.83309999999999995</v>
      </c>
      <c r="Y46" s="61">
        <v>10.0395</v>
      </c>
      <c r="Z46" s="61">
        <v>-0.81340000000000001</v>
      </c>
      <c r="AA46" s="61">
        <v>2.8986999999999998</v>
      </c>
      <c r="AB46" s="61">
        <v>0.83309999999999995</v>
      </c>
      <c r="AC46" s="61">
        <v>13.2906</v>
      </c>
      <c r="AD46" s="68"/>
      <c r="AE46" s="53"/>
      <c r="AF46" s="53"/>
      <c r="AG46" s="53"/>
      <c r="AH46" s="53"/>
      <c r="AI46" s="53"/>
      <c r="AJ46" s="53"/>
      <c r="AK46" s="53"/>
      <c r="AL46" s="53"/>
      <c r="AM46" s="53"/>
      <c r="AN46" s="53"/>
      <c r="AO46" s="53"/>
      <c r="AP46" s="53"/>
      <c r="AQ46" s="53"/>
      <c r="AR46" s="53"/>
      <c r="AS46" s="53"/>
      <c r="AT46" s="45"/>
      <c r="AU46" s="61">
        <v>12.63</v>
      </c>
      <c r="AV46" s="61">
        <v>13.19</v>
      </c>
      <c r="AW46" s="61">
        <v>11.19</v>
      </c>
      <c r="AX46" s="61">
        <v>7.31</v>
      </c>
      <c r="AY46" s="61">
        <v>2.91</v>
      </c>
      <c r="AZ46" s="80"/>
      <c r="BA46" s="49"/>
      <c r="BB46" s="49"/>
      <c r="BC46" s="49"/>
      <c r="BD46" s="49"/>
      <c r="BE46" s="49"/>
      <c r="BF46" s="61"/>
      <c r="BG46" s="72"/>
      <c r="BH46" s="800"/>
      <c r="BI46" s="800"/>
      <c r="BJ46" s="813"/>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1"/>
      <c r="BI47" s="801"/>
      <c r="BJ47" s="814"/>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9034</v>
      </c>
      <c r="B48" s="127"/>
      <c r="C48" s="733">
        <v>43665</v>
      </c>
      <c r="D48" s="127"/>
      <c r="E48" s="128">
        <v>2537.41</v>
      </c>
      <c r="F48" s="127"/>
      <c r="G48" s="129">
        <v>26.895299999999999</v>
      </c>
      <c r="H48" s="127"/>
      <c r="I48" s="151">
        <v>5.41</v>
      </c>
      <c r="J48" s="151">
        <v>7.28</v>
      </c>
      <c r="K48" s="151">
        <v>3.05</v>
      </c>
      <c r="L48" s="151">
        <v>3.19</v>
      </c>
      <c r="M48" s="131"/>
      <c r="N48" s="130">
        <v>0.08</v>
      </c>
      <c r="O48" s="130">
        <v>0.71640000000000004</v>
      </c>
      <c r="P48" s="130">
        <v>1.5929</v>
      </c>
      <c r="Q48" s="130">
        <v>1.4370000000000001</v>
      </c>
      <c r="R48" s="130">
        <v>-2.64</v>
      </c>
      <c r="S48" s="132">
        <v>-1.9214</v>
      </c>
      <c r="T48" s="130">
        <v>1.5936999999999999</v>
      </c>
      <c r="U48" s="130">
        <v>11.976900000000001</v>
      </c>
      <c r="V48" s="130">
        <v>11.488899999999999</v>
      </c>
      <c r="W48" s="130" t="s">
        <v>430</v>
      </c>
      <c r="X48" s="130">
        <v>1.1866000000000001</v>
      </c>
      <c r="Y48" s="130">
        <v>8.1188000000000002</v>
      </c>
      <c r="Z48" s="130">
        <v>-3.7042999999999999</v>
      </c>
      <c r="AA48" s="130">
        <v>-0.2248</v>
      </c>
      <c r="AB48" s="130">
        <v>1.1866000000000001</v>
      </c>
      <c r="AC48" s="130">
        <v>15.187799999999999</v>
      </c>
      <c r="AD48" s="131"/>
      <c r="AE48" s="128">
        <v>3</v>
      </c>
      <c r="AF48" s="128">
        <v>7</v>
      </c>
      <c r="AG48" s="128">
        <v>8</v>
      </c>
      <c r="AH48" s="128">
        <v>13</v>
      </c>
      <c r="AI48" s="128">
        <v>13</v>
      </c>
      <c r="AJ48" s="128">
        <v>12</v>
      </c>
      <c r="AK48" s="128">
        <v>9</v>
      </c>
      <c r="AL48" s="128">
        <v>5</v>
      </c>
      <c r="AM48" s="128">
        <v>4</v>
      </c>
      <c r="AN48" s="128" t="s">
        <v>430</v>
      </c>
      <c r="AO48" s="128">
        <v>6</v>
      </c>
      <c r="AP48" s="128">
        <v>13</v>
      </c>
      <c r="AQ48" s="128">
        <v>13</v>
      </c>
      <c r="AR48" s="128">
        <v>11</v>
      </c>
      <c r="AS48" s="128">
        <v>6</v>
      </c>
      <c r="AT48" s="127"/>
      <c r="AU48" s="130" t="s">
        <v>430</v>
      </c>
      <c r="AV48" s="130">
        <v>13.25</v>
      </c>
      <c r="AW48" s="130">
        <v>10.210000000000001</v>
      </c>
      <c r="AX48" s="130">
        <v>5.66</v>
      </c>
      <c r="AY48" s="130">
        <v>-1.32</v>
      </c>
      <c r="AZ48" s="133"/>
      <c r="BA48" s="134" t="s">
        <v>430</v>
      </c>
      <c r="BB48" s="134">
        <v>5</v>
      </c>
      <c r="BC48" s="134">
        <v>6</v>
      </c>
      <c r="BD48" s="134">
        <v>7</v>
      </c>
      <c r="BE48" s="134">
        <v>12</v>
      </c>
      <c r="BF48" s="130"/>
      <c r="BG48" s="132">
        <v>10.7534672619686</v>
      </c>
      <c r="BH48" s="795">
        <v>0</v>
      </c>
      <c r="BI48" s="795">
        <v>5.5917772255262399E-2</v>
      </c>
      <c r="BJ48" s="808" t="s">
        <v>430</v>
      </c>
      <c r="BK48" s="803"/>
      <c r="BL48" s="130" t="s">
        <v>430</v>
      </c>
      <c r="BM48" s="130" t="s">
        <v>430</v>
      </c>
      <c r="BN48" s="130" t="s">
        <v>430</v>
      </c>
      <c r="BO48" s="127"/>
      <c r="BP48" s="130">
        <v>74.558566159999998</v>
      </c>
      <c r="BQ48" s="127"/>
      <c r="BR48" s="130">
        <v>47.8506</v>
      </c>
      <c r="BS48" s="130">
        <v>18.555099999999999</v>
      </c>
      <c r="BT48" s="130">
        <v>8.1529199999999999</v>
      </c>
      <c r="BU48" s="130">
        <v>25.441379999999999</v>
      </c>
      <c r="BV48" s="127"/>
      <c r="BW48" s="130">
        <v>4.4400000000000004</v>
      </c>
      <c r="BX48" s="130">
        <v>11.15</v>
      </c>
      <c r="BY48" s="130">
        <v>4.76</v>
      </c>
      <c r="BZ48" s="130">
        <v>0.79</v>
      </c>
      <c r="CA48" s="130" t="s">
        <v>430</v>
      </c>
      <c r="CB48" s="130">
        <v>4.3</v>
      </c>
      <c r="CC48" s="127"/>
      <c r="CD48" s="136" t="s">
        <v>2228</v>
      </c>
      <c r="CE48" s="136" t="s">
        <v>9035</v>
      </c>
      <c r="CF48" s="136" t="s">
        <v>594</v>
      </c>
      <c r="CG48" s="136" t="s">
        <v>9036</v>
      </c>
      <c r="CH48" s="136" t="s">
        <v>9037</v>
      </c>
      <c r="CI48" s="127"/>
      <c r="CJ48" s="137" t="s">
        <v>476</v>
      </c>
    </row>
    <row r="49" spans="1:88" s="107" customFormat="1" x14ac:dyDescent="0.25">
      <c r="A49" s="108" t="s">
        <v>9038</v>
      </c>
      <c r="B49" s="109"/>
      <c r="C49" s="734">
        <v>42734</v>
      </c>
      <c r="D49" s="109"/>
      <c r="E49" s="110">
        <v>2295.6799999999998</v>
      </c>
      <c r="F49" s="109"/>
      <c r="G49" s="111">
        <v>27.556999999999999</v>
      </c>
      <c r="H49" s="109"/>
      <c r="I49" s="152">
        <v>2.31</v>
      </c>
      <c r="J49" s="152">
        <v>4.6100000000000003</v>
      </c>
      <c r="K49" s="152">
        <v>1.35</v>
      </c>
      <c r="L49" s="152">
        <v>1.41</v>
      </c>
      <c r="M49" s="113"/>
      <c r="N49" s="112">
        <v>-0.26419999999999999</v>
      </c>
      <c r="O49" s="112">
        <v>0.48859999999999998</v>
      </c>
      <c r="P49" s="112">
        <v>1.8329</v>
      </c>
      <c r="Q49" s="112">
        <v>4.0044000000000004</v>
      </c>
      <c r="R49" s="112">
        <v>2.9129</v>
      </c>
      <c r="S49" s="114">
        <v>6.0781999999999998</v>
      </c>
      <c r="T49" s="112">
        <v>7.8395999999999999</v>
      </c>
      <c r="U49" s="112">
        <v>13.7182</v>
      </c>
      <c r="V49" s="112">
        <v>11.424300000000001</v>
      </c>
      <c r="W49" s="112" t="s">
        <v>430</v>
      </c>
      <c r="X49" s="112">
        <v>1.2157</v>
      </c>
      <c r="Y49" s="112">
        <v>12.6477</v>
      </c>
      <c r="Z49" s="112">
        <v>2.0402999999999998</v>
      </c>
      <c r="AA49" s="112">
        <v>6.3977000000000004</v>
      </c>
      <c r="AB49" s="112">
        <v>1.2157</v>
      </c>
      <c r="AC49" s="112">
        <v>11.200699999999999</v>
      </c>
      <c r="AD49" s="113"/>
      <c r="AE49" s="110">
        <v>14</v>
      </c>
      <c r="AF49" s="110">
        <v>11</v>
      </c>
      <c r="AG49" s="110">
        <v>6</v>
      </c>
      <c r="AH49" s="110">
        <v>4</v>
      </c>
      <c r="AI49" s="110">
        <v>4</v>
      </c>
      <c r="AJ49" s="110">
        <v>3</v>
      </c>
      <c r="AK49" s="110">
        <v>1</v>
      </c>
      <c r="AL49" s="110">
        <v>3</v>
      </c>
      <c r="AM49" s="110">
        <v>5</v>
      </c>
      <c r="AN49" s="110" t="s">
        <v>430</v>
      </c>
      <c r="AO49" s="110">
        <v>5</v>
      </c>
      <c r="AP49" s="110">
        <v>4</v>
      </c>
      <c r="AQ49" s="110">
        <v>4</v>
      </c>
      <c r="AR49" s="110">
        <v>3</v>
      </c>
      <c r="AS49" s="110">
        <v>5</v>
      </c>
      <c r="AT49" s="109"/>
      <c r="AU49" s="112" t="s">
        <v>430</v>
      </c>
      <c r="AV49" s="112">
        <v>13.87</v>
      </c>
      <c r="AW49" s="112">
        <v>12.13</v>
      </c>
      <c r="AX49" s="112">
        <v>10.5</v>
      </c>
      <c r="AY49" s="112">
        <v>7.93</v>
      </c>
      <c r="AZ49" s="115"/>
      <c r="BA49" s="116" t="s">
        <v>430</v>
      </c>
      <c r="BB49" s="116">
        <v>4</v>
      </c>
      <c r="BC49" s="116">
        <v>3</v>
      </c>
      <c r="BD49" s="116">
        <v>3</v>
      </c>
      <c r="BE49" s="116">
        <v>4</v>
      </c>
      <c r="BF49" s="112"/>
      <c r="BG49" s="114">
        <v>11.2550772816645</v>
      </c>
      <c r="BH49" s="796">
        <v>0</v>
      </c>
      <c r="BI49" s="796">
        <v>6.3684216818508305E-2</v>
      </c>
      <c r="BJ49" s="809" t="s">
        <v>430</v>
      </c>
      <c r="BK49" s="269"/>
      <c r="BL49" s="112" t="s">
        <v>430</v>
      </c>
      <c r="BM49" s="112" t="s">
        <v>430</v>
      </c>
      <c r="BN49" s="112" t="s">
        <v>430</v>
      </c>
      <c r="BO49" s="109"/>
      <c r="BP49" s="112">
        <v>79.33835784</v>
      </c>
      <c r="BQ49" s="109"/>
      <c r="BR49" s="112">
        <v>56.682899999999997</v>
      </c>
      <c r="BS49" s="112">
        <v>9.3220399999999994</v>
      </c>
      <c r="BT49" s="112">
        <v>13.032299999999999</v>
      </c>
      <c r="BU49" s="112">
        <v>20.962759999999999</v>
      </c>
      <c r="BV49" s="109"/>
      <c r="BW49" s="112">
        <v>1.59</v>
      </c>
      <c r="BX49" s="112">
        <v>16.87</v>
      </c>
      <c r="BY49" s="112">
        <v>0.55000000000000004</v>
      </c>
      <c r="BZ49" s="112" t="s">
        <v>430</v>
      </c>
      <c r="CA49" s="112" t="s">
        <v>430</v>
      </c>
      <c r="CB49" s="112">
        <v>1.65</v>
      </c>
      <c r="CC49" s="109"/>
      <c r="CD49" s="118" t="s">
        <v>1993</v>
      </c>
      <c r="CE49" s="118" t="s">
        <v>9039</v>
      </c>
      <c r="CF49" s="118" t="s">
        <v>9040</v>
      </c>
      <c r="CG49" s="118" t="s">
        <v>9036</v>
      </c>
      <c r="CH49" s="118" t="s">
        <v>9041</v>
      </c>
      <c r="CI49" s="109"/>
      <c r="CJ49" s="119" t="s">
        <v>1485</v>
      </c>
    </row>
    <row r="50" spans="1:88" s="107" customFormat="1" x14ac:dyDescent="0.25">
      <c r="A50" s="108" t="s">
        <v>9042</v>
      </c>
      <c r="B50" s="109"/>
      <c r="C50" s="734">
        <v>36985</v>
      </c>
      <c r="D50" s="109"/>
      <c r="E50" s="110">
        <v>2185.27</v>
      </c>
      <c r="F50" s="109"/>
      <c r="G50" s="111">
        <v>472.03019999999998</v>
      </c>
      <c r="H50" s="109"/>
      <c r="I50" s="152" t="s">
        <v>430</v>
      </c>
      <c r="J50" s="152" t="s">
        <v>430</v>
      </c>
      <c r="K50" s="152" t="s">
        <v>430</v>
      </c>
      <c r="L50" s="152" t="s">
        <v>430</v>
      </c>
      <c r="M50" s="113"/>
      <c r="N50" s="112">
        <v>0.13009999999999999</v>
      </c>
      <c r="O50" s="112">
        <v>1.4867999999999999</v>
      </c>
      <c r="P50" s="112">
        <v>2.7877000000000001</v>
      </c>
      <c r="Q50" s="112">
        <v>9.0622000000000007</v>
      </c>
      <c r="R50" s="112">
        <v>11.55</v>
      </c>
      <c r="S50" s="114">
        <v>11.048999999999999</v>
      </c>
      <c r="T50" s="112">
        <v>3.8159999999999998</v>
      </c>
      <c r="U50" s="112">
        <v>14.311</v>
      </c>
      <c r="V50" s="112">
        <v>13.0657</v>
      </c>
      <c r="W50" s="112">
        <v>15.7056</v>
      </c>
      <c r="X50" s="112">
        <v>0.95879999999999999</v>
      </c>
      <c r="Y50" s="112">
        <v>20.776399999999999</v>
      </c>
      <c r="Z50" s="112">
        <v>8.6621000000000006</v>
      </c>
      <c r="AA50" s="112">
        <v>11.4505</v>
      </c>
      <c r="AB50" s="112">
        <v>0.95879999999999999</v>
      </c>
      <c r="AC50" s="112">
        <v>16.457799999999999</v>
      </c>
      <c r="AD50" s="113"/>
      <c r="AE50" s="110">
        <v>1</v>
      </c>
      <c r="AF50" s="110">
        <v>1</v>
      </c>
      <c r="AG50" s="110">
        <v>2</v>
      </c>
      <c r="AH50" s="110">
        <v>1</v>
      </c>
      <c r="AI50" s="110">
        <v>1</v>
      </c>
      <c r="AJ50" s="110">
        <v>1</v>
      </c>
      <c r="AK50" s="110">
        <v>4</v>
      </c>
      <c r="AL50" s="110">
        <v>2</v>
      </c>
      <c r="AM50" s="110">
        <v>2</v>
      </c>
      <c r="AN50" s="110">
        <v>1</v>
      </c>
      <c r="AO50" s="110">
        <v>9</v>
      </c>
      <c r="AP50" s="110">
        <v>1</v>
      </c>
      <c r="AQ50" s="110">
        <v>1</v>
      </c>
      <c r="AR50" s="110">
        <v>2</v>
      </c>
      <c r="AS50" s="110">
        <v>9</v>
      </c>
      <c r="AT50" s="109"/>
      <c r="AU50" s="112">
        <v>17.09</v>
      </c>
      <c r="AV50" s="112">
        <v>17.37</v>
      </c>
      <c r="AW50" s="112">
        <v>12.62</v>
      </c>
      <c r="AX50" s="112">
        <v>11.22</v>
      </c>
      <c r="AY50" s="112">
        <v>19.55</v>
      </c>
      <c r="AZ50" s="115"/>
      <c r="BA50" s="116">
        <v>1</v>
      </c>
      <c r="BB50" s="116">
        <v>2</v>
      </c>
      <c r="BC50" s="116">
        <v>2</v>
      </c>
      <c r="BD50" s="116">
        <v>2</v>
      </c>
      <c r="BE50" s="116">
        <v>1</v>
      </c>
      <c r="BF50" s="112"/>
      <c r="BG50" s="114">
        <v>11.3118459285211</v>
      </c>
      <c r="BH50" s="796">
        <v>1.03644231252714</v>
      </c>
      <c r="BI50" s="796">
        <v>6.6280913304641906E-2</v>
      </c>
      <c r="BJ50" s="809">
        <v>0.452731384802746</v>
      </c>
      <c r="BK50" s="269"/>
      <c r="BL50" s="112" t="s">
        <v>430</v>
      </c>
      <c r="BM50" s="112" t="s">
        <v>430</v>
      </c>
      <c r="BN50" s="112" t="s">
        <v>430</v>
      </c>
      <c r="BO50" s="109"/>
      <c r="BP50" s="112">
        <v>75.645275010000006</v>
      </c>
      <c r="BQ50" s="109"/>
      <c r="BR50" s="112">
        <v>57.592199999999998</v>
      </c>
      <c r="BS50" s="112">
        <v>11.194699999999999</v>
      </c>
      <c r="BT50" s="112" t="s">
        <v>430</v>
      </c>
      <c r="BU50" s="112">
        <v>31.213100000000001</v>
      </c>
      <c r="BV50" s="109"/>
      <c r="BW50" s="112">
        <v>15.08</v>
      </c>
      <c r="BX50" s="112">
        <v>7.16</v>
      </c>
      <c r="BY50" s="112" t="s">
        <v>430</v>
      </c>
      <c r="BZ50" s="112" t="s">
        <v>430</v>
      </c>
      <c r="CA50" s="112">
        <v>1.1599999999999999</v>
      </c>
      <c r="CB50" s="112">
        <v>0.95</v>
      </c>
      <c r="CC50" s="109"/>
      <c r="CD50" s="118" t="s">
        <v>9043</v>
      </c>
      <c r="CE50" s="118" t="s">
        <v>9044</v>
      </c>
      <c r="CF50" s="118" t="s">
        <v>9045</v>
      </c>
      <c r="CG50" s="118" t="s">
        <v>9046</v>
      </c>
      <c r="CH50" s="118" t="s">
        <v>9047</v>
      </c>
      <c r="CI50" s="109"/>
      <c r="CJ50" s="119" t="s">
        <v>547</v>
      </c>
    </row>
    <row r="51" spans="1:88" s="107" customFormat="1" x14ac:dyDescent="0.25">
      <c r="A51" s="108" t="s">
        <v>9048</v>
      </c>
      <c r="B51" s="109"/>
      <c r="C51" s="734">
        <v>42571</v>
      </c>
      <c r="D51" s="109"/>
      <c r="E51" s="110">
        <v>1781.18</v>
      </c>
      <c r="F51" s="109"/>
      <c r="G51" s="111">
        <v>41.95</v>
      </c>
      <c r="H51" s="109"/>
      <c r="I51" s="152">
        <v>1.65</v>
      </c>
      <c r="J51" s="152">
        <v>6.74</v>
      </c>
      <c r="K51" s="152">
        <v>1.31</v>
      </c>
      <c r="L51" s="152">
        <v>1.38</v>
      </c>
      <c r="M51" s="113"/>
      <c r="N51" s="112">
        <v>-0.26150000000000001</v>
      </c>
      <c r="O51" s="112">
        <v>0.98699999999999999</v>
      </c>
      <c r="P51" s="112">
        <v>2.1177999999999999</v>
      </c>
      <c r="Q51" s="112">
        <v>6.6345000000000001</v>
      </c>
      <c r="R51" s="112">
        <v>11.037599999999999</v>
      </c>
      <c r="S51" s="114">
        <v>7.7575000000000003</v>
      </c>
      <c r="T51" s="112">
        <v>4.1547000000000001</v>
      </c>
      <c r="U51" s="112">
        <v>18.570599999999999</v>
      </c>
      <c r="V51" s="112">
        <v>13.9788</v>
      </c>
      <c r="W51" s="112" t="s">
        <v>430</v>
      </c>
      <c r="X51" s="112">
        <v>0.59950000000000003</v>
      </c>
      <c r="Y51" s="112">
        <v>17.903300000000002</v>
      </c>
      <c r="Z51" s="112">
        <v>8.6506000000000007</v>
      </c>
      <c r="AA51" s="112">
        <v>12.016</v>
      </c>
      <c r="AB51" s="112">
        <v>0.59950000000000003</v>
      </c>
      <c r="AC51" s="112">
        <v>15.427</v>
      </c>
      <c r="AD51" s="113"/>
      <c r="AE51" s="110">
        <v>13</v>
      </c>
      <c r="AF51" s="110">
        <v>5</v>
      </c>
      <c r="AG51" s="110">
        <v>5</v>
      </c>
      <c r="AH51" s="110">
        <v>2</v>
      </c>
      <c r="AI51" s="110">
        <v>2</v>
      </c>
      <c r="AJ51" s="110">
        <v>2</v>
      </c>
      <c r="AK51" s="110">
        <v>3</v>
      </c>
      <c r="AL51" s="110">
        <v>1</v>
      </c>
      <c r="AM51" s="110">
        <v>1</v>
      </c>
      <c r="AN51" s="110" t="s">
        <v>430</v>
      </c>
      <c r="AO51" s="110">
        <v>12</v>
      </c>
      <c r="AP51" s="110">
        <v>2</v>
      </c>
      <c r="AQ51" s="110">
        <v>2</v>
      </c>
      <c r="AR51" s="110">
        <v>1</v>
      </c>
      <c r="AS51" s="110">
        <v>12</v>
      </c>
      <c r="AT51" s="109"/>
      <c r="AU51" s="112">
        <v>16.670000000000002</v>
      </c>
      <c r="AV51" s="112">
        <v>18.739999999999998</v>
      </c>
      <c r="AW51" s="112">
        <v>15.13</v>
      </c>
      <c r="AX51" s="112">
        <v>11.76</v>
      </c>
      <c r="AY51" s="112">
        <v>19.48</v>
      </c>
      <c r="AZ51" s="115"/>
      <c r="BA51" s="116">
        <v>2</v>
      </c>
      <c r="BB51" s="116">
        <v>1</v>
      </c>
      <c r="BC51" s="116">
        <v>1</v>
      </c>
      <c r="BD51" s="116">
        <v>1</v>
      </c>
      <c r="BE51" s="116">
        <v>2</v>
      </c>
      <c r="BF51" s="112"/>
      <c r="BG51" s="114">
        <v>15.2580658903595</v>
      </c>
      <c r="BH51" s="796">
        <v>0</v>
      </c>
      <c r="BI51" s="796">
        <v>7.2246391326541703E-2</v>
      </c>
      <c r="BJ51" s="809" t="s">
        <v>430</v>
      </c>
      <c r="BK51" s="269"/>
      <c r="BL51" s="112" t="s">
        <v>430</v>
      </c>
      <c r="BM51" s="112" t="s">
        <v>430</v>
      </c>
      <c r="BN51" s="112" t="s">
        <v>430</v>
      </c>
      <c r="BO51" s="109"/>
      <c r="BP51" s="112">
        <v>76.141496849999996</v>
      </c>
      <c r="BQ51" s="109"/>
      <c r="BR51" s="112" t="s">
        <v>430</v>
      </c>
      <c r="BS51" s="112">
        <v>44.325699999999998</v>
      </c>
      <c r="BT51" s="112">
        <v>31.815799999999999</v>
      </c>
      <c r="BU51" s="112">
        <v>23.858499999999999</v>
      </c>
      <c r="BV51" s="109"/>
      <c r="BW51" s="112">
        <v>2.02</v>
      </c>
      <c r="BX51" s="112">
        <v>17.37</v>
      </c>
      <c r="BY51" s="112">
        <v>0.28999999999999998</v>
      </c>
      <c r="BZ51" s="112">
        <v>1.17</v>
      </c>
      <c r="CA51" s="112" t="s">
        <v>430</v>
      </c>
      <c r="CB51" s="112">
        <v>3.01</v>
      </c>
      <c r="CC51" s="109"/>
      <c r="CD51" s="118" t="s">
        <v>9049</v>
      </c>
      <c r="CE51" s="118" t="s">
        <v>9050</v>
      </c>
      <c r="CF51" s="118" t="s">
        <v>9051</v>
      </c>
      <c r="CG51" s="118" t="s">
        <v>474</v>
      </c>
      <c r="CH51" s="118" t="s">
        <v>9052</v>
      </c>
      <c r="CI51" s="109"/>
      <c r="CJ51" s="119" t="s">
        <v>476</v>
      </c>
    </row>
    <row r="52" spans="1:88" s="107" customFormat="1" x14ac:dyDescent="0.25">
      <c r="A52" s="108" t="s">
        <v>9053</v>
      </c>
      <c r="B52" s="109"/>
      <c r="C52" s="734">
        <v>43321</v>
      </c>
      <c r="D52" s="109"/>
      <c r="E52" s="110">
        <v>1464.08</v>
      </c>
      <c r="F52" s="109"/>
      <c r="G52" s="111">
        <v>20.67</v>
      </c>
      <c r="H52" s="109"/>
      <c r="I52" s="152">
        <v>2.8</v>
      </c>
      <c r="J52" s="152">
        <v>7.77576</v>
      </c>
      <c r="K52" s="152">
        <v>1.99</v>
      </c>
      <c r="L52" s="152">
        <v>2.11</v>
      </c>
      <c r="M52" s="113"/>
      <c r="N52" s="112">
        <v>-4.8399999999999999E-2</v>
      </c>
      <c r="O52" s="112">
        <v>0.53500000000000003</v>
      </c>
      <c r="P52" s="112">
        <v>1.7223999999999999</v>
      </c>
      <c r="Q52" s="112">
        <v>2.3267000000000002</v>
      </c>
      <c r="R52" s="112">
        <v>-0.19309999999999999</v>
      </c>
      <c r="S52" s="114">
        <v>-4.8399999999999999E-2</v>
      </c>
      <c r="T52" s="112">
        <v>2.6147999999999998</v>
      </c>
      <c r="U52" s="112">
        <v>8.7057000000000002</v>
      </c>
      <c r="V52" s="112">
        <v>7.5522999999999998</v>
      </c>
      <c r="W52" s="112" t="s">
        <v>430</v>
      </c>
      <c r="X52" s="112">
        <v>1.1747000000000001</v>
      </c>
      <c r="Y52" s="112">
        <v>9.0764999999999993</v>
      </c>
      <c r="Z52" s="112">
        <v>-1.3365</v>
      </c>
      <c r="AA52" s="112">
        <v>2.0741000000000001</v>
      </c>
      <c r="AB52" s="112">
        <v>1.1747000000000001</v>
      </c>
      <c r="AC52" s="112">
        <v>9.5762999999999998</v>
      </c>
      <c r="AD52" s="113"/>
      <c r="AE52" s="110">
        <v>7</v>
      </c>
      <c r="AF52" s="110">
        <v>10</v>
      </c>
      <c r="AG52" s="110">
        <v>7</v>
      </c>
      <c r="AH52" s="110">
        <v>8</v>
      </c>
      <c r="AI52" s="110">
        <v>8</v>
      </c>
      <c r="AJ52" s="110">
        <v>7</v>
      </c>
      <c r="AK52" s="110">
        <v>6</v>
      </c>
      <c r="AL52" s="110">
        <v>12</v>
      </c>
      <c r="AM52" s="110">
        <v>13</v>
      </c>
      <c r="AN52" s="110" t="s">
        <v>430</v>
      </c>
      <c r="AO52" s="110">
        <v>7</v>
      </c>
      <c r="AP52" s="110">
        <v>10</v>
      </c>
      <c r="AQ52" s="110">
        <v>7</v>
      </c>
      <c r="AR52" s="110">
        <v>6</v>
      </c>
      <c r="AS52" s="110">
        <v>7</v>
      </c>
      <c r="AT52" s="109"/>
      <c r="AU52" s="112" t="s">
        <v>430</v>
      </c>
      <c r="AV52" s="112">
        <v>9.15</v>
      </c>
      <c r="AW52" s="112">
        <v>7.3</v>
      </c>
      <c r="AX52" s="112">
        <v>5.55</v>
      </c>
      <c r="AY52" s="112">
        <v>2.11</v>
      </c>
      <c r="AZ52" s="115"/>
      <c r="BA52" s="116" t="s">
        <v>430</v>
      </c>
      <c r="BB52" s="116">
        <v>10</v>
      </c>
      <c r="BC52" s="116">
        <v>12</v>
      </c>
      <c r="BD52" s="116">
        <v>8</v>
      </c>
      <c r="BE52" s="116">
        <v>7</v>
      </c>
      <c r="BF52" s="112"/>
      <c r="BG52" s="114">
        <v>9.9816272820668992</v>
      </c>
      <c r="BH52" s="796">
        <v>0</v>
      </c>
      <c r="BI52" s="796">
        <v>3.3104800756490103E-2</v>
      </c>
      <c r="BJ52" s="809" t="s">
        <v>430</v>
      </c>
      <c r="BK52" s="269"/>
      <c r="BL52" s="112" t="s">
        <v>430</v>
      </c>
      <c r="BM52" s="112" t="s">
        <v>430</v>
      </c>
      <c r="BN52" s="112" t="s">
        <v>430</v>
      </c>
      <c r="BO52" s="109"/>
      <c r="BP52" s="112">
        <v>71.780950489999995</v>
      </c>
      <c r="BQ52" s="109"/>
      <c r="BR52" s="112">
        <v>53.677700000000002</v>
      </c>
      <c r="BS52" s="112">
        <v>8.1877300000000002</v>
      </c>
      <c r="BT52" s="112">
        <v>9.9154900000000001</v>
      </c>
      <c r="BU52" s="112">
        <v>28.219080000000002</v>
      </c>
      <c r="BV52" s="109"/>
      <c r="BW52" s="112">
        <v>1.41</v>
      </c>
      <c r="BX52" s="112">
        <v>10.28</v>
      </c>
      <c r="BY52" s="112">
        <v>3.31</v>
      </c>
      <c r="BZ52" s="112">
        <v>2.5099999999999998</v>
      </c>
      <c r="CA52" s="112">
        <v>5.38</v>
      </c>
      <c r="CB52" s="112">
        <v>5.35</v>
      </c>
      <c r="CC52" s="109"/>
      <c r="CD52" s="118" t="s">
        <v>9054</v>
      </c>
      <c r="CE52" s="118" t="s">
        <v>9055</v>
      </c>
      <c r="CF52" s="118" t="s">
        <v>9056</v>
      </c>
      <c r="CG52" s="118" t="s">
        <v>9057</v>
      </c>
      <c r="CH52" s="118" t="s">
        <v>9058</v>
      </c>
      <c r="CI52" s="109"/>
      <c r="CJ52" s="119" t="s">
        <v>1485</v>
      </c>
    </row>
    <row r="53" spans="1:88" s="107" customFormat="1" x14ac:dyDescent="0.25">
      <c r="A53" s="108" t="s">
        <v>9059</v>
      </c>
      <c r="B53" s="109"/>
      <c r="C53" s="734">
        <v>42832</v>
      </c>
      <c r="D53" s="109"/>
      <c r="E53" s="110">
        <v>1247.4000000000001</v>
      </c>
      <c r="F53" s="109"/>
      <c r="G53" s="111">
        <v>27.9559</v>
      </c>
      <c r="H53" s="109"/>
      <c r="I53" s="152">
        <v>4.17</v>
      </c>
      <c r="J53" s="152">
        <v>7.09</v>
      </c>
      <c r="K53" s="152">
        <v>2.5499999999999998</v>
      </c>
      <c r="L53" s="152">
        <v>2.68</v>
      </c>
      <c r="M53" s="113"/>
      <c r="N53" s="112">
        <v>-5.04E-2</v>
      </c>
      <c r="O53" s="112">
        <v>0.6401</v>
      </c>
      <c r="P53" s="112">
        <v>0.80410000000000004</v>
      </c>
      <c r="Q53" s="112">
        <v>1.5407999999999999</v>
      </c>
      <c r="R53" s="112">
        <v>-0.18390000000000001</v>
      </c>
      <c r="S53" s="114">
        <v>-0.32200000000000001</v>
      </c>
      <c r="T53" s="112">
        <v>0.97099999999999997</v>
      </c>
      <c r="U53" s="112">
        <v>10.690099999999999</v>
      </c>
      <c r="V53" s="112">
        <v>9.5109999999999992</v>
      </c>
      <c r="W53" s="112" t="s">
        <v>430</v>
      </c>
      <c r="X53" s="112">
        <v>0.4582</v>
      </c>
      <c r="Y53" s="112">
        <v>8.8346</v>
      </c>
      <c r="Z53" s="112">
        <v>-1.6583000000000001</v>
      </c>
      <c r="AA53" s="112">
        <v>1.9373</v>
      </c>
      <c r="AB53" s="112">
        <v>0.4582</v>
      </c>
      <c r="AC53" s="112">
        <v>11.7157</v>
      </c>
      <c r="AD53" s="113"/>
      <c r="AE53" s="110">
        <v>8</v>
      </c>
      <c r="AF53" s="110">
        <v>8</v>
      </c>
      <c r="AG53" s="110">
        <v>14</v>
      </c>
      <c r="AH53" s="110">
        <v>11</v>
      </c>
      <c r="AI53" s="110">
        <v>7</v>
      </c>
      <c r="AJ53" s="110">
        <v>8</v>
      </c>
      <c r="AK53" s="110">
        <v>10</v>
      </c>
      <c r="AL53" s="110">
        <v>8</v>
      </c>
      <c r="AM53" s="110">
        <v>7</v>
      </c>
      <c r="AN53" s="110" t="s">
        <v>430</v>
      </c>
      <c r="AO53" s="110">
        <v>14</v>
      </c>
      <c r="AP53" s="110">
        <v>11</v>
      </c>
      <c r="AQ53" s="110">
        <v>9</v>
      </c>
      <c r="AR53" s="110">
        <v>9</v>
      </c>
      <c r="AS53" s="110">
        <v>14</v>
      </c>
      <c r="AT53" s="109"/>
      <c r="AU53" s="112" t="s">
        <v>430</v>
      </c>
      <c r="AV53" s="112">
        <v>11.35</v>
      </c>
      <c r="AW53" s="112">
        <v>9.06</v>
      </c>
      <c r="AX53" s="112">
        <v>5.03</v>
      </c>
      <c r="AY53" s="112">
        <v>1.2</v>
      </c>
      <c r="AZ53" s="115"/>
      <c r="BA53" s="116" t="s">
        <v>430</v>
      </c>
      <c r="BB53" s="116">
        <v>7</v>
      </c>
      <c r="BC53" s="116">
        <v>8</v>
      </c>
      <c r="BD53" s="116">
        <v>9</v>
      </c>
      <c r="BE53" s="116">
        <v>9</v>
      </c>
      <c r="BF53" s="112"/>
      <c r="BG53" s="114">
        <v>9.7874446561277892</v>
      </c>
      <c r="BH53" s="796">
        <v>0</v>
      </c>
      <c r="BI53" s="796">
        <v>5.1211523721151897E-2</v>
      </c>
      <c r="BJ53" s="809" t="s">
        <v>430</v>
      </c>
      <c r="BK53" s="269"/>
      <c r="BL53" s="112" t="s">
        <v>430</v>
      </c>
      <c r="BM53" s="112" t="s">
        <v>430</v>
      </c>
      <c r="BN53" s="112" t="s">
        <v>430</v>
      </c>
      <c r="BO53" s="109"/>
      <c r="BP53" s="112">
        <v>71.025590949999994</v>
      </c>
      <c r="BQ53" s="109"/>
      <c r="BR53" s="112">
        <v>46.399900000000002</v>
      </c>
      <c r="BS53" s="112">
        <v>15.665900000000001</v>
      </c>
      <c r="BT53" s="112">
        <v>7.98278</v>
      </c>
      <c r="BU53" s="112">
        <v>29.951419999999999</v>
      </c>
      <c r="BV53" s="109"/>
      <c r="BW53" s="112">
        <v>6.99</v>
      </c>
      <c r="BX53" s="112">
        <v>14.64</v>
      </c>
      <c r="BY53" s="112">
        <v>2.14</v>
      </c>
      <c r="BZ53" s="112">
        <v>2.0099999999999998</v>
      </c>
      <c r="CA53" s="112">
        <v>0.48</v>
      </c>
      <c r="CB53" s="112">
        <v>2.72</v>
      </c>
      <c r="CC53" s="109"/>
      <c r="CD53" s="118" t="s">
        <v>9060</v>
      </c>
      <c r="CE53" s="118" t="s">
        <v>9061</v>
      </c>
      <c r="CF53" s="118" t="s">
        <v>9062</v>
      </c>
      <c r="CG53" s="118" t="s">
        <v>9063</v>
      </c>
      <c r="CH53" s="118" t="s">
        <v>9064</v>
      </c>
      <c r="CI53" s="109"/>
      <c r="CJ53" s="119" t="s">
        <v>1485</v>
      </c>
    </row>
    <row r="54" spans="1:88" s="107" customFormat="1" x14ac:dyDescent="0.25">
      <c r="A54" s="108" t="s">
        <v>9065</v>
      </c>
      <c r="B54" s="109"/>
      <c r="C54" s="734">
        <v>43281</v>
      </c>
      <c r="D54" s="109"/>
      <c r="E54" s="110">
        <v>784.82</v>
      </c>
      <c r="F54" s="109"/>
      <c r="G54" s="111">
        <v>21.4072</v>
      </c>
      <c r="H54" s="109"/>
      <c r="I54" s="152">
        <v>1.82</v>
      </c>
      <c r="J54" s="152">
        <v>6.99</v>
      </c>
      <c r="K54" s="152">
        <v>1.57</v>
      </c>
      <c r="L54" s="152">
        <v>1.64</v>
      </c>
      <c r="M54" s="113"/>
      <c r="N54" s="112">
        <v>0.1038</v>
      </c>
      <c r="O54" s="112">
        <v>0.83179999999999998</v>
      </c>
      <c r="P54" s="112">
        <v>1.5815999999999999</v>
      </c>
      <c r="Q54" s="112">
        <v>1.6926000000000001</v>
      </c>
      <c r="R54" s="112">
        <v>-4.4462000000000002</v>
      </c>
      <c r="S54" s="114">
        <v>-6.2000999999999999</v>
      </c>
      <c r="T54" s="112">
        <v>-0.41920000000000002</v>
      </c>
      <c r="U54" s="112">
        <v>10.7453</v>
      </c>
      <c r="V54" s="112">
        <v>9.0457000000000001</v>
      </c>
      <c r="W54" s="112" t="s">
        <v>430</v>
      </c>
      <c r="X54" s="112">
        <v>1.2988999999999999</v>
      </c>
      <c r="Y54" s="112">
        <v>9.7348999999999997</v>
      </c>
      <c r="Z54" s="112">
        <v>-5.4927999999999999</v>
      </c>
      <c r="AA54" s="112">
        <v>-3.9618000000000002</v>
      </c>
      <c r="AB54" s="112">
        <v>1.2988999999999999</v>
      </c>
      <c r="AC54" s="112">
        <v>9.9175000000000004</v>
      </c>
      <c r="AD54" s="113"/>
      <c r="AE54" s="110">
        <v>2</v>
      </c>
      <c r="AF54" s="110">
        <v>6</v>
      </c>
      <c r="AG54" s="110">
        <v>9</v>
      </c>
      <c r="AH54" s="110">
        <v>10</v>
      </c>
      <c r="AI54" s="110">
        <v>14</v>
      </c>
      <c r="AJ54" s="110">
        <v>14</v>
      </c>
      <c r="AK54" s="110">
        <v>11</v>
      </c>
      <c r="AL54" s="110">
        <v>6</v>
      </c>
      <c r="AM54" s="110">
        <v>9</v>
      </c>
      <c r="AN54" s="110" t="s">
        <v>430</v>
      </c>
      <c r="AO54" s="110">
        <v>4</v>
      </c>
      <c r="AP54" s="110">
        <v>9</v>
      </c>
      <c r="AQ54" s="110">
        <v>14</v>
      </c>
      <c r="AR54" s="110">
        <v>14</v>
      </c>
      <c r="AS54" s="110">
        <v>4</v>
      </c>
      <c r="AT54" s="109"/>
      <c r="AU54" s="112" t="s">
        <v>430</v>
      </c>
      <c r="AV54" s="112">
        <v>10.19</v>
      </c>
      <c r="AW54" s="112">
        <v>8.26</v>
      </c>
      <c r="AX54" s="112">
        <v>3.01</v>
      </c>
      <c r="AY54" s="112">
        <v>-4.1100000000000003</v>
      </c>
      <c r="AZ54" s="115"/>
      <c r="BA54" s="116" t="s">
        <v>430</v>
      </c>
      <c r="BB54" s="116">
        <v>8</v>
      </c>
      <c r="BC54" s="116">
        <v>10</v>
      </c>
      <c r="BD54" s="116">
        <v>14</v>
      </c>
      <c r="BE54" s="116">
        <v>14</v>
      </c>
      <c r="BF54" s="112"/>
      <c r="BG54" s="114">
        <v>12.2711315524671</v>
      </c>
      <c r="BH54" s="796">
        <v>0</v>
      </c>
      <c r="BI54" s="796">
        <v>4.1049544471347003E-2</v>
      </c>
      <c r="BJ54" s="809" t="s">
        <v>430</v>
      </c>
      <c r="BK54" s="269"/>
      <c r="BL54" s="112" t="s">
        <v>430</v>
      </c>
      <c r="BM54" s="112" t="s">
        <v>430</v>
      </c>
      <c r="BN54" s="112" t="s">
        <v>430</v>
      </c>
      <c r="BO54" s="109"/>
      <c r="BP54" s="112">
        <v>70.923035400000003</v>
      </c>
      <c r="BQ54" s="109"/>
      <c r="BR54" s="112">
        <v>45.539299999999997</v>
      </c>
      <c r="BS54" s="112">
        <v>11.2836</v>
      </c>
      <c r="BT54" s="112">
        <v>14.0732</v>
      </c>
      <c r="BU54" s="112">
        <v>29.103899999999999</v>
      </c>
      <c r="BV54" s="109"/>
      <c r="BW54" s="112">
        <v>2.19</v>
      </c>
      <c r="BX54" s="112">
        <v>17.73</v>
      </c>
      <c r="BY54" s="112">
        <v>2.06</v>
      </c>
      <c r="BZ54" s="112">
        <v>4.6500000000000004</v>
      </c>
      <c r="CA54" s="112">
        <v>0.77</v>
      </c>
      <c r="CB54" s="112">
        <v>1.69</v>
      </c>
      <c r="CC54" s="109"/>
      <c r="CD54" s="118" t="s">
        <v>9066</v>
      </c>
      <c r="CE54" s="118" t="s">
        <v>9067</v>
      </c>
      <c r="CF54" s="118" t="s">
        <v>3197</v>
      </c>
      <c r="CG54" s="118" t="s">
        <v>9068</v>
      </c>
      <c r="CH54" s="118" t="s">
        <v>2682</v>
      </c>
      <c r="CI54" s="109"/>
      <c r="CJ54" s="119" t="s">
        <v>512</v>
      </c>
    </row>
    <row r="55" spans="1:88" s="107" customFormat="1" x14ac:dyDescent="0.25">
      <c r="A55" s="108" t="s">
        <v>9069</v>
      </c>
      <c r="B55" s="109"/>
      <c r="C55" s="734">
        <v>44183</v>
      </c>
      <c r="D55" s="109"/>
      <c r="E55" s="110">
        <v>754.37699999999995</v>
      </c>
      <c r="F55" s="109"/>
      <c r="G55" s="111">
        <v>18.53</v>
      </c>
      <c r="H55" s="109"/>
      <c r="I55" s="152">
        <v>4.7300000000000004</v>
      </c>
      <c r="J55" s="152">
        <v>6.93</v>
      </c>
      <c r="K55" s="152">
        <v>3.43</v>
      </c>
      <c r="L55" s="152">
        <v>3.66</v>
      </c>
      <c r="M55" s="113"/>
      <c r="N55" s="112">
        <v>0</v>
      </c>
      <c r="O55" s="112">
        <v>1.0911</v>
      </c>
      <c r="P55" s="112">
        <v>3.0017</v>
      </c>
      <c r="Q55" s="112">
        <v>3.5773999999999999</v>
      </c>
      <c r="R55" s="112">
        <v>2.1499000000000001</v>
      </c>
      <c r="S55" s="114">
        <v>1.5899000000000001</v>
      </c>
      <c r="T55" s="112">
        <v>3.1368</v>
      </c>
      <c r="U55" s="112">
        <v>10.453099999999999</v>
      </c>
      <c r="V55" s="112">
        <v>9.2926000000000002</v>
      </c>
      <c r="W55" s="112" t="s">
        <v>430</v>
      </c>
      <c r="X55" s="112">
        <v>1.4785999999999999</v>
      </c>
      <c r="Y55" s="112">
        <v>11.4922</v>
      </c>
      <c r="Z55" s="112">
        <v>0.48809999999999998</v>
      </c>
      <c r="AA55" s="112">
        <v>3.8094999999999999</v>
      </c>
      <c r="AB55" s="112">
        <v>1.4785999999999999</v>
      </c>
      <c r="AC55" s="112">
        <v>11.6922</v>
      </c>
      <c r="AD55" s="113"/>
      <c r="AE55" s="110">
        <v>4</v>
      </c>
      <c r="AF55" s="110">
        <v>3</v>
      </c>
      <c r="AG55" s="110">
        <v>1</v>
      </c>
      <c r="AH55" s="110">
        <v>5</v>
      </c>
      <c r="AI55" s="110">
        <v>5</v>
      </c>
      <c r="AJ55" s="110">
        <v>5</v>
      </c>
      <c r="AK55" s="110">
        <v>5</v>
      </c>
      <c r="AL55" s="110">
        <v>9</v>
      </c>
      <c r="AM55" s="110">
        <v>8</v>
      </c>
      <c r="AN55" s="110" t="s">
        <v>430</v>
      </c>
      <c r="AO55" s="110">
        <v>3</v>
      </c>
      <c r="AP55" s="110">
        <v>6</v>
      </c>
      <c r="AQ55" s="110">
        <v>5</v>
      </c>
      <c r="AR55" s="110">
        <v>5</v>
      </c>
      <c r="AS55" s="110">
        <v>3</v>
      </c>
      <c r="AT55" s="109"/>
      <c r="AU55" s="112" t="s">
        <v>430</v>
      </c>
      <c r="AV55" s="112" t="s">
        <v>430</v>
      </c>
      <c r="AW55" s="112">
        <v>9.2200000000000006</v>
      </c>
      <c r="AX55" s="112">
        <v>6.7</v>
      </c>
      <c r="AY55" s="112">
        <v>5.43</v>
      </c>
      <c r="AZ55" s="115"/>
      <c r="BA55" s="116" t="s">
        <v>430</v>
      </c>
      <c r="BB55" s="116" t="s">
        <v>430</v>
      </c>
      <c r="BC55" s="116">
        <v>7</v>
      </c>
      <c r="BD55" s="116">
        <v>5</v>
      </c>
      <c r="BE55" s="116">
        <v>5</v>
      </c>
      <c r="BF55" s="112"/>
      <c r="BG55" s="114">
        <v>10.6483986154229</v>
      </c>
      <c r="BH55" s="796">
        <v>0</v>
      </c>
      <c r="BI55" s="796">
        <v>4.5411116880195702E-2</v>
      </c>
      <c r="BJ55" s="809" t="s">
        <v>430</v>
      </c>
      <c r="BK55" s="269"/>
      <c r="BL55" s="112" t="s">
        <v>430</v>
      </c>
      <c r="BM55" s="112" t="s">
        <v>430</v>
      </c>
      <c r="BN55" s="112" t="s">
        <v>430</v>
      </c>
      <c r="BO55" s="109"/>
      <c r="BP55" s="112">
        <v>77.113840999999994</v>
      </c>
      <c r="BQ55" s="109"/>
      <c r="BR55" s="112">
        <v>44.516500000000001</v>
      </c>
      <c r="BS55" s="112">
        <v>16.011700000000001</v>
      </c>
      <c r="BT55" s="112">
        <v>16.585699999999999</v>
      </c>
      <c r="BU55" s="112">
        <v>22.886099999999999</v>
      </c>
      <c r="BV55" s="109"/>
      <c r="BW55" s="112">
        <v>1.43</v>
      </c>
      <c r="BX55" s="112">
        <v>17.84</v>
      </c>
      <c r="BY55" s="112" t="s">
        <v>430</v>
      </c>
      <c r="BZ55" s="112" t="s">
        <v>430</v>
      </c>
      <c r="CA55" s="112" t="s">
        <v>430</v>
      </c>
      <c r="CB55" s="112">
        <v>3.61</v>
      </c>
      <c r="CC55" s="109"/>
      <c r="CD55" s="118" t="s">
        <v>9070</v>
      </c>
      <c r="CE55" s="118" t="s">
        <v>9071</v>
      </c>
      <c r="CF55" s="118" t="s">
        <v>9072</v>
      </c>
      <c r="CG55" s="118" t="s">
        <v>9073</v>
      </c>
      <c r="CH55" s="118" t="s">
        <v>9074</v>
      </c>
      <c r="CI55" s="109"/>
      <c r="CJ55" s="119" t="s">
        <v>547</v>
      </c>
    </row>
    <row r="56" spans="1:88" s="107" customFormat="1" x14ac:dyDescent="0.25">
      <c r="A56" s="108" t="s">
        <v>9075</v>
      </c>
      <c r="B56" s="109"/>
      <c r="C56" s="734">
        <v>34790</v>
      </c>
      <c r="D56" s="109"/>
      <c r="E56" s="110">
        <v>697.26599999999996</v>
      </c>
      <c r="F56" s="109"/>
      <c r="G56" s="111">
        <v>117.8419</v>
      </c>
      <c r="H56" s="109"/>
      <c r="I56" s="152">
        <v>2.98</v>
      </c>
      <c r="J56" s="152">
        <v>7.86</v>
      </c>
      <c r="K56" s="152">
        <v>2.41</v>
      </c>
      <c r="L56" s="152">
        <v>2.5299999999999998</v>
      </c>
      <c r="M56" s="113"/>
      <c r="N56" s="112">
        <v>-2.0400000000000001E-2</v>
      </c>
      <c r="O56" s="112">
        <v>1.0529999999999999</v>
      </c>
      <c r="P56" s="112">
        <v>2.4112</v>
      </c>
      <c r="Q56" s="112">
        <v>2.0707</v>
      </c>
      <c r="R56" s="112">
        <v>-0.94750000000000001</v>
      </c>
      <c r="S56" s="114">
        <v>-4.2724000000000002</v>
      </c>
      <c r="T56" s="112">
        <v>-3.0893999999999999</v>
      </c>
      <c r="U56" s="112">
        <v>13.3842</v>
      </c>
      <c r="V56" s="112">
        <v>12.9057</v>
      </c>
      <c r="W56" s="112">
        <v>11.682499999999999</v>
      </c>
      <c r="X56" s="112">
        <v>1.9123000000000001</v>
      </c>
      <c r="Y56" s="112">
        <v>11.486499999999999</v>
      </c>
      <c r="Z56" s="112">
        <v>-1.6694</v>
      </c>
      <c r="AA56" s="112">
        <v>-0.69099999999999995</v>
      </c>
      <c r="AB56" s="112">
        <v>1.9123000000000001</v>
      </c>
      <c r="AC56" s="112">
        <v>12.031700000000001</v>
      </c>
      <c r="AD56" s="113"/>
      <c r="AE56" s="110">
        <v>6</v>
      </c>
      <c r="AF56" s="110">
        <v>4</v>
      </c>
      <c r="AG56" s="110">
        <v>3</v>
      </c>
      <c r="AH56" s="110">
        <v>9</v>
      </c>
      <c r="AI56" s="110">
        <v>11</v>
      </c>
      <c r="AJ56" s="110">
        <v>13</v>
      </c>
      <c r="AK56" s="110">
        <v>14</v>
      </c>
      <c r="AL56" s="110">
        <v>4</v>
      </c>
      <c r="AM56" s="110">
        <v>3</v>
      </c>
      <c r="AN56" s="110">
        <v>2</v>
      </c>
      <c r="AO56" s="110">
        <v>2</v>
      </c>
      <c r="AP56" s="110">
        <v>7</v>
      </c>
      <c r="AQ56" s="110">
        <v>10</v>
      </c>
      <c r="AR56" s="110">
        <v>12</v>
      </c>
      <c r="AS56" s="110">
        <v>2</v>
      </c>
      <c r="AT56" s="109"/>
      <c r="AU56" s="112">
        <v>13.42</v>
      </c>
      <c r="AV56" s="112">
        <v>14.83</v>
      </c>
      <c r="AW56" s="112">
        <v>11</v>
      </c>
      <c r="AX56" s="112">
        <v>3.32</v>
      </c>
      <c r="AY56" s="112">
        <v>0.2</v>
      </c>
      <c r="AZ56" s="115"/>
      <c r="BA56" s="116">
        <v>3</v>
      </c>
      <c r="BB56" s="116">
        <v>3</v>
      </c>
      <c r="BC56" s="116">
        <v>4</v>
      </c>
      <c r="BD56" s="116">
        <v>12</v>
      </c>
      <c r="BE56" s="116">
        <v>11</v>
      </c>
      <c r="BF56" s="112"/>
      <c r="BG56" s="114">
        <v>13.8125123214278</v>
      </c>
      <c r="BH56" s="796">
        <v>0</v>
      </c>
      <c r="BI56" s="796">
        <v>5.4352850319021803E-2</v>
      </c>
      <c r="BJ56" s="809" t="s">
        <v>430</v>
      </c>
      <c r="BK56" s="269"/>
      <c r="BL56" s="112" t="s">
        <v>430</v>
      </c>
      <c r="BM56" s="112" t="s">
        <v>430</v>
      </c>
      <c r="BN56" s="112" t="s">
        <v>430</v>
      </c>
      <c r="BO56" s="109"/>
      <c r="BP56" s="112">
        <v>75.492257769999995</v>
      </c>
      <c r="BQ56" s="109"/>
      <c r="BR56" s="112">
        <v>46.741999999999997</v>
      </c>
      <c r="BS56" s="112">
        <v>19.520700000000001</v>
      </c>
      <c r="BT56" s="112">
        <v>9.2294999999999998</v>
      </c>
      <c r="BU56" s="112">
        <v>24.5078</v>
      </c>
      <c r="BV56" s="109"/>
      <c r="BW56" s="112">
        <v>6.48</v>
      </c>
      <c r="BX56" s="112">
        <v>11.12</v>
      </c>
      <c r="BY56" s="112">
        <v>2.54</v>
      </c>
      <c r="BZ56" s="112">
        <v>0.73</v>
      </c>
      <c r="CA56" s="112" t="s">
        <v>430</v>
      </c>
      <c r="CB56" s="112">
        <v>3.64</v>
      </c>
      <c r="CC56" s="109"/>
      <c r="CD56" s="118" t="s">
        <v>9076</v>
      </c>
      <c r="CE56" s="118" t="s">
        <v>9077</v>
      </c>
      <c r="CF56" s="118" t="s">
        <v>9078</v>
      </c>
      <c r="CG56" s="118" t="s">
        <v>9079</v>
      </c>
      <c r="CH56" s="118" t="s">
        <v>9080</v>
      </c>
      <c r="CI56" s="109"/>
      <c r="CJ56" s="119" t="s">
        <v>9081</v>
      </c>
    </row>
    <row r="57" spans="1:88" s="107" customFormat="1" x14ac:dyDescent="0.25">
      <c r="A57" s="108" t="s">
        <v>9082</v>
      </c>
      <c r="B57" s="109"/>
      <c r="C57" s="734">
        <v>33239</v>
      </c>
      <c r="D57" s="109"/>
      <c r="E57" s="110">
        <v>535.99199999999996</v>
      </c>
      <c r="F57" s="109"/>
      <c r="G57" s="111">
        <v>198.1876</v>
      </c>
      <c r="H57" s="109"/>
      <c r="I57" s="152" t="s">
        <v>430</v>
      </c>
      <c r="J57" s="152" t="s">
        <v>430</v>
      </c>
      <c r="K57" s="152" t="s">
        <v>430</v>
      </c>
      <c r="L57" s="152" t="s">
        <v>430</v>
      </c>
      <c r="M57" s="113"/>
      <c r="N57" s="112">
        <v>-1.1599999999999999E-2</v>
      </c>
      <c r="O57" s="112">
        <v>0.4698</v>
      </c>
      <c r="P57" s="112">
        <v>1.5690999999999999</v>
      </c>
      <c r="Q57" s="112">
        <v>2.8679000000000001</v>
      </c>
      <c r="R57" s="112">
        <v>-0.1996</v>
      </c>
      <c r="S57" s="114">
        <v>-0.43230000000000002</v>
      </c>
      <c r="T57" s="112">
        <v>1.7782</v>
      </c>
      <c r="U57" s="112">
        <v>10.1401</v>
      </c>
      <c r="V57" s="112">
        <v>8.6578999999999997</v>
      </c>
      <c r="W57" s="112">
        <v>8.8942999999999994</v>
      </c>
      <c r="X57" s="112">
        <v>0.69740000000000002</v>
      </c>
      <c r="Y57" s="112">
        <v>11.6889</v>
      </c>
      <c r="Z57" s="112">
        <v>-1.4696</v>
      </c>
      <c r="AA57" s="112">
        <v>2.0424000000000002</v>
      </c>
      <c r="AB57" s="112">
        <v>0.69740000000000002</v>
      </c>
      <c r="AC57" s="112">
        <v>8.7612000000000005</v>
      </c>
      <c r="AD57" s="113"/>
      <c r="AE57" s="110">
        <v>5</v>
      </c>
      <c r="AF57" s="110">
        <v>12</v>
      </c>
      <c r="AG57" s="110">
        <v>10</v>
      </c>
      <c r="AH57" s="110">
        <v>7</v>
      </c>
      <c r="AI57" s="110">
        <v>9</v>
      </c>
      <c r="AJ57" s="110">
        <v>9</v>
      </c>
      <c r="AK57" s="110">
        <v>8</v>
      </c>
      <c r="AL57" s="110">
        <v>10</v>
      </c>
      <c r="AM57" s="110">
        <v>10</v>
      </c>
      <c r="AN57" s="110">
        <v>4</v>
      </c>
      <c r="AO57" s="110">
        <v>11</v>
      </c>
      <c r="AP57" s="110">
        <v>5</v>
      </c>
      <c r="AQ57" s="110">
        <v>8</v>
      </c>
      <c r="AR57" s="110">
        <v>7</v>
      </c>
      <c r="AS57" s="110">
        <v>11</v>
      </c>
      <c r="AT57" s="109"/>
      <c r="AU57" s="112">
        <v>9.39</v>
      </c>
      <c r="AV57" s="112">
        <v>9.7200000000000006</v>
      </c>
      <c r="AW57" s="112">
        <v>8.61</v>
      </c>
      <c r="AX57" s="112">
        <v>5.79</v>
      </c>
      <c r="AY57" s="112">
        <v>2.56</v>
      </c>
      <c r="AZ57" s="115"/>
      <c r="BA57" s="116">
        <v>4</v>
      </c>
      <c r="BB57" s="116">
        <v>9</v>
      </c>
      <c r="BC57" s="116">
        <v>9</v>
      </c>
      <c r="BD57" s="116">
        <v>6</v>
      </c>
      <c r="BE57" s="116">
        <v>6</v>
      </c>
      <c r="BF57" s="112"/>
      <c r="BG57" s="114">
        <v>11.206917182231701</v>
      </c>
      <c r="BH57" s="796">
        <v>0</v>
      </c>
      <c r="BI57" s="796">
        <v>4.0833232124407197E-2</v>
      </c>
      <c r="BJ57" s="809" t="s">
        <v>430</v>
      </c>
      <c r="BK57" s="269"/>
      <c r="BL57" s="112" t="s">
        <v>430</v>
      </c>
      <c r="BM57" s="112" t="s">
        <v>430</v>
      </c>
      <c r="BN57" s="112" t="s">
        <v>430</v>
      </c>
      <c r="BO57" s="109"/>
      <c r="BP57" s="112">
        <v>68.583565350000001</v>
      </c>
      <c r="BQ57" s="109"/>
      <c r="BR57" s="112">
        <v>42.591799999999999</v>
      </c>
      <c r="BS57" s="112">
        <v>13.842000000000001</v>
      </c>
      <c r="BT57" s="112">
        <v>12.149800000000001</v>
      </c>
      <c r="BU57" s="112">
        <v>31.416399999999999</v>
      </c>
      <c r="BV57" s="109"/>
      <c r="BW57" s="112">
        <v>16.57</v>
      </c>
      <c r="BX57" s="112">
        <v>11.99</v>
      </c>
      <c r="BY57" s="112" t="s">
        <v>430</v>
      </c>
      <c r="BZ57" s="112" t="s">
        <v>430</v>
      </c>
      <c r="CA57" s="112" t="s">
        <v>430</v>
      </c>
      <c r="CB57" s="112">
        <v>2.86</v>
      </c>
      <c r="CC57" s="109"/>
      <c r="CD57" s="118" t="s">
        <v>9083</v>
      </c>
      <c r="CE57" s="118" t="s">
        <v>9084</v>
      </c>
      <c r="CF57" s="118" t="s">
        <v>9085</v>
      </c>
      <c r="CG57" s="118" t="s">
        <v>9086</v>
      </c>
      <c r="CH57" s="118" t="s">
        <v>9087</v>
      </c>
      <c r="CI57" s="109"/>
      <c r="CJ57" s="119" t="s">
        <v>476</v>
      </c>
    </row>
    <row r="58" spans="1:88" s="107" customFormat="1" x14ac:dyDescent="0.25">
      <c r="A58" s="108" t="s">
        <v>9088</v>
      </c>
      <c r="B58" s="109"/>
      <c r="C58" s="734">
        <v>46203</v>
      </c>
      <c r="D58" s="109"/>
      <c r="E58" s="110">
        <v>373.28</v>
      </c>
      <c r="F58" s="109"/>
      <c r="G58" s="111">
        <v>10.27</v>
      </c>
      <c r="H58" s="109"/>
      <c r="I58" s="152" t="s">
        <v>430</v>
      </c>
      <c r="J58" s="152" t="s">
        <v>430</v>
      </c>
      <c r="K58" s="152" t="s">
        <v>430</v>
      </c>
      <c r="L58" s="152" t="s">
        <v>430</v>
      </c>
      <c r="M58" s="113"/>
      <c r="N58" s="112">
        <v>-9.7299999999999998E-2</v>
      </c>
      <c r="O58" s="112">
        <v>1.1324000000000001</v>
      </c>
      <c r="P58" s="112" t="s">
        <v>430</v>
      </c>
      <c r="Q58" s="112" t="s">
        <v>430</v>
      </c>
      <c r="R58" s="112" t="s">
        <v>430</v>
      </c>
      <c r="S58" s="114" t="s">
        <v>430</v>
      </c>
      <c r="T58" s="112" t="s">
        <v>430</v>
      </c>
      <c r="U58" s="112" t="s">
        <v>430</v>
      </c>
      <c r="V58" s="112" t="s">
        <v>430</v>
      </c>
      <c r="W58" s="112" t="s">
        <v>430</v>
      </c>
      <c r="X58" s="112">
        <v>2.7</v>
      </c>
      <c r="Y58" s="112" t="s">
        <v>430</v>
      </c>
      <c r="Z58" s="112" t="s">
        <v>430</v>
      </c>
      <c r="AA58" s="112" t="s">
        <v>430</v>
      </c>
      <c r="AB58" s="112">
        <v>2.7</v>
      </c>
      <c r="AC58" s="112">
        <v>2.7</v>
      </c>
      <c r="AD58" s="113"/>
      <c r="AE58" s="110">
        <v>10</v>
      </c>
      <c r="AF58" s="110">
        <v>2</v>
      </c>
      <c r="AG58" s="110" t="s">
        <v>430</v>
      </c>
      <c r="AH58" s="110" t="s">
        <v>430</v>
      </c>
      <c r="AI58" s="110" t="s">
        <v>430</v>
      </c>
      <c r="AJ58" s="110" t="s">
        <v>430</v>
      </c>
      <c r="AK58" s="110" t="s">
        <v>430</v>
      </c>
      <c r="AL58" s="110" t="s">
        <v>430</v>
      </c>
      <c r="AM58" s="110" t="s">
        <v>430</v>
      </c>
      <c r="AN58" s="110" t="s">
        <v>430</v>
      </c>
      <c r="AO58" s="110">
        <v>1</v>
      </c>
      <c r="AP58" s="110" t="s">
        <v>430</v>
      </c>
      <c r="AQ58" s="110" t="s">
        <v>430</v>
      </c>
      <c r="AR58" s="110" t="s">
        <v>430</v>
      </c>
      <c r="AS58" s="110">
        <v>1</v>
      </c>
      <c r="AT58" s="109"/>
      <c r="AU58" s="112" t="s">
        <v>430</v>
      </c>
      <c r="AV58" s="112" t="s">
        <v>430</v>
      </c>
      <c r="AW58" s="112" t="s">
        <v>430</v>
      </c>
      <c r="AX58" s="112" t="s">
        <v>430</v>
      </c>
      <c r="AY58" s="112" t="s">
        <v>430</v>
      </c>
      <c r="AZ58" s="115"/>
      <c r="BA58" s="116" t="s">
        <v>430</v>
      </c>
      <c r="BB58" s="116" t="s">
        <v>430</v>
      </c>
      <c r="BC58" s="116" t="s">
        <v>430</v>
      </c>
      <c r="BD58" s="116" t="s">
        <v>430</v>
      </c>
      <c r="BE58" s="116" t="s">
        <v>430</v>
      </c>
      <c r="BF58" s="112"/>
      <c r="BG58" s="114" t="s">
        <v>430</v>
      </c>
      <c r="BH58" s="796">
        <v>0</v>
      </c>
      <c r="BI58" s="796">
        <v>0</v>
      </c>
      <c r="BJ58" s="809" t="s">
        <v>430</v>
      </c>
      <c r="BK58" s="269"/>
      <c r="BL58" s="112" t="s">
        <v>430</v>
      </c>
      <c r="BM58" s="112" t="s">
        <v>430</v>
      </c>
      <c r="BN58" s="112" t="s">
        <v>430</v>
      </c>
      <c r="BO58" s="109"/>
      <c r="BP58" s="112">
        <v>70.680584850000002</v>
      </c>
      <c r="BQ58" s="109"/>
      <c r="BR58" s="112">
        <v>38.563400000000001</v>
      </c>
      <c r="BS58" s="112">
        <v>7.2663500000000001</v>
      </c>
      <c r="BT58" s="112">
        <v>21.9621</v>
      </c>
      <c r="BU58" s="112">
        <v>32.208150000000003</v>
      </c>
      <c r="BV58" s="109"/>
      <c r="BW58" s="112">
        <v>5.72</v>
      </c>
      <c r="BX58" s="112">
        <v>6.47</v>
      </c>
      <c r="BY58" s="112">
        <v>2.86</v>
      </c>
      <c r="BZ58" s="112" t="s">
        <v>430</v>
      </c>
      <c r="CA58" s="112" t="s">
        <v>430</v>
      </c>
      <c r="CB58" s="112">
        <v>17.149999999999999</v>
      </c>
      <c r="CC58" s="109"/>
      <c r="CD58" s="118" t="s">
        <v>9089</v>
      </c>
      <c r="CE58" s="118" t="s">
        <v>9090</v>
      </c>
      <c r="CF58" s="118" t="s">
        <v>9091</v>
      </c>
      <c r="CG58" s="118" t="s">
        <v>9092</v>
      </c>
      <c r="CH58" s="118" t="s">
        <v>9093</v>
      </c>
      <c r="CI58" s="109"/>
      <c r="CJ58" s="119" t="s">
        <v>554</v>
      </c>
    </row>
    <row r="59" spans="1:88" s="107" customFormat="1" x14ac:dyDescent="0.25">
      <c r="A59" s="108" t="s">
        <v>9094</v>
      </c>
      <c r="B59" s="109"/>
      <c r="C59" s="734">
        <v>38022</v>
      </c>
      <c r="D59" s="109"/>
      <c r="E59" s="110">
        <v>205.81899999999999</v>
      </c>
      <c r="F59" s="109"/>
      <c r="G59" s="111">
        <v>129.51</v>
      </c>
      <c r="H59" s="109"/>
      <c r="I59" s="152">
        <v>4.37</v>
      </c>
      <c r="J59" s="152">
        <v>6.36</v>
      </c>
      <c r="K59" s="152">
        <v>3.45</v>
      </c>
      <c r="L59" s="152" t="s">
        <v>430</v>
      </c>
      <c r="M59" s="113"/>
      <c r="N59" s="112" t="s">
        <v>430</v>
      </c>
      <c r="O59" s="112">
        <v>0.2555</v>
      </c>
      <c r="P59" s="112">
        <v>1.3776999999999999</v>
      </c>
      <c r="Q59" s="112">
        <v>3.2692999999999999</v>
      </c>
      <c r="R59" s="112">
        <v>0.1237</v>
      </c>
      <c r="S59" s="114">
        <v>-1.3292999999999999</v>
      </c>
      <c r="T59" s="112">
        <v>1.954</v>
      </c>
      <c r="U59" s="112">
        <v>7.9741</v>
      </c>
      <c r="V59" s="112">
        <v>6.7603</v>
      </c>
      <c r="W59" s="112">
        <v>8.5388999999999999</v>
      </c>
      <c r="X59" s="112">
        <v>0.40310000000000001</v>
      </c>
      <c r="Y59" s="112">
        <v>11.0054</v>
      </c>
      <c r="Z59" s="112">
        <v>-1.2053</v>
      </c>
      <c r="AA59" s="112">
        <v>0.2167</v>
      </c>
      <c r="AB59" s="112">
        <v>0.40310000000000001</v>
      </c>
      <c r="AC59" s="112">
        <v>12.081799999999999</v>
      </c>
      <c r="AD59" s="113"/>
      <c r="AE59" s="110" t="s">
        <v>430</v>
      </c>
      <c r="AF59" s="110">
        <v>14</v>
      </c>
      <c r="AG59" s="110">
        <v>11</v>
      </c>
      <c r="AH59" s="110">
        <v>6</v>
      </c>
      <c r="AI59" s="110">
        <v>6</v>
      </c>
      <c r="AJ59" s="110">
        <v>10</v>
      </c>
      <c r="AK59" s="110">
        <v>7</v>
      </c>
      <c r="AL59" s="110">
        <v>14</v>
      </c>
      <c r="AM59" s="110">
        <v>14</v>
      </c>
      <c r="AN59" s="110">
        <v>5</v>
      </c>
      <c r="AO59" s="110">
        <v>15</v>
      </c>
      <c r="AP59" s="110">
        <v>8</v>
      </c>
      <c r="AQ59" s="110">
        <v>6</v>
      </c>
      <c r="AR59" s="110">
        <v>10</v>
      </c>
      <c r="AS59" s="110">
        <v>15</v>
      </c>
      <c r="AT59" s="109"/>
      <c r="AU59" s="112">
        <v>8.82</v>
      </c>
      <c r="AV59" s="112">
        <v>9.14</v>
      </c>
      <c r="AW59" s="112">
        <v>7.35</v>
      </c>
      <c r="AX59" s="112">
        <v>4.79</v>
      </c>
      <c r="AY59" s="112">
        <v>1.25</v>
      </c>
      <c r="AZ59" s="115"/>
      <c r="BA59" s="116">
        <v>6</v>
      </c>
      <c r="BB59" s="116">
        <v>11</v>
      </c>
      <c r="BC59" s="116">
        <v>11</v>
      </c>
      <c r="BD59" s="116">
        <v>10</v>
      </c>
      <c r="BE59" s="116">
        <v>8</v>
      </c>
      <c r="BF59" s="112"/>
      <c r="BG59" s="114">
        <v>10.0283338943972</v>
      </c>
      <c r="BH59" s="796">
        <v>0</v>
      </c>
      <c r="BI59" s="796">
        <v>2.7310934625000598E-2</v>
      </c>
      <c r="BJ59" s="809" t="s">
        <v>430</v>
      </c>
      <c r="BK59" s="269"/>
      <c r="BL59" s="112" t="s">
        <v>430</v>
      </c>
      <c r="BM59" s="112" t="s">
        <v>430</v>
      </c>
      <c r="BN59" s="112" t="s">
        <v>430</v>
      </c>
      <c r="BO59" s="109"/>
      <c r="BP59" s="112">
        <v>76.474712260000004</v>
      </c>
      <c r="BQ59" s="109"/>
      <c r="BR59" s="112">
        <v>48.714799999999997</v>
      </c>
      <c r="BS59" s="112">
        <v>9.8605599999999995</v>
      </c>
      <c r="BT59" s="112">
        <v>8.4375999999999998</v>
      </c>
      <c r="BU59" s="112">
        <v>32.98704</v>
      </c>
      <c r="BV59" s="109"/>
      <c r="BW59" s="112">
        <v>15.18</v>
      </c>
      <c r="BX59" s="112">
        <v>4.78</v>
      </c>
      <c r="BY59" s="112" t="s">
        <v>430</v>
      </c>
      <c r="BZ59" s="112" t="s">
        <v>430</v>
      </c>
      <c r="CA59" s="112" t="s">
        <v>430</v>
      </c>
      <c r="CB59" s="112">
        <v>3.57</v>
      </c>
      <c r="CC59" s="109"/>
      <c r="CD59" s="118" t="s">
        <v>9095</v>
      </c>
      <c r="CE59" s="118" t="s">
        <v>9096</v>
      </c>
      <c r="CF59" s="118" t="s">
        <v>9097</v>
      </c>
      <c r="CG59" s="118" t="s">
        <v>9098</v>
      </c>
      <c r="CH59" s="118" t="s">
        <v>9099</v>
      </c>
      <c r="CI59" s="109"/>
      <c r="CJ59" s="119" t="s">
        <v>602</v>
      </c>
    </row>
    <row r="60" spans="1:88" s="107" customFormat="1" x14ac:dyDescent="0.25">
      <c r="A60" s="108" t="s">
        <v>9100</v>
      </c>
      <c r="B60" s="109"/>
      <c r="C60" s="734">
        <v>43220</v>
      </c>
      <c r="D60" s="109"/>
      <c r="E60" s="110">
        <v>114.59</v>
      </c>
      <c r="F60" s="109"/>
      <c r="G60" s="111">
        <v>21.794</v>
      </c>
      <c r="H60" s="109"/>
      <c r="I60" s="152">
        <v>0.09</v>
      </c>
      <c r="J60" s="152">
        <v>6.71</v>
      </c>
      <c r="K60" s="152">
        <v>0.09</v>
      </c>
      <c r="L60" s="152">
        <v>0.09</v>
      </c>
      <c r="M60" s="113"/>
      <c r="N60" s="112">
        <v>-0.17499999999999999</v>
      </c>
      <c r="O60" s="112">
        <v>0.56569999999999998</v>
      </c>
      <c r="P60" s="112">
        <v>2.2353000000000001</v>
      </c>
      <c r="Q60" s="112">
        <v>5.7910000000000004</v>
      </c>
      <c r="R60" s="112">
        <v>4.7455999999999996</v>
      </c>
      <c r="S60" s="114">
        <v>4.3384</v>
      </c>
      <c r="T60" s="112">
        <v>4.7717999999999998</v>
      </c>
      <c r="U60" s="112">
        <v>10.712300000000001</v>
      </c>
      <c r="V60" s="112">
        <v>10.506399999999999</v>
      </c>
      <c r="W60" s="112" t="s">
        <v>430</v>
      </c>
      <c r="X60" s="112">
        <v>1.0108999999999999</v>
      </c>
      <c r="Y60" s="112">
        <v>16.229700000000001</v>
      </c>
      <c r="Z60" s="112">
        <v>3.2513999999999998</v>
      </c>
      <c r="AA60" s="112">
        <v>6.3558000000000003</v>
      </c>
      <c r="AB60" s="112">
        <v>1.0108999999999999</v>
      </c>
      <c r="AC60" s="112">
        <v>9.9457000000000004</v>
      </c>
      <c r="AD60" s="113"/>
      <c r="AE60" s="110">
        <v>12</v>
      </c>
      <c r="AF60" s="110">
        <v>9</v>
      </c>
      <c r="AG60" s="110">
        <v>4</v>
      </c>
      <c r="AH60" s="110">
        <v>3</v>
      </c>
      <c r="AI60" s="110">
        <v>3</v>
      </c>
      <c r="AJ60" s="110">
        <v>4</v>
      </c>
      <c r="AK60" s="110">
        <v>2</v>
      </c>
      <c r="AL60" s="110">
        <v>7</v>
      </c>
      <c r="AM60" s="110">
        <v>6</v>
      </c>
      <c r="AN60" s="110" t="s">
        <v>430</v>
      </c>
      <c r="AO60" s="110">
        <v>8</v>
      </c>
      <c r="AP60" s="110">
        <v>3</v>
      </c>
      <c r="AQ60" s="110">
        <v>3</v>
      </c>
      <c r="AR60" s="110">
        <v>4</v>
      </c>
      <c r="AS60" s="110">
        <v>8</v>
      </c>
      <c r="AT60" s="109"/>
      <c r="AU60" s="112" t="s">
        <v>430</v>
      </c>
      <c r="AV60" s="112">
        <v>11.48</v>
      </c>
      <c r="AW60" s="112">
        <v>10.28</v>
      </c>
      <c r="AX60" s="112">
        <v>8.41</v>
      </c>
      <c r="AY60" s="112">
        <v>11.13</v>
      </c>
      <c r="AZ60" s="115"/>
      <c r="BA60" s="116" t="s">
        <v>430</v>
      </c>
      <c r="BB60" s="116">
        <v>6</v>
      </c>
      <c r="BC60" s="116">
        <v>5</v>
      </c>
      <c r="BD60" s="116">
        <v>4</v>
      </c>
      <c r="BE60" s="116">
        <v>3</v>
      </c>
      <c r="BF60" s="112"/>
      <c r="BG60" s="114">
        <v>10.910116024980001</v>
      </c>
      <c r="BH60" s="796">
        <v>0</v>
      </c>
      <c r="BI60" s="796">
        <v>4.6604261743686502E-2</v>
      </c>
      <c r="BJ60" s="809" t="s">
        <v>430</v>
      </c>
      <c r="BK60" s="269"/>
      <c r="BL60" s="112" t="s">
        <v>430</v>
      </c>
      <c r="BM60" s="112" t="s">
        <v>430</v>
      </c>
      <c r="BN60" s="112" t="s">
        <v>430</v>
      </c>
      <c r="BO60" s="109"/>
      <c r="BP60" s="112">
        <v>72.975161</v>
      </c>
      <c r="BQ60" s="109"/>
      <c r="BR60" s="112">
        <v>24.486999999999998</v>
      </c>
      <c r="BS60" s="112">
        <v>9.3753799999999998</v>
      </c>
      <c r="BT60" s="112">
        <v>39.1128</v>
      </c>
      <c r="BU60" s="112">
        <v>27.024819999999998</v>
      </c>
      <c r="BV60" s="109"/>
      <c r="BW60" s="112" t="s">
        <v>430</v>
      </c>
      <c r="BX60" s="112">
        <v>18.68</v>
      </c>
      <c r="BY60" s="112">
        <v>4.82</v>
      </c>
      <c r="BZ60" s="112" t="s">
        <v>430</v>
      </c>
      <c r="CA60" s="112" t="s">
        <v>430</v>
      </c>
      <c r="CB60" s="112">
        <v>3.52</v>
      </c>
      <c r="CC60" s="109"/>
      <c r="CD60" s="118" t="s">
        <v>9101</v>
      </c>
      <c r="CE60" s="118" t="s">
        <v>9102</v>
      </c>
      <c r="CF60" s="118" t="s">
        <v>9103</v>
      </c>
      <c r="CG60" s="118" t="s">
        <v>9104</v>
      </c>
      <c r="CH60" s="118" t="s">
        <v>9105</v>
      </c>
      <c r="CI60" s="109"/>
      <c r="CJ60" s="119" t="s">
        <v>554</v>
      </c>
    </row>
    <row r="61" spans="1:88" s="107" customFormat="1" x14ac:dyDescent="0.25">
      <c r="A61" s="108" t="s">
        <v>9106</v>
      </c>
      <c r="B61" s="109"/>
      <c r="C61" s="734">
        <v>43447</v>
      </c>
      <c r="D61" s="109"/>
      <c r="E61" s="110">
        <v>51.911099999999998</v>
      </c>
      <c r="F61" s="109"/>
      <c r="G61" s="111">
        <v>20.5047</v>
      </c>
      <c r="H61" s="109"/>
      <c r="I61" s="152">
        <v>2.68</v>
      </c>
      <c r="J61" s="152">
        <v>6.35</v>
      </c>
      <c r="K61" s="152">
        <v>2.1</v>
      </c>
      <c r="L61" s="152">
        <v>2.17</v>
      </c>
      <c r="M61" s="113"/>
      <c r="N61" s="112">
        <v>-0.151</v>
      </c>
      <c r="O61" s="112">
        <v>0.215</v>
      </c>
      <c r="P61" s="112">
        <v>0.92579999999999996</v>
      </c>
      <c r="Q61" s="112">
        <v>0.90600000000000003</v>
      </c>
      <c r="R61" s="112">
        <v>-2.1480000000000001</v>
      </c>
      <c r="S61" s="114">
        <v>-1.3376999999999999</v>
      </c>
      <c r="T61" s="112">
        <v>-0.96350000000000002</v>
      </c>
      <c r="U61" s="112">
        <v>8.3216999999999999</v>
      </c>
      <c r="V61" s="112">
        <v>8.4541000000000004</v>
      </c>
      <c r="W61" s="112" t="s">
        <v>430</v>
      </c>
      <c r="X61" s="112">
        <v>0.86629999999999996</v>
      </c>
      <c r="Y61" s="112">
        <v>8.0792999999999999</v>
      </c>
      <c r="Z61" s="112">
        <v>-3.4504999999999999</v>
      </c>
      <c r="AA61" s="112">
        <v>-0.78480000000000005</v>
      </c>
      <c r="AB61" s="112">
        <v>0.86629999999999996</v>
      </c>
      <c r="AC61" s="112">
        <v>9.9164999999999992</v>
      </c>
      <c r="AD61" s="113"/>
      <c r="AE61" s="110">
        <v>11</v>
      </c>
      <c r="AF61" s="110">
        <v>15</v>
      </c>
      <c r="AG61" s="110">
        <v>12</v>
      </c>
      <c r="AH61" s="110">
        <v>14</v>
      </c>
      <c r="AI61" s="110">
        <v>12</v>
      </c>
      <c r="AJ61" s="110">
        <v>11</v>
      </c>
      <c r="AK61" s="110">
        <v>12</v>
      </c>
      <c r="AL61" s="110">
        <v>13</v>
      </c>
      <c r="AM61" s="110">
        <v>11</v>
      </c>
      <c r="AN61" s="110" t="s">
        <v>430</v>
      </c>
      <c r="AO61" s="110">
        <v>10</v>
      </c>
      <c r="AP61" s="110">
        <v>14</v>
      </c>
      <c r="AQ61" s="110">
        <v>12</v>
      </c>
      <c r="AR61" s="110">
        <v>13</v>
      </c>
      <c r="AS61" s="110">
        <v>10</v>
      </c>
      <c r="AT61" s="109"/>
      <c r="AU61" s="112" t="s">
        <v>430</v>
      </c>
      <c r="AV61" s="112">
        <v>9.14</v>
      </c>
      <c r="AW61" s="112">
        <v>6.89</v>
      </c>
      <c r="AX61" s="112">
        <v>3.14</v>
      </c>
      <c r="AY61" s="112">
        <v>-1.97</v>
      </c>
      <c r="AZ61" s="115"/>
      <c r="BA61" s="116" t="s">
        <v>430</v>
      </c>
      <c r="BB61" s="116">
        <v>11</v>
      </c>
      <c r="BC61" s="116">
        <v>14</v>
      </c>
      <c r="BD61" s="116">
        <v>13</v>
      </c>
      <c r="BE61" s="116">
        <v>13</v>
      </c>
      <c r="BF61" s="112"/>
      <c r="BG61" s="114">
        <v>10.8729524209116</v>
      </c>
      <c r="BH61" s="796">
        <v>0</v>
      </c>
      <c r="BI61" s="796">
        <v>2.8999375097256801E-2</v>
      </c>
      <c r="BJ61" s="809" t="s">
        <v>430</v>
      </c>
      <c r="BK61" s="269"/>
      <c r="BL61" s="112" t="s">
        <v>430</v>
      </c>
      <c r="BM61" s="112" t="s">
        <v>430</v>
      </c>
      <c r="BN61" s="112" t="s">
        <v>430</v>
      </c>
      <c r="BO61" s="109"/>
      <c r="BP61" s="112">
        <v>73.430178720000001</v>
      </c>
      <c r="BQ61" s="109"/>
      <c r="BR61" s="112">
        <v>45.237699999999997</v>
      </c>
      <c r="BS61" s="112">
        <v>27.459199999999999</v>
      </c>
      <c r="BT61" s="112">
        <v>0.66363300000000003</v>
      </c>
      <c r="BU61" s="112">
        <v>26.639467</v>
      </c>
      <c r="BV61" s="109"/>
      <c r="BW61" s="112">
        <v>8.86</v>
      </c>
      <c r="BX61" s="112">
        <v>7.86</v>
      </c>
      <c r="BY61" s="112">
        <v>0.98</v>
      </c>
      <c r="BZ61" s="112" t="s">
        <v>430</v>
      </c>
      <c r="CA61" s="112" t="s">
        <v>430</v>
      </c>
      <c r="CB61" s="112">
        <v>8.8699999999999992</v>
      </c>
      <c r="CC61" s="109"/>
      <c r="CD61" s="118" t="s">
        <v>9107</v>
      </c>
      <c r="CE61" s="118" t="s">
        <v>9108</v>
      </c>
      <c r="CF61" s="118" t="s">
        <v>9109</v>
      </c>
      <c r="CG61" s="118" t="s">
        <v>9110</v>
      </c>
      <c r="CH61" s="118" t="s">
        <v>9111</v>
      </c>
      <c r="CI61" s="109"/>
      <c r="CJ61" s="119" t="s">
        <v>1175</v>
      </c>
    </row>
    <row r="62" spans="1:88" s="107" customFormat="1" x14ac:dyDescent="0.25">
      <c r="A62" s="108" t="s">
        <v>9112</v>
      </c>
      <c r="B62" s="109"/>
      <c r="C62" s="734">
        <v>41607</v>
      </c>
      <c r="D62" s="109"/>
      <c r="E62" s="110">
        <v>50.080100000000002</v>
      </c>
      <c r="F62" s="109"/>
      <c r="G62" s="111">
        <v>31.7544</v>
      </c>
      <c r="H62" s="109"/>
      <c r="I62" s="152">
        <v>2.12</v>
      </c>
      <c r="J62" s="152">
        <v>6.61</v>
      </c>
      <c r="K62" s="152">
        <v>1.78</v>
      </c>
      <c r="L62" s="152">
        <v>1.85</v>
      </c>
      <c r="M62" s="113"/>
      <c r="N62" s="112">
        <v>-8.43E-2</v>
      </c>
      <c r="O62" s="112">
        <v>0.3422</v>
      </c>
      <c r="P62" s="112">
        <v>0.871</v>
      </c>
      <c r="Q62" s="112">
        <v>1.4751000000000001</v>
      </c>
      <c r="R62" s="112">
        <v>-0.84989999999999999</v>
      </c>
      <c r="S62" s="114">
        <v>0.23449999999999999</v>
      </c>
      <c r="T62" s="112">
        <v>-2.1305999999999998</v>
      </c>
      <c r="U62" s="112">
        <v>8.7408000000000001</v>
      </c>
      <c r="V62" s="112">
        <v>7.9737</v>
      </c>
      <c r="W62" s="112">
        <v>9.0053999999999998</v>
      </c>
      <c r="X62" s="112">
        <v>0.57609999999999995</v>
      </c>
      <c r="Y62" s="112">
        <v>8.5367999999999995</v>
      </c>
      <c r="Z62" s="112">
        <v>-2.3572000000000002</v>
      </c>
      <c r="AA62" s="112">
        <v>1.9930000000000001</v>
      </c>
      <c r="AB62" s="112">
        <v>0.57609999999999995</v>
      </c>
      <c r="AC62" s="112">
        <v>9.5754999999999999</v>
      </c>
      <c r="AD62" s="113"/>
      <c r="AE62" s="110">
        <v>9</v>
      </c>
      <c r="AF62" s="110">
        <v>13</v>
      </c>
      <c r="AG62" s="110">
        <v>13</v>
      </c>
      <c r="AH62" s="110">
        <v>12</v>
      </c>
      <c r="AI62" s="110">
        <v>10</v>
      </c>
      <c r="AJ62" s="110">
        <v>6</v>
      </c>
      <c r="AK62" s="110">
        <v>13</v>
      </c>
      <c r="AL62" s="110">
        <v>11</v>
      </c>
      <c r="AM62" s="110">
        <v>12</v>
      </c>
      <c r="AN62" s="110">
        <v>3</v>
      </c>
      <c r="AO62" s="110">
        <v>13</v>
      </c>
      <c r="AP62" s="110">
        <v>12</v>
      </c>
      <c r="AQ62" s="110">
        <v>11</v>
      </c>
      <c r="AR62" s="110">
        <v>8</v>
      </c>
      <c r="AS62" s="110">
        <v>13</v>
      </c>
      <c r="AT62" s="109"/>
      <c r="AU62" s="112">
        <v>8.83</v>
      </c>
      <c r="AV62" s="112">
        <v>8.76</v>
      </c>
      <c r="AW62" s="112">
        <v>6.92</v>
      </c>
      <c r="AX62" s="112">
        <v>3.34</v>
      </c>
      <c r="AY62" s="112">
        <v>1.08</v>
      </c>
      <c r="AZ62" s="115"/>
      <c r="BA62" s="116">
        <v>5</v>
      </c>
      <c r="BB62" s="116">
        <v>13</v>
      </c>
      <c r="BC62" s="116">
        <v>13</v>
      </c>
      <c r="BD62" s="116">
        <v>11</v>
      </c>
      <c r="BE62" s="116">
        <v>10</v>
      </c>
      <c r="BF62" s="112"/>
      <c r="BG62" s="114">
        <v>11.364537805747</v>
      </c>
      <c r="BH62" s="796">
        <v>0</v>
      </c>
      <c r="BI62" s="796">
        <v>3.18094369697891E-2</v>
      </c>
      <c r="BJ62" s="809" t="s">
        <v>430</v>
      </c>
      <c r="BK62" s="269"/>
      <c r="BL62" s="112" t="s">
        <v>430</v>
      </c>
      <c r="BM62" s="112" t="s">
        <v>430</v>
      </c>
      <c r="BN62" s="112" t="s">
        <v>430</v>
      </c>
      <c r="BO62" s="109"/>
      <c r="BP62" s="112">
        <v>71.631838529999996</v>
      </c>
      <c r="BQ62" s="109"/>
      <c r="BR62" s="112">
        <v>53.533700000000003</v>
      </c>
      <c r="BS62" s="112">
        <v>7.2966300000000004</v>
      </c>
      <c r="BT62" s="112">
        <v>12.331899999999999</v>
      </c>
      <c r="BU62" s="112">
        <v>26.837769999999999</v>
      </c>
      <c r="BV62" s="109"/>
      <c r="BW62" s="112">
        <v>6.21</v>
      </c>
      <c r="BX62" s="112">
        <v>14.38</v>
      </c>
      <c r="BY62" s="112" t="s">
        <v>430</v>
      </c>
      <c r="BZ62" s="112" t="s">
        <v>430</v>
      </c>
      <c r="CA62" s="112" t="s">
        <v>430</v>
      </c>
      <c r="CB62" s="112">
        <v>7.77</v>
      </c>
      <c r="CC62" s="109"/>
      <c r="CD62" s="118" t="s">
        <v>9113</v>
      </c>
      <c r="CE62" s="118" t="s">
        <v>9114</v>
      </c>
      <c r="CF62" s="118" t="s">
        <v>9115</v>
      </c>
      <c r="CG62" s="118" t="s">
        <v>9116</v>
      </c>
      <c r="CH62" s="118" t="s">
        <v>1039</v>
      </c>
      <c r="CI62" s="109"/>
      <c r="CJ62" s="119" t="s">
        <v>476</v>
      </c>
    </row>
    <row r="63" spans="1:88" x14ac:dyDescent="0.25">
      <c r="A63" s="36" t="s">
        <v>93</v>
      </c>
      <c r="B63" s="43"/>
      <c r="C63" s="720"/>
      <c r="D63" s="43"/>
      <c r="E63" s="51"/>
      <c r="F63" s="43"/>
      <c r="G63" s="55"/>
      <c r="H63" s="43"/>
      <c r="I63" s="92"/>
      <c r="J63" s="92"/>
      <c r="K63" s="92"/>
      <c r="L63" s="92"/>
      <c r="M63" s="66"/>
      <c r="N63" s="59">
        <v>-6.0699999999999997E-2</v>
      </c>
      <c r="O63" s="59">
        <v>0.72070000000000001</v>
      </c>
      <c r="P63" s="59">
        <v>1.7737000000000001</v>
      </c>
      <c r="Q63" s="59">
        <v>3.3325</v>
      </c>
      <c r="R63" s="59">
        <v>1.4937</v>
      </c>
      <c r="S63" s="70">
        <v>1.0846</v>
      </c>
      <c r="T63" s="59">
        <v>1.8591</v>
      </c>
      <c r="U63" s="59">
        <v>11.317399999999999</v>
      </c>
      <c r="V63" s="59">
        <v>10.0441</v>
      </c>
      <c r="W63" s="59">
        <v>10.7653</v>
      </c>
      <c r="X63" s="59">
        <v>1.1025</v>
      </c>
      <c r="Y63" s="59">
        <v>11.8294</v>
      </c>
      <c r="Z63" s="59">
        <v>5.3499999999999999E-2</v>
      </c>
      <c r="AA63" s="59">
        <v>3.0449999999999999</v>
      </c>
      <c r="AB63" s="59">
        <v>1.1025</v>
      </c>
      <c r="AC63" s="59">
        <v>11.0792</v>
      </c>
      <c r="AD63" s="66"/>
      <c r="AE63" s="51">
        <v>14</v>
      </c>
      <c r="AF63" s="51">
        <v>15</v>
      </c>
      <c r="AG63" s="51">
        <v>14</v>
      </c>
      <c r="AH63" s="51">
        <v>14</v>
      </c>
      <c r="AI63" s="51">
        <v>14</v>
      </c>
      <c r="AJ63" s="51">
        <v>14</v>
      </c>
      <c r="AK63" s="51">
        <v>14</v>
      </c>
      <c r="AL63" s="51">
        <v>14</v>
      </c>
      <c r="AM63" s="51">
        <v>14</v>
      </c>
      <c r="AN63" s="51">
        <v>5</v>
      </c>
      <c r="AO63" s="51">
        <v>15</v>
      </c>
      <c r="AP63" s="51">
        <v>14</v>
      </c>
      <c r="AQ63" s="51">
        <v>14</v>
      </c>
      <c r="AR63" s="51">
        <v>14</v>
      </c>
      <c r="AS63" s="51">
        <v>15</v>
      </c>
      <c r="AT63" s="43"/>
      <c r="AU63" s="59">
        <v>12.37</v>
      </c>
      <c r="AV63" s="59">
        <v>12.076153846153799</v>
      </c>
      <c r="AW63" s="59">
        <v>9.6414285714285697</v>
      </c>
      <c r="AX63" s="59">
        <v>6.3014285714285698</v>
      </c>
      <c r="AY63" s="59">
        <v>4.6085714285714303</v>
      </c>
      <c r="AZ63" s="78"/>
      <c r="BA63" s="47">
        <v>6</v>
      </c>
      <c r="BB63" s="47">
        <v>13</v>
      </c>
      <c r="BC63" s="47">
        <v>14</v>
      </c>
      <c r="BD63" s="47">
        <v>14</v>
      </c>
      <c r="BE63" s="47">
        <v>14</v>
      </c>
      <c r="BF63" s="59"/>
      <c r="BG63" s="70"/>
      <c r="BH63" s="798"/>
      <c r="BI63" s="798"/>
      <c r="BJ63" s="811"/>
      <c r="BK63" s="267"/>
      <c r="BL63" s="59"/>
      <c r="BM63" s="59"/>
      <c r="BN63" s="59"/>
      <c r="BO63" s="43"/>
      <c r="BP63" s="59"/>
      <c r="BQ63" s="43"/>
      <c r="BR63" s="59"/>
      <c r="BS63" s="59"/>
      <c r="BT63" s="59"/>
      <c r="BU63" s="59"/>
      <c r="BV63" s="43"/>
      <c r="BW63" s="59"/>
      <c r="BX63" s="59"/>
      <c r="BY63" s="59"/>
      <c r="BZ63" s="59"/>
      <c r="CA63" s="59"/>
      <c r="CB63" s="59"/>
      <c r="CC63" s="43"/>
      <c r="CD63" s="84"/>
      <c r="CE63" s="84"/>
      <c r="CF63" s="84"/>
      <c r="CG63" s="84"/>
      <c r="CH63" s="84"/>
      <c r="CI63" s="43"/>
      <c r="CJ63" s="88"/>
    </row>
    <row r="64" spans="1:88" x14ac:dyDescent="0.25">
      <c r="A64" s="37" t="s">
        <v>94</v>
      </c>
      <c r="B64" s="44"/>
      <c r="C64" s="721"/>
      <c r="D64" s="44"/>
      <c r="E64" s="52"/>
      <c r="F64" s="44"/>
      <c r="G64" s="56"/>
      <c r="H64" s="44"/>
      <c r="I64" s="93"/>
      <c r="J64" s="93"/>
      <c r="K64" s="93"/>
      <c r="L64" s="93"/>
      <c r="M64" s="67"/>
      <c r="N64" s="60">
        <v>0.13009999999999999</v>
      </c>
      <c r="O64" s="60">
        <v>1.4867999999999999</v>
      </c>
      <c r="P64" s="60">
        <v>3.0017</v>
      </c>
      <c r="Q64" s="60">
        <v>9.0622000000000007</v>
      </c>
      <c r="R64" s="60">
        <v>11.55</v>
      </c>
      <c r="S64" s="71">
        <v>11.048999999999999</v>
      </c>
      <c r="T64" s="60">
        <v>7.8395999999999999</v>
      </c>
      <c r="U64" s="60">
        <v>18.570599999999999</v>
      </c>
      <c r="V64" s="60">
        <v>13.9788</v>
      </c>
      <c r="W64" s="60">
        <v>15.7056</v>
      </c>
      <c r="X64" s="60">
        <v>2.7</v>
      </c>
      <c r="Y64" s="60">
        <v>20.776399999999999</v>
      </c>
      <c r="Z64" s="60">
        <v>8.6621000000000006</v>
      </c>
      <c r="AA64" s="60">
        <v>12.016</v>
      </c>
      <c r="AB64" s="60">
        <v>2.7</v>
      </c>
      <c r="AC64" s="60">
        <v>16.457799999999999</v>
      </c>
      <c r="AD64" s="67"/>
      <c r="AE64" s="52"/>
      <c r="AF64" s="52"/>
      <c r="AG64" s="52"/>
      <c r="AH64" s="52"/>
      <c r="AI64" s="52"/>
      <c r="AJ64" s="52"/>
      <c r="AK64" s="52"/>
      <c r="AL64" s="52"/>
      <c r="AM64" s="52"/>
      <c r="AN64" s="52"/>
      <c r="AO64" s="52"/>
      <c r="AP64" s="52"/>
      <c r="AQ64" s="52"/>
      <c r="AR64" s="52"/>
      <c r="AS64" s="52"/>
      <c r="AT64" s="44"/>
      <c r="AU64" s="60">
        <v>17.09</v>
      </c>
      <c r="AV64" s="60">
        <v>18.739999999999998</v>
      </c>
      <c r="AW64" s="60">
        <v>15.13</v>
      </c>
      <c r="AX64" s="60">
        <v>11.76</v>
      </c>
      <c r="AY64" s="60">
        <v>19.55</v>
      </c>
      <c r="AZ64" s="79"/>
      <c r="BA64" s="48"/>
      <c r="BB64" s="48"/>
      <c r="BC64" s="48"/>
      <c r="BD64" s="48"/>
      <c r="BE64" s="48"/>
      <c r="BF64" s="60"/>
      <c r="BG64" s="71"/>
      <c r="BH64" s="799"/>
      <c r="BI64" s="799"/>
      <c r="BJ64" s="812"/>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7" t="s">
        <v>95</v>
      </c>
      <c r="B65" s="44"/>
      <c r="C65" s="721"/>
      <c r="D65" s="44"/>
      <c r="E65" s="52"/>
      <c r="F65" s="44"/>
      <c r="G65" s="56"/>
      <c r="H65" s="44"/>
      <c r="I65" s="93"/>
      <c r="J65" s="93"/>
      <c r="K65" s="93"/>
      <c r="L65" s="93"/>
      <c r="M65" s="67"/>
      <c r="N65" s="60">
        <v>-0.26419999999999999</v>
      </c>
      <c r="O65" s="60">
        <v>0.215</v>
      </c>
      <c r="P65" s="60">
        <v>0.80410000000000004</v>
      </c>
      <c r="Q65" s="60">
        <v>0.90600000000000003</v>
      </c>
      <c r="R65" s="60">
        <v>-4.4462000000000002</v>
      </c>
      <c r="S65" s="71">
        <v>-6.2000999999999999</v>
      </c>
      <c r="T65" s="60">
        <v>-3.0893999999999999</v>
      </c>
      <c r="U65" s="60">
        <v>7.9741</v>
      </c>
      <c r="V65" s="60">
        <v>6.7603</v>
      </c>
      <c r="W65" s="60">
        <v>8.5388999999999999</v>
      </c>
      <c r="X65" s="60">
        <v>0.40310000000000001</v>
      </c>
      <c r="Y65" s="60">
        <v>8.0792999999999999</v>
      </c>
      <c r="Z65" s="60">
        <v>-5.4927999999999999</v>
      </c>
      <c r="AA65" s="60">
        <v>-3.9618000000000002</v>
      </c>
      <c r="AB65" s="60">
        <v>0.40310000000000001</v>
      </c>
      <c r="AC65" s="60">
        <v>2.7</v>
      </c>
      <c r="AD65" s="67"/>
      <c r="AE65" s="52"/>
      <c r="AF65" s="52"/>
      <c r="AG65" s="52"/>
      <c r="AH65" s="52"/>
      <c r="AI65" s="52"/>
      <c r="AJ65" s="52"/>
      <c r="AK65" s="52"/>
      <c r="AL65" s="52"/>
      <c r="AM65" s="52"/>
      <c r="AN65" s="52"/>
      <c r="AO65" s="52"/>
      <c r="AP65" s="52"/>
      <c r="AQ65" s="52"/>
      <c r="AR65" s="52"/>
      <c r="AS65" s="52"/>
      <c r="AT65" s="44"/>
      <c r="AU65" s="60">
        <v>8.82</v>
      </c>
      <c r="AV65" s="60">
        <v>8.76</v>
      </c>
      <c r="AW65" s="60">
        <v>6.89</v>
      </c>
      <c r="AX65" s="60">
        <v>3.01</v>
      </c>
      <c r="AY65" s="60">
        <v>-4.1100000000000003</v>
      </c>
      <c r="AZ65" s="79"/>
      <c r="BA65" s="48"/>
      <c r="BB65" s="48"/>
      <c r="BC65" s="48"/>
      <c r="BD65" s="48"/>
      <c r="BE65" s="48"/>
      <c r="BF65" s="60"/>
      <c r="BG65" s="71"/>
      <c r="BH65" s="799"/>
      <c r="BI65" s="799"/>
      <c r="BJ65" s="812"/>
      <c r="BK65" s="268"/>
      <c r="BL65" s="60"/>
      <c r="BM65" s="60"/>
      <c r="BN65" s="60"/>
      <c r="BO65" s="44"/>
      <c r="BP65" s="60"/>
      <c r="BQ65" s="44"/>
      <c r="BR65" s="60"/>
      <c r="BS65" s="60"/>
      <c r="BT65" s="60"/>
      <c r="BU65" s="60"/>
      <c r="BV65" s="44"/>
      <c r="BW65" s="60"/>
      <c r="BX65" s="60"/>
      <c r="BY65" s="60"/>
      <c r="BZ65" s="60"/>
      <c r="CA65" s="60"/>
      <c r="CB65" s="60"/>
      <c r="CC65" s="44"/>
      <c r="CD65" s="85"/>
      <c r="CE65" s="85"/>
      <c r="CF65" s="85"/>
      <c r="CG65" s="85"/>
      <c r="CH65" s="85"/>
      <c r="CI65" s="44"/>
      <c r="CJ65" s="89"/>
    </row>
    <row r="66" spans="1:88" x14ac:dyDescent="0.25">
      <c r="A66" s="38" t="s">
        <v>96</v>
      </c>
      <c r="B66" s="45"/>
      <c r="C66" s="722"/>
      <c r="D66" s="45"/>
      <c r="E66" s="53"/>
      <c r="F66" s="45"/>
      <c r="G66" s="57"/>
      <c r="H66" s="45"/>
      <c r="I66" s="94"/>
      <c r="J66" s="94"/>
      <c r="K66" s="94"/>
      <c r="L66" s="94"/>
      <c r="M66" s="68"/>
      <c r="N66" s="61">
        <v>-4.9399999999999999E-2</v>
      </c>
      <c r="O66" s="61">
        <v>0.6401</v>
      </c>
      <c r="P66" s="61">
        <v>1.6576500000000001</v>
      </c>
      <c r="Q66" s="61">
        <v>2.5973000000000002</v>
      </c>
      <c r="R66" s="61">
        <v>-0.1885</v>
      </c>
      <c r="S66" s="72">
        <v>-0.1852</v>
      </c>
      <c r="T66" s="61">
        <v>1.8661000000000001</v>
      </c>
      <c r="U66" s="61">
        <v>10.7012</v>
      </c>
      <c r="V66" s="61">
        <v>9.4017999999999997</v>
      </c>
      <c r="W66" s="61">
        <v>9.0053999999999998</v>
      </c>
      <c r="X66" s="61">
        <v>1.0108999999999999</v>
      </c>
      <c r="Y66" s="61">
        <v>11.0054</v>
      </c>
      <c r="Z66" s="61">
        <v>-1.4696</v>
      </c>
      <c r="AA66" s="61">
        <v>1.9930000000000001</v>
      </c>
      <c r="AB66" s="61">
        <v>1.0108999999999999</v>
      </c>
      <c r="AC66" s="61">
        <v>11.200699999999999</v>
      </c>
      <c r="AD66" s="68"/>
      <c r="AE66" s="53"/>
      <c r="AF66" s="53"/>
      <c r="AG66" s="53"/>
      <c r="AH66" s="53"/>
      <c r="AI66" s="53"/>
      <c r="AJ66" s="53"/>
      <c r="AK66" s="53"/>
      <c r="AL66" s="53"/>
      <c r="AM66" s="53"/>
      <c r="AN66" s="53"/>
      <c r="AO66" s="53"/>
      <c r="AP66" s="53"/>
      <c r="AQ66" s="53"/>
      <c r="AR66" s="53"/>
      <c r="AS66" s="53"/>
      <c r="AT66" s="45"/>
      <c r="AU66" s="61">
        <v>11.4</v>
      </c>
      <c r="AV66" s="61">
        <v>11.35</v>
      </c>
      <c r="AW66" s="61">
        <v>9.14</v>
      </c>
      <c r="AX66" s="61">
        <v>5.6</v>
      </c>
      <c r="AY66" s="61">
        <v>1.68</v>
      </c>
      <c r="AZ66" s="80"/>
      <c r="BA66" s="49"/>
      <c r="BB66" s="49"/>
      <c r="BC66" s="49"/>
      <c r="BD66" s="49"/>
      <c r="BE66" s="49"/>
      <c r="BF66" s="61"/>
      <c r="BG66" s="72"/>
      <c r="BH66" s="800"/>
      <c r="BI66" s="800"/>
      <c r="BJ66" s="813"/>
      <c r="BK66" s="270"/>
      <c r="BL66" s="61"/>
      <c r="BM66" s="61"/>
      <c r="BN66" s="61"/>
      <c r="BO66" s="45"/>
      <c r="BP66" s="61"/>
      <c r="BQ66" s="45"/>
      <c r="BR66" s="61"/>
      <c r="BS66" s="61"/>
      <c r="BT66" s="61"/>
      <c r="BU66" s="61"/>
      <c r="BV66" s="45"/>
      <c r="BW66" s="61"/>
      <c r="BX66" s="61"/>
      <c r="BY66" s="61"/>
      <c r="BZ66" s="61"/>
      <c r="CA66" s="61"/>
      <c r="CB66" s="61"/>
      <c r="CC66" s="45"/>
      <c r="CD66" s="86"/>
      <c r="CE66" s="86"/>
      <c r="CF66" s="86"/>
      <c r="CG66" s="86"/>
      <c r="CH66" s="86"/>
      <c r="CI66" s="45"/>
      <c r="CJ66" s="90"/>
    </row>
    <row r="67" spans="1:88" ht="14.5" x14ac:dyDescent="0.25">
      <c r="A67" s="39" t="s">
        <v>319</v>
      </c>
      <c r="B67" s="46"/>
      <c r="C67" s="723"/>
      <c r="D67" s="46"/>
      <c r="E67" s="54"/>
      <c r="F67" s="46"/>
      <c r="G67" s="58"/>
      <c r="H67" s="46"/>
      <c r="I67" s="95"/>
      <c r="J67" s="95"/>
      <c r="K67" s="95"/>
      <c r="L67" s="95"/>
      <c r="M67" s="69"/>
      <c r="N67" s="62"/>
      <c r="O67" s="62"/>
      <c r="P67" s="62"/>
      <c r="Q67" s="62"/>
      <c r="R67" s="62"/>
      <c r="S67" s="73"/>
      <c r="T67" s="62"/>
      <c r="U67" s="62"/>
      <c r="V67" s="62"/>
      <c r="W67" s="62"/>
      <c r="X67" s="62"/>
      <c r="Y67" s="62"/>
      <c r="Z67" s="62"/>
      <c r="AA67" s="62"/>
      <c r="AB67" s="62"/>
      <c r="AC67" s="62"/>
      <c r="AD67" s="69"/>
      <c r="AE67" s="54"/>
      <c r="AF67" s="54"/>
      <c r="AG67" s="54"/>
      <c r="AH67" s="54"/>
      <c r="AI67" s="54"/>
      <c r="AJ67" s="54"/>
      <c r="AK67" s="54"/>
      <c r="AL67" s="54"/>
      <c r="AM67" s="54"/>
      <c r="AN67" s="54"/>
      <c r="AO67" s="54"/>
      <c r="AP67" s="54"/>
      <c r="AQ67" s="54"/>
      <c r="AR67" s="54"/>
      <c r="AS67" s="54"/>
      <c r="AT67" s="46"/>
      <c r="AU67" s="62"/>
      <c r="AV67" s="62"/>
      <c r="AW67" s="62"/>
      <c r="AX67" s="62"/>
      <c r="AY67" s="62"/>
      <c r="AZ67" s="81"/>
      <c r="BA67" s="50"/>
      <c r="BB67" s="50"/>
      <c r="BC67" s="50"/>
      <c r="BD67" s="50"/>
      <c r="BE67" s="50"/>
      <c r="BF67" s="62"/>
      <c r="BG67" s="73"/>
      <c r="BH67" s="801"/>
      <c r="BI67" s="801"/>
      <c r="BJ67" s="814"/>
      <c r="BK67" s="271"/>
      <c r="BL67" s="62"/>
      <c r="BM67" s="62"/>
      <c r="BN67" s="62"/>
      <c r="BO67" s="46"/>
      <c r="BP67" s="62"/>
      <c r="BQ67" s="46"/>
      <c r="BR67" s="62"/>
      <c r="BS67" s="62"/>
      <c r="BT67" s="62"/>
      <c r="BU67" s="62"/>
      <c r="BV67" s="46"/>
      <c r="BW67" s="62"/>
      <c r="BX67" s="62"/>
      <c r="BY67" s="62"/>
      <c r="BZ67" s="62"/>
      <c r="CA67" s="62"/>
      <c r="CB67" s="62"/>
      <c r="CC67" s="46"/>
      <c r="CD67" s="87"/>
      <c r="CE67" s="87"/>
      <c r="CF67" s="87"/>
      <c r="CG67" s="87"/>
      <c r="CH67" s="87"/>
      <c r="CI67" s="46"/>
      <c r="CJ67" s="91"/>
    </row>
    <row r="68" spans="1:88" s="107" customFormat="1" x14ac:dyDescent="0.25">
      <c r="A68" s="126" t="s">
        <v>9117</v>
      </c>
      <c r="B68" s="127"/>
      <c r="C68" s="733">
        <v>43665</v>
      </c>
      <c r="D68" s="127"/>
      <c r="E68" s="128">
        <v>2537.41</v>
      </c>
      <c r="F68" s="127"/>
      <c r="G68" s="129">
        <v>30.4237</v>
      </c>
      <c r="H68" s="127"/>
      <c r="I68" s="151">
        <v>5.41</v>
      </c>
      <c r="J68" s="151">
        <v>7.28</v>
      </c>
      <c r="K68" s="151">
        <v>3.05</v>
      </c>
      <c r="L68" s="151">
        <v>3.19</v>
      </c>
      <c r="M68" s="131"/>
      <c r="N68" s="130">
        <v>8.3900000000000002E-2</v>
      </c>
      <c r="O68" s="130">
        <v>0.74370000000000003</v>
      </c>
      <c r="P68" s="130">
        <v>1.7143999999999999</v>
      </c>
      <c r="Q68" s="130">
        <v>1.8089999999999999</v>
      </c>
      <c r="R68" s="130">
        <v>-1.9238999999999999</v>
      </c>
      <c r="S68" s="132">
        <v>-0.42320000000000002</v>
      </c>
      <c r="T68" s="130">
        <v>3.1804999999999999</v>
      </c>
      <c r="U68" s="130">
        <v>13.7691</v>
      </c>
      <c r="V68" s="130">
        <v>13.4306</v>
      </c>
      <c r="W68" s="130" t="s">
        <v>430</v>
      </c>
      <c r="X68" s="130">
        <v>1.2506999999999999</v>
      </c>
      <c r="Y68" s="130">
        <v>8.5862999999999996</v>
      </c>
      <c r="Z68" s="130">
        <v>-2.9298999999999999</v>
      </c>
      <c r="AA68" s="130">
        <v>0.9718</v>
      </c>
      <c r="AB68" s="130">
        <v>1.2506999999999999</v>
      </c>
      <c r="AC68" s="130">
        <v>17.234999999999999</v>
      </c>
      <c r="AD68" s="131"/>
      <c r="AE68" s="128">
        <v>3</v>
      </c>
      <c r="AF68" s="128">
        <v>7</v>
      </c>
      <c r="AG68" s="128">
        <v>8</v>
      </c>
      <c r="AH68" s="128">
        <v>13</v>
      </c>
      <c r="AI68" s="128">
        <v>13</v>
      </c>
      <c r="AJ68" s="128">
        <v>12</v>
      </c>
      <c r="AK68" s="128">
        <v>8</v>
      </c>
      <c r="AL68" s="128">
        <v>5</v>
      </c>
      <c r="AM68" s="128">
        <v>4</v>
      </c>
      <c r="AN68" s="128" t="s">
        <v>430</v>
      </c>
      <c r="AO68" s="128">
        <v>6</v>
      </c>
      <c r="AP68" s="128">
        <v>13</v>
      </c>
      <c r="AQ68" s="128">
        <v>13</v>
      </c>
      <c r="AR68" s="128">
        <v>11</v>
      </c>
      <c r="AS68" s="128">
        <v>6</v>
      </c>
      <c r="AT68" s="127"/>
      <c r="AU68" s="130" t="s">
        <v>430</v>
      </c>
      <c r="AV68" s="130">
        <v>15.28</v>
      </c>
      <c r="AW68" s="130">
        <v>12.08</v>
      </c>
      <c r="AX68" s="130">
        <v>7.35</v>
      </c>
      <c r="AY68" s="130">
        <v>0.15</v>
      </c>
      <c r="AZ68" s="133"/>
      <c r="BA68" s="134" t="s">
        <v>430</v>
      </c>
      <c r="BB68" s="134">
        <v>5</v>
      </c>
      <c r="BC68" s="134">
        <v>6</v>
      </c>
      <c r="BD68" s="134">
        <v>6</v>
      </c>
      <c r="BE68" s="134">
        <v>12</v>
      </c>
      <c r="BF68" s="130"/>
      <c r="BG68" s="132">
        <v>10.7838984721761</v>
      </c>
      <c r="BH68" s="795">
        <v>0</v>
      </c>
      <c r="BI68" s="795">
        <v>6.8203643633555994E-2</v>
      </c>
      <c r="BJ68" s="808" t="s">
        <v>430</v>
      </c>
      <c r="BK68" s="803"/>
      <c r="BL68" s="130" t="s">
        <v>430</v>
      </c>
      <c r="BM68" s="130" t="s">
        <v>430</v>
      </c>
      <c r="BN68" s="130" t="s">
        <v>430</v>
      </c>
      <c r="BO68" s="127"/>
      <c r="BP68" s="130">
        <v>74.558566159999998</v>
      </c>
      <c r="BQ68" s="127"/>
      <c r="BR68" s="130">
        <v>47.8506</v>
      </c>
      <c r="BS68" s="130">
        <v>18.555099999999999</v>
      </c>
      <c r="BT68" s="130">
        <v>8.1529199999999999</v>
      </c>
      <c r="BU68" s="130">
        <v>25.441379999999999</v>
      </c>
      <c r="BV68" s="127"/>
      <c r="BW68" s="130">
        <v>4.4400000000000004</v>
      </c>
      <c r="BX68" s="130">
        <v>11.15</v>
      </c>
      <c r="BY68" s="130">
        <v>4.76</v>
      </c>
      <c r="BZ68" s="130">
        <v>0.79</v>
      </c>
      <c r="CA68" s="130" t="s">
        <v>430</v>
      </c>
      <c r="CB68" s="130">
        <v>4.3</v>
      </c>
      <c r="CC68" s="127"/>
      <c r="CD68" s="136" t="s">
        <v>2228</v>
      </c>
      <c r="CE68" s="136" t="s">
        <v>9035</v>
      </c>
      <c r="CF68" s="136" t="s">
        <v>594</v>
      </c>
      <c r="CG68" s="136" t="s">
        <v>9036</v>
      </c>
      <c r="CH68" s="136" t="s">
        <v>9037</v>
      </c>
      <c r="CI68" s="127"/>
      <c r="CJ68" s="137" t="s">
        <v>476</v>
      </c>
    </row>
    <row r="69" spans="1:88" s="107" customFormat="1" x14ac:dyDescent="0.25">
      <c r="A69" s="108" t="s">
        <v>9118</v>
      </c>
      <c r="B69" s="109"/>
      <c r="C69" s="734">
        <v>42734</v>
      </c>
      <c r="D69" s="109"/>
      <c r="E69" s="110">
        <v>2295.6799999999998</v>
      </c>
      <c r="F69" s="109"/>
      <c r="G69" s="111">
        <v>31.571000000000002</v>
      </c>
      <c r="H69" s="109"/>
      <c r="I69" s="152">
        <v>2.31</v>
      </c>
      <c r="J69" s="152">
        <v>4.6100000000000003</v>
      </c>
      <c r="K69" s="152">
        <v>1.35</v>
      </c>
      <c r="L69" s="152">
        <v>1.41</v>
      </c>
      <c r="M69" s="113"/>
      <c r="N69" s="112">
        <v>-0.26219999999999999</v>
      </c>
      <c r="O69" s="112">
        <v>0.51259999999999994</v>
      </c>
      <c r="P69" s="112">
        <v>1.9472</v>
      </c>
      <c r="Q69" s="112">
        <v>4.3738000000000001</v>
      </c>
      <c r="R69" s="112">
        <v>3.6507999999999998</v>
      </c>
      <c r="S69" s="114">
        <v>7.5782999999999996</v>
      </c>
      <c r="T69" s="112">
        <v>9.3207000000000004</v>
      </c>
      <c r="U69" s="112">
        <v>15.253</v>
      </c>
      <c r="V69" s="112">
        <v>12.894500000000001</v>
      </c>
      <c r="W69" s="112" t="s">
        <v>430</v>
      </c>
      <c r="X69" s="112">
        <v>1.2766999999999999</v>
      </c>
      <c r="Y69" s="112">
        <v>13.1172</v>
      </c>
      <c r="Z69" s="112">
        <v>2.8371</v>
      </c>
      <c r="AA69" s="112">
        <v>7.6002999999999998</v>
      </c>
      <c r="AB69" s="112">
        <v>1.2766999999999999</v>
      </c>
      <c r="AC69" s="112">
        <v>12.7958</v>
      </c>
      <c r="AD69" s="113"/>
      <c r="AE69" s="110">
        <v>13</v>
      </c>
      <c r="AF69" s="110">
        <v>11</v>
      </c>
      <c r="AG69" s="110">
        <v>6</v>
      </c>
      <c r="AH69" s="110">
        <v>4</v>
      </c>
      <c r="AI69" s="110">
        <v>4</v>
      </c>
      <c r="AJ69" s="110">
        <v>3</v>
      </c>
      <c r="AK69" s="110">
        <v>1</v>
      </c>
      <c r="AL69" s="110">
        <v>3</v>
      </c>
      <c r="AM69" s="110">
        <v>5</v>
      </c>
      <c r="AN69" s="110" t="s">
        <v>430</v>
      </c>
      <c r="AO69" s="110">
        <v>5</v>
      </c>
      <c r="AP69" s="110">
        <v>4</v>
      </c>
      <c r="AQ69" s="110">
        <v>4</v>
      </c>
      <c r="AR69" s="110">
        <v>4</v>
      </c>
      <c r="AS69" s="110">
        <v>5</v>
      </c>
      <c r="AT69" s="109"/>
      <c r="AU69" s="112" t="s">
        <v>430</v>
      </c>
      <c r="AV69" s="112">
        <v>15.42</v>
      </c>
      <c r="AW69" s="112">
        <v>13.65</v>
      </c>
      <c r="AX69" s="112">
        <v>12.04</v>
      </c>
      <c r="AY69" s="112">
        <v>9.4600000000000009</v>
      </c>
      <c r="AZ69" s="115"/>
      <c r="BA69" s="116" t="s">
        <v>430</v>
      </c>
      <c r="BB69" s="116">
        <v>4</v>
      </c>
      <c r="BC69" s="116">
        <v>3</v>
      </c>
      <c r="BD69" s="116">
        <v>3</v>
      </c>
      <c r="BE69" s="116">
        <v>4</v>
      </c>
      <c r="BF69" s="112"/>
      <c r="BG69" s="114">
        <v>11.2721576852209</v>
      </c>
      <c r="BH69" s="796">
        <v>0</v>
      </c>
      <c r="BI69" s="796">
        <v>7.3612588963079401E-2</v>
      </c>
      <c r="BJ69" s="809" t="s">
        <v>430</v>
      </c>
      <c r="BK69" s="269"/>
      <c r="BL69" s="112" t="s">
        <v>430</v>
      </c>
      <c r="BM69" s="112" t="s">
        <v>430</v>
      </c>
      <c r="BN69" s="112" t="s">
        <v>430</v>
      </c>
      <c r="BO69" s="109"/>
      <c r="BP69" s="112">
        <v>79.33835784</v>
      </c>
      <c r="BQ69" s="109"/>
      <c r="BR69" s="112">
        <v>56.682899999999997</v>
      </c>
      <c r="BS69" s="112">
        <v>9.3220399999999994</v>
      </c>
      <c r="BT69" s="112">
        <v>13.032299999999999</v>
      </c>
      <c r="BU69" s="112">
        <v>20.962759999999999</v>
      </c>
      <c r="BV69" s="109"/>
      <c r="BW69" s="112">
        <v>1.59</v>
      </c>
      <c r="BX69" s="112">
        <v>16.87</v>
      </c>
      <c r="BY69" s="112">
        <v>0.55000000000000004</v>
      </c>
      <c r="BZ69" s="112" t="s">
        <v>430</v>
      </c>
      <c r="CA69" s="112" t="s">
        <v>430</v>
      </c>
      <c r="CB69" s="112">
        <v>1.65</v>
      </c>
      <c r="CC69" s="109"/>
      <c r="CD69" s="118" t="s">
        <v>1993</v>
      </c>
      <c r="CE69" s="118" t="s">
        <v>9039</v>
      </c>
      <c r="CF69" s="118" t="s">
        <v>9040</v>
      </c>
      <c r="CG69" s="118" t="s">
        <v>9036</v>
      </c>
      <c r="CH69" s="118" t="s">
        <v>9041</v>
      </c>
      <c r="CI69" s="109"/>
      <c r="CJ69" s="119" t="s">
        <v>1485</v>
      </c>
    </row>
    <row r="70" spans="1:88" s="107" customFormat="1" x14ac:dyDescent="0.25">
      <c r="A70" s="108" t="s">
        <v>9119</v>
      </c>
      <c r="B70" s="109"/>
      <c r="C70" s="734">
        <v>41281</v>
      </c>
      <c r="D70" s="109"/>
      <c r="E70" s="110">
        <v>2185.27</v>
      </c>
      <c r="F70" s="109"/>
      <c r="G70" s="111">
        <v>520.78359999999998</v>
      </c>
      <c r="H70" s="109"/>
      <c r="I70" s="152" t="s">
        <v>430</v>
      </c>
      <c r="J70" s="152" t="s">
        <v>430</v>
      </c>
      <c r="K70" s="152" t="s">
        <v>430</v>
      </c>
      <c r="L70" s="152" t="s">
        <v>430</v>
      </c>
      <c r="M70" s="113"/>
      <c r="N70" s="112">
        <v>0.13370000000000001</v>
      </c>
      <c r="O70" s="112">
        <v>1.5123</v>
      </c>
      <c r="P70" s="112">
        <v>2.8986000000000001</v>
      </c>
      <c r="Q70" s="112">
        <v>9.4193999999999996</v>
      </c>
      <c r="R70" s="112">
        <v>12.2668</v>
      </c>
      <c r="S70" s="114">
        <v>12.484400000000001</v>
      </c>
      <c r="T70" s="112">
        <v>5.1783000000000001</v>
      </c>
      <c r="U70" s="112">
        <v>15.807</v>
      </c>
      <c r="V70" s="112">
        <v>14.538600000000001</v>
      </c>
      <c r="W70" s="112">
        <v>16.8</v>
      </c>
      <c r="X70" s="112">
        <v>1.0168999999999999</v>
      </c>
      <c r="Y70" s="112">
        <v>21.241599999999998</v>
      </c>
      <c r="Z70" s="112">
        <v>9.4209999999999994</v>
      </c>
      <c r="AA70" s="112">
        <v>12.589399999999999</v>
      </c>
      <c r="AB70" s="112">
        <v>1.0168999999999999</v>
      </c>
      <c r="AC70" s="112">
        <v>16.8291</v>
      </c>
      <c r="AD70" s="113"/>
      <c r="AE70" s="110">
        <v>1</v>
      </c>
      <c r="AF70" s="110">
        <v>1</v>
      </c>
      <c r="AG70" s="110">
        <v>2</v>
      </c>
      <c r="AH70" s="110">
        <v>1</v>
      </c>
      <c r="AI70" s="110">
        <v>1</v>
      </c>
      <c r="AJ70" s="110">
        <v>1</v>
      </c>
      <c r="AK70" s="110">
        <v>4</v>
      </c>
      <c r="AL70" s="110">
        <v>2</v>
      </c>
      <c r="AM70" s="110">
        <v>2</v>
      </c>
      <c r="AN70" s="110">
        <v>1</v>
      </c>
      <c r="AO70" s="110">
        <v>9</v>
      </c>
      <c r="AP70" s="110">
        <v>1</v>
      </c>
      <c r="AQ70" s="110">
        <v>2</v>
      </c>
      <c r="AR70" s="110">
        <v>2</v>
      </c>
      <c r="AS70" s="110">
        <v>9</v>
      </c>
      <c r="AT70" s="109"/>
      <c r="AU70" s="112">
        <v>18.420000000000002</v>
      </c>
      <c r="AV70" s="112">
        <v>18.87</v>
      </c>
      <c r="AW70" s="112">
        <v>14.14</v>
      </c>
      <c r="AX70" s="112">
        <v>12.66</v>
      </c>
      <c r="AY70" s="112">
        <v>21.08</v>
      </c>
      <c r="AZ70" s="115"/>
      <c r="BA70" s="116">
        <v>1</v>
      </c>
      <c r="BB70" s="116">
        <v>2</v>
      </c>
      <c r="BC70" s="116">
        <v>2</v>
      </c>
      <c r="BD70" s="116">
        <v>2</v>
      </c>
      <c r="BE70" s="116">
        <v>1</v>
      </c>
      <c r="BF70" s="112"/>
      <c r="BG70" s="114">
        <v>11.3288279948351</v>
      </c>
      <c r="BH70" s="796">
        <v>1.0386112269038299</v>
      </c>
      <c r="BI70" s="796">
        <v>7.5911996561784198E-2</v>
      </c>
      <c r="BJ70" s="809">
        <v>0.56234428048379304</v>
      </c>
      <c r="BK70" s="269"/>
      <c r="BL70" s="112" t="s">
        <v>430</v>
      </c>
      <c r="BM70" s="112" t="s">
        <v>430</v>
      </c>
      <c r="BN70" s="112" t="s">
        <v>430</v>
      </c>
      <c r="BO70" s="109"/>
      <c r="BP70" s="112">
        <v>75.645275010000006</v>
      </c>
      <c r="BQ70" s="109"/>
      <c r="BR70" s="112">
        <v>57.592199999999998</v>
      </c>
      <c r="BS70" s="112">
        <v>11.194699999999999</v>
      </c>
      <c r="BT70" s="112" t="s">
        <v>430</v>
      </c>
      <c r="BU70" s="112">
        <v>31.213100000000001</v>
      </c>
      <c r="BV70" s="109"/>
      <c r="BW70" s="112">
        <v>15.08</v>
      </c>
      <c r="BX70" s="112">
        <v>7.16</v>
      </c>
      <c r="BY70" s="112" t="s">
        <v>430</v>
      </c>
      <c r="BZ70" s="112" t="s">
        <v>430</v>
      </c>
      <c r="CA70" s="112">
        <v>1.1599999999999999</v>
      </c>
      <c r="CB70" s="112">
        <v>0.95</v>
      </c>
      <c r="CC70" s="109"/>
      <c r="CD70" s="118" t="s">
        <v>9043</v>
      </c>
      <c r="CE70" s="118" t="s">
        <v>9044</v>
      </c>
      <c r="CF70" s="118" t="s">
        <v>9045</v>
      </c>
      <c r="CG70" s="118" t="s">
        <v>9046</v>
      </c>
      <c r="CH70" s="118" t="s">
        <v>9047</v>
      </c>
      <c r="CI70" s="109"/>
      <c r="CJ70" s="119" t="s">
        <v>547</v>
      </c>
    </row>
    <row r="71" spans="1:88" s="107" customFormat="1" x14ac:dyDescent="0.25">
      <c r="A71" s="108" t="s">
        <v>9120</v>
      </c>
      <c r="B71" s="109"/>
      <c r="C71" s="734">
        <v>42571</v>
      </c>
      <c r="D71" s="109"/>
      <c r="E71" s="110">
        <v>1781.18</v>
      </c>
      <c r="F71" s="109"/>
      <c r="G71" s="111">
        <v>46.34</v>
      </c>
      <c r="H71" s="109"/>
      <c r="I71" s="152">
        <v>1.65</v>
      </c>
      <c r="J71" s="152">
        <v>6.74</v>
      </c>
      <c r="K71" s="152">
        <v>1.31</v>
      </c>
      <c r="L71" s="152">
        <v>1.38</v>
      </c>
      <c r="M71" s="113"/>
      <c r="N71" s="112">
        <v>-0.23680000000000001</v>
      </c>
      <c r="O71" s="112">
        <v>1.0246</v>
      </c>
      <c r="P71" s="112">
        <v>2.2281</v>
      </c>
      <c r="Q71" s="112">
        <v>7.0208000000000004</v>
      </c>
      <c r="R71" s="112">
        <v>11.7973</v>
      </c>
      <c r="S71" s="114">
        <v>9.2151999999999994</v>
      </c>
      <c r="T71" s="112">
        <v>5.5180999999999996</v>
      </c>
      <c r="U71" s="112">
        <v>20.055099999999999</v>
      </c>
      <c r="V71" s="112">
        <v>15.2616</v>
      </c>
      <c r="W71" s="112" t="s">
        <v>430</v>
      </c>
      <c r="X71" s="112">
        <v>0.67349999999999999</v>
      </c>
      <c r="Y71" s="112">
        <v>18.365300000000001</v>
      </c>
      <c r="Z71" s="112">
        <v>9.4473000000000003</v>
      </c>
      <c r="AA71" s="112">
        <v>13.217700000000001</v>
      </c>
      <c r="AB71" s="112">
        <v>0.67349999999999999</v>
      </c>
      <c r="AC71" s="112">
        <v>16.5822</v>
      </c>
      <c r="AD71" s="113"/>
      <c r="AE71" s="110">
        <v>12</v>
      </c>
      <c r="AF71" s="110">
        <v>5</v>
      </c>
      <c r="AG71" s="110">
        <v>5</v>
      </c>
      <c r="AH71" s="110">
        <v>2</v>
      </c>
      <c r="AI71" s="110">
        <v>2</v>
      </c>
      <c r="AJ71" s="110">
        <v>2</v>
      </c>
      <c r="AK71" s="110">
        <v>3</v>
      </c>
      <c r="AL71" s="110">
        <v>1</v>
      </c>
      <c r="AM71" s="110">
        <v>1</v>
      </c>
      <c r="AN71" s="110" t="s">
        <v>430</v>
      </c>
      <c r="AO71" s="110">
        <v>12</v>
      </c>
      <c r="AP71" s="110">
        <v>2</v>
      </c>
      <c r="AQ71" s="110">
        <v>1</v>
      </c>
      <c r="AR71" s="110">
        <v>1</v>
      </c>
      <c r="AS71" s="110">
        <v>12</v>
      </c>
      <c r="AT71" s="109"/>
      <c r="AU71" s="112">
        <v>17.89</v>
      </c>
      <c r="AV71" s="112">
        <v>20.13</v>
      </c>
      <c r="AW71" s="112">
        <v>16.55</v>
      </c>
      <c r="AX71" s="112">
        <v>13.23</v>
      </c>
      <c r="AY71" s="112">
        <v>21.08</v>
      </c>
      <c r="AZ71" s="115"/>
      <c r="BA71" s="116">
        <v>2</v>
      </c>
      <c r="BB71" s="116">
        <v>1</v>
      </c>
      <c r="BC71" s="116">
        <v>1</v>
      </c>
      <c r="BD71" s="116">
        <v>1</v>
      </c>
      <c r="BE71" s="116">
        <v>1</v>
      </c>
      <c r="BF71" s="112"/>
      <c r="BG71" s="114">
        <v>15.257205664986</v>
      </c>
      <c r="BH71" s="796">
        <v>0</v>
      </c>
      <c r="BI71" s="796">
        <v>7.9054175354923706E-2</v>
      </c>
      <c r="BJ71" s="809" t="s">
        <v>430</v>
      </c>
      <c r="BK71" s="269"/>
      <c r="BL71" s="112" t="s">
        <v>430</v>
      </c>
      <c r="BM71" s="112" t="s">
        <v>430</v>
      </c>
      <c r="BN71" s="112" t="s">
        <v>430</v>
      </c>
      <c r="BO71" s="109"/>
      <c r="BP71" s="112">
        <v>76.141496849999996</v>
      </c>
      <c r="BQ71" s="109"/>
      <c r="BR71" s="112" t="s">
        <v>430</v>
      </c>
      <c r="BS71" s="112">
        <v>44.325699999999998</v>
      </c>
      <c r="BT71" s="112">
        <v>31.815799999999999</v>
      </c>
      <c r="BU71" s="112">
        <v>23.858499999999999</v>
      </c>
      <c r="BV71" s="109"/>
      <c r="BW71" s="112">
        <v>2.02</v>
      </c>
      <c r="BX71" s="112">
        <v>17.37</v>
      </c>
      <c r="BY71" s="112">
        <v>0.28999999999999998</v>
      </c>
      <c r="BZ71" s="112">
        <v>1.17</v>
      </c>
      <c r="CA71" s="112" t="s">
        <v>430</v>
      </c>
      <c r="CB71" s="112">
        <v>3.01</v>
      </c>
      <c r="CC71" s="109"/>
      <c r="CD71" s="118" t="s">
        <v>9049</v>
      </c>
      <c r="CE71" s="118" t="s">
        <v>9050</v>
      </c>
      <c r="CF71" s="118" t="s">
        <v>9051</v>
      </c>
      <c r="CG71" s="118" t="s">
        <v>474</v>
      </c>
      <c r="CH71" s="118" t="s">
        <v>9052</v>
      </c>
      <c r="CI71" s="109"/>
      <c r="CJ71" s="119" t="s">
        <v>476</v>
      </c>
    </row>
    <row r="72" spans="1:88" s="107" customFormat="1" x14ac:dyDescent="0.25">
      <c r="A72" s="108" t="s">
        <v>9121</v>
      </c>
      <c r="B72" s="109"/>
      <c r="C72" s="734">
        <v>43321</v>
      </c>
      <c r="D72" s="109"/>
      <c r="E72" s="110">
        <v>1464.08</v>
      </c>
      <c r="F72" s="109"/>
      <c r="G72" s="111">
        <v>22.91</v>
      </c>
      <c r="H72" s="109"/>
      <c r="I72" s="152">
        <v>2.8</v>
      </c>
      <c r="J72" s="152">
        <v>7.77576</v>
      </c>
      <c r="K72" s="152">
        <v>1.99</v>
      </c>
      <c r="L72" s="152">
        <v>2.11</v>
      </c>
      <c r="M72" s="113"/>
      <c r="N72" s="112">
        <v>0</v>
      </c>
      <c r="O72" s="112">
        <v>0.57069999999999999</v>
      </c>
      <c r="P72" s="112">
        <v>1.8222</v>
      </c>
      <c r="Q72" s="112">
        <v>2.6434000000000002</v>
      </c>
      <c r="R72" s="112">
        <v>0.39439999999999997</v>
      </c>
      <c r="S72" s="114">
        <v>1.0587</v>
      </c>
      <c r="T72" s="112">
        <v>3.7349000000000001</v>
      </c>
      <c r="U72" s="112">
        <v>9.9344999999999999</v>
      </c>
      <c r="V72" s="112">
        <v>8.8345000000000002</v>
      </c>
      <c r="W72" s="112" t="s">
        <v>430</v>
      </c>
      <c r="X72" s="112">
        <v>1.2373000000000001</v>
      </c>
      <c r="Y72" s="112">
        <v>9.4601000000000006</v>
      </c>
      <c r="Z72" s="112">
        <v>-0.73660000000000003</v>
      </c>
      <c r="AA72" s="112">
        <v>2.9662999999999999</v>
      </c>
      <c r="AB72" s="112">
        <v>1.2373000000000001</v>
      </c>
      <c r="AC72" s="112">
        <v>11.005599999999999</v>
      </c>
      <c r="AD72" s="113"/>
      <c r="AE72" s="110">
        <v>4</v>
      </c>
      <c r="AF72" s="110">
        <v>10</v>
      </c>
      <c r="AG72" s="110">
        <v>7</v>
      </c>
      <c r="AH72" s="110">
        <v>8</v>
      </c>
      <c r="AI72" s="110">
        <v>8</v>
      </c>
      <c r="AJ72" s="110">
        <v>8</v>
      </c>
      <c r="AK72" s="110">
        <v>6</v>
      </c>
      <c r="AL72" s="110">
        <v>12</v>
      </c>
      <c r="AM72" s="110">
        <v>13</v>
      </c>
      <c r="AN72" s="110" t="s">
        <v>430</v>
      </c>
      <c r="AO72" s="110">
        <v>7</v>
      </c>
      <c r="AP72" s="110">
        <v>10</v>
      </c>
      <c r="AQ72" s="110">
        <v>7</v>
      </c>
      <c r="AR72" s="110">
        <v>8</v>
      </c>
      <c r="AS72" s="110">
        <v>7</v>
      </c>
      <c r="AT72" s="109"/>
      <c r="AU72" s="112" t="s">
        <v>430</v>
      </c>
      <c r="AV72" s="112">
        <v>10.48</v>
      </c>
      <c r="AW72" s="112">
        <v>8.52</v>
      </c>
      <c r="AX72" s="112">
        <v>6.73</v>
      </c>
      <c r="AY72" s="112">
        <v>3.25</v>
      </c>
      <c r="AZ72" s="115"/>
      <c r="BA72" s="116" t="s">
        <v>430</v>
      </c>
      <c r="BB72" s="116">
        <v>13</v>
      </c>
      <c r="BC72" s="116">
        <v>13</v>
      </c>
      <c r="BD72" s="116">
        <v>9</v>
      </c>
      <c r="BE72" s="116">
        <v>7</v>
      </c>
      <c r="BF72" s="112"/>
      <c r="BG72" s="114">
        <v>9.9600173299389994</v>
      </c>
      <c r="BH72" s="796">
        <v>0</v>
      </c>
      <c r="BI72" s="796">
        <v>4.2635872453294699E-2</v>
      </c>
      <c r="BJ72" s="809" t="s">
        <v>430</v>
      </c>
      <c r="BK72" s="269"/>
      <c r="BL72" s="112" t="s">
        <v>430</v>
      </c>
      <c r="BM72" s="112" t="s">
        <v>430</v>
      </c>
      <c r="BN72" s="112" t="s">
        <v>430</v>
      </c>
      <c r="BO72" s="109"/>
      <c r="BP72" s="112">
        <v>71.780950489999995</v>
      </c>
      <c r="BQ72" s="109"/>
      <c r="BR72" s="112">
        <v>53.677700000000002</v>
      </c>
      <c r="BS72" s="112">
        <v>8.1877300000000002</v>
      </c>
      <c r="BT72" s="112">
        <v>9.9154900000000001</v>
      </c>
      <c r="BU72" s="112">
        <v>28.219080000000002</v>
      </c>
      <c r="BV72" s="109"/>
      <c r="BW72" s="112">
        <v>1.41</v>
      </c>
      <c r="BX72" s="112">
        <v>10.28</v>
      </c>
      <c r="BY72" s="112">
        <v>3.31</v>
      </c>
      <c r="BZ72" s="112">
        <v>2.5099999999999998</v>
      </c>
      <c r="CA72" s="112">
        <v>5.38</v>
      </c>
      <c r="CB72" s="112">
        <v>5.35</v>
      </c>
      <c r="CC72" s="109"/>
      <c r="CD72" s="118" t="s">
        <v>9054</v>
      </c>
      <c r="CE72" s="118" t="s">
        <v>9055</v>
      </c>
      <c r="CF72" s="118" t="s">
        <v>9056</v>
      </c>
      <c r="CG72" s="118" t="s">
        <v>9057</v>
      </c>
      <c r="CH72" s="118" t="s">
        <v>9058</v>
      </c>
      <c r="CI72" s="109"/>
      <c r="CJ72" s="119" t="s">
        <v>1485</v>
      </c>
    </row>
    <row r="73" spans="1:88" s="107" customFormat="1" x14ac:dyDescent="0.25">
      <c r="A73" s="108" t="s">
        <v>9122</v>
      </c>
      <c r="B73" s="109"/>
      <c r="C73" s="734">
        <v>42832</v>
      </c>
      <c r="D73" s="109"/>
      <c r="E73" s="110">
        <v>1247.4000000000001</v>
      </c>
      <c r="F73" s="109"/>
      <c r="G73" s="111">
        <v>32.468000000000004</v>
      </c>
      <c r="H73" s="109"/>
      <c r="I73" s="152">
        <v>4.17</v>
      </c>
      <c r="J73" s="152">
        <v>7.09</v>
      </c>
      <c r="K73" s="152">
        <v>2.5499999999999998</v>
      </c>
      <c r="L73" s="152">
        <v>2.68</v>
      </c>
      <c r="M73" s="113"/>
      <c r="N73" s="112">
        <v>-4.5900000000000003E-2</v>
      </c>
      <c r="O73" s="112">
        <v>0.67130000000000001</v>
      </c>
      <c r="P73" s="112">
        <v>0.93640000000000001</v>
      </c>
      <c r="Q73" s="112">
        <v>1.9455</v>
      </c>
      <c r="R73" s="112">
        <v>0.60799999999999998</v>
      </c>
      <c r="S73" s="114">
        <v>1.2805</v>
      </c>
      <c r="T73" s="112">
        <v>2.5973000000000002</v>
      </c>
      <c r="U73" s="112">
        <v>12.489699999999999</v>
      </c>
      <c r="V73" s="112">
        <v>11.318899999999999</v>
      </c>
      <c r="W73" s="112" t="s">
        <v>430</v>
      </c>
      <c r="X73" s="112">
        <v>0.52880000000000005</v>
      </c>
      <c r="Y73" s="112">
        <v>9.3445</v>
      </c>
      <c r="Z73" s="112">
        <v>-0.80930000000000002</v>
      </c>
      <c r="AA73" s="112">
        <v>3.2320000000000002</v>
      </c>
      <c r="AB73" s="112">
        <v>0.52880000000000005</v>
      </c>
      <c r="AC73" s="112">
        <v>13.531700000000001</v>
      </c>
      <c r="AD73" s="113"/>
      <c r="AE73" s="110">
        <v>7</v>
      </c>
      <c r="AF73" s="110">
        <v>8</v>
      </c>
      <c r="AG73" s="110">
        <v>14</v>
      </c>
      <c r="AH73" s="110">
        <v>11</v>
      </c>
      <c r="AI73" s="110">
        <v>7</v>
      </c>
      <c r="AJ73" s="110">
        <v>7</v>
      </c>
      <c r="AK73" s="110">
        <v>10</v>
      </c>
      <c r="AL73" s="110">
        <v>8</v>
      </c>
      <c r="AM73" s="110">
        <v>7</v>
      </c>
      <c r="AN73" s="110" t="s">
        <v>430</v>
      </c>
      <c r="AO73" s="110">
        <v>14</v>
      </c>
      <c r="AP73" s="110">
        <v>11</v>
      </c>
      <c r="AQ73" s="110">
        <v>8</v>
      </c>
      <c r="AR73" s="110">
        <v>7</v>
      </c>
      <c r="AS73" s="110">
        <v>14</v>
      </c>
      <c r="AT73" s="109"/>
      <c r="AU73" s="112" t="s">
        <v>430</v>
      </c>
      <c r="AV73" s="112">
        <v>13.24</v>
      </c>
      <c r="AW73" s="112">
        <v>10.88</v>
      </c>
      <c r="AX73" s="112">
        <v>6.75</v>
      </c>
      <c r="AY73" s="112">
        <v>2.82</v>
      </c>
      <c r="AZ73" s="115"/>
      <c r="BA73" s="116" t="s">
        <v>430</v>
      </c>
      <c r="BB73" s="116">
        <v>7</v>
      </c>
      <c r="BC73" s="116">
        <v>7</v>
      </c>
      <c r="BD73" s="116">
        <v>8</v>
      </c>
      <c r="BE73" s="116">
        <v>10</v>
      </c>
      <c r="BF73" s="112"/>
      <c r="BG73" s="114">
        <v>9.8128748355166397</v>
      </c>
      <c r="BH73" s="796">
        <v>0</v>
      </c>
      <c r="BI73" s="796">
        <v>6.4934606777772894E-2</v>
      </c>
      <c r="BJ73" s="809" t="s">
        <v>430</v>
      </c>
      <c r="BK73" s="269"/>
      <c r="BL73" s="112" t="s">
        <v>430</v>
      </c>
      <c r="BM73" s="112" t="s">
        <v>430</v>
      </c>
      <c r="BN73" s="112" t="s">
        <v>430</v>
      </c>
      <c r="BO73" s="109"/>
      <c r="BP73" s="112">
        <v>71.025590949999994</v>
      </c>
      <c r="BQ73" s="109"/>
      <c r="BR73" s="112">
        <v>46.399900000000002</v>
      </c>
      <c r="BS73" s="112">
        <v>15.665900000000001</v>
      </c>
      <c r="BT73" s="112">
        <v>7.98278</v>
      </c>
      <c r="BU73" s="112">
        <v>29.951419999999999</v>
      </c>
      <c r="BV73" s="109"/>
      <c r="BW73" s="112">
        <v>6.99</v>
      </c>
      <c r="BX73" s="112">
        <v>14.64</v>
      </c>
      <c r="BY73" s="112">
        <v>2.14</v>
      </c>
      <c r="BZ73" s="112">
        <v>2.0099999999999998</v>
      </c>
      <c r="CA73" s="112">
        <v>0.48</v>
      </c>
      <c r="CB73" s="112">
        <v>2.72</v>
      </c>
      <c r="CC73" s="109"/>
      <c r="CD73" s="118" t="s">
        <v>9060</v>
      </c>
      <c r="CE73" s="118" t="s">
        <v>9061</v>
      </c>
      <c r="CF73" s="118" t="s">
        <v>9062</v>
      </c>
      <c r="CG73" s="118" t="s">
        <v>9063</v>
      </c>
      <c r="CH73" s="118" t="s">
        <v>9064</v>
      </c>
      <c r="CI73" s="109"/>
      <c r="CJ73" s="119" t="s">
        <v>1485</v>
      </c>
    </row>
    <row r="74" spans="1:88" s="107" customFormat="1" x14ac:dyDescent="0.25">
      <c r="A74" s="108" t="s">
        <v>9123</v>
      </c>
      <c r="B74" s="109"/>
      <c r="C74" s="734">
        <v>43281</v>
      </c>
      <c r="D74" s="109"/>
      <c r="E74" s="110">
        <v>784.82</v>
      </c>
      <c r="F74" s="109"/>
      <c r="G74" s="111">
        <v>24.295999999999999</v>
      </c>
      <c r="H74" s="109"/>
      <c r="I74" s="152">
        <v>1.82</v>
      </c>
      <c r="J74" s="152">
        <v>6.99</v>
      </c>
      <c r="K74" s="152">
        <v>1.57</v>
      </c>
      <c r="L74" s="152">
        <v>1.64</v>
      </c>
      <c r="M74" s="113"/>
      <c r="N74" s="112">
        <v>0.1084</v>
      </c>
      <c r="O74" s="112">
        <v>0.86099999999999999</v>
      </c>
      <c r="P74" s="112">
        <v>1.708</v>
      </c>
      <c r="Q74" s="112">
        <v>2.0762999999999998</v>
      </c>
      <c r="R74" s="112">
        <v>-3.7115</v>
      </c>
      <c r="S74" s="114">
        <v>-4.7115</v>
      </c>
      <c r="T74" s="112">
        <v>1.1717</v>
      </c>
      <c r="U74" s="112">
        <v>12.514799999999999</v>
      </c>
      <c r="V74" s="112">
        <v>10.8079</v>
      </c>
      <c r="W74" s="112" t="s">
        <v>430</v>
      </c>
      <c r="X74" s="112">
        <v>1.3660000000000001</v>
      </c>
      <c r="Y74" s="112">
        <v>10.221399999999999</v>
      </c>
      <c r="Z74" s="112">
        <v>-4.7005999999999997</v>
      </c>
      <c r="AA74" s="112">
        <v>-2.7783000000000002</v>
      </c>
      <c r="AB74" s="112">
        <v>1.3660000000000001</v>
      </c>
      <c r="AC74" s="112">
        <v>11.659700000000001</v>
      </c>
      <c r="AD74" s="113"/>
      <c r="AE74" s="110">
        <v>2</v>
      </c>
      <c r="AF74" s="110">
        <v>6</v>
      </c>
      <c r="AG74" s="110">
        <v>9</v>
      </c>
      <c r="AH74" s="110">
        <v>10</v>
      </c>
      <c r="AI74" s="110">
        <v>14</v>
      </c>
      <c r="AJ74" s="110">
        <v>14</v>
      </c>
      <c r="AK74" s="110">
        <v>11</v>
      </c>
      <c r="AL74" s="110">
        <v>7</v>
      </c>
      <c r="AM74" s="110">
        <v>8</v>
      </c>
      <c r="AN74" s="110" t="s">
        <v>430</v>
      </c>
      <c r="AO74" s="110">
        <v>4</v>
      </c>
      <c r="AP74" s="110">
        <v>9</v>
      </c>
      <c r="AQ74" s="110">
        <v>14</v>
      </c>
      <c r="AR74" s="110">
        <v>14</v>
      </c>
      <c r="AS74" s="110">
        <v>4</v>
      </c>
      <c r="AT74" s="109"/>
      <c r="AU74" s="112" t="s">
        <v>430</v>
      </c>
      <c r="AV74" s="112">
        <v>12.03</v>
      </c>
      <c r="AW74" s="112">
        <v>10.06</v>
      </c>
      <c r="AX74" s="112">
        <v>4.7</v>
      </c>
      <c r="AY74" s="112">
        <v>-2.64</v>
      </c>
      <c r="AZ74" s="115"/>
      <c r="BA74" s="116" t="s">
        <v>430</v>
      </c>
      <c r="BB74" s="116">
        <v>8</v>
      </c>
      <c r="BC74" s="116">
        <v>9</v>
      </c>
      <c r="BD74" s="116">
        <v>13</v>
      </c>
      <c r="BE74" s="116">
        <v>14</v>
      </c>
      <c r="BF74" s="112"/>
      <c r="BG74" s="114">
        <v>12.291013884937099</v>
      </c>
      <c r="BH74" s="796">
        <v>0</v>
      </c>
      <c r="BI74" s="796">
        <v>5.1858976021063E-2</v>
      </c>
      <c r="BJ74" s="809" t="s">
        <v>430</v>
      </c>
      <c r="BK74" s="269"/>
      <c r="BL74" s="112" t="s">
        <v>430</v>
      </c>
      <c r="BM74" s="112" t="s">
        <v>430</v>
      </c>
      <c r="BN74" s="112" t="s">
        <v>430</v>
      </c>
      <c r="BO74" s="109"/>
      <c r="BP74" s="112">
        <v>70.923035400000003</v>
      </c>
      <c r="BQ74" s="109"/>
      <c r="BR74" s="112">
        <v>45.539299999999997</v>
      </c>
      <c r="BS74" s="112">
        <v>11.2836</v>
      </c>
      <c r="BT74" s="112">
        <v>14.0732</v>
      </c>
      <c r="BU74" s="112">
        <v>29.103899999999999</v>
      </c>
      <c r="BV74" s="109"/>
      <c r="BW74" s="112">
        <v>2.19</v>
      </c>
      <c r="BX74" s="112">
        <v>17.73</v>
      </c>
      <c r="BY74" s="112">
        <v>2.06</v>
      </c>
      <c r="BZ74" s="112">
        <v>4.6500000000000004</v>
      </c>
      <c r="CA74" s="112">
        <v>0.77</v>
      </c>
      <c r="CB74" s="112">
        <v>1.69</v>
      </c>
      <c r="CC74" s="109"/>
      <c r="CD74" s="118" t="s">
        <v>9066</v>
      </c>
      <c r="CE74" s="118" t="s">
        <v>9067</v>
      </c>
      <c r="CF74" s="118" t="s">
        <v>3197</v>
      </c>
      <c r="CG74" s="118" t="s">
        <v>9068</v>
      </c>
      <c r="CH74" s="118" t="s">
        <v>2682</v>
      </c>
      <c r="CI74" s="109"/>
      <c r="CJ74" s="119" t="s">
        <v>512</v>
      </c>
    </row>
    <row r="75" spans="1:88" s="107" customFormat="1" x14ac:dyDescent="0.25">
      <c r="A75" s="108" t="s">
        <v>9124</v>
      </c>
      <c r="B75" s="109"/>
      <c r="C75" s="734">
        <v>44183</v>
      </c>
      <c r="D75" s="109"/>
      <c r="E75" s="110">
        <v>754.37699999999995</v>
      </c>
      <c r="F75" s="109"/>
      <c r="G75" s="111">
        <v>19.75</v>
      </c>
      <c r="H75" s="109"/>
      <c r="I75" s="152">
        <v>4.7300000000000004</v>
      </c>
      <c r="J75" s="152">
        <v>6.93</v>
      </c>
      <c r="K75" s="152">
        <v>3.43</v>
      </c>
      <c r="L75" s="152">
        <v>3.66</v>
      </c>
      <c r="M75" s="113"/>
      <c r="N75" s="112">
        <v>0</v>
      </c>
      <c r="O75" s="112">
        <v>1.0747</v>
      </c>
      <c r="P75" s="112">
        <v>3.0792999999999999</v>
      </c>
      <c r="Q75" s="112">
        <v>3.8927</v>
      </c>
      <c r="R75" s="112">
        <v>2.7040999999999999</v>
      </c>
      <c r="S75" s="114">
        <v>2.7574999999999998</v>
      </c>
      <c r="T75" s="112">
        <v>4.3722000000000003</v>
      </c>
      <c r="U75" s="112">
        <v>11.748200000000001</v>
      </c>
      <c r="V75" s="112">
        <v>10.5276</v>
      </c>
      <c r="W75" s="112" t="s">
        <v>430</v>
      </c>
      <c r="X75" s="112">
        <v>1.4902</v>
      </c>
      <c r="Y75" s="112">
        <v>11.8347</v>
      </c>
      <c r="Z75" s="112">
        <v>1.0747</v>
      </c>
      <c r="AA75" s="112">
        <v>4.7744999999999997</v>
      </c>
      <c r="AB75" s="112">
        <v>1.4902</v>
      </c>
      <c r="AC75" s="112">
        <v>12.9763</v>
      </c>
      <c r="AD75" s="113"/>
      <c r="AE75" s="110">
        <v>4</v>
      </c>
      <c r="AF75" s="110">
        <v>4</v>
      </c>
      <c r="AG75" s="110">
        <v>1</v>
      </c>
      <c r="AH75" s="110">
        <v>5</v>
      </c>
      <c r="AI75" s="110">
        <v>5</v>
      </c>
      <c r="AJ75" s="110">
        <v>5</v>
      </c>
      <c r="AK75" s="110">
        <v>5</v>
      </c>
      <c r="AL75" s="110">
        <v>9</v>
      </c>
      <c r="AM75" s="110">
        <v>9</v>
      </c>
      <c r="AN75" s="110" t="s">
        <v>430</v>
      </c>
      <c r="AO75" s="110">
        <v>3</v>
      </c>
      <c r="AP75" s="110">
        <v>7</v>
      </c>
      <c r="AQ75" s="110">
        <v>5</v>
      </c>
      <c r="AR75" s="110">
        <v>5</v>
      </c>
      <c r="AS75" s="110">
        <v>3</v>
      </c>
      <c r="AT75" s="109"/>
      <c r="AU75" s="112" t="s">
        <v>430</v>
      </c>
      <c r="AV75" s="112" t="s">
        <v>430</v>
      </c>
      <c r="AW75" s="112">
        <v>10.5</v>
      </c>
      <c r="AX75" s="112">
        <v>7.97</v>
      </c>
      <c r="AY75" s="112">
        <v>6.6</v>
      </c>
      <c r="AZ75" s="115"/>
      <c r="BA75" s="116" t="s">
        <v>430</v>
      </c>
      <c r="BB75" s="116" t="s">
        <v>430</v>
      </c>
      <c r="BC75" s="116">
        <v>8</v>
      </c>
      <c r="BD75" s="116">
        <v>5</v>
      </c>
      <c r="BE75" s="116">
        <v>5</v>
      </c>
      <c r="BF75" s="112"/>
      <c r="BG75" s="114">
        <v>10.658272675207201</v>
      </c>
      <c r="BH75" s="796">
        <v>0</v>
      </c>
      <c r="BI75" s="796">
        <v>5.4509959571549901E-2</v>
      </c>
      <c r="BJ75" s="809" t="s">
        <v>430</v>
      </c>
      <c r="BK75" s="269"/>
      <c r="BL75" s="112" t="s">
        <v>430</v>
      </c>
      <c r="BM75" s="112" t="s">
        <v>430</v>
      </c>
      <c r="BN75" s="112" t="s">
        <v>430</v>
      </c>
      <c r="BO75" s="109"/>
      <c r="BP75" s="112">
        <v>77.113840999999994</v>
      </c>
      <c r="BQ75" s="109"/>
      <c r="BR75" s="112">
        <v>44.516500000000001</v>
      </c>
      <c r="BS75" s="112">
        <v>16.011700000000001</v>
      </c>
      <c r="BT75" s="112">
        <v>16.585699999999999</v>
      </c>
      <c r="BU75" s="112">
        <v>22.886099999999999</v>
      </c>
      <c r="BV75" s="109"/>
      <c r="BW75" s="112">
        <v>1.43</v>
      </c>
      <c r="BX75" s="112">
        <v>17.84</v>
      </c>
      <c r="BY75" s="112" t="s">
        <v>430</v>
      </c>
      <c r="BZ75" s="112" t="s">
        <v>430</v>
      </c>
      <c r="CA75" s="112" t="s">
        <v>430</v>
      </c>
      <c r="CB75" s="112">
        <v>3.61</v>
      </c>
      <c r="CC75" s="109"/>
      <c r="CD75" s="118" t="s">
        <v>9070</v>
      </c>
      <c r="CE75" s="118" t="s">
        <v>9071</v>
      </c>
      <c r="CF75" s="118" t="s">
        <v>9072</v>
      </c>
      <c r="CG75" s="118" t="s">
        <v>9073</v>
      </c>
      <c r="CH75" s="118" t="s">
        <v>9074</v>
      </c>
      <c r="CI75" s="109"/>
      <c r="CJ75" s="119" t="s">
        <v>547</v>
      </c>
    </row>
    <row r="76" spans="1:88" s="107" customFormat="1" x14ac:dyDescent="0.25">
      <c r="A76" s="108" t="s">
        <v>9125</v>
      </c>
      <c r="B76" s="109"/>
      <c r="C76" s="734">
        <v>41275</v>
      </c>
      <c r="D76" s="109"/>
      <c r="E76" s="110">
        <v>697.26599999999996</v>
      </c>
      <c r="F76" s="109"/>
      <c r="G76" s="111">
        <v>136.72470000000001</v>
      </c>
      <c r="H76" s="109"/>
      <c r="I76" s="152">
        <v>2.98</v>
      </c>
      <c r="J76" s="152">
        <v>7.86</v>
      </c>
      <c r="K76" s="152">
        <v>2.41</v>
      </c>
      <c r="L76" s="152">
        <v>2.5299999999999998</v>
      </c>
      <c r="M76" s="113"/>
      <c r="N76" s="112">
        <v>-1.6199999999999999E-2</v>
      </c>
      <c r="O76" s="112">
        <v>1.0821000000000001</v>
      </c>
      <c r="P76" s="112">
        <v>2.5375999999999999</v>
      </c>
      <c r="Q76" s="112">
        <v>2.4525000000000001</v>
      </c>
      <c r="R76" s="112">
        <v>-0.2074</v>
      </c>
      <c r="S76" s="114">
        <v>-2.7795999999999998</v>
      </c>
      <c r="T76" s="112">
        <v>-1.522</v>
      </c>
      <c r="U76" s="112">
        <v>15.2271</v>
      </c>
      <c r="V76" s="112">
        <v>14.4427</v>
      </c>
      <c r="W76" s="112">
        <v>12.851599999999999</v>
      </c>
      <c r="X76" s="112">
        <v>1.9794</v>
      </c>
      <c r="Y76" s="112">
        <v>11.9748</v>
      </c>
      <c r="Z76" s="112">
        <v>-0.86650000000000005</v>
      </c>
      <c r="AA76" s="112">
        <v>0.51980000000000004</v>
      </c>
      <c r="AB76" s="112">
        <v>1.9794</v>
      </c>
      <c r="AC76" s="112">
        <v>13.3637</v>
      </c>
      <c r="AD76" s="113"/>
      <c r="AE76" s="110">
        <v>6</v>
      </c>
      <c r="AF76" s="110">
        <v>3</v>
      </c>
      <c r="AG76" s="110">
        <v>3</v>
      </c>
      <c r="AH76" s="110">
        <v>9</v>
      </c>
      <c r="AI76" s="110">
        <v>11</v>
      </c>
      <c r="AJ76" s="110">
        <v>13</v>
      </c>
      <c r="AK76" s="110">
        <v>14</v>
      </c>
      <c r="AL76" s="110">
        <v>4</v>
      </c>
      <c r="AM76" s="110">
        <v>3</v>
      </c>
      <c r="AN76" s="110">
        <v>2</v>
      </c>
      <c r="AO76" s="110">
        <v>2</v>
      </c>
      <c r="AP76" s="110">
        <v>6</v>
      </c>
      <c r="AQ76" s="110">
        <v>9</v>
      </c>
      <c r="AR76" s="110">
        <v>12</v>
      </c>
      <c r="AS76" s="110">
        <v>2</v>
      </c>
      <c r="AT76" s="109"/>
      <c r="AU76" s="112">
        <v>14.82</v>
      </c>
      <c r="AV76" s="112">
        <v>16.47</v>
      </c>
      <c r="AW76" s="112">
        <v>12.75</v>
      </c>
      <c r="AX76" s="112">
        <v>5.03</v>
      </c>
      <c r="AY76" s="112">
        <v>1.71</v>
      </c>
      <c r="AZ76" s="115"/>
      <c r="BA76" s="116">
        <v>3</v>
      </c>
      <c r="BB76" s="116">
        <v>3</v>
      </c>
      <c r="BC76" s="116">
        <v>4</v>
      </c>
      <c r="BD76" s="116">
        <v>12</v>
      </c>
      <c r="BE76" s="116">
        <v>11</v>
      </c>
      <c r="BF76" s="112"/>
      <c r="BG76" s="114">
        <v>13.837877908073599</v>
      </c>
      <c r="BH76" s="796">
        <v>0</v>
      </c>
      <c r="BI76" s="796">
        <v>6.4017480864266299E-2</v>
      </c>
      <c r="BJ76" s="809" t="s">
        <v>430</v>
      </c>
      <c r="BK76" s="269"/>
      <c r="BL76" s="112" t="s">
        <v>430</v>
      </c>
      <c r="BM76" s="112" t="s">
        <v>430</v>
      </c>
      <c r="BN76" s="112" t="s">
        <v>430</v>
      </c>
      <c r="BO76" s="109"/>
      <c r="BP76" s="112">
        <v>75.492257769999995</v>
      </c>
      <c r="BQ76" s="109"/>
      <c r="BR76" s="112">
        <v>46.741999999999997</v>
      </c>
      <c r="BS76" s="112">
        <v>19.520700000000001</v>
      </c>
      <c r="BT76" s="112">
        <v>9.2294999999999998</v>
      </c>
      <c r="BU76" s="112">
        <v>24.5078</v>
      </c>
      <c r="BV76" s="109"/>
      <c r="BW76" s="112">
        <v>6.48</v>
      </c>
      <c r="BX76" s="112">
        <v>11.12</v>
      </c>
      <c r="BY76" s="112">
        <v>2.54</v>
      </c>
      <c r="BZ76" s="112">
        <v>0.73</v>
      </c>
      <c r="CA76" s="112" t="s">
        <v>430</v>
      </c>
      <c r="CB76" s="112">
        <v>3.64</v>
      </c>
      <c r="CC76" s="109"/>
      <c r="CD76" s="118" t="s">
        <v>9076</v>
      </c>
      <c r="CE76" s="118" t="s">
        <v>9077</v>
      </c>
      <c r="CF76" s="118" t="s">
        <v>9078</v>
      </c>
      <c r="CG76" s="118" t="s">
        <v>9079</v>
      </c>
      <c r="CH76" s="118" t="s">
        <v>9080</v>
      </c>
      <c r="CI76" s="109"/>
      <c r="CJ76" s="119" t="s">
        <v>9081</v>
      </c>
    </row>
    <row r="77" spans="1:88" s="107" customFormat="1" x14ac:dyDescent="0.25">
      <c r="A77" s="108" t="s">
        <v>9126</v>
      </c>
      <c r="B77" s="109"/>
      <c r="C77" s="734">
        <v>41277</v>
      </c>
      <c r="D77" s="109"/>
      <c r="E77" s="110">
        <v>535.99199999999996</v>
      </c>
      <c r="F77" s="109"/>
      <c r="G77" s="111">
        <v>227.43780000000001</v>
      </c>
      <c r="H77" s="109"/>
      <c r="I77" s="152" t="s">
        <v>430</v>
      </c>
      <c r="J77" s="152" t="s">
        <v>430</v>
      </c>
      <c r="K77" s="152" t="s">
        <v>430</v>
      </c>
      <c r="L77" s="152" t="s">
        <v>430</v>
      </c>
      <c r="M77" s="113"/>
      <c r="N77" s="112">
        <v>-8.6E-3</v>
      </c>
      <c r="O77" s="112">
        <v>0.4909</v>
      </c>
      <c r="P77" s="112">
        <v>1.6603000000000001</v>
      </c>
      <c r="Q77" s="112">
        <v>3.1486000000000001</v>
      </c>
      <c r="R77" s="112">
        <v>0.34089999999999998</v>
      </c>
      <c r="S77" s="114">
        <v>0.65480000000000005</v>
      </c>
      <c r="T77" s="112">
        <v>2.887</v>
      </c>
      <c r="U77" s="112">
        <v>11.334300000000001</v>
      </c>
      <c r="V77" s="112">
        <v>9.8561999999999994</v>
      </c>
      <c r="W77" s="112">
        <v>10.145099999999999</v>
      </c>
      <c r="X77" s="112">
        <v>0.74560000000000004</v>
      </c>
      <c r="Y77" s="112">
        <v>12.047499999999999</v>
      </c>
      <c r="Z77" s="112">
        <v>-0.88900000000000001</v>
      </c>
      <c r="AA77" s="112">
        <v>2.9243000000000001</v>
      </c>
      <c r="AB77" s="112">
        <v>0.74560000000000004</v>
      </c>
      <c r="AC77" s="112">
        <v>10.313599999999999</v>
      </c>
      <c r="AD77" s="113"/>
      <c r="AE77" s="110">
        <v>5</v>
      </c>
      <c r="AF77" s="110">
        <v>12</v>
      </c>
      <c r="AG77" s="110">
        <v>10</v>
      </c>
      <c r="AH77" s="110">
        <v>7</v>
      </c>
      <c r="AI77" s="110">
        <v>9</v>
      </c>
      <c r="AJ77" s="110">
        <v>9</v>
      </c>
      <c r="AK77" s="110">
        <v>9</v>
      </c>
      <c r="AL77" s="110">
        <v>10</v>
      </c>
      <c r="AM77" s="110">
        <v>11</v>
      </c>
      <c r="AN77" s="110">
        <v>5</v>
      </c>
      <c r="AO77" s="110">
        <v>11</v>
      </c>
      <c r="AP77" s="110">
        <v>5</v>
      </c>
      <c r="AQ77" s="110">
        <v>10</v>
      </c>
      <c r="AR77" s="110">
        <v>9</v>
      </c>
      <c r="AS77" s="110">
        <v>11</v>
      </c>
      <c r="AT77" s="109"/>
      <c r="AU77" s="112">
        <v>10.62</v>
      </c>
      <c r="AV77" s="112">
        <v>10.96</v>
      </c>
      <c r="AW77" s="112">
        <v>9.81</v>
      </c>
      <c r="AX77" s="112">
        <v>6.96</v>
      </c>
      <c r="AY77" s="112">
        <v>3.66</v>
      </c>
      <c r="AZ77" s="115"/>
      <c r="BA77" s="116">
        <v>4</v>
      </c>
      <c r="BB77" s="116">
        <v>9</v>
      </c>
      <c r="BC77" s="116">
        <v>10</v>
      </c>
      <c r="BD77" s="116">
        <v>7</v>
      </c>
      <c r="BE77" s="116">
        <v>6</v>
      </c>
      <c r="BF77" s="112"/>
      <c r="BG77" s="114">
        <v>11.2216069461705</v>
      </c>
      <c r="BH77" s="796">
        <v>0</v>
      </c>
      <c r="BI77" s="796">
        <v>4.8868607595827701E-2</v>
      </c>
      <c r="BJ77" s="809" t="s">
        <v>430</v>
      </c>
      <c r="BK77" s="269"/>
      <c r="BL77" s="112" t="s">
        <v>430</v>
      </c>
      <c r="BM77" s="112" t="s">
        <v>430</v>
      </c>
      <c r="BN77" s="112" t="s">
        <v>430</v>
      </c>
      <c r="BO77" s="109"/>
      <c r="BP77" s="112">
        <v>68.583565350000001</v>
      </c>
      <c r="BQ77" s="109"/>
      <c r="BR77" s="112">
        <v>42.591799999999999</v>
      </c>
      <c r="BS77" s="112">
        <v>13.842000000000001</v>
      </c>
      <c r="BT77" s="112">
        <v>12.149800000000001</v>
      </c>
      <c r="BU77" s="112">
        <v>31.416399999999999</v>
      </c>
      <c r="BV77" s="109"/>
      <c r="BW77" s="112">
        <v>16.57</v>
      </c>
      <c r="BX77" s="112">
        <v>11.99</v>
      </c>
      <c r="BY77" s="112" t="s">
        <v>430</v>
      </c>
      <c r="BZ77" s="112" t="s">
        <v>430</v>
      </c>
      <c r="CA77" s="112" t="s">
        <v>430</v>
      </c>
      <c r="CB77" s="112">
        <v>2.86</v>
      </c>
      <c r="CC77" s="109"/>
      <c r="CD77" s="118" t="s">
        <v>9083</v>
      </c>
      <c r="CE77" s="118" t="s">
        <v>9084</v>
      </c>
      <c r="CF77" s="118" t="s">
        <v>9085</v>
      </c>
      <c r="CG77" s="118" t="s">
        <v>9086</v>
      </c>
      <c r="CH77" s="118" t="s">
        <v>9087</v>
      </c>
      <c r="CI77" s="109"/>
      <c r="CJ77" s="119" t="s">
        <v>476</v>
      </c>
    </row>
    <row r="78" spans="1:88" s="107" customFormat="1" x14ac:dyDescent="0.25">
      <c r="A78" s="108" t="s">
        <v>9127</v>
      </c>
      <c r="B78" s="109"/>
      <c r="C78" s="734">
        <v>46203</v>
      </c>
      <c r="D78" s="109"/>
      <c r="E78" s="110">
        <v>373.28</v>
      </c>
      <c r="F78" s="109"/>
      <c r="G78" s="111">
        <v>10.28</v>
      </c>
      <c r="H78" s="109"/>
      <c r="I78" s="152" t="s">
        <v>430</v>
      </c>
      <c r="J78" s="152" t="s">
        <v>430</v>
      </c>
      <c r="K78" s="152" t="s">
        <v>430</v>
      </c>
      <c r="L78" s="152" t="s">
        <v>430</v>
      </c>
      <c r="M78" s="113"/>
      <c r="N78" s="112">
        <v>-9.7199999999999995E-2</v>
      </c>
      <c r="O78" s="112">
        <v>1.1711</v>
      </c>
      <c r="P78" s="112" t="s">
        <v>430</v>
      </c>
      <c r="Q78" s="112" t="s">
        <v>430</v>
      </c>
      <c r="R78" s="112" t="s">
        <v>430</v>
      </c>
      <c r="S78" s="114" t="s">
        <v>430</v>
      </c>
      <c r="T78" s="112" t="s">
        <v>430</v>
      </c>
      <c r="U78" s="112" t="s">
        <v>430</v>
      </c>
      <c r="V78" s="112" t="s">
        <v>430</v>
      </c>
      <c r="W78" s="112" t="s">
        <v>430</v>
      </c>
      <c r="X78" s="112">
        <v>2.8</v>
      </c>
      <c r="Y78" s="112" t="s">
        <v>430</v>
      </c>
      <c r="Z78" s="112" t="s">
        <v>430</v>
      </c>
      <c r="AA78" s="112" t="s">
        <v>430</v>
      </c>
      <c r="AB78" s="112">
        <v>2.8</v>
      </c>
      <c r="AC78" s="112">
        <v>2.8</v>
      </c>
      <c r="AD78" s="113"/>
      <c r="AE78" s="110">
        <v>9</v>
      </c>
      <c r="AF78" s="110">
        <v>2</v>
      </c>
      <c r="AG78" s="110" t="s">
        <v>430</v>
      </c>
      <c r="AH78" s="110" t="s">
        <v>430</v>
      </c>
      <c r="AI78" s="110" t="s">
        <v>430</v>
      </c>
      <c r="AJ78" s="110" t="s">
        <v>430</v>
      </c>
      <c r="AK78" s="110" t="s">
        <v>430</v>
      </c>
      <c r="AL78" s="110" t="s">
        <v>430</v>
      </c>
      <c r="AM78" s="110" t="s">
        <v>430</v>
      </c>
      <c r="AN78" s="110" t="s">
        <v>430</v>
      </c>
      <c r="AO78" s="110">
        <v>1</v>
      </c>
      <c r="AP78" s="110" t="s">
        <v>430</v>
      </c>
      <c r="AQ78" s="110" t="s">
        <v>430</v>
      </c>
      <c r="AR78" s="110" t="s">
        <v>430</v>
      </c>
      <c r="AS78" s="110">
        <v>1</v>
      </c>
      <c r="AT78" s="109"/>
      <c r="AU78" s="112" t="s">
        <v>430</v>
      </c>
      <c r="AV78" s="112" t="s">
        <v>430</v>
      </c>
      <c r="AW78" s="112" t="s">
        <v>430</v>
      </c>
      <c r="AX78" s="112" t="s">
        <v>430</v>
      </c>
      <c r="AY78" s="112" t="s">
        <v>430</v>
      </c>
      <c r="AZ78" s="115"/>
      <c r="BA78" s="116" t="s">
        <v>430</v>
      </c>
      <c r="BB78" s="116" t="s">
        <v>430</v>
      </c>
      <c r="BC78" s="116" t="s">
        <v>430</v>
      </c>
      <c r="BD78" s="116" t="s">
        <v>430</v>
      </c>
      <c r="BE78" s="116" t="s">
        <v>430</v>
      </c>
      <c r="BF78" s="112"/>
      <c r="BG78" s="114" t="s">
        <v>430</v>
      </c>
      <c r="BH78" s="796">
        <v>0</v>
      </c>
      <c r="BI78" s="796">
        <v>0</v>
      </c>
      <c r="BJ78" s="809" t="s">
        <v>430</v>
      </c>
      <c r="BK78" s="269"/>
      <c r="BL78" s="112" t="s">
        <v>430</v>
      </c>
      <c r="BM78" s="112" t="s">
        <v>430</v>
      </c>
      <c r="BN78" s="112" t="s">
        <v>430</v>
      </c>
      <c r="BO78" s="109"/>
      <c r="BP78" s="112">
        <v>70.680584850000002</v>
      </c>
      <c r="BQ78" s="109"/>
      <c r="BR78" s="112">
        <v>38.563400000000001</v>
      </c>
      <c r="BS78" s="112">
        <v>7.2663500000000001</v>
      </c>
      <c r="BT78" s="112">
        <v>21.9621</v>
      </c>
      <c r="BU78" s="112">
        <v>32.208150000000003</v>
      </c>
      <c r="BV78" s="109"/>
      <c r="BW78" s="112">
        <v>5.72</v>
      </c>
      <c r="BX78" s="112">
        <v>6.47</v>
      </c>
      <c r="BY78" s="112">
        <v>2.86</v>
      </c>
      <c r="BZ78" s="112" t="s">
        <v>430</v>
      </c>
      <c r="CA78" s="112" t="s">
        <v>430</v>
      </c>
      <c r="CB78" s="112">
        <v>17.149999999999999</v>
      </c>
      <c r="CC78" s="109"/>
      <c r="CD78" s="118" t="s">
        <v>9089</v>
      </c>
      <c r="CE78" s="118" t="s">
        <v>9090</v>
      </c>
      <c r="CF78" s="118" t="s">
        <v>9091</v>
      </c>
      <c r="CG78" s="118" t="s">
        <v>9092</v>
      </c>
      <c r="CH78" s="118" t="s">
        <v>9093</v>
      </c>
      <c r="CI78" s="109"/>
      <c r="CJ78" s="119" t="s">
        <v>554</v>
      </c>
    </row>
    <row r="79" spans="1:88" s="107" customFormat="1" x14ac:dyDescent="0.25">
      <c r="A79" s="108" t="s">
        <v>9128</v>
      </c>
      <c r="B79" s="109"/>
      <c r="C79" s="734">
        <v>41275</v>
      </c>
      <c r="D79" s="109"/>
      <c r="E79" s="110">
        <v>205.81899999999999</v>
      </c>
      <c r="F79" s="109"/>
      <c r="G79" s="111">
        <v>157.06</v>
      </c>
      <c r="H79" s="109"/>
      <c r="I79" s="152">
        <v>4.37</v>
      </c>
      <c r="J79" s="152">
        <v>6.36</v>
      </c>
      <c r="K79" s="152">
        <v>3.45</v>
      </c>
      <c r="L79" s="152" t="s">
        <v>430</v>
      </c>
      <c r="M79" s="113"/>
      <c r="N79" s="112" t="s">
        <v>430</v>
      </c>
      <c r="O79" s="112">
        <v>0.2873</v>
      </c>
      <c r="P79" s="112">
        <v>1.5124</v>
      </c>
      <c r="Q79" s="112">
        <v>3.6768000000000001</v>
      </c>
      <c r="R79" s="112">
        <v>0.90590000000000004</v>
      </c>
      <c r="S79" s="114">
        <v>0.23680000000000001</v>
      </c>
      <c r="T79" s="112">
        <v>3.5676000000000001</v>
      </c>
      <c r="U79" s="112">
        <v>9.6944999999999997</v>
      </c>
      <c r="V79" s="112">
        <v>8.4879999999999995</v>
      </c>
      <c r="W79" s="112">
        <v>10.2319</v>
      </c>
      <c r="X79" s="112">
        <v>0.46700000000000003</v>
      </c>
      <c r="Y79" s="112">
        <v>11.5166</v>
      </c>
      <c r="Z79" s="112">
        <v>-0.36159999999999998</v>
      </c>
      <c r="AA79" s="112">
        <v>1.4731000000000001</v>
      </c>
      <c r="AB79" s="112">
        <v>0.46700000000000003</v>
      </c>
      <c r="AC79" s="112">
        <v>11.295</v>
      </c>
      <c r="AD79" s="113"/>
      <c r="AE79" s="110" t="s">
        <v>430</v>
      </c>
      <c r="AF79" s="110">
        <v>14</v>
      </c>
      <c r="AG79" s="110">
        <v>11</v>
      </c>
      <c r="AH79" s="110">
        <v>6</v>
      </c>
      <c r="AI79" s="110">
        <v>6</v>
      </c>
      <c r="AJ79" s="110">
        <v>10</v>
      </c>
      <c r="AK79" s="110">
        <v>7</v>
      </c>
      <c r="AL79" s="110">
        <v>14</v>
      </c>
      <c r="AM79" s="110">
        <v>14</v>
      </c>
      <c r="AN79" s="110">
        <v>4</v>
      </c>
      <c r="AO79" s="110">
        <v>15</v>
      </c>
      <c r="AP79" s="110">
        <v>8</v>
      </c>
      <c r="AQ79" s="110">
        <v>6</v>
      </c>
      <c r="AR79" s="110">
        <v>10</v>
      </c>
      <c r="AS79" s="110">
        <v>15</v>
      </c>
      <c r="AT79" s="109"/>
      <c r="AU79" s="112">
        <v>10.57</v>
      </c>
      <c r="AV79" s="112">
        <v>10.95</v>
      </c>
      <c r="AW79" s="112">
        <v>9.1</v>
      </c>
      <c r="AX79" s="112">
        <v>6.48</v>
      </c>
      <c r="AY79" s="112">
        <v>2.84</v>
      </c>
      <c r="AZ79" s="115"/>
      <c r="BA79" s="116">
        <v>5</v>
      </c>
      <c r="BB79" s="116">
        <v>10</v>
      </c>
      <c r="BC79" s="116">
        <v>11</v>
      </c>
      <c r="BD79" s="116">
        <v>10</v>
      </c>
      <c r="BE79" s="116">
        <v>8</v>
      </c>
      <c r="BF79" s="112"/>
      <c r="BG79" s="114">
        <v>10.052240548806701</v>
      </c>
      <c r="BH79" s="796">
        <v>0</v>
      </c>
      <c r="BI79" s="796">
        <v>4.04671496473233E-2</v>
      </c>
      <c r="BJ79" s="809" t="s">
        <v>430</v>
      </c>
      <c r="BK79" s="269"/>
      <c r="BL79" s="112" t="s">
        <v>430</v>
      </c>
      <c r="BM79" s="112" t="s">
        <v>430</v>
      </c>
      <c r="BN79" s="112" t="s">
        <v>430</v>
      </c>
      <c r="BO79" s="109"/>
      <c r="BP79" s="112">
        <v>76.474712260000004</v>
      </c>
      <c r="BQ79" s="109"/>
      <c r="BR79" s="112">
        <v>48.714799999999997</v>
      </c>
      <c r="BS79" s="112">
        <v>9.8605599999999995</v>
      </c>
      <c r="BT79" s="112">
        <v>8.4375999999999998</v>
      </c>
      <c r="BU79" s="112">
        <v>32.98704</v>
      </c>
      <c r="BV79" s="109"/>
      <c r="BW79" s="112">
        <v>15.18</v>
      </c>
      <c r="BX79" s="112">
        <v>4.78</v>
      </c>
      <c r="BY79" s="112" t="s">
        <v>430</v>
      </c>
      <c r="BZ79" s="112" t="s">
        <v>430</v>
      </c>
      <c r="CA79" s="112" t="s">
        <v>430</v>
      </c>
      <c r="CB79" s="112">
        <v>3.57</v>
      </c>
      <c r="CC79" s="109"/>
      <c r="CD79" s="118" t="s">
        <v>9095</v>
      </c>
      <c r="CE79" s="118" t="s">
        <v>9096</v>
      </c>
      <c r="CF79" s="118" t="s">
        <v>9097</v>
      </c>
      <c r="CG79" s="118" t="s">
        <v>9098</v>
      </c>
      <c r="CH79" s="118" t="s">
        <v>9099</v>
      </c>
      <c r="CI79" s="109"/>
      <c r="CJ79" s="119" t="s">
        <v>602</v>
      </c>
    </row>
    <row r="80" spans="1:88" s="107" customFormat="1" x14ac:dyDescent="0.25">
      <c r="A80" s="108" t="s">
        <v>9129</v>
      </c>
      <c r="B80" s="109"/>
      <c r="C80" s="734">
        <v>43220</v>
      </c>
      <c r="D80" s="109"/>
      <c r="E80" s="110">
        <v>114.59</v>
      </c>
      <c r="F80" s="109"/>
      <c r="G80" s="111">
        <v>25.264800000000001</v>
      </c>
      <c r="H80" s="109"/>
      <c r="I80" s="152">
        <v>0.09</v>
      </c>
      <c r="J80" s="152">
        <v>6.71</v>
      </c>
      <c r="K80" s="152">
        <v>0.09</v>
      </c>
      <c r="L80" s="152">
        <v>0.09</v>
      </c>
      <c r="M80" s="113"/>
      <c r="N80" s="112">
        <v>-0.16950000000000001</v>
      </c>
      <c r="O80" s="112">
        <v>0.60209999999999997</v>
      </c>
      <c r="P80" s="112">
        <v>2.3948</v>
      </c>
      <c r="Q80" s="112">
        <v>6.2926000000000002</v>
      </c>
      <c r="R80" s="112">
        <v>5.7003000000000004</v>
      </c>
      <c r="S80" s="114">
        <v>6.2073</v>
      </c>
      <c r="T80" s="112">
        <v>6.6906999999999996</v>
      </c>
      <c r="U80" s="112">
        <v>12.755599999999999</v>
      </c>
      <c r="V80" s="112">
        <v>12.553100000000001</v>
      </c>
      <c r="W80" s="112" t="s">
        <v>430</v>
      </c>
      <c r="X80" s="112">
        <v>1.0944</v>
      </c>
      <c r="Y80" s="112">
        <v>16.8779</v>
      </c>
      <c r="Z80" s="112">
        <v>4.2712000000000003</v>
      </c>
      <c r="AA80" s="112">
        <v>7.8738000000000001</v>
      </c>
      <c r="AB80" s="112">
        <v>1.0944</v>
      </c>
      <c r="AC80" s="112">
        <v>11.941000000000001</v>
      </c>
      <c r="AD80" s="113"/>
      <c r="AE80" s="110">
        <v>11</v>
      </c>
      <c r="AF80" s="110">
        <v>9</v>
      </c>
      <c r="AG80" s="110">
        <v>4</v>
      </c>
      <c r="AH80" s="110">
        <v>3</v>
      </c>
      <c r="AI80" s="110">
        <v>3</v>
      </c>
      <c r="AJ80" s="110">
        <v>4</v>
      </c>
      <c r="AK80" s="110">
        <v>2</v>
      </c>
      <c r="AL80" s="110">
        <v>6</v>
      </c>
      <c r="AM80" s="110">
        <v>6</v>
      </c>
      <c r="AN80" s="110" t="s">
        <v>430</v>
      </c>
      <c r="AO80" s="110">
        <v>8</v>
      </c>
      <c r="AP80" s="110">
        <v>3</v>
      </c>
      <c r="AQ80" s="110">
        <v>3</v>
      </c>
      <c r="AR80" s="110">
        <v>3</v>
      </c>
      <c r="AS80" s="110">
        <v>8</v>
      </c>
      <c r="AT80" s="109"/>
      <c r="AU80" s="112" t="s">
        <v>430</v>
      </c>
      <c r="AV80" s="112">
        <v>13.57</v>
      </c>
      <c r="AW80" s="112">
        <v>12.33</v>
      </c>
      <c r="AX80" s="112">
        <v>10.39</v>
      </c>
      <c r="AY80" s="112">
        <v>13.13</v>
      </c>
      <c r="AZ80" s="115"/>
      <c r="BA80" s="116" t="s">
        <v>430</v>
      </c>
      <c r="BB80" s="116">
        <v>6</v>
      </c>
      <c r="BC80" s="116">
        <v>5</v>
      </c>
      <c r="BD80" s="116">
        <v>4</v>
      </c>
      <c r="BE80" s="116">
        <v>3</v>
      </c>
      <c r="BF80" s="112"/>
      <c r="BG80" s="114">
        <v>10.943184133845699</v>
      </c>
      <c r="BH80" s="796">
        <v>0</v>
      </c>
      <c r="BI80" s="796">
        <v>6.0550573279407903E-2</v>
      </c>
      <c r="BJ80" s="809" t="s">
        <v>430</v>
      </c>
      <c r="BK80" s="269"/>
      <c r="BL80" s="112" t="s">
        <v>430</v>
      </c>
      <c r="BM80" s="112" t="s">
        <v>430</v>
      </c>
      <c r="BN80" s="112" t="s">
        <v>430</v>
      </c>
      <c r="BO80" s="109"/>
      <c r="BP80" s="112">
        <v>72.975161</v>
      </c>
      <c r="BQ80" s="109"/>
      <c r="BR80" s="112">
        <v>24.486999999999998</v>
      </c>
      <c r="BS80" s="112">
        <v>9.3753799999999998</v>
      </c>
      <c r="BT80" s="112">
        <v>39.1128</v>
      </c>
      <c r="BU80" s="112">
        <v>27.024819999999998</v>
      </c>
      <c r="BV80" s="109"/>
      <c r="BW80" s="112" t="s">
        <v>430</v>
      </c>
      <c r="BX80" s="112">
        <v>18.68</v>
      </c>
      <c r="BY80" s="112">
        <v>4.82</v>
      </c>
      <c r="BZ80" s="112" t="s">
        <v>430</v>
      </c>
      <c r="CA80" s="112" t="s">
        <v>430</v>
      </c>
      <c r="CB80" s="112">
        <v>3.52</v>
      </c>
      <c r="CC80" s="109"/>
      <c r="CD80" s="118" t="s">
        <v>9101</v>
      </c>
      <c r="CE80" s="118" t="s">
        <v>9102</v>
      </c>
      <c r="CF80" s="118" t="s">
        <v>9103</v>
      </c>
      <c r="CG80" s="118" t="s">
        <v>9104</v>
      </c>
      <c r="CH80" s="118" t="s">
        <v>9105</v>
      </c>
      <c r="CI80" s="109"/>
      <c r="CJ80" s="119" t="s">
        <v>554</v>
      </c>
    </row>
    <row r="81" spans="1:88" s="107" customFormat="1" x14ac:dyDescent="0.25">
      <c r="A81" s="108" t="s">
        <v>9130</v>
      </c>
      <c r="B81" s="109"/>
      <c r="C81" s="734">
        <v>43447</v>
      </c>
      <c r="D81" s="109"/>
      <c r="E81" s="110">
        <v>51.911099999999998</v>
      </c>
      <c r="F81" s="109"/>
      <c r="G81" s="111">
        <v>23.1586</v>
      </c>
      <c r="H81" s="109"/>
      <c r="I81" s="152">
        <v>2.68</v>
      </c>
      <c r="J81" s="152">
        <v>6.35</v>
      </c>
      <c r="K81" s="152">
        <v>2.1</v>
      </c>
      <c r="L81" s="152">
        <v>2.17</v>
      </c>
      <c r="M81" s="113"/>
      <c r="N81" s="112">
        <v>-0.14829999999999999</v>
      </c>
      <c r="O81" s="112">
        <v>0.23369999999999999</v>
      </c>
      <c r="P81" s="112">
        <v>1.0075000000000001</v>
      </c>
      <c r="Q81" s="112">
        <v>1.1708000000000001</v>
      </c>
      <c r="R81" s="112">
        <v>-1.6211</v>
      </c>
      <c r="S81" s="114">
        <v>-0.27389999999999998</v>
      </c>
      <c r="T81" s="112">
        <v>0.25330000000000003</v>
      </c>
      <c r="U81" s="112">
        <v>9.7377000000000002</v>
      </c>
      <c r="V81" s="112">
        <v>9.9641000000000002</v>
      </c>
      <c r="W81" s="112" t="s">
        <v>430</v>
      </c>
      <c r="X81" s="112">
        <v>0.90890000000000004</v>
      </c>
      <c r="Y81" s="112">
        <v>8.4147999999999996</v>
      </c>
      <c r="Z81" s="112">
        <v>-2.8858999999999999</v>
      </c>
      <c r="AA81" s="112">
        <v>6.2700000000000006E-2</v>
      </c>
      <c r="AB81" s="112">
        <v>0.90890000000000004</v>
      </c>
      <c r="AC81" s="112">
        <v>11.692299999999999</v>
      </c>
      <c r="AD81" s="113"/>
      <c r="AE81" s="110">
        <v>10</v>
      </c>
      <c r="AF81" s="110">
        <v>15</v>
      </c>
      <c r="AG81" s="110">
        <v>13</v>
      </c>
      <c r="AH81" s="110">
        <v>14</v>
      </c>
      <c r="AI81" s="110">
        <v>12</v>
      </c>
      <c r="AJ81" s="110">
        <v>11</v>
      </c>
      <c r="AK81" s="110">
        <v>12</v>
      </c>
      <c r="AL81" s="110">
        <v>13</v>
      </c>
      <c r="AM81" s="110">
        <v>10</v>
      </c>
      <c r="AN81" s="110" t="s">
        <v>430</v>
      </c>
      <c r="AO81" s="110">
        <v>10</v>
      </c>
      <c r="AP81" s="110">
        <v>14</v>
      </c>
      <c r="AQ81" s="110">
        <v>12</v>
      </c>
      <c r="AR81" s="110">
        <v>13</v>
      </c>
      <c r="AS81" s="110">
        <v>10</v>
      </c>
      <c r="AT81" s="109"/>
      <c r="AU81" s="112" t="s">
        <v>430</v>
      </c>
      <c r="AV81" s="112">
        <v>10.73</v>
      </c>
      <c r="AW81" s="112">
        <v>8.2799999999999994</v>
      </c>
      <c r="AX81" s="112">
        <v>4.42</v>
      </c>
      <c r="AY81" s="112">
        <v>-0.92</v>
      </c>
      <c r="AZ81" s="115"/>
      <c r="BA81" s="116" t="s">
        <v>430</v>
      </c>
      <c r="BB81" s="116">
        <v>11</v>
      </c>
      <c r="BC81" s="116">
        <v>14</v>
      </c>
      <c r="BD81" s="116">
        <v>14</v>
      </c>
      <c r="BE81" s="116">
        <v>13</v>
      </c>
      <c r="BF81" s="112"/>
      <c r="BG81" s="114">
        <v>10.897333497618</v>
      </c>
      <c r="BH81" s="796">
        <v>0</v>
      </c>
      <c r="BI81" s="796">
        <v>3.8989036615231801E-2</v>
      </c>
      <c r="BJ81" s="809" t="s">
        <v>430</v>
      </c>
      <c r="BK81" s="269"/>
      <c r="BL81" s="112" t="s">
        <v>430</v>
      </c>
      <c r="BM81" s="112" t="s">
        <v>430</v>
      </c>
      <c r="BN81" s="112" t="s">
        <v>430</v>
      </c>
      <c r="BO81" s="109"/>
      <c r="BP81" s="112">
        <v>73.430178720000001</v>
      </c>
      <c r="BQ81" s="109"/>
      <c r="BR81" s="112">
        <v>45.237699999999997</v>
      </c>
      <c r="BS81" s="112">
        <v>27.459199999999999</v>
      </c>
      <c r="BT81" s="112">
        <v>0.66363300000000003</v>
      </c>
      <c r="BU81" s="112">
        <v>26.639467</v>
      </c>
      <c r="BV81" s="109"/>
      <c r="BW81" s="112">
        <v>8.86</v>
      </c>
      <c r="BX81" s="112">
        <v>7.86</v>
      </c>
      <c r="BY81" s="112">
        <v>0.98</v>
      </c>
      <c r="BZ81" s="112" t="s">
        <v>430</v>
      </c>
      <c r="CA81" s="112" t="s">
        <v>430</v>
      </c>
      <c r="CB81" s="112">
        <v>8.8699999999999992</v>
      </c>
      <c r="CC81" s="109"/>
      <c r="CD81" s="118" t="s">
        <v>9107</v>
      </c>
      <c r="CE81" s="118" t="s">
        <v>9108</v>
      </c>
      <c r="CF81" s="118" t="s">
        <v>9109</v>
      </c>
      <c r="CG81" s="118" t="s">
        <v>9110</v>
      </c>
      <c r="CH81" s="118" t="s">
        <v>9111</v>
      </c>
      <c r="CI81" s="109"/>
      <c r="CJ81" s="119" t="s">
        <v>1175</v>
      </c>
    </row>
    <row r="82" spans="1:88" s="107" customFormat="1" x14ac:dyDescent="0.25">
      <c r="A82" s="108" t="s">
        <v>9131</v>
      </c>
      <c r="B82" s="109"/>
      <c r="C82" s="734">
        <v>41607</v>
      </c>
      <c r="D82" s="109"/>
      <c r="E82" s="110">
        <v>50.080100000000002</v>
      </c>
      <c r="F82" s="109"/>
      <c r="G82" s="111">
        <v>36.956899999999997</v>
      </c>
      <c r="H82" s="109"/>
      <c r="I82" s="152">
        <v>2.12</v>
      </c>
      <c r="J82" s="152">
        <v>6.61</v>
      </c>
      <c r="K82" s="152">
        <v>1.78</v>
      </c>
      <c r="L82" s="152">
        <v>1.85</v>
      </c>
      <c r="M82" s="113"/>
      <c r="N82" s="112">
        <v>-0.08</v>
      </c>
      <c r="O82" s="112">
        <v>0.37559999999999999</v>
      </c>
      <c r="P82" s="112">
        <v>1.0157</v>
      </c>
      <c r="Q82" s="112">
        <v>1.9179999999999999</v>
      </c>
      <c r="R82" s="112">
        <v>6.0000000000000001E-3</v>
      </c>
      <c r="S82" s="114">
        <v>1.9666999999999999</v>
      </c>
      <c r="T82" s="112">
        <v>-0.45350000000000001</v>
      </c>
      <c r="U82" s="112">
        <v>10.561400000000001</v>
      </c>
      <c r="V82" s="112">
        <v>9.7246000000000006</v>
      </c>
      <c r="W82" s="112">
        <v>10.5044</v>
      </c>
      <c r="X82" s="112">
        <v>0.65310000000000001</v>
      </c>
      <c r="Y82" s="112">
        <v>9.0943000000000005</v>
      </c>
      <c r="Z82" s="112">
        <v>-1.4403999999999999</v>
      </c>
      <c r="AA82" s="112">
        <v>3.3942000000000001</v>
      </c>
      <c r="AB82" s="112">
        <v>0.65310000000000001</v>
      </c>
      <c r="AC82" s="112">
        <v>10.899100000000001</v>
      </c>
      <c r="AD82" s="113"/>
      <c r="AE82" s="110">
        <v>8</v>
      </c>
      <c r="AF82" s="110">
        <v>13</v>
      </c>
      <c r="AG82" s="110">
        <v>12</v>
      </c>
      <c r="AH82" s="110">
        <v>12</v>
      </c>
      <c r="AI82" s="110">
        <v>10</v>
      </c>
      <c r="AJ82" s="110">
        <v>6</v>
      </c>
      <c r="AK82" s="110">
        <v>13</v>
      </c>
      <c r="AL82" s="110">
        <v>11</v>
      </c>
      <c r="AM82" s="110">
        <v>12</v>
      </c>
      <c r="AN82" s="110">
        <v>3</v>
      </c>
      <c r="AO82" s="110">
        <v>13</v>
      </c>
      <c r="AP82" s="110">
        <v>12</v>
      </c>
      <c r="AQ82" s="110">
        <v>11</v>
      </c>
      <c r="AR82" s="110">
        <v>6</v>
      </c>
      <c r="AS82" s="110">
        <v>13</v>
      </c>
      <c r="AT82" s="109"/>
      <c r="AU82" s="112">
        <v>10.54</v>
      </c>
      <c r="AV82" s="112">
        <v>10.59</v>
      </c>
      <c r="AW82" s="112">
        <v>8.74</v>
      </c>
      <c r="AX82" s="112">
        <v>5.12</v>
      </c>
      <c r="AY82" s="112">
        <v>2.83</v>
      </c>
      <c r="AZ82" s="115"/>
      <c r="BA82" s="116">
        <v>6</v>
      </c>
      <c r="BB82" s="116">
        <v>12</v>
      </c>
      <c r="BC82" s="116">
        <v>12</v>
      </c>
      <c r="BD82" s="116">
        <v>11</v>
      </c>
      <c r="BE82" s="116">
        <v>9</v>
      </c>
      <c r="BF82" s="112"/>
      <c r="BG82" s="114">
        <v>11.380872322558099</v>
      </c>
      <c r="BH82" s="796">
        <v>0</v>
      </c>
      <c r="BI82" s="796">
        <v>4.4026935110576502E-2</v>
      </c>
      <c r="BJ82" s="809" t="s">
        <v>430</v>
      </c>
      <c r="BK82" s="269"/>
      <c r="BL82" s="112" t="s">
        <v>430</v>
      </c>
      <c r="BM82" s="112" t="s">
        <v>430</v>
      </c>
      <c r="BN82" s="112" t="s">
        <v>430</v>
      </c>
      <c r="BO82" s="109"/>
      <c r="BP82" s="112">
        <v>71.631838529999996</v>
      </c>
      <c r="BQ82" s="109"/>
      <c r="BR82" s="112">
        <v>53.533700000000003</v>
      </c>
      <c r="BS82" s="112">
        <v>7.2966300000000004</v>
      </c>
      <c r="BT82" s="112">
        <v>12.331899999999999</v>
      </c>
      <c r="BU82" s="112">
        <v>26.837769999999999</v>
      </c>
      <c r="BV82" s="109"/>
      <c r="BW82" s="112">
        <v>6.21</v>
      </c>
      <c r="BX82" s="112">
        <v>14.38</v>
      </c>
      <c r="BY82" s="112" t="s">
        <v>430</v>
      </c>
      <c r="BZ82" s="112" t="s">
        <v>430</v>
      </c>
      <c r="CA82" s="112" t="s">
        <v>430</v>
      </c>
      <c r="CB82" s="112">
        <v>7.77</v>
      </c>
      <c r="CC82" s="109"/>
      <c r="CD82" s="118" t="s">
        <v>9113</v>
      </c>
      <c r="CE82" s="118" t="s">
        <v>9114</v>
      </c>
      <c r="CF82" s="118" t="s">
        <v>9115</v>
      </c>
      <c r="CG82" s="118" t="s">
        <v>9116</v>
      </c>
      <c r="CH82" s="118" t="s">
        <v>1039</v>
      </c>
      <c r="CI82" s="109"/>
      <c r="CJ82" s="119" t="s">
        <v>476</v>
      </c>
    </row>
    <row r="83" spans="1:88" x14ac:dyDescent="0.25">
      <c r="A83" s="36" t="s">
        <v>93</v>
      </c>
      <c r="B83" s="43"/>
      <c r="C83" s="720"/>
      <c r="D83" s="43"/>
      <c r="E83" s="51"/>
      <c r="F83" s="43"/>
      <c r="G83" s="55"/>
      <c r="H83" s="43"/>
      <c r="I83" s="92"/>
      <c r="J83" s="92"/>
      <c r="K83" s="92"/>
      <c r="L83" s="92"/>
      <c r="M83" s="66"/>
      <c r="N83" s="59">
        <v>-5.28E-2</v>
      </c>
      <c r="O83" s="59">
        <v>0.74760000000000004</v>
      </c>
      <c r="P83" s="59">
        <v>1.8902000000000001</v>
      </c>
      <c r="Q83" s="59">
        <v>3.7029000000000001</v>
      </c>
      <c r="R83" s="59">
        <v>2.2079</v>
      </c>
      <c r="S83" s="70">
        <v>2.5179999999999998</v>
      </c>
      <c r="T83" s="59">
        <v>3.3212000000000002</v>
      </c>
      <c r="U83" s="59">
        <v>12.9201</v>
      </c>
      <c r="V83" s="59">
        <v>11.6174</v>
      </c>
      <c r="W83" s="59">
        <v>12.1066</v>
      </c>
      <c r="X83" s="59">
        <v>1.1658999999999999</v>
      </c>
      <c r="Y83" s="59">
        <v>12.2926</v>
      </c>
      <c r="Z83" s="59">
        <v>0.8165</v>
      </c>
      <c r="AA83" s="59">
        <v>4.2015000000000002</v>
      </c>
      <c r="AB83" s="59">
        <v>1.1658999999999999</v>
      </c>
      <c r="AC83" s="59">
        <v>12.327999999999999</v>
      </c>
      <c r="AD83" s="66"/>
      <c r="AE83" s="51">
        <v>13</v>
      </c>
      <c r="AF83" s="51">
        <v>15</v>
      </c>
      <c r="AG83" s="51">
        <v>14</v>
      </c>
      <c r="AH83" s="51">
        <v>14</v>
      </c>
      <c r="AI83" s="51">
        <v>14</v>
      </c>
      <c r="AJ83" s="51">
        <v>14</v>
      </c>
      <c r="AK83" s="51">
        <v>14</v>
      </c>
      <c r="AL83" s="51">
        <v>14</v>
      </c>
      <c r="AM83" s="51">
        <v>14</v>
      </c>
      <c r="AN83" s="51">
        <v>5</v>
      </c>
      <c r="AO83" s="51">
        <v>15</v>
      </c>
      <c r="AP83" s="51">
        <v>14</v>
      </c>
      <c r="AQ83" s="51">
        <v>14</v>
      </c>
      <c r="AR83" s="51">
        <v>14</v>
      </c>
      <c r="AS83" s="51">
        <v>15</v>
      </c>
      <c r="AT83" s="43"/>
      <c r="AU83" s="59">
        <v>13.81</v>
      </c>
      <c r="AV83" s="59">
        <v>13.747692307692301</v>
      </c>
      <c r="AW83" s="59">
        <v>11.2421428571429</v>
      </c>
      <c r="AX83" s="59">
        <v>7.8449999999999998</v>
      </c>
      <c r="AY83" s="59">
        <v>6.0750000000000002</v>
      </c>
      <c r="AZ83" s="78"/>
      <c r="BA83" s="47">
        <v>6</v>
      </c>
      <c r="BB83" s="47">
        <v>13</v>
      </c>
      <c r="BC83" s="47">
        <v>14</v>
      </c>
      <c r="BD83" s="47">
        <v>14</v>
      </c>
      <c r="BE83" s="47">
        <v>14</v>
      </c>
      <c r="BF83" s="59"/>
      <c r="BG83" s="70"/>
      <c r="BH83" s="798"/>
      <c r="BI83" s="798"/>
      <c r="BJ83" s="811"/>
      <c r="BK83" s="267"/>
      <c r="BL83" s="59"/>
      <c r="BM83" s="59"/>
      <c r="BN83" s="59"/>
      <c r="BO83" s="43"/>
      <c r="BP83" s="59"/>
      <c r="BQ83" s="43"/>
      <c r="BR83" s="59"/>
      <c r="BS83" s="59"/>
      <c r="BT83" s="59"/>
      <c r="BU83" s="59"/>
      <c r="BV83" s="43"/>
      <c r="BW83" s="59"/>
      <c r="BX83" s="59"/>
      <c r="BY83" s="59"/>
      <c r="BZ83" s="59"/>
      <c r="CA83" s="59"/>
      <c r="CB83" s="59"/>
      <c r="CC83" s="43"/>
      <c r="CD83" s="84"/>
      <c r="CE83" s="84"/>
      <c r="CF83" s="84"/>
      <c r="CG83" s="84"/>
      <c r="CH83" s="84"/>
      <c r="CI83" s="43"/>
      <c r="CJ83" s="88"/>
    </row>
    <row r="84" spans="1:88" x14ac:dyDescent="0.25">
      <c r="A84" s="37" t="s">
        <v>94</v>
      </c>
      <c r="B84" s="44"/>
      <c r="C84" s="721"/>
      <c r="D84" s="44"/>
      <c r="E84" s="52"/>
      <c r="F84" s="44"/>
      <c r="G84" s="56"/>
      <c r="H84" s="44"/>
      <c r="I84" s="93"/>
      <c r="J84" s="93"/>
      <c r="K84" s="93"/>
      <c r="L84" s="93"/>
      <c r="M84" s="67"/>
      <c r="N84" s="60">
        <v>0.13370000000000001</v>
      </c>
      <c r="O84" s="60">
        <v>1.5123</v>
      </c>
      <c r="P84" s="60">
        <v>3.0792999999999999</v>
      </c>
      <c r="Q84" s="60">
        <v>9.4193999999999996</v>
      </c>
      <c r="R84" s="60">
        <v>12.2668</v>
      </c>
      <c r="S84" s="71">
        <v>12.484400000000001</v>
      </c>
      <c r="T84" s="60">
        <v>9.3207000000000004</v>
      </c>
      <c r="U84" s="60">
        <v>20.055099999999999</v>
      </c>
      <c r="V84" s="60">
        <v>15.2616</v>
      </c>
      <c r="W84" s="60">
        <v>16.8</v>
      </c>
      <c r="X84" s="60">
        <v>2.8</v>
      </c>
      <c r="Y84" s="60">
        <v>21.241599999999998</v>
      </c>
      <c r="Z84" s="60">
        <v>9.4473000000000003</v>
      </c>
      <c r="AA84" s="60">
        <v>13.217700000000001</v>
      </c>
      <c r="AB84" s="60">
        <v>2.8</v>
      </c>
      <c r="AC84" s="60">
        <v>17.234999999999999</v>
      </c>
      <c r="AD84" s="67"/>
      <c r="AE84" s="52"/>
      <c r="AF84" s="52"/>
      <c r="AG84" s="52"/>
      <c r="AH84" s="52"/>
      <c r="AI84" s="52"/>
      <c r="AJ84" s="52"/>
      <c r="AK84" s="52"/>
      <c r="AL84" s="52"/>
      <c r="AM84" s="52"/>
      <c r="AN84" s="52"/>
      <c r="AO84" s="52"/>
      <c r="AP84" s="52"/>
      <c r="AQ84" s="52"/>
      <c r="AR84" s="52"/>
      <c r="AS84" s="52"/>
      <c r="AT84" s="44"/>
      <c r="AU84" s="60">
        <v>18.420000000000002</v>
      </c>
      <c r="AV84" s="60">
        <v>20.13</v>
      </c>
      <c r="AW84" s="60">
        <v>16.55</v>
      </c>
      <c r="AX84" s="60">
        <v>13.23</v>
      </c>
      <c r="AY84" s="60">
        <v>21.08</v>
      </c>
      <c r="AZ84" s="79"/>
      <c r="BA84" s="48"/>
      <c r="BB84" s="48"/>
      <c r="BC84" s="48"/>
      <c r="BD84" s="48"/>
      <c r="BE84" s="48"/>
      <c r="BF84" s="60"/>
      <c r="BG84" s="71"/>
      <c r="BH84" s="799"/>
      <c r="BI84" s="799"/>
      <c r="BJ84" s="812"/>
      <c r="BK84" s="268"/>
      <c r="BL84" s="60"/>
      <c r="BM84" s="60"/>
      <c r="BN84" s="60"/>
      <c r="BO84" s="44"/>
      <c r="BP84" s="60"/>
      <c r="BQ84" s="44"/>
      <c r="BR84" s="60"/>
      <c r="BS84" s="60"/>
      <c r="BT84" s="60"/>
      <c r="BU84" s="60"/>
      <c r="BV84" s="44"/>
      <c r="BW84" s="60"/>
      <c r="BX84" s="60"/>
      <c r="BY84" s="60"/>
      <c r="BZ84" s="60"/>
      <c r="CA84" s="60"/>
      <c r="CB84" s="60"/>
      <c r="CC84" s="44"/>
      <c r="CD84" s="85"/>
      <c r="CE84" s="85"/>
      <c r="CF84" s="85"/>
      <c r="CG84" s="85"/>
      <c r="CH84" s="85"/>
      <c r="CI84" s="44"/>
      <c r="CJ84" s="89"/>
    </row>
    <row r="85" spans="1:88" x14ac:dyDescent="0.25">
      <c r="A85" s="37" t="s">
        <v>95</v>
      </c>
      <c r="B85" s="44"/>
      <c r="C85" s="721"/>
      <c r="D85" s="44"/>
      <c r="E85" s="52"/>
      <c r="F85" s="44"/>
      <c r="G85" s="56"/>
      <c r="H85" s="44"/>
      <c r="I85" s="93"/>
      <c r="J85" s="93"/>
      <c r="K85" s="93"/>
      <c r="L85" s="93"/>
      <c r="M85" s="67"/>
      <c r="N85" s="60">
        <v>-0.26219999999999999</v>
      </c>
      <c r="O85" s="60">
        <v>0.23369999999999999</v>
      </c>
      <c r="P85" s="60">
        <v>0.93640000000000001</v>
      </c>
      <c r="Q85" s="60">
        <v>1.1708000000000001</v>
      </c>
      <c r="R85" s="60">
        <v>-3.7115</v>
      </c>
      <c r="S85" s="71">
        <v>-4.7115</v>
      </c>
      <c r="T85" s="60">
        <v>-1.522</v>
      </c>
      <c r="U85" s="60">
        <v>9.6944999999999997</v>
      </c>
      <c r="V85" s="60">
        <v>8.4879999999999995</v>
      </c>
      <c r="W85" s="60">
        <v>10.145099999999999</v>
      </c>
      <c r="X85" s="60">
        <v>0.46700000000000003</v>
      </c>
      <c r="Y85" s="60">
        <v>8.4147999999999996</v>
      </c>
      <c r="Z85" s="60">
        <v>-4.7005999999999997</v>
      </c>
      <c r="AA85" s="60">
        <v>-2.7783000000000002</v>
      </c>
      <c r="AB85" s="60">
        <v>0.46700000000000003</v>
      </c>
      <c r="AC85" s="60">
        <v>2.8</v>
      </c>
      <c r="AD85" s="67"/>
      <c r="AE85" s="52"/>
      <c r="AF85" s="52"/>
      <c r="AG85" s="52"/>
      <c r="AH85" s="52"/>
      <c r="AI85" s="52"/>
      <c r="AJ85" s="52"/>
      <c r="AK85" s="52"/>
      <c r="AL85" s="52"/>
      <c r="AM85" s="52"/>
      <c r="AN85" s="52"/>
      <c r="AO85" s="52"/>
      <c r="AP85" s="52"/>
      <c r="AQ85" s="52"/>
      <c r="AR85" s="52"/>
      <c r="AS85" s="52"/>
      <c r="AT85" s="44"/>
      <c r="AU85" s="60">
        <v>10.54</v>
      </c>
      <c r="AV85" s="60">
        <v>10.48</v>
      </c>
      <c r="AW85" s="60">
        <v>8.2799999999999994</v>
      </c>
      <c r="AX85" s="60">
        <v>4.42</v>
      </c>
      <c r="AY85" s="60">
        <v>-2.64</v>
      </c>
      <c r="AZ85" s="79"/>
      <c r="BA85" s="48"/>
      <c r="BB85" s="48"/>
      <c r="BC85" s="48"/>
      <c r="BD85" s="48"/>
      <c r="BE85" s="48"/>
      <c r="BF85" s="60"/>
      <c r="BG85" s="71"/>
      <c r="BH85" s="799"/>
      <c r="BI85" s="799"/>
      <c r="BJ85" s="812"/>
      <c r="BK85" s="268"/>
      <c r="BL85" s="60"/>
      <c r="BM85" s="60"/>
      <c r="BN85" s="60"/>
      <c r="BO85" s="44"/>
      <c r="BP85" s="60"/>
      <c r="BQ85" s="44"/>
      <c r="BR85" s="60"/>
      <c r="BS85" s="60"/>
      <c r="BT85" s="60"/>
      <c r="BU85" s="60"/>
      <c r="BV85" s="44"/>
      <c r="BW85" s="60"/>
      <c r="BX85" s="60"/>
      <c r="BY85" s="60"/>
      <c r="BZ85" s="60"/>
      <c r="CA85" s="60"/>
      <c r="CB85" s="60"/>
      <c r="CC85" s="44"/>
      <c r="CD85" s="85"/>
      <c r="CE85" s="85"/>
      <c r="CF85" s="85"/>
      <c r="CG85" s="85"/>
      <c r="CH85" s="85"/>
      <c r="CI85" s="44"/>
      <c r="CJ85" s="89"/>
    </row>
    <row r="86" spans="1:88" x14ac:dyDescent="0.25">
      <c r="A86" s="38" t="s">
        <v>96</v>
      </c>
      <c r="B86" s="45"/>
      <c r="C86" s="722"/>
      <c r="D86" s="45"/>
      <c r="E86" s="53"/>
      <c r="F86" s="45"/>
      <c r="G86" s="57"/>
      <c r="H86" s="45"/>
      <c r="I86" s="94"/>
      <c r="J86" s="94"/>
      <c r="K86" s="94"/>
      <c r="L86" s="94"/>
      <c r="M86" s="68"/>
      <c r="N86" s="61">
        <v>-3.1050000000000001E-2</v>
      </c>
      <c r="O86" s="61">
        <v>0.67130000000000001</v>
      </c>
      <c r="P86" s="61">
        <v>1.7683</v>
      </c>
      <c r="Q86" s="61">
        <v>2.8959999999999999</v>
      </c>
      <c r="R86" s="61">
        <v>0.50119999999999998</v>
      </c>
      <c r="S86" s="72">
        <v>1.1696</v>
      </c>
      <c r="T86" s="61">
        <v>3.37405</v>
      </c>
      <c r="U86" s="61">
        <v>12.5023</v>
      </c>
      <c r="V86" s="61">
        <v>11.0634</v>
      </c>
      <c r="W86" s="61">
        <v>10.5044</v>
      </c>
      <c r="X86" s="61">
        <v>1.0944</v>
      </c>
      <c r="Y86" s="61">
        <v>11.5166</v>
      </c>
      <c r="Z86" s="61">
        <v>-0.80930000000000002</v>
      </c>
      <c r="AA86" s="61">
        <v>2.9662999999999999</v>
      </c>
      <c r="AB86" s="61">
        <v>1.0944</v>
      </c>
      <c r="AC86" s="61">
        <v>11.941000000000001</v>
      </c>
      <c r="AD86" s="68"/>
      <c r="AE86" s="53"/>
      <c r="AF86" s="53"/>
      <c r="AG86" s="53"/>
      <c r="AH86" s="53"/>
      <c r="AI86" s="53"/>
      <c r="AJ86" s="53"/>
      <c r="AK86" s="53"/>
      <c r="AL86" s="53"/>
      <c r="AM86" s="53"/>
      <c r="AN86" s="53"/>
      <c r="AO86" s="53"/>
      <c r="AP86" s="53"/>
      <c r="AQ86" s="53"/>
      <c r="AR86" s="53"/>
      <c r="AS86" s="53"/>
      <c r="AT86" s="45"/>
      <c r="AU86" s="61">
        <v>12.72</v>
      </c>
      <c r="AV86" s="61">
        <v>13.24</v>
      </c>
      <c r="AW86" s="61">
        <v>10.69</v>
      </c>
      <c r="AX86" s="61">
        <v>6.86</v>
      </c>
      <c r="AY86" s="61">
        <v>3.04</v>
      </c>
      <c r="AZ86" s="80"/>
      <c r="BA86" s="49"/>
      <c r="BB86" s="49"/>
      <c r="BC86" s="49"/>
      <c r="BD86" s="49"/>
      <c r="BE86" s="49"/>
      <c r="BF86" s="61"/>
      <c r="BG86" s="72"/>
      <c r="BH86" s="800"/>
      <c r="BI86" s="800"/>
      <c r="BJ86" s="813"/>
      <c r="BK86" s="270"/>
      <c r="BL86" s="61"/>
      <c r="BM86" s="61"/>
      <c r="BN86" s="61"/>
      <c r="BO86" s="45"/>
      <c r="BP86" s="61"/>
      <c r="BQ86" s="45"/>
      <c r="BR86" s="61"/>
      <c r="BS86" s="61"/>
      <c r="BT86" s="61"/>
      <c r="BU86" s="61"/>
      <c r="BV86" s="45"/>
      <c r="BW86" s="61"/>
      <c r="BX86" s="61"/>
      <c r="BY86" s="61"/>
      <c r="BZ86" s="61"/>
      <c r="CA86" s="61"/>
      <c r="CB86" s="61"/>
      <c r="CC86" s="45"/>
      <c r="CD86" s="86"/>
      <c r="CE86" s="86"/>
      <c r="CF86" s="86"/>
      <c r="CG86" s="86"/>
      <c r="CH86" s="86"/>
      <c r="CI86" s="45"/>
      <c r="CJ86" s="90"/>
    </row>
    <row r="87" spans="1:88" ht="14.5" x14ac:dyDescent="0.25">
      <c r="A87" s="39" t="s">
        <v>91</v>
      </c>
      <c r="B87" s="40"/>
      <c r="C87" s="726"/>
      <c r="D87" s="40"/>
      <c r="E87" s="40"/>
      <c r="F87" s="40"/>
      <c r="G87" s="40"/>
      <c r="H87" s="40"/>
      <c r="I87" s="40"/>
      <c r="J87" s="40"/>
      <c r="K87" s="40"/>
      <c r="L87" s="40"/>
      <c r="M87" s="69"/>
      <c r="N87" s="62"/>
      <c r="O87" s="62"/>
      <c r="P87" s="62"/>
      <c r="Q87" s="62"/>
      <c r="R87" s="62"/>
      <c r="S87" s="73"/>
      <c r="T87" s="62"/>
      <c r="U87" s="62"/>
      <c r="V87" s="62"/>
      <c r="W87" s="62"/>
      <c r="X87" s="62"/>
      <c r="Y87" s="62"/>
      <c r="Z87" s="62"/>
      <c r="AA87" s="62"/>
      <c r="AB87" s="62"/>
      <c r="AC87" s="62"/>
      <c r="AD87" s="69"/>
      <c r="AE87" s="54"/>
      <c r="AF87" s="54"/>
      <c r="AG87" s="54"/>
      <c r="AH87" s="54"/>
      <c r="AI87" s="54"/>
      <c r="AJ87" s="54"/>
      <c r="AK87" s="54"/>
      <c r="AL87" s="54"/>
      <c r="AM87" s="54"/>
      <c r="AN87" s="54"/>
      <c r="AO87" s="54"/>
      <c r="AP87" s="54"/>
      <c r="AQ87" s="54"/>
      <c r="AR87" s="54"/>
      <c r="AS87" s="54"/>
      <c r="AT87" s="69"/>
      <c r="AU87" s="40"/>
      <c r="AV87" s="40"/>
      <c r="AW87" s="40"/>
      <c r="AX87" s="40"/>
      <c r="AY87" s="40"/>
      <c r="AZ87" s="69"/>
      <c r="BA87" s="40"/>
      <c r="BB87" s="40"/>
      <c r="BC87" s="40"/>
      <c r="BD87" s="40"/>
      <c r="BE87" s="40"/>
      <c r="BF87" s="40"/>
      <c r="BG87" s="801"/>
      <c r="BH87" s="801"/>
      <c r="BI87" s="801"/>
      <c r="BJ87" s="801"/>
      <c r="BK87" s="40"/>
      <c r="BL87" s="40"/>
      <c r="BM87" s="40"/>
      <c r="BN87" s="40"/>
      <c r="BO87" s="40"/>
      <c r="BP87" s="40"/>
      <c r="BQ87" s="40"/>
      <c r="BR87" s="40"/>
      <c r="BS87" s="40"/>
      <c r="BT87" s="40"/>
      <c r="BU87" s="40"/>
      <c r="BV87" s="40"/>
      <c r="BW87" s="40"/>
      <c r="BX87" s="40"/>
      <c r="BY87" s="40"/>
      <c r="BZ87" s="40"/>
      <c r="CA87" s="40"/>
      <c r="CB87" s="40"/>
      <c r="CC87" s="40"/>
      <c r="CD87" s="40"/>
      <c r="CE87" s="41"/>
    </row>
    <row r="88" spans="1:88" s="107" customFormat="1" x14ac:dyDescent="0.25">
      <c r="A88" s="135" t="s">
        <v>6853</v>
      </c>
      <c r="B88" s="135"/>
      <c r="C88" s="727"/>
      <c r="D88" s="135"/>
      <c r="E88" s="135"/>
      <c r="F88" s="135"/>
      <c r="G88" s="135"/>
      <c r="H88" s="135"/>
      <c r="I88" s="135"/>
      <c r="J88" s="135"/>
      <c r="K88" s="135"/>
      <c r="L88" s="135"/>
      <c r="M88" s="131"/>
      <c r="N88" s="130" t="s">
        <v>430</v>
      </c>
      <c r="O88" s="130" t="s">
        <v>430</v>
      </c>
      <c r="P88" s="130" t="s">
        <v>430</v>
      </c>
      <c r="Q88" s="130" t="s">
        <v>430</v>
      </c>
      <c r="R88" s="130" t="s">
        <v>430</v>
      </c>
      <c r="S88" s="132" t="s">
        <v>430</v>
      </c>
      <c r="T88" s="130" t="s">
        <v>430</v>
      </c>
      <c r="U88" s="130" t="s">
        <v>430</v>
      </c>
      <c r="V88" s="130" t="s">
        <v>430</v>
      </c>
      <c r="W88" s="130" t="s">
        <v>430</v>
      </c>
      <c r="X88" s="130" t="s">
        <v>430</v>
      </c>
      <c r="Y88" s="130" t="s">
        <v>430</v>
      </c>
      <c r="Z88" s="130" t="s">
        <v>430</v>
      </c>
      <c r="AA88" s="130" t="s">
        <v>430</v>
      </c>
      <c r="AB88" s="130" t="s">
        <v>430</v>
      </c>
      <c r="AC88" s="130" t="s">
        <v>430</v>
      </c>
      <c r="AD88" s="131"/>
      <c r="AE88" s="128"/>
      <c r="AF88" s="128"/>
      <c r="AG88" s="128"/>
      <c r="AH88" s="128"/>
      <c r="AI88" s="128"/>
      <c r="AJ88" s="128"/>
      <c r="AK88" s="128"/>
      <c r="AL88" s="128"/>
      <c r="AM88" s="128"/>
      <c r="AN88" s="128"/>
      <c r="AO88" s="128"/>
      <c r="AP88" s="128"/>
      <c r="AQ88" s="128"/>
      <c r="AR88" s="128"/>
      <c r="AS88" s="128"/>
      <c r="AT88" s="131"/>
      <c r="AU88" s="130" t="s">
        <v>430</v>
      </c>
      <c r="AV88" s="130" t="s">
        <v>430</v>
      </c>
      <c r="AW88" s="130" t="s">
        <v>430</v>
      </c>
      <c r="AX88" s="130" t="s">
        <v>430</v>
      </c>
      <c r="AY88" s="130" t="s">
        <v>430</v>
      </c>
      <c r="AZ88" s="131"/>
      <c r="BA88" s="135"/>
      <c r="BB88" s="135"/>
      <c r="BC88" s="135"/>
      <c r="BD88" s="135"/>
      <c r="BE88" s="135"/>
      <c r="BF88" s="135"/>
      <c r="BG88" s="795"/>
      <c r="BH88" s="795"/>
      <c r="BI88" s="795"/>
      <c r="BJ88" s="795"/>
      <c r="BK88" s="135"/>
      <c r="BL88" s="135"/>
      <c r="BM88" s="135"/>
      <c r="BN88" s="135"/>
      <c r="BO88" s="135"/>
      <c r="BP88" s="135"/>
      <c r="BQ88" s="135"/>
      <c r="BR88" s="135"/>
      <c r="BS88" s="135"/>
      <c r="BT88" s="135"/>
      <c r="BU88" s="135"/>
      <c r="BV88" s="135"/>
      <c r="BW88" s="135"/>
      <c r="BX88" s="135"/>
      <c r="BY88" s="135"/>
      <c r="BZ88" s="135"/>
      <c r="CA88" s="135"/>
      <c r="CB88" s="135"/>
      <c r="CC88" s="135"/>
      <c r="CD88" s="135"/>
      <c r="CE88" s="138"/>
    </row>
    <row r="89" spans="1:88" s="107" customFormat="1" x14ac:dyDescent="0.25">
      <c r="A89" s="117" t="s">
        <v>8939</v>
      </c>
      <c r="B89" s="117"/>
      <c r="C89" s="728"/>
      <c r="D89" s="117"/>
      <c r="E89" s="117"/>
      <c r="F89" s="117"/>
      <c r="G89" s="117"/>
      <c r="H89" s="117"/>
      <c r="I89" s="117"/>
      <c r="J89" s="117"/>
      <c r="K89" s="117"/>
      <c r="L89" s="117"/>
      <c r="M89" s="113"/>
      <c r="N89" s="112" t="s">
        <v>430</v>
      </c>
      <c r="O89" s="112" t="s">
        <v>430</v>
      </c>
      <c r="P89" s="112" t="s">
        <v>430</v>
      </c>
      <c r="Q89" s="112" t="s">
        <v>430</v>
      </c>
      <c r="R89" s="112" t="s">
        <v>430</v>
      </c>
      <c r="S89" s="114" t="s">
        <v>430</v>
      </c>
      <c r="T89" s="112" t="s">
        <v>430</v>
      </c>
      <c r="U89" s="112" t="s">
        <v>430</v>
      </c>
      <c r="V89" s="112" t="s">
        <v>430</v>
      </c>
      <c r="W89" s="112" t="s">
        <v>430</v>
      </c>
      <c r="X89" s="112" t="s">
        <v>430</v>
      </c>
      <c r="Y89" s="112" t="s">
        <v>430</v>
      </c>
      <c r="Z89" s="112" t="s">
        <v>430</v>
      </c>
      <c r="AA89" s="112" t="s">
        <v>430</v>
      </c>
      <c r="AB89" s="112" t="s">
        <v>430</v>
      </c>
      <c r="AC89" s="112"/>
      <c r="AD89" s="113"/>
      <c r="AE89" s="110"/>
      <c r="AF89" s="110"/>
      <c r="AG89" s="110"/>
      <c r="AH89" s="110"/>
      <c r="AI89" s="110"/>
      <c r="AJ89" s="110"/>
      <c r="AK89" s="110"/>
      <c r="AL89" s="110"/>
      <c r="AM89" s="110"/>
      <c r="AN89" s="110"/>
      <c r="AO89" s="110"/>
      <c r="AP89" s="110"/>
      <c r="AQ89" s="110"/>
      <c r="AR89" s="110"/>
      <c r="AS89" s="110"/>
      <c r="AT89" s="113"/>
      <c r="AU89" s="112" t="s">
        <v>430</v>
      </c>
      <c r="AV89" s="112" t="s">
        <v>430</v>
      </c>
      <c r="AW89" s="112" t="s">
        <v>430</v>
      </c>
      <c r="AX89" s="112" t="s">
        <v>430</v>
      </c>
      <c r="AY89" s="112" t="s">
        <v>430</v>
      </c>
      <c r="AZ89" s="113"/>
      <c r="BA89" s="117"/>
      <c r="BB89" s="117"/>
      <c r="BC89" s="117"/>
      <c r="BD89" s="117"/>
      <c r="BE89" s="117"/>
      <c r="BF89" s="117"/>
      <c r="BG89" s="796"/>
      <c r="BH89" s="796"/>
      <c r="BI89" s="796"/>
      <c r="BJ89" s="796"/>
      <c r="BK89" s="117"/>
      <c r="BL89" s="117"/>
      <c r="BM89" s="117"/>
      <c r="BN89" s="117"/>
      <c r="BO89" s="117"/>
      <c r="BP89" s="117"/>
      <c r="BQ89" s="117"/>
      <c r="BR89" s="117"/>
      <c r="BS89" s="117"/>
      <c r="BT89" s="117"/>
      <c r="BU89" s="117"/>
      <c r="BV89" s="117"/>
      <c r="BW89" s="117"/>
      <c r="BX89" s="117"/>
      <c r="BY89" s="117"/>
      <c r="BZ89" s="117"/>
      <c r="CA89" s="117"/>
      <c r="CB89" s="117"/>
      <c r="CC89" s="117"/>
      <c r="CD89" s="117"/>
      <c r="CE89" s="139"/>
    </row>
    <row r="90" spans="1:88" s="107" customFormat="1" x14ac:dyDescent="0.25">
      <c r="A90" s="117" t="s">
        <v>426</v>
      </c>
      <c r="B90" s="117"/>
      <c r="C90" s="728"/>
      <c r="D90" s="117"/>
      <c r="E90" s="117"/>
      <c r="F90" s="117"/>
      <c r="G90" s="117"/>
      <c r="H90" s="117"/>
      <c r="I90" s="117"/>
      <c r="J90" s="117"/>
      <c r="K90" s="117"/>
      <c r="L90" s="117"/>
      <c r="M90" s="113"/>
      <c r="N90" s="112">
        <v>-2.3800000000000002E-2</v>
      </c>
      <c r="O90" s="112">
        <v>0.48820000000000002</v>
      </c>
      <c r="P90" s="112">
        <v>0.6623</v>
      </c>
      <c r="Q90" s="112">
        <v>6.1100000000000002E-2</v>
      </c>
      <c r="R90" s="112">
        <v>-5.7176</v>
      </c>
      <c r="S90" s="114">
        <v>-3.4198</v>
      </c>
      <c r="T90" s="112">
        <v>5.91E-2</v>
      </c>
      <c r="U90" s="112">
        <v>8.4113000000000007</v>
      </c>
      <c r="V90" s="112">
        <v>9.8932000000000002</v>
      </c>
      <c r="W90" s="112">
        <v>12.254300000000001</v>
      </c>
      <c r="X90" s="112">
        <v>0.94899999999999995</v>
      </c>
      <c r="Y90" s="112">
        <v>8.4191000000000003</v>
      </c>
      <c r="Z90" s="112">
        <v>-7.2321</v>
      </c>
      <c r="AA90" s="112">
        <v>-1.3619000000000001</v>
      </c>
      <c r="AB90" s="112">
        <v>0.94899999999999995</v>
      </c>
      <c r="AC90" s="112" t="s">
        <v>428</v>
      </c>
      <c r="AD90" s="113"/>
      <c r="AE90" s="110"/>
      <c r="AF90" s="110"/>
      <c r="AG90" s="110"/>
      <c r="AH90" s="110"/>
      <c r="AI90" s="110"/>
      <c r="AJ90" s="110"/>
      <c r="AK90" s="110"/>
      <c r="AL90" s="110"/>
      <c r="AM90" s="110"/>
      <c r="AN90" s="110"/>
      <c r="AO90" s="110"/>
      <c r="AP90" s="110"/>
      <c r="AQ90" s="110"/>
      <c r="AR90" s="110"/>
      <c r="AS90" s="110"/>
      <c r="AT90" s="113"/>
      <c r="AU90" s="112">
        <v>11.79</v>
      </c>
      <c r="AV90" s="112">
        <v>11.19</v>
      </c>
      <c r="AW90" s="112">
        <v>7.61</v>
      </c>
      <c r="AX90" s="112">
        <v>3.22</v>
      </c>
      <c r="AY90" s="112">
        <v>-5.33</v>
      </c>
      <c r="AZ90" s="113"/>
      <c r="BA90" s="117"/>
      <c r="BB90" s="117"/>
      <c r="BC90" s="117"/>
      <c r="BD90" s="117"/>
      <c r="BE90" s="117"/>
      <c r="BF90" s="117"/>
      <c r="BG90" s="796"/>
      <c r="BH90" s="796"/>
      <c r="BI90" s="796"/>
      <c r="BJ90" s="796"/>
      <c r="BK90" s="117"/>
      <c r="BL90" s="117"/>
      <c r="BM90" s="117"/>
      <c r="BN90" s="117"/>
      <c r="BO90" s="117"/>
      <c r="BP90" s="117"/>
      <c r="BQ90" s="117"/>
      <c r="BR90" s="117"/>
      <c r="BS90" s="117"/>
      <c r="BT90" s="117"/>
      <c r="BU90" s="117"/>
      <c r="BV90" s="117"/>
      <c r="BW90" s="117"/>
      <c r="BX90" s="117"/>
      <c r="BY90" s="117"/>
      <c r="BZ90" s="117"/>
      <c r="CA90" s="117"/>
      <c r="CB90" s="117"/>
      <c r="CC90" s="117"/>
      <c r="CD90" s="117"/>
      <c r="CE90" s="139"/>
    </row>
    <row r="91" spans="1:88" s="107" customFormat="1" x14ac:dyDescent="0.25">
      <c r="A91" s="140" t="s">
        <v>4436</v>
      </c>
      <c r="B91" s="140"/>
      <c r="C91" s="729"/>
      <c r="D91" s="140"/>
      <c r="E91" s="140"/>
      <c r="F91" s="140"/>
      <c r="G91" s="140"/>
      <c r="H91" s="140"/>
      <c r="I91" s="140"/>
      <c r="J91" s="140"/>
      <c r="K91" s="140"/>
      <c r="L91" s="140"/>
      <c r="M91" s="141"/>
      <c r="N91" s="142">
        <v>-0.24279999999999999</v>
      </c>
      <c r="O91" s="142">
        <v>1.0564</v>
      </c>
      <c r="P91" s="142">
        <v>2.6404000000000001</v>
      </c>
      <c r="Q91" s="142">
        <v>7.9992999999999999</v>
      </c>
      <c r="R91" s="142">
        <v>7.4917999999999996</v>
      </c>
      <c r="S91" s="143">
        <v>3.9054000000000002</v>
      </c>
      <c r="T91" s="142">
        <v>3.2422</v>
      </c>
      <c r="U91" s="142">
        <v>19.385999999999999</v>
      </c>
      <c r="V91" s="142">
        <v>17.148</v>
      </c>
      <c r="W91" s="142">
        <v>17.269500000000001</v>
      </c>
      <c r="X91" s="142">
        <v>1.611</v>
      </c>
      <c r="Y91" s="142">
        <v>21.519400000000001</v>
      </c>
      <c r="Z91" s="142">
        <v>5.4801000000000002</v>
      </c>
      <c r="AA91" s="142">
        <v>9.5619999999999994</v>
      </c>
      <c r="AB91" s="142">
        <v>1.611</v>
      </c>
      <c r="AC91" s="142" t="s">
        <v>428</v>
      </c>
      <c r="AD91" s="141"/>
      <c r="AE91" s="144"/>
      <c r="AF91" s="144"/>
      <c r="AG91" s="144"/>
      <c r="AH91" s="144"/>
      <c r="AI91" s="144"/>
      <c r="AJ91" s="144"/>
      <c r="AK91" s="144"/>
      <c r="AL91" s="144"/>
      <c r="AM91" s="144"/>
      <c r="AN91" s="144"/>
      <c r="AO91" s="144"/>
      <c r="AP91" s="144"/>
      <c r="AQ91" s="144"/>
      <c r="AR91" s="144"/>
      <c r="AS91" s="144"/>
      <c r="AT91" s="141"/>
      <c r="AU91" s="142">
        <v>18.760000000000002</v>
      </c>
      <c r="AV91" s="142">
        <v>21.6</v>
      </c>
      <c r="AW91" s="142">
        <v>17.16</v>
      </c>
      <c r="AX91" s="142">
        <v>11.32</v>
      </c>
      <c r="AY91" s="142">
        <v>15.04</v>
      </c>
      <c r="AZ91" s="141"/>
      <c r="BA91" s="140"/>
      <c r="BB91" s="140"/>
      <c r="BC91" s="140"/>
      <c r="BD91" s="140"/>
      <c r="BE91" s="140"/>
      <c r="BF91" s="140"/>
      <c r="BG91" s="802"/>
      <c r="BH91" s="802"/>
      <c r="BI91" s="802"/>
      <c r="BJ91" s="802"/>
      <c r="BK91" s="140"/>
      <c r="BL91" s="140"/>
      <c r="BM91" s="140"/>
      <c r="BN91" s="140"/>
      <c r="BO91" s="140"/>
      <c r="BP91" s="140"/>
      <c r="BQ91" s="140"/>
      <c r="BR91" s="140"/>
      <c r="BS91" s="140"/>
      <c r="BT91" s="140"/>
      <c r="BU91" s="140"/>
      <c r="BV91" s="140"/>
      <c r="BW91" s="140"/>
      <c r="BX91" s="140"/>
      <c r="BY91" s="140"/>
      <c r="BZ91" s="140"/>
      <c r="CA91" s="140"/>
      <c r="CB91" s="140"/>
      <c r="CC91" s="140"/>
      <c r="CD91" s="140"/>
      <c r="CE91" s="145"/>
    </row>
    <row r="95" spans="1:88" x14ac:dyDescent="0.25">
      <c r="A95" s="22" t="s">
        <v>179</v>
      </c>
    </row>
    <row r="96" spans="1:88" x14ac:dyDescent="0.25">
      <c r="A96" s="22" t="s">
        <v>10409</v>
      </c>
    </row>
    <row r="97" spans="1:1" x14ac:dyDescent="0.25">
      <c r="A97"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43E3-A186-40E4-93CC-7493BCA0AED9}">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320</v>
      </c>
    </row>
    <row r="4" spans="1:88" x14ac:dyDescent="0.25">
      <c r="A4" s="488" t="s">
        <v>425</v>
      </c>
    </row>
    <row r="5" spans="1:88" ht="33" x14ac:dyDescent="0.25">
      <c r="A5" s="1075" t="s">
        <v>321</v>
      </c>
      <c r="B5" s="1076"/>
      <c r="C5" s="1082" t="s">
        <v>44</v>
      </c>
      <c r="D5" s="1076"/>
      <c r="E5" s="1082" t="s">
        <v>45</v>
      </c>
      <c r="F5" s="1076"/>
      <c r="G5" s="1082" t="s">
        <v>46</v>
      </c>
      <c r="H5" s="1076"/>
      <c r="I5" s="1106" t="s">
        <v>184</v>
      </c>
      <c r="J5" s="1101"/>
      <c r="K5" s="1101"/>
      <c r="L5" s="1101"/>
      <c r="M5" s="1100"/>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6"/>
      <c r="AU5" s="275" t="s">
        <v>55</v>
      </c>
      <c r="AV5" s="236" t="s">
        <v>69</v>
      </c>
      <c r="AW5" s="236" t="s">
        <v>54</v>
      </c>
      <c r="AX5" s="236" t="s">
        <v>53</v>
      </c>
      <c r="AY5" s="274" t="s">
        <v>4</v>
      </c>
      <c r="AZ5" s="76"/>
      <c r="BA5" s="246" t="s">
        <v>55</v>
      </c>
      <c r="BB5" s="240" t="s">
        <v>69</v>
      </c>
      <c r="BC5" s="240" t="s">
        <v>54</v>
      </c>
      <c r="BD5" s="240" t="s">
        <v>53</v>
      </c>
      <c r="BE5" s="240" t="s">
        <v>4</v>
      </c>
      <c r="BF5" s="1100"/>
      <c r="BG5" s="1060" t="s">
        <v>76</v>
      </c>
      <c r="BH5" s="1099"/>
      <c r="BI5" s="1099"/>
      <c r="BJ5" s="1111"/>
      <c r="BK5" s="234"/>
      <c r="BL5" s="1060" t="s">
        <v>53</v>
      </c>
      <c r="BM5" s="1099"/>
      <c r="BN5" s="1111"/>
      <c r="BO5" s="1076"/>
      <c r="BP5" s="1059" t="s">
        <v>312</v>
      </c>
      <c r="BQ5" s="1076"/>
      <c r="BR5" s="1060" t="s">
        <v>81</v>
      </c>
      <c r="BS5" s="1099"/>
      <c r="BT5" s="1099"/>
      <c r="BU5" s="1111"/>
      <c r="BV5" s="1076"/>
      <c r="BW5" s="1060" t="s">
        <v>198</v>
      </c>
      <c r="BX5" s="1099"/>
      <c r="BY5" s="1099"/>
      <c r="BZ5" s="1099"/>
      <c r="CA5" s="1099"/>
      <c r="CB5" s="1099"/>
      <c r="CC5" s="1100"/>
      <c r="CD5" s="1100" t="s">
        <v>87</v>
      </c>
      <c r="CE5" s="1101"/>
      <c r="CF5" s="1101"/>
      <c r="CG5" s="1101"/>
      <c r="CH5" s="1102"/>
      <c r="CI5" s="1076"/>
      <c r="CJ5" s="1106" t="s">
        <v>88</v>
      </c>
    </row>
    <row r="6" spans="1:88" ht="33" x14ac:dyDescent="0.25">
      <c r="A6" s="1075"/>
      <c r="B6" s="1077"/>
      <c r="C6" s="1113"/>
      <c r="D6" s="1077"/>
      <c r="E6" s="1113"/>
      <c r="F6" s="1077"/>
      <c r="G6" s="1113"/>
      <c r="H6" s="1077"/>
      <c r="I6" s="83" t="s">
        <v>180</v>
      </c>
      <c r="J6" s="28" t="s">
        <v>181</v>
      </c>
      <c r="K6" s="28" t="s">
        <v>182</v>
      </c>
      <c r="L6" s="28" t="s">
        <v>183</v>
      </c>
      <c r="M6" s="1103"/>
      <c r="N6" s="1104" t="s">
        <v>47</v>
      </c>
      <c r="O6" s="1105"/>
      <c r="P6" s="1105"/>
      <c r="Q6" s="1105"/>
      <c r="R6" s="1105"/>
      <c r="S6" s="1104" t="s">
        <v>57</v>
      </c>
      <c r="T6" s="1105"/>
      <c r="U6" s="1105"/>
      <c r="V6" s="1105"/>
      <c r="W6" s="1105"/>
      <c r="X6" s="1105"/>
      <c r="Y6" s="1105"/>
      <c r="Z6" s="1105"/>
      <c r="AA6" s="1105"/>
      <c r="AB6" s="1105"/>
      <c r="AC6" s="1105"/>
      <c r="AD6" s="28"/>
      <c r="AE6" s="1112" t="s">
        <v>68</v>
      </c>
      <c r="AF6" s="1109"/>
      <c r="AG6" s="1109"/>
      <c r="AH6" s="1109"/>
      <c r="AI6" s="1109"/>
      <c r="AJ6" s="1109"/>
      <c r="AK6" s="1109"/>
      <c r="AL6" s="1109"/>
      <c r="AM6" s="1109"/>
      <c r="AN6" s="1109"/>
      <c r="AO6" s="1109"/>
      <c r="AP6" s="1109"/>
      <c r="AQ6" s="1109"/>
      <c r="AR6" s="1109"/>
      <c r="AS6" s="1110"/>
      <c r="AT6" s="1077"/>
      <c r="AU6" s="1063" t="s">
        <v>70</v>
      </c>
      <c r="AV6" s="1105"/>
      <c r="AW6" s="1105"/>
      <c r="AX6" s="1105"/>
      <c r="AY6" s="1108"/>
      <c r="AZ6" s="77"/>
      <c r="BA6" s="1070" t="s">
        <v>71</v>
      </c>
      <c r="BB6" s="1109"/>
      <c r="BC6" s="1109"/>
      <c r="BD6" s="1109"/>
      <c r="BE6" s="1109"/>
      <c r="BF6" s="1103"/>
      <c r="BG6" s="692" t="s">
        <v>72</v>
      </c>
      <c r="BH6" s="691" t="s">
        <v>73</v>
      </c>
      <c r="BI6" s="691" t="s">
        <v>74</v>
      </c>
      <c r="BJ6" s="327" t="s">
        <v>75</v>
      </c>
      <c r="BK6" s="232"/>
      <c r="BL6" s="326" t="s">
        <v>309</v>
      </c>
      <c r="BM6" s="303" t="s">
        <v>310</v>
      </c>
      <c r="BN6" s="327" t="s">
        <v>311</v>
      </c>
      <c r="BO6" s="1077"/>
      <c r="BP6" s="1116"/>
      <c r="BQ6" s="1077"/>
      <c r="BR6" s="326" t="s">
        <v>77</v>
      </c>
      <c r="BS6" s="303" t="s">
        <v>78</v>
      </c>
      <c r="BT6" s="303" t="s">
        <v>79</v>
      </c>
      <c r="BU6" s="327" t="s">
        <v>313</v>
      </c>
      <c r="BV6" s="1077"/>
      <c r="BW6" s="326" t="s">
        <v>192</v>
      </c>
      <c r="BX6" s="303" t="s">
        <v>193</v>
      </c>
      <c r="BY6" s="303" t="s">
        <v>194</v>
      </c>
      <c r="BZ6" s="303" t="s">
        <v>195</v>
      </c>
      <c r="CA6" s="303" t="s">
        <v>196</v>
      </c>
      <c r="CB6" s="327" t="s">
        <v>197</v>
      </c>
      <c r="CC6" s="1077"/>
      <c r="CD6" s="83" t="s">
        <v>82</v>
      </c>
      <c r="CE6" s="28" t="s">
        <v>83</v>
      </c>
      <c r="CF6" s="28" t="s">
        <v>84</v>
      </c>
      <c r="CG6" s="28" t="s">
        <v>85</v>
      </c>
      <c r="CH6" s="82" t="s">
        <v>86</v>
      </c>
      <c r="CI6" s="1077"/>
      <c r="CJ6" s="1107"/>
    </row>
    <row r="7" spans="1:88" ht="14.5" x14ac:dyDescent="0.25">
      <c r="A7" s="29" t="s">
        <v>322</v>
      </c>
      <c r="B7" s="42"/>
      <c r="C7" s="716"/>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9134</v>
      </c>
      <c r="B8" s="402"/>
      <c r="C8" s="724">
        <v>36780</v>
      </c>
      <c r="D8" s="402"/>
      <c r="E8" s="403">
        <v>107253</v>
      </c>
      <c r="F8" s="402"/>
      <c r="G8" s="404">
        <v>522.89099999999996</v>
      </c>
      <c r="H8" s="402"/>
      <c r="I8" s="650">
        <v>7.76</v>
      </c>
      <c r="J8" s="650">
        <v>7.2</v>
      </c>
      <c r="K8" s="650">
        <v>4.5599999999999996</v>
      </c>
      <c r="L8" s="650">
        <v>4.8099999999999996</v>
      </c>
      <c r="M8" s="406"/>
      <c r="N8" s="405">
        <v>-1.7399999999999999E-2</v>
      </c>
      <c r="O8" s="405">
        <v>0.46689999999999998</v>
      </c>
      <c r="P8" s="405">
        <v>1.0573999999999999</v>
      </c>
      <c r="Q8" s="405">
        <v>1.1986000000000001</v>
      </c>
      <c r="R8" s="405">
        <v>-1.4662999999999999</v>
      </c>
      <c r="S8" s="407">
        <v>2.7199999999999998E-2</v>
      </c>
      <c r="T8" s="405">
        <v>1.6718999999999999</v>
      </c>
      <c r="U8" s="405">
        <v>13.502800000000001</v>
      </c>
      <c r="V8" s="405">
        <v>14.8507</v>
      </c>
      <c r="W8" s="405">
        <v>13.906700000000001</v>
      </c>
      <c r="X8" s="405">
        <v>0.67149999999999999</v>
      </c>
      <c r="Y8" s="405">
        <v>8.1493000000000002</v>
      </c>
      <c r="Z8" s="405">
        <v>-2.2486000000000002</v>
      </c>
      <c r="AA8" s="405">
        <v>1.4184000000000001</v>
      </c>
      <c r="AB8" s="405">
        <v>0.67149999999999999</v>
      </c>
      <c r="AC8" s="405">
        <v>16.533200000000001</v>
      </c>
      <c r="AD8" s="406"/>
      <c r="AE8" s="403">
        <v>3</v>
      </c>
      <c r="AF8" s="403">
        <v>7</v>
      </c>
      <c r="AG8" s="403">
        <v>11</v>
      </c>
      <c r="AH8" s="403">
        <v>12</v>
      </c>
      <c r="AI8" s="403">
        <v>14</v>
      </c>
      <c r="AJ8" s="403">
        <v>12</v>
      </c>
      <c r="AK8" s="403">
        <v>14</v>
      </c>
      <c r="AL8" s="403">
        <v>1</v>
      </c>
      <c r="AM8" s="403">
        <v>1</v>
      </c>
      <c r="AN8" s="403">
        <v>1</v>
      </c>
      <c r="AO8" s="403">
        <v>12</v>
      </c>
      <c r="AP8" s="403">
        <v>8</v>
      </c>
      <c r="AQ8" s="403">
        <v>14</v>
      </c>
      <c r="AR8" s="403">
        <v>12</v>
      </c>
      <c r="AS8" s="403">
        <v>12</v>
      </c>
      <c r="AT8" s="402"/>
      <c r="AU8" s="405">
        <v>14.48</v>
      </c>
      <c r="AV8" s="405">
        <v>15.57</v>
      </c>
      <c r="AW8" s="405">
        <v>12.21</v>
      </c>
      <c r="AX8" s="405">
        <v>5.88</v>
      </c>
      <c r="AY8" s="405">
        <v>0.81</v>
      </c>
      <c r="AZ8" s="408"/>
      <c r="BA8" s="403">
        <v>1</v>
      </c>
      <c r="BB8" s="403">
        <v>1</v>
      </c>
      <c r="BC8" s="403">
        <v>1</v>
      </c>
      <c r="BD8" s="403">
        <v>11</v>
      </c>
      <c r="BE8" s="403">
        <v>14</v>
      </c>
      <c r="BF8" s="409"/>
      <c r="BG8" s="405">
        <v>9.6724996929064293</v>
      </c>
      <c r="BH8" s="410">
        <v>0</v>
      </c>
      <c r="BI8" s="410">
        <v>7.2578334531608293E-2</v>
      </c>
      <c r="BJ8" s="410" t="s">
        <v>430</v>
      </c>
      <c r="BK8" s="406"/>
      <c r="BL8" s="405">
        <v>95.5621859452</v>
      </c>
      <c r="BM8" s="405">
        <v>60.742439533000002</v>
      </c>
      <c r="BN8" s="405">
        <v>1.5732358903999999</v>
      </c>
      <c r="BO8" s="402"/>
      <c r="BP8" s="405">
        <v>70.799307549999995</v>
      </c>
      <c r="BQ8" s="402"/>
      <c r="BR8" s="405">
        <v>52.567799999999998</v>
      </c>
      <c r="BS8" s="405">
        <v>10.546900000000001</v>
      </c>
      <c r="BT8" s="405">
        <v>7.6809000000000003</v>
      </c>
      <c r="BU8" s="405">
        <v>29.2044</v>
      </c>
      <c r="BV8" s="402"/>
      <c r="BW8" s="405">
        <v>7.92</v>
      </c>
      <c r="BX8" s="405">
        <v>16.760000000000002</v>
      </c>
      <c r="BY8" s="405">
        <v>1.06</v>
      </c>
      <c r="BZ8" s="405" t="s">
        <v>430</v>
      </c>
      <c r="CA8" s="405" t="s">
        <v>430</v>
      </c>
      <c r="CB8" s="405">
        <v>3.46</v>
      </c>
      <c r="CC8" s="402"/>
      <c r="CD8" s="401" t="s">
        <v>9135</v>
      </c>
      <c r="CE8" s="401" t="s">
        <v>9136</v>
      </c>
      <c r="CF8" s="401" t="s">
        <v>9137</v>
      </c>
      <c r="CG8" s="401" t="s">
        <v>9138</v>
      </c>
      <c r="CH8" s="401" t="s">
        <v>9139</v>
      </c>
      <c r="CI8" s="402"/>
      <c r="CJ8" s="411" t="s">
        <v>443</v>
      </c>
    </row>
    <row r="9" spans="1:88" s="428" customFormat="1" x14ac:dyDescent="0.25">
      <c r="A9" s="345" t="s">
        <v>9140</v>
      </c>
      <c r="B9" s="373"/>
      <c r="C9" s="719">
        <v>39081</v>
      </c>
      <c r="D9" s="373"/>
      <c r="E9" s="346">
        <v>73247.199999999997</v>
      </c>
      <c r="F9" s="373"/>
      <c r="G9" s="347">
        <v>77.7</v>
      </c>
      <c r="H9" s="373"/>
      <c r="I9" s="651">
        <v>6.12</v>
      </c>
      <c r="J9" s="651">
        <v>6.95</v>
      </c>
      <c r="K9" s="651">
        <v>2.98</v>
      </c>
      <c r="L9" s="651">
        <v>3.11</v>
      </c>
      <c r="M9" s="374"/>
      <c r="N9" s="348">
        <v>-0.1414</v>
      </c>
      <c r="O9" s="348">
        <v>0.21929999999999999</v>
      </c>
      <c r="P9" s="348">
        <v>1.1192</v>
      </c>
      <c r="Q9" s="348">
        <v>1.2774000000000001</v>
      </c>
      <c r="R9" s="348">
        <v>0.49149999999999999</v>
      </c>
      <c r="S9" s="350">
        <v>4.9291</v>
      </c>
      <c r="T9" s="348">
        <v>6.3952</v>
      </c>
      <c r="U9" s="348">
        <v>11.4488</v>
      </c>
      <c r="V9" s="348">
        <v>10.7552</v>
      </c>
      <c r="W9" s="348">
        <v>10.7402</v>
      </c>
      <c r="X9" s="348">
        <v>0.68679999999999997</v>
      </c>
      <c r="Y9" s="348">
        <v>8.2323000000000004</v>
      </c>
      <c r="Z9" s="348">
        <v>0.1031</v>
      </c>
      <c r="AA9" s="348">
        <v>3.9742999999999999</v>
      </c>
      <c r="AB9" s="348">
        <v>0.68679999999999997</v>
      </c>
      <c r="AC9" s="348">
        <v>11.0533</v>
      </c>
      <c r="AD9" s="374"/>
      <c r="AE9" s="346">
        <v>11</v>
      </c>
      <c r="AF9" s="346">
        <v>13</v>
      </c>
      <c r="AG9" s="346">
        <v>10</v>
      </c>
      <c r="AH9" s="346">
        <v>11</v>
      </c>
      <c r="AI9" s="346">
        <v>8</v>
      </c>
      <c r="AJ9" s="346">
        <v>1</v>
      </c>
      <c r="AK9" s="346">
        <v>1</v>
      </c>
      <c r="AL9" s="346">
        <v>3</v>
      </c>
      <c r="AM9" s="346">
        <v>3</v>
      </c>
      <c r="AN9" s="346">
        <v>3</v>
      </c>
      <c r="AO9" s="346">
        <v>11</v>
      </c>
      <c r="AP9" s="346">
        <v>7</v>
      </c>
      <c r="AQ9" s="346">
        <v>7</v>
      </c>
      <c r="AR9" s="346">
        <v>6</v>
      </c>
      <c r="AS9" s="346">
        <v>11</v>
      </c>
      <c r="AT9" s="373"/>
      <c r="AU9" s="348">
        <v>11.16</v>
      </c>
      <c r="AV9" s="348">
        <v>11.53</v>
      </c>
      <c r="AW9" s="348">
        <v>10.3</v>
      </c>
      <c r="AX9" s="348">
        <v>8.26</v>
      </c>
      <c r="AY9" s="348">
        <v>4.3</v>
      </c>
      <c r="AZ9" s="351"/>
      <c r="BA9" s="346">
        <v>2</v>
      </c>
      <c r="BB9" s="346">
        <v>3</v>
      </c>
      <c r="BC9" s="346">
        <v>3</v>
      </c>
      <c r="BD9" s="346">
        <v>3</v>
      </c>
      <c r="BE9" s="346">
        <v>7</v>
      </c>
      <c r="BF9" s="362"/>
      <c r="BG9" s="348">
        <v>6.8551762227222</v>
      </c>
      <c r="BH9" s="375">
        <v>0</v>
      </c>
      <c r="BI9" s="375">
        <v>7.1929134552674301E-2</v>
      </c>
      <c r="BJ9" s="375" t="s">
        <v>430</v>
      </c>
      <c r="BK9" s="374"/>
      <c r="BL9" s="348">
        <v>69.990812679599998</v>
      </c>
      <c r="BM9" s="348">
        <v>34.8245861097</v>
      </c>
      <c r="BN9" s="348">
        <v>2.0098103236</v>
      </c>
      <c r="BO9" s="373"/>
      <c r="BP9" s="348">
        <v>63.674378300000001</v>
      </c>
      <c r="BQ9" s="373"/>
      <c r="BR9" s="348">
        <v>59.845999999999997</v>
      </c>
      <c r="BS9" s="348">
        <v>6.13096</v>
      </c>
      <c r="BT9" s="348">
        <v>3.7664599999999999</v>
      </c>
      <c r="BU9" s="348">
        <v>30.25658</v>
      </c>
      <c r="BV9" s="373"/>
      <c r="BW9" s="348">
        <v>8.31</v>
      </c>
      <c r="BX9" s="348">
        <v>6.39</v>
      </c>
      <c r="BY9" s="348">
        <v>2.91</v>
      </c>
      <c r="BZ9" s="348">
        <v>1.31</v>
      </c>
      <c r="CA9" s="348">
        <v>2.97</v>
      </c>
      <c r="CB9" s="348">
        <v>10.59</v>
      </c>
      <c r="CC9" s="373"/>
      <c r="CD9" s="372" t="s">
        <v>9141</v>
      </c>
      <c r="CE9" s="372" t="s">
        <v>9142</v>
      </c>
      <c r="CF9" s="372" t="s">
        <v>9143</v>
      </c>
      <c r="CG9" s="372" t="s">
        <v>9144</v>
      </c>
      <c r="CH9" s="372" t="s">
        <v>9145</v>
      </c>
      <c r="CI9" s="373"/>
      <c r="CJ9" s="354" t="s">
        <v>443</v>
      </c>
    </row>
    <row r="10" spans="1:88" s="428" customFormat="1" x14ac:dyDescent="0.25">
      <c r="A10" s="345" t="s">
        <v>9146</v>
      </c>
      <c r="B10" s="373"/>
      <c r="C10" s="719">
        <v>44439</v>
      </c>
      <c r="D10" s="373"/>
      <c r="E10" s="346">
        <v>41875.199999999997</v>
      </c>
      <c r="F10" s="373"/>
      <c r="G10" s="347">
        <v>15.9124</v>
      </c>
      <c r="H10" s="373"/>
      <c r="I10" s="651">
        <v>3.16</v>
      </c>
      <c r="J10" s="651">
        <v>7.05</v>
      </c>
      <c r="K10" s="651">
        <v>2.3073700000000001</v>
      </c>
      <c r="L10" s="651">
        <v>2.5299999999999998</v>
      </c>
      <c r="M10" s="374"/>
      <c r="N10" s="348">
        <v>-8.2900000000000001E-2</v>
      </c>
      <c r="O10" s="348">
        <v>0.47989999999999999</v>
      </c>
      <c r="P10" s="348">
        <v>0.6038</v>
      </c>
      <c r="Q10" s="348">
        <v>1.0387999999999999</v>
      </c>
      <c r="R10" s="348">
        <v>-0.27700000000000002</v>
      </c>
      <c r="S10" s="350">
        <v>2.5171000000000001</v>
      </c>
      <c r="T10" s="348">
        <v>4.3823999999999996</v>
      </c>
      <c r="U10" s="348">
        <v>10.343299999999999</v>
      </c>
      <c r="V10" s="348" t="s">
        <v>430</v>
      </c>
      <c r="W10" s="348" t="s">
        <v>430</v>
      </c>
      <c r="X10" s="348">
        <v>0.46910000000000002</v>
      </c>
      <c r="Y10" s="348">
        <v>6.1498999999999997</v>
      </c>
      <c r="Z10" s="348">
        <v>-1.3643000000000001</v>
      </c>
      <c r="AA10" s="348">
        <v>3.9666000000000001</v>
      </c>
      <c r="AB10" s="348">
        <v>0.46910000000000002</v>
      </c>
      <c r="AC10" s="348">
        <v>9.9934999999999992</v>
      </c>
      <c r="AD10" s="374"/>
      <c r="AE10" s="346">
        <v>8</v>
      </c>
      <c r="AF10" s="346">
        <v>5</v>
      </c>
      <c r="AG10" s="346">
        <v>15</v>
      </c>
      <c r="AH10" s="346">
        <v>14</v>
      </c>
      <c r="AI10" s="346">
        <v>13</v>
      </c>
      <c r="AJ10" s="346">
        <v>9</v>
      </c>
      <c r="AK10" s="346">
        <v>5</v>
      </c>
      <c r="AL10" s="346">
        <v>8</v>
      </c>
      <c r="AM10" s="346" t="s">
        <v>430</v>
      </c>
      <c r="AN10" s="346" t="s">
        <v>430</v>
      </c>
      <c r="AO10" s="346">
        <v>15</v>
      </c>
      <c r="AP10" s="346">
        <v>15</v>
      </c>
      <c r="AQ10" s="346">
        <v>13</v>
      </c>
      <c r="AR10" s="346">
        <v>7</v>
      </c>
      <c r="AS10" s="346">
        <v>15</v>
      </c>
      <c r="AT10" s="373"/>
      <c r="AU10" s="348" t="s">
        <v>430</v>
      </c>
      <c r="AV10" s="348" t="s">
        <v>430</v>
      </c>
      <c r="AW10" s="348" t="s">
        <v>430</v>
      </c>
      <c r="AX10" s="348">
        <v>6.59</v>
      </c>
      <c r="AY10" s="348">
        <v>2.63</v>
      </c>
      <c r="AZ10" s="351"/>
      <c r="BA10" s="346" t="s">
        <v>430</v>
      </c>
      <c r="BB10" s="346" t="s">
        <v>430</v>
      </c>
      <c r="BC10" s="346" t="s">
        <v>430</v>
      </c>
      <c r="BD10" s="346">
        <v>8</v>
      </c>
      <c r="BE10" s="346">
        <v>10</v>
      </c>
      <c r="BF10" s="362"/>
      <c r="BG10" s="348">
        <v>6.1905348670980596</v>
      </c>
      <c r="BH10" s="375">
        <v>0</v>
      </c>
      <c r="BI10" s="375">
        <v>6.9467500419012604E-2</v>
      </c>
      <c r="BJ10" s="375" t="s">
        <v>430</v>
      </c>
      <c r="BK10" s="374"/>
      <c r="BL10" s="348">
        <v>71.850109230900003</v>
      </c>
      <c r="BM10" s="348">
        <v>43.443908085899999</v>
      </c>
      <c r="BN10" s="348">
        <v>1.6538592497</v>
      </c>
      <c r="BO10" s="373"/>
      <c r="BP10" s="348">
        <v>54.719310460000003</v>
      </c>
      <c r="BQ10" s="373"/>
      <c r="BR10" s="348">
        <v>51.198</v>
      </c>
      <c r="BS10" s="348">
        <v>11.287699999999999</v>
      </c>
      <c r="BT10" s="348">
        <v>6.9013299999999997</v>
      </c>
      <c r="BU10" s="348">
        <v>30.612970000000001</v>
      </c>
      <c r="BV10" s="373"/>
      <c r="BW10" s="348">
        <v>7.14</v>
      </c>
      <c r="BX10" s="348">
        <v>11.03</v>
      </c>
      <c r="BY10" s="348">
        <v>4.1100000000000003</v>
      </c>
      <c r="BZ10" s="348">
        <v>2.0699999999999998</v>
      </c>
      <c r="CA10" s="348">
        <v>0.57999999999999996</v>
      </c>
      <c r="CB10" s="348">
        <v>5.68</v>
      </c>
      <c r="CC10" s="373"/>
      <c r="CD10" s="372" t="s">
        <v>9147</v>
      </c>
      <c r="CE10" s="372" t="s">
        <v>9148</v>
      </c>
      <c r="CF10" s="372" t="s">
        <v>9149</v>
      </c>
      <c r="CG10" s="372" t="s">
        <v>9150</v>
      </c>
      <c r="CH10" s="372" t="s">
        <v>9151</v>
      </c>
      <c r="CI10" s="373"/>
      <c r="CJ10" s="354" t="s">
        <v>443</v>
      </c>
    </row>
    <row r="11" spans="1:88" s="428" customFormat="1" ht="11" x14ac:dyDescent="0.3">
      <c r="A11" s="841" t="s">
        <v>9152</v>
      </c>
      <c r="B11" s="842"/>
      <c r="C11" s="843">
        <v>43315</v>
      </c>
      <c r="D11" s="842"/>
      <c r="E11" s="844">
        <v>17501.400000000001</v>
      </c>
      <c r="F11" s="842"/>
      <c r="G11" s="845">
        <v>21.056000000000001</v>
      </c>
      <c r="H11" s="842"/>
      <c r="I11" s="962">
        <v>11.84</v>
      </c>
      <c r="J11" s="962">
        <v>7.14</v>
      </c>
      <c r="K11" s="962">
        <v>4.9000000000000004</v>
      </c>
      <c r="L11" s="962">
        <v>5.0999999999999996</v>
      </c>
      <c r="M11" s="847"/>
      <c r="N11" s="846">
        <v>-4.7000000000000002E-3</v>
      </c>
      <c r="O11" s="846">
        <v>0.70299999999999996</v>
      </c>
      <c r="P11" s="846">
        <v>1.5186999999999999</v>
      </c>
      <c r="Q11" s="846">
        <v>2.6171000000000002</v>
      </c>
      <c r="R11" s="846">
        <v>0.98799999999999999</v>
      </c>
      <c r="S11" s="848">
        <v>1.6215999999999999</v>
      </c>
      <c r="T11" s="846">
        <v>3.7669000000000001</v>
      </c>
      <c r="U11" s="846">
        <v>9.2454999999999998</v>
      </c>
      <c r="V11" s="846">
        <v>8.7780000000000005</v>
      </c>
      <c r="W11" s="846" t="s">
        <v>430</v>
      </c>
      <c r="X11" s="846">
        <v>0.80430000000000001</v>
      </c>
      <c r="Y11" s="846">
        <v>8.8109000000000002</v>
      </c>
      <c r="Z11" s="846">
        <v>3.7999999999999999E-2</v>
      </c>
      <c r="AA11" s="846">
        <v>3.2612000000000001</v>
      </c>
      <c r="AB11" s="846">
        <v>0.80430000000000001</v>
      </c>
      <c r="AC11" s="846">
        <v>9.8107000000000006</v>
      </c>
      <c r="AD11" s="847"/>
      <c r="AE11" s="844">
        <v>2</v>
      </c>
      <c r="AF11" s="844">
        <v>2</v>
      </c>
      <c r="AG11" s="844">
        <v>4</v>
      </c>
      <c r="AH11" s="844">
        <v>6</v>
      </c>
      <c r="AI11" s="844">
        <v>7</v>
      </c>
      <c r="AJ11" s="844">
        <v>11</v>
      </c>
      <c r="AK11" s="844">
        <v>9</v>
      </c>
      <c r="AL11" s="844">
        <v>11</v>
      </c>
      <c r="AM11" s="844">
        <v>9</v>
      </c>
      <c r="AN11" s="844" t="s">
        <v>430</v>
      </c>
      <c r="AO11" s="844">
        <v>7</v>
      </c>
      <c r="AP11" s="844">
        <v>5</v>
      </c>
      <c r="AQ11" s="844">
        <v>8</v>
      </c>
      <c r="AR11" s="844">
        <v>10</v>
      </c>
      <c r="AS11" s="844">
        <v>7</v>
      </c>
      <c r="AT11" s="842"/>
      <c r="AU11" s="846" t="s">
        <v>430</v>
      </c>
      <c r="AV11" s="846">
        <v>9.67</v>
      </c>
      <c r="AW11" s="846">
        <v>8.51</v>
      </c>
      <c r="AX11" s="846">
        <v>6.33</v>
      </c>
      <c r="AY11" s="846">
        <v>4.0199999999999996</v>
      </c>
      <c r="AZ11" s="849"/>
      <c r="BA11" s="844" t="s">
        <v>430</v>
      </c>
      <c r="BB11" s="844">
        <v>9</v>
      </c>
      <c r="BC11" s="844">
        <v>9</v>
      </c>
      <c r="BD11" s="844">
        <v>9</v>
      </c>
      <c r="BE11" s="844">
        <v>8</v>
      </c>
      <c r="BF11" s="851"/>
      <c r="BG11" s="846">
        <v>7.9401811691374498</v>
      </c>
      <c r="BH11" s="852">
        <v>0</v>
      </c>
      <c r="BI11" s="852">
        <v>4.4178133153419098E-2</v>
      </c>
      <c r="BJ11" s="852" t="s">
        <v>430</v>
      </c>
      <c r="BK11" s="847"/>
      <c r="BL11" s="846">
        <v>71.597906651000002</v>
      </c>
      <c r="BM11" s="846">
        <v>51.581802884699997</v>
      </c>
      <c r="BN11" s="846">
        <v>1.3880458349</v>
      </c>
      <c r="BO11" s="842"/>
      <c r="BP11" s="846">
        <v>62.403007039999999</v>
      </c>
      <c r="BQ11" s="842"/>
      <c r="BR11" s="846">
        <v>48.334699999999998</v>
      </c>
      <c r="BS11" s="846">
        <v>10.5061</v>
      </c>
      <c r="BT11" s="846">
        <v>8.61402</v>
      </c>
      <c r="BU11" s="846">
        <v>32.545180000000002</v>
      </c>
      <c r="BV11" s="842"/>
      <c r="BW11" s="846">
        <v>11.51</v>
      </c>
      <c r="BX11" s="846">
        <v>11.24</v>
      </c>
      <c r="BY11" s="846">
        <v>0.35</v>
      </c>
      <c r="BZ11" s="846">
        <v>2.77</v>
      </c>
      <c r="CA11" s="846" t="s">
        <v>430</v>
      </c>
      <c r="CB11" s="846">
        <v>6.67</v>
      </c>
      <c r="CC11" s="842"/>
      <c r="CD11" s="855" t="s">
        <v>9153</v>
      </c>
      <c r="CE11" s="855" t="s">
        <v>9154</v>
      </c>
      <c r="CF11" s="855" t="s">
        <v>9155</v>
      </c>
      <c r="CG11" s="855" t="s">
        <v>9156</v>
      </c>
      <c r="CH11" s="855" t="s">
        <v>589</v>
      </c>
      <c r="CI11" s="842"/>
      <c r="CJ11" s="856" t="s">
        <v>609</v>
      </c>
    </row>
    <row r="12" spans="1:88" s="428" customFormat="1" x14ac:dyDescent="0.25">
      <c r="A12" s="345" t="s">
        <v>9157</v>
      </c>
      <c r="B12" s="373"/>
      <c r="C12" s="719">
        <v>40045</v>
      </c>
      <c r="D12" s="373"/>
      <c r="E12" s="346">
        <v>13118.9</v>
      </c>
      <c r="F12" s="373"/>
      <c r="G12" s="347">
        <v>52.44</v>
      </c>
      <c r="H12" s="373"/>
      <c r="I12" s="651">
        <v>1.08</v>
      </c>
      <c r="J12" s="651">
        <v>6.58</v>
      </c>
      <c r="K12" s="651">
        <v>0.93</v>
      </c>
      <c r="L12" s="651">
        <v>0.99</v>
      </c>
      <c r="M12" s="374"/>
      <c r="N12" s="348">
        <v>-0.17130000000000001</v>
      </c>
      <c r="O12" s="348">
        <v>0.42130000000000001</v>
      </c>
      <c r="P12" s="348">
        <v>0.90439999999999998</v>
      </c>
      <c r="Q12" s="348">
        <v>1.5491999999999999</v>
      </c>
      <c r="R12" s="348">
        <v>0.45979999999999999</v>
      </c>
      <c r="S12" s="350">
        <v>2.8033999999999999</v>
      </c>
      <c r="T12" s="348">
        <v>2.637</v>
      </c>
      <c r="U12" s="348">
        <v>9.7669999999999995</v>
      </c>
      <c r="V12" s="348">
        <v>9.1504999999999992</v>
      </c>
      <c r="W12" s="348">
        <v>10.7699</v>
      </c>
      <c r="X12" s="348">
        <v>0.72989999999999999</v>
      </c>
      <c r="Y12" s="348">
        <v>7.5472000000000001</v>
      </c>
      <c r="Z12" s="348">
        <v>-0.49340000000000001</v>
      </c>
      <c r="AA12" s="348">
        <v>3.6158999999999999</v>
      </c>
      <c r="AB12" s="348">
        <v>0.72989999999999999</v>
      </c>
      <c r="AC12" s="348">
        <v>10.292400000000001</v>
      </c>
      <c r="AD12" s="374"/>
      <c r="AE12" s="346">
        <v>14</v>
      </c>
      <c r="AF12" s="346">
        <v>8</v>
      </c>
      <c r="AG12" s="346">
        <v>13</v>
      </c>
      <c r="AH12" s="346">
        <v>10</v>
      </c>
      <c r="AI12" s="346">
        <v>9</v>
      </c>
      <c r="AJ12" s="346">
        <v>7</v>
      </c>
      <c r="AK12" s="346">
        <v>13</v>
      </c>
      <c r="AL12" s="346">
        <v>10</v>
      </c>
      <c r="AM12" s="346">
        <v>7</v>
      </c>
      <c r="AN12" s="346">
        <v>2</v>
      </c>
      <c r="AO12" s="346">
        <v>10</v>
      </c>
      <c r="AP12" s="346">
        <v>10</v>
      </c>
      <c r="AQ12" s="346">
        <v>9</v>
      </c>
      <c r="AR12" s="346">
        <v>9</v>
      </c>
      <c r="AS12" s="346">
        <v>10</v>
      </c>
      <c r="AT12" s="373"/>
      <c r="AU12" s="348">
        <v>10.85</v>
      </c>
      <c r="AV12" s="348">
        <v>10.55</v>
      </c>
      <c r="AW12" s="348">
        <v>8.66</v>
      </c>
      <c r="AX12" s="348">
        <v>6.09</v>
      </c>
      <c r="AY12" s="348">
        <v>3.6</v>
      </c>
      <c r="AZ12" s="351"/>
      <c r="BA12" s="346">
        <v>3</v>
      </c>
      <c r="BB12" s="346">
        <v>5</v>
      </c>
      <c r="BC12" s="346">
        <v>8</v>
      </c>
      <c r="BD12" s="346">
        <v>10</v>
      </c>
      <c r="BE12" s="346">
        <v>9</v>
      </c>
      <c r="BF12" s="362"/>
      <c r="BG12" s="348">
        <v>8.6423235581253302</v>
      </c>
      <c r="BH12" s="375">
        <v>0</v>
      </c>
      <c r="BI12" s="375">
        <v>4.6480301974964999E-2</v>
      </c>
      <c r="BJ12" s="375" t="s">
        <v>430</v>
      </c>
      <c r="BK12" s="374"/>
      <c r="BL12" s="348">
        <v>77.865573172500007</v>
      </c>
      <c r="BM12" s="348">
        <v>57.072038000900001</v>
      </c>
      <c r="BN12" s="348">
        <v>1.3643384028000001</v>
      </c>
      <c r="BO12" s="373"/>
      <c r="BP12" s="348">
        <v>82.438737849999995</v>
      </c>
      <c r="BQ12" s="373"/>
      <c r="BR12" s="348">
        <v>57.627499999999998</v>
      </c>
      <c r="BS12" s="348">
        <v>17.959900000000001</v>
      </c>
      <c r="BT12" s="348">
        <v>4.6730499999999999</v>
      </c>
      <c r="BU12" s="348">
        <v>19.739550000000001</v>
      </c>
      <c r="BV12" s="373"/>
      <c r="BW12" s="348">
        <v>1.5</v>
      </c>
      <c r="BX12" s="348">
        <v>11.28</v>
      </c>
      <c r="BY12" s="348" t="s">
        <v>430</v>
      </c>
      <c r="BZ12" s="348" t="s">
        <v>430</v>
      </c>
      <c r="CA12" s="348">
        <v>0.44</v>
      </c>
      <c r="CB12" s="348">
        <v>5.7</v>
      </c>
      <c r="CC12" s="373"/>
      <c r="CD12" s="372" t="s">
        <v>9158</v>
      </c>
      <c r="CE12" s="372" t="s">
        <v>9159</v>
      </c>
      <c r="CF12" s="372" t="s">
        <v>9160</v>
      </c>
      <c r="CG12" s="372" t="s">
        <v>9161</v>
      </c>
      <c r="CH12" s="372" t="s">
        <v>9162</v>
      </c>
      <c r="CI12" s="373"/>
      <c r="CJ12" s="354" t="s">
        <v>476</v>
      </c>
    </row>
    <row r="13" spans="1:88" s="428" customFormat="1" x14ac:dyDescent="0.25">
      <c r="A13" s="345" t="s">
        <v>9163</v>
      </c>
      <c r="B13" s="373"/>
      <c r="C13" s="719">
        <v>38306</v>
      </c>
      <c r="D13" s="373"/>
      <c r="E13" s="346">
        <v>9885.9599999999991</v>
      </c>
      <c r="F13" s="373"/>
      <c r="G13" s="347">
        <v>183.20570000000001</v>
      </c>
      <c r="H13" s="373"/>
      <c r="I13" s="651">
        <v>3.8</v>
      </c>
      <c r="J13" s="651">
        <v>7.39</v>
      </c>
      <c r="K13" s="651">
        <v>2.61</v>
      </c>
      <c r="L13" s="651">
        <v>2.74</v>
      </c>
      <c r="M13" s="374"/>
      <c r="N13" s="348">
        <v>2.5899999999999999E-2</v>
      </c>
      <c r="O13" s="348">
        <v>0.36940000000000001</v>
      </c>
      <c r="P13" s="348">
        <v>1.7190000000000001</v>
      </c>
      <c r="Q13" s="348">
        <v>2.5918000000000001</v>
      </c>
      <c r="R13" s="348">
        <v>1.8435999999999999</v>
      </c>
      <c r="S13" s="350">
        <v>3.3351999999999999</v>
      </c>
      <c r="T13" s="348">
        <v>3.9906999999999999</v>
      </c>
      <c r="U13" s="348">
        <v>10.6792</v>
      </c>
      <c r="V13" s="348">
        <v>9.2737999999999996</v>
      </c>
      <c r="W13" s="348">
        <v>10.3744</v>
      </c>
      <c r="X13" s="348">
        <v>0.97719999999999996</v>
      </c>
      <c r="Y13" s="348">
        <v>8.7396999999999991</v>
      </c>
      <c r="Z13" s="348">
        <v>0.94869999999999999</v>
      </c>
      <c r="AA13" s="348">
        <v>3.6269</v>
      </c>
      <c r="AB13" s="348">
        <v>0.97719999999999996</v>
      </c>
      <c r="AC13" s="348">
        <v>14.355</v>
      </c>
      <c r="AD13" s="374"/>
      <c r="AE13" s="346">
        <v>1</v>
      </c>
      <c r="AF13" s="346">
        <v>9</v>
      </c>
      <c r="AG13" s="346">
        <v>1</v>
      </c>
      <c r="AH13" s="346">
        <v>7</v>
      </c>
      <c r="AI13" s="346">
        <v>3</v>
      </c>
      <c r="AJ13" s="346">
        <v>5</v>
      </c>
      <c r="AK13" s="346">
        <v>7</v>
      </c>
      <c r="AL13" s="346">
        <v>6</v>
      </c>
      <c r="AM13" s="346">
        <v>6</v>
      </c>
      <c r="AN13" s="346">
        <v>4</v>
      </c>
      <c r="AO13" s="346">
        <v>5</v>
      </c>
      <c r="AP13" s="346">
        <v>6</v>
      </c>
      <c r="AQ13" s="346">
        <v>4</v>
      </c>
      <c r="AR13" s="346">
        <v>8</v>
      </c>
      <c r="AS13" s="346">
        <v>5</v>
      </c>
      <c r="AT13" s="373"/>
      <c r="AU13" s="348">
        <v>10.14</v>
      </c>
      <c r="AV13" s="348">
        <v>10.5</v>
      </c>
      <c r="AW13" s="348">
        <v>9.2799999999999994</v>
      </c>
      <c r="AX13" s="348">
        <v>6.99</v>
      </c>
      <c r="AY13" s="348">
        <v>4.88</v>
      </c>
      <c r="AZ13" s="351"/>
      <c r="BA13" s="346">
        <v>5</v>
      </c>
      <c r="BB13" s="346">
        <v>6</v>
      </c>
      <c r="BC13" s="346">
        <v>6</v>
      </c>
      <c r="BD13" s="346">
        <v>5</v>
      </c>
      <c r="BE13" s="346">
        <v>6</v>
      </c>
      <c r="BF13" s="362"/>
      <c r="BG13" s="348">
        <v>7.8439287775692303</v>
      </c>
      <c r="BH13" s="375">
        <v>0</v>
      </c>
      <c r="BI13" s="375">
        <v>5.7046356693381602E-2</v>
      </c>
      <c r="BJ13" s="375" t="s">
        <v>430</v>
      </c>
      <c r="BK13" s="374"/>
      <c r="BL13" s="348">
        <v>74.796650440400001</v>
      </c>
      <c r="BM13" s="348">
        <v>47.792657259000002</v>
      </c>
      <c r="BN13" s="348">
        <v>1.5650238913000001</v>
      </c>
      <c r="BO13" s="373"/>
      <c r="BP13" s="348">
        <v>62.27761795</v>
      </c>
      <c r="BQ13" s="373"/>
      <c r="BR13" s="348">
        <v>53.759799999999998</v>
      </c>
      <c r="BS13" s="348">
        <v>12.869</v>
      </c>
      <c r="BT13" s="348">
        <v>4.6982999999999997</v>
      </c>
      <c r="BU13" s="348">
        <v>28.672899999999998</v>
      </c>
      <c r="BV13" s="373"/>
      <c r="BW13" s="348">
        <v>4.03</v>
      </c>
      <c r="BX13" s="348">
        <v>6.23</v>
      </c>
      <c r="BY13" s="348">
        <v>2.58</v>
      </c>
      <c r="BZ13" s="348">
        <v>3.62</v>
      </c>
      <c r="CA13" s="348">
        <v>0.01</v>
      </c>
      <c r="CB13" s="348">
        <v>12.18</v>
      </c>
      <c r="CC13" s="373"/>
      <c r="CD13" s="372" t="s">
        <v>471</v>
      </c>
      <c r="CE13" s="372" t="s">
        <v>9164</v>
      </c>
      <c r="CF13" s="372" t="s">
        <v>9165</v>
      </c>
      <c r="CG13" s="372" t="s">
        <v>9166</v>
      </c>
      <c r="CH13" s="372" t="s">
        <v>9167</v>
      </c>
      <c r="CI13" s="373"/>
      <c r="CJ13" s="354" t="s">
        <v>1485</v>
      </c>
    </row>
    <row r="14" spans="1:88" s="428" customFormat="1" x14ac:dyDescent="0.25">
      <c r="A14" s="345" t="s">
        <v>9168</v>
      </c>
      <c r="B14" s="373"/>
      <c r="C14" s="719">
        <v>36641</v>
      </c>
      <c r="D14" s="373"/>
      <c r="E14" s="346">
        <v>9630.68</v>
      </c>
      <c r="F14" s="373"/>
      <c r="G14" s="347">
        <v>111.94</v>
      </c>
      <c r="H14" s="373"/>
      <c r="I14" s="651">
        <v>4.26</v>
      </c>
      <c r="J14" s="651">
        <v>7.67</v>
      </c>
      <c r="K14" s="651">
        <v>3.06</v>
      </c>
      <c r="L14" s="651">
        <v>3.25</v>
      </c>
      <c r="M14" s="374"/>
      <c r="N14" s="348">
        <v>-0.1605</v>
      </c>
      <c r="O14" s="348">
        <v>0.55700000000000005</v>
      </c>
      <c r="P14" s="348">
        <v>1.6712</v>
      </c>
      <c r="Q14" s="348">
        <v>2.8388</v>
      </c>
      <c r="R14" s="348">
        <v>2.3405</v>
      </c>
      <c r="S14" s="350">
        <v>4.2952000000000004</v>
      </c>
      <c r="T14" s="348">
        <v>5.8757999999999999</v>
      </c>
      <c r="U14" s="348">
        <v>11.126300000000001</v>
      </c>
      <c r="V14" s="348">
        <v>9.6080000000000005</v>
      </c>
      <c r="W14" s="348">
        <v>10.337999999999999</v>
      </c>
      <c r="X14" s="348">
        <v>1.2206999999999999</v>
      </c>
      <c r="Y14" s="348">
        <v>9.4768000000000008</v>
      </c>
      <c r="Z14" s="348">
        <v>1.7728999999999999</v>
      </c>
      <c r="AA14" s="348">
        <v>5.9436</v>
      </c>
      <c r="AB14" s="348">
        <v>1.2206999999999999</v>
      </c>
      <c r="AC14" s="348">
        <v>9.6415000000000006</v>
      </c>
      <c r="AD14" s="374"/>
      <c r="AE14" s="346">
        <v>13</v>
      </c>
      <c r="AF14" s="346">
        <v>4</v>
      </c>
      <c r="AG14" s="346">
        <v>2</v>
      </c>
      <c r="AH14" s="346">
        <v>5</v>
      </c>
      <c r="AI14" s="346">
        <v>2</v>
      </c>
      <c r="AJ14" s="346">
        <v>2</v>
      </c>
      <c r="AK14" s="346">
        <v>2</v>
      </c>
      <c r="AL14" s="346">
        <v>5</v>
      </c>
      <c r="AM14" s="346">
        <v>5</v>
      </c>
      <c r="AN14" s="346">
        <v>5</v>
      </c>
      <c r="AO14" s="346">
        <v>3</v>
      </c>
      <c r="AP14" s="346">
        <v>3</v>
      </c>
      <c r="AQ14" s="346">
        <v>1</v>
      </c>
      <c r="AR14" s="346">
        <v>2</v>
      </c>
      <c r="AS14" s="346">
        <v>3</v>
      </c>
      <c r="AT14" s="373"/>
      <c r="AU14" s="348">
        <v>10.57</v>
      </c>
      <c r="AV14" s="348">
        <v>11.18</v>
      </c>
      <c r="AW14" s="348">
        <v>10.210000000000001</v>
      </c>
      <c r="AX14" s="348">
        <v>8.61</v>
      </c>
      <c r="AY14" s="348">
        <v>6.98</v>
      </c>
      <c r="AZ14" s="351"/>
      <c r="BA14" s="346">
        <v>4</v>
      </c>
      <c r="BB14" s="346">
        <v>4</v>
      </c>
      <c r="BC14" s="346">
        <v>4</v>
      </c>
      <c r="BD14" s="346">
        <v>1</v>
      </c>
      <c r="BE14" s="346">
        <v>2</v>
      </c>
      <c r="BF14" s="362"/>
      <c r="BG14" s="348">
        <v>7.8683434599221496</v>
      </c>
      <c r="BH14" s="375">
        <v>0</v>
      </c>
      <c r="BI14" s="375">
        <v>6.2603249505603503E-2</v>
      </c>
      <c r="BJ14" s="375" t="s">
        <v>430</v>
      </c>
      <c r="BK14" s="374"/>
      <c r="BL14" s="348">
        <v>76.409828204500002</v>
      </c>
      <c r="BM14" s="348">
        <v>47.896141950900002</v>
      </c>
      <c r="BN14" s="348">
        <v>1.5953232367000001</v>
      </c>
      <c r="BO14" s="373"/>
      <c r="BP14" s="348">
        <v>63.939363579999998</v>
      </c>
      <c r="BQ14" s="373"/>
      <c r="BR14" s="348">
        <v>40.329599999999999</v>
      </c>
      <c r="BS14" s="348">
        <v>20.574400000000001</v>
      </c>
      <c r="BT14" s="348">
        <v>13.0487</v>
      </c>
      <c r="BU14" s="348">
        <v>26.0473</v>
      </c>
      <c r="BV14" s="373"/>
      <c r="BW14" s="348">
        <v>2.61</v>
      </c>
      <c r="BX14" s="348">
        <v>7.68</v>
      </c>
      <c r="BY14" s="348">
        <v>2.5</v>
      </c>
      <c r="BZ14" s="348">
        <v>2.86</v>
      </c>
      <c r="CA14" s="348">
        <v>1.59</v>
      </c>
      <c r="CB14" s="348">
        <v>8.81</v>
      </c>
      <c r="CC14" s="373"/>
      <c r="CD14" s="372" t="s">
        <v>9169</v>
      </c>
      <c r="CE14" s="372" t="s">
        <v>9170</v>
      </c>
      <c r="CF14" s="372" t="s">
        <v>9171</v>
      </c>
      <c r="CG14" s="372" t="s">
        <v>1266</v>
      </c>
      <c r="CH14" s="372" t="s">
        <v>9172</v>
      </c>
      <c r="CI14" s="373"/>
      <c r="CJ14" s="354" t="s">
        <v>4773</v>
      </c>
    </row>
    <row r="15" spans="1:88" s="428" customFormat="1" x14ac:dyDescent="0.25">
      <c r="A15" s="345" t="s">
        <v>9173</v>
      </c>
      <c r="B15" s="373"/>
      <c r="C15" s="719">
        <v>43493</v>
      </c>
      <c r="D15" s="373"/>
      <c r="E15" s="346">
        <v>8854</v>
      </c>
      <c r="F15" s="373"/>
      <c r="G15" s="347">
        <v>21.1645</v>
      </c>
      <c r="H15" s="373"/>
      <c r="I15" s="651">
        <v>7.79</v>
      </c>
      <c r="J15" s="651">
        <v>7.29</v>
      </c>
      <c r="K15" s="651">
        <v>4.1399999999999997</v>
      </c>
      <c r="L15" s="651">
        <v>4.3099999999999996</v>
      </c>
      <c r="M15" s="374"/>
      <c r="N15" s="348">
        <v>-0.21879999999999999</v>
      </c>
      <c r="O15" s="348">
        <v>0.16</v>
      </c>
      <c r="P15" s="348">
        <v>1.4261999999999999</v>
      </c>
      <c r="Q15" s="348">
        <v>3.0926</v>
      </c>
      <c r="R15" s="348">
        <v>1.5137</v>
      </c>
      <c r="S15" s="350">
        <v>2.5863999999999998</v>
      </c>
      <c r="T15" s="348">
        <v>2.8525999999999998</v>
      </c>
      <c r="U15" s="348">
        <v>8.8576999999999995</v>
      </c>
      <c r="V15" s="348">
        <v>8.8653999999999993</v>
      </c>
      <c r="W15" s="348" t="s">
        <v>430</v>
      </c>
      <c r="X15" s="348">
        <v>0.81789999999999996</v>
      </c>
      <c r="Y15" s="348">
        <v>9.2546999999999997</v>
      </c>
      <c r="Z15" s="348">
        <v>0.53200000000000003</v>
      </c>
      <c r="AA15" s="348">
        <v>4.3738000000000001</v>
      </c>
      <c r="AB15" s="348">
        <v>0.81789999999999996</v>
      </c>
      <c r="AC15" s="348">
        <v>10.559900000000001</v>
      </c>
      <c r="AD15" s="374"/>
      <c r="AE15" s="346">
        <v>15</v>
      </c>
      <c r="AF15" s="346">
        <v>15</v>
      </c>
      <c r="AG15" s="346">
        <v>5</v>
      </c>
      <c r="AH15" s="346">
        <v>3</v>
      </c>
      <c r="AI15" s="346">
        <v>5</v>
      </c>
      <c r="AJ15" s="346">
        <v>8</v>
      </c>
      <c r="AK15" s="346">
        <v>10</v>
      </c>
      <c r="AL15" s="346">
        <v>13</v>
      </c>
      <c r="AM15" s="346">
        <v>8</v>
      </c>
      <c r="AN15" s="346" t="s">
        <v>430</v>
      </c>
      <c r="AO15" s="346">
        <v>6</v>
      </c>
      <c r="AP15" s="346">
        <v>4</v>
      </c>
      <c r="AQ15" s="346">
        <v>6</v>
      </c>
      <c r="AR15" s="346">
        <v>4</v>
      </c>
      <c r="AS15" s="346">
        <v>6</v>
      </c>
      <c r="AT15" s="373"/>
      <c r="AU15" s="348" t="s">
        <v>430</v>
      </c>
      <c r="AV15" s="348">
        <v>9.7200000000000006</v>
      </c>
      <c r="AW15" s="348">
        <v>8.09</v>
      </c>
      <c r="AX15" s="348">
        <v>5.67</v>
      </c>
      <c r="AY15" s="348">
        <v>5.1100000000000003</v>
      </c>
      <c r="AZ15" s="351"/>
      <c r="BA15" s="346" t="s">
        <v>430</v>
      </c>
      <c r="BB15" s="346">
        <v>8</v>
      </c>
      <c r="BC15" s="346">
        <v>11</v>
      </c>
      <c r="BD15" s="346">
        <v>12</v>
      </c>
      <c r="BE15" s="346">
        <v>4</v>
      </c>
      <c r="BF15" s="362"/>
      <c r="BG15" s="348">
        <v>6.8452871675637503</v>
      </c>
      <c r="BH15" s="375">
        <v>0</v>
      </c>
      <c r="BI15" s="375">
        <v>4.4759725883191902E-2</v>
      </c>
      <c r="BJ15" s="375" t="s">
        <v>430</v>
      </c>
      <c r="BK15" s="374"/>
      <c r="BL15" s="348">
        <v>69.190737328200001</v>
      </c>
      <c r="BM15" s="348">
        <v>50.974170905800001</v>
      </c>
      <c r="BN15" s="348">
        <v>1.3573685672</v>
      </c>
      <c r="BO15" s="373"/>
      <c r="BP15" s="348">
        <v>59.563897050000001</v>
      </c>
      <c r="BQ15" s="373"/>
      <c r="BR15" s="348">
        <v>47.496099999999998</v>
      </c>
      <c r="BS15" s="348">
        <v>10.633100000000001</v>
      </c>
      <c r="BT15" s="348">
        <v>8.3190399999999993</v>
      </c>
      <c r="BU15" s="348">
        <v>33.551760000000002</v>
      </c>
      <c r="BV15" s="373"/>
      <c r="BW15" s="348">
        <v>15.91</v>
      </c>
      <c r="BX15" s="348">
        <v>7.72</v>
      </c>
      <c r="BY15" s="348">
        <v>2.16</v>
      </c>
      <c r="BZ15" s="348">
        <v>1.66</v>
      </c>
      <c r="CA15" s="348">
        <v>0.08</v>
      </c>
      <c r="CB15" s="348">
        <v>6.04</v>
      </c>
      <c r="CC15" s="373"/>
      <c r="CD15" s="372" t="s">
        <v>9174</v>
      </c>
      <c r="CE15" s="372" t="s">
        <v>9175</v>
      </c>
      <c r="CF15" s="372" t="s">
        <v>9176</v>
      </c>
      <c r="CG15" s="372" t="s">
        <v>9177</v>
      </c>
      <c r="CH15" s="372" t="s">
        <v>9178</v>
      </c>
      <c r="CI15" s="373"/>
      <c r="CJ15" s="354" t="s">
        <v>525</v>
      </c>
    </row>
    <row r="16" spans="1:88" s="428" customFormat="1" x14ac:dyDescent="0.25">
      <c r="A16" s="345" t="s">
        <v>9179</v>
      </c>
      <c r="B16" s="373"/>
      <c r="C16" s="719">
        <v>43418</v>
      </c>
      <c r="D16" s="373"/>
      <c r="E16" s="346">
        <v>5078.3100000000004</v>
      </c>
      <c r="F16" s="373"/>
      <c r="G16" s="347">
        <v>25.6646</v>
      </c>
      <c r="H16" s="373"/>
      <c r="I16" s="651">
        <v>3.85</v>
      </c>
      <c r="J16" s="651">
        <v>7.37</v>
      </c>
      <c r="K16" s="651">
        <v>2.23</v>
      </c>
      <c r="L16" s="651">
        <v>2.33</v>
      </c>
      <c r="M16" s="374"/>
      <c r="N16" s="348">
        <v>-3.04E-2</v>
      </c>
      <c r="O16" s="348">
        <v>0.85509999999999997</v>
      </c>
      <c r="P16" s="348">
        <v>0.84240000000000004</v>
      </c>
      <c r="Q16" s="348">
        <v>3.8736999999999999</v>
      </c>
      <c r="R16" s="348">
        <v>2.7957000000000001</v>
      </c>
      <c r="S16" s="350">
        <v>3.7959999999999998</v>
      </c>
      <c r="T16" s="348">
        <v>5.5284000000000004</v>
      </c>
      <c r="U16" s="348">
        <v>11.689299999999999</v>
      </c>
      <c r="V16" s="348">
        <v>10.9801</v>
      </c>
      <c r="W16" s="348" t="s">
        <v>430</v>
      </c>
      <c r="X16" s="348">
        <v>0.76049999999999995</v>
      </c>
      <c r="Y16" s="348">
        <v>11.7392</v>
      </c>
      <c r="Z16" s="348">
        <v>1.365</v>
      </c>
      <c r="AA16" s="348">
        <v>6.8182999999999998</v>
      </c>
      <c r="AB16" s="348">
        <v>0.76049999999999995</v>
      </c>
      <c r="AC16" s="348">
        <v>13.068199999999999</v>
      </c>
      <c r="AD16" s="374"/>
      <c r="AE16" s="346">
        <v>4</v>
      </c>
      <c r="AF16" s="346">
        <v>1</v>
      </c>
      <c r="AG16" s="346">
        <v>14</v>
      </c>
      <c r="AH16" s="346">
        <v>1</v>
      </c>
      <c r="AI16" s="346">
        <v>1</v>
      </c>
      <c r="AJ16" s="346">
        <v>4</v>
      </c>
      <c r="AK16" s="346">
        <v>3</v>
      </c>
      <c r="AL16" s="346">
        <v>2</v>
      </c>
      <c r="AM16" s="346">
        <v>2</v>
      </c>
      <c r="AN16" s="346" t="s">
        <v>430</v>
      </c>
      <c r="AO16" s="346">
        <v>9</v>
      </c>
      <c r="AP16" s="346">
        <v>1</v>
      </c>
      <c r="AQ16" s="346">
        <v>2</v>
      </c>
      <c r="AR16" s="346">
        <v>1</v>
      </c>
      <c r="AS16" s="346">
        <v>9</v>
      </c>
      <c r="AT16" s="373"/>
      <c r="AU16" s="348" t="s">
        <v>430</v>
      </c>
      <c r="AV16" s="348">
        <v>12.29</v>
      </c>
      <c r="AW16" s="348">
        <v>10.85</v>
      </c>
      <c r="AX16" s="348">
        <v>8.52</v>
      </c>
      <c r="AY16" s="348">
        <v>7.02</v>
      </c>
      <c r="AZ16" s="351"/>
      <c r="BA16" s="346" t="s">
        <v>430</v>
      </c>
      <c r="BB16" s="346">
        <v>2</v>
      </c>
      <c r="BC16" s="346">
        <v>2</v>
      </c>
      <c r="BD16" s="346">
        <v>2</v>
      </c>
      <c r="BE16" s="346">
        <v>1</v>
      </c>
      <c r="BF16" s="362"/>
      <c r="BG16" s="348">
        <v>9.7851638786439299</v>
      </c>
      <c r="BH16" s="375">
        <v>0</v>
      </c>
      <c r="BI16" s="375">
        <v>5.8141351252979999E-2</v>
      </c>
      <c r="BJ16" s="375" t="s">
        <v>430</v>
      </c>
      <c r="BK16" s="374"/>
      <c r="BL16" s="348">
        <v>89.459586717400001</v>
      </c>
      <c r="BM16" s="348">
        <v>63.9123723668</v>
      </c>
      <c r="BN16" s="348">
        <v>1.3997225170000001</v>
      </c>
      <c r="BO16" s="373"/>
      <c r="BP16" s="348">
        <v>83.38416162</v>
      </c>
      <c r="BQ16" s="373"/>
      <c r="BR16" s="348">
        <v>53.154800000000002</v>
      </c>
      <c r="BS16" s="348">
        <v>21.916599999999999</v>
      </c>
      <c r="BT16" s="348">
        <v>8.1388800000000003</v>
      </c>
      <c r="BU16" s="348">
        <v>16.789719999999999</v>
      </c>
      <c r="BV16" s="373"/>
      <c r="BW16" s="348">
        <v>3.44</v>
      </c>
      <c r="BX16" s="348">
        <v>5.56</v>
      </c>
      <c r="BY16" s="348">
        <v>1.73</v>
      </c>
      <c r="BZ16" s="348">
        <v>0.96</v>
      </c>
      <c r="CA16" s="348" t="s">
        <v>430</v>
      </c>
      <c r="CB16" s="348">
        <v>4.93</v>
      </c>
      <c r="CC16" s="373"/>
      <c r="CD16" s="372" t="s">
        <v>9180</v>
      </c>
      <c r="CE16" s="372" t="s">
        <v>9181</v>
      </c>
      <c r="CF16" s="372" t="s">
        <v>9182</v>
      </c>
      <c r="CG16" s="372" t="s">
        <v>3236</v>
      </c>
      <c r="CH16" s="372" t="s">
        <v>9183</v>
      </c>
      <c r="CI16" s="373"/>
      <c r="CJ16" s="354" t="s">
        <v>512</v>
      </c>
    </row>
    <row r="17" spans="1:88" s="428" customFormat="1" x14ac:dyDescent="0.25">
      <c r="A17" s="345" t="s">
        <v>9184</v>
      </c>
      <c r="B17" s="373"/>
      <c r="C17" s="719">
        <v>42948</v>
      </c>
      <c r="D17" s="373"/>
      <c r="E17" s="346">
        <v>3824.81</v>
      </c>
      <c r="F17" s="373"/>
      <c r="G17" s="347">
        <v>21.45</v>
      </c>
      <c r="H17" s="373"/>
      <c r="I17" s="651">
        <v>3.06</v>
      </c>
      <c r="J17" s="651">
        <v>7.2736700000000001</v>
      </c>
      <c r="K17" s="651">
        <v>2.4</v>
      </c>
      <c r="L17" s="651">
        <v>2.5299999999999998</v>
      </c>
      <c r="M17" s="374"/>
      <c r="N17" s="348">
        <v>-9.3200000000000005E-2</v>
      </c>
      <c r="O17" s="348">
        <v>0.28050000000000003</v>
      </c>
      <c r="P17" s="348">
        <v>1.0363</v>
      </c>
      <c r="Q17" s="348">
        <v>1.6106</v>
      </c>
      <c r="R17" s="348">
        <v>-0.18609999999999999</v>
      </c>
      <c r="S17" s="350">
        <v>1.9001999999999999</v>
      </c>
      <c r="T17" s="348">
        <v>3.9260000000000002</v>
      </c>
      <c r="U17" s="348">
        <v>11.3569</v>
      </c>
      <c r="V17" s="348">
        <v>9.7951999999999995</v>
      </c>
      <c r="W17" s="348" t="s">
        <v>430</v>
      </c>
      <c r="X17" s="348">
        <v>0.79890000000000005</v>
      </c>
      <c r="Y17" s="348">
        <v>7.0894000000000004</v>
      </c>
      <c r="Z17" s="348">
        <v>-1.0152000000000001</v>
      </c>
      <c r="AA17" s="348">
        <v>3.1745999999999999</v>
      </c>
      <c r="AB17" s="348">
        <v>0.79890000000000005</v>
      </c>
      <c r="AC17" s="348">
        <v>8.8887</v>
      </c>
      <c r="AD17" s="374"/>
      <c r="AE17" s="346">
        <v>9</v>
      </c>
      <c r="AF17" s="346">
        <v>10</v>
      </c>
      <c r="AG17" s="346">
        <v>12</v>
      </c>
      <c r="AH17" s="346">
        <v>9</v>
      </c>
      <c r="AI17" s="346">
        <v>12</v>
      </c>
      <c r="AJ17" s="346">
        <v>10</v>
      </c>
      <c r="AK17" s="346">
        <v>8</v>
      </c>
      <c r="AL17" s="346">
        <v>4</v>
      </c>
      <c r="AM17" s="346">
        <v>4</v>
      </c>
      <c r="AN17" s="346" t="s">
        <v>430</v>
      </c>
      <c r="AO17" s="346">
        <v>8</v>
      </c>
      <c r="AP17" s="346">
        <v>12</v>
      </c>
      <c r="AQ17" s="346">
        <v>12</v>
      </c>
      <c r="AR17" s="346">
        <v>11</v>
      </c>
      <c r="AS17" s="346">
        <v>8</v>
      </c>
      <c r="AT17" s="373"/>
      <c r="AU17" s="348" t="s">
        <v>430</v>
      </c>
      <c r="AV17" s="348">
        <v>10.25</v>
      </c>
      <c r="AW17" s="348">
        <v>9.5500000000000007</v>
      </c>
      <c r="AX17" s="348">
        <v>6.77</v>
      </c>
      <c r="AY17" s="348">
        <v>2.4900000000000002</v>
      </c>
      <c r="AZ17" s="351"/>
      <c r="BA17" s="346" t="s">
        <v>430</v>
      </c>
      <c r="BB17" s="346">
        <v>7</v>
      </c>
      <c r="BC17" s="346">
        <v>5</v>
      </c>
      <c r="BD17" s="346">
        <v>6</v>
      </c>
      <c r="BE17" s="346">
        <v>11</v>
      </c>
      <c r="BF17" s="362"/>
      <c r="BG17" s="348">
        <v>7.9406923709034496</v>
      </c>
      <c r="BH17" s="375">
        <v>0</v>
      </c>
      <c r="BI17" s="375">
        <v>6.4680821044166198E-2</v>
      </c>
      <c r="BJ17" s="375" t="s">
        <v>430</v>
      </c>
      <c r="BK17" s="374"/>
      <c r="BL17" s="348">
        <v>78.461561623600005</v>
      </c>
      <c r="BM17" s="348">
        <v>47.352189470399999</v>
      </c>
      <c r="BN17" s="348">
        <v>1.6569785368000001</v>
      </c>
      <c r="BO17" s="373"/>
      <c r="BP17" s="348">
        <v>57.554420389999997</v>
      </c>
      <c r="BQ17" s="373"/>
      <c r="BR17" s="348">
        <v>61.399799999999999</v>
      </c>
      <c r="BS17" s="348">
        <v>6.5138499999999997</v>
      </c>
      <c r="BT17" s="348">
        <v>4.5498200000000004</v>
      </c>
      <c r="BU17" s="348">
        <v>27.536529999999999</v>
      </c>
      <c r="BV17" s="373"/>
      <c r="BW17" s="348">
        <v>7.33</v>
      </c>
      <c r="BX17" s="348">
        <v>6.76</v>
      </c>
      <c r="BY17" s="348">
        <v>9.1</v>
      </c>
      <c r="BZ17" s="348">
        <v>0.26</v>
      </c>
      <c r="CA17" s="348">
        <v>0.56999999999999995</v>
      </c>
      <c r="CB17" s="348">
        <v>18.420000000000002</v>
      </c>
      <c r="CC17" s="373"/>
      <c r="CD17" s="372" t="s">
        <v>9185</v>
      </c>
      <c r="CE17" s="372" t="s">
        <v>9186</v>
      </c>
      <c r="CF17" s="372" t="s">
        <v>9187</v>
      </c>
      <c r="CG17" s="372" t="s">
        <v>2916</v>
      </c>
      <c r="CH17" s="372" t="s">
        <v>9188</v>
      </c>
      <c r="CI17" s="373"/>
      <c r="CJ17" s="354" t="s">
        <v>1485</v>
      </c>
    </row>
    <row r="18" spans="1:88" s="428" customFormat="1" x14ac:dyDescent="0.25">
      <c r="A18" s="345" t="s">
        <v>9189</v>
      </c>
      <c r="B18" s="373"/>
      <c r="C18" s="719">
        <v>41676</v>
      </c>
      <c r="D18" s="373"/>
      <c r="E18" s="346">
        <v>3780.28</v>
      </c>
      <c r="F18" s="373"/>
      <c r="G18" s="347">
        <v>28.783999999999999</v>
      </c>
      <c r="H18" s="373"/>
      <c r="I18" s="651">
        <v>2.61598</v>
      </c>
      <c r="J18" s="651">
        <v>6.8922800000000004</v>
      </c>
      <c r="K18" s="651">
        <v>1.9598899999999999</v>
      </c>
      <c r="L18" s="651">
        <v>2.0655700000000001</v>
      </c>
      <c r="M18" s="374"/>
      <c r="N18" s="348">
        <v>-7.9799999999999996E-2</v>
      </c>
      <c r="O18" s="348">
        <v>0.2717</v>
      </c>
      <c r="P18" s="348">
        <v>1.1953</v>
      </c>
      <c r="Q18" s="348">
        <v>2.1288999999999998</v>
      </c>
      <c r="R18" s="348">
        <v>1.5703</v>
      </c>
      <c r="S18" s="350">
        <v>4.0674000000000001</v>
      </c>
      <c r="T18" s="348">
        <v>5.4981</v>
      </c>
      <c r="U18" s="348">
        <v>10.407299999999999</v>
      </c>
      <c r="V18" s="348">
        <v>8.1536000000000008</v>
      </c>
      <c r="W18" s="348">
        <v>8.6533999999999995</v>
      </c>
      <c r="X18" s="348">
        <v>0.66449999999999998</v>
      </c>
      <c r="Y18" s="348">
        <v>6.7972999999999999</v>
      </c>
      <c r="Z18" s="348">
        <v>0.95040000000000002</v>
      </c>
      <c r="AA18" s="348">
        <v>4.2408000000000001</v>
      </c>
      <c r="AB18" s="348">
        <v>0.66449999999999998</v>
      </c>
      <c r="AC18" s="348">
        <v>8.8653999999999993</v>
      </c>
      <c r="AD18" s="374"/>
      <c r="AE18" s="346">
        <v>7</v>
      </c>
      <c r="AF18" s="346">
        <v>11</v>
      </c>
      <c r="AG18" s="346">
        <v>9</v>
      </c>
      <c r="AH18" s="346">
        <v>8</v>
      </c>
      <c r="AI18" s="346">
        <v>4</v>
      </c>
      <c r="AJ18" s="346">
        <v>3</v>
      </c>
      <c r="AK18" s="346">
        <v>4</v>
      </c>
      <c r="AL18" s="346">
        <v>7</v>
      </c>
      <c r="AM18" s="346">
        <v>10</v>
      </c>
      <c r="AN18" s="346">
        <v>6</v>
      </c>
      <c r="AO18" s="346">
        <v>13</v>
      </c>
      <c r="AP18" s="346">
        <v>14</v>
      </c>
      <c r="AQ18" s="346">
        <v>3</v>
      </c>
      <c r="AR18" s="346">
        <v>5</v>
      </c>
      <c r="AS18" s="346">
        <v>13</v>
      </c>
      <c r="AT18" s="373"/>
      <c r="AU18" s="348">
        <v>8.99</v>
      </c>
      <c r="AV18" s="348">
        <v>9.31</v>
      </c>
      <c r="AW18" s="348">
        <v>9.06</v>
      </c>
      <c r="AX18" s="348">
        <v>7.55</v>
      </c>
      <c r="AY18" s="348">
        <v>4.97</v>
      </c>
      <c r="AZ18" s="351"/>
      <c r="BA18" s="346">
        <v>6</v>
      </c>
      <c r="BB18" s="346">
        <v>10</v>
      </c>
      <c r="BC18" s="346">
        <v>7</v>
      </c>
      <c r="BD18" s="346">
        <v>4</v>
      </c>
      <c r="BE18" s="346">
        <v>5</v>
      </c>
      <c r="BF18" s="362"/>
      <c r="BG18" s="348">
        <v>5.7026080142146398</v>
      </c>
      <c r="BH18" s="375">
        <v>0</v>
      </c>
      <c r="BI18" s="375">
        <v>7.1132322817002006E-2</v>
      </c>
      <c r="BJ18" s="375" t="s">
        <v>430</v>
      </c>
      <c r="BK18" s="374"/>
      <c r="BL18" s="348">
        <v>62.618990477700002</v>
      </c>
      <c r="BM18" s="348">
        <v>29.441869800399999</v>
      </c>
      <c r="BN18" s="348">
        <v>2.1268686703999999</v>
      </c>
      <c r="BO18" s="373"/>
      <c r="BP18" s="348">
        <v>44.4430044</v>
      </c>
      <c r="BQ18" s="373"/>
      <c r="BR18" s="348">
        <v>56.337899999999998</v>
      </c>
      <c r="BS18" s="348">
        <v>3.46075</v>
      </c>
      <c r="BT18" s="348">
        <v>6.2003000000000004</v>
      </c>
      <c r="BU18" s="348">
        <v>34.001049999999999</v>
      </c>
      <c r="BV18" s="373"/>
      <c r="BW18" s="348">
        <v>7.33</v>
      </c>
      <c r="BX18" s="348">
        <v>14.87</v>
      </c>
      <c r="BY18" s="348">
        <v>4.57</v>
      </c>
      <c r="BZ18" s="348" t="s">
        <v>430</v>
      </c>
      <c r="CA18" s="348">
        <v>2.36</v>
      </c>
      <c r="CB18" s="348">
        <v>4.8600000000000003</v>
      </c>
      <c r="CC18" s="373"/>
      <c r="CD18" s="372" t="s">
        <v>9190</v>
      </c>
      <c r="CE18" s="372" t="s">
        <v>9191</v>
      </c>
      <c r="CF18" s="372" t="s">
        <v>9192</v>
      </c>
      <c r="CG18" s="372" t="s">
        <v>2916</v>
      </c>
      <c r="CH18" s="372" t="s">
        <v>9193</v>
      </c>
      <c r="CI18" s="373"/>
      <c r="CJ18" s="354" t="s">
        <v>463</v>
      </c>
    </row>
    <row r="19" spans="1:88" s="428" customFormat="1" x14ac:dyDescent="0.25">
      <c r="A19" s="345" t="s">
        <v>9194</v>
      </c>
      <c r="B19" s="373"/>
      <c r="C19" s="719">
        <v>44498</v>
      </c>
      <c r="D19" s="373"/>
      <c r="E19" s="346">
        <v>3412.46</v>
      </c>
      <c r="F19" s="373"/>
      <c r="G19" s="347">
        <v>13.59</v>
      </c>
      <c r="H19" s="373"/>
      <c r="I19" s="651">
        <v>8.2189999999999999E-2</v>
      </c>
      <c r="J19" s="651">
        <v>5.27</v>
      </c>
      <c r="K19" s="651">
        <v>7.9450000000000007E-2</v>
      </c>
      <c r="L19" s="651">
        <v>8.2189999999999999E-2</v>
      </c>
      <c r="M19" s="374"/>
      <c r="N19" s="348">
        <v>-0.14699999999999999</v>
      </c>
      <c r="O19" s="348">
        <v>0.22120000000000001</v>
      </c>
      <c r="P19" s="348">
        <v>1.6455</v>
      </c>
      <c r="Q19" s="348">
        <v>3.2675000000000001</v>
      </c>
      <c r="R19" s="348">
        <v>-7.3499999999999996E-2</v>
      </c>
      <c r="S19" s="350">
        <v>-1.5217000000000001</v>
      </c>
      <c r="T19" s="348">
        <v>-1.7903</v>
      </c>
      <c r="U19" s="348">
        <v>8.5427</v>
      </c>
      <c r="V19" s="348" t="s">
        <v>430</v>
      </c>
      <c r="W19" s="348" t="s">
        <v>430</v>
      </c>
      <c r="X19" s="348">
        <v>1.2667999999999999</v>
      </c>
      <c r="Y19" s="348">
        <v>8.0286000000000008</v>
      </c>
      <c r="Z19" s="348">
        <v>-0.58520000000000005</v>
      </c>
      <c r="AA19" s="348">
        <v>0.22120000000000001</v>
      </c>
      <c r="AB19" s="348">
        <v>1.2667999999999999</v>
      </c>
      <c r="AC19" s="348">
        <v>6.7220000000000004</v>
      </c>
      <c r="AD19" s="374"/>
      <c r="AE19" s="346">
        <v>12</v>
      </c>
      <c r="AF19" s="346">
        <v>12</v>
      </c>
      <c r="AG19" s="346">
        <v>3</v>
      </c>
      <c r="AH19" s="346">
        <v>2</v>
      </c>
      <c r="AI19" s="346">
        <v>11</v>
      </c>
      <c r="AJ19" s="346">
        <v>15</v>
      </c>
      <c r="AK19" s="346">
        <v>15</v>
      </c>
      <c r="AL19" s="346">
        <v>14</v>
      </c>
      <c r="AM19" s="346" t="s">
        <v>430</v>
      </c>
      <c r="AN19" s="346" t="s">
        <v>430</v>
      </c>
      <c r="AO19" s="346">
        <v>2</v>
      </c>
      <c r="AP19" s="346">
        <v>9</v>
      </c>
      <c r="AQ19" s="346">
        <v>10</v>
      </c>
      <c r="AR19" s="346">
        <v>14</v>
      </c>
      <c r="AS19" s="346">
        <v>2</v>
      </c>
      <c r="AT19" s="373"/>
      <c r="AU19" s="348" t="s">
        <v>430</v>
      </c>
      <c r="AV19" s="348" t="s">
        <v>430</v>
      </c>
      <c r="AW19" s="348" t="s">
        <v>430</v>
      </c>
      <c r="AX19" s="348">
        <v>2.78</v>
      </c>
      <c r="AY19" s="348">
        <v>1.31</v>
      </c>
      <c r="AZ19" s="351"/>
      <c r="BA19" s="346" t="s">
        <v>430</v>
      </c>
      <c r="BB19" s="346" t="s">
        <v>430</v>
      </c>
      <c r="BC19" s="346" t="s">
        <v>430</v>
      </c>
      <c r="BD19" s="346">
        <v>14</v>
      </c>
      <c r="BE19" s="346">
        <v>13</v>
      </c>
      <c r="BF19" s="362"/>
      <c r="BG19" s="348">
        <v>8.9271679602918201</v>
      </c>
      <c r="BH19" s="375">
        <v>0</v>
      </c>
      <c r="BI19" s="375">
        <v>3.2758142003933899E-2</v>
      </c>
      <c r="BJ19" s="375" t="s">
        <v>430</v>
      </c>
      <c r="BK19" s="374"/>
      <c r="BL19" s="348">
        <v>69.131568483600006</v>
      </c>
      <c r="BM19" s="348">
        <v>53.870631226699999</v>
      </c>
      <c r="BN19" s="348">
        <v>1.2832886289000001</v>
      </c>
      <c r="BO19" s="373"/>
      <c r="BP19" s="348">
        <v>67.618001360000093</v>
      </c>
      <c r="BQ19" s="373"/>
      <c r="BR19" s="348">
        <v>61.512300000000003</v>
      </c>
      <c r="BS19" s="348">
        <v>15.711</v>
      </c>
      <c r="BT19" s="348">
        <v>13.1767</v>
      </c>
      <c r="BU19" s="348">
        <v>9.6</v>
      </c>
      <c r="BV19" s="373"/>
      <c r="BW19" s="348">
        <v>5</v>
      </c>
      <c r="BX19" s="348" t="s">
        <v>430</v>
      </c>
      <c r="BY19" s="348" t="s">
        <v>430</v>
      </c>
      <c r="BZ19" s="348" t="s">
        <v>430</v>
      </c>
      <c r="CA19" s="348" t="s">
        <v>430</v>
      </c>
      <c r="CB19" s="348">
        <v>4.5999999999999996</v>
      </c>
      <c r="CC19" s="373"/>
      <c r="CD19" s="372" t="s">
        <v>9195</v>
      </c>
      <c r="CE19" s="372" t="s">
        <v>9196</v>
      </c>
      <c r="CF19" s="372" t="s">
        <v>9197</v>
      </c>
      <c r="CG19" s="372" t="s">
        <v>9198</v>
      </c>
      <c r="CH19" s="372" t="s">
        <v>9199</v>
      </c>
      <c r="CI19" s="373"/>
      <c r="CJ19" s="354" t="s">
        <v>9200</v>
      </c>
    </row>
    <row r="20" spans="1:88" s="428" customFormat="1" x14ac:dyDescent="0.25">
      <c r="A20" s="345" t="s">
        <v>9201</v>
      </c>
      <c r="B20" s="373"/>
      <c r="C20" s="719">
        <v>45148</v>
      </c>
      <c r="D20" s="373"/>
      <c r="E20" s="346">
        <v>3050.81</v>
      </c>
      <c r="F20" s="373"/>
      <c r="G20" s="347">
        <v>12.517099999999999</v>
      </c>
      <c r="H20" s="373"/>
      <c r="I20" s="651">
        <v>1.77</v>
      </c>
      <c r="J20" s="651">
        <v>6.65</v>
      </c>
      <c r="K20" s="651">
        <v>1.5</v>
      </c>
      <c r="L20" s="651">
        <v>1.58</v>
      </c>
      <c r="M20" s="374"/>
      <c r="N20" s="348">
        <v>-3.5099999999999999E-2</v>
      </c>
      <c r="O20" s="348">
        <v>0.66349999999999998</v>
      </c>
      <c r="P20" s="348">
        <v>1.2596000000000001</v>
      </c>
      <c r="Q20" s="348">
        <v>0.58420000000000005</v>
      </c>
      <c r="R20" s="348">
        <v>-3.3054999999999999</v>
      </c>
      <c r="S20" s="350">
        <v>-1.4184000000000001</v>
      </c>
      <c r="T20" s="348">
        <v>2.8127</v>
      </c>
      <c r="U20" s="348" t="s">
        <v>430</v>
      </c>
      <c r="V20" s="348" t="s">
        <v>430</v>
      </c>
      <c r="W20" s="348" t="s">
        <v>430</v>
      </c>
      <c r="X20" s="348">
        <v>1.3301000000000001</v>
      </c>
      <c r="Y20" s="348">
        <v>6.8304</v>
      </c>
      <c r="Z20" s="348">
        <v>-4.1614000000000004</v>
      </c>
      <c r="AA20" s="348">
        <v>-0.46989999999999998</v>
      </c>
      <c r="AB20" s="348">
        <v>1.3301000000000001</v>
      </c>
      <c r="AC20" s="348">
        <v>7.9516999999999998</v>
      </c>
      <c r="AD20" s="374"/>
      <c r="AE20" s="346">
        <v>5</v>
      </c>
      <c r="AF20" s="346">
        <v>3</v>
      </c>
      <c r="AG20" s="346">
        <v>8</v>
      </c>
      <c r="AH20" s="346">
        <v>15</v>
      </c>
      <c r="AI20" s="346">
        <v>15</v>
      </c>
      <c r="AJ20" s="346">
        <v>14</v>
      </c>
      <c r="AK20" s="346">
        <v>11</v>
      </c>
      <c r="AL20" s="346" t="s">
        <v>430</v>
      </c>
      <c r="AM20" s="346" t="s">
        <v>430</v>
      </c>
      <c r="AN20" s="346" t="s">
        <v>430</v>
      </c>
      <c r="AO20" s="346">
        <v>1</v>
      </c>
      <c r="AP20" s="346">
        <v>13</v>
      </c>
      <c r="AQ20" s="346">
        <v>15</v>
      </c>
      <c r="AR20" s="346">
        <v>15</v>
      </c>
      <c r="AS20" s="346">
        <v>1</v>
      </c>
      <c r="AT20" s="373"/>
      <c r="AU20" s="348" t="s">
        <v>430</v>
      </c>
      <c r="AV20" s="348" t="s">
        <v>430</v>
      </c>
      <c r="AW20" s="348" t="s">
        <v>430</v>
      </c>
      <c r="AX20" s="348" t="s">
        <v>430</v>
      </c>
      <c r="AY20" s="348">
        <v>-2.02</v>
      </c>
      <c r="AZ20" s="351"/>
      <c r="BA20" s="346" t="s">
        <v>430</v>
      </c>
      <c r="BB20" s="346" t="s">
        <v>430</v>
      </c>
      <c r="BC20" s="346" t="s">
        <v>430</v>
      </c>
      <c r="BD20" s="346" t="s">
        <v>430</v>
      </c>
      <c r="BE20" s="346">
        <v>15</v>
      </c>
      <c r="BF20" s="362"/>
      <c r="BG20" s="348">
        <v>7.7361671208920004</v>
      </c>
      <c r="BH20" s="375">
        <v>0</v>
      </c>
      <c r="BI20" s="375">
        <v>2.00429076882284E-2</v>
      </c>
      <c r="BJ20" s="375" t="s">
        <v>430</v>
      </c>
      <c r="BK20" s="374"/>
      <c r="BL20" s="348">
        <v>68.753091959399995</v>
      </c>
      <c r="BM20" s="348">
        <v>58.753885717199999</v>
      </c>
      <c r="BN20" s="348">
        <v>1.1701879989999999</v>
      </c>
      <c r="BO20" s="373"/>
      <c r="BP20" s="348">
        <v>67.570789189999999</v>
      </c>
      <c r="BQ20" s="373"/>
      <c r="BR20" s="348">
        <v>58.704000000000001</v>
      </c>
      <c r="BS20" s="348">
        <v>5.1440099999999997</v>
      </c>
      <c r="BT20" s="348">
        <v>3.72282</v>
      </c>
      <c r="BU20" s="348">
        <v>32.429169999999999</v>
      </c>
      <c r="BV20" s="373"/>
      <c r="BW20" s="348">
        <v>5.57</v>
      </c>
      <c r="BX20" s="348">
        <v>23.77</v>
      </c>
      <c r="BY20" s="348" t="s">
        <v>430</v>
      </c>
      <c r="BZ20" s="348" t="s">
        <v>430</v>
      </c>
      <c r="CA20" s="348" t="s">
        <v>430</v>
      </c>
      <c r="CB20" s="348">
        <v>3.09</v>
      </c>
      <c r="CC20" s="373"/>
      <c r="CD20" s="372" t="s">
        <v>9202</v>
      </c>
      <c r="CE20" s="372" t="s">
        <v>9203</v>
      </c>
      <c r="CF20" s="372" t="s">
        <v>9204</v>
      </c>
      <c r="CG20" s="372" t="s">
        <v>9205</v>
      </c>
      <c r="CH20" s="372" t="s">
        <v>2920</v>
      </c>
      <c r="CI20" s="373"/>
      <c r="CJ20" s="354" t="s">
        <v>476</v>
      </c>
    </row>
    <row r="21" spans="1:88" s="428" customFormat="1" x14ac:dyDescent="0.25">
      <c r="A21" s="345" t="s">
        <v>9206</v>
      </c>
      <c r="B21" s="373"/>
      <c r="C21" s="719">
        <v>44810</v>
      </c>
      <c r="D21" s="373"/>
      <c r="E21" s="346">
        <v>2832.94</v>
      </c>
      <c r="F21" s="373"/>
      <c r="G21" s="347">
        <v>14.452</v>
      </c>
      <c r="H21" s="373"/>
      <c r="I21" s="651">
        <v>3.42</v>
      </c>
      <c r="J21" s="651">
        <v>7.43</v>
      </c>
      <c r="K21" s="651">
        <v>2.59</v>
      </c>
      <c r="L21" s="651">
        <v>2.73</v>
      </c>
      <c r="M21" s="374"/>
      <c r="N21" s="348">
        <v>-0.13339999999999999</v>
      </c>
      <c r="O21" s="348">
        <v>0.20730000000000001</v>
      </c>
      <c r="P21" s="348">
        <v>1.3776999999999999</v>
      </c>
      <c r="Q21" s="348">
        <v>1.1854</v>
      </c>
      <c r="R21" s="348">
        <v>-4.4999999999999998E-2</v>
      </c>
      <c r="S21" s="350">
        <v>2.35E-2</v>
      </c>
      <c r="T21" s="348">
        <v>2.7949000000000002</v>
      </c>
      <c r="U21" s="348">
        <v>9.9255999999999993</v>
      </c>
      <c r="V21" s="348" t="s">
        <v>430</v>
      </c>
      <c r="W21" s="348" t="s">
        <v>430</v>
      </c>
      <c r="X21" s="348">
        <v>0.6512</v>
      </c>
      <c r="Y21" s="348">
        <v>7.4505999999999997</v>
      </c>
      <c r="Z21" s="348">
        <v>-0.90169999999999995</v>
      </c>
      <c r="AA21" s="348">
        <v>1.296</v>
      </c>
      <c r="AB21" s="348">
        <v>0.6512</v>
      </c>
      <c r="AC21" s="348">
        <v>10.0092</v>
      </c>
      <c r="AD21" s="374"/>
      <c r="AE21" s="346">
        <v>10</v>
      </c>
      <c r="AF21" s="346">
        <v>14</v>
      </c>
      <c r="AG21" s="346">
        <v>6</v>
      </c>
      <c r="AH21" s="346">
        <v>13</v>
      </c>
      <c r="AI21" s="346">
        <v>10</v>
      </c>
      <c r="AJ21" s="346">
        <v>13</v>
      </c>
      <c r="AK21" s="346">
        <v>12</v>
      </c>
      <c r="AL21" s="346">
        <v>9</v>
      </c>
      <c r="AM21" s="346" t="s">
        <v>430</v>
      </c>
      <c r="AN21" s="346" t="s">
        <v>430</v>
      </c>
      <c r="AO21" s="346">
        <v>14</v>
      </c>
      <c r="AP21" s="346">
        <v>11</v>
      </c>
      <c r="AQ21" s="346">
        <v>11</v>
      </c>
      <c r="AR21" s="346">
        <v>13</v>
      </c>
      <c r="AS21" s="346">
        <v>14</v>
      </c>
      <c r="AT21" s="373"/>
      <c r="AU21" s="348" t="s">
        <v>430</v>
      </c>
      <c r="AV21" s="348" t="s">
        <v>430</v>
      </c>
      <c r="AW21" s="348" t="s">
        <v>430</v>
      </c>
      <c r="AX21" s="348">
        <v>5.09</v>
      </c>
      <c r="AY21" s="348">
        <v>1.35</v>
      </c>
      <c r="AZ21" s="351"/>
      <c r="BA21" s="346" t="s">
        <v>430</v>
      </c>
      <c r="BB21" s="346" t="s">
        <v>430</v>
      </c>
      <c r="BC21" s="346" t="s">
        <v>430</v>
      </c>
      <c r="BD21" s="346">
        <v>13</v>
      </c>
      <c r="BE21" s="346">
        <v>12</v>
      </c>
      <c r="BF21" s="362"/>
      <c r="BG21" s="348">
        <v>7.2624104340949902</v>
      </c>
      <c r="BH21" s="375">
        <v>0</v>
      </c>
      <c r="BI21" s="375">
        <v>5.5234766374685801E-2</v>
      </c>
      <c r="BJ21" s="375" t="s">
        <v>430</v>
      </c>
      <c r="BK21" s="374"/>
      <c r="BL21" s="348">
        <v>69.138966649300002</v>
      </c>
      <c r="BM21" s="348">
        <v>42.772688750699999</v>
      </c>
      <c r="BN21" s="348">
        <v>1.6164278811999999</v>
      </c>
      <c r="BO21" s="373"/>
      <c r="BP21" s="348">
        <v>58.773338750000001</v>
      </c>
      <c r="BQ21" s="373"/>
      <c r="BR21" s="348">
        <v>48.241500000000002</v>
      </c>
      <c r="BS21" s="348">
        <v>8.0911899999999992</v>
      </c>
      <c r="BT21" s="348">
        <v>9.8621499999999997</v>
      </c>
      <c r="BU21" s="348">
        <v>33.805160000000001</v>
      </c>
      <c r="BV21" s="373"/>
      <c r="BW21" s="348">
        <v>6.45</v>
      </c>
      <c r="BX21" s="348">
        <v>15.07</v>
      </c>
      <c r="BY21" s="348" t="s">
        <v>430</v>
      </c>
      <c r="BZ21" s="348">
        <v>7.6</v>
      </c>
      <c r="CA21" s="348" t="s">
        <v>430</v>
      </c>
      <c r="CB21" s="348">
        <v>4.68</v>
      </c>
      <c r="CC21" s="373"/>
      <c r="CD21" s="372" t="s">
        <v>9207</v>
      </c>
      <c r="CE21" s="372" t="s">
        <v>9208</v>
      </c>
      <c r="CF21" s="372" t="s">
        <v>9209</v>
      </c>
      <c r="CG21" s="372" t="s">
        <v>9210</v>
      </c>
      <c r="CH21" s="372" t="s">
        <v>9211</v>
      </c>
      <c r="CI21" s="373"/>
      <c r="CJ21" s="354" t="s">
        <v>443</v>
      </c>
    </row>
    <row r="22" spans="1:88" s="428" customFormat="1" x14ac:dyDescent="0.25">
      <c r="A22" s="345" t="s">
        <v>9212</v>
      </c>
      <c r="B22" s="373"/>
      <c r="C22" s="719">
        <v>41922</v>
      </c>
      <c r="D22" s="373"/>
      <c r="E22" s="346">
        <v>2257.21</v>
      </c>
      <c r="F22" s="373"/>
      <c r="G22" s="347">
        <v>25.178999999999998</v>
      </c>
      <c r="H22" s="373"/>
      <c r="I22" s="651">
        <v>5.68</v>
      </c>
      <c r="J22" s="651">
        <v>6.86</v>
      </c>
      <c r="K22" s="651">
        <v>2.76</v>
      </c>
      <c r="L22" s="651">
        <v>2.85</v>
      </c>
      <c r="M22" s="374"/>
      <c r="N22" s="348">
        <v>-6.7500000000000004E-2</v>
      </c>
      <c r="O22" s="348">
        <v>0.47889999999999999</v>
      </c>
      <c r="P22" s="348">
        <v>1.3484</v>
      </c>
      <c r="Q22" s="348">
        <v>2.9605000000000001</v>
      </c>
      <c r="R22" s="348">
        <v>1.4177999999999999</v>
      </c>
      <c r="S22" s="350">
        <v>3.2772999999999999</v>
      </c>
      <c r="T22" s="348">
        <v>4.2587000000000002</v>
      </c>
      <c r="U22" s="348">
        <v>8.9832999999999998</v>
      </c>
      <c r="V22" s="348">
        <v>7.7904999999999998</v>
      </c>
      <c r="W22" s="348">
        <v>8.5783000000000005</v>
      </c>
      <c r="X22" s="348">
        <v>1.0392999999999999</v>
      </c>
      <c r="Y22" s="348">
        <v>9.7601999999999993</v>
      </c>
      <c r="Z22" s="348">
        <v>0.90969999999999995</v>
      </c>
      <c r="AA22" s="348">
        <v>4.5335999999999999</v>
      </c>
      <c r="AB22" s="348">
        <v>1.0392999999999999</v>
      </c>
      <c r="AC22" s="348">
        <v>8.1597000000000008</v>
      </c>
      <c r="AD22" s="374"/>
      <c r="AE22" s="346">
        <v>6</v>
      </c>
      <c r="AF22" s="346">
        <v>6</v>
      </c>
      <c r="AG22" s="346">
        <v>7</v>
      </c>
      <c r="AH22" s="346">
        <v>4</v>
      </c>
      <c r="AI22" s="346">
        <v>6</v>
      </c>
      <c r="AJ22" s="346">
        <v>6</v>
      </c>
      <c r="AK22" s="346">
        <v>6</v>
      </c>
      <c r="AL22" s="346">
        <v>12</v>
      </c>
      <c r="AM22" s="346">
        <v>11</v>
      </c>
      <c r="AN22" s="346">
        <v>7</v>
      </c>
      <c r="AO22" s="346">
        <v>4</v>
      </c>
      <c r="AP22" s="346">
        <v>2</v>
      </c>
      <c r="AQ22" s="346">
        <v>5</v>
      </c>
      <c r="AR22" s="346">
        <v>3</v>
      </c>
      <c r="AS22" s="346">
        <v>4</v>
      </c>
      <c r="AT22" s="373"/>
      <c r="AU22" s="348">
        <v>8.8699999999999992</v>
      </c>
      <c r="AV22" s="348">
        <v>8.9600000000000009</v>
      </c>
      <c r="AW22" s="348">
        <v>8.18</v>
      </c>
      <c r="AX22" s="348">
        <v>6.72</v>
      </c>
      <c r="AY22" s="348">
        <v>5.61</v>
      </c>
      <c r="AZ22" s="351"/>
      <c r="BA22" s="346">
        <v>7</v>
      </c>
      <c r="BB22" s="346">
        <v>11</v>
      </c>
      <c r="BC22" s="346">
        <v>10</v>
      </c>
      <c r="BD22" s="346">
        <v>7</v>
      </c>
      <c r="BE22" s="346">
        <v>3</v>
      </c>
      <c r="BF22" s="362"/>
      <c r="BG22" s="348">
        <v>7.3439883411087399</v>
      </c>
      <c r="BH22" s="375">
        <v>0</v>
      </c>
      <c r="BI22" s="375">
        <v>4.44097126757498E-2</v>
      </c>
      <c r="BJ22" s="375" t="s">
        <v>430</v>
      </c>
      <c r="BK22" s="374"/>
      <c r="BL22" s="348">
        <v>66.387503019700006</v>
      </c>
      <c r="BM22" s="348">
        <v>45.153993201799999</v>
      </c>
      <c r="BN22" s="348">
        <v>1.4702465566</v>
      </c>
      <c r="BO22" s="373"/>
      <c r="BP22" s="348">
        <v>55.093273289999999</v>
      </c>
      <c r="BQ22" s="373"/>
      <c r="BR22" s="348">
        <v>45.6614</v>
      </c>
      <c r="BS22" s="348">
        <v>11.755699999999999</v>
      </c>
      <c r="BT22" s="348">
        <v>8.8532100000000007</v>
      </c>
      <c r="BU22" s="348">
        <v>33.729689999999998</v>
      </c>
      <c r="BV22" s="373"/>
      <c r="BW22" s="348">
        <v>9.9700000000000006</v>
      </c>
      <c r="BX22" s="348">
        <v>22.04</v>
      </c>
      <c r="BY22" s="348">
        <v>0.68</v>
      </c>
      <c r="BZ22" s="348">
        <v>0.44</v>
      </c>
      <c r="CA22" s="348" t="s">
        <v>430</v>
      </c>
      <c r="CB22" s="348">
        <v>0.42</v>
      </c>
      <c r="CC22" s="373"/>
      <c r="CD22" s="372" t="s">
        <v>9213</v>
      </c>
      <c r="CE22" s="372" t="s">
        <v>9214</v>
      </c>
      <c r="CF22" s="372" t="s">
        <v>9215</v>
      </c>
      <c r="CG22" s="372" t="s">
        <v>9216</v>
      </c>
      <c r="CH22" s="372" t="s">
        <v>9217</v>
      </c>
      <c r="CI22" s="373"/>
      <c r="CJ22" s="354" t="s">
        <v>602</v>
      </c>
    </row>
    <row r="23" spans="1:88" x14ac:dyDescent="0.25">
      <c r="A23" s="36" t="s">
        <v>93</v>
      </c>
      <c r="B23" s="43"/>
      <c r="C23" s="720"/>
      <c r="D23" s="43"/>
      <c r="E23" s="51"/>
      <c r="F23" s="43"/>
      <c r="G23" s="55"/>
      <c r="H23" s="43"/>
      <c r="I23" s="92"/>
      <c r="J23" s="92"/>
      <c r="K23" s="92"/>
      <c r="L23" s="92"/>
      <c r="M23" s="66"/>
      <c r="N23" s="59">
        <v>-9.0499999999999997E-2</v>
      </c>
      <c r="O23" s="59">
        <v>0.42370000000000002</v>
      </c>
      <c r="P23" s="59">
        <v>1.2483</v>
      </c>
      <c r="Q23" s="59">
        <v>2.121</v>
      </c>
      <c r="R23" s="59">
        <v>0.53779999999999994</v>
      </c>
      <c r="S23" s="70">
        <v>2.1493000000000002</v>
      </c>
      <c r="T23" s="59">
        <v>3.6400999999999999</v>
      </c>
      <c r="U23" s="59">
        <v>10.419700000000001</v>
      </c>
      <c r="V23" s="59">
        <v>9.8183000000000007</v>
      </c>
      <c r="W23" s="59">
        <v>10.4801</v>
      </c>
      <c r="X23" s="59">
        <v>0.85919999999999996</v>
      </c>
      <c r="Y23" s="59">
        <v>8.2704000000000004</v>
      </c>
      <c r="Z23" s="59">
        <v>-0.2767</v>
      </c>
      <c r="AA23" s="59">
        <v>3.3330000000000002</v>
      </c>
      <c r="AB23" s="59">
        <v>0.85919999999999996</v>
      </c>
      <c r="AC23" s="59">
        <v>10.393599999999999</v>
      </c>
      <c r="AD23" s="66"/>
      <c r="AE23" s="51">
        <v>15</v>
      </c>
      <c r="AF23" s="51">
        <v>15</v>
      </c>
      <c r="AG23" s="51">
        <v>15</v>
      </c>
      <c r="AH23" s="51">
        <v>15</v>
      </c>
      <c r="AI23" s="51">
        <v>15</v>
      </c>
      <c r="AJ23" s="51">
        <v>15</v>
      </c>
      <c r="AK23" s="51">
        <v>15</v>
      </c>
      <c r="AL23" s="51">
        <v>14</v>
      </c>
      <c r="AM23" s="51">
        <v>11</v>
      </c>
      <c r="AN23" s="51">
        <v>7</v>
      </c>
      <c r="AO23" s="51">
        <v>15</v>
      </c>
      <c r="AP23" s="51">
        <v>15</v>
      </c>
      <c r="AQ23" s="51">
        <v>15</v>
      </c>
      <c r="AR23" s="51">
        <v>15</v>
      </c>
      <c r="AS23" s="51">
        <v>15</v>
      </c>
      <c r="AT23" s="43"/>
      <c r="AU23" s="59">
        <v>10.7228571428571</v>
      </c>
      <c r="AV23" s="59">
        <v>10.8663636363636</v>
      </c>
      <c r="AW23" s="59">
        <v>9.5363636363636406</v>
      </c>
      <c r="AX23" s="59">
        <v>6.5607142857142904</v>
      </c>
      <c r="AY23" s="59">
        <v>3.5373333333333301</v>
      </c>
      <c r="AZ23" s="78"/>
      <c r="BA23" s="51">
        <v>7</v>
      </c>
      <c r="BB23" s="51">
        <v>11</v>
      </c>
      <c r="BC23" s="51">
        <v>11</v>
      </c>
      <c r="BD23" s="51">
        <v>14</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2.5899999999999999E-2</v>
      </c>
      <c r="O24" s="60">
        <v>0.85509999999999997</v>
      </c>
      <c r="P24" s="60">
        <v>1.7190000000000001</v>
      </c>
      <c r="Q24" s="60">
        <v>3.8736999999999999</v>
      </c>
      <c r="R24" s="60">
        <v>2.7957000000000001</v>
      </c>
      <c r="S24" s="71">
        <v>4.9291</v>
      </c>
      <c r="T24" s="60">
        <v>6.3952</v>
      </c>
      <c r="U24" s="60">
        <v>13.502800000000001</v>
      </c>
      <c r="V24" s="60">
        <v>14.8507</v>
      </c>
      <c r="W24" s="60">
        <v>13.906700000000001</v>
      </c>
      <c r="X24" s="60">
        <v>1.3301000000000001</v>
      </c>
      <c r="Y24" s="60">
        <v>11.7392</v>
      </c>
      <c r="Z24" s="60">
        <v>1.7728999999999999</v>
      </c>
      <c r="AA24" s="60">
        <v>6.8182999999999998</v>
      </c>
      <c r="AB24" s="60">
        <v>1.3301000000000001</v>
      </c>
      <c r="AC24" s="60">
        <v>16.533200000000001</v>
      </c>
      <c r="AD24" s="67"/>
      <c r="AE24" s="52"/>
      <c r="AF24" s="52"/>
      <c r="AG24" s="52"/>
      <c r="AH24" s="52"/>
      <c r="AI24" s="52"/>
      <c r="AJ24" s="52"/>
      <c r="AK24" s="52"/>
      <c r="AL24" s="52"/>
      <c r="AM24" s="52"/>
      <c r="AN24" s="52"/>
      <c r="AO24" s="52"/>
      <c r="AP24" s="52"/>
      <c r="AQ24" s="52"/>
      <c r="AR24" s="52"/>
      <c r="AS24" s="52"/>
      <c r="AT24" s="44"/>
      <c r="AU24" s="60">
        <v>14.48</v>
      </c>
      <c r="AV24" s="60">
        <v>15.57</v>
      </c>
      <c r="AW24" s="60">
        <v>12.21</v>
      </c>
      <c r="AX24" s="60">
        <v>8.61</v>
      </c>
      <c r="AY24" s="60">
        <v>7.02</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-0.21879999999999999</v>
      </c>
      <c r="O25" s="60">
        <v>0.16</v>
      </c>
      <c r="P25" s="60">
        <v>0.6038</v>
      </c>
      <c r="Q25" s="60">
        <v>0.58420000000000005</v>
      </c>
      <c r="R25" s="60">
        <v>-3.3054999999999999</v>
      </c>
      <c r="S25" s="71">
        <v>-1.5217000000000001</v>
      </c>
      <c r="T25" s="60">
        <v>-1.7903</v>
      </c>
      <c r="U25" s="60">
        <v>8.5427</v>
      </c>
      <c r="V25" s="60">
        <v>7.7904999999999998</v>
      </c>
      <c r="W25" s="60">
        <v>8.5783000000000005</v>
      </c>
      <c r="X25" s="60">
        <v>0.46910000000000002</v>
      </c>
      <c r="Y25" s="60">
        <v>6.1498999999999997</v>
      </c>
      <c r="Z25" s="60">
        <v>-4.1614000000000004</v>
      </c>
      <c r="AA25" s="60">
        <v>-0.46989999999999998</v>
      </c>
      <c r="AB25" s="60">
        <v>0.46910000000000002</v>
      </c>
      <c r="AC25" s="60">
        <v>6.7220000000000004</v>
      </c>
      <c r="AD25" s="67"/>
      <c r="AE25" s="52"/>
      <c r="AF25" s="52"/>
      <c r="AG25" s="52"/>
      <c r="AH25" s="52"/>
      <c r="AI25" s="52"/>
      <c r="AJ25" s="52"/>
      <c r="AK25" s="52"/>
      <c r="AL25" s="52"/>
      <c r="AM25" s="52"/>
      <c r="AN25" s="52"/>
      <c r="AO25" s="52"/>
      <c r="AP25" s="52"/>
      <c r="AQ25" s="52"/>
      <c r="AR25" s="52"/>
      <c r="AS25" s="52"/>
      <c r="AT25" s="44"/>
      <c r="AU25" s="60">
        <v>8.8699999999999992</v>
      </c>
      <c r="AV25" s="60">
        <v>8.9600000000000009</v>
      </c>
      <c r="AW25" s="60">
        <v>8.09</v>
      </c>
      <c r="AX25" s="60">
        <v>2.78</v>
      </c>
      <c r="AY25" s="60">
        <v>-2.02</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-8.2900000000000001E-2</v>
      </c>
      <c r="O26" s="61">
        <v>0.42130000000000001</v>
      </c>
      <c r="P26" s="61">
        <v>1.2596000000000001</v>
      </c>
      <c r="Q26" s="61">
        <v>2.1288999999999998</v>
      </c>
      <c r="R26" s="61">
        <v>0.49149999999999999</v>
      </c>
      <c r="S26" s="72">
        <v>2.5863999999999998</v>
      </c>
      <c r="T26" s="61">
        <v>3.9260000000000002</v>
      </c>
      <c r="U26" s="61">
        <v>10.375299999999999</v>
      </c>
      <c r="V26" s="61">
        <v>9.2737999999999996</v>
      </c>
      <c r="W26" s="61">
        <v>10.3744</v>
      </c>
      <c r="X26" s="61">
        <v>0.79890000000000005</v>
      </c>
      <c r="Y26" s="61">
        <v>8.1493000000000002</v>
      </c>
      <c r="Z26" s="61">
        <v>3.7999999999999999E-2</v>
      </c>
      <c r="AA26" s="61">
        <v>3.6269</v>
      </c>
      <c r="AB26" s="61">
        <v>0.79890000000000005</v>
      </c>
      <c r="AC26" s="61">
        <v>9.9934999999999992</v>
      </c>
      <c r="AD26" s="68"/>
      <c r="AE26" s="53"/>
      <c r="AF26" s="53"/>
      <c r="AG26" s="53"/>
      <c r="AH26" s="53"/>
      <c r="AI26" s="53"/>
      <c r="AJ26" s="53"/>
      <c r="AK26" s="53"/>
      <c r="AL26" s="53"/>
      <c r="AM26" s="53"/>
      <c r="AN26" s="53"/>
      <c r="AO26" s="53"/>
      <c r="AP26" s="53"/>
      <c r="AQ26" s="53"/>
      <c r="AR26" s="53"/>
      <c r="AS26" s="53"/>
      <c r="AT26" s="45"/>
      <c r="AU26" s="61">
        <v>10.57</v>
      </c>
      <c r="AV26" s="61">
        <v>10.5</v>
      </c>
      <c r="AW26" s="61">
        <v>9.2799999999999994</v>
      </c>
      <c r="AX26" s="61">
        <v>6.65</v>
      </c>
      <c r="AY26" s="61">
        <v>4.0199999999999996</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9218</v>
      </c>
      <c r="B28" s="402"/>
      <c r="C28" s="724">
        <v>41275</v>
      </c>
      <c r="D28" s="402"/>
      <c r="E28" s="403">
        <v>107253</v>
      </c>
      <c r="F28" s="402"/>
      <c r="G28" s="404">
        <v>568.40899999999999</v>
      </c>
      <c r="H28" s="402"/>
      <c r="I28" s="650">
        <v>7.76</v>
      </c>
      <c r="J28" s="650">
        <v>7.2</v>
      </c>
      <c r="K28" s="650">
        <v>4.5599999999999996</v>
      </c>
      <c r="L28" s="650">
        <v>4.8099999999999996</v>
      </c>
      <c r="M28" s="406"/>
      <c r="N28" s="405">
        <v>-1.6E-2</v>
      </c>
      <c r="O28" s="405">
        <v>0.47710000000000002</v>
      </c>
      <c r="P28" s="405">
        <v>1.1012</v>
      </c>
      <c r="Q28" s="405">
        <v>1.3317000000000001</v>
      </c>
      <c r="R28" s="405">
        <v>-1.1919999999999999</v>
      </c>
      <c r="S28" s="407">
        <v>0.61260000000000003</v>
      </c>
      <c r="T28" s="405">
        <v>2.2725</v>
      </c>
      <c r="U28" s="405">
        <v>14.1846</v>
      </c>
      <c r="V28" s="405">
        <v>15.5624</v>
      </c>
      <c r="W28" s="405">
        <v>14.6592</v>
      </c>
      <c r="X28" s="405">
        <v>0.69479999999999997</v>
      </c>
      <c r="Y28" s="405">
        <v>8.3191000000000006</v>
      </c>
      <c r="Z28" s="405">
        <v>-1.9505999999999999</v>
      </c>
      <c r="AA28" s="405">
        <v>1.8838999999999999</v>
      </c>
      <c r="AB28" s="405">
        <v>0.69479999999999997</v>
      </c>
      <c r="AC28" s="405">
        <v>14.1403</v>
      </c>
      <c r="AD28" s="406"/>
      <c r="AE28" s="403">
        <v>3</v>
      </c>
      <c r="AF28" s="403">
        <v>7</v>
      </c>
      <c r="AG28" s="403">
        <v>12</v>
      </c>
      <c r="AH28" s="403">
        <v>13</v>
      </c>
      <c r="AI28" s="403">
        <v>14</v>
      </c>
      <c r="AJ28" s="403">
        <v>13</v>
      </c>
      <c r="AK28" s="403">
        <v>14</v>
      </c>
      <c r="AL28" s="403">
        <v>1</v>
      </c>
      <c r="AM28" s="403">
        <v>1</v>
      </c>
      <c r="AN28" s="403">
        <v>1</v>
      </c>
      <c r="AO28" s="403">
        <v>14</v>
      </c>
      <c r="AP28" s="403">
        <v>9</v>
      </c>
      <c r="AQ28" s="403">
        <v>14</v>
      </c>
      <c r="AR28" s="403">
        <v>13</v>
      </c>
      <c r="AS28" s="403">
        <v>14</v>
      </c>
      <c r="AT28" s="402"/>
      <c r="AU28" s="405">
        <v>15.21</v>
      </c>
      <c r="AV28" s="405">
        <v>16.309999999999999</v>
      </c>
      <c r="AW28" s="405">
        <v>12.92</v>
      </c>
      <c r="AX28" s="405">
        <v>6.52</v>
      </c>
      <c r="AY28" s="405">
        <v>1.38</v>
      </c>
      <c r="AZ28" s="408"/>
      <c r="BA28" s="403">
        <v>1</v>
      </c>
      <c r="BB28" s="403">
        <v>1</v>
      </c>
      <c r="BC28" s="403">
        <v>1</v>
      </c>
      <c r="BD28" s="403">
        <v>13</v>
      </c>
      <c r="BE28" s="403">
        <v>14</v>
      </c>
      <c r="BF28" s="409"/>
      <c r="BG28" s="405">
        <v>9.6815181753812691</v>
      </c>
      <c r="BH28" s="410">
        <v>0</v>
      </c>
      <c r="BI28" s="410">
        <v>7.7734384963555697E-2</v>
      </c>
      <c r="BJ28" s="410" t="s">
        <v>430</v>
      </c>
      <c r="BK28" s="406"/>
      <c r="BL28" s="405">
        <v>97.2346330357</v>
      </c>
      <c r="BM28" s="405">
        <v>59.083048949800002</v>
      </c>
      <c r="BN28" s="405">
        <v>1.6457280855</v>
      </c>
      <c r="BO28" s="402"/>
      <c r="BP28" s="405">
        <v>70.799307549999995</v>
      </c>
      <c r="BQ28" s="402"/>
      <c r="BR28" s="405">
        <v>52.567799999999998</v>
      </c>
      <c r="BS28" s="405">
        <v>10.546900000000001</v>
      </c>
      <c r="BT28" s="405">
        <v>7.6809000000000003</v>
      </c>
      <c r="BU28" s="405">
        <v>29.2044</v>
      </c>
      <c r="BV28" s="402"/>
      <c r="BW28" s="405">
        <v>7.92</v>
      </c>
      <c r="BX28" s="405">
        <v>16.760000000000002</v>
      </c>
      <c r="BY28" s="405">
        <v>1.06</v>
      </c>
      <c r="BZ28" s="405" t="s">
        <v>430</v>
      </c>
      <c r="CA28" s="405" t="s">
        <v>430</v>
      </c>
      <c r="CB28" s="405">
        <v>3.46</v>
      </c>
      <c r="CC28" s="402"/>
      <c r="CD28" s="401" t="s">
        <v>9135</v>
      </c>
      <c r="CE28" s="401" t="s">
        <v>9136</v>
      </c>
      <c r="CF28" s="401" t="s">
        <v>9137</v>
      </c>
      <c r="CG28" s="401" t="s">
        <v>9138</v>
      </c>
      <c r="CH28" s="401" t="s">
        <v>9139</v>
      </c>
      <c r="CI28" s="402"/>
      <c r="CJ28" s="411" t="s">
        <v>443</v>
      </c>
    </row>
    <row r="29" spans="1:88" s="428" customFormat="1" x14ac:dyDescent="0.25">
      <c r="A29" s="345" t="s">
        <v>9219</v>
      </c>
      <c r="B29" s="373"/>
      <c r="C29" s="719">
        <v>41275</v>
      </c>
      <c r="D29" s="373"/>
      <c r="E29" s="346">
        <v>73247.199999999997</v>
      </c>
      <c r="F29" s="373"/>
      <c r="G29" s="347">
        <v>87.16</v>
      </c>
      <c r="H29" s="373"/>
      <c r="I29" s="651">
        <v>6.12</v>
      </c>
      <c r="J29" s="651">
        <v>6.95</v>
      </c>
      <c r="K29" s="651">
        <v>2.98</v>
      </c>
      <c r="L29" s="651">
        <v>3.11</v>
      </c>
      <c r="M29" s="374"/>
      <c r="N29" s="348">
        <v>-0.13750000000000001</v>
      </c>
      <c r="O29" s="348">
        <v>0.23</v>
      </c>
      <c r="P29" s="348">
        <v>1.1606000000000001</v>
      </c>
      <c r="Q29" s="348">
        <v>1.3959999999999999</v>
      </c>
      <c r="R29" s="348">
        <v>0.76300000000000001</v>
      </c>
      <c r="S29" s="350">
        <v>5.5077999999999996</v>
      </c>
      <c r="T29" s="348">
        <v>7.0063000000000004</v>
      </c>
      <c r="U29" s="348">
        <v>12.1029</v>
      </c>
      <c r="V29" s="348">
        <v>11.438700000000001</v>
      </c>
      <c r="W29" s="348">
        <v>11.5959</v>
      </c>
      <c r="X29" s="348">
        <v>0.71640000000000004</v>
      </c>
      <c r="Y29" s="348">
        <v>8.3945000000000007</v>
      </c>
      <c r="Z29" s="348">
        <v>0.3916</v>
      </c>
      <c r="AA29" s="348">
        <v>4.4333</v>
      </c>
      <c r="AB29" s="348">
        <v>0.71640000000000004</v>
      </c>
      <c r="AC29" s="348">
        <v>12.684699999999999</v>
      </c>
      <c r="AD29" s="374"/>
      <c r="AE29" s="346">
        <v>11</v>
      </c>
      <c r="AF29" s="346">
        <v>13</v>
      </c>
      <c r="AG29" s="346">
        <v>10</v>
      </c>
      <c r="AH29" s="346">
        <v>12</v>
      </c>
      <c r="AI29" s="346">
        <v>9</v>
      </c>
      <c r="AJ29" s="346">
        <v>1</v>
      </c>
      <c r="AK29" s="346">
        <v>2</v>
      </c>
      <c r="AL29" s="346">
        <v>5</v>
      </c>
      <c r="AM29" s="346">
        <v>3</v>
      </c>
      <c r="AN29" s="346">
        <v>4</v>
      </c>
      <c r="AO29" s="346">
        <v>12</v>
      </c>
      <c r="AP29" s="346">
        <v>8</v>
      </c>
      <c r="AQ29" s="346">
        <v>8</v>
      </c>
      <c r="AR29" s="346">
        <v>9</v>
      </c>
      <c r="AS29" s="346">
        <v>12</v>
      </c>
      <c r="AT29" s="373"/>
      <c r="AU29" s="348">
        <v>11.88</v>
      </c>
      <c r="AV29" s="348">
        <v>12.22</v>
      </c>
      <c r="AW29" s="348">
        <v>10.97</v>
      </c>
      <c r="AX29" s="348">
        <v>8.89</v>
      </c>
      <c r="AY29" s="348">
        <v>4.8499999999999996</v>
      </c>
      <c r="AZ29" s="351"/>
      <c r="BA29" s="346">
        <v>3</v>
      </c>
      <c r="BB29" s="346">
        <v>4</v>
      </c>
      <c r="BC29" s="346">
        <v>4</v>
      </c>
      <c r="BD29" s="346">
        <v>3</v>
      </c>
      <c r="BE29" s="346">
        <v>8</v>
      </c>
      <c r="BF29" s="362"/>
      <c r="BG29" s="348">
        <v>6.86559959693456</v>
      </c>
      <c r="BH29" s="375">
        <v>0</v>
      </c>
      <c r="BI29" s="375">
        <v>7.9046291449066705E-2</v>
      </c>
      <c r="BJ29" s="375" t="s">
        <v>430</v>
      </c>
      <c r="BK29" s="374"/>
      <c r="BL29" s="348">
        <v>71.637197760700005</v>
      </c>
      <c r="BM29" s="348">
        <v>33.213830591899999</v>
      </c>
      <c r="BN29" s="348">
        <v>2.1568484118</v>
      </c>
      <c r="BO29" s="373"/>
      <c r="BP29" s="348">
        <v>63.674378300000001</v>
      </c>
      <c r="BQ29" s="373"/>
      <c r="BR29" s="348">
        <v>59.845999999999997</v>
      </c>
      <c r="BS29" s="348">
        <v>6.13096</v>
      </c>
      <c r="BT29" s="348">
        <v>3.7664599999999999</v>
      </c>
      <c r="BU29" s="348">
        <v>30.25658</v>
      </c>
      <c r="BV29" s="373"/>
      <c r="BW29" s="348">
        <v>8.31</v>
      </c>
      <c r="BX29" s="348">
        <v>6.39</v>
      </c>
      <c r="BY29" s="348">
        <v>2.91</v>
      </c>
      <c r="BZ29" s="348">
        <v>1.31</v>
      </c>
      <c r="CA29" s="348">
        <v>2.97</v>
      </c>
      <c r="CB29" s="348">
        <v>10.59</v>
      </c>
      <c r="CC29" s="373"/>
      <c r="CD29" s="372" t="s">
        <v>9141</v>
      </c>
      <c r="CE29" s="372" t="s">
        <v>9142</v>
      </c>
      <c r="CF29" s="372" t="s">
        <v>9143</v>
      </c>
      <c r="CG29" s="372" t="s">
        <v>9144</v>
      </c>
      <c r="CH29" s="372" t="s">
        <v>9145</v>
      </c>
      <c r="CI29" s="373"/>
      <c r="CJ29" s="354" t="s">
        <v>443</v>
      </c>
    </row>
    <row r="30" spans="1:88" s="428" customFormat="1" x14ac:dyDescent="0.25">
      <c r="A30" s="345" t="s">
        <v>9220</v>
      </c>
      <c r="B30" s="373"/>
      <c r="C30" s="719">
        <v>44439</v>
      </c>
      <c r="D30" s="373"/>
      <c r="E30" s="346">
        <v>41875.199999999997</v>
      </c>
      <c r="F30" s="373"/>
      <c r="G30" s="347">
        <v>16.668199999999999</v>
      </c>
      <c r="H30" s="373"/>
      <c r="I30" s="651">
        <v>3.16</v>
      </c>
      <c r="J30" s="651">
        <v>7.05</v>
      </c>
      <c r="K30" s="651">
        <v>2.3073700000000001</v>
      </c>
      <c r="L30" s="651">
        <v>2.5299999999999998</v>
      </c>
      <c r="M30" s="374"/>
      <c r="N30" s="348">
        <v>-8.0299999999999996E-2</v>
      </c>
      <c r="O30" s="348">
        <v>0.49559999999999998</v>
      </c>
      <c r="P30" s="348">
        <v>0.6704</v>
      </c>
      <c r="Q30" s="348">
        <v>1.2397</v>
      </c>
      <c r="R30" s="348">
        <v>0.12670000000000001</v>
      </c>
      <c r="S30" s="350">
        <v>3.3647999999999998</v>
      </c>
      <c r="T30" s="348">
        <v>5.2728000000000002</v>
      </c>
      <c r="U30" s="348">
        <v>11.3034</v>
      </c>
      <c r="V30" s="348" t="s">
        <v>430</v>
      </c>
      <c r="W30" s="348" t="s">
        <v>430</v>
      </c>
      <c r="X30" s="348">
        <v>0.50470000000000004</v>
      </c>
      <c r="Y30" s="348">
        <v>6.3986999999999998</v>
      </c>
      <c r="Z30" s="348">
        <v>-0.9284</v>
      </c>
      <c r="AA30" s="348">
        <v>4.6444999999999999</v>
      </c>
      <c r="AB30" s="348">
        <v>0.50470000000000004</v>
      </c>
      <c r="AC30" s="348">
        <v>11.045199999999999</v>
      </c>
      <c r="AD30" s="374"/>
      <c r="AE30" s="346">
        <v>8</v>
      </c>
      <c r="AF30" s="346">
        <v>6</v>
      </c>
      <c r="AG30" s="346">
        <v>15</v>
      </c>
      <c r="AH30" s="346">
        <v>14</v>
      </c>
      <c r="AI30" s="346">
        <v>13</v>
      </c>
      <c r="AJ30" s="346">
        <v>9</v>
      </c>
      <c r="AK30" s="346">
        <v>6</v>
      </c>
      <c r="AL30" s="346">
        <v>9</v>
      </c>
      <c r="AM30" s="346" t="s">
        <v>430</v>
      </c>
      <c r="AN30" s="346" t="s">
        <v>430</v>
      </c>
      <c r="AO30" s="346">
        <v>15</v>
      </c>
      <c r="AP30" s="346">
        <v>15</v>
      </c>
      <c r="AQ30" s="346">
        <v>13</v>
      </c>
      <c r="AR30" s="346">
        <v>6</v>
      </c>
      <c r="AS30" s="346">
        <v>15</v>
      </c>
      <c r="AT30" s="373"/>
      <c r="AU30" s="348" t="s">
        <v>430</v>
      </c>
      <c r="AV30" s="348" t="s">
        <v>430</v>
      </c>
      <c r="AW30" s="348" t="s">
        <v>430</v>
      </c>
      <c r="AX30" s="348">
        <v>7.51</v>
      </c>
      <c r="AY30" s="348">
        <v>3.47</v>
      </c>
      <c r="AZ30" s="351"/>
      <c r="BA30" s="346" t="s">
        <v>430</v>
      </c>
      <c r="BB30" s="346" t="s">
        <v>430</v>
      </c>
      <c r="BC30" s="346" t="s">
        <v>430</v>
      </c>
      <c r="BD30" s="346">
        <v>9</v>
      </c>
      <c r="BE30" s="346">
        <v>11</v>
      </c>
      <c r="BF30" s="362"/>
      <c r="BG30" s="348">
        <v>6.2008078427828304</v>
      </c>
      <c r="BH30" s="375">
        <v>0</v>
      </c>
      <c r="BI30" s="375">
        <v>8.1127080029094398E-2</v>
      </c>
      <c r="BJ30" s="375" t="s">
        <v>430</v>
      </c>
      <c r="BK30" s="374"/>
      <c r="BL30" s="348">
        <v>74.2509880745</v>
      </c>
      <c r="BM30" s="348">
        <v>41.029047783700001</v>
      </c>
      <c r="BN30" s="348">
        <v>1.8097175559000001</v>
      </c>
      <c r="BO30" s="373"/>
      <c r="BP30" s="348">
        <v>54.719310460000003</v>
      </c>
      <c r="BQ30" s="373"/>
      <c r="BR30" s="348">
        <v>51.198</v>
      </c>
      <c r="BS30" s="348">
        <v>11.287699999999999</v>
      </c>
      <c r="BT30" s="348">
        <v>6.9013299999999997</v>
      </c>
      <c r="BU30" s="348">
        <v>30.612970000000001</v>
      </c>
      <c r="BV30" s="373"/>
      <c r="BW30" s="348">
        <v>7.14</v>
      </c>
      <c r="BX30" s="348">
        <v>11.03</v>
      </c>
      <c r="BY30" s="348">
        <v>4.1100000000000003</v>
      </c>
      <c r="BZ30" s="348">
        <v>2.0699999999999998</v>
      </c>
      <c r="CA30" s="348">
        <v>0.57999999999999996</v>
      </c>
      <c r="CB30" s="348">
        <v>5.68</v>
      </c>
      <c r="CC30" s="373"/>
      <c r="CD30" s="372" t="s">
        <v>9147</v>
      </c>
      <c r="CE30" s="372" t="s">
        <v>9148</v>
      </c>
      <c r="CF30" s="372" t="s">
        <v>9149</v>
      </c>
      <c r="CG30" s="372" t="s">
        <v>9150</v>
      </c>
      <c r="CH30" s="372" t="s">
        <v>9151</v>
      </c>
      <c r="CI30" s="373"/>
      <c r="CJ30" s="354" t="s">
        <v>443</v>
      </c>
    </row>
    <row r="31" spans="1:88" s="428" customFormat="1" ht="11" x14ac:dyDescent="0.3">
      <c r="A31" s="841" t="s">
        <v>9221</v>
      </c>
      <c r="B31" s="842"/>
      <c r="C31" s="843">
        <v>43315</v>
      </c>
      <c r="D31" s="842"/>
      <c r="E31" s="844">
        <v>17501.400000000001</v>
      </c>
      <c r="F31" s="842"/>
      <c r="G31" s="845">
        <v>23.093</v>
      </c>
      <c r="H31" s="842"/>
      <c r="I31" s="962">
        <v>11.84</v>
      </c>
      <c r="J31" s="962">
        <v>7.14</v>
      </c>
      <c r="K31" s="962">
        <v>4.9000000000000004</v>
      </c>
      <c r="L31" s="962">
        <v>5.0999999999999996</v>
      </c>
      <c r="M31" s="847"/>
      <c r="N31" s="846">
        <v>0</v>
      </c>
      <c r="O31" s="846">
        <v>0.72399999999999998</v>
      </c>
      <c r="P31" s="846">
        <v>1.6059000000000001</v>
      </c>
      <c r="Q31" s="846">
        <v>2.8915999999999999</v>
      </c>
      <c r="R31" s="846">
        <v>1.5345</v>
      </c>
      <c r="S31" s="848">
        <v>2.7360000000000002</v>
      </c>
      <c r="T31" s="846">
        <v>4.915</v>
      </c>
      <c r="U31" s="846">
        <v>10.4734</v>
      </c>
      <c r="V31" s="846">
        <v>10.0587</v>
      </c>
      <c r="W31" s="846" t="s">
        <v>430</v>
      </c>
      <c r="X31" s="846">
        <v>0.85160000000000002</v>
      </c>
      <c r="Y31" s="846">
        <v>9.1557999999999993</v>
      </c>
      <c r="Z31" s="846">
        <v>0.62309999999999999</v>
      </c>
      <c r="AA31" s="846">
        <v>4.1585999999999999</v>
      </c>
      <c r="AB31" s="846">
        <v>0.85160000000000002</v>
      </c>
      <c r="AC31" s="846">
        <v>11.092700000000001</v>
      </c>
      <c r="AD31" s="847"/>
      <c r="AE31" s="844">
        <v>2</v>
      </c>
      <c r="AF31" s="844">
        <v>2</v>
      </c>
      <c r="AG31" s="844">
        <v>4</v>
      </c>
      <c r="AH31" s="844">
        <v>6</v>
      </c>
      <c r="AI31" s="844">
        <v>7</v>
      </c>
      <c r="AJ31" s="844">
        <v>11</v>
      </c>
      <c r="AK31" s="844">
        <v>9</v>
      </c>
      <c r="AL31" s="844">
        <v>11</v>
      </c>
      <c r="AM31" s="844">
        <v>9</v>
      </c>
      <c r="AN31" s="844" t="s">
        <v>430</v>
      </c>
      <c r="AO31" s="844">
        <v>7</v>
      </c>
      <c r="AP31" s="844">
        <v>5</v>
      </c>
      <c r="AQ31" s="844">
        <v>7</v>
      </c>
      <c r="AR31" s="844">
        <v>11</v>
      </c>
      <c r="AS31" s="844">
        <v>7</v>
      </c>
      <c r="AT31" s="842"/>
      <c r="AU31" s="846" t="s">
        <v>430</v>
      </c>
      <c r="AV31" s="846">
        <v>10.97</v>
      </c>
      <c r="AW31" s="846">
        <v>9.76</v>
      </c>
      <c r="AX31" s="846">
        <v>7.52</v>
      </c>
      <c r="AY31" s="846">
        <v>5.15</v>
      </c>
      <c r="AZ31" s="849"/>
      <c r="BA31" s="844" t="s">
        <v>430</v>
      </c>
      <c r="BB31" s="844">
        <v>9</v>
      </c>
      <c r="BC31" s="844">
        <v>9</v>
      </c>
      <c r="BD31" s="844">
        <v>8</v>
      </c>
      <c r="BE31" s="844">
        <v>7</v>
      </c>
      <c r="BF31" s="851"/>
      <c r="BG31" s="846">
        <v>7.9559615823767702</v>
      </c>
      <c r="BH31" s="852">
        <v>0</v>
      </c>
      <c r="BI31" s="852">
        <v>5.5945850767343798E-2</v>
      </c>
      <c r="BJ31" s="852" t="s">
        <v>430</v>
      </c>
      <c r="BK31" s="847"/>
      <c r="BL31" s="846">
        <v>74.720973702099997</v>
      </c>
      <c r="BM31" s="846">
        <v>48.499703842800002</v>
      </c>
      <c r="BN31" s="846">
        <v>1.5406480407000001</v>
      </c>
      <c r="BO31" s="842"/>
      <c r="BP31" s="846">
        <v>62.403007039999999</v>
      </c>
      <c r="BQ31" s="842"/>
      <c r="BR31" s="846">
        <v>48.334699999999998</v>
      </c>
      <c r="BS31" s="846">
        <v>10.5061</v>
      </c>
      <c r="BT31" s="846">
        <v>8.61402</v>
      </c>
      <c r="BU31" s="846">
        <v>32.545180000000002</v>
      </c>
      <c r="BV31" s="842"/>
      <c r="BW31" s="846">
        <v>11.51</v>
      </c>
      <c r="BX31" s="846">
        <v>11.24</v>
      </c>
      <c r="BY31" s="846">
        <v>0.35</v>
      </c>
      <c r="BZ31" s="846">
        <v>2.77</v>
      </c>
      <c r="CA31" s="846" t="s">
        <v>430</v>
      </c>
      <c r="CB31" s="846">
        <v>6.67</v>
      </c>
      <c r="CC31" s="842"/>
      <c r="CD31" s="855" t="s">
        <v>9153</v>
      </c>
      <c r="CE31" s="855" t="s">
        <v>9154</v>
      </c>
      <c r="CF31" s="855" t="s">
        <v>9155</v>
      </c>
      <c r="CG31" s="855" t="s">
        <v>9156</v>
      </c>
      <c r="CH31" s="855" t="s">
        <v>589</v>
      </c>
      <c r="CI31" s="842"/>
      <c r="CJ31" s="856" t="s">
        <v>609</v>
      </c>
    </row>
    <row r="32" spans="1:88" s="428" customFormat="1" x14ac:dyDescent="0.25">
      <c r="A32" s="345" t="s">
        <v>9222</v>
      </c>
      <c r="B32" s="373"/>
      <c r="C32" s="719">
        <v>41295</v>
      </c>
      <c r="D32" s="373"/>
      <c r="E32" s="346">
        <v>13118.9</v>
      </c>
      <c r="F32" s="373"/>
      <c r="G32" s="347">
        <v>60.32</v>
      </c>
      <c r="H32" s="373"/>
      <c r="I32" s="651">
        <v>1.08</v>
      </c>
      <c r="J32" s="651">
        <v>6.58</v>
      </c>
      <c r="K32" s="651">
        <v>0.93</v>
      </c>
      <c r="L32" s="651">
        <v>0.99</v>
      </c>
      <c r="M32" s="374"/>
      <c r="N32" s="348">
        <v>-0.14899999999999999</v>
      </c>
      <c r="O32" s="348">
        <v>0.46639999999999998</v>
      </c>
      <c r="P32" s="348">
        <v>1.0046999999999999</v>
      </c>
      <c r="Q32" s="348">
        <v>1.8403</v>
      </c>
      <c r="R32" s="348">
        <v>1.0385</v>
      </c>
      <c r="S32" s="350">
        <v>4</v>
      </c>
      <c r="T32" s="348">
        <v>3.8319000000000001</v>
      </c>
      <c r="U32" s="348">
        <v>11.065099999999999</v>
      </c>
      <c r="V32" s="348">
        <v>10.508599999999999</v>
      </c>
      <c r="W32" s="348">
        <v>12.123799999999999</v>
      </c>
      <c r="X32" s="348">
        <v>0.7853</v>
      </c>
      <c r="Y32" s="348">
        <v>7.907</v>
      </c>
      <c r="Z32" s="348">
        <v>0.1328</v>
      </c>
      <c r="AA32" s="348">
        <v>4.577</v>
      </c>
      <c r="AB32" s="348">
        <v>0.7853</v>
      </c>
      <c r="AC32" s="348">
        <v>12.197100000000001</v>
      </c>
      <c r="AD32" s="374"/>
      <c r="AE32" s="346">
        <v>14</v>
      </c>
      <c r="AF32" s="346">
        <v>8</v>
      </c>
      <c r="AG32" s="346">
        <v>13</v>
      </c>
      <c r="AH32" s="346">
        <v>10</v>
      </c>
      <c r="AI32" s="346">
        <v>8</v>
      </c>
      <c r="AJ32" s="346">
        <v>7</v>
      </c>
      <c r="AK32" s="346">
        <v>13</v>
      </c>
      <c r="AL32" s="346">
        <v>10</v>
      </c>
      <c r="AM32" s="346">
        <v>7</v>
      </c>
      <c r="AN32" s="346">
        <v>2</v>
      </c>
      <c r="AO32" s="346">
        <v>10</v>
      </c>
      <c r="AP32" s="346">
        <v>10</v>
      </c>
      <c r="AQ32" s="346">
        <v>10</v>
      </c>
      <c r="AR32" s="346">
        <v>8</v>
      </c>
      <c r="AS32" s="346">
        <v>10</v>
      </c>
      <c r="AT32" s="373"/>
      <c r="AU32" s="348">
        <v>12.27</v>
      </c>
      <c r="AV32" s="348">
        <v>11.97</v>
      </c>
      <c r="AW32" s="348">
        <v>9.99</v>
      </c>
      <c r="AX32" s="348">
        <v>7.34</v>
      </c>
      <c r="AY32" s="348">
        <v>4.79</v>
      </c>
      <c r="AZ32" s="351"/>
      <c r="BA32" s="346">
        <v>2</v>
      </c>
      <c r="BB32" s="346">
        <v>5</v>
      </c>
      <c r="BC32" s="346">
        <v>8</v>
      </c>
      <c r="BD32" s="346">
        <v>10</v>
      </c>
      <c r="BE32" s="346">
        <v>9</v>
      </c>
      <c r="BF32" s="362"/>
      <c r="BG32" s="348">
        <v>8.6483487888301198</v>
      </c>
      <c r="BH32" s="375">
        <v>0</v>
      </c>
      <c r="BI32" s="375">
        <v>5.7962208166927903E-2</v>
      </c>
      <c r="BJ32" s="375" t="s">
        <v>430</v>
      </c>
      <c r="BK32" s="374"/>
      <c r="BL32" s="348">
        <v>81.163267239600003</v>
      </c>
      <c r="BM32" s="348">
        <v>53.8339451139</v>
      </c>
      <c r="BN32" s="348">
        <v>1.5076596573000001</v>
      </c>
      <c r="BO32" s="373"/>
      <c r="BP32" s="348">
        <v>82.438737849999995</v>
      </c>
      <c r="BQ32" s="373"/>
      <c r="BR32" s="348">
        <v>57.627499999999998</v>
      </c>
      <c r="BS32" s="348">
        <v>17.959900000000001</v>
      </c>
      <c r="BT32" s="348">
        <v>4.6730499999999999</v>
      </c>
      <c r="BU32" s="348">
        <v>19.739550000000001</v>
      </c>
      <c r="BV32" s="373"/>
      <c r="BW32" s="348">
        <v>1.5</v>
      </c>
      <c r="BX32" s="348">
        <v>11.28</v>
      </c>
      <c r="BY32" s="348" t="s">
        <v>430</v>
      </c>
      <c r="BZ32" s="348" t="s">
        <v>430</v>
      </c>
      <c r="CA32" s="348">
        <v>0.44</v>
      </c>
      <c r="CB32" s="348">
        <v>5.7</v>
      </c>
      <c r="CC32" s="373"/>
      <c r="CD32" s="372" t="s">
        <v>9158</v>
      </c>
      <c r="CE32" s="372" t="s">
        <v>9159</v>
      </c>
      <c r="CF32" s="372" t="s">
        <v>9160</v>
      </c>
      <c r="CG32" s="372" t="s">
        <v>9161</v>
      </c>
      <c r="CH32" s="372" t="s">
        <v>9162</v>
      </c>
      <c r="CI32" s="373"/>
      <c r="CJ32" s="354" t="s">
        <v>476</v>
      </c>
    </row>
    <row r="33" spans="1:88" s="428" customFormat="1" x14ac:dyDescent="0.25">
      <c r="A33" s="345" t="s">
        <v>9223</v>
      </c>
      <c r="B33" s="373"/>
      <c r="C33" s="719">
        <v>41275</v>
      </c>
      <c r="D33" s="373"/>
      <c r="E33" s="346">
        <v>9885.9599999999991</v>
      </c>
      <c r="F33" s="373"/>
      <c r="G33" s="347">
        <v>209.92679999999999</v>
      </c>
      <c r="H33" s="373"/>
      <c r="I33" s="651">
        <v>3.8</v>
      </c>
      <c r="J33" s="651">
        <v>7.39</v>
      </c>
      <c r="K33" s="651">
        <v>2.61</v>
      </c>
      <c r="L33" s="651">
        <v>2.74</v>
      </c>
      <c r="M33" s="374"/>
      <c r="N33" s="348">
        <v>2.8899999999999999E-2</v>
      </c>
      <c r="O33" s="348">
        <v>0.39090000000000003</v>
      </c>
      <c r="P33" s="348">
        <v>1.8129999999999999</v>
      </c>
      <c r="Q33" s="348">
        <v>2.8795000000000002</v>
      </c>
      <c r="R33" s="348">
        <v>2.4243000000000001</v>
      </c>
      <c r="S33" s="350">
        <v>4.5427999999999997</v>
      </c>
      <c r="T33" s="348">
        <v>5.2168999999999999</v>
      </c>
      <c r="U33" s="348">
        <v>11.999599999999999</v>
      </c>
      <c r="V33" s="348">
        <v>10.6456</v>
      </c>
      <c r="W33" s="348">
        <v>11.667</v>
      </c>
      <c r="X33" s="348">
        <v>1.0268999999999999</v>
      </c>
      <c r="Y33" s="348">
        <v>9.1020000000000003</v>
      </c>
      <c r="Z33" s="348">
        <v>1.5766</v>
      </c>
      <c r="AA33" s="348">
        <v>4.5793999999999997</v>
      </c>
      <c r="AB33" s="348">
        <v>1.0268999999999999</v>
      </c>
      <c r="AC33" s="348">
        <v>12.131500000000001</v>
      </c>
      <c r="AD33" s="374"/>
      <c r="AE33" s="346">
        <v>1</v>
      </c>
      <c r="AF33" s="346">
        <v>9</v>
      </c>
      <c r="AG33" s="346">
        <v>1</v>
      </c>
      <c r="AH33" s="346">
        <v>7</v>
      </c>
      <c r="AI33" s="346">
        <v>3</v>
      </c>
      <c r="AJ33" s="346">
        <v>6</v>
      </c>
      <c r="AK33" s="346">
        <v>7</v>
      </c>
      <c r="AL33" s="346">
        <v>6</v>
      </c>
      <c r="AM33" s="346">
        <v>6</v>
      </c>
      <c r="AN33" s="346">
        <v>3</v>
      </c>
      <c r="AO33" s="346">
        <v>5</v>
      </c>
      <c r="AP33" s="346">
        <v>6</v>
      </c>
      <c r="AQ33" s="346">
        <v>5</v>
      </c>
      <c r="AR33" s="346">
        <v>7</v>
      </c>
      <c r="AS33" s="346">
        <v>5</v>
      </c>
      <c r="AT33" s="373"/>
      <c r="AU33" s="348">
        <v>11.52</v>
      </c>
      <c r="AV33" s="348">
        <v>11.9</v>
      </c>
      <c r="AW33" s="348">
        <v>10.62</v>
      </c>
      <c r="AX33" s="348">
        <v>8.27</v>
      </c>
      <c r="AY33" s="348">
        <v>6.09</v>
      </c>
      <c r="AZ33" s="351"/>
      <c r="BA33" s="346">
        <v>5</v>
      </c>
      <c r="BB33" s="346">
        <v>6</v>
      </c>
      <c r="BC33" s="346">
        <v>6</v>
      </c>
      <c r="BD33" s="346">
        <v>5</v>
      </c>
      <c r="BE33" s="346">
        <v>6</v>
      </c>
      <c r="BF33" s="362"/>
      <c r="BG33" s="348">
        <v>7.8608833963896201</v>
      </c>
      <c r="BH33" s="375">
        <v>0</v>
      </c>
      <c r="BI33" s="375">
        <v>6.9637207594395706E-2</v>
      </c>
      <c r="BJ33" s="375" t="s">
        <v>430</v>
      </c>
      <c r="BK33" s="374"/>
      <c r="BL33" s="348">
        <v>78.080765901000007</v>
      </c>
      <c r="BM33" s="348">
        <v>44.485114816299998</v>
      </c>
      <c r="BN33" s="348">
        <v>1.7552110683</v>
      </c>
      <c r="BO33" s="373"/>
      <c r="BP33" s="348">
        <v>62.27761795</v>
      </c>
      <c r="BQ33" s="373"/>
      <c r="BR33" s="348">
        <v>53.759799999999998</v>
      </c>
      <c r="BS33" s="348">
        <v>12.869</v>
      </c>
      <c r="BT33" s="348">
        <v>4.6982999999999997</v>
      </c>
      <c r="BU33" s="348">
        <v>28.672899999999998</v>
      </c>
      <c r="BV33" s="373"/>
      <c r="BW33" s="348">
        <v>4.03</v>
      </c>
      <c r="BX33" s="348">
        <v>6.23</v>
      </c>
      <c r="BY33" s="348">
        <v>2.58</v>
      </c>
      <c r="BZ33" s="348">
        <v>3.62</v>
      </c>
      <c r="CA33" s="348">
        <v>0.01</v>
      </c>
      <c r="CB33" s="348">
        <v>12.18</v>
      </c>
      <c r="CC33" s="373"/>
      <c r="CD33" s="372" t="s">
        <v>471</v>
      </c>
      <c r="CE33" s="372" t="s">
        <v>9164</v>
      </c>
      <c r="CF33" s="372" t="s">
        <v>9165</v>
      </c>
      <c r="CG33" s="372" t="s">
        <v>9166</v>
      </c>
      <c r="CH33" s="372" t="s">
        <v>9167</v>
      </c>
      <c r="CI33" s="373"/>
      <c r="CJ33" s="354" t="s">
        <v>1485</v>
      </c>
    </row>
    <row r="34" spans="1:88" s="428" customFormat="1" x14ac:dyDescent="0.25">
      <c r="A34" s="345" t="s">
        <v>9224</v>
      </c>
      <c r="B34" s="373"/>
      <c r="C34" s="719">
        <v>41275</v>
      </c>
      <c r="D34" s="373"/>
      <c r="E34" s="346">
        <v>9630.68</v>
      </c>
      <c r="F34" s="373"/>
      <c r="G34" s="347">
        <v>128.46</v>
      </c>
      <c r="H34" s="373"/>
      <c r="I34" s="651">
        <v>4.26</v>
      </c>
      <c r="J34" s="651">
        <v>7.67</v>
      </c>
      <c r="K34" s="651">
        <v>3.06</v>
      </c>
      <c r="L34" s="651">
        <v>3.25</v>
      </c>
      <c r="M34" s="374"/>
      <c r="N34" s="348">
        <v>-0.1477</v>
      </c>
      <c r="O34" s="348">
        <v>0.57940000000000003</v>
      </c>
      <c r="P34" s="348">
        <v>1.7665999999999999</v>
      </c>
      <c r="Q34" s="348">
        <v>3.1227</v>
      </c>
      <c r="R34" s="348">
        <v>2.8997000000000002</v>
      </c>
      <c r="S34" s="350">
        <v>5.4507000000000003</v>
      </c>
      <c r="T34" s="348">
        <v>7.0391000000000004</v>
      </c>
      <c r="U34" s="348">
        <v>12.3652</v>
      </c>
      <c r="V34" s="348">
        <v>10.8935</v>
      </c>
      <c r="W34" s="348">
        <v>11.5944</v>
      </c>
      <c r="X34" s="348">
        <v>1.2692000000000001</v>
      </c>
      <c r="Y34" s="348">
        <v>9.8323999999999998</v>
      </c>
      <c r="Z34" s="348">
        <v>2.3748999999999998</v>
      </c>
      <c r="AA34" s="348">
        <v>6.8719000000000001</v>
      </c>
      <c r="AB34" s="348">
        <v>1.2692000000000001</v>
      </c>
      <c r="AC34" s="348">
        <v>12.091900000000001</v>
      </c>
      <c r="AD34" s="374"/>
      <c r="AE34" s="346">
        <v>13</v>
      </c>
      <c r="AF34" s="346">
        <v>4</v>
      </c>
      <c r="AG34" s="346">
        <v>2</v>
      </c>
      <c r="AH34" s="346">
        <v>5</v>
      </c>
      <c r="AI34" s="346">
        <v>2</v>
      </c>
      <c r="AJ34" s="346">
        <v>2</v>
      </c>
      <c r="AK34" s="346">
        <v>1</v>
      </c>
      <c r="AL34" s="346">
        <v>4</v>
      </c>
      <c r="AM34" s="346">
        <v>5</v>
      </c>
      <c r="AN34" s="346">
        <v>5</v>
      </c>
      <c r="AO34" s="346">
        <v>3</v>
      </c>
      <c r="AP34" s="346">
        <v>3</v>
      </c>
      <c r="AQ34" s="346">
        <v>1</v>
      </c>
      <c r="AR34" s="346">
        <v>2</v>
      </c>
      <c r="AS34" s="346">
        <v>3</v>
      </c>
      <c r="AT34" s="373"/>
      <c r="AU34" s="348">
        <v>11.84</v>
      </c>
      <c r="AV34" s="348">
        <v>12.48</v>
      </c>
      <c r="AW34" s="348">
        <v>11.47</v>
      </c>
      <c r="AX34" s="348">
        <v>9.82</v>
      </c>
      <c r="AY34" s="348">
        <v>8.16</v>
      </c>
      <c r="AZ34" s="351"/>
      <c r="BA34" s="346">
        <v>4</v>
      </c>
      <c r="BB34" s="346">
        <v>3</v>
      </c>
      <c r="BC34" s="346">
        <v>3</v>
      </c>
      <c r="BD34" s="346">
        <v>1</v>
      </c>
      <c r="BE34" s="346">
        <v>2</v>
      </c>
      <c r="BF34" s="362"/>
      <c r="BG34" s="348">
        <v>7.8821472012760996</v>
      </c>
      <c r="BH34" s="375">
        <v>0</v>
      </c>
      <c r="BI34" s="375">
        <v>7.4359818009957598E-2</v>
      </c>
      <c r="BJ34" s="375" t="s">
        <v>430</v>
      </c>
      <c r="BK34" s="374"/>
      <c r="BL34" s="348">
        <v>79.506384604900006</v>
      </c>
      <c r="BM34" s="348">
        <v>44.861466268699999</v>
      </c>
      <c r="BN34" s="348">
        <v>1.7722645116</v>
      </c>
      <c r="BO34" s="373"/>
      <c r="BP34" s="348">
        <v>63.939363579999998</v>
      </c>
      <c r="BQ34" s="373"/>
      <c r="BR34" s="348">
        <v>40.329599999999999</v>
      </c>
      <c r="BS34" s="348">
        <v>20.574400000000001</v>
      </c>
      <c r="BT34" s="348">
        <v>13.0487</v>
      </c>
      <c r="BU34" s="348">
        <v>26.0473</v>
      </c>
      <c r="BV34" s="373"/>
      <c r="BW34" s="348">
        <v>2.61</v>
      </c>
      <c r="BX34" s="348">
        <v>7.68</v>
      </c>
      <c r="BY34" s="348">
        <v>2.5</v>
      </c>
      <c r="BZ34" s="348">
        <v>2.86</v>
      </c>
      <c r="CA34" s="348">
        <v>1.59</v>
      </c>
      <c r="CB34" s="348">
        <v>8.81</v>
      </c>
      <c r="CC34" s="373"/>
      <c r="CD34" s="372" t="s">
        <v>9169</v>
      </c>
      <c r="CE34" s="372" t="s">
        <v>9170</v>
      </c>
      <c r="CF34" s="372" t="s">
        <v>9171</v>
      </c>
      <c r="CG34" s="372" t="s">
        <v>1266</v>
      </c>
      <c r="CH34" s="372" t="s">
        <v>9172</v>
      </c>
      <c r="CI34" s="373"/>
      <c r="CJ34" s="354" t="s">
        <v>4773</v>
      </c>
    </row>
    <row r="35" spans="1:88" s="428" customFormat="1" x14ac:dyDescent="0.25">
      <c r="A35" s="345" t="s">
        <v>9225</v>
      </c>
      <c r="B35" s="373"/>
      <c r="C35" s="719">
        <v>43493</v>
      </c>
      <c r="D35" s="373"/>
      <c r="E35" s="346">
        <v>8854</v>
      </c>
      <c r="F35" s="373"/>
      <c r="G35" s="347">
        <v>23.733699999999999</v>
      </c>
      <c r="H35" s="373"/>
      <c r="I35" s="651">
        <v>7.79</v>
      </c>
      <c r="J35" s="651">
        <v>7.29</v>
      </c>
      <c r="K35" s="651">
        <v>4.1399999999999997</v>
      </c>
      <c r="L35" s="651">
        <v>4.3099999999999996</v>
      </c>
      <c r="M35" s="374"/>
      <c r="N35" s="348">
        <v>-0.2157</v>
      </c>
      <c r="O35" s="348">
        <v>0.1832</v>
      </c>
      <c r="P35" s="348">
        <v>1.5288999999999999</v>
      </c>
      <c r="Q35" s="348">
        <v>3.4098999999999999</v>
      </c>
      <c r="R35" s="348">
        <v>2.1331000000000002</v>
      </c>
      <c r="S35" s="350">
        <v>3.8769</v>
      </c>
      <c r="T35" s="348">
        <v>4.1695000000000002</v>
      </c>
      <c r="U35" s="348">
        <v>10.2928</v>
      </c>
      <c r="V35" s="348">
        <v>10.4178</v>
      </c>
      <c r="W35" s="348" t="s">
        <v>430</v>
      </c>
      <c r="X35" s="348">
        <v>0.87209999999999999</v>
      </c>
      <c r="Y35" s="348">
        <v>9.6502999999999997</v>
      </c>
      <c r="Z35" s="348">
        <v>1.2012</v>
      </c>
      <c r="AA35" s="348">
        <v>5.4066999999999998</v>
      </c>
      <c r="AB35" s="348">
        <v>0.87209999999999999</v>
      </c>
      <c r="AC35" s="348">
        <v>12.269</v>
      </c>
      <c r="AD35" s="374"/>
      <c r="AE35" s="346">
        <v>15</v>
      </c>
      <c r="AF35" s="346">
        <v>15</v>
      </c>
      <c r="AG35" s="346">
        <v>5</v>
      </c>
      <c r="AH35" s="346">
        <v>3</v>
      </c>
      <c r="AI35" s="346">
        <v>5</v>
      </c>
      <c r="AJ35" s="346">
        <v>8</v>
      </c>
      <c r="AK35" s="346">
        <v>12</v>
      </c>
      <c r="AL35" s="346">
        <v>13</v>
      </c>
      <c r="AM35" s="346">
        <v>8</v>
      </c>
      <c r="AN35" s="346" t="s">
        <v>430</v>
      </c>
      <c r="AO35" s="346">
        <v>6</v>
      </c>
      <c r="AP35" s="346">
        <v>4</v>
      </c>
      <c r="AQ35" s="346">
        <v>6</v>
      </c>
      <c r="AR35" s="346">
        <v>4</v>
      </c>
      <c r="AS35" s="346">
        <v>6</v>
      </c>
      <c r="AT35" s="373"/>
      <c r="AU35" s="348" t="s">
        <v>430</v>
      </c>
      <c r="AV35" s="348">
        <v>11.32</v>
      </c>
      <c r="AW35" s="348">
        <v>9.56</v>
      </c>
      <c r="AX35" s="348">
        <v>7.04</v>
      </c>
      <c r="AY35" s="348">
        <v>6.41</v>
      </c>
      <c r="AZ35" s="351"/>
      <c r="BA35" s="346" t="s">
        <v>430</v>
      </c>
      <c r="BB35" s="346">
        <v>8</v>
      </c>
      <c r="BC35" s="346">
        <v>11</v>
      </c>
      <c r="BD35" s="346">
        <v>11</v>
      </c>
      <c r="BE35" s="346">
        <v>4</v>
      </c>
      <c r="BF35" s="362"/>
      <c r="BG35" s="348">
        <v>6.8645757652348101</v>
      </c>
      <c r="BH35" s="375">
        <v>0</v>
      </c>
      <c r="BI35" s="375">
        <v>6.0706361350567901E-2</v>
      </c>
      <c r="BJ35" s="375" t="s">
        <v>430</v>
      </c>
      <c r="BK35" s="374"/>
      <c r="BL35" s="348">
        <v>72.856950343600005</v>
      </c>
      <c r="BM35" s="348">
        <v>47.390765526700001</v>
      </c>
      <c r="BN35" s="348">
        <v>1.5373659728</v>
      </c>
      <c r="BO35" s="373"/>
      <c r="BP35" s="348">
        <v>59.563897050000001</v>
      </c>
      <c r="BQ35" s="373"/>
      <c r="BR35" s="348">
        <v>47.496099999999998</v>
      </c>
      <c r="BS35" s="348">
        <v>10.633100000000001</v>
      </c>
      <c r="BT35" s="348">
        <v>8.3190399999999993</v>
      </c>
      <c r="BU35" s="348">
        <v>33.551760000000002</v>
      </c>
      <c r="BV35" s="373"/>
      <c r="BW35" s="348">
        <v>15.91</v>
      </c>
      <c r="BX35" s="348">
        <v>7.72</v>
      </c>
      <c r="BY35" s="348">
        <v>2.16</v>
      </c>
      <c r="BZ35" s="348">
        <v>1.66</v>
      </c>
      <c r="CA35" s="348">
        <v>0.08</v>
      </c>
      <c r="CB35" s="348">
        <v>6.04</v>
      </c>
      <c r="CC35" s="373"/>
      <c r="CD35" s="372" t="s">
        <v>9174</v>
      </c>
      <c r="CE35" s="372" t="s">
        <v>9175</v>
      </c>
      <c r="CF35" s="372" t="s">
        <v>9176</v>
      </c>
      <c r="CG35" s="372" t="s">
        <v>9177</v>
      </c>
      <c r="CH35" s="372" t="s">
        <v>9178</v>
      </c>
      <c r="CI35" s="373"/>
      <c r="CJ35" s="354" t="s">
        <v>525</v>
      </c>
    </row>
    <row r="36" spans="1:88" s="428" customFormat="1" x14ac:dyDescent="0.25">
      <c r="A36" s="345" t="s">
        <v>9226</v>
      </c>
      <c r="B36" s="373"/>
      <c r="C36" s="719">
        <v>43418</v>
      </c>
      <c r="D36" s="373"/>
      <c r="E36" s="346">
        <v>5078.3100000000004</v>
      </c>
      <c r="F36" s="373"/>
      <c r="G36" s="347">
        <v>28.361499999999999</v>
      </c>
      <c r="H36" s="373"/>
      <c r="I36" s="651">
        <v>3.85</v>
      </c>
      <c r="J36" s="651">
        <v>7.37</v>
      </c>
      <c r="K36" s="651">
        <v>2.23</v>
      </c>
      <c r="L36" s="651">
        <v>2.33</v>
      </c>
      <c r="M36" s="374"/>
      <c r="N36" s="348">
        <v>-2.75E-2</v>
      </c>
      <c r="O36" s="348">
        <v>0.87749999999999995</v>
      </c>
      <c r="P36" s="348">
        <v>0.93810000000000004</v>
      </c>
      <c r="Q36" s="348">
        <v>4.1729000000000003</v>
      </c>
      <c r="R36" s="348">
        <v>3.3797000000000001</v>
      </c>
      <c r="S36" s="350">
        <v>4.9858000000000002</v>
      </c>
      <c r="T36" s="348">
        <v>6.7435999999999998</v>
      </c>
      <c r="U36" s="348">
        <v>12.992000000000001</v>
      </c>
      <c r="V36" s="348">
        <v>12.3626</v>
      </c>
      <c r="W36" s="348" t="s">
        <v>430</v>
      </c>
      <c r="X36" s="348">
        <v>0.8115</v>
      </c>
      <c r="Y36" s="348">
        <v>12.117599999999999</v>
      </c>
      <c r="Z36" s="348">
        <v>1.9915</v>
      </c>
      <c r="AA36" s="348">
        <v>7.7868000000000004</v>
      </c>
      <c r="AB36" s="348">
        <v>0.8115</v>
      </c>
      <c r="AC36" s="348">
        <v>14.5501</v>
      </c>
      <c r="AD36" s="374"/>
      <c r="AE36" s="346">
        <v>4</v>
      </c>
      <c r="AF36" s="346">
        <v>1</v>
      </c>
      <c r="AG36" s="346">
        <v>14</v>
      </c>
      <c r="AH36" s="346">
        <v>1</v>
      </c>
      <c r="AI36" s="346">
        <v>1</v>
      </c>
      <c r="AJ36" s="346">
        <v>4</v>
      </c>
      <c r="AK36" s="346">
        <v>4</v>
      </c>
      <c r="AL36" s="346">
        <v>2</v>
      </c>
      <c r="AM36" s="346">
        <v>2</v>
      </c>
      <c r="AN36" s="346" t="s">
        <v>430</v>
      </c>
      <c r="AO36" s="346">
        <v>9</v>
      </c>
      <c r="AP36" s="346">
        <v>1</v>
      </c>
      <c r="AQ36" s="346">
        <v>2</v>
      </c>
      <c r="AR36" s="346">
        <v>1</v>
      </c>
      <c r="AS36" s="346">
        <v>9</v>
      </c>
      <c r="AT36" s="373"/>
      <c r="AU36" s="348" t="s">
        <v>430</v>
      </c>
      <c r="AV36" s="348">
        <v>13.7</v>
      </c>
      <c r="AW36" s="348">
        <v>12.18</v>
      </c>
      <c r="AX36" s="348">
        <v>9.7799999999999994</v>
      </c>
      <c r="AY36" s="348">
        <v>8.24</v>
      </c>
      <c r="AZ36" s="351"/>
      <c r="BA36" s="346" t="s">
        <v>430</v>
      </c>
      <c r="BB36" s="346">
        <v>2</v>
      </c>
      <c r="BC36" s="346">
        <v>2</v>
      </c>
      <c r="BD36" s="346">
        <v>2</v>
      </c>
      <c r="BE36" s="346">
        <v>1</v>
      </c>
      <c r="BF36" s="362"/>
      <c r="BG36" s="348">
        <v>9.8022653833514894</v>
      </c>
      <c r="BH36" s="375">
        <v>0</v>
      </c>
      <c r="BI36" s="375">
        <v>6.8031268249443499E-2</v>
      </c>
      <c r="BJ36" s="375" t="s">
        <v>430</v>
      </c>
      <c r="BK36" s="374"/>
      <c r="BL36" s="348">
        <v>92.704548826999996</v>
      </c>
      <c r="BM36" s="348">
        <v>60.7264656491</v>
      </c>
      <c r="BN36" s="348">
        <v>1.5265922005999999</v>
      </c>
      <c r="BO36" s="373"/>
      <c r="BP36" s="348">
        <v>83.38416162</v>
      </c>
      <c r="BQ36" s="373"/>
      <c r="BR36" s="348">
        <v>53.154800000000002</v>
      </c>
      <c r="BS36" s="348">
        <v>21.916599999999999</v>
      </c>
      <c r="BT36" s="348">
        <v>8.1388800000000003</v>
      </c>
      <c r="BU36" s="348">
        <v>16.789719999999999</v>
      </c>
      <c r="BV36" s="373"/>
      <c r="BW36" s="348">
        <v>3.44</v>
      </c>
      <c r="BX36" s="348">
        <v>5.56</v>
      </c>
      <c r="BY36" s="348">
        <v>1.73</v>
      </c>
      <c r="BZ36" s="348">
        <v>0.96</v>
      </c>
      <c r="CA36" s="348" t="s">
        <v>430</v>
      </c>
      <c r="CB36" s="348">
        <v>4.93</v>
      </c>
      <c r="CC36" s="373"/>
      <c r="CD36" s="372" t="s">
        <v>9180</v>
      </c>
      <c r="CE36" s="372" t="s">
        <v>9181</v>
      </c>
      <c r="CF36" s="372" t="s">
        <v>9182</v>
      </c>
      <c r="CG36" s="372" t="s">
        <v>3236</v>
      </c>
      <c r="CH36" s="372" t="s">
        <v>9183</v>
      </c>
      <c r="CI36" s="373"/>
      <c r="CJ36" s="354" t="s">
        <v>512</v>
      </c>
    </row>
    <row r="37" spans="1:88" s="428" customFormat="1" x14ac:dyDescent="0.25">
      <c r="A37" s="345" t="s">
        <v>9227</v>
      </c>
      <c r="B37" s="373"/>
      <c r="C37" s="719">
        <v>42948</v>
      </c>
      <c r="D37" s="373"/>
      <c r="E37" s="346">
        <v>3824.81</v>
      </c>
      <c r="F37" s="373"/>
      <c r="G37" s="347">
        <v>24.18</v>
      </c>
      <c r="H37" s="373"/>
      <c r="I37" s="651">
        <v>3.06</v>
      </c>
      <c r="J37" s="651">
        <v>7.2736700000000001</v>
      </c>
      <c r="K37" s="651">
        <v>2.4</v>
      </c>
      <c r="L37" s="651">
        <v>2.5299999999999998</v>
      </c>
      <c r="M37" s="374"/>
      <c r="N37" s="348">
        <v>-8.2600000000000007E-2</v>
      </c>
      <c r="O37" s="348">
        <v>0.2903</v>
      </c>
      <c r="P37" s="348">
        <v>1.1292</v>
      </c>
      <c r="Q37" s="348">
        <v>1.9393</v>
      </c>
      <c r="R37" s="348">
        <v>0.4153</v>
      </c>
      <c r="S37" s="350">
        <v>3.157</v>
      </c>
      <c r="T37" s="348">
        <v>5.1726999999999999</v>
      </c>
      <c r="U37" s="348">
        <v>12.690099999999999</v>
      </c>
      <c r="V37" s="348">
        <v>11.164</v>
      </c>
      <c r="W37" s="348" t="s">
        <v>430</v>
      </c>
      <c r="X37" s="348">
        <v>0.83399999999999996</v>
      </c>
      <c r="Y37" s="348">
        <v>7.4667000000000003</v>
      </c>
      <c r="Z37" s="348">
        <v>-0.32979999999999998</v>
      </c>
      <c r="AA37" s="348">
        <v>4.1791999999999998</v>
      </c>
      <c r="AB37" s="348">
        <v>0.83399999999999996</v>
      </c>
      <c r="AC37" s="348">
        <v>10.354100000000001</v>
      </c>
      <c r="AD37" s="374"/>
      <c r="AE37" s="346">
        <v>9</v>
      </c>
      <c r="AF37" s="346">
        <v>11</v>
      </c>
      <c r="AG37" s="346">
        <v>11</v>
      </c>
      <c r="AH37" s="346">
        <v>9</v>
      </c>
      <c r="AI37" s="346">
        <v>12</v>
      </c>
      <c r="AJ37" s="346">
        <v>10</v>
      </c>
      <c r="AK37" s="346">
        <v>8</v>
      </c>
      <c r="AL37" s="346">
        <v>3</v>
      </c>
      <c r="AM37" s="346">
        <v>4</v>
      </c>
      <c r="AN37" s="346" t="s">
        <v>430</v>
      </c>
      <c r="AO37" s="346">
        <v>8</v>
      </c>
      <c r="AP37" s="346">
        <v>12</v>
      </c>
      <c r="AQ37" s="346">
        <v>12</v>
      </c>
      <c r="AR37" s="346">
        <v>10</v>
      </c>
      <c r="AS37" s="346">
        <v>8</v>
      </c>
      <c r="AT37" s="373"/>
      <c r="AU37" s="348" t="s">
        <v>430</v>
      </c>
      <c r="AV37" s="348">
        <v>11.64</v>
      </c>
      <c r="AW37" s="348">
        <v>10.9</v>
      </c>
      <c r="AX37" s="348">
        <v>8.08</v>
      </c>
      <c r="AY37" s="348">
        <v>3.72</v>
      </c>
      <c r="AZ37" s="351"/>
      <c r="BA37" s="346" t="s">
        <v>430</v>
      </c>
      <c r="BB37" s="346">
        <v>7</v>
      </c>
      <c r="BC37" s="346">
        <v>5</v>
      </c>
      <c r="BD37" s="346">
        <v>7</v>
      </c>
      <c r="BE37" s="346">
        <v>10</v>
      </c>
      <c r="BF37" s="362"/>
      <c r="BG37" s="348">
        <v>7.9648840565494003</v>
      </c>
      <c r="BH37" s="375">
        <v>0</v>
      </c>
      <c r="BI37" s="375">
        <v>7.7170360073834807E-2</v>
      </c>
      <c r="BJ37" s="375" t="s">
        <v>430</v>
      </c>
      <c r="BK37" s="374"/>
      <c r="BL37" s="348">
        <v>81.785043642399998</v>
      </c>
      <c r="BM37" s="348">
        <v>44.031504464299999</v>
      </c>
      <c r="BN37" s="348">
        <v>1.8574210588</v>
      </c>
      <c r="BO37" s="373"/>
      <c r="BP37" s="348">
        <v>57.554420389999997</v>
      </c>
      <c r="BQ37" s="373"/>
      <c r="BR37" s="348">
        <v>61.399799999999999</v>
      </c>
      <c r="BS37" s="348">
        <v>6.5138499999999997</v>
      </c>
      <c r="BT37" s="348">
        <v>4.5498200000000004</v>
      </c>
      <c r="BU37" s="348">
        <v>27.536529999999999</v>
      </c>
      <c r="BV37" s="373"/>
      <c r="BW37" s="348">
        <v>7.33</v>
      </c>
      <c r="BX37" s="348">
        <v>6.76</v>
      </c>
      <c r="BY37" s="348">
        <v>9.1</v>
      </c>
      <c r="BZ37" s="348">
        <v>0.26</v>
      </c>
      <c r="CA37" s="348">
        <v>0.56999999999999995</v>
      </c>
      <c r="CB37" s="348">
        <v>18.420000000000002</v>
      </c>
      <c r="CC37" s="373"/>
      <c r="CD37" s="372" t="s">
        <v>9185</v>
      </c>
      <c r="CE37" s="372" t="s">
        <v>9186</v>
      </c>
      <c r="CF37" s="372" t="s">
        <v>9187</v>
      </c>
      <c r="CG37" s="372" t="s">
        <v>2916</v>
      </c>
      <c r="CH37" s="372" t="s">
        <v>9188</v>
      </c>
      <c r="CI37" s="373"/>
      <c r="CJ37" s="354" t="s">
        <v>1485</v>
      </c>
    </row>
    <row r="38" spans="1:88" s="428" customFormat="1" x14ac:dyDescent="0.25">
      <c r="A38" s="345" t="s">
        <v>9228</v>
      </c>
      <c r="B38" s="373"/>
      <c r="C38" s="719">
        <v>41676</v>
      </c>
      <c r="D38" s="373"/>
      <c r="E38" s="346">
        <v>3780.28</v>
      </c>
      <c r="F38" s="373"/>
      <c r="G38" s="347">
        <v>33.386000000000003</v>
      </c>
      <c r="H38" s="373"/>
      <c r="I38" s="651">
        <v>2.61598</v>
      </c>
      <c r="J38" s="651">
        <v>6.8922800000000004</v>
      </c>
      <c r="K38" s="651">
        <v>1.9598899999999999</v>
      </c>
      <c r="L38" s="651">
        <v>2.0655700000000001</v>
      </c>
      <c r="M38" s="374"/>
      <c r="N38" s="348">
        <v>-7.4800000000000005E-2</v>
      </c>
      <c r="O38" s="348">
        <v>0.2974</v>
      </c>
      <c r="P38" s="348">
        <v>1.2955000000000001</v>
      </c>
      <c r="Q38" s="348">
        <v>2.4424999999999999</v>
      </c>
      <c r="R38" s="348">
        <v>2.1916000000000002</v>
      </c>
      <c r="S38" s="350">
        <v>5.3517999999999999</v>
      </c>
      <c r="T38" s="348">
        <v>6.7907999999999999</v>
      </c>
      <c r="U38" s="348">
        <v>11.7539</v>
      </c>
      <c r="V38" s="348">
        <v>9.4891000000000005</v>
      </c>
      <c r="W38" s="348">
        <v>10.050800000000001</v>
      </c>
      <c r="X38" s="348">
        <v>0.71799999999999997</v>
      </c>
      <c r="Y38" s="348">
        <v>7.1816000000000004</v>
      </c>
      <c r="Z38" s="348">
        <v>1.6224000000000001</v>
      </c>
      <c r="AA38" s="348">
        <v>5.2622</v>
      </c>
      <c r="AB38" s="348">
        <v>0.71799999999999997</v>
      </c>
      <c r="AC38" s="348">
        <v>10.170400000000001</v>
      </c>
      <c r="AD38" s="374"/>
      <c r="AE38" s="346">
        <v>7</v>
      </c>
      <c r="AF38" s="346">
        <v>10</v>
      </c>
      <c r="AG38" s="346">
        <v>9</v>
      </c>
      <c r="AH38" s="346">
        <v>8</v>
      </c>
      <c r="AI38" s="346">
        <v>4</v>
      </c>
      <c r="AJ38" s="346">
        <v>3</v>
      </c>
      <c r="AK38" s="346">
        <v>3</v>
      </c>
      <c r="AL38" s="346">
        <v>7</v>
      </c>
      <c r="AM38" s="346">
        <v>10</v>
      </c>
      <c r="AN38" s="346">
        <v>6</v>
      </c>
      <c r="AO38" s="346">
        <v>11</v>
      </c>
      <c r="AP38" s="346">
        <v>14</v>
      </c>
      <c r="AQ38" s="346">
        <v>3</v>
      </c>
      <c r="AR38" s="346">
        <v>5</v>
      </c>
      <c r="AS38" s="346">
        <v>11</v>
      </c>
      <c r="AT38" s="373"/>
      <c r="AU38" s="348">
        <v>10.41</v>
      </c>
      <c r="AV38" s="348">
        <v>10.69</v>
      </c>
      <c r="AW38" s="348">
        <v>10.4</v>
      </c>
      <c r="AX38" s="348">
        <v>8.89</v>
      </c>
      <c r="AY38" s="348">
        <v>6.26</v>
      </c>
      <c r="AZ38" s="351"/>
      <c r="BA38" s="346">
        <v>6</v>
      </c>
      <c r="BB38" s="346">
        <v>10</v>
      </c>
      <c r="BC38" s="346">
        <v>7</v>
      </c>
      <c r="BD38" s="346">
        <v>3</v>
      </c>
      <c r="BE38" s="346">
        <v>5</v>
      </c>
      <c r="BF38" s="362"/>
      <c r="BG38" s="348">
        <v>5.7141587847032902</v>
      </c>
      <c r="BH38" s="375">
        <v>0</v>
      </c>
      <c r="BI38" s="375">
        <v>8.8849973750206299E-2</v>
      </c>
      <c r="BJ38" s="375" t="s">
        <v>430</v>
      </c>
      <c r="BK38" s="374"/>
      <c r="BL38" s="348">
        <v>65.946755238999998</v>
      </c>
      <c r="BM38" s="348">
        <v>26.0260418015</v>
      </c>
      <c r="BN38" s="348">
        <v>2.5338757135000001</v>
      </c>
      <c r="BO38" s="373"/>
      <c r="BP38" s="348">
        <v>44.4430044</v>
      </c>
      <c r="BQ38" s="373"/>
      <c r="BR38" s="348">
        <v>56.337899999999998</v>
      </c>
      <c r="BS38" s="348">
        <v>3.46075</v>
      </c>
      <c r="BT38" s="348">
        <v>6.2003000000000004</v>
      </c>
      <c r="BU38" s="348">
        <v>34.001049999999999</v>
      </c>
      <c r="BV38" s="373"/>
      <c r="BW38" s="348">
        <v>7.33</v>
      </c>
      <c r="BX38" s="348">
        <v>14.87</v>
      </c>
      <c r="BY38" s="348">
        <v>4.57</v>
      </c>
      <c r="BZ38" s="348" t="s">
        <v>430</v>
      </c>
      <c r="CA38" s="348">
        <v>2.36</v>
      </c>
      <c r="CB38" s="348">
        <v>4.8600000000000003</v>
      </c>
      <c r="CC38" s="373"/>
      <c r="CD38" s="372" t="s">
        <v>9190</v>
      </c>
      <c r="CE38" s="372" t="s">
        <v>9191</v>
      </c>
      <c r="CF38" s="372" t="s">
        <v>9192</v>
      </c>
      <c r="CG38" s="372" t="s">
        <v>2916</v>
      </c>
      <c r="CH38" s="372" t="s">
        <v>9193</v>
      </c>
      <c r="CI38" s="373"/>
      <c r="CJ38" s="354" t="s">
        <v>463</v>
      </c>
    </row>
    <row r="39" spans="1:88" s="428" customFormat="1" x14ac:dyDescent="0.25">
      <c r="A39" s="345" t="s">
        <v>9229</v>
      </c>
      <c r="B39" s="373"/>
      <c r="C39" s="719">
        <v>44498</v>
      </c>
      <c r="D39" s="373"/>
      <c r="E39" s="346">
        <v>3412.46</v>
      </c>
      <c r="F39" s="373"/>
      <c r="G39" s="347">
        <v>14.45</v>
      </c>
      <c r="H39" s="373"/>
      <c r="I39" s="651">
        <v>8.2189999999999999E-2</v>
      </c>
      <c r="J39" s="651">
        <v>5.27</v>
      </c>
      <c r="K39" s="651">
        <v>7.9450000000000007E-2</v>
      </c>
      <c r="L39" s="651">
        <v>8.2189999999999999E-2</v>
      </c>
      <c r="M39" s="374"/>
      <c r="N39" s="348">
        <v>-0.13819999999999999</v>
      </c>
      <c r="O39" s="348">
        <v>0.20799999999999999</v>
      </c>
      <c r="P39" s="348">
        <v>1.7605999999999999</v>
      </c>
      <c r="Q39" s="348">
        <v>3.5842000000000001</v>
      </c>
      <c r="R39" s="348">
        <v>0.55669999999999997</v>
      </c>
      <c r="S39" s="350">
        <v>-0.2072</v>
      </c>
      <c r="T39" s="348">
        <v>-0.51500000000000001</v>
      </c>
      <c r="U39" s="348">
        <v>9.9596</v>
      </c>
      <c r="V39" s="348" t="s">
        <v>430</v>
      </c>
      <c r="W39" s="348" t="s">
        <v>430</v>
      </c>
      <c r="X39" s="348">
        <v>1.3324</v>
      </c>
      <c r="Y39" s="348">
        <v>8.4021000000000008</v>
      </c>
      <c r="Z39" s="348">
        <v>0.1386</v>
      </c>
      <c r="AA39" s="348">
        <v>1.2614000000000001</v>
      </c>
      <c r="AB39" s="348">
        <v>1.3324</v>
      </c>
      <c r="AC39" s="348">
        <v>8.1198999999999995</v>
      </c>
      <c r="AD39" s="374"/>
      <c r="AE39" s="346">
        <v>12</v>
      </c>
      <c r="AF39" s="346">
        <v>14</v>
      </c>
      <c r="AG39" s="346">
        <v>3</v>
      </c>
      <c r="AH39" s="346">
        <v>2</v>
      </c>
      <c r="AI39" s="346">
        <v>11</v>
      </c>
      <c r="AJ39" s="346">
        <v>15</v>
      </c>
      <c r="AK39" s="346">
        <v>15</v>
      </c>
      <c r="AL39" s="346">
        <v>14</v>
      </c>
      <c r="AM39" s="346" t="s">
        <v>430</v>
      </c>
      <c r="AN39" s="346" t="s">
        <v>430</v>
      </c>
      <c r="AO39" s="346">
        <v>2</v>
      </c>
      <c r="AP39" s="346">
        <v>7</v>
      </c>
      <c r="AQ39" s="346">
        <v>9</v>
      </c>
      <c r="AR39" s="346">
        <v>14</v>
      </c>
      <c r="AS39" s="346">
        <v>2</v>
      </c>
      <c r="AT39" s="373"/>
      <c r="AU39" s="348" t="s">
        <v>430</v>
      </c>
      <c r="AV39" s="348" t="s">
        <v>430</v>
      </c>
      <c r="AW39" s="348" t="s">
        <v>430</v>
      </c>
      <c r="AX39" s="348">
        <v>4.1399999999999997</v>
      </c>
      <c r="AY39" s="348">
        <v>2.65</v>
      </c>
      <c r="AZ39" s="351"/>
      <c r="BA39" s="346" t="s">
        <v>430</v>
      </c>
      <c r="BB39" s="346" t="s">
        <v>430</v>
      </c>
      <c r="BC39" s="346" t="s">
        <v>430</v>
      </c>
      <c r="BD39" s="346">
        <v>14</v>
      </c>
      <c r="BE39" s="346">
        <v>13</v>
      </c>
      <c r="BF39" s="362"/>
      <c r="BG39" s="348">
        <v>8.9592153501717995</v>
      </c>
      <c r="BH39" s="375">
        <v>0</v>
      </c>
      <c r="BI39" s="375">
        <v>4.4698469063237101E-2</v>
      </c>
      <c r="BJ39" s="375" t="s">
        <v>430</v>
      </c>
      <c r="BK39" s="374"/>
      <c r="BL39" s="348">
        <v>73.001710338799995</v>
      </c>
      <c r="BM39" s="348">
        <v>50.685458712600003</v>
      </c>
      <c r="BN39" s="348">
        <v>1.4402890334</v>
      </c>
      <c r="BO39" s="373"/>
      <c r="BP39" s="348">
        <v>67.618001360000093</v>
      </c>
      <c r="BQ39" s="373"/>
      <c r="BR39" s="348">
        <v>61.512300000000003</v>
      </c>
      <c r="BS39" s="348">
        <v>15.711</v>
      </c>
      <c r="BT39" s="348">
        <v>13.1767</v>
      </c>
      <c r="BU39" s="348">
        <v>9.6</v>
      </c>
      <c r="BV39" s="373"/>
      <c r="BW39" s="348">
        <v>5</v>
      </c>
      <c r="BX39" s="348" t="s">
        <v>430</v>
      </c>
      <c r="BY39" s="348" t="s">
        <v>430</v>
      </c>
      <c r="BZ39" s="348" t="s">
        <v>430</v>
      </c>
      <c r="CA39" s="348" t="s">
        <v>430</v>
      </c>
      <c r="CB39" s="348">
        <v>4.5999999999999996</v>
      </c>
      <c r="CC39" s="373"/>
      <c r="CD39" s="372" t="s">
        <v>9195</v>
      </c>
      <c r="CE39" s="372" t="s">
        <v>9196</v>
      </c>
      <c r="CF39" s="372" t="s">
        <v>9197</v>
      </c>
      <c r="CG39" s="372" t="s">
        <v>9198</v>
      </c>
      <c r="CH39" s="372" t="s">
        <v>9199</v>
      </c>
      <c r="CI39" s="373"/>
      <c r="CJ39" s="354" t="s">
        <v>9200</v>
      </c>
    </row>
    <row r="40" spans="1:88" s="428" customFormat="1" x14ac:dyDescent="0.25">
      <c r="A40" s="345" t="s">
        <v>9230</v>
      </c>
      <c r="B40" s="373"/>
      <c r="C40" s="719">
        <v>45148</v>
      </c>
      <c r="D40" s="373"/>
      <c r="E40" s="346">
        <v>3050.81</v>
      </c>
      <c r="F40" s="373"/>
      <c r="G40" s="347">
        <v>13.0307</v>
      </c>
      <c r="H40" s="373"/>
      <c r="I40" s="651">
        <v>1.77</v>
      </c>
      <c r="J40" s="651">
        <v>6.65</v>
      </c>
      <c r="K40" s="651">
        <v>1.5</v>
      </c>
      <c r="L40" s="651">
        <v>1.58</v>
      </c>
      <c r="M40" s="374"/>
      <c r="N40" s="348">
        <v>-3.15E-2</v>
      </c>
      <c r="O40" s="348">
        <v>0.6885</v>
      </c>
      <c r="P40" s="348">
        <v>1.3644000000000001</v>
      </c>
      <c r="Q40" s="348">
        <v>0.8982</v>
      </c>
      <c r="R40" s="348">
        <v>-2.6905999999999999</v>
      </c>
      <c r="S40" s="350">
        <v>-9.8900000000000002E-2</v>
      </c>
      <c r="T40" s="348">
        <v>4.1822999999999997</v>
      </c>
      <c r="U40" s="348" t="s">
        <v>430</v>
      </c>
      <c r="V40" s="348" t="s">
        <v>430</v>
      </c>
      <c r="W40" s="348" t="s">
        <v>430</v>
      </c>
      <c r="X40" s="348">
        <v>1.3856999999999999</v>
      </c>
      <c r="Y40" s="348">
        <v>7.2221000000000002</v>
      </c>
      <c r="Z40" s="348">
        <v>-3.4942000000000002</v>
      </c>
      <c r="AA40" s="348">
        <v>0.56879999999999997</v>
      </c>
      <c r="AB40" s="348">
        <v>1.3856999999999999</v>
      </c>
      <c r="AC40" s="348">
        <v>9.4413</v>
      </c>
      <c r="AD40" s="374"/>
      <c r="AE40" s="346">
        <v>5</v>
      </c>
      <c r="AF40" s="346">
        <v>3</v>
      </c>
      <c r="AG40" s="346">
        <v>8</v>
      </c>
      <c r="AH40" s="346">
        <v>15</v>
      </c>
      <c r="AI40" s="346">
        <v>15</v>
      </c>
      <c r="AJ40" s="346">
        <v>14</v>
      </c>
      <c r="AK40" s="346">
        <v>11</v>
      </c>
      <c r="AL40" s="346" t="s">
        <v>430</v>
      </c>
      <c r="AM40" s="346" t="s">
        <v>430</v>
      </c>
      <c r="AN40" s="346" t="s">
        <v>430</v>
      </c>
      <c r="AO40" s="346">
        <v>1</v>
      </c>
      <c r="AP40" s="346">
        <v>13</v>
      </c>
      <c r="AQ40" s="346">
        <v>15</v>
      </c>
      <c r="AR40" s="346">
        <v>15</v>
      </c>
      <c r="AS40" s="346">
        <v>1</v>
      </c>
      <c r="AT40" s="373"/>
      <c r="AU40" s="348" t="s">
        <v>430</v>
      </c>
      <c r="AV40" s="348" t="s">
        <v>430</v>
      </c>
      <c r="AW40" s="348" t="s">
        <v>430</v>
      </c>
      <c r="AX40" s="348" t="s">
        <v>430</v>
      </c>
      <c r="AY40" s="348">
        <v>-0.74</v>
      </c>
      <c r="AZ40" s="351"/>
      <c r="BA40" s="346" t="s">
        <v>430</v>
      </c>
      <c r="BB40" s="346" t="s">
        <v>430</v>
      </c>
      <c r="BC40" s="346" t="s">
        <v>430</v>
      </c>
      <c r="BD40" s="346" t="s">
        <v>430</v>
      </c>
      <c r="BE40" s="346">
        <v>15</v>
      </c>
      <c r="BF40" s="362"/>
      <c r="BG40" s="348">
        <v>7.7566840673091102</v>
      </c>
      <c r="BH40" s="375">
        <v>0</v>
      </c>
      <c r="BI40" s="375">
        <v>3.4787797764783003E-2</v>
      </c>
      <c r="BJ40" s="375" t="s">
        <v>430</v>
      </c>
      <c r="BK40" s="374"/>
      <c r="BL40" s="348">
        <v>72.566572039799993</v>
      </c>
      <c r="BM40" s="348">
        <v>55.082781357400002</v>
      </c>
      <c r="BN40" s="348">
        <v>1.3174093655000001</v>
      </c>
      <c r="BO40" s="373"/>
      <c r="BP40" s="348">
        <v>67.570789189999999</v>
      </c>
      <c r="BQ40" s="373"/>
      <c r="BR40" s="348">
        <v>58.704000000000001</v>
      </c>
      <c r="BS40" s="348">
        <v>5.1440099999999997</v>
      </c>
      <c r="BT40" s="348">
        <v>3.72282</v>
      </c>
      <c r="BU40" s="348">
        <v>32.429169999999999</v>
      </c>
      <c r="BV40" s="373"/>
      <c r="BW40" s="348">
        <v>5.57</v>
      </c>
      <c r="BX40" s="348">
        <v>23.77</v>
      </c>
      <c r="BY40" s="348" t="s">
        <v>430</v>
      </c>
      <c r="BZ40" s="348" t="s">
        <v>430</v>
      </c>
      <c r="CA40" s="348" t="s">
        <v>430</v>
      </c>
      <c r="CB40" s="348">
        <v>3.09</v>
      </c>
      <c r="CC40" s="373"/>
      <c r="CD40" s="372" t="s">
        <v>9202</v>
      </c>
      <c r="CE40" s="372" t="s">
        <v>9203</v>
      </c>
      <c r="CF40" s="372" t="s">
        <v>9204</v>
      </c>
      <c r="CG40" s="372" t="s">
        <v>9205</v>
      </c>
      <c r="CH40" s="372" t="s">
        <v>2920</v>
      </c>
      <c r="CI40" s="373"/>
      <c r="CJ40" s="354" t="s">
        <v>476</v>
      </c>
    </row>
    <row r="41" spans="1:88" s="428" customFormat="1" x14ac:dyDescent="0.25">
      <c r="A41" s="345" t="s">
        <v>9231</v>
      </c>
      <c r="B41" s="373"/>
      <c r="C41" s="719">
        <v>44810</v>
      </c>
      <c r="D41" s="373"/>
      <c r="E41" s="346">
        <v>2832.94</v>
      </c>
      <c r="F41" s="373"/>
      <c r="G41" s="347">
        <v>15.379300000000001</v>
      </c>
      <c r="H41" s="373"/>
      <c r="I41" s="651">
        <v>3.42</v>
      </c>
      <c r="J41" s="651">
        <v>7.43</v>
      </c>
      <c r="K41" s="651">
        <v>2.59</v>
      </c>
      <c r="L41" s="651">
        <v>2.73</v>
      </c>
      <c r="M41" s="374"/>
      <c r="N41" s="348">
        <v>-0.12989999999999999</v>
      </c>
      <c r="O41" s="348">
        <v>0.23400000000000001</v>
      </c>
      <c r="P41" s="348">
        <v>1.4954000000000001</v>
      </c>
      <c r="Q41" s="348">
        <v>1.5437000000000001</v>
      </c>
      <c r="R41" s="348">
        <v>0.66110000000000002</v>
      </c>
      <c r="S41" s="350">
        <v>1.4693000000000001</v>
      </c>
      <c r="T41" s="348">
        <v>4.3219000000000003</v>
      </c>
      <c r="U41" s="348">
        <v>11.622299999999999</v>
      </c>
      <c r="V41" s="348" t="s">
        <v>430</v>
      </c>
      <c r="W41" s="348" t="s">
        <v>430</v>
      </c>
      <c r="X41" s="348">
        <v>0.71379999999999999</v>
      </c>
      <c r="Y41" s="348">
        <v>7.9013999999999998</v>
      </c>
      <c r="Z41" s="348">
        <v>-0.1396</v>
      </c>
      <c r="AA41" s="348">
        <v>2.4481000000000002</v>
      </c>
      <c r="AB41" s="348">
        <v>0.71379999999999999</v>
      </c>
      <c r="AC41" s="348">
        <v>11.7959</v>
      </c>
      <c r="AD41" s="374"/>
      <c r="AE41" s="346">
        <v>10</v>
      </c>
      <c r="AF41" s="346">
        <v>12</v>
      </c>
      <c r="AG41" s="346">
        <v>6</v>
      </c>
      <c r="AH41" s="346">
        <v>11</v>
      </c>
      <c r="AI41" s="346">
        <v>10</v>
      </c>
      <c r="AJ41" s="346">
        <v>12</v>
      </c>
      <c r="AK41" s="346">
        <v>10</v>
      </c>
      <c r="AL41" s="346">
        <v>8</v>
      </c>
      <c r="AM41" s="346" t="s">
        <v>430</v>
      </c>
      <c r="AN41" s="346" t="s">
        <v>430</v>
      </c>
      <c r="AO41" s="346">
        <v>13</v>
      </c>
      <c r="AP41" s="346">
        <v>11</v>
      </c>
      <c r="AQ41" s="346">
        <v>11</v>
      </c>
      <c r="AR41" s="346">
        <v>12</v>
      </c>
      <c r="AS41" s="346">
        <v>13</v>
      </c>
      <c r="AT41" s="373"/>
      <c r="AU41" s="348" t="s">
        <v>430</v>
      </c>
      <c r="AV41" s="348" t="s">
        <v>430</v>
      </c>
      <c r="AW41" s="348" t="s">
        <v>430</v>
      </c>
      <c r="AX41" s="348">
        <v>6.68</v>
      </c>
      <c r="AY41" s="348">
        <v>2.79</v>
      </c>
      <c r="AZ41" s="351"/>
      <c r="BA41" s="346" t="s">
        <v>430</v>
      </c>
      <c r="BB41" s="346" t="s">
        <v>430</v>
      </c>
      <c r="BC41" s="346" t="s">
        <v>430</v>
      </c>
      <c r="BD41" s="346">
        <v>12</v>
      </c>
      <c r="BE41" s="346">
        <v>12</v>
      </c>
      <c r="BF41" s="362"/>
      <c r="BG41" s="348">
        <v>7.2925076876734103</v>
      </c>
      <c r="BH41" s="375">
        <v>0</v>
      </c>
      <c r="BI41" s="375">
        <v>7.2816681782199799E-2</v>
      </c>
      <c r="BJ41" s="375" t="s">
        <v>430</v>
      </c>
      <c r="BK41" s="374"/>
      <c r="BL41" s="348">
        <v>73.415297989899997</v>
      </c>
      <c r="BM41" s="348">
        <v>38.520851569000001</v>
      </c>
      <c r="BN41" s="348">
        <v>1.9058586453999999</v>
      </c>
      <c r="BO41" s="373"/>
      <c r="BP41" s="348">
        <v>58.773338750000001</v>
      </c>
      <c r="BQ41" s="373"/>
      <c r="BR41" s="348">
        <v>48.241500000000002</v>
      </c>
      <c r="BS41" s="348">
        <v>8.0911899999999992</v>
      </c>
      <c r="BT41" s="348">
        <v>9.8621499999999997</v>
      </c>
      <c r="BU41" s="348">
        <v>33.805160000000001</v>
      </c>
      <c r="BV41" s="373"/>
      <c r="BW41" s="348">
        <v>6.45</v>
      </c>
      <c r="BX41" s="348">
        <v>15.07</v>
      </c>
      <c r="BY41" s="348" t="s">
        <v>430</v>
      </c>
      <c r="BZ41" s="348">
        <v>7.6</v>
      </c>
      <c r="CA41" s="348" t="s">
        <v>430</v>
      </c>
      <c r="CB41" s="348">
        <v>4.68</v>
      </c>
      <c r="CC41" s="373"/>
      <c r="CD41" s="372" t="s">
        <v>9207</v>
      </c>
      <c r="CE41" s="372" t="s">
        <v>9208</v>
      </c>
      <c r="CF41" s="372" t="s">
        <v>9209</v>
      </c>
      <c r="CG41" s="372" t="s">
        <v>9210</v>
      </c>
      <c r="CH41" s="372" t="s">
        <v>9211</v>
      </c>
      <c r="CI41" s="373"/>
      <c r="CJ41" s="354" t="s">
        <v>443</v>
      </c>
    </row>
    <row r="42" spans="1:88" s="428" customFormat="1" x14ac:dyDescent="0.25">
      <c r="A42" s="345" t="s">
        <v>9232</v>
      </c>
      <c r="B42" s="373"/>
      <c r="C42" s="719">
        <v>41922</v>
      </c>
      <c r="D42" s="373"/>
      <c r="E42" s="346">
        <v>2257.21</v>
      </c>
      <c r="F42" s="373"/>
      <c r="G42" s="347">
        <v>29.481999999999999</v>
      </c>
      <c r="H42" s="373"/>
      <c r="I42" s="651">
        <v>5.68</v>
      </c>
      <c r="J42" s="651">
        <v>6.86</v>
      </c>
      <c r="K42" s="651">
        <v>2.76</v>
      </c>
      <c r="L42" s="651">
        <v>2.85</v>
      </c>
      <c r="M42" s="374"/>
      <c r="N42" s="348">
        <v>-6.0999999999999999E-2</v>
      </c>
      <c r="O42" s="348">
        <v>0.50449999999999995</v>
      </c>
      <c r="P42" s="348">
        <v>1.4557</v>
      </c>
      <c r="Q42" s="348">
        <v>3.2862</v>
      </c>
      <c r="R42" s="348">
        <v>2.0598000000000001</v>
      </c>
      <c r="S42" s="350">
        <v>4.5942999999999996</v>
      </c>
      <c r="T42" s="348">
        <v>5.5941000000000001</v>
      </c>
      <c r="U42" s="348">
        <v>10.387499999999999</v>
      </c>
      <c r="V42" s="348">
        <v>9.2367000000000008</v>
      </c>
      <c r="W42" s="348">
        <v>10.0366</v>
      </c>
      <c r="X42" s="348">
        <v>1.0972999999999999</v>
      </c>
      <c r="Y42" s="348">
        <v>10.171900000000001</v>
      </c>
      <c r="Z42" s="348">
        <v>1.6025</v>
      </c>
      <c r="AA42" s="348">
        <v>5.5907999999999998</v>
      </c>
      <c r="AB42" s="348">
        <v>1.0972999999999999</v>
      </c>
      <c r="AC42" s="348">
        <v>9.6189</v>
      </c>
      <c r="AD42" s="374"/>
      <c r="AE42" s="346">
        <v>6</v>
      </c>
      <c r="AF42" s="346">
        <v>5</v>
      </c>
      <c r="AG42" s="346">
        <v>7</v>
      </c>
      <c r="AH42" s="346">
        <v>4</v>
      </c>
      <c r="AI42" s="346">
        <v>6</v>
      </c>
      <c r="AJ42" s="346">
        <v>5</v>
      </c>
      <c r="AK42" s="346">
        <v>5</v>
      </c>
      <c r="AL42" s="346">
        <v>12</v>
      </c>
      <c r="AM42" s="346">
        <v>11</v>
      </c>
      <c r="AN42" s="346">
        <v>7</v>
      </c>
      <c r="AO42" s="346">
        <v>4</v>
      </c>
      <c r="AP42" s="346">
        <v>2</v>
      </c>
      <c r="AQ42" s="346">
        <v>4</v>
      </c>
      <c r="AR42" s="346">
        <v>3</v>
      </c>
      <c r="AS42" s="346">
        <v>4</v>
      </c>
      <c r="AT42" s="373"/>
      <c r="AU42" s="348">
        <v>10.35</v>
      </c>
      <c r="AV42" s="348">
        <v>10.43</v>
      </c>
      <c r="AW42" s="348">
        <v>9.6</v>
      </c>
      <c r="AX42" s="348">
        <v>8.1</v>
      </c>
      <c r="AY42" s="348">
        <v>6.95</v>
      </c>
      <c r="AZ42" s="351"/>
      <c r="BA42" s="346">
        <v>7</v>
      </c>
      <c r="BB42" s="346">
        <v>11</v>
      </c>
      <c r="BC42" s="346">
        <v>10</v>
      </c>
      <c r="BD42" s="346">
        <v>6</v>
      </c>
      <c r="BE42" s="346">
        <v>3</v>
      </c>
      <c r="BF42" s="362"/>
      <c r="BG42" s="348">
        <v>7.35860058120514</v>
      </c>
      <c r="BH42" s="375">
        <v>0</v>
      </c>
      <c r="BI42" s="375">
        <v>5.8969366179111901E-2</v>
      </c>
      <c r="BJ42" s="375" t="s">
        <v>430</v>
      </c>
      <c r="BK42" s="374"/>
      <c r="BL42" s="348">
        <v>69.931127176700002</v>
      </c>
      <c r="BM42" s="348">
        <v>41.598301250299997</v>
      </c>
      <c r="BN42" s="348">
        <v>1.6811053595000001</v>
      </c>
      <c r="BO42" s="373"/>
      <c r="BP42" s="348">
        <v>55.093273289999999</v>
      </c>
      <c r="BQ42" s="373"/>
      <c r="BR42" s="348">
        <v>45.6614</v>
      </c>
      <c r="BS42" s="348">
        <v>11.755699999999999</v>
      </c>
      <c r="BT42" s="348">
        <v>8.8532100000000007</v>
      </c>
      <c r="BU42" s="348">
        <v>33.729689999999998</v>
      </c>
      <c r="BV42" s="373"/>
      <c r="BW42" s="348">
        <v>9.9700000000000006</v>
      </c>
      <c r="BX42" s="348">
        <v>22.04</v>
      </c>
      <c r="BY42" s="348">
        <v>0.68</v>
      </c>
      <c r="BZ42" s="348">
        <v>0.44</v>
      </c>
      <c r="CA42" s="348" t="s">
        <v>430</v>
      </c>
      <c r="CB42" s="348">
        <v>0.42</v>
      </c>
      <c r="CC42" s="373"/>
      <c r="CD42" s="372" t="s">
        <v>9213</v>
      </c>
      <c r="CE42" s="372" t="s">
        <v>9214</v>
      </c>
      <c r="CF42" s="372" t="s">
        <v>9215</v>
      </c>
      <c r="CG42" s="372" t="s">
        <v>9216</v>
      </c>
      <c r="CH42" s="372" t="s">
        <v>9217</v>
      </c>
      <c r="CI42" s="373"/>
      <c r="CJ42" s="354" t="s">
        <v>602</v>
      </c>
    </row>
    <row r="43" spans="1:88" x14ac:dyDescent="0.25">
      <c r="A43" s="36" t="s">
        <v>93</v>
      </c>
      <c r="B43" s="43"/>
      <c r="C43" s="720"/>
      <c r="D43" s="43"/>
      <c r="E43" s="51"/>
      <c r="F43" s="43"/>
      <c r="G43" s="55"/>
      <c r="H43" s="43"/>
      <c r="I43" s="92"/>
      <c r="J43" s="92"/>
      <c r="K43" s="92"/>
      <c r="L43" s="92"/>
      <c r="M43" s="66"/>
      <c r="N43" s="59">
        <v>-8.4199999999999997E-2</v>
      </c>
      <c r="O43" s="59">
        <v>0.44309999999999999</v>
      </c>
      <c r="P43" s="59">
        <v>1.3392999999999999</v>
      </c>
      <c r="Q43" s="59">
        <v>2.3986000000000001</v>
      </c>
      <c r="R43" s="59">
        <v>1.0868</v>
      </c>
      <c r="S43" s="70">
        <v>3.2896000000000001</v>
      </c>
      <c r="T43" s="59">
        <v>4.8010000000000002</v>
      </c>
      <c r="U43" s="59">
        <v>11.656599999999999</v>
      </c>
      <c r="V43" s="59">
        <v>11.0707</v>
      </c>
      <c r="W43" s="59">
        <v>11.6754</v>
      </c>
      <c r="X43" s="59">
        <v>0.90759999999999996</v>
      </c>
      <c r="Y43" s="59">
        <v>8.6149000000000004</v>
      </c>
      <c r="Z43" s="59">
        <v>0.32079999999999997</v>
      </c>
      <c r="AA43" s="59">
        <v>4.2435</v>
      </c>
      <c r="AB43" s="59">
        <v>0.90759999999999996</v>
      </c>
      <c r="AC43" s="59">
        <v>11.446899999999999</v>
      </c>
      <c r="AD43" s="66"/>
      <c r="AE43" s="51">
        <v>15</v>
      </c>
      <c r="AF43" s="51">
        <v>15</v>
      </c>
      <c r="AG43" s="51">
        <v>15</v>
      </c>
      <c r="AH43" s="51">
        <v>15</v>
      </c>
      <c r="AI43" s="51">
        <v>15</v>
      </c>
      <c r="AJ43" s="51">
        <v>15</v>
      </c>
      <c r="AK43" s="51">
        <v>15</v>
      </c>
      <c r="AL43" s="51">
        <v>14</v>
      </c>
      <c r="AM43" s="51">
        <v>11</v>
      </c>
      <c r="AN43" s="51">
        <v>7</v>
      </c>
      <c r="AO43" s="51">
        <v>15</v>
      </c>
      <c r="AP43" s="51">
        <v>15</v>
      </c>
      <c r="AQ43" s="51">
        <v>15</v>
      </c>
      <c r="AR43" s="51">
        <v>15</v>
      </c>
      <c r="AS43" s="51">
        <v>15</v>
      </c>
      <c r="AT43" s="43"/>
      <c r="AU43" s="59">
        <v>11.925714285714299</v>
      </c>
      <c r="AV43" s="59">
        <v>12.148181818181801</v>
      </c>
      <c r="AW43" s="59">
        <v>10.760909090909101</v>
      </c>
      <c r="AX43" s="59">
        <v>7.75571428571428</v>
      </c>
      <c r="AY43" s="59">
        <v>4.6779999999999999</v>
      </c>
      <c r="AZ43" s="78"/>
      <c r="BA43" s="51">
        <v>7</v>
      </c>
      <c r="BB43" s="51">
        <v>11</v>
      </c>
      <c r="BC43" s="51">
        <v>11</v>
      </c>
      <c r="BD43" s="51">
        <v>14</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2.8899999999999999E-2</v>
      </c>
      <c r="O44" s="60">
        <v>0.87749999999999995</v>
      </c>
      <c r="P44" s="60">
        <v>1.8129999999999999</v>
      </c>
      <c r="Q44" s="60">
        <v>4.1729000000000003</v>
      </c>
      <c r="R44" s="60">
        <v>3.3797000000000001</v>
      </c>
      <c r="S44" s="71">
        <v>5.5077999999999996</v>
      </c>
      <c r="T44" s="60">
        <v>7.0391000000000004</v>
      </c>
      <c r="U44" s="60">
        <v>14.1846</v>
      </c>
      <c r="V44" s="60">
        <v>15.5624</v>
      </c>
      <c r="W44" s="60">
        <v>14.6592</v>
      </c>
      <c r="X44" s="60">
        <v>1.3856999999999999</v>
      </c>
      <c r="Y44" s="60">
        <v>12.117599999999999</v>
      </c>
      <c r="Z44" s="60">
        <v>2.3748999999999998</v>
      </c>
      <c r="AA44" s="60">
        <v>7.7868000000000004</v>
      </c>
      <c r="AB44" s="60">
        <v>1.3856999999999999</v>
      </c>
      <c r="AC44" s="60">
        <v>14.5501</v>
      </c>
      <c r="AD44" s="67"/>
      <c r="AE44" s="52"/>
      <c r="AF44" s="52"/>
      <c r="AG44" s="52"/>
      <c r="AH44" s="52"/>
      <c r="AI44" s="52"/>
      <c r="AJ44" s="52"/>
      <c r="AK44" s="52"/>
      <c r="AL44" s="52"/>
      <c r="AM44" s="52"/>
      <c r="AN44" s="52"/>
      <c r="AO44" s="52"/>
      <c r="AP44" s="52"/>
      <c r="AQ44" s="52"/>
      <c r="AR44" s="52"/>
      <c r="AS44" s="52"/>
      <c r="AT44" s="44"/>
      <c r="AU44" s="60">
        <v>15.21</v>
      </c>
      <c r="AV44" s="60">
        <v>16.309999999999999</v>
      </c>
      <c r="AW44" s="60">
        <v>12.92</v>
      </c>
      <c r="AX44" s="60">
        <v>9.82</v>
      </c>
      <c r="AY44" s="60">
        <v>8.24</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-0.2157</v>
      </c>
      <c r="O45" s="60">
        <v>0.1832</v>
      </c>
      <c r="P45" s="60">
        <v>0.6704</v>
      </c>
      <c r="Q45" s="60">
        <v>0.8982</v>
      </c>
      <c r="R45" s="60">
        <v>-2.6905999999999999</v>
      </c>
      <c r="S45" s="71">
        <v>-0.2072</v>
      </c>
      <c r="T45" s="60">
        <v>-0.51500000000000001</v>
      </c>
      <c r="U45" s="60">
        <v>9.9596</v>
      </c>
      <c r="V45" s="60">
        <v>9.2367000000000008</v>
      </c>
      <c r="W45" s="60">
        <v>10.0366</v>
      </c>
      <c r="X45" s="60">
        <v>0.50470000000000004</v>
      </c>
      <c r="Y45" s="60">
        <v>6.3986999999999998</v>
      </c>
      <c r="Z45" s="60">
        <v>-3.4942000000000002</v>
      </c>
      <c r="AA45" s="60">
        <v>0.56879999999999997</v>
      </c>
      <c r="AB45" s="60">
        <v>0.50470000000000004</v>
      </c>
      <c r="AC45" s="60">
        <v>8.1198999999999995</v>
      </c>
      <c r="AD45" s="67"/>
      <c r="AE45" s="52"/>
      <c r="AF45" s="52"/>
      <c r="AG45" s="52"/>
      <c r="AH45" s="52"/>
      <c r="AI45" s="52"/>
      <c r="AJ45" s="52"/>
      <c r="AK45" s="52"/>
      <c r="AL45" s="52"/>
      <c r="AM45" s="52"/>
      <c r="AN45" s="52"/>
      <c r="AO45" s="52"/>
      <c r="AP45" s="52"/>
      <c r="AQ45" s="52"/>
      <c r="AR45" s="52"/>
      <c r="AS45" s="52"/>
      <c r="AT45" s="44"/>
      <c r="AU45" s="60">
        <v>10.35</v>
      </c>
      <c r="AV45" s="60">
        <v>10.43</v>
      </c>
      <c r="AW45" s="60">
        <v>9.56</v>
      </c>
      <c r="AX45" s="60">
        <v>4.1399999999999997</v>
      </c>
      <c r="AY45" s="60">
        <v>-0.74</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-8.0299999999999996E-2</v>
      </c>
      <c r="O46" s="61">
        <v>0.46639999999999998</v>
      </c>
      <c r="P46" s="61">
        <v>1.3644000000000001</v>
      </c>
      <c r="Q46" s="61">
        <v>2.4424999999999999</v>
      </c>
      <c r="R46" s="61">
        <v>1.0385</v>
      </c>
      <c r="S46" s="72">
        <v>3.8769</v>
      </c>
      <c r="T46" s="61">
        <v>5.1726999999999999</v>
      </c>
      <c r="U46" s="61">
        <v>11.6881</v>
      </c>
      <c r="V46" s="61">
        <v>10.6456</v>
      </c>
      <c r="W46" s="61">
        <v>11.5959</v>
      </c>
      <c r="X46" s="61">
        <v>0.83399999999999996</v>
      </c>
      <c r="Y46" s="61">
        <v>8.3945000000000007</v>
      </c>
      <c r="Z46" s="61">
        <v>0.3916</v>
      </c>
      <c r="AA46" s="61">
        <v>4.577</v>
      </c>
      <c r="AB46" s="61">
        <v>0.83399999999999996</v>
      </c>
      <c r="AC46" s="61">
        <v>11.7959</v>
      </c>
      <c r="AD46" s="68"/>
      <c r="AE46" s="53"/>
      <c r="AF46" s="53"/>
      <c r="AG46" s="53"/>
      <c r="AH46" s="53"/>
      <c r="AI46" s="53"/>
      <c r="AJ46" s="53"/>
      <c r="AK46" s="53"/>
      <c r="AL46" s="53"/>
      <c r="AM46" s="53"/>
      <c r="AN46" s="53"/>
      <c r="AO46" s="53"/>
      <c r="AP46" s="53"/>
      <c r="AQ46" s="53"/>
      <c r="AR46" s="53"/>
      <c r="AS46" s="53"/>
      <c r="AT46" s="45"/>
      <c r="AU46" s="61">
        <v>11.84</v>
      </c>
      <c r="AV46" s="61">
        <v>11.9</v>
      </c>
      <c r="AW46" s="61">
        <v>10.62</v>
      </c>
      <c r="AX46" s="61">
        <v>7.8</v>
      </c>
      <c r="AY46" s="61">
        <v>4.8499999999999996</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9233</v>
      </c>
      <c r="B48" s="402"/>
      <c r="C48" s="724">
        <v>45349</v>
      </c>
      <c r="D48" s="402"/>
      <c r="E48" s="403">
        <v>2616.04</v>
      </c>
      <c r="F48" s="402"/>
      <c r="G48" s="404">
        <v>11.754</v>
      </c>
      <c r="H48" s="402"/>
      <c r="I48" s="650">
        <v>4.53</v>
      </c>
      <c r="J48" s="650">
        <v>7.17</v>
      </c>
      <c r="K48" s="650">
        <v>3.6196999999999999</v>
      </c>
      <c r="L48" s="650">
        <v>3.7656999999999998</v>
      </c>
      <c r="M48" s="406"/>
      <c r="N48" s="405">
        <v>6.7299999999999999E-2</v>
      </c>
      <c r="O48" s="405">
        <v>-3.15E-2</v>
      </c>
      <c r="P48" s="405">
        <v>0.49159999999999998</v>
      </c>
      <c r="Q48" s="405">
        <v>1.3320000000000001</v>
      </c>
      <c r="R48" s="405">
        <v>2.7869999999999999</v>
      </c>
      <c r="S48" s="407">
        <v>3.2147999999999999</v>
      </c>
      <c r="T48" s="405">
        <v>5.3331</v>
      </c>
      <c r="U48" s="405" t="s">
        <v>430</v>
      </c>
      <c r="V48" s="405" t="s">
        <v>430</v>
      </c>
      <c r="W48" s="405" t="s">
        <v>430</v>
      </c>
      <c r="X48" s="405">
        <v>2.5499999999999998E-2</v>
      </c>
      <c r="Y48" s="405">
        <v>3.2783000000000002</v>
      </c>
      <c r="Z48" s="405">
        <v>2.4965999999999999</v>
      </c>
      <c r="AA48" s="405">
        <v>3.5594999999999999</v>
      </c>
      <c r="AB48" s="405">
        <v>2.5499999999999998E-2</v>
      </c>
      <c r="AC48" s="405">
        <v>7.0152999999999999</v>
      </c>
      <c r="AD48" s="406"/>
      <c r="AE48" s="403">
        <v>2</v>
      </c>
      <c r="AF48" s="403">
        <v>22</v>
      </c>
      <c r="AG48" s="403">
        <v>18</v>
      </c>
      <c r="AH48" s="403">
        <v>16</v>
      </c>
      <c r="AI48" s="403">
        <v>4</v>
      </c>
      <c r="AJ48" s="403">
        <v>4</v>
      </c>
      <c r="AK48" s="403">
        <v>1</v>
      </c>
      <c r="AL48" s="403" t="s">
        <v>430</v>
      </c>
      <c r="AM48" s="403" t="s">
        <v>430</v>
      </c>
      <c r="AN48" s="403" t="s">
        <v>430</v>
      </c>
      <c r="AO48" s="403">
        <v>20</v>
      </c>
      <c r="AP48" s="403">
        <v>21</v>
      </c>
      <c r="AQ48" s="403">
        <v>3</v>
      </c>
      <c r="AR48" s="403">
        <v>7</v>
      </c>
      <c r="AS48" s="403">
        <v>20</v>
      </c>
      <c r="AT48" s="402"/>
      <c r="AU48" s="405" t="s">
        <v>430</v>
      </c>
      <c r="AV48" s="405" t="s">
        <v>430</v>
      </c>
      <c r="AW48" s="405" t="s">
        <v>430</v>
      </c>
      <c r="AX48" s="405" t="s">
        <v>430</v>
      </c>
      <c r="AY48" s="405">
        <v>4.63</v>
      </c>
      <c r="AZ48" s="408"/>
      <c r="BA48" s="403" t="s">
        <v>430</v>
      </c>
      <c r="BB48" s="403" t="s">
        <v>430</v>
      </c>
      <c r="BC48" s="403" t="s">
        <v>430</v>
      </c>
      <c r="BD48" s="403" t="s">
        <v>430</v>
      </c>
      <c r="BE48" s="403">
        <v>5</v>
      </c>
      <c r="BF48" s="409"/>
      <c r="BG48" s="405">
        <v>2.8922681129739001</v>
      </c>
      <c r="BH48" s="410">
        <v>0</v>
      </c>
      <c r="BI48" s="410">
        <v>4.96651116123666E-2</v>
      </c>
      <c r="BJ48" s="410" t="s">
        <v>430</v>
      </c>
      <c r="BK48" s="406"/>
      <c r="BL48" s="405">
        <v>38.655077290199998</v>
      </c>
      <c r="BM48" s="405">
        <v>6.2663104053999996</v>
      </c>
      <c r="BN48" s="405">
        <v>6.1687140899999999</v>
      </c>
      <c r="BO48" s="402"/>
      <c r="BP48" s="405">
        <v>14.779443880000001</v>
      </c>
      <c r="BQ48" s="402"/>
      <c r="BR48" s="405">
        <v>19.4026</v>
      </c>
      <c r="BS48" s="405">
        <v>5.20397</v>
      </c>
      <c r="BT48" s="405">
        <v>2.8873799999999998</v>
      </c>
      <c r="BU48" s="405">
        <v>72.506050000000002</v>
      </c>
      <c r="BV48" s="402"/>
      <c r="BW48" s="405">
        <v>41.68</v>
      </c>
      <c r="BX48" s="405">
        <v>18.21</v>
      </c>
      <c r="BY48" s="405" t="s">
        <v>430</v>
      </c>
      <c r="BZ48" s="405" t="s">
        <v>430</v>
      </c>
      <c r="CA48" s="405" t="s">
        <v>430</v>
      </c>
      <c r="CB48" s="405">
        <v>12.61</v>
      </c>
      <c r="CC48" s="402"/>
      <c r="CD48" s="401" t="s">
        <v>9234</v>
      </c>
      <c r="CE48" s="401" t="s">
        <v>9235</v>
      </c>
      <c r="CF48" s="401" t="s">
        <v>9236</v>
      </c>
      <c r="CG48" s="401" t="s">
        <v>9237</v>
      </c>
      <c r="CH48" s="401" t="s">
        <v>9238</v>
      </c>
      <c r="CI48" s="402"/>
      <c r="CJ48" s="411" t="s">
        <v>443</v>
      </c>
    </row>
    <row r="49" spans="1:88" s="428" customFormat="1" x14ac:dyDescent="0.25">
      <c r="A49" s="345" t="s">
        <v>9239</v>
      </c>
      <c r="B49" s="373"/>
      <c r="C49" s="719">
        <v>44967</v>
      </c>
      <c r="D49" s="373"/>
      <c r="E49" s="346">
        <v>2242.4899999999998</v>
      </c>
      <c r="F49" s="373"/>
      <c r="G49" s="347">
        <v>14.68</v>
      </c>
      <c r="H49" s="373"/>
      <c r="I49" s="651">
        <v>2.63</v>
      </c>
      <c r="J49" s="651">
        <v>6.85</v>
      </c>
      <c r="K49" s="651">
        <v>2.16</v>
      </c>
      <c r="L49" s="651">
        <v>2.2799999999999998</v>
      </c>
      <c r="M49" s="374"/>
      <c r="N49" s="348">
        <v>-0.17680000000000001</v>
      </c>
      <c r="O49" s="348">
        <v>0.78259999999999996</v>
      </c>
      <c r="P49" s="348">
        <v>2.5783999999999998</v>
      </c>
      <c r="Q49" s="348">
        <v>3.2494000000000001</v>
      </c>
      <c r="R49" s="348">
        <v>0.71350000000000002</v>
      </c>
      <c r="S49" s="350">
        <v>2.0436999999999999</v>
      </c>
      <c r="T49" s="348">
        <v>5.1786000000000003</v>
      </c>
      <c r="U49" s="348">
        <v>10.704599999999999</v>
      </c>
      <c r="V49" s="348" t="s">
        <v>430</v>
      </c>
      <c r="W49" s="348" t="s">
        <v>430</v>
      </c>
      <c r="X49" s="348">
        <v>1.8171999999999999</v>
      </c>
      <c r="Y49" s="348">
        <v>10.301299999999999</v>
      </c>
      <c r="Z49" s="348">
        <v>8.1799999999999998E-2</v>
      </c>
      <c r="AA49" s="348">
        <v>3.2785000000000002</v>
      </c>
      <c r="AB49" s="348">
        <v>1.8171999999999999</v>
      </c>
      <c r="AC49" s="348">
        <v>11.8423</v>
      </c>
      <c r="AD49" s="374"/>
      <c r="AE49" s="346">
        <v>15</v>
      </c>
      <c r="AF49" s="346">
        <v>2</v>
      </c>
      <c r="AG49" s="346">
        <v>2</v>
      </c>
      <c r="AH49" s="346">
        <v>5</v>
      </c>
      <c r="AI49" s="346">
        <v>7</v>
      </c>
      <c r="AJ49" s="346">
        <v>6</v>
      </c>
      <c r="AK49" s="346">
        <v>2</v>
      </c>
      <c r="AL49" s="346">
        <v>2</v>
      </c>
      <c r="AM49" s="346" t="s">
        <v>430</v>
      </c>
      <c r="AN49" s="346" t="s">
        <v>430</v>
      </c>
      <c r="AO49" s="346">
        <v>1</v>
      </c>
      <c r="AP49" s="346">
        <v>6</v>
      </c>
      <c r="AQ49" s="346">
        <v>8</v>
      </c>
      <c r="AR49" s="346">
        <v>8</v>
      </c>
      <c r="AS49" s="346">
        <v>1</v>
      </c>
      <c r="AT49" s="373"/>
      <c r="AU49" s="348" t="s">
        <v>430</v>
      </c>
      <c r="AV49" s="348" t="s">
        <v>430</v>
      </c>
      <c r="AW49" s="348" t="s">
        <v>430</v>
      </c>
      <c r="AX49" s="348">
        <v>7.43</v>
      </c>
      <c r="AY49" s="348">
        <v>4.3899999999999997</v>
      </c>
      <c r="AZ49" s="351"/>
      <c r="BA49" s="346" t="s">
        <v>430</v>
      </c>
      <c r="BB49" s="346" t="s">
        <v>430</v>
      </c>
      <c r="BC49" s="346" t="s">
        <v>430</v>
      </c>
      <c r="BD49" s="346">
        <v>1</v>
      </c>
      <c r="BE49" s="346">
        <v>6</v>
      </c>
      <c r="BF49" s="362"/>
      <c r="BG49" s="348">
        <v>8.2679521970044991</v>
      </c>
      <c r="BH49" s="375">
        <v>0</v>
      </c>
      <c r="BI49" s="375">
        <v>5.55191873132748E-2</v>
      </c>
      <c r="BJ49" s="375" t="s">
        <v>430</v>
      </c>
      <c r="BK49" s="374"/>
      <c r="BL49" s="348">
        <v>75.124869717799996</v>
      </c>
      <c r="BM49" s="348">
        <v>49.824726105800003</v>
      </c>
      <c r="BN49" s="348">
        <v>1.5077828939</v>
      </c>
      <c r="BO49" s="373"/>
      <c r="BP49" s="348">
        <v>63.839763079999997</v>
      </c>
      <c r="BQ49" s="373"/>
      <c r="BR49" s="348">
        <v>49.356000000000002</v>
      </c>
      <c r="BS49" s="348">
        <v>7.9617599999999999</v>
      </c>
      <c r="BT49" s="348">
        <v>10.2166</v>
      </c>
      <c r="BU49" s="348">
        <v>32.46564</v>
      </c>
      <c r="BV49" s="373"/>
      <c r="BW49" s="348">
        <v>6.18</v>
      </c>
      <c r="BX49" s="348">
        <v>10.11</v>
      </c>
      <c r="BY49" s="348">
        <v>4.8600000000000003</v>
      </c>
      <c r="BZ49" s="348" t="s">
        <v>430</v>
      </c>
      <c r="CA49" s="348" t="s">
        <v>430</v>
      </c>
      <c r="CB49" s="348">
        <v>11.31</v>
      </c>
      <c r="CC49" s="373"/>
      <c r="CD49" s="372" t="s">
        <v>9240</v>
      </c>
      <c r="CE49" s="372" t="s">
        <v>9241</v>
      </c>
      <c r="CF49" s="372" t="s">
        <v>9242</v>
      </c>
      <c r="CG49" s="372" t="s">
        <v>9243</v>
      </c>
      <c r="CH49" s="372" t="s">
        <v>9244</v>
      </c>
      <c r="CI49" s="373"/>
      <c r="CJ49" s="354" t="s">
        <v>554</v>
      </c>
    </row>
    <row r="50" spans="1:88" s="428" customFormat="1" x14ac:dyDescent="0.25">
      <c r="A50" s="345" t="s">
        <v>9245</v>
      </c>
      <c r="B50" s="373"/>
      <c r="C50" s="719">
        <v>44784</v>
      </c>
      <c r="D50" s="373"/>
      <c r="E50" s="346">
        <v>2156.5</v>
      </c>
      <c r="F50" s="373"/>
      <c r="G50" s="347">
        <v>14.601000000000001</v>
      </c>
      <c r="H50" s="373"/>
      <c r="I50" s="651">
        <v>6.23</v>
      </c>
      <c r="J50" s="651">
        <v>6.77</v>
      </c>
      <c r="K50" s="651">
        <v>3.64</v>
      </c>
      <c r="L50" s="651">
        <v>3.82</v>
      </c>
      <c r="M50" s="374"/>
      <c r="N50" s="348">
        <v>-8.2100000000000006E-2</v>
      </c>
      <c r="O50" s="348">
        <v>0.48859999999999998</v>
      </c>
      <c r="P50" s="348">
        <v>1.115</v>
      </c>
      <c r="Q50" s="348">
        <v>1.5650999999999999</v>
      </c>
      <c r="R50" s="348">
        <v>0.6966</v>
      </c>
      <c r="S50" s="350">
        <v>2.6865000000000001</v>
      </c>
      <c r="T50" s="348">
        <v>4.4008000000000003</v>
      </c>
      <c r="U50" s="348">
        <v>9.7620000000000005</v>
      </c>
      <c r="V50" s="348" t="s">
        <v>430</v>
      </c>
      <c r="W50" s="348" t="s">
        <v>430</v>
      </c>
      <c r="X50" s="348">
        <v>0.71040000000000003</v>
      </c>
      <c r="Y50" s="348">
        <v>7.2813999999999997</v>
      </c>
      <c r="Z50" s="348">
        <v>0.22650000000000001</v>
      </c>
      <c r="AA50" s="348">
        <v>3.8773</v>
      </c>
      <c r="AB50" s="348">
        <v>0.71040000000000003</v>
      </c>
      <c r="AC50" s="348">
        <v>10.106199999999999</v>
      </c>
      <c r="AD50" s="374"/>
      <c r="AE50" s="346">
        <v>9</v>
      </c>
      <c r="AF50" s="346">
        <v>12</v>
      </c>
      <c r="AG50" s="346">
        <v>10</v>
      </c>
      <c r="AH50" s="346">
        <v>14</v>
      </c>
      <c r="AI50" s="346">
        <v>8</v>
      </c>
      <c r="AJ50" s="346">
        <v>5</v>
      </c>
      <c r="AK50" s="346">
        <v>3</v>
      </c>
      <c r="AL50" s="346">
        <v>4</v>
      </c>
      <c r="AM50" s="346" t="s">
        <v>430</v>
      </c>
      <c r="AN50" s="346" t="s">
        <v>430</v>
      </c>
      <c r="AO50" s="346">
        <v>13</v>
      </c>
      <c r="AP50" s="346">
        <v>13</v>
      </c>
      <c r="AQ50" s="346">
        <v>7</v>
      </c>
      <c r="AR50" s="346">
        <v>6</v>
      </c>
      <c r="AS50" s="346">
        <v>13</v>
      </c>
      <c r="AT50" s="373"/>
      <c r="AU50" s="348" t="s">
        <v>430</v>
      </c>
      <c r="AV50" s="348" t="s">
        <v>430</v>
      </c>
      <c r="AW50" s="348" t="s">
        <v>430</v>
      </c>
      <c r="AX50" s="348">
        <v>6.75</v>
      </c>
      <c r="AY50" s="348">
        <v>3.92</v>
      </c>
      <c r="AZ50" s="351"/>
      <c r="BA50" s="346" t="s">
        <v>430</v>
      </c>
      <c r="BB50" s="346" t="s">
        <v>430</v>
      </c>
      <c r="BC50" s="346" t="s">
        <v>430</v>
      </c>
      <c r="BD50" s="346">
        <v>2</v>
      </c>
      <c r="BE50" s="346">
        <v>7</v>
      </c>
      <c r="BF50" s="362"/>
      <c r="BG50" s="348">
        <v>7.3531362150441204</v>
      </c>
      <c r="BH50" s="375">
        <v>0</v>
      </c>
      <c r="BI50" s="375">
        <v>5.4566692623989901E-2</v>
      </c>
      <c r="BJ50" s="375" t="s">
        <v>430</v>
      </c>
      <c r="BK50" s="374"/>
      <c r="BL50" s="348">
        <v>69.707362352100006</v>
      </c>
      <c r="BM50" s="348">
        <v>44.291114416100001</v>
      </c>
      <c r="BN50" s="348">
        <v>1.5738453022000001</v>
      </c>
      <c r="BO50" s="373"/>
      <c r="BP50" s="348">
        <v>56.506318049999997</v>
      </c>
      <c r="BQ50" s="373"/>
      <c r="BR50" s="348">
        <v>51.1755</v>
      </c>
      <c r="BS50" s="348">
        <v>7.7218299999999997</v>
      </c>
      <c r="BT50" s="348">
        <v>9.5245800000000003</v>
      </c>
      <c r="BU50" s="348">
        <v>31.57809</v>
      </c>
      <c r="BV50" s="373"/>
      <c r="BW50" s="348">
        <v>10.79</v>
      </c>
      <c r="BX50" s="348">
        <v>7.83</v>
      </c>
      <c r="BY50" s="348">
        <v>7.91</v>
      </c>
      <c r="BZ50" s="348">
        <v>1.18</v>
      </c>
      <c r="CA50" s="348" t="s">
        <v>430</v>
      </c>
      <c r="CB50" s="348">
        <v>3.71</v>
      </c>
      <c r="CC50" s="373"/>
      <c r="CD50" s="372" t="s">
        <v>9246</v>
      </c>
      <c r="CE50" s="372" t="s">
        <v>9247</v>
      </c>
      <c r="CF50" s="372" t="s">
        <v>9248</v>
      </c>
      <c r="CG50" s="372" t="s">
        <v>9249</v>
      </c>
      <c r="CH50" s="372" t="s">
        <v>9250</v>
      </c>
      <c r="CI50" s="373"/>
      <c r="CJ50" s="354" t="s">
        <v>609</v>
      </c>
    </row>
    <row r="51" spans="1:88" s="428" customFormat="1" x14ac:dyDescent="0.25">
      <c r="A51" s="345" t="s">
        <v>9251</v>
      </c>
      <c r="B51" s="373"/>
      <c r="C51" s="719">
        <v>40528</v>
      </c>
      <c r="D51" s="373"/>
      <c r="E51" s="346">
        <v>1676.89</v>
      </c>
      <c r="F51" s="373"/>
      <c r="G51" s="347">
        <v>35.090499999999999</v>
      </c>
      <c r="H51" s="373"/>
      <c r="I51" s="651">
        <v>6.2</v>
      </c>
      <c r="J51" s="651">
        <v>6.72</v>
      </c>
      <c r="K51" s="651">
        <v>3.95</v>
      </c>
      <c r="L51" s="651">
        <v>4.1100000000000003</v>
      </c>
      <c r="M51" s="374"/>
      <c r="N51" s="348">
        <v>-0.18770000000000001</v>
      </c>
      <c r="O51" s="348">
        <v>0.50980000000000003</v>
      </c>
      <c r="P51" s="348">
        <v>0.77969999999999995</v>
      </c>
      <c r="Q51" s="348">
        <v>0.95520000000000005</v>
      </c>
      <c r="R51" s="348">
        <v>-1.5865</v>
      </c>
      <c r="S51" s="350">
        <v>-1.0401</v>
      </c>
      <c r="T51" s="348">
        <v>1.6057999999999999</v>
      </c>
      <c r="U51" s="348">
        <v>7.9013</v>
      </c>
      <c r="V51" s="348">
        <v>7.6215000000000002</v>
      </c>
      <c r="W51" s="348">
        <v>7.2172999999999998</v>
      </c>
      <c r="X51" s="348">
        <v>0.75490000000000002</v>
      </c>
      <c r="Y51" s="348">
        <v>7.5705999999999998</v>
      </c>
      <c r="Z51" s="348">
        <v>-2.544</v>
      </c>
      <c r="AA51" s="348">
        <v>0.34370000000000001</v>
      </c>
      <c r="AB51" s="348">
        <v>0.75490000000000002</v>
      </c>
      <c r="AC51" s="348">
        <v>8.3842999999999996</v>
      </c>
      <c r="AD51" s="374"/>
      <c r="AE51" s="346">
        <v>16</v>
      </c>
      <c r="AF51" s="346">
        <v>10</v>
      </c>
      <c r="AG51" s="346">
        <v>14</v>
      </c>
      <c r="AH51" s="346">
        <v>18</v>
      </c>
      <c r="AI51" s="346">
        <v>15</v>
      </c>
      <c r="AJ51" s="346">
        <v>13</v>
      </c>
      <c r="AK51" s="346">
        <v>11</v>
      </c>
      <c r="AL51" s="346">
        <v>9</v>
      </c>
      <c r="AM51" s="346">
        <v>4</v>
      </c>
      <c r="AN51" s="346">
        <v>3</v>
      </c>
      <c r="AO51" s="346">
        <v>11</v>
      </c>
      <c r="AP51" s="346">
        <v>12</v>
      </c>
      <c r="AQ51" s="346">
        <v>15</v>
      </c>
      <c r="AR51" s="346">
        <v>14</v>
      </c>
      <c r="AS51" s="346">
        <v>11</v>
      </c>
      <c r="AT51" s="373"/>
      <c r="AU51" s="348">
        <v>7.47</v>
      </c>
      <c r="AV51" s="348">
        <v>7.81</v>
      </c>
      <c r="AW51" s="348">
        <v>6.83</v>
      </c>
      <c r="AX51" s="348">
        <v>3.9</v>
      </c>
      <c r="AY51" s="348">
        <v>-0.63</v>
      </c>
      <c r="AZ51" s="351"/>
      <c r="BA51" s="346">
        <v>4</v>
      </c>
      <c r="BB51" s="346">
        <v>5</v>
      </c>
      <c r="BC51" s="346">
        <v>5</v>
      </c>
      <c r="BD51" s="346">
        <v>9</v>
      </c>
      <c r="BE51" s="346">
        <v>15</v>
      </c>
      <c r="BF51" s="362"/>
      <c r="BG51" s="348">
        <v>8.2864777426873104</v>
      </c>
      <c r="BH51" s="375">
        <v>0</v>
      </c>
      <c r="BI51" s="375">
        <v>3.1824406271982297E-2</v>
      </c>
      <c r="BJ51" s="375" t="s">
        <v>430</v>
      </c>
      <c r="BK51" s="374"/>
      <c r="BL51" s="348">
        <v>72.206824413899994</v>
      </c>
      <c r="BM51" s="348">
        <v>60.710381912700001</v>
      </c>
      <c r="BN51" s="348">
        <v>1.1893653464</v>
      </c>
      <c r="BO51" s="373"/>
      <c r="BP51" s="348">
        <v>60.462586559999998</v>
      </c>
      <c r="BQ51" s="373"/>
      <c r="BR51" s="348">
        <v>50.820700000000002</v>
      </c>
      <c r="BS51" s="348">
        <v>13.200200000000001</v>
      </c>
      <c r="BT51" s="348">
        <v>10.023</v>
      </c>
      <c r="BU51" s="348">
        <v>25.956099999999999</v>
      </c>
      <c r="BV51" s="373"/>
      <c r="BW51" s="348">
        <v>12.36</v>
      </c>
      <c r="BX51" s="348">
        <v>7.84</v>
      </c>
      <c r="BY51" s="348" t="s">
        <v>430</v>
      </c>
      <c r="BZ51" s="348" t="s">
        <v>430</v>
      </c>
      <c r="CA51" s="348" t="s">
        <v>430</v>
      </c>
      <c r="CB51" s="348">
        <v>5.2</v>
      </c>
      <c r="CC51" s="373"/>
      <c r="CD51" s="372" t="s">
        <v>9252</v>
      </c>
      <c r="CE51" s="372" t="s">
        <v>9253</v>
      </c>
      <c r="CF51" s="372" t="s">
        <v>9254</v>
      </c>
      <c r="CG51" s="372" t="s">
        <v>2878</v>
      </c>
      <c r="CH51" s="372" t="s">
        <v>9255</v>
      </c>
      <c r="CI51" s="373"/>
      <c r="CJ51" s="354" t="s">
        <v>443</v>
      </c>
    </row>
    <row r="52" spans="1:88" s="428" customFormat="1" x14ac:dyDescent="0.25">
      <c r="A52" s="345" t="s">
        <v>9256</v>
      </c>
      <c r="B52" s="373"/>
      <c r="C52" s="719">
        <v>40581</v>
      </c>
      <c r="D52" s="373"/>
      <c r="E52" s="346">
        <v>1519.85</v>
      </c>
      <c r="F52" s="373"/>
      <c r="G52" s="347">
        <v>43.706000000000003</v>
      </c>
      <c r="H52" s="373"/>
      <c r="I52" s="651">
        <v>3.3</v>
      </c>
      <c r="J52" s="651">
        <v>6.84</v>
      </c>
      <c r="K52" s="651">
        <v>2.5099999999999998</v>
      </c>
      <c r="L52" s="651">
        <v>2.61</v>
      </c>
      <c r="M52" s="374"/>
      <c r="N52" s="348">
        <v>-0.16789999999999999</v>
      </c>
      <c r="O52" s="348">
        <v>0.2165</v>
      </c>
      <c r="P52" s="348">
        <v>0.70109999999999995</v>
      </c>
      <c r="Q52" s="348">
        <v>1.6948000000000001</v>
      </c>
      <c r="R52" s="348">
        <v>0.13539999999999999</v>
      </c>
      <c r="S52" s="350">
        <v>0.28499999999999998</v>
      </c>
      <c r="T52" s="348">
        <v>2.3005</v>
      </c>
      <c r="U52" s="348">
        <v>9.0394000000000005</v>
      </c>
      <c r="V52" s="348">
        <v>7.7773000000000003</v>
      </c>
      <c r="W52" s="348">
        <v>8.0898000000000003</v>
      </c>
      <c r="X52" s="348">
        <v>0.2109</v>
      </c>
      <c r="Y52" s="348">
        <v>6.3426999999999998</v>
      </c>
      <c r="Z52" s="348">
        <v>-0.95609999999999995</v>
      </c>
      <c r="AA52" s="348">
        <v>1.1392</v>
      </c>
      <c r="AB52" s="348">
        <v>0.2109</v>
      </c>
      <c r="AC52" s="348">
        <v>10.0191</v>
      </c>
      <c r="AD52" s="374"/>
      <c r="AE52" s="346">
        <v>14</v>
      </c>
      <c r="AF52" s="346">
        <v>18</v>
      </c>
      <c r="AG52" s="346">
        <v>15</v>
      </c>
      <c r="AH52" s="346">
        <v>13</v>
      </c>
      <c r="AI52" s="346">
        <v>11</v>
      </c>
      <c r="AJ52" s="346">
        <v>11</v>
      </c>
      <c r="AK52" s="346">
        <v>7</v>
      </c>
      <c r="AL52" s="346">
        <v>5</v>
      </c>
      <c r="AM52" s="346">
        <v>3</v>
      </c>
      <c r="AN52" s="346">
        <v>2</v>
      </c>
      <c r="AO52" s="346">
        <v>19</v>
      </c>
      <c r="AP52" s="346">
        <v>16</v>
      </c>
      <c r="AQ52" s="346">
        <v>11</v>
      </c>
      <c r="AR52" s="346">
        <v>13</v>
      </c>
      <c r="AS52" s="346">
        <v>19</v>
      </c>
      <c r="AT52" s="373"/>
      <c r="AU52" s="348">
        <v>8.23</v>
      </c>
      <c r="AV52" s="348">
        <v>8.2899999999999991</v>
      </c>
      <c r="AW52" s="348">
        <v>7.55</v>
      </c>
      <c r="AX52" s="348">
        <v>4.7300000000000004</v>
      </c>
      <c r="AY52" s="348">
        <v>1.55</v>
      </c>
      <c r="AZ52" s="351"/>
      <c r="BA52" s="346">
        <v>2</v>
      </c>
      <c r="BB52" s="346">
        <v>4</v>
      </c>
      <c r="BC52" s="346">
        <v>2</v>
      </c>
      <c r="BD52" s="346">
        <v>7</v>
      </c>
      <c r="BE52" s="346">
        <v>13</v>
      </c>
      <c r="BF52" s="362"/>
      <c r="BG52" s="348">
        <v>7.2182210107486497</v>
      </c>
      <c r="BH52" s="375">
        <v>0</v>
      </c>
      <c r="BI52" s="375">
        <v>4.50009929961998E-2</v>
      </c>
      <c r="BJ52" s="375" t="s">
        <v>430</v>
      </c>
      <c r="BK52" s="374"/>
      <c r="BL52" s="348">
        <v>63.440915926099997</v>
      </c>
      <c r="BM52" s="348">
        <v>38.656207905999999</v>
      </c>
      <c r="BN52" s="348">
        <v>1.6411572515999999</v>
      </c>
      <c r="BO52" s="373"/>
      <c r="BP52" s="348">
        <v>51.824379790000002</v>
      </c>
      <c r="BQ52" s="373"/>
      <c r="BR52" s="348">
        <v>52.988999999999997</v>
      </c>
      <c r="BS52" s="348">
        <v>11.665100000000001</v>
      </c>
      <c r="BT52" s="348">
        <v>8.6298200000000005</v>
      </c>
      <c r="BU52" s="348">
        <v>26.716080000000002</v>
      </c>
      <c r="BV52" s="373"/>
      <c r="BW52" s="348">
        <v>11.95</v>
      </c>
      <c r="BX52" s="348">
        <v>13.11</v>
      </c>
      <c r="BY52" s="348" t="s">
        <v>430</v>
      </c>
      <c r="BZ52" s="348" t="s">
        <v>430</v>
      </c>
      <c r="CA52" s="348" t="s">
        <v>430</v>
      </c>
      <c r="CB52" s="348">
        <v>1.65</v>
      </c>
      <c r="CC52" s="373"/>
      <c r="CD52" s="372" t="s">
        <v>9257</v>
      </c>
      <c r="CE52" s="372" t="s">
        <v>9258</v>
      </c>
      <c r="CF52" s="372" t="s">
        <v>5917</v>
      </c>
      <c r="CG52" s="372" t="s">
        <v>9259</v>
      </c>
      <c r="CH52" s="372" t="s">
        <v>9260</v>
      </c>
      <c r="CI52" s="373"/>
      <c r="CJ52" s="354" t="s">
        <v>512</v>
      </c>
    </row>
    <row r="53" spans="1:88" s="428" customFormat="1" x14ac:dyDescent="0.25">
      <c r="A53" s="345" t="s">
        <v>9261</v>
      </c>
      <c r="B53" s="373"/>
      <c r="C53" s="719">
        <v>45729</v>
      </c>
      <c r="D53" s="373"/>
      <c r="E53" s="346">
        <v>1332.39</v>
      </c>
      <c r="F53" s="373"/>
      <c r="G53" s="347">
        <v>11.031000000000001</v>
      </c>
      <c r="H53" s="373"/>
      <c r="I53" s="651">
        <v>1.78</v>
      </c>
      <c r="J53" s="651">
        <v>10.35</v>
      </c>
      <c r="K53" s="651">
        <v>1.26</v>
      </c>
      <c r="L53" s="651">
        <v>1.32</v>
      </c>
      <c r="M53" s="374"/>
      <c r="N53" s="348">
        <v>-6.0699999999999997E-2</v>
      </c>
      <c r="O53" s="348">
        <v>4.1700000000000001E-2</v>
      </c>
      <c r="P53" s="348">
        <v>0.67349999999999999</v>
      </c>
      <c r="Q53" s="348">
        <v>1.9283999999999999</v>
      </c>
      <c r="R53" s="348">
        <v>3.7265000000000001</v>
      </c>
      <c r="S53" s="350">
        <v>7.2709999999999999</v>
      </c>
      <c r="T53" s="348" t="s">
        <v>430</v>
      </c>
      <c r="U53" s="348" t="s">
        <v>430</v>
      </c>
      <c r="V53" s="348" t="s">
        <v>430</v>
      </c>
      <c r="W53" s="348" t="s">
        <v>430</v>
      </c>
      <c r="X53" s="348">
        <v>0.2636</v>
      </c>
      <c r="Y53" s="348">
        <v>2.4567000000000001</v>
      </c>
      <c r="Z53" s="348">
        <v>3.9845999999999999</v>
      </c>
      <c r="AA53" s="348">
        <v>6.0122999999999998</v>
      </c>
      <c r="AB53" s="348">
        <v>0.2636</v>
      </c>
      <c r="AC53" s="348">
        <v>7.5830000000000002</v>
      </c>
      <c r="AD53" s="374"/>
      <c r="AE53" s="346">
        <v>6</v>
      </c>
      <c r="AF53" s="346">
        <v>21</v>
      </c>
      <c r="AG53" s="346">
        <v>17</v>
      </c>
      <c r="AH53" s="346">
        <v>11</v>
      </c>
      <c r="AI53" s="346">
        <v>3</v>
      </c>
      <c r="AJ53" s="346">
        <v>1</v>
      </c>
      <c r="AK53" s="346" t="s">
        <v>430</v>
      </c>
      <c r="AL53" s="346" t="s">
        <v>430</v>
      </c>
      <c r="AM53" s="346" t="s">
        <v>430</v>
      </c>
      <c r="AN53" s="346" t="s">
        <v>430</v>
      </c>
      <c r="AO53" s="346">
        <v>17</v>
      </c>
      <c r="AP53" s="346">
        <v>22</v>
      </c>
      <c r="AQ53" s="346">
        <v>1</v>
      </c>
      <c r="AR53" s="346">
        <v>1</v>
      </c>
      <c r="AS53" s="346">
        <v>17</v>
      </c>
      <c r="AT53" s="373"/>
      <c r="AU53" s="348" t="s">
        <v>430</v>
      </c>
      <c r="AV53" s="348" t="s">
        <v>430</v>
      </c>
      <c r="AW53" s="348" t="s">
        <v>430</v>
      </c>
      <c r="AX53" s="348" t="s">
        <v>430</v>
      </c>
      <c r="AY53" s="348">
        <v>7.65</v>
      </c>
      <c r="AZ53" s="351"/>
      <c r="BA53" s="346" t="s">
        <v>430</v>
      </c>
      <c r="BB53" s="346" t="s">
        <v>430</v>
      </c>
      <c r="BC53" s="346" t="s">
        <v>430</v>
      </c>
      <c r="BD53" s="346" t="s">
        <v>430</v>
      </c>
      <c r="BE53" s="346">
        <v>2</v>
      </c>
      <c r="BF53" s="362"/>
      <c r="BG53" s="348">
        <v>0.678831827263919</v>
      </c>
      <c r="BH53" s="375">
        <v>0</v>
      </c>
      <c r="BI53" s="375">
        <v>0.240535799778021</v>
      </c>
      <c r="BJ53" s="375" t="s">
        <v>430</v>
      </c>
      <c r="BK53" s="374"/>
      <c r="BL53" s="348">
        <v>22.473434765099999</v>
      </c>
      <c r="BM53" s="348">
        <v>-16.085124482800001</v>
      </c>
      <c r="BN53" s="348">
        <v>-1.3971564093</v>
      </c>
      <c r="BO53" s="373"/>
      <c r="BP53" s="348">
        <v>0.15176269000000001</v>
      </c>
      <c r="BQ53" s="373"/>
      <c r="BR53" s="348">
        <v>28.343299999999999</v>
      </c>
      <c r="BS53" s="348">
        <v>4.8880600000000003</v>
      </c>
      <c r="BT53" s="348">
        <v>2.3662899999999998</v>
      </c>
      <c r="BU53" s="348">
        <v>64.402349999999998</v>
      </c>
      <c r="BV53" s="373"/>
      <c r="BW53" s="348">
        <v>5.12</v>
      </c>
      <c r="BX53" s="348">
        <v>2.73</v>
      </c>
      <c r="BY53" s="348">
        <v>1.97</v>
      </c>
      <c r="BZ53" s="348">
        <v>14.88</v>
      </c>
      <c r="CA53" s="348">
        <v>35.9</v>
      </c>
      <c r="CB53" s="348">
        <v>3.73</v>
      </c>
      <c r="CC53" s="373"/>
      <c r="CD53" s="372" t="s">
        <v>9262</v>
      </c>
      <c r="CE53" s="372" t="s">
        <v>9263</v>
      </c>
      <c r="CF53" s="372" t="s">
        <v>9264</v>
      </c>
      <c r="CG53" s="372" t="s">
        <v>9265</v>
      </c>
      <c r="CH53" s="372" t="s">
        <v>9266</v>
      </c>
      <c r="CI53" s="373"/>
      <c r="CJ53" s="354" t="s">
        <v>9267</v>
      </c>
    </row>
    <row r="54" spans="1:88" s="428" customFormat="1" x14ac:dyDescent="0.25">
      <c r="A54" s="345" t="s">
        <v>9268</v>
      </c>
      <c r="B54" s="373"/>
      <c r="C54" s="719">
        <v>45275</v>
      </c>
      <c r="D54" s="373"/>
      <c r="E54" s="346">
        <v>1251.51</v>
      </c>
      <c r="F54" s="373"/>
      <c r="G54" s="347">
        <v>11.595000000000001</v>
      </c>
      <c r="H54" s="373"/>
      <c r="I54" s="651">
        <v>3.18</v>
      </c>
      <c r="J54" s="651">
        <v>6.71</v>
      </c>
      <c r="K54" s="651">
        <v>1.76</v>
      </c>
      <c r="L54" s="651">
        <v>1.69</v>
      </c>
      <c r="M54" s="374"/>
      <c r="N54" s="348">
        <v>-4.3099999999999999E-2</v>
      </c>
      <c r="O54" s="348">
        <v>0.77349999999999997</v>
      </c>
      <c r="P54" s="348">
        <v>1.7729999999999999</v>
      </c>
      <c r="Q54" s="348">
        <v>2.8563999999999998</v>
      </c>
      <c r="R54" s="348">
        <v>-0.46360000000000001</v>
      </c>
      <c r="S54" s="350">
        <v>0.73850000000000005</v>
      </c>
      <c r="T54" s="348">
        <v>1.7118</v>
      </c>
      <c r="U54" s="348" t="s">
        <v>430</v>
      </c>
      <c r="V54" s="348" t="s">
        <v>430</v>
      </c>
      <c r="W54" s="348" t="s">
        <v>430</v>
      </c>
      <c r="X54" s="348">
        <v>1.5145999999999999</v>
      </c>
      <c r="Y54" s="348">
        <v>9.8740000000000006</v>
      </c>
      <c r="Z54" s="348">
        <v>-1.3443000000000001</v>
      </c>
      <c r="AA54" s="348">
        <v>4.0284000000000004</v>
      </c>
      <c r="AB54" s="348">
        <v>1.5145999999999999</v>
      </c>
      <c r="AC54" s="348">
        <v>5.8888999999999996</v>
      </c>
      <c r="AD54" s="374"/>
      <c r="AE54" s="346">
        <v>5</v>
      </c>
      <c r="AF54" s="346">
        <v>3</v>
      </c>
      <c r="AG54" s="346">
        <v>5</v>
      </c>
      <c r="AH54" s="346">
        <v>6</v>
      </c>
      <c r="AI54" s="346">
        <v>13</v>
      </c>
      <c r="AJ54" s="346">
        <v>9</v>
      </c>
      <c r="AK54" s="346">
        <v>10</v>
      </c>
      <c r="AL54" s="346" t="s">
        <v>430</v>
      </c>
      <c r="AM54" s="346" t="s">
        <v>430</v>
      </c>
      <c r="AN54" s="346" t="s">
        <v>430</v>
      </c>
      <c r="AO54" s="346">
        <v>2</v>
      </c>
      <c r="AP54" s="346">
        <v>7</v>
      </c>
      <c r="AQ54" s="346">
        <v>14</v>
      </c>
      <c r="AR54" s="346">
        <v>4</v>
      </c>
      <c r="AS54" s="346">
        <v>2</v>
      </c>
      <c r="AT54" s="373"/>
      <c r="AU54" s="348" t="s">
        <v>430</v>
      </c>
      <c r="AV54" s="348" t="s">
        <v>430</v>
      </c>
      <c r="AW54" s="348" t="s">
        <v>430</v>
      </c>
      <c r="AX54" s="348" t="s">
        <v>430</v>
      </c>
      <c r="AY54" s="348">
        <v>2.97</v>
      </c>
      <c r="AZ54" s="351"/>
      <c r="BA54" s="346" t="s">
        <v>430</v>
      </c>
      <c r="BB54" s="346" t="s">
        <v>430</v>
      </c>
      <c r="BC54" s="346" t="s">
        <v>430</v>
      </c>
      <c r="BD54" s="346" t="s">
        <v>430</v>
      </c>
      <c r="BE54" s="346">
        <v>10</v>
      </c>
      <c r="BF54" s="362"/>
      <c r="BG54" s="348">
        <v>9.1874036038402593</v>
      </c>
      <c r="BH54" s="375">
        <v>0</v>
      </c>
      <c r="BI54" s="375">
        <v>6.5789852454485103E-3</v>
      </c>
      <c r="BJ54" s="375" t="s">
        <v>430</v>
      </c>
      <c r="BK54" s="374"/>
      <c r="BL54" s="348">
        <v>85.139829288100003</v>
      </c>
      <c r="BM54" s="348">
        <v>81.386966333900006</v>
      </c>
      <c r="BN54" s="348">
        <v>1.0461113508</v>
      </c>
      <c r="BO54" s="373"/>
      <c r="BP54" s="348">
        <v>88.560068720000004</v>
      </c>
      <c r="BQ54" s="373"/>
      <c r="BR54" s="348">
        <v>73.448099999999997</v>
      </c>
      <c r="BS54" s="348">
        <v>11.0837</v>
      </c>
      <c r="BT54" s="348">
        <v>3.1917499999999999</v>
      </c>
      <c r="BU54" s="348">
        <v>12.276450000000001</v>
      </c>
      <c r="BV54" s="373"/>
      <c r="BW54" s="348">
        <v>0.59</v>
      </c>
      <c r="BX54" s="348">
        <v>8.7799999999999994</v>
      </c>
      <c r="BY54" s="348" t="s">
        <v>430</v>
      </c>
      <c r="BZ54" s="348" t="s">
        <v>430</v>
      </c>
      <c r="CA54" s="348" t="s">
        <v>430</v>
      </c>
      <c r="CB54" s="348">
        <v>2.0699999999999998</v>
      </c>
      <c r="CC54" s="373"/>
      <c r="CD54" s="372" t="s">
        <v>4284</v>
      </c>
      <c r="CE54" s="372" t="s">
        <v>2285</v>
      </c>
      <c r="CF54" s="372" t="s">
        <v>9269</v>
      </c>
      <c r="CG54" s="372" t="s">
        <v>9270</v>
      </c>
      <c r="CH54" s="372" t="s">
        <v>9271</v>
      </c>
      <c r="CI54" s="373"/>
      <c r="CJ54" s="354" t="s">
        <v>609</v>
      </c>
    </row>
    <row r="55" spans="1:88" s="428" customFormat="1" x14ac:dyDescent="0.25">
      <c r="A55" s="345" t="s">
        <v>9272</v>
      </c>
      <c r="B55" s="373"/>
      <c r="C55" s="719">
        <v>43098</v>
      </c>
      <c r="D55" s="373"/>
      <c r="E55" s="346">
        <v>1236.32</v>
      </c>
      <c r="F55" s="373"/>
      <c r="G55" s="347">
        <v>20.5</v>
      </c>
      <c r="H55" s="373"/>
      <c r="I55" s="651">
        <v>3.35</v>
      </c>
      <c r="J55" s="651">
        <v>6.63</v>
      </c>
      <c r="K55" s="651">
        <v>2.5099999999999998</v>
      </c>
      <c r="L55" s="651">
        <v>2.69</v>
      </c>
      <c r="M55" s="374"/>
      <c r="N55" s="348">
        <v>-9.7500000000000003E-2</v>
      </c>
      <c r="O55" s="348">
        <v>0.58879999999999999</v>
      </c>
      <c r="P55" s="348">
        <v>1.7370000000000001</v>
      </c>
      <c r="Q55" s="348">
        <v>2.1934</v>
      </c>
      <c r="R55" s="348">
        <v>0.39179999999999998</v>
      </c>
      <c r="S55" s="350">
        <v>0.68759999999999999</v>
      </c>
      <c r="T55" s="348">
        <v>1.9584999999999999</v>
      </c>
      <c r="U55" s="348">
        <v>7.8750999999999998</v>
      </c>
      <c r="V55" s="348">
        <v>7.2706</v>
      </c>
      <c r="W55" s="348" t="s">
        <v>430</v>
      </c>
      <c r="X55" s="348">
        <v>0.63819999999999999</v>
      </c>
      <c r="Y55" s="348">
        <v>8.1224000000000007</v>
      </c>
      <c r="Z55" s="348">
        <v>-0.87039999999999995</v>
      </c>
      <c r="AA55" s="348">
        <v>1.9393</v>
      </c>
      <c r="AB55" s="348">
        <v>0.63819999999999999</v>
      </c>
      <c r="AC55" s="348">
        <v>8.7576000000000001</v>
      </c>
      <c r="AD55" s="374"/>
      <c r="AE55" s="346">
        <v>10</v>
      </c>
      <c r="AF55" s="346">
        <v>8</v>
      </c>
      <c r="AG55" s="346">
        <v>7</v>
      </c>
      <c r="AH55" s="346">
        <v>10</v>
      </c>
      <c r="AI55" s="346">
        <v>10</v>
      </c>
      <c r="AJ55" s="346">
        <v>10</v>
      </c>
      <c r="AK55" s="346">
        <v>9</v>
      </c>
      <c r="AL55" s="346">
        <v>10</v>
      </c>
      <c r="AM55" s="346">
        <v>5</v>
      </c>
      <c r="AN55" s="346" t="s">
        <v>430</v>
      </c>
      <c r="AO55" s="346">
        <v>14</v>
      </c>
      <c r="AP55" s="346">
        <v>10</v>
      </c>
      <c r="AQ55" s="346">
        <v>10</v>
      </c>
      <c r="AR55" s="346">
        <v>11</v>
      </c>
      <c r="AS55" s="346">
        <v>14</v>
      </c>
      <c r="AT55" s="373"/>
      <c r="AU55" s="348" t="s">
        <v>430</v>
      </c>
      <c r="AV55" s="348">
        <v>8.34</v>
      </c>
      <c r="AW55" s="348">
        <v>6.93</v>
      </c>
      <c r="AX55" s="348">
        <v>4.74</v>
      </c>
      <c r="AY55" s="348">
        <v>2.16</v>
      </c>
      <c r="AZ55" s="351"/>
      <c r="BA55" s="346" t="s">
        <v>430</v>
      </c>
      <c r="BB55" s="346">
        <v>3</v>
      </c>
      <c r="BC55" s="346">
        <v>4</v>
      </c>
      <c r="BD55" s="346">
        <v>6</v>
      </c>
      <c r="BE55" s="346">
        <v>12</v>
      </c>
      <c r="BF55" s="362"/>
      <c r="BG55" s="348">
        <v>8.0231524439490904</v>
      </c>
      <c r="BH55" s="375">
        <v>0</v>
      </c>
      <c r="BI55" s="375">
        <v>3.0223253381029699E-2</v>
      </c>
      <c r="BJ55" s="375" t="s">
        <v>430</v>
      </c>
      <c r="BK55" s="374"/>
      <c r="BL55" s="348">
        <v>67.961510247700005</v>
      </c>
      <c r="BM55" s="348">
        <v>54.4853134934</v>
      </c>
      <c r="BN55" s="348">
        <v>1.2473363167</v>
      </c>
      <c r="BO55" s="373"/>
      <c r="BP55" s="348">
        <v>65.393334809999999</v>
      </c>
      <c r="BQ55" s="373"/>
      <c r="BR55" s="348">
        <v>42.042400000000001</v>
      </c>
      <c r="BS55" s="348">
        <v>12.6876</v>
      </c>
      <c r="BT55" s="348">
        <v>14.3376</v>
      </c>
      <c r="BU55" s="348">
        <v>30.932400000000001</v>
      </c>
      <c r="BV55" s="373"/>
      <c r="BW55" s="348">
        <v>1.37</v>
      </c>
      <c r="BX55" s="348">
        <v>21.3</v>
      </c>
      <c r="BY55" s="348" t="s">
        <v>430</v>
      </c>
      <c r="BZ55" s="348" t="s">
        <v>430</v>
      </c>
      <c r="CA55" s="348" t="s">
        <v>430</v>
      </c>
      <c r="CB55" s="348">
        <v>8.26</v>
      </c>
      <c r="CC55" s="373"/>
      <c r="CD55" s="372" t="s">
        <v>9066</v>
      </c>
      <c r="CE55" s="372" t="s">
        <v>9273</v>
      </c>
      <c r="CF55" s="372" t="s">
        <v>9274</v>
      </c>
      <c r="CG55" s="372" t="s">
        <v>9275</v>
      </c>
      <c r="CH55" s="372" t="s">
        <v>9276</v>
      </c>
      <c r="CI55" s="373"/>
      <c r="CJ55" s="354" t="s">
        <v>547</v>
      </c>
    </row>
    <row r="56" spans="1:88" s="428" customFormat="1" x14ac:dyDescent="0.25">
      <c r="A56" s="345" t="s">
        <v>9277</v>
      </c>
      <c r="B56" s="373"/>
      <c r="C56" s="719">
        <v>45506</v>
      </c>
      <c r="D56" s="373"/>
      <c r="E56" s="346">
        <v>1119.68</v>
      </c>
      <c r="F56" s="373"/>
      <c r="G56" s="347">
        <v>10.19</v>
      </c>
      <c r="H56" s="373"/>
      <c r="I56" s="651">
        <v>3.49</v>
      </c>
      <c r="J56" s="651">
        <v>6.77</v>
      </c>
      <c r="K56" s="651">
        <v>2.52</v>
      </c>
      <c r="L56" s="651">
        <v>2.64</v>
      </c>
      <c r="M56" s="374"/>
      <c r="N56" s="348">
        <v>-9.8000000000000004E-2</v>
      </c>
      <c r="O56" s="348">
        <v>0.49309999999999998</v>
      </c>
      <c r="P56" s="348">
        <v>0.7913</v>
      </c>
      <c r="Q56" s="348">
        <v>1.0912999999999999</v>
      </c>
      <c r="R56" s="348">
        <v>-1.7358</v>
      </c>
      <c r="S56" s="350">
        <v>-1.5459000000000001</v>
      </c>
      <c r="T56" s="348" t="s">
        <v>430</v>
      </c>
      <c r="U56" s="348" t="s">
        <v>430</v>
      </c>
      <c r="V56" s="348" t="s">
        <v>430</v>
      </c>
      <c r="W56" s="348" t="s">
        <v>430</v>
      </c>
      <c r="X56" s="348">
        <v>0.7913</v>
      </c>
      <c r="Y56" s="348">
        <v>8.1740999999999993</v>
      </c>
      <c r="Z56" s="348">
        <v>-2.7671999999999999</v>
      </c>
      <c r="AA56" s="348">
        <v>-0.19589999999999999</v>
      </c>
      <c r="AB56" s="348">
        <v>0.7913</v>
      </c>
      <c r="AC56" s="348">
        <v>0.96819999999999995</v>
      </c>
      <c r="AD56" s="374"/>
      <c r="AE56" s="346">
        <v>11</v>
      </c>
      <c r="AF56" s="346">
        <v>11</v>
      </c>
      <c r="AG56" s="346">
        <v>13</v>
      </c>
      <c r="AH56" s="346">
        <v>17</v>
      </c>
      <c r="AI56" s="346">
        <v>17</v>
      </c>
      <c r="AJ56" s="346">
        <v>14</v>
      </c>
      <c r="AK56" s="346" t="s">
        <v>430</v>
      </c>
      <c r="AL56" s="346" t="s">
        <v>430</v>
      </c>
      <c r="AM56" s="346" t="s">
        <v>430</v>
      </c>
      <c r="AN56" s="346" t="s">
        <v>430</v>
      </c>
      <c r="AO56" s="346">
        <v>9</v>
      </c>
      <c r="AP56" s="346">
        <v>9</v>
      </c>
      <c r="AQ56" s="346">
        <v>16</v>
      </c>
      <c r="AR56" s="346">
        <v>15</v>
      </c>
      <c r="AS56" s="346">
        <v>9</v>
      </c>
      <c r="AT56" s="373"/>
      <c r="AU56" s="348" t="s">
        <v>430</v>
      </c>
      <c r="AV56" s="348" t="s">
        <v>430</v>
      </c>
      <c r="AW56" s="348" t="s">
        <v>430</v>
      </c>
      <c r="AX56" s="348" t="s">
        <v>430</v>
      </c>
      <c r="AY56" s="348">
        <v>-0.71</v>
      </c>
      <c r="AZ56" s="351"/>
      <c r="BA56" s="346" t="s">
        <v>430</v>
      </c>
      <c r="BB56" s="346" t="s">
        <v>430</v>
      </c>
      <c r="BC56" s="346" t="s">
        <v>430</v>
      </c>
      <c r="BD56" s="346" t="s">
        <v>430</v>
      </c>
      <c r="BE56" s="346">
        <v>16</v>
      </c>
      <c r="BF56" s="362"/>
      <c r="BG56" s="348">
        <v>9.8643983807957003</v>
      </c>
      <c r="BH56" s="375">
        <v>0</v>
      </c>
      <c r="BI56" s="375">
        <v>-3.5823109087425697E-2</v>
      </c>
      <c r="BJ56" s="375" t="s">
        <v>430</v>
      </c>
      <c r="BK56" s="374"/>
      <c r="BL56" s="348">
        <v>74.615110967199996</v>
      </c>
      <c r="BM56" s="348">
        <v>72.472155451399999</v>
      </c>
      <c r="BN56" s="348">
        <v>1.0295693636000001</v>
      </c>
      <c r="BO56" s="373"/>
      <c r="BP56" s="348">
        <v>67.832141440000001</v>
      </c>
      <c r="BQ56" s="373"/>
      <c r="BR56" s="348">
        <v>57.587400000000002</v>
      </c>
      <c r="BS56" s="348">
        <v>7.7453700000000003</v>
      </c>
      <c r="BT56" s="348">
        <v>9.5920500000000004</v>
      </c>
      <c r="BU56" s="348">
        <v>25.07518</v>
      </c>
      <c r="BV56" s="373"/>
      <c r="BW56" s="348">
        <v>8.81</v>
      </c>
      <c r="BX56" s="348">
        <v>13.36</v>
      </c>
      <c r="BY56" s="348" t="s">
        <v>430</v>
      </c>
      <c r="BZ56" s="348" t="s">
        <v>430</v>
      </c>
      <c r="CA56" s="348" t="s">
        <v>430</v>
      </c>
      <c r="CB56" s="348">
        <v>2.91</v>
      </c>
      <c r="CC56" s="373"/>
      <c r="CD56" s="372" t="s">
        <v>9278</v>
      </c>
      <c r="CE56" s="372" t="s">
        <v>1910</v>
      </c>
      <c r="CF56" s="372" t="s">
        <v>9279</v>
      </c>
      <c r="CG56" s="372" t="s">
        <v>9280</v>
      </c>
      <c r="CH56" s="372" t="s">
        <v>9281</v>
      </c>
      <c r="CI56" s="373"/>
      <c r="CJ56" s="354" t="s">
        <v>443</v>
      </c>
    </row>
    <row r="57" spans="1:88" s="428" customFormat="1" x14ac:dyDescent="0.25">
      <c r="A57" s="345" t="s">
        <v>9282</v>
      </c>
      <c r="B57" s="373"/>
      <c r="C57" s="719">
        <v>39359</v>
      </c>
      <c r="D57" s="373"/>
      <c r="E57" s="346">
        <v>998.32</v>
      </c>
      <c r="F57" s="373"/>
      <c r="G57" s="347">
        <v>52.38</v>
      </c>
      <c r="H57" s="373"/>
      <c r="I57" s="651">
        <v>2.4300000000000002</v>
      </c>
      <c r="J57" s="651">
        <v>6.71</v>
      </c>
      <c r="K57" s="651">
        <v>1.95</v>
      </c>
      <c r="L57" s="651">
        <v>2.0299999999999998</v>
      </c>
      <c r="M57" s="374"/>
      <c r="N57" s="348">
        <v>-0.24759999999999999</v>
      </c>
      <c r="O57" s="348">
        <v>0.2296</v>
      </c>
      <c r="P57" s="348">
        <v>0.441</v>
      </c>
      <c r="Q57" s="348">
        <v>0.92490000000000006</v>
      </c>
      <c r="R57" s="348">
        <v>-3.3222999999999998</v>
      </c>
      <c r="S57" s="350">
        <v>-2.9460999999999999</v>
      </c>
      <c r="T57" s="348">
        <v>0.46139999999999998</v>
      </c>
      <c r="U57" s="348">
        <v>8.6334</v>
      </c>
      <c r="V57" s="348">
        <v>7.8441000000000001</v>
      </c>
      <c r="W57" s="348">
        <v>8.8777000000000008</v>
      </c>
      <c r="X57" s="348">
        <v>0.71140000000000003</v>
      </c>
      <c r="Y57" s="348">
        <v>6.4634</v>
      </c>
      <c r="Z57" s="348">
        <v>-4.1711999999999998</v>
      </c>
      <c r="AA57" s="348">
        <v>-1.3931</v>
      </c>
      <c r="AB57" s="348">
        <v>0.71140000000000003</v>
      </c>
      <c r="AC57" s="348">
        <v>9.2105999999999995</v>
      </c>
      <c r="AD57" s="374"/>
      <c r="AE57" s="346">
        <v>19</v>
      </c>
      <c r="AF57" s="346">
        <v>17</v>
      </c>
      <c r="AG57" s="346">
        <v>19</v>
      </c>
      <c r="AH57" s="346">
        <v>19</v>
      </c>
      <c r="AI57" s="346">
        <v>21</v>
      </c>
      <c r="AJ57" s="346">
        <v>19</v>
      </c>
      <c r="AK57" s="346">
        <v>15</v>
      </c>
      <c r="AL57" s="346">
        <v>7</v>
      </c>
      <c r="AM57" s="346">
        <v>2</v>
      </c>
      <c r="AN57" s="346">
        <v>1</v>
      </c>
      <c r="AO57" s="346">
        <v>12</v>
      </c>
      <c r="AP57" s="346">
        <v>15</v>
      </c>
      <c r="AQ57" s="346">
        <v>20</v>
      </c>
      <c r="AR57" s="346">
        <v>20</v>
      </c>
      <c r="AS57" s="346">
        <v>12</v>
      </c>
      <c r="AT57" s="373"/>
      <c r="AU57" s="348">
        <v>8.33</v>
      </c>
      <c r="AV57" s="348">
        <v>8.4600000000000009</v>
      </c>
      <c r="AW57" s="348">
        <v>7.05</v>
      </c>
      <c r="AX57" s="348">
        <v>2.92</v>
      </c>
      <c r="AY57" s="348">
        <v>-3.16</v>
      </c>
      <c r="AZ57" s="351"/>
      <c r="BA57" s="346">
        <v>1</v>
      </c>
      <c r="BB57" s="346">
        <v>2</v>
      </c>
      <c r="BC57" s="346">
        <v>3</v>
      </c>
      <c r="BD57" s="346">
        <v>12</v>
      </c>
      <c r="BE57" s="346">
        <v>20</v>
      </c>
      <c r="BF57" s="362"/>
      <c r="BG57" s="348">
        <v>8.6349211344709094</v>
      </c>
      <c r="BH57" s="375">
        <v>0</v>
      </c>
      <c r="BI57" s="375">
        <v>3.5570394244117502E-2</v>
      </c>
      <c r="BJ57" s="375" t="s">
        <v>430</v>
      </c>
      <c r="BK57" s="374"/>
      <c r="BL57" s="348">
        <v>73.489474719699999</v>
      </c>
      <c r="BM57" s="348">
        <v>59.0510688337</v>
      </c>
      <c r="BN57" s="348">
        <v>1.2445071050000001</v>
      </c>
      <c r="BO57" s="373"/>
      <c r="BP57" s="348">
        <v>58.661250760000001</v>
      </c>
      <c r="BQ57" s="373"/>
      <c r="BR57" s="348">
        <v>61.18</v>
      </c>
      <c r="BS57" s="348">
        <v>5.8254400000000004</v>
      </c>
      <c r="BT57" s="348">
        <v>2.56114</v>
      </c>
      <c r="BU57" s="348">
        <v>30.433420000000002</v>
      </c>
      <c r="BV57" s="373"/>
      <c r="BW57" s="348">
        <v>3.54</v>
      </c>
      <c r="BX57" s="348">
        <v>23.26</v>
      </c>
      <c r="BY57" s="348" t="s">
        <v>430</v>
      </c>
      <c r="BZ57" s="348" t="s">
        <v>430</v>
      </c>
      <c r="CA57" s="348">
        <v>0.96</v>
      </c>
      <c r="CB57" s="348">
        <v>13.59</v>
      </c>
      <c r="CC57" s="373"/>
      <c r="CD57" s="372" t="s">
        <v>9283</v>
      </c>
      <c r="CE57" s="372" t="s">
        <v>5327</v>
      </c>
      <c r="CF57" s="372" t="s">
        <v>9284</v>
      </c>
      <c r="CG57" s="372" t="s">
        <v>9285</v>
      </c>
      <c r="CH57" s="372" t="s">
        <v>9286</v>
      </c>
      <c r="CI57" s="373"/>
      <c r="CJ57" s="354" t="s">
        <v>9287</v>
      </c>
    </row>
    <row r="58" spans="1:88" s="428" customFormat="1" x14ac:dyDescent="0.25">
      <c r="A58" s="345" t="s">
        <v>9288</v>
      </c>
      <c r="B58" s="373"/>
      <c r="C58" s="719">
        <v>45028</v>
      </c>
      <c r="D58" s="373"/>
      <c r="E58" s="346">
        <v>905.53399999999999</v>
      </c>
      <c r="F58" s="373"/>
      <c r="G58" s="347">
        <v>16.754100000000001</v>
      </c>
      <c r="H58" s="373"/>
      <c r="I58" s="651" t="s">
        <v>430</v>
      </c>
      <c r="J58" s="651" t="s">
        <v>430</v>
      </c>
      <c r="K58" s="651" t="s">
        <v>430</v>
      </c>
      <c r="L58" s="651" t="s">
        <v>430</v>
      </c>
      <c r="M58" s="374"/>
      <c r="N58" s="348">
        <v>0.1447</v>
      </c>
      <c r="O58" s="348">
        <v>1.2957000000000001</v>
      </c>
      <c r="P58" s="348">
        <v>2.1503999999999999</v>
      </c>
      <c r="Q58" s="348">
        <v>4.7877999999999998</v>
      </c>
      <c r="R58" s="348">
        <v>4.7504</v>
      </c>
      <c r="S58" s="350">
        <v>-0.31359999999999999</v>
      </c>
      <c r="T58" s="348">
        <v>-1.4821</v>
      </c>
      <c r="U58" s="348">
        <v>14.8066</v>
      </c>
      <c r="V58" s="348" t="s">
        <v>430</v>
      </c>
      <c r="W58" s="348" t="s">
        <v>430</v>
      </c>
      <c r="X58" s="348">
        <v>0.87849999999999995</v>
      </c>
      <c r="Y58" s="348">
        <v>15.2943</v>
      </c>
      <c r="Z58" s="348">
        <v>0.81289999999999996</v>
      </c>
      <c r="AA58" s="348">
        <v>2.6442000000000001</v>
      </c>
      <c r="AB58" s="348">
        <v>0.87849999999999995</v>
      </c>
      <c r="AC58" s="348">
        <v>17.134599999999999</v>
      </c>
      <c r="AD58" s="374"/>
      <c r="AE58" s="346">
        <v>1</v>
      </c>
      <c r="AF58" s="346">
        <v>1</v>
      </c>
      <c r="AG58" s="346">
        <v>3</v>
      </c>
      <c r="AH58" s="346">
        <v>1</v>
      </c>
      <c r="AI58" s="346">
        <v>1</v>
      </c>
      <c r="AJ58" s="346">
        <v>12</v>
      </c>
      <c r="AK58" s="346">
        <v>16</v>
      </c>
      <c r="AL58" s="346">
        <v>1</v>
      </c>
      <c r="AM58" s="346" t="s">
        <v>430</v>
      </c>
      <c r="AN58" s="346" t="s">
        <v>430</v>
      </c>
      <c r="AO58" s="346">
        <v>6</v>
      </c>
      <c r="AP58" s="346">
        <v>1</v>
      </c>
      <c r="AQ58" s="346">
        <v>5</v>
      </c>
      <c r="AR58" s="346">
        <v>10</v>
      </c>
      <c r="AS58" s="346">
        <v>6</v>
      </c>
      <c r="AT58" s="373"/>
      <c r="AU58" s="348" t="s">
        <v>430</v>
      </c>
      <c r="AV58" s="348" t="s">
        <v>430</v>
      </c>
      <c r="AW58" s="348" t="s">
        <v>430</v>
      </c>
      <c r="AX58" s="348">
        <v>6.27</v>
      </c>
      <c r="AY58" s="348">
        <v>5.98</v>
      </c>
      <c r="AZ58" s="351"/>
      <c r="BA58" s="346" t="s">
        <v>430</v>
      </c>
      <c r="BB58" s="346" t="s">
        <v>430</v>
      </c>
      <c r="BC58" s="346" t="s">
        <v>430</v>
      </c>
      <c r="BD58" s="346">
        <v>3</v>
      </c>
      <c r="BE58" s="346">
        <v>3</v>
      </c>
      <c r="BF58" s="362"/>
      <c r="BG58" s="348">
        <v>14.0293709448526</v>
      </c>
      <c r="BH58" s="375">
        <v>0</v>
      </c>
      <c r="BI58" s="375">
        <v>6.8400738894077398E-2</v>
      </c>
      <c r="BJ58" s="375" t="s">
        <v>430</v>
      </c>
      <c r="BK58" s="374"/>
      <c r="BL58" s="348">
        <v>124.312119928</v>
      </c>
      <c r="BM58" s="348">
        <v>92.8903969367</v>
      </c>
      <c r="BN58" s="348">
        <v>1.3382666457000001</v>
      </c>
      <c r="BO58" s="373"/>
      <c r="BP58" s="348">
        <v>70.924388129999997</v>
      </c>
      <c r="BQ58" s="373"/>
      <c r="BR58" s="348">
        <v>36.5259</v>
      </c>
      <c r="BS58" s="348">
        <v>17.954999999999998</v>
      </c>
      <c r="BT58" s="348">
        <v>7.5940700000000003</v>
      </c>
      <c r="BU58" s="348">
        <v>37.92503</v>
      </c>
      <c r="BV58" s="373"/>
      <c r="BW58" s="348">
        <v>7.57</v>
      </c>
      <c r="BX58" s="348">
        <v>5.91</v>
      </c>
      <c r="BY58" s="348" t="s">
        <v>430</v>
      </c>
      <c r="BZ58" s="348" t="s">
        <v>430</v>
      </c>
      <c r="CA58" s="348" t="s">
        <v>430</v>
      </c>
      <c r="CB58" s="348">
        <v>15.6</v>
      </c>
      <c r="CC58" s="373"/>
      <c r="CD58" s="372" t="s">
        <v>9289</v>
      </c>
      <c r="CE58" s="372" t="s">
        <v>9290</v>
      </c>
      <c r="CF58" s="372" t="s">
        <v>9291</v>
      </c>
      <c r="CG58" s="372" t="s">
        <v>4606</v>
      </c>
      <c r="CH58" s="372" t="s">
        <v>9292</v>
      </c>
      <c r="CI58" s="373"/>
      <c r="CJ58" s="354" t="s">
        <v>547</v>
      </c>
    </row>
    <row r="59" spans="1:88" s="428" customFormat="1" x14ac:dyDescent="0.25">
      <c r="A59" s="345" t="s">
        <v>9293</v>
      </c>
      <c r="B59" s="373"/>
      <c r="C59" s="719">
        <v>44560</v>
      </c>
      <c r="D59" s="373"/>
      <c r="E59" s="346">
        <v>914.41</v>
      </c>
      <c r="F59" s="373"/>
      <c r="G59" s="347">
        <v>14.829499999999999</v>
      </c>
      <c r="H59" s="373"/>
      <c r="I59" s="651">
        <v>5.34</v>
      </c>
      <c r="J59" s="651">
        <v>7.27</v>
      </c>
      <c r="K59" s="651">
        <v>3.12</v>
      </c>
      <c r="L59" s="651">
        <v>3.27</v>
      </c>
      <c r="M59" s="374"/>
      <c r="N59" s="348">
        <v>-0.19650000000000001</v>
      </c>
      <c r="O59" s="348">
        <v>0.6079</v>
      </c>
      <c r="P59" s="348">
        <v>1.9783999999999999</v>
      </c>
      <c r="Q59" s="348">
        <v>3.6970000000000001</v>
      </c>
      <c r="R59" s="348">
        <v>1.0169999999999999</v>
      </c>
      <c r="S59" s="350">
        <v>0.89059999999999995</v>
      </c>
      <c r="T59" s="348">
        <v>2.6934999999999998</v>
      </c>
      <c r="U59" s="348">
        <v>10.457700000000001</v>
      </c>
      <c r="V59" s="348" t="s">
        <v>430</v>
      </c>
      <c r="W59" s="348" t="s">
        <v>430</v>
      </c>
      <c r="X59" s="348">
        <v>1.1334</v>
      </c>
      <c r="Y59" s="348">
        <v>10.767899999999999</v>
      </c>
      <c r="Z59" s="348">
        <v>1.1437999999999999</v>
      </c>
      <c r="AA59" s="348">
        <v>3.9805999999999999</v>
      </c>
      <c r="AB59" s="348">
        <v>1.1334</v>
      </c>
      <c r="AC59" s="348">
        <v>9.0561000000000007</v>
      </c>
      <c r="AD59" s="374"/>
      <c r="AE59" s="346">
        <v>17</v>
      </c>
      <c r="AF59" s="346">
        <v>7</v>
      </c>
      <c r="AG59" s="346">
        <v>4</v>
      </c>
      <c r="AH59" s="346">
        <v>4</v>
      </c>
      <c r="AI59" s="346">
        <v>5</v>
      </c>
      <c r="AJ59" s="346">
        <v>8</v>
      </c>
      <c r="AK59" s="346">
        <v>5</v>
      </c>
      <c r="AL59" s="346">
        <v>3</v>
      </c>
      <c r="AM59" s="346" t="s">
        <v>430</v>
      </c>
      <c r="AN59" s="346" t="s">
        <v>430</v>
      </c>
      <c r="AO59" s="346">
        <v>3</v>
      </c>
      <c r="AP59" s="346">
        <v>2</v>
      </c>
      <c r="AQ59" s="346">
        <v>4</v>
      </c>
      <c r="AR59" s="346">
        <v>5</v>
      </c>
      <c r="AS59" s="346">
        <v>3</v>
      </c>
      <c r="AT59" s="373"/>
      <c r="AU59" s="348" t="s">
        <v>430</v>
      </c>
      <c r="AV59" s="348" t="s">
        <v>430</v>
      </c>
      <c r="AW59" s="348" t="s">
        <v>430</v>
      </c>
      <c r="AX59" s="348">
        <v>6.16</v>
      </c>
      <c r="AY59" s="348">
        <v>5.28</v>
      </c>
      <c r="AZ59" s="351"/>
      <c r="BA59" s="346" t="s">
        <v>430</v>
      </c>
      <c r="BB59" s="346" t="s">
        <v>430</v>
      </c>
      <c r="BC59" s="346" t="s">
        <v>430</v>
      </c>
      <c r="BD59" s="346">
        <v>4</v>
      </c>
      <c r="BE59" s="346">
        <v>4</v>
      </c>
      <c r="BF59" s="362"/>
      <c r="BG59" s="348">
        <v>9.7862895099484195</v>
      </c>
      <c r="BH59" s="375">
        <v>0</v>
      </c>
      <c r="BI59" s="375">
        <v>4.9702236528847497E-2</v>
      </c>
      <c r="BJ59" s="375" t="s">
        <v>430</v>
      </c>
      <c r="BK59" s="374"/>
      <c r="BL59" s="348">
        <v>80.972960345499999</v>
      </c>
      <c r="BM59" s="348">
        <v>57.297037833499999</v>
      </c>
      <c r="BN59" s="348">
        <v>1.4132137264</v>
      </c>
      <c r="BO59" s="373"/>
      <c r="BP59" s="348">
        <v>69.446324160000003</v>
      </c>
      <c r="BQ59" s="373"/>
      <c r="BR59" s="348">
        <v>38.443300000000001</v>
      </c>
      <c r="BS59" s="348">
        <v>24.0715</v>
      </c>
      <c r="BT59" s="348">
        <v>6.9315800000000003</v>
      </c>
      <c r="BU59" s="348">
        <v>30.553619999999999</v>
      </c>
      <c r="BV59" s="373"/>
      <c r="BW59" s="348">
        <v>5.97</v>
      </c>
      <c r="BX59" s="348">
        <v>11.9</v>
      </c>
      <c r="BY59" s="348">
        <v>5.56</v>
      </c>
      <c r="BZ59" s="348">
        <v>0.77</v>
      </c>
      <c r="CA59" s="348" t="s">
        <v>430</v>
      </c>
      <c r="CB59" s="348">
        <v>6.35</v>
      </c>
      <c r="CC59" s="373"/>
      <c r="CD59" s="372" t="s">
        <v>9294</v>
      </c>
      <c r="CE59" s="372" t="s">
        <v>9295</v>
      </c>
      <c r="CF59" s="372" t="s">
        <v>9296</v>
      </c>
      <c r="CG59" s="372" t="s">
        <v>1100</v>
      </c>
      <c r="CH59" s="372" t="s">
        <v>9297</v>
      </c>
      <c r="CI59" s="373"/>
      <c r="CJ59" s="354" t="s">
        <v>476</v>
      </c>
    </row>
    <row r="60" spans="1:88" s="428" customFormat="1" x14ac:dyDescent="0.25">
      <c r="A60" s="345" t="s">
        <v>9298</v>
      </c>
      <c r="B60" s="373"/>
      <c r="C60" s="719">
        <v>44231</v>
      </c>
      <c r="D60" s="373"/>
      <c r="E60" s="346">
        <v>764.38699999999994</v>
      </c>
      <c r="F60" s="373"/>
      <c r="G60" s="347">
        <v>15.08</v>
      </c>
      <c r="H60" s="373"/>
      <c r="I60" s="651">
        <v>4.13</v>
      </c>
      <c r="J60" s="651">
        <v>6.88</v>
      </c>
      <c r="K60" s="651">
        <v>2.72</v>
      </c>
      <c r="L60" s="651" t="s">
        <v>430</v>
      </c>
      <c r="M60" s="374"/>
      <c r="N60" s="348">
        <v>-0.13250000000000001</v>
      </c>
      <c r="O60" s="348">
        <v>0.46639999999999998</v>
      </c>
      <c r="P60" s="348">
        <v>1.0724</v>
      </c>
      <c r="Q60" s="348">
        <v>1.5488</v>
      </c>
      <c r="R60" s="348">
        <v>-1.6949000000000001</v>
      </c>
      <c r="S60" s="350">
        <v>-2.3948</v>
      </c>
      <c r="T60" s="348">
        <v>1.1125</v>
      </c>
      <c r="U60" s="348">
        <v>5.9871999999999996</v>
      </c>
      <c r="V60" s="348">
        <v>6.7625000000000002</v>
      </c>
      <c r="W60" s="348" t="s">
        <v>430</v>
      </c>
      <c r="X60" s="348">
        <v>0.93710000000000004</v>
      </c>
      <c r="Y60" s="348">
        <v>7.8684000000000003</v>
      </c>
      <c r="Z60" s="348">
        <v>-2.9601000000000002</v>
      </c>
      <c r="AA60" s="348">
        <v>-0.33050000000000002</v>
      </c>
      <c r="AB60" s="348">
        <v>0.93710000000000004</v>
      </c>
      <c r="AC60" s="348">
        <v>7.8338000000000001</v>
      </c>
      <c r="AD60" s="374"/>
      <c r="AE60" s="346">
        <v>13</v>
      </c>
      <c r="AF60" s="346">
        <v>13</v>
      </c>
      <c r="AG60" s="346">
        <v>11</v>
      </c>
      <c r="AH60" s="346">
        <v>15</v>
      </c>
      <c r="AI60" s="346">
        <v>16</v>
      </c>
      <c r="AJ60" s="346">
        <v>16</v>
      </c>
      <c r="AK60" s="346">
        <v>13</v>
      </c>
      <c r="AL60" s="346">
        <v>12</v>
      </c>
      <c r="AM60" s="346">
        <v>7</v>
      </c>
      <c r="AN60" s="346" t="s">
        <v>430</v>
      </c>
      <c r="AO60" s="346">
        <v>5</v>
      </c>
      <c r="AP60" s="346">
        <v>11</v>
      </c>
      <c r="AQ60" s="346">
        <v>17</v>
      </c>
      <c r="AR60" s="346">
        <v>18</v>
      </c>
      <c r="AS60" s="346">
        <v>5</v>
      </c>
      <c r="AT60" s="373"/>
      <c r="AU60" s="348" t="s">
        <v>430</v>
      </c>
      <c r="AV60" s="348" t="s">
        <v>430</v>
      </c>
      <c r="AW60" s="348">
        <v>5.92</v>
      </c>
      <c r="AX60" s="348">
        <v>3.29</v>
      </c>
      <c r="AY60" s="348">
        <v>-1.48</v>
      </c>
      <c r="AZ60" s="351"/>
      <c r="BA60" s="346" t="s">
        <v>430</v>
      </c>
      <c r="BB60" s="346" t="s">
        <v>430</v>
      </c>
      <c r="BC60" s="346">
        <v>7</v>
      </c>
      <c r="BD60" s="346">
        <v>10</v>
      </c>
      <c r="BE60" s="346">
        <v>17</v>
      </c>
      <c r="BF60" s="362"/>
      <c r="BG60" s="348">
        <v>8.8176122804916393</v>
      </c>
      <c r="BH60" s="375">
        <v>0</v>
      </c>
      <c r="BI60" s="375">
        <v>1.43914156410592E-2</v>
      </c>
      <c r="BJ60" s="375" t="s">
        <v>430</v>
      </c>
      <c r="BK60" s="374"/>
      <c r="BL60" s="348">
        <v>71.195338724799996</v>
      </c>
      <c r="BM60" s="348">
        <v>71.704706927800004</v>
      </c>
      <c r="BN60" s="348">
        <v>0.9928963073</v>
      </c>
      <c r="BO60" s="373"/>
      <c r="BP60" s="348">
        <v>74.364460780000002</v>
      </c>
      <c r="BQ60" s="373"/>
      <c r="BR60" s="348">
        <v>54.932400000000001</v>
      </c>
      <c r="BS60" s="348">
        <v>17.0472</v>
      </c>
      <c r="BT60" s="348">
        <v>2.38489</v>
      </c>
      <c r="BU60" s="348">
        <v>25.63551</v>
      </c>
      <c r="BV60" s="373"/>
      <c r="BW60" s="348">
        <v>7.15</v>
      </c>
      <c r="BX60" s="348">
        <v>14.59</v>
      </c>
      <c r="BY60" s="348">
        <v>1.18</v>
      </c>
      <c r="BZ60" s="348" t="s">
        <v>430</v>
      </c>
      <c r="CA60" s="348">
        <v>0.01</v>
      </c>
      <c r="CB60" s="348">
        <v>2.7</v>
      </c>
      <c r="CC60" s="373"/>
      <c r="CD60" s="372" t="s">
        <v>9299</v>
      </c>
      <c r="CE60" s="372" t="s">
        <v>9300</v>
      </c>
      <c r="CF60" s="372" t="s">
        <v>9301</v>
      </c>
      <c r="CG60" s="372" t="s">
        <v>9302</v>
      </c>
      <c r="CH60" s="372" t="s">
        <v>9303</v>
      </c>
      <c r="CI60" s="373"/>
      <c r="CJ60" s="354" t="s">
        <v>602</v>
      </c>
    </row>
    <row r="61" spans="1:88" s="428" customFormat="1" x14ac:dyDescent="0.25">
      <c r="A61" s="345" t="s">
        <v>9304</v>
      </c>
      <c r="B61" s="373"/>
      <c r="C61" s="719">
        <v>45194</v>
      </c>
      <c r="D61" s="373"/>
      <c r="E61" s="346">
        <v>745.01</v>
      </c>
      <c r="F61" s="373"/>
      <c r="G61" s="347">
        <v>13.221500000000001</v>
      </c>
      <c r="H61" s="373"/>
      <c r="I61" s="651">
        <v>3.18</v>
      </c>
      <c r="J61" s="651">
        <v>7.18</v>
      </c>
      <c r="K61" s="651" t="s">
        <v>430</v>
      </c>
      <c r="L61" s="651">
        <v>2.64</v>
      </c>
      <c r="M61" s="374"/>
      <c r="N61" s="348">
        <v>-6.8000000000000005E-2</v>
      </c>
      <c r="O61" s="348">
        <v>0.32319999999999999</v>
      </c>
      <c r="P61" s="348">
        <v>1.6382000000000001</v>
      </c>
      <c r="Q61" s="348">
        <v>4.7230999999999996</v>
      </c>
      <c r="R61" s="348">
        <v>4.5872000000000002</v>
      </c>
      <c r="S61" s="350">
        <v>3.6549999999999998</v>
      </c>
      <c r="T61" s="348">
        <v>3.9672999999999998</v>
      </c>
      <c r="U61" s="348" t="s">
        <v>430</v>
      </c>
      <c r="V61" s="348" t="s">
        <v>430</v>
      </c>
      <c r="W61" s="348" t="s">
        <v>430</v>
      </c>
      <c r="X61" s="348">
        <v>0.87429999999999997</v>
      </c>
      <c r="Y61" s="348">
        <v>10.318</v>
      </c>
      <c r="Z61" s="348">
        <v>3.2469999999999999</v>
      </c>
      <c r="AA61" s="348">
        <v>4.7945000000000002</v>
      </c>
      <c r="AB61" s="348">
        <v>0.87429999999999997</v>
      </c>
      <c r="AC61" s="348">
        <v>10.4556</v>
      </c>
      <c r="AD61" s="374"/>
      <c r="AE61" s="346">
        <v>7</v>
      </c>
      <c r="AF61" s="346">
        <v>16</v>
      </c>
      <c r="AG61" s="346">
        <v>8</v>
      </c>
      <c r="AH61" s="346">
        <v>2</v>
      </c>
      <c r="AI61" s="346">
        <v>2</v>
      </c>
      <c r="AJ61" s="346">
        <v>3</v>
      </c>
      <c r="AK61" s="346">
        <v>4</v>
      </c>
      <c r="AL61" s="346" t="s">
        <v>430</v>
      </c>
      <c r="AM61" s="346" t="s">
        <v>430</v>
      </c>
      <c r="AN61" s="346" t="s">
        <v>430</v>
      </c>
      <c r="AO61" s="346">
        <v>7</v>
      </c>
      <c r="AP61" s="346">
        <v>4</v>
      </c>
      <c r="AQ61" s="346">
        <v>2</v>
      </c>
      <c r="AR61" s="346">
        <v>3</v>
      </c>
      <c r="AS61" s="346">
        <v>7</v>
      </c>
      <c r="AT61" s="373"/>
      <c r="AU61" s="348" t="s">
        <v>430</v>
      </c>
      <c r="AV61" s="348" t="s">
        <v>430</v>
      </c>
      <c r="AW61" s="348" t="s">
        <v>430</v>
      </c>
      <c r="AX61" s="348" t="s">
        <v>430</v>
      </c>
      <c r="AY61" s="348">
        <v>8.32</v>
      </c>
      <c r="AZ61" s="351"/>
      <c r="BA61" s="346" t="s">
        <v>430</v>
      </c>
      <c r="BB61" s="346" t="s">
        <v>430</v>
      </c>
      <c r="BC61" s="346" t="s">
        <v>430</v>
      </c>
      <c r="BD61" s="346" t="s">
        <v>430</v>
      </c>
      <c r="BE61" s="346">
        <v>1</v>
      </c>
      <c r="BF61" s="362"/>
      <c r="BG61" s="348">
        <v>7.6007255894285404</v>
      </c>
      <c r="BH61" s="375">
        <v>0</v>
      </c>
      <c r="BI61" s="375">
        <v>5.2567302761600002E-2</v>
      </c>
      <c r="BJ61" s="375" t="s">
        <v>430</v>
      </c>
      <c r="BK61" s="374"/>
      <c r="BL61" s="348">
        <v>68.357517351499993</v>
      </c>
      <c r="BM61" s="348">
        <v>39.787090468099997</v>
      </c>
      <c r="BN61" s="348">
        <v>1.7180828391</v>
      </c>
      <c r="BO61" s="373"/>
      <c r="BP61" s="348">
        <v>43.762081649999999</v>
      </c>
      <c r="BQ61" s="373"/>
      <c r="BR61" s="348">
        <v>24.304500000000001</v>
      </c>
      <c r="BS61" s="348">
        <v>7.6259800000000002</v>
      </c>
      <c r="BT61" s="348">
        <v>11.7872</v>
      </c>
      <c r="BU61" s="348">
        <v>56.282319999999999</v>
      </c>
      <c r="BV61" s="373"/>
      <c r="BW61" s="348">
        <v>13.65</v>
      </c>
      <c r="BX61" s="348">
        <v>32.92</v>
      </c>
      <c r="BY61" s="348">
        <v>5.18</v>
      </c>
      <c r="BZ61" s="348">
        <v>0.37</v>
      </c>
      <c r="CA61" s="348" t="s">
        <v>430</v>
      </c>
      <c r="CB61" s="348">
        <v>4.12</v>
      </c>
      <c r="CC61" s="373"/>
      <c r="CD61" s="372" t="s">
        <v>9305</v>
      </c>
      <c r="CE61" s="372" t="s">
        <v>9306</v>
      </c>
      <c r="CF61" s="372" t="s">
        <v>9307</v>
      </c>
      <c r="CG61" s="372" t="s">
        <v>9308</v>
      </c>
      <c r="CH61" s="372" t="s">
        <v>9309</v>
      </c>
      <c r="CI61" s="373"/>
      <c r="CJ61" s="354" t="s">
        <v>436</v>
      </c>
    </row>
    <row r="62" spans="1:88" s="428" customFormat="1" x14ac:dyDescent="0.25">
      <c r="A62" s="345" t="s">
        <v>9310</v>
      </c>
      <c r="B62" s="373"/>
      <c r="C62" s="719">
        <v>42634</v>
      </c>
      <c r="D62" s="373"/>
      <c r="E62" s="346">
        <v>729.12</v>
      </c>
      <c r="F62" s="373"/>
      <c r="G62" s="347">
        <v>18.564499999999999</v>
      </c>
      <c r="H62" s="373"/>
      <c r="I62" s="651">
        <v>1.36</v>
      </c>
      <c r="J62" s="651">
        <v>6.94</v>
      </c>
      <c r="K62" s="651">
        <v>1.19</v>
      </c>
      <c r="L62" s="651">
        <v>1.28</v>
      </c>
      <c r="M62" s="374"/>
      <c r="N62" s="348">
        <v>-0.2</v>
      </c>
      <c r="O62" s="348">
        <v>0.53069999999999995</v>
      </c>
      <c r="P62" s="348">
        <v>1.4724999999999999</v>
      </c>
      <c r="Q62" s="348">
        <v>3.9754</v>
      </c>
      <c r="R62" s="348">
        <v>-2.0958000000000001</v>
      </c>
      <c r="S62" s="350">
        <v>-5.3666999999999998</v>
      </c>
      <c r="T62" s="348">
        <v>-6.798</v>
      </c>
      <c r="U62" s="348">
        <v>3.0219999999999998</v>
      </c>
      <c r="V62" s="348">
        <v>4.1407999999999996</v>
      </c>
      <c r="W62" s="348" t="s">
        <v>430</v>
      </c>
      <c r="X62" s="348">
        <v>0.5242</v>
      </c>
      <c r="Y62" s="348">
        <v>10.669</v>
      </c>
      <c r="Z62" s="348">
        <v>-3.5470000000000002</v>
      </c>
      <c r="AA62" s="348">
        <v>-2.5726</v>
      </c>
      <c r="AB62" s="348">
        <v>0.5242</v>
      </c>
      <c r="AC62" s="348">
        <v>6.5014000000000003</v>
      </c>
      <c r="AD62" s="374"/>
      <c r="AE62" s="346">
        <v>18</v>
      </c>
      <c r="AF62" s="346">
        <v>9</v>
      </c>
      <c r="AG62" s="346">
        <v>9</v>
      </c>
      <c r="AH62" s="346">
        <v>3</v>
      </c>
      <c r="AI62" s="346">
        <v>18</v>
      </c>
      <c r="AJ62" s="346">
        <v>21</v>
      </c>
      <c r="AK62" s="346">
        <v>19</v>
      </c>
      <c r="AL62" s="346">
        <v>14</v>
      </c>
      <c r="AM62" s="346">
        <v>9</v>
      </c>
      <c r="AN62" s="346" t="s">
        <v>430</v>
      </c>
      <c r="AO62" s="346">
        <v>15</v>
      </c>
      <c r="AP62" s="346">
        <v>3</v>
      </c>
      <c r="AQ62" s="346">
        <v>18</v>
      </c>
      <c r="AR62" s="346">
        <v>21</v>
      </c>
      <c r="AS62" s="346">
        <v>15</v>
      </c>
      <c r="AT62" s="373"/>
      <c r="AU62" s="348" t="s">
        <v>430</v>
      </c>
      <c r="AV62" s="348">
        <v>4.17</v>
      </c>
      <c r="AW62" s="348">
        <v>2.44</v>
      </c>
      <c r="AX62" s="348">
        <v>-2.83</v>
      </c>
      <c r="AY62" s="348">
        <v>-3.76</v>
      </c>
      <c r="AZ62" s="351"/>
      <c r="BA62" s="346" t="s">
        <v>430</v>
      </c>
      <c r="BB62" s="346">
        <v>7</v>
      </c>
      <c r="BC62" s="346">
        <v>9</v>
      </c>
      <c r="BD62" s="346">
        <v>14</v>
      </c>
      <c r="BE62" s="346">
        <v>21</v>
      </c>
      <c r="BF62" s="362"/>
      <c r="BG62" s="348">
        <v>14.583648804131901</v>
      </c>
      <c r="BH62" s="375">
        <v>0</v>
      </c>
      <c r="BI62" s="375">
        <v>2.5971919865795598E-3</v>
      </c>
      <c r="BJ62" s="375" t="s">
        <v>430</v>
      </c>
      <c r="BK62" s="374"/>
      <c r="BL62" s="348">
        <v>77.127455917099994</v>
      </c>
      <c r="BM62" s="348">
        <v>98.581360501999995</v>
      </c>
      <c r="BN62" s="348">
        <v>0.78237362040000002</v>
      </c>
      <c r="BO62" s="373"/>
      <c r="BP62" s="348">
        <v>66.872776169999995</v>
      </c>
      <c r="BQ62" s="373"/>
      <c r="BR62" s="348">
        <v>51.780700000000003</v>
      </c>
      <c r="BS62" s="348">
        <v>8.1736299999999993</v>
      </c>
      <c r="BT62" s="348">
        <v>6.91845</v>
      </c>
      <c r="BU62" s="348">
        <v>33.127220000000001</v>
      </c>
      <c r="BV62" s="373"/>
      <c r="BW62" s="348" t="s">
        <v>430</v>
      </c>
      <c r="BX62" s="348">
        <v>3.39</v>
      </c>
      <c r="BY62" s="348" t="s">
        <v>430</v>
      </c>
      <c r="BZ62" s="348" t="s">
        <v>430</v>
      </c>
      <c r="CA62" s="348">
        <v>13.54</v>
      </c>
      <c r="CB62" s="348">
        <v>16.190000000000001</v>
      </c>
      <c r="CC62" s="373"/>
      <c r="CD62" s="372" t="s">
        <v>9311</v>
      </c>
      <c r="CE62" s="372" t="s">
        <v>9312</v>
      </c>
      <c r="CF62" s="372" t="s">
        <v>9313</v>
      </c>
      <c r="CG62" s="372" t="s">
        <v>5320</v>
      </c>
      <c r="CH62" s="372" t="s">
        <v>9314</v>
      </c>
      <c r="CI62" s="373"/>
      <c r="CJ62" s="354" t="s">
        <v>443</v>
      </c>
    </row>
    <row r="63" spans="1:88" s="428" customFormat="1" x14ac:dyDescent="0.25">
      <c r="A63" s="345" t="s">
        <v>9315</v>
      </c>
      <c r="B63" s="373"/>
      <c r="C63" s="719">
        <v>44512</v>
      </c>
      <c r="D63" s="373"/>
      <c r="E63" s="346">
        <v>684.59500000000003</v>
      </c>
      <c r="F63" s="373"/>
      <c r="G63" s="347">
        <v>13.616899999999999</v>
      </c>
      <c r="H63" s="373"/>
      <c r="I63" s="651">
        <v>5.08</v>
      </c>
      <c r="J63" s="651">
        <v>6.84</v>
      </c>
      <c r="K63" s="651">
        <v>3.71</v>
      </c>
      <c r="L63" s="651">
        <v>3.92</v>
      </c>
      <c r="M63" s="374"/>
      <c r="N63" s="348">
        <v>-0.1298</v>
      </c>
      <c r="O63" s="348">
        <v>0.71599999999999997</v>
      </c>
      <c r="P63" s="348">
        <v>2.7000999999999999</v>
      </c>
      <c r="Q63" s="348">
        <v>2.7713999999999999</v>
      </c>
      <c r="R63" s="348">
        <v>0.44919999999999999</v>
      </c>
      <c r="S63" s="350">
        <v>-2.6049000000000002</v>
      </c>
      <c r="T63" s="348">
        <v>2.2877999999999998</v>
      </c>
      <c r="U63" s="348">
        <v>6.6576000000000004</v>
      </c>
      <c r="V63" s="348" t="s">
        <v>430</v>
      </c>
      <c r="W63" s="348" t="s">
        <v>430</v>
      </c>
      <c r="X63" s="348">
        <v>0.77110000000000001</v>
      </c>
      <c r="Y63" s="348">
        <v>8.5410000000000004</v>
      </c>
      <c r="Z63" s="348">
        <v>-0.6472</v>
      </c>
      <c r="AA63" s="348">
        <v>1.1394</v>
      </c>
      <c r="AB63" s="348">
        <v>0.77110000000000001</v>
      </c>
      <c r="AC63" s="348">
        <v>6.8240999999999996</v>
      </c>
      <c r="AD63" s="374"/>
      <c r="AE63" s="346">
        <v>12</v>
      </c>
      <c r="AF63" s="346">
        <v>4</v>
      </c>
      <c r="AG63" s="346">
        <v>1</v>
      </c>
      <c r="AH63" s="346">
        <v>8</v>
      </c>
      <c r="AI63" s="346">
        <v>9</v>
      </c>
      <c r="AJ63" s="346">
        <v>18</v>
      </c>
      <c r="AK63" s="346">
        <v>8</v>
      </c>
      <c r="AL63" s="346">
        <v>11</v>
      </c>
      <c r="AM63" s="346" t="s">
        <v>430</v>
      </c>
      <c r="AN63" s="346" t="s">
        <v>430</v>
      </c>
      <c r="AO63" s="346">
        <v>10</v>
      </c>
      <c r="AP63" s="346">
        <v>8</v>
      </c>
      <c r="AQ63" s="346">
        <v>9</v>
      </c>
      <c r="AR63" s="346">
        <v>12</v>
      </c>
      <c r="AS63" s="346">
        <v>10</v>
      </c>
      <c r="AT63" s="373"/>
      <c r="AU63" s="348" t="s">
        <v>430</v>
      </c>
      <c r="AV63" s="348" t="s">
        <v>430</v>
      </c>
      <c r="AW63" s="348" t="s">
        <v>430</v>
      </c>
      <c r="AX63" s="348">
        <v>4.16</v>
      </c>
      <c r="AY63" s="348">
        <v>2.25</v>
      </c>
      <c r="AZ63" s="351"/>
      <c r="BA63" s="346" t="s">
        <v>430</v>
      </c>
      <c r="BB63" s="346" t="s">
        <v>430</v>
      </c>
      <c r="BC63" s="346" t="s">
        <v>430</v>
      </c>
      <c r="BD63" s="346">
        <v>8</v>
      </c>
      <c r="BE63" s="346">
        <v>11</v>
      </c>
      <c r="BF63" s="362"/>
      <c r="BG63" s="348">
        <v>8.1389633889732398</v>
      </c>
      <c r="BH63" s="375">
        <v>0</v>
      </c>
      <c r="BI63" s="375">
        <v>2.0414327698638698E-2</v>
      </c>
      <c r="BJ63" s="375" t="s">
        <v>430</v>
      </c>
      <c r="BK63" s="374"/>
      <c r="BL63" s="348">
        <v>66.289897292999996</v>
      </c>
      <c r="BM63" s="348">
        <v>59.376481811700003</v>
      </c>
      <c r="BN63" s="348">
        <v>1.1164335654999999</v>
      </c>
      <c r="BO63" s="373"/>
      <c r="BP63" s="348">
        <v>74.469929129999997</v>
      </c>
      <c r="BQ63" s="373"/>
      <c r="BR63" s="348">
        <v>41.973100000000002</v>
      </c>
      <c r="BS63" s="348">
        <v>22.412600000000001</v>
      </c>
      <c r="BT63" s="348">
        <v>10.084199999999999</v>
      </c>
      <c r="BU63" s="348">
        <v>25.530100000000001</v>
      </c>
      <c r="BV63" s="373"/>
      <c r="BW63" s="348">
        <v>7.74</v>
      </c>
      <c r="BX63" s="348">
        <v>12.11</v>
      </c>
      <c r="BY63" s="348" t="s">
        <v>430</v>
      </c>
      <c r="BZ63" s="348" t="s">
        <v>430</v>
      </c>
      <c r="CA63" s="348" t="s">
        <v>430</v>
      </c>
      <c r="CB63" s="348">
        <v>5.69</v>
      </c>
      <c r="CC63" s="373"/>
      <c r="CD63" s="372" t="s">
        <v>9316</v>
      </c>
      <c r="CE63" s="372" t="s">
        <v>9317</v>
      </c>
      <c r="CF63" s="372" t="s">
        <v>9318</v>
      </c>
      <c r="CG63" s="372" t="s">
        <v>1639</v>
      </c>
      <c r="CH63" s="372" t="s">
        <v>9319</v>
      </c>
      <c r="CI63" s="373"/>
      <c r="CJ63" s="354" t="s">
        <v>476</v>
      </c>
    </row>
    <row r="64" spans="1:88" s="428" customFormat="1" x14ac:dyDescent="0.25">
      <c r="A64" s="345" t="s">
        <v>9320</v>
      </c>
      <c r="B64" s="373"/>
      <c r="C64" s="719">
        <v>43829</v>
      </c>
      <c r="D64" s="373"/>
      <c r="E64" s="346">
        <v>353.15</v>
      </c>
      <c r="F64" s="373"/>
      <c r="G64" s="347">
        <v>14.2484</v>
      </c>
      <c r="H64" s="373"/>
      <c r="I64" s="651">
        <v>0.3</v>
      </c>
      <c r="J64" s="651">
        <v>5.78</v>
      </c>
      <c r="K64" s="651">
        <v>0.27</v>
      </c>
      <c r="L64" s="651">
        <v>0.28000000000000003</v>
      </c>
      <c r="M64" s="374"/>
      <c r="N64" s="348">
        <v>-7.85E-2</v>
      </c>
      <c r="O64" s="348">
        <v>0.6321</v>
      </c>
      <c r="P64" s="348">
        <v>0.42430000000000001</v>
      </c>
      <c r="Q64" s="348">
        <v>1.7656000000000001</v>
      </c>
      <c r="R64" s="348">
        <v>-2.9247999999999998</v>
      </c>
      <c r="S64" s="350">
        <v>-2.2757000000000001</v>
      </c>
      <c r="T64" s="348">
        <v>0.86339999999999995</v>
      </c>
      <c r="U64" s="348">
        <v>8.1122999999999994</v>
      </c>
      <c r="V64" s="348">
        <v>6.8817000000000004</v>
      </c>
      <c r="W64" s="348" t="s">
        <v>430</v>
      </c>
      <c r="X64" s="348">
        <v>0.22090000000000001</v>
      </c>
      <c r="Y64" s="348">
        <v>5.0092999999999996</v>
      </c>
      <c r="Z64" s="348">
        <v>-3.8231999999999999</v>
      </c>
      <c r="AA64" s="348">
        <v>-0.46870000000000001</v>
      </c>
      <c r="AB64" s="348">
        <v>0.22090000000000001</v>
      </c>
      <c r="AC64" s="348">
        <v>5.556</v>
      </c>
      <c r="AD64" s="374"/>
      <c r="AE64" s="346">
        <v>8</v>
      </c>
      <c r="AF64" s="346">
        <v>6</v>
      </c>
      <c r="AG64" s="346">
        <v>20</v>
      </c>
      <c r="AH64" s="346">
        <v>12</v>
      </c>
      <c r="AI64" s="346">
        <v>20</v>
      </c>
      <c r="AJ64" s="346">
        <v>15</v>
      </c>
      <c r="AK64" s="346">
        <v>14</v>
      </c>
      <c r="AL64" s="346">
        <v>8</v>
      </c>
      <c r="AM64" s="346">
        <v>6</v>
      </c>
      <c r="AN64" s="346" t="s">
        <v>430</v>
      </c>
      <c r="AO64" s="346">
        <v>18</v>
      </c>
      <c r="AP64" s="346">
        <v>20</v>
      </c>
      <c r="AQ64" s="346">
        <v>19</v>
      </c>
      <c r="AR64" s="346">
        <v>19</v>
      </c>
      <c r="AS64" s="346">
        <v>18</v>
      </c>
      <c r="AT64" s="373"/>
      <c r="AU64" s="348" t="s">
        <v>430</v>
      </c>
      <c r="AV64" s="348" t="s">
        <v>430</v>
      </c>
      <c r="AW64" s="348">
        <v>6.18</v>
      </c>
      <c r="AX64" s="348">
        <v>2.98</v>
      </c>
      <c r="AY64" s="348">
        <v>-2.14</v>
      </c>
      <c r="AZ64" s="351"/>
      <c r="BA64" s="346" t="s">
        <v>430</v>
      </c>
      <c r="BB64" s="346" t="s">
        <v>430</v>
      </c>
      <c r="BC64" s="346">
        <v>6</v>
      </c>
      <c r="BD64" s="346">
        <v>11</v>
      </c>
      <c r="BE64" s="346">
        <v>19</v>
      </c>
      <c r="BF64" s="362"/>
      <c r="BG64" s="348">
        <v>8.1948090196831807</v>
      </c>
      <c r="BH64" s="375">
        <v>0</v>
      </c>
      <c r="BI64" s="375">
        <v>3.2702458313065501E-2</v>
      </c>
      <c r="BJ64" s="375" t="s">
        <v>430</v>
      </c>
      <c r="BK64" s="374"/>
      <c r="BL64" s="348">
        <v>66.825620691400005</v>
      </c>
      <c r="BM64" s="348">
        <v>51.704220503999998</v>
      </c>
      <c r="BN64" s="348">
        <v>1.2924596878000001</v>
      </c>
      <c r="BO64" s="373"/>
      <c r="BP64" s="348">
        <v>62.483085529999997</v>
      </c>
      <c r="BQ64" s="373"/>
      <c r="BR64" s="348">
        <v>39.794199999999996</v>
      </c>
      <c r="BS64" s="348">
        <v>10.238099999999999</v>
      </c>
      <c r="BT64" s="348">
        <v>19.7121</v>
      </c>
      <c r="BU64" s="348">
        <v>30.255600000000001</v>
      </c>
      <c r="BV64" s="373"/>
      <c r="BW64" s="348">
        <v>4.3</v>
      </c>
      <c r="BX64" s="348">
        <v>16.3</v>
      </c>
      <c r="BY64" s="348" t="s">
        <v>430</v>
      </c>
      <c r="BZ64" s="348" t="s">
        <v>430</v>
      </c>
      <c r="CA64" s="348" t="s">
        <v>430</v>
      </c>
      <c r="CB64" s="348">
        <v>9.52</v>
      </c>
      <c r="CC64" s="373"/>
      <c r="CD64" s="372" t="s">
        <v>9321</v>
      </c>
      <c r="CE64" s="372" t="s">
        <v>4374</v>
      </c>
      <c r="CF64" s="372" t="s">
        <v>9322</v>
      </c>
      <c r="CG64" s="372" t="s">
        <v>9323</v>
      </c>
      <c r="CH64" s="372" t="s">
        <v>9324</v>
      </c>
      <c r="CI64" s="373"/>
      <c r="CJ64" s="354" t="s">
        <v>602</v>
      </c>
    </row>
    <row r="65" spans="1:88" s="428" customFormat="1" x14ac:dyDescent="0.25">
      <c r="A65" s="345" t="s">
        <v>9325</v>
      </c>
      <c r="B65" s="373"/>
      <c r="C65" s="719">
        <v>45378</v>
      </c>
      <c r="D65" s="373"/>
      <c r="E65" s="346">
        <v>293.00099999999998</v>
      </c>
      <c r="F65" s="373"/>
      <c r="G65" s="347">
        <v>11.56</v>
      </c>
      <c r="H65" s="373"/>
      <c r="I65" s="651" t="s">
        <v>430</v>
      </c>
      <c r="J65" s="651" t="s">
        <v>430</v>
      </c>
      <c r="K65" s="651" t="s">
        <v>430</v>
      </c>
      <c r="L65" s="651" t="s">
        <v>430</v>
      </c>
      <c r="M65" s="374"/>
      <c r="N65" s="348">
        <v>-0.3448</v>
      </c>
      <c r="O65" s="348">
        <v>0.69689999999999996</v>
      </c>
      <c r="P65" s="348">
        <v>1.7605999999999999</v>
      </c>
      <c r="Q65" s="348">
        <v>2.847</v>
      </c>
      <c r="R65" s="348">
        <v>-8.6400000000000005E-2</v>
      </c>
      <c r="S65" s="350">
        <v>1.94</v>
      </c>
      <c r="T65" s="348">
        <v>2.4672999999999998</v>
      </c>
      <c r="U65" s="348" t="s">
        <v>430</v>
      </c>
      <c r="V65" s="348" t="s">
        <v>430</v>
      </c>
      <c r="W65" s="348" t="s">
        <v>430</v>
      </c>
      <c r="X65" s="348">
        <v>1.0489999999999999</v>
      </c>
      <c r="Y65" s="348">
        <v>10.305300000000001</v>
      </c>
      <c r="Z65" s="348">
        <v>-1.2809999999999999</v>
      </c>
      <c r="AA65" s="348">
        <v>2.9386000000000001</v>
      </c>
      <c r="AB65" s="348">
        <v>1.0489999999999999</v>
      </c>
      <c r="AC65" s="348">
        <v>6.4938000000000002</v>
      </c>
      <c r="AD65" s="374"/>
      <c r="AE65" s="346">
        <v>20</v>
      </c>
      <c r="AF65" s="346">
        <v>5</v>
      </c>
      <c r="AG65" s="346">
        <v>6</v>
      </c>
      <c r="AH65" s="346">
        <v>7</v>
      </c>
      <c r="AI65" s="346">
        <v>12</v>
      </c>
      <c r="AJ65" s="346">
        <v>7</v>
      </c>
      <c r="AK65" s="346">
        <v>6</v>
      </c>
      <c r="AL65" s="346" t="s">
        <v>430</v>
      </c>
      <c r="AM65" s="346" t="s">
        <v>430</v>
      </c>
      <c r="AN65" s="346" t="s">
        <v>430</v>
      </c>
      <c r="AO65" s="346">
        <v>4</v>
      </c>
      <c r="AP65" s="346">
        <v>5</v>
      </c>
      <c r="AQ65" s="346">
        <v>12</v>
      </c>
      <c r="AR65" s="346">
        <v>9</v>
      </c>
      <c r="AS65" s="346">
        <v>4</v>
      </c>
      <c r="AT65" s="373"/>
      <c r="AU65" s="348" t="s">
        <v>430</v>
      </c>
      <c r="AV65" s="348" t="s">
        <v>430</v>
      </c>
      <c r="AW65" s="348" t="s">
        <v>430</v>
      </c>
      <c r="AX65" s="348" t="s">
        <v>430</v>
      </c>
      <c r="AY65" s="348">
        <v>3.06</v>
      </c>
      <c r="AZ65" s="351"/>
      <c r="BA65" s="346" t="s">
        <v>430</v>
      </c>
      <c r="BB65" s="346" t="s">
        <v>430</v>
      </c>
      <c r="BC65" s="346" t="s">
        <v>430</v>
      </c>
      <c r="BD65" s="346" t="s">
        <v>430</v>
      </c>
      <c r="BE65" s="346">
        <v>9</v>
      </c>
      <c r="BF65" s="362"/>
      <c r="BG65" s="348">
        <v>9.9310494261928106</v>
      </c>
      <c r="BH65" s="375">
        <v>0</v>
      </c>
      <c r="BI65" s="375">
        <v>4.5001813659463E-3</v>
      </c>
      <c r="BJ65" s="375" t="s">
        <v>430</v>
      </c>
      <c r="BK65" s="374"/>
      <c r="BL65" s="348">
        <v>78.507261274100003</v>
      </c>
      <c r="BM65" s="348">
        <v>66.090628778300001</v>
      </c>
      <c r="BN65" s="348">
        <v>1.1878728153</v>
      </c>
      <c r="BO65" s="373"/>
      <c r="BP65" s="348">
        <v>68.968835589999998</v>
      </c>
      <c r="BQ65" s="373"/>
      <c r="BR65" s="348">
        <v>68.111199999999997</v>
      </c>
      <c r="BS65" s="348">
        <v>12.6615</v>
      </c>
      <c r="BT65" s="348">
        <v>4.5581199999999997</v>
      </c>
      <c r="BU65" s="348">
        <v>14.669180000000001</v>
      </c>
      <c r="BV65" s="373"/>
      <c r="BW65" s="348">
        <v>7.98</v>
      </c>
      <c r="BX65" s="348" t="s">
        <v>430</v>
      </c>
      <c r="BY65" s="348" t="s">
        <v>430</v>
      </c>
      <c r="BZ65" s="348" t="s">
        <v>430</v>
      </c>
      <c r="CA65" s="348" t="s">
        <v>430</v>
      </c>
      <c r="CB65" s="348">
        <v>6.69</v>
      </c>
      <c r="CC65" s="373"/>
      <c r="CD65" s="372" t="s">
        <v>9326</v>
      </c>
      <c r="CE65" s="372" t="s">
        <v>9327</v>
      </c>
      <c r="CF65" s="372" t="s">
        <v>9328</v>
      </c>
      <c r="CG65" s="372" t="s">
        <v>9329</v>
      </c>
      <c r="CH65" s="372" t="s">
        <v>4812</v>
      </c>
      <c r="CI65" s="373"/>
      <c r="CJ65" s="354" t="s">
        <v>554</v>
      </c>
    </row>
    <row r="66" spans="1:88" s="428" customFormat="1" x14ac:dyDescent="0.25">
      <c r="A66" s="345" t="s">
        <v>9330</v>
      </c>
      <c r="B66" s="373"/>
      <c r="C66" s="719">
        <v>45288</v>
      </c>
      <c r="D66" s="373"/>
      <c r="E66" s="346">
        <v>184.91</v>
      </c>
      <c r="F66" s="373"/>
      <c r="G66" s="347">
        <v>10.28</v>
      </c>
      <c r="H66" s="373"/>
      <c r="I66" s="651">
        <v>0.38</v>
      </c>
      <c r="J66" s="651">
        <v>5.56</v>
      </c>
      <c r="K66" s="651">
        <v>0.36</v>
      </c>
      <c r="L66" s="651">
        <v>0.37</v>
      </c>
      <c r="M66" s="374"/>
      <c r="N66" s="348">
        <v>-0.3876</v>
      </c>
      <c r="O66" s="348">
        <v>9.74E-2</v>
      </c>
      <c r="P66" s="348">
        <v>0.68559999999999999</v>
      </c>
      <c r="Q66" s="348">
        <v>2.5948000000000002</v>
      </c>
      <c r="R66" s="348">
        <v>-0.58030000000000004</v>
      </c>
      <c r="S66" s="350">
        <v>-4.0148999999999999</v>
      </c>
      <c r="T66" s="348">
        <v>-4.9558</v>
      </c>
      <c r="U66" s="348" t="s">
        <v>430</v>
      </c>
      <c r="V66" s="348" t="s">
        <v>430</v>
      </c>
      <c r="W66" s="348" t="s">
        <v>430</v>
      </c>
      <c r="X66" s="348">
        <v>-0.48399999999999999</v>
      </c>
      <c r="Y66" s="348">
        <v>6.6390000000000002</v>
      </c>
      <c r="Z66" s="348">
        <v>-1.3435999999999999</v>
      </c>
      <c r="AA66" s="348">
        <v>-0.29099999999999998</v>
      </c>
      <c r="AB66" s="348">
        <v>-0.48399999999999999</v>
      </c>
      <c r="AC66" s="348">
        <v>1.0885</v>
      </c>
      <c r="AD66" s="374"/>
      <c r="AE66" s="346">
        <v>21</v>
      </c>
      <c r="AF66" s="346">
        <v>20</v>
      </c>
      <c r="AG66" s="346">
        <v>16</v>
      </c>
      <c r="AH66" s="346">
        <v>9</v>
      </c>
      <c r="AI66" s="346">
        <v>14</v>
      </c>
      <c r="AJ66" s="346">
        <v>20</v>
      </c>
      <c r="AK66" s="346">
        <v>18</v>
      </c>
      <c r="AL66" s="346" t="s">
        <v>430</v>
      </c>
      <c r="AM66" s="346" t="s">
        <v>430</v>
      </c>
      <c r="AN66" s="346" t="s">
        <v>430</v>
      </c>
      <c r="AO66" s="346">
        <v>22</v>
      </c>
      <c r="AP66" s="346">
        <v>14</v>
      </c>
      <c r="AQ66" s="346">
        <v>13</v>
      </c>
      <c r="AR66" s="346">
        <v>17</v>
      </c>
      <c r="AS66" s="346">
        <v>22</v>
      </c>
      <c r="AT66" s="373"/>
      <c r="AU66" s="348" t="s">
        <v>430</v>
      </c>
      <c r="AV66" s="348" t="s">
        <v>430</v>
      </c>
      <c r="AW66" s="348" t="s">
        <v>430</v>
      </c>
      <c r="AX66" s="348" t="s">
        <v>430</v>
      </c>
      <c r="AY66" s="348">
        <v>0.25</v>
      </c>
      <c r="AZ66" s="351"/>
      <c r="BA66" s="346" t="s">
        <v>430</v>
      </c>
      <c r="BB66" s="346" t="s">
        <v>430</v>
      </c>
      <c r="BC66" s="346" t="s">
        <v>430</v>
      </c>
      <c r="BD66" s="346" t="s">
        <v>430</v>
      </c>
      <c r="BE66" s="346">
        <v>14</v>
      </c>
      <c r="BF66" s="362"/>
      <c r="BG66" s="348">
        <v>10.9861852569604</v>
      </c>
      <c r="BH66" s="375">
        <v>0</v>
      </c>
      <c r="BI66" s="375">
        <v>-2.9913395111283499E-2</v>
      </c>
      <c r="BJ66" s="375" t="s">
        <v>430</v>
      </c>
      <c r="BK66" s="374"/>
      <c r="BL66" s="348">
        <v>48.900424205999997</v>
      </c>
      <c r="BM66" s="348">
        <v>57.069707169700003</v>
      </c>
      <c r="BN66" s="348">
        <v>0.85685430380000005</v>
      </c>
      <c r="BO66" s="373"/>
      <c r="BP66" s="348">
        <v>78.327148289999997</v>
      </c>
      <c r="BQ66" s="373"/>
      <c r="BR66" s="348">
        <v>28.1968</v>
      </c>
      <c r="BS66" s="348">
        <v>18.811399999999999</v>
      </c>
      <c r="BT66" s="348">
        <v>16.782699999999998</v>
      </c>
      <c r="BU66" s="348">
        <v>36.209099999999999</v>
      </c>
      <c r="BV66" s="373"/>
      <c r="BW66" s="348">
        <v>13.35</v>
      </c>
      <c r="BX66" s="348" t="s">
        <v>430</v>
      </c>
      <c r="BY66" s="348" t="s">
        <v>430</v>
      </c>
      <c r="BZ66" s="348" t="s">
        <v>430</v>
      </c>
      <c r="CA66" s="348">
        <v>0.03</v>
      </c>
      <c r="CB66" s="348">
        <v>8.2899999999999991</v>
      </c>
      <c r="CC66" s="373"/>
      <c r="CD66" s="372" t="s">
        <v>9331</v>
      </c>
      <c r="CE66" s="372" t="s">
        <v>9332</v>
      </c>
      <c r="CF66" s="372" t="s">
        <v>9333</v>
      </c>
      <c r="CG66" s="372" t="s">
        <v>9334</v>
      </c>
      <c r="CH66" s="372" t="s">
        <v>9335</v>
      </c>
      <c r="CI66" s="373"/>
      <c r="CJ66" s="354" t="s">
        <v>436</v>
      </c>
    </row>
    <row r="67" spans="1:88" s="428" customFormat="1" x14ac:dyDescent="0.25">
      <c r="A67" s="345" t="s">
        <v>9336</v>
      </c>
      <c r="B67" s="373"/>
      <c r="C67" s="719">
        <v>41712</v>
      </c>
      <c r="D67" s="373"/>
      <c r="E67" s="346">
        <v>172.8</v>
      </c>
      <c r="F67" s="373"/>
      <c r="G67" s="347">
        <v>26.0047</v>
      </c>
      <c r="H67" s="373"/>
      <c r="I67" s="651">
        <v>1.2</v>
      </c>
      <c r="J67" s="651">
        <v>6.18</v>
      </c>
      <c r="K67" s="651">
        <v>1.02</v>
      </c>
      <c r="L67" s="651">
        <v>1.08</v>
      </c>
      <c r="M67" s="374"/>
      <c r="N67" s="348">
        <v>-3.0999999999999999E-3</v>
      </c>
      <c r="O67" s="348">
        <v>0.32450000000000001</v>
      </c>
      <c r="P67" s="348">
        <v>0.41899999999999998</v>
      </c>
      <c r="Q67" s="348">
        <v>-0.1221</v>
      </c>
      <c r="R67" s="348">
        <v>0.94369999999999998</v>
      </c>
      <c r="S67" s="350">
        <v>4.0637999999999996</v>
      </c>
      <c r="T67" s="348">
        <v>1.5944</v>
      </c>
      <c r="U67" s="348">
        <v>8.8358000000000008</v>
      </c>
      <c r="V67" s="348">
        <v>10.089399999999999</v>
      </c>
      <c r="W67" s="348">
        <v>7.0880999999999998</v>
      </c>
      <c r="X67" s="348">
        <v>0.47249999999999998</v>
      </c>
      <c r="Y67" s="348">
        <v>5.8711000000000002</v>
      </c>
      <c r="Z67" s="348">
        <v>0.22700000000000001</v>
      </c>
      <c r="AA67" s="348">
        <v>5.4371</v>
      </c>
      <c r="AB67" s="348">
        <v>0.47249999999999998</v>
      </c>
      <c r="AC67" s="348">
        <v>8.0471000000000004</v>
      </c>
      <c r="AD67" s="374"/>
      <c r="AE67" s="346">
        <v>3</v>
      </c>
      <c r="AF67" s="346">
        <v>15</v>
      </c>
      <c r="AG67" s="346">
        <v>21</v>
      </c>
      <c r="AH67" s="346">
        <v>21</v>
      </c>
      <c r="AI67" s="346">
        <v>6</v>
      </c>
      <c r="AJ67" s="346">
        <v>2</v>
      </c>
      <c r="AK67" s="346">
        <v>12</v>
      </c>
      <c r="AL67" s="346">
        <v>6</v>
      </c>
      <c r="AM67" s="346">
        <v>1</v>
      </c>
      <c r="AN67" s="346">
        <v>4</v>
      </c>
      <c r="AO67" s="346">
        <v>16</v>
      </c>
      <c r="AP67" s="346">
        <v>19</v>
      </c>
      <c r="AQ67" s="346">
        <v>6</v>
      </c>
      <c r="AR67" s="346">
        <v>2</v>
      </c>
      <c r="AS67" s="346">
        <v>16</v>
      </c>
      <c r="AT67" s="373"/>
      <c r="AU67" s="348">
        <v>8.17</v>
      </c>
      <c r="AV67" s="348">
        <v>9.4600000000000009</v>
      </c>
      <c r="AW67" s="348">
        <v>8.6300000000000008</v>
      </c>
      <c r="AX67" s="348">
        <v>5.55</v>
      </c>
      <c r="AY67" s="348">
        <v>3.77</v>
      </c>
      <c r="AZ67" s="351"/>
      <c r="BA67" s="346">
        <v>3</v>
      </c>
      <c r="BB67" s="346">
        <v>1</v>
      </c>
      <c r="BC67" s="346">
        <v>1</v>
      </c>
      <c r="BD67" s="346">
        <v>5</v>
      </c>
      <c r="BE67" s="346">
        <v>8</v>
      </c>
      <c r="BF67" s="362"/>
      <c r="BG67" s="348">
        <v>8.5279768107567406</v>
      </c>
      <c r="BH67" s="375">
        <v>0</v>
      </c>
      <c r="BI67" s="375">
        <v>4.01451445158525E-2</v>
      </c>
      <c r="BJ67" s="375" t="s">
        <v>430</v>
      </c>
      <c r="BK67" s="374"/>
      <c r="BL67" s="348">
        <v>79.950066656100006</v>
      </c>
      <c r="BM67" s="348">
        <v>65.907511036499997</v>
      </c>
      <c r="BN67" s="348">
        <v>1.2130645717999999</v>
      </c>
      <c r="BO67" s="373"/>
      <c r="BP67" s="348">
        <v>65.631682350000005</v>
      </c>
      <c r="BQ67" s="373"/>
      <c r="BR67" s="348">
        <v>52.764800000000001</v>
      </c>
      <c r="BS67" s="348" t="s">
        <v>430</v>
      </c>
      <c r="BT67" s="348" t="s">
        <v>430</v>
      </c>
      <c r="BU67" s="348">
        <v>47.235199999999999</v>
      </c>
      <c r="BV67" s="373"/>
      <c r="BW67" s="348">
        <v>5.28</v>
      </c>
      <c r="BX67" s="348">
        <v>8.33</v>
      </c>
      <c r="BY67" s="348">
        <v>3.25</v>
      </c>
      <c r="BZ67" s="348">
        <v>1.78</v>
      </c>
      <c r="CA67" s="348" t="s">
        <v>430</v>
      </c>
      <c r="CB67" s="348">
        <v>15.74</v>
      </c>
      <c r="CC67" s="373"/>
      <c r="CD67" s="372" t="s">
        <v>9337</v>
      </c>
      <c r="CE67" s="372" t="s">
        <v>9338</v>
      </c>
      <c r="CF67" s="372" t="s">
        <v>1234</v>
      </c>
      <c r="CG67" s="372" t="s">
        <v>9339</v>
      </c>
      <c r="CH67" s="372" t="s">
        <v>9340</v>
      </c>
      <c r="CI67" s="373"/>
      <c r="CJ67" s="354" t="s">
        <v>476</v>
      </c>
    </row>
    <row r="68" spans="1:88" s="428" customFormat="1" x14ac:dyDescent="0.25">
      <c r="A68" s="345" t="s">
        <v>9341</v>
      </c>
      <c r="B68" s="373"/>
      <c r="C68" s="719">
        <v>46069</v>
      </c>
      <c r="D68" s="373"/>
      <c r="E68" s="346">
        <v>47.972900000000003</v>
      </c>
      <c r="F68" s="373"/>
      <c r="G68" s="347">
        <v>9.9400999999999993</v>
      </c>
      <c r="H68" s="373"/>
      <c r="I68" s="651" t="s">
        <v>430</v>
      </c>
      <c r="J68" s="651" t="s">
        <v>430</v>
      </c>
      <c r="K68" s="651" t="s">
        <v>430</v>
      </c>
      <c r="L68" s="651" t="s">
        <v>430</v>
      </c>
      <c r="M68" s="374"/>
      <c r="N68" s="348">
        <v>-0.50149999999999995</v>
      </c>
      <c r="O68" s="348">
        <v>0.1542</v>
      </c>
      <c r="P68" s="348">
        <v>-0.16270000000000001</v>
      </c>
      <c r="Q68" s="348">
        <v>-0.50849999999999995</v>
      </c>
      <c r="R68" s="348" t="s">
        <v>430</v>
      </c>
      <c r="S68" s="350" t="s">
        <v>430</v>
      </c>
      <c r="T68" s="348" t="s">
        <v>430</v>
      </c>
      <c r="U68" s="348" t="s">
        <v>430</v>
      </c>
      <c r="V68" s="348" t="s">
        <v>430</v>
      </c>
      <c r="W68" s="348" t="s">
        <v>430</v>
      </c>
      <c r="X68" s="348">
        <v>-0.3639</v>
      </c>
      <c r="Y68" s="348">
        <v>6.1738</v>
      </c>
      <c r="Z68" s="348" t="s">
        <v>430</v>
      </c>
      <c r="AA68" s="348" t="s">
        <v>430</v>
      </c>
      <c r="AB68" s="348">
        <v>-0.3639</v>
      </c>
      <c r="AC68" s="348">
        <v>-0.59899999999999998</v>
      </c>
      <c r="AD68" s="374"/>
      <c r="AE68" s="346">
        <v>22</v>
      </c>
      <c r="AF68" s="346">
        <v>19</v>
      </c>
      <c r="AG68" s="346">
        <v>22</v>
      </c>
      <c r="AH68" s="346">
        <v>22</v>
      </c>
      <c r="AI68" s="346" t="s">
        <v>430</v>
      </c>
      <c r="AJ68" s="346" t="s">
        <v>430</v>
      </c>
      <c r="AK68" s="346" t="s">
        <v>430</v>
      </c>
      <c r="AL68" s="346" t="s">
        <v>430</v>
      </c>
      <c r="AM68" s="346" t="s">
        <v>430</v>
      </c>
      <c r="AN68" s="346" t="s">
        <v>430</v>
      </c>
      <c r="AO68" s="346">
        <v>21</v>
      </c>
      <c r="AP68" s="346">
        <v>18</v>
      </c>
      <c r="AQ68" s="346" t="s">
        <v>430</v>
      </c>
      <c r="AR68" s="346" t="s">
        <v>430</v>
      </c>
      <c r="AS68" s="346">
        <v>21</v>
      </c>
      <c r="AT68" s="373"/>
      <c r="AU68" s="348" t="s">
        <v>430</v>
      </c>
      <c r="AV68" s="348" t="s">
        <v>430</v>
      </c>
      <c r="AW68" s="348" t="s">
        <v>430</v>
      </c>
      <c r="AX68" s="348" t="s">
        <v>430</v>
      </c>
      <c r="AY68" s="348" t="s">
        <v>430</v>
      </c>
      <c r="AZ68" s="351"/>
      <c r="BA68" s="346" t="s">
        <v>430</v>
      </c>
      <c r="BB68" s="346" t="s">
        <v>430</v>
      </c>
      <c r="BC68" s="346" t="s">
        <v>430</v>
      </c>
      <c r="BD68" s="346" t="s">
        <v>430</v>
      </c>
      <c r="BE68" s="346" t="s">
        <v>430</v>
      </c>
      <c r="BF68" s="362"/>
      <c r="BG68" s="348">
        <v>9.7790211256185504</v>
      </c>
      <c r="BH68" s="375">
        <v>0</v>
      </c>
      <c r="BI68" s="375">
        <v>-5.5293935513033798E-2</v>
      </c>
      <c r="BJ68" s="375" t="s">
        <v>430</v>
      </c>
      <c r="BK68" s="374"/>
      <c r="BL68" s="348">
        <v>76.152832148399995</v>
      </c>
      <c r="BM68" s="348">
        <v>46.117413334699997</v>
      </c>
      <c r="BN68" s="348">
        <v>1.6512815148</v>
      </c>
      <c r="BO68" s="373"/>
      <c r="BP68" s="348">
        <v>66.789101470000006</v>
      </c>
      <c r="BQ68" s="373"/>
      <c r="BR68" s="348">
        <v>40.478499999999997</v>
      </c>
      <c r="BS68" s="348">
        <v>14.701499999999999</v>
      </c>
      <c r="BT68" s="348">
        <v>11.6091</v>
      </c>
      <c r="BU68" s="348">
        <v>33.210900000000002</v>
      </c>
      <c r="BV68" s="373"/>
      <c r="BW68" s="348" t="s">
        <v>430</v>
      </c>
      <c r="BX68" s="348">
        <v>20.93</v>
      </c>
      <c r="BY68" s="348" t="s">
        <v>430</v>
      </c>
      <c r="BZ68" s="348" t="s">
        <v>430</v>
      </c>
      <c r="CA68" s="348" t="s">
        <v>430</v>
      </c>
      <c r="CB68" s="348">
        <v>12.28</v>
      </c>
      <c r="CC68" s="373"/>
      <c r="CD68" s="372" t="s">
        <v>9342</v>
      </c>
      <c r="CE68" s="372" t="s">
        <v>9343</v>
      </c>
      <c r="CF68" s="372" t="s">
        <v>9344</v>
      </c>
      <c r="CG68" s="372" t="s">
        <v>9345</v>
      </c>
      <c r="CH68" s="372" t="s">
        <v>9346</v>
      </c>
      <c r="CI68" s="373"/>
      <c r="CJ68" s="354" t="s">
        <v>609</v>
      </c>
    </row>
    <row r="69" spans="1:88" s="428" customFormat="1" x14ac:dyDescent="0.25">
      <c r="A69" s="345" t="s">
        <v>9347</v>
      </c>
      <c r="B69" s="373"/>
      <c r="C69" s="719">
        <v>43651</v>
      </c>
      <c r="D69" s="373"/>
      <c r="E69" s="346">
        <v>43.183799999999998</v>
      </c>
      <c r="F69" s="373"/>
      <c r="G69" s="347">
        <v>16.5444</v>
      </c>
      <c r="H69" s="373"/>
      <c r="I69" s="651">
        <v>2.23</v>
      </c>
      <c r="J69" s="651">
        <v>6.74</v>
      </c>
      <c r="K69" s="651">
        <v>1.89</v>
      </c>
      <c r="L69" s="651">
        <v>1.98</v>
      </c>
      <c r="M69" s="374"/>
      <c r="N69" s="348">
        <v>-2.7799999999999998E-2</v>
      </c>
      <c r="O69" s="348">
        <v>0.38219999999999998</v>
      </c>
      <c r="P69" s="348">
        <v>0.82210000000000005</v>
      </c>
      <c r="Q69" s="348">
        <v>0.38829999999999998</v>
      </c>
      <c r="R69" s="348">
        <v>-2.5659000000000001</v>
      </c>
      <c r="S69" s="350">
        <v>-2.4390000000000001</v>
      </c>
      <c r="T69" s="348">
        <v>-3.7814999999999999</v>
      </c>
      <c r="U69" s="348">
        <v>5.4638</v>
      </c>
      <c r="V69" s="348">
        <v>5.8460000000000001</v>
      </c>
      <c r="W69" s="348" t="s">
        <v>430</v>
      </c>
      <c r="X69" s="348">
        <v>0.80300000000000005</v>
      </c>
      <c r="Y69" s="348">
        <v>6.2869000000000002</v>
      </c>
      <c r="Z69" s="348">
        <v>-4.2070999999999996</v>
      </c>
      <c r="AA69" s="348">
        <v>-0.22800000000000001</v>
      </c>
      <c r="AB69" s="348">
        <v>0.80300000000000005</v>
      </c>
      <c r="AC69" s="348">
        <v>7.4181999999999997</v>
      </c>
      <c r="AD69" s="374"/>
      <c r="AE69" s="346">
        <v>4</v>
      </c>
      <c r="AF69" s="346">
        <v>14</v>
      </c>
      <c r="AG69" s="346">
        <v>12</v>
      </c>
      <c r="AH69" s="346">
        <v>20</v>
      </c>
      <c r="AI69" s="346">
        <v>19</v>
      </c>
      <c r="AJ69" s="346">
        <v>17</v>
      </c>
      <c r="AK69" s="346">
        <v>17</v>
      </c>
      <c r="AL69" s="346">
        <v>13</v>
      </c>
      <c r="AM69" s="346">
        <v>8</v>
      </c>
      <c r="AN69" s="346" t="s">
        <v>430</v>
      </c>
      <c r="AO69" s="346">
        <v>8</v>
      </c>
      <c r="AP69" s="346">
        <v>17</v>
      </c>
      <c r="AQ69" s="346">
        <v>21</v>
      </c>
      <c r="AR69" s="346">
        <v>16</v>
      </c>
      <c r="AS69" s="346">
        <v>8</v>
      </c>
      <c r="AT69" s="373"/>
      <c r="AU69" s="348" t="s">
        <v>430</v>
      </c>
      <c r="AV69" s="348">
        <v>5.89</v>
      </c>
      <c r="AW69" s="348">
        <v>4.07</v>
      </c>
      <c r="AX69" s="348">
        <v>0.2</v>
      </c>
      <c r="AY69" s="348">
        <v>-2.09</v>
      </c>
      <c r="AZ69" s="351"/>
      <c r="BA69" s="346" t="s">
        <v>430</v>
      </c>
      <c r="BB69" s="346">
        <v>6</v>
      </c>
      <c r="BC69" s="346">
        <v>8</v>
      </c>
      <c r="BD69" s="346">
        <v>13</v>
      </c>
      <c r="BE69" s="346">
        <v>18</v>
      </c>
      <c r="BF69" s="362"/>
      <c r="BG69" s="348">
        <v>10.3774976057654</v>
      </c>
      <c r="BH69" s="375">
        <v>0</v>
      </c>
      <c r="BI69" s="375">
        <v>8.3275578653152597E-3</v>
      </c>
      <c r="BJ69" s="375" t="s">
        <v>430</v>
      </c>
      <c r="BK69" s="374"/>
      <c r="BL69" s="348">
        <v>72.905371243999994</v>
      </c>
      <c r="BM69" s="348">
        <v>78.531175435400002</v>
      </c>
      <c r="BN69" s="348">
        <v>0.92836215479999995</v>
      </c>
      <c r="BO69" s="373"/>
      <c r="BP69" s="348">
        <v>66.902356060000002</v>
      </c>
      <c r="BQ69" s="373"/>
      <c r="BR69" s="348">
        <v>59.63</v>
      </c>
      <c r="BS69" s="348">
        <v>4.4599900000000003</v>
      </c>
      <c r="BT69" s="348">
        <v>10.0487</v>
      </c>
      <c r="BU69" s="348">
        <v>25.86131</v>
      </c>
      <c r="BV69" s="373"/>
      <c r="BW69" s="348">
        <v>4.8099999999999996</v>
      </c>
      <c r="BX69" s="348">
        <v>16.420000000000002</v>
      </c>
      <c r="BY69" s="348" t="s">
        <v>430</v>
      </c>
      <c r="BZ69" s="348" t="s">
        <v>430</v>
      </c>
      <c r="CA69" s="348" t="s">
        <v>430</v>
      </c>
      <c r="CB69" s="348">
        <v>11.87</v>
      </c>
      <c r="CC69" s="373"/>
      <c r="CD69" s="372" t="s">
        <v>4640</v>
      </c>
      <c r="CE69" s="372" t="s">
        <v>9348</v>
      </c>
      <c r="CF69" s="372" t="s">
        <v>9349</v>
      </c>
      <c r="CG69" s="372" t="s">
        <v>9350</v>
      </c>
      <c r="CH69" s="372" t="s">
        <v>9351</v>
      </c>
      <c r="CI69" s="373"/>
      <c r="CJ69" s="354" t="s">
        <v>476</v>
      </c>
    </row>
    <row r="70" spans="1:88" x14ac:dyDescent="0.25">
      <c r="A70" s="36" t="s">
        <v>93</v>
      </c>
      <c r="B70" s="43"/>
      <c r="C70" s="720"/>
      <c r="D70" s="43"/>
      <c r="E70" s="51"/>
      <c r="F70" s="43"/>
      <c r="G70" s="55"/>
      <c r="H70" s="43"/>
      <c r="I70" s="92"/>
      <c r="J70" s="92"/>
      <c r="K70" s="92"/>
      <c r="L70" s="92"/>
      <c r="M70" s="66"/>
      <c r="N70" s="59">
        <v>-0.13730000000000001</v>
      </c>
      <c r="O70" s="59">
        <v>0.46910000000000002</v>
      </c>
      <c r="P70" s="59">
        <v>1.1838</v>
      </c>
      <c r="Q70" s="59">
        <v>2.1027</v>
      </c>
      <c r="R70" s="59">
        <v>0.14960000000000001</v>
      </c>
      <c r="S70" s="70">
        <v>0.1207</v>
      </c>
      <c r="T70" s="59">
        <v>1.101</v>
      </c>
      <c r="U70" s="59">
        <v>8.3756000000000004</v>
      </c>
      <c r="V70" s="59">
        <v>7.1371000000000002</v>
      </c>
      <c r="W70" s="59">
        <v>7.8182</v>
      </c>
      <c r="X70" s="59">
        <v>0.64790000000000003</v>
      </c>
      <c r="Y70" s="59">
        <v>7.8913000000000002</v>
      </c>
      <c r="Z70" s="59">
        <v>-0.86870000000000003</v>
      </c>
      <c r="AA70" s="59">
        <v>1.8873</v>
      </c>
      <c r="AB70" s="59">
        <v>0.64790000000000003</v>
      </c>
      <c r="AC70" s="59">
        <v>7.5266000000000002</v>
      </c>
      <c r="AD70" s="66"/>
      <c r="AE70" s="51">
        <v>22</v>
      </c>
      <c r="AF70" s="51">
        <v>22</v>
      </c>
      <c r="AG70" s="51">
        <v>22</v>
      </c>
      <c r="AH70" s="51">
        <v>22</v>
      </c>
      <c r="AI70" s="51">
        <v>21</v>
      </c>
      <c r="AJ70" s="51">
        <v>21</v>
      </c>
      <c r="AK70" s="51">
        <v>19</v>
      </c>
      <c r="AL70" s="51">
        <v>14</v>
      </c>
      <c r="AM70" s="51">
        <v>9</v>
      </c>
      <c r="AN70" s="51">
        <v>4</v>
      </c>
      <c r="AO70" s="51">
        <v>22</v>
      </c>
      <c r="AP70" s="51">
        <v>22</v>
      </c>
      <c r="AQ70" s="51">
        <v>21</v>
      </c>
      <c r="AR70" s="51">
        <v>21</v>
      </c>
      <c r="AS70" s="51">
        <v>22</v>
      </c>
      <c r="AT70" s="43"/>
      <c r="AU70" s="59">
        <v>8.0500000000000007</v>
      </c>
      <c r="AV70" s="59">
        <v>7.4885714285714302</v>
      </c>
      <c r="AW70" s="59">
        <v>6.1777777777777798</v>
      </c>
      <c r="AX70" s="59">
        <v>4.0178571428571397</v>
      </c>
      <c r="AY70" s="59">
        <v>2.0099999999999998</v>
      </c>
      <c r="AZ70" s="78"/>
      <c r="BA70" s="51">
        <v>4</v>
      </c>
      <c r="BB70" s="51">
        <v>7</v>
      </c>
      <c r="BC70" s="51">
        <v>9</v>
      </c>
      <c r="BD70" s="51">
        <v>14</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1"/>
      <c r="D71" s="44"/>
      <c r="E71" s="52"/>
      <c r="F71" s="44"/>
      <c r="G71" s="56"/>
      <c r="H71" s="44"/>
      <c r="I71" s="93"/>
      <c r="J71" s="93"/>
      <c r="K71" s="93"/>
      <c r="L71" s="93"/>
      <c r="M71" s="67"/>
      <c r="N71" s="60">
        <v>0.1447</v>
      </c>
      <c r="O71" s="60">
        <v>1.2957000000000001</v>
      </c>
      <c r="P71" s="60">
        <v>2.7000999999999999</v>
      </c>
      <c r="Q71" s="60">
        <v>4.7877999999999998</v>
      </c>
      <c r="R71" s="60">
        <v>4.7504</v>
      </c>
      <c r="S71" s="71">
        <v>7.2709999999999999</v>
      </c>
      <c r="T71" s="60">
        <v>5.3331</v>
      </c>
      <c r="U71" s="60">
        <v>14.8066</v>
      </c>
      <c r="V71" s="60">
        <v>10.089399999999999</v>
      </c>
      <c r="W71" s="60">
        <v>8.8777000000000008</v>
      </c>
      <c r="X71" s="60">
        <v>1.8171999999999999</v>
      </c>
      <c r="Y71" s="60">
        <v>15.2943</v>
      </c>
      <c r="Z71" s="60">
        <v>3.9845999999999999</v>
      </c>
      <c r="AA71" s="60">
        <v>6.0122999999999998</v>
      </c>
      <c r="AB71" s="60">
        <v>1.8171999999999999</v>
      </c>
      <c r="AC71" s="60">
        <v>17.134599999999999</v>
      </c>
      <c r="AD71" s="67"/>
      <c r="AE71" s="52"/>
      <c r="AF71" s="52"/>
      <c r="AG71" s="52"/>
      <c r="AH71" s="52"/>
      <c r="AI71" s="52"/>
      <c r="AJ71" s="52"/>
      <c r="AK71" s="52"/>
      <c r="AL71" s="52"/>
      <c r="AM71" s="52"/>
      <c r="AN71" s="52"/>
      <c r="AO71" s="52"/>
      <c r="AP71" s="52"/>
      <c r="AQ71" s="52"/>
      <c r="AR71" s="52"/>
      <c r="AS71" s="52"/>
      <c r="AT71" s="44"/>
      <c r="AU71" s="60">
        <v>8.33</v>
      </c>
      <c r="AV71" s="60">
        <v>9.4600000000000009</v>
      </c>
      <c r="AW71" s="60">
        <v>8.6300000000000008</v>
      </c>
      <c r="AX71" s="60">
        <v>7.43</v>
      </c>
      <c r="AY71" s="60">
        <v>8.32</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1"/>
      <c r="D72" s="44"/>
      <c r="E72" s="52"/>
      <c r="F72" s="44"/>
      <c r="G72" s="56"/>
      <c r="H72" s="44"/>
      <c r="I72" s="93"/>
      <c r="J72" s="93"/>
      <c r="K72" s="93"/>
      <c r="L72" s="93"/>
      <c r="M72" s="67"/>
      <c r="N72" s="60">
        <v>-0.50149999999999995</v>
      </c>
      <c r="O72" s="60">
        <v>-3.15E-2</v>
      </c>
      <c r="P72" s="60">
        <v>-0.16270000000000001</v>
      </c>
      <c r="Q72" s="60">
        <v>-0.50849999999999995</v>
      </c>
      <c r="R72" s="60">
        <v>-3.3222999999999998</v>
      </c>
      <c r="S72" s="71">
        <v>-5.3666999999999998</v>
      </c>
      <c r="T72" s="60">
        <v>-6.798</v>
      </c>
      <c r="U72" s="60">
        <v>3.0219999999999998</v>
      </c>
      <c r="V72" s="60">
        <v>4.1407999999999996</v>
      </c>
      <c r="W72" s="60">
        <v>7.0880999999999998</v>
      </c>
      <c r="X72" s="60">
        <v>-0.48399999999999999</v>
      </c>
      <c r="Y72" s="60">
        <v>2.4567000000000001</v>
      </c>
      <c r="Z72" s="60">
        <v>-4.2070999999999996</v>
      </c>
      <c r="AA72" s="60">
        <v>-2.5726</v>
      </c>
      <c r="AB72" s="60">
        <v>-0.48399999999999999</v>
      </c>
      <c r="AC72" s="60">
        <v>-0.59899999999999998</v>
      </c>
      <c r="AD72" s="67"/>
      <c r="AE72" s="52"/>
      <c r="AF72" s="52"/>
      <c r="AG72" s="52"/>
      <c r="AH72" s="52"/>
      <c r="AI72" s="52"/>
      <c r="AJ72" s="52"/>
      <c r="AK72" s="52"/>
      <c r="AL72" s="52"/>
      <c r="AM72" s="52"/>
      <c r="AN72" s="52"/>
      <c r="AO72" s="52"/>
      <c r="AP72" s="52"/>
      <c r="AQ72" s="52"/>
      <c r="AR72" s="52"/>
      <c r="AS72" s="52"/>
      <c r="AT72" s="44"/>
      <c r="AU72" s="60">
        <v>7.47</v>
      </c>
      <c r="AV72" s="60">
        <v>4.17</v>
      </c>
      <c r="AW72" s="60">
        <v>2.44</v>
      </c>
      <c r="AX72" s="60">
        <v>-2.83</v>
      </c>
      <c r="AY72" s="60">
        <v>-3.76</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2"/>
      <c r="D73" s="45"/>
      <c r="E73" s="53"/>
      <c r="F73" s="45"/>
      <c r="G73" s="57"/>
      <c r="H73" s="45"/>
      <c r="I73" s="94"/>
      <c r="J73" s="94"/>
      <c r="K73" s="94"/>
      <c r="L73" s="94"/>
      <c r="M73" s="68"/>
      <c r="N73" s="61">
        <v>-0.1139</v>
      </c>
      <c r="O73" s="61">
        <v>0.49085000000000001</v>
      </c>
      <c r="P73" s="61">
        <v>0.94725000000000004</v>
      </c>
      <c r="Q73" s="61">
        <v>1.847</v>
      </c>
      <c r="R73" s="61">
        <v>0.13539999999999999</v>
      </c>
      <c r="S73" s="72">
        <v>0.28499999999999998</v>
      </c>
      <c r="T73" s="61">
        <v>1.7118</v>
      </c>
      <c r="U73" s="61">
        <v>8.3728499999999997</v>
      </c>
      <c r="V73" s="61">
        <v>7.2706</v>
      </c>
      <c r="W73" s="61">
        <v>7.6535500000000001</v>
      </c>
      <c r="X73" s="61">
        <v>0.73309999999999997</v>
      </c>
      <c r="Y73" s="61">
        <v>7.7195</v>
      </c>
      <c r="Z73" s="61">
        <v>-1.1185</v>
      </c>
      <c r="AA73" s="61">
        <v>1.5394000000000001</v>
      </c>
      <c r="AB73" s="61">
        <v>0.73309999999999997</v>
      </c>
      <c r="AC73" s="61">
        <v>7.7084000000000001</v>
      </c>
      <c r="AD73" s="68"/>
      <c r="AE73" s="53"/>
      <c r="AF73" s="53"/>
      <c r="AG73" s="53"/>
      <c r="AH73" s="53"/>
      <c r="AI73" s="53"/>
      <c r="AJ73" s="53"/>
      <c r="AK73" s="53"/>
      <c r="AL73" s="53"/>
      <c r="AM73" s="53"/>
      <c r="AN73" s="53"/>
      <c r="AO73" s="53"/>
      <c r="AP73" s="53"/>
      <c r="AQ73" s="53"/>
      <c r="AR73" s="53"/>
      <c r="AS73" s="53"/>
      <c r="AT73" s="45"/>
      <c r="AU73" s="61">
        <v>8.1999999999999993</v>
      </c>
      <c r="AV73" s="61">
        <v>8.2899999999999991</v>
      </c>
      <c r="AW73" s="61">
        <v>6.83</v>
      </c>
      <c r="AX73" s="61">
        <v>4.4400000000000004</v>
      </c>
      <c r="AY73" s="61">
        <v>2.25</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2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9352</v>
      </c>
      <c r="B75" s="402"/>
      <c r="C75" s="724">
        <v>45349</v>
      </c>
      <c r="D75" s="402"/>
      <c r="E75" s="403">
        <v>2616.04</v>
      </c>
      <c r="F75" s="402"/>
      <c r="G75" s="404">
        <v>11.8408</v>
      </c>
      <c r="H75" s="402"/>
      <c r="I75" s="650">
        <v>4.53</v>
      </c>
      <c r="J75" s="650">
        <v>7.17</v>
      </c>
      <c r="K75" s="650">
        <v>3.6196999999999999</v>
      </c>
      <c r="L75" s="650">
        <v>3.7656999999999998</v>
      </c>
      <c r="M75" s="406"/>
      <c r="N75" s="405">
        <v>6.7599999999999993E-2</v>
      </c>
      <c r="O75" s="405">
        <v>-2.4500000000000001E-2</v>
      </c>
      <c r="P75" s="405">
        <v>0.5212</v>
      </c>
      <c r="Q75" s="405">
        <v>1.4200999999999999</v>
      </c>
      <c r="R75" s="405">
        <v>2.9554</v>
      </c>
      <c r="S75" s="407">
        <v>3.5396999999999998</v>
      </c>
      <c r="T75" s="405">
        <v>5.66</v>
      </c>
      <c r="U75" s="405" t="s">
        <v>430</v>
      </c>
      <c r="V75" s="405" t="s">
        <v>430</v>
      </c>
      <c r="W75" s="405" t="s">
        <v>430</v>
      </c>
      <c r="X75" s="405">
        <v>4.1399999999999999E-2</v>
      </c>
      <c r="Y75" s="405">
        <v>3.3841999999999999</v>
      </c>
      <c r="Z75" s="405">
        <v>2.6778</v>
      </c>
      <c r="AA75" s="405">
        <v>3.8210999999999999</v>
      </c>
      <c r="AB75" s="405">
        <v>4.1399999999999999E-2</v>
      </c>
      <c r="AC75" s="405">
        <v>7.3460999999999999</v>
      </c>
      <c r="AD75" s="406"/>
      <c r="AE75" s="403">
        <v>2</v>
      </c>
      <c r="AF75" s="403">
        <v>22</v>
      </c>
      <c r="AG75" s="403">
        <v>20</v>
      </c>
      <c r="AH75" s="403">
        <v>17</v>
      </c>
      <c r="AI75" s="403">
        <v>4</v>
      </c>
      <c r="AJ75" s="403">
        <v>5</v>
      </c>
      <c r="AK75" s="403">
        <v>3</v>
      </c>
      <c r="AL75" s="403" t="s">
        <v>430</v>
      </c>
      <c r="AM75" s="403" t="s">
        <v>430</v>
      </c>
      <c r="AN75" s="403" t="s">
        <v>430</v>
      </c>
      <c r="AO75" s="403">
        <v>20</v>
      </c>
      <c r="AP75" s="403">
        <v>21</v>
      </c>
      <c r="AQ75" s="403">
        <v>3</v>
      </c>
      <c r="AR75" s="403">
        <v>9</v>
      </c>
      <c r="AS75" s="403">
        <v>20</v>
      </c>
      <c r="AT75" s="402"/>
      <c r="AU75" s="405" t="s">
        <v>430</v>
      </c>
      <c r="AV75" s="405" t="s">
        <v>430</v>
      </c>
      <c r="AW75" s="405" t="s">
        <v>430</v>
      </c>
      <c r="AX75" s="405" t="s">
        <v>430</v>
      </c>
      <c r="AY75" s="405">
        <v>4.97</v>
      </c>
      <c r="AZ75" s="408"/>
      <c r="BA75" s="403" t="s">
        <v>430</v>
      </c>
      <c r="BB75" s="403" t="s">
        <v>430</v>
      </c>
      <c r="BC75" s="403" t="s">
        <v>430</v>
      </c>
      <c r="BD75" s="403" t="s">
        <v>430</v>
      </c>
      <c r="BE75" s="403">
        <v>8</v>
      </c>
      <c r="BF75" s="409"/>
      <c r="BG75" s="405">
        <v>2.8949787624969101</v>
      </c>
      <c r="BH75" s="410">
        <v>0</v>
      </c>
      <c r="BI75" s="410">
        <v>5.8577776211502001E-2</v>
      </c>
      <c r="BJ75" s="410" t="s">
        <v>430</v>
      </c>
      <c r="BK75" s="406"/>
      <c r="BL75" s="405">
        <v>39.525427609200001</v>
      </c>
      <c r="BM75" s="405">
        <v>5.4356982273999996</v>
      </c>
      <c r="BN75" s="405">
        <v>7.2714536303999999</v>
      </c>
      <c r="BO75" s="402"/>
      <c r="BP75" s="405">
        <v>14.779443880000001</v>
      </c>
      <c r="BQ75" s="402"/>
      <c r="BR75" s="405">
        <v>19.4026</v>
      </c>
      <c r="BS75" s="405">
        <v>5.20397</v>
      </c>
      <c r="BT75" s="405">
        <v>2.8873799999999998</v>
      </c>
      <c r="BU75" s="405">
        <v>72.506050000000002</v>
      </c>
      <c r="BV75" s="402"/>
      <c r="BW75" s="405">
        <v>41.68</v>
      </c>
      <c r="BX75" s="405">
        <v>18.21</v>
      </c>
      <c r="BY75" s="405" t="s">
        <v>430</v>
      </c>
      <c r="BZ75" s="405" t="s">
        <v>430</v>
      </c>
      <c r="CA75" s="405" t="s">
        <v>430</v>
      </c>
      <c r="CB75" s="405">
        <v>12.61</v>
      </c>
      <c r="CC75" s="402"/>
      <c r="CD75" s="401" t="s">
        <v>9234</v>
      </c>
      <c r="CE75" s="401" t="s">
        <v>9235</v>
      </c>
      <c r="CF75" s="401" t="s">
        <v>9236</v>
      </c>
      <c r="CG75" s="401" t="s">
        <v>9237</v>
      </c>
      <c r="CH75" s="401" t="s">
        <v>9238</v>
      </c>
      <c r="CI75" s="402"/>
      <c r="CJ75" s="411" t="s">
        <v>443</v>
      </c>
    </row>
    <row r="76" spans="1:88" s="428" customFormat="1" x14ac:dyDescent="0.25">
      <c r="A76" s="345" t="s">
        <v>9353</v>
      </c>
      <c r="B76" s="373"/>
      <c r="C76" s="719">
        <v>44967</v>
      </c>
      <c r="D76" s="373"/>
      <c r="E76" s="346">
        <v>2242.4899999999998</v>
      </c>
      <c r="F76" s="373"/>
      <c r="G76" s="347">
        <v>15.491</v>
      </c>
      <c r="H76" s="373"/>
      <c r="I76" s="651">
        <v>2.63</v>
      </c>
      <c r="J76" s="651">
        <v>6.85</v>
      </c>
      <c r="K76" s="651">
        <v>2.16</v>
      </c>
      <c r="L76" s="651">
        <v>2.2799999999999998</v>
      </c>
      <c r="M76" s="374"/>
      <c r="N76" s="348">
        <v>-0.1676</v>
      </c>
      <c r="O76" s="348">
        <v>0.8135</v>
      </c>
      <c r="P76" s="348">
        <v>2.6981999999999999</v>
      </c>
      <c r="Q76" s="348">
        <v>3.6257000000000001</v>
      </c>
      <c r="R76" s="348">
        <v>1.4207000000000001</v>
      </c>
      <c r="S76" s="350">
        <v>3.5287000000000002</v>
      </c>
      <c r="T76" s="348">
        <v>6.7731000000000003</v>
      </c>
      <c r="U76" s="348">
        <v>12.4323</v>
      </c>
      <c r="V76" s="348" t="s">
        <v>430</v>
      </c>
      <c r="W76" s="348" t="s">
        <v>430</v>
      </c>
      <c r="X76" s="348">
        <v>1.881</v>
      </c>
      <c r="Y76" s="348">
        <v>10.768700000000001</v>
      </c>
      <c r="Z76" s="348">
        <v>0.85289999999999999</v>
      </c>
      <c r="AA76" s="348">
        <v>4.4572000000000003</v>
      </c>
      <c r="AB76" s="348">
        <v>1.881</v>
      </c>
      <c r="AC76" s="348">
        <v>13.609500000000001</v>
      </c>
      <c r="AD76" s="374"/>
      <c r="AE76" s="346">
        <v>15</v>
      </c>
      <c r="AF76" s="346">
        <v>2</v>
      </c>
      <c r="AG76" s="346">
        <v>2</v>
      </c>
      <c r="AH76" s="346">
        <v>5</v>
      </c>
      <c r="AI76" s="346">
        <v>7</v>
      </c>
      <c r="AJ76" s="346">
        <v>6</v>
      </c>
      <c r="AK76" s="346">
        <v>1</v>
      </c>
      <c r="AL76" s="346">
        <v>2</v>
      </c>
      <c r="AM76" s="346" t="s">
        <v>430</v>
      </c>
      <c r="AN76" s="346" t="s">
        <v>430</v>
      </c>
      <c r="AO76" s="346">
        <v>1</v>
      </c>
      <c r="AP76" s="346">
        <v>5</v>
      </c>
      <c r="AQ76" s="346">
        <v>8</v>
      </c>
      <c r="AR76" s="346">
        <v>7</v>
      </c>
      <c r="AS76" s="346">
        <v>1</v>
      </c>
      <c r="AT76" s="373"/>
      <c r="AU76" s="348" t="s">
        <v>430</v>
      </c>
      <c r="AV76" s="348" t="s">
        <v>430</v>
      </c>
      <c r="AW76" s="348" t="s">
        <v>430</v>
      </c>
      <c r="AX76" s="348">
        <v>9.08</v>
      </c>
      <c r="AY76" s="348">
        <v>5.88</v>
      </c>
      <c r="AZ76" s="351"/>
      <c r="BA76" s="346" t="s">
        <v>430</v>
      </c>
      <c r="BB76" s="346" t="s">
        <v>430</v>
      </c>
      <c r="BC76" s="346" t="s">
        <v>430</v>
      </c>
      <c r="BD76" s="346">
        <v>1</v>
      </c>
      <c r="BE76" s="346">
        <v>5</v>
      </c>
      <c r="BF76" s="362"/>
      <c r="BG76" s="348">
        <v>8.2932392762682898</v>
      </c>
      <c r="BH76" s="375">
        <v>0</v>
      </c>
      <c r="BI76" s="375">
        <v>7.1138223806977804E-2</v>
      </c>
      <c r="BJ76" s="375" t="s">
        <v>430</v>
      </c>
      <c r="BK76" s="374"/>
      <c r="BL76" s="348">
        <v>79.479579985599997</v>
      </c>
      <c r="BM76" s="348">
        <v>45.5731976171</v>
      </c>
      <c r="BN76" s="348">
        <v>1.7439983179</v>
      </c>
      <c r="BO76" s="373"/>
      <c r="BP76" s="348">
        <v>63.839763079999997</v>
      </c>
      <c r="BQ76" s="373"/>
      <c r="BR76" s="348">
        <v>49.356000000000002</v>
      </c>
      <c r="BS76" s="348">
        <v>7.9617599999999999</v>
      </c>
      <c r="BT76" s="348">
        <v>10.2166</v>
      </c>
      <c r="BU76" s="348">
        <v>32.46564</v>
      </c>
      <c r="BV76" s="373"/>
      <c r="BW76" s="348">
        <v>6.18</v>
      </c>
      <c r="BX76" s="348">
        <v>10.11</v>
      </c>
      <c r="BY76" s="348">
        <v>4.8600000000000003</v>
      </c>
      <c r="BZ76" s="348" t="s">
        <v>430</v>
      </c>
      <c r="CA76" s="348" t="s">
        <v>430</v>
      </c>
      <c r="CB76" s="348">
        <v>11.31</v>
      </c>
      <c r="CC76" s="373"/>
      <c r="CD76" s="372" t="s">
        <v>9240</v>
      </c>
      <c r="CE76" s="372" t="s">
        <v>9241</v>
      </c>
      <c r="CF76" s="372" t="s">
        <v>9242</v>
      </c>
      <c r="CG76" s="372" t="s">
        <v>9243</v>
      </c>
      <c r="CH76" s="372" t="s">
        <v>9244</v>
      </c>
      <c r="CI76" s="373"/>
      <c r="CJ76" s="354" t="s">
        <v>554</v>
      </c>
    </row>
    <row r="77" spans="1:88" s="428" customFormat="1" x14ac:dyDescent="0.25">
      <c r="A77" s="345" t="s">
        <v>9354</v>
      </c>
      <c r="B77" s="373"/>
      <c r="C77" s="719">
        <v>44784</v>
      </c>
      <c r="D77" s="373"/>
      <c r="E77" s="346">
        <v>2156.5</v>
      </c>
      <c r="F77" s="373"/>
      <c r="G77" s="347">
        <v>15.423999999999999</v>
      </c>
      <c r="H77" s="373"/>
      <c r="I77" s="651">
        <v>6.23</v>
      </c>
      <c r="J77" s="651">
        <v>6.77</v>
      </c>
      <c r="K77" s="651">
        <v>3.64</v>
      </c>
      <c r="L77" s="651">
        <v>3.82</v>
      </c>
      <c r="M77" s="374"/>
      <c r="N77" s="348">
        <v>-7.7700000000000005E-2</v>
      </c>
      <c r="O77" s="348">
        <v>0.51480000000000004</v>
      </c>
      <c r="P77" s="348">
        <v>1.2273000000000001</v>
      </c>
      <c r="Q77" s="348">
        <v>1.9095</v>
      </c>
      <c r="R77" s="348">
        <v>1.3735999999999999</v>
      </c>
      <c r="S77" s="350">
        <v>4.0755999999999997</v>
      </c>
      <c r="T77" s="348">
        <v>5.8354999999999997</v>
      </c>
      <c r="U77" s="348">
        <v>11.2805</v>
      </c>
      <c r="V77" s="348" t="s">
        <v>430</v>
      </c>
      <c r="W77" s="348" t="s">
        <v>430</v>
      </c>
      <c r="X77" s="348">
        <v>0.77090000000000003</v>
      </c>
      <c r="Y77" s="348">
        <v>7.7095000000000002</v>
      </c>
      <c r="Z77" s="348">
        <v>0.96220000000000006</v>
      </c>
      <c r="AA77" s="348">
        <v>4.9893999999999998</v>
      </c>
      <c r="AB77" s="348">
        <v>0.77090000000000003</v>
      </c>
      <c r="AC77" s="348">
        <v>11.6526</v>
      </c>
      <c r="AD77" s="374"/>
      <c r="AE77" s="346">
        <v>10</v>
      </c>
      <c r="AF77" s="346">
        <v>12</v>
      </c>
      <c r="AG77" s="346">
        <v>10</v>
      </c>
      <c r="AH77" s="346">
        <v>15</v>
      </c>
      <c r="AI77" s="346">
        <v>8</v>
      </c>
      <c r="AJ77" s="346">
        <v>4</v>
      </c>
      <c r="AK77" s="346">
        <v>2</v>
      </c>
      <c r="AL77" s="346">
        <v>4</v>
      </c>
      <c r="AM77" s="346" t="s">
        <v>430</v>
      </c>
      <c r="AN77" s="346" t="s">
        <v>430</v>
      </c>
      <c r="AO77" s="346">
        <v>12</v>
      </c>
      <c r="AP77" s="346">
        <v>13</v>
      </c>
      <c r="AQ77" s="346">
        <v>6</v>
      </c>
      <c r="AR77" s="346">
        <v>6</v>
      </c>
      <c r="AS77" s="346">
        <v>12</v>
      </c>
      <c r="AT77" s="373"/>
      <c r="AU77" s="348" t="s">
        <v>430</v>
      </c>
      <c r="AV77" s="348" t="s">
        <v>430</v>
      </c>
      <c r="AW77" s="348" t="s">
        <v>430</v>
      </c>
      <c r="AX77" s="348">
        <v>8.23</v>
      </c>
      <c r="AY77" s="348">
        <v>5.32</v>
      </c>
      <c r="AZ77" s="351"/>
      <c r="BA77" s="346" t="s">
        <v>430</v>
      </c>
      <c r="BB77" s="346" t="s">
        <v>430</v>
      </c>
      <c r="BC77" s="346" t="s">
        <v>430</v>
      </c>
      <c r="BD77" s="346">
        <v>2</v>
      </c>
      <c r="BE77" s="346">
        <v>6</v>
      </c>
      <c r="BF77" s="362"/>
      <c r="BG77" s="348">
        <v>7.3687430128273999</v>
      </c>
      <c r="BH77" s="375">
        <v>0</v>
      </c>
      <c r="BI77" s="375">
        <v>7.0166061732381296E-2</v>
      </c>
      <c r="BJ77" s="375" t="s">
        <v>430</v>
      </c>
      <c r="BK77" s="374"/>
      <c r="BL77" s="348">
        <v>73.509883010199999</v>
      </c>
      <c r="BM77" s="348">
        <v>40.466144716400002</v>
      </c>
      <c r="BN77" s="348">
        <v>1.8165773766</v>
      </c>
      <c r="BO77" s="373"/>
      <c r="BP77" s="348">
        <v>56.506318049999997</v>
      </c>
      <c r="BQ77" s="373"/>
      <c r="BR77" s="348">
        <v>51.1755</v>
      </c>
      <c r="BS77" s="348">
        <v>7.7218299999999997</v>
      </c>
      <c r="BT77" s="348">
        <v>9.5245800000000003</v>
      </c>
      <c r="BU77" s="348">
        <v>31.57809</v>
      </c>
      <c r="BV77" s="373"/>
      <c r="BW77" s="348">
        <v>10.79</v>
      </c>
      <c r="BX77" s="348">
        <v>7.83</v>
      </c>
      <c r="BY77" s="348">
        <v>7.91</v>
      </c>
      <c r="BZ77" s="348">
        <v>1.18</v>
      </c>
      <c r="CA77" s="348" t="s">
        <v>430</v>
      </c>
      <c r="CB77" s="348">
        <v>3.71</v>
      </c>
      <c r="CC77" s="373"/>
      <c r="CD77" s="372" t="s">
        <v>9246</v>
      </c>
      <c r="CE77" s="372" t="s">
        <v>9247</v>
      </c>
      <c r="CF77" s="372" t="s">
        <v>9248</v>
      </c>
      <c r="CG77" s="372" t="s">
        <v>9249</v>
      </c>
      <c r="CH77" s="372" t="s">
        <v>9250</v>
      </c>
      <c r="CI77" s="373"/>
      <c r="CJ77" s="354" t="s">
        <v>609</v>
      </c>
    </row>
    <row r="78" spans="1:88" s="428" customFormat="1" x14ac:dyDescent="0.25">
      <c r="A78" s="345" t="s">
        <v>9355</v>
      </c>
      <c r="B78" s="373"/>
      <c r="C78" s="719">
        <v>41275</v>
      </c>
      <c r="D78" s="373"/>
      <c r="E78" s="346">
        <v>1676.89</v>
      </c>
      <c r="F78" s="373"/>
      <c r="G78" s="347">
        <v>41.760100000000001</v>
      </c>
      <c r="H78" s="373"/>
      <c r="I78" s="651">
        <v>6.2</v>
      </c>
      <c r="J78" s="651">
        <v>6.72</v>
      </c>
      <c r="K78" s="651">
        <v>3.95</v>
      </c>
      <c r="L78" s="651">
        <v>4.1100000000000003</v>
      </c>
      <c r="M78" s="374"/>
      <c r="N78" s="348">
        <v>-0.184</v>
      </c>
      <c r="O78" s="348">
        <v>0.53690000000000004</v>
      </c>
      <c r="P78" s="348">
        <v>0.89690000000000003</v>
      </c>
      <c r="Q78" s="348">
        <v>1.3120000000000001</v>
      </c>
      <c r="R78" s="348">
        <v>-0.88619999999999999</v>
      </c>
      <c r="S78" s="350">
        <v>0.40079999999999999</v>
      </c>
      <c r="T78" s="348">
        <v>3.0886999999999998</v>
      </c>
      <c r="U78" s="348">
        <v>9.4705999999999992</v>
      </c>
      <c r="V78" s="348">
        <v>9.2463999999999995</v>
      </c>
      <c r="W78" s="348">
        <v>8.7723999999999993</v>
      </c>
      <c r="X78" s="348">
        <v>0.81720000000000004</v>
      </c>
      <c r="Y78" s="348">
        <v>8.0172000000000008</v>
      </c>
      <c r="Z78" s="348">
        <v>-1.7876000000000001</v>
      </c>
      <c r="AA78" s="348">
        <v>1.4957</v>
      </c>
      <c r="AB78" s="348">
        <v>0.81720000000000004</v>
      </c>
      <c r="AC78" s="348">
        <v>9.9534000000000002</v>
      </c>
      <c r="AD78" s="374"/>
      <c r="AE78" s="346">
        <v>16</v>
      </c>
      <c r="AF78" s="346">
        <v>11</v>
      </c>
      <c r="AG78" s="346">
        <v>14</v>
      </c>
      <c r="AH78" s="346">
        <v>18</v>
      </c>
      <c r="AI78" s="346">
        <v>15</v>
      </c>
      <c r="AJ78" s="346">
        <v>13</v>
      </c>
      <c r="AK78" s="346">
        <v>11</v>
      </c>
      <c r="AL78" s="346">
        <v>9</v>
      </c>
      <c r="AM78" s="346">
        <v>3</v>
      </c>
      <c r="AN78" s="346">
        <v>3</v>
      </c>
      <c r="AO78" s="346">
        <v>11</v>
      </c>
      <c r="AP78" s="346">
        <v>12</v>
      </c>
      <c r="AQ78" s="346">
        <v>15</v>
      </c>
      <c r="AR78" s="346">
        <v>14</v>
      </c>
      <c r="AS78" s="346">
        <v>11</v>
      </c>
      <c r="AT78" s="373"/>
      <c r="AU78" s="348">
        <v>9.07</v>
      </c>
      <c r="AV78" s="348">
        <v>9.4499999999999993</v>
      </c>
      <c r="AW78" s="348">
        <v>8.44</v>
      </c>
      <c r="AX78" s="348">
        <v>5.43</v>
      </c>
      <c r="AY78" s="348">
        <v>0.8</v>
      </c>
      <c r="AZ78" s="351"/>
      <c r="BA78" s="346">
        <v>4</v>
      </c>
      <c r="BB78" s="346">
        <v>5</v>
      </c>
      <c r="BC78" s="346">
        <v>4</v>
      </c>
      <c r="BD78" s="346">
        <v>9</v>
      </c>
      <c r="BE78" s="346">
        <v>15</v>
      </c>
      <c r="BF78" s="362"/>
      <c r="BG78" s="348">
        <v>8.3055662652267994</v>
      </c>
      <c r="BH78" s="375">
        <v>0</v>
      </c>
      <c r="BI78" s="375">
        <v>4.6377791558017703E-2</v>
      </c>
      <c r="BJ78" s="375" t="s">
        <v>430</v>
      </c>
      <c r="BK78" s="374"/>
      <c r="BL78" s="348">
        <v>76.175624713100007</v>
      </c>
      <c r="BM78" s="348">
        <v>56.6593083052</v>
      </c>
      <c r="BN78" s="348">
        <v>1.3444503117</v>
      </c>
      <c r="BO78" s="373"/>
      <c r="BP78" s="348">
        <v>60.462586559999998</v>
      </c>
      <c r="BQ78" s="373"/>
      <c r="BR78" s="348">
        <v>50.820700000000002</v>
      </c>
      <c r="BS78" s="348">
        <v>13.200200000000001</v>
      </c>
      <c r="BT78" s="348">
        <v>10.023</v>
      </c>
      <c r="BU78" s="348">
        <v>25.956099999999999</v>
      </c>
      <c r="BV78" s="373"/>
      <c r="BW78" s="348">
        <v>12.36</v>
      </c>
      <c r="BX78" s="348">
        <v>7.84</v>
      </c>
      <c r="BY78" s="348" t="s">
        <v>430</v>
      </c>
      <c r="BZ78" s="348" t="s">
        <v>430</v>
      </c>
      <c r="CA78" s="348" t="s">
        <v>430</v>
      </c>
      <c r="CB78" s="348">
        <v>5.2</v>
      </c>
      <c r="CC78" s="373"/>
      <c r="CD78" s="372" t="s">
        <v>9252</v>
      </c>
      <c r="CE78" s="372" t="s">
        <v>9253</v>
      </c>
      <c r="CF78" s="372" t="s">
        <v>9254</v>
      </c>
      <c r="CG78" s="372" t="s">
        <v>2878</v>
      </c>
      <c r="CH78" s="372" t="s">
        <v>9255</v>
      </c>
      <c r="CI78" s="373"/>
      <c r="CJ78" s="354" t="s">
        <v>443</v>
      </c>
    </row>
    <row r="79" spans="1:88" s="428" customFormat="1" x14ac:dyDescent="0.25">
      <c r="A79" s="345" t="s">
        <v>9356</v>
      </c>
      <c r="B79" s="373"/>
      <c r="C79" s="719">
        <v>41275</v>
      </c>
      <c r="D79" s="373"/>
      <c r="E79" s="346">
        <v>1519.85</v>
      </c>
      <c r="F79" s="373"/>
      <c r="G79" s="347">
        <v>51.291800000000002</v>
      </c>
      <c r="H79" s="373"/>
      <c r="I79" s="651">
        <v>3.3</v>
      </c>
      <c r="J79" s="651">
        <v>6.84</v>
      </c>
      <c r="K79" s="651">
        <v>2.5099999999999998</v>
      </c>
      <c r="L79" s="651">
        <v>2.61</v>
      </c>
      <c r="M79" s="374"/>
      <c r="N79" s="348">
        <v>-0.1643</v>
      </c>
      <c r="O79" s="348">
        <v>0.24179999999999999</v>
      </c>
      <c r="P79" s="348">
        <v>0.81030000000000002</v>
      </c>
      <c r="Q79" s="348">
        <v>2.0293999999999999</v>
      </c>
      <c r="R79" s="348">
        <v>0.78910000000000002</v>
      </c>
      <c r="S79" s="350">
        <v>1.5806</v>
      </c>
      <c r="T79" s="348">
        <v>3.6465000000000001</v>
      </c>
      <c r="U79" s="348">
        <v>10.484299999999999</v>
      </c>
      <c r="V79" s="348">
        <v>9.2271000000000001</v>
      </c>
      <c r="W79" s="348">
        <v>9.4654000000000007</v>
      </c>
      <c r="X79" s="348">
        <v>0.26900000000000002</v>
      </c>
      <c r="Y79" s="348">
        <v>6.7542999999999997</v>
      </c>
      <c r="Z79" s="348">
        <v>-0.25259999999999999</v>
      </c>
      <c r="AA79" s="348">
        <v>2.1793999999999998</v>
      </c>
      <c r="AB79" s="348">
        <v>0.26900000000000002</v>
      </c>
      <c r="AC79" s="348">
        <v>11.301299999999999</v>
      </c>
      <c r="AD79" s="374"/>
      <c r="AE79" s="346">
        <v>14</v>
      </c>
      <c r="AF79" s="346">
        <v>18</v>
      </c>
      <c r="AG79" s="346">
        <v>15</v>
      </c>
      <c r="AH79" s="346">
        <v>13</v>
      </c>
      <c r="AI79" s="346">
        <v>11</v>
      </c>
      <c r="AJ79" s="346">
        <v>11</v>
      </c>
      <c r="AK79" s="346">
        <v>8</v>
      </c>
      <c r="AL79" s="346">
        <v>5</v>
      </c>
      <c r="AM79" s="346">
        <v>4</v>
      </c>
      <c r="AN79" s="346">
        <v>2</v>
      </c>
      <c r="AO79" s="346">
        <v>19</v>
      </c>
      <c r="AP79" s="346">
        <v>18</v>
      </c>
      <c r="AQ79" s="346">
        <v>10</v>
      </c>
      <c r="AR79" s="346">
        <v>13</v>
      </c>
      <c r="AS79" s="346">
        <v>19</v>
      </c>
      <c r="AT79" s="373"/>
      <c r="AU79" s="348">
        <v>9.65</v>
      </c>
      <c r="AV79" s="348">
        <v>9.76</v>
      </c>
      <c r="AW79" s="348">
        <v>9.01</v>
      </c>
      <c r="AX79" s="348">
        <v>6.13</v>
      </c>
      <c r="AY79" s="348">
        <v>2.87</v>
      </c>
      <c r="AZ79" s="351"/>
      <c r="BA79" s="346">
        <v>2</v>
      </c>
      <c r="BB79" s="346">
        <v>3</v>
      </c>
      <c r="BC79" s="346">
        <v>2</v>
      </c>
      <c r="BD79" s="346">
        <v>6</v>
      </c>
      <c r="BE79" s="346">
        <v>13</v>
      </c>
      <c r="BF79" s="362"/>
      <c r="BG79" s="348">
        <v>7.2370405211299502</v>
      </c>
      <c r="BH79" s="375">
        <v>0</v>
      </c>
      <c r="BI79" s="375">
        <v>6.0190728616364403E-2</v>
      </c>
      <c r="BJ79" s="375" t="s">
        <v>430</v>
      </c>
      <c r="BK79" s="374"/>
      <c r="BL79" s="348">
        <v>67.073877968900007</v>
      </c>
      <c r="BM79" s="348">
        <v>34.9830782266</v>
      </c>
      <c r="BN79" s="348">
        <v>1.9173234994999999</v>
      </c>
      <c r="BO79" s="373"/>
      <c r="BP79" s="348">
        <v>51.824379790000002</v>
      </c>
      <c r="BQ79" s="373"/>
      <c r="BR79" s="348">
        <v>52.988999999999997</v>
      </c>
      <c r="BS79" s="348">
        <v>11.665100000000001</v>
      </c>
      <c r="BT79" s="348">
        <v>8.6298200000000005</v>
      </c>
      <c r="BU79" s="348">
        <v>26.716080000000002</v>
      </c>
      <c r="BV79" s="373"/>
      <c r="BW79" s="348">
        <v>11.95</v>
      </c>
      <c r="BX79" s="348">
        <v>13.11</v>
      </c>
      <c r="BY79" s="348" t="s">
        <v>430</v>
      </c>
      <c r="BZ79" s="348" t="s">
        <v>430</v>
      </c>
      <c r="CA79" s="348" t="s">
        <v>430</v>
      </c>
      <c r="CB79" s="348">
        <v>1.65</v>
      </c>
      <c r="CC79" s="373"/>
      <c r="CD79" s="372" t="s">
        <v>9257</v>
      </c>
      <c r="CE79" s="372" t="s">
        <v>9258</v>
      </c>
      <c r="CF79" s="372" t="s">
        <v>5917</v>
      </c>
      <c r="CG79" s="372" t="s">
        <v>9259</v>
      </c>
      <c r="CH79" s="372" t="s">
        <v>9260</v>
      </c>
      <c r="CI79" s="373"/>
      <c r="CJ79" s="354" t="s">
        <v>512</v>
      </c>
    </row>
    <row r="80" spans="1:88" s="428" customFormat="1" x14ac:dyDescent="0.25">
      <c r="A80" s="345" t="s">
        <v>9357</v>
      </c>
      <c r="B80" s="373"/>
      <c r="C80" s="719">
        <v>45729</v>
      </c>
      <c r="D80" s="373"/>
      <c r="E80" s="346">
        <v>1332.39</v>
      </c>
      <c r="F80" s="373"/>
      <c r="G80" s="347">
        <v>11.1191</v>
      </c>
      <c r="H80" s="373"/>
      <c r="I80" s="651">
        <v>1.78</v>
      </c>
      <c r="J80" s="651">
        <v>10.35</v>
      </c>
      <c r="K80" s="651">
        <v>1.26</v>
      </c>
      <c r="L80" s="651">
        <v>1.32</v>
      </c>
      <c r="M80" s="374"/>
      <c r="N80" s="348">
        <v>-5.8400000000000001E-2</v>
      </c>
      <c r="O80" s="348">
        <v>5.3999999999999999E-2</v>
      </c>
      <c r="P80" s="348">
        <v>0.72199999999999998</v>
      </c>
      <c r="Q80" s="348">
        <v>2.0785</v>
      </c>
      <c r="R80" s="348">
        <v>4.0315000000000003</v>
      </c>
      <c r="S80" s="350">
        <v>7.9074</v>
      </c>
      <c r="T80" s="348" t="s">
        <v>430</v>
      </c>
      <c r="U80" s="348" t="s">
        <v>430</v>
      </c>
      <c r="V80" s="348" t="s">
        <v>430</v>
      </c>
      <c r="W80" s="348" t="s">
        <v>430</v>
      </c>
      <c r="X80" s="348">
        <v>0.28949999999999998</v>
      </c>
      <c r="Y80" s="348">
        <v>2.6343999999999999</v>
      </c>
      <c r="Z80" s="348">
        <v>4.3174999999999999</v>
      </c>
      <c r="AA80" s="348">
        <v>6.5099</v>
      </c>
      <c r="AB80" s="348">
        <v>0.28949999999999998</v>
      </c>
      <c r="AC80" s="348">
        <v>8.2224000000000004</v>
      </c>
      <c r="AD80" s="374"/>
      <c r="AE80" s="346">
        <v>7</v>
      </c>
      <c r="AF80" s="346">
        <v>21</v>
      </c>
      <c r="AG80" s="346">
        <v>17</v>
      </c>
      <c r="AH80" s="346">
        <v>12</v>
      </c>
      <c r="AI80" s="346">
        <v>3</v>
      </c>
      <c r="AJ80" s="346">
        <v>1</v>
      </c>
      <c r="AK80" s="346" t="s">
        <v>430</v>
      </c>
      <c r="AL80" s="346" t="s">
        <v>430</v>
      </c>
      <c r="AM80" s="346" t="s">
        <v>430</v>
      </c>
      <c r="AN80" s="346" t="s">
        <v>430</v>
      </c>
      <c r="AO80" s="346">
        <v>18</v>
      </c>
      <c r="AP80" s="346">
        <v>22</v>
      </c>
      <c r="AQ80" s="346">
        <v>1</v>
      </c>
      <c r="AR80" s="346">
        <v>1</v>
      </c>
      <c r="AS80" s="346">
        <v>18</v>
      </c>
      <c r="AT80" s="373"/>
      <c r="AU80" s="348" t="s">
        <v>430</v>
      </c>
      <c r="AV80" s="348" t="s">
        <v>430</v>
      </c>
      <c r="AW80" s="348" t="s">
        <v>430</v>
      </c>
      <c r="AX80" s="348" t="s">
        <v>430</v>
      </c>
      <c r="AY80" s="348">
        <v>8.2899999999999991</v>
      </c>
      <c r="AZ80" s="351"/>
      <c r="BA80" s="346" t="s">
        <v>430</v>
      </c>
      <c r="BB80" s="346" t="s">
        <v>430</v>
      </c>
      <c r="BC80" s="346" t="s">
        <v>430</v>
      </c>
      <c r="BD80" s="346" t="s">
        <v>430</v>
      </c>
      <c r="BE80" s="346">
        <v>2</v>
      </c>
      <c r="BF80" s="362"/>
      <c r="BG80" s="348">
        <v>0.68476988370554404</v>
      </c>
      <c r="BH80" s="375">
        <v>0</v>
      </c>
      <c r="BI80" s="375">
        <v>0.31152437743039302</v>
      </c>
      <c r="BJ80" s="375" t="s">
        <v>430</v>
      </c>
      <c r="BK80" s="374"/>
      <c r="BL80" s="348">
        <v>24.082398273399999</v>
      </c>
      <c r="BM80" s="348">
        <v>-17.704018293699999</v>
      </c>
      <c r="BN80" s="348">
        <v>-1.3602786596000001</v>
      </c>
      <c r="BO80" s="373"/>
      <c r="BP80" s="348">
        <v>0.15176269000000001</v>
      </c>
      <c r="BQ80" s="373"/>
      <c r="BR80" s="348">
        <v>28.343299999999999</v>
      </c>
      <c r="BS80" s="348">
        <v>4.8880600000000003</v>
      </c>
      <c r="BT80" s="348">
        <v>2.3662899999999998</v>
      </c>
      <c r="BU80" s="348">
        <v>64.402349999999998</v>
      </c>
      <c r="BV80" s="373"/>
      <c r="BW80" s="348">
        <v>5.12</v>
      </c>
      <c r="BX80" s="348">
        <v>2.73</v>
      </c>
      <c r="BY80" s="348">
        <v>1.97</v>
      </c>
      <c r="BZ80" s="348">
        <v>14.88</v>
      </c>
      <c r="CA80" s="348">
        <v>35.9</v>
      </c>
      <c r="CB80" s="348">
        <v>3.73</v>
      </c>
      <c r="CC80" s="373"/>
      <c r="CD80" s="372" t="s">
        <v>9262</v>
      </c>
      <c r="CE80" s="372" t="s">
        <v>9263</v>
      </c>
      <c r="CF80" s="372" t="s">
        <v>9264</v>
      </c>
      <c r="CG80" s="372" t="s">
        <v>9265</v>
      </c>
      <c r="CH80" s="372" t="s">
        <v>9266</v>
      </c>
      <c r="CI80" s="373"/>
      <c r="CJ80" s="354" t="s">
        <v>9267</v>
      </c>
    </row>
    <row r="81" spans="1:88" s="428" customFormat="1" x14ac:dyDescent="0.25">
      <c r="A81" s="345" t="s">
        <v>9358</v>
      </c>
      <c r="B81" s="373"/>
      <c r="C81" s="719">
        <v>45275</v>
      </c>
      <c r="D81" s="373"/>
      <c r="E81" s="346">
        <v>1251.51</v>
      </c>
      <c r="F81" s="373"/>
      <c r="G81" s="347">
        <v>12.068</v>
      </c>
      <c r="H81" s="373"/>
      <c r="I81" s="651">
        <v>3.18</v>
      </c>
      <c r="J81" s="651">
        <v>6.71</v>
      </c>
      <c r="K81" s="651">
        <v>1.76</v>
      </c>
      <c r="L81" s="651">
        <v>1.69</v>
      </c>
      <c r="M81" s="374"/>
      <c r="N81" s="348">
        <v>-3.3099999999999997E-2</v>
      </c>
      <c r="O81" s="348">
        <v>0.80189999999999995</v>
      </c>
      <c r="P81" s="348">
        <v>1.8998999999999999</v>
      </c>
      <c r="Q81" s="348">
        <v>3.26</v>
      </c>
      <c r="R81" s="348">
        <v>0.3075</v>
      </c>
      <c r="S81" s="350">
        <v>2.2972000000000001</v>
      </c>
      <c r="T81" s="348">
        <v>3.2784</v>
      </c>
      <c r="U81" s="348" t="s">
        <v>430</v>
      </c>
      <c r="V81" s="348" t="s">
        <v>430</v>
      </c>
      <c r="W81" s="348" t="s">
        <v>430</v>
      </c>
      <c r="X81" s="348">
        <v>1.5825</v>
      </c>
      <c r="Y81" s="348">
        <v>10.391500000000001</v>
      </c>
      <c r="Z81" s="348">
        <v>-0.5111</v>
      </c>
      <c r="AA81" s="348">
        <v>5.3146000000000004</v>
      </c>
      <c r="AB81" s="348">
        <v>1.5825</v>
      </c>
      <c r="AC81" s="348">
        <v>7.5385999999999997</v>
      </c>
      <c r="AD81" s="374"/>
      <c r="AE81" s="346">
        <v>6</v>
      </c>
      <c r="AF81" s="346">
        <v>3</v>
      </c>
      <c r="AG81" s="346">
        <v>5</v>
      </c>
      <c r="AH81" s="346">
        <v>6</v>
      </c>
      <c r="AI81" s="346">
        <v>13</v>
      </c>
      <c r="AJ81" s="346">
        <v>9</v>
      </c>
      <c r="AK81" s="346">
        <v>9</v>
      </c>
      <c r="AL81" s="346" t="s">
        <v>430</v>
      </c>
      <c r="AM81" s="346" t="s">
        <v>430</v>
      </c>
      <c r="AN81" s="346" t="s">
        <v>430</v>
      </c>
      <c r="AO81" s="346">
        <v>2</v>
      </c>
      <c r="AP81" s="346">
        <v>7</v>
      </c>
      <c r="AQ81" s="346">
        <v>13</v>
      </c>
      <c r="AR81" s="346">
        <v>5</v>
      </c>
      <c r="AS81" s="346">
        <v>2</v>
      </c>
      <c r="AT81" s="373"/>
      <c r="AU81" s="348" t="s">
        <v>430</v>
      </c>
      <c r="AV81" s="348" t="s">
        <v>430</v>
      </c>
      <c r="AW81" s="348" t="s">
        <v>430</v>
      </c>
      <c r="AX81" s="348" t="s">
        <v>430</v>
      </c>
      <c r="AY81" s="348">
        <v>4.58</v>
      </c>
      <c r="AZ81" s="351"/>
      <c r="BA81" s="346" t="s">
        <v>430</v>
      </c>
      <c r="BB81" s="346" t="s">
        <v>430</v>
      </c>
      <c r="BC81" s="346" t="s">
        <v>430</v>
      </c>
      <c r="BD81" s="346" t="s">
        <v>430</v>
      </c>
      <c r="BE81" s="346">
        <v>9</v>
      </c>
      <c r="BF81" s="362"/>
      <c r="BG81" s="348">
        <v>9.2125798101582603</v>
      </c>
      <c r="BH81" s="375">
        <v>0</v>
      </c>
      <c r="BI81" s="375">
        <v>2.06530509985265E-2</v>
      </c>
      <c r="BJ81" s="375" t="s">
        <v>430</v>
      </c>
      <c r="BK81" s="374"/>
      <c r="BL81" s="348">
        <v>89.999721015800006</v>
      </c>
      <c r="BM81" s="348">
        <v>77.320620459799997</v>
      </c>
      <c r="BN81" s="348">
        <v>1.1639808434000001</v>
      </c>
      <c r="BO81" s="373"/>
      <c r="BP81" s="348">
        <v>88.560068720000004</v>
      </c>
      <c r="BQ81" s="373"/>
      <c r="BR81" s="348">
        <v>73.448099999999997</v>
      </c>
      <c r="BS81" s="348">
        <v>11.0837</v>
      </c>
      <c r="BT81" s="348">
        <v>3.1917499999999999</v>
      </c>
      <c r="BU81" s="348">
        <v>12.276450000000001</v>
      </c>
      <c r="BV81" s="373"/>
      <c r="BW81" s="348">
        <v>0.59</v>
      </c>
      <c r="BX81" s="348">
        <v>8.7799999999999994</v>
      </c>
      <c r="BY81" s="348" t="s">
        <v>430</v>
      </c>
      <c r="BZ81" s="348" t="s">
        <v>430</v>
      </c>
      <c r="CA81" s="348" t="s">
        <v>430</v>
      </c>
      <c r="CB81" s="348">
        <v>2.0699999999999998</v>
      </c>
      <c r="CC81" s="373"/>
      <c r="CD81" s="372" t="s">
        <v>4284</v>
      </c>
      <c r="CE81" s="372" t="s">
        <v>2285</v>
      </c>
      <c r="CF81" s="372" t="s">
        <v>9269</v>
      </c>
      <c r="CG81" s="372" t="s">
        <v>9270</v>
      </c>
      <c r="CH81" s="372" t="s">
        <v>9271</v>
      </c>
      <c r="CI81" s="373"/>
      <c r="CJ81" s="354" t="s">
        <v>609</v>
      </c>
    </row>
    <row r="82" spans="1:88" s="428" customFormat="1" x14ac:dyDescent="0.25">
      <c r="A82" s="345" t="s">
        <v>9359</v>
      </c>
      <c r="B82" s="373"/>
      <c r="C82" s="719">
        <v>43098</v>
      </c>
      <c r="D82" s="373"/>
      <c r="E82" s="346">
        <v>1236.32</v>
      </c>
      <c r="F82" s="373"/>
      <c r="G82" s="347">
        <v>22.35</v>
      </c>
      <c r="H82" s="373"/>
      <c r="I82" s="651">
        <v>3.35</v>
      </c>
      <c r="J82" s="651">
        <v>6.63</v>
      </c>
      <c r="K82" s="651">
        <v>2.5099999999999998</v>
      </c>
      <c r="L82" s="651">
        <v>2.69</v>
      </c>
      <c r="M82" s="374"/>
      <c r="N82" s="348">
        <v>-8.9399999999999993E-2</v>
      </c>
      <c r="O82" s="348">
        <v>0.63029999999999997</v>
      </c>
      <c r="P82" s="348">
        <v>1.8687</v>
      </c>
      <c r="Q82" s="348">
        <v>2.5228999999999999</v>
      </c>
      <c r="R82" s="348">
        <v>0.94850000000000001</v>
      </c>
      <c r="S82" s="350">
        <v>1.8687</v>
      </c>
      <c r="T82" s="348">
        <v>3.1642000000000001</v>
      </c>
      <c r="U82" s="348">
        <v>9.1181000000000001</v>
      </c>
      <c r="V82" s="348">
        <v>8.5884</v>
      </c>
      <c r="W82" s="348" t="s">
        <v>430</v>
      </c>
      <c r="X82" s="348">
        <v>0.67569999999999997</v>
      </c>
      <c r="Y82" s="348">
        <v>8.4425000000000008</v>
      </c>
      <c r="Z82" s="348">
        <v>-0.26769999999999999</v>
      </c>
      <c r="AA82" s="348">
        <v>2.8532000000000002</v>
      </c>
      <c r="AB82" s="348">
        <v>0.67569999999999997</v>
      </c>
      <c r="AC82" s="348">
        <v>9.8620999999999999</v>
      </c>
      <c r="AD82" s="374"/>
      <c r="AE82" s="346">
        <v>11</v>
      </c>
      <c r="AF82" s="346">
        <v>8</v>
      </c>
      <c r="AG82" s="346">
        <v>7</v>
      </c>
      <c r="AH82" s="346">
        <v>10</v>
      </c>
      <c r="AI82" s="346">
        <v>10</v>
      </c>
      <c r="AJ82" s="346">
        <v>10</v>
      </c>
      <c r="AK82" s="346">
        <v>10</v>
      </c>
      <c r="AL82" s="346">
        <v>10</v>
      </c>
      <c r="AM82" s="346">
        <v>7</v>
      </c>
      <c r="AN82" s="346" t="s">
        <v>430</v>
      </c>
      <c r="AO82" s="346">
        <v>14</v>
      </c>
      <c r="AP82" s="346">
        <v>10</v>
      </c>
      <c r="AQ82" s="346">
        <v>11</v>
      </c>
      <c r="AR82" s="346">
        <v>11</v>
      </c>
      <c r="AS82" s="346">
        <v>14</v>
      </c>
      <c r="AT82" s="373"/>
      <c r="AU82" s="348" t="s">
        <v>430</v>
      </c>
      <c r="AV82" s="348">
        <v>9.64</v>
      </c>
      <c r="AW82" s="348">
        <v>8.2100000000000009</v>
      </c>
      <c r="AX82" s="348">
        <v>5.97</v>
      </c>
      <c r="AY82" s="348">
        <v>3.33</v>
      </c>
      <c r="AZ82" s="351"/>
      <c r="BA82" s="346" t="s">
        <v>430</v>
      </c>
      <c r="BB82" s="346">
        <v>4</v>
      </c>
      <c r="BC82" s="346">
        <v>5</v>
      </c>
      <c r="BD82" s="346">
        <v>7</v>
      </c>
      <c r="BE82" s="346">
        <v>12</v>
      </c>
      <c r="BF82" s="362"/>
      <c r="BG82" s="348">
        <v>8.0579554520244301</v>
      </c>
      <c r="BH82" s="375">
        <v>0</v>
      </c>
      <c r="BI82" s="375">
        <v>4.2241139245059699E-2</v>
      </c>
      <c r="BJ82" s="375" t="s">
        <v>430</v>
      </c>
      <c r="BK82" s="374"/>
      <c r="BL82" s="348">
        <v>71.011269459499999</v>
      </c>
      <c r="BM82" s="348">
        <v>51.040043872200002</v>
      </c>
      <c r="BN82" s="348">
        <v>1.3912854314</v>
      </c>
      <c r="BO82" s="373"/>
      <c r="BP82" s="348">
        <v>65.393334809999999</v>
      </c>
      <c r="BQ82" s="373"/>
      <c r="BR82" s="348">
        <v>42.042400000000001</v>
      </c>
      <c r="BS82" s="348">
        <v>12.6876</v>
      </c>
      <c r="BT82" s="348">
        <v>14.3376</v>
      </c>
      <c r="BU82" s="348">
        <v>30.932400000000001</v>
      </c>
      <c r="BV82" s="373"/>
      <c r="BW82" s="348">
        <v>1.37</v>
      </c>
      <c r="BX82" s="348">
        <v>21.3</v>
      </c>
      <c r="BY82" s="348" t="s">
        <v>430</v>
      </c>
      <c r="BZ82" s="348" t="s">
        <v>430</v>
      </c>
      <c r="CA82" s="348" t="s">
        <v>430</v>
      </c>
      <c r="CB82" s="348">
        <v>8.26</v>
      </c>
      <c r="CC82" s="373"/>
      <c r="CD82" s="372" t="s">
        <v>9066</v>
      </c>
      <c r="CE82" s="372" t="s">
        <v>9273</v>
      </c>
      <c r="CF82" s="372" t="s">
        <v>9274</v>
      </c>
      <c r="CG82" s="372" t="s">
        <v>9275</v>
      </c>
      <c r="CH82" s="372" t="s">
        <v>9276</v>
      </c>
      <c r="CI82" s="373"/>
      <c r="CJ82" s="354" t="s">
        <v>547</v>
      </c>
    </row>
    <row r="83" spans="1:88" s="428" customFormat="1" x14ac:dyDescent="0.25">
      <c r="A83" s="345" t="s">
        <v>9360</v>
      </c>
      <c r="B83" s="373"/>
      <c r="C83" s="719">
        <v>45506</v>
      </c>
      <c r="D83" s="373"/>
      <c r="E83" s="346">
        <v>1119.68</v>
      </c>
      <c r="F83" s="373"/>
      <c r="G83" s="347">
        <v>10.48</v>
      </c>
      <c r="H83" s="373"/>
      <c r="I83" s="651">
        <v>3.49</v>
      </c>
      <c r="J83" s="651">
        <v>6.77</v>
      </c>
      <c r="K83" s="651">
        <v>2.52</v>
      </c>
      <c r="L83" s="651">
        <v>2.64</v>
      </c>
      <c r="M83" s="374"/>
      <c r="N83" s="348">
        <v>0</v>
      </c>
      <c r="O83" s="348">
        <v>0.57579999999999998</v>
      </c>
      <c r="P83" s="348">
        <v>0.96340000000000003</v>
      </c>
      <c r="Q83" s="348">
        <v>1.4520999999999999</v>
      </c>
      <c r="R83" s="348">
        <v>-1.0387</v>
      </c>
      <c r="S83" s="350">
        <v>-0.1905</v>
      </c>
      <c r="T83" s="348" t="s">
        <v>430</v>
      </c>
      <c r="U83" s="348" t="s">
        <v>430</v>
      </c>
      <c r="V83" s="348" t="s">
        <v>430</v>
      </c>
      <c r="W83" s="348" t="s">
        <v>430</v>
      </c>
      <c r="X83" s="348">
        <v>0.86619999999999997</v>
      </c>
      <c r="Y83" s="348">
        <v>8.6010000000000009</v>
      </c>
      <c r="Z83" s="348">
        <v>-1.9644999999999999</v>
      </c>
      <c r="AA83" s="348">
        <v>0.86619999999999997</v>
      </c>
      <c r="AB83" s="348">
        <v>0.86619999999999997</v>
      </c>
      <c r="AC83" s="348">
        <v>2.4291</v>
      </c>
      <c r="AD83" s="374"/>
      <c r="AE83" s="346">
        <v>4</v>
      </c>
      <c r="AF83" s="346">
        <v>9</v>
      </c>
      <c r="AG83" s="346">
        <v>13</v>
      </c>
      <c r="AH83" s="346">
        <v>16</v>
      </c>
      <c r="AI83" s="346">
        <v>17</v>
      </c>
      <c r="AJ83" s="346">
        <v>14</v>
      </c>
      <c r="AK83" s="346" t="s">
        <v>430</v>
      </c>
      <c r="AL83" s="346" t="s">
        <v>430</v>
      </c>
      <c r="AM83" s="346" t="s">
        <v>430</v>
      </c>
      <c r="AN83" s="346" t="s">
        <v>430</v>
      </c>
      <c r="AO83" s="346">
        <v>9</v>
      </c>
      <c r="AP83" s="346">
        <v>9</v>
      </c>
      <c r="AQ83" s="346">
        <v>16</v>
      </c>
      <c r="AR83" s="346">
        <v>18</v>
      </c>
      <c r="AS83" s="346">
        <v>9</v>
      </c>
      <c r="AT83" s="373"/>
      <c r="AU83" s="348" t="s">
        <v>430</v>
      </c>
      <c r="AV83" s="348" t="s">
        <v>430</v>
      </c>
      <c r="AW83" s="348" t="s">
        <v>430</v>
      </c>
      <c r="AX83" s="348" t="s">
        <v>430</v>
      </c>
      <c r="AY83" s="348">
        <v>0.76</v>
      </c>
      <c r="AZ83" s="351"/>
      <c r="BA83" s="346" t="s">
        <v>430</v>
      </c>
      <c r="BB83" s="346" t="s">
        <v>430</v>
      </c>
      <c r="BC83" s="346" t="s">
        <v>430</v>
      </c>
      <c r="BD83" s="346" t="s">
        <v>430</v>
      </c>
      <c r="BE83" s="346">
        <v>16</v>
      </c>
      <c r="BF83" s="362"/>
      <c r="BG83" s="348">
        <v>9.8932605272054399</v>
      </c>
      <c r="BH83" s="375">
        <v>0</v>
      </c>
      <c r="BI83" s="375">
        <v>-2.3790340066818801E-2</v>
      </c>
      <c r="BJ83" s="375" t="s">
        <v>430</v>
      </c>
      <c r="BK83" s="374"/>
      <c r="BL83" s="348">
        <v>78.508449320799997</v>
      </c>
      <c r="BM83" s="348">
        <v>68.788460098900003</v>
      </c>
      <c r="BN83" s="348">
        <v>1.141302614</v>
      </c>
      <c r="BO83" s="373"/>
      <c r="BP83" s="348">
        <v>67.832141440000001</v>
      </c>
      <c r="BQ83" s="373"/>
      <c r="BR83" s="348">
        <v>57.587400000000002</v>
      </c>
      <c r="BS83" s="348">
        <v>7.7453700000000003</v>
      </c>
      <c r="BT83" s="348">
        <v>9.5920500000000004</v>
      </c>
      <c r="BU83" s="348">
        <v>25.07518</v>
      </c>
      <c r="BV83" s="373"/>
      <c r="BW83" s="348">
        <v>8.81</v>
      </c>
      <c r="BX83" s="348">
        <v>13.36</v>
      </c>
      <c r="BY83" s="348" t="s">
        <v>430</v>
      </c>
      <c r="BZ83" s="348" t="s">
        <v>430</v>
      </c>
      <c r="CA83" s="348" t="s">
        <v>430</v>
      </c>
      <c r="CB83" s="348">
        <v>2.91</v>
      </c>
      <c r="CC83" s="373"/>
      <c r="CD83" s="372" t="s">
        <v>9278</v>
      </c>
      <c r="CE83" s="372" t="s">
        <v>1910</v>
      </c>
      <c r="CF83" s="372" t="s">
        <v>9279</v>
      </c>
      <c r="CG83" s="372" t="s">
        <v>9280</v>
      </c>
      <c r="CH83" s="372" t="s">
        <v>9281</v>
      </c>
      <c r="CI83" s="373"/>
      <c r="CJ83" s="354" t="s">
        <v>443</v>
      </c>
    </row>
    <row r="84" spans="1:88" s="428" customFormat="1" x14ac:dyDescent="0.25">
      <c r="A84" s="345" t="s">
        <v>9361</v>
      </c>
      <c r="B84" s="373"/>
      <c r="C84" s="719">
        <v>41275</v>
      </c>
      <c r="D84" s="373"/>
      <c r="E84" s="346">
        <v>998.32</v>
      </c>
      <c r="F84" s="373"/>
      <c r="G84" s="347">
        <v>62.89</v>
      </c>
      <c r="H84" s="373"/>
      <c r="I84" s="651">
        <v>2.4300000000000002</v>
      </c>
      <c r="J84" s="651">
        <v>6.71</v>
      </c>
      <c r="K84" s="651">
        <v>1.95</v>
      </c>
      <c r="L84" s="651">
        <v>2.0299999999999998</v>
      </c>
      <c r="M84" s="374"/>
      <c r="N84" s="348">
        <v>-0.2379</v>
      </c>
      <c r="O84" s="348">
        <v>0.25509999999999999</v>
      </c>
      <c r="P84" s="348">
        <v>0.54359999999999997</v>
      </c>
      <c r="Q84" s="348">
        <v>1.2395</v>
      </c>
      <c r="R84" s="348">
        <v>-2.7073</v>
      </c>
      <c r="S84" s="350">
        <v>-1.6729000000000001</v>
      </c>
      <c r="T84" s="348">
        <v>1.788</v>
      </c>
      <c r="U84" s="348">
        <v>10.08</v>
      </c>
      <c r="V84" s="348">
        <v>9.2927</v>
      </c>
      <c r="W84" s="348">
        <v>10.340400000000001</v>
      </c>
      <c r="X84" s="348">
        <v>0.76910000000000001</v>
      </c>
      <c r="Y84" s="348">
        <v>6.8648999999999996</v>
      </c>
      <c r="Z84" s="348">
        <v>-3.4984999999999999</v>
      </c>
      <c r="AA84" s="348">
        <v>-0.39589999999999997</v>
      </c>
      <c r="AB84" s="348">
        <v>0.76910000000000001</v>
      </c>
      <c r="AC84" s="348">
        <v>11.878399999999999</v>
      </c>
      <c r="AD84" s="374"/>
      <c r="AE84" s="346">
        <v>19</v>
      </c>
      <c r="AF84" s="346">
        <v>17</v>
      </c>
      <c r="AG84" s="346">
        <v>19</v>
      </c>
      <c r="AH84" s="346">
        <v>19</v>
      </c>
      <c r="AI84" s="346">
        <v>21</v>
      </c>
      <c r="AJ84" s="346">
        <v>19</v>
      </c>
      <c r="AK84" s="346">
        <v>15</v>
      </c>
      <c r="AL84" s="346">
        <v>6</v>
      </c>
      <c r="AM84" s="346">
        <v>2</v>
      </c>
      <c r="AN84" s="346">
        <v>1</v>
      </c>
      <c r="AO84" s="346">
        <v>13</v>
      </c>
      <c r="AP84" s="346">
        <v>15</v>
      </c>
      <c r="AQ84" s="346">
        <v>21</v>
      </c>
      <c r="AR84" s="346">
        <v>20</v>
      </c>
      <c r="AS84" s="346">
        <v>13</v>
      </c>
      <c r="AT84" s="373"/>
      <c r="AU84" s="348">
        <v>9.7799999999999994</v>
      </c>
      <c r="AV84" s="348">
        <v>9.9499999999999993</v>
      </c>
      <c r="AW84" s="348">
        <v>8.52</v>
      </c>
      <c r="AX84" s="348">
        <v>4.3099999999999996</v>
      </c>
      <c r="AY84" s="348">
        <v>-1.92</v>
      </c>
      <c r="AZ84" s="351"/>
      <c r="BA84" s="346">
        <v>1</v>
      </c>
      <c r="BB84" s="346">
        <v>2</v>
      </c>
      <c r="BC84" s="346">
        <v>3</v>
      </c>
      <c r="BD84" s="346">
        <v>12</v>
      </c>
      <c r="BE84" s="346">
        <v>20</v>
      </c>
      <c r="BF84" s="362"/>
      <c r="BG84" s="348">
        <v>8.6460722766145093</v>
      </c>
      <c r="BH84" s="375">
        <v>0</v>
      </c>
      <c r="BI84" s="375">
        <v>4.8318732641579099E-2</v>
      </c>
      <c r="BJ84" s="375" t="s">
        <v>430</v>
      </c>
      <c r="BK84" s="374"/>
      <c r="BL84" s="348">
        <v>77.132927398099994</v>
      </c>
      <c r="BM84" s="348">
        <v>55.368041441599999</v>
      </c>
      <c r="BN84" s="348">
        <v>1.3930947417999999</v>
      </c>
      <c r="BO84" s="373"/>
      <c r="BP84" s="348">
        <v>58.661250760000001</v>
      </c>
      <c r="BQ84" s="373"/>
      <c r="BR84" s="348">
        <v>61.18</v>
      </c>
      <c r="BS84" s="348">
        <v>5.8254400000000004</v>
      </c>
      <c r="BT84" s="348">
        <v>2.56114</v>
      </c>
      <c r="BU84" s="348">
        <v>30.433420000000002</v>
      </c>
      <c r="BV84" s="373"/>
      <c r="BW84" s="348">
        <v>3.54</v>
      </c>
      <c r="BX84" s="348">
        <v>23.26</v>
      </c>
      <c r="BY84" s="348" t="s">
        <v>430</v>
      </c>
      <c r="BZ84" s="348" t="s">
        <v>430</v>
      </c>
      <c r="CA84" s="348">
        <v>0.96</v>
      </c>
      <c r="CB84" s="348">
        <v>13.59</v>
      </c>
      <c r="CC84" s="373"/>
      <c r="CD84" s="372" t="s">
        <v>9283</v>
      </c>
      <c r="CE84" s="372" t="s">
        <v>5327</v>
      </c>
      <c r="CF84" s="372" t="s">
        <v>9284</v>
      </c>
      <c r="CG84" s="372" t="s">
        <v>9285</v>
      </c>
      <c r="CH84" s="372" t="s">
        <v>9286</v>
      </c>
      <c r="CI84" s="373"/>
      <c r="CJ84" s="354" t="s">
        <v>9287</v>
      </c>
    </row>
    <row r="85" spans="1:88" s="428" customFormat="1" x14ac:dyDescent="0.25">
      <c r="A85" s="345" t="s">
        <v>9362</v>
      </c>
      <c r="B85" s="373"/>
      <c r="C85" s="719">
        <v>45028</v>
      </c>
      <c r="D85" s="373"/>
      <c r="E85" s="346">
        <v>905.53399999999999</v>
      </c>
      <c r="F85" s="373"/>
      <c r="G85" s="347">
        <v>17.5977</v>
      </c>
      <c r="H85" s="373"/>
      <c r="I85" s="651" t="s">
        <v>430</v>
      </c>
      <c r="J85" s="651" t="s">
        <v>430</v>
      </c>
      <c r="K85" s="651" t="s">
        <v>430</v>
      </c>
      <c r="L85" s="651" t="s">
        <v>430</v>
      </c>
      <c r="M85" s="374"/>
      <c r="N85" s="348">
        <v>0.14849999999999999</v>
      </c>
      <c r="O85" s="348">
        <v>1.3237000000000001</v>
      </c>
      <c r="P85" s="348">
        <v>2.2736000000000001</v>
      </c>
      <c r="Q85" s="348">
        <v>5.1695000000000002</v>
      </c>
      <c r="R85" s="348">
        <v>5.5049999999999999</v>
      </c>
      <c r="S85" s="350">
        <v>1.1274999999999999</v>
      </c>
      <c r="T85" s="348">
        <v>-4.6800000000000001E-2</v>
      </c>
      <c r="U85" s="348">
        <v>16.518799999999999</v>
      </c>
      <c r="V85" s="348" t="s">
        <v>430</v>
      </c>
      <c r="W85" s="348" t="s">
        <v>430</v>
      </c>
      <c r="X85" s="348">
        <v>0.94299999999999995</v>
      </c>
      <c r="Y85" s="348">
        <v>15.7881</v>
      </c>
      <c r="Z85" s="348">
        <v>1.6022000000000001</v>
      </c>
      <c r="AA85" s="348">
        <v>3.8188</v>
      </c>
      <c r="AB85" s="348">
        <v>0.94299999999999995</v>
      </c>
      <c r="AC85" s="348">
        <v>18.9115</v>
      </c>
      <c r="AD85" s="374"/>
      <c r="AE85" s="346">
        <v>1</v>
      </c>
      <c r="AF85" s="346">
        <v>1</v>
      </c>
      <c r="AG85" s="346">
        <v>3</v>
      </c>
      <c r="AH85" s="346">
        <v>1</v>
      </c>
      <c r="AI85" s="346">
        <v>1</v>
      </c>
      <c r="AJ85" s="346">
        <v>12</v>
      </c>
      <c r="AK85" s="346">
        <v>16</v>
      </c>
      <c r="AL85" s="346">
        <v>1</v>
      </c>
      <c r="AM85" s="346" t="s">
        <v>430</v>
      </c>
      <c r="AN85" s="346" t="s">
        <v>430</v>
      </c>
      <c r="AO85" s="346">
        <v>7</v>
      </c>
      <c r="AP85" s="346">
        <v>1</v>
      </c>
      <c r="AQ85" s="346">
        <v>5</v>
      </c>
      <c r="AR85" s="346">
        <v>10</v>
      </c>
      <c r="AS85" s="346">
        <v>7</v>
      </c>
      <c r="AT85" s="373"/>
      <c r="AU85" s="348" t="s">
        <v>430</v>
      </c>
      <c r="AV85" s="348" t="s">
        <v>430</v>
      </c>
      <c r="AW85" s="348" t="s">
        <v>430</v>
      </c>
      <c r="AX85" s="348">
        <v>7.85</v>
      </c>
      <c r="AY85" s="348">
        <v>7.5</v>
      </c>
      <c r="AZ85" s="351"/>
      <c r="BA85" s="346" t="s">
        <v>430</v>
      </c>
      <c r="BB85" s="346" t="s">
        <v>430</v>
      </c>
      <c r="BC85" s="346" t="s">
        <v>430</v>
      </c>
      <c r="BD85" s="346">
        <v>4</v>
      </c>
      <c r="BE85" s="346">
        <v>3</v>
      </c>
      <c r="BF85" s="362"/>
      <c r="BG85" s="348">
        <v>14.0620081671807</v>
      </c>
      <c r="BH85" s="375">
        <v>0</v>
      </c>
      <c r="BI85" s="375">
        <v>7.7208750410076701E-2</v>
      </c>
      <c r="BJ85" s="375" t="s">
        <v>430</v>
      </c>
      <c r="BK85" s="374"/>
      <c r="BL85" s="348">
        <v>128.50478174840001</v>
      </c>
      <c r="BM85" s="348">
        <v>88.832685635800004</v>
      </c>
      <c r="BN85" s="348">
        <v>1.4465934563</v>
      </c>
      <c r="BO85" s="373"/>
      <c r="BP85" s="348">
        <v>70.924388129999997</v>
      </c>
      <c r="BQ85" s="373"/>
      <c r="BR85" s="348">
        <v>36.5259</v>
      </c>
      <c r="BS85" s="348">
        <v>17.954999999999998</v>
      </c>
      <c r="BT85" s="348">
        <v>7.5940700000000003</v>
      </c>
      <c r="BU85" s="348">
        <v>37.92503</v>
      </c>
      <c r="BV85" s="373"/>
      <c r="BW85" s="348">
        <v>7.57</v>
      </c>
      <c r="BX85" s="348">
        <v>5.91</v>
      </c>
      <c r="BY85" s="348" t="s">
        <v>430</v>
      </c>
      <c r="BZ85" s="348" t="s">
        <v>430</v>
      </c>
      <c r="CA85" s="348" t="s">
        <v>430</v>
      </c>
      <c r="CB85" s="348">
        <v>15.6</v>
      </c>
      <c r="CC85" s="373"/>
      <c r="CD85" s="372" t="s">
        <v>9289</v>
      </c>
      <c r="CE85" s="372" t="s">
        <v>9290</v>
      </c>
      <c r="CF85" s="372" t="s">
        <v>9291</v>
      </c>
      <c r="CG85" s="372" t="s">
        <v>4606</v>
      </c>
      <c r="CH85" s="372" t="s">
        <v>9292</v>
      </c>
      <c r="CI85" s="373"/>
      <c r="CJ85" s="354" t="s">
        <v>547</v>
      </c>
    </row>
    <row r="86" spans="1:88" s="428" customFormat="1" x14ac:dyDescent="0.25">
      <c r="A86" s="345" t="s">
        <v>9363</v>
      </c>
      <c r="B86" s="373"/>
      <c r="C86" s="719">
        <v>44560</v>
      </c>
      <c r="D86" s="373"/>
      <c r="E86" s="346">
        <v>914.41</v>
      </c>
      <c r="F86" s="373"/>
      <c r="G86" s="347">
        <v>16.056899999999999</v>
      </c>
      <c r="H86" s="373"/>
      <c r="I86" s="651">
        <v>5.34</v>
      </c>
      <c r="J86" s="651">
        <v>7.27</v>
      </c>
      <c r="K86" s="651">
        <v>3.12</v>
      </c>
      <c r="L86" s="651">
        <v>3.27</v>
      </c>
      <c r="M86" s="374"/>
      <c r="N86" s="348">
        <v>-0.19209999999999999</v>
      </c>
      <c r="O86" s="348">
        <v>0.63870000000000005</v>
      </c>
      <c r="P86" s="348">
        <v>2.1126</v>
      </c>
      <c r="Q86" s="348">
        <v>4.1120999999999999</v>
      </c>
      <c r="R86" s="348">
        <v>1.8250999999999999</v>
      </c>
      <c r="S86" s="350">
        <v>2.5514999999999999</v>
      </c>
      <c r="T86" s="348">
        <v>4.4034000000000004</v>
      </c>
      <c r="U86" s="348">
        <v>12.3172</v>
      </c>
      <c r="V86" s="348" t="s">
        <v>430</v>
      </c>
      <c r="W86" s="348" t="s">
        <v>430</v>
      </c>
      <c r="X86" s="348">
        <v>1.2038</v>
      </c>
      <c r="Y86" s="348">
        <v>11.289099999999999</v>
      </c>
      <c r="Z86" s="348">
        <v>2.0270000000000001</v>
      </c>
      <c r="AA86" s="348">
        <v>5.3284000000000002</v>
      </c>
      <c r="AB86" s="348">
        <v>1.2038</v>
      </c>
      <c r="AC86" s="348">
        <v>10.9809</v>
      </c>
      <c r="AD86" s="374"/>
      <c r="AE86" s="346">
        <v>17</v>
      </c>
      <c r="AF86" s="346">
        <v>7</v>
      </c>
      <c r="AG86" s="346">
        <v>4</v>
      </c>
      <c r="AH86" s="346">
        <v>4</v>
      </c>
      <c r="AI86" s="346">
        <v>5</v>
      </c>
      <c r="AJ86" s="346">
        <v>8</v>
      </c>
      <c r="AK86" s="346">
        <v>5</v>
      </c>
      <c r="AL86" s="346">
        <v>3</v>
      </c>
      <c r="AM86" s="346" t="s">
        <v>430</v>
      </c>
      <c r="AN86" s="346" t="s">
        <v>430</v>
      </c>
      <c r="AO86" s="346">
        <v>3</v>
      </c>
      <c r="AP86" s="346">
        <v>2</v>
      </c>
      <c r="AQ86" s="346">
        <v>4</v>
      </c>
      <c r="AR86" s="346">
        <v>4</v>
      </c>
      <c r="AS86" s="346">
        <v>3</v>
      </c>
      <c r="AT86" s="373"/>
      <c r="AU86" s="348" t="s">
        <v>430</v>
      </c>
      <c r="AV86" s="348" t="s">
        <v>430</v>
      </c>
      <c r="AW86" s="348" t="s">
        <v>430</v>
      </c>
      <c r="AX86" s="348">
        <v>7.94</v>
      </c>
      <c r="AY86" s="348">
        <v>6.98</v>
      </c>
      <c r="AZ86" s="351"/>
      <c r="BA86" s="346" t="s">
        <v>430</v>
      </c>
      <c r="BB86" s="346" t="s">
        <v>430</v>
      </c>
      <c r="BC86" s="346" t="s">
        <v>430</v>
      </c>
      <c r="BD86" s="346">
        <v>3</v>
      </c>
      <c r="BE86" s="346">
        <v>4</v>
      </c>
      <c r="BF86" s="362"/>
      <c r="BG86" s="348">
        <v>9.8119826574127007</v>
      </c>
      <c r="BH86" s="375">
        <v>0</v>
      </c>
      <c r="BI86" s="375">
        <v>6.39179764671884E-2</v>
      </c>
      <c r="BJ86" s="375" t="s">
        <v>430</v>
      </c>
      <c r="BK86" s="374"/>
      <c r="BL86" s="348">
        <v>85.629256596199994</v>
      </c>
      <c r="BM86" s="348">
        <v>52.692827170900003</v>
      </c>
      <c r="BN86" s="348">
        <v>1.6250647611</v>
      </c>
      <c r="BO86" s="373"/>
      <c r="BP86" s="348">
        <v>69.446324160000003</v>
      </c>
      <c r="BQ86" s="373"/>
      <c r="BR86" s="348">
        <v>38.443300000000001</v>
      </c>
      <c r="BS86" s="348">
        <v>24.0715</v>
      </c>
      <c r="BT86" s="348">
        <v>6.9315800000000003</v>
      </c>
      <c r="BU86" s="348">
        <v>30.553619999999999</v>
      </c>
      <c r="BV86" s="373"/>
      <c r="BW86" s="348">
        <v>5.97</v>
      </c>
      <c r="BX86" s="348">
        <v>11.9</v>
      </c>
      <c r="BY86" s="348">
        <v>5.56</v>
      </c>
      <c r="BZ86" s="348">
        <v>0.77</v>
      </c>
      <c r="CA86" s="348" t="s">
        <v>430</v>
      </c>
      <c r="CB86" s="348">
        <v>6.35</v>
      </c>
      <c r="CC86" s="373"/>
      <c r="CD86" s="372" t="s">
        <v>9294</v>
      </c>
      <c r="CE86" s="372" t="s">
        <v>9295</v>
      </c>
      <c r="CF86" s="372" t="s">
        <v>9296</v>
      </c>
      <c r="CG86" s="372" t="s">
        <v>1100</v>
      </c>
      <c r="CH86" s="372" t="s">
        <v>9297</v>
      </c>
      <c r="CI86" s="373"/>
      <c r="CJ86" s="354" t="s">
        <v>476</v>
      </c>
    </row>
    <row r="87" spans="1:88" s="428" customFormat="1" x14ac:dyDescent="0.25">
      <c r="A87" s="345" t="s">
        <v>9364</v>
      </c>
      <c r="B87" s="373"/>
      <c r="C87" s="719">
        <v>44231</v>
      </c>
      <c r="D87" s="373"/>
      <c r="E87" s="346">
        <v>764.38699999999994</v>
      </c>
      <c r="F87" s="373"/>
      <c r="G87" s="347">
        <v>16.57</v>
      </c>
      <c r="H87" s="373"/>
      <c r="I87" s="651">
        <v>4.13</v>
      </c>
      <c r="J87" s="651">
        <v>6.88</v>
      </c>
      <c r="K87" s="651">
        <v>2.72</v>
      </c>
      <c r="L87" s="651" t="s">
        <v>430</v>
      </c>
      <c r="M87" s="374"/>
      <c r="N87" s="348">
        <v>-0.1206</v>
      </c>
      <c r="O87" s="348">
        <v>0.48509999999999998</v>
      </c>
      <c r="P87" s="348">
        <v>1.2217</v>
      </c>
      <c r="Q87" s="348">
        <v>1.9692000000000001</v>
      </c>
      <c r="R87" s="348">
        <v>-0.95640000000000003</v>
      </c>
      <c r="S87" s="350">
        <v>-0.77839999999999998</v>
      </c>
      <c r="T87" s="348">
        <v>2.8315999999999999</v>
      </c>
      <c r="U87" s="348">
        <v>7.7972000000000001</v>
      </c>
      <c r="V87" s="348">
        <v>8.6329999999999991</v>
      </c>
      <c r="W87" s="348" t="s">
        <v>430</v>
      </c>
      <c r="X87" s="348">
        <v>0.97499999999999998</v>
      </c>
      <c r="Y87" s="348">
        <v>8.3714999999999993</v>
      </c>
      <c r="Z87" s="348">
        <v>-2.1263999999999998</v>
      </c>
      <c r="AA87" s="348">
        <v>0.91349999999999998</v>
      </c>
      <c r="AB87" s="348">
        <v>0.97499999999999998</v>
      </c>
      <c r="AC87" s="348">
        <v>9.7155000000000005</v>
      </c>
      <c r="AD87" s="374"/>
      <c r="AE87" s="346">
        <v>12</v>
      </c>
      <c r="AF87" s="346">
        <v>13</v>
      </c>
      <c r="AG87" s="346">
        <v>11</v>
      </c>
      <c r="AH87" s="346">
        <v>14</v>
      </c>
      <c r="AI87" s="346">
        <v>16</v>
      </c>
      <c r="AJ87" s="346">
        <v>17</v>
      </c>
      <c r="AK87" s="346">
        <v>12</v>
      </c>
      <c r="AL87" s="346">
        <v>12</v>
      </c>
      <c r="AM87" s="346">
        <v>6</v>
      </c>
      <c r="AN87" s="346" t="s">
        <v>430</v>
      </c>
      <c r="AO87" s="346">
        <v>5</v>
      </c>
      <c r="AP87" s="346">
        <v>11</v>
      </c>
      <c r="AQ87" s="346">
        <v>17</v>
      </c>
      <c r="AR87" s="346">
        <v>16</v>
      </c>
      <c r="AS87" s="346">
        <v>5</v>
      </c>
      <c r="AT87" s="373"/>
      <c r="AU87" s="348" t="s">
        <v>430</v>
      </c>
      <c r="AV87" s="348" t="s">
        <v>430</v>
      </c>
      <c r="AW87" s="348">
        <v>7.76</v>
      </c>
      <c r="AX87" s="348">
        <v>5.05</v>
      </c>
      <c r="AY87" s="348">
        <v>0.12</v>
      </c>
      <c r="AZ87" s="351"/>
      <c r="BA87" s="346" t="s">
        <v>430</v>
      </c>
      <c r="BB87" s="346" t="s">
        <v>430</v>
      </c>
      <c r="BC87" s="346">
        <v>7</v>
      </c>
      <c r="BD87" s="346">
        <v>10</v>
      </c>
      <c r="BE87" s="346">
        <v>17</v>
      </c>
      <c r="BF87" s="362"/>
      <c r="BG87" s="348">
        <v>8.8311569792377504</v>
      </c>
      <c r="BH87" s="375">
        <v>0</v>
      </c>
      <c r="BI87" s="375">
        <v>3.0180619322004301E-2</v>
      </c>
      <c r="BJ87" s="375" t="s">
        <v>430</v>
      </c>
      <c r="BK87" s="374"/>
      <c r="BL87" s="348">
        <v>75.911682112199998</v>
      </c>
      <c r="BM87" s="348">
        <v>67.123396967100007</v>
      </c>
      <c r="BN87" s="348">
        <v>1.1309273002</v>
      </c>
      <c r="BO87" s="373"/>
      <c r="BP87" s="348">
        <v>74.364460780000002</v>
      </c>
      <c r="BQ87" s="373"/>
      <c r="BR87" s="348">
        <v>54.932400000000001</v>
      </c>
      <c r="BS87" s="348">
        <v>17.0472</v>
      </c>
      <c r="BT87" s="348">
        <v>2.38489</v>
      </c>
      <c r="BU87" s="348">
        <v>25.63551</v>
      </c>
      <c r="BV87" s="373"/>
      <c r="BW87" s="348">
        <v>7.15</v>
      </c>
      <c r="BX87" s="348">
        <v>14.59</v>
      </c>
      <c r="BY87" s="348">
        <v>1.18</v>
      </c>
      <c r="BZ87" s="348" t="s">
        <v>430</v>
      </c>
      <c r="CA87" s="348">
        <v>0.01</v>
      </c>
      <c r="CB87" s="348">
        <v>2.7</v>
      </c>
      <c r="CC87" s="373"/>
      <c r="CD87" s="372" t="s">
        <v>9299</v>
      </c>
      <c r="CE87" s="372" t="s">
        <v>9300</v>
      </c>
      <c r="CF87" s="372" t="s">
        <v>9301</v>
      </c>
      <c r="CG87" s="372" t="s">
        <v>9302</v>
      </c>
      <c r="CH87" s="372" t="s">
        <v>9303</v>
      </c>
      <c r="CI87" s="373"/>
      <c r="CJ87" s="354" t="s">
        <v>602</v>
      </c>
    </row>
    <row r="88" spans="1:88" s="428" customFormat="1" x14ac:dyDescent="0.25">
      <c r="A88" s="345" t="s">
        <v>9365</v>
      </c>
      <c r="B88" s="373"/>
      <c r="C88" s="719">
        <v>45194</v>
      </c>
      <c r="D88" s="373"/>
      <c r="E88" s="346">
        <v>745.01</v>
      </c>
      <c r="F88" s="373"/>
      <c r="G88" s="347">
        <v>13.789400000000001</v>
      </c>
      <c r="H88" s="373"/>
      <c r="I88" s="651">
        <v>3.18</v>
      </c>
      <c r="J88" s="651">
        <v>7.18</v>
      </c>
      <c r="K88" s="651" t="s">
        <v>430</v>
      </c>
      <c r="L88" s="651">
        <v>2.64</v>
      </c>
      <c r="M88" s="374"/>
      <c r="N88" s="348">
        <v>-6.3799999999999996E-2</v>
      </c>
      <c r="O88" s="348">
        <v>0.35370000000000001</v>
      </c>
      <c r="P88" s="348">
        <v>1.7689999999999999</v>
      </c>
      <c r="Q88" s="348">
        <v>5.1318000000000001</v>
      </c>
      <c r="R88" s="348">
        <v>5.3849</v>
      </c>
      <c r="S88" s="350">
        <v>5.2369000000000003</v>
      </c>
      <c r="T88" s="348">
        <v>5.5392999999999999</v>
      </c>
      <c r="U88" s="348" t="s">
        <v>430</v>
      </c>
      <c r="V88" s="348" t="s">
        <v>430</v>
      </c>
      <c r="W88" s="348" t="s">
        <v>430</v>
      </c>
      <c r="X88" s="348">
        <v>0.94359999999999999</v>
      </c>
      <c r="Y88" s="348">
        <v>10.8241</v>
      </c>
      <c r="Z88" s="348">
        <v>4.1024000000000003</v>
      </c>
      <c r="AA88" s="348">
        <v>6.0617000000000001</v>
      </c>
      <c r="AB88" s="348">
        <v>0.94359999999999999</v>
      </c>
      <c r="AC88" s="348">
        <v>12.122199999999999</v>
      </c>
      <c r="AD88" s="374"/>
      <c r="AE88" s="346">
        <v>8</v>
      </c>
      <c r="AF88" s="346">
        <v>15</v>
      </c>
      <c r="AG88" s="346">
        <v>8</v>
      </c>
      <c r="AH88" s="346">
        <v>2</v>
      </c>
      <c r="AI88" s="346">
        <v>2</v>
      </c>
      <c r="AJ88" s="346">
        <v>3</v>
      </c>
      <c r="AK88" s="346">
        <v>4</v>
      </c>
      <c r="AL88" s="346" t="s">
        <v>430</v>
      </c>
      <c r="AM88" s="346" t="s">
        <v>430</v>
      </c>
      <c r="AN88" s="346" t="s">
        <v>430</v>
      </c>
      <c r="AO88" s="346">
        <v>6</v>
      </c>
      <c r="AP88" s="346">
        <v>4</v>
      </c>
      <c r="AQ88" s="346">
        <v>2</v>
      </c>
      <c r="AR88" s="346">
        <v>3</v>
      </c>
      <c r="AS88" s="346">
        <v>6</v>
      </c>
      <c r="AT88" s="373"/>
      <c r="AU88" s="348" t="s">
        <v>430</v>
      </c>
      <c r="AV88" s="348" t="s">
        <v>430</v>
      </c>
      <c r="AW88" s="348" t="s">
        <v>430</v>
      </c>
      <c r="AX88" s="348" t="s">
        <v>430</v>
      </c>
      <c r="AY88" s="348">
        <v>9.9700000000000006</v>
      </c>
      <c r="AZ88" s="351"/>
      <c r="BA88" s="346" t="s">
        <v>430</v>
      </c>
      <c r="BB88" s="346" t="s">
        <v>430</v>
      </c>
      <c r="BC88" s="346" t="s">
        <v>430</v>
      </c>
      <c r="BD88" s="346" t="s">
        <v>430</v>
      </c>
      <c r="BE88" s="346">
        <v>1</v>
      </c>
      <c r="BF88" s="362"/>
      <c r="BG88" s="348">
        <v>7.6219953660861002</v>
      </c>
      <c r="BH88" s="375">
        <v>0</v>
      </c>
      <c r="BI88" s="375">
        <v>6.8948798903549699E-2</v>
      </c>
      <c r="BJ88" s="375" t="s">
        <v>430</v>
      </c>
      <c r="BK88" s="374"/>
      <c r="BL88" s="348">
        <v>72.420621916399995</v>
      </c>
      <c r="BM88" s="348">
        <v>35.659052191199997</v>
      </c>
      <c r="BN88" s="348">
        <v>2.0309183072999999</v>
      </c>
      <c r="BO88" s="373"/>
      <c r="BP88" s="348">
        <v>43.762081649999999</v>
      </c>
      <c r="BQ88" s="373"/>
      <c r="BR88" s="348">
        <v>24.304500000000001</v>
      </c>
      <c r="BS88" s="348">
        <v>7.6259800000000002</v>
      </c>
      <c r="BT88" s="348">
        <v>11.7872</v>
      </c>
      <c r="BU88" s="348">
        <v>56.282319999999999</v>
      </c>
      <c r="BV88" s="373"/>
      <c r="BW88" s="348">
        <v>13.65</v>
      </c>
      <c r="BX88" s="348">
        <v>32.92</v>
      </c>
      <c r="BY88" s="348">
        <v>5.18</v>
      </c>
      <c r="BZ88" s="348">
        <v>0.37</v>
      </c>
      <c r="CA88" s="348" t="s">
        <v>430</v>
      </c>
      <c r="CB88" s="348">
        <v>4.12</v>
      </c>
      <c r="CC88" s="373"/>
      <c r="CD88" s="372" t="s">
        <v>9305</v>
      </c>
      <c r="CE88" s="372" t="s">
        <v>9306</v>
      </c>
      <c r="CF88" s="372" t="s">
        <v>9307</v>
      </c>
      <c r="CG88" s="372" t="s">
        <v>9308</v>
      </c>
      <c r="CH88" s="372" t="s">
        <v>9309</v>
      </c>
      <c r="CI88" s="373"/>
      <c r="CJ88" s="354" t="s">
        <v>436</v>
      </c>
    </row>
    <row r="89" spans="1:88" s="428" customFormat="1" x14ac:dyDescent="0.25">
      <c r="A89" s="345" t="s">
        <v>9366</v>
      </c>
      <c r="B89" s="373"/>
      <c r="C89" s="719">
        <v>42634</v>
      </c>
      <c r="D89" s="373"/>
      <c r="E89" s="346">
        <v>729.12</v>
      </c>
      <c r="F89" s="373"/>
      <c r="G89" s="347">
        <v>20.904399999999999</v>
      </c>
      <c r="H89" s="373"/>
      <c r="I89" s="651">
        <v>1.36</v>
      </c>
      <c r="J89" s="651">
        <v>6.94</v>
      </c>
      <c r="K89" s="651">
        <v>1.19</v>
      </c>
      <c r="L89" s="651">
        <v>1.28</v>
      </c>
      <c r="M89" s="374"/>
      <c r="N89" s="348">
        <v>-0.19670000000000001</v>
      </c>
      <c r="O89" s="348">
        <v>0.55459999999999998</v>
      </c>
      <c r="P89" s="348">
        <v>1.5772999999999999</v>
      </c>
      <c r="Q89" s="348">
        <v>4.3023999999999996</v>
      </c>
      <c r="R89" s="348">
        <v>-1.4798</v>
      </c>
      <c r="S89" s="350">
        <v>-4.0496999999999996</v>
      </c>
      <c r="T89" s="348">
        <v>-5.5433000000000003</v>
      </c>
      <c r="U89" s="348">
        <v>4.3605999999999998</v>
      </c>
      <c r="V89" s="348">
        <v>5.4722</v>
      </c>
      <c r="W89" s="348" t="s">
        <v>430</v>
      </c>
      <c r="X89" s="348">
        <v>0.57979999999999998</v>
      </c>
      <c r="Y89" s="348">
        <v>11.079000000000001</v>
      </c>
      <c r="Z89" s="348">
        <v>-2.8858999999999999</v>
      </c>
      <c r="AA89" s="348">
        <v>-1.5902000000000001</v>
      </c>
      <c r="AB89" s="348">
        <v>0.57979999999999998</v>
      </c>
      <c r="AC89" s="348">
        <v>7.7964000000000002</v>
      </c>
      <c r="AD89" s="374"/>
      <c r="AE89" s="346">
        <v>18</v>
      </c>
      <c r="AF89" s="346">
        <v>10</v>
      </c>
      <c r="AG89" s="346">
        <v>9</v>
      </c>
      <c r="AH89" s="346">
        <v>3</v>
      </c>
      <c r="AI89" s="346">
        <v>18</v>
      </c>
      <c r="AJ89" s="346">
        <v>21</v>
      </c>
      <c r="AK89" s="346">
        <v>19</v>
      </c>
      <c r="AL89" s="346">
        <v>14</v>
      </c>
      <c r="AM89" s="346">
        <v>9</v>
      </c>
      <c r="AN89" s="346" t="s">
        <v>430</v>
      </c>
      <c r="AO89" s="346">
        <v>15</v>
      </c>
      <c r="AP89" s="346">
        <v>3</v>
      </c>
      <c r="AQ89" s="346">
        <v>18</v>
      </c>
      <c r="AR89" s="346">
        <v>21</v>
      </c>
      <c r="AS89" s="346">
        <v>15</v>
      </c>
      <c r="AT89" s="373"/>
      <c r="AU89" s="348" t="s">
        <v>430</v>
      </c>
      <c r="AV89" s="348">
        <v>5.56</v>
      </c>
      <c r="AW89" s="348">
        <v>3.82</v>
      </c>
      <c r="AX89" s="348">
        <v>-1.53</v>
      </c>
      <c r="AY89" s="348">
        <v>-2.56</v>
      </c>
      <c r="AZ89" s="351"/>
      <c r="BA89" s="346" t="s">
        <v>430</v>
      </c>
      <c r="BB89" s="346">
        <v>7</v>
      </c>
      <c r="BC89" s="346">
        <v>9</v>
      </c>
      <c r="BD89" s="346">
        <v>14</v>
      </c>
      <c r="BE89" s="346">
        <v>21</v>
      </c>
      <c r="BF89" s="362"/>
      <c r="BG89" s="348">
        <v>14.594543320418801</v>
      </c>
      <c r="BH89" s="375">
        <v>0</v>
      </c>
      <c r="BI89" s="375">
        <v>9.9939681560027391E-3</v>
      </c>
      <c r="BJ89" s="375" t="s">
        <v>430</v>
      </c>
      <c r="BK89" s="374"/>
      <c r="BL89" s="348">
        <v>80.5318521584</v>
      </c>
      <c r="BM89" s="348">
        <v>94.777467302100007</v>
      </c>
      <c r="BN89" s="348">
        <v>0.84969407230000005</v>
      </c>
      <c r="BO89" s="373"/>
      <c r="BP89" s="348">
        <v>66.872776169999995</v>
      </c>
      <c r="BQ89" s="373"/>
      <c r="BR89" s="348">
        <v>51.780700000000003</v>
      </c>
      <c r="BS89" s="348">
        <v>8.1736299999999993</v>
      </c>
      <c r="BT89" s="348">
        <v>6.91845</v>
      </c>
      <c r="BU89" s="348">
        <v>33.127220000000001</v>
      </c>
      <c r="BV89" s="373"/>
      <c r="BW89" s="348" t="s">
        <v>430</v>
      </c>
      <c r="BX89" s="348">
        <v>3.39</v>
      </c>
      <c r="BY89" s="348" t="s">
        <v>430</v>
      </c>
      <c r="BZ89" s="348" t="s">
        <v>430</v>
      </c>
      <c r="CA89" s="348">
        <v>13.54</v>
      </c>
      <c r="CB89" s="348">
        <v>16.190000000000001</v>
      </c>
      <c r="CC89" s="373"/>
      <c r="CD89" s="372" t="s">
        <v>9311</v>
      </c>
      <c r="CE89" s="372" t="s">
        <v>9312</v>
      </c>
      <c r="CF89" s="372" t="s">
        <v>9313</v>
      </c>
      <c r="CG89" s="372" t="s">
        <v>5320</v>
      </c>
      <c r="CH89" s="372" t="s">
        <v>9314</v>
      </c>
      <c r="CI89" s="373"/>
      <c r="CJ89" s="354" t="s">
        <v>443</v>
      </c>
    </row>
    <row r="90" spans="1:88" s="428" customFormat="1" x14ac:dyDescent="0.25">
      <c r="A90" s="345" t="s">
        <v>9367</v>
      </c>
      <c r="B90" s="373"/>
      <c r="C90" s="719">
        <v>44512</v>
      </c>
      <c r="D90" s="373"/>
      <c r="E90" s="346">
        <v>684.59500000000003</v>
      </c>
      <c r="F90" s="373"/>
      <c r="G90" s="347">
        <v>14.6968</v>
      </c>
      <c r="H90" s="373"/>
      <c r="I90" s="651">
        <v>5.08</v>
      </c>
      <c r="J90" s="651">
        <v>6.84</v>
      </c>
      <c r="K90" s="651">
        <v>3.71</v>
      </c>
      <c r="L90" s="651">
        <v>3.92</v>
      </c>
      <c r="M90" s="374"/>
      <c r="N90" s="348">
        <v>-0.12640000000000001</v>
      </c>
      <c r="O90" s="348">
        <v>0.74309999999999998</v>
      </c>
      <c r="P90" s="348">
        <v>2.8208000000000002</v>
      </c>
      <c r="Q90" s="348">
        <v>3.1383000000000001</v>
      </c>
      <c r="R90" s="348">
        <v>1.1180000000000001</v>
      </c>
      <c r="S90" s="350">
        <v>-1.2005999999999999</v>
      </c>
      <c r="T90" s="348">
        <v>3.8199000000000001</v>
      </c>
      <c r="U90" s="348">
        <v>8.32</v>
      </c>
      <c r="V90" s="348" t="s">
        <v>430</v>
      </c>
      <c r="W90" s="348" t="s">
        <v>430</v>
      </c>
      <c r="X90" s="348">
        <v>0.83430000000000004</v>
      </c>
      <c r="Y90" s="348">
        <v>8.9968000000000004</v>
      </c>
      <c r="Z90" s="348">
        <v>8.1000000000000003E-2</v>
      </c>
      <c r="AA90" s="348">
        <v>2.2742</v>
      </c>
      <c r="AB90" s="348">
        <v>0.83430000000000004</v>
      </c>
      <c r="AC90" s="348">
        <v>8.5816999999999997</v>
      </c>
      <c r="AD90" s="374"/>
      <c r="AE90" s="346">
        <v>13</v>
      </c>
      <c r="AF90" s="346">
        <v>4</v>
      </c>
      <c r="AG90" s="346">
        <v>1</v>
      </c>
      <c r="AH90" s="346">
        <v>8</v>
      </c>
      <c r="AI90" s="346">
        <v>9</v>
      </c>
      <c r="AJ90" s="346">
        <v>18</v>
      </c>
      <c r="AK90" s="346">
        <v>7</v>
      </c>
      <c r="AL90" s="346">
        <v>11</v>
      </c>
      <c r="AM90" s="346" t="s">
        <v>430</v>
      </c>
      <c r="AN90" s="346" t="s">
        <v>430</v>
      </c>
      <c r="AO90" s="346">
        <v>10</v>
      </c>
      <c r="AP90" s="346">
        <v>8</v>
      </c>
      <c r="AQ90" s="346">
        <v>9</v>
      </c>
      <c r="AR90" s="346">
        <v>12</v>
      </c>
      <c r="AS90" s="346">
        <v>10</v>
      </c>
      <c r="AT90" s="373"/>
      <c r="AU90" s="348" t="s">
        <v>430</v>
      </c>
      <c r="AV90" s="348" t="s">
        <v>430</v>
      </c>
      <c r="AW90" s="348" t="s">
        <v>430</v>
      </c>
      <c r="AX90" s="348">
        <v>5.74</v>
      </c>
      <c r="AY90" s="348">
        <v>3.67</v>
      </c>
      <c r="AZ90" s="351"/>
      <c r="BA90" s="346" t="s">
        <v>430</v>
      </c>
      <c r="BB90" s="346" t="s">
        <v>430</v>
      </c>
      <c r="BC90" s="346" t="s">
        <v>430</v>
      </c>
      <c r="BD90" s="346">
        <v>8</v>
      </c>
      <c r="BE90" s="346">
        <v>11</v>
      </c>
      <c r="BF90" s="362"/>
      <c r="BG90" s="348">
        <v>8.1667879918815007</v>
      </c>
      <c r="BH90" s="375">
        <v>0</v>
      </c>
      <c r="BI90" s="375">
        <v>3.6314126787627299E-2</v>
      </c>
      <c r="BJ90" s="375" t="s">
        <v>430</v>
      </c>
      <c r="BK90" s="374"/>
      <c r="BL90" s="348">
        <v>70.679376944699996</v>
      </c>
      <c r="BM90" s="348">
        <v>55.241893432600001</v>
      </c>
      <c r="BN90" s="348">
        <v>1.279452469</v>
      </c>
      <c r="BO90" s="373"/>
      <c r="BP90" s="348">
        <v>74.469929129999997</v>
      </c>
      <c r="BQ90" s="373"/>
      <c r="BR90" s="348">
        <v>41.973100000000002</v>
      </c>
      <c r="BS90" s="348">
        <v>22.412600000000001</v>
      </c>
      <c r="BT90" s="348">
        <v>10.084199999999999</v>
      </c>
      <c r="BU90" s="348">
        <v>25.530100000000001</v>
      </c>
      <c r="BV90" s="373"/>
      <c r="BW90" s="348">
        <v>7.74</v>
      </c>
      <c r="BX90" s="348">
        <v>12.11</v>
      </c>
      <c r="BY90" s="348" t="s">
        <v>430</v>
      </c>
      <c r="BZ90" s="348" t="s">
        <v>430</v>
      </c>
      <c r="CA90" s="348" t="s">
        <v>430</v>
      </c>
      <c r="CB90" s="348">
        <v>5.69</v>
      </c>
      <c r="CC90" s="373"/>
      <c r="CD90" s="372" t="s">
        <v>9316</v>
      </c>
      <c r="CE90" s="372" t="s">
        <v>9317</v>
      </c>
      <c r="CF90" s="372" t="s">
        <v>9318</v>
      </c>
      <c r="CG90" s="372" t="s">
        <v>1639</v>
      </c>
      <c r="CH90" s="372" t="s">
        <v>9319</v>
      </c>
      <c r="CI90" s="373"/>
      <c r="CJ90" s="354" t="s">
        <v>476</v>
      </c>
    </row>
    <row r="91" spans="1:88" s="428" customFormat="1" x14ac:dyDescent="0.25">
      <c r="A91" s="345" t="s">
        <v>9368</v>
      </c>
      <c r="B91" s="373"/>
      <c r="C91" s="719">
        <v>43829</v>
      </c>
      <c r="D91" s="373"/>
      <c r="E91" s="346">
        <v>353.15</v>
      </c>
      <c r="F91" s="373"/>
      <c r="G91" s="347">
        <v>16.171299999999999</v>
      </c>
      <c r="H91" s="373"/>
      <c r="I91" s="651">
        <v>0.3</v>
      </c>
      <c r="J91" s="651">
        <v>5.78</v>
      </c>
      <c r="K91" s="651">
        <v>0.27</v>
      </c>
      <c r="L91" s="651">
        <v>0.28000000000000003</v>
      </c>
      <c r="M91" s="374"/>
      <c r="N91" s="348">
        <v>-7.3499999999999996E-2</v>
      </c>
      <c r="O91" s="348">
        <v>0.66420000000000001</v>
      </c>
      <c r="P91" s="348">
        <v>0.56089999999999995</v>
      </c>
      <c r="Q91" s="348">
        <v>2.1838000000000002</v>
      </c>
      <c r="R91" s="348">
        <v>-2.1101999999999999</v>
      </c>
      <c r="S91" s="350">
        <v>-0.58399999999999996</v>
      </c>
      <c r="T91" s="348">
        <v>2.6177000000000001</v>
      </c>
      <c r="U91" s="348">
        <v>10.001899999999999</v>
      </c>
      <c r="V91" s="348">
        <v>8.891</v>
      </c>
      <c r="W91" s="348" t="s">
        <v>430</v>
      </c>
      <c r="X91" s="348">
        <v>0.29339999999999999</v>
      </c>
      <c r="Y91" s="348">
        <v>5.5175000000000001</v>
      </c>
      <c r="Z91" s="348">
        <v>-2.9415</v>
      </c>
      <c r="AA91" s="348">
        <v>0.8821</v>
      </c>
      <c r="AB91" s="348">
        <v>0.29339999999999999</v>
      </c>
      <c r="AC91" s="348">
        <v>7.6166</v>
      </c>
      <c r="AD91" s="374"/>
      <c r="AE91" s="346">
        <v>9</v>
      </c>
      <c r="AF91" s="346">
        <v>6</v>
      </c>
      <c r="AG91" s="346">
        <v>18</v>
      </c>
      <c r="AH91" s="346">
        <v>11</v>
      </c>
      <c r="AI91" s="346">
        <v>20</v>
      </c>
      <c r="AJ91" s="346">
        <v>15</v>
      </c>
      <c r="AK91" s="346">
        <v>14</v>
      </c>
      <c r="AL91" s="346">
        <v>8</v>
      </c>
      <c r="AM91" s="346">
        <v>5</v>
      </c>
      <c r="AN91" s="346" t="s">
        <v>430</v>
      </c>
      <c r="AO91" s="346">
        <v>17</v>
      </c>
      <c r="AP91" s="346">
        <v>20</v>
      </c>
      <c r="AQ91" s="346">
        <v>19</v>
      </c>
      <c r="AR91" s="346">
        <v>17</v>
      </c>
      <c r="AS91" s="346">
        <v>17</v>
      </c>
      <c r="AT91" s="373"/>
      <c r="AU91" s="348" t="s">
        <v>430</v>
      </c>
      <c r="AV91" s="348" t="s">
        <v>430</v>
      </c>
      <c r="AW91" s="348">
        <v>8.1300000000000008</v>
      </c>
      <c r="AX91" s="348">
        <v>4.8</v>
      </c>
      <c r="AY91" s="348">
        <v>-0.48</v>
      </c>
      <c r="AZ91" s="351"/>
      <c r="BA91" s="346" t="s">
        <v>430</v>
      </c>
      <c r="BB91" s="346" t="s">
        <v>430</v>
      </c>
      <c r="BC91" s="346">
        <v>6</v>
      </c>
      <c r="BD91" s="346">
        <v>11</v>
      </c>
      <c r="BE91" s="346">
        <v>19</v>
      </c>
      <c r="BF91" s="362"/>
      <c r="BG91" s="348">
        <v>8.2184828226061697</v>
      </c>
      <c r="BH91" s="375">
        <v>0</v>
      </c>
      <c r="BI91" s="375">
        <v>5.0347768964046503E-2</v>
      </c>
      <c r="BJ91" s="375" t="s">
        <v>430</v>
      </c>
      <c r="BK91" s="374"/>
      <c r="BL91" s="348">
        <v>71.610067457300005</v>
      </c>
      <c r="BM91" s="348">
        <v>46.872048508600002</v>
      </c>
      <c r="BN91" s="348">
        <v>1.5277776357999999</v>
      </c>
      <c r="BO91" s="373"/>
      <c r="BP91" s="348">
        <v>62.483085529999997</v>
      </c>
      <c r="BQ91" s="373"/>
      <c r="BR91" s="348">
        <v>39.794199999999996</v>
      </c>
      <c r="BS91" s="348">
        <v>10.238099999999999</v>
      </c>
      <c r="BT91" s="348">
        <v>19.7121</v>
      </c>
      <c r="BU91" s="348">
        <v>30.255600000000001</v>
      </c>
      <c r="BV91" s="373"/>
      <c r="BW91" s="348">
        <v>4.3</v>
      </c>
      <c r="BX91" s="348">
        <v>16.3</v>
      </c>
      <c r="BY91" s="348" t="s">
        <v>430</v>
      </c>
      <c r="BZ91" s="348" t="s">
        <v>430</v>
      </c>
      <c r="CA91" s="348" t="s">
        <v>430</v>
      </c>
      <c r="CB91" s="348">
        <v>9.52</v>
      </c>
      <c r="CC91" s="373"/>
      <c r="CD91" s="372" t="s">
        <v>9321</v>
      </c>
      <c r="CE91" s="372" t="s">
        <v>4374</v>
      </c>
      <c r="CF91" s="372" t="s">
        <v>9322</v>
      </c>
      <c r="CG91" s="372" t="s">
        <v>9323</v>
      </c>
      <c r="CH91" s="372" t="s">
        <v>9324</v>
      </c>
      <c r="CI91" s="373"/>
      <c r="CJ91" s="354" t="s">
        <v>602</v>
      </c>
    </row>
    <row r="92" spans="1:88" s="428" customFormat="1" x14ac:dyDescent="0.25">
      <c r="A92" s="345" t="s">
        <v>9369</v>
      </c>
      <c r="B92" s="373"/>
      <c r="C92" s="719">
        <v>45378</v>
      </c>
      <c r="D92" s="373"/>
      <c r="E92" s="346">
        <v>293.00099999999998</v>
      </c>
      <c r="F92" s="373"/>
      <c r="G92" s="347">
        <v>11.98</v>
      </c>
      <c r="H92" s="373"/>
      <c r="I92" s="651" t="s">
        <v>430</v>
      </c>
      <c r="J92" s="651" t="s">
        <v>430</v>
      </c>
      <c r="K92" s="651" t="s">
        <v>430</v>
      </c>
      <c r="L92" s="651" t="s">
        <v>430</v>
      </c>
      <c r="M92" s="374"/>
      <c r="N92" s="348">
        <v>-0.33279999999999998</v>
      </c>
      <c r="O92" s="348">
        <v>0.67230000000000001</v>
      </c>
      <c r="P92" s="348">
        <v>1.8707</v>
      </c>
      <c r="Q92" s="348">
        <v>3.1869000000000001</v>
      </c>
      <c r="R92" s="348">
        <v>0.5877</v>
      </c>
      <c r="S92" s="350">
        <v>3.4542000000000002</v>
      </c>
      <c r="T92" s="348">
        <v>4.0761000000000003</v>
      </c>
      <c r="U92" s="348" t="s">
        <v>430</v>
      </c>
      <c r="V92" s="348" t="s">
        <v>430</v>
      </c>
      <c r="W92" s="348" t="s">
        <v>430</v>
      </c>
      <c r="X92" s="348">
        <v>1.097</v>
      </c>
      <c r="Y92" s="348">
        <v>10.7209</v>
      </c>
      <c r="Z92" s="348">
        <v>-0.49830000000000002</v>
      </c>
      <c r="AA92" s="348">
        <v>4.0834000000000001</v>
      </c>
      <c r="AB92" s="348">
        <v>1.097</v>
      </c>
      <c r="AC92" s="348">
        <v>8.1561000000000003</v>
      </c>
      <c r="AD92" s="374"/>
      <c r="AE92" s="346">
        <v>20</v>
      </c>
      <c r="AF92" s="346">
        <v>5</v>
      </c>
      <c r="AG92" s="346">
        <v>6</v>
      </c>
      <c r="AH92" s="346">
        <v>7</v>
      </c>
      <c r="AI92" s="346">
        <v>12</v>
      </c>
      <c r="AJ92" s="346">
        <v>7</v>
      </c>
      <c r="AK92" s="346">
        <v>6</v>
      </c>
      <c r="AL92" s="346" t="s">
        <v>430</v>
      </c>
      <c r="AM92" s="346" t="s">
        <v>430</v>
      </c>
      <c r="AN92" s="346" t="s">
        <v>430</v>
      </c>
      <c r="AO92" s="346">
        <v>4</v>
      </c>
      <c r="AP92" s="346">
        <v>6</v>
      </c>
      <c r="AQ92" s="346">
        <v>12</v>
      </c>
      <c r="AR92" s="346">
        <v>8</v>
      </c>
      <c r="AS92" s="346">
        <v>4</v>
      </c>
      <c r="AT92" s="373"/>
      <c r="AU92" s="348" t="s">
        <v>430</v>
      </c>
      <c r="AV92" s="348" t="s">
        <v>430</v>
      </c>
      <c r="AW92" s="348" t="s">
        <v>430</v>
      </c>
      <c r="AX92" s="348" t="s">
        <v>430</v>
      </c>
      <c r="AY92" s="348">
        <v>4.47</v>
      </c>
      <c r="AZ92" s="351"/>
      <c r="BA92" s="346" t="s">
        <v>430</v>
      </c>
      <c r="BB92" s="346" t="s">
        <v>430</v>
      </c>
      <c r="BC92" s="346" t="s">
        <v>430</v>
      </c>
      <c r="BD92" s="346" t="s">
        <v>430</v>
      </c>
      <c r="BE92" s="346">
        <v>10</v>
      </c>
      <c r="BF92" s="362"/>
      <c r="BG92" s="348">
        <v>9.9234768886045206</v>
      </c>
      <c r="BH92" s="375">
        <v>0</v>
      </c>
      <c r="BI92" s="375">
        <v>1.7515864119323599E-2</v>
      </c>
      <c r="BJ92" s="375" t="s">
        <v>430</v>
      </c>
      <c r="BK92" s="374"/>
      <c r="BL92" s="348">
        <v>82.734336245899996</v>
      </c>
      <c r="BM92" s="348">
        <v>61.7740378847</v>
      </c>
      <c r="BN92" s="348">
        <v>1.3393059460000001</v>
      </c>
      <c r="BO92" s="373"/>
      <c r="BP92" s="348">
        <v>68.968835589999998</v>
      </c>
      <c r="BQ92" s="373"/>
      <c r="BR92" s="348">
        <v>68.111199999999997</v>
      </c>
      <c r="BS92" s="348">
        <v>12.6615</v>
      </c>
      <c r="BT92" s="348">
        <v>4.5581199999999997</v>
      </c>
      <c r="BU92" s="348">
        <v>14.669180000000001</v>
      </c>
      <c r="BV92" s="373"/>
      <c r="BW92" s="348">
        <v>7.98</v>
      </c>
      <c r="BX92" s="348" t="s">
        <v>430</v>
      </c>
      <c r="BY92" s="348" t="s">
        <v>430</v>
      </c>
      <c r="BZ92" s="348" t="s">
        <v>430</v>
      </c>
      <c r="CA92" s="348" t="s">
        <v>430</v>
      </c>
      <c r="CB92" s="348">
        <v>6.69</v>
      </c>
      <c r="CC92" s="373"/>
      <c r="CD92" s="372" t="s">
        <v>9326</v>
      </c>
      <c r="CE92" s="372" t="s">
        <v>9327</v>
      </c>
      <c r="CF92" s="372" t="s">
        <v>9328</v>
      </c>
      <c r="CG92" s="372" t="s">
        <v>9329</v>
      </c>
      <c r="CH92" s="372" t="s">
        <v>4812</v>
      </c>
      <c r="CI92" s="373"/>
      <c r="CJ92" s="354" t="s">
        <v>554</v>
      </c>
    </row>
    <row r="93" spans="1:88" s="428" customFormat="1" x14ac:dyDescent="0.25">
      <c r="A93" s="345" t="s">
        <v>9370</v>
      </c>
      <c r="B93" s="373"/>
      <c r="C93" s="719">
        <v>45288</v>
      </c>
      <c r="D93" s="373"/>
      <c r="E93" s="346">
        <v>184.91</v>
      </c>
      <c r="F93" s="373"/>
      <c r="G93" s="347">
        <v>10.71</v>
      </c>
      <c r="H93" s="373"/>
      <c r="I93" s="651">
        <v>0.38</v>
      </c>
      <c r="J93" s="651">
        <v>5.56</v>
      </c>
      <c r="K93" s="651">
        <v>0.36</v>
      </c>
      <c r="L93" s="651">
        <v>0.37</v>
      </c>
      <c r="M93" s="374"/>
      <c r="N93" s="348">
        <v>-0.4647</v>
      </c>
      <c r="O93" s="348">
        <v>9.35E-2</v>
      </c>
      <c r="P93" s="348">
        <v>0.75260000000000005</v>
      </c>
      <c r="Q93" s="348">
        <v>2.9807999999999999</v>
      </c>
      <c r="R93" s="348">
        <v>0.18709999999999999</v>
      </c>
      <c r="S93" s="350">
        <v>-2.5478000000000001</v>
      </c>
      <c r="T93" s="348">
        <v>-3.4958999999999998</v>
      </c>
      <c r="U93" s="348" t="s">
        <v>430</v>
      </c>
      <c r="V93" s="348" t="s">
        <v>430</v>
      </c>
      <c r="W93" s="348" t="s">
        <v>430</v>
      </c>
      <c r="X93" s="348">
        <v>-0.37209999999999999</v>
      </c>
      <c r="Y93" s="348">
        <v>7.1</v>
      </c>
      <c r="Z93" s="348">
        <v>-0.55710000000000004</v>
      </c>
      <c r="AA93" s="348">
        <v>0.84750000000000003</v>
      </c>
      <c r="AB93" s="348">
        <v>-0.37209999999999999</v>
      </c>
      <c r="AC93" s="348">
        <v>2.7256999999999998</v>
      </c>
      <c r="AD93" s="374"/>
      <c r="AE93" s="346">
        <v>21</v>
      </c>
      <c r="AF93" s="346">
        <v>20</v>
      </c>
      <c r="AG93" s="346">
        <v>16</v>
      </c>
      <c r="AH93" s="346">
        <v>9</v>
      </c>
      <c r="AI93" s="346">
        <v>14</v>
      </c>
      <c r="AJ93" s="346">
        <v>20</v>
      </c>
      <c r="AK93" s="346">
        <v>18</v>
      </c>
      <c r="AL93" s="346" t="s">
        <v>430</v>
      </c>
      <c r="AM93" s="346" t="s">
        <v>430</v>
      </c>
      <c r="AN93" s="346" t="s">
        <v>430</v>
      </c>
      <c r="AO93" s="346">
        <v>22</v>
      </c>
      <c r="AP93" s="346">
        <v>14</v>
      </c>
      <c r="AQ93" s="346">
        <v>14</v>
      </c>
      <c r="AR93" s="346">
        <v>19</v>
      </c>
      <c r="AS93" s="346">
        <v>22</v>
      </c>
      <c r="AT93" s="373"/>
      <c r="AU93" s="348" t="s">
        <v>430</v>
      </c>
      <c r="AV93" s="348" t="s">
        <v>430</v>
      </c>
      <c r="AW93" s="348" t="s">
        <v>430</v>
      </c>
      <c r="AX93" s="348" t="s">
        <v>430</v>
      </c>
      <c r="AY93" s="348">
        <v>1.75</v>
      </c>
      <c r="AZ93" s="351"/>
      <c r="BA93" s="346" t="s">
        <v>430</v>
      </c>
      <c r="BB93" s="346" t="s">
        <v>430</v>
      </c>
      <c r="BC93" s="346" t="s">
        <v>430</v>
      </c>
      <c r="BD93" s="346" t="s">
        <v>430</v>
      </c>
      <c r="BE93" s="346">
        <v>14</v>
      </c>
      <c r="BF93" s="362"/>
      <c r="BG93" s="348">
        <v>10.9873339663046</v>
      </c>
      <c r="BH93" s="375">
        <v>0</v>
      </c>
      <c r="BI93" s="375">
        <v>-1.77687428821168E-2</v>
      </c>
      <c r="BJ93" s="375" t="s">
        <v>430</v>
      </c>
      <c r="BK93" s="374"/>
      <c r="BL93" s="348">
        <v>53.395162725699997</v>
      </c>
      <c r="BM93" s="348">
        <v>52.2368347329</v>
      </c>
      <c r="BN93" s="348">
        <v>1.0221745440000001</v>
      </c>
      <c r="BO93" s="373"/>
      <c r="BP93" s="348">
        <v>78.327148289999997</v>
      </c>
      <c r="BQ93" s="373"/>
      <c r="BR93" s="348">
        <v>28.1968</v>
      </c>
      <c r="BS93" s="348">
        <v>18.811399999999999</v>
      </c>
      <c r="BT93" s="348">
        <v>16.782699999999998</v>
      </c>
      <c r="BU93" s="348">
        <v>36.209099999999999</v>
      </c>
      <c r="BV93" s="373"/>
      <c r="BW93" s="348">
        <v>13.35</v>
      </c>
      <c r="BX93" s="348" t="s">
        <v>430</v>
      </c>
      <c r="BY93" s="348" t="s">
        <v>430</v>
      </c>
      <c r="BZ93" s="348" t="s">
        <v>430</v>
      </c>
      <c r="CA93" s="348">
        <v>0.03</v>
      </c>
      <c r="CB93" s="348">
        <v>8.2899999999999991</v>
      </c>
      <c r="CC93" s="373"/>
      <c r="CD93" s="372" t="s">
        <v>9331</v>
      </c>
      <c r="CE93" s="372" t="s">
        <v>9332</v>
      </c>
      <c r="CF93" s="372" t="s">
        <v>9333</v>
      </c>
      <c r="CG93" s="372" t="s">
        <v>9334</v>
      </c>
      <c r="CH93" s="372" t="s">
        <v>9335</v>
      </c>
      <c r="CI93" s="373"/>
      <c r="CJ93" s="354" t="s">
        <v>436</v>
      </c>
    </row>
    <row r="94" spans="1:88" s="428" customFormat="1" x14ac:dyDescent="0.25">
      <c r="A94" s="345" t="s">
        <v>9371</v>
      </c>
      <c r="B94" s="373"/>
      <c r="C94" s="719">
        <v>41712</v>
      </c>
      <c r="D94" s="373"/>
      <c r="E94" s="346">
        <v>172.8</v>
      </c>
      <c r="F94" s="373"/>
      <c r="G94" s="347">
        <v>28.425799999999999</v>
      </c>
      <c r="H94" s="373"/>
      <c r="I94" s="651">
        <v>1.2</v>
      </c>
      <c r="J94" s="651">
        <v>6.18</v>
      </c>
      <c r="K94" s="651">
        <v>1.02</v>
      </c>
      <c r="L94" s="651">
        <v>1.08</v>
      </c>
      <c r="M94" s="374"/>
      <c r="N94" s="348">
        <v>4.0000000000000002E-4</v>
      </c>
      <c r="O94" s="348">
        <v>0.34839999999999999</v>
      </c>
      <c r="P94" s="348">
        <v>0.51949999999999996</v>
      </c>
      <c r="Q94" s="348">
        <v>0.17369999999999999</v>
      </c>
      <c r="R94" s="348">
        <v>1.5341</v>
      </c>
      <c r="S94" s="350">
        <v>5.3602999999999996</v>
      </c>
      <c r="T94" s="348">
        <v>2.7864</v>
      </c>
      <c r="U94" s="348">
        <v>10.023300000000001</v>
      </c>
      <c r="V94" s="348">
        <v>11.182499999999999</v>
      </c>
      <c r="W94" s="348">
        <v>7.9527999999999999</v>
      </c>
      <c r="X94" s="348">
        <v>0.52759999999999996</v>
      </c>
      <c r="Y94" s="348">
        <v>6.2393000000000001</v>
      </c>
      <c r="Z94" s="348">
        <v>0.87329999999999997</v>
      </c>
      <c r="AA94" s="348">
        <v>6.4748000000000001</v>
      </c>
      <c r="AB94" s="348">
        <v>0.52759999999999996</v>
      </c>
      <c r="AC94" s="348">
        <v>8.8287999999999993</v>
      </c>
      <c r="AD94" s="374"/>
      <c r="AE94" s="346">
        <v>3</v>
      </c>
      <c r="AF94" s="346">
        <v>16</v>
      </c>
      <c r="AG94" s="346">
        <v>21</v>
      </c>
      <c r="AH94" s="346">
        <v>21</v>
      </c>
      <c r="AI94" s="346">
        <v>6</v>
      </c>
      <c r="AJ94" s="346">
        <v>2</v>
      </c>
      <c r="AK94" s="346">
        <v>13</v>
      </c>
      <c r="AL94" s="346">
        <v>7</v>
      </c>
      <c r="AM94" s="346">
        <v>1</v>
      </c>
      <c r="AN94" s="346">
        <v>4</v>
      </c>
      <c r="AO94" s="346">
        <v>16</v>
      </c>
      <c r="AP94" s="346">
        <v>19</v>
      </c>
      <c r="AQ94" s="346">
        <v>7</v>
      </c>
      <c r="AR94" s="346">
        <v>2</v>
      </c>
      <c r="AS94" s="346">
        <v>16</v>
      </c>
      <c r="AT94" s="373"/>
      <c r="AU94" s="348">
        <v>9.1300000000000008</v>
      </c>
      <c r="AV94" s="348">
        <v>10.57</v>
      </c>
      <c r="AW94" s="348">
        <v>9.83</v>
      </c>
      <c r="AX94" s="348">
        <v>6.79</v>
      </c>
      <c r="AY94" s="348">
        <v>5.04</v>
      </c>
      <c r="AZ94" s="351"/>
      <c r="BA94" s="346">
        <v>3</v>
      </c>
      <c r="BB94" s="346">
        <v>1</v>
      </c>
      <c r="BC94" s="346">
        <v>1</v>
      </c>
      <c r="BD94" s="346">
        <v>5</v>
      </c>
      <c r="BE94" s="346">
        <v>7</v>
      </c>
      <c r="BF94" s="362"/>
      <c r="BG94" s="348">
        <v>8.5295646817223005</v>
      </c>
      <c r="BH94" s="375">
        <v>0</v>
      </c>
      <c r="BI94" s="375">
        <v>5.0766376349627301E-2</v>
      </c>
      <c r="BJ94" s="375" t="s">
        <v>430</v>
      </c>
      <c r="BK94" s="374"/>
      <c r="BL94" s="348">
        <v>82.885748901200003</v>
      </c>
      <c r="BM94" s="348">
        <v>62.829352351200001</v>
      </c>
      <c r="BN94" s="348">
        <v>1.3192201701999999</v>
      </c>
      <c r="BO94" s="373"/>
      <c r="BP94" s="348">
        <v>65.631682350000005</v>
      </c>
      <c r="BQ94" s="373"/>
      <c r="BR94" s="348">
        <v>52.764800000000001</v>
      </c>
      <c r="BS94" s="348" t="s">
        <v>430</v>
      </c>
      <c r="BT94" s="348" t="s">
        <v>430</v>
      </c>
      <c r="BU94" s="348">
        <v>47.235199999999999</v>
      </c>
      <c r="BV94" s="373"/>
      <c r="BW94" s="348">
        <v>5.28</v>
      </c>
      <c r="BX94" s="348">
        <v>8.33</v>
      </c>
      <c r="BY94" s="348">
        <v>3.25</v>
      </c>
      <c r="BZ94" s="348">
        <v>1.78</v>
      </c>
      <c r="CA94" s="348" t="s">
        <v>430</v>
      </c>
      <c r="CB94" s="348">
        <v>15.74</v>
      </c>
      <c r="CC94" s="373"/>
      <c r="CD94" s="372" t="s">
        <v>9337</v>
      </c>
      <c r="CE94" s="372" t="s">
        <v>9338</v>
      </c>
      <c r="CF94" s="372" t="s">
        <v>1234</v>
      </c>
      <c r="CG94" s="372" t="s">
        <v>9339</v>
      </c>
      <c r="CH94" s="372" t="s">
        <v>9340</v>
      </c>
      <c r="CI94" s="373"/>
      <c r="CJ94" s="354" t="s">
        <v>476</v>
      </c>
    </row>
    <row r="95" spans="1:88" s="428" customFormat="1" x14ac:dyDescent="0.25">
      <c r="A95" s="345" t="s">
        <v>9372</v>
      </c>
      <c r="B95" s="373"/>
      <c r="C95" s="719">
        <v>46069</v>
      </c>
      <c r="D95" s="373"/>
      <c r="E95" s="346">
        <v>47.972900000000003</v>
      </c>
      <c r="F95" s="373"/>
      <c r="G95" s="347">
        <v>10.023</v>
      </c>
      <c r="H95" s="373"/>
      <c r="I95" s="651" t="s">
        <v>430</v>
      </c>
      <c r="J95" s="651" t="s">
        <v>430</v>
      </c>
      <c r="K95" s="651" t="s">
        <v>430</v>
      </c>
      <c r="L95" s="651" t="s">
        <v>430</v>
      </c>
      <c r="M95" s="374"/>
      <c r="N95" s="348">
        <v>-0.49540000000000001</v>
      </c>
      <c r="O95" s="348">
        <v>0.19389999999999999</v>
      </c>
      <c r="P95" s="348">
        <v>4.0000000000000001E-3</v>
      </c>
      <c r="Q95" s="348">
        <v>-5.0000000000000001E-3</v>
      </c>
      <c r="R95" s="348" t="s">
        <v>430</v>
      </c>
      <c r="S95" s="350" t="s">
        <v>430</v>
      </c>
      <c r="T95" s="348" t="s">
        <v>430</v>
      </c>
      <c r="U95" s="348" t="s">
        <v>430</v>
      </c>
      <c r="V95" s="348" t="s">
        <v>430</v>
      </c>
      <c r="W95" s="348" t="s">
        <v>430</v>
      </c>
      <c r="X95" s="348">
        <v>-0.27560000000000001</v>
      </c>
      <c r="Y95" s="348">
        <v>6.806</v>
      </c>
      <c r="Z95" s="348" t="s">
        <v>430</v>
      </c>
      <c r="AA95" s="348" t="s">
        <v>430</v>
      </c>
      <c r="AB95" s="348">
        <v>-0.27560000000000001</v>
      </c>
      <c r="AC95" s="348">
        <v>0.23</v>
      </c>
      <c r="AD95" s="374"/>
      <c r="AE95" s="346">
        <v>22</v>
      </c>
      <c r="AF95" s="346">
        <v>19</v>
      </c>
      <c r="AG95" s="346">
        <v>22</v>
      </c>
      <c r="AH95" s="346">
        <v>22</v>
      </c>
      <c r="AI95" s="346" t="s">
        <v>430</v>
      </c>
      <c r="AJ95" s="346" t="s">
        <v>430</v>
      </c>
      <c r="AK95" s="346" t="s">
        <v>430</v>
      </c>
      <c r="AL95" s="346" t="s">
        <v>430</v>
      </c>
      <c r="AM95" s="346" t="s">
        <v>430</v>
      </c>
      <c r="AN95" s="346" t="s">
        <v>430</v>
      </c>
      <c r="AO95" s="346">
        <v>21</v>
      </c>
      <c r="AP95" s="346">
        <v>17</v>
      </c>
      <c r="AQ95" s="346" t="s">
        <v>430</v>
      </c>
      <c r="AR95" s="346" t="s">
        <v>430</v>
      </c>
      <c r="AS95" s="346">
        <v>21</v>
      </c>
      <c r="AT95" s="373"/>
      <c r="AU95" s="348" t="s">
        <v>430</v>
      </c>
      <c r="AV95" s="348" t="s">
        <v>430</v>
      </c>
      <c r="AW95" s="348" t="s">
        <v>430</v>
      </c>
      <c r="AX95" s="348" t="s">
        <v>430</v>
      </c>
      <c r="AY95" s="348" t="s">
        <v>430</v>
      </c>
      <c r="AZ95" s="351"/>
      <c r="BA95" s="346" t="s">
        <v>430</v>
      </c>
      <c r="BB95" s="346" t="s">
        <v>430</v>
      </c>
      <c r="BC95" s="346" t="s">
        <v>430</v>
      </c>
      <c r="BD95" s="346" t="s">
        <v>430</v>
      </c>
      <c r="BE95" s="346" t="s">
        <v>430</v>
      </c>
      <c r="BF95" s="362"/>
      <c r="BG95" s="348">
        <v>9.8173403934281804</v>
      </c>
      <c r="BH95" s="375">
        <v>0</v>
      </c>
      <c r="BI95" s="375">
        <v>-3.8144635106187E-2</v>
      </c>
      <c r="BJ95" s="375" t="s">
        <v>430</v>
      </c>
      <c r="BK95" s="374"/>
      <c r="BL95" s="348">
        <v>80.151605498600006</v>
      </c>
      <c r="BM95" s="348">
        <v>43.725462765499998</v>
      </c>
      <c r="BN95" s="348">
        <v>1.8330647735000001</v>
      </c>
      <c r="BO95" s="373"/>
      <c r="BP95" s="348">
        <v>66.789101470000006</v>
      </c>
      <c r="BQ95" s="373"/>
      <c r="BR95" s="348">
        <v>40.478499999999997</v>
      </c>
      <c r="BS95" s="348">
        <v>14.701499999999999</v>
      </c>
      <c r="BT95" s="348">
        <v>11.6091</v>
      </c>
      <c r="BU95" s="348">
        <v>33.210900000000002</v>
      </c>
      <c r="BV95" s="373"/>
      <c r="BW95" s="348" t="s">
        <v>430</v>
      </c>
      <c r="BX95" s="348">
        <v>20.93</v>
      </c>
      <c r="BY95" s="348" t="s">
        <v>430</v>
      </c>
      <c r="BZ95" s="348" t="s">
        <v>430</v>
      </c>
      <c r="CA95" s="348" t="s">
        <v>430</v>
      </c>
      <c r="CB95" s="348">
        <v>12.28</v>
      </c>
      <c r="CC95" s="373"/>
      <c r="CD95" s="372" t="s">
        <v>9342</v>
      </c>
      <c r="CE95" s="372" t="s">
        <v>9343</v>
      </c>
      <c r="CF95" s="372" t="s">
        <v>9344</v>
      </c>
      <c r="CG95" s="372" t="s">
        <v>9345</v>
      </c>
      <c r="CH95" s="372" t="s">
        <v>9346</v>
      </c>
      <c r="CI95" s="373"/>
      <c r="CJ95" s="354" t="s">
        <v>609</v>
      </c>
    </row>
    <row r="96" spans="1:88" s="428" customFormat="1" x14ac:dyDescent="0.25">
      <c r="A96" s="345" t="s">
        <v>9373</v>
      </c>
      <c r="B96" s="373"/>
      <c r="C96" s="719">
        <v>43651</v>
      </c>
      <c r="D96" s="373"/>
      <c r="E96" s="346">
        <v>43.183799999999998</v>
      </c>
      <c r="F96" s="373"/>
      <c r="G96" s="347">
        <v>18.854800000000001</v>
      </c>
      <c r="H96" s="373"/>
      <c r="I96" s="651">
        <v>2.23</v>
      </c>
      <c r="J96" s="651">
        <v>6.74</v>
      </c>
      <c r="K96" s="651">
        <v>1.89</v>
      </c>
      <c r="L96" s="651">
        <v>1.98</v>
      </c>
      <c r="M96" s="374"/>
      <c r="N96" s="348">
        <v>-2.3300000000000001E-2</v>
      </c>
      <c r="O96" s="348">
        <v>0.41699999999999998</v>
      </c>
      <c r="P96" s="348">
        <v>0.97250000000000003</v>
      </c>
      <c r="Q96" s="348">
        <v>0.84509999999999996</v>
      </c>
      <c r="R96" s="348">
        <v>-1.6612</v>
      </c>
      <c r="S96" s="350">
        <v>-0.69940000000000002</v>
      </c>
      <c r="T96" s="348">
        <v>-2.0360999999999998</v>
      </c>
      <c r="U96" s="348">
        <v>7.3798000000000004</v>
      </c>
      <c r="V96" s="348">
        <v>7.7812999999999999</v>
      </c>
      <c r="W96" s="348" t="s">
        <v>430</v>
      </c>
      <c r="X96" s="348">
        <v>0.88280000000000003</v>
      </c>
      <c r="Y96" s="348">
        <v>6.8642000000000003</v>
      </c>
      <c r="Z96" s="348">
        <v>-3.2482000000000002</v>
      </c>
      <c r="AA96" s="348">
        <v>1.1876</v>
      </c>
      <c r="AB96" s="348">
        <v>0.88280000000000003</v>
      </c>
      <c r="AC96" s="348">
        <v>9.4326000000000008</v>
      </c>
      <c r="AD96" s="374"/>
      <c r="AE96" s="346">
        <v>5</v>
      </c>
      <c r="AF96" s="346">
        <v>14</v>
      </c>
      <c r="AG96" s="346">
        <v>12</v>
      </c>
      <c r="AH96" s="346">
        <v>20</v>
      </c>
      <c r="AI96" s="346">
        <v>19</v>
      </c>
      <c r="AJ96" s="346">
        <v>16</v>
      </c>
      <c r="AK96" s="346">
        <v>17</v>
      </c>
      <c r="AL96" s="346">
        <v>13</v>
      </c>
      <c r="AM96" s="346">
        <v>8</v>
      </c>
      <c r="AN96" s="346" t="s">
        <v>430</v>
      </c>
      <c r="AO96" s="346">
        <v>8</v>
      </c>
      <c r="AP96" s="346">
        <v>16</v>
      </c>
      <c r="AQ96" s="346">
        <v>20</v>
      </c>
      <c r="AR96" s="346">
        <v>15</v>
      </c>
      <c r="AS96" s="346">
        <v>8</v>
      </c>
      <c r="AT96" s="373"/>
      <c r="AU96" s="348" t="s">
        <v>430</v>
      </c>
      <c r="AV96" s="348">
        <v>7.9</v>
      </c>
      <c r="AW96" s="348">
        <v>6.02</v>
      </c>
      <c r="AX96" s="348">
        <v>2.04</v>
      </c>
      <c r="AY96" s="348">
        <v>-0.31</v>
      </c>
      <c r="AZ96" s="351"/>
      <c r="BA96" s="346" t="s">
        <v>430</v>
      </c>
      <c r="BB96" s="346">
        <v>6</v>
      </c>
      <c r="BC96" s="346">
        <v>8</v>
      </c>
      <c r="BD96" s="346">
        <v>13</v>
      </c>
      <c r="BE96" s="346">
        <v>18</v>
      </c>
      <c r="BF96" s="362"/>
      <c r="BG96" s="348">
        <v>10.400790608358699</v>
      </c>
      <c r="BH96" s="375">
        <v>0</v>
      </c>
      <c r="BI96" s="375">
        <v>2.2839156351368999E-2</v>
      </c>
      <c r="BJ96" s="375" t="s">
        <v>430</v>
      </c>
      <c r="BK96" s="374"/>
      <c r="BL96" s="348">
        <v>77.872797016199996</v>
      </c>
      <c r="BM96" s="348">
        <v>73.539960519000005</v>
      </c>
      <c r="BN96" s="348">
        <v>1.0589181238000001</v>
      </c>
      <c r="BO96" s="373"/>
      <c r="BP96" s="348">
        <v>66.902356060000002</v>
      </c>
      <c r="BQ96" s="373"/>
      <c r="BR96" s="348">
        <v>59.63</v>
      </c>
      <c r="BS96" s="348">
        <v>4.4599900000000003</v>
      </c>
      <c r="BT96" s="348">
        <v>10.0487</v>
      </c>
      <c r="BU96" s="348">
        <v>25.86131</v>
      </c>
      <c r="BV96" s="373"/>
      <c r="BW96" s="348">
        <v>4.8099999999999996</v>
      </c>
      <c r="BX96" s="348">
        <v>16.420000000000002</v>
      </c>
      <c r="BY96" s="348" t="s">
        <v>430</v>
      </c>
      <c r="BZ96" s="348" t="s">
        <v>430</v>
      </c>
      <c r="CA96" s="348" t="s">
        <v>430</v>
      </c>
      <c r="CB96" s="348">
        <v>11.87</v>
      </c>
      <c r="CC96" s="373"/>
      <c r="CD96" s="372" t="s">
        <v>4640</v>
      </c>
      <c r="CE96" s="372" t="s">
        <v>9348</v>
      </c>
      <c r="CF96" s="372" t="s">
        <v>9349</v>
      </c>
      <c r="CG96" s="372" t="s">
        <v>9350</v>
      </c>
      <c r="CH96" s="372" t="s">
        <v>9351</v>
      </c>
      <c r="CI96" s="373"/>
      <c r="CJ96" s="354" t="s">
        <v>476</v>
      </c>
    </row>
    <row r="97" spans="1:88" x14ac:dyDescent="0.25">
      <c r="A97" s="36" t="s">
        <v>93</v>
      </c>
      <c r="B97" s="43"/>
      <c r="C97" s="720"/>
      <c r="D97" s="43"/>
      <c r="E97" s="51"/>
      <c r="F97" s="43"/>
      <c r="G97" s="55"/>
      <c r="H97" s="43"/>
      <c r="I97" s="92"/>
      <c r="J97" s="92"/>
      <c r="K97" s="92"/>
      <c r="L97" s="92"/>
      <c r="M97" s="66"/>
      <c r="N97" s="59">
        <v>-0.13109999999999999</v>
      </c>
      <c r="O97" s="59">
        <v>0.49490000000000001</v>
      </c>
      <c r="P97" s="59">
        <v>1.3003</v>
      </c>
      <c r="Q97" s="59">
        <v>2.4563000000000001</v>
      </c>
      <c r="R97" s="59">
        <v>0.81559999999999999</v>
      </c>
      <c r="S97" s="70">
        <v>1.486</v>
      </c>
      <c r="T97" s="59">
        <v>2.5360999999999998</v>
      </c>
      <c r="U97" s="59">
        <v>9.9702999999999999</v>
      </c>
      <c r="V97" s="59">
        <v>8.7015999999999991</v>
      </c>
      <c r="W97" s="59">
        <v>9.1327999999999996</v>
      </c>
      <c r="X97" s="59">
        <v>0.70889999999999997</v>
      </c>
      <c r="Y97" s="59">
        <v>8.3256999999999994</v>
      </c>
      <c r="Z97" s="59">
        <v>-0.1449</v>
      </c>
      <c r="AA97" s="59">
        <v>2.9701</v>
      </c>
      <c r="AB97" s="59">
        <v>0.70889999999999997</v>
      </c>
      <c r="AC97" s="59">
        <v>9.0404999999999998</v>
      </c>
      <c r="AD97" s="66"/>
      <c r="AE97" s="51">
        <v>22</v>
      </c>
      <c r="AF97" s="51">
        <v>22</v>
      </c>
      <c r="AG97" s="51">
        <v>22</v>
      </c>
      <c r="AH97" s="51">
        <v>22</v>
      </c>
      <c r="AI97" s="51">
        <v>21</v>
      </c>
      <c r="AJ97" s="51">
        <v>21</v>
      </c>
      <c r="AK97" s="51">
        <v>19</v>
      </c>
      <c r="AL97" s="51">
        <v>14</v>
      </c>
      <c r="AM97" s="51">
        <v>9</v>
      </c>
      <c r="AN97" s="51">
        <v>4</v>
      </c>
      <c r="AO97" s="51">
        <v>22</v>
      </c>
      <c r="AP97" s="51">
        <v>22</v>
      </c>
      <c r="AQ97" s="51">
        <v>21</v>
      </c>
      <c r="AR97" s="51">
        <v>21</v>
      </c>
      <c r="AS97" s="51">
        <v>22</v>
      </c>
      <c r="AT97" s="43"/>
      <c r="AU97" s="59">
        <v>9.4075000000000006</v>
      </c>
      <c r="AV97" s="59">
        <v>8.9757142857142895</v>
      </c>
      <c r="AW97" s="59">
        <v>7.7488888888888896</v>
      </c>
      <c r="AX97" s="59">
        <v>5.5592857142857204</v>
      </c>
      <c r="AY97" s="59">
        <v>3.38238095238095</v>
      </c>
      <c r="AZ97" s="78"/>
      <c r="BA97" s="51">
        <v>4</v>
      </c>
      <c r="BB97" s="51">
        <v>7</v>
      </c>
      <c r="BC97" s="51">
        <v>9</v>
      </c>
      <c r="BD97" s="51">
        <v>14</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1"/>
      <c r="D98" s="44"/>
      <c r="E98" s="52"/>
      <c r="F98" s="44"/>
      <c r="G98" s="56"/>
      <c r="H98" s="44"/>
      <c r="I98" s="93"/>
      <c r="J98" s="93"/>
      <c r="K98" s="93"/>
      <c r="L98" s="93"/>
      <c r="M98" s="67"/>
      <c r="N98" s="60">
        <v>0.14849999999999999</v>
      </c>
      <c r="O98" s="60">
        <v>1.3237000000000001</v>
      </c>
      <c r="P98" s="60">
        <v>2.8208000000000002</v>
      </c>
      <c r="Q98" s="60">
        <v>5.1695000000000002</v>
      </c>
      <c r="R98" s="60">
        <v>5.5049999999999999</v>
      </c>
      <c r="S98" s="71">
        <v>7.9074</v>
      </c>
      <c r="T98" s="60">
        <v>6.7731000000000003</v>
      </c>
      <c r="U98" s="60">
        <v>16.518799999999999</v>
      </c>
      <c r="V98" s="60">
        <v>11.182499999999999</v>
      </c>
      <c r="W98" s="60">
        <v>10.340400000000001</v>
      </c>
      <c r="X98" s="60">
        <v>1.881</v>
      </c>
      <c r="Y98" s="60">
        <v>15.7881</v>
      </c>
      <c r="Z98" s="60">
        <v>4.3174999999999999</v>
      </c>
      <c r="AA98" s="60">
        <v>6.5099</v>
      </c>
      <c r="AB98" s="60">
        <v>1.881</v>
      </c>
      <c r="AC98" s="60">
        <v>18.9115</v>
      </c>
      <c r="AD98" s="67"/>
      <c r="AE98" s="52"/>
      <c r="AF98" s="52"/>
      <c r="AG98" s="52"/>
      <c r="AH98" s="52"/>
      <c r="AI98" s="52"/>
      <c r="AJ98" s="52"/>
      <c r="AK98" s="52"/>
      <c r="AL98" s="52"/>
      <c r="AM98" s="52"/>
      <c r="AN98" s="52"/>
      <c r="AO98" s="52"/>
      <c r="AP98" s="52"/>
      <c r="AQ98" s="52"/>
      <c r="AR98" s="52"/>
      <c r="AS98" s="52"/>
      <c r="AT98" s="44"/>
      <c r="AU98" s="60">
        <v>9.7799999999999994</v>
      </c>
      <c r="AV98" s="60">
        <v>10.57</v>
      </c>
      <c r="AW98" s="60">
        <v>9.83</v>
      </c>
      <c r="AX98" s="60">
        <v>9.08</v>
      </c>
      <c r="AY98" s="60">
        <v>9.9700000000000006</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1"/>
      <c r="D99" s="44"/>
      <c r="E99" s="52"/>
      <c r="F99" s="44"/>
      <c r="G99" s="56"/>
      <c r="H99" s="44"/>
      <c r="I99" s="93"/>
      <c r="J99" s="93"/>
      <c r="K99" s="93"/>
      <c r="L99" s="93"/>
      <c r="M99" s="67"/>
      <c r="N99" s="60">
        <v>-0.49540000000000001</v>
      </c>
      <c r="O99" s="60">
        <v>-2.4500000000000001E-2</v>
      </c>
      <c r="P99" s="60">
        <v>4.0000000000000001E-3</v>
      </c>
      <c r="Q99" s="60">
        <v>-5.0000000000000001E-3</v>
      </c>
      <c r="R99" s="60">
        <v>-2.7073</v>
      </c>
      <c r="S99" s="71">
        <v>-4.0496999999999996</v>
      </c>
      <c r="T99" s="60">
        <v>-5.5433000000000003</v>
      </c>
      <c r="U99" s="60">
        <v>4.3605999999999998</v>
      </c>
      <c r="V99" s="60">
        <v>5.4722</v>
      </c>
      <c r="W99" s="60">
        <v>7.9527999999999999</v>
      </c>
      <c r="X99" s="60">
        <v>-0.37209999999999999</v>
      </c>
      <c r="Y99" s="60">
        <v>2.6343999999999999</v>
      </c>
      <c r="Z99" s="60">
        <v>-3.4984999999999999</v>
      </c>
      <c r="AA99" s="60">
        <v>-1.5902000000000001</v>
      </c>
      <c r="AB99" s="60">
        <v>-0.37209999999999999</v>
      </c>
      <c r="AC99" s="60">
        <v>0.23</v>
      </c>
      <c r="AD99" s="67"/>
      <c r="AE99" s="52"/>
      <c r="AF99" s="52"/>
      <c r="AG99" s="52"/>
      <c r="AH99" s="52"/>
      <c r="AI99" s="52"/>
      <c r="AJ99" s="52"/>
      <c r="AK99" s="52"/>
      <c r="AL99" s="52"/>
      <c r="AM99" s="52"/>
      <c r="AN99" s="52"/>
      <c r="AO99" s="52"/>
      <c r="AP99" s="52"/>
      <c r="AQ99" s="52"/>
      <c r="AR99" s="52"/>
      <c r="AS99" s="52"/>
      <c r="AT99" s="44"/>
      <c r="AU99" s="60">
        <v>9.07</v>
      </c>
      <c r="AV99" s="60">
        <v>5.56</v>
      </c>
      <c r="AW99" s="60">
        <v>3.82</v>
      </c>
      <c r="AX99" s="60">
        <v>-1.53</v>
      </c>
      <c r="AY99" s="60">
        <v>-2.56</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2"/>
      <c r="D100" s="45"/>
      <c r="E100" s="53"/>
      <c r="F100" s="45"/>
      <c r="G100" s="57"/>
      <c r="H100" s="45"/>
      <c r="I100" s="94"/>
      <c r="J100" s="94"/>
      <c r="K100" s="94"/>
      <c r="L100" s="94"/>
      <c r="M100" s="68"/>
      <c r="N100" s="61">
        <v>-0.105</v>
      </c>
      <c r="O100" s="61">
        <v>0.52585000000000004</v>
      </c>
      <c r="P100" s="61">
        <v>1.0971</v>
      </c>
      <c r="Q100" s="61">
        <v>2.1311499999999999</v>
      </c>
      <c r="R100" s="61">
        <v>0.78910000000000002</v>
      </c>
      <c r="S100" s="72">
        <v>1.5806</v>
      </c>
      <c r="T100" s="61">
        <v>3.1642000000000001</v>
      </c>
      <c r="U100" s="61">
        <v>10.012600000000001</v>
      </c>
      <c r="V100" s="61">
        <v>8.891</v>
      </c>
      <c r="W100" s="61">
        <v>9.1189</v>
      </c>
      <c r="X100" s="61">
        <v>0.79410000000000003</v>
      </c>
      <c r="Y100" s="61">
        <v>8.1943000000000001</v>
      </c>
      <c r="Z100" s="61">
        <v>-0.38300000000000001</v>
      </c>
      <c r="AA100" s="61">
        <v>2.5636999999999999</v>
      </c>
      <c r="AB100" s="61">
        <v>0.79410000000000003</v>
      </c>
      <c r="AC100" s="61">
        <v>9.1306999999999992</v>
      </c>
      <c r="AD100" s="68"/>
      <c r="AE100" s="53"/>
      <c r="AF100" s="53"/>
      <c r="AG100" s="53"/>
      <c r="AH100" s="53"/>
      <c r="AI100" s="53"/>
      <c r="AJ100" s="53"/>
      <c r="AK100" s="53"/>
      <c r="AL100" s="53"/>
      <c r="AM100" s="53"/>
      <c r="AN100" s="53"/>
      <c r="AO100" s="53"/>
      <c r="AP100" s="53"/>
      <c r="AQ100" s="53"/>
      <c r="AR100" s="53"/>
      <c r="AS100" s="53"/>
      <c r="AT100" s="45"/>
      <c r="AU100" s="61">
        <v>9.39</v>
      </c>
      <c r="AV100" s="61">
        <v>9.64</v>
      </c>
      <c r="AW100" s="61">
        <v>8.2100000000000009</v>
      </c>
      <c r="AX100" s="61">
        <v>5.86</v>
      </c>
      <c r="AY100" s="61">
        <v>3.67</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9132</v>
      </c>
      <c r="B102" s="406"/>
      <c r="C102" s="730"/>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6854</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9133</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6858</v>
      </c>
      <c r="B105" s="374"/>
      <c r="C105" s="731"/>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2"/>
      <c r="D106" s="417"/>
      <c r="E106" s="431"/>
      <c r="F106" s="417"/>
      <c r="G106" s="431"/>
      <c r="H106" s="417"/>
      <c r="I106" s="431"/>
      <c r="J106" s="431"/>
      <c r="K106" s="431"/>
      <c r="L106" s="431"/>
      <c r="M106" s="432"/>
      <c r="N106" s="433">
        <v>-2.3800000000000002E-2</v>
      </c>
      <c r="O106" s="433">
        <v>0.48820000000000002</v>
      </c>
      <c r="P106" s="433">
        <v>0.6623</v>
      </c>
      <c r="Q106" s="433">
        <v>6.1100000000000002E-2</v>
      </c>
      <c r="R106" s="433">
        <v>-5.7176</v>
      </c>
      <c r="S106" s="434">
        <v>-3.4198</v>
      </c>
      <c r="T106" s="433">
        <v>5.91E-2</v>
      </c>
      <c r="U106" s="433">
        <v>8.4113000000000007</v>
      </c>
      <c r="V106" s="433">
        <v>9.8932000000000002</v>
      </c>
      <c r="W106" s="433">
        <v>12.254300000000001</v>
      </c>
      <c r="X106" s="433">
        <v>0.94899999999999995</v>
      </c>
      <c r="Y106" s="433">
        <v>8.4191000000000003</v>
      </c>
      <c r="Z106" s="433">
        <v>-7.2321</v>
      </c>
      <c r="AA106" s="433">
        <v>-1.3619000000000001</v>
      </c>
      <c r="AB106" s="433">
        <v>0.94899999999999995</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11.79</v>
      </c>
      <c r="AV106" s="433">
        <v>11.19</v>
      </c>
      <c r="AW106" s="433">
        <v>7.61</v>
      </c>
      <c r="AX106" s="433">
        <v>3.22</v>
      </c>
      <c r="AY106" s="433">
        <v>-5.33</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179</v>
      </c>
    </row>
    <row r="111" spans="1:88" x14ac:dyDescent="0.25">
      <c r="A111" s="488" t="s">
        <v>10409</v>
      </c>
    </row>
    <row r="112" spans="1:88" x14ac:dyDescent="0.25">
      <c r="A112" s="488"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B7892-1697-4F0A-BAAD-47E7685D72DB}">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326</v>
      </c>
    </row>
    <row r="4" spans="1:82" x14ac:dyDescent="0.25">
      <c r="A4" s="488" t="s">
        <v>425</v>
      </c>
    </row>
    <row r="5" spans="1:82" ht="33" x14ac:dyDescent="0.25">
      <c r="A5" s="1075" t="s">
        <v>327</v>
      </c>
      <c r="B5" s="1076"/>
      <c r="C5" s="1082" t="s">
        <v>44</v>
      </c>
      <c r="D5" s="1076"/>
      <c r="E5" s="1082" t="s">
        <v>45</v>
      </c>
      <c r="F5" s="1076"/>
      <c r="G5" s="1082" t="s">
        <v>46</v>
      </c>
      <c r="H5" s="1076"/>
      <c r="I5" s="1106" t="s">
        <v>184</v>
      </c>
      <c r="J5" s="1101"/>
      <c r="K5" s="1101"/>
      <c r="L5" s="1101"/>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76</v>
      </c>
      <c r="BB5" s="1099"/>
      <c r="BC5" s="1099"/>
      <c r="BD5" s="1111"/>
      <c r="BE5" s="76"/>
      <c r="BF5" s="1060" t="s">
        <v>53</v>
      </c>
      <c r="BG5" s="1099"/>
      <c r="BH5" s="1111"/>
      <c r="BI5" s="1076"/>
      <c r="BJ5" s="1059" t="s">
        <v>312</v>
      </c>
      <c r="BK5" s="1076"/>
      <c r="BL5" s="1060" t="s">
        <v>81</v>
      </c>
      <c r="BM5" s="1099"/>
      <c r="BN5" s="1099"/>
      <c r="BO5" s="1111"/>
      <c r="BP5" s="1076"/>
      <c r="BQ5" s="1060" t="s">
        <v>198</v>
      </c>
      <c r="BR5" s="1099"/>
      <c r="BS5" s="1099"/>
      <c r="BT5" s="1099"/>
      <c r="BU5" s="1099"/>
      <c r="BV5" s="1099"/>
      <c r="BW5" s="1100"/>
      <c r="BX5" s="1100" t="s">
        <v>87</v>
      </c>
      <c r="BY5" s="1101"/>
      <c r="BZ5" s="1101"/>
      <c r="CA5" s="1101"/>
      <c r="CB5" s="1102"/>
      <c r="CC5" s="1076"/>
      <c r="CD5" s="1106" t="s">
        <v>88</v>
      </c>
    </row>
    <row r="6" spans="1:82" ht="33" x14ac:dyDescent="0.25">
      <c r="A6" s="1075"/>
      <c r="B6" s="1077"/>
      <c r="C6" s="1113"/>
      <c r="D6" s="1077"/>
      <c r="E6" s="1113"/>
      <c r="F6" s="1077"/>
      <c r="G6" s="1113"/>
      <c r="H6" s="1077"/>
      <c r="I6" s="83" t="s">
        <v>180</v>
      </c>
      <c r="J6" s="28" t="s">
        <v>181</v>
      </c>
      <c r="K6" s="28" t="s">
        <v>182</v>
      </c>
      <c r="L6" s="28" t="s">
        <v>183</v>
      </c>
      <c r="M6" s="1103"/>
      <c r="N6" s="1104" t="s">
        <v>185</v>
      </c>
      <c r="O6" s="1105"/>
      <c r="P6" s="1105"/>
      <c r="Q6" s="1105"/>
      <c r="R6" s="1105"/>
      <c r="S6" s="1105"/>
      <c r="T6" s="1105"/>
      <c r="U6" s="1105"/>
      <c r="V6" s="1104" t="s">
        <v>57</v>
      </c>
      <c r="W6" s="1105"/>
      <c r="X6" s="1105"/>
      <c r="Y6" s="1105"/>
      <c r="Z6" s="1105"/>
      <c r="AA6" s="1105"/>
      <c r="AB6" s="1105"/>
      <c r="AC6" s="1105"/>
      <c r="AD6" s="1105"/>
      <c r="AE6" s="1105"/>
      <c r="AF6" s="1105"/>
      <c r="AG6" s="28"/>
      <c r="AH6" s="1112" t="s">
        <v>68</v>
      </c>
      <c r="AI6" s="1109"/>
      <c r="AJ6" s="1109"/>
      <c r="AK6" s="1109"/>
      <c r="AL6" s="1109"/>
      <c r="AM6" s="1109"/>
      <c r="AN6" s="1109"/>
      <c r="AO6" s="1109"/>
      <c r="AP6" s="1109"/>
      <c r="AQ6" s="1109"/>
      <c r="AR6" s="1109"/>
      <c r="AS6" s="1109"/>
      <c r="AT6" s="1109"/>
      <c r="AU6" s="1109"/>
      <c r="AV6" s="1109"/>
      <c r="AW6" s="1109"/>
      <c r="AX6" s="1109"/>
      <c r="AY6" s="1110"/>
      <c r="AZ6" s="1103"/>
      <c r="BA6" s="692" t="s">
        <v>72</v>
      </c>
      <c r="BB6" s="691" t="s">
        <v>73</v>
      </c>
      <c r="BC6" s="691" t="s">
        <v>74</v>
      </c>
      <c r="BD6" s="327" t="s">
        <v>75</v>
      </c>
      <c r="BE6" s="77"/>
      <c r="BF6" s="326" t="s">
        <v>309</v>
      </c>
      <c r="BG6" s="303" t="s">
        <v>310</v>
      </c>
      <c r="BH6" s="327" t="s">
        <v>311</v>
      </c>
      <c r="BI6" s="1077"/>
      <c r="BJ6" s="1116"/>
      <c r="BK6" s="1077"/>
      <c r="BL6" s="326" t="s">
        <v>77</v>
      </c>
      <c r="BM6" s="303" t="s">
        <v>78</v>
      </c>
      <c r="BN6" s="303" t="s">
        <v>79</v>
      </c>
      <c r="BO6" s="327" t="s">
        <v>313</v>
      </c>
      <c r="BP6" s="1077"/>
      <c r="BQ6" s="326" t="s">
        <v>192</v>
      </c>
      <c r="BR6" s="303" t="s">
        <v>193</v>
      </c>
      <c r="BS6" s="303" t="s">
        <v>194</v>
      </c>
      <c r="BT6" s="303" t="s">
        <v>195</v>
      </c>
      <c r="BU6" s="303" t="s">
        <v>196</v>
      </c>
      <c r="BV6" s="327" t="s">
        <v>197</v>
      </c>
      <c r="BW6" s="1077"/>
      <c r="BX6" s="83" t="s">
        <v>82</v>
      </c>
      <c r="BY6" s="28" t="s">
        <v>83</v>
      </c>
      <c r="BZ6" s="28" t="s">
        <v>84</v>
      </c>
      <c r="CA6" s="28" t="s">
        <v>85</v>
      </c>
      <c r="CB6" s="82" t="s">
        <v>86</v>
      </c>
      <c r="CC6" s="1077"/>
      <c r="CD6" s="1107"/>
    </row>
    <row r="7" spans="1:82" ht="14.5" x14ac:dyDescent="0.25">
      <c r="A7" s="29" t="s">
        <v>329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9378</v>
      </c>
      <c r="B8" s="402"/>
      <c r="C8" s="724">
        <v>41978</v>
      </c>
      <c r="D8" s="402"/>
      <c r="E8" s="403">
        <v>16428.599999999999</v>
      </c>
      <c r="F8" s="402"/>
      <c r="G8" s="404">
        <v>23.24</v>
      </c>
      <c r="H8" s="402"/>
      <c r="I8" s="650">
        <v>6.25</v>
      </c>
      <c r="J8" s="650">
        <v>6.83</v>
      </c>
      <c r="K8" s="650">
        <v>3.44</v>
      </c>
      <c r="L8" s="650">
        <v>3.59</v>
      </c>
      <c r="M8" s="406"/>
      <c r="N8" s="405">
        <v>15.712400000000001</v>
      </c>
      <c r="O8" s="405">
        <v>10.4795</v>
      </c>
      <c r="P8" s="405">
        <v>20.2715</v>
      </c>
      <c r="Q8" s="405">
        <v>10.1358</v>
      </c>
      <c r="R8" s="405">
        <v>8.9655000000000005</v>
      </c>
      <c r="S8" s="405">
        <v>4.5381</v>
      </c>
      <c r="T8" s="405">
        <v>0.17369999999999999</v>
      </c>
      <c r="U8" s="405">
        <v>1.8075000000000001</v>
      </c>
      <c r="V8" s="407">
        <v>2.5596000000000001</v>
      </c>
      <c r="W8" s="405">
        <v>5.2484000000000002</v>
      </c>
      <c r="X8" s="405">
        <v>7.0195999999999996</v>
      </c>
      <c r="Y8" s="405">
        <v>7.2557999999999998</v>
      </c>
      <c r="Z8" s="405">
        <v>7.6337000000000002</v>
      </c>
      <c r="AA8" s="405">
        <v>16.810300000000002</v>
      </c>
      <c r="AB8" s="405">
        <v>9.3498999999999999</v>
      </c>
      <c r="AC8" s="405">
        <v>-0.79379999999999995</v>
      </c>
      <c r="AD8" s="405">
        <v>2.9474999999999998</v>
      </c>
      <c r="AE8" s="405">
        <v>16.810300000000002</v>
      </c>
      <c r="AF8" s="405">
        <v>7.5275999999999996</v>
      </c>
      <c r="AG8" s="406"/>
      <c r="AH8" s="403">
        <v>2</v>
      </c>
      <c r="AI8" s="403">
        <v>1</v>
      </c>
      <c r="AJ8" s="403">
        <v>3</v>
      </c>
      <c r="AK8" s="403">
        <v>1</v>
      </c>
      <c r="AL8" s="403">
        <v>9</v>
      </c>
      <c r="AM8" s="403">
        <v>9</v>
      </c>
      <c r="AN8" s="403">
        <v>12</v>
      </c>
      <c r="AO8" s="403">
        <v>13</v>
      </c>
      <c r="AP8" s="403">
        <v>10</v>
      </c>
      <c r="AQ8" s="403">
        <v>5</v>
      </c>
      <c r="AR8" s="403">
        <v>13</v>
      </c>
      <c r="AS8" s="403">
        <v>12</v>
      </c>
      <c r="AT8" s="403">
        <v>9</v>
      </c>
      <c r="AU8" s="403">
        <v>3</v>
      </c>
      <c r="AV8" s="403">
        <v>14</v>
      </c>
      <c r="AW8" s="403">
        <v>13</v>
      </c>
      <c r="AX8" s="403">
        <v>13</v>
      </c>
      <c r="AY8" s="403">
        <v>3</v>
      </c>
      <c r="AZ8" s="406"/>
      <c r="BA8" s="410">
        <v>28.777402754721098</v>
      </c>
      <c r="BB8" s="410">
        <v>0</v>
      </c>
      <c r="BC8" s="410">
        <v>5.0943562338337502E-2</v>
      </c>
      <c r="BD8" s="410" t="s">
        <v>430</v>
      </c>
      <c r="BE8" s="402"/>
      <c r="BF8" s="405">
        <v>33.934828070599998</v>
      </c>
      <c r="BG8" s="405">
        <v>6.1375408535</v>
      </c>
      <c r="BH8" s="405">
        <v>5.5290594198000003</v>
      </c>
      <c r="BI8" s="402"/>
      <c r="BJ8" s="405">
        <v>18.372910789999999</v>
      </c>
      <c r="BK8" s="402"/>
      <c r="BL8" s="405">
        <v>70.444199999999995</v>
      </c>
      <c r="BM8" s="405">
        <v>3.21583</v>
      </c>
      <c r="BN8" s="405">
        <v>0.307365</v>
      </c>
      <c r="BO8" s="405">
        <v>26.032605</v>
      </c>
      <c r="BP8" s="402"/>
      <c r="BQ8" s="405">
        <v>4.9800000000000004</v>
      </c>
      <c r="BR8" s="405">
        <v>15.25</v>
      </c>
      <c r="BS8" s="405">
        <v>1.1000000000000001</v>
      </c>
      <c r="BT8" s="405" t="s">
        <v>430</v>
      </c>
      <c r="BU8" s="405">
        <v>0.45</v>
      </c>
      <c r="BV8" s="405">
        <v>4.7</v>
      </c>
      <c r="BW8" s="402"/>
      <c r="BX8" s="401" t="s">
        <v>9379</v>
      </c>
      <c r="BY8" s="401" t="s">
        <v>9380</v>
      </c>
      <c r="BZ8" s="401" t="s">
        <v>9381</v>
      </c>
      <c r="CA8" s="401" t="s">
        <v>9382</v>
      </c>
      <c r="CB8" s="401" t="s">
        <v>9383</v>
      </c>
      <c r="CC8" s="402"/>
      <c r="CD8" s="411" t="s">
        <v>4773</v>
      </c>
    </row>
    <row r="9" spans="1:82" s="428" customFormat="1" ht="11" x14ac:dyDescent="0.3">
      <c r="A9" s="841" t="s">
        <v>9384</v>
      </c>
      <c r="B9" s="842"/>
      <c r="C9" s="843">
        <v>41925</v>
      </c>
      <c r="D9" s="842"/>
      <c r="E9" s="844">
        <v>10334.700000000001</v>
      </c>
      <c r="F9" s="842"/>
      <c r="G9" s="845">
        <v>27.393599999999999</v>
      </c>
      <c r="H9" s="842"/>
      <c r="I9" s="962">
        <v>2.81</v>
      </c>
      <c r="J9" s="962">
        <v>6.86</v>
      </c>
      <c r="K9" s="962">
        <v>1.87</v>
      </c>
      <c r="L9" s="962">
        <v>1.95</v>
      </c>
      <c r="M9" s="847"/>
      <c r="N9" s="846">
        <v>45.091700000000003</v>
      </c>
      <c r="O9" s="846">
        <v>1.1993</v>
      </c>
      <c r="P9" s="846">
        <v>15.597899999999999</v>
      </c>
      <c r="Q9" s="846">
        <v>2.4864000000000002</v>
      </c>
      <c r="R9" s="846">
        <v>13.5672</v>
      </c>
      <c r="S9" s="846">
        <v>8.1860999999999997</v>
      </c>
      <c r="T9" s="846">
        <v>1.9608000000000001</v>
      </c>
      <c r="U9" s="846">
        <v>2.4847000000000001</v>
      </c>
      <c r="V9" s="848">
        <v>4.5087000000000002</v>
      </c>
      <c r="W9" s="846">
        <v>4.8383000000000003</v>
      </c>
      <c r="X9" s="846">
        <v>9.57</v>
      </c>
      <c r="Y9" s="846">
        <v>9.4802999999999997</v>
      </c>
      <c r="Z9" s="846">
        <v>9.1012000000000004</v>
      </c>
      <c r="AA9" s="846">
        <v>16.608799999999999</v>
      </c>
      <c r="AB9" s="846">
        <v>19.7303</v>
      </c>
      <c r="AC9" s="846">
        <v>0.80359999999999998</v>
      </c>
      <c r="AD9" s="846">
        <v>3.8439000000000001</v>
      </c>
      <c r="AE9" s="846">
        <v>16.608799999999999</v>
      </c>
      <c r="AF9" s="846">
        <v>8.9435000000000002</v>
      </c>
      <c r="AG9" s="847"/>
      <c r="AH9" s="844">
        <v>1</v>
      </c>
      <c r="AI9" s="844">
        <v>3</v>
      </c>
      <c r="AJ9" s="844">
        <v>6</v>
      </c>
      <c r="AK9" s="844">
        <v>5</v>
      </c>
      <c r="AL9" s="844">
        <v>4</v>
      </c>
      <c r="AM9" s="844">
        <v>4</v>
      </c>
      <c r="AN9" s="844">
        <v>9</v>
      </c>
      <c r="AO9" s="844">
        <v>7</v>
      </c>
      <c r="AP9" s="844">
        <v>5</v>
      </c>
      <c r="AQ9" s="844">
        <v>6</v>
      </c>
      <c r="AR9" s="844">
        <v>3</v>
      </c>
      <c r="AS9" s="844">
        <v>2</v>
      </c>
      <c r="AT9" s="844">
        <v>2</v>
      </c>
      <c r="AU9" s="844">
        <v>4</v>
      </c>
      <c r="AV9" s="844">
        <v>5</v>
      </c>
      <c r="AW9" s="844">
        <v>9</v>
      </c>
      <c r="AX9" s="844">
        <v>9</v>
      </c>
      <c r="AY9" s="844">
        <v>4</v>
      </c>
      <c r="AZ9" s="847"/>
      <c r="BA9" s="852">
        <v>69.800243515657201</v>
      </c>
      <c r="BB9" s="852">
        <v>0</v>
      </c>
      <c r="BC9" s="852">
        <v>5.4507269180396799E-2</v>
      </c>
      <c r="BD9" s="852" t="s">
        <v>430</v>
      </c>
      <c r="BE9" s="842"/>
      <c r="BF9" s="846">
        <v>58.898191045399997</v>
      </c>
      <c r="BG9" s="846">
        <v>29.165545922300002</v>
      </c>
      <c r="BH9" s="846">
        <v>2.0194441482999999</v>
      </c>
      <c r="BI9" s="842"/>
      <c r="BJ9" s="846">
        <v>33.796369009999999</v>
      </c>
      <c r="BK9" s="842"/>
      <c r="BL9" s="846">
        <v>44.549199999999999</v>
      </c>
      <c r="BM9" s="846">
        <v>18.420999999999999</v>
      </c>
      <c r="BN9" s="846">
        <v>5.9059499999999998</v>
      </c>
      <c r="BO9" s="846">
        <v>31.123850000000001</v>
      </c>
      <c r="BP9" s="842"/>
      <c r="BQ9" s="846">
        <v>2.13</v>
      </c>
      <c r="BR9" s="846">
        <v>20.86</v>
      </c>
      <c r="BS9" s="846">
        <v>1.23</v>
      </c>
      <c r="BT9" s="846" t="s">
        <v>430</v>
      </c>
      <c r="BU9" s="846" t="s">
        <v>430</v>
      </c>
      <c r="BV9" s="846">
        <v>6.9</v>
      </c>
      <c r="BW9" s="842"/>
      <c r="BX9" s="855" t="s">
        <v>9385</v>
      </c>
      <c r="BY9" s="855" t="s">
        <v>9386</v>
      </c>
      <c r="BZ9" s="855" t="s">
        <v>9387</v>
      </c>
      <c r="CA9" s="855" t="s">
        <v>9388</v>
      </c>
      <c r="CB9" s="855" t="s">
        <v>9389</v>
      </c>
      <c r="CC9" s="842"/>
      <c r="CD9" s="856" t="s">
        <v>476</v>
      </c>
    </row>
    <row r="10" spans="1:82" s="428" customFormat="1" x14ac:dyDescent="0.25">
      <c r="A10" s="345" t="s">
        <v>9390</v>
      </c>
      <c r="B10" s="373"/>
      <c r="C10" s="719">
        <v>38247</v>
      </c>
      <c r="D10" s="373"/>
      <c r="E10" s="346">
        <v>5688.75</v>
      </c>
      <c r="F10" s="373"/>
      <c r="G10" s="347">
        <v>67.613</v>
      </c>
      <c r="H10" s="373"/>
      <c r="I10" s="651">
        <v>3.77</v>
      </c>
      <c r="J10" s="651">
        <v>7.18</v>
      </c>
      <c r="K10" s="651">
        <v>2.97</v>
      </c>
      <c r="L10" s="651">
        <v>3.13</v>
      </c>
      <c r="M10" s="374"/>
      <c r="N10" s="348">
        <v>14.5814</v>
      </c>
      <c r="O10" s="348">
        <v>-15.635199999999999</v>
      </c>
      <c r="P10" s="348">
        <v>23.161200000000001</v>
      </c>
      <c r="Q10" s="348">
        <v>4.8289</v>
      </c>
      <c r="R10" s="348">
        <v>9.5942000000000007</v>
      </c>
      <c r="S10" s="348">
        <v>3.9297</v>
      </c>
      <c r="T10" s="348">
        <v>-0.30080000000000001</v>
      </c>
      <c r="U10" s="348">
        <v>1.2797000000000001</v>
      </c>
      <c r="V10" s="350">
        <v>2.4036</v>
      </c>
      <c r="W10" s="348">
        <v>3.5627</v>
      </c>
      <c r="X10" s="348">
        <v>8.1976999999999993</v>
      </c>
      <c r="Y10" s="348">
        <v>7.9196999999999997</v>
      </c>
      <c r="Z10" s="348">
        <v>8.8637999999999995</v>
      </c>
      <c r="AA10" s="348">
        <v>17.1326</v>
      </c>
      <c r="AB10" s="348">
        <v>14.090199999999999</v>
      </c>
      <c r="AC10" s="348">
        <v>-0.66349999999999998</v>
      </c>
      <c r="AD10" s="348">
        <v>2.8342000000000001</v>
      </c>
      <c r="AE10" s="348">
        <v>17.1326</v>
      </c>
      <c r="AF10" s="348">
        <v>9.1448</v>
      </c>
      <c r="AG10" s="374"/>
      <c r="AH10" s="346">
        <v>3</v>
      </c>
      <c r="AI10" s="346">
        <v>5</v>
      </c>
      <c r="AJ10" s="346">
        <v>2</v>
      </c>
      <c r="AK10" s="346">
        <v>3</v>
      </c>
      <c r="AL10" s="346">
        <v>8</v>
      </c>
      <c r="AM10" s="346">
        <v>11</v>
      </c>
      <c r="AN10" s="346">
        <v>13</v>
      </c>
      <c r="AO10" s="346">
        <v>14</v>
      </c>
      <c r="AP10" s="346">
        <v>12</v>
      </c>
      <c r="AQ10" s="346">
        <v>14</v>
      </c>
      <c r="AR10" s="346">
        <v>10</v>
      </c>
      <c r="AS10" s="346">
        <v>8</v>
      </c>
      <c r="AT10" s="346">
        <v>5</v>
      </c>
      <c r="AU10" s="346">
        <v>2</v>
      </c>
      <c r="AV10" s="346">
        <v>8</v>
      </c>
      <c r="AW10" s="346">
        <v>12</v>
      </c>
      <c r="AX10" s="346">
        <v>14</v>
      </c>
      <c r="AY10" s="346">
        <v>2</v>
      </c>
      <c r="AZ10" s="374"/>
      <c r="BA10" s="375">
        <v>57.243329105587499</v>
      </c>
      <c r="BB10" s="375">
        <v>0</v>
      </c>
      <c r="BC10" s="375">
        <v>4.3790333200286601E-2</v>
      </c>
      <c r="BD10" s="375" t="s">
        <v>430</v>
      </c>
      <c r="BE10" s="373"/>
      <c r="BF10" s="348">
        <v>51.456214405200001</v>
      </c>
      <c r="BG10" s="348">
        <v>26.653353739100002</v>
      </c>
      <c r="BH10" s="348">
        <v>1.9305718488000001</v>
      </c>
      <c r="BI10" s="373"/>
      <c r="BJ10" s="348">
        <v>36.680288560000001</v>
      </c>
      <c r="BK10" s="373"/>
      <c r="BL10" s="348">
        <v>60.862099999999998</v>
      </c>
      <c r="BM10" s="348">
        <v>1.7170700000000001</v>
      </c>
      <c r="BN10" s="348">
        <v>4.0982399999999997</v>
      </c>
      <c r="BO10" s="348">
        <v>33.322589999999998</v>
      </c>
      <c r="BP10" s="373"/>
      <c r="BQ10" s="348">
        <v>8.75</v>
      </c>
      <c r="BR10" s="348">
        <v>15</v>
      </c>
      <c r="BS10" s="348">
        <v>3.39</v>
      </c>
      <c r="BT10" s="348">
        <v>0.89</v>
      </c>
      <c r="BU10" s="348" t="s">
        <v>430</v>
      </c>
      <c r="BV10" s="348">
        <v>5.3</v>
      </c>
      <c r="BW10" s="373"/>
      <c r="BX10" s="372" t="s">
        <v>9391</v>
      </c>
      <c r="BY10" s="372" t="s">
        <v>9392</v>
      </c>
      <c r="BZ10" s="372" t="s">
        <v>9393</v>
      </c>
      <c r="CA10" s="372" t="s">
        <v>9394</v>
      </c>
      <c r="CB10" s="372" t="s">
        <v>9395</v>
      </c>
      <c r="CC10" s="373"/>
      <c r="CD10" s="354" t="s">
        <v>463</v>
      </c>
    </row>
    <row r="11" spans="1:82" s="428" customFormat="1" x14ac:dyDescent="0.25">
      <c r="A11" s="345" t="s">
        <v>9396</v>
      </c>
      <c r="B11" s="373"/>
      <c r="C11" s="719">
        <v>42151</v>
      </c>
      <c r="D11" s="373"/>
      <c r="E11" s="346">
        <v>5610.1</v>
      </c>
      <c r="F11" s="373"/>
      <c r="G11" s="347">
        <v>24.631399999999999</v>
      </c>
      <c r="H11" s="373"/>
      <c r="I11" s="651">
        <v>1.7382899999999999</v>
      </c>
      <c r="J11" s="651">
        <v>7.02</v>
      </c>
      <c r="K11" s="651">
        <v>1.48</v>
      </c>
      <c r="L11" s="651">
        <v>1.56</v>
      </c>
      <c r="M11" s="374"/>
      <c r="N11" s="348">
        <v>-32.571599999999997</v>
      </c>
      <c r="O11" s="348">
        <v>-16.4756</v>
      </c>
      <c r="P11" s="348">
        <v>13.0304</v>
      </c>
      <c r="Q11" s="348">
        <v>0.18</v>
      </c>
      <c r="R11" s="348">
        <v>4.3474000000000004</v>
      </c>
      <c r="S11" s="348">
        <v>3.5286</v>
      </c>
      <c r="T11" s="348">
        <v>2.4586999999999999</v>
      </c>
      <c r="U11" s="348">
        <v>2.3445999999999998</v>
      </c>
      <c r="V11" s="350">
        <v>1.7145999999999999</v>
      </c>
      <c r="W11" s="348">
        <v>4.3792999999999997</v>
      </c>
      <c r="X11" s="348">
        <v>8.7362000000000002</v>
      </c>
      <c r="Y11" s="348">
        <v>8.1923999999999992</v>
      </c>
      <c r="Z11" s="348">
        <v>8.3847000000000005</v>
      </c>
      <c r="AA11" s="348">
        <v>8.1234000000000002</v>
      </c>
      <c r="AB11" s="348">
        <v>10.7425</v>
      </c>
      <c r="AC11" s="348">
        <v>1.7111000000000001</v>
      </c>
      <c r="AD11" s="348">
        <v>4.2293000000000003</v>
      </c>
      <c r="AE11" s="348">
        <v>8.1234000000000002</v>
      </c>
      <c r="AF11" s="348">
        <v>8.4242000000000008</v>
      </c>
      <c r="AG11" s="374"/>
      <c r="AH11" s="346">
        <v>10</v>
      </c>
      <c r="AI11" s="346">
        <v>7</v>
      </c>
      <c r="AJ11" s="346">
        <v>8</v>
      </c>
      <c r="AK11" s="346">
        <v>10</v>
      </c>
      <c r="AL11" s="346">
        <v>14</v>
      </c>
      <c r="AM11" s="346">
        <v>12</v>
      </c>
      <c r="AN11" s="346">
        <v>7</v>
      </c>
      <c r="AO11" s="346">
        <v>10</v>
      </c>
      <c r="AP11" s="346">
        <v>14</v>
      </c>
      <c r="AQ11" s="346">
        <v>9</v>
      </c>
      <c r="AR11" s="346">
        <v>5</v>
      </c>
      <c r="AS11" s="346">
        <v>7</v>
      </c>
      <c r="AT11" s="346">
        <v>6</v>
      </c>
      <c r="AU11" s="346">
        <v>12</v>
      </c>
      <c r="AV11" s="346">
        <v>11</v>
      </c>
      <c r="AW11" s="346">
        <v>8</v>
      </c>
      <c r="AX11" s="346">
        <v>7</v>
      </c>
      <c r="AY11" s="346">
        <v>12</v>
      </c>
      <c r="AZ11" s="374"/>
      <c r="BA11" s="375">
        <v>66.9082433672706</v>
      </c>
      <c r="BB11" s="375">
        <v>0</v>
      </c>
      <c r="BC11" s="375">
        <v>4.6864853403328903E-2</v>
      </c>
      <c r="BD11" s="375" t="s">
        <v>430</v>
      </c>
      <c r="BE11" s="373"/>
      <c r="BF11" s="348">
        <v>50.654955563500003</v>
      </c>
      <c r="BG11" s="348">
        <v>20.275666511800001</v>
      </c>
      <c r="BH11" s="348">
        <v>2.4983127205</v>
      </c>
      <c r="BI11" s="373"/>
      <c r="BJ11" s="348">
        <v>21.077351539999999</v>
      </c>
      <c r="BK11" s="373"/>
      <c r="BL11" s="348">
        <v>56.3309</v>
      </c>
      <c r="BM11" s="348">
        <v>7.7699100000000003</v>
      </c>
      <c r="BN11" s="348">
        <v>1.97123</v>
      </c>
      <c r="BO11" s="348">
        <v>33.927959999999999</v>
      </c>
      <c r="BP11" s="373"/>
      <c r="BQ11" s="348">
        <v>6</v>
      </c>
      <c r="BR11" s="348">
        <v>8.56</v>
      </c>
      <c r="BS11" s="348">
        <v>1.08</v>
      </c>
      <c r="BT11" s="348">
        <v>6.93</v>
      </c>
      <c r="BU11" s="348">
        <v>0.76</v>
      </c>
      <c r="BV11" s="348">
        <v>10.61</v>
      </c>
      <c r="BW11" s="373"/>
      <c r="BX11" s="372" t="s">
        <v>9397</v>
      </c>
      <c r="BY11" s="372" t="s">
        <v>9398</v>
      </c>
      <c r="BZ11" s="372" t="s">
        <v>9399</v>
      </c>
      <c r="CA11" s="372" t="s">
        <v>9400</v>
      </c>
      <c r="CB11" s="372" t="s">
        <v>9401</v>
      </c>
      <c r="CC11" s="373"/>
      <c r="CD11" s="354" t="s">
        <v>9402</v>
      </c>
    </row>
    <row r="12" spans="1:82" s="428" customFormat="1" x14ac:dyDescent="0.25">
      <c r="A12" s="345" t="s">
        <v>9403</v>
      </c>
      <c r="B12" s="373"/>
      <c r="C12" s="719">
        <v>42457</v>
      </c>
      <c r="D12" s="373"/>
      <c r="E12" s="346">
        <v>3464.28</v>
      </c>
      <c r="F12" s="373"/>
      <c r="G12" s="347">
        <v>22.356000000000002</v>
      </c>
      <c r="H12" s="373"/>
      <c r="I12" s="651">
        <v>5.1994199999999999</v>
      </c>
      <c r="J12" s="651">
        <v>6.7315699999999996</v>
      </c>
      <c r="K12" s="651">
        <v>2.4531000000000001</v>
      </c>
      <c r="L12" s="651">
        <v>2.5775299999999999</v>
      </c>
      <c r="M12" s="374"/>
      <c r="N12" s="348">
        <v>-45.657600000000002</v>
      </c>
      <c r="O12" s="348">
        <v>-21.187799999999999</v>
      </c>
      <c r="P12" s="348">
        <v>11.453799999999999</v>
      </c>
      <c r="Q12" s="348">
        <v>-2.2139000000000002</v>
      </c>
      <c r="R12" s="348">
        <v>6.4009</v>
      </c>
      <c r="S12" s="348">
        <v>4.5911</v>
      </c>
      <c r="T12" s="348">
        <v>1.0518000000000001</v>
      </c>
      <c r="U12" s="348">
        <v>1.8431</v>
      </c>
      <c r="V12" s="350">
        <v>2.1381999999999999</v>
      </c>
      <c r="W12" s="348">
        <v>4.782</v>
      </c>
      <c r="X12" s="348">
        <v>8.2910000000000004</v>
      </c>
      <c r="Y12" s="348">
        <v>7.4010999999999996</v>
      </c>
      <c r="Z12" s="348">
        <v>7.8056000000000001</v>
      </c>
      <c r="AA12" s="348">
        <v>7.9870999999999999</v>
      </c>
      <c r="AB12" s="348">
        <v>10.603999999999999</v>
      </c>
      <c r="AC12" s="348">
        <v>0.67369999999999997</v>
      </c>
      <c r="AD12" s="348">
        <v>3.2686999999999999</v>
      </c>
      <c r="AE12" s="348">
        <v>7.9870999999999999</v>
      </c>
      <c r="AF12" s="348">
        <v>8.1182999999999996</v>
      </c>
      <c r="AG12" s="374"/>
      <c r="AH12" s="346">
        <v>12</v>
      </c>
      <c r="AI12" s="346">
        <v>11</v>
      </c>
      <c r="AJ12" s="346">
        <v>9</v>
      </c>
      <c r="AK12" s="346">
        <v>12</v>
      </c>
      <c r="AL12" s="346">
        <v>11</v>
      </c>
      <c r="AM12" s="346">
        <v>8</v>
      </c>
      <c r="AN12" s="346">
        <v>10</v>
      </c>
      <c r="AO12" s="346">
        <v>12</v>
      </c>
      <c r="AP12" s="346">
        <v>13</v>
      </c>
      <c r="AQ12" s="346">
        <v>7</v>
      </c>
      <c r="AR12" s="346">
        <v>9</v>
      </c>
      <c r="AS12" s="346">
        <v>11</v>
      </c>
      <c r="AT12" s="346">
        <v>8</v>
      </c>
      <c r="AU12" s="346">
        <v>13</v>
      </c>
      <c r="AV12" s="346">
        <v>12</v>
      </c>
      <c r="AW12" s="346">
        <v>10</v>
      </c>
      <c r="AX12" s="346">
        <v>11</v>
      </c>
      <c r="AY12" s="346">
        <v>13</v>
      </c>
      <c r="AZ12" s="374"/>
      <c r="BA12" s="375">
        <v>42.280041477591098</v>
      </c>
      <c r="BB12" s="375">
        <v>0</v>
      </c>
      <c r="BC12" s="375">
        <v>6.2571837758274795E-2</v>
      </c>
      <c r="BD12" s="375" t="s">
        <v>430</v>
      </c>
      <c r="BE12" s="373"/>
      <c r="BF12" s="348">
        <v>44.307519550400002</v>
      </c>
      <c r="BG12" s="348">
        <v>14.1970087668</v>
      </c>
      <c r="BH12" s="348">
        <v>3.1209052751000002</v>
      </c>
      <c r="BI12" s="373"/>
      <c r="BJ12" s="348">
        <v>30.49952592</v>
      </c>
      <c r="BK12" s="373"/>
      <c r="BL12" s="348">
        <v>53.332799999999999</v>
      </c>
      <c r="BM12" s="348">
        <v>8.9609500000000004</v>
      </c>
      <c r="BN12" s="348">
        <v>5.7597300000000002</v>
      </c>
      <c r="BO12" s="348">
        <v>31.94652</v>
      </c>
      <c r="BP12" s="373"/>
      <c r="BQ12" s="348">
        <v>10.11</v>
      </c>
      <c r="BR12" s="348">
        <v>15.19</v>
      </c>
      <c r="BS12" s="348">
        <v>0.74</v>
      </c>
      <c r="BT12" s="348" t="s">
        <v>430</v>
      </c>
      <c r="BU12" s="348">
        <v>1.95</v>
      </c>
      <c r="BV12" s="348">
        <v>3.93</v>
      </c>
      <c r="BW12" s="373"/>
      <c r="BX12" s="372" t="s">
        <v>9404</v>
      </c>
      <c r="BY12" s="372" t="s">
        <v>9405</v>
      </c>
      <c r="BZ12" s="372" t="s">
        <v>9406</v>
      </c>
      <c r="CA12" s="372" t="s">
        <v>9407</v>
      </c>
      <c r="CB12" s="372" t="s">
        <v>9408</v>
      </c>
      <c r="CC12" s="373"/>
      <c r="CD12" s="354" t="s">
        <v>554</v>
      </c>
    </row>
    <row r="13" spans="1:82" s="428" customFormat="1" x14ac:dyDescent="0.25">
      <c r="A13" s="345" t="s">
        <v>9409</v>
      </c>
      <c r="B13" s="373"/>
      <c r="C13" s="719">
        <v>43451</v>
      </c>
      <c r="D13" s="373"/>
      <c r="E13" s="346">
        <v>2004.51</v>
      </c>
      <c r="F13" s="373"/>
      <c r="G13" s="347">
        <v>21.178000000000001</v>
      </c>
      <c r="H13" s="373"/>
      <c r="I13" s="651">
        <v>3.17</v>
      </c>
      <c r="J13" s="651">
        <v>6.31</v>
      </c>
      <c r="K13" s="651">
        <v>2.34</v>
      </c>
      <c r="L13" s="651">
        <v>2.4500000000000002</v>
      </c>
      <c r="M13" s="374"/>
      <c r="N13" s="348">
        <v>-24.1129</v>
      </c>
      <c r="O13" s="348">
        <v>-19.5015</v>
      </c>
      <c r="P13" s="348">
        <v>16.796399999999998</v>
      </c>
      <c r="Q13" s="348">
        <v>1.2316</v>
      </c>
      <c r="R13" s="348">
        <v>11.950900000000001</v>
      </c>
      <c r="S13" s="348">
        <v>6.8380999999999998</v>
      </c>
      <c r="T13" s="348">
        <v>2.9761000000000002</v>
      </c>
      <c r="U13" s="348">
        <v>3.8382000000000001</v>
      </c>
      <c r="V13" s="350">
        <v>3.8188</v>
      </c>
      <c r="W13" s="348">
        <v>5.7209000000000003</v>
      </c>
      <c r="X13" s="348">
        <v>9.5037000000000003</v>
      </c>
      <c r="Y13" s="348">
        <v>8.6829999999999998</v>
      </c>
      <c r="Z13" s="348" t="s">
        <v>430</v>
      </c>
      <c r="AA13" s="348">
        <v>15.180899999999999</v>
      </c>
      <c r="AB13" s="348">
        <v>20.200500000000002</v>
      </c>
      <c r="AC13" s="348">
        <v>2.1596000000000002</v>
      </c>
      <c r="AD13" s="348">
        <v>5.5145</v>
      </c>
      <c r="AE13" s="348">
        <v>15.180899999999999</v>
      </c>
      <c r="AF13" s="348">
        <v>10.4009</v>
      </c>
      <c r="AG13" s="374"/>
      <c r="AH13" s="346">
        <v>8</v>
      </c>
      <c r="AI13" s="346">
        <v>10</v>
      </c>
      <c r="AJ13" s="346">
        <v>4</v>
      </c>
      <c r="AK13" s="346">
        <v>9</v>
      </c>
      <c r="AL13" s="346">
        <v>7</v>
      </c>
      <c r="AM13" s="346">
        <v>6</v>
      </c>
      <c r="AN13" s="346">
        <v>6</v>
      </c>
      <c r="AO13" s="346">
        <v>4</v>
      </c>
      <c r="AP13" s="346">
        <v>7</v>
      </c>
      <c r="AQ13" s="346">
        <v>4</v>
      </c>
      <c r="AR13" s="346">
        <v>4</v>
      </c>
      <c r="AS13" s="346">
        <v>4</v>
      </c>
      <c r="AT13" s="346" t="s">
        <v>430</v>
      </c>
      <c r="AU13" s="346">
        <v>5</v>
      </c>
      <c r="AV13" s="346">
        <v>4</v>
      </c>
      <c r="AW13" s="346">
        <v>6</v>
      </c>
      <c r="AX13" s="346">
        <v>4</v>
      </c>
      <c r="AY13" s="346">
        <v>5</v>
      </c>
      <c r="AZ13" s="374"/>
      <c r="BA13" s="375">
        <v>69.786248366332899</v>
      </c>
      <c r="BB13" s="375">
        <v>0</v>
      </c>
      <c r="BC13" s="375">
        <v>5.5821870729937502E-2</v>
      </c>
      <c r="BD13" s="375" t="s">
        <v>430</v>
      </c>
      <c r="BE13" s="373"/>
      <c r="BF13" s="348">
        <v>58.811745922299998</v>
      </c>
      <c r="BG13" s="348">
        <v>28.8473442459</v>
      </c>
      <c r="BH13" s="348">
        <v>2.0387230596000001</v>
      </c>
      <c r="BI13" s="373"/>
      <c r="BJ13" s="348">
        <v>39.177854940000003</v>
      </c>
      <c r="BK13" s="373"/>
      <c r="BL13" s="348">
        <v>47.588500000000003</v>
      </c>
      <c r="BM13" s="348">
        <v>11.924899999999999</v>
      </c>
      <c r="BN13" s="348">
        <v>7.7444199999999999</v>
      </c>
      <c r="BO13" s="348">
        <v>32.742179999999998</v>
      </c>
      <c r="BP13" s="373"/>
      <c r="BQ13" s="348">
        <v>8.3000000000000007</v>
      </c>
      <c r="BR13" s="348">
        <v>12.61</v>
      </c>
      <c r="BS13" s="348">
        <v>7.03</v>
      </c>
      <c r="BT13" s="348" t="s">
        <v>430</v>
      </c>
      <c r="BU13" s="348" t="s">
        <v>430</v>
      </c>
      <c r="BV13" s="348">
        <v>4.6900000000000004</v>
      </c>
      <c r="BW13" s="373"/>
      <c r="BX13" s="372" t="s">
        <v>9410</v>
      </c>
      <c r="BY13" s="372" t="s">
        <v>9411</v>
      </c>
      <c r="BZ13" s="372" t="s">
        <v>9412</v>
      </c>
      <c r="CA13" s="372" t="s">
        <v>9413</v>
      </c>
      <c r="CB13" s="372" t="s">
        <v>2209</v>
      </c>
      <c r="CC13" s="373"/>
      <c r="CD13" s="354" t="s">
        <v>476</v>
      </c>
    </row>
    <row r="14" spans="1:82" s="428" customFormat="1" x14ac:dyDescent="0.25">
      <c r="A14" s="345" t="s">
        <v>9414</v>
      </c>
      <c r="B14" s="373"/>
      <c r="C14" s="719">
        <v>41925</v>
      </c>
      <c r="D14" s="373"/>
      <c r="E14" s="346">
        <v>1482.06</v>
      </c>
      <c r="F14" s="373"/>
      <c r="G14" s="347">
        <v>26.9467</v>
      </c>
      <c r="H14" s="373"/>
      <c r="I14" s="651">
        <v>1.27</v>
      </c>
      <c r="J14" s="651">
        <v>6.72</v>
      </c>
      <c r="K14" s="651">
        <v>1.07</v>
      </c>
      <c r="L14" s="651">
        <v>1.1399999999999999</v>
      </c>
      <c r="M14" s="374"/>
      <c r="N14" s="348">
        <v>-34.642899999999997</v>
      </c>
      <c r="O14" s="348">
        <v>-13.1698</v>
      </c>
      <c r="P14" s="348">
        <v>14.709</v>
      </c>
      <c r="Q14" s="348">
        <v>4.3611000000000004</v>
      </c>
      <c r="R14" s="348">
        <v>13.587</v>
      </c>
      <c r="S14" s="348">
        <v>11.726000000000001</v>
      </c>
      <c r="T14" s="348">
        <v>7.2157</v>
      </c>
      <c r="U14" s="348">
        <v>5.5037000000000003</v>
      </c>
      <c r="V14" s="350">
        <v>6.5141999999999998</v>
      </c>
      <c r="W14" s="348">
        <v>7.4035000000000002</v>
      </c>
      <c r="X14" s="348">
        <v>10.6127</v>
      </c>
      <c r="Y14" s="348">
        <v>8.8209999999999997</v>
      </c>
      <c r="Z14" s="348">
        <v>9.0738000000000003</v>
      </c>
      <c r="AA14" s="348">
        <v>13.986000000000001</v>
      </c>
      <c r="AB14" s="348">
        <v>21.723500000000001</v>
      </c>
      <c r="AC14" s="348">
        <v>6.0119999999999996</v>
      </c>
      <c r="AD14" s="348">
        <v>7.2233999999999998</v>
      </c>
      <c r="AE14" s="348">
        <v>13.986000000000001</v>
      </c>
      <c r="AF14" s="348">
        <v>8.7912999999999997</v>
      </c>
      <c r="AG14" s="374"/>
      <c r="AH14" s="346">
        <v>11</v>
      </c>
      <c r="AI14" s="346">
        <v>4</v>
      </c>
      <c r="AJ14" s="346">
        <v>7</v>
      </c>
      <c r="AK14" s="346">
        <v>4</v>
      </c>
      <c r="AL14" s="346">
        <v>3</v>
      </c>
      <c r="AM14" s="346">
        <v>2</v>
      </c>
      <c r="AN14" s="346">
        <v>2</v>
      </c>
      <c r="AO14" s="346">
        <v>2</v>
      </c>
      <c r="AP14" s="346">
        <v>2</v>
      </c>
      <c r="AQ14" s="346">
        <v>1</v>
      </c>
      <c r="AR14" s="346">
        <v>2</v>
      </c>
      <c r="AS14" s="346">
        <v>3</v>
      </c>
      <c r="AT14" s="346">
        <v>3</v>
      </c>
      <c r="AU14" s="346">
        <v>6</v>
      </c>
      <c r="AV14" s="346">
        <v>2</v>
      </c>
      <c r="AW14" s="346">
        <v>2</v>
      </c>
      <c r="AX14" s="346">
        <v>2</v>
      </c>
      <c r="AY14" s="346">
        <v>6</v>
      </c>
      <c r="AZ14" s="374"/>
      <c r="BA14" s="375">
        <v>47.680554978177597</v>
      </c>
      <c r="BB14" s="375">
        <v>0</v>
      </c>
      <c r="BC14" s="375">
        <v>9.5374527509747994E-2</v>
      </c>
      <c r="BD14" s="375" t="s">
        <v>430</v>
      </c>
      <c r="BE14" s="373"/>
      <c r="BF14" s="348">
        <v>49.710076386899999</v>
      </c>
      <c r="BG14" s="348">
        <v>8.2615322084000002</v>
      </c>
      <c r="BH14" s="348">
        <v>6.0170529065</v>
      </c>
      <c r="BI14" s="373"/>
      <c r="BJ14" s="348">
        <v>25.79205743</v>
      </c>
      <c r="BK14" s="373"/>
      <c r="BL14" s="348">
        <v>39.365400000000001</v>
      </c>
      <c r="BM14" s="348">
        <v>19.246600000000001</v>
      </c>
      <c r="BN14" s="348">
        <v>7.1943799999999998</v>
      </c>
      <c r="BO14" s="348">
        <v>34.193620000000003</v>
      </c>
      <c r="BP14" s="373"/>
      <c r="BQ14" s="348">
        <v>2.4900000000000002</v>
      </c>
      <c r="BR14" s="348">
        <v>16.52</v>
      </c>
      <c r="BS14" s="348" t="s">
        <v>430</v>
      </c>
      <c r="BT14" s="348" t="s">
        <v>430</v>
      </c>
      <c r="BU14" s="348" t="s">
        <v>430</v>
      </c>
      <c r="BV14" s="348">
        <v>15.11</v>
      </c>
      <c r="BW14" s="373"/>
      <c r="BX14" s="372" t="s">
        <v>9415</v>
      </c>
      <c r="BY14" s="372" t="s">
        <v>3695</v>
      </c>
      <c r="BZ14" s="372" t="s">
        <v>9416</v>
      </c>
      <c r="CA14" s="372" t="s">
        <v>9417</v>
      </c>
      <c r="CB14" s="372" t="s">
        <v>9418</v>
      </c>
      <c r="CC14" s="373"/>
      <c r="CD14" s="354" t="s">
        <v>2396</v>
      </c>
    </row>
    <row r="15" spans="1:82" s="428" customFormat="1" x14ac:dyDescent="0.25">
      <c r="A15" s="345" t="s">
        <v>9419</v>
      </c>
      <c r="B15" s="373"/>
      <c r="C15" s="719">
        <v>40834</v>
      </c>
      <c r="D15" s="373"/>
      <c r="E15" s="346">
        <v>1215.06</v>
      </c>
      <c r="F15" s="373"/>
      <c r="G15" s="347">
        <v>36.599499999999999</v>
      </c>
      <c r="H15" s="373"/>
      <c r="I15" s="651">
        <v>2.19</v>
      </c>
      <c r="J15" s="651">
        <v>6.33</v>
      </c>
      <c r="K15" s="651">
        <v>1.89</v>
      </c>
      <c r="L15" s="651">
        <v>1.96</v>
      </c>
      <c r="M15" s="374"/>
      <c r="N15" s="348">
        <v>-116.806</v>
      </c>
      <c r="O15" s="348">
        <v>-27.2974</v>
      </c>
      <c r="P15" s="348">
        <v>1.9953000000000001</v>
      </c>
      <c r="Q15" s="348">
        <v>-6.0762999999999998</v>
      </c>
      <c r="R15" s="348">
        <v>12.4627</v>
      </c>
      <c r="S15" s="348">
        <v>18.5184</v>
      </c>
      <c r="T15" s="348">
        <v>15.4192</v>
      </c>
      <c r="U15" s="348">
        <v>7.1966000000000001</v>
      </c>
      <c r="V15" s="350">
        <v>10.943199999999999</v>
      </c>
      <c r="W15" s="348">
        <v>6.9286000000000003</v>
      </c>
      <c r="X15" s="348">
        <v>12.787599999999999</v>
      </c>
      <c r="Y15" s="348">
        <v>10.697800000000001</v>
      </c>
      <c r="Z15" s="348">
        <v>9.2927999999999997</v>
      </c>
      <c r="AA15" s="348">
        <v>2.4834000000000001</v>
      </c>
      <c r="AB15" s="348">
        <v>29.184799999999999</v>
      </c>
      <c r="AC15" s="348">
        <v>12.226599999999999</v>
      </c>
      <c r="AD15" s="348">
        <v>9.4617000000000004</v>
      </c>
      <c r="AE15" s="348">
        <v>2.4834000000000001</v>
      </c>
      <c r="AF15" s="348">
        <v>9.1925000000000008</v>
      </c>
      <c r="AG15" s="374"/>
      <c r="AH15" s="346">
        <v>14</v>
      </c>
      <c r="AI15" s="346">
        <v>14</v>
      </c>
      <c r="AJ15" s="346">
        <v>15</v>
      </c>
      <c r="AK15" s="346">
        <v>15</v>
      </c>
      <c r="AL15" s="346">
        <v>5</v>
      </c>
      <c r="AM15" s="346">
        <v>1</v>
      </c>
      <c r="AN15" s="346">
        <v>1</v>
      </c>
      <c r="AO15" s="346">
        <v>1</v>
      </c>
      <c r="AP15" s="346">
        <v>1</v>
      </c>
      <c r="AQ15" s="346">
        <v>2</v>
      </c>
      <c r="AR15" s="346">
        <v>1</v>
      </c>
      <c r="AS15" s="346">
        <v>1</v>
      </c>
      <c r="AT15" s="346">
        <v>1</v>
      </c>
      <c r="AU15" s="346">
        <v>15</v>
      </c>
      <c r="AV15" s="346">
        <v>1</v>
      </c>
      <c r="AW15" s="346">
        <v>1</v>
      </c>
      <c r="AX15" s="346">
        <v>1</v>
      </c>
      <c r="AY15" s="346">
        <v>15</v>
      </c>
      <c r="AZ15" s="374"/>
      <c r="BA15" s="375">
        <v>106.399216935271</v>
      </c>
      <c r="BB15" s="375">
        <v>0</v>
      </c>
      <c r="BC15" s="375">
        <v>6.2027520958488097E-2</v>
      </c>
      <c r="BD15" s="375" t="s">
        <v>430</v>
      </c>
      <c r="BE15" s="373"/>
      <c r="BF15" s="348">
        <v>64.3837102735</v>
      </c>
      <c r="BG15" s="348">
        <v>16.380255034499999</v>
      </c>
      <c r="BH15" s="348">
        <v>3.9305682443999999</v>
      </c>
      <c r="BI15" s="373"/>
      <c r="BJ15" s="348">
        <v>36.099103059999997</v>
      </c>
      <c r="BK15" s="373"/>
      <c r="BL15" s="348">
        <v>54.747700000000002</v>
      </c>
      <c r="BM15" s="348">
        <v>18.6692</v>
      </c>
      <c r="BN15" s="348">
        <v>5.6503199999999998</v>
      </c>
      <c r="BO15" s="348">
        <v>20.932780000000001</v>
      </c>
      <c r="BP15" s="373"/>
      <c r="BQ15" s="348">
        <v>12.96</v>
      </c>
      <c r="BR15" s="348">
        <v>4.92</v>
      </c>
      <c r="BS15" s="348" t="s">
        <v>430</v>
      </c>
      <c r="BT15" s="348" t="s">
        <v>430</v>
      </c>
      <c r="BU15" s="348" t="s">
        <v>430</v>
      </c>
      <c r="BV15" s="348">
        <v>3.04</v>
      </c>
      <c r="BW15" s="373"/>
      <c r="BX15" s="372" t="s">
        <v>9420</v>
      </c>
      <c r="BY15" s="372" t="s">
        <v>9421</v>
      </c>
      <c r="BZ15" s="372" t="s">
        <v>9422</v>
      </c>
      <c r="CA15" s="372" t="s">
        <v>9423</v>
      </c>
      <c r="CB15" s="372" t="s">
        <v>9424</v>
      </c>
      <c r="CC15" s="373"/>
      <c r="CD15" s="354" t="s">
        <v>525</v>
      </c>
    </row>
    <row r="16" spans="1:82" s="428" customFormat="1" x14ac:dyDescent="0.25">
      <c r="A16" s="345" t="s">
        <v>9425</v>
      </c>
      <c r="B16" s="373"/>
      <c r="C16" s="719">
        <v>41971</v>
      </c>
      <c r="D16" s="373"/>
      <c r="E16" s="346">
        <v>1128.3399999999999</v>
      </c>
      <c r="F16" s="373"/>
      <c r="G16" s="347">
        <v>23.23</v>
      </c>
      <c r="H16" s="373"/>
      <c r="I16" s="651">
        <v>1.72</v>
      </c>
      <c r="J16" s="651">
        <v>6.4</v>
      </c>
      <c r="K16" s="651">
        <v>1.37</v>
      </c>
      <c r="L16" s="651">
        <v>1.42</v>
      </c>
      <c r="M16" s="374"/>
      <c r="N16" s="348">
        <v>0</v>
      </c>
      <c r="O16" s="348">
        <v>-15.6922</v>
      </c>
      <c r="P16" s="348">
        <v>8.9939999999999998</v>
      </c>
      <c r="Q16" s="348">
        <v>2.2465999999999999</v>
      </c>
      <c r="R16" s="348">
        <v>12.166700000000001</v>
      </c>
      <c r="S16" s="348">
        <v>6.492</v>
      </c>
      <c r="T16" s="348">
        <v>3.5331999999999999</v>
      </c>
      <c r="U16" s="348">
        <v>4.4606000000000003</v>
      </c>
      <c r="V16" s="350">
        <v>5.3037000000000001</v>
      </c>
      <c r="W16" s="348">
        <v>6.3209</v>
      </c>
      <c r="X16" s="348">
        <v>7.9015000000000004</v>
      </c>
      <c r="Y16" s="348">
        <v>6.6162000000000001</v>
      </c>
      <c r="Z16" s="348">
        <v>7.5712000000000002</v>
      </c>
      <c r="AA16" s="348">
        <v>11.845499999999999</v>
      </c>
      <c r="AB16" s="348">
        <v>13.4312</v>
      </c>
      <c r="AC16" s="348">
        <v>3.1637</v>
      </c>
      <c r="AD16" s="348">
        <v>5.6814</v>
      </c>
      <c r="AE16" s="348">
        <v>11.845499999999999</v>
      </c>
      <c r="AF16" s="348">
        <v>7.5107999999999997</v>
      </c>
      <c r="AG16" s="374"/>
      <c r="AH16" s="346">
        <v>5</v>
      </c>
      <c r="AI16" s="346">
        <v>6</v>
      </c>
      <c r="AJ16" s="346">
        <v>12</v>
      </c>
      <c r="AK16" s="346">
        <v>7</v>
      </c>
      <c r="AL16" s="346">
        <v>6</v>
      </c>
      <c r="AM16" s="346">
        <v>7</v>
      </c>
      <c r="AN16" s="346">
        <v>3</v>
      </c>
      <c r="AO16" s="346">
        <v>3</v>
      </c>
      <c r="AP16" s="346">
        <v>3</v>
      </c>
      <c r="AQ16" s="346">
        <v>3</v>
      </c>
      <c r="AR16" s="346">
        <v>12</v>
      </c>
      <c r="AS16" s="346">
        <v>13</v>
      </c>
      <c r="AT16" s="346">
        <v>10</v>
      </c>
      <c r="AU16" s="346">
        <v>7</v>
      </c>
      <c r="AV16" s="346">
        <v>9</v>
      </c>
      <c r="AW16" s="346">
        <v>3</v>
      </c>
      <c r="AX16" s="346">
        <v>3</v>
      </c>
      <c r="AY16" s="346">
        <v>7</v>
      </c>
      <c r="AZ16" s="374"/>
      <c r="BA16" s="375">
        <v>31.2941453021154</v>
      </c>
      <c r="BB16" s="375">
        <v>0</v>
      </c>
      <c r="BC16" s="375">
        <v>7.3996874684139194E-2</v>
      </c>
      <c r="BD16" s="375" t="s">
        <v>430</v>
      </c>
      <c r="BE16" s="373"/>
      <c r="BF16" s="348">
        <v>37.4902123082</v>
      </c>
      <c r="BG16" s="348">
        <v>6.0472105217000003</v>
      </c>
      <c r="BH16" s="348">
        <v>6.1995877559999997</v>
      </c>
      <c r="BI16" s="373"/>
      <c r="BJ16" s="348">
        <v>23.078412929999999</v>
      </c>
      <c r="BK16" s="373"/>
      <c r="BL16" s="348">
        <v>50.878399999999999</v>
      </c>
      <c r="BM16" s="348">
        <v>13.511699999999999</v>
      </c>
      <c r="BN16" s="348">
        <v>7.1989700000000001</v>
      </c>
      <c r="BO16" s="348">
        <v>28.41093</v>
      </c>
      <c r="BP16" s="373"/>
      <c r="BQ16" s="348">
        <v>8.1</v>
      </c>
      <c r="BR16" s="348">
        <v>11.38</v>
      </c>
      <c r="BS16" s="348" t="s">
        <v>430</v>
      </c>
      <c r="BT16" s="348" t="s">
        <v>430</v>
      </c>
      <c r="BU16" s="348">
        <v>0.55000000000000004</v>
      </c>
      <c r="BV16" s="348">
        <v>7.75</v>
      </c>
      <c r="BW16" s="373"/>
      <c r="BX16" s="372" t="s">
        <v>9426</v>
      </c>
      <c r="BY16" s="372" t="s">
        <v>9427</v>
      </c>
      <c r="BZ16" s="372" t="s">
        <v>9428</v>
      </c>
      <c r="CA16" s="372" t="s">
        <v>9429</v>
      </c>
      <c r="CB16" s="372" t="s">
        <v>9430</v>
      </c>
      <c r="CC16" s="373"/>
      <c r="CD16" s="354" t="s">
        <v>4773</v>
      </c>
    </row>
    <row r="17" spans="1:82" s="428" customFormat="1" x14ac:dyDescent="0.25">
      <c r="A17" s="345" t="s">
        <v>9431</v>
      </c>
      <c r="B17" s="373"/>
      <c r="C17" s="719">
        <v>37399</v>
      </c>
      <c r="D17" s="373"/>
      <c r="E17" s="346">
        <v>1039.3499999999999</v>
      </c>
      <c r="F17" s="373"/>
      <c r="G17" s="347">
        <v>70.966700000000003</v>
      </c>
      <c r="H17" s="373"/>
      <c r="I17" s="651">
        <v>2.91</v>
      </c>
      <c r="J17" s="651">
        <v>6.04</v>
      </c>
      <c r="K17" s="651">
        <v>2.2799999999999998</v>
      </c>
      <c r="L17" s="651">
        <v>2.25</v>
      </c>
      <c r="M17" s="374"/>
      <c r="N17" s="348">
        <v>-55.206400000000002</v>
      </c>
      <c r="O17" s="348">
        <v>-24.979099999999999</v>
      </c>
      <c r="P17" s="348">
        <v>16.0669</v>
      </c>
      <c r="Q17" s="348">
        <v>2.4821</v>
      </c>
      <c r="R17" s="348">
        <v>5.6736000000000004</v>
      </c>
      <c r="S17" s="348">
        <v>3.4470999999999998</v>
      </c>
      <c r="T17" s="348">
        <v>-1.8102</v>
      </c>
      <c r="U17" s="348">
        <v>-1.1613</v>
      </c>
      <c r="V17" s="350">
        <v>0.153</v>
      </c>
      <c r="W17" s="348">
        <v>3.5737000000000001</v>
      </c>
      <c r="X17" s="348">
        <v>8.3140000000000001</v>
      </c>
      <c r="Y17" s="348">
        <v>8.5868000000000002</v>
      </c>
      <c r="Z17" s="348">
        <v>9.0629000000000008</v>
      </c>
      <c r="AA17" s="348">
        <v>11.8002</v>
      </c>
      <c r="AB17" s="348">
        <v>16.699400000000001</v>
      </c>
      <c r="AC17" s="348">
        <v>-2.8140999999999998</v>
      </c>
      <c r="AD17" s="348">
        <v>0.94910000000000005</v>
      </c>
      <c r="AE17" s="348">
        <v>11.8002</v>
      </c>
      <c r="AF17" s="348">
        <v>8.4474999999999998</v>
      </c>
      <c r="AG17" s="374"/>
      <c r="AH17" s="346">
        <v>13</v>
      </c>
      <c r="AI17" s="346">
        <v>12</v>
      </c>
      <c r="AJ17" s="346">
        <v>5</v>
      </c>
      <c r="AK17" s="346">
        <v>6</v>
      </c>
      <c r="AL17" s="346">
        <v>12</v>
      </c>
      <c r="AM17" s="346">
        <v>13</v>
      </c>
      <c r="AN17" s="346">
        <v>15</v>
      </c>
      <c r="AO17" s="346">
        <v>15</v>
      </c>
      <c r="AP17" s="346">
        <v>15</v>
      </c>
      <c r="AQ17" s="346">
        <v>13</v>
      </c>
      <c r="AR17" s="346">
        <v>8</v>
      </c>
      <c r="AS17" s="346">
        <v>5</v>
      </c>
      <c r="AT17" s="346">
        <v>4</v>
      </c>
      <c r="AU17" s="346">
        <v>8</v>
      </c>
      <c r="AV17" s="346">
        <v>7</v>
      </c>
      <c r="AW17" s="346">
        <v>15</v>
      </c>
      <c r="AX17" s="346">
        <v>15</v>
      </c>
      <c r="AY17" s="346">
        <v>8</v>
      </c>
      <c r="AZ17" s="374"/>
      <c r="BA17" s="375">
        <v>67.130974115624198</v>
      </c>
      <c r="BB17" s="375">
        <v>0</v>
      </c>
      <c r="BC17" s="375">
        <v>4.3620657269457602E-2</v>
      </c>
      <c r="BD17" s="375" t="s">
        <v>430</v>
      </c>
      <c r="BE17" s="373"/>
      <c r="BF17" s="348">
        <v>57.077558151399998</v>
      </c>
      <c r="BG17" s="348">
        <v>33.7867864109</v>
      </c>
      <c r="BH17" s="348">
        <v>1.689345576</v>
      </c>
      <c r="BI17" s="373"/>
      <c r="BJ17" s="348">
        <v>35.02528933</v>
      </c>
      <c r="BK17" s="373"/>
      <c r="BL17" s="348">
        <v>62.997599999999998</v>
      </c>
      <c r="BM17" s="348">
        <v>9.9179999999999993</v>
      </c>
      <c r="BN17" s="348">
        <v>6.0876400000000004</v>
      </c>
      <c r="BO17" s="348">
        <v>20.996759999999998</v>
      </c>
      <c r="BP17" s="373"/>
      <c r="BQ17" s="348">
        <v>7.21</v>
      </c>
      <c r="BR17" s="348">
        <v>5.75</v>
      </c>
      <c r="BS17" s="348" t="s">
        <v>430</v>
      </c>
      <c r="BT17" s="348" t="s">
        <v>430</v>
      </c>
      <c r="BU17" s="348" t="s">
        <v>430</v>
      </c>
      <c r="BV17" s="348">
        <v>8.01</v>
      </c>
      <c r="BW17" s="373"/>
      <c r="BX17" s="372" t="s">
        <v>9432</v>
      </c>
      <c r="BY17" s="372" t="s">
        <v>9433</v>
      </c>
      <c r="BZ17" s="372" t="s">
        <v>9434</v>
      </c>
      <c r="CA17" s="372" t="s">
        <v>9435</v>
      </c>
      <c r="CB17" s="372" t="s">
        <v>9436</v>
      </c>
      <c r="CC17" s="373"/>
      <c r="CD17" s="354" t="s">
        <v>6923</v>
      </c>
    </row>
    <row r="18" spans="1:82" s="428" customFormat="1" x14ac:dyDescent="0.25">
      <c r="A18" s="345" t="s">
        <v>9437</v>
      </c>
      <c r="B18" s="373"/>
      <c r="C18" s="719">
        <v>42230</v>
      </c>
      <c r="D18" s="373"/>
      <c r="E18" s="346">
        <v>880.77800000000002</v>
      </c>
      <c r="F18" s="373"/>
      <c r="G18" s="347">
        <v>23.01</v>
      </c>
      <c r="H18" s="373"/>
      <c r="I18" s="651">
        <v>3.78</v>
      </c>
      <c r="J18" s="651">
        <v>7.2049500000000002</v>
      </c>
      <c r="K18" s="651">
        <v>2.88</v>
      </c>
      <c r="L18" s="651">
        <v>3</v>
      </c>
      <c r="M18" s="374"/>
      <c r="N18" s="348">
        <v>0</v>
      </c>
      <c r="O18" s="348">
        <v>5.2899000000000003</v>
      </c>
      <c r="P18" s="348">
        <v>25.046800000000001</v>
      </c>
      <c r="Q18" s="348">
        <v>5.6776</v>
      </c>
      <c r="R18" s="348">
        <v>17.7028</v>
      </c>
      <c r="S18" s="348">
        <v>11.1068</v>
      </c>
      <c r="T18" s="348">
        <v>3.2052</v>
      </c>
      <c r="U18" s="348">
        <v>2.9698000000000002</v>
      </c>
      <c r="V18" s="350">
        <v>3.8357000000000001</v>
      </c>
      <c r="W18" s="348">
        <v>4.2305999999999999</v>
      </c>
      <c r="X18" s="348">
        <v>8.5661000000000005</v>
      </c>
      <c r="Y18" s="348">
        <v>7.6003999999999996</v>
      </c>
      <c r="Z18" s="348">
        <v>8.2477</v>
      </c>
      <c r="AA18" s="348">
        <v>17.9862</v>
      </c>
      <c r="AB18" s="348">
        <v>20.260000000000002</v>
      </c>
      <c r="AC18" s="348">
        <v>2.1999</v>
      </c>
      <c r="AD18" s="348">
        <v>4.9629000000000003</v>
      </c>
      <c r="AE18" s="348">
        <v>17.9862</v>
      </c>
      <c r="AF18" s="348">
        <v>7.9234999999999998</v>
      </c>
      <c r="AG18" s="374"/>
      <c r="AH18" s="346">
        <v>5</v>
      </c>
      <c r="AI18" s="346">
        <v>2</v>
      </c>
      <c r="AJ18" s="346">
        <v>1</v>
      </c>
      <c r="AK18" s="346">
        <v>2</v>
      </c>
      <c r="AL18" s="346">
        <v>1</v>
      </c>
      <c r="AM18" s="346">
        <v>3</v>
      </c>
      <c r="AN18" s="346">
        <v>5</v>
      </c>
      <c r="AO18" s="346">
        <v>6</v>
      </c>
      <c r="AP18" s="346">
        <v>6</v>
      </c>
      <c r="AQ18" s="346">
        <v>11</v>
      </c>
      <c r="AR18" s="346">
        <v>7</v>
      </c>
      <c r="AS18" s="346">
        <v>10</v>
      </c>
      <c r="AT18" s="346">
        <v>7</v>
      </c>
      <c r="AU18" s="346">
        <v>1</v>
      </c>
      <c r="AV18" s="346">
        <v>3</v>
      </c>
      <c r="AW18" s="346">
        <v>5</v>
      </c>
      <c r="AX18" s="346">
        <v>6</v>
      </c>
      <c r="AY18" s="346">
        <v>1</v>
      </c>
      <c r="AZ18" s="374"/>
      <c r="BA18" s="375">
        <v>63.160483276624703</v>
      </c>
      <c r="BB18" s="375">
        <v>0</v>
      </c>
      <c r="BC18" s="375">
        <v>4.8985394109196001E-2</v>
      </c>
      <c r="BD18" s="375" t="s">
        <v>430</v>
      </c>
      <c r="BE18" s="373"/>
      <c r="BF18" s="348">
        <v>54.256260386900003</v>
      </c>
      <c r="BG18" s="348">
        <v>27.2490303312</v>
      </c>
      <c r="BH18" s="348">
        <v>1.9911262796</v>
      </c>
      <c r="BI18" s="373"/>
      <c r="BJ18" s="348">
        <v>35.906826979999998</v>
      </c>
      <c r="BK18" s="373"/>
      <c r="BL18" s="348">
        <v>53.497399999999999</v>
      </c>
      <c r="BM18" s="348">
        <v>6.9638099999999996</v>
      </c>
      <c r="BN18" s="348">
        <v>8.6887000000000008</v>
      </c>
      <c r="BO18" s="348">
        <v>30.850090000000002</v>
      </c>
      <c r="BP18" s="373"/>
      <c r="BQ18" s="348">
        <v>10.81</v>
      </c>
      <c r="BR18" s="348">
        <v>5.04</v>
      </c>
      <c r="BS18" s="348">
        <v>5.74</v>
      </c>
      <c r="BT18" s="348">
        <v>0.56999999999999995</v>
      </c>
      <c r="BU18" s="348">
        <v>2.35</v>
      </c>
      <c r="BV18" s="348">
        <v>39.58</v>
      </c>
      <c r="BW18" s="373"/>
      <c r="BX18" s="372" t="s">
        <v>9438</v>
      </c>
      <c r="BY18" s="372" t="s">
        <v>9439</v>
      </c>
      <c r="BZ18" s="372" t="s">
        <v>9440</v>
      </c>
      <c r="CA18" s="372" t="s">
        <v>9441</v>
      </c>
      <c r="CB18" s="372" t="s">
        <v>9442</v>
      </c>
      <c r="CC18" s="373"/>
      <c r="CD18" s="354" t="s">
        <v>463</v>
      </c>
    </row>
    <row r="19" spans="1:82" s="428" customFormat="1" x14ac:dyDescent="0.25">
      <c r="A19" s="345" t="s">
        <v>9443</v>
      </c>
      <c r="B19" s="373"/>
      <c r="C19" s="719">
        <v>43342</v>
      </c>
      <c r="D19" s="373"/>
      <c r="E19" s="346">
        <v>854.61199999999997</v>
      </c>
      <c r="F19" s="373"/>
      <c r="G19" s="347">
        <v>18.846699999999998</v>
      </c>
      <c r="H19" s="373"/>
      <c r="I19" s="651">
        <v>2.76</v>
      </c>
      <c r="J19" s="651">
        <v>6.03</v>
      </c>
      <c r="K19" s="651">
        <v>2.37</v>
      </c>
      <c r="L19" s="651">
        <v>2.44</v>
      </c>
      <c r="M19" s="374"/>
      <c r="N19" s="348">
        <v>13.5618</v>
      </c>
      <c r="O19" s="348">
        <v>-31.5504</v>
      </c>
      <c r="P19" s="348">
        <v>9.0627999999999993</v>
      </c>
      <c r="Q19" s="348">
        <v>-3.8123999999999998</v>
      </c>
      <c r="R19" s="348">
        <v>4.9196</v>
      </c>
      <c r="S19" s="348">
        <v>0.51139999999999997</v>
      </c>
      <c r="T19" s="348">
        <v>-1.6071</v>
      </c>
      <c r="U19" s="348">
        <v>2.3452999999999999</v>
      </c>
      <c r="V19" s="350">
        <v>2.9603999999999999</v>
      </c>
      <c r="W19" s="348">
        <v>4.1642999999999999</v>
      </c>
      <c r="X19" s="348">
        <v>8.1384000000000007</v>
      </c>
      <c r="Y19" s="348">
        <v>8.4621999999999993</v>
      </c>
      <c r="Z19" s="348" t="s">
        <v>430</v>
      </c>
      <c r="AA19" s="348">
        <v>8.2484999999999999</v>
      </c>
      <c r="AB19" s="348">
        <v>12.4397</v>
      </c>
      <c r="AC19" s="348">
        <v>-1.6119000000000001</v>
      </c>
      <c r="AD19" s="348">
        <v>3.9594999999999998</v>
      </c>
      <c r="AE19" s="348">
        <v>8.2484999999999999</v>
      </c>
      <c r="AF19" s="348">
        <v>8.3724000000000007</v>
      </c>
      <c r="AG19" s="374"/>
      <c r="AH19" s="346">
        <v>4</v>
      </c>
      <c r="AI19" s="346">
        <v>15</v>
      </c>
      <c r="AJ19" s="346">
        <v>11</v>
      </c>
      <c r="AK19" s="346">
        <v>13</v>
      </c>
      <c r="AL19" s="346">
        <v>13</v>
      </c>
      <c r="AM19" s="346">
        <v>15</v>
      </c>
      <c r="AN19" s="346">
        <v>14</v>
      </c>
      <c r="AO19" s="346">
        <v>9</v>
      </c>
      <c r="AP19" s="346">
        <v>9</v>
      </c>
      <c r="AQ19" s="346">
        <v>12</v>
      </c>
      <c r="AR19" s="346">
        <v>11</v>
      </c>
      <c r="AS19" s="346">
        <v>6</v>
      </c>
      <c r="AT19" s="346" t="s">
        <v>430</v>
      </c>
      <c r="AU19" s="346">
        <v>11</v>
      </c>
      <c r="AV19" s="346">
        <v>10</v>
      </c>
      <c r="AW19" s="346">
        <v>14</v>
      </c>
      <c r="AX19" s="346">
        <v>8</v>
      </c>
      <c r="AY19" s="346">
        <v>11</v>
      </c>
      <c r="AZ19" s="374"/>
      <c r="BA19" s="375">
        <v>53.232332259873701</v>
      </c>
      <c r="BB19" s="375">
        <v>0</v>
      </c>
      <c r="BC19" s="375">
        <v>4.9412232742005298E-2</v>
      </c>
      <c r="BD19" s="375" t="s">
        <v>430</v>
      </c>
      <c r="BE19" s="373"/>
      <c r="BF19" s="348">
        <v>49.383381227599997</v>
      </c>
      <c r="BG19" s="348">
        <v>22.3667837478</v>
      </c>
      <c r="BH19" s="348">
        <v>2.2078892425999999</v>
      </c>
      <c r="BI19" s="373"/>
      <c r="BJ19" s="348">
        <v>33.563161800000003</v>
      </c>
      <c r="BK19" s="373"/>
      <c r="BL19" s="348">
        <v>60.270200000000003</v>
      </c>
      <c r="BM19" s="348">
        <v>5.5064299999999999</v>
      </c>
      <c r="BN19" s="348">
        <v>4.7841000000000002E-2</v>
      </c>
      <c r="BO19" s="348">
        <v>34.175528999999997</v>
      </c>
      <c r="BP19" s="373"/>
      <c r="BQ19" s="348">
        <v>20.5</v>
      </c>
      <c r="BR19" s="348" t="s">
        <v>430</v>
      </c>
      <c r="BS19" s="348" t="s">
        <v>430</v>
      </c>
      <c r="BT19" s="348" t="s">
        <v>430</v>
      </c>
      <c r="BU19" s="348" t="s">
        <v>430</v>
      </c>
      <c r="BV19" s="348">
        <v>13.68</v>
      </c>
      <c r="BW19" s="373"/>
      <c r="BX19" s="372" t="s">
        <v>9444</v>
      </c>
      <c r="BY19" s="372" t="s">
        <v>9445</v>
      </c>
      <c r="BZ19" s="372" t="s">
        <v>9446</v>
      </c>
      <c r="CA19" s="372" t="s">
        <v>9447</v>
      </c>
      <c r="CB19" s="372" t="s">
        <v>9448</v>
      </c>
      <c r="CC19" s="373"/>
      <c r="CD19" s="354" t="s">
        <v>463</v>
      </c>
    </row>
    <row r="20" spans="1:82" s="428" customFormat="1" x14ac:dyDescent="0.25">
      <c r="A20" s="345" t="s">
        <v>9449</v>
      </c>
      <c r="B20" s="373"/>
      <c r="C20" s="719">
        <v>42154</v>
      </c>
      <c r="D20" s="373"/>
      <c r="E20" s="346">
        <v>819.67200000000003</v>
      </c>
      <c r="F20" s="373"/>
      <c r="G20" s="347">
        <v>16.409300000000002</v>
      </c>
      <c r="H20" s="373"/>
      <c r="I20" s="651">
        <v>3.57</v>
      </c>
      <c r="J20" s="651">
        <v>6.92</v>
      </c>
      <c r="K20" s="651">
        <v>2.8</v>
      </c>
      <c r="L20" s="651">
        <v>2.93</v>
      </c>
      <c r="M20" s="374"/>
      <c r="N20" s="348">
        <v>-17.341699999999999</v>
      </c>
      <c r="O20" s="348">
        <v>-25.378699999999998</v>
      </c>
      <c r="P20" s="348">
        <v>7.9242999999999997</v>
      </c>
      <c r="Q20" s="348">
        <v>-4.3460999999999999</v>
      </c>
      <c r="R20" s="348">
        <v>2.7198000000000002</v>
      </c>
      <c r="S20" s="348">
        <v>1.6691</v>
      </c>
      <c r="T20" s="348">
        <v>0.49519999999999997</v>
      </c>
      <c r="U20" s="348">
        <v>1.9736</v>
      </c>
      <c r="V20" s="350">
        <v>2.5074999999999998</v>
      </c>
      <c r="W20" s="348">
        <v>3.4624000000000001</v>
      </c>
      <c r="X20" s="348">
        <v>6.3695000000000004</v>
      </c>
      <c r="Y20" s="348">
        <v>6.4329999999999998</v>
      </c>
      <c r="Z20" s="348">
        <v>4.4443999999999999</v>
      </c>
      <c r="AA20" s="348">
        <v>5.6303000000000001</v>
      </c>
      <c r="AB20" s="348">
        <v>10.3085</v>
      </c>
      <c r="AC20" s="348">
        <v>0.2838</v>
      </c>
      <c r="AD20" s="348">
        <v>3.1120000000000001</v>
      </c>
      <c r="AE20" s="348">
        <v>5.6303000000000001</v>
      </c>
      <c r="AF20" s="348">
        <v>4.5473999999999997</v>
      </c>
      <c r="AG20" s="374"/>
      <c r="AH20" s="346">
        <v>7</v>
      </c>
      <c r="AI20" s="346">
        <v>13</v>
      </c>
      <c r="AJ20" s="346">
        <v>13</v>
      </c>
      <c r="AK20" s="346">
        <v>14</v>
      </c>
      <c r="AL20" s="346">
        <v>15</v>
      </c>
      <c r="AM20" s="346">
        <v>14</v>
      </c>
      <c r="AN20" s="346">
        <v>11</v>
      </c>
      <c r="AO20" s="346">
        <v>11</v>
      </c>
      <c r="AP20" s="346">
        <v>11</v>
      </c>
      <c r="AQ20" s="346">
        <v>15</v>
      </c>
      <c r="AR20" s="346">
        <v>15</v>
      </c>
      <c r="AS20" s="346">
        <v>15</v>
      </c>
      <c r="AT20" s="346">
        <v>11</v>
      </c>
      <c r="AU20" s="346">
        <v>14</v>
      </c>
      <c r="AV20" s="346">
        <v>13</v>
      </c>
      <c r="AW20" s="346">
        <v>11</v>
      </c>
      <c r="AX20" s="346">
        <v>12</v>
      </c>
      <c r="AY20" s="346">
        <v>14</v>
      </c>
      <c r="AZ20" s="374"/>
      <c r="BA20" s="375">
        <v>41.0818198846857</v>
      </c>
      <c r="BB20" s="375">
        <v>0</v>
      </c>
      <c r="BC20" s="375">
        <v>2.0175598369627599E-2</v>
      </c>
      <c r="BD20" s="375" t="s">
        <v>430</v>
      </c>
      <c r="BE20" s="373"/>
      <c r="BF20" s="348">
        <v>38.252177220699998</v>
      </c>
      <c r="BG20" s="348">
        <v>17.160178069899999</v>
      </c>
      <c r="BH20" s="348">
        <v>2.2291247250000001</v>
      </c>
      <c r="BI20" s="373"/>
      <c r="BJ20" s="348">
        <v>27.755053239999999</v>
      </c>
      <c r="BK20" s="373"/>
      <c r="BL20" s="348">
        <v>67.0672</v>
      </c>
      <c r="BM20" s="348">
        <v>4.5919400000000001</v>
      </c>
      <c r="BN20" s="348" t="s">
        <v>430</v>
      </c>
      <c r="BO20" s="348">
        <v>28.340859999999999</v>
      </c>
      <c r="BP20" s="373"/>
      <c r="BQ20" s="348">
        <v>12.97</v>
      </c>
      <c r="BR20" s="348">
        <v>6.01</v>
      </c>
      <c r="BS20" s="348">
        <v>2.4300000000000002</v>
      </c>
      <c r="BT20" s="348">
        <v>2.5299999999999998</v>
      </c>
      <c r="BU20" s="348" t="s">
        <v>430</v>
      </c>
      <c r="BV20" s="348">
        <v>4.41</v>
      </c>
      <c r="BW20" s="373"/>
      <c r="BX20" s="372" t="s">
        <v>9450</v>
      </c>
      <c r="BY20" s="372" t="s">
        <v>9451</v>
      </c>
      <c r="BZ20" s="372" t="s">
        <v>4551</v>
      </c>
      <c r="CA20" s="372" t="s">
        <v>9452</v>
      </c>
      <c r="CB20" s="372" t="s">
        <v>2638</v>
      </c>
      <c r="CC20" s="373"/>
      <c r="CD20" s="354" t="s">
        <v>547</v>
      </c>
    </row>
    <row r="21" spans="1:82" s="428" customFormat="1" x14ac:dyDescent="0.25">
      <c r="A21" s="345" t="s">
        <v>9453</v>
      </c>
      <c r="B21" s="373"/>
      <c r="C21" s="719">
        <v>43339</v>
      </c>
      <c r="D21" s="373"/>
      <c r="E21" s="346">
        <v>602.69000000000005</v>
      </c>
      <c r="F21" s="373"/>
      <c r="G21" s="347">
        <v>16.9404</v>
      </c>
      <c r="H21" s="373"/>
      <c r="I21" s="651">
        <v>3.87</v>
      </c>
      <c r="J21" s="651">
        <v>7.07</v>
      </c>
      <c r="K21" s="651">
        <v>2.61</v>
      </c>
      <c r="L21" s="651">
        <v>2.73</v>
      </c>
      <c r="M21" s="374"/>
      <c r="N21" s="348">
        <v>-27.988499999999998</v>
      </c>
      <c r="O21" s="348">
        <v>-16.567900000000002</v>
      </c>
      <c r="P21" s="348">
        <v>5.7622999999999998</v>
      </c>
      <c r="Q21" s="348">
        <v>1.3704000000000001</v>
      </c>
      <c r="R21" s="348">
        <v>7.77</v>
      </c>
      <c r="S21" s="348">
        <v>4.1891999999999996</v>
      </c>
      <c r="T21" s="348">
        <v>2.0916000000000001</v>
      </c>
      <c r="U21" s="348">
        <v>2.3891</v>
      </c>
      <c r="V21" s="350">
        <v>3.4331999999999998</v>
      </c>
      <c r="W21" s="348">
        <v>4.7000999999999999</v>
      </c>
      <c r="X21" s="348">
        <v>6.9678000000000004</v>
      </c>
      <c r="Y21" s="348">
        <v>6.6108000000000002</v>
      </c>
      <c r="Z21" s="348" t="s">
        <v>430</v>
      </c>
      <c r="AA21" s="348">
        <v>10.565899999999999</v>
      </c>
      <c r="AB21" s="348">
        <v>9.2246000000000006</v>
      </c>
      <c r="AC21" s="348">
        <v>1.7410000000000001</v>
      </c>
      <c r="AD21" s="348">
        <v>3.5236000000000001</v>
      </c>
      <c r="AE21" s="348">
        <v>10.565899999999999</v>
      </c>
      <c r="AF21" s="348">
        <v>6.9086999999999996</v>
      </c>
      <c r="AG21" s="374"/>
      <c r="AH21" s="346">
        <v>9</v>
      </c>
      <c r="AI21" s="346">
        <v>8</v>
      </c>
      <c r="AJ21" s="346">
        <v>14</v>
      </c>
      <c r="AK21" s="346">
        <v>8</v>
      </c>
      <c r="AL21" s="346">
        <v>10</v>
      </c>
      <c r="AM21" s="346">
        <v>10</v>
      </c>
      <c r="AN21" s="346">
        <v>8</v>
      </c>
      <c r="AO21" s="346">
        <v>8</v>
      </c>
      <c r="AP21" s="346">
        <v>8</v>
      </c>
      <c r="AQ21" s="346">
        <v>8</v>
      </c>
      <c r="AR21" s="346">
        <v>14</v>
      </c>
      <c r="AS21" s="346">
        <v>14</v>
      </c>
      <c r="AT21" s="346" t="s">
        <v>430</v>
      </c>
      <c r="AU21" s="346">
        <v>10</v>
      </c>
      <c r="AV21" s="346">
        <v>15</v>
      </c>
      <c r="AW21" s="346">
        <v>7</v>
      </c>
      <c r="AX21" s="346">
        <v>10</v>
      </c>
      <c r="AY21" s="346">
        <v>10</v>
      </c>
      <c r="AZ21" s="374"/>
      <c r="BA21" s="375">
        <v>29.749220525907798</v>
      </c>
      <c r="BB21" s="375">
        <v>0</v>
      </c>
      <c r="BC21" s="375">
        <v>4.6646532169842603E-2</v>
      </c>
      <c r="BD21" s="375" t="s">
        <v>430</v>
      </c>
      <c r="BE21" s="373"/>
      <c r="BF21" s="348">
        <v>32.802214646400003</v>
      </c>
      <c r="BG21" s="348">
        <v>4.6537642123999996</v>
      </c>
      <c r="BH21" s="348">
        <v>7.0485338640000004</v>
      </c>
      <c r="BI21" s="373"/>
      <c r="BJ21" s="348">
        <v>18.081469420000001</v>
      </c>
      <c r="BK21" s="373"/>
      <c r="BL21" s="348">
        <v>58.926699999999997</v>
      </c>
      <c r="BM21" s="348">
        <v>6.5732400000000002</v>
      </c>
      <c r="BN21" s="348">
        <v>2.1290900000000001</v>
      </c>
      <c r="BO21" s="348">
        <v>32.37097</v>
      </c>
      <c r="BP21" s="373"/>
      <c r="BQ21" s="348">
        <v>12.75</v>
      </c>
      <c r="BR21" s="348">
        <v>7.63</v>
      </c>
      <c r="BS21" s="348" t="s">
        <v>430</v>
      </c>
      <c r="BT21" s="348">
        <v>5.61</v>
      </c>
      <c r="BU21" s="348">
        <v>1.0900000000000001</v>
      </c>
      <c r="BV21" s="348">
        <v>5.3</v>
      </c>
      <c r="BW21" s="373"/>
      <c r="BX21" s="372" t="s">
        <v>9454</v>
      </c>
      <c r="BY21" s="372" t="s">
        <v>9455</v>
      </c>
      <c r="BZ21" s="372" t="s">
        <v>9456</v>
      </c>
      <c r="CA21" s="372" t="s">
        <v>9457</v>
      </c>
      <c r="CB21" s="372" t="s">
        <v>9458</v>
      </c>
      <c r="CC21" s="373"/>
      <c r="CD21" s="354" t="s">
        <v>554</v>
      </c>
    </row>
    <row r="22" spans="1:82" s="428" customFormat="1" x14ac:dyDescent="0.25">
      <c r="A22" s="345" t="s">
        <v>9459</v>
      </c>
      <c r="B22" s="373"/>
      <c r="C22" s="719">
        <v>42767</v>
      </c>
      <c r="D22" s="373"/>
      <c r="E22" s="346">
        <v>532.92999999999995</v>
      </c>
      <c r="F22" s="373"/>
      <c r="G22" s="347">
        <v>21.501100000000001</v>
      </c>
      <c r="H22" s="373"/>
      <c r="I22" s="651">
        <v>3.09</v>
      </c>
      <c r="J22" s="651">
        <v>7.09</v>
      </c>
      <c r="K22" s="651">
        <v>2.19</v>
      </c>
      <c r="L22" s="651">
        <v>2.31</v>
      </c>
      <c r="M22" s="374"/>
      <c r="N22" s="348">
        <v>-13.5756</v>
      </c>
      <c r="O22" s="348">
        <v>-17.177900000000001</v>
      </c>
      <c r="P22" s="348">
        <v>9.7429000000000006</v>
      </c>
      <c r="Q22" s="348">
        <v>-1.006</v>
      </c>
      <c r="R22" s="348">
        <v>15.588699999999999</v>
      </c>
      <c r="S22" s="348">
        <v>7.5898000000000003</v>
      </c>
      <c r="T22" s="348">
        <v>3.2953000000000001</v>
      </c>
      <c r="U22" s="348">
        <v>3.4868999999999999</v>
      </c>
      <c r="V22" s="350">
        <v>4.6220999999999997</v>
      </c>
      <c r="W22" s="348">
        <v>4.2876000000000003</v>
      </c>
      <c r="X22" s="348">
        <v>8.5767000000000007</v>
      </c>
      <c r="Y22" s="348">
        <v>7.8243999999999998</v>
      </c>
      <c r="Z22" s="348" t="s">
        <v>430</v>
      </c>
      <c r="AA22" s="348">
        <v>10.873699999999999</v>
      </c>
      <c r="AB22" s="348">
        <v>18.6556</v>
      </c>
      <c r="AC22" s="348">
        <v>2.5863</v>
      </c>
      <c r="AD22" s="348">
        <v>4.9790999999999999</v>
      </c>
      <c r="AE22" s="348">
        <v>10.873699999999999</v>
      </c>
      <c r="AF22" s="348">
        <v>8.4308999999999994</v>
      </c>
      <c r="AG22" s="374"/>
      <c r="AH22" s="346">
        <v>6</v>
      </c>
      <c r="AI22" s="346">
        <v>9</v>
      </c>
      <c r="AJ22" s="346">
        <v>10</v>
      </c>
      <c r="AK22" s="346">
        <v>11</v>
      </c>
      <c r="AL22" s="346">
        <v>2</v>
      </c>
      <c r="AM22" s="346">
        <v>5</v>
      </c>
      <c r="AN22" s="346">
        <v>4</v>
      </c>
      <c r="AO22" s="346">
        <v>5</v>
      </c>
      <c r="AP22" s="346">
        <v>4</v>
      </c>
      <c r="AQ22" s="346">
        <v>10</v>
      </c>
      <c r="AR22" s="346">
        <v>6</v>
      </c>
      <c r="AS22" s="346">
        <v>9</v>
      </c>
      <c r="AT22" s="346" t="s">
        <v>430</v>
      </c>
      <c r="AU22" s="346">
        <v>9</v>
      </c>
      <c r="AV22" s="346">
        <v>6</v>
      </c>
      <c r="AW22" s="346">
        <v>4</v>
      </c>
      <c r="AX22" s="346">
        <v>5</v>
      </c>
      <c r="AY22" s="346">
        <v>9</v>
      </c>
      <c r="AZ22" s="374"/>
      <c r="BA22" s="375">
        <v>63.315362715448899</v>
      </c>
      <c r="BB22" s="375">
        <v>0</v>
      </c>
      <c r="BC22" s="375">
        <v>4.9796539995244797E-2</v>
      </c>
      <c r="BD22" s="375" t="s">
        <v>430</v>
      </c>
      <c r="BE22" s="373"/>
      <c r="BF22" s="348">
        <v>53.159658000100002</v>
      </c>
      <c r="BG22" s="348">
        <v>25.353483895099998</v>
      </c>
      <c r="BH22" s="348">
        <v>2.0967397704000001</v>
      </c>
      <c r="BI22" s="373"/>
      <c r="BJ22" s="348">
        <v>35.510280620000003</v>
      </c>
      <c r="BK22" s="373"/>
      <c r="BL22" s="348">
        <v>50.506300000000003</v>
      </c>
      <c r="BM22" s="348">
        <v>5.7593800000000002</v>
      </c>
      <c r="BN22" s="348">
        <v>7.7038399999999996</v>
      </c>
      <c r="BO22" s="348">
        <v>36.030479999999997</v>
      </c>
      <c r="BP22" s="373"/>
      <c r="BQ22" s="348">
        <v>7.05</v>
      </c>
      <c r="BR22" s="348">
        <v>15.07</v>
      </c>
      <c r="BS22" s="348">
        <v>5.99</v>
      </c>
      <c r="BT22" s="348" t="s">
        <v>430</v>
      </c>
      <c r="BU22" s="348" t="s">
        <v>430</v>
      </c>
      <c r="BV22" s="348">
        <v>36.380000000000003</v>
      </c>
      <c r="BW22" s="373"/>
      <c r="BX22" s="372" t="s">
        <v>9460</v>
      </c>
      <c r="BY22" s="372" t="s">
        <v>9461</v>
      </c>
      <c r="BZ22" s="372" t="s">
        <v>9462</v>
      </c>
      <c r="CA22" s="372" t="s">
        <v>9463</v>
      </c>
      <c r="CB22" s="372" t="s">
        <v>9464</v>
      </c>
      <c r="CC22" s="373"/>
      <c r="CD22" s="354" t="s">
        <v>547</v>
      </c>
    </row>
    <row r="23" spans="1:82" x14ac:dyDescent="0.25">
      <c r="A23" s="36" t="s">
        <v>93</v>
      </c>
      <c r="B23" s="43"/>
      <c r="C23" s="720"/>
      <c r="D23" s="43"/>
      <c r="E23" s="51"/>
      <c r="F23" s="43"/>
      <c r="G23" s="55"/>
      <c r="H23" s="43"/>
      <c r="I23" s="92"/>
      <c r="J23" s="92"/>
      <c r="K23" s="92"/>
      <c r="L23" s="92"/>
      <c r="M23" s="66"/>
      <c r="N23" s="59">
        <v>-18.597100000000001</v>
      </c>
      <c r="O23" s="59">
        <v>-15.176299999999999</v>
      </c>
      <c r="P23" s="59">
        <v>13.307700000000001</v>
      </c>
      <c r="Q23" s="59">
        <v>1.1697</v>
      </c>
      <c r="R23" s="59">
        <v>9.8277999999999999</v>
      </c>
      <c r="S23" s="59">
        <v>6.4573999999999998</v>
      </c>
      <c r="T23" s="59">
        <v>2.6772</v>
      </c>
      <c r="U23" s="59">
        <v>2.8508</v>
      </c>
      <c r="V23" s="70">
        <v>3.8277999999999999</v>
      </c>
      <c r="W23" s="59">
        <v>4.9069000000000003</v>
      </c>
      <c r="X23" s="59">
        <v>8.6367999999999991</v>
      </c>
      <c r="Y23" s="59">
        <v>8.0389999999999997</v>
      </c>
      <c r="Z23" s="59">
        <v>8.1347000000000005</v>
      </c>
      <c r="AA23" s="59">
        <v>11.684200000000001</v>
      </c>
      <c r="AB23" s="59">
        <v>15.776300000000001</v>
      </c>
      <c r="AC23" s="59">
        <v>1.8452</v>
      </c>
      <c r="AD23" s="59">
        <v>4.4326999999999996</v>
      </c>
      <c r="AE23" s="59">
        <v>11.684200000000001</v>
      </c>
      <c r="AF23" s="59">
        <v>8.1790000000000003</v>
      </c>
      <c r="AG23" s="66"/>
      <c r="AH23" s="51">
        <v>14</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45.091700000000003</v>
      </c>
      <c r="O24" s="60">
        <v>10.4795</v>
      </c>
      <c r="P24" s="60">
        <v>25.046800000000001</v>
      </c>
      <c r="Q24" s="60">
        <v>10.1358</v>
      </c>
      <c r="R24" s="60">
        <v>17.7028</v>
      </c>
      <c r="S24" s="60">
        <v>18.5184</v>
      </c>
      <c r="T24" s="60">
        <v>15.4192</v>
      </c>
      <c r="U24" s="60">
        <v>7.1966000000000001</v>
      </c>
      <c r="V24" s="71">
        <v>10.943199999999999</v>
      </c>
      <c r="W24" s="60">
        <v>7.4035000000000002</v>
      </c>
      <c r="X24" s="60">
        <v>12.787599999999999</v>
      </c>
      <c r="Y24" s="60">
        <v>10.697800000000001</v>
      </c>
      <c r="Z24" s="60">
        <v>9.2927999999999997</v>
      </c>
      <c r="AA24" s="60">
        <v>17.9862</v>
      </c>
      <c r="AB24" s="60">
        <v>29.184799999999999</v>
      </c>
      <c r="AC24" s="60">
        <v>12.226599999999999</v>
      </c>
      <c r="AD24" s="60">
        <v>9.4617000000000004</v>
      </c>
      <c r="AE24" s="60">
        <v>17.9862</v>
      </c>
      <c r="AF24" s="60">
        <v>10.4009</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-116.806</v>
      </c>
      <c r="O25" s="60">
        <v>-31.5504</v>
      </c>
      <c r="P25" s="60">
        <v>1.9953000000000001</v>
      </c>
      <c r="Q25" s="60">
        <v>-6.0762999999999998</v>
      </c>
      <c r="R25" s="60">
        <v>2.7198000000000002</v>
      </c>
      <c r="S25" s="60">
        <v>0.51139999999999997</v>
      </c>
      <c r="T25" s="60">
        <v>-1.8102</v>
      </c>
      <c r="U25" s="60">
        <v>-1.1613</v>
      </c>
      <c r="V25" s="71">
        <v>0.153</v>
      </c>
      <c r="W25" s="60">
        <v>3.4624000000000001</v>
      </c>
      <c r="X25" s="60">
        <v>6.3695000000000004</v>
      </c>
      <c r="Y25" s="60">
        <v>6.4329999999999998</v>
      </c>
      <c r="Z25" s="60">
        <v>4.4443999999999999</v>
      </c>
      <c r="AA25" s="60">
        <v>2.4834000000000001</v>
      </c>
      <c r="AB25" s="60">
        <v>9.2246000000000006</v>
      </c>
      <c r="AC25" s="60">
        <v>-2.8140999999999998</v>
      </c>
      <c r="AD25" s="60">
        <v>0.94910000000000005</v>
      </c>
      <c r="AE25" s="60">
        <v>2.4834000000000001</v>
      </c>
      <c r="AF25" s="60">
        <v>4.5473999999999997</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-17.341699999999999</v>
      </c>
      <c r="O26" s="61">
        <v>-16.567900000000002</v>
      </c>
      <c r="P26" s="61">
        <v>13.0304</v>
      </c>
      <c r="Q26" s="61">
        <v>1.3704000000000001</v>
      </c>
      <c r="R26" s="61">
        <v>9.5942000000000007</v>
      </c>
      <c r="S26" s="61">
        <v>4.5911</v>
      </c>
      <c r="T26" s="61">
        <v>2.0916000000000001</v>
      </c>
      <c r="U26" s="61">
        <v>2.3891</v>
      </c>
      <c r="V26" s="72">
        <v>3.4331999999999998</v>
      </c>
      <c r="W26" s="61">
        <v>4.7000999999999999</v>
      </c>
      <c r="X26" s="61">
        <v>8.3140000000000001</v>
      </c>
      <c r="Y26" s="61">
        <v>7.9196999999999997</v>
      </c>
      <c r="Z26" s="61">
        <v>8.3847000000000005</v>
      </c>
      <c r="AA26" s="61">
        <v>11.8002</v>
      </c>
      <c r="AB26" s="61">
        <v>14.090199999999999</v>
      </c>
      <c r="AC26" s="61">
        <v>1.7111000000000001</v>
      </c>
      <c r="AD26" s="61">
        <v>3.9594999999999998</v>
      </c>
      <c r="AE26" s="61">
        <v>11.8002</v>
      </c>
      <c r="AF26" s="61">
        <v>8.4242000000000008</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9465</v>
      </c>
      <c r="B28" s="402"/>
      <c r="C28" s="724">
        <v>41978</v>
      </c>
      <c r="D28" s="402"/>
      <c r="E28" s="403">
        <v>16428.599999999999</v>
      </c>
      <c r="F28" s="402"/>
      <c r="G28" s="404">
        <v>25.06</v>
      </c>
      <c r="H28" s="402"/>
      <c r="I28" s="650">
        <v>6.25</v>
      </c>
      <c r="J28" s="650">
        <v>6.83</v>
      </c>
      <c r="K28" s="650">
        <v>3.44</v>
      </c>
      <c r="L28" s="650">
        <v>3.59</v>
      </c>
      <c r="M28" s="406"/>
      <c r="N28" s="405">
        <v>14.5709</v>
      </c>
      <c r="O28" s="405">
        <v>9.7178000000000004</v>
      </c>
      <c r="P28" s="405">
        <v>20.890599999999999</v>
      </c>
      <c r="Q28" s="405">
        <v>10.4453</v>
      </c>
      <c r="R28" s="405">
        <v>9.2949999999999999</v>
      </c>
      <c r="S28" s="405">
        <v>5.0239000000000003</v>
      </c>
      <c r="T28" s="405">
        <v>0.56489999999999996</v>
      </c>
      <c r="U28" s="405">
        <v>2.2789999999999999</v>
      </c>
      <c r="V28" s="407">
        <v>3.0428000000000002</v>
      </c>
      <c r="W28" s="405">
        <v>5.7473999999999998</v>
      </c>
      <c r="X28" s="405">
        <v>7.5187999999999997</v>
      </c>
      <c r="Y28" s="405">
        <v>7.7882999999999996</v>
      </c>
      <c r="Z28" s="405">
        <v>8.2835000000000001</v>
      </c>
      <c r="AA28" s="405">
        <v>17.428100000000001</v>
      </c>
      <c r="AB28" s="405">
        <v>9.9465000000000003</v>
      </c>
      <c r="AC28" s="405">
        <v>-0.36890000000000001</v>
      </c>
      <c r="AD28" s="405">
        <v>3.4161999999999999</v>
      </c>
      <c r="AE28" s="405">
        <v>17.428100000000001</v>
      </c>
      <c r="AF28" s="405">
        <v>8.2276000000000007</v>
      </c>
      <c r="AG28" s="406"/>
      <c r="AH28" s="403">
        <v>3</v>
      </c>
      <c r="AI28" s="403">
        <v>1</v>
      </c>
      <c r="AJ28" s="403">
        <v>3</v>
      </c>
      <c r="AK28" s="403">
        <v>1</v>
      </c>
      <c r="AL28" s="403">
        <v>9</v>
      </c>
      <c r="AM28" s="403">
        <v>9</v>
      </c>
      <c r="AN28" s="403">
        <v>13</v>
      </c>
      <c r="AO28" s="403">
        <v>13</v>
      </c>
      <c r="AP28" s="403">
        <v>12</v>
      </c>
      <c r="AQ28" s="403">
        <v>7</v>
      </c>
      <c r="AR28" s="403">
        <v>14</v>
      </c>
      <c r="AS28" s="403">
        <v>12</v>
      </c>
      <c r="AT28" s="403">
        <v>10</v>
      </c>
      <c r="AU28" s="403">
        <v>4</v>
      </c>
      <c r="AV28" s="403">
        <v>15</v>
      </c>
      <c r="AW28" s="403">
        <v>13</v>
      </c>
      <c r="AX28" s="403">
        <v>14</v>
      </c>
      <c r="AY28" s="403">
        <v>4</v>
      </c>
      <c r="AZ28" s="406"/>
      <c r="BA28" s="410">
        <v>28.731085955277699</v>
      </c>
      <c r="BB28" s="410">
        <v>0</v>
      </c>
      <c r="BC28" s="410">
        <v>6.7639182327176098E-2</v>
      </c>
      <c r="BD28" s="410" t="s">
        <v>430</v>
      </c>
      <c r="BE28" s="402"/>
      <c r="BF28" s="405">
        <v>35.325393802199997</v>
      </c>
      <c r="BG28" s="405">
        <v>4.9528257165999996</v>
      </c>
      <c r="BH28" s="405">
        <v>7.1323716649</v>
      </c>
      <c r="BI28" s="402"/>
      <c r="BJ28" s="405">
        <v>18.372910789999999</v>
      </c>
      <c r="BK28" s="402"/>
      <c r="BL28" s="405">
        <v>70.444199999999995</v>
      </c>
      <c r="BM28" s="405">
        <v>3.21583</v>
      </c>
      <c r="BN28" s="405">
        <v>0.307365</v>
      </c>
      <c r="BO28" s="405">
        <v>26.032605</v>
      </c>
      <c r="BP28" s="402"/>
      <c r="BQ28" s="405">
        <v>4.9800000000000004</v>
      </c>
      <c r="BR28" s="405">
        <v>15.25</v>
      </c>
      <c r="BS28" s="405">
        <v>1.1000000000000001</v>
      </c>
      <c r="BT28" s="405" t="s">
        <v>430</v>
      </c>
      <c r="BU28" s="405">
        <v>0.45</v>
      </c>
      <c r="BV28" s="405">
        <v>4.7</v>
      </c>
      <c r="BW28" s="402"/>
      <c r="BX28" s="401" t="s">
        <v>9379</v>
      </c>
      <c r="BY28" s="401" t="s">
        <v>9380</v>
      </c>
      <c r="BZ28" s="401" t="s">
        <v>9381</v>
      </c>
      <c r="CA28" s="401" t="s">
        <v>9382</v>
      </c>
      <c r="CB28" s="401" t="s">
        <v>9383</v>
      </c>
      <c r="CC28" s="402"/>
      <c r="CD28" s="411" t="s">
        <v>4773</v>
      </c>
    </row>
    <row r="29" spans="1:82" s="428" customFormat="1" ht="11" x14ac:dyDescent="0.3">
      <c r="A29" s="841" t="s">
        <v>9466</v>
      </c>
      <c r="B29" s="842"/>
      <c r="C29" s="843">
        <v>41925</v>
      </c>
      <c r="D29" s="842"/>
      <c r="E29" s="844">
        <v>10334.700000000001</v>
      </c>
      <c r="F29" s="842"/>
      <c r="G29" s="845">
        <v>30.410299999999999</v>
      </c>
      <c r="H29" s="842"/>
      <c r="I29" s="962">
        <v>2.81</v>
      </c>
      <c r="J29" s="962">
        <v>6.86</v>
      </c>
      <c r="K29" s="962">
        <v>1.87</v>
      </c>
      <c r="L29" s="962">
        <v>1.95</v>
      </c>
      <c r="M29" s="847"/>
      <c r="N29" s="846">
        <v>46.1479</v>
      </c>
      <c r="O29" s="846">
        <v>2.2808999999999999</v>
      </c>
      <c r="P29" s="846">
        <v>16.6508</v>
      </c>
      <c r="Q29" s="846">
        <v>3.5369999999999999</v>
      </c>
      <c r="R29" s="846">
        <v>14.6288</v>
      </c>
      <c r="S29" s="846">
        <v>9.2554999999999996</v>
      </c>
      <c r="T29" s="846">
        <v>3.0247999999999999</v>
      </c>
      <c r="U29" s="846">
        <v>3.5653999999999999</v>
      </c>
      <c r="V29" s="848">
        <v>5.6298000000000004</v>
      </c>
      <c r="W29" s="846">
        <v>5.9889999999999999</v>
      </c>
      <c r="X29" s="846">
        <v>10.7729</v>
      </c>
      <c r="Y29" s="846">
        <v>10.6494</v>
      </c>
      <c r="Z29" s="846">
        <v>10.1203</v>
      </c>
      <c r="AA29" s="846">
        <v>17.666899999999998</v>
      </c>
      <c r="AB29" s="846">
        <v>20.837700000000002</v>
      </c>
      <c r="AC29" s="846">
        <v>1.8622000000000001</v>
      </c>
      <c r="AD29" s="846">
        <v>4.9396000000000004</v>
      </c>
      <c r="AE29" s="846">
        <v>17.666899999999998</v>
      </c>
      <c r="AF29" s="846">
        <v>9.9152000000000005</v>
      </c>
      <c r="AG29" s="847"/>
      <c r="AH29" s="844">
        <v>1</v>
      </c>
      <c r="AI29" s="844">
        <v>3</v>
      </c>
      <c r="AJ29" s="844">
        <v>6</v>
      </c>
      <c r="AK29" s="844">
        <v>6</v>
      </c>
      <c r="AL29" s="844">
        <v>3</v>
      </c>
      <c r="AM29" s="844">
        <v>4</v>
      </c>
      <c r="AN29" s="844">
        <v>8</v>
      </c>
      <c r="AO29" s="844">
        <v>7</v>
      </c>
      <c r="AP29" s="844">
        <v>5</v>
      </c>
      <c r="AQ29" s="844">
        <v>6</v>
      </c>
      <c r="AR29" s="844">
        <v>3</v>
      </c>
      <c r="AS29" s="844">
        <v>2</v>
      </c>
      <c r="AT29" s="844">
        <v>4</v>
      </c>
      <c r="AU29" s="844">
        <v>3</v>
      </c>
      <c r="AV29" s="844">
        <v>5</v>
      </c>
      <c r="AW29" s="844">
        <v>9</v>
      </c>
      <c r="AX29" s="844">
        <v>8</v>
      </c>
      <c r="AY29" s="844">
        <v>3</v>
      </c>
      <c r="AZ29" s="847"/>
      <c r="BA29" s="852">
        <v>69.859230241686802</v>
      </c>
      <c r="BB29" s="852">
        <v>0</v>
      </c>
      <c r="BC29" s="852">
        <v>7.0205437348680302E-2</v>
      </c>
      <c r="BD29" s="852" t="s">
        <v>430</v>
      </c>
      <c r="BE29" s="842"/>
      <c r="BF29" s="846">
        <v>61.9049104228</v>
      </c>
      <c r="BG29" s="846">
        <v>26.110594389599999</v>
      </c>
      <c r="BH29" s="846">
        <v>2.3708732746000001</v>
      </c>
      <c r="BI29" s="842"/>
      <c r="BJ29" s="846">
        <v>33.796369009999999</v>
      </c>
      <c r="BK29" s="842"/>
      <c r="BL29" s="846">
        <v>44.549199999999999</v>
      </c>
      <c r="BM29" s="846">
        <v>18.420999999999999</v>
      </c>
      <c r="BN29" s="846">
        <v>5.9059499999999998</v>
      </c>
      <c r="BO29" s="846">
        <v>31.123850000000001</v>
      </c>
      <c r="BP29" s="842"/>
      <c r="BQ29" s="846">
        <v>2.13</v>
      </c>
      <c r="BR29" s="846">
        <v>20.86</v>
      </c>
      <c r="BS29" s="846">
        <v>1.23</v>
      </c>
      <c r="BT29" s="846" t="s">
        <v>430</v>
      </c>
      <c r="BU29" s="846" t="s">
        <v>430</v>
      </c>
      <c r="BV29" s="846">
        <v>6.9</v>
      </c>
      <c r="BW29" s="842"/>
      <c r="BX29" s="855" t="s">
        <v>9385</v>
      </c>
      <c r="BY29" s="855" t="s">
        <v>9386</v>
      </c>
      <c r="BZ29" s="855" t="s">
        <v>9387</v>
      </c>
      <c r="CA29" s="855" t="s">
        <v>9388</v>
      </c>
      <c r="CB29" s="855" t="s">
        <v>9389</v>
      </c>
      <c r="CC29" s="842"/>
      <c r="CD29" s="856" t="s">
        <v>476</v>
      </c>
    </row>
    <row r="30" spans="1:82" s="428" customFormat="1" x14ac:dyDescent="0.25">
      <c r="A30" s="345" t="s">
        <v>9467</v>
      </c>
      <c r="B30" s="373"/>
      <c r="C30" s="719">
        <v>41275</v>
      </c>
      <c r="D30" s="373"/>
      <c r="E30" s="346">
        <v>5688.75</v>
      </c>
      <c r="F30" s="373"/>
      <c r="G30" s="347">
        <v>76.397000000000006</v>
      </c>
      <c r="H30" s="373"/>
      <c r="I30" s="651">
        <v>3.77</v>
      </c>
      <c r="J30" s="651">
        <v>7.18</v>
      </c>
      <c r="K30" s="651">
        <v>2.97</v>
      </c>
      <c r="L30" s="651">
        <v>3.13</v>
      </c>
      <c r="M30" s="374"/>
      <c r="N30" s="348">
        <v>15.773099999999999</v>
      </c>
      <c r="O30" s="348">
        <v>-14.7928</v>
      </c>
      <c r="P30" s="348">
        <v>24.0672</v>
      </c>
      <c r="Q30" s="348">
        <v>5.7458</v>
      </c>
      <c r="R30" s="348">
        <v>10.489100000000001</v>
      </c>
      <c r="S30" s="348">
        <v>4.8353000000000002</v>
      </c>
      <c r="T30" s="348">
        <v>0.62490000000000001</v>
      </c>
      <c r="U30" s="348">
        <v>2.2222</v>
      </c>
      <c r="V30" s="350">
        <v>3.3677000000000001</v>
      </c>
      <c r="W30" s="348">
        <v>4.5568</v>
      </c>
      <c r="X30" s="348">
        <v>9.2165999999999997</v>
      </c>
      <c r="Y30" s="348">
        <v>8.9163999999999994</v>
      </c>
      <c r="Z30" s="348">
        <v>9.9976000000000003</v>
      </c>
      <c r="AA30" s="348">
        <v>18.027799999999999</v>
      </c>
      <c r="AB30" s="348">
        <v>15.034700000000001</v>
      </c>
      <c r="AC30" s="348">
        <v>0.26229999999999998</v>
      </c>
      <c r="AD30" s="348">
        <v>3.7904</v>
      </c>
      <c r="AE30" s="348">
        <v>18.027799999999999</v>
      </c>
      <c r="AF30" s="348">
        <v>9.9834999999999994</v>
      </c>
      <c r="AG30" s="374"/>
      <c r="AH30" s="346">
        <v>2</v>
      </c>
      <c r="AI30" s="346">
        <v>6</v>
      </c>
      <c r="AJ30" s="346">
        <v>2</v>
      </c>
      <c r="AK30" s="346">
        <v>3</v>
      </c>
      <c r="AL30" s="346">
        <v>8</v>
      </c>
      <c r="AM30" s="346">
        <v>12</v>
      </c>
      <c r="AN30" s="346">
        <v>12</v>
      </c>
      <c r="AO30" s="346">
        <v>14</v>
      </c>
      <c r="AP30" s="346">
        <v>11</v>
      </c>
      <c r="AQ30" s="346">
        <v>14</v>
      </c>
      <c r="AR30" s="346">
        <v>10</v>
      </c>
      <c r="AS30" s="346">
        <v>9</v>
      </c>
      <c r="AT30" s="346">
        <v>5</v>
      </c>
      <c r="AU30" s="346">
        <v>2</v>
      </c>
      <c r="AV30" s="346">
        <v>8</v>
      </c>
      <c r="AW30" s="346">
        <v>12</v>
      </c>
      <c r="AX30" s="346">
        <v>13</v>
      </c>
      <c r="AY30" s="346">
        <v>2</v>
      </c>
      <c r="AZ30" s="374"/>
      <c r="BA30" s="375">
        <v>57.255648288633601</v>
      </c>
      <c r="BB30" s="375">
        <v>0</v>
      </c>
      <c r="BC30" s="375">
        <v>6.0261720238971403E-2</v>
      </c>
      <c r="BD30" s="375" t="s">
        <v>430</v>
      </c>
      <c r="BE30" s="373"/>
      <c r="BF30" s="348">
        <v>54.004256758499999</v>
      </c>
      <c r="BG30" s="348">
        <v>23.9858963818</v>
      </c>
      <c r="BH30" s="348">
        <v>2.2515004609</v>
      </c>
      <c r="BI30" s="373"/>
      <c r="BJ30" s="348">
        <v>36.680288560000001</v>
      </c>
      <c r="BK30" s="373"/>
      <c r="BL30" s="348">
        <v>60.862099999999998</v>
      </c>
      <c r="BM30" s="348">
        <v>1.7170700000000001</v>
      </c>
      <c r="BN30" s="348">
        <v>4.0982399999999997</v>
      </c>
      <c r="BO30" s="348">
        <v>33.322589999999998</v>
      </c>
      <c r="BP30" s="373"/>
      <c r="BQ30" s="348">
        <v>8.75</v>
      </c>
      <c r="BR30" s="348">
        <v>15</v>
      </c>
      <c r="BS30" s="348">
        <v>3.39</v>
      </c>
      <c r="BT30" s="348">
        <v>0.89</v>
      </c>
      <c r="BU30" s="348" t="s">
        <v>430</v>
      </c>
      <c r="BV30" s="348">
        <v>5.3</v>
      </c>
      <c r="BW30" s="373"/>
      <c r="BX30" s="372" t="s">
        <v>9391</v>
      </c>
      <c r="BY30" s="372" t="s">
        <v>9392</v>
      </c>
      <c r="BZ30" s="372" t="s">
        <v>9393</v>
      </c>
      <c r="CA30" s="372" t="s">
        <v>9394</v>
      </c>
      <c r="CB30" s="372" t="s">
        <v>9395</v>
      </c>
      <c r="CC30" s="373"/>
      <c r="CD30" s="354" t="s">
        <v>463</v>
      </c>
    </row>
    <row r="31" spans="1:82" s="428" customFormat="1" x14ac:dyDescent="0.25">
      <c r="A31" s="345" t="s">
        <v>9468</v>
      </c>
      <c r="B31" s="373"/>
      <c r="C31" s="719">
        <v>42151</v>
      </c>
      <c r="D31" s="373"/>
      <c r="E31" s="346">
        <v>5610.1</v>
      </c>
      <c r="F31" s="373"/>
      <c r="G31" s="347">
        <v>27.313400000000001</v>
      </c>
      <c r="H31" s="373"/>
      <c r="I31" s="651">
        <v>1.7382899999999999</v>
      </c>
      <c r="J31" s="651">
        <v>7.02</v>
      </c>
      <c r="K31" s="651">
        <v>1.48</v>
      </c>
      <c r="L31" s="651">
        <v>1.56</v>
      </c>
      <c r="M31" s="374"/>
      <c r="N31" s="348">
        <v>-32.043999999999997</v>
      </c>
      <c r="O31" s="348">
        <v>-15.9261</v>
      </c>
      <c r="P31" s="348">
        <v>13.570399999999999</v>
      </c>
      <c r="Q31" s="348">
        <v>0.73519999999999996</v>
      </c>
      <c r="R31" s="348">
        <v>4.9017999999999997</v>
      </c>
      <c r="S31" s="348">
        <v>4.093</v>
      </c>
      <c r="T31" s="348">
        <v>3.0297999999999998</v>
      </c>
      <c r="U31" s="348">
        <v>2.9211</v>
      </c>
      <c r="V31" s="350">
        <v>2.2858999999999998</v>
      </c>
      <c r="W31" s="348">
        <v>4.9537000000000004</v>
      </c>
      <c r="X31" s="348">
        <v>9.3239999999999998</v>
      </c>
      <c r="Y31" s="348">
        <v>8.7756000000000007</v>
      </c>
      <c r="Z31" s="348">
        <v>9.2833000000000006</v>
      </c>
      <c r="AA31" s="348">
        <v>8.6773000000000007</v>
      </c>
      <c r="AB31" s="348">
        <v>11.315</v>
      </c>
      <c r="AC31" s="348">
        <v>2.2812000000000001</v>
      </c>
      <c r="AD31" s="348">
        <v>4.8147000000000002</v>
      </c>
      <c r="AE31" s="348">
        <v>8.6773000000000007</v>
      </c>
      <c r="AF31" s="348">
        <v>9.4344000000000001</v>
      </c>
      <c r="AG31" s="374"/>
      <c r="AH31" s="346">
        <v>10</v>
      </c>
      <c r="AI31" s="346">
        <v>9</v>
      </c>
      <c r="AJ31" s="346">
        <v>8</v>
      </c>
      <c r="AK31" s="346">
        <v>10</v>
      </c>
      <c r="AL31" s="346">
        <v>14</v>
      </c>
      <c r="AM31" s="346">
        <v>13</v>
      </c>
      <c r="AN31" s="346">
        <v>7</v>
      </c>
      <c r="AO31" s="346">
        <v>11</v>
      </c>
      <c r="AP31" s="346">
        <v>14</v>
      </c>
      <c r="AQ31" s="346">
        <v>13</v>
      </c>
      <c r="AR31" s="346">
        <v>8</v>
      </c>
      <c r="AS31" s="346">
        <v>10</v>
      </c>
      <c r="AT31" s="346">
        <v>7</v>
      </c>
      <c r="AU31" s="346">
        <v>13</v>
      </c>
      <c r="AV31" s="346">
        <v>13</v>
      </c>
      <c r="AW31" s="346">
        <v>8</v>
      </c>
      <c r="AX31" s="346">
        <v>9</v>
      </c>
      <c r="AY31" s="346">
        <v>13</v>
      </c>
      <c r="AZ31" s="374"/>
      <c r="BA31" s="375">
        <v>66.915124871986606</v>
      </c>
      <c r="BB31" s="375">
        <v>0</v>
      </c>
      <c r="BC31" s="375">
        <v>5.4968824206368699E-2</v>
      </c>
      <c r="BD31" s="375" t="s">
        <v>430</v>
      </c>
      <c r="BE31" s="373"/>
      <c r="BF31" s="348">
        <v>52.1167758721</v>
      </c>
      <c r="BG31" s="348">
        <v>18.736081119200001</v>
      </c>
      <c r="BH31" s="348">
        <v>2.7816262932</v>
      </c>
      <c r="BI31" s="373"/>
      <c r="BJ31" s="348">
        <v>21.077351539999999</v>
      </c>
      <c r="BK31" s="373"/>
      <c r="BL31" s="348">
        <v>56.3309</v>
      </c>
      <c r="BM31" s="348">
        <v>7.7699100000000003</v>
      </c>
      <c r="BN31" s="348">
        <v>1.97123</v>
      </c>
      <c r="BO31" s="348">
        <v>33.927959999999999</v>
      </c>
      <c r="BP31" s="373"/>
      <c r="BQ31" s="348">
        <v>6</v>
      </c>
      <c r="BR31" s="348">
        <v>8.56</v>
      </c>
      <c r="BS31" s="348">
        <v>1.08</v>
      </c>
      <c r="BT31" s="348">
        <v>6.93</v>
      </c>
      <c r="BU31" s="348">
        <v>0.76</v>
      </c>
      <c r="BV31" s="348">
        <v>10.61</v>
      </c>
      <c r="BW31" s="373"/>
      <c r="BX31" s="372" t="s">
        <v>9397</v>
      </c>
      <c r="BY31" s="372" t="s">
        <v>9398</v>
      </c>
      <c r="BZ31" s="372" t="s">
        <v>9399</v>
      </c>
      <c r="CA31" s="372" t="s">
        <v>9400</v>
      </c>
      <c r="CB31" s="372" t="s">
        <v>9401</v>
      </c>
      <c r="CC31" s="373"/>
      <c r="CD31" s="354" t="s">
        <v>9402</v>
      </c>
    </row>
    <row r="32" spans="1:82" s="428" customFormat="1" x14ac:dyDescent="0.25">
      <c r="A32" s="345" t="s">
        <v>9469</v>
      </c>
      <c r="B32" s="373"/>
      <c r="C32" s="719">
        <v>42457</v>
      </c>
      <c r="D32" s="373"/>
      <c r="E32" s="346">
        <v>3464.28</v>
      </c>
      <c r="F32" s="373"/>
      <c r="G32" s="347">
        <v>25.279</v>
      </c>
      <c r="H32" s="373"/>
      <c r="I32" s="651">
        <v>5.1994199999999999</v>
      </c>
      <c r="J32" s="651">
        <v>6.7315699999999996</v>
      </c>
      <c r="K32" s="651">
        <v>2.4531000000000001</v>
      </c>
      <c r="L32" s="651">
        <v>2.5775299999999999</v>
      </c>
      <c r="M32" s="374"/>
      <c r="N32" s="348">
        <v>-44.705599999999997</v>
      </c>
      <c r="O32" s="348">
        <v>-20.660599999999999</v>
      </c>
      <c r="P32" s="348">
        <v>12.198399999999999</v>
      </c>
      <c r="Q32" s="348">
        <v>-1.3401000000000001</v>
      </c>
      <c r="R32" s="348">
        <v>7.2625000000000002</v>
      </c>
      <c r="S32" s="348">
        <v>5.452</v>
      </c>
      <c r="T32" s="348">
        <v>1.9085000000000001</v>
      </c>
      <c r="U32" s="348">
        <v>2.7143999999999999</v>
      </c>
      <c r="V32" s="350">
        <v>3.024</v>
      </c>
      <c r="W32" s="348">
        <v>5.6978999999999997</v>
      </c>
      <c r="X32" s="348">
        <v>9.2231000000000005</v>
      </c>
      <c r="Y32" s="348">
        <v>8.3816000000000006</v>
      </c>
      <c r="Z32" s="348">
        <v>9.1052999999999997</v>
      </c>
      <c r="AA32" s="348">
        <v>8.8781999999999996</v>
      </c>
      <c r="AB32" s="348">
        <v>11.4795</v>
      </c>
      <c r="AC32" s="348">
        <v>1.5223</v>
      </c>
      <c r="AD32" s="348">
        <v>4.1489000000000003</v>
      </c>
      <c r="AE32" s="348">
        <v>8.8781999999999996</v>
      </c>
      <c r="AF32" s="348">
        <v>9.4149999999999991</v>
      </c>
      <c r="AG32" s="374"/>
      <c r="AH32" s="346">
        <v>12</v>
      </c>
      <c r="AI32" s="346">
        <v>11</v>
      </c>
      <c r="AJ32" s="346">
        <v>9</v>
      </c>
      <c r="AK32" s="346">
        <v>12</v>
      </c>
      <c r="AL32" s="346">
        <v>11</v>
      </c>
      <c r="AM32" s="346">
        <v>8</v>
      </c>
      <c r="AN32" s="346">
        <v>10</v>
      </c>
      <c r="AO32" s="346">
        <v>12</v>
      </c>
      <c r="AP32" s="346">
        <v>13</v>
      </c>
      <c r="AQ32" s="346">
        <v>8</v>
      </c>
      <c r="AR32" s="346">
        <v>9</v>
      </c>
      <c r="AS32" s="346">
        <v>11</v>
      </c>
      <c r="AT32" s="346">
        <v>8</v>
      </c>
      <c r="AU32" s="346">
        <v>12</v>
      </c>
      <c r="AV32" s="346">
        <v>11</v>
      </c>
      <c r="AW32" s="346">
        <v>10</v>
      </c>
      <c r="AX32" s="346">
        <v>12</v>
      </c>
      <c r="AY32" s="346">
        <v>12</v>
      </c>
      <c r="AZ32" s="374"/>
      <c r="BA32" s="375">
        <v>42.303344038333599</v>
      </c>
      <c r="BB32" s="375">
        <v>0</v>
      </c>
      <c r="BC32" s="375">
        <v>8.2846898233966806E-2</v>
      </c>
      <c r="BD32" s="375" t="s">
        <v>430</v>
      </c>
      <c r="BE32" s="373"/>
      <c r="BF32" s="348">
        <v>46.639633163600003</v>
      </c>
      <c r="BG32" s="348">
        <v>11.7698101811</v>
      </c>
      <c r="BH32" s="348">
        <v>3.9626495624000002</v>
      </c>
      <c r="BI32" s="373"/>
      <c r="BJ32" s="348">
        <v>30.49952592</v>
      </c>
      <c r="BK32" s="373"/>
      <c r="BL32" s="348">
        <v>53.332799999999999</v>
      </c>
      <c r="BM32" s="348">
        <v>8.9609500000000004</v>
      </c>
      <c r="BN32" s="348">
        <v>5.7597300000000002</v>
      </c>
      <c r="BO32" s="348">
        <v>31.94652</v>
      </c>
      <c r="BP32" s="373"/>
      <c r="BQ32" s="348">
        <v>10.11</v>
      </c>
      <c r="BR32" s="348">
        <v>15.19</v>
      </c>
      <c r="BS32" s="348">
        <v>0.74</v>
      </c>
      <c r="BT32" s="348" t="s">
        <v>430</v>
      </c>
      <c r="BU32" s="348">
        <v>1.95</v>
      </c>
      <c r="BV32" s="348">
        <v>3.93</v>
      </c>
      <c r="BW32" s="373"/>
      <c r="BX32" s="372" t="s">
        <v>9404</v>
      </c>
      <c r="BY32" s="372" t="s">
        <v>9405</v>
      </c>
      <c r="BZ32" s="372" t="s">
        <v>9406</v>
      </c>
      <c r="CA32" s="372" t="s">
        <v>9407</v>
      </c>
      <c r="CB32" s="372" t="s">
        <v>9408</v>
      </c>
      <c r="CC32" s="373"/>
      <c r="CD32" s="354" t="s">
        <v>554</v>
      </c>
    </row>
    <row r="33" spans="1:82" s="428" customFormat="1" x14ac:dyDescent="0.25">
      <c r="A33" s="345" t="s">
        <v>9470</v>
      </c>
      <c r="B33" s="373"/>
      <c r="C33" s="719">
        <v>43451</v>
      </c>
      <c r="D33" s="373"/>
      <c r="E33" s="346">
        <v>2004.51</v>
      </c>
      <c r="F33" s="373"/>
      <c r="G33" s="347">
        <v>22.899000000000001</v>
      </c>
      <c r="H33" s="373"/>
      <c r="I33" s="651">
        <v>3.17</v>
      </c>
      <c r="J33" s="651">
        <v>6.31</v>
      </c>
      <c r="K33" s="651">
        <v>2.34</v>
      </c>
      <c r="L33" s="651">
        <v>2.4500000000000002</v>
      </c>
      <c r="M33" s="374"/>
      <c r="N33" s="348">
        <v>-22.3018</v>
      </c>
      <c r="O33" s="348">
        <v>-18.567799999999998</v>
      </c>
      <c r="P33" s="348">
        <v>17.821899999999999</v>
      </c>
      <c r="Q33" s="348">
        <v>2.2791000000000001</v>
      </c>
      <c r="R33" s="348">
        <v>12.941000000000001</v>
      </c>
      <c r="S33" s="348">
        <v>7.8579999999999997</v>
      </c>
      <c r="T33" s="348">
        <v>3.9872999999999998</v>
      </c>
      <c r="U33" s="348">
        <v>4.8714000000000004</v>
      </c>
      <c r="V33" s="350">
        <v>4.8585000000000003</v>
      </c>
      <c r="W33" s="348">
        <v>6.7756999999999996</v>
      </c>
      <c r="X33" s="348">
        <v>10.5898</v>
      </c>
      <c r="Y33" s="348">
        <v>9.7675000000000001</v>
      </c>
      <c r="Z33" s="348" t="s">
        <v>430</v>
      </c>
      <c r="AA33" s="348">
        <v>16.152799999999999</v>
      </c>
      <c r="AB33" s="348">
        <v>21.252800000000001</v>
      </c>
      <c r="AC33" s="348">
        <v>3.1766999999999999</v>
      </c>
      <c r="AD33" s="348">
        <v>6.5681000000000003</v>
      </c>
      <c r="AE33" s="348">
        <v>16.152799999999999</v>
      </c>
      <c r="AF33" s="348">
        <v>11.5442</v>
      </c>
      <c r="AG33" s="374"/>
      <c r="AH33" s="346">
        <v>8</v>
      </c>
      <c r="AI33" s="346">
        <v>10</v>
      </c>
      <c r="AJ33" s="346">
        <v>4</v>
      </c>
      <c r="AK33" s="346">
        <v>8</v>
      </c>
      <c r="AL33" s="346">
        <v>6</v>
      </c>
      <c r="AM33" s="346">
        <v>6</v>
      </c>
      <c r="AN33" s="346">
        <v>6</v>
      </c>
      <c r="AO33" s="346">
        <v>5</v>
      </c>
      <c r="AP33" s="346">
        <v>7</v>
      </c>
      <c r="AQ33" s="346">
        <v>4</v>
      </c>
      <c r="AR33" s="346">
        <v>4</v>
      </c>
      <c r="AS33" s="346">
        <v>5</v>
      </c>
      <c r="AT33" s="346" t="s">
        <v>430</v>
      </c>
      <c r="AU33" s="346">
        <v>5</v>
      </c>
      <c r="AV33" s="346">
        <v>4</v>
      </c>
      <c r="AW33" s="346">
        <v>6</v>
      </c>
      <c r="AX33" s="346">
        <v>4</v>
      </c>
      <c r="AY33" s="346">
        <v>5</v>
      </c>
      <c r="AZ33" s="374"/>
      <c r="BA33" s="375">
        <v>69.8475826553465</v>
      </c>
      <c r="BB33" s="375">
        <v>0</v>
      </c>
      <c r="BC33" s="375">
        <v>7.0007688214750299E-2</v>
      </c>
      <c r="BD33" s="375" t="s">
        <v>430</v>
      </c>
      <c r="BE33" s="373"/>
      <c r="BF33" s="348">
        <v>61.525533582400001</v>
      </c>
      <c r="BG33" s="348">
        <v>26.081719971799998</v>
      </c>
      <c r="BH33" s="348">
        <v>2.3589523101999998</v>
      </c>
      <c r="BI33" s="373"/>
      <c r="BJ33" s="348">
        <v>39.177854940000003</v>
      </c>
      <c r="BK33" s="373"/>
      <c r="BL33" s="348">
        <v>47.588500000000003</v>
      </c>
      <c r="BM33" s="348">
        <v>11.924899999999999</v>
      </c>
      <c r="BN33" s="348">
        <v>7.7444199999999999</v>
      </c>
      <c r="BO33" s="348">
        <v>32.742179999999998</v>
      </c>
      <c r="BP33" s="373"/>
      <c r="BQ33" s="348">
        <v>8.3000000000000007</v>
      </c>
      <c r="BR33" s="348">
        <v>12.61</v>
      </c>
      <c r="BS33" s="348">
        <v>7.03</v>
      </c>
      <c r="BT33" s="348" t="s">
        <v>430</v>
      </c>
      <c r="BU33" s="348" t="s">
        <v>430</v>
      </c>
      <c r="BV33" s="348">
        <v>4.6900000000000004</v>
      </c>
      <c r="BW33" s="373"/>
      <c r="BX33" s="372" t="s">
        <v>9410</v>
      </c>
      <c r="BY33" s="372" t="s">
        <v>9411</v>
      </c>
      <c r="BZ33" s="372" t="s">
        <v>9412</v>
      </c>
      <c r="CA33" s="372" t="s">
        <v>9413</v>
      </c>
      <c r="CB33" s="372" t="s">
        <v>2209</v>
      </c>
      <c r="CC33" s="373"/>
      <c r="CD33" s="354" t="s">
        <v>476</v>
      </c>
    </row>
    <row r="34" spans="1:82" s="428" customFormat="1" x14ac:dyDescent="0.25">
      <c r="A34" s="345" t="s">
        <v>9471</v>
      </c>
      <c r="B34" s="373"/>
      <c r="C34" s="719">
        <v>41925</v>
      </c>
      <c r="D34" s="373"/>
      <c r="E34" s="346">
        <v>1482.06</v>
      </c>
      <c r="F34" s="373"/>
      <c r="G34" s="347">
        <v>30.0334</v>
      </c>
      <c r="H34" s="373"/>
      <c r="I34" s="651">
        <v>1.27</v>
      </c>
      <c r="J34" s="651">
        <v>6.72</v>
      </c>
      <c r="K34" s="651">
        <v>1.07</v>
      </c>
      <c r="L34" s="651">
        <v>1.1399999999999999</v>
      </c>
      <c r="M34" s="374"/>
      <c r="N34" s="348">
        <v>-33.7545</v>
      </c>
      <c r="O34" s="348">
        <v>-12.1814</v>
      </c>
      <c r="P34" s="348">
        <v>15.7248</v>
      </c>
      <c r="Q34" s="348">
        <v>5.3670999999999998</v>
      </c>
      <c r="R34" s="348">
        <v>14.5906</v>
      </c>
      <c r="S34" s="348">
        <v>12.717599999999999</v>
      </c>
      <c r="T34" s="348">
        <v>8.2128999999999994</v>
      </c>
      <c r="U34" s="348">
        <v>6.5151000000000003</v>
      </c>
      <c r="V34" s="350">
        <v>7.5556000000000001</v>
      </c>
      <c r="W34" s="348">
        <v>8.4674999999999994</v>
      </c>
      <c r="X34" s="348">
        <v>11.7041</v>
      </c>
      <c r="Y34" s="348">
        <v>10.062900000000001</v>
      </c>
      <c r="Z34" s="348">
        <v>10.1822</v>
      </c>
      <c r="AA34" s="348">
        <v>14.9931</v>
      </c>
      <c r="AB34" s="348">
        <v>22.744199999999999</v>
      </c>
      <c r="AC34" s="348">
        <v>7.0080999999999998</v>
      </c>
      <c r="AD34" s="348">
        <v>8.2512000000000008</v>
      </c>
      <c r="AE34" s="348">
        <v>14.9931</v>
      </c>
      <c r="AF34" s="348">
        <v>9.7988</v>
      </c>
      <c r="AG34" s="374"/>
      <c r="AH34" s="346">
        <v>11</v>
      </c>
      <c r="AI34" s="346">
        <v>5</v>
      </c>
      <c r="AJ34" s="346">
        <v>7</v>
      </c>
      <c r="AK34" s="346">
        <v>4</v>
      </c>
      <c r="AL34" s="346">
        <v>4</v>
      </c>
      <c r="AM34" s="346">
        <v>2</v>
      </c>
      <c r="AN34" s="346">
        <v>2</v>
      </c>
      <c r="AO34" s="346">
        <v>2</v>
      </c>
      <c r="AP34" s="346">
        <v>2</v>
      </c>
      <c r="AQ34" s="346">
        <v>1</v>
      </c>
      <c r="AR34" s="346">
        <v>2</v>
      </c>
      <c r="AS34" s="346">
        <v>4</v>
      </c>
      <c r="AT34" s="346">
        <v>3</v>
      </c>
      <c r="AU34" s="346">
        <v>6</v>
      </c>
      <c r="AV34" s="346">
        <v>2</v>
      </c>
      <c r="AW34" s="346">
        <v>2</v>
      </c>
      <c r="AX34" s="346">
        <v>2</v>
      </c>
      <c r="AY34" s="346">
        <v>6</v>
      </c>
      <c r="AZ34" s="374"/>
      <c r="BA34" s="375">
        <v>47.7568253856399</v>
      </c>
      <c r="BB34" s="375">
        <v>0</v>
      </c>
      <c r="BC34" s="375">
        <v>0.1160702199625</v>
      </c>
      <c r="BD34" s="375" t="s">
        <v>430</v>
      </c>
      <c r="BE34" s="373"/>
      <c r="BF34" s="348">
        <v>52.370796740499998</v>
      </c>
      <c r="BG34" s="348">
        <v>5.4699646212999999</v>
      </c>
      <c r="BH34" s="348">
        <v>9.5742477998000002</v>
      </c>
      <c r="BI34" s="373"/>
      <c r="BJ34" s="348">
        <v>25.79205743</v>
      </c>
      <c r="BK34" s="373"/>
      <c r="BL34" s="348">
        <v>39.365400000000001</v>
      </c>
      <c r="BM34" s="348">
        <v>19.246600000000001</v>
      </c>
      <c r="BN34" s="348">
        <v>7.1943799999999998</v>
      </c>
      <c r="BO34" s="348">
        <v>34.193620000000003</v>
      </c>
      <c r="BP34" s="373"/>
      <c r="BQ34" s="348">
        <v>2.4900000000000002</v>
      </c>
      <c r="BR34" s="348">
        <v>16.52</v>
      </c>
      <c r="BS34" s="348" t="s">
        <v>430</v>
      </c>
      <c r="BT34" s="348" t="s">
        <v>430</v>
      </c>
      <c r="BU34" s="348" t="s">
        <v>430</v>
      </c>
      <c r="BV34" s="348">
        <v>15.11</v>
      </c>
      <c r="BW34" s="373"/>
      <c r="BX34" s="372" t="s">
        <v>9415</v>
      </c>
      <c r="BY34" s="372" t="s">
        <v>3695</v>
      </c>
      <c r="BZ34" s="372" t="s">
        <v>9416</v>
      </c>
      <c r="CA34" s="372" t="s">
        <v>9417</v>
      </c>
      <c r="CB34" s="372" t="s">
        <v>9418</v>
      </c>
      <c r="CC34" s="373"/>
      <c r="CD34" s="354" t="s">
        <v>2396</v>
      </c>
    </row>
    <row r="35" spans="1:82" s="428" customFormat="1" x14ac:dyDescent="0.25">
      <c r="A35" s="345" t="s">
        <v>9472</v>
      </c>
      <c r="B35" s="373"/>
      <c r="C35" s="719">
        <v>41275</v>
      </c>
      <c r="D35" s="373"/>
      <c r="E35" s="346">
        <v>1215.06</v>
      </c>
      <c r="F35" s="373"/>
      <c r="G35" s="347">
        <v>40.945399999999999</v>
      </c>
      <c r="H35" s="373"/>
      <c r="I35" s="651">
        <v>2.19</v>
      </c>
      <c r="J35" s="651">
        <v>6.33</v>
      </c>
      <c r="K35" s="651">
        <v>1.89</v>
      </c>
      <c r="L35" s="651">
        <v>1.96</v>
      </c>
      <c r="M35" s="374"/>
      <c r="N35" s="348">
        <v>-115.962</v>
      </c>
      <c r="O35" s="348">
        <v>-26.447600000000001</v>
      </c>
      <c r="P35" s="348">
        <v>2.8414000000000001</v>
      </c>
      <c r="Q35" s="348">
        <v>-5.2234999999999996</v>
      </c>
      <c r="R35" s="348">
        <v>13.3226</v>
      </c>
      <c r="S35" s="348">
        <v>19.408100000000001</v>
      </c>
      <c r="T35" s="348">
        <v>16.336200000000002</v>
      </c>
      <c r="U35" s="348">
        <v>8.0976999999999997</v>
      </c>
      <c r="V35" s="350">
        <v>11.884600000000001</v>
      </c>
      <c r="W35" s="348">
        <v>7.8615000000000004</v>
      </c>
      <c r="X35" s="348">
        <v>13.7788</v>
      </c>
      <c r="Y35" s="348">
        <v>11.6783</v>
      </c>
      <c r="Z35" s="348">
        <v>10.2334</v>
      </c>
      <c r="AA35" s="348">
        <v>3.3365999999999998</v>
      </c>
      <c r="AB35" s="348">
        <v>30.107900000000001</v>
      </c>
      <c r="AC35" s="348">
        <v>13.134600000000001</v>
      </c>
      <c r="AD35" s="348">
        <v>10.3818</v>
      </c>
      <c r="AE35" s="348">
        <v>3.3365999999999998</v>
      </c>
      <c r="AF35" s="348">
        <v>10.132099999999999</v>
      </c>
      <c r="AG35" s="374"/>
      <c r="AH35" s="346">
        <v>14</v>
      </c>
      <c r="AI35" s="346">
        <v>14</v>
      </c>
      <c r="AJ35" s="346">
        <v>15</v>
      </c>
      <c r="AK35" s="346">
        <v>15</v>
      </c>
      <c r="AL35" s="346">
        <v>5</v>
      </c>
      <c r="AM35" s="346">
        <v>1</v>
      </c>
      <c r="AN35" s="346">
        <v>1</v>
      </c>
      <c r="AO35" s="346">
        <v>1</v>
      </c>
      <c r="AP35" s="346">
        <v>1</v>
      </c>
      <c r="AQ35" s="346">
        <v>2</v>
      </c>
      <c r="AR35" s="346">
        <v>1</v>
      </c>
      <c r="AS35" s="346">
        <v>1</v>
      </c>
      <c r="AT35" s="346">
        <v>2</v>
      </c>
      <c r="AU35" s="346">
        <v>15</v>
      </c>
      <c r="AV35" s="346">
        <v>1</v>
      </c>
      <c r="AW35" s="346">
        <v>1</v>
      </c>
      <c r="AX35" s="346">
        <v>1</v>
      </c>
      <c r="AY35" s="346">
        <v>15</v>
      </c>
      <c r="AZ35" s="374"/>
      <c r="BA35" s="375">
        <v>106.472389583771</v>
      </c>
      <c r="BB35" s="375">
        <v>0</v>
      </c>
      <c r="BC35" s="375">
        <v>7.0293591700910998E-2</v>
      </c>
      <c r="BD35" s="375" t="s">
        <v>430</v>
      </c>
      <c r="BE35" s="373"/>
      <c r="BF35" s="348">
        <v>66.818262111899998</v>
      </c>
      <c r="BG35" s="348">
        <v>13.951625745699999</v>
      </c>
      <c r="BH35" s="348">
        <v>4.7892814307</v>
      </c>
      <c r="BI35" s="373"/>
      <c r="BJ35" s="348">
        <v>36.099103059999997</v>
      </c>
      <c r="BK35" s="373"/>
      <c r="BL35" s="348">
        <v>54.747700000000002</v>
      </c>
      <c r="BM35" s="348">
        <v>18.6692</v>
      </c>
      <c r="BN35" s="348">
        <v>5.6503199999999998</v>
      </c>
      <c r="BO35" s="348">
        <v>20.932780000000001</v>
      </c>
      <c r="BP35" s="373"/>
      <c r="BQ35" s="348">
        <v>12.96</v>
      </c>
      <c r="BR35" s="348">
        <v>4.92</v>
      </c>
      <c r="BS35" s="348" t="s">
        <v>430</v>
      </c>
      <c r="BT35" s="348" t="s">
        <v>430</v>
      </c>
      <c r="BU35" s="348" t="s">
        <v>430</v>
      </c>
      <c r="BV35" s="348">
        <v>3.04</v>
      </c>
      <c r="BW35" s="373"/>
      <c r="BX35" s="372" t="s">
        <v>9420</v>
      </c>
      <c r="BY35" s="372" t="s">
        <v>9421</v>
      </c>
      <c r="BZ35" s="372" t="s">
        <v>9422</v>
      </c>
      <c r="CA35" s="372" t="s">
        <v>9423</v>
      </c>
      <c r="CB35" s="372" t="s">
        <v>9424</v>
      </c>
      <c r="CC35" s="373"/>
      <c r="CD35" s="354" t="s">
        <v>525</v>
      </c>
    </row>
    <row r="36" spans="1:82" s="428" customFormat="1" x14ac:dyDescent="0.25">
      <c r="A36" s="345" t="s">
        <v>9473</v>
      </c>
      <c r="B36" s="373"/>
      <c r="C36" s="719">
        <v>41971</v>
      </c>
      <c r="D36" s="373"/>
      <c r="E36" s="346">
        <v>1128.3399999999999</v>
      </c>
      <c r="F36" s="373"/>
      <c r="G36" s="347">
        <v>25.87</v>
      </c>
      <c r="H36" s="373"/>
      <c r="I36" s="651">
        <v>1.72</v>
      </c>
      <c r="J36" s="651">
        <v>6.4</v>
      </c>
      <c r="K36" s="651">
        <v>1.37</v>
      </c>
      <c r="L36" s="651">
        <v>1.42</v>
      </c>
      <c r="M36" s="374"/>
      <c r="N36" s="348">
        <v>0</v>
      </c>
      <c r="O36" s="348">
        <v>-9.3986999999999998</v>
      </c>
      <c r="P36" s="348">
        <v>10.0974</v>
      </c>
      <c r="Q36" s="348">
        <v>3.0268999999999999</v>
      </c>
      <c r="R36" s="348">
        <v>12.351900000000001</v>
      </c>
      <c r="S36" s="348">
        <v>7.1005000000000003</v>
      </c>
      <c r="T36" s="348">
        <v>4.1365999999999996</v>
      </c>
      <c r="U36" s="348">
        <v>5.0411999999999999</v>
      </c>
      <c r="V36" s="350">
        <v>5.8510999999999997</v>
      </c>
      <c r="W36" s="348">
        <v>6.8484999999999996</v>
      </c>
      <c r="X36" s="348">
        <v>8.4832999999999998</v>
      </c>
      <c r="Y36" s="348">
        <v>7.4005999999999998</v>
      </c>
      <c r="Z36" s="348">
        <v>8.5326000000000004</v>
      </c>
      <c r="AA36" s="348">
        <v>13.3043</v>
      </c>
      <c r="AB36" s="348">
        <v>14.001799999999999</v>
      </c>
      <c r="AC36" s="348">
        <v>3.726</v>
      </c>
      <c r="AD36" s="348">
        <v>6.2507999999999999</v>
      </c>
      <c r="AE36" s="348">
        <v>13.3043</v>
      </c>
      <c r="AF36" s="348">
        <v>8.5097000000000005</v>
      </c>
      <c r="AG36" s="374"/>
      <c r="AH36" s="346">
        <v>5</v>
      </c>
      <c r="AI36" s="346">
        <v>4</v>
      </c>
      <c r="AJ36" s="346">
        <v>11</v>
      </c>
      <c r="AK36" s="346">
        <v>7</v>
      </c>
      <c r="AL36" s="346">
        <v>7</v>
      </c>
      <c r="AM36" s="346">
        <v>7</v>
      </c>
      <c r="AN36" s="346">
        <v>5</v>
      </c>
      <c r="AO36" s="346">
        <v>4</v>
      </c>
      <c r="AP36" s="346">
        <v>4</v>
      </c>
      <c r="AQ36" s="346">
        <v>3</v>
      </c>
      <c r="AR36" s="346">
        <v>12</v>
      </c>
      <c r="AS36" s="346">
        <v>15</v>
      </c>
      <c r="AT36" s="346">
        <v>9</v>
      </c>
      <c r="AU36" s="346">
        <v>7</v>
      </c>
      <c r="AV36" s="346">
        <v>9</v>
      </c>
      <c r="AW36" s="346">
        <v>4</v>
      </c>
      <c r="AX36" s="346">
        <v>5</v>
      </c>
      <c r="AY36" s="346">
        <v>7</v>
      </c>
      <c r="AZ36" s="374"/>
      <c r="BA36" s="375">
        <v>31.2254439759547</v>
      </c>
      <c r="BB36" s="375">
        <v>0</v>
      </c>
      <c r="BC36" s="375">
        <v>9.1672734810450004E-2</v>
      </c>
      <c r="BD36" s="375" t="s">
        <v>430</v>
      </c>
      <c r="BE36" s="373"/>
      <c r="BF36" s="348">
        <v>38.905169849499998</v>
      </c>
      <c r="BG36" s="348">
        <v>4.4627002147999999</v>
      </c>
      <c r="BH36" s="348">
        <v>8.7178542086000004</v>
      </c>
      <c r="BI36" s="373"/>
      <c r="BJ36" s="348">
        <v>23.078412929999999</v>
      </c>
      <c r="BK36" s="373"/>
      <c r="BL36" s="348">
        <v>50.878399999999999</v>
      </c>
      <c r="BM36" s="348">
        <v>13.511699999999999</v>
      </c>
      <c r="BN36" s="348">
        <v>7.1989700000000001</v>
      </c>
      <c r="BO36" s="348">
        <v>28.41093</v>
      </c>
      <c r="BP36" s="373"/>
      <c r="BQ36" s="348">
        <v>8.1</v>
      </c>
      <c r="BR36" s="348">
        <v>11.38</v>
      </c>
      <c r="BS36" s="348" t="s">
        <v>430</v>
      </c>
      <c r="BT36" s="348" t="s">
        <v>430</v>
      </c>
      <c r="BU36" s="348">
        <v>0.55000000000000004</v>
      </c>
      <c r="BV36" s="348">
        <v>7.75</v>
      </c>
      <c r="BW36" s="373"/>
      <c r="BX36" s="372" t="s">
        <v>9426</v>
      </c>
      <c r="BY36" s="372" t="s">
        <v>9427</v>
      </c>
      <c r="BZ36" s="372" t="s">
        <v>9428</v>
      </c>
      <c r="CA36" s="372" t="s">
        <v>9429</v>
      </c>
      <c r="CB36" s="372" t="s">
        <v>9430</v>
      </c>
      <c r="CC36" s="373"/>
      <c r="CD36" s="354" t="s">
        <v>4773</v>
      </c>
    </row>
    <row r="37" spans="1:82" s="428" customFormat="1" x14ac:dyDescent="0.25">
      <c r="A37" s="345" t="s">
        <v>9474</v>
      </c>
      <c r="B37" s="373"/>
      <c r="C37" s="719">
        <v>41275</v>
      </c>
      <c r="D37" s="373"/>
      <c r="E37" s="346">
        <v>1039.3499999999999</v>
      </c>
      <c r="F37" s="373"/>
      <c r="G37" s="347">
        <v>83.604600000000005</v>
      </c>
      <c r="H37" s="373"/>
      <c r="I37" s="651">
        <v>2.91</v>
      </c>
      <c r="J37" s="651">
        <v>6.04</v>
      </c>
      <c r="K37" s="651">
        <v>2.2799999999999998</v>
      </c>
      <c r="L37" s="651">
        <v>2.25</v>
      </c>
      <c r="M37" s="374"/>
      <c r="N37" s="348">
        <v>-53.750900000000001</v>
      </c>
      <c r="O37" s="348">
        <v>-23.529699999999998</v>
      </c>
      <c r="P37" s="348">
        <v>17.521799999999999</v>
      </c>
      <c r="Q37" s="348">
        <v>3.9350999999999998</v>
      </c>
      <c r="R37" s="348">
        <v>7.1300999999999997</v>
      </c>
      <c r="S37" s="348">
        <v>4.9116999999999997</v>
      </c>
      <c r="T37" s="348">
        <v>-0.3765</v>
      </c>
      <c r="U37" s="348">
        <v>0.29970000000000002</v>
      </c>
      <c r="V37" s="350">
        <v>1.6508</v>
      </c>
      <c r="W37" s="348">
        <v>5.1532</v>
      </c>
      <c r="X37" s="348">
        <v>10.023999999999999</v>
      </c>
      <c r="Y37" s="348">
        <v>10.351000000000001</v>
      </c>
      <c r="Z37" s="348">
        <v>10.576700000000001</v>
      </c>
      <c r="AA37" s="348">
        <v>13.258599999999999</v>
      </c>
      <c r="AB37" s="348">
        <v>18.224599999999999</v>
      </c>
      <c r="AC37" s="348">
        <v>-1.389</v>
      </c>
      <c r="AD37" s="348">
        <v>2.4384999999999999</v>
      </c>
      <c r="AE37" s="348">
        <v>13.258599999999999</v>
      </c>
      <c r="AF37" s="348">
        <v>9.5844000000000005</v>
      </c>
      <c r="AG37" s="374"/>
      <c r="AH37" s="346">
        <v>13</v>
      </c>
      <c r="AI37" s="346">
        <v>12</v>
      </c>
      <c r="AJ37" s="346">
        <v>5</v>
      </c>
      <c r="AK37" s="346">
        <v>5</v>
      </c>
      <c r="AL37" s="346">
        <v>12</v>
      </c>
      <c r="AM37" s="346">
        <v>11</v>
      </c>
      <c r="AN37" s="346">
        <v>14</v>
      </c>
      <c r="AO37" s="346">
        <v>15</v>
      </c>
      <c r="AP37" s="346">
        <v>15</v>
      </c>
      <c r="AQ37" s="346">
        <v>12</v>
      </c>
      <c r="AR37" s="346">
        <v>6</v>
      </c>
      <c r="AS37" s="346">
        <v>3</v>
      </c>
      <c r="AT37" s="346">
        <v>1</v>
      </c>
      <c r="AU37" s="346">
        <v>8</v>
      </c>
      <c r="AV37" s="346">
        <v>7</v>
      </c>
      <c r="AW37" s="346">
        <v>15</v>
      </c>
      <c r="AX37" s="346">
        <v>15</v>
      </c>
      <c r="AY37" s="346">
        <v>8</v>
      </c>
      <c r="AZ37" s="374"/>
      <c r="BA37" s="375">
        <v>67.319207699817994</v>
      </c>
      <c r="BB37" s="375">
        <v>0</v>
      </c>
      <c r="BC37" s="375">
        <v>6.6992602647303098E-2</v>
      </c>
      <c r="BD37" s="375" t="s">
        <v>430</v>
      </c>
      <c r="BE37" s="373"/>
      <c r="BF37" s="348">
        <v>61.4414950938</v>
      </c>
      <c r="BG37" s="348">
        <v>29.469626185700001</v>
      </c>
      <c r="BH37" s="348">
        <v>2.0849092114999999</v>
      </c>
      <c r="BI37" s="373"/>
      <c r="BJ37" s="348">
        <v>35.02528933</v>
      </c>
      <c r="BK37" s="373"/>
      <c r="BL37" s="348">
        <v>62.997599999999998</v>
      </c>
      <c r="BM37" s="348">
        <v>9.9179999999999993</v>
      </c>
      <c r="BN37" s="348">
        <v>6.0876400000000004</v>
      </c>
      <c r="BO37" s="348">
        <v>20.996759999999998</v>
      </c>
      <c r="BP37" s="373"/>
      <c r="BQ37" s="348">
        <v>7.21</v>
      </c>
      <c r="BR37" s="348">
        <v>5.75</v>
      </c>
      <c r="BS37" s="348" t="s">
        <v>430</v>
      </c>
      <c r="BT37" s="348" t="s">
        <v>430</v>
      </c>
      <c r="BU37" s="348" t="s">
        <v>430</v>
      </c>
      <c r="BV37" s="348">
        <v>8.01</v>
      </c>
      <c r="BW37" s="373"/>
      <c r="BX37" s="372" t="s">
        <v>9432</v>
      </c>
      <c r="BY37" s="372" t="s">
        <v>9433</v>
      </c>
      <c r="BZ37" s="372" t="s">
        <v>9434</v>
      </c>
      <c r="CA37" s="372" t="s">
        <v>9435</v>
      </c>
      <c r="CB37" s="372" t="s">
        <v>9436</v>
      </c>
      <c r="CC37" s="373"/>
      <c r="CD37" s="354" t="s">
        <v>6923</v>
      </c>
    </row>
    <row r="38" spans="1:82" s="428" customFormat="1" x14ac:dyDescent="0.25">
      <c r="A38" s="345" t="s">
        <v>9475</v>
      </c>
      <c r="B38" s="373"/>
      <c r="C38" s="719">
        <v>42230</v>
      </c>
      <c r="D38" s="373"/>
      <c r="E38" s="346">
        <v>880.77800000000002</v>
      </c>
      <c r="F38" s="373"/>
      <c r="G38" s="347">
        <v>26.37</v>
      </c>
      <c r="H38" s="373"/>
      <c r="I38" s="651">
        <v>3.78</v>
      </c>
      <c r="J38" s="651">
        <v>7.2049500000000002</v>
      </c>
      <c r="K38" s="651">
        <v>2.88</v>
      </c>
      <c r="L38" s="651">
        <v>3</v>
      </c>
      <c r="M38" s="374"/>
      <c r="N38" s="348">
        <v>0</v>
      </c>
      <c r="O38" s="348">
        <v>4.6155999999999997</v>
      </c>
      <c r="P38" s="348">
        <v>25.832999999999998</v>
      </c>
      <c r="Q38" s="348">
        <v>7.9335000000000004</v>
      </c>
      <c r="R38" s="348">
        <v>18.739599999999999</v>
      </c>
      <c r="S38" s="348">
        <v>12.548999999999999</v>
      </c>
      <c r="T38" s="348">
        <v>4.4551999999999996</v>
      </c>
      <c r="U38" s="348">
        <v>4.2908999999999997</v>
      </c>
      <c r="V38" s="350">
        <v>5.1435000000000004</v>
      </c>
      <c r="W38" s="348">
        <v>5.5494000000000003</v>
      </c>
      <c r="X38" s="348">
        <v>9.9208999999999996</v>
      </c>
      <c r="Y38" s="348">
        <v>8.9678000000000004</v>
      </c>
      <c r="Z38" s="348">
        <v>9.5960000000000001</v>
      </c>
      <c r="AA38" s="348">
        <v>19.1922</v>
      </c>
      <c r="AB38" s="348">
        <v>21.595199999999998</v>
      </c>
      <c r="AC38" s="348">
        <v>3.508</v>
      </c>
      <c r="AD38" s="348">
        <v>6.2320000000000002</v>
      </c>
      <c r="AE38" s="348">
        <v>19.1922</v>
      </c>
      <c r="AF38" s="348">
        <v>9.2779000000000007</v>
      </c>
      <c r="AG38" s="374"/>
      <c r="AH38" s="346">
        <v>5</v>
      </c>
      <c r="AI38" s="346">
        <v>2</v>
      </c>
      <c r="AJ38" s="346">
        <v>1</v>
      </c>
      <c r="AK38" s="346">
        <v>2</v>
      </c>
      <c r="AL38" s="346">
        <v>1</v>
      </c>
      <c r="AM38" s="346">
        <v>3</v>
      </c>
      <c r="AN38" s="346">
        <v>4</v>
      </c>
      <c r="AO38" s="346">
        <v>6</v>
      </c>
      <c r="AP38" s="346">
        <v>6</v>
      </c>
      <c r="AQ38" s="346">
        <v>9</v>
      </c>
      <c r="AR38" s="346">
        <v>7</v>
      </c>
      <c r="AS38" s="346">
        <v>8</v>
      </c>
      <c r="AT38" s="346">
        <v>6</v>
      </c>
      <c r="AU38" s="346">
        <v>1</v>
      </c>
      <c r="AV38" s="346">
        <v>3</v>
      </c>
      <c r="AW38" s="346">
        <v>5</v>
      </c>
      <c r="AX38" s="346">
        <v>6</v>
      </c>
      <c r="AY38" s="346">
        <v>1</v>
      </c>
      <c r="AZ38" s="374"/>
      <c r="BA38" s="375">
        <v>63.169251069910104</v>
      </c>
      <c r="BB38" s="375">
        <v>0</v>
      </c>
      <c r="BC38" s="375">
        <v>6.8775211539753203E-2</v>
      </c>
      <c r="BD38" s="375" t="s">
        <v>430</v>
      </c>
      <c r="BE38" s="373"/>
      <c r="BF38" s="348">
        <v>57.564254696799999</v>
      </c>
      <c r="BG38" s="348">
        <v>23.560781501400001</v>
      </c>
      <c r="BH38" s="348">
        <v>2.4432234852999999</v>
      </c>
      <c r="BI38" s="373"/>
      <c r="BJ38" s="348">
        <v>35.906826979999998</v>
      </c>
      <c r="BK38" s="373"/>
      <c r="BL38" s="348">
        <v>53.497399999999999</v>
      </c>
      <c r="BM38" s="348">
        <v>6.9638099999999996</v>
      </c>
      <c r="BN38" s="348">
        <v>8.6887000000000008</v>
      </c>
      <c r="BO38" s="348">
        <v>30.850090000000002</v>
      </c>
      <c r="BP38" s="373"/>
      <c r="BQ38" s="348">
        <v>10.81</v>
      </c>
      <c r="BR38" s="348">
        <v>5.04</v>
      </c>
      <c r="BS38" s="348">
        <v>5.74</v>
      </c>
      <c r="BT38" s="348">
        <v>0.56999999999999995</v>
      </c>
      <c r="BU38" s="348">
        <v>2.35</v>
      </c>
      <c r="BV38" s="348">
        <v>39.58</v>
      </c>
      <c r="BW38" s="373"/>
      <c r="BX38" s="372" t="s">
        <v>9438</v>
      </c>
      <c r="BY38" s="372" t="s">
        <v>9439</v>
      </c>
      <c r="BZ38" s="372" t="s">
        <v>9440</v>
      </c>
      <c r="CA38" s="372" t="s">
        <v>9441</v>
      </c>
      <c r="CB38" s="372" t="s">
        <v>9442</v>
      </c>
      <c r="CC38" s="373"/>
      <c r="CD38" s="354" t="s">
        <v>463</v>
      </c>
    </row>
    <row r="39" spans="1:82" s="428" customFormat="1" x14ac:dyDescent="0.25">
      <c r="A39" s="345" t="s">
        <v>9476</v>
      </c>
      <c r="B39" s="373"/>
      <c r="C39" s="719">
        <v>43342</v>
      </c>
      <c r="D39" s="373"/>
      <c r="E39" s="346">
        <v>854.61199999999997</v>
      </c>
      <c r="F39" s="373"/>
      <c r="G39" s="347">
        <v>20.247699999999998</v>
      </c>
      <c r="H39" s="373"/>
      <c r="I39" s="651">
        <v>2.76</v>
      </c>
      <c r="J39" s="651">
        <v>6.03</v>
      </c>
      <c r="K39" s="651">
        <v>2.37</v>
      </c>
      <c r="L39" s="651">
        <v>2.44</v>
      </c>
      <c r="M39" s="374"/>
      <c r="N39" s="348">
        <v>14.427099999999999</v>
      </c>
      <c r="O39" s="348">
        <v>-30.6282</v>
      </c>
      <c r="P39" s="348">
        <v>10.011100000000001</v>
      </c>
      <c r="Q39" s="348">
        <v>-2.8424999999999998</v>
      </c>
      <c r="R39" s="348">
        <v>5.8869999999999996</v>
      </c>
      <c r="S39" s="348">
        <v>1.4813000000000001</v>
      </c>
      <c r="T39" s="348">
        <v>-0.63049999999999995</v>
      </c>
      <c r="U39" s="348">
        <v>3.3588</v>
      </c>
      <c r="V39" s="350">
        <v>3.9830999999999999</v>
      </c>
      <c r="W39" s="348">
        <v>5.2072000000000003</v>
      </c>
      <c r="X39" s="348">
        <v>9.1578999999999997</v>
      </c>
      <c r="Y39" s="348">
        <v>9.4347999999999992</v>
      </c>
      <c r="Z39" s="348" t="s">
        <v>430</v>
      </c>
      <c r="AA39" s="348">
        <v>9.2081</v>
      </c>
      <c r="AB39" s="348">
        <v>13.4453</v>
      </c>
      <c r="AC39" s="348">
        <v>-0.63200000000000001</v>
      </c>
      <c r="AD39" s="348">
        <v>4.9874999999999998</v>
      </c>
      <c r="AE39" s="348">
        <v>9.2081</v>
      </c>
      <c r="AF39" s="348">
        <v>9.3627000000000002</v>
      </c>
      <c r="AG39" s="374"/>
      <c r="AH39" s="346">
        <v>4</v>
      </c>
      <c r="AI39" s="346">
        <v>15</v>
      </c>
      <c r="AJ39" s="346">
        <v>12</v>
      </c>
      <c r="AK39" s="346">
        <v>13</v>
      </c>
      <c r="AL39" s="346">
        <v>13</v>
      </c>
      <c r="AM39" s="346">
        <v>15</v>
      </c>
      <c r="AN39" s="346">
        <v>15</v>
      </c>
      <c r="AO39" s="346">
        <v>8</v>
      </c>
      <c r="AP39" s="346">
        <v>9</v>
      </c>
      <c r="AQ39" s="346">
        <v>11</v>
      </c>
      <c r="AR39" s="346">
        <v>11</v>
      </c>
      <c r="AS39" s="346">
        <v>7</v>
      </c>
      <c r="AT39" s="346" t="s">
        <v>430</v>
      </c>
      <c r="AU39" s="346">
        <v>11</v>
      </c>
      <c r="AV39" s="346">
        <v>10</v>
      </c>
      <c r="AW39" s="346">
        <v>14</v>
      </c>
      <c r="AX39" s="346">
        <v>7</v>
      </c>
      <c r="AY39" s="346">
        <v>11</v>
      </c>
      <c r="AZ39" s="374"/>
      <c r="BA39" s="375">
        <v>53.222576616927498</v>
      </c>
      <c r="BB39" s="375">
        <v>0</v>
      </c>
      <c r="BC39" s="375">
        <v>6.7112415668575995E-2</v>
      </c>
      <c r="BD39" s="375" t="s">
        <v>430</v>
      </c>
      <c r="BE39" s="373"/>
      <c r="BF39" s="348">
        <v>51.926003028799997</v>
      </c>
      <c r="BG39" s="348">
        <v>19.6951460256</v>
      </c>
      <c r="BH39" s="348">
        <v>2.6364873334999999</v>
      </c>
      <c r="BI39" s="373"/>
      <c r="BJ39" s="348">
        <v>33.563161800000003</v>
      </c>
      <c r="BK39" s="373"/>
      <c r="BL39" s="348">
        <v>60.270200000000003</v>
      </c>
      <c r="BM39" s="348">
        <v>5.5064299999999999</v>
      </c>
      <c r="BN39" s="348">
        <v>4.7841000000000002E-2</v>
      </c>
      <c r="BO39" s="348">
        <v>34.175528999999997</v>
      </c>
      <c r="BP39" s="373"/>
      <c r="BQ39" s="348">
        <v>20.5</v>
      </c>
      <c r="BR39" s="348" t="s">
        <v>430</v>
      </c>
      <c r="BS39" s="348" t="s">
        <v>430</v>
      </c>
      <c r="BT39" s="348" t="s">
        <v>430</v>
      </c>
      <c r="BU39" s="348" t="s">
        <v>430</v>
      </c>
      <c r="BV39" s="348">
        <v>13.68</v>
      </c>
      <c r="BW39" s="373"/>
      <c r="BX39" s="372" t="s">
        <v>9444</v>
      </c>
      <c r="BY39" s="372" t="s">
        <v>9445</v>
      </c>
      <c r="BZ39" s="372" t="s">
        <v>9446</v>
      </c>
      <c r="CA39" s="372" t="s">
        <v>9447</v>
      </c>
      <c r="CB39" s="372" t="s">
        <v>9448</v>
      </c>
      <c r="CC39" s="373"/>
      <c r="CD39" s="354" t="s">
        <v>463</v>
      </c>
    </row>
    <row r="40" spans="1:82" s="428" customFormat="1" x14ac:dyDescent="0.25">
      <c r="A40" s="345" t="s">
        <v>9477</v>
      </c>
      <c r="B40" s="373"/>
      <c r="C40" s="719">
        <v>42154</v>
      </c>
      <c r="D40" s="373"/>
      <c r="E40" s="346">
        <v>819.67200000000003</v>
      </c>
      <c r="F40" s="373"/>
      <c r="G40" s="347">
        <v>18.268799999999999</v>
      </c>
      <c r="H40" s="373"/>
      <c r="I40" s="651">
        <v>3.57</v>
      </c>
      <c r="J40" s="651">
        <v>6.92</v>
      </c>
      <c r="K40" s="651">
        <v>2.8</v>
      </c>
      <c r="L40" s="651">
        <v>2.93</v>
      </c>
      <c r="M40" s="374"/>
      <c r="N40" s="348">
        <v>-16.375800000000002</v>
      </c>
      <c r="O40" s="348">
        <v>-24.3262</v>
      </c>
      <c r="P40" s="348">
        <v>8.9489999999999998</v>
      </c>
      <c r="Q40" s="348">
        <v>-3.2924000000000002</v>
      </c>
      <c r="R40" s="348">
        <v>3.7745000000000002</v>
      </c>
      <c r="S40" s="348">
        <v>2.7343999999999999</v>
      </c>
      <c r="T40" s="348">
        <v>1.5685</v>
      </c>
      <c r="U40" s="348">
        <v>3.0548999999999999</v>
      </c>
      <c r="V40" s="350">
        <v>3.5905</v>
      </c>
      <c r="W40" s="348">
        <v>4.5336999999999996</v>
      </c>
      <c r="X40" s="348">
        <v>7.4184999999999999</v>
      </c>
      <c r="Y40" s="348">
        <v>7.4286000000000003</v>
      </c>
      <c r="Z40" s="348">
        <v>5.4425999999999997</v>
      </c>
      <c r="AA40" s="348">
        <v>6.6877000000000004</v>
      </c>
      <c r="AB40" s="348">
        <v>11.4015</v>
      </c>
      <c r="AC40" s="348">
        <v>1.3576999999999999</v>
      </c>
      <c r="AD40" s="348">
        <v>4.2023999999999999</v>
      </c>
      <c r="AE40" s="348">
        <v>6.6877000000000004</v>
      </c>
      <c r="AF40" s="348">
        <v>5.56</v>
      </c>
      <c r="AG40" s="374"/>
      <c r="AH40" s="346">
        <v>7</v>
      </c>
      <c r="AI40" s="346">
        <v>13</v>
      </c>
      <c r="AJ40" s="346">
        <v>13</v>
      </c>
      <c r="AK40" s="346">
        <v>14</v>
      </c>
      <c r="AL40" s="346">
        <v>15</v>
      </c>
      <c r="AM40" s="346">
        <v>14</v>
      </c>
      <c r="AN40" s="346">
        <v>11</v>
      </c>
      <c r="AO40" s="346">
        <v>10</v>
      </c>
      <c r="AP40" s="346">
        <v>10</v>
      </c>
      <c r="AQ40" s="346">
        <v>15</v>
      </c>
      <c r="AR40" s="346">
        <v>15</v>
      </c>
      <c r="AS40" s="346">
        <v>14</v>
      </c>
      <c r="AT40" s="346">
        <v>11</v>
      </c>
      <c r="AU40" s="346">
        <v>14</v>
      </c>
      <c r="AV40" s="346">
        <v>12</v>
      </c>
      <c r="AW40" s="346">
        <v>11</v>
      </c>
      <c r="AX40" s="346">
        <v>11</v>
      </c>
      <c r="AY40" s="346">
        <v>14</v>
      </c>
      <c r="AZ40" s="374"/>
      <c r="BA40" s="375">
        <v>41.035769173434197</v>
      </c>
      <c r="BB40" s="375">
        <v>0</v>
      </c>
      <c r="BC40" s="375">
        <v>4.41564202703894E-2</v>
      </c>
      <c r="BD40" s="375" t="s">
        <v>430</v>
      </c>
      <c r="BE40" s="373"/>
      <c r="BF40" s="348">
        <v>40.875286816900001</v>
      </c>
      <c r="BG40" s="348">
        <v>14.321881339600001</v>
      </c>
      <c r="BH40" s="348">
        <v>2.8540445105000001</v>
      </c>
      <c r="BI40" s="373"/>
      <c r="BJ40" s="348">
        <v>27.755053239999999</v>
      </c>
      <c r="BK40" s="373"/>
      <c r="BL40" s="348">
        <v>67.0672</v>
      </c>
      <c r="BM40" s="348">
        <v>4.5919400000000001</v>
      </c>
      <c r="BN40" s="348" t="s">
        <v>430</v>
      </c>
      <c r="BO40" s="348">
        <v>28.340859999999999</v>
      </c>
      <c r="BP40" s="373"/>
      <c r="BQ40" s="348">
        <v>12.97</v>
      </c>
      <c r="BR40" s="348">
        <v>6.01</v>
      </c>
      <c r="BS40" s="348">
        <v>2.4300000000000002</v>
      </c>
      <c r="BT40" s="348">
        <v>2.5299999999999998</v>
      </c>
      <c r="BU40" s="348" t="s">
        <v>430</v>
      </c>
      <c r="BV40" s="348">
        <v>4.41</v>
      </c>
      <c r="BW40" s="373"/>
      <c r="BX40" s="372" t="s">
        <v>9450</v>
      </c>
      <c r="BY40" s="372" t="s">
        <v>9451</v>
      </c>
      <c r="BZ40" s="372" t="s">
        <v>4551</v>
      </c>
      <c r="CA40" s="372" t="s">
        <v>9452</v>
      </c>
      <c r="CB40" s="372" t="s">
        <v>2638</v>
      </c>
      <c r="CC40" s="373"/>
      <c r="CD40" s="354" t="s">
        <v>547</v>
      </c>
    </row>
    <row r="41" spans="1:82" s="428" customFormat="1" x14ac:dyDescent="0.25">
      <c r="A41" s="345" t="s">
        <v>9478</v>
      </c>
      <c r="B41" s="373"/>
      <c r="C41" s="719">
        <v>43339</v>
      </c>
      <c r="D41" s="373"/>
      <c r="E41" s="346">
        <v>602.69000000000005</v>
      </c>
      <c r="F41" s="373"/>
      <c r="G41" s="347">
        <v>18.660699999999999</v>
      </c>
      <c r="H41" s="373"/>
      <c r="I41" s="651">
        <v>3.87</v>
      </c>
      <c r="J41" s="651">
        <v>7.07</v>
      </c>
      <c r="K41" s="651">
        <v>2.61</v>
      </c>
      <c r="L41" s="651">
        <v>2.73</v>
      </c>
      <c r="M41" s="374"/>
      <c r="N41" s="348">
        <v>-27.363199999999999</v>
      </c>
      <c r="O41" s="348">
        <v>-15.7578</v>
      </c>
      <c r="P41" s="348">
        <v>6.5468000000000002</v>
      </c>
      <c r="Q41" s="348">
        <v>2.1534</v>
      </c>
      <c r="R41" s="348">
        <v>8.5684000000000005</v>
      </c>
      <c r="S41" s="348">
        <v>4.9767000000000001</v>
      </c>
      <c r="T41" s="348">
        <v>2.8637999999999999</v>
      </c>
      <c r="U41" s="348">
        <v>3.1798000000000002</v>
      </c>
      <c r="V41" s="350">
        <v>4.2508999999999997</v>
      </c>
      <c r="W41" s="348">
        <v>5.5369999999999999</v>
      </c>
      <c r="X41" s="348">
        <v>7.8048000000000002</v>
      </c>
      <c r="Y41" s="348">
        <v>7.6677999999999997</v>
      </c>
      <c r="Z41" s="348" t="s">
        <v>430</v>
      </c>
      <c r="AA41" s="348">
        <v>11.3644</v>
      </c>
      <c r="AB41" s="348">
        <v>10.019500000000001</v>
      </c>
      <c r="AC41" s="348">
        <v>2.5148999999999999</v>
      </c>
      <c r="AD41" s="348">
        <v>4.3244999999999996</v>
      </c>
      <c r="AE41" s="348">
        <v>11.3644</v>
      </c>
      <c r="AF41" s="348">
        <v>8.2271999999999998</v>
      </c>
      <c r="AG41" s="374"/>
      <c r="AH41" s="346">
        <v>9</v>
      </c>
      <c r="AI41" s="346">
        <v>8</v>
      </c>
      <c r="AJ41" s="346">
        <v>14</v>
      </c>
      <c r="AK41" s="346">
        <v>9</v>
      </c>
      <c r="AL41" s="346">
        <v>10</v>
      </c>
      <c r="AM41" s="346">
        <v>10</v>
      </c>
      <c r="AN41" s="346">
        <v>9</v>
      </c>
      <c r="AO41" s="346">
        <v>9</v>
      </c>
      <c r="AP41" s="346">
        <v>8</v>
      </c>
      <c r="AQ41" s="346">
        <v>10</v>
      </c>
      <c r="AR41" s="346">
        <v>13</v>
      </c>
      <c r="AS41" s="346">
        <v>13</v>
      </c>
      <c r="AT41" s="346" t="s">
        <v>430</v>
      </c>
      <c r="AU41" s="346">
        <v>10</v>
      </c>
      <c r="AV41" s="346">
        <v>14</v>
      </c>
      <c r="AW41" s="346">
        <v>7</v>
      </c>
      <c r="AX41" s="346">
        <v>10</v>
      </c>
      <c r="AY41" s="346">
        <v>10</v>
      </c>
      <c r="AZ41" s="374"/>
      <c r="BA41" s="375">
        <v>29.843368243142798</v>
      </c>
      <c r="BB41" s="375">
        <v>0</v>
      </c>
      <c r="BC41" s="375">
        <v>7.3420327403341895E-2</v>
      </c>
      <c r="BD41" s="375" t="s">
        <v>430</v>
      </c>
      <c r="BE41" s="373"/>
      <c r="BF41" s="348">
        <v>34.970122172899998</v>
      </c>
      <c r="BG41" s="348">
        <v>2.4554309760000002</v>
      </c>
      <c r="BH41" s="348">
        <v>14.241948771800001</v>
      </c>
      <c r="BI41" s="373"/>
      <c r="BJ41" s="348">
        <v>18.081469420000001</v>
      </c>
      <c r="BK41" s="373"/>
      <c r="BL41" s="348">
        <v>58.926699999999997</v>
      </c>
      <c r="BM41" s="348">
        <v>6.5732400000000002</v>
      </c>
      <c r="BN41" s="348">
        <v>2.1290900000000001</v>
      </c>
      <c r="BO41" s="348">
        <v>32.37097</v>
      </c>
      <c r="BP41" s="373"/>
      <c r="BQ41" s="348">
        <v>12.75</v>
      </c>
      <c r="BR41" s="348">
        <v>7.63</v>
      </c>
      <c r="BS41" s="348" t="s">
        <v>430</v>
      </c>
      <c r="BT41" s="348">
        <v>5.61</v>
      </c>
      <c r="BU41" s="348">
        <v>1.0900000000000001</v>
      </c>
      <c r="BV41" s="348">
        <v>5.3</v>
      </c>
      <c r="BW41" s="373"/>
      <c r="BX41" s="372" t="s">
        <v>9454</v>
      </c>
      <c r="BY41" s="372" t="s">
        <v>9455</v>
      </c>
      <c r="BZ41" s="372" t="s">
        <v>9456</v>
      </c>
      <c r="CA41" s="372" t="s">
        <v>9457</v>
      </c>
      <c r="CB41" s="372" t="s">
        <v>9458</v>
      </c>
      <c r="CC41" s="373"/>
      <c r="CD41" s="354" t="s">
        <v>554</v>
      </c>
    </row>
    <row r="42" spans="1:82" s="428" customFormat="1" x14ac:dyDescent="0.25">
      <c r="A42" s="345" t="s">
        <v>9479</v>
      </c>
      <c r="B42" s="373"/>
      <c r="C42" s="719">
        <v>42767</v>
      </c>
      <c r="D42" s="373"/>
      <c r="E42" s="346">
        <v>532.92999999999995</v>
      </c>
      <c r="F42" s="373"/>
      <c r="G42" s="347">
        <v>25.499500000000001</v>
      </c>
      <c r="H42" s="373"/>
      <c r="I42" s="651">
        <v>3.09</v>
      </c>
      <c r="J42" s="651">
        <v>7.09</v>
      </c>
      <c r="K42" s="651">
        <v>2.19</v>
      </c>
      <c r="L42" s="651">
        <v>2.31</v>
      </c>
      <c r="M42" s="374"/>
      <c r="N42" s="348">
        <v>-12.0198</v>
      </c>
      <c r="O42" s="348">
        <v>-15.5823</v>
      </c>
      <c r="P42" s="348">
        <v>11.332599999999999</v>
      </c>
      <c r="Q42" s="348">
        <v>0.57269999999999999</v>
      </c>
      <c r="R42" s="348">
        <v>17.182300000000001</v>
      </c>
      <c r="S42" s="348">
        <v>9.2071000000000005</v>
      </c>
      <c r="T42" s="348">
        <v>4.9149000000000003</v>
      </c>
      <c r="U42" s="348">
        <v>5.1467000000000001</v>
      </c>
      <c r="V42" s="350">
        <v>6.3293999999999997</v>
      </c>
      <c r="W42" s="348">
        <v>6.0054999999999996</v>
      </c>
      <c r="X42" s="348">
        <v>10.3757</v>
      </c>
      <c r="Y42" s="348">
        <v>9.6888000000000005</v>
      </c>
      <c r="Z42" s="348" t="s">
        <v>430</v>
      </c>
      <c r="AA42" s="348">
        <v>12.4582</v>
      </c>
      <c r="AB42" s="348">
        <v>20.3325</v>
      </c>
      <c r="AC42" s="348">
        <v>4.2073999999999998</v>
      </c>
      <c r="AD42" s="348">
        <v>6.6638000000000002</v>
      </c>
      <c r="AE42" s="348">
        <v>12.4582</v>
      </c>
      <c r="AF42" s="348">
        <v>10.404</v>
      </c>
      <c r="AG42" s="374"/>
      <c r="AH42" s="346">
        <v>6</v>
      </c>
      <c r="AI42" s="346">
        <v>7</v>
      </c>
      <c r="AJ42" s="346">
        <v>10</v>
      </c>
      <c r="AK42" s="346">
        <v>11</v>
      </c>
      <c r="AL42" s="346">
        <v>2</v>
      </c>
      <c r="AM42" s="346">
        <v>5</v>
      </c>
      <c r="AN42" s="346">
        <v>3</v>
      </c>
      <c r="AO42" s="346">
        <v>3</v>
      </c>
      <c r="AP42" s="346">
        <v>3</v>
      </c>
      <c r="AQ42" s="346">
        <v>5</v>
      </c>
      <c r="AR42" s="346">
        <v>5</v>
      </c>
      <c r="AS42" s="346">
        <v>6</v>
      </c>
      <c r="AT42" s="346" t="s">
        <v>430</v>
      </c>
      <c r="AU42" s="346">
        <v>9</v>
      </c>
      <c r="AV42" s="346">
        <v>6</v>
      </c>
      <c r="AW42" s="346">
        <v>3</v>
      </c>
      <c r="AX42" s="346">
        <v>3</v>
      </c>
      <c r="AY42" s="346">
        <v>9</v>
      </c>
      <c r="AZ42" s="374"/>
      <c r="BA42" s="375">
        <v>63.429798874866897</v>
      </c>
      <c r="BB42" s="375">
        <v>0</v>
      </c>
      <c r="BC42" s="375">
        <v>7.5825930008871806E-2</v>
      </c>
      <c r="BD42" s="375" t="s">
        <v>430</v>
      </c>
      <c r="BE42" s="373"/>
      <c r="BF42" s="348">
        <v>57.685261467499998</v>
      </c>
      <c r="BG42" s="348">
        <v>20.751866780099999</v>
      </c>
      <c r="BH42" s="348">
        <v>2.7797625187000001</v>
      </c>
      <c r="BI42" s="373"/>
      <c r="BJ42" s="348">
        <v>35.510280620000003</v>
      </c>
      <c r="BK42" s="373"/>
      <c r="BL42" s="348">
        <v>50.506300000000003</v>
      </c>
      <c r="BM42" s="348">
        <v>5.7593800000000002</v>
      </c>
      <c r="BN42" s="348">
        <v>7.7038399999999996</v>
      </c>
      <c r="BO42" s="348">
        <v>36.030479999999997</v>
      </c>
      <c r="BP42" s="373"/>
      <c r="BQ42" s="348">
        <v>7.05</v>
      </c>
      <c r="BR42" s="348">
        <v>15.07</v>
      </c>
      <c r="BS42" s="348">
        <v>5.99</v>
      </c>
      <c r="BT42" s="348" t="s">
        <v>430</v>
      </c>
      <c r="BU42" s="348" t="s">
        <v>430</v>
      </c>
      <c r="BV42" s="348">
        <v>36.380000000000003</v>
      </c>
      <c r="BW42" s="373"/>
      <c r="BX42" s="372" t="s">
        <v>9460</v>
      </c>
      <c r="BY42" s="372" t="s">
        <v>9461</v>
      </c>
      <c r="BZ42" s="372" t="s">
        <v>9462</v>
      </c>
      <c r="CA42" s="372" t="s">
        <v>9463</v>
      </c>
      <c r="CB42" s="372" t="s">
        <v>9464</v>
      </c>
      <c r="CC42" s="373"/>
      <c r="CD42" s="354" t="s">
        <v>547</v>
      </c>
    </row>
    <row r="43" spans="1:82" x14ac:dyDescent="0.25">
      <c r="A43" s="36" t="s">
        <v>93</v>
      </c>
      <c r="B43" s="43"/>
      <c r="C43" s="720"/>
      <c r="D43" s="43"/>
      <c r="E43" s="51"/>
      <c r="F43" s="43"/>
      <c r="G43" s="55"/>
      <c r="H43" s="43"/>
      <c r="I43" s="92"/>
      <c r="J43" s="92"/>
      <c r="K43" s="92"/>
      <c r="L43" s="92"/>
      <c r="M43" s="66"/>
      <c r="N43" s="59">
        <v>-17.823899999999998</v>
      </c>
      <c r="O43" s="59">
        <v>-14.079000000000001</v>
      </c>
      <c r="P43" s="59">
        <v>14.2705</v>
      </c>
      <c r="Q43" s="59">
        <v>2.2021999999999999</v>
      </c>
      <c r="R43" s="59">
        <v>10.7377</v>
      </c>
      <c r="S43" s="59">
        <v>7.4402999999999997</v>
      </c>
      <c r="T43" s="59">
        <v>3.6414</v>
      </c>
      <c r="U43" s="59">
        <v>3.8372000000000002</v>
      </c>
      <c r="V43" s="70">
        <v>4.8299000000000003</v>
      </c>
      <c r="W43" s="59">
        <v>5.9256000000000002</v>
      </c>
      <c r="X43" s="59">
        <v>9.6875</v>
      </c>
      <c r="Y43" s="59">
        <v>9.1305999999999994</v>
      </c>
      <c r="Z43" s="59">
        <v>9.2140000000000004</v>
      </c>
      <c r="AA43" s="59">
        <v>12.709</v>
      </c>
      <c r="AB43" s="59">
        <v>16.782599999999999</v>
      </c>
      <c r="AC43" s="59">
        <v>2.8113999999999999</v>
      </c>
      <c r="AD43" s="59">
        <v>5.4273999999999996</v>
      </c>
      <c r="AE43" s="59">
        <v>12.709</v>
      </c>
      <c r="AF43" s="59">
        <v>9.2918000000000003</v>
      </c>
      <c r="AG43" s="66"/>
      <c r="AH43" s="51">
        <v>14</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46.1479</v>
      </c>
      <c r="O44" s="60">
        <v>9.7178000000000004</v>
      </c>
      <c r="P44" s="60">
        <v>25.832999999999998</v>
      </c>
      <c r="Q44" s="60">
        <v>10.4453</v>
      </c>
      <c r="R44" s="60">
        <v>18.739599999999999</v>
      </c>
      <c r="S44" s="60">
        <v>19.408100000000001</v>
      </c>
      <c r="T44" s="60">
        <v>16.336200000000002</v>
      </c>
      <c r="U44" s="60">
        <v>8.0976999999999997</v>
      </c>
      <c r="V44" s="71">
        <v>11.884600000000001</v>
      </c>
      <c r="W44" s="60">
        <v>8.4674999999999994</v>
      </c>
      <c r="X44" s="60">
        <v>13.7788</v>
      </c>
      <c r="Y44" s="60">
        <v>11.6783</v>
      </c>
      <c r="Z44" s="60">
        <v>10.576700000000001</v>
      </c>
      <c r="AA44" s="60">
        <v>19.1922</v>
      </c>
      <c r="AB44" s="60">
        <v>30.107900000000001</v>
      </c>
      <c r="AC44" s="60">
        <v>13.134600000000001</v>
      </c>
      <c r="AD44" s="60">
        <v>10.3818</v>
      </c>
      <c r="AE44" s="60">
        <v>19.1922</v>
      </c>
      <c r="AF44" s="60">
        <v>11.5442</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-115.962</v>
      </c>
      <c r="O45" s="60">
        <v>-30.6282</v>
      </c>
      <c r="P45" s="60">
        <v>2.8414000000000001</v>
      </c>
      <c r="Q45" s="60">
        <v>-5.2234999999999996</v>
      </c>
      <c r="R45" s="60">
        <v>3.7745000000000002</v>
      </c>
      <c r="S45" s="60">
        <v>1.4813000000000001</v>
      </c>
      <c r="T45" s="60">
        <v>-0.63049999999999995</v>
      </c>
      <c r="U45" s="60">
        <v>0.29970000000000002</v>
      </c>
      <c r="V45" s="71">
        <v>1.6508</v>
      </c>
      <c r="W45" s="60">
        <v>4.5336999999999996</v>
      </c>
      <c r="X45" s="60">
        <v>7.4184999999999999</v>
      </c>
      <c r="Y45" s="60">
        <v>7.4005999999999998</v>
      </c>
      <c r="Z45" s="60">
        <v>5.4425999999999997</v>
      </c>
      <c r="AA45" s="60">
        <v>3.3365999999999998</v>
      </c>
      <c r="AB45" s="60">
        <v>9.9465000000000003</v>
      </c>
      <c r="AC45" s="60">
        <v>-1.389</v>
      </c>
      <c r="AD45" s="60">
        <v>2.4384999999999999</v>
      </c>
      <c r="AE45" s="60">
        <v>3.3365999999999998</v>
      </c>
      <c r="AF45" s="60">
        <v>5.56</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-16.375800000000002</v>
      </c>
      <c r="O46" s="61">
        <v>-15.7578</v>
      </c>
      <c r="P46" s="61">
        <v>13.570399999999999</v>
      </c>
      <c r="Q46" s="61">
        <v>2.2791000000000001</v>
      </c>
      <c r="R46" s="61">
        <v>10.489100000000001</v>
      </c>
      <c r="S46" s="61">
        <v>5.452</v>
      </c>
      <c r="T46" s="61">
        <v>3.0247999999999999</v>
      </c>
      <c r="U46" s="61">
        <v>3.3588</v>
      </c>
      <c r="V46" s="72">
        <v>4.2508999999999997</v>
      </c>
      <c r="W46" s="61">
        <v>5.6978999999999997</v>
      </c>
      <c r="X46" s="61">
        <v>9.3239999999999998</v>
      </c>
      <c r="Y46" s="61">
        <v>8.9678000000000004</v>
      </c>
      <c r="Z46" s="61">
        <v>9.5960000000000001</v>
      </c>
      <c r="AA46" s="61">
        <v>13.258599999999999</v>
      </c>
      <c r="AB46" s="61">
        <v>15.034700000000001</v>
      </c>
      <c r="AC46" s="61">
        <v>2.2812000000000001</v>
      </c>
      <c r="AD46" s="61">
        <v>4.9396000000000004</v>
      </c>
      <c r="AE46" s="61">
        <v>13.258599999999999</v>
      </c>
      <c r="AF46" s="61">
        <v>9.4344000000000001</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9480</v>
      </c>
      <c r="B48" s="402"/>
      <c r="C48" s="724">
        <v>39608</v>
      </c>
      <c r="D48" s="402"/>
      <c r="E48" s="403">
        <v>402.447</v>
      </c>
      <c r="F48" s="402"/>
      <c r="G48" s="404">
        <v>32.372999999999998</v>
      </c>
      <c r="H48" s="402"/>
      <c r="I48" s="650">
        <v>2.37</v>
      </c>
      <c r="J48" s="650">
        <v>6.95</v>
      </c>
      <c r="K48" s="650">
        <v>1.95</v>
      </c>
      <c r="L48" s="650">
        <v>2.0499999999999998</v>
      </c>
      <c r="M48" s="406"/>
      <c r="N48" s="405">
        <v>1.1274999999999999</v>
      </c>
      <c r="O48" s="405">
        <v>-3.3815</v>
      </c>
      <c r="P48" s="405">
        <v>5.1593</v>
      </c>
      <c r="Q48" s="405">
        <v>2.9832000000000001</v>
      </c>
      <c r="R48" s="405">
        <v>8.6677999999999997</v>
      </c>
      <c r="S48" s="405">
        <v>6.8041</v>
      </c>
      <c r="T48" s="405">
        <v>2.8426</v>
      </c>
      <c r="U48" s="405">
        <v>3.2359</v>
      </c>
      <c r="V48" s="407">
        <v>3.6732</v>
      </c>
      <c r="W48" s="405">
        <v>4.6269999999999998</v>
      </c>
      <c r="X48" s="405">
        <v>6.6143999999999998</v>
      </c>
      <c r="Y48" s="405">
        <v>6.2000999999999999</v>
      </c>
      <c r="Z48" s="405">
        <v>6.3490000000000002</v>
      </c>
      <c r="AA48" s="405">
        <v>13.254</v>
      </c>
      <c r="AB48" s="405">
        <v>11.8971</v>
      </c>
      <c r="AC48" s="405">
        <v>2.4411999999999998</v>
      </c>
      <c r="AD48" s="405">
        <v>3.9883000000000002</v>
      </c>
      <c r="AE48" s="405">
        <v>13.254</v>
      </c>
      <c r="AF48" s="405">
        <v>6.7008000000000001</v>
      </c>
      <c r="AG48" s="406"/>
      <c r="AH48" s="403">
        <v>4</v>
      </c>
      <c r="AI48" s="403">
        <v>6</v>
      </c>
      <c r="AJ48" s="403">
        <v>8</v>
      </c>
      <c r="AK48" s="403">
        <v>6</v>
      </c>
      <c r="AL48" s="403">
        <v>8</v>
      </c>
      <c r="AM48" s="403">
        <v>7</v>
      </c>
      <c r="AN48" s="403">
        <v>6</v>
      </c>
      <c r="AO48" s="403">
        <v>4</v>
      </c>
      <c r="AP48" s="403">
        <v>2</v>
      </c>
      <c r="AQ48" s="403">
        <v>2</v>
      </c>
      <c r="AR48" s="403">
        <v>5</v>
      </c>
      <c r="AS48" s="403">
        <v>5</v>
      </c>
      <c r="AT48" s="403">
        <v>3</v>
      </c>
      <c r="AU48" s="403">
        <v>6</v>
      </c>
      <c r="AV48" s="403">
        <v>8</v>
      </c>
      <c r="AW48" s="403">
        <v>5</v>
      </c>
      <c r="AX48" s="403">
        <v>6</v>
      </c>
      <c r="AY48" s="403">
        <v>6</v>
      </c>
      <c r="AZ48" s="406"/>
      <c r="BA48" s="410">
        <v>24.873089245128799</v>
      </c>
      <c r="BB48" s="410">
        <v>0</v>
      </c>
      <c r="BC48" s="410">
        <v>4.2363849412773803E-2</v>
      </c>
      <c r="BD48" s="410" t="s">
        <v>430</v>
      </c>
      <c r="BE48" s="402"/>
      <c r="BF48" s="405">
        <v>29.454017000499999</v>
      </c>
      <c r="BG48" s="405">
        <v>1.8102491304999999</v>
      </c>
      <c r="BH48" s="405">
        <v>16.2706980516</v>
      </c>
      <c r="BI48" s="402"/>
      <c r="BJ48" s="405">
        <v>20.574865079999999</v>
      </c>
      <c r="BK48" s="402"/>
      <c r="BL48" s="405">
        <v>63.476500000000001</v>
      </c>
      <c r="BM48" s="405">
        <v>2.9991099999999999</v>
      </c>
      <c r="BN48" s="405" t="s">
        <v>430</v>
      </c>
      <c r="BO48" s="405">
        <v>33.524389999999997</v>
      </c>
      <c r="BP48" s="402"/>
      <c r="BQ48" s="405">
        <v>8.59</v>
      </c>
      <c r="BR48" s="405">
        <v>23.27</v>
      </c>
      <c r="BS48" s="405" t="s">
        <v>430</v>
      </c>
      <c r="BT48" s="405" t="s">
        <v>430</v>
      </c>
      <c r="BU48" s="405" t="s">
        <v>430</v>
      </c>
      <c r="BV48" s="405">
        <v>2.17</v>
      </c>
      <c r="BW48" s="402"/>
      <c r="BX48" s="401" t="s">
        <v>9481</v>
      </c>
      <c r="BY48" s="401" t="s">
        <v>9482</v>
      </c>
      <c r="BZ48" s="401" t="s">
        <v>9483</v>
      </c>
      <c r="CA48" s="401" t="s">
        <v>9484</v>
      </c>
      <c r="CB48" s="401" t="s">
        <v>9485</v>
      </c>
      <c r="CC48" s="402"/>
      <c r="CD48" s="411" t="s">
        <v>4773</v>
      </c>
    </row>
    <row r="49" spans="1:82" s="428" customFormat="1" x14ac:dyDescent="0.25">
      <c r="A49" s="345" t="s">
        <v>9486</v>
      </c>
      <c r="B49" s="373"/>
      <c r="C49" s="719">
        <v>43531</v>
      </c>
      <c r="D49" s="373"/>
      <c r="E49" s="346">
        <v>293.2</v>
      </c>
      <c r="F49" s="373"/>
      <c r="G49" s="347">
        <v>16.678599999999999</v>
      </c>
      <c r="H49" s="373"/>
      <c r="I49" s="651">
        <v>1.91</v>
      </c>
      <c r="J49" s="651">
        <v>6.63</v>
      </c>
      <c r="K49" s="651">
        <v>1.54</v>
      </c>
      <c r="L49" s="651">
        <v>1.61</v>
      </c>
      <c r="M49" s="374"/>
      <c r="N49" s="348">
        <v>58.744399999999999</v>
      </c>
      <c r="O49" s="348">
        <v>19.361899999999999</v>
      </c>
      <c r="P49" s="348">
        <v>30.028400000000001</v>
      </c>
      <c r="Q49" s="348">
        <v>7.7134999999999998</v>
      </c>
      <c r="R49" s="348">
        <v>9.6170000000000009</v>
      </c>
      <c r="S49" s="348">
        <v>7.9135999999999997</v>
      </c>
      <c r="T49" s="348">
        <v>-0.87160000000000004</v>
      </c>
      <c r="U49" s="348">
        <v>-2.8071999999999999</v>
      </c>
      <c r="V49" s="350">
        <v>-2.5247999999999999</v>
      </c>
      <c r="W49" s="348">
        <v>1.5379</v>
      </c>
      <c r="X49" s="348">
        <v>7.5538999999999996</v>
      </c>
      <c r="Y49" s="348">
        <v>6.3445</v>
      </c>
      <c r="Z49" s="348" t="s">
        <v>430</v>
      </c>
      <c r="AA49" s="348">
        <v>20.271100000000001</v>
      </c>
      <c r="AB49" s="348">
        <v>18.177600000000002</v>
      </c>
      <c r="AC49" s="348">
        <v>-1.6285000000000001</v>
      </c>
      <c r="AD49" s="348">
        <v>-1.0342</v>
      </c>
      <c r="AE49" s="348">
        <v>20.271100000000001</v>
      </c>
      <c r="AF49" s="348">
        <v>7.1931000000000003</v>
      </c>
      <c r="AG49" s="374"/>
      <c r="AH49" s="346">
        <v>2</v>
      </c>
      <c r="AI49" s="346">
        <v>3</v>
      </c>
      <c r="AJ49" s="346">
        <v>2</v>
      </c>
      <c r="AK49" s="346">
        <v>4</v>
      </c>
      <c r="AL49" s="346">
        <v>6</v>
      </c>
      <c r="AM49" s="346">
        <v>4</v>
      </c>
      <c r="AN49" s="346">
        <v>9</v>
      </c>
      <c r="AO49" s="346">
        <v>9</v>
      </c>
      <c r="AP49" s="346">
        <v>7</v>
      </c>
      <c r="AQ49" s="346">
        <v>6</v>
      </c>
      <c r="AR49" s="346">
        <v>3</v>
      </c>
      <c r="AS49" s="346">
        <v>3</v>
      </c>
      <c r="AT49" s="346" t="s">
        <v>430</v>
      </c>
      <c r="AU49" s="346">
        <v>3</v>
      </c>
      <c r="AV49" s="346">
        <v>5</v>
      </c>
      <c r="AW49" s="346">
        <v>9</v>
      </c>
      <c r="AX49" s="346">
        <v>9</v>
      </c>
      <c r="AY49" s="346">
        <v>3</v>
      </c>
      <c r="AZ49" s="374"/>
      <c r="BA49" s="375">
        <v>77.210860718659305</v>
      </c>
      <c r="BB49" s="375">
        <v>0</v>
      </c>
      <c r="BC49" s="375">
        <v>2.4176779470457498E-2</v>
      </c>
      <c r="BD49" s="375" t="s">
        <v>430</v>
      </c>
      <c r="BE49" s="373"/>
      <c r="BF49" s="348">
        <v>54.005300494099998</v>
      </c>
      <c r="BG49" s="348">
        <v>35.918244418</v>
      </c>
      <c r="BH49" s="348">
        <v>1.5035618073999999</v>
      </c>
      <c r="BI49" s="373"/>
      <c r="BJ49" s="348">
        <v>29.11077727</v>
      </c>
      <c r="BK49" s="373"/>
      <c r="BL49" s="348">
        <v>57.662199999999999</v>
      </c>
      <c r="BM49" s="348">
        <v>12.3073</v>
      </c>
      <c r="BN49" s="348">
        <v>6.1928900000000002</v>
      </c>
      <c r="BO49" s="348">
        <v>23.837610000000002</v>
      </c>
      <c r="BP49" s="373"/>
      <c r="BQ49" s="348">
        <v>3.46</v>
      </c>
      <c r="BR49" s="348">
        <v>8.32</v>
      </c>
      <c r="BS49" s="348">
        <v>3.41</v>
      </c>
      <c r="BT49" s="348">
        <v>1.69</v>
      </c>
      <c r="BU49" s="348">
        <v>0.81</v>
      </c>
      <c r="BV49" s="348">
        <v>53.19</v>
      </c>
      <c r="BW49" s="373"/>
      <c r="BX49" s="372" t="s">
        <v>9487</v>
      </c>
      <c r="BY49" s="372" t="s">
        <v>1457</v>
      </c>
      <c r="BZ49" s="372" t="s">
        <v>9488</v>
      </c>
      <c r="CA49" s="372" t="s">
        <v>9489</v>
      </c>
      <c r="CB49" s="372" t="s">
        <v>9490</v>
      </c>
      <c r="CC49" s="373"/>
      <c r="CD49" s="354" t="s">
        <v>3323</v>
      </c>
    </row>
    <row r="50" spans="1:82" s="428" customFormat="1" x14ac:dyDescent="0.25">
      <c r="A50" s="345" t="s">
        <v>9491</v>
      </c>
      <c r="B50" s="373"/>
      <c r="C50" s="719">
        <v>35634</v>
      </c>
      <c r="D50" s="373"/>
      <c r="E50" s="889">
        <v>284.62</v>
      </c>
      <c r="F50" s="373"/>
      <c r="G50" s="347" t="s">
        <v>430</v>
      </c>
      <c r="H50" s="373"/>
      <c r="I50" s="651" t="s">
        <v>430</v>
      </c>
      <c r="J50" s="651" t="s">
        <v>430</v>
      </c>
      <c r="K50" s="651" t="s">
        <v>430</v>
      </c>
      <c r="L50" s="651" t="s">
        <v>430</v>
      </c>
      <c r="M50" s="374"/>
      <c r="N50" s="348" t="s">
        <v>430</v>
      </c>
      <c r="O50" s="348" t="s">
        <v>430</v>
      </c>
      <c r="P50" s="348" t="s">
        <v>430</v>
      </c>
      <c r="Q50" s="348" t="s">
        <v>430</v>
      </c>
      <c r="R50" s="348" t="s">
        <v>430</v>
      </c>
      <c r="S50" s="348" t="s">
        <v>430</v>
      </c>
      <c r="T50" s="348" t="s">
        <v>430</v>
      </c>
      <c r="U50" s="348" t="s">
        <v>430</v>
      </c>
      <c r="V50" s="350" t="s">
        <v>430</v>
      </c>
      <c r="W50" s="348" t="s">
        <v>430</v>
      </c>
      <c r="X50" s="348" t="s">
        <v>430</v>
      </c>
      <c r="Y50" s="348" t="s">
        <v>430</v>
      </c>
      <c r="Z50" s="348" t="s">
        <v>430</v>
      </c>
      <c r="AA50" s="348" t="s">
        <v>430</v>
      </c>
      <c r="AB50" s="348" t="s">
        <v>430</v>
      </c>
      <c r="AC50" s="348" t="s">
        <v>430</v>
      </c>
      <c r="AD50" s="348" t="s">
        <v>430</v>
      </c>
      <c r="AE50" s="348" t="s">
        <v>430</v>
      </c>
      <c r="AF50" s="348" t="s">
        <v>430</v>
      </c>
      <c r="AG50" s="374"/>
      <c r="AH50" s="346" t="s">
        <v>430</v>
      </c>
      <c r="AI50" s="346" t="s">
        <v>430</v>
      </c>
      <c r="AJ50" s="346" t="s">
        <v>430</v>
      </c>
      <c r="AK50" s="346" t="s">
        <v>430</v>
      </c>
      <c r="AL50" s="346" t="s">
        <v>430</v>
      </c>
      <c r="AM50" s="346" t="s">
        <v>430</v>
      </c>
      <c r="AN50" s="346" t="s">
        <v>430</v>
      </c>
      <c r="AO50" s="346" t="s">
        <v>430</v>
      </c>
      <c r="AP50" s="346" t="s">
        <v>430</v>
      </c>
      <c r="AQ50" s="346" t="s">
        <v>430</v>
      </c>
      <c r="AR50" s="346" t="s">
        <v>430</v>
      </c>
      <c r="AS50" s="346" t="s">
        <v>430</v>
      </c>
      <c r="AT50" s="346" t="s">
        <v>430</v>
      </c>
      <c r="AU50" s="346" t="s">
        <v>430</v>
      </c>
      <c r="AV50" s="346" t="s">
        <v>430</v>
      </c>
      <c r="AW50" s="346" t="s">
        <v>430</v>
      </c>
      <c r="AX50" s="346" t="s">
        <v>430</v>
      </c>
      <c r="AY50" s="346" t="s">
        <v>430</v>
      </c>
      <c r="AZ50" s="374"/>
      <c r="BA50" s="375">
        <v>41.160103854124898</v>
      </c>
      <c r="BB50" s="375">
        <v>0</v>
      </c>
      <c r="BC50" s="375">
        <v>9.2676477352324704E-2</v>
      </c>
      <c r="BD50" s="375" t="s">
        <v>430</v>
      </c>
      <c r="BE50" s="373"/>
      <c r="BF50" s="348" t="s">
        <v>430</v>
      </c>
      <c r="BG50" s="348" t="s">
        <v>430</v>
      </c>
      <c r="BH50" s="348" t="s">
        <v>430</v>
      </c>
      <c r="BI50" s="373"/>
      <c r="BJ50" s="348" t="s">
        <v>430</v>
      </c>
      <c r="BK50" s="373"/>
      <c r="BL50" s="348" t="s">
        <v>430</v>
      </c>
      <c r="BM50" s="348" t="s">
        <v>430</v>
      </c>
      <c r="BN50" s="348" t="s">
        <v>430</v>
      </c>
      <c r="BO50" s="348" t="s">
        <v>430</v>
      </c>
      <c r="BP50" s="373"/>
      <c r="BQ50" s="348" t="s">
        <v>430</v>
      </c>
      <c r="BR50" s="348" t="s">
        <v>430</v>
      </c>
      <c r="BS50" s="348" t="s">
        <v>430</v>
      </c>
      <c r="BT50" s="348" t="s">
        <v>430</v>
      </c>
      <c r="BU50" s="348" t="s">
        <v>430</v>
      </c>
      <c r="BV50" s="348" t="s">
        <v>430</v>
      </c>
      <c r="BW50" s="373"/>
      <c r="BX50" s="372" t="s">
        <v>430</v>
      </c>
      <c r="BY50" s="372" t="s">
        <v>430</v>
      </c>
      <c r="BZ50" s="372" t="s">
        <v>430</v>
      </c>
      <c r="CA50" s="372" t="s">
        <v>430</v>
      </c>
      <c r="CB50" s="372" t="s">
        <v>430</v>
      </c>
      <c r="CC50" s="373"/>
      <c r="CD50" s="354" t="s">
        <v>4773</v>
      </c>
    </row>
    <row r="51" spans="1:82" s="428" customFormat="1" x14ac:dyDescent="0.25">
      <c r="A51" s="345" t="s">
        <v>9492</v>
      </c>
      <c r="B51" s="373"/>
      <c r="C51" s="719">
        <v>43671</v>
      </c>
      <c r="D51" s="373"/>
      <c r="E51" s="346">
        <v>284.93</v>
      </c>
      <c r="F51" s="373"/>
      <c r="G51" s="347">
        <v>17.243500000000001</v>
      </c>
      <c r="H51" s="373"/>
      <c r="I51" s="651">
        <v>3.31</v>
      </c>
      <c r="J51" s="651">
        <v>7.02</v>
      </c>
      <c r="K51" s="651">
        <v>2.68</v>
      </c>
      <c r="L51" s="651">
        <v>2.82</v>
      </c>
      <c r="M51" s="374"/>
      <c r="N51" s="348">
        <v>-9.9459999999999997</v>
      </c>
      <c r="O51" s="348">
        <v>-20.7087</v>
      </c>
      <c r="P51" s="348">
        <v>25.708400000000001</v>
      </c>
      <c r="Q51" s="348">
        <v>-0.1512</v>
      </c>
      <c r="R51" s="348">
        <v>10.088100000000001</v>
      </c>
      <c r="S51" s="348">
        <v>7.3259999999999996</v>
      </c>
      <c r="T51" s="348">
        <v>2.3448000000000002</v>
      </c>
      <c r="U51" s="348">
        <v>2.9203999999999999</v>
      </c>
      <c r="V51" s="350">
        <v>3.3875999999999999</v>
      </c>
      <c r="W51" s="348">
        <v>4.9931999999999999</v>
      </c>
      <c r="X51" s="348">
        <v>8.5144000000000002</v>
      </c>
      <c r="Y51" s="348">
        <v>7.6775000000000002</v>
      </c>
      <c r="Z51" s="348" t="s">
        <v>430</v>
      </c>
      <c r="AA51" s="348">
        <v>7.9920999999999998</v>
      </c>
      <c r="AB51" s="348">
        <v>20.4574</v>
      </c>
      <c r="AC51" s="348">
        <v>1.5603</v>
      </c>
      <c r="AD51" s="348">
        <v>5.2812000000000001</v>
      </c>
      <c r="AE51" s="348">
        <v>7.9920999999999998</v>
      </c>
      <c r="AF51" s="348">
        <v>8.1175999999999995</v>
      </c>
      <c r="AG51" s="374"/>
      <c r="AH51" s="346">
        <v>7</v>
      </c>
      <c r="AI51" s="346">
        <v>8</v>
      </c>
      <c r="AJ51" s="346">
        <v>3</v>
      </c>
      <c r="AK51" s="346">
        <v>7</v>
      </c>
      <c r="AL51" s="346">
        <v>5</v>
      </c>
      <c r="AM51" s="346">
        <v>5</v>
      </c>
      <c r="AN51" s="346">
        <v>8</v>
      </c>
      <c r="AO51" s="346">
        <v>5</v>
      </c>
      <c r="AP51" s="346">
        <v>3</v>
      </c>
      <c r="AQ51" s="346">
        <v>1</v>
      </c>
      <c r="AR51" s="346">
        <v>1</v>
      </c>
      <c r="AS51" s="346">
        <v>1</v>
      </c>
      <c r="AT51" s="346" t="s">
        <v>430</v>
      </c>
      <c r="AU51" s="346">
        <v>8</v>
      </c>
      <c r="AV51" s="346">
        <v>2</v>
      </c>
      <c r="AW51" s="346">
        <v>7</v>
      </c>
      <c r="AX51" s="346">
        <v>3</v>
      </c>
      <c r="AY51" s="346">
        <v>8</v>
      </c>
      <c r="AZ51" s="374"/>
      <c r="BA51" s="375">
        <v>63.832810896306903</v>
      </c>
      <c r="BB51" s="375">
        <v>0</v>
      </c>
      <c r="BC51" s="375">
        <v>4.32011795247004E-2</v>
      </c>
      <c r="BD51" s="375" t="s">
        <v>430</v>
      </c>
      <c r="BE51" s="373"/>
      <c r="BF51" s="348">
        <v>55.603126573700003</v>
      </c>
      <c r="BG51" s="348">
        <v>30.870730508699999</v>
      </c>
      <c r="BH51" s="348">
        <v>1.8011600522</v>
      </c>
      <c r="BI51" s="373"/>
      <c r="BJ51" s="348">
        <v>40.702263389999999</v>
      </c>
      <c r="BK51" s="373"/>
      <c r="BL51" s="348">
        <v>46.814</v>
      </c>
      <c r="BM51" s="348">
        <v>13.9305</v>
      </c>
      <c r="BN51" s="348">
        <v>5.9791100000000004</v>
      </c>
      <c r="BO51" s="348">
        <v>33.276389999999999</v>
      </c>
      <c r="BP51" s="373"/>
      <c r="BQ51" s="348">
        <v>9.92</v>
      </c>
      <c r="BR51" s="348">
        <v>17.649999999999999</v>
      </c>
      <c r="BS51" s="348">
        <v>2.23</v>
      </c>
      <c r="BT51" s="348" t="s">
        <v>430</v>
      </c>
      <c r="BU51" s="348" t="s">
        <v>430</v>
      </c>
      <c r="BV51" s="348">
        <v>29.5</v>
      </c>
      <c r="BW51" s="373"/>
      <c r="BX51" s="372" t="s">
        <v>9493</v>
      </c>
      <c r="BY51" s="372" t="s">
        <v>9494</v>
      </c>
      <c r="BZ51" s="372" t="s">
        <v>9495</v>
      </c>
      <c r="CA51" s="372" t="s">
        <v>9496</v>
      </c>
      <c r="CB51" s="372" t="s">
        <v>9497</v>
      </c>
      <c r="CC51" s="373"/>
      <c r="CD51" s="354" t="s">
        <v>463</v>
      </c>
    </row>
    <row r="52" spans="1:82" s="428" customFormat="1" x14ac:dyDescent="0.25">
      <c r="A52" s="345" t="s">
        <v>9498</v>
      </c>
      <c r="B52" s="373"/>
      <c r="C52" s="719">
        <v>45728</v>
      </c>
      <c r="D52" s="373"/>
      <c r="E52" s="346">
        <v>260.73</v>
      </c>
      <c r="F52" s="373"/>
      <c r="G52" s="347">
        <v>11.464</v>
      </c>
      <c r="H52" s="373"/>
      <c r="I52" s="651">
        <v>5.37</v>
      </c>
      <c r="J52" s="651">
        <v>6.55</v>
      </c>
      <c r="K52" s="651">
        <v>4.04</v>
      </c>
      <c r="L52" s="651">
        <v>4.18</v>
      </c>
      <c r="M52" s="374"/>
      <c r="N52" s="348">
        <v>-22.273599999999998</v>
      </c>
      <c r="O52" s="348">
        <v>-8.4844000000000008</v>
      </c>
      <c r="P52" s="348">
        <v>16.425799999999999</v>
      </c>
      <c r="Q52" s="348">
        <v>10.9621</v>
      </c>
      <c r="R52" s="348">
        <v>18.6417</v>
      </c>
      <c r="S52" s="348">
        <v>9.0516000000000005</v>
      </c>
      <c r="T52" s="348">
        <v>3.2894000000000001</v>
      </c>
      <c r="U52" s="348">
        <v>4.4714999999999998</v>
      </c>
      <c r="V52" s="350">
        <v>7.7140000000000004</v>
      </c>
      <c r="W52" s="348" t="s">
        <v>430</v>
      </c>
      <c r="X52" s="348" t="s">
        <v>430</v>
      </c>
      <c r="Y52" s="348" t="s">
        <v>430</v>
      </c>
      <c r="Z52" s="348" t="s">
        <v>430</v>
      </c>
      <c r="AA52" s="348">
        <v>21.290099999999999</v>
      </c>
      <c r="AB52" s="348">
        <v>17.1248</v>
      </c>
      <c r="AC52" s="348">
        <v>3.3231999999999999</v>
      </c>
      <c r="AD52" s="348">
        <v>5.9405999999999999</v>
      </c>
      <c r="AE52" s="348">
        <v>21.290099999999999</v>
      </c>
      <c r="AF52" s="348">
        <v>10.690300000000001</v>
      </c>
      <c r="AG52" s="374"/>
      <c r="AH52" s="346">
        <v>9</v>
      </c>
      <c r="AI52" s="346">
        <v>7</v>
      </c>
      <c r="AJ52" s="346">
        <v>5</v>
      </c>
      <c r="AK52" s="346">
        <v>3</v>
      </c>
      <c r="AL52" s="346">
        <v>2</v>
      </c>
      <c r="AM52" s="346">
        <v>3</v>
      </c>
      <c r="AN52" s="346">
        <v>4</v>
      </c>
      <c r="AO52" s="346">
        <v>2</v>
      </c>
      <c r="AP52" s="346">
        <v>1</v>
      </c>
      <c r="AQ52" s="346" t="s">
        <v>430</v>
      </c>
      <c r="AR52" s="346" t="s">
        <v>430</v>
      </c>
      <c r="AS52" s="346" t="s">
        <v>430</v>
      </c>
      <c r="AT52" s="346" t="s">
        <v>430</v>
      </c>
      <c r="AU52" s="346">
        <v>2</v>
      </c>
      <c r="AV52" s="346">
        <v>6</v>
      </c>
      <c r="AW52" s="346">
        <v>3</v>
      </c>
      <c r="AX52" s="346">
        <v>2</v>
      </c>
      <c r="AY52" s="346">
        <v>2</v>
      </c>
      <c r="AZ52" s="374"/>
      <c r="BA52" s="375">
        <v>48.413008995123398</v>
      </c>
      <c r="BB52" s="375">
        <v>0</v>
      </c>
      <c r="BC52" s="375">
        <v>9.4000449448647494E-2</v>
      </c>
      <c r="BD52" s="375" t="s">
        <v>430</v>
      </c>
      <c r="BE52" s="373"/>
      <c r="BF52" s="348">
        <v>49.879319915400004</v>
      </c>
      <c r="BG52" s="348">
        <v>6.7339001568999999</v>
      </c>
      <c r="BH52" s="348">
        <v>7.4071962389000001</v>
      </c>
      <c r="BI52" s="373"/>
      <c r="BJ52" s="348">
        <v>19.2837593</v>
      </c>
      <c r="BK52" s="373"/>
      <c r="BL52" s="348">
        <v>45.876800000000003</v>
      </c>
      <c r="BM52" s="348">
        <v>14.5299</v>
      </c>
      <c r="BN52" s="348">
        <v>6.2014500000000004</v>
      </c>
      <c r="BO52" s="348">
        <v>33.391849999999998</v>
      </c>
      <c r="BP52" s="373"/>
      <c r="BQ52" s="348">
        <v>17.23</v>
      </c>
      <c r="BR52" s="348">
        <v>2.2000000000000002</v>
      </c>
      <c r="BS52" s="348">
        <v>0.73</v>
      </c>
      <c r="BT52" s="348" t="s">
        <v>430</v>
      </c>
      <c r="BU52" s="348" t="s">
        <v>430</v>
      </c>
      <c r="BV52" s="348">
        <v>13.23</v>
      </c>
      <c r="BW52" s="373"/>
      <c r="BX52" s="372" t="s">
        <v>9499</v>
      </c>
      <c r="BY52" s="372" t="s">
        <v>9500</v>
      </c>
      <c r="BZ52" s="372" t="s">
        <v>9501</v>
      </c>
      <c r="CA52" s="372" t="s">
        <v>9502</v>
      </c>
      <c r="CB52" s="372" t="s">
        <v>9503</v>
      </c>
      <c r="CC52" s="373"/>
      <c r="CD52" s="354" t="s">
        <v>554</v>
      </c>
    </row>
    <row r="53" spans="1:82" s="428" customFormat="1" x14ac:dyDescent="0.25">
      <c r="A53" s="345" t="s">
        <v>9504</v>
      </c>
      <c r="B53" s="373"/>
      <c r="C53" s="719">
        <v>43321</v>
      </c>
      <c r="D53" s="373"/>
      <c r="E53" s="346">
        <v>142.09800000000001</v>
      </c>
      <c r="F53" s="373"/>
      <c r="G53" s="347">
        <v>17.39</v>
      </c>
      <c r="H53" s="373"/>
      <c r="I53" s="651">
        <v>2.42</v>
      </c>
      <c r="J53" s="651">
        <v>6.37</v>
      </c>
      <c r="K53" s="651">
        <v>1.89</v>
      </c>
      <c r="L53" s="651">
        <v>2.0299999999999998</v>
      </c>
      <c r="M53" s="374"/>
      <c r="N53" s="348">
        <v>-20.977</v>
      </c>
      <c r="O53" s="348">
        <v>-27.921199999999999</v>
      </c>
      <c r="P53" s="348">
        <v>15.035399999999999</v>
      </c>
      <c r="Q53" s="348">
        <v>-1.4984</v>
      </c>
      <c r="R53" s="348">
        <v>17.026199999999999</v>
      </c>
      <c r="S53" s="348">
        <v>9.2017000000000007</v>
      </c>
      <c r="T53" s="348">
        <v>4.0213000000000001</v>
      </c>
      <c r="U53" s="348">
        <v>2.8262999999999998</v>
      </c>
      <c r="V53" s="350">
        <v>3.0213000000000001</v>
      </c>
      <c r="W53" s="348">
        <v>3.5438999999999998</v>
      </c>
      <c r="X53" s="348">
        <v>6.9191000000000003</v>
      </c>
      <c r="Y53" s="348">
        <v>6.3006000000000002</v>
      </c>
      <c r="Z53" s="348" t="s">
        <v>430</v>
      </c>
      <c r="AA53" s="348">
        <v>13.194000000000001</v>
      </c>
      <c r="AB53" s="348">
        <v>19.0548</v>
      </c>
      <c r="AC53" s="348">
        <v>2.7023999999999999</v>
      </c>
      <c r="AD53" s="348">
        <v>4.6692999999999998</v>
      </c>
      <c r="AE53" s="348">
        <v>13.194000000000001</v>
      </c>
      <c r="AF53" s="348">
        <v>7.2175000000000002</v>
      </c>
      <c r="AG53" s="374"/>
      <c r="AH53" s="346">
        <v>8</v>
      </c>
      <c r="AI53" s="346">
        <v>9</v>
      </c>
      <c r="AJ53" s="346">
        <v>6</v>
      </c>
      <c r="AK53" s="346">
        <v>8</v>
      </c>
      <c r="AL53" s="346">
        <v>3</v>
      </c>
      <c r="AM53" s="346">
        <v>2</v>
      </c>
      <c r="AN53" s="346">
        <v>2</v>
      </c>
      <c r="AO53" s="346">
        <v>6</v>
      </c>
      <c r="AP53" s="346">
        <v>5</v>
      </c>
      <c r="AQ53" s="346">
        <v>5</v>
      </c>
      <c r="AR53" s="346">
        <v>4</v>
      </c>
      <c r="AS53" s="346">
        <v>4</v>
      </c>
      <c r="AT53" s="346" t="s">
        <v>430</v>
      </c>
      <c r="AU53" s="346">
        <v>7</v>
      </c>
      <c r="AV53" s="346">
        <v>4</v>
      </c>
      <c r="AW53" s="346">
        <v>4</v>
      </c>
      <c r="AX53" s="346">
        <v>4</v>
      </c>
      <c r="AY53" s="346">
        <v>7</v>
      </c>
      <c r="AZ53" s="374"/>
      <c r="BA53" s="375">
        <v>53.261719019398598</v>
      </c>
      <c r="BB53" s="375">
        <v>0</v>
      </c>
      <c r="BC53" s="375">
        <v>2.7095149997330099E-2</v>
      </c>
      <c r="BD53" s="375" t="s">
        <v>430</v>
      </c>
      <c r="BE53" s="373"/>
      <c r="BF53" s="348">
        <v>44.901396375700003</v>
      </c>
      <c r="BG53" s="348">
        <v>23.998163265399999</v>
      </c>
      <c r="BH53" s="348">
        <v>1.8710347071</v>
      </c>
      <c r="BI53" s="373"/>
      <c r="BJ53" s="348">
        <v>38.644084980000002</v>
      </c>
      <c r="BK53" s="373"/>
      <c r="BL53" s="348">
        <v>40.913400000000003</v>
      </c>
      <c r="BM53" s="348">
        <v>13.861000000000001</v>
      </c>
      <c r="BN53" s="348">
        <v>12.287100000000001</v>
      </c>
      <c r="BO53" s="348">
        <v>32.938499999999998</v>
      </c>
      <c r="BP53" s="373"/>
      <c r="BQ53" s="348">
        <v>5.03</v>
      </c>
      <c r="BR53" s="348">
        <v>17.75</v>
      </c>
      <c r="BS53" s="348" t="s">
        <v>430</v>
      </c>
      <c r="BT53" s="348" t="s">
        <v>430</v>
      </c>
      <c r="BU53" s="348" t="s">
        <v>430</v>
      </c>
      <c r="BV53" s="348">
        <v>10.16</v>
      </c>
      <c r="BW53" s="373"/>
      <c r="BX53" s="372" t="s">
        <v>9505</v>
      </c>
      <c r="BY53" s="372" t="s">
        <v>9506</v>
      </c>
      <c r="BZ53" s="372" t="s">
        <v>9507</v>
      </c>
      <c r="CA53" s="372" t="s">
        <v>9508</v>
      </c>
      <c r="CB53" s="372" t="s">
        <v>9509</v>
      </c>
      <c r="CC53" s="373"/>
      <c r="CD53" s="354" t="s">
        <v>547</v>
      </c>
    </row>
    <row r="54" spans="1:82" s="428" customFormat="1" x14ac:dyDescent="0.25">
      <c r="A54" s="345" t="s">
        <v>9510</v>
      </c>
      <c r="B54" s="373"/>
      <c r="C54" s="719">
        <v>38022</v>
      </c>
      <c r="D54" s="373"/>
      <c r="E54" s="346">
        <v>59.887700000000002</v>
      </c>
      <c r="F54" s="373"/>
      <c r="G54" s="347">
        <v>50.944800000000001</v>
      </c>
      <c r="H54" s="373"/>
      <c r="I54" s="651">
        <v>6.56</v>
      </c>
      <c r="J54" s="651">
        <v>6.57</v>
      </c>
      <c r="K54" s="651">
        <v>5.05</v>
      </c>
      <c r="L54" s="651" t="s">
        <v>430</v>
      </c>
      <c r="M54" s="374"/>
      <c r="N54" s="348">
        <v>8.3127999999999993</v>
      </c>
      <c r="O54" s="348">
        <v>-1.6476</v>
      </c>
      <c r="P54" s="348">
        <v>13.164899999999999</v>
      </c>
      <c r="Q54" s="348">
        <v>4.2801999999999998</v>
      </c>
      <c r="R54" s="348">
        <v>14.940300000000001</v>
      </c>
      <c r="S54" s="348">
        <v>7.3121</v>
      </c>
      <c r="T54" s="348">
        <v>2.7208000000000001</v>
      </c>
      <c r="U54" s="348">
        <v>2.6545999999999998</v>
      </c>
      <c r="V54" s="350">
        <v>3.3420000000000001</v>
      </c>
      <c r="W54" s="348">
        <v>4.6059999999999999</v>
      </c>
      <c r="X54" s="348">
        <v>6.1287000000000003</v>
      </c>
      <c r="Y54" s="348">
        <v>5.7716000000000003</v>
      </c>
      <c r="Z54" s="348">
        <v>6.7317999999999998</v>
      </c>
      <c r="AA54" s="348">
        <v>16.616700000000002</v>
      </c>
      <c r="AB54" s="348">
        <v>13.6983</v>
      </c>
      <c r="AC54" s="348">
        <v>2.2111000000000001</v>
      </c>
      <c r="AD54" s="348">
        <v>3.9761000000000002</v>
      </c>
      <c r="AE54" s="348">
        <v>16.616700000000002</v>
      </c>
      <c r="AF54" s="348">
        <v>7.5191999999999997</v>
      </c>
      <c r="AG54" s="374"/>
      <c r="AH54" s="346">
        <v>3</v>
      </c>
      <c r="AI54" s="346">
        <v>5</v>
      </c>
      <c r="AJ54" s="346">
        <v>7</v>
      </c>
      <c r="AK54" s="346">
        <v>5</v>
      </c>
      <c r="AL54" s="346">
        <v>4</v>
      </c>
      <c r="AM54" s="346">
        <v>6</v>
      </c>
      <c r="AN54" s="346">
        <v>7</v>
      </c>
      <c r="AO54" s="346">
        <v>7</v>
      </c>
      <c r="AP54" s="346">
        <v>4</v>
      </c>
      <c r="AQ54" s="346">
        <v>3</v>
      </c>
      <c r="AR54" s="346">
        <v>6</v>
      </c>
      <c r="AS54" s="346">
        <v>6</v>
      </c>
      <c r="AT54" s="346">
        <v>1</v>
      </c>
      <c r="AU54" s="346">
        <v>5</v>
      </c>
      <c r="AV54" s="346">
        <v>7</v>
      </c>
      <c r="AW54" s="346">
        <v>6</v>
      </c>
      <c r="AX54" s="346">
        <v>7</v>
      </c>
      <c r="AY54" s="346">
        <v>5</v>
      </c>
      <c r="AZ54" s="374"/>
      <c r="BA54" s="375">
        <v>29.902941627654702</v>
      </c>
      <c r="BB54" s="375">
        <v>0</v>
      </c>
      <c r="BC54" s="375">
        <v>1.5754393024186901E-2</v>
      </c>
      <c r="BD54" s="375" t="s">
        <v>430</v>
      </c>
      <c r="BE54" s="373"/>
      <c r="BF54" s="348">
        <v>31.393603005700001</v>
      </c>
      <c r="BG54" s="348">
        <v>9.0039494373999993</v>
      </c>
      <c r="BH54" s="348">
        <v>3.4866480786</v>
      </c>
      <c r="BI54" s="373"/>
      <c r="BJ54" s="348">
        <v>20.464514489999999</v>
      </c>
      <c r="BK54" s="373"/>
      <c r="BL54" s="348">
        <v>60.229300000000002</v>
      </c>
      <c r="BM54" s="348">
        <v>5.8321699999999996</v>
      </c>
      <c r="BN54" s="348">
        <v>0.37452800000000003</v>
      </c>
      <c r="BO54" s="348">
        <v>33.564002000000002</v>
      </c>
      <c r="BP54" s="373"/>
      <c r="BQ54" s="348">
        <v>13.63</v>
      </c>
      <c r="BR54" s="348">
        <v>3.5</v>
      </c>
      <c r="BS54" s="348" t="s">
        <v>430</v>
      </c>
      <c r="BT54" s="348" t="s">
        <v>430</v>
      </c>
      <c r="BU54" s="348">
        <v>0.01</v>
      </c>
      <c r="BV54" s="348">
        <v>62.39</v>
      </c>
      <c r="BW54" s="373"/>
      <c r="BX54" s="372" t="s">
        <v>9511</v>
      </c>
      <c r="BY54" s="372" t="s">
        <v>9512</v>
      </c>
      <c r="BZ54" s="372" t="s">
        <v>1784</v>
      </c>
      <c r="CA54" s="372" t="s">
        <v>9513</v>
      </c>
      <c r="CB54" s="372" t="s">
        <v>9514</v>
      </c>
      <c r="CC54" s="373"/>
      <c r="CD54" s="354" t="s">
        <v>554</v>
      </c>
    </row>
    <row r="55" spans="1:82" s="428" customFormat="1" x14ac:dyDescent="0.25">
      <c r="A55" s="345" t="s">
        <v>9515</v>
      </c>
      <c r="B55" s="373"/>
      <c r="C55" s="719">
        <v>45862</v>
      </c>
      <c r="D55" s="373"/>
      <c r="E55" s="346">
        <v>53.918900000000001</v>
      </c>
      <c r="F55" s="373"/>
      <c r="G55" s="347">
        <v>10.801</v>
      </c>
      <c r="H55" s="373"/>
      <c r="I55" s="651">
        <v>2.7399999999999998E-3</v>
      </c>
      <c r="J55" s="651">
        <v>5.2</v>
      </c>
      <c r="K55" s="651">
        <v>2.7399999999999998E-3</v>
      </c>
      <c r="L55" s="651">
        <v>2.7399999999999998E-3</v>
      </c>
      <c r="M55" s="374"/>
      <c r="N55" s="348">
        <v>124.78400000000001</v>
      </c>
      <c r="O55" s="348">
        <v>28.792200000000001</v>
      </c>
      <c r="P55" s="348">
        <v>101.884</v>
      </c>
      <c r="Q55" s="348">
        <v>57.330199999999998</v>
      </c>
      <c r="R55" s="348">
        <v>51.386600000000001</v>
      </c>
      <c r="S55" s="348">
        <v>23.512699999999999</v>
      </c>
      <c r="T55" s="348">
        <v>13.5998</v>
      </c>
      <c r="U55" s="348">
        <v>8.5850000000000009</v>
      </c>
      <c r="V55" s="350" t="s">
        <v>430</v>
      </c>
      <c r="W55" s="348" t="s">
        <v>430</v>
      </c>
      <c r="X55" s="348" t="s">
        <v>430</v>
      </c>
      <c r="Y55" s="348" t="s">
        <v>430</v>
      </c>
      <c r="Z55" s="348" t="s">
        <v>430</v>
      </c>
      <c r="AA55" s="348">
        <v>58.932499999999997</v>
      </c>
      <c r="AB55" s="348">
        <v>37.945300000000003</v>
      </c>
      <c r="AC55" s="348">
        <v>12.957599999999999</v>
      </c>
      <c r="AD55" s="348">
        <v>9.4783000000000008</v>
      </c>
      <c r="AE55" s="348">
        <v>58.932499999999997</v>
      </c>
      <c r="AF55" s="348">
        <v>8.1895000000000007</v>
      </c>
      <c r="AG55" s="374"/>
      <c r="AH55" s="346">
        <v>1</v>
      </c>
      <c r="AI55" s="346">
        <v>2</v>
      </c>
      <c r="AJ55" s="346">
        <v>1</v>
      </c>
      <c r="AK55" s="346">
        <v>1</v>
      </c>
      <c r="AL55" s="346">
        <v>1</v>
      </c>
      <c r="AM55" s="346">
        <v>1</v>
      </c>
      <c r="AN55" s="346">
        <v>1</v>
      </c>
      <c r="AO55" s="346">
        <v>1</v>
      </c>
      <c r="AP55" s="346" t="s">
        <v>430</v>
      </c>
      <c r="AQ55" s="346" t="s">
        <v>430</v>
      </c>
      <c r="AR55" s="346" t="s">
        <v>430</v>
      </c>
      <c r="AS55" s="346" t="s">
        <v>430</v>
      </c>
      <c r="AT55" s="346" t="s">
        <v>430</v>
      </c>
      <c r="AU55" s="346">
        <v>1</v>
      </c>
      <c r="AV55" s="346">
        <v>1</v>
      </c>
      <c r="AW55" s="346">
        <v>1</v>
      </c>
      <c r="AX55" s="346">
        <v>1</v>
      </c>
      <c r="AY55" s="346">
        <v>1</v>
      </c>
      <c r="AZ55" s="374"/>
      <c r="BA55" s="375">
        <v>77.725647308931201</v>
      </c>
      <c r="BB55" s="375">
        <v>0</v>
      </c>
      <c r="BC55" s="375">
        <v>3.2343570324315701E-2</v>
      </c>
      <c r="BD55" s="375" t="s">
        <v>430</v>
      </c>
      <c r="BE55" s="373"/>
      <c r="BF55" s="348">
        <v>50.346289417599998</v>
      </c>
      <c r="BG55" s="348">
        <v>16.835113463199999</v>
      </c>
      <c r="BH55" s="348">
        <v>2.9905524264999999</v>
      </c>
      <c r="BI55" s="373"/>
      <c r="BJ55" s="348">
        <v>36.890957550000003</v>
      </c>
      <c r="BK55" s="373"/>
      <c r="BL55" s="348">
        <v>35.3842</v>
      </c>
      <c r="BM55" s="348">
        <v>29.427399999999999</v>
      </c>
      <c r="BN55" s="348">
        <v>11.156499999999999</v>
      </c>
      <c r="BO55" s="348">
        <v>24.0319</v>
      </c>
      <c r="BP55" s="373"/>
      <c r="BQ55" s="348" t="s">
        <v>430</v>
      </c>
      <c r="BR55" s="348">
        <v>11.08</v>
      </c>
      <c r="BS55" s="348" t="s">
        <v>430</v>
      </c>
      <c r="BT55" s="348" t="s">
        <v>430</v>
      </c>
      <c r="BU55" s="348" t="s">
        <v>430</v>
      </c>
      <c r="BV55" s="348">
        <v>12.95</v>
      </c>
      <c r="BW55" s="373"/>
      <c r="BX55" s="372" t="s">
        <v>9516</v>
      </c>
      <c r="BY55" s="372" t="s">
        <v>9517</v>
      </c>
      <c r="BZ55" s="372" t="s">
        <v>9518</v>
      </c>
      <c r="CA55" s="372" t="s">
        <v>9519</v>
      </c>
      <c r="CB55" s="372" t="s">
        <v>9520</v>
      </c>
      <c r="CC55" s="373"/>
      <c r="CD55" s="354" t="s">
        <v>547</v>
      </c>
    </row>
    <row r="56" spans="1:82" s="428" customFormat="1" x14ac:dyDescent="0.25">
      <c r="A56" s="345" t="s">
        <v>9521</v>
      </c>
      <c r="B56" s="373"/>
      <c r="C56" s="719">
        <v>45888</v>
      </c>
      <c r="D56" s="373"/>
      <c r="E56" s="346">
        <v>39.734900000000003</v>
      </c>
      <c r="F56" s="373"/>
      <c r="G56" s="347">
        <v>10.366</v>
      </c>
      <c r="H56" s="373"/>
      <c r="I56" s="651">
        <v>0.47397</v>
      </c>
      <c r="J56" s="651">
        <v>6.51</v>
      </c>
      <c r="K56" s="651">
        <v>0.44384000000000001</v>
      </c>
      <c r="L56" s="651">
        <v>0.47122999999999998</v>
      </c>
      <c r="M56" s="374"/>
      <c r="N56" s="348">
        <v>0</v>
      </c>
      <c r="O56" s="348">
        <v>0</v>
      </c>
      <c r="P56" s="348">
        <v>4.0273000000000003</v>
      </c>
      <c r="Q56" s="348">
        <v>-4.5193000000000003</v>
      </c>
      <c r="R56" s="348">
        <v>2.2341000000000002</v>
      </c>
      <c r="S56" s="348">
        <v>3.4735999999999998</v>
      </c>
      <c r="T56" s="348">
        <v>3.8864000000000001</v>
      </c>
      <c r="U56" s="348">
        <v>4.0393999999999997</v>
      </c>
      <c r="V56" s="350" t="s">
        <v>430</v>
      </c>
      <c r="W56" s="348" t="s">
        <v>430</v>
      </c>
      <c r="X56" s="348" t="s">
        <v>430</v>
      </c>
      <c r="Y56" s="348" t="s">
        <v>430</v>
      </c>
      <c r="Z56" s="348" t="s">
        <v>430</v>
      </c>
      <c r="AA56" s="348">
        <v>0</v>
      </c>
      <c r="AB56" s="348">
        <v>8.3956999999999997</v>
      </c>
      <c r="AC56" s="348">
        <v>3.4780000000000002</v>
      </c>
      <c r="AD56" s="348">
        <v>4.4656000000000002</v>
      </c>
      <c r="AE56" s="348">
        <v>0</v>
      </c>
      <c r="AF56" s="348">
        <v>4.0359999999999996</v>
      </c>
      <c r="AG56" s="374"/>
      <c r="AH56" s="346">
        <v>5</v>
      </c>
      <c r="AI56" s="346">
        <v>4</v>
      </c>
      <c r="AJ56" s="346">
        <v>9</v>
      </c>
      <c r="AK56" s="346">
        <v>9</v>
      </c>
      <c r="AL56" s="346">
        <v>9</v>
      </c>
      <c r="AM56" s="346">
        <v>9</v>
      </c>
      <c r="AN56" s="346">
        <v>3</v>
      </c>
      <c r="AO56" s="346">
        <v>3</v>
      </c>
      <c r="AP56" s="346" t="s">
        <v>430</v>
      </c>
      <c r="AQ56" s="346" t="s">
        <v>430</v>
      </c>
      <c r="AR56" s="346" t="s">
        <v>430</v>
      </c>
      <c r="AS56" s="346" t="s">
        <v>430</v>
      </c>
      <c r="AT56" s="346" t="s">
        <v>430</v>
      </c>
      <c r="AU56" s="346">
        <v>9</v>
      </c>
      <c r="AV56" s="346">
        <v>9</v>
      </c>
      <c r="AW56" s="346">
        <v>2</v>
      </c>
      <c r="AX56" s="346">
        <v>5</v>
      </c>
      <c r="AY56" s="346">
        <v>9</v>
      </c>
      <c r="AZ56" s="374"/>
      <c r="BA56" s="375">
        <v>20.777404646150998</v>
      </c>
      <c r="BB56" s="375">
        <v>0</v>
      </c>
      <c r="BC56" s="375">
        <v>-7.5984410161133803E-2</v>
      </c>
      <c r="BD56" s="375" t="s">
        <v>430</v>
      </c>
      <c r="BE56" s="373"/>
      <c r="BF56" s="348">
        <v>21.771648635999998</v>
      </c>
      <c r="BG56" s="348">
        <v>1.0732716927999999</v>
      </c>
      <c r="BH56" s="348">
        <v>20.285309658399999</v>
      </c>
      <c r="BI56" s="373"/>
      <c r="BJ56" s="348">
        <v>24.704386960000001</v>
      </c>
      <c r="BK56" s="373"/>
      <c r="BL56" s="348">
        <v>55.619199999999999</v>
      </c>
      <c r="BM56" s="348">
        <v>7.7994399999999997</v>
      </c>
      <c r="BN56" s="348">
        <v>8.3998000000000008</v>
      </c>
      <c r="BO56" s="348">
        <v>28.181560000000001</v>
      </c>
      <c r="BP56" s="373"/>
      <c r="BQ56" s="348" t="s">
        <v>430</v>
      </c>
      <c r="BR56" s="348">
        <v>23.84</v>
      </c>
      <c r="BS56" s="348" t="s">
        <v>430</v>
      </c>
      <c r="BT56" s="348" t="s">
        <v>430</v>
      </c>
      <c r="BU56" s="348" t="s">
        <v>430</v>
      </c>
      <c r="BV56" s="348">
        <v>51.46</v>
      </c>
      <c r="BW56" s="373"/>
      <c r="BX56" s="372" t="s">
        <v>9522</v>
      </c>
      <c r="BY56" s="372" t="s">
        <v>9523</v>
      </c>
      <c r="BZ56" s="372" t="s">
        <v>9524</v>
      </c>
      <c r="CA56" s="372" t="s">
        <v>9525</v>
      </c>
      <c r="CB56" s="372" t="s">
        <v>9526</v>
      </c>
      <c r="CC56" s="373"/>
      <c r="CD56" s="354" t="s">
        <v>4773</v>
      </c>
    </row>
    <row r="57" spans="1:82" s="428" customFormat="1" x14ac:dyDescent="0.25">
      <c r="A57" s="345" t="s">
        <v>9527</v>
      </c>
      <c r="B57" s="373"/>
      <c r="C57" s="719">
        <v>40609</v>
      </c>
      <c r="D57" s="373"/>
      <c r="E57" s="346">
        <v>36.775500000000001</v>
      </c>
      <c r="F57" s="373"/>
      <c r="G57" s="347">
        <v>28.169</v>
      </c>
      <c r="H57" s="373"/>
      <c r="I57" s="651" t="s">
        <v>430</v>
      </c>
      <c r="J57" s="651" t="s">
        <v>430</v>
      </c>
      <c r="K57" s="651" t="s">
        <v>430</v>
      </c>
      <c r="L57" s="651" t="s">
        <v>430</v>
      </c>
      <c r="M57" s="374"/>
      <c r="N57" s="348">
        <v>-0.2591</v>
      </c>
      <c r="O57" s="348">
        <v>30.2227</v>
      </c>
      <c r="P57" s="348">
        <v>18.278400000000001</v>
      </c>
      <c r="Q57" s="348">
        <v>11.8916</v>
      </c>
      <c r="R57" s="348">
        <v>8.6957000000000004</v>
      </c>
      <c r="S57" s="348">
        <v>5.9008000000000003</v>
      </c>
      <c r="T57" s="348">
        <v>3.0293999999999999</v>
      </c>
      <c r="U57" s="348">
        <v>0.17680000000000001</v>
      </c>
      <c r="V57" s="350">
        <v>0.92759999999999998</v>
      </c>
      <c r="W57" s="348">
        <v>4.1891999999999996</v>
      </c>
      <c r="X57" s="348">
        <v>8.1278000000000006</v>
      </c>
      <c r="Y57" s="348">
        <v>6.8834</v>
      </c>
      <c r="Z57" s="348">
        <v>6.5221999999999998</v>
      </c>
      <c r="AA57" s="348">
        <v>16.8797</v>
      </c>
      <c r="AB57" s="348">
        <v>19.374300000000002</v>
      </c>
      <c r="AC57" s="348">
        <v>0.44569999999999999</v>
      </c>
      <c r="AD57" s="348">
        <v>1.6203000000000001</v>
      </c>
      <c r="AE57" s="348">
        <v>16.8797</v>
      </c>
      <c r="AF57" s="348">
        <v>6.9702999999999999</v>
      </c>
      <c r="AG57" s="374"/>
      <c r="AH57" s="346">
        <v>6</v>
      </c>
      <c r="AI57" s="346">
        <v>1</v>
      </c>
      <c r="AJ57" s="346">
        <v>4</v>
      </c>
      <c r="AK57" s="346">
        <v>2</v>
      </c>
      <c r="AL57" s="346">
        <v>7</v>
      </c>
      <c r="AM57" s="346">
        <v>8</v>
      </c>
      <c r="AN57" s="346">
        <v>5</v>
      </c>
      <c r="AO57" s="346">
        <v>8</v>
      </c>
      <c r="AP57" s="346">
        <v>6</v>
      </c>
      <c r="AQ57" s="346">
        <v>4</v>
      </c>
      <c r="AR57" s="346">
        <v>2</v>
      </c>
      <c r="AS57" s="346">
        <v>2</v>
      </c>
      <c r="AT57" s="346">
        <v>2</v>
      </c>
      <c r="AU57" s="346">
        <v>4</v>
      </c>
      <c r="AV57" s="346">
        <v>3</v>
      </c>
      <c r="AW57" s="346">
        <v>8</v>
      </c>
      <c r="AX57" s="346">
        <v>8</v>
      </c>
      <c r="AY57" s="346">
        <v>4</v>
      </c>
      <c r="AZ57" s="374"/>
      <c r="BA57" s="375">
        <v>79.006937179729803</v>
      </c>
      <c r="BB57" s="375">
        <v>0</v>
      </c>
      <c r="BC57" s="375">
        <v>3.1116536776568102E-2</v>
      </c>
      <c r="BD57" s="375" t="s">
        <v>430</v>
      </c>
      <c r="BE57" s="373"/>
      <c r="BF57" s="348">
        <v>55.669542570600001</v>
      </c>
      <c r="BG57" s="348">
        <v>33.821757762399997</v>
      </c>
      <c r="BH57" s="348">
        <v>1.6459683427</v>
      </c>
      <c r="BI57" s="373"/>
      <c r="BJ57" s="348">
        <v>30.673407860000001</v>
      </c>
      <c r="BK57" s="373"/>
      <c r="BL57" s="348">
        <v>46.855400000000003</v>
      </c>
      <c r="BM57" s="348">
        <v>14.971500000000001</v>
      </c>
      <c r="BN57" s="348">
        <v>6.23041</v>
      </c>
      <c r="BO57" s="348">
        <v>31.942689999999999</v>
      </c>
      <c r="BP57" s="373"/>
      <c r="BQ57" s="348" t="s">
        <v>430</v>
      </c>
      <c r="BR57" s="348">
        <v>11.58</v>
      </c>
      <c r="BS57" s="348" t="s">
        <v>430</v>
      </c>
      <c r="BT57" s="348" t="s">
        <v>430</v>
      </c>
      <c r="BU57" s="348" t="s">
        <v>430</v>
      </c>
      <c r="BV57" s="348">
        <v>20.36</v>
      </c>
      <c r="BW57" s="373"/>
      <c r="BX57" s="372" t="s">
        <v>9528</v>
      </c>
      <c r="BY57" s="372" t="s">
        <v>9529</v>
      </c>
      <c r="BZ57" s="372" t="s">
        <v>9530</v>
      </c>
      <c r="CA57" s="372" t="s">
        <v>9531</v>
      </c>
      <c r="CB57" s="372" t="s">
        <v>9532</v>
      </c>
      <c r="CC57" s="373"/>
      <c r="CD57" s="354" t="s">
        <v>476</v>
      </c>
    </row>
    <row r="58" spans="1:82" x14ac:dyDescent="0.25">
      <c r="A58" s="36" t="s">
        <v>93</v>
      </c>
      <c r="B58" s="43"/>
      <c r="C58" s="720"/>
      <c r="D58" s="43"/>
      <c r="E58" s="51"/>
      <c r="F58" s="43"/>
      <c r="G58" s="55"/>
      <c r="H58" s="43"/>
      <c r="I58" s="92"/>
      <c r="J58" s="92"/>
      <c r="K58" s="92"/>
      <c r="L58" s="92"/>
      <c r="M58" s="66"/>
      <c r="N58" s="59">
        <v>15.5014</v>
      </c>
      <c r="O58" s="59">
        <v>1.8037000000000001</v>
      </c>
      <c r="P58" s="59">
        <v>25.523499999999999</v>
      </c>
      <c r="Q58" s="59">
        <v>9.8879999999999999</v>
      </c>
      <c r="R58" s="59">
        <v>15.6997</v>
      </c>
      <c r="S58" s="59">
        <v>8.9440000000000008</v>
      </c>
      <c r="T58" s="59">
        <v>3.8736999999999999</v>
      </c>
      <c r="U58" s="59">
        <v>2.9003000000000001</v>
      </c>
      <c r="V58" s="70">
        <v>2.7915999999999999</v>
      </c>
      <c r="W58" s="59">
        <v>3.9161999999999999</v>
      </c>
      <c r="X58" s="59">
        <v>7.3097000000000003</v>
      </c>
      <c r="Y58" s="59">
        <v>6.5296000000000003</v>
      </c>
      <c r="Z58" s="59">
        <v>6.5343</v>
      </c>
      <c r="AA58" s="59">
        <v>18.714500000000001</v>
      </c>
      <c r="AB58" s="59">
        <v>18.458400000000001</v>
      </c>
      <c r="AC58" s="59">
        <v>3.0546000000000002</v>
      </c>
      <c r="AD58" s="59">
        <v>4.2649999999999997</v>
      </c>
      <c r="AE58" s="59">
        <v>18.714500000000001</v>
      </c>
      <c r="AF58" s="59">
        <v>7.4038000000000004</v>
      </c>
      <c r="AG58" s="66"/>
      <c r="AH58" s="51">
        <v>9</v>
      </c>
      <c r="AI58" s="51">
        <v>9</v>
      </c>
      <c r="AJ58" s="51">
        <v>9</v>
      </c>
      <c r="AK58" s="51">
        <v>9</v>
      </c>
      <c r="AL58" s="51">
        <v>9</v>
      </c>
      <c r="AM58" s="51">
        <v>9</v>
      </c>
      <c r="AN58" s="51">
        <v>9</v>
      </c>
      <c r="AO58" s="51">
        <v>9</v>
      </c>
      <c r="AP58" s="51">
        <v>7</v>
      </c>
      <c r="AQ58" s="51">
        <v>6</v>
      </c>
      <c r="AR58" s="51">
        <v>6</v>
      </c>
      <c r="AS58" s="51">
        <v>6</v>
      </c>
      <c r="AT58" s="51">
        <v>3</v>
      </c>
      <c r="AU58" s="51">
        <v>9</v>
      </c>
      <c r="AV58" s="51">
        <v>9</v>
      </c>
      <c r="AW58" s="51">
        <v>9</v>
      </c>
      <c r="AX58" s="51">
        <v>9</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1"/>
      <c r="D59" s="44"/>
      <c r="E59" s="52"/>
      <c r="F59" s="44"/>
      <c r="G59" s="56"/>
      <c r="H59" s="44"/>
      <c r="I59" s="93"/>
      <c r="J59" s="93"/>
      <c r="K59" s="93"/>
      <c r="L59" s="93"/>
      <c r="M59" s="67"/>
      <c r="N59" s="60">
        <v>124.78400000000001</v>
      </c>
      <c r="O59" s="60">
        <v>30.2227</v>
      </c>
      <c r="P59" s="60">
        <v>101.884</v>
      </c>
      <c r="Q59" s="60">
        <v>57.330199999999998</v>
      </c>
      <c r="R59" s="60">
        <v>51.386600000000001</v>
      </c>
      <c r="S59" s="60">
        <v>23.512699999999999</v>
      </c>
      <c r="T59" s="60">
        <v>13.5998</v>
      </c>
      <c r="U59" s="60">
        <v>8.5850000000000009</v>
      </c>
      <c r="V59" s="71">
        <v>7.7140000000000004</v>
      </c>
      <c r="W59" s="60">
        <v>4.9931999999999999</v>
      </c>
      <c r="X59" s="60">
        <v>8.5144000000000002</v>
      </c>
      <c r="Y59" s="60">
        <v>7.6775000000000002</v>
      </c>
      <c r="Z59" s="60">
        <v>6.7317999999999998</v>
      </c>
      <c r="AA59" s="60">
        <v>58.932499999999997</v>
      </c>
      <c r="AB59" s="60">
        <v>37.945300000000003</v>
      </c>
      <c r="AC59" s="60">
        <v>12.957599999999999</v>
      </c>
      <c r="AD59" s="60">
        <v>9.4783000000000008</v>
      </c>
      <c r="AE59" s="60">
        <v>58.932499999999997</v>
      </c>
      <c r="AF59" s="60">
        <v>10.690300000000001</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1"/>
      <c r="D60" s="44"/>
      <c r="E60" s="52"/>
      <c r="F60" s="44"/>
      <c r="G60" s="56"/>
      <c r="H60" s="44"/>
      <c r="I60" s="93"/>
      <c r="J60" s="93"/>
      <c r="K60" s="93"/>
      <c r="L60" s="93"/>
      <c r="M60" s="67"/>
      <c r="N60" s="60">
        <v>-22.273599999999998</v>
      </c>
      <c r="O60" s="60">
        <v>-27.921199999999999</v>
      </c>
      <c r="P60" s="60">
        <v>4.0273000000000003</v>
      </c>
      <c r="Q60" s="60">
        <v>-4.5193000000000003</v>
      </c>
      <c r="R60" s="60">
        <v>2.2341000000000002</v>
      </c>
      <c r="S60" s="60">
        <v>3.4735999999999998</v>
      </c>
      <c r="T60" s="60">
        <v>-0.87160000000000004</v>
      </c>
      <c r="U60" s="60">
        <v>-2.8071999999999999</v>
      </c>
      <c r="V60" s="71">
        <v>-2.5247999999999999</v>
      </c>
      <c r="W60" s="60">
        <v>1.5379</v>
      </c>
      <c r="X60" s="60">
        <v>6.1287000000000003</v>
      </c>
      <c r="Y60" s="60">
        <v>5.7716000000000003</v>
      </c>
      <c r="Z60" s="60">
        <v>6.3490000000000002</v>
      </c>
      <c r="AA60" s="60">
        <v>0</v>
      </c>
      <c r="AB60" s="60">
        <v>8.3956999999999997</v>
      </c>
      <c r="AC60" s="60">
        <v>-1.6285000000000001</v>
      </c>
      <c r="AD60" s="60">
        <v>-1.0342</v>
      </c>
      <c r="AE60" s="60">
        <v>0</v>
      </c>
      <c r="AF60" s="60">
        <v>4.0359999999999996</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2"/>
      <c r="D61" s="45"/>
      <c r="E61" s="53"/>
      <c r="F61" s="45"/>
      <c r="G61" s="57"/>
      <c r="H61" s="45"/>
      <c r="I61" s="94"/>
      <c r="J61" s="94"/>
      <c r="K61" s="94"/>
      <c r="L61" s="94"/>
      <c r="M61" s="68"/>
      <c r="N61" s="61">
        <v>0</v>
      </c>
      <c r="O61" s="61">
        <v>-1.6476</v>
      </c>
      <c r="P61" s="61">
        <v>16.425799999999999</v>
      </c>
      <c r="Q61" s="61">
        <v>4.2801999999999998</v>
      </c>
      <c r="R61" s="61">
        <v>10.088100000000001</v>
      </c>
      <c r="S61" s="61">
        <v>7.3259999999999996</v>
      </c>
      <c r="T61" s="61">
        <v>3.0293999999999999</v>
      </c>
      <c r="U61" s="61">
        <v>2.9203999999999999</v>
      </c>
      <c r="V61" s="72">
        <v>3.3420000000000001</v>
      </c>
      <c r="W61" s="61">
        <v>4.3975999999999997</v>
      </c>
      <c r="X61" s="61">
        <v>7.2365000000000004</v>
      </c>
      <c r="Y61" s="61">
        <v>6.3225499999999997</v>
      </c>
      <c r="Z61" s="61">
        <v>6.5221999999999998</v>
      </c>
      <c r="AA61" s="61">
        <v>16.616700000000002</v>
      </c>
      <c r="AB61" s="61">
        <v>18.177600000000002</v>
      </c>
      <c r="AC61" s="61">
        <v>2.4411999999999998</v>
      </c>
      <c r="AD61" s="61">
        <v>4.4656000000000002</v>
      </c>
      <c r="AE61" s="61">
        <v>16.616700000000002</v>
      </c>
      <c r="AF61" s="61">
        <v>7.2175000000000002</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2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9533</v>
      </c>
      <c r="B63" s="402"/>
      <c r="C63" s="724">
        <v>41640</v>
      </c>
      <c r="D63" s="402"/>
      <c r="E63" s="403">
        <v>402.447</v>
      </c>
      <c r="F63" s="402"/>
      <c r="G63" s="404">
        <v>36.262999999999998</v>
      </c>
      <c r="H63" s="402"/>
      <c r="I63" s="650">
        <v>2.37</v>
      </c>
      <c r="J63" s="650">
        <v>6.95</v>
      </c>
      <c r="K63" s="650">
        <v>1.95</v>
      </c>
      <c r="L63" s="650">
        <v>2.0499999999999998</v>
      </c>
      <c r="M63" s="406"/>
      <c r="N63" s="405">
        <v>1.0065999999999999</v>
      </c>
      <c r="O63" s="405">
        <v>-3.0188999999999999</v>
      </c>
      <c r="P63" s="405">
        <v>5.9020999999999999</v>
      </c>
      <c r="Q63" s="405">
        <v>3.8881000000000001</v>
      </c>
      <c r="R63" s="405">
        <v>9.5696999999999992</v>
      </c>
      <c r="S63" s="405">
        <v>7.7111000000000001</v>
      </c>
      <c r="T63" s="405">
        <v>3.7614000000000001</v>
      </c>
      <c r="U63" s="405">
        <v>4.1707000000000001</v>
      </c>
      <c r="V63" s="407">
        <v>4.6219000000000001</v>
      </c>
      <c r="W63" s="405">
        <v>5.5900999999999996</v>
      </c>
      <c r="X63" s="405">
        <v>7.6195000000000004</v>
      </c>
      <c r="Y63" s="405">
        <v>7.2502000000000004</v>
      </c>
      <c r="Z63" s="405">
        <v>7.3875000000000002</v>
      </c>
      <c r="AA63" s="405">
        <v>14.115399999999999</v>
      </c>
      <c r="AB63" s="405">
        <v>12.815200000000001</v>
      </c>
      <c r="AC63" s="405">
        <v>3.3605</v>
      </c>
      <c r="AD63" s="405">
        <v>4.9325000000000001</v>
      </c>
      <c r="AE63" s="405">
        <v>14.115399999999999</v>
      </c>
      <c r="AF63" s="405">
        <v>7.4949000000000003</v>
      </c>
      <c r="AG63" s="406"/>
      <c r="AH63" s="403">
        <v>4</v>
      </c>
      <c r="AI63" s="403">
        <v>6</v>
      </c>
      <c r="AJ63" s="403">
        <v>8</v>
      </c>
      <c r="AK63" s="403">
        <v>6</v>
      </c>
      <c r="AL63" s="403">
        <v>8</v>
      </c>
      <c r="AM63" s="403">
        <v>7</v>
      </c>
      <c r="AN63" s="403">
        <v>6</v>
      </c>
      <c r="AO63" s="403">
        <v>4</v>
      </c>
      <c r="AP63" s="403">
        <v>2</v>
      </c>
      <c r="AQ63" s="403">
        <v>2</v>
      </c>
      <c r="AR63" s="403">
        <v>4</v>
      </c>
      <c r="AS63" s="403">
        <v>4</v>
      </c>
      <c r="AT63" s="403">
        <v>3</v>
      </c>
      <c r="AU63" s="403">
        <v>6</v>
      </c>
      <c r="AV63" s="403">
        <v>8</v>
      </c>
      <c r="AW63" s="403">
        <v>4</v>
      </c>
      <c r="AX63" s="403">
        <v>6</v>
      </c>
      <c r="AY63" s="403">
        <v>6</v>
      </c>
      <c r="AZ63" s="406"/>
      <c r="BA63" s="410">
        <v>24.922671509042701</v>
      </c>
      <c r="BB63" s="410">
        <v>0</v>
      </c>
      <c r="BC63" s="410">
        <v>8.0195174082360807E-2</v>
      </c>
      <c r="BD63" s="410" t="s">
        <v>430</v>
      </c>
      <c r="BE63" s="402"/>
      <c r="BF63" s="405">
        <v>32.032606542099998</v>
      </c>
      <c r="BG63" s="405">
        <v>-0.82295381079999996</v>
      </c>
      <c r="BH63" s="405">
        <v>-38.923942172399997</v>
      </c>
      <c r="BI63" s="402"/>
      <c r="BJ63" s="405">
        <v>20.574865079999999</v>
      </c>
      <c r="BK63" s="402"/>
      <c r="BL63" s="405">
        <v>63.476500000000001</v>
      </c>
      <c r="BM63" s="405">
        <v>2.9991099999999999</v>
      </c>
      <c r="BN63" s="405" t="s">
        <v>430</v>
      </c>
      <c r="BO63" s="405">
        <v>33.524389999999997</v>
      </c>
      <c r="BP63" s="402"/>
      <c r="BQ63" s="405">
        <v>8.59</v>
      </c>
      <c r="BR63" s="405">
        <v>23.27</v>
      </c>
      <c r="BS63" s="405" t="s">
        <v>430</v>
      </c>
      <c r="BT63" s="405" t="s">
        <v>430</v>
      </c>
      <c r="BU63" s="405" t="s">
        <v>430</v>
      </c>
      <c r="BV63" s="405">
        <v>2.17</v>
      </c>
      <c r="BW63" s="402"/>
      <c r="BX63" s="401" t="s">
        <v>9481</v>
      </c>
      <c r="BY63" s="401" t="s">
        <v>9482</v>
      </c>
      <c r="BZ63" s="401" t="s">
        <v>9483</v>
      </c>
      <c r="CA63" s="401" t="s">
        <v>9484</v>
      </c>
      <c r="CB63" s="401" t="s">
        <v>9485</v>
      </c>
      <c r="CC63" s="402"/>
      <c r="CD63" s="411" t="s">
        <v>4773</v>
      </c>
    </row>
    <row r="64" spans="1:82" s="428" customFormat="1" x14ac:dyDescent="0.25">
      <c r="A64" s="345" t="s">
        <v>9534</v>
      </c>
      <c r="B64" s="373"/>
      <c r="C64" s="719">
        <v>43531</v>
      </c>
      <c r="D64" s="373"/>
      <c r="E64" s="346">
        <v>293.2</v>
      </c>
      <c r="F64" s="373"/>
      <c r="G64" s="347">
        <v>18.8413</v>
      </c>
      <c r="H64" s="373"/>
      <c r="I64" s="651">
        <v>1.91</v>
      </c>
      <c r="J64" s="651">
        <v>6.63</v>
      </c>
      <c r="K64" s="651">
        <v>1.54</v>
      </c>
      <c r="L64" s="651">
        <v>1.61</v>
      </c>
      <c r="M64" s="374"/>
      <c r="N64" s="348">
        <v>60.3476</v>
      </c>
      <c r="O64" s="348">
        <v>20.828600000000002</v>
      </c>
      <c r="P64" s="348">
        <v>31.517199999999999</v>
      </c>
      <c r="Q64" s="348">
        <v>9.2065999999999999</v>
      </c>
      <c r="R64" s="348">
        <v>11.117100000000001</v>
      </c>
      <c r="S64" s="348">
        <v>9.4458000000000002</v>
      </c>
      <c r="T64" s="348">
        <v>0.63239999999999996</v>
      </c>
      <c r="U64" s="348">
        <v>-1.3</v>
      </c>
      <c r="V64" s="350">
        <v>-1.002</v>
      </c>
      <c r="W64" s="348">
        <v>3.1556000000000002</v>
      </c>
      <c r="X64" s="348">
        <v>9.2403999999999993</v>
      </c>
      <c r="Y64" s="348">
        <v>8.0531000000000006</v>
      </c>
      <c r="Z64" s="348" t="s">
        <v>430</v>
      </c>
      <c r="AA64" s="348">
        <v>21.769600000000001</v>
      </c>
      <c r="AB64" s="348">
        <v>19.765000000000001</v>
      </c>
      <c r="AC64" s="348">
        <v>-0.12479999999999999</v>
      </c>
      <c r="AD64" s="348">
        <v>0.49659999999999999</v>
      </c>
      <c r="AE64" s="348">
        <v>21.769600000000001</v>
      </c>
      <c r="AF64" s="348">
        <v>8.9824999999999999</v>
      </c>
      <c r="AG64" s="374"/>
      <c r="AH64" s="346">
        <v>2</v>
      </c>
      <c r="AI64" s="346">
        <v>3</v>
      </c>
      <c r="AJ64" s="346">
        <v>2</v>
      </c>
      <c r="AK64" s="346">
        <v>4</v>
      </c>
      <c r="AL64" s="346">
        <v>6</v>
      </c>
      <c r="AM64" s="346">
        <v>4</v>
      </c>
      <c r="AN64" s="346">
        <v>9</v>
      </c>
      <c r="AO64" s="346">
        <v>9</v>
      </c>
      <c r="AP64" s="346">
        <v>7</v>
      </c>
      <c r="AQ64" s="346">
        <v>6</v>
      </c>
      <c r="AR64" s="346">
        <v>3</v>
      </c>
      <c r="AS64" s="346">
        <v>2</v>
      </c>
      <c r="AT64" s="346" t="s">
        <v>430</v>
      </c>
      <c r="AU64" s="346">
        <v>3</v>
      </c>
      <c r="AV64" s="346">
        <v>4</v>
      </c>
      <c r="AW64" s="346">
        <v>9</v>
      </c>
      <c r="AX64" s="346">
        <v>9</v>
      </c>
      <c r="AY64" s="346">
        <v>3</v>
      </c>
      <c r="AZ64" s="374"/>
      <c r="BA64" s="375">
        <v>77.240970545841805</v>
      </c>
      <c r="BB64" s="375">
        <v>0</v>
      </c>
      <c r="BC64" s="375">
        <v>4.4446714537410399E-2</v>
      </c>
      <c r="BD64" s="375" t="s">
        <v>430</v>
      </c>
      <c r="BE64" s="373"/>
      <c r="BF64" s="348">
        <v>58.267444834000003</v>
      </c>
      <c r="BG64" s="348">
        <v>31.536797029700001</v>
      </c>
      <c r="BH64" s="348">
        <v>1.8476018595000001</v>
      </c>
      <c r="BI64" s="373"/>
      <c r="BJ64" s="348">
        <v>29.11077727</v>
      </c>
      <c r="BK64" s="373"/>
      <c r="BL64" s="348">
        <v>57.662199999999999</v>
      </c>
      <c r="BM64" s="348">
        <v>12.3073</v>
      </c>
      <c r="BN64" s="348">
        <v>6.1928900000000002</v>
      </c>
      <c r="BO64" s="348">
        <v>23.837610000000002</v>
      </c>
      <c r="BP64" s="373"/>
      <c r="BQ64" s="348">
        <v>3.46</v>
      </c>
      <c r="BR64" s="348">
        <v>8.32</v>
      </c>
      <c r="BS64" s="348">
        <v>3.41</v>
      </c>
      <c r="BT64" s="348">
        <v>1.69</v>
      </c>
      <c r="BU64" s="348">
        <v>0.81</v>
      </c>
      <c r="BV64" s="348">
        <v>53.19</v>
      </c>
      <c r="BW64" s="373"/>
      <c r="BX64" s="372" t="s">
        <v>9487</v>
      </c>
      <c r="BY64" s="372" t="s">
        <v>1457</v>
      </c>
      <c r="BZ64" s="372" t="s">
        <v>9488</v>
      </c>
      <c r="CA64" s="372" t="s">
        <v>9489</v>
      </c>
      <c r="CB64" s="372" t="s">
        <v>9490</v>
      </c>
      <c r="CC64" s="373"/>
      <c r="CD64" s="354" t="s">
        <v>3323</v>
      </c>
    </row>
    <row r="65" spans="1:82" s="428" customFormat="1" x14ac:dyDescent="0.25">
      <c r="A65" s="345" t="s">
        <v>9535</v>
      </c>
      <c r="B65" s="373"/>
      <c r="C65" s="719">
        <v>41275</v>
      </c>
      <c r="D65" s="373"/>
      <c r="E65" s="889">
        <v>284.62</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41.2076731868124</v>
      </c>
      <c r="BB65" s="375">
        <v>0</v>
      </c>
      <c r="BC65" s="375">
        <v>0.108486705648138</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4773</v>
      </c>
    </row>
    <row r="66" spans="1:82" s="428" customFormat="1" x14ac:dyDescent="0.25">
      <c r="A66" s="345" t="s">
        <v>9536</v>
      </c>
      <c r="B66" s="373"/>
      <c r="C66" s="719">
        <v>43671</v>
      </c>
      <c r="D66" s="373"/>
      <c r="E66" s="346">
        <v>284.93</v>
      </c>
      <c r="F66" s="373"/>
      <c r="G66" s="347">
        <v>18.6065</v>
      </c>
      <c r="H66" s="373"/>
      <c r="I66" s="651">
        <v>3.31</v>
      </c>
      <c r="J66" s="651">
        <v>7.02</v>
      </c>
      <c r="K66" s="651">
        <v>2.68</v>
      </c>
      <c r="L66" s="651">
        <v>2.82</v>
      </c>
      <c r="M66" s="374"/>
      <c r="N66" s="348">
        <v>-8.8254000000000001</v>
      </c>
      <c r="O66" s="348">
        <v>-19.5852</v>
      </c>
      <c r="P66" s="348">
        <v>26.872699999999998</v>
      </c>
      <c r="Q66" s="348">
        <v>0.99519999999999997</v>
      </c>
      <c r="R66" s="348">
        <v>11.2387</v>
      </c>
      <c r="S66" s="348">
        <v>8.4928000000000008</v>
      </c>
      <c r="T66" s="348">
        <v>3.4851000000000001</v>
      </c>
      <c r="U66" s="348">
        <v>4.0716999999999999</v>
      </c>
      <c r="V66" s="350">
        <v>4.5567000000000002</v>
      </c>
      <c r="W66" s="348">
        <v>6.1839000000000004</v>
      </c>
      <c r="X66" s="348">
        <v>9.7239000000000004</v>
      </c>
      <c r="Y66" s="348">
        <v>8.8566000000000003</v>
      </c>
      <c r="Z66" s="348" t="s">
        <v>430</v>
      </c>
      <c r="AA66" s="348">
        <v>9.1461000000000006</v>
      </c>
      <c r="AB66" s="348">
        <v>21.6723</v>
      </c>
      <c r="AC66" s="348">
        <v>2.6964000000000001</v>
      </c>
      <c r="AD66" s="348">
        <v>6.4554999999999998</v>
      </c>
      <c r="AE66" s="348">
        <v>9.1461000000000006</v>
      </c>
      <c r="AF66" s="348">
        <v>9.3023000000000007</v>
      </c>
      <c r="AG66" s="374"/>
      <c r="AH66" s="346">
        <v>7</v>
      </c>
      <c r="AI66" s="346">
        <v>8</v>
      </c>
      <c r="AJ66" s="346">
        <v>3</v>
      </c>
      <c r="AK66" s="346">
        <v>7</v>
      </c>
      <c r="AL66" s="346">
        <v>5</v>
      </c>
      <c r="AM66" s="346">
        <v>5</v>
      </c>
      <c r="AN66" s="346">
        <v>7</v>
      </c>
      <c r="AO66" s="346">
        <v>5</v>
      </c>
      <c r="AP66" s="346">
        <v>3</v>
      </c>
      <c r="AQ66" s="346">
        <v>1</v>
      </c>
      <c r="AR66" s="346">
        <v>1</v>
      </c>
      <c r="AS66" s="346">
        <v>1</v>
      </c>
      <c r="AT66" s="346" t="s">
        <v>430</v>
      </c>
      <c r="AU66" s="346">
        <v>8</v>
      </c>
      <c r="AV66" s="346">
        <v>2</v>
      </c>
      <c r="AW66" s="346">
        <v>7</v>
      </c>
      <c r="AX66" s="346">
        <v>3</v>
      </c>
      <c r="AY66" s="346">
        <v>8</v>
      </c>
      <c r="AZ66" s="374"/>
      <c r="BA66" s="375">
        <v>63.895513834623799</v>
      </c>
      <c r="BB66" s="375">
        <v>0</v>
      </c>
      <c r="BC66" s="375">
        <v>6.0612252493628699E-2</v>
      </c>
      <c r="BD66" s="375" t="s">
        <v>430</v>
      </c>
      <c r="BE66" s="373"/>
      <c r="BF66" s="348">
        <v>58.638020526200002</v>
      </c>
      <c r="BG66" s="348">
        <v>27.760415568900001</v>
      </c>
      <c r="BH66" s="348">
        <v>2.1122890029999999</v>
      </c>
      <c r="BI66" s="373"/>
      <c r="BJ66" s="348">
        <v>40.702263389999999</v>
      </c>
      <c r="BK66" s="373"/>
      <c r="BL66" s="348">
        <v>46.814</v>
      </c>
      <c r="BM66" s="348">
        <v>13.9305</v>
      </c>
      <c r="BN66" s="348">
        <v>5.9791100000000004</v>
      </c>
      <c r="BO66" s="348">
        <v>33.276389999999999</v>
      </c>
      <c r="BP66" s="373"/>
      <c r="BQ66" s="348">
        <v>9.92</v>
      </c>
      <c r="BR66" s="348">
        <v>17.649999999999999</v>
      </c>
      <c r="BS66" s="348">
        <v>2.23</v>
      </c>
      <c r="BT66" s="348" t="s">
        <v>430</v>
      </c>
      <c r="BU66" s="348" t="s">
        <v>430</v>
      </c>
      <c r="BV66" s="348">
        <v>29.5</v>
      </c>
      <c r="BW66" s="373"/>
      <c r="BX66" s="372" t="s">
        <v>9493</v>
      </c>
      <c r="BY66" s="372" t="s">
        <v>9494</v>
      </c>
      <c r="BZ66" s="372" t="s">
        <v>9495</v>
      </c>
      <c r="CA66" s="372" t="s">
        <v>9496</v>
      </c>
      <c r="CB66" s="372" t="s">
        <v>9497</v>
      </c>
      <c r="CC66" s="373"/>
      <c r="CD66" s="354" t="s">
        <v>463</v>
      </c>
    </row>
    <row r="67" spans="1:82" s="428" customFormat="1" x14ac:dyDescent="0.25">
      <c r="A67" s="345" t="s">
        <v>9537</v>
      </c>
      <c r="B67" s="373"/>
      <c r="C67" s="719">
        <v>45728</v>
      </c>
      <c r="D67" s="373"/>
      <c r="E67" s="346">
        <v>260.73</v>
      </c>
      <c r="F67" s="373"/>
      <c r="G67" s="347">
        <v>11.694000000000001</v>
      </c>
      <c r="H67" s="373"/>
      <c r="I67" s="651">
        <v>5.37</v>
      </c>
      <c r="J67" s="651">
        <v>6.55</v>
      </c>
      <c r="K67" s="651">
        <v>4.04</v>
      </c>
      <c r="L67" s="651">
        <v>4.18</v>
      </c>
      <c r="M67" s="374"/>
      <c r="N67" s="348">
        <v>-21.835699999999999</v>
      </c>
      <c r="O67" s="348">
        <v>-8.3177000000000003</v>
      </c>
      <c r="P67" s="348">
        <v>17.4481</v>
      </c>
      <c r="Q67" s="348">
        <v>12.32</v>
      </c>
      <c r="R67" s="348">
        <v>19.986999999999998</v>
      </c>
      <c r="S67" s="348">
        <v>10.524699999999999</v>
      </c>
      <c r="T67" s="348">
        <v>4.7480000000000002</v>
      </c>
      <c r="U67" s="348">
        <v>5.9969000000000001</v>
      </c>
      <c r="V67" s="350">
        <v>9.3306000000000004</v>
      </c>
      <c r="W67" s="348" t="s">
        <v>430</v>
      </c>
      <c r="X67" s="348" t="s">
        <v>430</v>
      </c>
      <c r="Y67" s="348" t="s">
        <v>430</v>
      </c>
      <c r="Z67" s="348" t="s">
        <v>430</v>
      </c>
      <c r="AA67" s="348">
        <v>22.457899999999999</v>
      </c>
      <c r="AB67" s="348">
        <v>18.6435</v>
      </c>
      <c r="AC67" s="348">
        <v>4.7782999999999998</v>
      </c>
      <c r="AD67" s="348">
        <v>7.4939</v>
      </c>
      <c r="AE67" s="348">
        <v>22.457899999999999</v>
      </c>
      <c r="AF67" s="348">
        <v>12.3369</v>
      </c>
      <c r="AG67" s="374"/>
      <c r="AH67" s="346">
        <v>9</v>
      </c>
      <c r="AI67" s="346">
        <v>7</v>
      </c>
      <c r="AJ67" s="346">
        <v>5</v>
      </c>
      <c r="AK67" s="346">
        <v>3</v>
      </c>
      <c r="AL67" s="346">
        <v>2</v>
      </c>
      <c r="AM67" s="346">
        <v>2</v>
      </c>
      <c r="AN67" s="346">
        <v>3</v>
      </c>
      <c r="AO67" s="346">
        <v>2</v>
      </c>
      <c r="AP67" s="346">
        <v>1</v>
      </c>
      <c r="AQ67" s="346" t="s">
        <v>430</v>
      </c>
      <c r="AR67" s="346" t="s">
        <v>430</v>
      </c>
      <c r="AS67" s="346" t="s">
        <v>430</v>
      </c>
      <c r="AT67" s="346" t="s">
        <v>430</v>
      </c>
      <c r="AU67" s="346">
        <v>2</v>
      </c>
      <c r="AV67" s="346">
        <v>6</v>
      </c>
      <c r="AW67" s="346">
        <v>2</v>
      </c>
      <c r="AX67" s="346">
        <v>2</v>
      </c>
      <c r="AY67" s="346">
        <v>2</v>
      </c>
      <c r="AZ67" s="374"/>
      <c r="BA67" s="375">
        <v>48.477239053606098</v>
      </c>
      <c r="BB67" s="375">
        <v>0</v>
      </c>
      <c r="BC67" s="375">
        <v>0.124661767657506</v>
      </c>
      <c r="BD67" s="375" t="s">
        <v>430</v>
      </c>
      <c r="BE67" s="373"/>
      <c r="BF67" s="348">
        <v>54.001819423800001</v>
      </c>
      <c r="BG67" s="348">
        <v>2.7059227496</v>
      </c>
      <c r="BH67" s="348">
        <v>19.956896194399999</v>
      </c>
      <c r="BI67" s="373"/>
      <c r="BJ67" s="348">
        <v>19.2837593</v>
      </c>
      <c r="BK67" s="373"/>
      <c r="BL67" s="348">
        <v>45.876800000000003</v>
      </c>
      <c r="BM67" s="348">
        <v>14.5299</v>
      </c>
      <c r="BN67" s="348">
        <v>6.2014500000000004</v>
      </c>
      <c r="BO67" s="348">
        <v>33.391849999999998</v>
      </c>
      <c r="BP67" s="373"/>
      <c r="BQ67" s="348">
        <v>17.23</v>
      </c>
      <c r="BR67" s="348">
        <v>2.2000000000000002</v>
      </c>
      <c r="BS67" s="348">
        <v>0.73</v>
      </c>
      <c r="BT67" s="348" t="s">
        <v>430</v>
      </c>
      <c r="BU67" s="348" t="s">
        <v>430</v>
      </c>
      <c r="BV67" s="348">
        <v>13.23</v>
      </c>
      <c r="BW67" s="373"/>
      <c r="BX67" s="372" t="s">
        <v>9499</v>
      </c>
      <c r="BY67" s="372" t="s">
        <v>9500</v>
      </c>
      <c r="BZ67" s="372" t="s">
        <v>9501</v>
      </c>
      <c r="CA67" s="372" t="s">
        <v>9502</v>
      </c>
      <c r="CB67" s="372" t="s">
        <v>9503</v>
      </c>
      <c r="CC67" s="373"/>
      <c r="CD67" s="354" t="s">
        <v>554</v>
      </c>
    </row>
    <row r="68" spans="1:82" s="428" customFormat="1" x14ac:dyDescent="0.25">
      <c r="A68" s="345" t="s">
        <v>9538</v>
      </c>
      <c r="B68" s="373"/>
      <c r="C68" s="719">
        <v>43321</v>
      </c>
      <c r="D68" s="373"/>
      <c r="E68" s="346">
        <v>142.09800000000001</v>
      </c>
      <c r="F68" s="373"/>
      <c r="G68" s="347">
        <v>18.170000000000002</v>
      </c>
      <c r="H68" s="373"/>
      <c r="I68" s="651">
        <v>2.42</v>
      </c>
      <c r="J68" s="651">
        <v>6.37</v>
      </c>
      <c r="K68" s="651">
        <v>1.89</v>
      </c>
      <c r="L68" s="651">
        <v>2.0299999999999998</v>
      </c>
      <c r="M68" s="374"/>
      <c r="N68" s="348">
        <v>-20.077000000000002</v>
      </c>
      <c r="O68" s="348">
        <v>-26.725200000000001</v>
      </c>
      <c r="P68" s="348">
        <v>17.275400000000001</v>
      </c>
      <c r="Q68" s="348">
        <v>-1.4340999999999999</v>
      </c>
      <c r="R68" s="348">
        <v>17.662400000000002</v>
      </c>
      <c r="S68" s="348">
        <v>9.7222000000000008</v>
      </c>
      <c r="T68" s="348">
        <v>4.5392999999999999</v>
      </c>
      <c r="U68" s="348">
        <v>3.3953000000000002</v>
      </c>
      <c r="V68" s="350">
        <v>3.5327999999999999</v>
      </c>
      <c r="W68" s="348">
        <v>4.0904999999999996</v>
      </c>
      <c r="X68" s="348">
        <v>7.4698000000000002</v>
      </c>
      <c r="Y68" s="348">
        <v>6.8726000000000003</v>
      </c>
      <c r="Z68" s="348" t="s">
        <v>430</v>
      </c>
      <c r="AA68" s="348">
        <v>13.8947</v>
      </c>
      <c r="AB68" s="348">
        <v>19.6572</v>
      </c>
      <c r="AC68" s="348">
        <v>3.1105</v>
      </c>
      <c r="AD68" s="348">
        <v>5.2111000000000001</v>
      </c>
      <c r="AE68" s="348">
        <v>13.8947</v>
      </c>
      <c r="AF68" s="348">
        <v>7.8116000000000003</v>
      </c>
      <c r="AG68" s="374"/>
      <c r="AH68" s="346">
        <v>8</v>
      </c>
      <c r="AI68" s="346">
        <v>9</v>
      </c>
      <c r="AJ68" s="346">
        <v>6</v>
      </c>
      <c r="AK68" s="346">
        <v>8</v>
      </c>
      <c r="AL68" s="346">
        <v>3</v>
      </c>
      <c r="AM68" s="346">
        <v>3</v>
      </c>
      <c r="AN68" s="346">
        <v>4</v>
      </c>
      <c r="AO68" s="346">
        <v>7</v>
      </c>
      <c r="AP68" s="346">
        <v>5</v>
      </c>
      <c r="AQ68" s="346">
        <v>5</v>
      </c>
      <c r="AR68" s="346">
        <v>5</v>
      </c>
      <c r="AS68" s="346">
        <v>5</v>
      </c>
      <c r="AT68" s="346" t="s">
        <v>430</v>
      </c>
      <c r="AU68" s="346">
        <v>7</v>
      </c>
      <c r="AV68" s="346">
        <v>5</v>
      </c>
      <c r="AW68" s="346">
        <v>5</v>
      </c>
      <c r="AX68" s="346">
        <v>5</v>
      </c>
      <c r="AY68" s="346">
        <v>7</v>
      </c>
      <c r="AZ68" s="374"/>
      <c r="BA68" s="375">
        <v>52.942145835194502</v>
      </c>
      <c r="BB68" s="375">
        <v>0</v>
      </c>
      <c r="BC68" s="375">
        <v>3.6905683580579503E-2</v>
      </c>
      <c r="BD68" s="375" t="s">
        <v>430</v>
      </c>
      <c r="BE68" s="373"/>
      <c r="BF68" s="348">
        <v>46.3040798878</v>
      </c>
      <c r="BG68" s="348">
        <v>22.678776426199999</v>
      </c>
      <c r="BH68" s="348">
        <v>2.0417362478999999</v>
      </c>
      <c r="BI68" s="373"/>
      <c r="BJ68" s="348">
        <v>38.644084980000002</v>
      </c>
      <c r="BK68" s="373"/>
      <c r="BL68" s="348">
        <v>40.913400000000003</v>
      </c>
      <c r="BM68" s="348">
        <v>13.861000000000001</v>
      </c>
      <c r="BN68" s="348">
        <v>12.287100000000001</v>
      </c>
      <c r="BO68" s="348">
        <v>32.938499999999998</v>
      </c>
      <c r="BP68" s="373"/>
      <c r="BQ68" s="348">
        <v>5.03</v>
      </c>
      <c r="BR68" s="348">
        <v>17.75</v>
      </c>
      <c r="BS68" s="348" t="s">
        <v>430</v>
      </c>
      <c r="BT68" s="348" t="s">
        <v>430</v>
      </c>
      <c r="BU68" s="348" t="s">
        <v>430</v>
      </c>
      <c r="BV68" s="348">
        <v>10.16</v>
      </c>
      <c r="BW68" s="373"/>
      <c r="BX68" s="372" t="s">
        <v>9505</v>
      </c>
      <c r="BY68" s="372" t="s">
        <v>9506</v>
      </c>
      <c r="BZ68" s="372" t="s">
        <v>9507</v>
      </c>
      <c r="CA68" s="372" t="s">
        <v>9508</v>
      </c>
      <c r="CB68" s="372" t="s">
        <v>9509</v>
      </c>
      <c r="CC68" s="373"/>
      <c r="CD68" s="354" t="s">
        <v>547</v>
      </c>
    </row>
    <row r="69" spans="1:82" s="428" customFormat="1" x14ac:dyDescent="0.25">
      <c r="A69" s="345" t="s">
        <v>9539</v>
      </c>
      <c r="B69" s="373"/>
      <c r="C69" s="719">
        <v>41275</v>
      </c>
      <c r="D69" s="373"/>
      <c r="E69" s="346">
        <v>59.887700000000002</v>
      </c>
      <c r="F69" s="373"/>
      <c r="G69" s="347">
        <v>58.128100000000003</v>
      </c>
      <c r="H69" s="373"/>
      <c r="I69" s="651">
        <v>6.56</v>
      </c>
      <c r="J69" s="651">
        <v>6.57</v>
      </c>
      <c r="K69" s="651">
        <v>5.05</v>
      </c>
      <c r="L69" s="651" t="s">
        <v>430</v>
      </c>
      <c r="M69" s="374"/>
      <c r="N69" s="348">
        <v>9.0442999999999998</v>
      </c>
      <c r="O69" s="348">
        <v>-0.94179999999999997</v>
      </c>
      <c r="P69" s="348">
        <v>13.8871</v>
      </c>
      <c r="Q69" s="348">
        <v>5.0015999999999998</v>
      </c>
      <c r="R69" s="348">
        <v>15.6692</v>
      </c>
      <c r="S69" s="348">
        <v>8.0451999999999995</v>
      </c>
      <c r="T69" s="348">
        <v>3.4581</v>
      </c>
      <c r="U69" s="348">
        <v>3.4024999999999999</v>
      </c>
      <c r="V69" s="350">
        <v>4.1032000000000002</v>
      </c>
      <c r="W69" s="348">
        <v>5.4043999999999999</v>
      </c>
      <c r="X69" s="348">
        <v>6.9507000000000003</v>
      </c>
      <c r="Y69" s="348">
        <v>6.6327999999999996</v>
      </c>
      <c r="Z69" s="348">
        <v>7.8117000000000001</v>
      </c>
      <c r="AA69" s="348">
        <v>17.3398</v>
      </c>
      <c r="AB69" s="348">
        <v>14.4465</v>
      </c>
      <c r="AC69" s="348">
        <v>2.9483000000000001</v>
      </c>
      <c r="AD69" s="348">
        <v>4.7331000000000003</v>
      </c>
      <c r="AE69" s="348">
        <v>17.3398</v>
      </c>
      <c r="AF69" s="348">
        <v>8.6469000000000005</v>
      </c>
      <c r="AG69" s="374"/>
      <c r="AH69" s="346">
        <v>3</v>
      </c>
      <c r="AI69" s="346">
        <v>5</v>
      </c>
      <c r="AJ69" s="346">
        <v>7</v>
      </c>
      <c r="AK69" s="346">
        <v>5</v>
      </c>
      <c r="AL69" s="346">
        <v>4</v>
      </c>
      <c r="AM69" s="346">
        <v>6</v>
      </c>
      <c r="AN69" s="346">
        <v>8</v>
      </c>
      <c r="AO69" s="346">
        <v>6</v>
      </c>
      <c r="AP69" s="346">
        <v>4</v>
      </c>
      <c r="AQ69" s="346">
        <v>3</v>
      </c>
      <c r="AR69" s="346">
        <v>6</v>
      </c>
      <c r="AS69" s="346">
        <v>6</v>
      </c>
      <c r="AT69" s="346">
        <v>1</v>
      </c>
      <c r="AU69" s="346">
        <v>5</v>
      </c>
      <c r="AV69" s="346">
        <v>7</v>
      </c>
      <c r="AW69" s="346">
        <v>6</v>
      </c>
      <c r="AX69" s="346">
        <v>7</v>
      </c>
      <c r="AY69" s="346">
        <v>5</v>
      </c>
      <c r="AZ69" s="374"/>
      <c r="BA69" s="375">
        <v>29.9458266775511</v>
      </c>
      <c r="BB69" s="375">
        <v>0</v>
      </c>
      <c r="BC69" s="375">
        <v>4.1653437064656101E-2</v>
      </c>
      <c r="BD69" s="375" t="s">
        <v>430</v>
      </c>
      <c r="BE69" s="373"/>
      <c r="BF69" s="348">
        <v>33.510384578100002</v>
      </c>
      <c r="BG69" s="348">
        <v>6.8403426206000004</v>
      </c>
      <c r="BH69" s="348">
        <v>4.8989336407000001</v>
      </c>
      <c r="BI69" s="373"/>
      <c r="BJ69" s="348">
        <v>20.464514489999999</v>
      </c>
      <c r="BK69" s="373"/>
      <c r="BL69" s="348">
        <v>60.229300000000002</v>
      </c>
      <c r="BM69" s="348">
        <v>5.8321699999999996</v>
      </c>
      <c r="BN69" s="348">
        <v>0.37452800000000003</v>
      </c>
      <c r="BO69" s="348">
        <v>33.564002000000002</v>
      </c>
      <c r="BP69" s="373"/>
      <c r="BQ69" s="348">
        <v>13.63</v>
      </c>
      <c r="BR69" s="348">
        <v>3.5</v>
      </c>
      <c r="BS69" s="348" t="s">
        <v>430</v>
      </c>
      <c r="BT69" s="348" t="s">
        <v>430</v>
      </c>
      <c r="BU69" s="348">
        <v>0.01</v>
      </c>
      <c r="BV69" s="348">
        <v>62.39</v>
      </c>
      <c r="BW69" s="373"/>
      <c r="BX69" s="372" t="s">
        <v>9511</v>
      </c>
      <c r="BY69" s="372" t="s">
        <v>9512</v>
      </c>
      <c r="BZ69" s="372" t="s">
        <v>1784</v>
      </c>
      <c r="CA69" s="372" t="s">
        <v>9513</v>
      </c>
      <c r="CB69" s="372" t="s">
        <v>9514</v>
      </c>
      <c r="CC69" s="373"/>
      <c r="CD69" s="354" t="s">
        <v>554</v>
      </c>
    </row>
    <row r="70" spans="1:82" s="428" customFormat="1" x14ac:dyDescent="0.25">
      <c r="A70" s="345" t="s">
        <v>9540</v>
      </c>
      <c r="B70" s="373"/>
      <c r="C70" s="719">
        <v>45862</v>
      </c>
      <c r="D70" s="373"/>
      <c r="E70" s="346">
        <v>53.918900000000001</v>
      </c>
      <c r="F70" s="373"/>
      <c r="G70" s="347">
        <v>10.984299999999999</v>
      </c>
      <c r="H70" s="373"/>
      <c r="I70" s="651">
        <v>2.7399999999999998E-3</v>
      </c>
      <c r="J70" s="651">
        <v>5.2</v>
      </c>
      <c r="K70" s="651">
        <v>2.7399999999999998E-3</v>
      </c>
      <c r="L70" s="651">
        <v>2.7399999999999998E-3</v>
      </c>
      <c r="M70" s="374"/>
      <c r="N70" s="348">
        <v>126.375</v>
      </c>
      <c r="O70" s="348">
        <v>30.4253</v>
      </c>
      <c r="P70" s="348">
        <v>103.605</v>
      </c>
      <c r="Q70" s="348">
        <v>59.055799999999998</v>
      </c>
      <c r="R70" s="348">
        <v>53.1785</v>
      </c>
      <c r="S70" s="348">
        <v>25.331199999999999</v>
      </c>
      <c r="T70" s="348">
        <v>15.459</v>
      </c>
      <c r="U70" s="348">
        <v>10.4458</v>
      </c>
      <c r="V70" s="350" t="s">
        <v>430</v>
      </c>
      <c r="W70" s="348" t="s">
        <v>430</v>
      </c>
      <c r="X70" s="348" t="s">
        <v>430</v>
      </c>
      <c r="Y70" s="348" t="s">
        <v>430</v>
      </c>
      <c r="Z70" s="348" t="s">
        <v>430</v>
      </c>
      <c r="AA70" s="348">
        <v>60.678699999999999</v>
      </c>
      <c r="AB70" s="348">
        <v>39.8551</v>
      </c>
      <c r="AC70" s="348">
        <v>14.821300000000001</v>
      </c>
      <c r="AD70" s="348">
        <v>11.357799999999999</v>
      </c>
      <c r="AE70" s="348">
        <v>60.678699999999999</v>
      </c>
      <c r="AF70" s="348">
        <v>10.063599999999999</v>
      </c>
      <c r="AG70" s="374"/>
      <c r="AH70" s="346">
        <v>1</v>
      </c>
      <c r="AI70" s="346">
        <v>2</v>
      </c>
      <c r="AJ70" s="346">
        <v>1</v>
      </c>
      <c r="AK70" s="346">
        <v>1</v>
      </c>
      <c r="AL70" s="346">
        <v>1</v>
      </c>
      <c r="AM70" s="346">
        <v>1</v>
      </c>
      <c r="AN70" s="346">
        <v>1</v>
      </c>
      <c r="AO70" s="346">
        <v>1</v>
      </c>
      <c r="AP70" s="346" t="s">
        <v>430</v>
      </c>
      <c r="AQ70" s="346" t="s">
        <v>430</v>
      </c>
      <c r="AR70" s="346" t="s">
        <v>430</v>
      </c>
      <c r="AS70" s="346" t="s">
        <v>430</v>
      </c>
      <c r="AT70" s="346" t="s">
        <v>430</v>
      </c>
      <c r="AU70" s="346">
        <v>1</v>
      </c>
      <c r="AV70" s="346">
        <v>1</v>
      </c>
      <c r="AW70" s="346">
        <v>1</v>
      </c>
      <c r="AX70" s="346">
        <v>1</v>
      </c>
      <c r="AY70" s="346">
        <v>1</v>
      </c>
      <c r="AZ70" s="374"/>
      <c r="BA70" s="375">
        <v>77.796005601482094</v>
      </c>
      <c r="BB70" s="375">
        <v>0</v>
      </c>
      <c r="BC70" s="375">
        <v>5.4654232081038798E-2</v>
      </c>
      <c r="BD70" s="375" t="s">
        <v>430</v>
      </c>
      <c r="BE70" s="373"/>
      <c r="BF70" s="348">
        <v>54.862350785499999</v>
      </c>
      <c r="BG70" s="348">
        <v>12.275864294</v>
      </c>
      <c r="BH70" s="348">
        <v>4.4691232707999999</v>
      </c>
      <c r="BI70" s="373"/>
      <c r="BJ70" s="348">
        <v>36.890957550000003</v>
      </c>
      <c r="BK70" s="373"/>
      <c r="BL70" s="348">
        <v>35.3842</v>
      </c>
      <c r="BM70" s="348">
        <v>29.427399999999999</v>
      </c>
      <c r="BN70" s="348">
        <v>11.156499999999999</v>
      </c>
      <c r="BO70" s="348">
        <v>24.0319</v>
      </c>
      <c r="BP70" s="373"/>
      <c r="BQ70" s="348" t="s">
        <v>430</v>
      </c>
      <c r="BR70" s="348">
        <v>11.08</v>
      </c>
      <c r="BS70" s="348" t="s">
        <v>430</v>
      </c>
      <c r="BT70" s="348" t="s">
        <v>430</v>
      </c>
      <c r="BU70" s="348" t="s">
        <v>430</v>
      </c>
      <c r="BV70" s="348">
        <v>12.95</v>
      </c>
      <c r="BW70" s="373"/>
      <c r="BX70" s="372" t="s">
        <v>9516</v>
      </c>
      <c r="BY70" s="372" t="s">
        <v>9517</v>
      </c>
      <c r="BZ70" s="372" t="s">
        <v>9518</v>
      </c>
      <c r="CA70" s="372" t="s">
        <v>9519</v>
      </c>
      <c r="CB70" s="372" t="s">
        <v>9520</v>
      </c>
      <c r="CC70" s="373"/>
      <c r="CD70" s="354" t="s">
        <v>547</v>
      </c>
    </row>
    <row r="71" spans="1:82" s="428" customFormat="1" x14ac:dyDescent="0.25">
      <c r="A71" s="345" t="s">
        <v>9541</v>
      </c>
      <c r="B71" s="373"/>
      <c r="C71" s="719">
        <v>45888</v>
      </c>
      <c r="D71" s="373"/>
      <c r="E71" s="346">
        <v>39.734900000000003</v>
      </c>
      <c r="F71" s="373"/>
      <c r="G71" s="347">
        <v>10.465</v>
      </c>
      <c r="H71" s="373"/>
      <c r="I71" s="651">
        <v>0.47397</v>
      </c>
      <c r="J71" s="651">
        <v>6.51</v>
      </c>
      <c r="K71" s="651">
        <v>0.44384000000000001</v>
      </c>
      <c r="L71" s="651">
        <v>0.47122999999999998</v>
      </c>
      <c r="M71" s="374"/>
      <c r="N71" s="348">
        <v>0</v>
      </c>
      <c r="O71" s="348">
        <v>0</v>
      </c>
      <c r="P71" s="348">
        <v>4.9874000000000001</v>
      </c>
      <c r="Q71" s="348">
        <v>-3.4832000000000001</v>
      </c>
      <c r="R71" s="348">
        <v>3.3809</v>
      </c>
      <c r="S71" s="348">
        <v>4.6135000000000002</v>
      </c>
      <c r="T71" s="348">
        <v>4.9960000000000004</v>
      </c>
      <c r="U71" s="348">
        <v>5.1341000000000001</v>
      </c>
      <c r="V71" s="350" t="s">
        <v>430</v>
      </c>
      <c r="W71" s="348" t="s">
        <v>430</v>
      </c>
      <c r="X71" s="348" t="s">
        <v>430</v>
      </c>
      <c r="Y71" s="348" t="s">
        <v>430</v>
      </c>
      <c r="Z71" s="348" t="s">
        <v>430</v>
      </c>
      <c r="AA71" s="348">
        <v>1.0905</v>
      </c>
      <c r="AB71" s="348">
        <v>9.5845000000000002</v>
      </c>
      <c r="AC71" s="348">
        <v>4.5716999999999999</v>
      </c>
      <c r="AD71" s="348">
        <v>5.5564</v>
      </c>
      <c r="AE71" s="348">
        <v>1.0905</v>
      </c>
      <c r="AF71" s="348">
        <v>5.1276000000000002</v>
      </c>
      <c r="AG71" s="374"/>
      <c r="AH71" s="346">
        <v>6</v>
      </c>
      <c r="AI71" s="346">
        <v>4</v>
      </c>
      <c r="AJ71" s="346">
        <v>9</v>
      </c>
      <c r="AK71" s="346">
        <v>9</v>
      </c>
      <c r="AL71" s="346">
        <v>9</v>
      </c>
      <c r="AM71" s="346">
        <v>9</v>
      </c>
      <c r="AN71" s="346">
        <v>2</v>
      </c>
      <c r="AO71" s="346">
        <v>3</v>
      </c>
      <c r="AP71" s="346" t="s">
        <v>430</v>
      </c>
      <c r="AQ71" s="346" t="s">
        <v>430</v>
      </c>
      <c r="AR71" s="346" t="s">
        <v>430</v>
      </c>
      <c r="AS71" s="346" t="s">
        <v>430</v>
      </c>
      <c r="AT71" s="346" t="s">
        <v>430</v>
      </c>
      <c r="AU71" s="346">
        <v>9</v>
      </c>
      <c r="AV71" s="346">
        <v>9</v>
      </c>
      <c r="AW71" s="346">
        <v>3</v>
      </c>
      <c r="AX71" s="346">
        <v>4</v>
      </c>
      <c r="AY71" s="346">
        <v>9</v>
      </c>
      <c r="AZ71" s="374"/>
      <c r="BA71" s="375">
        <v>20.957771769103299</v>
      </c>
      <c r="BB71" s="375">
        <v>0</v>
      </c>
      <c r="BC71" s="375">
        <v>-2.51350112922584E-2</v>
      </c>
      <c r="BD71" s="375" t="s">
        <v>430</v>
      </c>
      <c r="BE71" s="373"/>
      <c r="BF71" s="348">
        <v>24.494035114500001</v>
      </c>
      <c r="BG71" s="348">
        <v>-1.4231612593</v>
      </c>
      <c r="BH71" s="348">
        <v>-17.211004694300001</v>
      </c>
      <c r="BI71" s="373"/>
      <c r="BJ71" s="348">
        <v>24.704386960000001</v>
      </c>
      <c r="BK71" s="373"/>
      <c r="BL71" s="348">
        <v>55.619199999999999</v>
      </c>
      <c r="BM71" s="348">
        <v>7.7994399999999997</v>
      </c>
      <c r="BN71" s="348">
        <v>8.3998000000000008</v>
      </c>
      <c r="BO71" s="348">
        <v>28.181560000000001</v>
      </c>
      <c r="BP71" s="373"/>
      <c r="BQ71" s="348" t="s">
        <v>430</v>
      </c>
      <c r="BR71" s="348">
        <v>23.84</v>
      </c>
      <c r="BS71" s="348" t="s">
        <v>430</v>
      </c>
      <c r="BT71" s="348" t="s">
        <v>430</v>
      </c>
      <c r="BU71" s="348" t="s">
        <v>430</v>
      </c>
      <c r="BV71" s="348">
        <v>51.46</v>
      </c>
      <c r="BW71" s="373"/>
      <c r="BX71" s="372" t="s">
        <v>9522</v>
      </c>
      <c r="BY71" s="372" t="s">
        <v>9523</v>
      </c>
      <c r="BZ71" s="372" t="s">
        <v>9524</v>
      </c>
      <c r="CA71" s="372" t="s">
        <v>9525</v>
      </c>
      <c r="CB71" s="372" t="s">
        <v>9526</v>
      </c>
      <c r="CC71" s="373"/>
      <c r="CD71" s="354" t="s">
        <v>4773</v>
      </c>
    </row>
    <row r="72" spans="1:82" s="428" customFormat="1" x14ac:dyDescent="0.25">
      <c r="A72" s="345" t="s">
        <v>9542</v>
      </c>
      <c r="B72" s="373"/>
      <c r="C72" s="719">
        <v>41275</v>
      </c>
      <c r="D72" s="373"/>
      <c r="E72" s="346">
        <v>36.775500000000001</v>
      </c>
      <c r="F72" s="373"/>
      <c r="G72" s="347">
        <v>32.127000000000002</v>
      </c>
      <c r="H72" s="373"/>
      <c r="I72" s="651" t="s">
        <v>430</v>
      </c>
      <c r="J72" s="651" t="s">
        <v>430</v>
      </c>
      <c r="K72" s="651" t="s">
        <v>430</v>
      </c>
      <c r="L72" s="651" t="s">
        <v>430</v>
      </c>
      <c r="M72" s="374"/>
      <c r="N72" s="348">
        <v>0.68169999999999997</v>
      </c>
      <c r="O72" s="348">
        <v>31.209399999999999</v>
      </c>
      <c r="P72" s="348">
        <v>19.2713</v>
      </c>
      <c r="Q72" s="348">
        <v>12.8771</v>
      </c>
      <c r="R72" s="348">
        <v>9.6804000000000006</v>
      </c>
      <c r="S72" s="348">
        <v>6.8958000000000004</v>
      </c>
      <c r="T72" s="348">
        <v>4.0486000000000004</v>
      </c>
      <c r="U72" s="348">
        <v>1.2382</v>
      </c>
      <c r="V72" s="350">
        <v>2.0257999999999998</v>
      </c>
      <c r="W72" s="348">
        <v>5.2857000000000003</v>
      </c>
      <c r="X72" s="348">
        <v>9.2477999999999998</v>
      </c>
      <c r="Y72" s="348">
        <v>7.9637000000000002</v>
      </c>
      <c r="Z72" s="348">
        <v>7.7508999999999997</v>
      </c>
      <c r="AA72" s="348">
        <v>17.869399999999999</v>
      </c>
      <c r="AB72" s="348">
        <v>20.411100000000001</v>
      </c>
      <c r="AC72" s="348">
        <v>1.466</v>
      </c>
      <c r="AD72" s="348">
        <v>2.7002999999999999</v>
      </c>
      <c r="AE72" s="348">
        <v>17.869399999999999</v>
      </c>
      <c r="AF72" s="348">
        <v>7.8327999999999998</v>
      </c>
      <c r="AG72" s="374"/>
      <c r="AH72" s="346">
        <v>5</v>
      </c>
      <c r="AI72" s="346">
        <v>1</v>
      </c>
      <c r="AJ72" s="346">
        <v>4</v>
      </c>
      <c r="AK72" s="346">
        <v>2</v>
      </c>
      <c r="AL72" s="346">
        <v>7</v>
      </c>
      <c r="AM72" s="346">
        <v>8</v>
      </c>
      <c r="AN72" s="346">
        <v>5</v>
      </c>
      <c r="AO72" s="346">
        <v>8</v>
      </c>
      <c r="AP72" s="346">
        <v>6</v>
      </c>
      <c r="AQ72" s="346">
        <v>4</v>
      </c>
      <c r="AR72" s="346">
        <v>2</v>
      </c>
      <c r="AS72" s="346">
        <v>3</v>
      </c>
      <c r="AT72" s="346">
        <v>2</v>
      </c>
      <c r="AU72" s="346">
        <v>4</v>
      </c>
      <c r="AV72" s="346">
        <v>3</v>
      </c>
      <c r="AW72" s="346">
        <v>8</v>
      </c>
      <c r="AX72" s="346">
        <v>8</v>
      </c>
      <c r="AY72" s="346">
        <v>4</v>
      </c>
      <c r="AZ72" s="374"/>
      <c r="BA72" s="375">
        <v>79.028508727169196</v>
      </c>
      <c r="BB72" s="375">
        <v>0</v>
      </c>
      <c r="BC72" s="375">
        <v>4.4214108412597403E-2</v>
      </c>
      <c r="BD72" s="375" t="s">
        <v>430</v>
      </c>
      <c r="BE72" s="373"/>
      <c r="BF72" s="348">
        <v>58.476201079100001</v>
      </c>
      <c r="BG72" s="348">
        <v>30.898582914999999</v>
      </c>
      <c r="BH72" s="348">
        <v>1.8925204835</v>
      </c>
      <c r="BI72" s="373"/>
      <c r="BJ72" s="348">
        <v>30.673407860000001</v>
      </c>
      <c r="BK72" s="373"/>
      <c r="BL72" s="348">
        <v>46.855400000000003</v>
      </c>
      <c r="BM72" s="348">
        <v>14.971500000000001</v>
      </c>
      <c r="BN72" s="348">
        <v>6.23041</v>
      </c>
      <c r="BO72" s="348">
        <v>31.942689999999999</v>
      </c>
      <c r="BP72" s="373"/>
      <c r="BQ72" s="348" t="s">
        <v>430</v>
      </c>
      <c r="BR72" s="348">
        <v>11.58</v>
      </c>
      <c r="BS72" s="348" t="s">
        <v>430</v>
      </c>
      <c r="BT72" s="348" t="s">
        <v>430</v>
      </c>
      <c r="BU72" s="348" t="s">
        <v>430</v>
      </c>
      <c r="BV72" s="348">
        <v>20.36</v>
      </c>
      <c r="BW72" s="373"/>
      <c r="BX72" s="372" t="s">
        <v>9528</v>
      </c>
      <c r="BY72" s="372" t="s">
        <v>9529</v>
      </c>
      <c r="BZ72" s="372" t="s">
        <v>9530</v>
      </c>
      <c r="CA72" s="372" t="s">
        <v>9531</v>
      </c>
      <c r="CB72" s="372" t="s">
        <v>9532</v>
      </c>
      <c r="CC72" s="373"/>
      <c r="CD72" s="354" t="s">
        <v>476</v>
      </c>
    </row>
    <row r="73" spans="1:82" x14ac:dyDescent="0.25">
      <c r="A73" s="36" t="s">
        <v>93</v>
      </c>
      <c r="B73" s="43"/>
      <c r="C73" s="720"/>
      <c r="D73" s="43"/>
      <c r="E73" s="51"/>
      <c r="F73" s="43"/>
      <c r="G73" s="55"/>
      <c r="H73" s="43"/>
      <c r="I73" s="92"/>
      <c r="J73" s="92"/>
      <c r="K73" s="92"/>
      <c r="L73" s="92"/>
      <c r="M73" s="66"/>
      <c r="N73" s="59">
        <v>16.3019</v>
      </c>
      <c r="O73" s="59">
        <v>2.6526999999999998</v>
      </c>
      <c r="P73" s="59">
        <v>26.751799999999999</v>
      </c>
      <c r="Q73" s="59">
        <v>10.936299999999999</v>
      </c>
      <c r="R73" s="59">
        <v>16.831499999999998</v>
      </c>
      <c r="S73" s="59">
        <v>10.0869</v>
      </c>
      <c r="T73" s="59">
        <v>5.0141999999999998</v>
      </c>
      <c r="U73" s="59">
        <v>4.0617000000000001</v>
      </c>
      <c r="V73" s="70">
        <v>3.8813</v>
      </c>
      <c r="W73" s="59">
        <v>4.9516999999999998</v>
      </c>
      <c r="X73" s="59">
        <v>8.3754000000000008</v>
      </c>
      <c r="Y73" s="59">
        <v>7.6048</v>
      </c>
      <c r="Z73" s="59">
        <v>7.65</v>
      </c>
      <c r="AA73" s="59">
        <v>19.818000000000001</v>
      </c>
      <c r="AB73" s="59">
        <v>19.649999999999999</v>
      </c>
      <c r="AC73" s="59">
        <v>4.1809000000000003</v>
      </c>
      <c r="AD73" s="59">
        <v>5.4375</v>
      </c>
      <c r="AE73" s="59">
        <v>19.818000000000001</v>
      </c>
      <c r="AF73" s="59">
        <v>8.6220999999999997</v>
      </c>
      <c r="AG73" s="66"/>
      <c r="AH73" s="51">
        <v>9</v>
      </c>
      <c r="AI73" s="51">
        <v>9</v>
      </c>
      <c r="AJ73" s="51">
        <v>9</v>
      </c>
      <c r="AK73" s="51">
        <v>9</v>
      </c>
      <c r="AL73" s="51">
        <v>9</v>
      </c>
      <c r="AM73" s="51">
        <v>9</v>
      </c>
      <c r="AN73" s="51">
        <v>9</v>
      </c>
      <c r="AO73" s="51">
        <v>9</v>
      </c>
      <c r="AP73" s="51">
        <v>7</v>
      </c>
      <c r="AQ73" s="51">
        <v>6</v>
      </c>
      <c r="AR73" s="51">
        <v>6</v>
      </c>
      <c r="AS73" s="51">
        <v>6</v>
      </c>
      <c r="AT73" s="51">
        <v>3</v>
      </c>
      <c r="AU73" s="51">
        <v>9</v>
      </c>
      <c r="AV73" s="51">
        <v>9</v>
      </c>
      <c r="AW73" s="51">
        <v>9</v>
      </c>
      <c r="AX73" s="51">
        <v>9</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1"/>
      <c r="D74" s="44"/>
      <c r="E74" s="52"/>
      <c r="F74" s="44"/>
      <c r="G74" s="56"/>
      <c r="H74" s="44"/>
      <c r="I74" s="93"/>
      <c r="J74" s="93"/>
      <c r="K74" s="93"/>
      <c r="L74" s="93"/>
      <c r="M74" s="67"/>
      <c r="N74" s="60">
        <v>126.375</v>
      </c>
      <c r="O74" s="60">
        <v>31.209399999999999</v>
      </c>
      <c r="P74" s="60">
        <v>103.605</v>
      </c>
      <c r="Q74" s="60">
        <v>59.055799999999998</v>
      </c>
      <c r="R74" s="60">
        <v>53.1785</v>
      </c>
      <c r="S74" s="60">
        <v>25.331199999999999</v>
      </c>
      <c r="T74" s="60">
        <v>15.459</v>
      </c>
      <c r="U74" s="60">
        <v>10.4458</v>
      </c>
      <c r="V74" s="71">
        <v>9.3306000000000004</v>
      </c>
      <c r="W74" s="60">
        <v>6.1839000000000004</v>
      </c>
      <c r="X74" s="60">
        <v>9.7239000000000004</v>
      </c>
      <c r="Y74" s="60">
        <v>8.8566000000000003</v>
      </c>
      <c r="Z74" s="60">
        <v>7.8117000000000001</v>
      </c>
      <c r="AA74" s="60">
        <v>60.678699999999999</v>
      </c>
      <c r="AB74" s="60">
        <v>39.8551</v>
      </c>
      <c r="AC74" s="60">
        <v>14.821300000000001</v>
      </c>
      <c r="AD74" s="60">
        <v>11.357799999999999</v>
      </c>
      <c r="AE74" s="60">
        <v>60.678699999999999</v>
      </c>
      <c r="AF74" s="60">
        <v>12.3369</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1"/>
      <c r="D75" s="44"/>
      <c r="E75" s="52"/>
      <c r="F75" s="44"/>
      <c r="G75" s="56"/>
      <c r="H75" s="44"/>
      <c r="I75" s="93"/>
      <c r="J75" s="93"/>
      <c r="K75" s="93"/>
      <c r="L75" s="93"/>
      <c r="M75" s="67"/>
      <c r="N75" s="60">
        <v>-21.835699999999999</v>
      </c>
      <c r="O75" s="60">
        <v>-26.725200000000001</v>
      </c>
      <c r="P75" s="60">
        <v>4.9874000000000001</v>
      </c>
      <c r="Q75" s="60">
        <v>-3.4832000000000001</v>
      </c>
      <c r="R75" s="60">
        <v>3.3809</v>
      </c>
      <c r="S75" s="60">
        <v>4.6135000000000002</v>
      </c>
      <c r="T75" s="60">
        <v>0.63239999999999996</v>
      </c>
      <c r="U75" s="60">
        <v>-1.3</v>
      </c>
      <c r="V75" s="71">
        <v>-1.002</v>
      </c>
      <c r="W75" s="60">
        <v>3.1556000000000002</v>
      </c>
      <c r="X75" s="60">
        <v>6.9507000000000003</v>
      </c>
      <c r="Y75" s="60">
        <v>6.6327999999999996</v>
      </c>
      <c r="Z75" s="60">
        <v>7.3875000000000002</v>
      </c>
      <c r="AA75" s="60">
        <v>1.0905</v>
      </c>
      <c r="AB75" s="60">
        <v>9.5845000000000002</v>
      </c>
      <c r="AC75" s="60">
        <v>-0.12479999999999999</v>
      </c>
      <c r="AD75" s="60">
        <v>0.49659999999999999</v>
      </c>
      <c r="AE75" s="60">
        <v>1.0905</v>
      </c>
      <c r="AF75" s="60">
        <v>5.1276000000000002</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2"/>
      <c r="D76" s="45"/>
      <c r="E76" s="53"/>
      <c r="F76" s="45"/>
      <c r="G76" s="57"/>
      <c r="H76" s="45"/>
      <c r="I76" s="94"/>
      <c r="J76" s="94"/>
      <c r="K76" s="94"/>
      <c r="L76" s="94"/>
      <c r="M76" s="68"/>
      <c r="N76" s="61">
        <v>0.68169999999999997</v>
      </c>
      <c r="O76" s="61">
        <v>-0.94179999999999997</v>
      </c>
      <c r="P76" s="61">
        <v>17.4481</v>
      </c>
      <c r="Q76" s="61">
        <v>5.0015999999999998</v>
      </c>
      <c r="R76" s="61">
        <v>11.2387</v>
      </c>
      <c r="S76" s="61">
        <v>8.4928000000000008</v>
      </c>
      <c r="T76" s="61">
        <v>4.0486000000000004</v>
      </c>
      <c r="U76" s="61">
        <v>4.0716999999999999</v>
      </c>
      <c r="V76" s="72">
        <v>4.1032000000000002</v>
      </c>
      <c r="W76" s="61">
        <v>5.3450499999999996</v>
      </c>
      <c r="X76" s="61">
        <v>8.4299499999999998</v>
      </c>
      <c r="Y76" s="61">
        <v>7.6069500000000003</v>
      </c>
      <c r="Z76" s="61">
        <v>7.7508999999999997</v>
      </c>
      <c r="AA76" s="61">
        <v>17.3398</v>
      </c>
      <c r="AB76" s="61">
        <v>19.6572</v>
      </c>
      <c r="AC76" s="61">
        <v>3.1105</v>
      </c>
      <c r="AD76" s="61">
        <v>5.2111000000000001</v>
      </c>
      <c r="AE76" s="61">
        <v>17.3398</v>
      </c>
      <c r="AF76" s="61">
        <v>8.6469000000000005</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9374</v>
      </c>
      <c r="B78" s="401"/>
      <c r="C78" s="730"/>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9375</v>
      </c>
      <c r="B79" s="372"/>
      <c r="C79" s="731"/>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1"/>
      <c r="D80" s="372"/>
      <c r="E80" s="372"/>
      <c r="F80" s="372"/>
      <c r="G80" s="372"/>
      <c r="H80" s="372"/>
      <c r="I80" s="372"/>
      <c r="J80" s="372"/>
      <c r="K80" s="372"/>
      <c r="L80" s="372"/>
      <c r="M80" s="374"/>
      <c r="N80" s="348">
        <v>-8.6905999999999999</v>
      </c>
      <c r="O80" s="348">
        <v>-68.137100000000004</v>
      </c>
      <c r="P80" s="348">
        <v>25.457100000000001</v>
      </c>
      <c r="Q80" s="348">
        <v>-9.0008999999999997</v>
      </c>
      <c r="R80" s="348">
        <v>8.0585000000000004</v>
      </c>
      <c r="S80" s="348">
        <v>0.24510000000000001</v>
      </c>
      <c r="T80" s="348">
        <v>-11.53</v>
      </c>
      <c r="U80" s="348">
        <v>-6.8545999999999996</v>
      </c>
      <c r="V80" s="350">
        <v>-3.4198</v>
      </c>
      <c r="W80" s="348">
        <v>5.91E-2</v>
      </c>
      <c r="X80" s="348">
        <v>8.4120000000000008</v>
      </c>
      <c r="Y80" s="348">
        <v>9.8932000000000002</v>
      </c>
      <c r="Z80" s="348">
        <v>12.2545</v>
      </c>
      <c r="AA80" s="348">
        <v>21.648800000000001</v>
      </c>
      <c r="AB80" s="348">
        <v>28.453299999999999</v>
      </c>
      <c r="AC80" s="348">
        <v>-13.3996</v>
      </c>
      <c r="AD80" s="348">
        <v>-1.72</v>
      </c>
      <c r="AE80" s="348">
        <v>21.648800000000001</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9376</v>
      </c>
      <c r="B81" s="372"/>
      <c r="C81" s="731"/>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9377</v>
      </c>
      <c r="B82" s="431"/>
      <c r="C82" s="732"/>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179</v>
      </c>
    </row>
    <row r="87" spans="1:82" x14ac:dyDescent="0.25">
      <c r="A87" s="488" t="s">
        <v>10410</v>
      </c>
    </row>
    <row r="88" spans="1:82" x14ac:dyDescent="0.25">
      <c r="A8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F048-4751-4BE9-94DD-88C540A0C6CB}">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332</v>
      </c>
    </row>
    <row r="4" spans="1:82" x14ac:dyDescent="0.25">
      <c r="A4" s="488" t="s">
        <v>425</v>
      </c>
    </row>
    <row r="5" spans="1:82" ht="33" x14ac:dyDescent="0.25">
      <c r="A5" s="1075" t="s">
        <v>333</v>
      </c>
      <c r="B5" s="1076"/>
      <c r="C5" s="1082" t="s">
        <v>44</v>
      </c>
      <c r="D5" s="1076"/>
      <c r="E5" s="1082" t="s">
        <v>45</v>
      </c>
      <c r="F5" s="1076"/>
      <c r="G5" s="1082" t="s">
        <v>46</v>
      </c>
      <c r="H5" s="1076"/>
      <c r="I5" s="1106" t="s">
        <v>184</v>
      </c>
      <c r="J5" s="1101"/>
      <c r="K5" s="1101"/>
      <c r="L5" s="1101"/>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26"/>
      <c r="BA5" s="1060" t="s">
        <v>76</v>
      </c>
      <c r="BB5" s="1099"/>
      <c r="BC5" s="1099"/>
      <c r="BD5" s="1111"/>
      <c r="BE5" s="641"/>
      <c r="BF5" s="1060" t="s">
        <v>53</v>
      </c>
      <c r="BG5" s="1099"/>
      <c r="BH5" s="1111"/>
      <c r="BI5" s="1100"/>
      <c r="BJ5" s="1059" t="s">
        <v>312</v>
      </c>
      <c r="BK5" s="1100"/>
      <c r="BL5" s="1060" t="s">
        <v>81</v>
      </c>
      <c r="BM5" s="1099"/>
      <c r="BN5" s="1099"/>
      <c r="BO5" s="1111"/>
      <c r="BP5" s="1076"/>
      <c r="BQ5" s="1060" t="s">
        <v>198</v>
      </c>
      <c r="BR5" s="1099"/>
      <c r="BS5" s="1099"/>
      <c r="BT5" s="1099"/>
      <c r="BU5" s="1099"/>
      <c r="BV5" s="1099"/>
      <c r="BW5" s="1100"/>
      <c r="BX5" s="1100" t="s">
        <v>87</v>
      </c>
      <c r="BY5" s="1101"/>
      <c r="BZ5" s="1101"/>
      <c r="CA5" s="1101"/>
      <c r="CB5" s="1102"/>
      <c r="CC5" s="1076"/>
      <c r="CD5" s="1106" t="s">
        <v>88</v>
      </c>
    </row>
    <row r="6" spans="1:82" ht="33" x14ac:dyDescent="0.25">
      <c r="A6" s="1075"/>
      <c r="B6" s="1077"/>
      <c r="C6" s="1113"/>
      <c r="D6" s="1077"/>
      <c r="E6" s="1113"/>
      <c r="F6" s="1077"/>
      <c r="G6" s="1113"/>
      <c r="H6" s="1077"/>
      <c r="I6" s="83" t="s">
        <v>180</v>
      </c>
      <c r="J6" s="28" t="s">
        <v>181</v>
      </c>
      <c r="K6" s="28" t="s">
        <v>182</v>
      </c>
      <c r="L6" s="28" t="s">
        <v>183</v>
      </c>
      <c r="M6" s="1103"/>
      <c r="N6" s="1104" t="s">
        <v>185</v>
      </c>
      <c r="O6" s="1105"/>
      <c r="P6" s="1105"/>
      <c r="Q6" s="1105"/>
      <c r="R6" s="1105"/>
      <c r="S6" s="1105"/>
      <c r="T6" s="1105"/>
      <c r="U6" s="1105"/>
      <c r="V6" s="1104" t="s">
        <v>57</v>
      </c>
      <c r="W6" s="1105"/>
      <c r="X6" s="1105"/>
      <c r="Y6" s="1105"/>
      <c r="Z6" s="1105"/>
      <c r="AA6" s="1105"/>
      <c r="AB6" s="1105"/>
      <c r="AC6" s="1105"/>
      <c r="AD6" s="1105"/>
      <c r="AE6" s="1105"/>
      <c r="AF6" s="1105"/>
      <c r="AG6" s="28"/>
      <c r="AH6" s="1112" t="s">
        <v>68</v>
      </c>
      <c r="AI6" s="1109"/>
      <c r="AJ6" s="1109"/>
      <c r="AK6" s="1109"/>
      <c r="AL6" s="1109"/>
      <c r="AM6" s="1109"/>
      <c r="AN6" s="1109"/>
      <c r="AO6" s="1109"/>
      <c r="AP6" s="1109"/>
      <c r="AQ6" s="1109"/>
      <c r="AR6" s="1109"/>
      <c r="AS6" s="1109"/>
      <c r="AT6" s="1109"/>
      <c r="AU6" s="1109"/>
      <c r="AV6" s="1109"/>
      <c r="AW6" s="1109"/>
      <c r="AX6" s="1109"/>
      <c r="AY6" s="1110"/>
      <c r="AZ6" s="1127"/>
      <c r="BA6" s="692" t="s">
        <v>72</v>
      </c>
      <c r="BB6" s="691" t="s">
        <v>73</v>
      </c>
      <c r="BC6" s="691" t="s">
        <v>74</v>
      </c>
      <c r="BD6" s="327" t="s">
        <v>75</v>
      </c>
      <c r="BE6" s="642"/>
      <c r="BF6" s="326" t="s">
        <v>309</v>
      </c>
      <c r="BG6" s="303" t="s">
        <v>310</v>
      </c>
      <c r="BH6" s="327" t="s">
        <v>311</v>
      </c>
      <c r="BI6" s="1103"/>
      <c r="BJ6" s="1116"/>
      <c r="BK6" s="1103"/>
      <c r="BL6" s="326" t="s">
        <v>77</v>
      </c>
      <c r="BM6" s="303" t="s">
        <v>78</v>
      </c>
      <c r="BN6" s="303" t="s">
        <v>79</v>
      </c>
      <c r="BO6" s="327" t="s">
        <v>313</v>
      </c>
      <c r="BP6" s="1077"/>
      <c r="BQ6" s="326" t="s">
        <v>192</v>
      </c>
      <c r="BR6" s="303" t="s">
        <v>193</v>
      </c>
      <c r="BS6" s="303" t="s">
        <v>194</v>
      </c>
      <c r="BT6" s="303" t="s">
        <v>195</v>
      </c>
      <c r="BU6" s="303" t="s">
        <v>196</v>
      </c>
      <c r="BV6" s="327" t="s">
        <v>197</v>
      </c>
      <c r="BW6" s="1077"/>
      <c r="BX6" s="83" t="s">
        <v>82</v>
      </c>
      <c r="BY6" s="28" t="s">
        <v>83</v>
      </c>
      <c r="BZ6" s="28" t="s">
        <v>84</v>
      </c>
      <c r="CA6" s="28" t="s">
        <v>85</v>
      </c>
      <c r="CB6" s="82" t="s">
        <v>86</v>
      </c>
      <c r="CC6" s="1077"/>
      <c r="CD6" s="1107"/>
    </row>
    <row r="7" spans="1:82" ht="14.5" x14ac:dyDescent="0.25">
      <c r="A7" s="29" t="s">
        <v>334</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890" t="s">
        <v>9544</v>
      </c>
      <c r="B8" s="891"/>
      <c r="C8" s="892">
        <v>41275</v>
      </c>
      <c r="D8" s="891"/>
      <c r="E8" s="893">
        <v>73513.600000000006</v>
      </c>
      <c r="F8" s="891"/>
      <c r="G8" s="894">
        <v>42.802599999999998</v>
      </c>
      <c r="H8" s="891"/>
      <c r="I8" s="966">
        <v>0.46</v>
      </c>
      <c r="J8" s="966">
        <v>6.78</v>
      </c>
      <c r="K8" s="966">
        <v>0.42</v>
      </c>
      <c r="L8" s="966">
        <v>0.43</v>
      </c>
      <c r="M8" s="896"/>
      <c r="N8" s="895">
        <v>-1.1085</v>
      </c>
      <c r="O8" s="895">
        <v>7.0819999999999999</v>
      </c>
      <c r="P8" s="895">
        <v>4.0598000000000001</v>
      </c>
      <c r="Q8" s="895">
        <v>4.2769000000000004</v>
      </c>
      <c r="R8" s="895">
        <v>6.7742000000000004</v>
      </c>
      <c r="S8" s="895">
        <v>6.0873999999999997</v>
      </c>
      <c r="T8" s="895">
        <v>6.6372999999999998</v>
      </c>
      <c r="U8" s="895">
        <v>6.7232000000000003</v>
      </c>
      <c r="V8" s="897">
        <v>6.5547000000000004</v>
      </c>
      <c r="W8" s="895">
        <v>7.0991</v>
      </c>
      <c r="X8" s="895">
        <v>7.5971000000000002</v>
      </c>
      <c r="Y8" s="895">
        <v>6.8357000000000001</v>
      </c>
      <c r="Z8" s="895">
        <v>6.4813999999999998</v>
      </c>
      <c r="AA8" s="895">
        <v>7.7114000000000003</v>
      </c>
      <c r="AB8" s="895">
        <v>6.2755000000000001</v>
      </c>
      <c r="AC8" s="895">
        <v>6.68</v>
      </c>
      <c r="AD8" s="895">
        <v>6.8274999999999997</v>
      </c>
      <c r="AE8" s="895">
        <v>7.7114000000000003</v>
      </c>
      <c r="AF8" s="895">
        <v>7.0846</v>
      </c>
      <c r="AG8" s="896"/>
      <c r="AH8" s="893">
        <v>4</v>
      </c>
      <c r="AI8" s="893">
        <v>2</v>
      </c>
      <c r="AJ8" s="893">
        <v>2</v>
      </c>
      <c r="AK8" s="893">
        <v>7</v>
      </c>
      <c r="AL8" s="893">
        <v>6</v>
      </c>
      <c r="AM8" s="893">
        <v>4</v>
      </c>
      <c r="AN8" s="893">
        <v>1</v>
      </c>
      <c r="AO8" s="893">
        <v>4</v>
      </c>
      <c r="AP8" s="893">
        <v>5</v>
      </c>
      <c r="AQ8" s="893">
        <v>4</v>
      </c>
      <c r="AR8" s="893">
        <v>2</v>
      </c>
      <c r="AS8" s="893">
        <v>2</v>
      </c>
      <c r="AT8" s="893">
        <v>3</v>
      </c>
      <c r="AU8" s="893">
        <v>6</v>
      </c>
      <c r="AV8" s="893">
        <v>6</v>
      </c>
      <c r="AW8" s="893">
        <v>1</v>
      </c>
      <c r="AX8" s="893">
        <v>4</v>
      </c>
      <c r="AY8" s="893">
        <v>6</v>
      </c>
      <c r="AZ8" s="896"/>
      <c r="BA8" s="900">
        <v>5.5991155022666499</v>
      </c>
      <c r="BB8" s="900">
        <v>0.53370221698007603</v>
      </c>
      <c r="BC8" s="900">
        <v>0.34025649563793398</v>
      </c>
      <c r="BD8" s="900">
        <v>0.89935514907863301</v>
      </c>
      <c r="BE8" s="896"/>
      <c r="BF8" s="895" t="s">
        <v>430</v>
      </c>
      <c r="BG8" s="895" t="s">
        <v>430</v>
      </c>
      <c r="BH8" s="895" t="s">
        <v>430</v>
      </c>
      <c r="BI8" s="896"/>
      <c r="BJ8" s="895">
        <v>-0.409493539999988</v>
      </c>
      <c r="BK8" s="896"/>
      <c r="BL8" s="895">
        <v>52.535299999999999</v>
      </c>
      <c r="BM8" s="895">
        <v>17.445699999999999</v>
      </c>
      <c r="BN8" s="895">
        <v>2.2837700000000001</v>
      </c>
      <c r="BO8" s="895">
        <v>27.735230000000001</v>
      </c>
      <c r="BP8" s="891"/>
      <c r="BQ8" s="895" t="s">
        <v>430</v>
      </c>
      <c r="BR8" s="895">
        <v>26.65</v>
      </c>
      <c r="BS8" s="895" t="s">
        <v>430</v>
      </c>
      <c r="BT8" s="895" t="s">
        <v>430</v>
      </c>
      <c r="BU8" s="895" t="s">
        <v>430</v>
      </c>
      <c r="BV8" s="895">
        <v>1.08</v>
      </c>
      <c r="BW8" s="891"/>
      <c r="BX8" s="901" t="s">
        <v>9545</v>
      </c>
      <c r="BY8" s="901" t="s">
        <v>9546</v>
      </c>
      <c r="BZ8" s="901" t="s">
        <v>9547</v>
      </c>
      <c r="CA8" s="901" t="s">
        <v>9548</v>
      </c>
      <c r="CB8" s="901" t="s">
        <v>9549</v>
      </c>
      <c r="CC8" s="891"/>
      <c r="CD8" s="902" t="s">
        <v>8056</v>
      </c>
    </row>
    <row r="9" spans="1:82" s="428" customFormat="1" x14ac:dyDescent="0.25">
      <c r="A9" s="345" t="s">
        <v>9550</v>
      </c>
      <c r="B9" s="373"/>
      <c r="C9" s="719">
        <v>41285</v>
      </c>
      <c r="D9" s="373"/>
      <c r="E9" s="346">
        <v>46736.1</v>
      </c>
      <c r="F9" s="373"/>
      <c r="G9" s="347">
        <v>38.371400000000001</v>
      </c>
      <c r="H9" s="373"/>
      <c r="I9" s="965">
        <v>0.42</v>
      </c>
      <c r="J9" s="965">
        <v>7.12</v>
      </c>
      <c r="K9" s="965">
        <v>0.35</v>
      </c>
      <c r="L9" s="965">
        <v>0.38</v>
      </c>
      <c r="M9" s="374"/>
      <c r="N9" s="348">
        <v>-7.4180999999999999</v>
      </c>
      <c r="O9" s="348">
        <v>5.6783000000000001</v>
      </c>
      <c r="P9" s="348">
        <v>3.2633999999999999</v>
      </c>
      <c r="Q9" s="348">
        <v>3.8990999999999998</v>
      </c>
      <c r="R9" s="348">
        <v>6.3619000000000003</v>
      </c>
      <c r="S9" s="348">
        <v>5.8273999999999999</v>
      </c>
      <c r="T9" s="348">
        <v>6.3467000000000002</v>
      </c>
      <c r="U9" s="348">
        <v>6.5057999999999998</v>
      </c>
      <c r="V9" s="350">
        <v>6.3921999999999999</v>
      </c>
      <c r="W9" s="348">
        <v>6.9766000000000004</v>
      </c>
      <c r="X9" s="348">
        <v>7.4071999999999996</v>
      </c>
      <c r="Y9" s="348">
        <v>6.7548000000000004</v>
      </c>
      <c r="Z9" s="348">
        <v>6.2546999999999997</v>
      </c>
      <c r="AA9" s="348">
        <v>7.5514999999999999</v>
      </c>
      <c r="AB9" s="348">
        <v>5.9810999999999996</v>
      </c>
      <c r="AC9" s="348">
        <v>6.4413999999999998</v>
      </c>
      <c r="AD9" s="348">
        <v>6.6163999999999996</v>
      </c>
      <c r="AE9" s="348">
        <v>7.5514999999999999</v>
      </c>
      <c r="AF9" s="348">
        <v>6.8305999999999996</v>
      </c>
      <c r="AG9" s="374"/>
      <c r="AH9" s="346">
        <v>12</v>
      </c>
      <c r="AI9" s="346">
        <v>6</v>
      </c>
      <c r="AJ9" s="346">
        <v>9</v>
      </c>
      <c r="AK9" s="346">
        <v>12</v>
      </c>
      <c r="AL9" s="346">
        <v>14</v>
      </c>
      <c r="AM9" s="346">
        <v>11</v>
      </c>
      <c r="AN9" s="346">
        <v>13</v>
      </c>
      <c r="AO9" s="346">
        <v>12</v>
      </c>
      <c r="AP9" s="346">
        <v>13</v>
      </c>
      <c r="AQ9" s="346">
        <v>10</v>
      </c>
      <c r="AR9" s="346">
        <v>13</v>
      </c>
      <c r="AS9" s="346">
        <v>5</v>
      </c>
      <c r="AT9" s="346">
        <v>11</v>
      </c>
      <c r="AU9" s="346">
        <v>7</v>
      </c>
      <c r="AV9" s="346">
        <v>15</v>
      </c>
      <c r="AW9" s="346">
        <v>12</v>
      </c>
      <c r="AX9" s="346">
        <v>13</v>
      </c>
      <c r="AY9" s="346">
        <v>7</v>
      </c>
      <c r="AZ9" s="374"/>
      <c r="BA9" s="375">
        <v>5.2067737525834801</v>
      </c>
      <c r="BB9" s="375">
        <v>0.49758462086382899</v>
      </c>
      <c r="BC9" s="375">
        <v>0.33017621348744502</v>
      </c>
      <c r="BD9" s="375">
        <v>0.78143742967190499</v>
      </c>
      <c r="BE9" s="374"/>
      <c r="BF9" s="348" t="s">
        <v>430</v>
      </c>
      <c r="BG9" s="348" t="s">
        <v>430</v>
      </c>
      <c r="BH9" s="348" t="s">
        <v>430</v>
      </c>
      <c r="BI9" s="374"/>
      <c r="BJ9" s="348">
        <v>-0.436135419999998</v>
      </c>
      <c r="BK9" s="374"/>
      <c r="BL9" s="348">
        <v>54.476999999999997</v>
      </c>
      <c r="BM9" s="348">
        <v>15.498799999999999</v>
      </c>
      <c r="BN9" s="348">
        <v>3.16107</v>
      </c>
      <c r="BO9" s="348">
        <v>26.863130000000002</v>
      </c>
      <c r="BP9" s="373"/>
      <c r="BQ9" s="348">
        <v>0.1</v>
      </c>
      <c r="BR9" s="348">
        <v>26.11</v>
      </c>
      <c r="BS9" s="348" t="s">
        <v>430</v>
      </c>
      <c r="BT9" s="348" t="s">
        <v>430</v>
      </c>
      <c r="BU9" s="348" t="s">
        <v>430</v>
      </c>
      <c r="BV9" s="348">
        <v>0.65</v>
      </c>
      <c r="BW9" s="373"/>
      <c r="BX9" s="372" t="s">
        <v>9551</v>
      </c>
      <c r="BY9" s="372" t="s">
        <v>9552</v>
      </c>
      <c r="BZ9" s="372" t="s">
        <v>9553</v>
      </c>
      <c r="CA9" s="372" t="s">
        <v>9554</v>
      </c>
      <c r="CB9" s="372" t="s">
        <v>7082</v>
      </c>
      <c r="CC9" s="373"/>
      <c r="CD9" s="354" t="s">
        <v>4620</v>
      </c>
    </row>
    <row r="10" spans="1:82" s="428" customFormat="1" x14ac:dyDescent="0.25">
      <c r="A10" s="345" t="s">
        <v>9555</v>
      </c>
      <c r="B10" s="373"/>
      <c r="C10" s="719">
        <v>41281</v>
      </c>
      <c r="D10" s="373"/>
      <c r="E10" s="346">
        <v>34003.699999999997</v>
      </c>
      <c r="F10" s="373"/>
      <c r="G10" s="347">
        <v>39.276800000000001</v>
      </c>
      <c r="H10" s="373"/>
      <c r="I10" s="651">
        <v>0.46</v>
      </c>
      <c r="J10" s="651">
        <v>6.56</v>
      </c>
      <c r="K10" s="651">
        <v>0.43</v>
      </c>
      <c r="L10" s="651">
        <v>0.46</v>
      </c>
      <c r="M10" s="374"/>
      <c r="N10" s="348">
        <v>-2.7877000000000001</v>
      </c>
      <c r="O10" s="348">
        <v>6.3535000000000004</v>
      </c>
      <c r="P10" s="348">
        <v>3.5072000000000001</v>
      </c>
      <c r="Q10" s="348">
        <v>4.3883999999999999</v>
      </c>
      <c r="R10" s="348">
        <v>6.8156999999999996</v>
      </c>
      <c r="S10" s="348">
        <v>5.8792999999999997</v>
      </c>
      <c r="T10" s="348">
        <v>6.4459999999999997</v>
      </c>
      <c r="U10" s="348">
        <v>6.5843999999999996</v>
      </c>
      <c r="V10" s="350">
        <v>6.4238999999999997</v>
      </c>
      <c r="W10" s="348">
        <v>7.0145999999999997</v>
      </c>
      <c r="X10" s="348">
        <v>7.4490999999999996</v>
      </c>
      <c r="Y10" s="348">
        <v>6.6291000000000002</v>
      </c>
      <c r="Z10" s="348">
        <v>6.3573000000000004</v>
      </c>
      <c r="AA10" s="348">
        <v>7.7686000000000002</v>
      </c>
      <c r="AB10" s="348">
        <v>6.1539000000000001</v>
      </c>
      <c r="AC10" s="348">
        <v>6.4988999999999999</v>
      </c>
      <c r="AD10" s="348">
        <v>6.6901999999999999</v>
      </c>
      <c r="AE10" s="348">
        <v>7.7686000000000002</v>
      </c>
      <c r="AF10" s="348">
        <v>7.0179999999999998</v>
      </c>
      <c r="AG10" s="374"/>
      <c r="AH10" s="346">
        <v>6</v>
      </c>
      <c r="AI10" s="346">
        <v>3</v>
      </c>
      <c r="AJ10" s="346">
        <v>6</v>
      </c>
      <c r="AK10" s="346">
        <v>3</v>
      </c>
      <c r="AL10" s="346">
        <v>5</v>
      </c>
      <c r="AM10" s="346">
        <v>9</v>
      </c>
      <c r="AN10" s="346">
        <v>9</v>
      </c>
      <c r="AO10" s="346">
        <v>9</v>
      </c>
      <c r="AP10" s="346">
        <v>12</v>
      </c>
      <c r="AQ10" s="346">
        <v>7</v>
      </c>
      <c r="AR10" s="346">
        <v>9</v>
      </c>
      <c r="AS10" s="346">
        <v>11</v>
      </c>
      <c r="AT10" s="346">
        <v>8</v>
      </c>
      <c r="AU10" s="346">
        <v>5</v>
      </c>
      <c r="AV10" s="346">
        <v>11</v>
      </c>
      <c r="AW10" s="346">
        <v>10</v>
      </c>
      <c r="AX10" s="346">
        <v>9</v>
      </c>
      <c r="AY10" s="346">
        <v>5</v>
      </c>
      <c r="AZ10" s="374"/>
      <c r="BA10" s="375">
        <v>5.4834199755911097</v>
      </c>
      <c r="BB10" s="375">
        <v>0.525281687967044</v>
      </c>
      <c r="BC10" s="375">
        <v>0.317241053275989</v>
      </c>
      <c r="BD10" s="375">
        <v>0.74965443611947002</v>
      </c>
      <c r="BE10" s="374"/>
      <c r="BF10" s="348" t="s">
        <v>430</v>
      </c>
      <c r="BG10" s="348" t="s">
        <v>430</v>
      </c>
      <c r="BH10" s="348" t="s">
        <v>430</v>
      </c>
      <c r="BI10" s="374"/>
      <c r="BJ10" s="348">
        <v>-0.394761460000014</v>
      </c>
      <c r="BK10" s="374"/>
      <c r="BL10" s="348">
        <v>50.856000000000002</v>
      </c>
      <c r="BM10" s="348">
        <v>17.308800000000002</v>
      </c>
      <c r="BN10" s="348">
        <v>2.4228499999999999</v>
      </c>
      <c r="BO10" s="348">
        <v>29.41235</v>
      </c>
      <c r="BP10" s="373"/>
      <c r="BQ10" s="348">
        <v>0.01</v>
      </c>
      <c r="BR10" s="348">
        <v>26.76</v>
      </c>
      <c r="BS10" s="348" t="s">
        <v>430</v>
      </c>
      <c r="BT10" s="348" t="s">
        <v>430</v>
      </c>
      <c r="BU10" s="348" t="s">
        <v>430</v>
      </c>
      <c r="BV10" s="348">
        <v>2.64</v>
      </c>
      <c r="BW10" s="373"/>
      <c r="BX10" s="372" t="s">
        <v>9556</v>
      </c>
      <c r="BY10" s="372" t="s">
        <v>9557</v>
      </c>
      <c r="BZ10" s="372" t="s">
        <v>9558</v>
      </c>
      <c r="CA10" s="372" t="s">
        <v>9559</v>
      </c>
      <c r="CB10" s="372" t="s">
        <v>9560</v>
      </c>
      <c r="CC10" s="373"/>
      <c r="CD10" s="354" t="s">
        <v>3323</v>
      </c>
    </row>
    <row r="11" spans="1:82" s="428" customFormat="1" x14ac:dyDescent="0.25">
      <c r="A11" s="345" t="s">
        <v>9561</v>
      </c>
      <c r="B11" s="373"/>
      <c r="C11" s="719">
        <v>41275</v>
      </c>
      <c r="D11" s="373"/>
      <c r="E11" s="346">
        <v>28991.7</v>
      </c>
      <c r="F11" s="373"/>
      <c r="G11" s="347">
        <v>36.915799999999997</v>
      </c>
      <c r="H11" s="373"/>
      <c r="I11" s="651">
        <v>0.53973000000000004</v>
      </c>
      <c r="J11" s="651">
        <v>6.51</v>
      </c>
      <c r="K11" s="651">
        <v>0.51507000000000003</v>
      </c>
      <c r="L11" s="651">
        <v>0.52054999999999996</v>
      </c>
      <c r="M11" s="374"/>
      <c r="N11" s="348">
        <v>-6.9198000000000004</v>
      </c>
      <c r="O11" s="348">
        <v>5.8693</v>
      </c>
      <c r="P11" s="348">
        <v>3.9297</v>
      </c>
      <c r="Q11" s="348">
        <v>4.8822000000000001</v>
      </c>
      <c r="R11" s="348">
        <v>6.8773999999999997</v>
      </c>
      <c r="S11" s="348">
        <v>6.2690000000000001</v>
      </c>
      <c r="T11" s="348">
        <v>6.5952000000000002</v>
      </c>
      <c r="U11" s="348">
        <v>6.7873000000000001</v>
      </c>
      <c r="V11" s="350">
        <v>6.6706000000000003</v>
      </c>
      <c r="W11" s="348">
        <v>7.1509999999999998</v>
      </c>
      <c r="X11" s="348">
        <v>7.5906000000000002</v>
      </c>
      <c r="Y11" s="348">
        <v>6.9382000000000001</v>
      </c>
      <c r="Z11" s="348">
        <v>6.4714999999999998</v>
      </c>
      <c r="AA11" s="348">
        <v>7.9187000000000003</v>
      </c>
      <c r="AB11" s="348">
        <v>6.4513999999999996</v>
      </c>
      <c r="AC11" s="348">
        <v>6.6443000000000003</v>
      </c>
      <c r="AD11" s="348">
        <v>6.9047999999999998</v>
      </c>
      <c r="AE11" s="348">
        <v>7.9187000000000003</v>
      </c>
      <c r="AF11" s="348">
        <v>6.9580000000000002</v>
      </c>
      <c r="AG11" s="374"/>
      <c r="AH11" s="346">
        <v>11</v>
      </c>
      <c r="AI11" s="346">
        <v>4</v>
      </c>
      <c r="AJ11" s="346">
        <v>3</v>
      </c>
      <c r="AK11" s="346">
        <v>2</v>
      </c>
      <c r="AL11" s="346">
        <v>3</v>
      </c>
      <c r="AM11" s="346">
        <v>2</v>
      </c>
      <c r="AN11" s="346">
        <v>2</v>
      </c>
      <c r="AO11" s="346">
        <v>1</v>
      </c>
      <c r="AP11" s="346">
        <v>1</v>
      </c>
      <c r="AQ11" s="346">
        <v>2</v>
      </c>
      <c r="AR11" s="346">
        <v>3</v>
      </c>
      <c r="AS11" s="346">
        <v>1</v>
      </c>
      <c r="AT11" s="346">
        <v>4</v>
      </c>
      <c r="AU11" s="346">
        <v>2</v>
      </c>
      <c r="AV11" s="346">
        <v>1</v>
      </c>
      <c r="AW11" s="346">
        <v>3</v>
      </c>
      <c r="AX11" s="346">
        <v>1</v>
      </c>
      <c r="AY11" s="346">
        <v>2</v>
      </c>
      <c r="AZ11" s="374"/>
      <c r="BA11" s="375">
        <v>4.9820575368382398</v>
      </c>
      <c r="BB11" s="375">
        <v>0.483542359112343</v>
      </c>
      <c r="BC11" s="375">
        <v>0.38016595510253298</v>
      </c>
      <c r="BD11" s="375">
        <v>0.98275637693792495</v>
      </c>
      <c r="BE11" s="374"/>
      <c r="BF11" s="348" t="s">
        <v>430</v>
      </c>
      <c r="BG11" s="348" t="s">
        <v>430</v>
      </c>
      <c r="BH11" s="348" t="s">
        <v>430</v>
      </c>
      <c r="BI11" s="374"/>
      <c r="BJ11" s="348">
        <v>-0.40836911999999698</v>
      </c>
      <c r="BK11" s="374"/>
      <c r="BL11" s="348">
        <v>46.6999</v>
      </c>
      <c r="BM11" s="348">
        <v>22.837499999999999</v>
      </c>
      <c r="BN11" s="348">
        <v>2.7687599999999999</v>
      </c>
      <c r="BO11" s="348">
        <v>27.693840000000002</v>
      </c>
      <c r="BP11" s="373"/>
      <c r="BQ11" s="348">
        <v>0.17</v>
      </c>
      <c r="BR11" s="348">
        <v>22.59</v>
      </c>
      <c r="BS11" s="348">
        <v>0.26</v>
      </c>
      <c r="BT11" s="348" t="s">
        <v>430</v>
      </c>
      <c r="BU11" s="348">
        <v>0.02</v>
      </c>
      <c r="BV11" s="348">
        <v>77.36</v>
      </c>
      <c r="BW11" s="373"/>
      <c r="BX11" s="372" t="s">
        <v>9562</v>
      </c>
      <c r="BY11" s="372" t="s">
        <v>9563</v>
      </c>
      <c r="BZ11" s="372" t="s">
        <v>9564</v>
      </c>
      <c r="CA11" s="372" t="s">
        <v>9565</v>
      </c>
      <c r="CB11" s="372" t="s">
        <v>9566</v>
      </c>
      <c r="CC11" s="373"/>
      <c r="CD11" s="354" t="s">
        <v>2958</v>
      </c>
    </row>
    <row r="12" spans="1:82" s="428" customFormat="1" x14ac:dyDescent="0.25">
      <c r="A12" s="345" t="s">
        <v>9567</v>
      </c>
      <c r="B12" s="373"/>
      <c r="C12" s="719">
        <v>41275</v>
      </c>
      <c r="D12" s="373"/>
      <c r="E12" s="346">
        <v>27042.3</v>
      </c>
      <c r="F12" s="373"/>
      <c r="G12" s="347">
        <v>30.610800000000001</v>
      </c>
      <c r="H12" s="373"/>
      <c r="I12" s="651">
        <v>0.67</v>
      </c>
      <c r="J12" s="651">
        <v>6.77</v>
      </c>
      <c r="K12" s="651">
        <v>0.56000000000000005</v>
      </c>
      <c r="L12" s="651">
        <v>0.56999999999999995</v>
      </c>
      <c r="M12" s="374"/>
      <c r="N12" s="348">
        <v>-6.1993999999999998</v>
      </c>
      <c r="O12" s="348">
        <v>5.3282999999999996</v>
      </c>
      <c r="P12" s="348">
        <v>3.6137000000000001</v>
      </c>
      <c r="Q12" s="348">
        <v>4.3253000000000004</v>
      </c>
      <c r="R12" s="348">
        <v>6.9714999999999998</v>
      </c>
      <c r="S12" s="348">
        <v>6.0479000000000003</v>
      </c>
      <c r="T12" s="348">
        <v>6.5368000000000004</v>
      </c>
      <c r="U12" s="348">
        <v>6.6947999999999999</v>
      </c>
      <c r="V12" s="350">
        <v>6.5694999999999997</v>
      </c>
      <c r="W12" s="348">
        <v>7.1285999999999996</v>
      </c>
      <c r="X12" s="348">
        <v>7.5538999999999996</v>
      </c>
      <c r="Y12" s="348">
        <v>6.7042000000000002</v>
      </c>
      <c r="Z12" s="348">
        <v>6.4006999999999996</v>
      </c>
      <c r="AA12" s="348">
        <v>7.7694999999999999</v>
      </c>
      <c r="AB12" s="348">
        <v>6.3903999999999996</v>
      </c>
      <c r="AC12" s="348">
        <v>6.5914999999999999</v>
      </c>
      <c r="AD12" s="348">
        <v>6.8196000000000003</v>
      </c>
      <c r="AE12" s="348">
        <v>7.7694999999999999</v>
      </c>
      <c r="AF12" s="348">
        <v>6.9855</v>
      </c>
      <c r="AG12" s="374"/>
      <c r="AH12" s="346">
        <v>8</v>
      </c>
      <c r="AI12" s="346">
        <v>9</v>
      </c>
      <c r="AJ12" s="346">
        <v>4</v>
      </c>
      <c r="AK12" s="346">
        <v>5</v>
      </c>
      <c r="AL12" s="346">
        <v>2</v>
      </c>
      <c r="AM12" s="346">
        <v>6</v>
      </c>
      <c r="AN12" s="346">
        <v>4</v>
      </c>
      <c r="AO12" s="346">
        <v>5</v>
      </c>
      <c r="AP12" s="346">
        <v>4</v>
      </c>
      <c r="AQ12" s="346">
        <v>3</v>
      </c>
      <c r="AR12" s="346">
        <v>4</v>
      </c>
      <c r="AS12" s="346">
        <v>7</v>
      </c>
      <c r="AT12" s="346">
        <v>6</v>
      </c>
      <c r="AU12" s="346">
        <v>4</v>
      </c>
      <c r="AV12" s="346">
        <v>2</v>
      </c>
      <c r="AW12" s="346">
        <v>6</v>
      </c>
      <c r="AX12" s="346">
        <v>5</v>
      </c>
      <c r="AY12" s="346">
        <v>4</v>
      </c>
      <c r="AZ12" s="374"/>
      <c r="BA12" s="375">
        <v>5.2568195702506602</v>
      </c>
      <c r="BB12" s="375">
        <v>0.50309470177275295</v>
      </c>
      <c r="BC12" s="375">
        <v>0.34957601379563802</v>
      </c>
      <c r="BD12" s="375">
        <v>0.889558680291198</v>
      </c>
      <c r="BE12" s="374"/>
      <c r="BF12" s="348" t="s">
        <v>430</v>
      </c>
      <c r="BG12" s="348" t="s">
        <v>430</v>
      </c>
      <c r="BH12" s="348" t="s">
        <v>430</v>
      </c>
      <c r="BI12" s="374"/>
      <c r="BJ12" s="348">
        <v>-0.39421009000000701</v>
      </c>
      <c r="BK12" s="374"/>
      <c r="BL12" s="348">
        <v>49.350700000000003</v>
      </c>
      <c r="BM12" s="348">
        <v>18.094899999999999</v>
      </c>
      <c r="BN12" s="348">
        <v>3.6762199999999998</v>
      </c>
      <c r="BO12" s="348">
        <v>28.87818</v>
      </c>
      <c r="BP12" s="373"/>
      <c r="BQ12" s="348" t="s">
        <v>430</v>
      </c>
      <c r="BR12" s="348">
        <v>23.9</v>
      </c>
      <c r="BS12" s="348">
        <v>0.56000000000000005</v>
      </c>
      <c r="BT12" s="348" t="s">
        <v>430</v>
      </c>
      <c r="BU12" s="348" t="s">
        <v>430</v>
      </c>
      <c r="BV12" s="348">
        <v>4.41</v>
      </c>
      <c r="BW12" s="373"/>
      <c r="BX12" s="372" t="s">
        <v>9568</v>
      </c>
      <c r="BY12" s="372" t="s">
        <v>9569</v>
      </c>
      <c r="BZ12" s="372" t="s">
        <v>461</v>
      </c>
      <c r="CA12" s="372" t="s">
        <v>9570</v>
      </c>
      <c r="CB12" s="372" t="s">
        <v>9571</v>
      </c>
      <c r="CC12" s="373"/>
      <c r="CD12" s="354" t="s">
        <v>4620</v>
      </c>
    </row>
    <row r="13" spans="1:82" s="428" customFormat="1" x14ac:dyDescent="0.25">
      <c r="A13" s="345" t="s">
        <v>9572</v>
      </c>
      <c r="B13" s="373"/>
      <c r="C13" s="719">
        <v>43452</v>
      </c>
      <c r="D13" s="373"/>
      <c r="E13" s="346">
        <v>24338.9</v>
      </c>
      <c r="F13" s="373"/>
      <c r="G13" s="347">
        <v>16.165500000000002</v>
      </c>
      <c r="H13" s="373"/>
      <c r="I13" s="651">
        <v>0.55000000000000004</v>
      </c>
      <c r="J13" s="651">
        <v>6.87</v>
      </c>
      <c r="K13" s="651">
        <v>0.54</v>
      </c>
      <c r="L13" s="651">
        <v>0.55000000000000004</v>
      </c>
      <c r="M13" s="374"/>
      <c r="N13" s="348">
        <v>-4.7409999999999997</v>
      </c>
      <c r="O13" s="348">
        <v>5.4966999999999997</v>
      </c>
      <c r="P13" s="348">
        <v>2.9691999999999998</v>
      </c>
      <c r="Q13" s="348">
        <v>3.9249999999999998</v>
      </c>
      <c r="R13" s="348">
        <v>6.6365999999999996</v>
      </c>
      <c r="S13" s="348">
        <v>5.9756</v>
      </c>
      <c r="T13" s="348">
        <v>6.5307000000000004</v>
      </c>
      <c r="U13" s="348">
        <v>6.7663000000000002</v>
      </c>
      <c r="V13" s="350">
        <v>6.6571999999999996</v>
      </c>
      <c r="W13" s="348">
        <v>7.1772999999999998</v>
      </c>
      <c r="X13" s="348">
        <v>7.6006</v>
      </c>
      <c r="Y13" s="348">
        <v>6.7576999999999998</v>
      </c>
      <c r="Z13" s="348" t="s">
        <v>430</v>
      </c>
      <c r="AA13" s="348">
        <v>7.3192000000000004</v>
      </c>
      <c r="AB13" s="348">
        <v>6.2773000000000003</v>
      </c>
      <c r="AC13" s="348">
        <v>6.5971000000000002</v>
      </c>
      <c r="AD13" s="348">
        <v>6.8547000000000002</v>
      </c>
      <c r="AE13" s="348">
        <v>7.3192000000000004</v>
      </c>
      <c r="AF13" s="348">
        <v>6.5407000000000002</v>
      </c>
      <c r="AG13" s="374"/>
      <c r="AH13" s="346">
        <v>7</v>
      </c>
      <c r="AI13" s="346">
        <v>8</v>
      </c>
      <c r="AJ13" s="346">
        <v>11</v>
      </c>
      <c r="AK13" s="346">
        <v>10</v>
      </c>
      <c r="AL13" s="346">
        <v>9</v>
      </c>
      <c r="AM13" s="346">
        <v>7</v>
      </c>
      <c r="AN13" s="346">
        <v>5</v>
      </c>
      <c r="AO13" s="346">
        <v>2</v>
      </c>
      <c r="AP13" s="346">
        <v>2</v>
      </c>
      <c r="AQ13" s="346">
        <v>1</v>
      </c>
      <c r="AR13" s="346">
        <v>1</v>
      </c>
      <c r="AS13" s="346">
        <v>4</v>
      </c>
      <c r="AT13" s="346" t="s">
        <v>430</v>
      </c>
      <c r="AU13" s="346">
        <v>10</v>
      </c>
      <c r="AV13" s="346">
        <v>5</v>
      </c>
      <c r="AW13" s="346">
        <v>5</v>
      </c>
      <c r="AX13" s="346">
        <v>2</v>
      </c>
      <c r="AY13" s="346">
        <v>10</v>
      </c>
      <c r="AZ13" s="374"/>
      <c r="BA13" s="375">
        <v>5.2885837662404596</v>
      </c>
      <c r="BB13" s="375">
        <v>0.49063407099904599</v>
      </c>
      <c r="BC13" s="375">
        <v>0.35697089834821299</v>
      </c>
      <c r="BD13" s="375">
        <v>0.96325363698455801</v>
      </c>
      <c r="BE13" s="374"/>
      <c r="BF13" s="348" t="s">
        <v>430</v>
      </c>
      <c r="BG13" s="348" t="s">
        <v>430</v>
      </c>
      <c r="BH13" s="348" t="s">
        <v>430</v>
      </c>
      <c r="BI13" s="374"/>
      <c r="BJ13" s="348">
        <v>-0.39275656000000297</v>
      </c>
      <c r="BK13" s="374"/>
      <c r="BL13" s="348">
        <v>48.711599999999997</v>
      </c>
      <c r="BM13" s="348">
        <v>16.117799999999999</v>
      </c>
      <c r="BN13" s="348">
        <v>2.6875100000000001</v>
      </c>
      <c r="BO13" s="348">
        <v>32.483089999999997</v>
      </c>
      <c r="BP13" s="373"/>
      <c r="BQ13" s="348" t="s">
        <v>430</v>
      </c>
      <c r="BR13" s="348">
        <v>30.89</v>
      </c>
      <c r="BS13" s="348">
        <v>0.73</v>
      </c>
      <c r="BT13" s="348" t="s">
        <v>430</v>
      </c>
      <c r="BU13" s="348" t="s">
        <v>430</v>
      </c>
      <c r="BV13" s="348">
        <v>4.07</v>
      </c>
      <c r="BW13" s="373"/>
      <c r="BX13" s="372" t="s">
        <v>9573</v>
      </c>
      <c r="BY13" s="372" t="s">
        <v>9574</v>
      </c>
      <c r="BZ13" s="372" t="s">
        <v>9575</v>
      </c>
      <c r="CA13" s="372" t="s">
        <v>9576</v>
      </c>
      <c r="CB13" s="372" t="s">
        <v>9577</v>
      </c>
      <c r="CC13" s="373"/>
      <c r="CD13" s="354" t="s">
        <v>4620</v>
      </c>
    </row>
    <row r="14" spans="1:82" s="428" customFormat="1" x14ac:dyDescent="0.25">
      <c r="A14" s="345" t="s">
        <v>9578</v>
      </c>
      <c r="B14" s="373"/>
      <c r="C14" s="719">
        <v>41736</v>
      </c>
      <c r="D14" s="373"/>
      <c r="E14" s="346">
        <v>24635.9</v>
      </c>
      <c r="F14" s="373"/>
      <c r="G14" s="347">
        <v>21.533999999999999</v>
      </c>
      <c r="H14" s="373"/>
      <c r="I14" s="651">
        <v>0.41370000000000001</v>
      </c>
      <c r="J14" s="651">
        <v>6.39</v>
      </c>
      <c r="K14" s="651">
        <v>0.38629999999999998</v>
      </c>
      <c r="L14" s="651">
        <v>0.41095999999999999</v>
      </c>
      <c r="M14" s="374"/>
      <c r="N14" s="348">
        <v>-8.4730000000000008</v>
      </c>
      <c r="O14" s="348">
        <v>5.0871000000000004</v>
      </c>
      <c r="P14" s="348">
        <v>2.9073000000000002</v>
      </c>
      <c r="Q14" s="348">
        <v>3.88</v>
      </c>
      <c r="R14" s="348">
        <v>6.4752999999999998</v>
      </c>
      <c r="S14" s="348">
        <v>5.9352</v>
      </c>
      <c r="T14" s="348">
        <v>6.4259000000000004</v>
      </c>
      <c r="U14" s="348">
        <v>6.5658000000000003</v>
      </c>
      <c r="V14" s="350">
        <v>6.4459</v>
      </c>
      <c r="W14" s="348">
        <v>6.9676999999999998</v>
      </c>
      <c r="X14" s="348">
        <v>7.4175000000000004</v>
      </c>
      <c r="Y14" s="348">
        <v>6.5659000000000001</v>
      </c>
      <c r="Z14" s="348">
        <v>6.1516999999999999</v>
      </c>
      <c r="AA14" s="348">
        <v>7.1199000000000003</v>
      </c>
      <c r="AB14" s="348">
        <v>6.2263000000000002</v>
      </c>
      <c r="AC14" s="348">
        <v>6.5012999999999996</v>
      </c>
      <c r="AD14" s="348">
        <v>6.6817000000000002</v>
      </c>
      <c r="AE14" s="348">
        <v>7.1199000000000003</v>
      </c>
      <c r="AF14" s="348">
        <v>6.4443000000000001</v>
      </c>
      <c r="AG14" s="374"/>
      <c r="AH14" s="346">
        <v>13</v>
      </c>
      <c r="AI14" s="346">
        <v>12</v>
      </c>
      <c r="AJ14" s="346">
        <v>12</v>
      </c>
      <c r="AK14" s="346">
        <v>13</v>
      </c>
      <c r="AL14" s="346">
        <v>12</v>
      </c>
      <c r="AM14" s="346">
        <v>8</v>
      </c>
      <c r="AN14" s="346">
        <v>10</v>
      </c>
      <c r="AO14" s="346">
        <v>10</v>
      </c>
      <c r="AP14" s="346">
        <v>9</v>
      </c>
      <c r="AQ14" s="346">
        <v>13</v>
      </c>
      <c r="AR14" s="346">
        <v>12</v>
      </c>
      <c r="AS14" s="346">
        <v>13</v>
      </c>
      <c r="AT14" s="346">
        <v>12</v>
      </c>
      <c r="AU14" s="346">
        <v>14</v>
      </c>
      <c r="AV14" s="346">
        <v>7</v>
      </c>
      <c r="AW14" s="346">
        <v>9</v>
      </c>
      <c r="AX14" s="346">
        <v>10</v>
      </c>
      <c r="AY14" s="346">
        <v>14</v>
      </c>
      <c r="AZ14" s="374"/>
      <c r="BA14" s="375">
        <v>5.2928477751569796</v>
      </c>
      <c r="BB14" s="375">
        <v>0.51311715277617598</v>
      </c>
      <c r="BC14" s="375">
        <v>0.32422469129836301</v>
      </c>
      <c r="BD14" s="375">
        <v>0.749084930420025</v>
      </c>
      <c r="BE14" s="374"/>
      <c r="BF14" s="348" t="s">
        <v>430</v>
      </c>
      <c r="BG14" s="348" t="s">
        <v>430</v>
      </c>
      <c r="BH14" s="348" t="s">
        <v>430</v>
      </c>
      <c r="BI14" s="374"/>
      <c r="BJ14" s="348">
        <v>-0.363567369999995</v>
      </c>
      <c r="BK14" s="374"/>
      <c r="BL14" s="348">
        <v>53.555999999999997</v>
      </c>
      <c r="BM14" s="348">
        <v>10.886900000000001</v>
      </c>
      <c r="BN14" s="348">
        <v>1.84307</v>
      </c>
      <c r="BO14" s="348">
        <v>33.714030000000001</v>
      </c>
      <c r="BP14" s="373"/>
      <c r="BQ14" s="348" t="s">
        <v>430</v>
      </c>
      <c r="BR14" s="348">
        <v>29.12</v>
      </c>
      <c r="BS14" s="348" t="s">
        <v>430</v>
      </c>
      <c r="BT14" s="348" t="s">
        <v>430</v>
      </c>
      <c r="BU14" s="348" t="s">
        <v>430</v>
      </c>
      <c r="BV14" s="348">
        <v>4.59</v>
      </c>
      <c r="BW14" s="373"/>
      <c r="BX14" s="372" t="s">
        <v>9579</v>
      </c>
      <c r="BY14" s="372" t="s">
        <v>9580</v>
      </c>
      <c r="BZ14" s="372" t="s">
        <v>1724</v>
      </c>
      <c r="CA14" s="372" t="s">
        <v>9581</v>
      </c>
      <c r="CB14" s="372" t="s">
        <v>9582</v>
      </c>
      <c r="CC14" s="373"/>
      <c r="CD14" s="354" t="s">
        <v>4620</v>
      </c>
    </row>
    <row r="15" spans="1:82" s="428" customFormat="1" x14ac:dyDescent="0.25">
      <c r="A15" s="345" t="s">
        <v>9583</v>
      </c>
      <c r="B15" s="373"/>
      <c r="C15" s="719">
        <v>41275</v>
      </c>
      <c r="D15" s="373"/>
      <c r="E15" s="346">
        <v>16965.3</v>
      </c>
      <c r="F15" s="373"/>
      <c r="G15" s="347">
        <v>30.6462</v>
      </c>
      <c r="H15" s="373"/>
      <c r="I15" s="651">
        <v>0.56299999999999994</v>
      </c>
      <c r="J15" s="651">
        <v>6.8855300000000002</v>
      </c>
      <c r="K15" s="651">
        <v>0.4884</v>
      </c>
      <c r="L15" s="651">
        <v>0.52368000000000003</v>
      </c>
      <c r="M15" s="374"/>
      <c r="N15" s="348">
        <v>-2.1436999999999999</v>
      </c>
      <c r="O15" s="348">
        <v>5.7990000000000004</v>
      </c>
      <c r="P15" s="348">
        <v>3.5924999999999998</v>
      </c>
      <c r="Q15" s="348">
        <v>4.3288000000000002</v>
      </c>
      <c r="R15" s="348">
        <v>6.6863999999999999</v>
      </c>
      <c r="S15" s="348">
        <v>6.1919000000000004</v>
      </c>
      <c r="T15" s="348">
        <v>6.5247999999999999</v>
      </c>
      <c r="U15" s="348">
        <v>6.6914999999999996</v>
      </c>
      <c r="V15" s="350">
        <v>6.5542999999999996</v>
      </c>
      <c r="W15" s="348">
        <v>6.9736000000000002</v>
      </c>
      <c r="X15" s="348">
        <v>7.4393000000000002</v>
      </c>
      <c r="Y15" s="348">
        <v>6.6897000000000002</v>
      </c>
      <c r="Z15" s="348">
        <v>6.4946000000000002</v>
      </c>
      <c r="AA15" s="348">
        <v>7.3483000000000001</v>
      </c>
      <c r="AB15" s="348">
        <v>6.3421000000000003</v>
      </c>
      <c r="AC15" s="348">
        <v>6.6063000000000001</v>
      </c>
      <c r="AD15" s="348">
        <v>6.8121999999999998</v>
      </c>
      <c r="AE15" s="348">
        <v>7.3483000000000001</v>
      </c>
      <c r="AF15" s="348">
        <v>7.0724</v>
      </c>
      <c r="AG15" s="374"/>
      <c r="AH15" s="346">
        <v>5</v>
      </c>
      <c r="AI15" s="346">
        <v>5</v>
      </c>
      <c r="AJ15" s="346">
        <v>5</v>
      </c>
      <c r="AK15" s="346">
        <v>4</v>
      </c>
      <c r="AL15" s="346">
        <v>7</v>
      </c>
      <c r="AM15" s="346">
        <v>3</v>
      </c>
      <c r="AN15" s="346">
        <v>6</v>
      </c>
      <c r="AO15" s="346">
        <v>6</v>
      </c>
      <c r="AP15" s="346">
        <v>6</v>
      </c>
      <c r="AQ15" s="346">
        <v>11</v>
      </c>
      <c r="AR15" s="346">
        <v>11</v>
      </c>
      <c r="AS15" s="346">
        <v>8</v>
      </c>
      <c r="AT15" s="346">
        <v>2</v>
      </c>
      <c r="AU15" s="346">
        <v>9</v>
      </c>
      <c r="AV15" s="346">
        <v>4</v>
      </c>
      <c r="AW15" s="346">
        <v>4</v>
      </c>
      <c r="AX15" s="346">
        <v>6</v>
      </c>
      <c r="AY15" s="346">
        <v>9</v>
      </c>
      <c r="AZ15" s="374"/>
      <c r="BA15" s="375">
        <v>5.11888510114707</v>
      </c>
      <c r="BB15" s="375">
        <v>0.49014429746486299</v>
      </c>
      <c r="BC15" s="375">
        <v>0.33973918000279002</v>
      </c>
      <c r="BD15" s="375">
        <v>0.81539196090180099</v>
      </c>
      <c r="BE15" s="374"/>
      <c r="BF15" s="348" t="s">
        <v>430</v>
      </c>
      <c r="BG15" s="348" t="s">
        <v>430</v>
      </c>
      <c r="BH15" s="348" t="s">
        <v>430</v>
      </c>
      <c r="BI15" s="374"/>
      <c r="BJ15" s="348">
        <v>-0.38988098000000299</v>
      </c>
      <c r="BK15" s="374"/>
      <c r="BL15" s="348">
        <v>51.352400000000003</v>
      </c>
      <c r="BM15" s="348">
        <v>15.7103</v>
      </c>
      <c r="BN15" s="348">
        <v>1.9414899999999999</v>
      </c>
      <c r="BO15" s="348">
        <v>30.995809999999999</v>
      </c>
      <c r="BP15" s="373"/>
      <c r="BQ15" s="348" t="s">
        <v>430</v>
      </c>
      <c r="BR15" s="348">
        <v>25.15</v>
      </c>
      <c r="BS15" s="348">
        <v>1.02</v>
      </c>
      <c r="BT15" s="348">
        <v>0.6</v>
      </c>
      <c r="BU15" s="348" t="s">
        <v>430</v>
      </c>
      <c r="BV15" s="348">
        <v>4.2300000000000004</v>
      </c>
      <c r="BW15" s="373"/>
      <c r="BX15" s="372" t="s">
        <v>9584</v>
      </c>
      <c r="BY15" s="372" t="s">
        <v>9585</v>
      </c>
      <c r="BZ15" s="372" t="s">
        <v>9586</v>
      </c>
      <c r="CA15" s="372" t="s">
        <v>9587</v>
      </c>
      <c r="CB15" s="372" t="s">
        <v>9588</v>
      </c>
      <c r="CC15" s="373"/>
      <c r="CD15" s="354" t="s">
        <v>4620</v>
      </c>
    </row>
    <row r="16" spans="1:82" s="428" customFormat="1" x14ac:dyDescent="0.25">
      <c r="A16" s="345" t="s">
        <v>9589</v>
      </c>
      <c r="B16" s="373"/>
      <c r="C16" s="719">
        <v>41817</v>
      </c>
      <c r="D16" s="373"/>
      <c r="E16" s="346">
        <v>15068.2</v>
      </c>
      <c r="F16" s="373"/>
      <c r="G16" s="347">
        <v>22.225100000000001</v>
      </c>
      <c r="H16" s="373"/>
      <c r="I16" s="651">
        <v>0.49</v>
      </c>
      <c r="J16" s="651">
        <v>6.64</v>
      </c>
      <c r="K16" s="651">
        <v>0.48</v>
      </c>
      <c r="L16" s="651">
        <v>0.51</v>
      </c>
      <c r="M16" s="374"/>
      <c r="N16" s="348">
        <v>-6.8963000000000001</v>
      </c>
      <c r="O16" s="348">
        <v>3.8879999999999999</v>
      </c>
      <c r="P16" s="348">
        <v>3.4041000000000001</v>
      </c>
      <c r="Q16" s="348">
        <v>4.3005000000000004</v>
      </c>
      <c r="R16" s="348">
        <v>6.8428000000000004</v>
      </c>
      <c r="S16" s="348">
        <v>6.0750999999999999</v>
      </c>
      <c r="T16" s="348">
        <v>6.5153999999999996</v>
      </c>
      <c r="U16" s="348">
        <v>6.6727999999999996</v>
      </c>
      <c r="V16" s="350">
        <v>6.5210999999999997</v>
      </c>
      <c r="W16" s="348">
        <v>7.0782999999999996</v>
      </c>
      <c r="X16" s="348">
        <v>7.5499000000000001</v>
      </c>
      <c r="Y16" s="348">
        <v>6.8061999999999996</v>
      </c>
      <c r="Z16" s="348">
        <v>6.5514999999999999</v>
      </c>
      <c r="AA16" s="348">
        <v>7.7862999999999998</v>
      </c>
      <c r="AB16" s="348">
        <v>6.3474000000000004</v>
      </c>
      <c r="AC16" s="348">
        <v>6.5743999999999998</v>
      </c>
      <c r="AD16" s="348">
        <v>6.7774000000000001</v>
      </c>
      <c r="AE16" s="348">
        <v>7.7862999999999998</v>
      </c>
      <c r="AF16" s="348">
        <v>6.8461999999999996</v>
      </c>
      <c r="AG16" s="374"/>
      <c r="AH16" s="346">
        <v>10</v>
      </c>
      <c r="AI16" s="346">
        <v>14</v>
      </c>
      <c r="AJ16" s="346">
        <v>7</v>
      </c>
      <c r="AK16" s="346">
        <v>6</v>
      </c>
      <c r="AL16" s="346">
        <v>4</v>
      </c>
      <c r="AM16" s="346">
        <v>5</v>
      </c>
      <c r="AN16" s="346">
        <v>7</v>
      </c>
      <c r="AO16" s="346">
        <v>7</v>
      </c>
      <c r="AP16" s="346">
        <v>8</v>
      </c>
      <c r="AQ16" s="346">
        <v>5</v>
      </c>
      <c r="AR16" s="346">
        <v>5</v>
      </c>
      <c r="AS16" s="346">
        <v>3</v>
      </c>
      <c r="AT16" s="346">
        <v>1</v>
      </c>
      <c r="AU16" s="346">
        <v>3</v>
      </c>
      <c r="AV16" s="346">
        <v>3</v>
      </c>
      <c r="AW16" s="346">
        <v>7</v>
      </c>
      <c r="AX16" s="346">
        <v>7</v>
      </c>
      <c r="AY16" s="346">
        <v>3</v>
      </c>
      <c r="AZ16" s="374"/>
      <c r="BA16" s="375">
        <v>5.4893523738401804</v>
      </c>
      <c r="BB16" s="375">
        <v>0.51080013572321603</v>
      </c>
      <c r="BC16" s="375">
        <v>0.33757788996945198</v>
      </c>
      <c r="BD16" s="375">
        <v>0.89046348479292403</v>
      </c>
      <c r="BE16" s="374"/>
      <c r="BF16" s="348" t="s">
        <v>430</v>
      </c>
      <c r="BG16" s="348" t="s">
        <v>430</v>
      </c>
      <c r="BH16" s="348" t="s">
        <v>430</v>
      </c>
      <c r="BI16" s="374"/>
      <c r="BJ16" s="348">
        <v>-0.40050008999999098</v>
      </c>
      <c r="BK16" s="374"/>
      <c r="BL16" s="348">
        <v>48.2104</v>
      </c>
      <c r="BM16" s="348">
        <v>18.729199999999999</v>
      </c>
      <c r="BN16" s="348">
        <v>3.7364700000000002</v>
      </c>
      <c r="BO16" s="348">
        <v>29.323930000000001</v>
      </c>
      <c r="BP16" s="373"/>
      <c r="BQ16" s="348">
        <v>0.82</v>
      </c>
      <c r="BR16" s="348">
        <v>26.13</v>
      </c>
      <c r="BS16" s="348" t="s">
        <v>430</v>
      </c>
      <c r="BT16" s="348" t="s">
        <v>430</v>
      </c>
      <c r="BU16" s="348" t="s">
        <v>430</v>
      </c>
      <c r="BV16" s="348">
        <v>2.37</v>
      </c>
      <c r="BW16" s="373"/>
      <c r="BX16" s="372" t="s">
        <v>9590</v>
      </c>
      <c r="BY16" s="372" t="s">
        <v>9591</v>
      </c>
      <c r="BZ16" s="372" t="s">
        <v>9592</v>
      </c>
      <c r="CA16" s="372" t="s">
        <v>9593</v>
      </c>
      <c r="CB16" s="372" t="s">
        <v>6917</v>
      </c>
      <c r="CC16" s="373"/>
      <c r="CD16" s="354" t="s">
        <v>4620</v>
      </c>
    </row>
    <row r="17" spans="1:82" s="428" customFormat="1" x14ac:dyDescent="0.25">
      <c r="A17" s="345" t="s">
        <v>9594</v>
      </c>
      <c r="B17" s="373"/>
      <c r="C17" s="719">
        <v>41275</v>
      </c>
      <c r="D17" s="373"/>
      <c r="E17" s="346">
        <v>11501</v>
      </c>
      <c r="F17" s="373"/>
      <c r="G17" s="347">
        <v>39.817</v>
      </c>
      <c r="H17" s="373"/>
      <c r="I17" s="651">
        <v>0.55000000000000004</v>
      </c>
      <c r="J17" s="651">
        <v>6.8</v>
      </c>
      <c r="K17" s="651">
        <v>0.54</v>
      </c>
      <c r="L17" s="651">
        <v>0.54</v>
      </c>
      <c r="M17" s="374"/>
      <c r="N17" s="348">
        <v>-10.630599999999999</v>
      </c>
      <c r="O17" s="348">
        <v>5.5331999999999999</v>
      </c>
      <c r="P17" s="348">
        <v>2.5941999999999998</v>
      </c>
      <c r="Q17" s="348">
        <v>3.9346000000000001</v>
      </c>
      <c r="R17" s="348">
        <v>6.4138000000000002</v>
      </c>
      <c r="S17" s="348">
        <v>5.7579000000000002</v>
      </c>
      <c r="T17" s="348">
        <v>6.3585000000000003</v>
      </c>
      <c r="U17" s="348">
        <v>6.5465</v>
      </c>
      <c r="V17" s="350">
        <v>6.4386999999999999</v>
      </c>
      <c r="W17" s="348">
        <v>6.9978999999999996</v>
      </c>
      <c r="X17" s="348">
        <v>7.4520999999999997</v>
      </c>
      <c r="Y17" s="348">
        <v>6.6054000000000004</v>
      </c>
      <c r="Z17" s="348">
        <v>6.3441000000000001</v>
      </c>
      <c r="AA17" s="348">
        <v>7.3860000000000001</v>
      </c>
      <c r="AB17" s="348">
        <v>6.1638999999999999</v>
      </c>
      <c r="AC17" s="348">
        <v>6.4416000000000002</v>
      </c>
      <c r="AD17" s="348">
        <v>6.6745000000000001</v>
      </c>
      <c r="AE17" s="348">
        <v>7.3860000000000001</v>
      </c>
      <c r="AF17" s="348">
        <v>6.7805999999999997</v>
      </c>
      <c r="AG17" s="374"/>
      <c r="AH17" s="346">
        <v>14</v>
      </c>
      <c r="AI17" s="346">
        <v>7</v>
      </c>
      <c r="AJ17" s="346">
        <v>15</v>
      </c>
      <c r="AK17" s="346">
        <v>9</v>
      </c>
      <c r="AL17" s="346">
        <v>13</v>
      </c>
      <c r="AM17" s="346">
        <v>12</v>
      </c>
      <c r="AN17" s="346">
        <v>12</v>
      </c>
      <c r="AO17" s="346">
        <v>11</v>
      </c>
      <c r="AP17" s="346">
        <v>10</v>
      </c>
      <c r="AQ17" s="346">
        <v>9</v>
      </c>
      <c r="AR17" s="346">
        <v>8</v>
      </c>
      <c r="AS17" s="346">
        <v>12</v>
      </c>
      <c r="AT17" s="346">
        <v>10</v>
      </c>
      <c r="AU17" s="346">
        <v>8</v>
      </c>
      <c r="AV17" s="346">
        <v>10</v>
      </c>
      <c r="AW17" s="346">
        <v>11</v>
      </c>
      <c r="AX17" s="346">
        <v>11</v>
      </c>
      <c r="AY17" s="346">
        <v>8</v>
      </c>
      <c r="AZ17" s="374"/>
      <c r="BA17" s="375">
        <v>5.5239527380228797</v>
      </c>
      <c r="BB17" s="375">
        <v>0.53564972505512298</v>
      </c>
      <c r="BC17" s="375">
        <v>0.317063527167596</v>
      </c>
      <c r="BD17" s="375">
        <v>0.74199352236490201</v>
      </c>
      <c r="BE17" s="374"/>
      <c r="BF17" s="348" t="s">
        <v>430</v>
      </c>
      <c r="BG17" s="348" t="s">
        <v>430</v>
      </c>
      <c r="BH17" s="348" t="s">
        <v>430</v>
      </c>
      <c r="BI17" s="374"/>
      <c r="BJ17" s="348">
        <v>-0.39031922000001101</v>
      </c>
      <c r="BK17" s="374"/>
      <c r="BL17" s="348">
        <v>43.410299999999999</v>
      </c>
      <c r="BM17" s="348">
        <v>21.312100000000001</v>
      </c>
      <c r="BN17" s="348">
        <v>4.9529899999999998</v>
      </c>
      <c r="BO17" s="348">
        <v>30.32461</v>
      </c>
      <c r="BP17" s="373"/>
      <c r="BQ17" s="348" t="s">
        <v>430</v>
      </c>
      <c r="BR17" s="348">
        <v>28.62</v>
      </c>
      <c r="BS17" s="348" t="s">
        <v>430</v>
      </c>
      <c r="BT17" s="348" t="s">
        <v>430</v>
      </c>
      <c r="BU17" s="348" t="s">
        <v>430</v>
      </c>
      <c r="BV17" s="348">
        <v>1.7</v>
      </c>
      <c r="BW17" s="373"/>
      <c r="BX17" s="372" t="s">
        <v>9595</v>
      </c>
      <c r="BY17" s="372" t="s">
        <v>9596</v>
      </c>
      <c r="BZ17" s="372" t="s">
        <v>9597</v>
      </c>
      <c r="CA17" s="372" t="s">
        <v>9598</v>
      </c>
      <c r="CB17" s="372" t="s">
        <v>9599</v>
      </c>
      <c r="CC17" s="373"/>
      <c r="CD17" s="354" t="s">
        <v>4620</v>
      </c>
    </row>
    <row r="18" spans="1:82" s="428" customFormat="1" x14ac:dyDescent="0.25">
      <c r="A18" s="345" t="s">
        <v>9600</v>
      </c>
      <c r="B18" s="373"/>
      <c r="C18" s="719">
        <v>41865</v>
      </c>
      <c r="D18" s="373"/>
      <c r="E18" s="346">
        <v>10548.2</v>
      </c>
      <c r="F18" s="373"/>
      <c r="G18" s="347">
        <v>21.693000000000001</v>
      </c>
      <c r="H18" s="373"/>
      <c r="I18" s="651">
        <v>0.57999999999999996</v>
      </c>
      <c r="J18" s="651">
        <v>6.8765200000000002</v>
      </c>
      <c r="K18" s="651">
        <v>0.53</v>
      </c>
      <c r="L18" s="651">
        <v>0.56999999999999995</v>
      </c>
      <c r="M18" s="374"/>
      <c r="N18" s="348">
        <v>-0.84130000000000005</v>
      </c>
      <c r="O18" s="348">
        <v>4.5446</v>
      </c>
      <c r="P18" s="348">
        <v>2.7176</v>
      </c>
      <c r="Q18" s="348">
        <v>3.5983999999999998</v>
      </c>
      <c r="R18" s="348">
        <v>6.6146000000000003</v>
      </c>
      <c r="S18" s="348">
        <v>5.8453999999999997</v>
      </c>
      <c r="T18" s="348">
        <v>6.4892000000000003</v>
      </c>
      <c r="U18" s="348">
        <v>6.6585000000000001</v>
      </c>
      <c r="V18" s="350">
        <v>6.5414000000000003</v>
      </c>
      <c r="W18" s="348">
        <v>7.0263</v>
      </c>
      <c r="X18" s="348">
        <v>7.4588000000000001</v>
      </c>
      <c r="Y18" s="348">
        <v>6.7290999999999999</v>
      </c>
      <c r="Z18" s="348">
        <v>6.4607999999999999</v>
      </c>
      <c r="AA18" s="348">
        <v>7.2897999999999996</v>
      </c>
      <c r="AB18" s="348">
        <v>6.1798000000000002</v>
      </c>
      <c r="AC18" s="348">
        <v>6.5628000000000002</v>
      </c>
      <c r="AD18" s="348">
        <v>6.7676999999999996</v>
      </c>
      <c r="AE18" s="348">
        <v>7.2897999999999996</v>
      </c>
      <c r="AF18" s="348">
        <v>6.7073</v>
      </c>
      <c r="AG18" s="374"/>
      <c r="AH18" s="346">
        <v>3</v>
      </c>
      <c r="AI18" s="346">
        <v>13</v>
      </c>
      <c r="AJ18" s="346">
        <v>13</v>
      </c>
      <c r="AK18" s="346">
        <v>15</v>
      </c>
      <c r="AL18" s="346">
        <v>10</v>
      </c>
      <c r="AM18" s="346">
        <v>10</v>
      </c>
      <c r="AN18" s="346">
        <v>8</v>
      </c>
      <c r="AO18" s="346">
        <v>8</v>
      </c>
      <c r="AP18" s="346">
        <v>7</v>
      </c>
      <c r="AQ18" s="346">
        <v>6</v>
      </c>
      <c r="AR18" s="346">
        <v>7</v>
      </c>
      <c r="AS18" s="346">
        <v>6</v>
      </c>
      <c r="AT18" s="346">
        <v>5</v>
      </c>
      <c r="AU18" s="346">
        <v>12</v>
      </c>
      <c r="AV18" s="346">
        <v>9</v>
      </c>
      <c r="AW18" s="346">
        <v>8</v>
      </c>
      <c r="AX18" s="346">
        <v>8</v>
      </c>
      <c r="AY18" s="346">
        <v>12</v>
      </c>
      <c r="AZ18" s="374"/>
      <c r="BA18" s="375">
        <v>5.1686500931646497</v>
      </c>
      <c r="BB18" s="375">
        <v>0.49033957942641698</v>
      </c>
      <c r="BC18" s="375">
        <v>0.33959038372407901</v>
      </c>
      <c r="BD18" s="375">
        <v>0.83116198697820998</v>
      </c>
      <c r="BE18" s="374"/>
      <c r="BF18" s="348" t="s">
        <v>430</v>
      </c>
      <c r="BG18" s="348" t="s">
        <v>430</v>
      </c>
      <c r="BH18" s="348" t="s">
        <v>430</v>
      </c>
      <c r="BI18" s="374"/>
      <c r="BJ18" s="348">
        <v>-0.39021833000001799</v>
      </c>
      <c r="BK18" s="374"/>
      <c r="BL18" s="348">
        <v>48.467799999999997</v>
      </c>
      <c r="BM18" s="348">
        <v>16.916</v>
      </c>
      <c r="BN18" s="348">
        <v>4.1313000000000004</v>
      </c>
      <c r="BO18" s="348">
        <v>30.4849</v>
      </c>
      <c r="BP18" s="373"/>
      <c r="BQ18" s="348" t="s">
        <v>430</v>
      </c>
      <c r="BR18" s="348">
        <v>30.56</v>
      </c>
      <c r="BS18" s="348" t="s">
        <v>430</v>
      </c>
      <c r="BT18" s="348" t="s">
        <v>430</v>
      </c>
      <c r="BU18" s="348" t="s">
        <v>430</v>
      </c>
      <c r="BV18" s="348">
        <v>69.83</v>
      </c>
      <c r="BW18" s="373"/>
      <c r="BX18" s="372" t="s">
        <v>9601</v>
      </c>
      <c r="BY18" s="372" t="s">
        <v>9602</v>
      </c>
      <c r="BZ18" s="372" t="s">
        <v>2180</v>
      </c>
      <c r="CA18" s="372" t="s">
        <v>9603</v>
      </c>
      <c r="CB18" s="372" t="s">
        <v>9604</v>
      </c>
      <c r="CC18" s="373"/>
      <c r="CD18" s="354" t="s">
        <v>4620</v>
      </c>
    </row>
    <row r="19" spans="1:82" s="428" customFormat="1" x14ac:dyDescent="0.25">
      <c r="A19" s="345" t="s">
        <v>9605</v>
      </c>
      <c r="B19" s="373"/>
      <c r="C19" s="719">
        <v>41275</v>
      </c>
      <c r="D19" s="373"/>
      <c r="E19" s="346">
        <v>8268.7800000000007</v>
      </c>
      <c r="F19" s="373"/>
      <c r="G19" s="347">
        <v>37.446800000000003</v>
      </c>
      <c r="H19" s="373"/>
      <c r="I19" s="651" t="s">
        <v>430</v>
      </c>
      <c r="J19" s="651" t="s">
        <v>430</v>
      </c>
      <c r="K19" s="651" t="s">
        <v>430</v>
      </c>
      <c r="L19" s="651" t="s">
        <v>430</v>
      </c>
      <c r="M19" s="374"/>
      <c r="N19" s="348">
        <v>-0.77980000000000005</v>
      </c>
      <c r="O19" s="348">
        <v>5.1032000000000002</v>
      </c>
      <c r="P19" s="348">
        <v>3.3022</v>
      </c>
      <c r="Q19" s="348">
        <v>4.1212</v>
      </c>
      <c r="R19" s="348">
        <v>6.5593000000000004</v>
      </c>
      <c r="S19" s="348">
        <v>5.7572999999999999</v>
      </c>
      <c r="T19" s="348">
        <v>6.2918000000000003</v>
      </c>
      <c r="U19" s="348">
        <v>6.4390999999999998</v>
      </c>
      <c r="V19" s="350">
        <v>6.3189000000000002</v>
      </c>
      <c r="W19" s="348">
        <v>6.9679000000000002</v>
      </c>
      <c r="X19" s="348">
        <v>7.4397000000000002</v>
      </c>
      <c r="Y19" s="348">
        <v>6.6444999999999999</v>
      </c>
      <c r="Z19" s="348">
        <v>6.3491</v>
      </c>
      <c r="AA19" s="348">
        <v>7.3093000000000004</v>
      </c>
      <c r="AB19" s="348">
        <v>6.0389999999999997</v>
      </c>
      <c r="AC19" s="348">
        <v>6.32</v>
      </c>
      <c r="AD19" s="348">
        <v>6.5556000000000001</v>
      </c>
      <c r="AE19" s="348">
        <v>7.3093000000000004</v>
      </c>
      <c r="AF19" s="348">
        <v>6.9340999999999999</v>
      </c>
      <c r="AG19" s="374"/>
      <c r="AH19" s="346">
        <v>2</v>
      </c>
      <c r="AI19" s="346">
        <v>11</v>
      </c>
      <c r="AJ19" s="346">
        <v>8</v>
      </c>
      <c r="AK19" s="346">
        <v>8</v>
      </c>
      <c r="AL19" s="346">
        <v>11</v>
      </c>
      <c r="AM19" s="346">
        <v>13</v>
      </c>
      <c r="AN19" s="346">
        <v>15</v>
      </c>
      <c r="AO19" s="346">
        <v>15</v>
      </c>
      <c r="AP19" s="346">
        <v>15</v>
      </c>
      <c r="AQ19" s="346">
        <v>12</v>
      </c>
      <c r="AR19" s="346">
        <v>10</v>
      </c>
      <c r="AS19" s="346">
        <v>10</v>
      </c>
      <c r="AT19" s="346">
        <v>9</v>
      </c>
      <c r="AU19" s="346">
        <v>11</v>
      </c>
      <c r="AV19" s="346">
        <v>13</v>
      </c>
      <c r="AW19" s="346">
        <v>15</v>
      </c>
      <c r="AX19" s="346">
        <v>15</v>
      </c>
      <c r="AY19" s="346">
        <v>11</v>
      </c>
      <c r="AZ19" s="374"/>
      <c r="BA19" s="375">
        <v>5.2892066116896101</v>
      </c>
      <c r="BB19" s="375">
        <v>0.49791311243622699</v>
      </c>
      <c r="BC19" s="375">
        <v>0.328823015020972</v>
      </c>
      <c r="BD19" s="375">
        <v>0.80087839896324498</v>
      </c>
      <c r="BE19" s="374"/>
      <c r="BF19" s="348" t="s">
        <v>430</v>
      </c>
      <c r="BG19" s="348" t="s">
        <v>430</v>
      </c>
      <c r="BH19" s="348" t="s">
        <v>430</v>
      </c>
      <c r="BI19" s="374"/>
      <c r="BJ19" s="348">
        <v>-0.40228282999999598</v>
      </c>
      <c r="BK19" s="374"/>
      <c r="BL19" s="348">
        <v>48.351799999999997</v>
      </c>
      <c r="BM19" s="348">
        <v>19.078900000000001</v>
      </c>
      <c r="BN19" s="348">
        <v>5.2749499999999996</v>
      </c>
      <c r="BO19" s="348">
        <v>27.294350000000001</v>
      </c>
      <c r="BP19" s="373"/>
      <c r="BQ19" s="348">
        <v>0.05</v>
      </c>
      <c r="BR19" s="348">
        <v>24.79</v>
      </c>
      <c r="BS19" s="348" t="s">
        <v>430</v>
      </c>
      <c r="BT19" s="348" t="s">
        <v>430</v>
      </c>
      <c r="BU19" s="348" t="s">
        <v>430</v>
      </c>
      <c r="BV19" s="348">
        <v>2.4500000000000002</v>
      </c>
      <c r="BW19" s="373"/>
      <c r="BX19" s="372" t="s">
        <v>9606</v>
      </c>
      <c r="BY19" s="372" t="s">
        <v>9607</v>
      </c>
      <c r="BZ19" s="372" t="s">
        <v>9608</v>
      </c>
      <c r="CA19" s="372" t="s">
        <v>9609</v>
      </c>
      <c r="CB19" s="372" t="s">
        <v>9610</v>
      </c>
      <c r="CC19" s="373"/>
      <c r="CD19" s="354" t="s">
        <v>4620</v>
      </c>
    </row>
    <row r="20" spans="1:82" s="428" customFormat="1" x14ac:dyDescent="0.25">
      <c r="A20" s="345" t="s">
        <v>9611</v>
      </c>
      <c r="B20" s="373"/>
      <c r="C20" s="719">
        <v>43125</v>
      </c>
      <c r="D20" s="373"/>
      <c r="E20" s="346">
        <v>6645.81</v>
      </c>
      <c r="F20" s="373"/>
      <c r="G20" s="347">
        <v>16.686</v>
      </c>
      <c r="H20" s="373"/>
      <c r="I20" s="651">
        <v>0.51044</v>
      </c>
      <c r="J20" s="651">
        <v>6.6558999999999999</v>
      </c>
      <c r="K20" s="651">
        <v>0.47556999999999999</v>
      </c>
      <c r="L20" s="651">
        <v>0.50761999999999996</v>
      </c>
      <c r="M20" s="374"/>
      <c r="N20" s="348">
        <v>-6.5612000000000004</v>
      </c>
      <c r="O20" s="348">
        <v>5.1062000000000003</v>
      </c>
      <c r="P20" s="348">
        <v>3.1267999999999998</v>
      </c>
      <c r="Q20" s="348">
        <v>3.9119999999999999</v>
      </c>
      <c r="R20" s="348">
        <v>6.2294999999999998</v>
      </c>
      <c r="S20" s="348">
        <v>5.7049000000000003</v>
      </c>
      <c r="T20" s="348">
        <v>6.3064999999999998</v>
      </c>
      <c r="U20" s="348">
        <v>6.4683000000000002</v>
      </c>
      <c r="V20" s="350">
        <v>6.3750999999999998</v>
      </c>
      <c r="W20" s="348">
        <v>6.8907999999999996</v>
      </c>
      <c r="X20" s="348">
        <v>7.3480999999999996</v>
      </c>
      <c r="Y20" s="348">
        <v>6.5327000000000002</v>
      </c>
      <c r="Z20" s="348" t="s">
        <v>430</v>
      </c>
      <c r="AA20" s="348">
        <v>7.2690999999999999</v>
      </c>
      <c r="AB20" s="348">
        <v>6.0547000000000004</v>
      </c>
      <c r="AC20" s="348">
        <v>6.3746999999999998</v>
      </c>
      <c r="AD20" s="348">
        <v>6.5860000000000003</v>
      </c>
      <c r="AE20" s="348">
        <v>7.2690999999999999</v>
      </c>
      <c r="AF20" s="348">
        <v>6.226</v>
      </c>
      <c r="AG20" s="374"/>
      <c r="AH20" s="346">
        <v>9</v>
      </c>
      <c r="AI20" s="346">
        <v>10</v>
      </c>
      <c r="AJ20" s="346">
        <v>10</v>
      </c>
      <c r="AK20" s="346">
        <v>11</v>
      </c>
      <c r="AL20" s="346">
        <v>15</v>
      </c>
      <c r="AM20" s="346">
        <v>15</v>
      </c>
      <c r="AN20" s="346">
        <v>14</v>
      </c>
      <c r="AO20" s="346">
        <v>14</v>
      </c>
      <c r="AP20" s="346">
        <v>14</v>
      </c>
      <c r="AQ20" s="346">
        <v>14</v>
      </c>
      <c r="AR20" s="346">
        <v>15</v>
      </c>
      <c r="AS20" s="346">
        <v>14</v>
      </c>
      <c r="AT20" s="346" t="s">
        <v>430</v>
      </c>
      <c r="AU20" s="346">
        <v>13</v>
      </c>
      <c r="AV20" s="346">
        <v>12</v>
      </c>
      <c r="AW20" s="346">
        <v>14</v>
      </c>
      <c r="AX20" s="346">
        <v>14</v>
      </c>
      <c r="AY20" s="346">
        <v>13</v>
      </c>
      <c r="AZ20" s="374"/>
      <c r="BA20" s="375">
        <v>5.3707395420837596</v>
      </c>
      <c r="BB20" s="375">
        <v>0.52176902974416794</v>
      </c>
      <c r="BC20" s="375">
        <v>0.30780105937062202</v>
      </c>
      <c r="BD20" s="375">
        <v>0.66982755396906601</v>
      </c>
      <c r="BE20" s="374"/>
      <c r="BF20" s="348" t="s">
        <v>430</v>
      </c>
      <c r="BG20" s="348" t="s">
        <v>430</v>
      </c>
      <c r="BH20" s="348" t="s">
        <v>430</v>
      </c>
      <c r="BI20" s="374"/>
      <c r="BJ20" s="348">
        <v>-5.15372330000001</v>
      </c>
      <c r="BK20" s="374"/>
      <c r="BL20" s="348">
        <v>43.482799999999997</v>
      </c>
      <c r="BM20" s="348">
        <v>16.7837</v>
      </c>
      <c r="BN20" s="348">
        <v>4.4012500000000001</v>
      </c>
      <c r="BO20" s="348">
        <v>35.332250000000002</v>
      </c>
      <c r="BP20" s="373"/>
      <c r="BQ20" s="348">
        <v>0.96</v>
      </c>
      <c r="BR20" s="348">
        <v>25.26</v>
      </c>
      <c r="BS20" s="348">
        <v>0.77</v>
      </c>
      <c r="BT20" s="348" t="s">
        <v>430</v>
      </c>
      <c r="BU20" s="348">
        <v>4.75</v>
      </c>
      <c r="BV20" s="348">
        <v>3.6</v>
      </c>
      <c r="BW20" s="373"/>
      <c r="BX20" s="372" t="s">
        <v>9612</v>
      </c>
      <c r="BY20" s="372" t="s">
        <v>9613</v>
      </c>
      <c r="BZ20" s="372" t="s">
        <v>9614</v>
      </c>
      <c r="CA20" s="372" t="s">
        <v>9615</v>
      </c>
      <c r="CB20" s="372" t="s">
        <v>9616</v>
      </c>
      <c r="CC20" s="373"/>
      <c r="CD20" s="354" t="s">
        <v>4620</v>
      </c>
    </row>
    <row r="21" spans="1:82" s="428" customFormat="1" x14ac:dyDescent="0.25">
      <c r="A21" s="345" t="s">
        <v>9617</v>
      </c>
      <c r="B21" s="373"/>
      <c r="C21" s="719">
        <v>43994</v>
      </c>
      <c r="D21" s="373"/>
      <c r="E21" s="346">
        <v>3770.26</v>
      </c>
      <c r="F21" s="373"/>
      <c r="G21" s="347">
        <v>14.442</v>
      </c>
      <c r="H21" s="373"/>
      <c r="I21" s="651">
        <v>0.24</v>
      </c>
      <c r="J21" s="651">
        <v>5.55</v>
      </c>
      <c r="K21" s="651">
        <v>0.23</v>
      </c>
      <c r="L21" s="651">
        <v>0.24</v>
      </c>
      <c r="M21" s="374"/>
      <c r="N21" s="348">
        <v>0</v>
      </c>
      <c r="O21" s="348">
        <v>9.2739999999999991</v>
      </c>
      <c r="P21" s="348">
        <v>5.0595999999999997</v>
      </c>
      <c r="Q21" s="348">
        <v>6.5151000000000003</v>
      </c>
      <c r="R21" s="348">
        <v>7.7149000000000001</v>
      </c>
      <c r="S21" s="348">
        <v>6.2904999999999998</v>
      </c>
      <c r="T21" s="348">
        <v>6.5450999999999997</v>
      </c>
      <c r="U21" s="348">
        <v>6.7594000000000003</v>
      </c>
      <c r="V21" s="350">
        <v>6.5987999999999998</v>
      </c>
      <c r="W21" s="348">
        <v>7.0092999999999996</v>
      </c>
      <c r="X21" s="348">
        <v>7.5260999999999996</v>
      </c>
      <c r="Y21" s="348">
        <v>6.6768999999999998</v>
      </c>
      <c r="Z21" s="348" t="s">
        <v>430</v>
      </c>
      <c r="AA21" s="348">
        <v>9.3577999999999992</v>
      </c>
      <c r="AB21" s="348">
        <v>6.1802999999999999</v>
      </c>
      <c r="AC21" s="348">
        <v>6.6584000000000003</v>
      </c>
      <c r="AD21" s="348">
        <v>6.8403999999999998</v>
      </c>
      <c r="AE21" s="348">
        <v>9.3577999999999992</v>
      </c>
      <c r="AF21" s="348">
        <v>6.2150999999999996</v>
      </c>
      <c r="AG21" s="374"/>
      <c r="AH21" s="346">
        <v>1</v>
      </c>
      <c r="AI21" s="346">
        <v>1</v>
      </c>
      <c r="AJ21" s="346">
        <v>1</v>
      </c>
      <c r="AK21" s="346">
        <v>1</v>
      </c>
      <c r="AL21" s="346">
        <v>1</v>
      </c>
      <c r="AM21" s="346">
        <v>1</v>
      </c>
      <c r="AN21" s="346">
        <v>3</v>
      </c>
      <c r="AO21" s="346">
        <v>3</v>
      </c>
      <c r="AP21" s="346">
        <v>3</v>
      </c>
      <c r="AQ21" s="346">
        <v>8</v>
      </c>
      <c r="AR21" s="346">
        <v>6</v>
      </c>
      <c r="AS21" s="346">
        <v>9</v>
      </c>
      <c r="AT21" s="346" t="s">
        <v>430</v>
      </c>
      <c r="AU21" s="346">
        <v>1</v>
      </c>
      <c r="AV21" s="346">
        <v>8</v>
      </c>
      <c r="AW21" s="346">
        <v>2</v>
      </c>
      <c r="AX21" s="346">
        <v>3</v>
      </c>
      <c r="AY21" s="346">
        <v>1</v>
      </c>
      <c r="AZ21" s="374"/>
      <c r="BA21" s="375">
        <v>5.5558499741792504</v>
      </c>
      <c r="BB21" s="375">
        <v>0.56396185723331504</v>
      </c>
      <c r="BC21" s="375">
        <v>0.32718383558256903</v>
      </c>
      <c r="BD21" s="375">
        <v>0.75497869637597503</v>
      </c>
      <c r="BE21" s="374"/>
      <c r="BF21" s="348" t="s">
        <v>430</v>
      </c>
      <c r="BG21" s="348" t="s">
        <v>430</v>
      </c>
      <c r="BH21" s="348" t="s">
        <v>430</v>
      </c>
      <c r="BI21" s="374"/>
      <c r="BJ21" s="348">
        <v>-0.38386210000000998</v>
      </c>
      <c r="BK21" s="374"/>
      <c r="BL21" s="348">
        <v>36.304499999999997</v>
      </c>
      <c r="BM21" s="348">
        <v>27.328600000000002</v>
      </c>
      <c r="BN21" s="348">
        <v>6.9015899999999997</v>
      </c>
      <c r="BO21" s="348">
        <v>29.465309999999999</v>
      </c>
      <c r="BP21" s="373"/>
      <c r="BQ21" s="348" t="s">
        <v>430</v>
      </c>
      <c r="BR21" s="348">
        <v>13.68</v>
      </c>
      <c r="BS21" s="348" t="s">
        <v>430</v>
      </c>
      <c r="BT21" s="348" t="s">
        <v>430</v>
      </c>
      <c r="BU21" s="348" t="s">
        <v>430</v>
      </c>
      <c r="BV21" s="348">
        <v>15.78</v>
      </c>
      <c r="BW21" s="373"/>
      <c r="BX21" s="372" t="s">
        <v>9618</v>
      </c>
      <c r="BY21" s="372" t="s">
        <v>9619</v>
      </c>
      <c r="BZ21" s="372" t="s">
        <v>9620</v>
      </c>
      <c r="CA21" s="372" t="s">
        <v>9621</v>
      </c>
      <c r="CB21" s="372" t="s">
        <v>9622</v>
      </c>
      <c r="CC21" s="373"/>
      <c r="CD21" s="354" t="s">
        <v>4620</v>
      </c>
    </row>
    <row r="22" spans="1:82" s="428" customFormat="1" x14ac:dyDescent="0.25">
      <c r="A22" s="345" t="s">
        <v>9623</v>
      </c>
      <c r="B22" s="373"/>
      <c r="C22" s="719">
        <v>41820</v>
      </c>
      <c r="D22" s="373"/>
      <c r="E22" s="346">
        <v>2993.14</v>
      </c>
      <c r="F22" s="373"/>
      <c r="G22" s="347">
        <v>21.6877</v>
      </c>
      <c r="H22" s="373"/>
      <c r="I22" s="651" t="s">
        <v>430</v>
      </c>
      <c r="J22" s="651" t="s">
        <v>430</v>
      </c>
      <c r="K22" s="651" t="s">
        <v>430</v>
      </c>
      <c r="L22" s="651" t="s">
        <v>430</v>
      </c>
      <c r="M22" s="374"/>
      <c r="N22" s="348">
        <v>-17.998999999999999</v>
      </c>
      <c r="O22" s="348">
        <v>3.1423999999999999</v>
      </c>
      <c r="P22" s="348">
        <v>2.6219999999999999</v>
      </c>
      <c r="Q22" s="348">
        <v>3.7078000000000002</v>
      </c>
      <c r="R22" s="348">
        <v>6.6558999999999999</v>
      </c>
      <c r="S22" s="348">
        <v>5.7287999999999997</v>
      </c>
      <c r="T22" s="348">
        <v>6.3829000000000002</v>
      </c>
      <c r="U22" s="348">
        <v>6.4965999999999999</v>
      </c>
      <c r="V22" s="350">
        <v>6.4359000000000002</v>
      </c>
      <c r="W22" s="348">
        <v>6.8798000000000004</v>
      </c>
      <c r="X22" s="348">
        <v>7.3525</v>
      </c>
      <c r="Y22" s="348">
        <v>6.5090000000000003</v>
      </c>
      <c r="Z22" s="348">
        <v>6.3578999999999999</v>
      </c>
      <c r="AA22" s="348">
        <v>6.9741</v>
      </c>
      <c r="AB22" s="348">
        <v>6.0143000000000004</v>
      </c>
      <c r="AC22" s="348">
        <v>6.4051999999999998</v>
      </c>
      <c r="AD22" s="348">
        <v>6.6292999999999997</v>
      </c>
      <c r="AE22" s="348">
        <v>6.9741</v>
      </c>
      <c r="AF22" s="348">
        <v>6.6342999999999996</v>
      </c>
      <c r="AG22" s="374"/>
      <c r="AH22" s="346">
        <v>15</v>
      </c>
      <c r="AI22" s="346">
        <v>15</v>
      </c>
      <c r="AJ22" s="346">
        <v>14</v>
      </c>
      <c r="AK22" s="346">
        <v>14</v>
      </c>
      <c r="AL22" s="346">
        <v>8</v>
      </c>
      <c r="AM22" s="346">
        <v>14</v>
      </c>
      <c r="AN22" s="346">
        <v>11</v>
      </c>
      <c r="AO22" s="346">
        <v>13</v>
      </c>
      <c r="AP22" s="346">
        <v>11</v>
      </c>
      <c r="AQ22" s="346">
        <v>15</v>
      </c>
      <c r="AR22" s="346">
        <v>14</v>
      </c>
      <c r="AS22" s="346">
        <v>15</v>
      </c>
      <c r="AT22" s="346">
        <v>7</v>
      </c>
      <c r="AU22" s="346">
        <v>15</v>
      </c>
      <c r="AV22" s="346">
        <v>14</v>
      </c>
      <c r="AW22" s="346">
        <v>13</v>
      </c>
      <c r="AX22" s="346">
        <v>12</v>
      </c>
      <c r="AY22" s="346">
        <v>15</v>
      </c>
      <c r="AZ22" s="374"/>
      <c r="BA22" s="375">
        <v>5.1021828043687298</v>
      </c>
      <c r="BB22" s="375">
        <v>0.49048485994902502</v>
      </c>
      <c r="BC22" s="375">
        <v>0.32421199188753003</v>
      </c>
      <c r="BD22" s="375">
        <v>0.72985318231848095</v>
      </c>
      <c r="BE22" s="374"/>
      <c r="BF22" s="348" t="s">
        <v>430</v>
      </c>
      <c r="BG22" s="348" t="s">
        <v>430</v>
      </c>
      <c r="BH22" s="348" t="s">
        <v>430</v>
      </c>
      <c r="BI22" s="374"/>
      <c r="BJ22" s="348">
        <v>-0.39241177999999799</v>
      </c>
      <c r="BK22" s="374"/>
      <c r="BL22" s="348">
        <v>35.819600000000001</v>
      </c>
      <c r="BM22" s="348">
        <v>21.979099999999999</v>
      </c>
      <c r="BN22" s="348">
        <v>10.2149</v>
      </c>
      <c r="BO22" s="348">
        <v>31.9864</v>
      </c>
      <c r="BP22" s="373"/>
      <c r="BQ22" s="348" t="s">
        <v>430</v>
      </c>
      <c r="BR22" s="348">
        <v>30.99</v>
      </c>
      <c r="BS22" s="348" t="s">
        <v>430</v>
      </c>
      <c r="BT22" s="348" t="s">
        <v>430</v>
      </c>
      <c r="BU22" s="348" t="s">
        <v>430</v>
      </c>
      <c r="BV22" s="348">
        <v>0.99</v>
      </c>
      <c r="BW22" s="373"/>
      <c r="BX22" s="372" t="s">
        <v>9624</v>
      </c>
      <c r="BY22" s="372" t="s">
        <v>9625</v>
      </c>
      <c r="BZ22" s="372" t="s">
        <v>9626</v>
      </c>
      <c r="CA22" s="372" t="s">
        <v>9627</v>
      </c>
      <c r="CB22" s="372" t="s">
        <v>9628</v>
      </c>
      <c r="CC22" s="373"/>
      <c r="CD22" s="354" t="s">
        <v>2396</v>
      </c>
    </row>
    <row r="23" spans="1:82" x14ac:dyDescent="0.25">
      <c r="A23" s="36" t="s">
        <v>93</v>
      </c>
      <c r="B23" s="43"/>
      <c r="C23" s="720"/>
      <c r="D23" s="43"/>
      <c r="E23" s="51"/>
      <c r="F23" s="43"/>
      <c r="G23" s="55"/>
      <c r="H23" s="43"/>
      <c r="I23" s="92"/>
      <c r="J23" s="92"/>
      <c r="K23" s="92"/>
      <c r="L23" s="92"/>
      <c r="M23" s="66"/>
      <c r="N23" s="59">
        <v>-5.5666000000000002</v>
      </c>
      <c r="O23" s="59">
        <v>5.5523999999999996</v>
      </c>
      <c r="P23" s="59">
        <v>3.3780000000000001</v>
      </c>
      <c r="Q23" s="59">
        <v>4.2664</v>
      </c>
      <c r="R23" s="59">
        <v>6.7087000000000003</v>
      </c>
      <c r="S23" s="59">
        <v>5.9581999999999997</v>
      </c>
      <c r="T23" s="59">
        <v>6.4622000000000002</v>
      </c>
      <c r="U23" s="59">
        <v>6.6239999999999997</v>
      </c>
      <c r="V23" s="70">
        <v>6.4999000000000002</v>
      </c>
      <c r="W23" s="59">
        <v>7.0225999999999997</v>
      </c>
      <c r="X23" s="59">
        <v>7.4787999999999997</v>
      </c>
      <c r="Y23" s="59">
        <v>6.6919000000000004</v>
      </c>
      <c r="Z23" s="59">
        <v>6.3895999999999997</v>
      </c>
      <c r="AA23" s="59">
        <v>7.5919999999999996</v>
      </c>
      <c r="AB23" s="59">
        <v>6.2050999999999998</v>
      </c>
      <c r="AC23" s="59">
        <v>6.5265000000000004</v>
      </c>
      <c r="AD23" s="59">
        <v>6.7359</v>
      </c>
      <c r="AE23" s="59">
        <v>7.5919999999999996</v>
      </c>
      <c r="AF23" s="59">
        <v>6.7518000000000002</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0</v>
      </c>
      <c r="O24" s="60">
        <v>9.2739999999999991</v>
      </c>
      <c r="P24" s="60">
        <v>5.0595999999999997</v>
      </c>
      <c r="Q24" s="60">
        <v>6.5151000000000003</v>
      </c>
      <c r="R24" s="60">
        <v>7.7149000000000001</v>
      </c>
      <c r="S24" s="60">
        <v>6.2904999999999998</v>
      </c>
      <c r="T24" s="60">
        <v>6.6372999999999998</v>
      </c>
      <c r="U24" s="60">
        <v>6.7873000000000001</v>
      </c>
      <c r="V24" s="71">
        <v>6.6706000000000003</v>
      </c>
      <c r="W24" s="60">
        <v>7.1772999999999998</v>
      </c>
      <c r="X24" s="60">
        <v>7.6006</v>
      </c>
      <c r="Y24" s="60">
        <v>6.9382000000000001</v>
      </c>
      <c r="Z24" s="60">
        <v>6.5514999999999999</v>
      </c>
      <c r="AA24" s="60">
        <v>9.3577999999999992</v>
      </c>
      <c r="AB24" s="60">
        <v>6.4513999999999996</v>
      </c>
      <c r="AC24" s="60">
        <v>6.68</v>
      </c>
      <c r="AD24" s="60">
        <v>6.9047999999999998</v>
      </c>
      <c r="AE24" s="60">
        <v>9.3577999999999992</v>
      </c>
      <c r="AF24" s="60">
        <v>7.0846</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-17.998999999999999</v>
      </c>
      <c r="O25" s="60">
        <v>3.1423999999999999</v>
      </c>
      <c r="P25" s="60">
        <v>2.5941999999999998</v>
      </c>
      <c r="Q25" s="60">
        <v>3.5983999999999998</v>
      </c>
      <c r="R25" s="60">
        <v>6.2294999999999998</v>
      </c>
      <c r="S25" s="60">
        <v>5.7049000000000003</v>
      </c>
      <c r="T25" s="60">
        <v>6.2918000000000003</v>
      </c>
      <c r="U25" s="60">
        <v>6.4390999999999998</v>
      </c>
      <c r="V25" s="71">
        <v>6.3189000000000002</v>
      </c>
      <c r="W25" s="60">
        <v>6.8798000000000004</v>
      </c>
      <c r="X25" s="60">
        <v>7.3480999999999996</v>
      </c>
      <c r="Y25" s="60">
        <v>6.5090000000000003</v>
      </c>
      <c r="Z25" s="60">
        <v>6.1516999999999999</v>
      </c>
      <c r="AA25" s="60">
        <v>6.9741</v>
      </c>
      <c r="AB25" s="60">
        <v>5.9810999999999996</v>
      </c>
      <c r="AC25" s="60">
        <v>6.32</v>
      </c>
      <c r="AD25" s="60">
        <v>6.5556000000000001</v>
      </c>
      <c r="AE25" s="60">
        <v>6.9741</v>
      </c>
      <c r="AF25" s="60">
        <v>6.2150999999999996</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-6.1993999999999998</v>
      </c>
      <c r="O26" s="61">
        <v>5.4966999999999997</v>
      </c>
      <c r="P26" s="61">
        <v>3.3022</v>
      </c>
      <c r="Q26" s="61">
        <v>4.1212</v>
      </c>
      <c r="R26" s="61">
        <v>6.6558999999999999</v>
      </c>
      <c r="S26" s="61">
        <v>5.9352</v>
      </c>
      <c r="T26" s="61">
        <v>6.4892000000000003</v>
      </c>
      <c r="U26" s="61">
        <v>6.6585000000000001</v>
      </c>
      <c r="V26" s="72">
        <v>6.5210999999999997</v>
      </c>
      <c r="W26" s="61">
        <v>7.0092999999999996</v>
      </c>
      <c r="X26" s="61">
        <v>7.4520999999999997</v>
      </c>
      <c r="Y26" s="61">
        <v>6.6897000000000002</v>
      </c>
      <c r="Z26" s="61">
        <v>6.3792999999999997</v>
      </c>
      <c r="AA26" s="61">
        <v>7.3860000000000001</v>
      </c>
      <c r="AB26" s="61">
        <v>6.1802999999999999</v>
      </c>
      <c r="AC26" s="61">
        <v>6.5628000000000002</v>
      </c>
      <c r="AD26" s="61">
        <v>6.7676999999999996</v>
      </c>
      <c r="AE26" s="61">
        <v>7.3860000000000001</v>
      </c>
      <c r="AF26" s="61">
        <v>6.8305999999999996</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890" t="s">
        <v>9629</v>
      </c>
      <c r="B28" s="891"/>
      <c r="C28" s="892">
        <v>38624</v>
      </c>
      <c r="D28" s="891"/>
      <c r="E28" s="893">
        <v>73513.600000000006</v>
      </c>
      <c r="F28" s="891"/>
      <c r="G28" s="894">
        <v>39.801299999999998</v>
      </c>
      <c r="H28" s="891"/>
      <c r="I28" s="966">
        <v>0.46</v>
      </c>
      <c r="J28" s="966">
        <v>6.78</v>
      </c>
      <c r="K28" s="966">
        <v>0.42</v>
      </c>
      <c r="L28" s="966">
        <v>0.43</v>
      </c>
      <c r="M28" s="896"/>
      <c r="N28" s="895">
        <v>-1.7423</v>
      </c>
      <c r="O28" s="895">
        <v>6.4534000000000002</v>
      </c>
      <c r="P28" s="895">
        <v>3.4478</v>
      </c>
      <c r="Q28" s="895">
        <v>3.6667999999999998</v>
      </c>
      <c r="R28" s="895">
        <v>6.1631</v>
      </c>
      <c r="S28" s="895">
        <v>5.4752999999999998</v>
      </c>
      <c r="T28" s="895">
        <v>5.9993999999999996</v>
      </c>
      <c r="U28" s="895">
        <v>6.0799000000000003</v>
      </c>
      <c r="V28" s="897">
        <v>5.9048999999999996</v>
      </c>
      <c r="W28" s="895">
        <v>6.4545000000000003</v>
      </c>
      <c r="X28" s="895">
        <v>6.9564000000000004</v>
      </c>
      <c r="Y28" s="895">
        <v>6.2051999999999996</v>
      </c>
      <c r="Z28" s="895">
        <v>5.8971</v>
      </c>
      <c r="AA28" s="895">
        <v>7.1006</v>
      </c>
      <c r="AB28" s="895">
        <v>5.6607000000000003</v>
      </c>
      <c r="AC28" s="895">
        <v>6.0418000000000003</v>
      </c>
      <c r="AD28" s="895">
        <v>6.1824000000000003</v>
      </c>
      <c r="AE28" s="895">
        <v>7.1006</v>
      </c>
      <c r="AF28" s="895">
        <v>6.8635999999999999</v>
      </c>
      <c r="AG28" s="896"/>
      <c r="AH28" s="893">
        <v>4</v>
      </c>
      <c r="AI28" s="893">
        <v>2</v>
      </c>
      <c r="AJ28" s="893">
        <v>2</v>
      </c>
      <c r="AK28" s="893">
        <v>4</v>
      </c>
      <c r="AL28" s="893">
        <v>6</v>
      </c>
      <c r="AM28" s="893">
        <v>4</v>
      </c>
      <c r="AN28" s="893">
        <v>1</v>
      </c>
      <c r="AO28" s="893">
        <v>2</v>
      </c>
      <c r="AP28" s="893">
        <v>2</v>
      </c>
      <c r="AQ28" s="893">
        <v>2</v>
      </c>
      <c r="AR28" s="893">
        <v>1</v>
      </c>
      <c r="AS28" s="893">
        <v>3</v>
      </c>
      <c r="AT28" s="893">
        <v>1</v>
      </c>
      <c r="AU28" s="893">
        <v>5</v>
      </c>
      <c r="AV28" s="893">
        <v>5</v>
      </c>
      <c r="AW28" s="893">
        <v>1</v>
      </c>
      <c r="AX28" s="893">
        <v>2</v>
      </c>
      <c r="AY28" s="893">
        <v>5</v>
      </c>
      <c r="AZ28" s="896"/>
      <c r="BA28" s="900">
        <v>5.6129632894235897</v>
      </c>
      <c r="BB28" s="900">
        <v>0.53436549608030603</v>
      </c>
      <c r="BC28" s="900">
        <v>0.23241896264450099</v>
      </c>
      <c r="BD28" s="900">
        <v>0.29752886231034198</v>
      </c>
      <c r="BE28" s="896"/>
      <c r="BF28" s="895" t="s">
        <v>430</v>
      </c>
      <c r="BG28" s="895" t="s">
        <v>430</v>
      </c>
      <c r="BH28" s="895" t="s">
        <v>430</v>
      </c>
      <c r="BI28" s="896"/>
      <c r="BJ28" s="895">
        <v>-0.409493539999988</v>
      </c>
      <c r="BK28" s="896"/>
      <c r="BL28" s="895">
        <v>52.535299999999999</v>
      </c>
      <c r="BM28" s="895">
        <v>17.445699999999999</v>
      </c>
      <c r="BN28" s="895">
        <v>2.2837700000000001</v>
      </c>
      <c r="BO28" s="895">
        <v>27.735230000000001</v>
      </c>
      <c r="BP28" s="891"/>
      <c r="BQ28" s="895" t="s">
        <v>430</v>
      </c>
      <c r="BR28" s="895">
        <v>26.65</v>
      </c>
      <c r="BS28" s="895" t="s">
        <v>430</v>
      </c>
      <c r="BT28" s="895" t="s">
        <v>430</v>
      </c>
      <c r="BU28" s="895" t="s">
        <v>430</v>
      </c>
      <c r="BV28" s="895">
        <v>1.08</v>
      </c>
      <c r="BW28" s="891"/>
      <c r="BX28" s="901" t="s">
        <v>9545</v>
      </c>
      <c r="BY28" s="901" t="s">
        <v>9546</v>
      </c>
      <c r="BZ28" s="901" t="s">
        <v>9547</v>
      </c>
      <c r="CA28" s="901" t="s">
        <v>9548</v>
      </c>
      <c r="CB28" s="901" t="s">
        <v>9549</v>
      </c>
      <c r="CC28" s="891"/>
      <c r="CD28" s="902" t="s">
        <v>8056</v>
      </c>
    </row>
    <row r="29" spans="1:82" s="428" customFormat="1" x14ac:dyDescent="0.25">
      <c r="A29" s="345" t="s">
        <v>9630</v>
      </c>
      <c r="B29" s="373"/>
      <c r="C29" s="719">
        <v>39024</v>
      </c>
      <c r="D29" s="373"/>
      <c r="E29" s="346">
        <v>46736.1</v>
      </c>
      <c r="F29" s="373"/>
      <c r="G29" s="347">
        <v>35.903399999999998</v>
      </c>
      <c r="H29" s="373"/>
      <c r="I29" s="965">
        <v>0.42</v>
      </c>
      <c r="J29" s="965">
        <v>7.12</v>
      </c>
      <c r="K29" s="965">
        <v>0.35</v>
      </c>
      <c r="L29" s="965">
        <v>0.38</v>
      </c>
      <c r="M29" s="374"/>
      <c r="N29" s="348">
        <v>-7.9279000000000002</v>
      </c>
      <c r="O29" s="348">
        <v>5.1870000000000003</v>
      </c>
      <c r="P29" s="348">
        <v>2.7608000000000001</v>
      </c>
      <c r="Q29" s="348">
        <v>3.3883000000000001</v>
      </c>
      <c r="R29" s="348">
        <v>5.8532000000000002</v>
      </c>
      <c r="S29" s="348">
        <v>5.3156999999999996</v>
      </c>
      <c r="T29" s="348">
        <v>5.8250999999999999</v>
      </c>
      <c r="U29" s="348">
        <v>5.9808000000000003</v>
      </c>
      <c r="V29" s="350">
        <v>5.8609999999999998</v>
      </c>
      <c r="W29" s="348">
        <v>6.4345999999999997</v>
      </c>
      <c r="X29" s="348">
        <v>6.8516000000000004</v>
      </c>
      <c r="Y29" s="348">
        <v>6.2257999999999996</v>
      </c>
      <c r="Z29" s="348">
        <v>5.7264999999999997</v>
      </c>
      <c r="AA29" s="348">
        <v>7.0427</v>
      </c>
      <c r="AB29" s="348">
        <v>5.4676999999999998</v>
      </c>
      <c r="AC29" s="348">
        <v>5.9185999999999996</v>
      </c>
      <c r="AD29" s="348">
        <v>6.0903999999999998</v>
      </c>
      <c r="AE29" s="348">
        <v>7.0427</v>
      </c>
      <c r="AF29" s="348">
        <v>6.6993999999999998</v>
      </c>
      <c r="AG29" s="374"/>
      <c r="AH29" s="346">
        <v>11</v>
      </c>
      <c r="AI29" s="346">
        <v>5</v>
      </c>
      <c r="AJ29" s="346">
        <v>8</v>
      </c>
      <c r="AK29" s="346">
        <v>9</v>
      </c>
      <c r="AL29" s="346">
        <v>12</v>
      </c>
      <c r="AM29" s="346">
        <v>9</v>
      </c>
      <c r="AN29" s="346">
        <v>7</v>
      </c>
      <c r="AO29" s="346">
        <v>6</v>
      </c>
      <c r="AP29" s="346">
        <v>6</v>
      </c>
      <c r="AQ29" s="346">
        <v>5</v>
      </c>
      <c r="AR29" s="346">
        <v>6</v>
      </c>
      <c r="AS29" s="346">
        <v>2</v>
      </c>
      <c r="AT29" s="346">
        <v>7</v>
      </c>
      <c r="AU29" s="346">
        <v>7</v>
      </c>
      <c r="AV29" s="346">
        <v>11</v>
      </c>
      <c r="AW29" s="346">
        <v>6</v>
      </c>
      <c r="AX29" s="346">
        <v>6</v>
      </c>
      <c r="AY29" s="346">
        <v>7</v>
      </c>
      <c r="AZ29" s="374"/>
      <c r="BA29" s="375">
        <v>5.1737207707361899</v>
      </c>
      <c r="BB29" s="375">
        <v>0.49500575563249799</v>
      </c>
      <c r="BC29" s="375">
        <v>0.231205497911216</v>
      </c>
      <c r="BD29" s="375">
        <v>0.26333723505287998</v>
      </c>
      <c r="BE29" s="374"/>
      <c r="BF29" s="348" t="s">
        <v>430</v>
      </c>
      <c r="BG29" s="348" t="s">
        <v>430</v>
      </c>
      <c r="BH29" s="348" t="s">
        <v>430</v>
      </c>
      <c r="BI29" s="374"/>
      <c r="BJ29" s="348">
        <v>-0.436135419999998</v>
      </c>
      <c r="BK29" s="374"/>
      <c r="BL29" s="348">
        <v>54.476999999999997</v>
      </c>
      <c r="BM29" s="348">
        <v>15.498799999999999</v>
      </c>
      <c r="BN29" s="348">
        <v>3.16107</v>
      </c>
      <c r="BO29" s="348">
        <v>26.863130000000002</v>
      </c>
      <c r="BP29" s="373"/>
      <c r="BQ29" s="348">
        <v>0.1</v>
      </c>
      <c r="BR29" s="348">
        <v>26.11</v>
      </c>
      <c r="BS29" s="348" t="s">
        <v>430</v>
      </c>
      <c r="BT29" s="348" t="s">
        <v>430</v>
      </c>
      <c r="BU29" s="348" t="s">
        <v>430</v>
      </c>
      <c r="BV29" s="348">
        <v>0.65</v>
      </c>
      <c r="BW29" s="373"/>
      <c r="BX29" s="372" t="s">
        <v>9551</v>
      </c>
      <c r="BY29" s="372" t="s">
        <v>9552</v>
      </c>
      <c r="BZ29" s="372" t="s">
        <v>9553</v>
      </c>
      <c r="CA29" s="372" t="s">
        <v>9554</v>
      </c>
      <c r="CB29" s="372" t="s">
        <v>7082</v>
      </c>
      <c r="CC29" s="373"/>
      <c r="CD29" s="354" t="s">
        <v>4620</v>
      </c>
    </row>
    <row r="30" spans="1:82" s="428" customFormat="1" x14ac:dyDescent="0.25">
      <c r="A30" s="345" t="s">
        <v>9631</v>
      </c>
      <c r="B30" s="373"/>
      <c r="C30" s="719">
        <v>39081</v>
      </c>
      <c r="D30" s="373"/>
      <c r="E30" s="346">
        <v>34003.699999999997</v>
      </c>
      <c r="F30" s="373"/>
      <c r="G30" s="347">
        <v>36.43</v>
      </c>
      <c r="H30" s="373"/>
      <c r="I30" s="651">
        <v>0.46</v>
      </c>
      <c r="J30" s="651">
        <v>6.56</v>
      </c>
      <c r="K30" s="651">
        <v>0.43</v>
      </c>
      <c r="L30" s="651">
        <v>0.46</v>
      </c>
      <c r="M30" s="374"/>
      <c r="N30" s="348">
        <v>-3.306</v>
      </c>
      <c r="O30" s="348">
        <v>5.8139000000000003</v>
      </c>
      <c r="P30" s="348">
        <v>2.9788000000000001</v>
      </c>
      <c r="Q30" s="348">
        <v>3.8559000000000001</v>
      </c>
      <c r="R30" s="348">
        <v>6.2843</v>
      </c>
      <c r="S30" s="348">
        <v>5.3452000000000002</v>
      </c>
      <c r="T30" s="348">
        <v>5.9207999999999998</v>
      </c>
      <c r="U30" s="348">
        <v>6.0430999999999999</v>
      </c>
      <c r="V30" s="350">
        <v>5.8666999999999998</v>
      </c>
      <c r="W30" s="348">
        <v>6.4466000000000001</v>
      </c>
      <c r="X30" s="348">
        <v>6.8547000000000002</v>
      </c>
      <c r="Y30" s="348">
        <v>6.0332999999999997</v>
      </c>
      <c r="Z30" s="348">
        <v>5.7507000000000001</v>
      </c>
      <c r="AA30" s="348">
        <v>7.2366999999999999</v>
      </c>
      <c r="AB30" s="348">
        <v>5.6261999999999999</v>
      </c>
      <c r="AC30" s="348">
        <v>5.97</v>
      </c>
      <c r="AD30" s="348">
        <v>6.1455000000000002</v>
      </c>
      <c r="AE30" s="348">
        <v>7.2366999999999999</v>
      </c>
      <c r="AF30" s="348">
        <v>6.8341000000000003</v>
      </c>
      <c r="AG30" s="374"/>
      <c r="AH30" s="346">
        <v>6</v>
      </c>
      <c r="AI30" s="346">
        <v>3</v>
      </c>
      <c r="AJ30" s="346">
        <v>4</v>
      </c>
      <c r="AK30" s="346">
        <v>3</v>
      </c>
      <c r="AL30" s="346">
        <v>2</v>
      </c>
      <c r="AM30" s="346">
        <v>7</v>
      </c>
      <c r="AN30" s="346">
        <v>3</v>
      </c>
      <c r="AO30" s="346">
        <v>3</v>
      </c>
      <c r="AP30" s="346">
        <v>5</v>
      </c>
      <c r="AQ30" s="346">
        <v>3</v>
      </c>
      <c r="AR30" s="346">
        <v>4</v>
      </c>
      <c r="AS30" s="346">
        <v>5</v>
      </c>
      <c r="AT30" s="346">
        <v>6</v>
      </c>
      <c r="AU30" s="346">
        <v>3</v>
      </c>
      <c r="AV30" s="346">
        <v>7</v>
      </c>
      <c r="AW30" s="346">
        <v>2</v>
      </c>
      <c r="AX30" s="346">
        <v>3</v>
      </c>
      <c r="AY30" s="346">
        <v>3</v>
      </c>
      <c r="AZ30" s="374"/>
      <c r="BA30" s="375">
        <v>5.4431729394648496</v>
      </c>
      <c r="BB30" s="375">
        <v>0.52448323647581796</v>
      </c>
      <c r="BC30" s="375">
        <v>0.216947991260978</v>
      </c>
      <c r="BD30" s="375">
        <v>0.19247865223769001</v>
      </c>
      <c r="BE30" s="374"/>
      <c r="BF30" s="348" t="s">
        <v>430</v>
      </c>
      <c r="BG30" s="348" t="s">
        <v>430</v>
      </c>
      <c r="BH30" s="348" t="s">
        <v>430</v>
      </c>
      <c r="BI30" s="374"/>
      <c r="BJ30" s="348">
        <v>-0.394761460000014</v>
      </c>
      <c r="BK30" s="374"/>
      <c r="BL30" s="348">
        <v>50.856000000000002</v>
      </c>
      <c r="BM30" s="348">
        <v>17.308800000000002</v>
      </c>
      <c r="BN30" s="348">
        <v>2.4228499999999999</v>
      </c>
      <c r="BO30" s="348">
        <v>29.41235</v>
      </c>
      <c r="BP30" s="373"/>
      <c r="BQ30" s="348">
        <v>0.01</v>
      </c>
      <c r="BR30" s="348">
        <v>26.76</v>
      </c>
      <c r="BS30" s="348" t="s">
        <v>430</v>
      </c>
      <c r="BT30" s="348" t="s">
        <v>430</v>
      </c>
      <c r="BU30" s="348" t="s">
        <v>430</v>
      </c>
      <c r="BV30" s="348">
        <v>2.64</v>
      </c>
      <c r="BW30" s="373"/>
      <c r="BX30" s="372" t="s">
        <v>9556</v>
      </c>
      <c r="BY30" s="372" t="s">
        <v>9557</v>
      </c>
      <c r="BZ30" s="372" t="s">
        <v>9558</v>
      </c>
      <c r="CA30" s="372" t="s">
        <v>9559</v>
      </c>
      <c r="CB30" s="372" t="s">
        <v>9560</v>
      </c>
      <c r="CC30" s="373"/>
      <c r="CD30" s="354" t="s">
        <v>3323</v>
      </c>
    </row>
    <row r="31" spans="1:82" s="428" customFormat="1" x14ac:dyDescent="0.25">
      <c r="A31" s="345" t="s">
        <v>9632</v>
      </c>
      <c r="B31" s="373"/>
      <c r="C31" s="719">
        <v>39202</v>
      </c>
      <c r="D31" s="373"/>
      <c r="E31" s="346">
        <v>28991.7</v>
      </c>
      <c r="F31" s="373"/>
      <c r="G31" s="347">
        <v>33.901699999999998</v>
      </c>
      <c r="H31" s="373"/>
      <c r="I31" s="651">
        <v>0.53973000000000004</v>
      </c>
      <c r="J31" s="651">
        <v>6.51</v>
      </c>
      <c r="K31" s="651">
        <v>0.51507000000000003</v>
      </c>
      <c r="L31" s="651">
        <v>0.52054999999999996</v>
      </c>
      <c r="M31" s="374"/>
      <c r="N31" s="348">
        <v>-7.5349000000000004</v>
      </c>
      <c r="O31" s="348">
        <v>5.2060000000000004</v>
      </c>
      <c r="P31" s="348">
        <v>3.2780999999999998</v>
      </c>
      <c r="Q31" s="348">
        <v>4.2134</v>
      </c>
      <c r="R31" s="348">
        <v>6.2079000000000004</v>
      </c>
      <c r="S31" s="348">
        <v>5.5914000000000001</v>
      </c>
      <c r="T31" s="348">
        <v>5.9120999999999997</v>
      </c>
      <c r="U31" s="348">
        <v>6.0911</v>
      </c>
      <c r="V31" s="350">
        <v>5.9640000000000004</v>
      </c>
      <c r="W31" s="348">
        <v>6.4396000000000004</v>
      </c>
      <c r="X31" s="348">
        <v>6.8757000000000001</v>
      </c>
      <c r="Y31" s="348">
        <v>6.2306999999999997</v>
      </c>
      <c r="Z31" s="348">
        <v>5.7869999999999999</v>
      </c>
      <c r="AA31" s="348">
        <v>7.2567000000000004</v>
      </c>
      <c r="AB31" s="348">
        <v>5.7721</v>
      </c>
      <c r="AC31" s="348">
        <v>5.9591000000000003</v>
      </c>
      <c r="AD31" s="348">
        <v>6.2058999999999997</v>
      </c>
      <c r="AE31" s="348">
        <v>7.2567000000000004</v>
      </c>
      <c r="AF31" s="348">
        <v>6.5566000000000004</v>
      </c>
      <c r="AG31" s="374"/>
      <c r="AH31" s="346">
        <v>10</v>
      </c>
      <c r="AI31" s="346">
        <v>4</v>
      </c>
      <c r="AJ31" s="346">
        <v>3</v>
      </c>
      <c r="AK31" s="346">
        <v>2</v>
      </c>
      <c r="AL31" s="346">
        <v>4</v>
      </c>
      <c r="AM31" s="346">
        <v>1</v>
      </c>
      <c r="AN31" s="346">
        <v>4</v>
      </c>
      <c r="AO31" s="346">
        <v>1</v>
      </c>
      <c r="AP31" s="346">
        <v>1</v>
      </c>
      <c r="AQ31" s="346">
        <v>4</v>
      </c>
      <c r="AR31" s="346">
        <v>3</v>
      </c>
      <c r="AS31" s="346">
        <v>1</v>
      </c>
      <c r="AT31" s="346">
        <v>3</v>
      </c>
      <c r="AU31" s="346">
        <v>2</v>
      </c>
      <c r="AV31" s="346">
        <v>1</v>
      </c>
      <c r="AW31" s="346">
        <v>4</v>
      </c>
      <c r="AX31" s="346">
        <v>1</v>
      </c>
      <c r="AY31" s="346">
        <v>2</v>
      </c>
      <c r="AZ31" s="374"/>
      <c r="BA31" s="375">
        <v>4.9784671591682699</v>
      </c>
      <c r="BB31" s="375">
        <v>0.48339465308039897</v>
      </c>
      <c r="BC31" s="375">
        <v>0.245770172839406</v>
      </c>
      <c r="BD31" s="375">
        <v>0.31258480637543301</v>
      </c>
      <c r="BE31" s="374"/>
      <c r="BF31" s="348" t="s">
        <v>430</v>
      </c>
      <c r="BG31" s="348" t="s">
        <v>430</v>
      </c>
      <c r="BH31" s="348" t="s">
        <v>430</v>
      </c>
      <c r="BI31" s="374"/>
      <c r="BJ31" s="348">
        <v>-0.40836911999999698</v>
      </c>
      <c r="BK31" s="374"/>
      <c r="BL31" s="348">
        <v>46.6999</v>
      </c>
      <c r="BM31" s="348">
        <v>22.837499999999999</v>
      </c>
      <c r="BN31" s="348">
        <v>2.7687599999999999</v>
      </c>
      <c r="BO31" s="348">
        <v>27.693840000000002</v>
      </c>
      <c r="BP31" s="373"/>
      <c r="BQ31" s="348">
        <v>0.17</v>
      </c>
      <c r="BR31" s="348">
        <v>22.59</v>
      </c>
      <c r="BS31" s="348">
        <v>0.26</v>
      </c>
      <c r="BT31" s="348" t="s">
        <v>430</v>
      </c>
      <c r="BU31" s="348">
        <v>0.02</v>
      </c>
      <c r="BV31" s="348">
        <v>77.36</v>
      </c>
      <c r="BW31" s="373"/>
      <c r="BX31" s="372" t="s">
        <v>9562</v>
      </c>
      <c r="BY31" s="372" t="s">
        <v>9563</v>
      </c>
      <c r="BZ31" s="372" t="s">
        <v>9564</v>
      </c>
      <c r="CA31" s="372" t="s">
        <v>9565</v>
      </c>
      <c r="CB31" s="372" t="s">
        <v>9566</v>
      </c>
      <c r="CC31" s="373"/>
      <c r="CD31" s="354" t="s">
        <v>2958</v>
      </c>
    </row>
    <row r="32" spans="1:82" s="428" customFormat="1" x14ac:dyDescent="0.25">
      <c r="A32" s="345" t="s">
        <v>9633</v>
      </c>
      <c r="B32" s="373"/>
      <c r="C32" s="719">
        <v>40018</v>
      </c>
      <c r="D32" s="373"/>
      <c r="E32" s="346">
        <v>27042.3</v>
      </c>
      <c r="F32" s="373"/>
      <c r="G32" s="347">
        <v>28.187799999999999</v>
      </c>
      <c r="H32" s="373"/>
      <c r="I32" s="651">
        <v>0.67</v>
      </c>
      <c r="J32" s="651">
        <v>6.77</v>
      </c>
      <c r="K32" s="651">
        <v>0.56000000000000005</v>
      </c>
      <c r="L32" s="651">
        <v>0.56999999999999995</v>
      </c>
      <c r="M32" s="374"/>
      <c r="N32" s="348">
        <v>-6.9909999999999997</v>
      </c>
      <c r="O32" s="348">
        <v>4.577</v>
      </c>
      <c r="P32" s="348">
        <v>2.8873000000000002</v>
      </c>
      <c r="Q32" s="348">
        <v>3.6029</v>
      </c>
      <c r="R32" s="348">
        <v>6.2516999999999996</v>
      </c>
      <c r="S32" s="348">
        <v>5.3232999999999997</v>
      </c>
      <c r="T32" s="348">
        <v>5.798</v>
      </c>
      <c r="U32" s="348">
        <v>5.9428000000000001</v>
      </c>
      <c r="V32" s="350">
        <v>5.8064999999999998</v>
      </c>
      <c r="W32" s="348">
        <v>6.3605999999999998</v>
      </c>
      <c r="X32" s="348">
        <v>6.7922000000000002</v>
      </c>
      <c r="Y32" s="348">
        <v>5.9569000000000001</v>
      </c>
      <c r="Z32" s="348">
        <v>5.7031000000000001</v>
      </c>
      <c r="AA32" s="348">
        <v>7.0545999999999998</v>
      </c>
      <c r="AB32" s="348">
        <v>5.6616999999999997</v>
      </c>
      <c r="AC32" s="348">
        <v>5.8502999999999998</v>
      </c>
      <c r="AD32" s="348">
        <v>6.0644999999999998</v>
      </c>
      <c r="AE32" s="348">
        <v>7.0545999999999998</v>
      </c>
      <c r="AF32" s="348">
        <v>6.2896999999999998</v>
      </c>
      <c r="AG32" s="374"/>
      <c r="AH32" s="346">
        <v>8</v>
      </c>
      <c r="AI32" s="346">
        <v>9</v>
      </c>
      <c r="AJ32" s="346">
        <v>6</v>
      </c>
      <c r="AK32" s="346">
        <v>7</v>
      </c>
      <c r="AL32" s="346">
        <v>3</v>
      </c>
      <c r="AM32" s="346">
        <v>8</v>
      </c>
      <c r="AN32" s="346">
        <v>9</v>
      </c>
      <c r="AO32" s="346">
        <v>11</v>
      </c>
      <c r="AP32" s="346">
        <v>12</v>
      </c>
      <c r="AQ32" s="346">
        <v>7</v>
      </c>
      <c r="AR32" s="346">
        <v>8</v>
      </c>
      <c r="AS32" s="346">
        <v>9</v>
      </c>
      <c r="AT32" s="346">
        <v>9</v>
      </c>
      <c r="AU32" s="346">
        <v>6</v>
      </c>
      <c r="AV32" s="346">
        <v>4</v>
      </c>
      <c r="AW32" s="346">
        <v>11</v>
      </c>
      <c r="AX32" s="346">
        <v>10</v>
      </c>
      <c r="AY32" s="346">
        <v>6</v>
      </c>
      <c r="AZ32" s="374"/>
      <c r="BA32" s="375">
        <v>5.2671163484037198</v>
      </c>
      <c r="BB32" s="375">
        <v>0.50446326732152302</v>
      </c>
      <c r="BC32" s="375">
        <v>0.213349200331346</v>
      </c>
      <c r="BD32" s="375">
        <v>0.173056601595663</v>
      </c>
      <c r="BE32" s="374"/>
      <c r="BF32" s="348" t="s">
        <v>430</v>
      </c>
      <c r="BG32" s="348" t="s">
        <v>430</v>
      </c>
      <c r="BH32" s="348" t="s">
        <v>430</v>
      </c>
      <c r="BI32" s="374"/>
      <c r="BJ32" s="348">
        <v>-0.39421009000000701</v>
      </c>
      <c r="BK32" s="374"/>
      <c r="BL32" s="348">
        <v>49.350700000000003</v>
      </c>
      <c r="BM32" s="348">
        <v>18.094899999999999</v>
      </c>
      <c r="BN32" s="348">
        <v>3.6762199999999998</v>
      </c>
      <c r="BO32" s="348">
        <v>28.87818</v>
      </c>
      <c r="BP32" s="373"/>
      <c r="BQ32" s="348" t="s">
        <v>430</v>
      </c>
      <c r="BR32" s="348">
        <v>23.9</v>
      </c>
      <c r="BS32" s="348">
        <v>0.56000000000000005</v>
      </c>
      <c r="BT32" s="348" t="s">
        <v>430</v>
      </c>
      <c r="BU32" s="348" t="s">
        <v>430</v>
      </c>
      <c r="BV32" s="348">
        <v>4.41</v>
      </c>
      <c r="BW32" s="373"/>
      <c r="BX32" s="372" t="s">
        <v>9568</v>
      </c>
      <c r="BY32" s="372" t="s">
        <v>9569</v>
      </c>
      <c r="BZ32" s="372" t="s">
        <v>461</v>
      </c>
      <c r="CA32" s="372" t="s">
        <v>9570</v>
      </c>
      <c r="CB32" s="372" t="s">
        <v>9571</v>
      </c>
      <c r="CC32" s="373"/>
      <c r="CD32" s="354" t="s">
        <v>4620</v>
      </c>
    </row>
    <row r="33" spans="1:82" s="428" customFormat="1" x14ac:dyDescent="0.25">
      <c r="A33" s="345" t="s">
        <v>9634</v>
      </c>
      <c r="B33" s="373"/>
      <c r="C33" s="719">
        <v>43452</v>
      </c>
      <c r="D33" s="373"/>
      <c r="E33" s="346">
        <v>24338.9</v>
      </c>
      <c r="F33" s="373"/>
      <c r="G33" s="347">
        <v>15.244199999999999</v>
      </c>
      <c r="H33" s="373"/>
      <c r="I33" s="651">
        <v>0.55000000000000004</v>
      </c>
      <c r="J33" s="651">
        <v>6.87</v>
      </c>
      <c r="K33" s="651">
        <v>0.54</v>
      </c>
      <c r="L33" s="651">
        <v>0.55000000000000004</v>
      </c>
      <c r="M33" s="374"/>
      <c r="N33" s="348">
        <v>-5.5061999999999998</v>
      </c>
      <c r="O33" s="348">
        <v>4.7107000000000001</v>
      </c>
      <c r="P33" s="348">
        <v>2.19</v>
      </c>
      <c r="Q33" s="348">
        <v>3.1678000000000002</v>
      </c>
      <c r="R33" s="348">
        <v>5.8704000000000001</v>
      </c>
      <c r="S33" s="348">
        <v>5.2026000000000003</v>
      </c>
      <c r="T33" s="348">
        <v>5.74</v>
      </c>
      <c r="U33" s="348">
        <v>5.9623999999999997</v>
      </c>
      <c r="V33" s="350">
        <v>5.8403999999999998</v>
      </c>
      <c r="W33" s="348">
        <v>6.3509000000000002</v>
      </c>
      <c r="X33" s="348">
        <v>6.7668999999999997</v>
      </c>
      <c r="Y33" s="348">
        <v>5.9231999999999996</v>
      </c>
      <c r="Z33" s="348" t="s">
        <v>430</v>
      </c>
      <c r="AA33" s="348">
        <v>6.5583999999999998</v>
      </c>
      <c r="AB33" s="348">
        <v>5.5003000000000002</v>
      </c>
      <c r="AC33" s="348">
        <v>5.8036000000000003</v>
      </c>
      <c r="AD33" s="348">
        <v>6.0467000000000004</v>
      </c>
      <c r="AE33" s="348">
        <v>6.5583999999999998</v>
      </c>
      <c r="AF33" s="348">
        <v>5.7191999999999998</v>
      </c>
      <c r="AG33" s="374"/>
      <c r="AH33" s="346">
        <v>7</v>
      </c>
      <c r="AI33" s="346">
        <v>8</v>
      </c>
      <c r="AJ33" s="346">
        <v>12</v>
      </c>
      <c r="AK33" s="346">
        <v>12</v>
      </c>
      <c r="AL33" s="346">
        <v>11</v>
      </c>
      <c r="AM33" s="346">
        <v>10</v>
      </c>
      <c r="AN33" s="346">
        <v>12</v>
      </c>
      <c r="AO33" s="346">
        <v>10</v>
      </c>
      <c r="AP33" s="346">
        <v>8</v>
      </c>
      <c r="AQ33" s="346">
        <v>9</v>
      </c>
      <c r="AR33" s="346">
        <v>9</v>
      </c>
      <c r="AS33" s="346">
        <v>11</v>
      </c>
      <c r="AT33" s="346" t="s">
        <v>430</v>
      </c>
      <c r="AU33" s="346">
        <v>13</v>
      </c>
      <c r="AV33" s="346">
        <v>9</v>
      </c>
      <c r="AW33" s="346">
        <v>13</v>
      </c>
      <c r="AX33" s="346">
        <v>11</v>
      </c>
      <c r="AY33" s="346">
        <v>13</v>
      </c>
      <c r="AZ33" s="374"/>
      <c r="BA33" s="375">
        <v>5.2593499689361103</v>
      </c>
      <c r="BB33" s="375">
        <v>0.48784111025483301</v>
      </c>
      <c r="BC33" s="375">
        <v>0.21024092994563801</v>
      </c>
      <c r="BD33" s="375">
        <v>0.18637719837401601</v>
      </c>
      <c r="BE33" s="374"/>
      <c r="BF33" s="348" t="s">
        <v>430</v>
      </c>
      <c r="BG33" s="348" t="s">
        <v>430</v>
      </c>
      <c r="BH33" s="348" t="s">
        <v>430</v>
      </c>
      <c r="BI33" s="374"/>
      <c r="BJ33" s="348">
        <v>-0.39275656000000297</v>
      </c>
      <c r="BK33" s="374"/>
      <c r="BL33" s="348">
        <v>48.711599999999997</v>
      </c>
      <c r="BM33" s="348">
        <v>16.117799999999999</v>
      </c>
      <c r="BN33" s="348">
        <v>2.6875100000000001</v>
      </c>
      <c r="BO33" s="348">
        <v>32.483089999999997</v>
      </c>
      <c r="BP33" s="373"/>
      <c r="BQ33" s="348" t="s">
        <v>430</v>
      </c>
      <c r="BR33" s="348">
        <v>30.89</v>
      </c>
      <c r="BS33" s="348">
        <v>0.73</v>
      </c>
      <c r="BT33" s="348" t="s">
        <v>430</v>
      </c>
      <c r="BU33" s="348" t="s">
        <v>430</v>
      </c>
      <c r="BV33" s="348">
        <v>4.07</v>
      </c>
      <c r="BW33" s="373"/>
      <c r="BX33" s="372" t="s">
        <v>9573</v>
      </c>
      <c r="BY33" s="372" t="s">
        <v>9574</v>
      </c>
      <c r="BZ33" s="372" t="s">
        <v>9575</v>
      </c>
      <c r="CA33" s="372" t="s">
        <v>9576</v>
      </c>
      <c r="CB33" s="372" t="s">
        <v>9577</v>
      </c>
      <c r="CC33" s="373"/>
      <c r="CD33" s="354" t="s">
        <v>4620</v>
      </c>
    </row>
    <row r="34" spans="1:82" s="428" customFormat="1" x14ac:dyDescent="0.25">
      <c r="A34" s="345" t="s">
        <v>9635</v>
      </c>
      <c r="B34" s="373"/>
      <c r="C34" s="719">
        <v>39378</v>
      </c>
      <c r="D34" s="373"/>
      <c r="E34" s="346">
        <v>24635.9</v>
      </c>
      <c r="F34" s="373"/>
      <c r="G34" s="347">
        <v>32.530999999999999</v>
      </c>
      <c r="H34" s="373"/>
      <c r="I34" s="651">
        <v>0.41370000000000001</v>
      </c>
      <c r="J34" s="651">
        <v>6.39</v>
      </c>
      <c r="K34" s="651">
        <v>0.38629999999999998</v>
      </c>
      <c r="L34" s="651">
        <v>0.41095999999999999</v>
      </c>
      <c r="M34" s="374"/>
      <c r="N34" s="348">
        <v>-10.0953</v>
      </c>
      <c r="O34" s="348">
        <v>4.1154000000000002</v>
      </c>
      <c r="P34" s="348">
        <v>2.4054000000000002</v>
      </c>
      <c r="Q34" s="348">
        <v>3.29</v>
      </c>
      <c r="R34" s="348">
        <v>5.9381000000000004</v>
      </c>
      <c r="S34" s="348">
        <v>5.3981000000000003</v>
      </c>
      <c r="T34" s="348">
        <v>5.8887</v>
      </c>
      <c r="U34" s="348">
        <v>6.0171000000000001</v>
      </c>
      <c r="V34" s="350">
        <v>5.8917000000000002</v>
      </c>
      <c r="W34" s="348">
        <v>6.3967000000000001</v>
      </c>
      <c r="X34" s="348">
        <v>6.8524000000000003</v>
      </c>
      <c r="Y34" s="348">
        <v>6.0019</v>
      </c>
      <c r="Z34" s="348">
        <v>5.5970000000000004</v>
      </c>
      <c r="AA34" s="348">
        <v>6.6109</v>
      </c>
      <c r="AB34" s="348">
        <v>5.6821999999999999</v>
      </c>
      <c r="AC34" s="348">
        <v>5.9671000000000003</v>
      </c>
      <c r="AD34" s="348">
        <v>6.1307</v>
      </c>
      <c r="AE34" s="348">
        <v>6.6109</v>
      </c>
      <c r="AF34" s="348">
        <v>6.4961000000000002</v>
      </c>
      <c r="AG34" s="374"/>
      <c r="AH34" s="346">
        <v>13</v>
      </c>
      <c r="AI34" s="346">
        <v>11</v>
      </c>
      <c r="AJ34" s="346">
        <v>10</v>
      </c>
      <c r="AK34" s="346">
        <v>11</v>
      </c>
      <c r="AL34" s="346">
        <v>9</v>
      </c>
      <c r="AM34" s="346">
        <v>6</v>
      </c>
      <c r="AN34" s="346">
        <v>5</v>
      </c>
      <c r="AO34" s="346">
        <v>4</v>
      </c>
      <c r="AP34" s="346">
        <v>3</v>
      </c>
      <c r="AQ34" s="346">
        <v>6</v>
      </c>
      <c r="AR34" s="346">
        <v>5</v>
      </c>
      <c r="AS34" s="346">
        <v>7</v>
      </c>
      <c r="AT34" s="346">
        <v>12</v>
      </c>
      <c r="AU34" s="346">
        <v>10</v>
      </c>
      <c r="AV34" s="346">
        <v>3</v>
      </c>
      <c r="AW34" s="346">
        <v>3</v>
      </c>
      <c r="AX34" s="346">
        <v>4</v>
      </c>
      <c r="AY34" s="346">
        <v>10</v>
      </c>
      <c r="AZ34" s="374"/>
      <c r="BA34" s="375">
        <v>5.28760891403389</v>
      </c>
      <c r="BB34" s="375">
        <v>0.51257421498871403</v>
      </c>
      <c r="BC34" s="375">
        <v>0.22451138908794599</v>
      </c>
      <c r="BD34" s="375">
        <v>0.22116460169619001</v>
      </c>
      <c r="BE34" s="374"/>
      <c r="BF34" s="348" t="s">
        <v>430</v>
      </c>
      <c r="BG34" s="348" t="s">
        <v>430</v>
      </c>
      <c r="BH34" s="348" t="s">
        <v>430</v>
      </c>
      <c r="BI34" s="374"/>
      <c r="BJ34" s="348">
        <v>-0.363567369999995</v>
      </c>
      <c r="BK34" s="374"/>
      <c r="BL34" s="348">
        <v>53.555999999999997</v>
      </c>
      <c r="BM34" s="348">
        <v>10.886900000000001</v>
      </c>
      <c r="BN34" s="348">
        <v>1.84307</v>
      </c>
      <c r="BO34" s="348">
        <v>33.714030000000001</v>
      </c>
      <c r="BP34" s="373"/>
      <c r="BQ34" s="348" t="s">
        <v>430</v>
      </c>
      <c r="BR34" s="348">
        <v>29.12</v>
      </c>
      <c r="BS34" s="348" t="s">
        <v>430</v>
      </c>
      <c r="BT34" s="348" t="s">
        <v>430</v>
      </c>
      <c r="BU34" s="348" t="s">
        <v>430</v>
      </c>
      <c r="BV34" s="348">
        <v>4.59</v>
      </c>
      <c r="BW34" s="373"/>
      <c r="BX34" s="372" t="s">
        <v>9579</v>
      </c>
      <c r="BY34" s="372" t="s">
        <v>9580</v>
      </c>
      <c r="BZ34" s="372" t="s">
        <v>1724</v>
      </c>
      <c r="CA34" s="372" t="s">
        <v>9581</v>
      </c>
      <c r="CB34" s="372" t="s">
        <v>9582</v>
      </c>
      <c r="CC34" s="373"/>
      <c r="CD34" s="354" t="s">
        <v>4620</v>
      </c>
    </row>
    <row r="35" spans="1:82" s="428" customFormat="1" x14ac:dyDescent="0.25">
      <c r="A35" s="345" t="s">
        <v>9636</v>
      </c>
      <c r="B35" s="373"/>
      <c r="C35" s="719">
        <v>40465</v>
      </c>
      <c r="D35" s="373"/>
      <c r="E35" s="346">
        <v>16965.3</v>
      </c>
      <c r="F35" s="373"/>
      <c r="G35" s="347">
        <v>28.1586</v>
      </c>
      <c r="H35" s="373"/>
      <c r="I35" s="651">
        <v>0.56299999999999994</v>
      </c>
      <c r="J35" s="651">
        <v>6.8855300000000002</v>
      </c>
      <c r="K35" s="651">
        <v>0.4884</v>
      </c>
      <c r="L35" s="651">
        <v>0.52368000000000003</v>
      </c>
      <c r="M35" s="374"/>
      <c r="N35" s="348">
        <v>-2.7219000000000002</v>
      </c>
      <c r="O35" s="348">
        <v>5.1439000000000004</v>
      </c>
      <c r="P35" s="348">
        <v>2.9089</v>
      </c>
      <c r="Q35" s="348">
        <v>3.6345000000000001</v>
      </c>
      <c r="R35" s="348">
        <v>5.992</v>
      </c>
      <c r="S35" s="348">
        <v>5.4882999999999997</v>
      </c>
      <c r="T35" s="348">
        <v>5.8079999999999998</v>
      </c>
      <c r="U35" s="348">
        <v>5.9673999999999996</v>
      </c>
      <c r="V35" s="350">
        <v>5.8204000000000002</v>
      </c>
      <c r="W35" s="348">
        <v>6.2366999999999999</v>
      </c>
      <c r="X35" s="348">
        <v>6.7013999999999996</v>
      </c>
      <c r="Y35" s="348">
        <v>5.9276999999999997</v>
      </c>
      <c r="Z35" s="348">
        <v>5.7679999999999998</v>
      </c>
      <c r="AA35" s="348">
        <v>6.6543999999999999</v>
      </c>
      <c r="AB35" s="348">
        <v>5.6361999999999997</v>
      </c>
      <c r="AC35" s="348">
        <v>5.8867000000000003</v>
      </c>
      <c r="AD35" s="348">
        <v>6.0853999999999999</v>
      </c>
      <c r="AE35" s="348">
        <v>6.6543999999999999</v>
      </c>
      <c r="AF35" s="348">
        <v>6.7876000000000003</v>
      </c>
      <c r="AG35" s="374"/>
      <c r="AH35" s="346">
        <v>5</v>
      </c>
      <c r="AI35" s="346">
        <v>6</v>
      </c>
      <c r="AJ35" s="346">
        <v>5</v>
      </c>
      <c r="AK35" s="346">
        <v>6</v>
      </c>
      <c r="AL35" s="346">
        <v>8</v>
      </c>
      <c r="AM35" s="346">
        <v>3</v>
      </c>
      <c r="AN35" s="346">
        <v>8</v>
      </c>
      <c r="AO35" s="346">
        <v>8</v>
      </c>
      <c r="AP35" s="346">
        <v>9</v>
      </c>
      <c r="AQ35" s="346">
        <v>11</v>
      </c>
      <c r="AR35" s="346">
        <v>11</v>
      </c>
      <c r="AS35" s="346">
        <v>10</v>
      </c>
      <c r="AT35" s="346">
        <v>5</v>
      </c>
      <c r="AU35" s="346">
        <v>9</v>
      </c>
      <c r="AV35" s="346">
        <v>6</v>
      </c>
      <c r="AW35" s="346">
        <v>8</v>
      </c>
      <c r="AX35" s="346">
        <v>8</v>
      </c>
      <c r="AY35" s="346">
        <v>9</v>
      </c>
      <c r="AZ35" s="374"/>
      <c r="BA35" s="375">
        <v>5.1221992714552398</v>
      </c>
      <c r="BB35" s="375">
        <v>0.48960056029158699</v>
      </c>
      <c r="BC35" s="375">
        <v>0.203937929101907</v>
      </c>
      <c r="BD35" s="375">
        <v>0.121941537469776</v>
      </c>
      <c r="BE35" s="374"/>
      <c r="BF35" s="348" t="s">
        <v>430</v>
      </c>
      <c r="BG35" s="348" t="s">
        <v>430</v>
      </c>
      <c r="BH35" s="348" t="s">
        <v>430</v>
      </c>
      <c r="BI35" s="374"/>
      <c r="BJ35" s="348">
        <v>-0.38988098000000299</v>
      </c>
      <c r="BK35" s="374"/>
      <c r="BL35" s="348">
        <v>51.352400000000003</v>
      </c>
      <c r="BM35" s="348">
        <v>15.7103</v>
      </c>
      <c r="BN35" s="348">
        <v>1.9414899999999999</v>
      </c>
      <c r="BO35" s="348">
        <v>30.995809999999999</v>
      </c>
      <c r="BP35" s="373"/>
      <c r="BQ35" s="348" t="s">
        <v>430</v>
      </c>
      <c r="BR35" s="348">
        <v>25.15</v>
      </c>
      <c r="BS35" s="348">
        <v>1.02</v>
      </c>
      <c r="BT35" s="348">
        <v>0.6</v>
      </c>
      <c r="BU35" s="348" t="s">
        <v>430</v>
      </c>
      <c r="BV35" s="348">
        <v>4.2300000000000004</v>
      </c>
      <c r="BW35" s="373"/>
      <c r="BX35" s="372" t="s">
        <v>9584</v>
      </c>
      <c r="BY35" s="372" t="s">
        <v>9585</v>
      </c>
      <c r="BZ35" s="372" t="s">
        <v>9586</v>
      </c>
      <c r="CA35" s="372" t="s">
        <v>9587</v>
      </c>
      <c r="CB35" s="372" t="s">
        <v>9588</v>
      </c>
      <c r="CC35" s="373"/>
      <c r="CD35" s="354" t="s">
        <v>4620</v>
      </c>
    </row>
    <row r="36" spans="1:82" s="428" customFormat="1" x14ac:dyDescent="0.25">
      <c r="A36" s="345" t="s">
        <v>9637</v>
      </c>
      <c r="B36" s="373"/>
      <c r="C36" s="719">
        <v>41817</v>
      </c>
      <c r="D36" s="373"/>
      <c r="E36" s="346">
        <v>15068.2</v>
      </c>
      <c r="F36" s="373"/>
      <c r="G36" s="347">
        <v>20.565899999999999</v>
      </c>
      <c r="H36" s="373"/>
      <c r="I36" s="651">
        <v>0.49</v>
      </c>
      <c r="J36" s="651">
        <v>6.64</v>
      </c>
      <c r="K36" s="651">
        <v>0.48</v>
      </c>
      <c r="L36" s="651">
        <v>0.51</v>
      </c>
      <c r="M36" s="374"/>
      <c r="N36" s="348">
        <v>-7.4526000000000003</v>
      </c>
      <c r="O36" s="348">
        <v>3.2545999999999999</v>
      </c>
      <c r="P36" s="348">
        <v>2.7650999999999999</v>
      </c>
      <c r="Q36" s="348">
        <v>3.6560999999999999</v>
      </c>
      <c r="R36" s="348">
        <v>6.1958000000000002</v>
      </c>
      <c r="S36" s="348">
        <v>5.42</v>
      </c>
      <c r="T36" s="348">
        <v>5.8345000000000002</v>
      </c>
      <c r="U36" s="348">
        <v>5.9724000000000004</v>
      </c>
      <c r="V36" s="350">
        <v>5.8085000000000004</v>
      </c>
      <c r="W36" s="348">
        <v>6.3547000000000002</v>
      </c>
      <c r="X36" s="348">
        <v>6.8194999999999997</v>
      </c>
      <c r="Y36" s="348">
        <v>6.0667</v>
      </c>
      <c r="Z36" s="348">
        <v>5.8201999999999998</v>
      </c>
      <c r="AA36" s="348">
        <v>7.1436000000000002</v>
      </c>
      <c r="AB36" s="348">
        <v>5.6879999999999997</v>
      </c>
      <c r="AC36" s="348">
        <v>5.8895999999999997</v>
      </c>
      <c r="AD36" s="348">
        <v>6.0740999999999996</v>
      </c>
      <c r="AE36" s="348">
        <v>7.1436000000000002</v>
      </c>
      <c r="AF36" s="348">
        <v>6.1611000000000002</v>
      </c>
      <c r="AG36" s="374"/>
      <c r="AH36" s="346">
        <v>9</v>
      </c>
      <c r="AI36" s="346">
        <v>14</v>
      </c>
      <c r="AJ36" s="346">
        <v>7</v>
      </c>
      <c r="AK36" s="346">
        <v>5</v>
      </c>
      <c r="AL36" s="346">
        <v>5</v>
      </c>
      <c r="AM36" s="346">
        <v>5</v>
      </c>
      <c r="AN36" s="346">
        <v>6</v>
      </c>
      <c r="AO36" s="346">
        <v>7</v>
      </c>
      <c r="AP36" s="346">
        <v>10</v>
      </c>
      <c r="AQ36" s="346">
        <v>8</v>
      </c>
      <c r="AR36" s="346">
        <v>7</v>
      </c>
      <c r="AS36" s="346">
        <v>4</v>
      </c>
      <c r="AT36" s="346">
        <v>2</v>
      </c>
      <c r="AU36" s="346">
        <v>4</v>
      </c>
      <c r="AV36" s="346">
        <v>2</v>
      </c>
      <c r="AW36" s="346">
        <v>7</v>
      </c>
      <c r="AX36" s="346">
        <v>9</v>
      </c>
      <c r="AY36" s="346">
        <v>4</v>
      </c>
      <c r="AZ36" s="374"/>
      <c r="BA36" s="375">
        <v>5.4728945821882702</v>
      </c>
      <c r="BB36" s="375">
        <v>0.51003273772948698</v>
      </c>
      <c r="BC36" s="375">
        <v>0.21331681149819501</v>
      </c>
      <c r="BD36" s="375">
        <v>0.20628610310852399</v>
      </c>
      <c r="BE36" s="374"/>
      <c r="BF36" s="348" t="s">
        <v>430</v>
      </c>
      <c r="BG36" s="348" t="s">
        <v>430</v>
      </c>
      <c r="BH36" s="348" t="s">
        <v>430</v>
      </c>
      <c r="BI36" s="374"/>
      <c r="BJ36" s="348">
        <v>-0.40050008999999098</v>
      </c>
      <c r="BK36" s="374"/>
      <c r="BL36" s="348">
        <v>48.2104</v>
      </c>
      <c r="BM36" s="348">
        <v>18.729199999999999</v>
      </c>
      <c r="BN36" s="348">
        <v>3.7364700000000002</v>
      </c>
      <c r="BO36" s="348">
        <v>29.323930000000001</v>
      </c>
      <c r="BP36" s="373"/>
      <c r="BQ36" s="348">
        <v>0.82</v>
      </c>
      <c r="BR36" s="348">
        <v>26.13</v>
      </c>
      <c r="BS36" s="348" t="s">
        <v>430</v>
      </c>
      <c r="BT36" s="348" t="s">
        <v>430</v>
      </c>
      <c r="BU36" s="348" t="s">
        <v>430</v>
      </c>
      <c r="BV36" s="348">
        <v>2.37</v>
      </c>
      <c r="BW36" s="373"/>
      <c r="BX36" s="372" t="s">
        <v>9590</v>
      </c>
      <c r="BY36" s="372" t="s">
        <v>9591</v>
      </c>
      <c r="BZ36" s="372" t="s">
        <v>9592</v>
      </c>
      <c r="CA36" s="372" t="s">
        <v>9593</v>
      </c>
      <c r="CB36" s="372" t="s">
        <v>6917</v>
      </c>
      <c r="CC36" s="373"/>
      <c r="CD36" s="354" t="s">
        <v>4620</v>
      </c>
    </row>
    <row r="37" spans="1:82" s="428" customFormat="1" x14ac:dyDescent="0.25">
      <c r="A37" s="345" t="s">
        <v>9638</v>
      </c>
      <c r="B37" s="373"/>
      <c r="C37" s="719">
        <v>38890</v>
      </c>
      <c r="D37" s="373"/>
      <c r="E37" s="346">
        <v>11501</v>
      </c>
      <c r="F37" s="373"/>
      <c r="G37" s="347">
        <v>37.212899999999998</v>
      </c>
      <c r="H37" s="373"/>
      <c r="I37" s="651">
        <v>0.55000000000000004</v>
      </c>
      <c r="J37" s="651">
        <v>6.8</v>
      </c>
      <c r="K37" s="651">
        <v>0.54</v>
      </c>
      <c r="L37" s="651">
        <v>0.54</v>
      </c>
      <c r="M37" s="374"/>
      <c r="N37" s="348">
        <v>-11.1782</v>
      </c>
      <c r="O37" s="348">
        <v>4.9715999999999996</v>
      </c>
      <c r="P37" s="348">
        <v>2.0325000000000002</v>
      </c>
      <c r="Q37" s="348">
        <v>3.3672</v>
      </c>
      <c r="R37" s="348">
        <v>5.8410000000000002</v>
      </c>
      <c r="S37" s="348">
        <v>5.1771000000000003</v>
      </c>
      <c r="T37" s="348">
        <v>5.7869000000000002</v>
      </c>
      <c r="U37" s="348">
        <v>5.9898999999999996</v>
      </c>
      <c r="V37" s="350">
        <v>5.8808999999999996</v>
      </c>
      <c r="W37" s="348">
        <v>6.4650999999999996</v>
      </c>
      <c r="X37" s="348">
        <v>6.9010999999999996</v>
      </c>
      <c r="Y37" s="348">
        <v>6.0290999999999997</v>
      </c>
      <c r="Z37" s="348">
        <v>5.7859999999999996</v>
      </c>
      <c r="AA37" s="348">
        <v>6.8125999999999998</v>
      </c>
      <c r="AB37" s="348">
        <v>5.5807000000000002</v>
      </c>
      <c r="AC37" s="348">
        <v>5.8696000000000002</v>
      </c>
      <c r="AD37" s="348">
        <v>6.1196999999999999</v>
      </c>
      <c r="AE37" s="348">
        <v>6.8125999999999998</v>
      </c>
      <c r="AF37" s="348">
        <v>6.7632000000000003</v>
      </c>
      <c r="AG37" s="374"/>
      <c r="AH37" s="346">
        <v>14</v>
      </c>
      <c r="AI37" s="346">
        <v>7</v>
      </c>
      <c r="AJ37" s="346">
        <v>13</v>
      </c>
      <c r="AK37" s="346">
        <v>10</v>
      </c>
      <c r="AL37" s="346">
        <v>13</v>
      </c>
      <c r="AM37" s="346">
        <v>11</v>
      </c>
      <c r="AN37" s="346">
        <v>10</v>
      </c>
      <c r="AO37" s="346">
        <v>5</v>
      </c>
      <c r="AP37" s="346">
        <v>4</v>
      </c>
      <c r="AQ37" s="346">
        <v>1</v>
      </c>
      <c r="AR37" s="346">
        <v>2</v>
      </c>
      <c r="AS37" s="346">
        <v>6</v>
      </c>
      <c r="AT37" s="346">
        <v>4</v>
      </c>
      <c r="AU37" s="346">
        <v>8</v>
      </c>
      <c r="AV37" s="346">
        <v>8</v>
      </c>
      <c r="AW37" s="346">
        <v>9</v>
      </c>
      <c r="AX37" s="346">
        <v>5</v>
      </c>
      <c r="AY37" s="346">
        <v>8</v>
      </c>
      <c r="AZ37" s="374"/>
      <c r="BA37" s="375">
        <v>5.5081650776436204</v>
      </c>
      <c r="BB37" s="375">
        <v>0.53458488280988903</v>
      </c>
      <c r="BC37" s="375">
        <v>0.22375865425528599</v>
      </c>
      <c r="BD37" s="375">
        <v>0.22505592053736501</v>
      </c>
      <c r="BE37" s="374"/>
      <c r="BF37" s="348" t="s">
        <v>430</v>
      </c>
      <c r="BG37" s="348" t="s">
        <v>430</v>
      </c>
      <c r="BH37" s="348" t="s">
        <v>430</v>
      </c>
      <c r="BI37" s="374"/>
      <c r="BJ37" s="348">
        <v>-0.39031922000001101</v>
      </c>
      <c r="BK37" s="374"/>
      <c r="BL37" s="348">
        <v>43.410299999999999</v>
      </c>
      <c r="BM37" s="348">
        <v>21.312100000000001</v>
      </c>
      <c r="BN37" s="348">
        <v>4.9529899999999998</v>
      </c>
      <c r="BO37" s="348">
        <v>30.32461</v>
      </c>
      <c r="BP37" s="373"/>
      <c r="BQ37" s="348" t="s">
        <v>430</v>
      </c>
      <c r="BR37" s="348">
        <v>28.62</v>
      </c>
      <c r="BS37" s="348" t="s">
        <v>430</v>
      </c>
      <c r="BT37" s="348" t="s">
        <v>430</v>
      </c>
      <c r="BU37" s="348" t="s">
        <v>430</v>
      </c>
      <c r="BV37" s="348">
        <v>1.7</v>
      </c>
      <c r="BW37" s="373"/>
      <c r="BX37" s="372" t="s">
        <v>9595</v>
      </c>
      <c r="BY37" s="372" t="s">
        <v>9596</v>
      </c>
      <c r="BZ37" s="372" t="s">
        <v>9597</v>
      </c>
      <c r="CA37" s="372" t="s">
        <v>9598</v>
      </c>
      <c r="CB37" s="372" t="s">
        <v>9599</v>
      </c>
      <c r="CC37" s="373"/>
      <c r="CD37" s="354" t="s">
        <v>4620</v>
      </c>
    </row>
    <row r="38" spans="1:82" s="428" customFormat="1" x14ac:dyDescent="0.25">
      <c r="A38" s="345" t="s">
        <v>9639</v>
      </c>
      <c r="B38" s="373"/>
      <c r="C38" s="719">
        <v>41865</v>
      </c>
      <c r="D38" s="373"/>
      <c r="E38" s="346">
        <v>10548.2</v>
      </c>
      <c r="F38" s="373"/>
      <c r="G38" s="347">
        <v>19.829000000000001</v>
      </c>
      <c r="H38" s="373"/>
      <c r="I38" s="651">
        <v>0.57999999999999996</v>
      </c>
      <c r="J38" s="651">
        <v>6.8765200000000002</v>
      </c>
      <c r="K38" s="651">
        <v>0.53</v>
      </c>
      <c r="L38" s="651">
        <v>0.56999999999999995</v>
      </c>
      <c r="M38" s="374"/>
      <c r="N38" s="348">
        <v>-1.6566000000000001</v>
      </c>
      <c r="O38" s="348">
        <v>3.8054000000000001</v>
      </c>
      <c r="P38" s="348">
        <v>1.9993000000000001</v>
      </c>
      <c r="Q38" s="348">
        <v>2.8957999999999999</v>
      </c>
      <c r="R38" s="348">
        <v>5.9189999999999996</v>
      </c>
      <c r="S38" s="348">
        <v>5.1422999999999996</v>
      </c>
      <c r="T38" s="348">
        <v>5.7755999999999998</v>
      </c>
      <c r="U38" s="348">
        <v>5.9341999999999997</v>
      </c>
      <c r="V38" s="350">
        <v>5.8071000000000002</v>
      </c>
      <c r="W38" s="348">
        <v>6.2975000000000003</v>
      </c>
      <c r="X38" s="348">
        <v>6.7390999999999996</v>
      </c>
      <c r="Y38" s="348">
        <v>5.9856999999999996</v>
      </c>
      <c r="Z38" s="348">
        <v>5.6820000000000004</v>
      </c>
      <c r="AA38" s="348">
        <v>6.5880999999999998</v>
      </c>
      <c r="AB38" s="348">
        <v>5.4744999999999999</v>
      </c>
      <c r="AC38" s="348">
        <v>5.8478000000000003</v>
      </c>
      <c r="AD38" s="348">
        <v>6.0412999999999997</v>
      </c>
      <c r="AE38" s="348">
        <v>6.5880999999999998</v>
      </c>
      <c r="AF38" s="348">
        <v>5.9066000000000001</v>
      </c>
      <c r="AG38" s="374"/>
      <c r="AH38" s="346">
        <v>3</v>
      </c>
      <c r="AI38" s="346">
        <v>13</v>
      </c>
      <c r="AJ38" s="346">
        <v>14</v>
      </c>
      <c r="AK38" s="346">
        <v>15</v>
      </c>
      <c r="AL38" s="346">
        <v>10</v>
      </c>
      <c r="AM38" s="346">
        <v>12</v>
      </c>
      <c r="AN38" s="346">
        <v>11</v>
      </c>
      <c r="AO38" s="346">
        <v>13</v>
      </c>
      <c r="AP38" s="346">
        <v>11</v>
      </c>
      <c r="AQ38" s="346">
        <v>10</v>
      </c>
      <c r="AR38" s="346">
        <v>10</v>
      </c>
      <c r="AS38" s="346">
        <v>8</v>
      </c>
      <c r="AT38" s="346">
        <v>10</v>
      </c>
      <c r="AU38" s="346">
        <v>12</v>
      </c>
      <c r="AV38" s="346">
        <v>10</v>
      </c>
      <c r="AW38" s="346">
        <v>12</v>
      </c>
      <c r="AX38" s="346">
        <v>12</v>
      </c>
      <c r="AY38" s="346">
        <v>12</v>
      </c>
      <c r="AZ38" s="374"/>
      <c r="BA38" s="375">
        <v>5.2435687288504802</v>
      </c>
      <c r="BB38" s="375">
        <v>0.495290011623093</v>
      </c>
      <c r="BC38" s="375">
        <v>0.20558556215708601</v>
      </c>
      <c r="BD38" s="375">
        <v>0.14461088279429599</v>
      </c>
      <c r="BE38" s="374"/>
      <c r="BF38" s="348" t="s">
        <v>430</v>
      </c>
      <c r="BG38" s="348" t="s">
        <v>430</v>
      </c>
      <c r="BH38" s="348" t="s">
        <v>430</v>
      </c>
      <c r="BI38" s="374"/>
      <c r="BJ38" s="348">
        <v>-0.39021833000001799</v>
      </c>
      <c r="BK38" s="374"/>
      <c r="BL38" s="348">
        <v>48.467799999999997</v>
      </c>
      <c r="BM38" s="348">
        <v>16.916</v>
      </c>
      <c r="BN38" s="348">
        <v>4.1313000000000004</v>
      </c>
      <c r="BO38" s="348">
        <v>30.4849</v>
      </c>
      <c r="BP38" s="373"/>
      <c r="BQ38" s="348" t="s">
        <v>430</v>
      </c>
      <c r="BR38" s="348">
        <v>30.56</v>
      </c>
      <c r="BS38" s="348" t="s">
        <v>430</v>
      </c>
      <c r="BT38" s="348" t="s">
        <v>430</v>
      </c>
      <c r="BU38" s="348" t="s">
        <v>430</v>
      </c>
      <c r="BV38" s="348">
        <v>69.83</v>
      </c>
      <c r="BW38" s="373"/>
      <c r="BX38" s="372" t="s">
        <v>9601</v>
      </c>
      <c r="BY38" s="372" t="s">
        <v>9602</v>
      </c>
      <c r="BZ38" s="372" t="s">
        <v>2180</v>
      </c>
      <c r="CA38" s="372" t="s">
        <v>9603</v>
      </c>
      <c r="CB38" s="372" t="s">
        <v>9604</v>
      </c>
      <c r="CC38" s="373"/>
      <c r="CD38" s="354" t="s">
        <v>4620</v>
      </c>
    </row>
    <row r="39" spans="1:82" s="428" customFormat="1" x14ac:dyDescent="0.25">
      <c r="A39" s="345" t="s">
        <v>9640</v>
      </c>
      <c r="B39" s="373"/>
      <c r="C39" s="719">
        <v>39072</v>
      </c>
      <c r="D39" s="373"/>
      <c r="E39" s="346">
        <v>8268.7800000000007</v>
      </c>
      <c r="F39" s="373"/>
      <c r="G39" s="347">
        <v>34.340299999999999</v>
      </c>
      <c r="H39" s="373"/>
      <c r="I39" s="651" t="s">
        <v>430</v>
      </c>
      <c r="J39" s="651" t="s">
        <v>430</v>
      </c>
      <c r="K39" s="651" t="s">
        <v>430</v>
      </c>
      <c r="L39" s="651" t="s">
        <v>430</v>
      </c>
      <c r="M39" s="374"/>
      <c r="N39" s="348">
        <v>-1.488</v>
      </c>
      <c r="O39" s="348">
        <v>4.3948999999999998</v>
      </c>
      <c r="P39" s="348">
        <v>2.5825999999999998</v>
      </c>
      <c r="Q39" s="348">
        <v>3.4056999999999999</v>
      </c>
      <c r="R39" s="348">
        <v>5.8348000000000004</v>
      </c>
      <c r="S39" s="348">
        <v>5.0286999999999997</v>
      </c>
      <c r="T39" s="348">
        <v>5.5468999999999999</v>
      </c>
      <c r="U39" s="348">
        <v>5.6806999999999999</v>
      </c>
      <c r="V39" s="350">
        <v>5.5498000000000003</v>
      </c>
      <c r="W39" s="348">
        <v>6.1917</v>
      </c>
      <c r="X39" s="348">
        <v>6.6694000000000004</v>
      </c>
      <c r="Y39" s="348">
        <v>5.8916000000000004</v>
      </c>
      <c r="Z39" s="348">
        <v>5.6188000000000002</v>
      </c>
      <c r="AA39" s="348">
        <v>6.5890000000000004</v>
      </c>
      <c r="AB39" s="348">
        <v>5.3074000000000003</v>
      </c>
      <c r="AC39" s="348">
        <v>5.5727000000000002</v>
      </c>
      <c r="AD39" s="348">
        <v>5.7949000000000002</v>
      </c>
      <c r="AE39" s="348">
        <v>6.5890000000000004</v>
      </c>
      <c r="AF39" s="348">
        <v>6.5034999999999998</v>
      </c>
      <c r="AG39" s="374"/>
      <c r="AH39" s="346">
        <v>2</v>
      </c>
      <c r="AI39" s="346">
        <v>10</v>
      </c>
      <c r="AJ39" s="346">
        <v>9</v>
      </c>
      <c r="AK39" s="346">
        <v>8</v>
      </c>
      <c r="AL39" s="346">
        <v>14</v>
      </c>
      <c r="AM39" s="346">
        <v>14</v>
      </c>
      <c r="AN39" s="346">
        <v>15</v>
      </c>
      <c r="AO39" s="346">
        <v>15</v>
      </c>
      <c r="AP39" s="346">
        <v>15</v>
      </c>
      <c r="AQ39" s="346">
        <v>14</v>
      </c>
      <c r="AR39" s="346">
        <v>14</v>
      </c>
      <c r="AS39" s="346">
        <v>12</v>
      </c>
      <c r="AT39" s="346">
        <v>11</v>
      </c>
      <c r="AU39" s="346">
        <v>11</v>
      </c>
      <c r="AV39" s="346">
        <v>15</v>
      </c>
      <c r="AW39" s="346">
        <v>15</v>
      </c>
      <c r="AX39" s="346">
        <v>15</v>
      </c>
      <c r="AY39" s="346">
        <v>11</v>
      </c>
      <c r="AZ39" s="374"/>
      <c r="BA39" s="375">
        <v>5.3011619857149004</v>
      </c>
      <c r="BB39" s="375">
        <v>0.49816270437549998</v>
      </c>
      <c r="BC39" s="375">
        <v>0.191825766045463</v>
      </c>
      <c r="BD39" s="375">
        <v>7.8094628045057998E-2</v>
      </c>
      <c r="BE39" s="374"/>
      <c r="BF39" s="348" t="s">
        <v>430</v>
      </c>
      <c r="BG39" s="348" t="s">
        <v>430</v>
      </c>
      <c r="BH39" s="348" t="s">
        <v>430</v>
      </c>
      <c r="BI39" s="374"/>
      <c r="BJ39" s="348">
        <v>-0.40228282999999598</v>
      </c>
      <c r="BK39" s="374"/>
      <c r="BL39" s="348">
        <v>48.351799999999997</v>
      </c>
      <c r="BM39" s="348">
        <v>19.078900000000001</v>
      </c>
      <c r="BN39" s="348">
        <v>5.2749499999999996</v>
      </c>
      <c r="BO39" s="348">
        <v>27.294350000000001</v>
      </c>
      <c r="BP39" s="373"/>
      <c r="BQ39" s="348">
        <v>0.05</v>
      </c>
      <c r="BR39" s="348">
        <v>24.79</v>
      </c>
      <c r="BS39" s="348" t="s">
        <v>430</v>
      </c>
      <c r="BT39" s="348" t="s">
        <v>430</v>
      </c>
      <c r="BU39" s="348" t="s">
        <v>430</v>
      </c>
      <c r="BV39" s="348">
        <v>2.4500000000000002</v>
      </c>
      <c r="BW39" s="373"/>
      <c r="BX39" s="372" t="s">
        <v>9606</v>
      </c>
      <c r="BY39" s="372" t="s">
        <v>9607</v>
      </c>
      <c r="BZ39" s="372" t="s">
        <v>9608</v>
      </c>
      <c r="CA39" s="372" t="s">
        <v>9609</v>
      </c>
      <c r="CB39" s="372" t="s">
        <v>9610</v>
      </c>
      <c r="CC39" s="373"/>
      <c r="CD39" s="354" t="s">
        <v>4620</v>
      </c>
    </row>
    <row r="40" spans="1:82" s="428" customFormat="1" x14ac:dyDescent="0.25">
      <c r="A40" s="345" t="s">
        <v>9641</v>
      </c>
      <c r="B40" s="373"/>
      <c r="C40" s="719">
        <v>43125</v>
      </c>
      <c r="D40" s="373"/>
      <c r="E40" s="346">
        <v>6645.81</v>
      </c>
      <c r="F40" s="373"/>
      <c r="G40" s="347">
        <v>15.831</v>
      </c>
      <c r="H40" s="373"/>
      <c r="I40" s="651">
        <v>0.51044</v>
      </c>
      <c r="J40" s="651">
        <v>6.6558999999999999</v>
      </c>
      <c r="K40" s="651">
        <v>0.47556999999999999</v>
      </c>
      <c r="L40" s="651">
        <v>0.50761999999999996</v>
      </c>
      <c r="M40" s="374"/>
      <c r="N40" s="348">
        <v>-9.2201000000000004</v>
      </c>
      <c r="O40" s="348">
        <v>3.8439000000000001</v>
      </c>
      <c r="P40" s="348">
        <v>2.3066</v>
      </c>
      <c r="Q40" s="348">
        <v>3.1328</v>
      </c>
      <c r="R40" s="348">
        <v>5.5587</v>
      </c>
      <c r="S40" s="348">
        <v>5.0282</v>
      </c>
      <c r="T40" s="348">
        <v>5.6437999999999997</v>
      </c>
      <c r="U40" s="348">
        <v>5.7980999999999998</v>
      </c>
      <c r="V40" s="350">
        <v>5.6879999999999997</v>
      </c>
      <c r="W40" s="348">
        <v>6.202</v>
      </c>
      <c r="X40" s="348">
        <v>6.6492000000000004</v>
      </c>
      <c r="Y40" s="348">
        <v>5.859</v>
      </c>
      <c r="Z40" s="348" t="s">
        <v>430</v>
      </c>
      <c r="AA40" s="348">
        <v>6.5030000000000001</v>
      </c>
      <c r="AB40" s="348">
        <v>5.3844000000000003</v>
      </c>
      <c r="AC40" s="348">
        <v>5.7062999999999997</v>
      </c>
      <c r="AD40" s="348">
        <v>5.9039999999999999</v>
      </c>
      <c r="AE40" s="348">
        <v>6.5030000000000001</v>
      </c>
      <c r="AF40" s="348">
        <v>5.5689000000000002</v>
      </c>
      <c r="AG40" s="374"/>
      <c r="AH40" s="346">
        <v>12</v>
      </c>
      <c r="AI40" s="346">
        <v>12</v>
      </c>
      <c r="AJ40" s="346">
        <v>11</v>
      </c>
      <c r="AK40" s="346">
        <v>13</v>
      </c>
      <c r="AL40" s="346">
        <v>15</v>
      </c>
      <c r="AM40" s="346">
        <v>15</v>
      </c>
      <c r="AN40" s="346">
        <v>14</v>
      </c>
      <c r="AO40" s="346">
        <v>14</v>
      </c>
      <c r="AP40" s="346">
        <v>14</v>
      </c>
      <c r="AQ40" s="346">
        <v>13</v>
      </c>
      <c r="AR40" s="346">
        <v>15</v>
      </c>
      <c r="AS40" s="346">
        <v>14</v>
      </c>
      <c r="AT40" s="346" t="s">
        <v>430</v>
      </c>
      <c r="AU40" s="346">
        <v>14</v>
      </c>
      <c r="AV40" s="346">
        <v>14</v>
      </c>
      <c r="AW40" s="346">
        <v>14</v>
      </c>
      <c r="AX40" s="346">
        <v>14</v>
      </c>
      <c r="AY40" s="346">
        <v>14</v>
      </c>
      <c r="AZ40" s="374"/>
      <c r="BA40" s="375">
        <v>5.3279156481463898</v>
      </c>
      <c r="BB40" s="375">
        <v>0.51823680292201901</v>
      </c>
      <c r="BC40" s="375">
        <v>0.18729210310265901</v>
      </c>
      <c r="BD40" s="375">
        <v>2.12413637120898E-2</v>
      </c>
      <c r="BE40" s="374"/>
      <c r="BF40" s="348" t="s">
        <v>430</v>
      </c>
      <c r="BG40" s="348" t="s">
        <v>430</v>
      </c>
      <c r="BH40" s="348" t="s">
        <v>430</v>
      </c>
      <c r="BI40" s="374"/>
      <c r="BJ40" s="348">
        <v>-5.15372330000001</v>
      </c>
      <c r="BK40" s="374"/>
      <c r="BL40" s="348">
        <v>43.482799999999997</v>
      </c>
      <c r="BM40" s="348">
        <v>16.7837</v>
      </c>
      <c r="BN40" s="348">
        <v>4.4012500000000001</v>
      </c>
      <c r="BO40" s="348">
        <v>35.332250000000002</v>
      </c>
      <c r="BP40" s="373"/>
      <c r="BQ40" s="348">
        <v>0.96</v>
      </c>
      <c r="BR40" s="348">
        <v>25.26</v>
      </c>
      <c r="BS40" s="348">
        <v>0.77</v>
      </c>
      <c r="BT40" s="348" t="s">
        <v>430</v>
      </c>
      <c r="BU40" s="348">
        <v>4.75</v>
      </c>
      <c r="BV40" s="348">
        <v>3.6</v>
      </c>
      <c r="BW40" s="373"/>
      <c r="BX40" s="372" t="s">
        <v>9612</v>
      </c>
      <c r="BY40" s="372" t="s">
        <v>9613</v>
      </c>
      <c r="BZ40" s="372" t="s">
        <v>9614</v>
      </c>
      <c r="CA40" s="372" t="s">
        <v>9615</v>
      </c>
      <c r="CB40" s="372" t="s">
        <v>9616</v>
      </c>
      <c r="CC40" s="373"/>
      <c r="CD40" s="354" t="s">
        <v>4620</v>
      </c>
    </row>
    <row r="41" spans="1:82" s="428" customFormat="1" x14ac:dyDescent="0.25">
      <c r="A41" s="345" t="s">
        <v>9642</v>
      </c>
      <c r="B41" s="373"/>
      <c r="C41" s="719">
        <v>43994</v>
      </c>
      <c r="D41" s="373"/>
      <c r="E41" s="346">
        <v>3770.26</v>
      </c>
      <c r="F41" s="373"/>
      <c r="G41" s="347">
        <v>13.807</v>
      </c>
      <c r="H41" s="373"/>
      <c r="I41" s="651">
        <v>0.24</v>
      </c>
      <c r="J41" s="651">
        <v>5.55</v>
      </c>
      <c r="K41" s="651">
        <v>0.23</v>
      </c>
      <c r="L41" s="651">
        <v>0.24</v>
      </c>
      <c r="M41" s="374"/>
      <c r="N41" s="348">
        <v>0</v>
      </c>
      <c r="O41" s="348">
        <v>8.8183000000000007</v>
      </c>
      <c r="P41" s="348">
        <v>4.5358000000000001</v>
      </c>
      <c r="Q41" s="348">
        <v>5.8667999999999996</v>
      </c>
      <c r="R41" s="348">
        <v>7.0015000000000001</v>
      </c>
      <c r="S41" s="348">
        <v>5.5069999999999997</v>
      </c>
      <c r="T41" s="348">
        <v>5.7380000000000004</v>
      </c>
      <c r="U41" s="348">
        <v>5.9366000000000003</v>
      </c>
      <c r="V41" s="350">
        <v>5.7683</v>
      </c>
      <c r="W41" s="348">
        <v>6.1737000000000002</v>
      </c>
      <c r="X41" s="348">
        <v>6.6906999999999996</v>
      </c>
      <c r="Y41" s="348">
        <v>5.8766999999999996</v>
      </c>
      <c r="Z41" s="348" t="s">
        <v>430</v>
      </c>
      <c r="AA41" s="348">
        <v>8.4577000000000009</v>
      </c>
      <c r="AB41" s="348">
        <v>5.3959000000000001</v>
      </c>
      <c r="AC41" s="348">
        <v>5.8556999999999997</v>
      </c>
      <c r="AD41" s="348">
        <v>6.0183</v>
      </c>
      <c r="AE41" s="348">
        <v>8.4577000000000009</v>
      </c>
      <c r="AF41" s="348">
        <v>5.4344999999999999</v>
      </c>
      <c r="AG41" s="374"/>
      <c r="AH41" s="346">
        <v>1</v>
      </c>
      <c r="AI41" s="346">
        <v>1</v>
      </c>
      <c r="AJ41" s="346">
        <v>1</v>
      </c>
      <c r="AK41" s="346">
        <v>1</v>
      </c>
      <c r="AL41" s="346">
        <v>1</v>
      </c>
      <c r="AM41" s="346">
        <v>2</v>
      </c>
      <c r="AN41" s="346">
        <v>13</v>
      </c>
      <c r="AO41" s="346">
        <v>12</v>
      </c>
      <c r="AP41" s="346">
        <v>13</v>
      </c>
      <c r="AQ41" s="346">
        <v>15</v>
      </c>
      <c r="AR41" s="346">
        <v>12</v>
      </c>
      <c r="AS41" s="346">
        <v>13</v>
      </c>
      <c r="AT41" s="346" t="s">
        <v>430</v>
      </c>
      <c r="AU41" s="346">
        <v>1</v>
      </c>
      <c r="AV41" s="346">
        <v>12</v>
      </c>
      <c r="AW41" s="346">
        <v>10</v>
      </c>
      <c r="AX41" s="346">
        <v>13</v>
      </c>
      <c r="AY41" s="346">
        <v>1</v>
      </c>
      <c r="AZ41" s="374"/>
      <c r="BA41" s="375">
        <v>5.5556354431703197</v>
      </c>
      <c r="BB41" s="375">
        <v>0.55791014318082399</v>
      </c>
      <c r="BC41" s="375">
        <v>0.186727001705731</v>
      </c>
      <c r="BD41" s="375">
        <v>-1.40137949704171E-2</v>
      </c>
      <c r="BE41" s="374"/>
      <c r="BF41" s="348" t="s">
        <v>430</v>
      </c>
      <c r="BG41" s="348" t="s">
        <v>430</v>
      </c>
      <c r="BH41" s="348" t="s">
        <v>430</v>
      </c>
      <c r="BI41" s="374"/>
      <c r="BJ41" s="348">
        <v>-0.38386210000000998</v>
      </c>
      <c r="BK41" s="374"/>
      <c r="BL41" s="348">
        <v>36.304499999999997</v>
      </c>
      <c r="BM41" s="348">
        <v>27.328600000000002</v>
      </c>
      <c r="BN41" s="348">
        <v>6.9015899999999997</v>
      </c>
      <c r="BO41" s="348">
        <v>29.465309999999999</v>
      </c>
      <c r="BP41" s="373"/>
      <c r="BQ41" s="348" t="s">
        <v>430</v>
      </c>
      <c r="BR41" s="348">
        <v>13.68</v>
      </c>
      <c r="BS41" s="348" t="s">
        <v>430</v>
      </c>
      <c r="BT41" s="348" t="s">
        <v>430</v>
      </c>
      <c r="BU41" s="348" t="s">
        <v>430</v>
      </c>
      <c r="BV41" s="348">
        <v>15.78</v>
      </c>
      <c r="BW41" s="373"/>
      <c r="BX41" s="372" t="s">
        <v>9618</v>
      </c>
      <c r="BY41" s="372" t="s">
        <v>9619</v>
      </c>
      <c r="BZ41" s="372" t="s">
        <v>9620</v>
      </c>
      <c r="CA41" s="372" t="s">
        <v>9621</v>
      </c>
      <c r="CB41" s="372" t="s">
        <v>9622</v>
      </c>
      <c r="CC41" s="373"/>
      <c r="CD41" s="354" t="s">
        <v>4620</v>
      </c>
    </row>
    <row r="42" spans="1:82" s="428" customFormat="1" x14ac:dyDescent="0.25">
      <c r="A42" s="345" t="s">
        <v>9643</v>
      </c>
      <c r="B42" s="373"/>
      <c r="C42" s="719">
        <v>41820</v>
      </c>
      <c r="D42" s="373"/>
      <c r="E42" s="346">
        <v>2993.14</v>
      </c>
      <c r="F42" s="373"/>
      <c r="G42" s="347">
        <v>20.141999999999999</v>
      </c>
      <c r="H42" s="373"/>
      <c r="I42" s="651" t="s">
        <v>430</v>
      </c>
      <c r="J42" s="651" t="s">
        <v>430</v>
      </c>
      <c r="K42" s="651" t="s">
        <v>430</v>
      </c>
      <c r="L42" s="651" t="s">
        <v>430</v>
      </c>
      <c r="M42" s="374"/>
      <c r="N42" s="348">
        <v>-18.6554</v>
      </c>
      <c r="O42" s="348">
        <v>2.5375000000000001</v>
      </c>
      <c r="P42" s="348">
        <v>1.9941</v>
      </c>
      <c r="Q42" s="348">
        <v>3.0842999999999998</v>
      </c>
      <c r="R42" s="348">
        <v>6.0278999999999998</v>
      </c>
      <c r="S42" s="348">
        <v>5.0940000000000003</v>
      </c>
      <c r="T42" s="348">
        <v>5.9291</v>
      </c>
      <c r="U42" s="348">
        <v>5.9645999999999999</v>
      </c>
      <c r="V42" s="350">
        <v>5.8601000000000001</v>
      </c>
      <c r="W42" s="348">
        <v>6.2337999999999996</v>
      </c>
      <c r="X42" s="348">
        <v>6.6811999999999996</v>
      </c>
      <c r="Y42" s="348">
        <v>5.8247</v>
      </c>
      <c r="Z42" s="348">
        <v>5.7066999999999997</v>
      </c>
      <c r="AA42" s="348">
        <v>6.3487999999999998</v>
      </c>
      <c r="AB42" s="348">
        <v>5.3883999999999999</v>
      </c>
      <c r="AC42" s="348">
        <v>5.9352</v>
      </c>
      <c r="AD42" s="348">
        <v>6.0868000000000002</v>
      </c>
      <c r="AE42" s="348">
        <v>6.3487999999999998</v>
      </c>
      <c r="AF42" s="348">
        <v>5.9821</v>
      </c>
      <c r="AG42" s="374"/>
      <c r="AH42" s="346">
        <v>15</v>
      </c>
      <c r="AI42" s="346">
        <v>15</v>
      </c>
      <c r="AJ42" s="346">
        <v>15</v>
      </c>
      <c r="AK42" s="346">
        <v>14</v>
      </c>
      <c r="AL42" s="346">
        <v>7</v>
      </c>
      <c r="AM42" s="346">
        <v>13</v>
      </c>
      <c r="AN42" s="346">
        <v>2</v>
      </c>
      <c r="AO42" s="346">
        <v>9</v>
      </c>
      <c r="AP42" s="346">
        <v>7</v>
      </c>
      <c r="AQ42" s="346">
        <v>12</v>
      </c>
      <c r="AR42" s="346">
        <v>13</v>
      </c>
      <c r="AS42" s="346">
        <v>15</v>
      </c>
      <c r="AT42" s="346">
        <v>8</v>
      </c>
      <c r="AU42" s="346">
        <v>15</v>
      </c>
      <c r="AV42" s="346">
        <v>13</v>
      </c>
      <c r="AW42" s="346">
        <v>5</v>
      </c>
      <c r="AX42" s="346">
        <v>7</v>
      </c>
      <c r="AY42" s="346">
        <v>15</v>
      </c>
      <c r="AZ42" s="374"/>
      <c r="BA42" s="375">
        <v>5.1054920008142997</v>
      </c>
      <c r="BB42" s="375">
        <v>0.48728884844845899</v>
      </c>
      <c r="BC42" s="375">
        <v>0.200470784982935</v>
      </c>
      <c r="BD42" s="375">
        <v>0.10518931558061299</v>
      </c>
      <c r="BE42" s="374"/>
      <c r="BF42" s="348" t="s">
        <v>430</v>
      </c>
      <c r="BG42" s="348" t="s">
        <v>430</v>
      </c>
      <c r="BH42" s="348" t="s">
        <v>430</v>
      </c>
      <c r="BI42" s="374"/>
      <c r="BJ42" s="348">
        <v>-0.39241177999999799</v>
      </c>
      <c r="BK42" s="374"/>
      <c r="BL42" s="348">
        <v>35.819600000000001</v>
      </c>
      <c r="BM42" s="348">
        <v>21.979099999999999</v>
      </c>
      <c r="BN42" s="348">
        <v>10.2149</v>
      </c>
      <c r="BO42" s="348">
        <v>31.9864</v>
      </c>
      <c r="BP42" s="373"/>
      <c r="BQ42" s="348" t="s">
        <v>430</v>
      </c>
      <c r="BR42" s="348">
        <v>30.99</v>
      </c>
      <c r="BS42" s="348" t="s">
        <v>430</v>
      </c>
      <c r="BT42" s="348" t="s">
        <v>430</v>
      </c>
      <c r="BU42" s="348" t="s">
        <v>430</v>
      </c>
      <c r="BV42" s="348">
        <v>0.99</v>
      </c>
      <c r="BW42" s="373"/>
      <c r="BX42" s="372" t="s">
        <v>9624</v>
      </c>
      <c r="BY42" s="372" t="s">
        <v>9625</v>
      </c>
      <c r="BZ42" s="372" t="s">
        <v>9626</v>
      </c>
      <c r="CA42" s="372" t="s">
        <v>9627</v>
      </c>
      <c r="CB42" s="372" t="s">
        <v>9628</v>
      </c>
      <c r="CC42" s="373"/>
      <c r="CD42" s="354" t="s">
        <v>2396</v>
      </c>
    </row>
    <row r="43" spans="1:82" x14ac:dyDescent="0.25">
      <c r="A43" s="36" t="s">
        <v>93</v>
      </c>
      <c r="B43" s="43"/>
      <c r="C43" s="720"/>
      <c r="D43" s="43"/>
      <c r="E43" s="51"/>
      <c r="F43" s="43"/>
      <c r="G43" s="55"/>
      <c r="H43" s="43"/>
      <c r="I43" s="92"/>
      <c r="J43" s="92"/>
      <c r="K43" s="92"/>
      <c r="L43" s="92"/>
      <c r="M43" s="66"/>
      <c r="N43" s="59">
        <v>-6.3651</v>
      </c>
      <c r="O43" s="59">
        <v>4.8555999999999999</v>
      </c>
      <c r="P43" s="59">
        <v>2.7382</v>
      </c>
      <c r="Q43" s="59">
        <v>3.6152000000000002</v>
      </c>
      <c r="R43" s="59">
        <v>6.0625999999999998</v>
      </c>
      <c r="S43" s="59">
        <v>5.3025000000000002</v>
      </c>
      <c r="T43" s="59">
        <v>5.8098000000000001</v>
      </c>
      <c r="U43" s="59">
        <v>5.9573999999999998</v>
      </c>
      <c r="V43" s="70">
        <v>5.8212000000000002</v>
      </c>
      <c r="W43" s="59">
        <v>6.3358999999999996</v>
      </c>
      <c r="X43" s="59">
        <v>6.7868000000000004</v>
      </c>
      <c r="Y43" s="59">
        <v>6.0025000000000004</v>
      </c>
      <c r="Z43" s="59">
        <v>5.7369000000000003</v>
      </c>
      <c r="AA43" s="59">
        <v>6.9305000000000003</v>
      </c>
      <c r="AB43" s="59">
        <v>5.5484</v>
      </c>
      <c r="AC43" s="59">
        <v>5.8715999999999999</v>
      </c>
      <c r="AD43" s="59">
        <v>6.0659999999999998</v>
      </c>
      <c r="AE43" s="59">
        <v>6.9305000000000003</v>
      </c>
      <c r="AF43" s="59">
        <v>6.3044000000000002</v>
      </c>
      <c r="AG43" s="66"/>
      <c r="AH43" s="51">
        <v>15</v>
      </c>
      <c r="AI43" s="51">
        <v>15</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0</v>
      </c>
      <c r="O44" s="60">
        <v>8.8183000000000007</v>
      </c>
      <c r="P44" s="60">
        <v>4.5358000000000001</v>
      </c>
      <c r="Q44" s="60">
        <v>5.8667999999999996</v>
      </c>
      <c r="R44" s="60">
        <v>7.0015000000000001</v>
      </c>
      <c r="S44" s="60">
        <v>5.5914000000000001</v>
      </c>
      <c r="T44" s="60">
        <v>5.9993999999999996</v>
      </c>
      <c r="U44" s="60">
        <v>6.0911</v>
      </c>
      <c r="V44" s="71">
        <v>5.9640000000000004</v>
      </c>
      <c r="W44" s="60">
        <v>6.4650999999999996</v>
      </c>
      <c r="X44" s="60">
        <v>6.9564000000000004</v>
      </c>
      <c r="Y44" s="60">
        <v>6.2306999999999997</v>
      </c>
      <c r="Z44" s="60">
        <v>5.8971</v>
      </c>
      <c r="AA44" s="60">
        <v>8.4577000000000009</v>
      </c>
      <c r="AB44" s="60">
        <v>5.7721</v>
      </c>
      <c r="AC44" s="60">
        <v>6.0418000000000003</v>
      </c>
      <c r="AD44" s="60">
        <v>6.2058999999999997</v>
      </c>
      <c r="AE44" s="60">
        <v>8.4577000000000009</v>
      </c>
      <c r="AF44" s="60">
        <v>6.8635999999999999</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-18.6554</v>
      </c>
      <c r="O45" s="60">
        <v>2.5375000000000001</v>
      </c>
      <c r="P45" s="60">
        <v>1.9941</v>
      </c>
      <c r="Q45" s="60">
        <v>2.8957999999999999</v>
      </c>
      <c r="R45" s="60">
        <v>5.5587</v>
      </c>
      <c r="S45" s="60">
        <v>5.0282</v>
      </c>
      <c r="T45" s="60">
        <v>5.5468999999999999</v>
      </c>
      <c r="U45" s="60">
        <v>5.6806999999999999</v>
      </c>
      <c r="V45" s="71">
        <v>5.5498000000000003</v>
      </c>
      <c r="W45" s="60">
        <v>6.1737000000000002</v>
      </c>
      <c r="X45" s="60">
        <v>6.6492000000000004</v>
      </c>
      <c r="Y45" s="60">
        <v>5.8247</v>
      </c>
      <c r="Z45" s="60">
        <v>5.5970000000000004</v>
      </c>
      <c r="AA45" s="60">
        <v>6.3487999999999998</v>
      </c>
      <c r="AB45" s="60">
        <v>5.3074000000000003</v>
      </c>
      <c r="AC45" s="60">
        <v>5.5727000000000002</v>
      </c>
      <c r="AD45" s="60">
        <v>5.7949000000000002</v>
      </c>
      <c r="AE45" s="60">
        <v>6.3487999999999998</v>
      </c>
      <c r="AF45" s="60">
        <v>5.4344999999999999</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-6.9909999999999997</v>
      </c>
      <c r="O46" s="61">
        <v>4.7107000000000001</v>
      </c>
      <c r="P46" s="61">
        <v>2.7608000000000001</v>
      </c>
      <c r="Q46" s="61">
        <v>3.4056999999999999</v>
      </c>
      <c r="R46" s="61">
        <v>5.992</v>
      </c>
      <c r="S46" s="61">
        <v>5.3232999999999997</v>
      </c>
      <c r="T46" s="61">
        <v>5.8079999999999998</v>
      </c>
      <c r="U46" s="61">
        <v>5.9673999999999996</v>
      </c>
      <c r="V46" s="72">
        <v>5.8403999999999998</v>
      </c>
      <c r="W46" s="61">
        <v>6.3547000000000002</v>
      </c>
      <c r="X46" s="61">
        <v>6.7922000000000002</v>
      </c>
      <c r="Y46" s="61">
        <v>5.9856999999999996</v>
      </c>
      <c r="Z46" s="61">
        <v>5.7385999999999999</v>
      </c>
      <c r="AA46" s="61">
        <v>6.8125999999999998</v>
      </c>
      <c r="AB46" s="61">
        <v>5.5807000000000002</v>
      </c>
      <c r="AC46" s="61">
        <v>5.8867000000000003</v>
      </c>
      <c r="AD46" s="61">
        <v>6.0853999999999999</v>
      </c>
      <c r="AE46" s="61">
        <v>6.8125999999999998</v>
      </c>
      <c r="AF46" s="61">
        <v>6.4961000000000002</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9644</v>
      </c>
      <c r="B48" s="402"/>
      <c r="C48" s="724">
        <v>45649</v>
      </c>
      <c r="D48" s="402"/>
      <c r="E48" s="403">
        <v>3025.89</v>
      </c>
      <c r="F48" s="402"/>
      <c r="G48" s="404">
        <v>11.1586</v>
      </c>
      <c r="H48" s="402"/>
      <c r="I48" s="650">
        <v>0.22</v>
      </c>
      <c r="J48" s="650">
        <v>6.18</v>
      </c>
      <c r="K48" s="650">
        <v>0.2</v>
      </c>
      <c r="L48" s="650">
        <v>0.22</v>
      </c>
      <c r="M48" s="406"/>
      <c r="N48" s="405">
        <v>0.3271</v>
      </c>
      <c r="O48" s="405">
        <v>7.4188000000000001</v>
      </c>
      <c r="P48" s="405">
        <v>4.9580000000000002</v>
      </c>
      <c r="Q48" s="405">
        <v>6.1124000000000001</v>
      </c>
      <c r="R48" s="405">
        <v>6.6765999999999996</v>
      </c>
      <c r="S48" s="405">
        <v>6.2126000000000001</v>
      </c>
      <c r="T48" s="405">
        <v>6.7111999999999998</v>
      </c>
      <c r="U48" s="405">
        <v>7.0416999999999996</v>
      </c>
      <c r="V48" s="407">
        <v>6.9302999999999999</v>
      </c>
      <c r="W48" s="405" t="s">
        <v>430</v>
      </c>
      <c r="X48" s="405" t="s">
        <v>430</v>
      </c>
      <c r="Y48" s="405" t="s">
        <v>430</v>
      </c>
      <c r="Z48" s="405" t="s">
        <v>430</v>
      </c>
      <c r="AA48" s="405">
        <v>9.0309000000000008</v>
      </c>
      <c r="AB48" s="405">
        <v>6.2732000000000001</v>
      </c>
      <c r="AC48" s="405">
        <v>6.8261000000000003</v>
      </c>
      <c r="AD48" s="405">
        <v>7.0998999999999999</v>
      </c>
      <c r="AE48" s="405">
        <v>9.0309000000000008</v>
      </c>
      <c r="AF48" s="405">
        <v>7.2721</v>
      </c>
      <c r="AG48" s="406"/>
      <c r="AH48" s="403">
        <v>3</v>
      </c>
      <c r="AI48" s="403">
        <v>7</v>
      </c>
      <c r="AJ48" s="403">
        <v>6</v>
      </c>
      <c r="AK48" s="403">
        <v>7</v>
      </c>
      <c r="AL48" s="403">
        <v>9</v>
      </c>
      <c r="AM48" s="403">
        <v>6</v>
      </c>
      <c r="AN48" s="403">
        <v>5</v>
      </c>
      <c r="AO48" s="403">
        <v>3</v>
      </c>
      <c r="AP48" s="403">
        <v>3</v>
      </c>
      <c r="AQ48" s="403" t="s">
        <v>430</v>
      </c>
      <c r="AR48" s="403" t="s">
        <v>430</v>
      </c>
      <c r="AS48" s="403" t="s">
        <v>430</v>
      </c>
      <c r="AT48" s="403" t="s">
        <v>430</v>
      </c>
      <c r="AU48" s="403">
        <v>5</v>
      </c>
      <c r="AV48" s="403">
        <v>7</v>
      </c>
      <c r="AW48" s="403">
        <v>6</v>
      </c>
      <c r="AX48" s="403">
        <v>4</v>
      </c>
      <c r="AY48" s="403">
        <v>5</v>
      </c>
      <c r="AZ48" s="406"/>
      <c r="BA48" s="410">
        <v>4.7928187190830398</v>
      </c>
      <c r="BB48" s="410">
        <v>0.35527933671967399</v>
      </c>
      <c r="BC48" s="410">
        <v>0.32471800221786101</v>
      </c>
      <c r="BD48" s="410">
        <v>0.94990778641130302</v>
      </c>
      <c r="BE48" s="406"/>
      <c r="BF48" s="405" t="s">
        <v>430</v>
      </c>
      <c r="BG48" s="405" t="s">
        <v>430</v>
      </c>
      <c r="BH48" s="405" t="s">
        <v>430</v>
      </c>
      <c r="BI48" s="406"/>
      <c r="BJ48" s="405">
        <v>-0.39058922999999601</v>
      </c>
      <c r="BK48" s="406"/>
      <c r="BL48" s="405">
        <v>50.067999999999998</v>
      </c>
      <c r="BM48" s="405">
        <v>14.1487</v>
      </c>
      <c r="BN48" s="405">
        <v>4.3297800000000004</v>
      </c>
      <c r="BO48" s="405">
        <v>31.453520000000001</v>
      </c>
      <c r="BP48" s="402"/>
      <c r="BQ48" s="405">
        <v>2.61</v>
      </c>
      <c r="BR48" s="405">
        <v>15.19</v>
      </c>
      <c r="BS48" s="405" t="s">
        <v>430</v>
      </c>
      <c r="BT48" s="405" t="s">
        <v>430</v>
      </c>
      <c r="BU48" s="405">
        <v>7.75</v>
      </c>
      <c r="BV48" s="405">
        <v>74.84</v>
      </c>
      <c r="BW48" s="402"/>
      <c r="BX48" s="401" t="s">
        <v>9645</v>
      </c>
      <c r="BY48" s="401" t="s">
        <v>9646</v>
      </c>
      <c r="BZ48" s="401" t="s">
        <v>9647</v>
      </c>
      <c r="CA48" s="401" t="s">
        <v>9648</v>
      </c>
      <c r="CB48" s="401" t="s">
        <v>9649</v>
      </c>
      <c r="CC48" s="402"/>
      <c r="CD48" s="411" t="s">
        <v>4620</v>
      </c>
    </row>
    <row r="49" spans="1:82" s="428" customFormat="1" x14ac:dyDescent="0.25">
      <c r="A49" s="345" t="s">
        <v>9650</v>
      </c>
      <c r="B49" s="373"/>
      <c r="C49" s="719">
        <v>45232</v>
      </c>
      <c r="D49" s="373"/>
      <c r="E49" s="346">
        <v>2705.28</v>
      </c>
      <c r="F49" s="373"/>
      <c r="G49" s="347">
        <v>12.0238</v>
      </c>
      <c r="H49" s="373"/>
      <c r="I49" s="651">
        <v>0.30658000000000002</v>
      </c>
      <c r="J49" s="651">
        <v>6.42</v>
      </c>
      <c r="K49" s="651">
        <v>0.28520000000000001</v>
      </c>
      <c r="L49" s="651">
        <v>0.30399999999999999</v>
      </c>
      <c r="M49" s="374"/>
      <c r="N49" s="348">
        <v>-9.7114999999999991</v>
      </c>
      <c r="O49" s="348">
        <v>7.0872999999999999</v>
      </c>
      <c r="P49" s="348">
        <v>3.9927999999999999</v>
      </c>
      <c r="Q49" s="348">
        <v>4.6050000000000004</v>
      </c>
      <c r="R49" s="348">
        <v>6.1835000000000004</v>
      </c>
      <c r="S49" s="348">
        <v>5.7728999999999999</v>
      </c>
      <c r="T49" s="348">
        <v>6.3418000000000001</v>
      </c>
      <c r="U49" s="348">
        <v>6.4248000000000003</v>
      </c>
      <c r="V49" s="350">
        <v>6.3</v>
      </c>
      <c r="W49" s="348">
        <v>6.6919000000000004</v>
      </c>
      <c r="X49" s="348" t="s">
        <v>430</v>
      </c>
      <c r="Y49" s="348" t="s">
        <v>430</v>
      </c>
      <c r="Z49" s="348" t="s">
        <v>430</v>
      </c>
      <c r="AA49" s="348">
        <v>8.8184000000000005</v>
      </c>
      <c r="AB49" s="348">
        <v>6.1813000000000002</v>
      </c>
      <c r="AC49" s="348">
        <v>6.4104999999999999</v>
      </c>
      <c r="AD49" s="348">
        <v>6.5449999999999999</v>
      </c>
      <c r="AE49" s="348">
        <v>8.8184000000000005</v>
      </c>
      <c r="AF49" s="348">
        <v>7.0533000000000001</v>
      </c>
      <c r="AG49" s="374"/>
      <c r="AH49" s="346">
        <v>14</v>
      </c>
      <c r="AI49" s="346">
        <v>9</v>
      </c>
      <c r="AJ49" s="346">
        <v>14</v>
      </c>
      <c r="AK49" s="346">
        <v>17</v>
      </c>
      <c r="AL49" s="346">
        <v>16</v>
      </c>
      <c r="AM49" s="346">
        <v>15</v>
      </c>
      <c r="AN49" s="346">
        <v>10</v>
      </c>
      <c r="AO49" s="346">
        <v>13</v>
      </c>
      <c r="AP49" s="346">
        <v>10</v>
      </c>
      <c r="AQ49" s="346">
        <v>8</v>
      </c>
      <c r="AR49" s="346" t="s">
        <v>430</v>
      </c>
      <c r="AS49" s="346" t="s">
        <v>430</v>
      </c>
      <c r="AT49" s="346" t="s">
        <v>430</v>
      </c>
      <c r="AU49" s="346">
        <v>8</v>
      </c>
      <c r="AV49" s="346">
        <v>10</v>
      </c>
      <c r="AW49" s="346">
        <v>12</v>
      </c>
      <c r="AX49" s="346">
        <v>11</v>
      </c>
      <c r="AY49" s="346">
        <v>8</v>
      </c>
      <c r="AZ49" s="374"/>
      <c r="BA49" s="375">
        <v>5.0197977990061098</v>
      </c>
      <c r="BB49" s="375">
        <v>0.48876116554185101</v>
      </c>
      <c r="BC49" s="375">
        <v>0.26030496145479298</v>
      </c>
      <c r="BD49" s="375">
        <v>0.44645452426801702</v>
      </c>
      <c r="BE49" s="374"/>
      <c r="BF49" s="348" t="s">
        <v>430</v>
      </c>
      <c r="BG49" s="348" t="s">
        <v>430</v>
      </c>
      <c r="BH49" s="348" t="s">
        <v>430</v>
      </c>
      <c r="BI49" s="374"/>
      <c r="BJ49" s="348">
        <v>-0.40100301999995602</v>
      </c>
      <c r="BK49" s="374"/>
      <c r="BL49" s="348">
        <v>60.715000000000003</v>
      </c>
      <c r="BM49" s="348">
        <v>10.9833</v>
      </c>
      <c r="BN49" s="348">
        <v>2.9252600000000002</v>
      </c>
      <c r="BO49" s="348">
        <v>25.376439999999999</v>
      </c>
      <c r="BP49" s="373"/>
      <c r="BQ49" s="348">
        <v>0.37</v>
      </c>
      <c r="BR49" s="348">
        <v>23.93</v>
      </c>
      <c r="BS49" s="348" t="s">
        <v>430</v>
      </c>
      <c r="BT49" s="348" t="s">
        <v>430</v>
      </c>
      <c r="BU49" s="348" t="s">
        <v>430</v>
      </c>
      <c r="BV49" s="348">
        <v>1.08</v>
      </c>
      <c r="BW49" s="373"/>
      <c r="BX49" s="372" t="s">
        <v>9651</v>
      </c>
      <c r="BY49" s="372" t="s">
        <v>9652</v>
      </c>
      <c r="BZ49" s="372" t="s">
        <v>9653</v>
      </c>
      <c r="CA49" s="372" t="s">
        <v>871</v>
      </c>
      <c r="CB49" s="372" t="s">
        <v>9549</v>
      </c>
      <c r="CC49" s="373"/>
      <c r="CD49" s="354" t="s">
        <v>2396</v>
      </c>
    </row>
    <row r="50" spans="1:82" s="428" customFormat="1" x14ac:dyDescent="0.25">
      <c r="A50" s="345" t="s">
        <v>9654</v>
      </c>
      <c r="B50" s="373"/>
      <c r="C50" s="719">
        <v>45544</v>
      </c>
      <c r="D50" s="373"/>
      <c r="E50" s="346">
        <v>1801.94</v>
      </c>
      <c r="F50" s="373"/>
      <c r="G50" s="347">
        <v>11.398</v>
      </c>
      <c r="H50" s="373"/>
      <c r="I50" s="651">
        <v>0.24</v>
      </c>
      <c r="J50" s="651">
        <v>5.94</v>
      </c>
      <c r="K50" s="651">
        <v>0.22</v>
      </c>
      <c r="L50" s="651">
        <v>0.24</v>
      </c>
      <c r="M50" s="374"/>
      <c r="N50" s="348">
        <v>-3.202</v>
      </c>
      <c r="O50" s="348">
        <v>7.4767000000000001</v>
      </c>
      <c r="P50" s="348">
        <v>5.0370999999999997</v>
      </c>
      <c r="Q50" s="348">
        <v>8.7210999999999999</v>
      </c>
      <c r="R50" s="348">
        <v>8.0587999999999997</v>
      </c>
      <c r="S50" s="348">
        <v>6.7995000000000001</v>
      </c>
      <c r="T50" s="348">
        <v>7.1444999999999999</v>
      </c>
      <c r="U50" s="348">
        <v>7.1811999999999996</v>
      </c>
      <c r="V50" s="350">
        <v>7.0335000000000001</v>
      </c>
      <c r="W50" s="348" t="s">
        <v>430</v>
      </c>
      <c r="X50" s="348" t="s">
        <v>430</v>
      </c>
      <c r="Y50" s="348" t="s">
        <v>430</v>
      </c>
      <c r="Z50" s="348" t="s">
        <v>430</v>
      </c>
      <c r="AA50" s="348">
        <v>10.859299999999999</v>
      </c>
      <c r="AB50" s="348">
        <v>7.0251999999999999</v>
      </c>
      <c r="AC50" s="348">
        <v>7.1585999999999999</v>
      </c>
      <c r="AD50" s="348">
        <v>7.2404000000000002</v>
      </c>
      <c r="AE50" s="348">
        <v>10.859299999999999</v>
      </c>
      <c r="AF50" s="348">
        <v>7.3320999999999996</v>
      </c>
      <c r="AG50" s="374"/>
      <c r="AH50" s="346">
        <v>6</v>
      </c>
      <c r="AI50" s="346">
        <v>6</v>
      </c>
      <c r="AJ50" s="346">
        <v>5</v>
      </c>
      <c r="AK50" s="346">
        <v>2</v>
      </c>
      <c r="AL50" s="346">
        <v>1</v>
      </c>
      <c r="AM50" s="346">
        <v>2</v>
      </c>
      <c r="AN50" s="346">
        <v>2</v>
      </c>
      <c r="AO50" s="346">
        <v>2</v>
      </c>
      <c r="AP50" s="346">
        <v>2</v>
      </c>
      <c r="AQ50" s="346" t="s">
        <v>430</v>
      </c>
      <c r="AR50" s="346" t="s">
        <v>430</v>
      </c>
      <c r="AS50" s="346" t="s">
        <v>430</v>
      </c>
      <c r="AT50" s="346" t="s">
        <v>430</v>
      </c>
      <c r="AU50" s="346">
        <v>1</v>
      </c>
      <c r="AV50" s="346">
        <v>2</v>
      </c>
      <c r="AW50" s="346">
        <v>2</v>
      </c>
      <c r="AX50" s="346">
        <v>2</v>
      </c>
      <c r="AY50" s="346">
        <v>1</v>
      </c>
      <c r="AZ50" s="374"/>
      <c r="BA50" s="375">
        <v>4.5768958470821204</v>
      </c>
      <c r="BB50" s="375">
        <v>0.44455585351940602</v>
      </c>
      <c r="BC50" s="375">
        <v>0.34135039172772202</v>
      </c>
      <c r="BD50" s="375">
        <v>0.77794174601333299</v>
      </c>
      <c r="BE50" s="374"/>
      <c r="BF50" s="348" t="s">
        <v>430</v>
      </c>
      <c r="BG50" s="348" t="s">
        <v>430</v>
      </c>
      <c r="BH50" s="348" t="s">
        <v>430</v>
      </c>
      <c r="BI50" s="374"/>
      <c r="BJ50" s="348">
        <v>-0.38519398999999199</v>
      </c>
      <c r="BK50" s="374"/>
      <c r="BL50" s="348">
        <v>46.418199999999999</v>
      </c>
      <c r="BM50" s="348">
        <v>23.385100000000001</v>
      </c>
      <c r="BN50" s="348">
        <v>4.9678199999999997</v>
      </c>
      <c r="BO50" s="348">
        <v>25.22888</v>
      </c>
      <c r="BP50" s="373"/>
      <c r="BQ50" s="348">
        <v>7.78</v>
      </c>
      <c r="BR50" s="348">
        <v>13.98</v>
      </c>
      <c r="BS50" s="348" t="s">
        <v>430</v>
      </c>
      <c r="BT50" s="348" t="s">
        <v>430</v>
      </c>
      <c r="BU50" s="348" t="s">
        <v>430</v>
      </c>
      <c r="BV50" s="348">
        <v>3.47</v>
      </c>
      <c r="BW50" s="373"/>
      <c r="BX50" s="372" t="s">
        <v>9655</v>
      </c>
      <c r="BY50" s="372" t="s">
        <v>9656</v>
      </c>
      <c r="BZ50" s="372" t="s">
        <v>9657</v>
      </c>
      <c r="CA50" s="372" t="s">
        <v>9658</v>
      </c>
      <c r="CB50" s="372" t="s">
        <v>6743</v>
      </c>
      <c r="CC50" s="373"/>
      <c r="CD50" s="354" t="s">
        <v>4773</v>
      </c>
    </row>
    <row r="51" spans="1:82" s="428" customFormat="1" x14ac:dyDescent="0.25">
      <c r="A51" s="345" t="s">
        <v>9659</v>
      </c>
      <c r="B51" s="373"/>
      <c r="C51" s="719">
        <v>45615</v>
      </c>
      <c r="D51" s="373"/>
      <c r="E51" s="346">
        <v>1441.89</v>
      </c>
      <c r="F51" s="373"/>
      <c r="G51" s="347">
        <v>11.1927</v>
      </c>
      <c r="H51" s="373"/>
      <c r="I51" s="651">
        <v>0.62</v>
      </c>
      <c r="J51" s="651">
        <v>6.99</v>
      </c>
      <c r="K51" s="651">
        <v>0.54</v>
      </c>
      <c r="L51" s="651">
        <v>0.57999999999999996</v>
      </c>
      <c r="M51" s="374"/>
      <c r="N51" s="348">
        <v>-9.4545999999999992</v>
      </c>
      <c r="O51" s="348">
        <v>2.3919000000000001</v>
      </c>
      <c r="P51" s="348">
        <v>2.6101000000000001</v>
      </c>
      <c r="Q51" s="348">
        <v>3.4752999999999998</v>
      </c>
      <c r="R51" s="348">
        <v>6.7770999999999999</v>
      </c>
      <c r="S51" s="348">
        <v>6.1822999999999997</v>
      </c>
      <c r="T51" s="348">
        <v>6.6727999999999996</v>
      </c>
      <c r="U51" s="348">
        <v>6.9729000000000001</v>
      </c>
      <c r="V51" s="350">
        <v>6.8322000000000003</v>
      </c>
      <c r="W51" s="348" t="s">
        <v>430</v>
      </c>
      <c r="X51" s="348" t="s">
        <v>430</v>
      </c>
      <c r="Y51" s="348" t="s">
        <v>430</v>
      </c>
      <c r="Z51" s="348" t="s">
        <v>430</v>
      </c>
      <c r="AA51" s="348">
        <v>7.0328999999999997</v>
      </c>
      <c r="AB51" s="348">
        <v>6.3681000000000001</v>
      </c>
      <c r="AC51" s="348">
        <v>6.8507999999999996</v>
      </c>
      <c r="AD51" s="348">
        <v>7.1035000000000004</v>
      </c>
      <c r="AE51" s="348">
        <v>7.0328999999999997</v>
      </c>
      <c r="AF51" s="348">
        <v>7.0462999999999996</v>
      </c>
      <c r="AG51" s="374"/>
      <c r="AH51" s="346">
        <v>13</v>
      </c>
      <c r="AI51" s="346">
        <v>23</v>
      </c>
      <c r="AJ51" s="346">
        <v>22</v>
      </c>
      <c r="AK51" s="346">
        <v>24</v>
      </c>
      <c r="AL51" s="346">
        <v>7</v>
      </c>
      <c r="AM51" s="346">
        <v>7</v>
      </c>
      <c r="AN51" s="346">
        <v>6</v>
      </c>
      <c r="AO51" s="346">
        <v>4</v>
      </c>
      <c r="AP51" s="346">
        <v>4</v>
      </c>
      <c r="AQ51" s="346" t="s">
        <v>430</v>
      </c>
      <c r="AR51" s="346" t="s">
        <v>430</v>
      </c>
      <c r="AS51" s="346" t="s">
        <v>430</v>
      </c>
      <c r="AT51" s="346" t="s">
        <v>430</v>
      </c>
      <c r="AU51" s="346">
        <v>23</v>
      </c>
      <c r="AV51" s="346">
        <v>5</v>
      </c>
      <c r="AW51" s="346">
        <v>4</v>
      </c>
      <c r="AX51" s="346">
        <v>3</v>
      </c>
      <c r="AY51" s="346">
        <v>23</v>
      </c>
      <c r="AZ51" s="374"/>
      <c r="BA51" s="375">
        <v>4.45743992504977</v>
      </c>
      <c r="BB51" s="375">
        <v>0.42624468889246298</v>
      </c>
      <c r="BC51" s="375">
        <v>0.31627079510878098</v>
      </c>
      <c r="BD51" s="375">
        <v>0.67297450045021301</v>
      </c>
      <c r="BE51" s="374"/>
      <c r="BF51" s="348" t="s">
        <v>430</v>
      </c>
      <c r="BG51" s="348" t="s">
        <v>430</v>
      </c>
      <c r="BH51" s="348" t="s">
        <v>430</v>
      </c>
      <c r="BI51" s="374"/>
      <c r="BJ51" s="348">
        <v>-0.43313543000000099</v>
      </c>
      <c r="BK51" s="374"/>
      <c r="BL51" s="348">
        <v>52.098799999999997</v>
      </c>
      <c r="BM51" s="348">
        <v>17.638999999999999</v>
      </c>
      <c r="BN51" s="348">
        <v>1.5225599999999999</v>
      </c>
      <c r="BO51" s="348">
        <v>28.739640000000001</v>
      </c>
      <c r="BP51" s="373"/>
      <c r="BQ51" s="348" t="s">
        <v>430</v>
      </c>
      <c r="BR51" s="348">
        <v>26.16</v>
      </c>
      <c r="BS51" s="348" t="s">
        <v>430</v>
      </c>
      <c r="BT51" s="348">
        <v>1.53</v>
      </c>
      <c r="BU51" s="348" t="s">
        <v>430</v>
      </c>
      <c r="BV51" s="348">
        <v>1.05</v>
      </c>
      <c r="BW51" s="373"/>
      <c r="BX51" s="372" t="s">
        <v>9660</v>
      </c>
      <c r="BY51" s="372" t="s">
        <v>9661</v>
      </c>
      <c r="BZ51" s="372" t="s">
        <v>551</v>
      </c>
      <c r="CA51" s="372" t="s">
        <v>9662</v>
      </c>
      <c r="CB51" s="372" t="s">
        <v>9663</v>
      </c>
      <c r="CC51" s="373"/>
      <c r="CD51" s="354" t="s">
        <v>2396</v>
      </c>
    </row>
    <row r="52" spans="1:82" s="428" customFormat="1" x14ac:dyDescent="0.25">
      <c r="A52" s="345" t="s">
        <v>9664</v>
      </c>
      <c r="B52" s="373"/>
      <c r="C52" s="719">
        <v>45184</v>
      </c>
      <c r="D52" s="373"/>
      <c r="E52" s="346">
        <v>1153.9000000000001</v>
      </c>
      <c r="F52" s="373"/>
      <c r="G52" s="347">
        <v>12.138</v>
      </c>
      <c r="H52" s="373"/>
      <c r="I52" s="651">
        <v>0.32877000000000001</v>
      </c>
      <c r="J52" s="651">
        <v>6.42</v>
      </c>
      <c r="K52" s="651">
        <v>0.30685000000000001</v>
      </c>
      <c r="L52" s="651">
        <v>0.32602999999999999</v>
      </c>
      <c r="M52" s="374"/>
      <c r="N52" s="348">
        <v>-12.0244</v>
      </c>
      <c r="O52" s="348">
        <v>4.0107999999999997</v>
      </c>
      <c r="P52" s="348">
        <v>3.8691</v>
      </c>
      <c r="Q52" s="348">
        <v>4.5183999999999997</v>
      </c>
      <c r="R52" s="348">
        <v>6.5503999999999998</v>
      </c>
      <c r="S52" s="348">
        <v>5.8334000000000001</v>
      </c>
      <c r="T52" s="348">
        <v>6.4641000000000002</v>
      </c>
      <c r="U52" s="348">
        <v>6.6</v>
      </c>
      <c r="V52" s="350">
        <v>6.4737</v>
      </c>
      <c r="W52" s="348">
        <v>6.7725999999999997</v>
      </c>
      <c r="X52" s="348" t="s">
        <v>430</v>
      </c>
      <c r="Y52" s="348" t="s">
        <v>430</v>
      </c>
      <c r="Z52" s="348" t="s">
        <v>430</v>
      </c>
      <c r="AA52" s="348">
        <v>7.5426000000000002</v>
      </c>
      <c r="AB52" s="348">
        <v>6.2095000000000002</v>
      </c>
      <c r="AC52" s="348">
        <v>6.5426000000000002</v>
      </c>
      <c r="AD52" s="348">
        <v>6.7176</v>
      </c>
      <c r="AE52" s="348">
        <v>7.5426000000000002</v>
      </c>
      <c r="AF52" s="348">
        <v>7.0717999999999996</v>
      </c>
      <c r="AG52" s="374"/>
      <c r="AH52" s="346">
        <v>17</v>
      </c>
      <c r="AI52" s="346">
        <v>19</v>
      </c>
      <c r="AJ52" s="346">
        <v>16</v>
      </c>
      <c r="AK52" s="346">
        <v>19</v>
      </c>
      <c r="AL52" s="346">
        <v>12</v>
      </c>
      <c r="AM52" s="346">
        <v>13</v>
      </c>
      <c r="AN52" s="346">
        <v>9</v>
      </c>
      <c r="AO52" s="346">
        <v>7</v>
      </c>
      <c r="AP52" s="346">
        <v>7</v>
      </c>
      <c r="AQ52" s="346">
        <v>7</v>
      </c>
      <c r="AR52" s="346" t="s">
        <v>430</v>
      </c>
      <c r="AS52" s="346" t="s">
        <v>430</v>
      </c>
      <c r="AT52" s="346" t="s">
        <v>430</v>
      </c>
      <c r="AU52" s="346">
        <v>19</v>
      </c>
      <c r="AV52" s="346">
        <v>9</v>
      </c>
      <c r="AW52" s="346">
        <v>9</v>
      </c>
      <c r="AX52" s="346">
        <v>7</v>
      </c>
      <c r="AY52" s="346">
        <v>19</v>
      </c>
      <c r="AZ52" s="374"/>
      <c r="BA52" s="375">
        <v>4.7436146774226904</v>
      </c>
      <c r="BB52" s="375">
        <v>0.48393584771562598</v>
      </c>
      <c r="BC52" s="375">
        <v>0.285381833740255</v>
      </c>
      <c r="BD52" s="375">
        <v>0.50360879257910396</v>
      </c>
      <c r="BE52" s="374"/>
      <c r="BF52" s="348" t="s">
        <v>430</v>
      </c>
      <c r="BG52" s="348" t="s">
        <v>430</v>
      </c>
      <c r="BH52" s="348" t="s">
        <v>430</v>
      </c>
      <c r="BI52" s="374"/>
      <c r="BJ52" s="348">
        <v>-0.41066386000001898</v>
      </c>
      <c r="BK52" s="374"/>
      <c r="BL52" s="348">
        <v>49.328299999999999</v>
      </c>
      <c r="BM52" s="348">
        <v>16.069099999999999</v>
      </c>
      <c r="BN52" s="348">
        <v>2.99146</v>
      </c>
      <c r="BO52" s="348">
        <v>31.611139999999999</v>
      </c>
      <c r="BP52" s="373"/>
      <c r="BQ52" s="348" t="s">
        <v>430</v>
      </c>
      <c r="BR52" s="348">
        <v>30.09</v>
      </c>
      <c r="BS52" s="348" t="s">
        <v>430</v>
      </c>
      <c r="BT52" s="348" t="s">
        <v>430</v>
      </c>
      <c r="BU52" s="348" t="s">
        <v>430</v>
      </c>
      <c r="BV52" s="348">
        <v>70.319999999999993</v>
      </c>
      <c r="BW52" s="373"/>
      <c r="BX52" s="372" t="s">
        <v>9665</v>
      </c>
      <c r="BY52" s="372" t="s">
        <v>9666</v>
      </c>
      <c r="BZ52" s="372" t="s">
        <v>9667</v>
      </c>
      <c r="CA52" s="372" t="s">
        <v>9668</v>
      </c>
      <c r="CB52" s="372" t="s">
        <v>2614</v>
      </c>
      <c r="CC52" s="373"/>
      <c r="CD52" s="354" t="s">
        <v>4620</v>
      </c>
    </row>
    <row r="53" spans="1:82" s="428" customFormat="1" x14ac:dyDescent="0.25">
      <c r="A53" s="345" t="s">
        <v>9669</v>
      </c>
      <c r="B53" s="373"/>
      <c r="C53" s="719">
        <v>42732</v>
      </c>
      <c r="D53" s="373"/>
      <c r="E53" s="346">
        <v>1150.67</v>
      </c>
      <c r="F53" s="373"/>
      <c r="G53" s="347">
        <v>18.088999999999999</v>
      </c>
      <c r="H53" s="373"/>
      <c r="I53" s="651">
        <v>0.36</v>
      </c>
      <c r="J53" s="651">
        <v>5.75</v>
      </c>
      <c r="K53" s="651">
        <v>0.35</v>
      </c>
      <c r="L53" s="651">
        <v>0.34</v>
      </c>
      <c r="M53" s="374"/>
      <c r="N53" s="348">
        <v>-16.3369</v>
      </c>
      <c r="O53" s="348">
        <v>1.8163</v>
      </c>
      <c r="P53" s="348">
        <v>2.0762999999999998</v>
      </c>
      <c r="Q53" s="348">
        <v>4.6492000000000004</v>
      </c>
      <c r="R53" s="348">
        <v>5.7713000000000001</v>
      </c>
      <c r="S53" s="348">
        <v>5.6962999999999999</v>
      </c>
      <c r="T53" s="348">
        <v>6.1163999999999996</v>
      </c>
      <c r="U53" s="348">
        <v>6.3217999999999996</v>
      </c>
      <c r="V53" s="350">
        <v>6.3346</v>
      </c>
      <c r="W53" s="348">
        <v>6.8827999999999996</v>
      </c>
      <c r="X53" s="348">
        <v>7.4176000000000002</v>
      </c>
      <c r="Y53" s="348">
        <v>6.5380000000000003</v>
      </c>
      <c r="Z53" s="348" t="s">
        <v>430</v>
      </c>
      <c r="AA53" s="348">
        <v>7.1096000000000004</v>
      </c>
      <c r="AB53" s="348">
        <v>5.8132999999999999</v>
      </c>
      <c r="AC53" s="348">
        <v>6.1101999999999999</v>
      </c>
      <c r="AD53" s="348">
        <v>6.4428999999999998</v>
      </c>
      <c r="AE53" s="348">
        <v>7.1096000000000004</v>
      </c>
      <c r="AF53" s="348">
        <v>6.4008000000000003</v>
      </c>
      <c r="AG53" s="374"/>
      <c r="AH53" s="346">
        <v>23</v>
      </c>
      <c r="AI53" s="346">
        <v>24</v>
      </c>
      <c r="AJ53" s="346">
        <v>24</v>
      </c>
      <c r="AK53" s="346">
        <v>16</v>
      </c>
      <c r="AL53" s="346">
        <v>21</v>
      </c>
      <c r="AM53" s="346">
        <v>17</v>
      </c>
      <c r="AN53" s="346">
        <v>16</v>
      </c>
      <c r="AO53" s="346">
        <v>15</v>
      </c>
      <c r="AP53" s="346">
        <v>9</v>
      </c>
      <c r="AQ53" s="346">
        <v>4</v>
      </c>
      <c r="AR53" s="346">
        <v>1</v>
      </c>
      <c r="AS53" s="346">
        <v>1</v>
      </c>
      <c r="AT53" s="346" t="s">
        <v>430</v>
      </c>
      <c r="AU53" s="346">
        <v>22</v>
      </c>
      <c r="AV53" s="346">
        <v>16</v>
      </c>
      <c r="AW53" s="346">
        <v>18</v>
      </c>
      <c r="AX53" s="346">
        <v>14</v>
      </c>
      <c r="AY53" s="346">
        <v>22</v>
      </c>
      <c r="AZ53" s="374"/>
      <c r="BA53" s="375">
        <v>5.4081221789206202</v>
      </c>
      <c r="BB53" s="375">
        <v>0.42448269141322298</v>
      </c>
      <c r="BC53" s="375">
        <v>0.32170838375648397</v>
      </c>
      <c r="BD53" s="375">
        <v>0.93988594503998701</v>
      </c>
      <c r="BE53" s="374"/>
      <c r="BF53" s="348" t="s">
        <v>430</v>
      </c>
      <c r="BG53" s="348" t="s">
        <v>430</v>
      </c>
      <c r="BH53" s="348" t="s">
        <v>430</v>
      </c>
      <c r="BI53" s="374"/>
      <c r="BJ53" s="348">
        <v>-0.41613428000000402</v>
      </c>
      <c r="BK53" s="374"/>
      <c r="BL53" s="348">
        <v>31.442399999999999</v>
      </c>
      <c r="BM53" s="348">
        <v>23.855799999999999</v>
      </c>
      <c r="BN53" s="348">
        <v>12.281700000000001</v>
      </c>
      <c r="BO53" s="348">
        <v>32.420099999999998</v>
      </c>
      <c r="BP53" s="373"/>
      <c r="BQ53" s="348">
        <v>14.86</v>
      </c>
      <c r="BR53" s="348">
        <v>8.6199999999999992</v>
      </c>
      <c r="BS53" s="348" t="s">
        <v>430</v>
      </c>
      <c r="BT53" s="348" t="s">
        <v>430</v>
      </c>
      <c r="BU53" s="348" t="s">
        <v>430</v>
      </c>
      <c r="BV53" s="348">
        <v>76.930000000000007</v>
      </c>
      <c r="BW53" s="373"/>
      <c r="BX53" s="372" t="s">
        <v>9670</v>
      </c>
      <c r="BY53" s="372" t="s">
        <v>9671</v>
      </c>
      <c r="BZ53" s="372" t="s">
        <v>9672</v>
      </c>
      <c r="CA53" s="372" t="s">
        <v>9621</v>
      </c>
      <c r="CB53" s="372" t="s">
        <v>9673</v>
      </c>
      <c r="CC53" s="373"/>
      <c r="CD53" s="354" t="s">
        <v>4620</v>
      </c>
    </row>
    <row r="54" spans="1:82" s="428" customFormat="1" x14ac:dyDescent="0.25">
      <c r="A54" s="345" t="s">
        <v>9674</v>
      </c>
      <c r="B54" s="373"/>
      <c r="C54" s="719">
        <v>42481</v>
      </c>
      <c r="D54" s="373"/>
      <c r="E54" s="346">
        <v>595.29999999999995</v>
      </c>
      <c r="F54" s="373"/>
      <c r="G54" s="347">
        <v>16.3034</v>
      </c>
      <c r="H54" s="373"/>
      <c r="I54" s="651">
        <v>0</v>
      </c>
      <c r="J54" s="651">
        <v>0</v>
      </c>
      <c r="K54" s="651">
        <v>0</v>
      </c>
      <c r="L54" s="651">
        <v>0</v>
      </c>
      <c r="M54" s="374"/>
      <c r="N54" s="348">
        <v>-11.638</v>
      </c>
      <c r="O54" s="348">
        <v>6.7201000000000004</v>
      </c>
      <c r="P54" s="348">
        <v>3.7446999999999999</v>
      </c>
      <c r="Q54" s="348">
        <v>5.6250999999999998</v>
      </c>
      <c r="R54" s="348">
        <v>6.2859999999999996</v>
      </c>
      <c r="S54" s="348">
        <v>6.5688000000000004</v>
      </c>
      <c r="T54" s="348">
        <v>6.8273999999999999</v>
      </c>
      <c r="U54" s="348">
        <v>6.8564999999999996</v>
      </c>
      <c r="V54" s="350">
        <v>6.6773999999999996</v>
      </c>
      <c r="W54" s="348">
        <v>7.0850999999999997</v>
      </c>
      <c r="X54" s="348">
        <v>7.3413000000000004</v>
      </c>
      <c r="Y54" s="348">
        <v>6.2492999999999999</v>
      </c>
      <c r="Z54" s="348">
        <v>4.8160999999999996</v>
      </c>
      <c r="AA54" s="348">
        <v>8.6379999999999999</v>
      </c>
      <c r="AB54" s="348">
        <v>6.6967999999999996</v>
      </c>
      <c r="AC54" s="348">
        <v>6.8284000000000002</v>
      </c>
      <c r="AD54" s="348">
        <v>6.9752999999999998</v>
      </c>
      <c r="AE54" s="348">
        <v>8.6379999999999999</v>
      </c>
      <c r="AF54" s="348">
        <v>4.8884999999999996</v>
      </c>
      <c r="AG54" s="374"/>
      <c r="AH54" s="346">
        <v>16</v>
      </c>
      <c r="AI54" s="346">
        <v>10</v>
      </c>
      <c r="AJ54" s="346">
        <v>17</v>
      </c>
      <c r="AK54" s="346">
        <v>9</v>
      </c>
      <c r="AL54" s="346">
        <v>15</v>
      </c>
      <c r="AM54" s="346">
        <v>3</v>
      </c>
      <c r="AN54" s="346">
        <v>3</v>
      </c>
      <c r="AO54" s="346">
        <v>5</v>
      </c>
      <c r="AP54" s="346">
        <v>5</v>
      </c>
      <c r="AQ54" s="346">
        <v>1</v>
      </c>
      <c r="AR54" s="346">
        <v>3</v>
      </c>
      <c r="AS54" s="346">
        <v>6</v>
      </c>
      <c r="AT54" s="346">
        <v>3</v>
      </c>
      <c r="AU54" s="346">
        <v>9</v>
      </c>
      <c r="AV54" s="346">
        <v>3</v>
      </c>
      <c r="AW54" s="346">
        <v>5</v>
      </c>
      <c r="AX54" s="346">
        <v>5</v>
      </c>
      <c r="AY54" s="346">
        <v>9</v>
      </c>
      <c r="AZ54" s="374"/>
      <c r="BA54" s="375">
        <v>4.1744013915539</v>
      </c>
      <c r="BB54" s="375">
        <v>0.40549981536976598</v>
      </c>
      <c r="BC54" s="375">
        <v>0.39188272673173802</v>
      </c>
      <c r="BD54" s="375">
        <v>0.871697385368703</v>
      </c>
      <c r="BE54" s="374"/>
      <c r="BF54" s="348" t="s">
        <v>430</v>
      </c>
      <c r="BG54" s="348" t="s">
        <v>430</v>
      </c>
      <c r="BH54" s="348" t="s">
        <v>430</v>
      </c>
      <c r="BI54" s="374"/>
      <c r="BJ54" s="348">
        <v>-0.38864719000000097</v>
      </c>
      <c r="BK54" s="374"/>
      <c r="BL54" s="348">
        <v>53.840400000000002</v>
      </c>
      <c r="BM54" s="348">
        <v>15.258699999999999</v>
      </c>
      <c r="BN54" s="348">
        <v>1.8492200000000001</v>
      </c>
      <c r="BO54" s="348">
        <v>29.051680000000001</v>
      </c>
      <c r="BP54" s="373"/>
      <c r="BQ54" s="348">
        <v>10.54</v>
      </c>
      <c r="BR54" s="348">
        <v>14.96</v>
      </c>
      <c r="BS54" s="348" t="s">
        <v>430</v>
      </c>
      <c r="BT54" s="348" t="s">
        <v>430</v>
      </c>
      <c r="BU54" s="348" t="s">
        <v>430</v>
      </c>
      <c r="BV54" s="348">
        <v>3.55</v>
      </c>
      <c r="BW54" s="373"/>
      <c r="BX54" s="372" t="s">
        <v>9675</v>
      </c>
      <c r="BY54" s="372" t="s">
        <v>9676</v>
      </c>
      <c r="BZ54" s="372" t="s">
        <v>9677</v>
      </c>
      <c r="CA54" s="372" t="s">
        <v>9678</v>
      </c>
      <c r="CB54" s="372" t="s">
        <v>9679</v>
      </c>
      <c r="CC54" s="373"/>
      <c r="CD54" s="354" t="s">
        <v>4620</v>
      </c>
    </row>
    <row r="55" spans="1:82" s="428" customFormat="1" x14ac:dyDescent="0.25">
      <c r="A55" s="345" t="s">
        <v>9680</v>
      </c>
      <c r="B55" s="373"/>
      <c r="C55" s="719">
        <v>46007</v>
      </c>
      <c r="D55" s="373"/>
      <c r="E55" s="346">
        <v>563.71600000000001</v>
      </c>
      <c r="F55" s="373"/>
      <c r="G55" s="347">
        <v>10.403700000000001</v>
      </c>
      <c r="H55" s="373"/>
      <c r="I55" s="651">
        <v>0.41067999999999999</v>
      </c>
      <c r="J55" s="651">
        <v>6.38</v>
      </c>
      <c r="K55" s="651">
        <v>0.38466</v>
      </c>
      <c r="L55" s="651">
        <v>0.41067999999999999</v>
      </c>
      <c r="M55" s="374"/>
      <c r="N55" s="348">
        <v>1.0525</v>
      </c>
      <c r="O55" s="348">
        <v>6.2012999999999998</v>
      </c>
      <c r="P55" s="348">
        <v>3.1093000000000002</v>
      </c>
      <c r="Q55" s="348">
        <v>4.1414</v>
      </c>
      <c r="R55" s="348">
        <v>6.5608000000000004</v>
      </c>
      <c r="S55" s="348">
        <v>5.9907000000000004</v>
      </c>
      <c r="T55" s="348">
        <v>6.7736000000000001</v>
      </c>
      <c r="U55" s="348" t="s">
        <v>430</v>
      </c>
      <c r="V55" s="350" t="s">
        <v>430</v>
      </c>
      <c r="W55" s="348" t="s">
        <v>430</v>
      </c>
      <c r="X55" s="348" t="s">
        <v>430</v>
      </c>
      <c r="Y55" s="348" t="s">
        <v>430</v>
      </c>
      <c r="Z55" s="348" t="s">
        <v>430</v>
      </c>
      <c r="AA55" s="348">
        <v>7.7225000000000001</v>
      </c>
      <c r="AB55" s="348">
        <v>6.2403000000000004</v>
      </c>
      <c r="AC55" s="348">
        <v>6.8686999999999996</v>
      </c>
      <c r="AD55" s="348" t="s">
        <v>430</v>
      </c>
      <c r="AE55" s="348">
        <v>7.7225000000000001</v>
      </c>
      <c r="AF55" s="348">
        <v>6.9504999999999999</v>
      </c>
      <c r="AG55" s="374"/>
      <c r="AH55" s="346">
        <v>2</v>
      </c>
      <c r="AI55" s="346">
        <v>15</v>
      </c>
      <c r="AJ55" s="346">
        <v>20</v>
      </c>
      <c r="AK55" s="346">
        <v>22</v>
      </c>
      <c r="AL55" s="346">
        <v>11</v>
      </c>
      <c r="AM55" s="346">
        <v>9</v>
      </c>
      <c r="AN55" s="346">
        <v>4</v>
      </c>
      <c r="AO55" s="346" t="s">
        <v>430</v>
      </c>
      <c r="AP55" s="346" t="s">
        <v>430</v>
      </c>
      <c r="AQ55" s="346" t="s">
        <v>430</v>
      </c>
      <c r="AR55" s="346" t="s">
        <v>430</v>
      </c>
      <c r="AS55" s="346" t="s">
        <v>430</v>
      </c>
      <c r="AT55" s="346" t="s">
        <v>430</v>
      </c>
      <c r="AU55" s="346">
        <v>18</v>
      </c>
      <c r="AV55" s="346">
        <v>8</v>
      </c>
      <c r="AW55" s="346">
        <v>3</v>
      </c>
      <c r="AX55" s="346" t="s">
        <v>430</v>
      </c>
      <c r="AY55" s="346">
        <v>18</v>
      </c>
      <c r="AZ55" s="374"/>
      <c r="BA55" s="375">
        <v>3.4144072636078802</v>
      </c>
      <c r="BB55" s="375">
        <v>0.290895994336418</v>
      </c>
      <c r="BC55" s="375">
        <v>0.39326188275791302</v>
      </c>
      <c r="BD55" s="375">
        <v>0.87083938113550297</v>
      </c>
      <c r="BE55" s="374"/>
      <c r="BF55" s="348" t="s">
        <v>430</v>
      </c>
      <c r="BG55" s="348" t="s">
        <v>430</v>
      </c>
      <c r="BH55" s="348" t="s">
        <v>430</v>
      </c>
      <c r="BI55" s="374"/>
      <c r="BJ55" s="348">
        <v>-0.51586476999999198</v>
      </c>
      <c r="BK55" s="374"/>
      <c r="BL55" s="348">
        <v>63.221299999999999</v>
      </c>
      <c r="BM55" s="348">
        <v>16.505299999999998</v>
      </c>
      <c r="BN55" s="348">
        <v>0.41294900000000001</v>
      </c>
      <c r="BO55" s="348">
        <v>19.860451000000001</v>
      </c>
      <c r="BP55" s="373"/>
      <c r="BQ55" s="348" t="s">
        <v>430</v>
      </c>
      <c r="BR55" s="348">
        <v>18.05</v>
      </c>
      <c r="BS55" s="348" t="s">
        <v>430</v>
      </c>
      <c r="BT55" s="348" t="s">
        <v>430</v>
      </c>
      <c r="BU55" s="348" t="s">
        <v>430</v>
      </c>
      <c r="BV55" s="348">
        <v>1.81</v>
      </c>
      <c r="BW55" s="373"/>
      <c r="BX55" s="372" t="s">
        <v>9681</v>
      </c>
      <c r="BY55" s="372" t="s">
        <v>9682</v>
      </c>
      <c r="BZ55" s="372" t="s">
        <v>9683</v>
      </c>
      <c r="CA55" s="372" t="s">
        <v>6557</v>
      </c>
      <c r="CB55" s="372" t="s">
        <v>9684</v>
      </c>
      <c r="CC55" s="373"/>
      <c r="CD55" s="354" t="s">
        <v>4620</v>
      </c>
    </row>
    <row r="56" spans="1:82" s="428" customFormat="1" x14ac:dyDescent="0.25">
      <c r="A56" s="345" t="s">
        <v>9685</v>
      </c>
      <c r="B56" s="373"/>
      <c r="C56" s="719">
        <v>45751</v>
      </c>
      <c r="D56" s="373"/>
      <c r="E56" s="346">
        <v>620.35</v>
      </c>
      <c r="F56" s="373"/>
      <c r="G56" s="347">
        <v>10.9651</v>
      </c>
      <c r="H56" s="373"/>
      <c r="I56" s="651" t="s">
        <v>430</v>
      </c>
      <c r="J56" s="651" t="s">
        <v>430</v>
      </c>
      <c r="K56" s="651" t="s">
        <v>430</v>
      </c>
      <c r="L56" s="651" t="s">
        <v>430</v>
      </c>
      <c r="M56" s="374"/>
      <c r="N56" s="348">
        <v>-1.6642999999999999</v>
      </c>
      <c r="O56" s="348">
        <v>11.661799999999999</v>
      </c>
      <c r="P56" s="348">
        <v>5.9509999999999996</v>
      </c>
      <c r="Q56" s="348">
        <v>7.0331000000000001</v>
      </c>
      <c r="R56" s="348">
        <v>7.8506999999999998</v>
      </c>
      <c r="S56" s="348">
        <v>7.2469999999999999</v>
      </c>
      <c r="T56" s="348">
        <v>7.4725000000000001</v>
      </c>
      <c r="U56" s="348">
        <v>7.6440000000000001</v>
      </c>
      <c r="V56" s="350">
        <v>7.4745999999999997</v>
      </c>
      <c r="W56" s="348" t="s">
        <v>430</v>
      </c>
      <c r="X56" s="348" t="s">
        <v>430</v>
      </c>
      <c r="Y56" s="348" t="s">
        <v>430</v>
      </c>
      <c r="Z56" s="348" t="s">
        <v>430</v>
      </c>
      <c r="AA56" s="348">
        <v>10.218999999999999</v>
      </c>
      <c r="AB56" s="348">
        <v>7.0976999999999997</v>
      </c>
      <c r="AC56" s="348">
        <v>7.6283000000000003</v>
      </c>
      <c r="AD56" s="348">
        <v>7.7545000000000002</v>
      </c>
      <c r="AE56" s="348">
        <v>10.218999999999999</v>
      </c>
      <c r="AF56" s="348">
        <v>7.45</v>
      </c>
      <c r="AG56" s="374"/>
      <c r="AH56" s="346">
        <v>5</v>
      </c>
      <c r="AI56" s="346">
        <v>2</v>
      </c>
      <c r="AJ56" s="346">
        <v>2</v>
      </c>
      <c r="AK56" s="346">
        <v>4</v>
      </c>
      <c r="AL56" s="346">
        <v>2</v>
      </c>
      <c r="AM56" s="346">
        <v>1</v>
      </c>
      <c r="AN56" s="346">
        <v>1</v>
      </c>
      <c r="AO56" s="346">
        <v>1</v>
      </c>
      <c r="AP56" s="346">
        <v>1</v>
      </c>
      <c r="AQ56" s="346" t="s">
        <v>430</v>
      </c>
      <c r="AR56" s="346" t="s">
        <v>430</v>
      </c>
      <c r="AS56" s="346" t="s">
        <v>430</v>
      </c>
      <c r="AT56" s="346" t="s">
        <v>430</v>
      </c>
      <c r="AU56" s="346">
        <v>4</v>
      </c>
      <c r="AV56" s="346">
        <v>1</v>
      </c>
      <c r="AW56" s="346">
        <v>1</v>
      </c>
      <c r="AX56" s="346">
        <v>1</v>
      </c>
      <c r="AY56" s="346">
        <v>4</v>
      </c>
      <c r="AZ56" s="374"/>
      <c r="BA56" s="375">
        <v>4.2156532548102499</v>
      </c>
      <c r="BB56" s="375">
        <v>0.36333960845610302</v>
      </c>
      <c r="BC56" s="375">
        <v>0.39349429417221199</v>
      </c>
      <c r="BD56" s="375">
        <v>1.1778034226951599</v>
      </c>
      <c r="BE56" s="374"/>
      <c r="BF56" s="348" t="s">
        <v>430</v>
      </c>
      <c r="BG56" s="348" t="s">
        <v>430</v>
      </c>
      <c r="BH56" s="348" t="s">
        <v>430</v>
      </c>
      <c r="BI56" s="374"/>
      <c r="BJ56" s="348">
        <v>-0.44361726000003399</v>
      </c>
      <c r="BK56" s="374"/>
      <c r="BL56" s="348">
        <v>46.444899999999997</v>
      </c>
      <c r="BM56" s="348">
        <v>19.8718</v>
      </c>
      <c r="BN56" s="348">
        <v>9.8833300000000008</v>
      </c>
      <c r="BO56" s="348">
        <v>23.799969999999998</v>
      </c>
      <c r="BP56" s="373"/>
      <c r="BQ56" s="348">
        <v>9.15</v>
      </c>
      <c r="BR56" s="348">
        <v>7.71</v>
      </c>
      <c r="BS56" s="348" t="s">
        <v>430</v>
      </c>
      <c r="BT56" s="348" t="s">
        <v>430</v>
      </c>
      <c r="BU56" s="348" t="s">
        <v>430</v>
      </c>
      <c r="BV56" s="348">
        <v>6.93</v>
      </c>
      <c r="BW56" s="373"/>
      <c r="BX56" s="372" t="s">
        <v>9686</v>
      </c>
      <c r="BY56" s="372" t="s">
        <v>9687</v>
      </c>
      <c r="BZ56" s="372" t="s">
        <v>9688</v>
      </c>
      <c r="CA56" s="372" t="s">
        <v>9689</v>
      </c>
      <c r="CB56" s="372" t="s">
        <v>9621</v>
      </c>
      <c r="CC56" s="373"/>
      <c r="CD56" s="354" t="s">
        <v>2396</v>
      </c>
    </row>
    <row r="57" spans="1:82" s="428" customFormat="1" x14ac:dyDescent="0.25">
      <c r="A57" s="345" t="s">
        <v>9690</v>
      </c>
      <c r="B57" s="373"/>
      <c r="C57" s="719">
        <v>41275</v>
      </c>
      <c r="D57" s="373"/>
      <c r="E57" s="346">
        <v>396.18200000000002</v>
      </c>
      <c r="F57" s="373"/>
      <c r="G57" s="347">
        <v>37.038400000000003</v>
      </c>
      <c r="H57" s="373"/>
      <c r="I57" s="651">
        <v>0.11</v>
      </c>
      <c r="J57" s="651">
        <v>5.13</v>
      </c>
      <c r="K57" s="651">
        <v>0.11</v>
      </c>
      <c r="L57" s="651">
        <v>0.11</v>
      </c>
      <c r="M57" s="374"/>
      <c r="N57" s="348">
        <v>-12.7081</v>
      </c>
      <c r="O57" s="348">
        <v>6.5075000000000003</v>
      </c>
      <c r="P57" s="348">
        <v>3.6911</v>
      </c>
      <c r="Q57" s="348">
        <v>5.2404999999999999</v>
      </c>
      <c r="R57" s="348">
        <v>6.4062000000000001</v>
      </c>
      <c r="S57" s="348">
        <v>5.7626999999999997</v>
      </c>
      <c r="T57" s="348">
        <v>6.0670999999999999</v>
      </c>
      <c r="U57" s="348">
        <v>6.3323</v>
      </c>
      <c r="V57" s="350">
        <v>6.2548000000000004</v>
      </c>
      <c r="W57" s="348">
        <v>6.6436999999999999</v>
      </c>
      <c r="X57" s="348">
        <v>7.12</v>
      </c>
      <c r="Y57" s="348">
        <v>6.2617000000000003</v>
      </c>
      <c r="Z57" s="348">
        <v>5.6694000000000004</v>
      </c>
      <c r="AA57" s="348">
        <v>8.2211999999999996</v>
      </c>
      <c r="AB57" s="348">
        <v>5.6436000000000002</v>
      </c>
      <c r="AC57" s="348">
        <v>6.1798000000000002</v>
      </c>
      <c r="AD57" s="348">
        <v>6.4547999999999996</v>
      </c>
      <c r="AE57" s="348">
        <v>8.2211999999999996</v>
      </c>
      <c r="AF57" s="348">
        <v>6.41</v>
      </c>
      <c r="AG57" s="374"/>
      <c r="AH57" s="346">
        <v>19</v>
      </c>
      <c r="AI57" s="346">
        <v>12</v>
      </c>
      <c r="AJ57" s="346">
        <v>18</v>
      </c>
      <c r="AK57" s="346">
        <v>11</v>
      </c>
      <c r="AL57" s="346">
        <v>14</v>
      </c>
      <c r="AM57" s="346">
        <v>16</v>
      </c>
      <c r="AN57" s="346">
        <v>17</v>
      </c>
      <c r="AO57" s="346">
        <v>14</v>
      </c>
      <c r="AP57" s="346">
        <v>12</v>
      </c>
      <c r="AQ57" s="346">
        <v>9</v>
      </c>
      <c r="AR57" s="346">
        <v>7</v>
      </c>
      <c r="AS57" s="346">
        <v>5</v>
      </c>
      <c r="AT57" s="346">
        <v>2</v>
      </c>
      <c r="AU57" s="346">
        <v>12</v>
      </c>
      <c r="AV57" s="346">
        <v>19</v>
      </c>
      <c r="AW57" s="346">
        <v>17</v>
      </c>
      <c r="AX57" s="346">
        <v>13</v>
      </c>
      <c r="AY57" s="346">
        <v>12</v>
      </c>
      <c r="AZ57" s="374"/>
      <c r="BA57" s="375">
        <v>5.1006035416219602</v>
      </c>
      <c r="BB57" s="375">
        <v>0.50593937940487799</v>
      </c>
      <c r="BC57" s="375">
        <v>0.282347272171591</v>
      </c>
      <c r="BD57" s="375">
        <v>0.48668125278799901</v>
      </c>
      <c r="BE57" s="374"/>
      <c r="BF57" s="348" t="s">
        <v>430</v>
      </c>
      <c r="BG57" s="348" t="s">
        <v>430</v>
      </c>
      <c r="BH57" s="348" t="s">
        <v>430</v>
      </c>
      <c r="BI57" s="374"/>
      <c r="BJ57" s="348">
        <v>-0.44211092000000202</v>
      </c>
      <c r="BK57" s="374"/>
      <c r="BL57" s="348">
        <v>54.478200000000001</v>
      </c>
      <c r="BM57" s="348">
        <v>18.7319</v>
      </c>
      <c r="BN57" s="348">
        <v>5.3750200000000001</v>
      </c>
      <c r="BO57" s="348">
        <v>21.41488</v>
      </c>
      <c r="BP57" s="373"/>
      <c r="BQ57" s="348">
        <v>7.01</v>
      </c>
      <c r="BR57" s="348">
        <v>6.07</v>
      </c>
      <c r="BS57" s="348" t="s">
        <v>430</v>
      </c>
      <c r="BT57" s="348" t="s">
        <v>430</v>
      </c>
      <c r="BU57" s="348" t="s">
        <v>430</v>
      </c>
      <c r="BV57" s="348">
        <v>8.34</v>
      </c>
      <c r="BW57" s="373"/>
      <c r="BX57" s="372" t="s">
        <v>9691</v>
      </c>
      <c r="BY57" s="372" t="s">
        <v>9692</v>
      </c>
      <c r="BZ57" s="372" t="s">
        <v>9693</v>
      </c>
      <c r="CA57" s="372" t="s">
        <v>9694</v>
      </c>
      <c r="CB57" s="372" t="s">
        <v>9621</v>
      </c>
      <c r="CC57" s="373"/>
      <c r="CD57" s="354" t="s">
        <v>9695</v>
      </c>
    </row>
    <row r="58" spans="1:82" s="428" customFormat="1" x14ac:dyDescent="0.25">
      <c r="A58" s="345" t="s">
        <v>9696</v>
      </c>
      <c r="B58" s="373"/>
      <c r="C58" s="719">
        <v>44774</v>
      </c>
      <c r="D58" s="373"/>
      <c r="E58" s="346">
        <v>281.27999999999997</v>
      </c>
      <c r="F58" s="373"/>
      <c r="G58" s="347">
        <v>13.0158</v>
      </c>
      <c r="H58" s="373"/>
      <c r="I58" s="651">
        <v>0.24657999999999999</v>
      </c>
      <c r="J58" s="651">
        <v>5.35</v>
      </c>
      <c r="K58" s="651">
        <v>0.23835999999999999</v>
      </c>
      <c r="L58" s="651">
        <v>0.24657999999999999</v>
      </c>
      <c r="M58" s="374"/>
      <c r="N58" s="348">
        <v>-8.4108999999999998</v>
      </c>
      <c r="O58" s="348">
        <v>6.4532999999999996</v>
      </c>
      <c r="P58" s="348">
        <v>3.9289999999999998</v>
      </c>
      <c r="Q58" s="348">
        <v>5.681</v>
      </c>
      <c r="R58" s="348">
        <v>5.8609999999999998</v>
      </c>
      <c r="S58" s="348">
        <v>5.6215999999999999</v>
      </c>
      <c r="T58" s="348">
        <v>6.0595999999999997</v>
      </c>
      <c r="U58" s="348">
        <v>6.2851999999999997</v>
      </c>
      <c r="V58" s="350">
        <v>6.1768999999999998</v>
      </c>
      <c r="W58" s="348">
        <v>6.4476000000000004</v>
      </c>
      <c r="X58" s="348">
        <v>6.9508000000000001</v>
      </c>
      <c r="Y58" s="348" t="s">
        <v>430</v>
      </c>
      <c r="Z58" s="348" t="s">
        <v>430</v>
      </c>
      <c r="AA58" s="348">
        <v>8.0027000000000008</v>
      </c>
      <c r="AB58" s="348">
        <v>5.6643999999999997</v>
      </c>
      <c r="AC58" s="348">
        <v>6.2343000000000002</v>
      </c>
      <c r="AD58" s="348">
        <v>6.4294000000000002</v>
      </c>
      <c r="AE58" s="348">
        <v>8.0027000000000008</v>
      </c>
      <c r="AF58" s="348">
        <v>6.8845000000000001</v>
      </c>
      <c r="AG58" s="374"/>
      <c r="AH58" s="346">
        <v>12</v>
      </c>
      <c r="AI58" s="346">
        <v>13</v>
      </c>
      <c r="AJ58" s="346">
        <v>15</v>
      </c>
      <c r="AK58" s="346">
        <v>8</v>
      </c>
      <c r="AL58" s="346">
        <v>19</v>
      </c>
      <c r="AM58" s="346">
        <v>18</v>
      </c>
      <c r="AN58" s="346">
        <v>18</v>
      </c>
      <c r="AO58" s="346">
        <v>16</v>
      </c>
      <c r="AP58" s="346">
        <v>14</v>
      </c>
      <c r="AQ58" s="346">
        <v>11</v>
      </c>
      <c r="AR58" s="346">
        <v>8</v>
      </c>
      <c r="AS58" s="346" t="s">
        <v>430</v>
      </c>
      <c r="AT58" s="346" t="s">
        <v>430</v>
      </c>
      <c r="AU58" s="346">
        <v>16</v>
      </c>
      <c r="AV58" s="346">
        <v>18</v>
      </c>
      <c r="AW58" s="346">
        <v>16</v>
      </c>
      <c r="AX58" s="346">
        <v>15</v>
      </c>
      <c r="AY58" s="346">
        <v>16</v>
      </c>
      <c r="AZ58" s="374"/>
      <c r="BA58" s="375">
        <v>5.3975950562096804</v>
      </c>
      <c r="BB58" s="375">
        <v>0.50734124906995604</v>
      </c>
      <c r="BC58" s="375">
        <v>0.24053700209651799</v>
      </c>
      <c r="BD58" s="375">
        <v>0.342219217907408</v>
      </c>
      <c r="BE58" s="374"/>
      <c r="BF58" s="348" t="s">
        <v>430</v>
      </c>
      <c r="BG58" s="348" t="s">
        <v>430</v>
      </c>
      <c r="BH58" s="348" t="s">
        <v>430</v>
      </c>
      <c r="BI58" s="374"/>
      <c r="BJ58" s="348">
        <v>-0.40159561000000399</v>
      </c>
      <c r="BK58" s="374"/>
      <c r="BL58" s="348">
        <v>61.531799999999997</v>
      </c>
      <c r="BM58" s="348">
        <v>13.4253</v>
      </c>
      <c r="BN58" s="348">
        <v>2.3364400000000001</v>
      </c>
      <c r="BO58" s="348">
        <v>22.70646</v>
      </c>
      <c r="BP58" s="373"/>
      <c r="BQ58" s="348">
        <v>12.58</v>
      </c>
      <c r="BR58" s="348" t="s">
        <v>430</v>
      </c>
      <c r="BS58" s="348" t="s">
        <v>430</v>
      </c>
      <c r="BT58" s="348" t="s">
        <v>430</v>
      </c>
      <c r="BU58" s="348" t="s">
        <v>430</v>
      </c>
      <c r="BV58" s="348">
        <v>10.119999999999999</v>
      </c>
      <c r="BW58" s="373"/>
      <c r="BX58" s="372" t="s">
        <v>9697</v>
      </c>
      <c r="BY58" s="372" t="s">
        <v>9698</v>
      </c>
      <c r="BZ58" s="372" t="s">
        <v>1676</v>
      </c>
      <c r="CA58" s="372" t="s">
        <v>9668</v>
      </c>
      <c r="CB58" s="372" t="s">
        <v>9699</v>
      </c>
      <c r="CC58" s="373"/>
      <c r="CD58" s="354" t="s">
        <v>554</v>
      </c>
    </row>
    <row r="59" spans="1:82" s="428" customFormat="1" x14ac:dyDescent="0.25">
      <c r="A59" s="345" t="s">
        <v>9700</v>
      </c>
      <c r="B59" s="373"/>
      <c r="C59" s="719">
        <v>43516</v>
      </c>
      <c r="D59" s="373"/>
      <c r="E59" s="346">
        <v>255.37100000000001</v>
      </c>
      <c r="F59" s="373"/>
      <c r="G59" s="347">
        <v>15.4825</v>
      </c>
      <c r="H59" s="373"/>
      <c r="I59" s="651">
        <v>0.63</v>
      </c>
      <c r="J59" s="651">
        <v>6.75</v>
      </c>
      <c r="K59" s="651">
        <v>0.59</v>
      </c>
      <c r="L59" s="651">
        <v>0.63</v>
      </c>
      <c r="M59" s="374"/>
      <c r="N59" s="348">
        <v>-3.7715999999999998</v>
      </c>
      <c r="O59" s="348">
        <v>8.1782000000000004</v>
      </c>
      <c r="P59" s="348">
        <v>4.0782999999999996</v>
      </c>
      <c r="Q59" s="348">
        <v>4.3010999999999999</v>
      </c>
      <c r="R59" s="348">
        <v>7.0820999999999996</v>
      </c>
      <c r="S59" s="348">
        <v>6.0243000000000002</v>
      </c>
      <c r="T59" s="348">
        <v>6.3354999999999997</v>
      </c>
      <c r="U59" s="348">
        <v>6.4335000000000004</v>
      </c>
      <c r="V59" s="350">
        <v>6.2702</v>
      </c>
      <c r="W59" s="348">
        <v>6.7972999999999999</v>
      </c>
      <c r="X59" s="348">
        <v>7.2927</v>
      </c>
      <c r="Y59" s="348">
        <v>6.4375999999999998</v>
      </c>
      <c r="Z59" s="348" t="s">
        <v>430</v>
      </c>
      <c r="AA59" s="348">
        <v>7.5096999999999996</v>
      </c>
      <c r="AB59" s="348">
        <v>6.0909000000000004</v>
      </c>
      <c r="AC59" s="348">
        <v>6.4135</v>
      </c>
      <c r="AD59" s="348">
        <v>6.5548999999999999</v>
      </c>
      <c r="AE59" s="348">
        <v>7.5096999999999996</v>
      </c>
      <c r="AF59" s="348">
        <v>6.0804</v>
      </c>
      <c r="AG59" s="374"/>
      <c r="AH59" s="346">
        <v>7</v>
      </c>
      <c r="AI59" s="346">
        <v>5</v>
      </c>
      <c r="AJ59" s="346">
        <v>12</v>
      </c>
      <c r="AK59" s="346">
        <v>20</v>
      </c>
      <c r="AL59" s="346">
        <v>4</v>
      </c>
      <c r="AM59" s="346">
        <v>8</v>
      </c>
      <c r="AN59" s="346">
        <v>11</v>
      </c>
      <c r="AO59" s="346">
        <v>12</v>
      </c>
      <c r="AP59" s="346">
        <v>11</v>
      </c>
      <c r="AQ59" s="346">
        <v>6</v>
      </c>
      <c r="AR59" s="346">
        <v>4</v>
      </c>
      <c r="AS59" s="346">
        <v>3</v>
      </c>
      <c r="AT59" s="346" t="s">
        <v>430</v>
      </c>
      <c r="AU59" s="346">
        <v>20</v>
      </c>
      <c r="AV59" s="346">
        <v>12</v>
      </c>
      <c r="AW59" s="346">
        <v>11</v>
      </c>
      <c r="AX59" s="346">
        <v>10</v>
      </c>
      <c r="AY59" s="346">
        <v>20</v>
      </c>
      <c r="AZ59" s="374"/>
      <c r="BA59" s="375">
        <v>5.6758105502753802</v>
      </c>
      <c r="BB59" s="375">
        <v>0.53988759455450797</v>
      </c>
      <c r="BC59" s="375">
        <v>0.28587252694492299</v>
      </c>
      <c r="BD59" s="375">
        <v>0.60512147629367496</v>
      </c>
      <c r="BE59" s="374"/>
      <c r="BF59" s="348" t="s">
        <v>430</v>
      </c>
      <c r="BG59" s="348" t="s">
        <v>430</v>
      </c>
      <c r="BH59" s="348" t="s">
        <v>430</v>
      </c>
      <c r="BI59" s="374"/>
      <c r="BJ59" s="348">
        <v>-0.38777290000000297</v>
      </c>
      <c r="BK59" s="374"/>
      <c r="BL59" s="348">
        <v>52.119900000000001</v>
      </c>
      <c r="BM59" s="348">
        <v>18.522500000000001</v>
      </c>
      <c r="BN59" s="348">
        <v>0.94179199999999996</v>
      </c>
      <c r="BO59" s="348">
        <v>28.415807999999998</v>
      </c>
      <c r="BP59" s="373"/>
      <c r="BQ59" s="348">
        <v>0.12</v>
      </c>
      <c r="BR59" s="348">
        <v>22.49</v>
      </c>
      <c r="BS59" s="348" t="s">
        <v>430</v>
      </c>
      <c r="BT59" s="348" t="s">
        <v>430</v>
      </c>
      <c r="BU59" s="348" t="s">
        <v>430</v>
      </c>
      <c r="BV59" s="348">
        <v>5.81</v>
      </c>
      <c r="BW59" s="373"/>
      <c r="BX59" s="372" t="s">
        <v>9701</v>
      </c>
      <c r="BY59" s="372" t="s">
        <v>9702</v>
      </c>
      <c r="BZ59" s="372" t="s">
        <v>9703</v>
      </c>
      <c r="CA59" s="372" t="s">
        <v>9704</v>
      </c>
      <c r="CB59" s="372" t="s">
        <v>9705</v>
      </c>
      <c r="CC59" s="373"/>
      <c r="CD59" s="354" t="s">
        <v>3323</v>
      </c>
    </row>
    <row r="60" spans="1:82" s="428" customFormat="1" x14ac:dyDescent="0.25">
      <c r="A60" s="345" t="s">
        <v>9706</v>
      </c>
      <c r="B60" s="373"/>
      <c r="C60" s="719">
        <v>43490</v>
      </c>
      <c r="D60" s="373"/>
      <c r="E60" s="346">
        <v>256.53899999999999</v>
      </c>
      <c r="F60" s="373"/>
      <c r="G60" s="347">
        <v>15.423500000000001</v>
      </c>
      <c r="H60" s="373"/>
      <c r="I60" s="651" t="s">
        <v>430</v>
      </c>
      <c r="J60" s="651" t="s">
        <v>430</v>
      </c>
      <c r="K60" s="651" t="s">
        <v>430</v>
      </c>
      <c r="L60" s="651" t="s">
        <v>430</v>
      </c>
      <c r="M60" s="374"/>
      <c r="N60" s="348">
        <v>-4.4958</v>
      </c>
      <c r="O60" s="348">
        <v>6.1561000000000003</v>
      </c>
      <c r="P60" s="348">
        <v>5.0759999999999996</v>
      </c>
      <c r="Q60" s="348">
        <v>4.0293000000000001</v>
      </c>
      <c r="R60" s="348">
        <v>6.7821999999999996</v>
      </c>
      <c r="S60" s="348">
        <v>6.2272999999999996</v>
      </c>
      <c r="T60" s="348">
        <v>6.6223999999999998</v>
      </c>
      <c r="U60" s="348">
        <v>6.6643999999999997</v>
      </c>
      <c r="V60" s="350">
        <v>6.5232000000000001</v>
      </c>
      <c r="W60" s="348">
        <v>6.8992000000000004</v>
      </c>
      <c r="X60" s="348">
        <v>7.2343000000000002</v>
      </c>
      <c r="Y60" s="348">
        <v>6.4772999999999996</v>
      </c>
      <c r="Z60" s="348" t="s">
        <v>430</v>
      </c>
      <c r="AA60" s="348">
        <v>8.1341999999999999</v>
      </c>
      <c r="AB60" s="348">
        <v>6.4196999999999997</v>
      </c>
      <c r="AC60" s="348">
        <v>6.7016</v>
      </c>
      <c r="AD60" s="348">
        <v>6.7691999999999997</v>
      </c>
      <c r="AE60" s="348">
        <v>8.1341999999999999</v>
      </c>
      <c r="AF60" s="348">
        <v>5.9667000000000003</v>
      </c>
      <c r="AG60" s="374"/>
      <c r="AH60" s="346">
        <v>8</v>
      </c>
      <c r="AI60" s="346">
        <v>16</v>
      </c>
      <c r="AJ60" s="346">
        <v>4</v>
      </c>
      <c r="AK60" s="346">
        <v>23</v>
      </c>
      <c r="AL60" s="346">
        <v>6</v>
      </c>
      <c r="AM60" s="346">
        <v>4</v>
      </c>
      <c r="AN60" s="346">
        <v>7</v>
      </c>
      <c r="AO60" s="346">
        <v>6</v>
      </c>
      <c r="AP60" s="346">
        <v>6</v>
      </c>
      <c r="AQ60" s="346">
        <v>3</v>
      </c>
      <c r="AR60" s="346">
        <v>5</v>
      </c>
      <c r="AS60" s="346">
        <v>2</v>
      </c>
      <c r="AT60" s="346" t="s">
        <v>430</v>
      </c>
      <c r="AU60" s="346">
        <v>14</v>
      </c>
      <c r="AV60" s="346">
        <v>4</v>
      </c>
      <c r="AW60" s="346">
        <v>7</v>
      </c>
      <c r="AX60" s="346">
        <v>6</v>
      </c>
      <c r="AY60" s="346">
        <v>14</v>
      </c>
      <c r="AZ60" s="374"/>
      <c r="BA60" s="375">
        <v>4.4550019164079302</v>
      </c>
      <c r="BB60" s="375">
        <v>0.448736509234898</v>
      </c>
      <c r="BC60" s="375">
        <v>0.34381026107516699</v>
      </c>
      <c r="BD60" s="375">
        <v>0.68601591387791305</v>
      </c>
      <c r="BE60" s="374"/>
      <c r="BF60" s="348" t="s">
        <v>430</v>
      </c>
      <c r="BG60" s="348" t="s">
        <v>430</v>
      </c>
      <c r="BH60" s="348" t="s">
        <v>430</v>
      </c>
      <c r="BI60" s="374"/>
      <c r="BJ60" s="348">
        <v>-0.41715244999999801</v>
      </c>
      <c r="BK60" s="374"/>
      <c r="BL60" s="348">
        <v>57.4529</v>
      </c>
      <c r="BM60" s="348">
        <v>7.2282200000000003</v>
      </c>
      <c r="BN60" s="348">
        <v>0.53884200000000004</v>
      </c>
      <c r="BO60" s="348">
        <v>34.780037999999998</v>
      </c>
      <c r="BP60" s="373"/>
      <c r="BQ60" s="348" t="s">
        <v>430</v>
      </c>
      <c r="BR60" s="348">
        <v>31.26</v>
      </c>
      <c r="BS60" s="348" t="s">
        <v>430</v>
      </c>
      <c r="BT60" s="348" t="s">
        <v>430</v>
      </c>
      <c r="BU60" s="348" t="s">
        <v>430</v>
      </c>
      <c r="BV60" s="348">
        <v>3.52</v>
      </c>
      <c r="BW60" s="373"/>
      <c r="BX60" s="372" t="s">
        <v>9707</v>
      </c>
      <c r="BY60" s="372" t="s">
        <v>9708</v>
      </c>
      <c r="BZ60" s="372" t="s">
        <v>9709</v>
      </c>
      <c r="CA60" s="372" t="s">
        <v>9710</v>
      </c>
      <c r="CB60" s="372" t="s">
        <v>9711</v>
      </c>
      <c r="CC60" s="373"/>
      <c r="CD60" s="354" t="s">
        <v>2396</v>
      </c>
    </row>
    <row r="61" spans="1:82" s="428" customFormat="1" x14ac:dyDescent="0.25">
      <c r="A61" s="345" t="s">
        <v>9712</v>
      </c>
      <c r="B61" s="373"/>
      <c r="C61" s="719">
        <v>45974</v>
      </c>
      <c r="D61" s="373"/>
      <c r="E61" s="889">
        <v>188.48</v>
      </c>
      <c r="F61" s="373"/>
      <c r="G61" s="347">
        <v>10.4312</v>
      </c>
      <c r="H61" s="373"/>
      <c r="I61" s="651" t="s">
        <v>430</v>
      </c>
      <c r="J61" s="651" t="s">
        <v>430</v>
      </c>
      <c r="K61" s="651" t="s">
        <v>430</v>
      </c>
      <c r="L61" s="651" t="s">
        <v>430</v>
      </c>
      <c r="M61" s="374"/>
      <c r="N61" s="348">
        <v>-15.7392</v>
      </c>
      <c r="O61" s="348">
        <v>3.8502000000000001</v>
      </c>
      <c r="P61" s="348">
        <v>4.7530999999999999</v>
      </c>
      <c r="Q61" s="348">
        <v>6.59</v>
      </c>
      <c r="R61" s="348">
        <v>6.8146000000000004</v>
      </c>
      <c r="S61" s="348">
        <v>5.8638000000000003</v>
      </c>
      <c r="T61" s="348">
        <v>6.2957000000000001</v>
      </c>
      <c r="U61" s="348" t="s">
        <v>430</v>
      </c>
      <c r="V61" s="350" t="s">
        <v>430</v>
      </c>
      <c r="W61" s="348" t="s">
        <v>430</v>
      </c>
      <c r="X61" s="348" t="s">
        <v>430</v>
      </c>
      <c r="Y61" s="348" t="s">
        <v>430</v>
      </c>
      <c r="Z61" s="348" t="s">
        <v>430</v>
      </c>
      <c r="AA61" s="348">
        <v>10.369300000000001</v>
      </c>
      <c r="AB61" s="348">
        <v>5.6683000000000003</v>
      </c>
      <c r="AC61" s="348">
        <v>6.3640999999999996</v>
      </c>
      <c r="AD61" s="348" t="s">
        <v>430</v>
      </c>
      <c r="AE61" s="348">
        <v>10.369300000000001</v>
      </c>
      <c r="AF61" s="348">
        <v>6.4240000000000004</v>
      </c>
      <c r="AG61" s="374"/>
      <c r="AH61" s="346">
        <v>22</v>
      </c>
      <c r="AI61" s="346">
        <v>20</v>
      </c>
      <c r="AJ61" s="346">
        <v>8</v>
      </c>
      <c r="AK61" s="346">
        <v>5</v>
      </c>
      <c r="AL61" s="346">
        <v>5</v>
      </c>
      <c r="AM61" s="346">
        <v>12</v>
      </c>
      <c r="AN61" s="346">
        <v>13</v>
      </c>
      <c r="AO61" s="346" t="s">
        <v>430</v>
      </c>
      <c r="AP61" s="346" t="s">
        <v>430</v>
      </c>
      <c r="AQ61" s="346" t="s">
        <v>430</v>
      </c>
      <c r="AR61" s="346" t="s">
        <v>430</v>
      </c>
      <c r="AS61" s="346" t="s">
        <v>430</v>
      </c>
      <c r="AT61" s="346" t="s">
        <v>430</v>
      </c>
      <c r="AU61" s="346">
        <v>3</v>
      </c>
      <c r="AV61" s="346">
        <v>17</v>
      </c>
      <c r="AW61" s="346">
        <v>13</v>
      </c>
      <c r="AX61" s="346" t="s">
        <v>430</v>
      </c>
      <c r="AY61" s="346">
        <v>3</v>
      </c>
      <c r="AZ61" s="374"/>
      <c r="BA61" s="375">
        <v>3.2875365174318598</v>
      </c>
      <c r="BB61" s="375">
        <v>0.41610728770683297</v>
      </c>
      <c r="BC61" s="375">
        <v>0.23638220450782299</v>
      </c>
      <c r="BD61" s="375">
        <v>0.184833529863412</v>
      </c>
      <c r="BE61" s="374"/>
      <c r="BF61" s="348" t="s">
        <v>430</v>
      </c>
      <c r="BG61" s="348" t="s">
        <v>430</v>
      </c>
      <c r="BH61" s="348" t="s">
        <v>430</v>
      </c>
      <c r="BI61" s="374"/>
      <c r="BJ61" s="348">
        <v>-0.61895488000000398</v>
      </c>
      <c r="BK61" s="374"/>
      <c r="BL61" s="348">
        <v>63.926900000000003</v>
      </c>
      <c r="BM61" s="348">
        <v>19.808700000000002</v>
      </c>
      <c r="BN61" s="348">
        <v>2.4997500000000001</v>
      </c>
      <c r="BO61" s="348">
        <v>13.76465</v>
      </c>
      <c r="BP61" s="373"/>
      <c r="BQ61" s="348">
        <v>12.78</v>
      </c>
      <c r="BR61" s="348" t="s">
        <v>430</v>
      </c>
      <c r="BS61" s="348" t="s">
        <v>430</v>
      </c>
      <c r="BT61" s="348" t="s">
        <v>430</v>
      </c>
      <c r="BU61" s="348" t="s">
        <v>430</v>
      </c>
      <c r="BV61" s="348">
        <v>87.84</v>
      </c>
      <c r="BW61" s="373"/>
      <c r="BX61" s="372" t="s">
        <v>9713</v>
      </c>
      <c r="BY61" s="372" t="s">
        <v>9714</v>
      </c>
      <c r="BZ61" s="372" t="s">
        <v>9711</v>
      </c>
      <c r="CA61" s="372" t="s">
        <v>9621</v>
      </c>
      <c r="CB61" s="372" t="s">
        <v>9715</v>
      </c>
      <c r="CC61" s="373"/>
      <c r="CD61" s="354" t="s">
        <v>4773</v>
      </c>
    </row>
    <row r="62" spans="1:82" s="428" customFormat="1" x14ac:dyDescent="0.25">
      <c r="A62" s="345" t="s">
        <v>9716</v>
      </c>
      <c r="B62" s="373"/>
      <c r="C62" s="719">
        <v>46101</v>
      </c>
      <c r="D62" s="373"/>
      <c r="E62" s="346">
        <v>91.167500000000004</v>
      </c>
      <c r="F62" s="373"/>
      <c r="G62" s="347">
        <v>10.199999999999999</v>
      </c>
      <c r="H62" s="373"/>
      <c r="I62" s="651" t="s">
        <v>430</v>
      </c>
      <c r="J62" s="651" t="s">
        <v>430</v>
      </c>
      <c r="K62" s="651" t="s">
        <v>430</v>
      </c>
      <c r="L62" s="651" t="s">
        <v>430</v>
      </c>
      <c r="M62" s="374"/>
      <c r="N62" s="348">
        <v>0</v>
      </c>
      <c r="O62" s="348">
        <v>11.9398</v>
      </c>
      <c r="P62" s="348">
        <v>10.244199999999999</v>
      </c>
      <c r="Q62" s="348">
        <v>7.6906999999999996</v>
      </c>
      <c r="R62" s="348">
        <v>7.1992000000000003</v>
      </c>
      <c r="S62" s="348">
        <v>5.9866000000000001</v>
      </c>
      <c r="T62" s="348" t="s">
        <v>430</v>
      </c>
      <c r="U62" s="348" t="s">
        <v>430</v>
      </c>
      <c r="V62" s="350" t="s">
        <v>430</v>
      </c>
      <c r="W62" s="348" t="s">
        <v>430</v>
      </c>
      <c r="X62" s="348" t="s">
        <v>430</v>
      </c>
      <c r="Y62" s="348" t="s">
        <v>430</v>
      </c>
      <c r="Z62" s="348" t="s">
        <v>430</v>
      </c>
      <c r="AA62" s="348">
        <v>8.9812999999999992</v>
      </c>
      <c r="AB62" s="348">
        <v>6.1279000000000003</v>
      </c>
      <c r="AC62" s="348" t="s">
        <v>430</v>
      </c>
      <c r="AD62" s="348" t="s">
        <v>430</v>
      </c>
      <c r="AE62" s="348">
        <v>8.9812999999999992</v>
      </c>
      <c r="AF62" s="348">
        <v>6.1863999999999999</v>
      </c>
      <c r="AG62" s="374"/>
      <c r="AH62" s="346">
        <v>4</v>
      </c>
      <c r="AI62" s="346">
        <v>1</v>
      </c>
      <c r="AJ62" s="346">
        <v>1</v>
      </c>
      <c r="AK62" s="346">
        <v>3</v>
      </c>
      <c r="AL62" s="346">
        <v>3</v>
      </c>
      <c r="AM62" s="346">
        <v>10</v>
      </c>
      <c r="AN62" s="346" t="s">
        <v>430</v>
      </c>
      <c r="AO62" s="346" t="s">
        <v>430</v>
      </c>
      <c r="AP62" s="346" t="s">
        <v>430</v>
      </c>
      <c r="AQ62" s="346" t="s">
        <v>430</v>
      </c>
      <c r="AR62" s="346" t="s">
        <v>430</v>
      </c>
      <c r="AS62" s="346" t="s">
        <v>430</v>
      </c>
      <c r="AT62" s="346" t="s">
        <v>430</v>
      </c>
      <c r="AU62" s="346">
        <v>6</v>
      </c>
      <c r="AV62" s="346">
        <v>11</v>
      </c>
      <c r="AW62" s="346" t="s">
        <v>430</v>
      </c>
      <c r="AX62" s="346" t="s">
        <v>430</v>
      </c>
      <c r="AY62" s="346">
        <v>6</v>
      </c>
      <c r="AZ62" s="374"/>
      <c r="BA62" s="375">
        <v>4.7473755607951</v>
      </c>
      <c r="BB62" s="375">
        <v>0.48692784667749001</v>
      </c>
      <c r="BC62" s="375">
        <v>0.103799965200243</v>
      </c>
      <c r="BD62" s="375">
        <v>0.19052484271327599</v>
      </c>
      <c r="BE62" s="374"/>
      <c r="BF62" s="348" t="s">
        <v>430</v>
      </c>
      <c r="BG62" s="348" t="s">
        <v>430</v>
      </c>
      <c r="BH62" s="348" t="s">
        <v>430</v>
      </c>
      <c r="BI62" s="374"/>
      <c r="BJ62" s="348">
        <v>-0.441726010000001</v>
      </c>
      <c r="BK62" s="374"/>
      <c r="BL62" s="348">
        <v>68.648899999999998</v>
      </c>
      <c r="BM62" s="348">
        <v>4.88673</v>
      </c>
      <c r="BN62" s="348" t="s">
        <v>430</v>
      </c>
      <c r="BO62" s="348">
        <v>26.464369999999999</v>
      </c>
      <c r="BP62" s="373"/>
      <c r="BQ62" s="348">
        <v>21.13</v>
      </c>
      <c r="BR62" s="348" t="s">
        <v>430</v>
      </c>
      <c r="BS62" s="348" t="s">
        <v>430</v>
      </c>
      <c r="BT62" s="348" t="s">
        <v>430</v>
      </c>
      <c r="BU62" s="348" t="s">
        <v>430</v>
      </c>
      <c r="BV62" s="348">
        <v>5.33</v>
      </c>
      <c r="BW62" s="373"/>
      <c r="BX62" s="372" t="s">
        <v>9717</v>
      </c>
      <c r="BY62" s="372" t="s">
        <v>9718</v>
      </c>
      <c r="BZ62" s="372" t="s">
        <v>9719</v>
      </c>
      <c r="CA62" s="372" t="s">
        <v>9720</v>
      </c>
      <c r="CB62" s="372" t="s">
        <v>9721</v>
      </c>
      <c r="CC62" s="373"/>
      <c r="CD62" s="354" t="s">
        <v>4773</v>
      </c>
    </row>
    <row r="63" spans="1:82" s="428" customFormat="1" x14ac:dyDescent="0.25">
      <c r="A63" s="345" t="s">
        <v>9722</v>
      </c>
      <c r="B63" s="373"/>
      <c r="C63" s="719">
        <v>45944</v>
      </c>
      <c r="D63" s="373"/>
      <c r="E63" s="346">
        <v>144.48699999999999</v>
      </c>
      <c r="F63" s="373"/>
      <c r="G63" s="347">
        <v>10.4886</v>
      </c>
      <c r="H63" s="373"/>
      <c r="I63" s="651" t="s">
        <v>430</v>
      </c>
      <c r="J63" s="651" t="s">
        <v>430</v>
      </c>
      <c r="K63" s="651" t="s">
        <v>430</v>
      </c>
      <c r="L63" s="651" t="s">
        <v>430</v>
      </c>
      <c r="M63" s="374"/>
      <c r="N63" s="348">
        <v>-12.175800000000001</v>
      </c>
      <c r="O63" s="348">
        <v>3.1328</v>
      </c>
      <c r="P63" s="348">
        <v>5.4244000000000003</v>
      </c>
      <c r="Q63" s="348">
        <v>4.1826999999999996</v>
      </c>
      <c r="R63" s="348">
        <v>6.6597999999999997</v>
      </c>
      <c r="S63" s="348">
        <v>5.8823999999999996</v>
      </c>
      <c r="T63" s="348">
        <v>6.3276000000000003</v>
      </c>
      <c r="U63" s="348">
        <v>6.4851000000000001</v>
      </c>
      <c r="V63" s="350" t="s">
        <v>430</v>
      </c>
      <c r="W63" s="348" t="s">
        <v>430</v>
      </c>
      <c r="X63" s="348" t="s">
        <v>430</v>
      </c>
      <c r="Y63" s="348" t="s">
        <v>430</v>
      </c>
      <c r="Z63" s="348" t="s">
        <v>430</v>
      </c>
      <c r="AA63" s="348">
        <v>8.8209</v>
      </c>
      <c r="AB63" s="348">
        <v>5.9698000000000002</v>
      </c>
      <c r="AC63" s="348">
        <v>6.415</v>
      </c>
      <c r="AD63" s="348" t="s">
        <v>430</v>
      </c>
      <c r="AE63" s="348">
        <v>8.8209</v>
      </c>
      <c r="AF63" s="348">
        <v>6.4851000000000001</v>
      </c>
      <c r="AG63" s="374"/>
      <c r="AH63" s="346">
        <v>18</v>
      </c>
      <c r="AI63" s="346">
        <v>22</v>
      </c>
      <c r="AJ63" s="346">
        <v>3</v>
      </c>
      <c r="AK63" s="346">
        <v>21</v>
      </c>
      <c r="AL63" s="346">
        <v>10</v>
      </c>
      <c r="AM63" s="346">
        <v>11</v>
      </c>
      <c r="AN63" s="346">
        <v>12</v>
      </c>
      <c r="AO63" s="346">
        <v>8</v>
      </c>
      <c r="AP63" s="346" t="s">
        <v>430</v>
      </c>
      <c r="AQ63" s="346" t="s">
        <v>430</v>
      </c>
      <c r="AR63" s="346" t="s">
        <v>430</v>
      </c>
      <c r="AS63" s="346" t="s">
        <v>430</v>
      </c>
      <c r="AT63" s="346" t="s">
        <v>430</v>
      </c>
      <c r="AU63" s="346">
        <v>7</v>
      </c>
      <c r="AV63" s="346">
        <v>13</v>
      </c>
      <c r="AW63" s="346">
        <v>10</v>
      </c>
      <c r="AX63" s="346" t="s">
        <v>430</v>
      </c>
      <c r="AY63" s="346">
        <v>7</v>
      </c>
      <c r="AZ63" s="374"/>
      <c r="BA63" s="375">
        <v>2.4062485556357101</v>
      </c>
      <c r="BB63" s="375">
        <v>0.17532058469396999</v>
      </c>
      <c r="BC63" s="375">
        <v>0.357289946409866</v>
      </c>
      <c r="BD63" s="375">
        <v>0.57511561297931402</v>
      </c>
      <c r="BE63" s="374"/>
      <c r="BF63" s="348" t="s">
        <v>430</v>
      </c>
      <c r="BG63" s="348" t="s">
        <v>430</v>
      </c>
      <c r="BH63" s="348" t="s">
        <v>430</v>
      </c>
      <c r="BI63" s="374"/>
      <c r="BJ63" s="348">
        <v>-0.48880769000000002</v>
      </c>
      <c r="BK63" s="374"/>
      <c r="BL63" s="348">
        <v>41.747100000000003</v>
      </c>
      <c r="BM63" s="348">
        <v>32.750999999999998</v>
      </c>
      <c r="BN63" s="348">
        <v>4.3726200000000004</v>
      </c>
      <c r="BO63" s="348">
        <v>21.129280000000001</v>
      </c>
      <c r="BP63" s="373"/>
      <c r="BQ63" s="348" t="s">
        <v>430</v>
      </c>
      <c r="BR63" s="348">
        <v>15.91</v>
      </c>
      <c r="BS63" s="348" t="s">
        <v>430</v>
      </c>
      <c r="BT63" s="348" t="s">
        <v>430</v>
      </c>
      <c r="BU63" s="348" t="s">
        <v>430</v>
      </c>
      <c r="BV63" s="348">
        <v>5.22</v>
      </c>
      <c r="BW63" s="373"/>
      <c r="BX63" s="372" t="s">
        <v>9723</v>
      </c>
      <c r="BY63" s="372" t="s">
        <v>9724</v>
      </c>
      <c r="BZ63" s="372" t="s">
        <v>9725</v>
      </c>
      <c r="CA63" s="372" t="s">
        <v>9668</v>
      </c>
      <c r="CB63" s="372" t="s">
        <v>9726</v>
      </c>
      <c r="CC63" s="373"/>
      <c r="CD63" s="354" t="s">
        <v>4773</v>
      </c>
    </row>
    <row r="64" spans="1:82" s="428" customFormat="1" x14ac:dyDescent="0.25">
      <c r="A64" s="345" t="s">
        <v>9727</v>
      </c>
      <c r="B64" s="373"/>
      <c r="C64" s="719">
        <v>44067</v>
      </c>
      <c r="D64" s="373"/>
      <c r="E64" s="346">
        <v>131.22</v>
      </c>
      <c r="F64" s="373"/>
      <c r="G64" s="347">
        <v>13.6615</v>
      </c>
      <c r="H64" s="373"/>
      <c r="I64" s="651">
        <v>2.7399999999999998E-3</v>
      </c>
      <c r="J64" s="651">
        <v>5.33</v>
      </c>
      <c r="K64" s="651">
        <v>2.7399999999999998E-3</v>
      </c>
      <c r="L64" s="651">
        <v>2.7399999999999998E-3</v>
      </c>
      <c r="M64" s="374"/>
      <c r="N64" s="348">
        <v>-5.6097999999999999</v>
      </c>
      <c r="O64" s="348">
        <v>6.3263999999999996</v>
      </c>
      <c r="P64" s="348">
        <v>4.1254</v>
      </c>
      <c r="Q64" s="348">
        <v>4.5307000000000004</v>
      </c>
      <c r="R64" s="348">
        <v>6.1672000000000002</v>
      </c>
      <c r="S64" s="348">
        <v>5.5182000000000002</v>
      </c>
      <c r="T64" s="348">
        <v>6.0026000000000002</v>
      </c>
      <c r="U64" s="348">
        <v>6.2680999999999996</v>
      </c>
      <c r="V64" s="350">
        <v>6.1096000000000004</v>
      </c>
      <c r="W64" s="348">
        <v>6.2154999999999996</v>
      </c>
      <c r="X64" s="348">
        <v>6.5198</v>
      </c>
      <c r="Y64" s="348">
        <v>5.7260999999999997</v>
      </c>
      <c r="Z64" s="348" t="s">
        <v>430</v>
      </c>
      <c r="AA64" s="348">
        <v>7.9593999999999996</v>
      </c>
      <c r="AB64" s="348">
        <v>5.8232999999999997</v>
      </c>
      <c r="AC64" s="348">
        <v>6.0907</v>
      </c>
      <c r="AD64" s="348">
        <v>6.3807</v>
      </c>
      <c r="AE64" s="348">
        <v>7.9593999999999996</v>
      </c>
      <c r="AF64" s="348">
        <v>5.4343000000000004</v>
      </c>
      <c r="AG64" s="374"/>
      <c r="AH64" s="346">
        <v>10</v>
      </c>
      <c r="AI64" s="346">
        <v>14</v>
      </c>
      <c r="AJ64" s="346">
        <v>11</v>
      </c>
      <c r="AK64" s="346">
        <v>18</v>
      </c>
      <c r="AL64" s="346">
        <v>17</v>
      </c>
      <c r="AM64" s="346">
        <v>20</v>
      </c>
      <c r="AN64" s="346">
        <v>19</v>
      </c>
      <c r="AO64" s="346">
        <v>17</v>
      </c>
      <c r="AP64" s="346">
        <v>15</v>
      </c>
      <c r="AQ64" s="346">
        <v>12</v>
      </c>
      <c r="AR64" s="346">
        <v>10</v>
      </c>
      <c r="AS64" s="346">
        <v>9</v>
      </c>
      <c r="AT64" s="346" t="s">
        <v>430</v>
      </c>
      <c r="AU64" s="346">
        <v>17</v>
      </c>
      <c r="AV64" s="346">
        <v>15</v>
      </c>
      <c r="AW64" s="346">
        <v>19</v>
      </c>
      <c r="AX64" s="346">
        <v>16</v>
      </c>
      <c r="AY64" s="346">
        <v>17</v>
      </c>
      <c r="AZ64" s="374"/>
      <c r="BA64" s="375">
        <v>4.7577056091297498</v>
      </c>
      <c r="BB64" s="375">
        <v>0.483438272160646</v>
      </c>
      <c r="BC64" s="375">
        <v>0.17521325225133499</v>
      </c>
      <c r="BD64" s="375">
        <v>-7.7443056442638297E-2</v>
      </c>
      <c r="BE64" s="374"/>
      <c r="BF64" s="348" t="s">
        <v>430</v>
      </c>
      <c r="BG64" s="348" t="s">
        <v>430</v>
      </c>
      <c r="BH64" s="348" t="s">
        <v>430</v>
      </c>
      <c r="BI64" s="374"/>
      <c r="BJ64" s="348">
        <v>-0.39001515000000098</v>
      </c>
      <c r="BK64" s="374"/>
      <c r="BL64" s="348">
        <v>64.943600000000004</v>
      </c>
      <c r="BM64" s="348">
        <v>5.7703100000000003</v>
      </c>
      <c r="BN64" s="348" t="s">
        <v>430</v>
      </c>
      <c r="BO64" s="348">
        <v>29.286090000000002</v>
      </c>
      <c r="BP64" s="373"/>
      <c r="BQ64" s="348" t="s">
        <v>430</v>
      </c>
      <c r="BR64" s="348">
        <v>21.6</v>
      </c>
      <c r="BS64" s="348" t="s">
        <v>430</v>
      </c>
      <c r="BT64" s="348" t="s">
        <v>430</v>
      </c>
      <c r="BU64" s="348" t="s">
        <v>430</v>
      </c>
      <c r="BV64" s="348">
        <v>78.790000000000006</v>
      </c>
      <c r="BW64" s="373"/>
      <c r="BX64" s="372" t="s">
        <v>9728</v>
      </c>
      <c r="BY64" s="372" t="s">
        <v>9729</v>
      </c>
      <c r="BZ64" s="372" t="s">
        <v>9730</v>
      </c>
      <c r="CA64" s="372" t="s">
        <v>9731</v>
      </c>
      <c r="CB64" s="372" t="s">
        <v>9732</v>
      </c>
      <c r="CC64" s="373"/>
      <c r="CD64" s="354" t="s">
        <v>2396</v>
      </c>
    </row>
    <row r="65" spans="1:82" s="428" customFormat="1" x14ac:dyDescent="0.25">
      <c r="A65" s="345" t="s">
        <v>9733</v>
      </c>
      <c r="B65" s="373"/>
      <c r="C65" s="719">
        <v>45897</v>
      </c>
      <c r="D65" s="373"/>
      <c r="E65" s="346">
        <v>141.71</v>
      </c>
      <c r="F65" s="373"/>
      <c r="G65" s="347">
        <v>10.5639</v>
      </c>
      <c r="H65" s="373"/>
      <c r="I65" s="651" t="s">
        <v>430</v>
      </c>
      <c r="J65" s="651" t="s">
        <v>430</v>
      </c>
      <c r="K65" s="651" t="s">
        <v>430</v>
      </c>
      <c r="L65" s="651" t="s">
        <v>430</v>
      </c>
      <c r="M65" s="374"/>
      <c r="N65" s="348">
        <v>-5.5274000000000001</v>
      </c>
      <c r="O65" s="348">
        <v>7.3754999999999997</v>
      </c>
      <c r="P65" s="348">
        <v>4.2484000000000002</v>
      </c>
      <c r="Q65" s="348">
        <v>5.6143999999999998</v>
      </c>
      <c r="R65" s="348">
        <v>6.7051999999999996</v>
      </c>
      <c r="S65" s="348">
        <v>5.8047000000000004</v>
      </c>
      <c r="T65" s="348">
        <v>6.1310000000000002</v>
      </c>
      <c r="U65" s="348">
        <v>6.4516999999999998</v>
      </c>
      <c r="V65" s="350" t="s">
        <v>430</v>
      </c>
      <c r="W65" s="348" t="s">
        <v>430</v>
      </c>
      <c r="X65" s="348" t="s">
        <v>430</v>
      </c>
      <c r="Y65" s="348" t="s">
        <v>430</v>
      </c>
      <c r="Z65" s="348" t="s">
        <v>430</v>
      </c>
      <c r="AA65" s="348">
        <v>8.6054999999999993</v>
      </c>
      <c r="AB65" s="348">
        <v>5.8764000000000003</v>
      </c>
      <c r="AC65" s="348">
        <v>6.3526999999999996</v>
      </c>
      <c r="AD65" s="348">
        <v>6.5175999999999998</v>
      </c>
      <c r="AE65" s="348">
        <v>8.6054999999999993</v>
      </c>
      <c r="AF65" s="348">
        <v>6.3920000000000003</v>
      </c>
      <c r="AG65" s="374"/>
      <c r="AH65" s="346">
        <v>9</v>
      </c>
      <c r="AI65" s="346">
        <v>8</v>
      </c>
      <c r="AJ65" s="346">
        <v>10</v>
      </c>
      <c r="AK65" s="346">
        <v>10</v>
      </c>
      <c r="AL65" s="346">
        <v>8</v>
      </c>
      <c r="AM65" s="346">
        <v>14</v>
      </c>
      <c r="AN65" s="346">
        <v>15</v>
      </c>
      <c r="AO65" s="346">
        <v>10</v>
      </c>
      <c r="AP65" s="346" t="s">
        <v>430</v>
      </c>
      <c r="AQ65" s="346" t="s">
        <v>430</v>
      </c>
      <c r="AR65" s="346" t="s">
        <v>430</v>
      </c>
      <c r="AS65" s="346" t="s">
        <v>430</v>
      </c>
      <c r="AT65" s="346" t="s">
        <v>430</v>
      </c>
      <c r="AU65" s="346">
        <v>10</v>
      </c>
      <c r="AV65" s="346">
        <v>14</v>
      </c>
      <c r="AW65" s="346">
        <v>14</v>
      </c>
      <c r="AX65" s="346">
        <v>12</v>
      </c>
      <c r="AY65" s="346">
        <v>10</v>
      </c>
      <c r="AZ65" s="374"/>
      <c r="BA65" s="375">
        <v>3.2601612236439901</v>
      </c>
      <c r="BB65" s="375">
        <v>0.28115695621744402</v>
      </c>
      <c r="BC65" s="375">
        <v>0.26670662590150601</v>
      </c>
      <c r="BD65" s="375">
        <v>0.390276645198053</v>
      </c>
      <c r="BE65" s="374"/>
      <c r="BF65" s="348" t="s">
        <v>430</v>
      </c>
      <c r="BG65" s="348" t="s">
        <v>430</v>
      </c>
      <c r="BH65" s="348" t="s">
        <v>430</v>
      </c>
      <c r="BI65" s="374"/>
      <c r="BJ65" s="348">
        <v>-0.47576758999999502</v>
      </c>
      <c r="BK65" s="374"/>
      <c r="BL65" s="348">
        <v>47.638100000000001</v>
      </c>
      <c r="BM65" s="348">
        <v>13.842499999999999</v>
      </c>
      <c r="BN65" s="348">
        <v>9.8036300000000001</v>
      </c>
      <c r="BO65" s="348">
        <v>28.715769999999999</v>
      </c>
      <c r="BP65" s="373"/>
      <c r="BQ65" s="348" t="s">
        <v>430</v>
      </c>
      <c r="BR65" s="348">
        <v>14.01</v>
      </c>
      <c r="BS65" s="348" t="s">
        <v>430</v>
      </c>
      <c r="BT65" s="348" t="s">
        <v>430</v>
      </c>
      <c r="BU65" s="348" t="s">
        <v>430</v>
      </c>
      <c r="BV65" s="348">
        <v>14.71</v>
      </c>
      <c r="BW65" s="373"/>
      <c r="BX65" s="372" t="s">
        <v>9734</v>
      </c>
      <c r="BY65" s="372" t="s">
        <v>9735</v>
      </c>
      <c r="BZ65" s="372" t="s">
        <v>9736</v>
      </c>
      <c r="CA65" s="372" t="s">
        <v>9737</v>
      </c>
      <c r="CB65" s="372" t="s">
        <v>9715</v>
      </c>
      <c r="CC65" s="373"/>
      <c r="CD65" s="354" t="s">
        <v>4773</v>
      </c>
    </row>
    <row r="66" spans="1:82" s="428" customFormat="1" x14ac:dyDescent="0.25">
      <c r="A66" s="345" t="s">
        <v>9738</v>
      </c>
      <c r="B66" s="373"/>
      <c r="C66" s="719">
        <v>41878</v>
      </c>
      <c r="D66" s="373"/>
      <c r="E66" s="346">
        <v>86.848500000000001</v>
      </c>
      <c r="F66" s="373"/>
      <c r="G66" s="347">
        <v>20.914300000000001</v>
      </c>
      <c r="H66" s="373"/>
      <c r="I66" s="651" t="s">
        <v>430</v>
      </c>
      <c r="J66" s="651" t="s">
        <v>430</v>
      </c>
      <c r="K66" s="651" t="s">
        <v>430</v>
      </c>
      <c r="L66" s="651" t="s">
        <v>430</v>
      </c>
      <c r="M66" s="374"/>
      <c r="N66" s="348">
        <v>-14.8283</v>
      </c>
      <c r="O66" s="348">
        <v>3.6078999999999999</v>
      </c>
      <c r="P66" s="348">
        <v>2.2698</v>
      </c>
      <c r="Q66" s="348">
        <v>6.1226000000000003</v>
      </c>
      <c r="R66" s="348">
        <v>6.0921000000000003</v>
      </c>
      <c r="S66" s="348">
        <v>6.2145999999999999</v>
      </c>
      <c r="T66" s="348">
        <v>6.5865999999999998</v>
      </c>
      <c r="U66" s="348">
        <v>6.4455999999999998</v>
      </c>
      <c r="V66" s="350">
        <v>6.2217000000000002</v>
      </c>
      <c r="W66" s="348">
        <v>6.8324999999999996</v>
      </c>
      <c r="X66" s="348">
        <v>7.1875</v>
      </c>
      <c r="Y66" s="348">
        <v>6.3697999999999997</v>
      </c>
      <c r="Z66" s="348">
        <v>6.0899000000000001</v>
      </c>
      <c r="AA66" s="348">
        <v>8.1991999999999994</v>
      </c>
      <c r="AB66" s="348">
        <v>6.3516000000000004</v>
      </c>
      <c r="AC66" s="348">
        <v>6.6315</v>
      </c>
      <c r="AD66" s="348">
        <v>6.6497999999999999</v>
      </c>
      <c r="AE66" s="348">
        <v>8.1991999999999994</v>
      </c>
      <c r="AF66" s="348">
        <v>6.4005000000000001</v>
      </c>
      <c r="AG66" s="374"/>
      <c r="AH66" s="346">
        <v>21</v>
      </c>
      <c r="AI66" s="346">
        <v>21</v>
      </c>
      <c r="AJ66" s="346">
        <v>23</v>
      </c>
      <c r="AK66" s="346">
        <v>6</v>
      </c>
      <c r="AL66" s="346">
        <v>18</v>
      </c>
      <c r="AM66" s="346">
        <v>5</v>
      </c>
      <c r="AN66" s="346">
        <v>8</v>
      </c>
      <c r="AO66" s="346">
        <v>11</v>
      </c>
      <c r="AP66" s="346">
        <v>13</v>
      </c>
      <c r="AQ66" s="346">
        <v>5</v>
      </c>
      <c r="AR66" s="346">
        <v>6</v>
      </c>
      <c r="AS66" s="346">
        <v>4</v>
      </c>
      <c r="AT66" s="346">
        <v>1</v>
      </c>
      <c r="AU66" s="346">
        <v>13</v>
      </c>
      <c r="AV66" s="346">
        <v>6</v>
      </c>
      <c r="AW66" s="346">
        <v>8</v>
      </c>
      <c r="AX66" s="346">
        <v>8</v>
      </c>
      <c r="AY66" s="346">
        <v>13</v>
      </c>
      <c r="AZ66" s="374"/>
      <c r="BA66" s="375">
        <v>4.95423131979517</v>
      </c>
      <c r="BB66" s="375">
        <v>0.41261655145582299</v>
      </c>
      <c r="BC66" s="375">
        <v>0.29978243798111298</v>
      </c>
      <c r="BD66" s="375">
        <v>0.70760139386584997</v>
      </c>
      <c r="BE66" s="374"/>
      <c r="BF66" s="348" t="s">
        <v>430</v>
      </c>
      <c r="BG66" s="348" t="s">
        <v>430</v>
      </c>
      <c r="BH66" s="348" t="s">
        <v>430</v>
      </c>
      <c r="BI66" s="374"/>
      <c r="BJ66" s="348">
        <v>-0.35713943000000098</v>
      </c>
      <c r="BK66" s="374"/>
      <c r="BL66" s="348">
        <v>52.2348</v>
      </c>
      <c r="BM66" s="348">
        <v>13.204800000000001</v>
      </c>
      <c r="BN66" s="348">
        <v>4.9535099999999996</v>
      </c>
      <c r="BO66" s="348">
        <v>29.60689</v>
      </c>
      <c r="BP66" s="373"/>
      <c r="BQ66" s="348">
        <v>10.55</v>
      </c>
      <c r="BR66" s="348">
        <v>11.98</v>
      </c>
      <c r="BS66" s="348" t="s">
        <v>430</v>
      </c>
      <c r="BT66" s="348" t="s">
        <v>430</v>
      </c>
      <c r="BU66" s="348" t="s">
        <v>430</v>
      </c>
      <c r="BV66" s="348">
        <v>77.83</v>
      </c>
      <c r="BW66" s="373"/>
      <c r="BX66" s="372" t="s">
        <v>9739</v>
      </c>
      <c r="BY66" s="372" t="s">
        <v>9591</v>
      </c>
      <c r="BZ66" s="372" t="s">
        <v>9740</v>
      </c>
      <c r="CA66" s="372" t="s">
        <v>9741</v>
      </c>
      <c r="CB66" s="372" t="s">
        <v>9742</v>
      </c>
      <c r="CC66" s="373"/>
      <c r="CD66" s="354" t="s">
        <v>2396</v>
      </c>
    </row>
    <row r="67" spans="1:82" s="428" customFormat="1" x14ac:dyDescent="0.25">
      <c r="A67" s="345" t="s">
        <v>9743</v>
      </c>
      <c r="B67" s="373"/>
      <c r="C67" s="719">
        <v>46140</v>
      </c>
      <c r="D67" s="373"/>
      <c r="E67" s="889">
        <v>92.62</v>
      </c>
      <c r="F67" s="373"/>
      <c r="G67" s="347">
        <v>10.132999999999999</v>
      </c>
      <c r="H67" s="373"/>
      <c r="I67" s="651" t="s">
        <v>430</v>
      </c>
      <c r="J67" s="651" t="s">
        <v>430</v>
      </c>
      <c r="K67" s="651" t="s">
        <v>430</v>
      </c>
      <c r="L67" s="651" t="s">
        <v>430</v>
      </c>
      <c r="M67" s="374"/>
      <c r="N67" s="348">
        <v>-12.962899999999999</v>
      </c>
      <c r="O67" s="348">
        <v>6.6074000000000002</v>
      </c>
      <c r="P67" s="348">
        <v>4.0683999999999996</v>
      </c>
      <c r="Q67" s="348">
        <v>4.9493999999999998</v>
      </c>
      <c r="R67" s="348">
        <v>6.5185000000000004</v>
      </c>
      <c r="S67" s="348" t="s">
        <v>430</v>
      </c>
      <c r="T67" s="348" t="s">
        <v>430</v>
      </c>
      <c r="U67" s="348" t="s">
        <v>430</v>
      </c>
      <c r="V67" s="350" t="s">
        <v>430</v>
      </c>
      <c r="W67" s="348" t="s">
        <v>430</v>
      </c>
      <c r="X67" s="348" t="s">
        <v>430</v>
      </c>
      <c r="Y67" s="348" t="s">
        <v>430</v>
      </c>
      <c r="Z67" s="348" t="s">
        <v>430</v>
      </c>
      <c r="AA67" s="348">
        <v>8.0883000000000003</v>
      </c>
      <c r="AB67" s="348" t="s">
        <v>430</v>
      </c>
      <c r="AC67" s="348" t="s">
        <v>430</v>
      </c>
      <c r="AD67" s="348" t="s">
        <v>430</v>
      </c>
      <c r="AE67" s="348">
        <v>8.0883000000000003</v>
      </c>
      <c r="AF67" s="348">
        <v>6.1448999999999998</v>
      </c>
      <c r="AG67" s="374"/>
      <c r="AH67" s="346">
        <v>20</v>
      </c>
      <c r="AI67" s="346">
        <v>11</v>
      </c>
      <c r="AJ67" s="346">
        <v>13</v>
      </c>
      <c r="AK67" s="346">
        <v>14</v>
      </c>
      <c r="AL67" s="346">
        <v>13</v>
      </c>
      <c r="AM67" s="346" t="s">
        <v>430</v>
      </c>
      <c r="AN67" s="346" t="s">
        <v>430</v>
      </c>
      <c r="AO67" s="346" t="s">
        <v>430</v>
      </c>
      <c r="AP67" s="346" t="s">
        <v>430</v>
      </c>
      <c r="AQ67" s="346" t="s">
        <v>430</v>
      </c>
      <c r="AR67" s="346" t="s">
        <v>430</v>
      </c>
      <c r="AS67" s="346" t="s">
        <v>430</v>
      </c>
      <c r="AT67" s="346" t="s">
        <v>430</v>
      </c>
      <c r="AU67" s="346">
        <v>15</v>
      </c>
      <c r="AV67" s="346" t="s">
        <v>430</v>
      </c>
      <c r="AW67" s="346" t="s">
        <v>430</v>
      </c>
      <c r="AX67" s="346" t="s">
        <v>430</v>
      </c>
      <c r="AY67" s="346">
        <v>15</v>
      </c>
      <c r="AZ67" s="374"/>
      <c r="BA67" s="375">
        <v>4.1645299297712901</v>
      </c>
      <c r="BB67" s="375">
        <v>0.42826224728112799</v>
      </c>
      <c r="BC67" s="375">
        <v>4.18451155812882E-2</v>
      </c>
      <c r="BD67" s="375">
        <v>-0.345171100350328</v>
      </c>
      <c r="BE67" s="374"/>
      <c r="BF67" s="348" t="s">
        <v>430</v>
      </c>
      <c r="BG67" s="348" t="s">
        <v>430</v>
      </c>
      <c r="BH67" s="348" t="s">
        <v>430</v>
      </c>
      <c r="BI67" s="374"/>
      <c r="BJ67" s="348">
        <v>-0.47458150999999998</v>
      </c>
      <c r="BK67" s="374"/>
      <c r="BL67" s="348">
        <v>65.986500000000007</v>
      </c>
      <c r="BM67" s="348">
        <v>10.752599999999999</v>
      </c>
      <c r="BN67" s="348">
        <v>5.8767E-2</v>
      </c>
      <c r="BO67" s="348">
        <v>23.202133</v>
      </c>
      <c r="BP67" s="373"/>
      <c r="BQ67" s="348" t="s">
        <v>430</v>
      </c>
      <c r="BR67" s="348">
        <v>18.52</v>
      </c>
      <c r="BS67" s="348" t="s">
        <v>430</v>
      </c>
      <c r="BT67" s="348" t="s">
        <v>430</v>
      </c>
      <c r="BU67" s="348" t="s">
        <v>430</v>
      </c>
      <c r="BV67" s="348">
        <v>81.95</v>
      </c>
      <c r="BW67" s="373"/>
      <c r="BX67" s="372" t="s">
        <v>9744</v>
      </c>
      <c r="BY67" s="372" t="s">
        <v>9745</v>
      </c>
      <c r="BZ67" s="372" t="s">
        <v>9699</v>
      </c>
      <c r="CA67" s="372" t="s">
        <v>9746</v>
      </c>
      <c r="CB67" s="372" t="s">
        <v>9747</v>
      </c>
      <c r="CC67" s="373"/>
      <c r="CD67" s="354" t="s">
        <v>2396</v>
      </c>
    </row>
    <row r="68" spans="1:82" s="428" customFormat="1" x14ac:dyDescent="0.25">
      <c r="A68" s="345" t="s">
        <v>9748</v>
      </c>
      <c r="B68" s="373"/>
      <c r="C68" s="719">
        <v>43720</v>
      </c>
      <c r="D68" s="373"/>
      <c r="E68" s="346">
        <v>71.599999999999994</v>
      </c>
      <c r="F68" s="373"/>
      <c r="G68" s="347">
        <v>14.446999999999999</v>
      </c>
      <c r="H68" s="373"/>
      <c r="I68" s="651" t="s">
        <v>430</v>
      </c>
      <c r="J68" s="651" t="s">
        <v>430</v>
      </c>
      <c r="K68" s="651" t="s">
        <v>430</v>
      </c>
      <c r="L68" s="651" t="s">
        <v>430</v>
      </c>
      <c r="M68" s="374"/>
      <c r="N68" s="348">
        <v>-8.0829000000000004</v>
      </c>
      <c r="O68" s="348">
        <v>4.8022</v>
      </c>
      <c r="P68" s="348">
        <v>2.8167</v>
      </c>
      <c r="Q68" s="348">
        <v>5.1532999999999998</v>
      </c>
      <c r="R68" s="348">
        <v>5.8217999999999996</v>
      </c>
      <c r="S68" s="348">
        <v>5.0404999999999998</v>
      </c>
      <c r="T68" s="348">
        <v>6.2396000000000003</v>
      </c>
      <c r="U68" s="348">
        <v>6.4684999999999997</v>
      </c>
      <c r="V68" s="350">
        <v>6.4165000000000001</v>
      </c>
      <c r="W68" s="348">
        <v>6.9909999999999997</v>
      </c>
      <c r="X68" s="348">
        <v>7.4116</v>
      </c>
      <c r="Y68" s="348">
        <v>6.0655000000000001</v>
      </c>
      <c r="Z68" s="348" t="s">
        <v>430</v>
      </c>
      <c r="AA68" s="348">
        <v>8.4315999999999995</v>
      </c>
      <c r="AB68" s="348">
        <v>4.8955000000000002</v>
      </c>
      <c r="AC68" s="348">
        <v>6.2454000000000001</v>
      </c>
      <c r="AD68" s="348">
        <v>6.5635000000000003</v>
      </c>
      <c r="AE68" s="348">
        <v>8.4315999999999995</v>
      </c>
      <c r="AF68" s="348">
        <v>5.4916999999999998</v>
      </c>
      <c r="AG68" s="374"/>
      <c r="AH68" s="346">
        <v>11</v>
      </c>
      <c r="AI68" s="346">
        <v>18</v>
      </c>
      <c r="AJ68" s="346">
        <v>21</v>
      </c>
      <c r="AK68" s="346">
        <v>13</v>
      </c>
      <c r="AL68" s="346">
        <v>20</v>
      </c>
      <c r="AM68" s="346">
        <v>23</v>
      </c>
      <c r="AN68" s="346">
        <v>14</v>
      </c>
      <c r="AO68" s="346">
        <v>9</v>
      </c>
      <c r="AP68" s="346">
        <v>8</v>
      </c>
      <c r="AQ68" s="346">
        <v>2</v>
      </c>
      <c r="AR68" s="346">
        <v>2</v>
      </c>
      <c r="AS68" s="346">
        <v>7</v>
      </c>
      <c r="AT68" s="346" t="s">
        <v>430</v>
      </c>
      <c r="AU68" s="346">
        <v>11</v>
      </c>
      <c r="AV68" s="346">
        <v>23</v>
      </c>
      <c r="AW68" s="346">
        <v>15</v>
      </c>
      <c r="AX68" s="346">
        <v>9</v>
      </c>
      <c r="AY68" s="346">
        <v>11</v>
      </c>
      <c r="AZ68" s="374"/>
      <c r="BA68" s="375">
        <v>5.5428371063431197</v>
      </c>
      <c r="BB68" s="375">
        <v>0.51330565787846105</v>
      </c>
      <c r="BC68" s="375">
        <v>0.31204123744838802</v>
      </c>
      <c r="BD68" s="375">
        <v>0.76225149968947503</v>
      </c>
      <c r="BE68" s="374"/>
      <c r="BF68" s="348" t="s">
        <v>430</v>
      </c>
      <c r="BG68" s="348" t="s">
        <v>430</v>
      </c>
      <c r="BH68" s="348" t="s">
        <v>430</v>
      </c>
      <c r="BI68" s="374"/>
      <c r="BJ68" s="348">
        <v>-0.38164526999999898</v>
      </c>
      <c r="BK68" s="374"/>
      <c r="BL68" s="348">
        <v>37.458399999999997</v>
      </c>
      <c r="BM68" s="348">
        <v>22.006799999999998</v>
      </c>
      <c r="BN68" s="348">
        <v>8.9268400000000003</v>
      </c>
      <c r="BO68" s="348">
        <v>31.607959999999999</v>
      </c>
      <c r="BP68" s="373"/>
      <c r="BQ68" s="348" t="s">
        <v>430</v>
      </c>
      <c r="BR68" s="348">
        <v>13.21</v>
      </c>
      <c r="BS68" s="348" t="s">
        <v>430</v>
      </c>
      <c r="BT68" s="348" t="s">
        <v>430</v>
      </c>
      <c r="BU68" s="348" t="s">
        <v>430</v>
      </c>
      <c r="BV68" s="348">
        <v>18.399999999999999</v>
      </c>
      <c r="BW68" s="373"/>
      <c r="BX68" s="372" t="s">
        <v>9749</v>
      </c>
      <c r="BY68" s="372" t="s">
        <v>9750</v>
      </c>
      <c r="BZ68" s="372" t="s">
        <v>9751</v>
      </c>
      <c r="CA68" s="372" t="s">
        <v>9673</v>
      </c>
      <c r="CB68" s="372" t="s">
        <v>9715</v>
      </c>
      <c r="CC68" s="373"/>
      <c r="CD68" s="354" t="s">
        <v>554</v>
      </c>
    </row>
    <row r="69" spans="1:82" s="428" customFormat="1" x14ac:dyDescent="0.25">
      <c r="A69" s="345" t="s">
        <v>9752</v>
      </c>
      <c r="B69" s="373"/>
      <c r="C69" s="719">
        <v>43269</v>
      </c>
      <c r="D69" s="373"/>
      <c r="E69" s="346">
        <v>130.69</v>
      </c>
      <c r="F69" s="373"/>
      <c r="G69" s="347">
        <v>15.2941</v>
      </c>
      <c r="H69" s="373"/>
      <c r="I69" s="651">
        <v>0.2</v>
      </c>
      <c r="J69" s="651">
        <v>5.96</v>
      </c>
      <c r="K69" s="651">
        <v>0.19</v>
      </c>
      <c r="L69" s="651">
        <v>0.19</v>
      </c>
      <c r="M69" s="374"/>
      <c r="N69" s="348">
        <v>-10.7363</v>
      </c>
      <c r="O69" s="348">
        <v>9.3942999999999994</v>
      </c>
      <c r="P69" s="348">
        <v>4.2652000000000001</v>
      </c>
      <c r="Q69" s="348">
        <v>4.7134</v>
      </c>
      <c r="R69" s="348">
        <v>5.6504000000000003</v>
      </c>
      <c r="S69" s="348">
        <v>5.2984999999999998</v>
      </c>
      <c r="T69" s="348">
        <v>5.7332000000000001</v>
      </c>
      <c r="U69" s="348">
        <v>6.1063000000000001</v>
      </c>
      <c r="V69" s="350">
        <v>5.9728000000000003</v>
      </c>
      <c r="W69" s="348">
        <v>6.5114000000000001</v>
      </c>
      <c r="X69" s="348">
        <v>6.8756000000000004</v>
      </c>
      <c r="Y69" s="348">
        <v>5.7347999999999999</v>
      </c>
      <c r="Z69" s="348" t="s">
        <v>430</v>
      </c>
      <c r="AA69" s="348">
        <v>7.2271999999999998</v>
      </c>
      <c r="AB69" s="348">
        <v>5.2336</v>
      </c>
      <c r="AC69" s="348">
        <v>5.9219999999999997</v>
      </c>
      <c r="AD69" s="348">
        <v>6.2222</v>
      </c>
      <c r="AE69" s="348">
        <v>7.2271999999999998</v>
      </c>
      <c r="AF69" s="348">
        <v>5.3975999999999997</v>
      </c>
      <c r="AG69" s="374"/>
      <c r="AH69" s="346">
        <v>15</v>
      </c>
      <c r="AI69" s="346">
        <v>4</v>
      </c>
      <c r="AJ69" s="346">
        <v>9</v>
      </c>
      <c r="AK69" s="346">
        <v>15</v>
      </c>
      <c r="AL69" s="346">
        <v>22</v>
      </c>
      <c r="AM69" s="346">
        <v>21</v>
      </c>
      <c r="AN69" s="346">
        <v>20</v>
      </c>
      <c r="AO69" s="346">
        <v>18</v>
      </c>
      <c r="AP69" s="346">
        <v>16</v>
      </c>
      <c r="AQ69" s="346">
        <v>10</v>
      </c>
      <c r="AR69" s="346">
        <v>9</v>
      </c>
      <c r="AS69" s="346">
        <v>8</v>
      </c>
      <c r="AT69" s="346" t="s">
        <v>430</v>
      </c>
      <c r="AU69" s="346">
        <v>21</v>
      </c>
      <c r="AV69" s="346">
        <v>21</v>
      </c>
      <c r="AW69" s="346">
        <v>20</v>
      </c>
      <c r="AX69" s="346">
        <v>17</v>
      </c>
      <c r="AY69" s="346">
        <v>21</v>
      </c>
      <c r="AZ69" s="374"/>
      <c r="BA69" s="375">
        <v>5.1367277306172499</v>
      </c>
      <c r="BB69" s="375">
        <v>0.45786040596541799</v>
      </c>
      <c r="BC69" s="375">
        <v>0.23454083849400301</v>
      </c>
      <c r="BD69" s="375">
        <v>0.34191867228967598</v>
      </c>
      <c r="BE69" s="374"/>
      <c r="BF69" s="348" t="s">
        <v>430</v>
      </c>
      <c r="BG69" s="348" t="s">
        <v>430</v>
      </c>
      <c r="BH69" s="348" t="s">
        <v>430</v>
      </c>
      <c r="BI69" s="374"/>
      <c r="BJ69" s="348">
        <v>-0.38487752999999902</v>
      </c>
      <c r="BK69" s="374"/>
      <c r="BL69" s="348">
        <v>44.771599999999999</v>
      </c>
      <c r="BM69" s="348">
        <v>15.628</v>
      </c>
      <c r="BN69" s="348">
        <v>8.3544099999999997</v>
      </c>
      <c r="BO69" s="348">
        <v>31.245989999999999</v>
      </c>
      <c r="BP69" s="373"/>
      <c r="BQ69" s="348">
        <v>7.06</v>
      </c>
      <c r="BR69" s="348">
        <v>12.84</v>
      </c>
      <c r="BS69" s="348" t="s">
        <v>430</v>
      </c>
      <c r="BT69" s="348" t="s">
        <v>430</v>
      </c>
      <c r="BU69" s="348" t="s">
        <v>430</v>
      </c>
      <c r="BV69" s="348">
        <v>80.489999999999995</v>
      </c>
      <c r="BW69" s="373"/>
      <c r="BX69" s="372" t="s">
        <v>9753</v>
      </c>
      <c r="BY69" s="372" t="s">
        <v>9754</v>
      </c>
      <c r="BZ69" s="372" t="s">
        <v>9755</v>
      </c>
      <c r="CA69" s="372" t="s">
        <v>9720</v>
      </c>
      <c r="CB69" s="372" t="s">
        <v>9756</v>
      </c>
      <c r="CC69" s="373"/>
      <c r="CD69" s="354" t="s">
        <v>3805</v>
      </c>
    </row>
    <row r="70" spans="1:82" s="428" customFormat="1" x14ac:dyDescent="0.25">
      <c r="A70" s="345" t="s">
        <v>9757</v>
      </c>
      <c r="B70" s="373"/>
      <c r="C70" s="719">
        <v>45623</v>
      </c>
      <c r="D70" s="373"/>
      <c r="E70" s="346">
        <v>31.11</v>
      </c>
      <c r="F70" s="373"/>
      <c r="G70" s="347">
        <v>10.89</v>
      </c>
      <c r="H70" s="373"/>
      <c r="I70" s="651" t="s">
        <v>430</v>
      </c>
      <c r="J70" s="651" t="s">
        <v>430</v>
      </c>
      <c r="K70" s="651" t="s">
        <v>430</v>
      </c>
      <c r="L70" s="651" t="s">
        <v>430</v>
      </c>
      <c r="M70" s="374"/>
      <c r="N70" s="348">
        <v>33.547800000000002</v>
      </c>
      <c r="O70" s="348">
        <v>11.182600000000001</v>
      </c>
      <c r="P70" s="348">
        <v>4.7925000000000004</v>
      </c>
      <c r="Q70" s="348">
        <v>9.6115999999999993</v>
      </c>
      <c r="R70" s="348">
        <v>5.6119000000000003</v>
      </c>
      <c r="S70" s="348">
        <v>5.2236000000000002</v>
      </c>
      <c r="T70" s="348">
        <v>5.3217999999999996</v>
      </c>
      <c r="U70" s="348">
        <v>5.3632999999999997</v>
      </c>
      <c r="V70" s="350">
        <v>5.1158000000000001</v>
      </c>
      <c r="W70" s="348" t="s">
        <v>430</v>
      </c>
      <c r="X70" s="348" t="s">
        <v>430</v>
      </c>
      <c r="Y70" s="348" t="s">
        <v>430</v>
      </c>
      <c r="Z70" s="348" t="s">
        <v>430</v>
      </c>
      <c r="AA70" s="348">
        <v>10.522399999999999</v>
      </c>
      <c r="AB70" s="348">
        <v>5.0865999999999998</v>
      </c>
      <c r="AC70" s="348">
        <v>5.4287999999999998</v>
      </c>
      <c r="AD70" s="348">
        <v>5.4439000000000002</v>
      </c>
      <c r="AE70" s="348">
        <v>10.522399999999999</v>
      </c>
      <c r="AF70" s="348">
        <v>5.3601999999999999</v>
      </c>
      <c r="AG70" s="374"/>
      <c r="AH70" s="346">
        <v>1</v>
      </c>
      <c r="AI70" s="346">
        <v>3</v>
      </c>
      <c r="AJ70" s="346">
        <v>7</v>
      </c>
      <c r="AK70" s="346">
        <v>1</v>
      </c>
      <c r="AL70" s="346">
        <v>23</v>
      </c>
      <c r="AM70" s="346">
        <v>22</v>
      </c>
      <c r="AN70" s="346">
        <v>21</v>
      </c>
      <c r="AO70" s="346">
        <v>19</v>
      </c>
      <c r="AP70" s="346">
        <v>17</v>
      </c>
      <c r="AQ70" s="346" t="s">
        <v>430</v>
      </c>
      <c r="AR70" s="346" t="s">
        <v>430</v>
      </c>
      <c r="AS70" s="346" t="s">
        <v>430</v>
      </c>
      <c r="AT70" s="346" t="s">
        <v>430</v>
      </c>
      <c r="AU70" s="346">
        <v>2</v>
      </c>
      <c r="AV70" s="346">
        <v>22</v>
      </c>
      <c r="AW70" s="346">
        <v>21</v>
      </c>
      <c r="AX70" s="346">
        <v>18</v>
      </c>
      <c r="AY70" s="346">
        <v>2</v>
      </c>
      <c r="AZ70" s="374"/>
      <c r="BA70" s="375">
        <v>3.8243377736325002</v>
      </c>
      <c r="BB70" s="375">
        <v>0.332928344735271</v>
      </c>
      <c r="BC70" s="375">
        <v>-5.3832053058642401E-2</v>
      </c>
      <c r="BD70" s="375">
        <v>-0.78135392563625194</v>
      </c>
      <c r="BE70" s="374"/>
      <c r="BF70" s="348" t="s">
        <v>430</v>
      </c>
      <c r="BG70" s="348" t="s">
        <v>430</v>
      </c>
      <c r="BH70" s="348" t="s">
        <v>430</v>
      </c>
      <c r="BI70" s="374"/>
      <c r="BJ70" s="348">
        <v>-0.33215661000000202</v>
      </c>
      <c r="BK70" s="374"/>
      <c r="BL70" s="348">
        <v>66.537999999999997</v>
      </c>
      <c r="BM70" s="348">
        <v>8.21814</v>
      </c>
      <c r="BN70" s="348" t="s">
        <v>430</v>
      </c>
      <c r="BO70" s="348">
        <v>25.243860000000002</v>
      </c>
      <c r="BP70" s="373"/>
      <c r="BQ70" s="348" t="s">
        <v>430</v>
      </c>
      <c r="BR70" s="348" t="s">
        <v>430</v>
      </c>
      <c r="BS70" s="348" t="s">
        <v>430</v>
      </c>
      <c r="BT70" s="348" t="s">
        <v>430</v>
      </c>
      <c r="BU70" s="348" t="s">
        <v>430</v>
      </c>
      <c r="BV70" s="348">
        <v>100.33</v>
      </c>
      <c r="BW70" s="373"/>
      <c r="BX70" s="372" t="s">
        <v>9758</v>
      </c>
      <c r="BY70" s="372" t="s">
        <v>9759</v>
      </c>
      <c r="BZ70" s="372" t="s">
        <v>9760</v>
      </c>
      <c r="CA70" s="372" t="s">
        <v>9761</v>
      </c>
      <c r="CB70" s="372" t="s">
        <v>9762</v>
      </c>
      <c r="CC70" s="373"/>
      <c r="CD70" s="354" t="s">
        <v>4773</v>
      </c>
    </row>
    <row r="71" spans="1:82" s="428" customFormat="1" x14ac:dyDescent="0.25">
      <c r="A71" s="345" t="s">
        <v>9763</v>
      </c>
      <c r="B71" s="373"/>
      <c r="C71" s="719">
        <v>46097</v>
      </c>
      <c r="D71" s="373"/>
      <c r="E71" s="346">
        <v>22.252800000000001</v>
      </c>
      <c r="F71" s="373"/>
      <c r="G71" s="347">
        <v>10.200900000000001</v>
      </c>
      <c r="H71" s="373"/>
      <c r="I71" s="651" t="s">
        <v>430</v>
      </c>
      <c r="J71" s="651" t="s">
        <v>430</v>
      </c>
      <c r="K71" s="651" t="s">
        <v>430</v>
      </c>
      <c r="L71" s="651" t="s">
        <v>430</v>
      </c>
      <c r="M71" s="374"/>
      <c r="N71" s="348">
        <v>-17.881799999999998</v>
      </c>
      <c r="O71" s="348">
        <v>5.9664999999999999</v>
      </c>
      <c r="P71" s="348">
        <v>3.4782000000000002</v>
      </c>
      <c r="Q71" s="348">
        <v>5.1985999999999999</v>
      </c>
      <c r="R71" s="348">
        <v>4.3929999999999998</v>
      </c>
      <c r="S71" s="348">
        <v>5.5491000000000001</v>
      </c>
      <c r="T71" s="348" t="s">
        <v>430</v>
      </c>
      <c r="U71" s="348" t="s">
        <v>430</v>
      </c>
      <c r="V71" s="350" t="s">
        <v>430</v>
      </c>
      <c r="W71" s="348" t="s">
        <v>430</v>
      </c>
      <c r="X71" s="348" t="s">
        <v>430</v>
      </c>
      <c r="Y71" s="348" t="s">
        <v>430</v>
      </c>
      <c r="Z71" s="348" t="s">
        <v>430</v>
      </c>
      <c r="AA71" s="348">
        <v>5.4471999999999996</v>
      </c>
      <c r="AB71" s="348">
        <v>5.3838999999999997</v>
      </c>
      <c r="AC71" s="348" t="s">
        <v>430</v>
      </c>
      <c r="AD71" s="348" t="s">
        <v>430</v>
      </c>
      <c r="AE71" s="348">
        <v>5.4471999999999996</v>
      </c>
      <c r="AF71" s="348">
        <v>6.0105000000000004</v>
      </c>
      <c r="AG71" s="374"/>
      <c r="AH71" s="346">
        <v>24</v>
      </c>
      <c r="AI71" s="346">
        <v>17</v>
      </c>
      <c r="AJ71" s="346">
        <v>19</v>
      </c>
      <c r="AK71" s="346">
        <v>12</v>
      </c>
      <c r="AL71" s="346">
        <v>24</v>
      </c>
      <c r="AM71" s="346">
        <v>19</v>
      </c>
      <c r="AN71" s="346" t="s">
        <v>430</v>
      </c>
      <c r="AO71" s="346" t="s">
        <v>430</v>
      </c>
      <c r="AP71" s="346" t="s">
        <v>430</v>
      </c>
      <c r="AQ71" s="346" t="s">
        <v>430</v>
      </c>
      <c r="AR71" s="346" t="s">
        <v>430</v>
      </c>
      <c r="AS71" s="346" t="s">
        <v>430</v>
      </c>
      <c r="AT71" s="346" t="s">
        <v>430</v>
      </c>
      <c r="AU71" s="346">
        <v>24</v>
      </c>
      <c r="AV71" s="346">
        <v>20</v>
      </c>
      <c r="AW71" s="346" t="s">
        <v>430</v>
      </c>
      <c r="AX71" s="346" t="s">
        <v>430</v>
      </c>
      <c r="AY71" s="346">
        <v>24</v>
      </c>
      <c r="AZ71" s="374"/>
      <c r="BA71" s="375">
        <v>6.6970119530646901</v>
      </c>
      <c r="BB71" s="375">
        <v>-0.44923850566224599</v>
      </c>
      <c r="BC71" s="375">
        <v>7.47191600500315E-2</v>
      </c>
      <c r="BD71" s="375">
        <v>0.75709921266683</v>
      </c>
      <c r="BE71" s="374"/>
      <c r="BF71" s="348" t="s">
        <v>430</v>
      </c>
      <c r="BG71" s="348" t="s">
        <v>430</v>
      </c>
      <c r="BH71" s="348" t="s">
        <v>430</v>
      </c>
      <c r="BI71" s="374"/>
      <c r="BJ71" s="348">
        <v>-0.28062993000000003</v>
      </c>
      <c r="BK71" s="374"/>
      <c r="BL71" s="348">
        <v>41.941200000000002</v>
      </c>
      <c r="BM71" s="348">
        <v>19.844999999999999</v>
      </c>
      <c r="BN71" s="348">
        <v>9.6286699999999996</v>
      </c>
      <c r="BO71" s="348">
        <v>28.585129999999999</v>
      </c>
      <c r="BP71" s="373"/>
      <c r="BQ71" s="348">
        <v>0.69</v>
      </c>
      <c r="BR71" s="348">
        <v>15.76</v>
      </c>
      <c r="BS71" s="348" t="s">
        <v>430</v>
      </c>
      <c r="BT71" s="348" t="s">
        <v>430</v>
      </c>
      <c r="BU71" s="348" t="s">
        <v>430</v>
      </c>
      <c r="BV71" s="348">
        <v>83.83</v>
      </c>
      <c r="BW71" s="373"/>
      <c r="BX71" s="372" t="s">
        <v>9764</v>
      </c>
      <c r="BY71" s="372" t="s">
        <v>9765</v>
      </c>
      <c r="BZ71" s="372" t="s">
        <v>9766</v>
      </c>
      <c r="CA71" s="372" t="s">
        <v>9767</v>
      </c>
      <c r="CB71" s="372" t="s">
        <v>9768</v>
      </c>
      <c r="CC71" s="373"/>
      <c r="CD71" s="354" t="s">
        <v>4620</v>
      </c>
    </row>
    <row r="72" spans="1:82" x14ac:dyDescent="0.25">
      <c r="A72" s="36" t="s">
        <v>93</v>
      </c>
      <c r="B72" s="43"/>
      <c r="C72" s="720"/>
      <c r="D72" s="43"/>
      <c r="E72" s="51"/>
      <c r="F72" s="43"/>
      <c r="G72" s="55"/>
      <c r="H72" s="43"/>
      <c r="I72" s="92"/>
      <c r="J72" s="92"/>
      <c r="K72" s="92"/>
      <c r="L72" s="92"/>
      <c r="M72" s="66"/>
      <c r="N72" s="59">
        <v>-6.7515000000000001</v>
      </c>
      <c r="O72" s="59">
        <v>6.5110999999999999</v>
      </c>
      <c r="P72" s="59">
        <v>4.2754000000000003</v>
      </c>
      <c r="Q72" s="59">
        <v>5.5204000000000004</v>
      </c>
      <c r="R72" s="59">
        <v>6.4367000000000001</v>
      </c>
      <c r="S72" s="59">
        <v>5.9269999999999996</v>
      </c>
      <c r="T72" s="59">
        <v>6.3926999999999996</v>
      </c>
      <c r="U72" s="59">
        <v>6.5446</v>
      </c>
      <c r="V72" s="70">
        <v>6.4187000000000003</v>
      </c>
      <c r="W72" s="59">
        <v>6.7309000000000001</v>
      </c>
      <c r="X72" s="59">
        <v>7.1351000000000004</v>
      </c>
      <c r="Y72" s="59">
        <v>6.2066999999999997</v>
      </c>
      <c r="Z72" s="59">
        <v>5.5251000000000001</v>
      </c>
      <c r="AA72" s="59">
        <v>8.3955000000000002</v>
      </c>
      <c r="AB72" s="59">
        <v>6.0061</v>
      </c>
      <c r="AC72" s="59">
        <v>6.4859</v>
      </c>
      <c r="AD72" s="59">
        <v>6.6592000000000002</v>
      </c>
      <c r="AE72" s="59">
        <v>8.3955000000000002</v>
      </c>
      <c r="AF72" s="59">
        <v>6.3555999999999999</v>
      </c>
      <c r="AG72" s="66"/>
      <c r="AH72" s="51">
        <v>24</v>
      </c>
      <c r="AI72" s="51">
        <v>24</v>
      </c>
      <c r="AJ72" s="51">
        <v>24</v>
      </c>
      <c r="AK72" s="51">
        <v>24</v>
      </c>
      <c r="AL72" s="51">
        <v>24</v>
      </c>
      <c r="AM72" s="51">
        <v>23</v>
      </c>
      <c r="AN72" s="51">
        <v>21</v>
      </c>
      <c r="AO72" s="51">
        <v>19</v>
      </c>
      <c r="AP72" s="51">
        <v>17</v>
      </c>
      <c r="AQ72" s="51">
        <v>12</v>
      </c>
      <c r="AR72" s="51">
        <v>10</v>
      </c>
      <c r="AS72" s="51">
        <v>9</v>
      </c>
      <c r="AT72" s="51">
        <v>3</v>
      </c>
      <c r="AU72" s="51">
        <v>24</v>
      </c>
      <c r="AV72" s="51">
        <v>23</v>
      </c>
      <c r="AW72" s="51">
        <v>21</v>
      </c>
      <c r="AX72" s="51">
        <v>18</v>
      </c>
      <c r="AY72" s="51">
        <v>24</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1"/>
      <c r="D73" s="44"/>
      <c r="E73" s="52"/>
      <c r="F73" s="44"/>
      <c r="G73" s="56"/>
      <c r="H73" s="44"/>
      <c r="I73" s="93"/>
      <c r="J73" s="93"/>
      <c r="K73" s="93"/>
      <c r="L73" s="93"/>
      <c r="M73" s="67"/>
      <c r="N73" s="60">
        <v>33.547800000000002</v>
      </c>
      <c r="O73" s="60">
        <v>11.9398</v>
      </c>
      <c r="P73" s="60">
        <v>10.244199999999999</v>
      </c>
      <c r="Q73" s="60">
        <v>9.6115999999999993</v>
      </c>
      <c r="R73" s="60">
        <v>8.0587999999999997</v>
      </c>
      <c r="S73" s="60">
        <v>7.2469999999999999</v>
      </c>
      <c r="T73" s="60">
        <v>7.4725000000000001</v>
      </c>
      <c r="U73" s="60">
        <v>7.6440000000000001</v>
      </c>
      <c r="V73" s="71">
        <v>7.4745999999999997</v>
      </c>
      <c r="W73" s="60">
        <v>7.0850999999999997</v>
      </c>
      <c r="X73" s="60">
        <v>7.4176000000000002</v>
      </c>
      <c r="Y73" s="60">
        <v>6.5380000000000003</v>
      </c>
      <c r="Z73" s="60">
        <v>6.0899000000000001</v>
      </c>
      <c r="AA73" s="60">
        <v>10.859299999999999</v>
      </c>
      <c r="AB73" s="60">
        <v>7.0976999999999997</v>
      </c>
      <c r="AC73" s="60">
        <v>7.6283000000000003</v>
      </c>
      <c r="AD73" s="60">
        <v>7.7545000000000002</v>
      </c>
      <c r="AE73" s="60">
        <v>10.859299999999999</v>
      </c>
      <c r="AF73" s="60">
        <v>7.45</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1"/>
      <c r="D74" s="44"/>
      <c r="E74" s="52"/>
      <c r="F74" s="44"/>
      <c r="G74" s="56"/>
      <c r="H74" s="44"/>
      <c r="I74" s="93"/>
      <c r="J74" s="93"/>
      <c r="K74" s="93"/>
      <c r="L74" s="93"/>
      <c r="M74" s="67"/>
      <c r="N74" s="60">
        <v>-17.881799999999998</v>
      </c>
      <c r="O74" s="60">
        <v>1.8163</v>
      </c>
      <c r="P74" s="60">
        <v>2.0762999999999998</v>
      </c>
      <c r="Q74" s="60">
        <v>3.4752999999999998</v>
      </c>
      <c r="R74" s="60">
        <v>4.3929999999999998</v>
      </c>
      <c r="S74" s="60">
        <v>5.0404999999999998</v>
      </c>
      <c r="T74" s="60">
        <v>5.3217999999999996</v>
      </c>
      <c r="U74" s="60">
        <v>5.3632999999999997</v>
      </c>
      <c r="V74" s="71">
        <v>5.1158000000000001</v>
      </c>
      <c r="W74" s="60">
        <v>6.2154999999999996</v>
      </c>
      <c r="X74" s="60">
        <v>6.5198</v>
      </c>
      <c r="Y74" s="60">
        <v>5.7260999999999997</v>
      </c>
      <c r="Z74" s="60">
        <v>4.8160999999999996</v>
      </c>
      <c r="AA74" s="60">
        <v>5.4471999999999996</v>
      </c>
      <c r="AB74" s="60">
        <v>4.8955000000000002</v>
      </c>
      <c r="AC74" s="60">
        <v>5.4287999999999998</v>
      </c>
      <c r="AD74" s="60">
        <v>5.4439000000000002</v>
      </c>
      <c r="AE74" s="60">
        <v>5.4471999999999996</v>
      </c>
      <c r="AF74" s="60">
        <v>4.8884999999999996</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2"/>
      <c r="D75" s="45"/>
      <c r="E75" s="53"/>
      <c r="F75" s="45"/>
      <c r="G75" s="57"/>
      <c r="H75" s="45"/>
      <c r="I75" s="94"/>
      <c r="J75" s="94"/>
      <c r="K75" s="94"/>
      <c r="L75" s="94"/>
      <c r="M75" s="68"/>
      <c r="N75" s="61">
        <v>-8.9327500000000004</v>
      </c>
      <c r="O75" s="61">
        <v>6.4804000000000004</v>
      </c>
      <c r="P75" s="61">
        <v>4.0733499999999996</v>
      </c>
      <c r="Q75" s="61">
        <v>5.1759500000000003</v>
      </c>
      <c r="R75" s="61">
        <v>6.5344499999999996</v>
      </c>
      <c r="S75" s="61">
        <v>5.8638000000000003</v>
      </c>
      <c r="T75" s="61">
        <v>6.3354999999999997</v>
      </c>
      <c r="U75" s="61">
        <v>6.4516999999999998</v>
      </c>
      <c r="V75" s="72">
        <v>6.3346</v>
      </c>
      <c r="W75" s="61">
        <v>6.7849500000000003</v>
      </c>
      <c r="X75" s="61">
        <v>7.2108999999999996</v>
      </c>
      <c r="Y75" s="61">
        <v>6.2617000000000003</v>
      </c>
      <c r="Z75" s="61">
        <v>5.6694000000000004</v>
      </c>
      <c r="AA75" s="61">
        <v>8.2102000000000004</v>
      </c>
      <c r="AB75" s="61">
        <v>6.0304000000000002</v>
      </c>
      <c r="AC75" s="61">
        <v>6.3872999999999998</v>
      </c>
      <c r="AD75" s="61">
        <v>6.4862000000000002</v>
      </c>
      <c r="AE75" s="61">
        <v>8.2102000000000004</v>
      </c>
      <c r="AF75" s="61">
        <v>6.4006499999999997</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2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9769</v>
      </c>
      <c r="B77" s="402"/>
      <c r="C77" s="724">
        <v>45649</v>
      </c>
      <c r="D77" s="402"/>
      <c r="E77" s="403">
        <v>3025.89</v>
      </c>
      <c r="F77" s="402"/>
      <c r="G77" s="404">
        <v>10.9979</v>
      </c>
      <c r="H77" s="402"/>
      <c r="I77" s="650">
        <v>0.22</v>
      </c>
      <c r="J77" s="650">
        <v>6.18</v>
      </c>
      <c r="K77" s="650">
        <v>0.2</v>
      </c>
      <c r="L77" s="650">
        <v>0.22</v>
      </c>
      <c r="M77" s="406"/>
      <c r="N77" s="405">
        <v>-0.99560000000000004</v>
      </c>
      <c r="O77" s="405">
        <v>6.3090000000000002</v>
      </c>
      <c r="P77" s="405">
        <v>3.8906999999999998</v>
      </c>
      <c r="Q77" s="405">
        <v>5.0353000000000003</v>
      </c>
      <c r="R77" s="405">
        <v>5.6013000000000002</v>
      </c>
      <c r="S77" s="405">
        <v>5.1379999999999999</v>
      </c>
      <c r="T77" s="405">
        <v>5.6840999999999999</v>
      </c>
      <c r="U77" s="405">
        <v>6.0324999999999998</v>
      </c>
      <c r="V77" s="407">
        <v>5.9241999999999999</v>
      </c>
      <c r="W77" s="405" t="s">
        <v>430</v>
      </c>
      <c r="X77" s="405" t="s">
        <v>430</v>
      </c>
      <c r="Y77" s="405" t="s">
        <v>430</v>
      </c>
      <c r="Z77" s="405" t="s">
        <v>430</v>
      </c>
      <c r="AA77" s="405">
        <v>7.9722</v>
      </c>
      <c r="AB77" s="405">
        <v>5.1925999999999997</v>
      </c>
      <c r="AC77" s="405">
        <v>5.8030999999999997</v>
      </c>
      <c r="AD77" s="405">
        <v>6.0910000000000002</v>
      </c>
      <c r="AE77" s="405">
        <v>7.9722</v>
      </c>
      <c r="AF77" s="405">
        <v>6.2803000000000004</v>
      </c>
      <c r="AG77" s="406"/>
      <c r="AH77" s="403">
        <v>3</v>
      </c>
      <c r="AI77" s="403">
        <v>9</v>
      </c>
      <c r="AJ77" s="403">
        <v>6</v>
      </c>
      <c r="AK77" s="403">
        <v>6</v>
      </c>
      <c r="AL77" s="403">
        <v>13</v>
      </c>
      <c r="AM77" s="403">
        <v>11</v>
      </c>
      <c r="AN77" s="403">
        <v>10</v>
      </c>
      <c r="AO77" s="403">
        <v>6</v>
      </c>
      <c r="AP77" s="403">
        <v>4</v>
      </c>
      <c r="AQ77" s="403" t="s">
        <v>430</v>
      </c>
      <c r="AR77" s="403" t="s">
        <v>430</v>
      </c>
      <c r="AS77" s="403" t="s">
        <v>430</v>
      </c>
      <c r="AT77" s="403" t="s">
        <v>430</v>
      </c>
      <c r="AU77" s="403">
        <v>7</v>
      </c>
      <c r="AV77" s="403">
        <v>11</v>
      </c>
      <c r="AW77" s="403">
        <v>9</v>
      </c>
      <c r="AX77" s="403">
        <v>6</v>
      </c>
      <c r="AY77" s="403">
        <v>7</v>
      </c>
      <c r="AZ77" s="406"/>
      <c r="BA77" s="410">
        <v>4.85158500331287</v>
      </c>
      <c r="BB77" s="410">
        <v>0.366770815820467</v>
      </c>
      <c r="BC77" s="410">
        <v>0.12839018478838601</v>
      </c>
      <c r="BD77" s="410">
        <v>-3.1250107403515402E-3</v>
      </c>
      <c r="BE77" s="406"/>
      <c r="BF77" s="405" t="s">
        <v>430</v>
      </c>
      <c r="BG77" s="405" t="s">
        <v>430</v>
      </c>
      <c r="BH77" s="405" t="s">
        <v>430</v>
      </c>
      <c r="BI77" s="406"/>
      <c r="BJ77" s="405">
        <v>-0.39058922999999601</v>
      </c>
      <c r="BK77" s="406"/>
      <c r="BL77" s="405">
        <v>50.067999999999998</v>
      </c>
      <c r="BM77" s="405">
        <v>14.1487</v>
      </c>
      <c r="BN77" s="405">
        <v>4.3297800000000004</v>
      </c>
      <c r="BO77" s="405">
        <v>31.453520000000001</v>
      </c>
      <c r="BP77" s="402"/>
      <c r="BQ77" s="405">
        <v>2.61</v>
      </c>
      <c r="BR77" s="405">
        <v>15.19</v>
      </c>
      <c r="BS77" s="405" t="s">
        <v>430</v>
      </c>
      <c r="BT77" s="405" t="s">
        <v>430</v>
      </c>
      <c r="BU77" s="405">
        <v>7.75</v>
      </c>
      <c r="BV77" s="405">
        <v>74.84</v>
      </c>
      <c r="BW77" s="402"/>
      <c r="BX77" s="401" t="s">
        <v>9645</v>
      </c>
      <c r="BY77" s="401" t="s">
        <v>9646</v>
      </c>
      <c r="BZ77" s="401" t="s">
        <v>9647</v>
      </c>
      <c r="CA77" s="401" t="s">
        <v>9648</v>
      </c>
      <c r="CB77" s="401" t="s">
        <v>9649</v>
      </c>
      <c r="CC77" s="402"/>
      <c r="CD77" s="411" t="s">
        <v>4620</v>
      </c>
    </row>
    <row r="78" spans="1:82" s="428" customFormat="1" x14ac:dyDescent="0.25">
      <c r="A78" s="345" t="s">
        <v>9770</v>
      </c>
      <c r="B78" s="373"/>
      <c r="C78" s="719">
        <v>45232</v>
      </c>
      <c r="D78" s="373"/>
      <c r="E78" s="346">
        <v>2705.28</v>
      </c>
      <c r="F78" s="373"/>
      <c r="G78" s="347">
        <v>11.9094</v>
      </c>
      <c r="H78" s="373"/>
      <c r="I78" s="651">
        <v>0.30658000000000002</v>
      </c>
      <c r="J78" s="651">
        <v>6.42</v>
      </c>
      <c r="K78" s="651">
        <v>0.28520000000000001</v>
      </c>
      <c r="L78" s="651">
        <v>0.30399999999999999</v>
      </c>
      <c r="M78" s="374"/>
      <c r="N78" s="348">
        <v>-10.1111</v>
      </c>
      <c r="O78" s="348">
        <v>6.6440000000000001</v>
      </c>
      <c r="P78" s="348">
        <v>3.5926999999999998</v>
      </c>
      <c r="Q78" s="348">
        <v>4.2099000000000002</v>
      </c>
      <c r="R78" s="348">
        <v>5.7789000000000001</v>
      </c>
      <c r="S78" s="348">
        <v>5.3789999999999996</v>
      </c>
      <c r="T78" s="348">
        <v>5.9585999999999997</v>
      </c>
      <c r="U78" s="348">
        <v>6.0441000000000003</v>
      </c>
      <c r="V78" s="350">
        <v>5.9177999999999997</v>
      </c>
      <c r="W78" s="348">
        <v>6.3140000000000001</v>
      </c>
      <c r="X78" s="348" t="s">
        <v>430</v>
      </c>
      <c r="Y78" s="348" t="s">
        <v>430</v>
      </c>
      <c r="Z78" s="348" t="s">
        <v>430</v>
      </c>
      <c r="AA78" s="348">
        <v>8.4208999999999996</v>
      </c>
      <c r="AB78" s="348">
        <v>5.7878999999999996</v>
      </c>
      <c r="AC78" s="348">
        <v>6.0303000000000004</v>
      </c>
      <c r="AD78" s="348">
        <v>6.1641000000000004</v>
      </c>
      <c r="AE78" s="348">
        <v>8.4208999999999996</v>
      </c>
      <c r="AF78" s="348">
        <v>6.6755000000000004</v>
      </c>
      <c r="AG78" s="374"/>
      <c r="AH78" s="346">
        <v>12</v>
      </c>
      <c r="AI78" s="346">
        <v>6</v>
      </c>
      <c r="AJ78" s="346">
        <v>8</v>
      </c>
      <c r="AK78" s="346">
        <v>13</v>
      </c>
      <c r="AL78" s="346">
        <v>11</v>
      </c>
      <c r="AM78" s="346">
        <v>8</v>
      </c>
      <c r="AN78" s="346">
        <v>5</v>
      </c>
      <c r="AO78" s="346">
        <v>5</v>
      </c>
      <c r="AP78" s="346">
        <v>5</v>
      </c>
      <c r="AQ78" s="346">
        <v>1</v>
      </c>
      <c r="AR78" s="346" t="s">
        <v>430</v>
      </c>
      <c r="AS78" s="346" t="s">
        <v>430</v>
      </c>
      <c r="AT78" s="346" t="s">
        <v>430</v>
      </c>
      <c r="AU78" s="346">
        <v>5</v>
      </c>
      <c r="AV78" s="346">
        <v>5</v>
      </c>
      <c r="AW78" s="346">
        <v>6</v>
      </c>
      <c r="AX78" s="346">
        <v>5</v>
      </c>
      <c r="AY78" s="346">
        <v>5</v>
      </c>
      <c r="AZ78" s="374"/>
      <c r="BA78" s="375">
        <v>5.0266960010649901</v>
      </c>
      <c r="BB78" s="375">
        <v>0.48885295008636398</v>
      </c>
      <c r="BC78" s="375">
        <v>0.189235912583952</v>
      </c>
      <c r="BD78" s="375">
        <v>9.0846115162805705E-2</v>
      </c>
      <c r="BE78" s="374"/>
      <c r="BF78" s="348" t="s">
        <v>430</v>
      </c>
      <c r="BG78" s="348" t="s">
        <v>430</v>
      </c>
      <c r="BH78" s="348" t="s">
        <v>430</v>
      </c>
      <c r="BI78" s="374"/>
      <c r="BJ78" s="348">
        <v>-0.40100301999995602</v>
      </c>
      <c r="BK78" s="374"/>
      <c r="BL78" s="348">
        <v>60.715000000000003</v>
      </c>
      <c r="BM78" s="348">
        <v>10.9833</v>
      </c>
      <c r="BN78" s="348">
        <v>2.9252600000000002</v>
      </c>
      <c r="BO78" s="348">
        <v>25.376439999999999</v>
      </c>
      <c r="BP78" s="373"/>
      <c r="BQ78" s="348">
        <v>0.37</v>
      </c>
      <c r="BR78" s="348">
        <v>23.93</v>
      </c>
      <c r="BS78" s="348" t="s">
        <v>430</v>
      </c>
      <c r="BT78" s="348" t="s">
        <v>430</v>
      </c>
      <c r="BU78" s="348" t="s">
        <v>430</v>
      </c>
      <c r="BV78" s="348">
        <v>1.08</v>
      </c>
      <c r="BW78" s="373"/>
      <c r="BX78" s="372" t="s">
        <v>9651</v>
      </c>
      <c r="BY78" s="372" t="s">
        <v>9652</v>
      </c>
      <c r="BZ78" s="372" t="s">
        <v>9653</v>
      </c>
      <c r="CA78" s="372" t="s">
        <v>871</v>
      </c>
      <c r="CB78" s="372" t="s">
        <v>9549</v>
      </c>
      <c r="CC78" s="373"/>
      <c r="CD78" s="354" t="s">
        <v>2396</v>
      </c>
    </row>
    <row r="79" spans="1:82" s="428" customFormat="1" x14ac:dyDescent="0.25">
      <c r="A79" s="345" t="s">
        <v>9771</v>
      </c>
      <c r="B79" s="373"/>
      <c r="C79" s="719">
        <v>45544</v>
      </c>
      <c r="D79" s="373"/>
      <c r="E79" s="346">
        <v>1801.94</v>
      </c>
      <c r="F79" s="373"/>
      <c r="G79" s="347">
        <v>11.242000000000001</v>
      </c>
      <c r="H79" s="373"/>
      <c r="I79" s="651">
        <v>0.24</v>
      </c>
      <c r="J79" s="651">
        <v>5.94</v>
      </c>
      <c r="K79" s="651">
        <v>0.22</v>
      </c>
      <c r="L79" s="651">
        <v>0.24</v>
      </c>
      <c r="M79" s="374"/>
      <c r="N79" s="348">
        <v>-3.2465000000000002</v>
      </c>
      <c r="O79" s="348">
        <v>6.4969999999999999</v>
      </c>
      <c r="P79" s="348">
        <v>4.1776999999999997</v>
      </c>
      <c r="Q79" s="348">
        <v>7.9089</v>
      </c>
      <c r="R79" s="348">
        <v>7.4040999999999997</v>
      </c>
      <c r="S79" s="348">
        <v>6.0481999999999996</v>
      </c>
      <c r="T79" s="348">
        <v>6.3845000000000001</v>
      </c>
      <c r="U79" s="348">
        <v>6.4058000000000002</v>
      </c>
      <c r="V79" s="350">
        <v>6.2370000000000001</v>
      </c>
      <c r="W79" s="348" t="s">
        <v>430</v>
      </c>
      <c r="X79" s="348" t="s">
        <v>430</v>
      </c>
      <c r="Y79" s="348" t="s">
        <v>430</v>
      </c>
      <c r="Z79" s="348" t="s">
        <v>430</v>
      </c>
      <c r="AA79" s="348">
        <v>9.9867000000000008</v>
      </c>
      <c r="AB79" s="348">
        <v>6.2729999999999997</v>
      </c>
      <c r="AC79" s="348">
        <v>6.3936000000000002</v>
      </c>
      <c r="AD79" s="348">
        <v>6.4595000000000002</v>
      </c>
      <c r="AE79" s="348">
        <v>9.9867000000000008</v>
      </c>
      <c r="AF79" s="348">
        <v>6.5351999999999997</v>
      </c>
      <c r="AG79" s="374"/>
      <c r="AH79" s="346">
        <v>5</v>
      </c>
      <c r="AI79" s="346">
        <v>8</v>
      </c>
      <c r="AJ79" s="346">
        <v>4</v>
      </c>
      <c r="AK79" s="346">
        <v>1</v>
      </c>
      <c r="AL79" s="346">
        <v>1</v>
      </c>
      <c r="AM79" s="346">
        <v>2</v>
      </c>
      <c r="AN79" s="346">
        <v>2</v>
      </c>
      <c r="AO79" s="346">
        <v>2</v>
      </c>
      <c r="AP79" s="346">
        <v>2</v>
      </c>
      <c r="AQ79" s="346" t="s">
        <v>430</v>
      </c>
      <c r="AR79" s="346" t="s">
        <v>430</v>
      </c>
      <c r="AS79" s="346" t="s">
        <v>430</v>
      </c>
      <c r="AT79" s="346" t="s">
        <v>430</v>
      </c>
      <c r="AU79" s="346">
        <v>1</v>
      </c>
      <c r="AV79" s="346">
        <v>2</v>
      </c>
      <c r="AW79" s="346">
        <v>2</v>
      </c>
      <c r="AX79" s="346">
        <v>2</v>
      </c>
      <c r="AY79" s="346">
        <v>1</v>
      </c>
      <c r="AZ79" s="374"/>
      <c r="BA79" s="375">
        <v>4.6142993557011902</v>
      </c>
      <c r="BB79" s="375">
        <v>0.45238624313772002</v>
      </c>
      <c r="BC79" s="375">
        <v>0.17696081971076599</v>
      </c>
      <c r="BD79" s="375">
        <v>1.8350652425550701E-2</v>
      </c>
      <c r="BE79" s="374"/>
      <c r="BF79" s="348" t="s">
        <v>430</v>
      </c>
      <c r="BG79" s="348" t="s">
        <v>430</v>
      </c>
      <c r="BH79" s="348" t="s">
        <v>430</v>
      </c>
      <c r="BI79" s="374"/>
      <c r="BJ79" s="348">
        <v>-0.38519398999999199</v>
      </c>
      <c r="BK79" s="374"/>
      <c r="BL79" s="348">
        <v>46.418199999999999</v>
      </c>
      <c r="BM79" s="348">
        <v>23.385100000000001</v>
      </c>
      <c r="BN79" s="348">
        <v>4.9678199999999997</v>
      </c>
      <c r="BO79" s="348">
        <v>25.22888</v>
      </c>
      <c r="BP79" s="373"/>
      <c r="BQ79" s="348">
        <v>7.78</v>
      </c>
      <c r="BR79" s="348">
        <v>13.98</v>
      </c>
      <c r="BS79" s="348" t="s">
        <v>430</v>
      </c>
      <c r="BT79" s="348" t="s">
        <v>430</v>
      </c>
      <c r="BU79" s="348" t="s">
        <v>430</v>
      </c>
      <c r="BV79" s="348">
        <v>3.47</v>
      </c>
      <c r="BW79" s="373"/>
      <c r="BX79" s="372" t="s">
        <v>9655</v>
      </c>
      <c r="BY79" s="372" t="s">
        <v>9656</v>
      </c>
      <c r="BZ79" s="372" t="s">
        <v>9657</v>
      </c>
      <c r="CA79" s="372" t="s">
        <v>9658</v>
      </c>
      <c r="CB79" s="372" t="s">
        <v>6743</v>
      </c>
      <c r="CC79" s="373"/>
      <c r="CD79" s="354" t="s">
        <v>4773</v>
      </c>
    </row>
    <row r="80" spans="1:82" s="428" customFormat="1" x14ac:dyDescent="0.25">
      <c r="A80" s="345" t="s">
        <v>9772</v>
      </c>
      <c r="B80" s="373"/>
      <c r="C80" s="719">
        <v>45615</v>
      </c>
      <c r="D80" s="373"/>
      <c r="E80" s="346">
        <v>1441.89</v>
      </c>
      <c r="F80" s="373"/>
      <c r="G80" s="347">
        <v>11.0603</v>
      </c>
      <c r="H80" s="373"/>
      <c r="I80" s="651">
        <v>0.62</v>
      </c>
      <c r="J80" s="651">
        <v>6.99</v>
      </c>
      <c r="K80" s="651">
        <v>0.54</v>
      </c>
      <c r="L80" s="651">
        <v>0.57999999999999996</v>
      </c>
      <c r="M80" s="374"/>
      <c r="N80" s="348">
        <v>-10.227399999999999</v>
      </c>
      <c r="O80" s="348">
        <v>1.6503000000000001</v>
      </c>
      <c r="P80" s="348">
        <v>1.8864000000000001</v>
      </c>
      <c r="Q80" s="348">
        <v>2.7372000000000001</v>
      </c>
      <c r="R80" s="348">
        <v>6.0471000000000004</v>
      </c>
      <c r="S80" s="348">
        <v>5.4585999999999997</v>
      </c>
      <c r="T80" s="348">
        <v>5.9386999999999999</v>
      </c>
      <c r="U80" s="348">
        <v>6.2202999999999999</v>
      </c>
      <c r="V80" s="350">
        <v>6.0675999999999997</v>
      </c>
      <c r="W80" s="348" t="s">
        <v>430</v>
      </c>
      <c r="X80" s="348" t="s">
        <v>430</v>
      </c>
      <c r="Y80" s="348" t="s">
        <v>430</v>
      </c>
      <c r="Z80" s="348" t="s">
        <v>430</v>
      </c>
      <c r="AA80" s="348">
        <v>6.3082000000000003</v>
      </c>
      <c r="AB80" s="348">
        <v>5.6417000000000002</v>
      </c>
      <c r="AC80" s="348">
        <v>6.1119000000000003</v>
      </c>
      <c r="AD80" s="348">
        <v>6.3479000000000001</v>
      </c>
      <c r="AE80" s="348">
        <v>6.3082000000000003</v>
      </c>
      <c r="AF80" s="348">
        <v>6.2793000000000001</v>
      </c>
      <c r="AG80" s="374"/>
      <c r="AH80" s="346">
        <v>13</v>
      </c>
      <c r="AI80" s="346">
        <v>22</v>
      </c>
      <c r="AJ80" s="346">
        <v>19</v>
      </c>
      <c r="AK80" s="346">
        <v>22</v>
      </c>
      <c r="AL80" s="346">
        <v>5</v>
      </c>
      <c r="AM80" s="346">
        <v>6</v>
      </c>
      <c r="AN80" s="346">
        <v>6</v>
      </c>
      <c r="AO80" s="346">
        <v>3</v>
      </c>
      <c r="AP80" s="346">
        <v>3</v>
      </c>
      <c r="AQ80" s="346" t="s">
        <v>430</v>
      </c>
      <c r="AR80" s="346" t="s">
        <v>430</v>
      </c>
      <c r="AS80" s="346" t="s">
        <v>430</v>
      </c>
      <c r="AT80" s="346" t="s">
        <v>430</v>
      </c>
      <c r="AU80" s="346">
        <v>22</v>
      </c>
      <c r="AV80" s="346">
        <v>7</v>
      </c>
      <c r="AW80" s="346">
        <v>3</v>
      </c>
      <c r="AX80" s="346">
        <v>3</v>
      </c>
      <c r="AY80" s="346">
        <v>22</v>
      </c>
      <c r="AZ80" s="374"/>
      <c r="BA80" s="375">
        <v>4.44648959857828</v>
      </c>
      <c r="BB80" s="375">
        <v>0.42561037022638598</v>
      </c>
      <c r="BC80" s="375">
        <v>0.154845990481074</v>
      </c>
      <c r="BD80" s="375">
        <v>-4.71660337213037E-2</v>
      </c>
      <c r="BE80" s="374"/>
      <c r="BF80" s="348" t="s">
        <v>430</v>
      </c>
      <c r="BG80" s="348" t="s">
        <v>430</v>
      </c>
      <c r="BH80" s="348" t="s">
        <v>430</v>
      </c>
      <c r="BI80" s="374"/>
      <c r="BJ80" s="348">
        <v>-0.43313543000000099</v>
      </c>
      <c r="BK80" s="374"/>
      <c r="BL80" s="348">
        <v>52.098799999999997</v>
      </c>
      <c r="BM80" s="348">
        <v>17.638999999999999</v>
      </c>
      <c r="BN80" s="348">
        <v>1.5225599999999999</v>
      </c>
      <c r="BO80" s="348">
        <v>28.739640000000001</v>
      </c>
      <c r="BP80" s="373"/>
      <c r="BQ80" s="348" t="s">
        <v>430</v>
      </c>
      <c r="BR80" s="348">
        <v>26.16</v>
      </c>
      <c r="BS80" s="348" t="s">
        <v>430</v>
      </c>
      <c r="BT80" s="348">
        <v>1.53</v>
      </c>
      <c r="BU80" s="348" t="s">
        <v>430</v>
      </c>
      <c r="BV80" s="348">
        <v>1.05</v>
      </c>
      <c r="BW80" s="373"/>
      <c r="BX80" s="372" t="s">
        <v>9660</v>
      </c>
      <c r="BY80" s="372" t="s">
        <v>9661</v>
      </c>
      <c r="BZ80" s="372" t="s">
        <v>551</v>
      </c>
      <c r="CA80" s="372" t="s">
        <v>9662</v>
      </c>
      <c r="CB80" s="372" t="s">
        <v>9663</v>
      </c>
      <c r="CC80" s="373"/>
      <c r="CD80" s="354" t="s">
        <v>2396</v>
      </c>
    </row>
    <row r="81" spans="1:82" s="428" customFormat="1" x14ac:dyDescent="0.25">
      <c r="A81" s="345" t="s">
        <v>9773</v>
      </c>
      <c r="B81" s="373"/>
      <c r="C81" s="719">
        <v>45184</v>
      </c>
      <c r="D81" s="373"/>
      <c r="E81" s="346">
        <v>1153.9000000000001</v>
      </c>
      <c r="F81" s="373"/>
      <c r="G81" s="347">
        <v>11.898999999999999</v>
      </c>
      <c r="H81" s="373"/>
      <c r="I81" s="651">
        <v>0.32877000000000001</v>
      </c>
      <c r="J81" s="651">
        <v>6.42</v>
      </c>
      <c r="K81" s="651">
        <v>0.30685000000000001</v>
      </c>
      <c r="L81" s="651">
        <v>0.32602999999999999</v>
      </c>
      <c r="M81" s="374"/>
      <c r="N81" s="348">
        <v>-15.331</v>
      </c>
      <c r="O81" s="348">
        <v>3.0682999999999998</v>
      </c>
      <c r="P81" s="348">
        <v>3.0693000000000001</v>
      </c>
      <c r="Q81" s="348">
        <v>3.7301000000000002</v>
      </c>
      <c r="R81" s="348">
        <v>5.8563000000000001</v>
      </c>
      <c r="S81" s="348">
        <v>5.1208</v>
      </c>
      <c r="T81" s="348">
        <v>5.7343000000000002</v>
      </c>
      <c r="U81" s="348">
        <v>5.8644999999999996</v>
      </c>
      <c r="V81" s="350">
        <v>5.7313000000000001</v>
      </c>
      <c r="W81" s="348">
        <v>6.0304000000000002</v>
      </c>
      <c r="X81" s="348" t="s">
        <v>430</v>
      </c>
      <c r="Y81" s="348" t="s">
        <v>430</v>
      </c>
      <c r="Z81" s="348" t="s">
        <v>430</v>
      </c>
      <c r="AA81" s="348">
        <v>6.7298999999999998</v>
      </c>
      <c r="AB81" s="348">
        <v>5.4760999999999997</v>
      </c>
      <c r="AC81" s="348">
        <v>5.8136000000000001</v>
      </c>
      <c r="AD81" s="348">
        <v>5.9808000000000003</v>
      </c>
      <c r="AE81" s="348">
        <v>6.7298999999999998</v>
      </c>
      <c r="AF81" s="348">
        <v>6.3235000000000001</v>
      </c>
      <c r="AG81" s="374"/>
      <c r="AH81" s="346">
        <v>19</v>
      </c>
      <c r="AI81" s="346">
        <v>18</v>
      </c>
      <c r="AJ81" s="346">
        <v>14</v>
      </c>
      <c r="AK81" s="346">
        <v>17</v>
      </c>
      <c r="AL81" s="346">
        <v>9</v>
      </c>
      <c r="AM81" s="346">
        <v>12</v>
      </c>
      <c r="AN81" s="346">
        <v>8</v>
      </c>
      <c r="AO81" s="346">
        <v>8</v>
      </c>
      <c r="AP81" s="346">
        <v>8</v>
      </c>
      <c r="AQ81" s="346">
        <v>8</v>
      </c>
      <c r="AR81" s="346" t="s">
        <v>430</v>
      </c>
      <c r="AS81" s="346" t="s">
        <v>430</v>
      </c>
      <c r="AT81" s="346" t="s">
        <v>430</v>
      </c>
      <c r="AU81" s="346">
        <v>19</v>
      </c>
      <c r="AV81" s="346">
        <v>8</v>
      </c>
      <c r="AW81" s="346">
        <v>8</v>
      </c>
      <c r="AX81" s="346">
        <v>8</v>
      </c>
      <c r="AY81" s="346">
        <v>19</v>
      </c>
      <c r="AZ81" s="374"/>
      <c r="BA81" s="375">
        <v>4.75158430048731</v>
      </c>
      <c r="BB81" s="375">
        <v>0.48276065331275603</v>
      </c>
      <c r="BC81" s="375">
        <v>0.136182662681124</v>
      </c>
      <c r="BD81" s="375">
        <v>-0.200984790405106</v>
      </c>
      <c r="BE81" s="374"/>
      <c r="BF81" s="348" t="s">
        <v>430</v>
      </c>
      <c r="BG81" s="348" t="s">
        <v>430</v>
      </c>
      <c r="BH81" s="348" t="s">
        <v>430</v>
      </c>
      <c r="BI81" s="374"/>
      <c r="BJ81" s="348">
        <v>-0.41066386000001898</v>
      </c>
      <c r="BK81" s="374"/>
      <c r="BL81" s="348">
        <v>49.328299999999999</v>
      </c>
      <c r="BM81" s="348">
        <v>16.069099999999999</v>
      </c>
      <c r="BN81" s="348">
        <v>2.99146</v>
      </c>
      <c r="BO81" s="348">
        <v>31.611139999999999</v>
      </c>
      <c r="BP81" s="373"/>
      <c r="BQ81" s="348" t="s">
        <v>430</v>
      </c>
      <c r="BR81" s="348">
        <v>30.09</v>
      </c>
      <c r="BS81" s="348" t="s">
        <v>430</v>
      </c>
      <c r="BT81" s="348" t="s">
        <v>430</v>
      </c>
      <c r="BU81" s="348" t="s">
        <v>430</v>
      </c>
      <c r="BV81" s="348">
        <v>70.319999999999993</v>
      </c>
      <c r="BW81" s="373"/>
      <c r="BX81" s="372" t="s">
        <v>9665</v>
      </c>
      <c r="BY81" s="372" t="s">
        <v>9666</v>
      </c>
      <c r="BZ81" s="372" t="s">
        <v>9667</v>
      </c>
      <c r="CA81" s="372" t="s">
        <v>9668</v>
      </c>
      <c r="CB81" s="372" t="s">
        <v>2614</v>
      </c>
      <c r="CC81" s="373"/>
      <c r="CD81" s="354" t="s">
        <v>4620</v>
      </c>
    </row>
    <row r="82" spans="1:82" s="428" customFormat="1" x14ac:dyDescent="0.25">
      <c r="A82" s="345" t="s">
        <v>9774</v>
      </c>
      <c r="B82" s="373"/>
      <c r="C82" s="719">
        <v>42732</v>
      </c>
      <c r="D82" s="373"/>
      <c r="E82" s="346">
        <v>1150.67</v>
      </c>
      <c r="F82" s="373"/>
      <c r="G82" s="347">
        <v>16.984000000000002</v>
      </c>
      <c r="H82" s="373"/>
      <c r="I82" s="651">
        <v>0.36</v>
      </c>
      <c r="J82" s="651">
        <v>5.75</v>
      </c>
      <c r="K82" s="651">
        <v>0.35</v>
      </c>
      <c r="L82" s="651">
        <v>0.34</v>
      </c>
      <c r="M82" s="374"/>
      <c r="N82" s="348">
        <v>-17.1846</v>
      </c>
      <c r="O82" s="348">
        <v>1.0029999999999999</v>
      </c>
      <c r="P82" s="348">
        <v>1.2898000000000001</v>
      </c>
      <c r="Q82" s="348">
        <v>3.8586999999999998</v>
      </c>
      <c r="R82" s="348">
        <v>4.9847000000000001</v>
      </c>
      <c r="S82" s="348">
        <v>4.9077000000000002</v>
      </c>
      <c r="T82" s="348">
        <v>5.3082000000000003</v>
      </c>
      <c r="U82" s="348">
        <v>5.4960000000000004</v>
      </c>
      <c r="V82" s="350">
        <v>5.4939999999999998</v>
      </c>
      <c r="W82" s="348">
        <v>6.0358000000000001</v>
      </c>
      <c r="X82" s="348">
        <v>6.6033999999999997</v>
      </c>
      <c r="Y82" s="348">
        <v>5.7733999999999996</v>
      </c>
      <c r="Z82" s="348" t="s">
        <v>430</v>
      </c>
      <c r="AA82" s="348">
        <v>6.3169000000000004</v>
      </c>
      <c r="AB82" s="348">
        <v>5.0237999999999996</v>
      </c>
      <c r="AC82" s="348">
        <v>5.2986000000000004</v>
      </c>
      <c r="AD82" s="348">
        <v>5.6138000000000003</v>
      </c>
      <c r="AE82" s="348">
        <v>6.3169000000000004</v>
      </c>
      <c r="AF82" s="348">
        <v>5.7011000000000003</v>
      </c>
      <c r="AG82" s="374"/>
      <c r="AH82" s="346">
        <v>22</v>
      </c>
      <c r="AI82" s="346">
        <v>23</v>
      </c>
      <c r="AJ82" s="346">
        <v>21</v>
      </c>
      <c r="AK82" s="346">
        <v>16</v>
      </c>
      <c r="AL82" s="346">
        <v>20</v>
      </c>
      <c r="AM82" s="346">
        <v>17</v>
      </c>
      <c r="AN82" s="346">
        <v>17</v>
      </c>
      <c r="AO82" s="346">
        <v>17</v>
      </c>
      <c r="AP82" s="346">
        <v>13</v>
      </c>
      <c r="AQ82" s="346">
        <v>7</v>
      </c>
      <c r="AR82" s="346">
        <v>3</v>
      </c>
      <c r="AS82" s="346">
        <v>2</v>
      </c>
      <c r="AT82" s="346" t="s">
        <v>430</v>
      </c>
      <c r="AU82" s="346">
        <v>21</v>
      </c>
      <c r="AV82" s="346">
        <v>14</v>
      </c>
      <c r="AW82" s="346">
        <v>18</v>
      </c>
      <c r="AX82" s="346">
        <v>16</v>
      </c>
      <c r="AY82" s="346">
        <v>21</v>
      </c>
      <c r="AZ82" s="374"/>
      <c r="BA82" s="375">
        <v>5.4796908293283604</v>
      </c>
      <c r="BB82" s="375">
        <v>0.42893807131928602</v>
      </c>
      <c r="BC82" s="375">
        <v>0.178313904786499</v>
      </c>
      <c r="BD82" s="375">
        <v>0.168756451110053</v>
      </c>
      <c r="BE82" s="374"/>
      <c r="BF82" s="348" t="s">
        <v>430</v>
      </c>
      <c r="BG82" s="348" t="s">
        <v>430</v>
      </c>
      <c r="BH82" s="348" t="s">
        <v>430</v>
      </c>
      <c r="BI82" s="374"/>
      <c r="BJ82" s="348">
        <v>-0.41613428000000402</v>
      </c>
      <c r="BK82" s="374"/>
      <c r="BL82" s="348">
        <v>31.442399999999999</v>
      </c>
      <c r="BM82" s="348">
        <v>23.855799999999999</v>
      </c>
      <c r="BN82" s="348">
        <v>12.281700000000001</v>
      </c>
      <c r="BO82" s="348">
        <v>32.420099999999998</v>
      </c>
      <c r="BP82" s="373"/>
      <c r="BQ82" s="348">
        <v>14.86</v>
      </c>
      <c r="BR82" s="348">
        <v>8.6199999999999992</v>
      </c>
      <c r="BS82" s="348" t="s">
        <v>430</v>
      </c>
      <c r="BT82" s="348" t="s">
        <v>430</v>
      </c>
      <c r="BU82" s="348" t="s">
        <v>430</v>
      </c>
      <c r="BV82" s="348">
        <v>76.930000000000007</v>
      </c>
      <c r="BW82" s="373"/>
      <c r="BX82" s="372" t="s">
        <v>9670</v>
      </c>
      <c r="BY82" s="372" t="s">
        <v>9671</v>
      </c>
      <c r="BZ82" s="372" t="s">
        <v>9672</v>
      </c>
      <c r="CA82" s="372" t="s">
        <v>9621</v>
      </c>
      <c r="CB82" s="372" t="s">
        <v>9673</v>
      </c>
      <c r="CC82" s="373"/>
      <c r="CD82" s="354" t="s">
        <v>4620</v>
      </c>
    </row>
    <row r="83" spans="1:82" s="428" customFormat="1" x14ac:dyDescent="0.25">
      <c r="A83" s="345" t="s">
        <v>9775</v>
      </c>
      <c r="B83" s="373"/>
      <c r="C83" s="719">
        <v>42481</v>
      </c>
      <c r="D83" s="373"/>
      <c r="E83" s="346">
        <v>595.29999999999995</v>
      </c>
      <c r="F83" s="373"/>
      <c r="G83" s="347">
        <v>15.3299</v>
      </c>
      <c r="H83" s="373"/>
      <c r="I83" s="651">
        <v>0</v>
      </c>
      <c r="J83" s="651">
        <v>0</v>
      </c>
      <c r="K83" s="651">
        <v>0</v>
      </c>
      <c r="L83" s="651">
        <v>0</v>
      </c>
      <c r="M83" s="374"/>
      <c r="N83" s="348">
        <v>-12.376799999999999</v>
      </c>
      <c r="O83" s="348">
        <v>5.9553000000000003</v>
      </c>
      <c r="P83" s="348">
        <v>2.9609000000000001</v>
      </c>
      <c r="Q83" s="348">
        <v>4.8559999999999999</v>
      </c>
      <c r="R83" s="348">
        <v>5.5250000000000004</v>
      </c>
      <c r="S83" s="348">
        <v>5.7995999999999999</v>
      </c>
      <c r="T83" s="348">
        <v>6.0678000000000001</v>
      </c>
      <c r="U83" s="348">
        <v>6.0628000000000002</v>
      </c>
      <c r="V83" s="350">
        <v>5.8518999999999997</v>
      </c>
      <c r="W83" s="348">
        <v>6.2290000000000001</v>
      </c>
      <c r="X83" s="348">
        <v>6.5625999999999998</v>
      </c>
      <c r="Y83" s="348">
        <v>5.5534999999999997</v>
      </c>
      <c r="Z83" s="348">
        <v>4.1900000000000004</v>
      </c>
      <c r="AA83" s="348">
        <v>7.8693999999999997</v>
      </c>
      <c r="AB83" s="348">
        <v>5.9314</v>
      </c>
      <c r="AC83" s="348">
        <v>6.0688000000000004</v>
      </c>
      <c r="AD83" s="348">
        <v>6.1742999999999997</v>
      </c>
      <c r="AE83" s="348">
        <v>7.8693999999999997</v>
      </c>
      <c r="AF83" s="348">
        <v>4.2599</v>
      </c>
      <c r="AG83" s="374"/>
      <c r="AH83" s="346">
        <v>15</v>
      </c>
      <c r="AI83" s="346">
        <v>10</v>
      </c>
      <c r="AJ83" s="346">
        <v>16</v>
      </c>
      <c r="AK83" s="346">
        <v>8</v>
      </c>
      <c r="AL83" s="346">
        <v>14</v>
      </c>
      <c r="AM83" s="346">
        <v>3</v>
      </c>
      <c r="AN83" s="346">
        <v>3</v>
      </c>
      <c r="AO83" s="346">
        <v>4</v>
      </c>
      <c r="AP83" s="346">
        <v>6</v>
      </c>
      <c r="AQ83" s="346">
        <v>2</v>
      </c>
      <c r="AR83" s="346">
        <v>4</v>
      </c>
      <c r="AS83" s="346">
        <v>6</v>
      </c>
      <c r="AT83" s="346">
        <v>3</v>
      </c>
      <c r="AU83" s="346">
        <v>8</v>
      </c>
      <c r="AV83" s="346">
        <v>3</v>
      </c>
      <c r="AW83" s="346">
        <v>4</v>
      </c>
      <c r="AX83" s="346">
        <v>4</v>
      </c>
      <c r="AY83" s="346">
        <v>8</v>
      </c>
      <c r="AZ83" s="374"/>
      <c r="BA83" s="375">
        <v>4.2069931379643997</v>
      </c>
      <c r="BB83" s="375">
        <v>0.40482515165372801</v>
      </c>
      <c r="BC83" s="375">
        <v>0.21631737395768799</v>
      </c>
      <c r="BD83" s="375">
        <v>0.14713872052267299</v>
      </c>
      <c r="BE83" s="374"/>
      <c r="BF83" s="348" t="s">
        <v>430</v>
      </c>
      <c r="BG83" s="348" t="s">
        <v>430</v>
      </c>
      <c r="BH83" s="348" t="s">
        <v>430</v>
      </c>
      <c r="BI83" s="374"/>
      <c r="BJ83" s="348">
        <v>-0.38864719000000097</v>
      </c>
      <c r="BK83" s="374"/>
      <c r="BL83" s="348">
        <v>53.840400000000002</v>
      </c>
      <c r="BM83" s="348">
        <v>15.258699999999999</v>
      </c>
      <c r="BN83" s="348">
        <v>1.8492200000000001</v>
      </c>
      <c r="BO83" s="348">
        <v>29.051680000000001</v>
      </c>
      <c r="BP83" s="373"/>
      <c r="BQ83" s="348">
        <v>10.54</v>
      </c>
      <c r="BR83" s="348">
        <v>14.96</v>
      </c>
      <c r="BS83" s="348" t="s">
        <v>430</v>
      </c>
      <c r="BT83" s="348" t="s">
        <v>430</v>
      </c>
      <c r="BU83" s="348" t="s">
        <v>430</v>
      </c>
      <c r="BV83" s="348">
        <v>3.55</v>
      </c>
      <c r="BW83" s="373"/>
      <c r="BX83" s="372" t="s">
        <v>9675</v>
      </c>
      <c r="BY83" s="372" t="s">
        <v>9676</v>
      </c>
      <c r="BZ83" s="372" t="s">
        <v>9677</v>
      </c>
      <c r="CA83" s="372" t="s">
        <v>9678</v>
      </c>
      <c r="CB83" s="372" t="s">
        <v>9679</v>
      </c>
      <c r="CC83" s="373"/>
      <c r="CD83" s="354" t="s">
        <v>4620</v>
      </c>
    </row>
    <row r="84" spans="1:82" s="428" customFormat="1" x14ac:dyDescent="0.25">
      <c r="A84" s="345" t="s">
        <v>9776</v>
      </c>
      <c r="B84" s="373"/>
      <c r="C84" s="719">
        <v>45751</v>
      </c>
      <c r="D84" s="373"/>
      <c r="E84" s="346">
        <v>620.35</v>
      </c>
      <c r="F84" s="373"/>
      <c r="G84" s="347">
        <v>10.8818</v>
      </c>
      <c r="H84" s="373"/>
      <c r="I84" s="651" t="s">
        <v>430</v>
      </c>
      <c r="J84" s="651" t="s">
        <v>430</v>
      </c>
      <c r="K84" s="651" t="s">
        <v>430</v>
      </c>
      <c r="L84" s="651" t="s">
        <v>430</v>
      </c>
      <c r="M84" s="374"/>
      <c r="N84" s="348">
        <v>-2.3477999999999999</v>
      </c>
      <c r="O84" s="348">
        <v>11.079000000000001</v>
      </c>
      <c r="P84" s="348">
        <v>5.3723000000000001</v>
      </c>
      <c r="Q84" s="348">
        <v>6.4127000000000001</v>
      </c>
      <c r="R84" s="348">
        <v>7.2206000000000001</v>
      </c>
      <c r="S84" s="348">
        <v>6.6092000000000004</v>
      </c>
      <c r="T84" s="348">
        <v>6.8085000000000004</v>
      </c>
      <c r="U84" s="348">
        <v>6.9783999999999997</v>
      </c>
      <c r="V84" s="350">
        <v>6.8151999999999999</v>
      </c>
      <c r="W84" s="348" t="s">
        <v>430</v>
      </c>
      <c r="X84" s="348" t="s">
        <v>430</v>
      </c>
      <c r="Y84" s="348" t="s">
        <v>430</v>
      </c>
      <c r="Z84" s="348" t="s">
        <v>430</v>
      </c>
      <c r="AA84" s="348">
        <v>9.5785999999999998</v>
      </c>
      <c r="AB84" s="348">
        <v>6.4585999999999997</v>
      </c>
      <c r="AC84" s="348">
        <v>6.9641000000000002</v>
      </c>
      <c r="AD84" s="348">
        <v>7.0925000000000002</v>
      </c>
      <c r="AE84" s="348">
        <v>9.5785999999999998</v>
      </c>
      <c r="AF84" s="348">
        <v>6.8128000000000002</v>
      </c>
      <c r="AG84" s="374"/>
      <c r="AH84" s="346">
        <v>4</v>
      </c>
      <c r="AI84" s="346">
        <v>3</v>
      </c>
      <c r="AJ84" s="346">
        <v>1</v>
      </c>
      <c r="AK84" s="346">
        <v>3</v>
      </c>
      <c r="AL84" s="346">
        <v>2</v>
      </c>
      <c r="AM84" s="346">
        <v>1</v>
      </c>
      <c r="AN84" s="346">
        <v>1</v>
      </c>
      <c r="AO84" s="346">
        <v>1</v>
      </c>
      <c r="AP84" s="346">
        <v>1</v>
      </c>
      <c r="AQ84" s="346" t="s">
        <v>430</v>
      </c>
      <c r="AR84" s="346" t="s">
        <v>430</v>
      </c>
      <c r="AS84" s="346" t="s">
        <v>430</v>
      </c>
      <c r="AT84" s="346" t="s">
        <v>430</v>
      </c>
      <c r="AU84" s="346">
        <v>2</v>
      </c>
      <c r="AV84" s="346">
        <v>1</v>
      </c>
      <c r="AW84" s="346">
        <v>1</v>
      </c>
      <c r="AX84" s="346">
        <v>1</v>
      </c>
      <c r="AY84" s="346">
        <v>2</v>
      </c>
      <c r="AZ84" s="374"/>
      <c r="BA84" s="375">
        <v>4.1455834050559899</v>
      </c>
      <c r="BB84" s="375">
        <v>0.351109267062714</v>
      </c>
      <c r="BC84" s="375">
        <v>0.25612399186920698</v>
      </c>
      <c r="BD84" s="375">
        <v>0.59694326795895902</v>
      </c>
      <c r="BE84" s="374"/>
      <c r="BF84" s="348" t="s">
        <v>430</v>
      </c>
      <c r="BG84" s="348" t="s">
        <v>430</v>
      </c>
      <c r="BH84" s="348" t="s">
        <v>430</v>
      </c>
      <c r="BI84" s="374"/>
      <c r="BJ84" s="348">
        <v>-0.44361726000003399</v>
      </c>
      <c r="BK84" s="374"/>
      <c r="BL84" s="348">
        <v>46.444899999999997</v>
      </c>
      <c r="BM84" s="348">
        <v>19.8718</v>
      </c>
      <c r="BN84" s="348">
        <v>9.8833300000000008</v>
      </c>
      <c r="BO84" s="348">
        <v>23.799969999999998</v>
      </c>
      <c r="BP84" s="373"/>
      <c r="BQ84" s="348">
        <v>9.15</v>
      </c>
      <c r="BR84" s="348">
        <v>7.71</v>
      </c>
      <c r="BS84" s="348" t="s">
        <v>430</v>
      </c>
      <c r="BT84" s="348" t="s">
        <v>430</v>
      </c>
      <c r="BU84" s="348" t="s">
        <v>430</v>
      </c>
      <c r="BV84" s="348">
        <v>6.93</v>
      </c>
      <c r="BW84" s="373"/>
      <c r="BX84" s="372" t="s">
        <v>9686</v>
      </c>
      <c r="BY84" s="372" t="s">
        <v>9687</v>
      </c>
      <c r="BZ84" s="372" t="s">
        <v>9688</v>
      </c>
      <c r="CA84" s="372" t="s">
        <v>9689</v>
      </c>
      <c r="CB84" s="372" t="s">
        <v>9621</v>
      </c>
      <c r="CC84" s="373"/>
      <c r="CD84" s="354" t="s">
        <v>2396</v>
      </c>
    </row>
    <row r="85" spans="1:82" s="428" customFormat="1" x14ac:dyDescent="0.25">
      <c r="A85" s="345" t="s">
        <v>9777</v>
      </c>
      <c r="B85" s="373"/>
      <c r="C85" s="719">
        <v>38916</v>
      </c>
      <c r="D85" s="373"/>
      <c r="E85" s="346">
        <v>396.18200000000002</v>
      </c>
      <c r="F85" s="373"/>
      <c r="G85" s="347">
        <v>34.488100000000003</v>
      </c>
      <c r="H85" s="373"/>
      <c r="I85" s="651">
        <v>0.11</v>
      </c>
      <c r="J85" s="651">
        <v>5.13</v>
      </c>
      <c r="K85" s="651">
        <v>0.11</v>
      </c>
      <c r="L85" s="651">
        <v>0.11</v>
      </c>
      <c r="M85" s="374"/>
      <c r="N85" s="348">
        <v>-13.3302</v>
      </c>
      <c r="O85" s="348">
        <v>5.8589000000000002</v>
      </c>
      <c r="P85" s="348">
        <v>3.0255999999999998</v>
      </c>
      <c r="Q85" s="348">
        <v>4.5739999999999998</v>
      </c>
      <c r="R85" s="348">
        <v>5.7384000000000004</v>
      </c>
      <c r="S85" s="348">
        <v>5.0891000000000002</v>
      </c>
      <c r="T85" s="348">
        <v>5.3813000000000004</v>
      </c>
      <c r="U85" s="348">
        <v>5.6346999999999996</v>
      </c>
      <c r="V85" s="350">
        <v>5.5469999999999997</v>
      </c>
      <c r="W85" s="348">
        <v>5.9287000000000001</v>
      </c>
      <c r="X85" s="348">
        <v>6.3876999999999997</v>
      </c>
      <c r="Y85" s="348">
        <v>5.5732999999999997</v>
      </c>
      <c r="Z85" s="348">
        <v>5.1120999999999999</v>
      </c>
      <c r="AA85" s="348">
        <v>7.5522999999999998</v>
      </c>
      <c r="AB85" s="348">
        <v>4.9683999999999999</v>
      </c>
      <c r="AC85" s="348">
        <v>5.4922000000000004</v>
      </c>
      <c r="AD85" s="348">
        <v>5.7545000000000002</v>
      </c>
      <c r="AE85" s="348">
        <v>7.5522999999999998</v>
      </c>
      <c r="AF85" s="348">
        <v>6.383</v>
      </c>
      <c r="AG85" s="374"/>
      <c r="AH85" s="346">
        <v>17</v>
      </c>
      <c r="AI85" s="346">
        <v>13</v>
      </c>
      <c r="AJ85" s="346">
        <v>15</v>
      </c>
      <c r="AK85" s="346">
        <v>10</v>
      </c>
      <c r="AL85" s="346">
        <v>12</v>
      </c>
      <c r="AM85" s="346">
        <v>13</v>
      </c>
      <c r="AN85" s="346">
        <v>14</v>
      </c>
      <c r="AO85" s="346">
        <v>13</v>
      </c>
      <c r="AP85" s="346">
        <v>11</v>
      </c>
      <c r="AQ85" s="346">
        <v>9</v>
      </c>
      <c r="AR85" s="346">
        <v>7</v>
      </c>
      <c r="AS85" s="346">
        <v>5</v>
      </c>
      <c r="AT85" s="346">
        <v>2</v>
      </c>
      <c r="AU85" s="346">
        <v>12</v>
      </c>
      <c r="AV85" s="346">
        <v>17</v>
      </c>
      <c r="AW85" s="346">
        <v>15</v>
      </c>
      <c r="AX85" s="346">
        <v>12</v>
      </c>
      <c r="AY85" s="346">
        <v>12</v>
      </c>
      <c r="AZ85" s="374"/>
      <c r="BA85" s="375">
        <v>5.0639298478949799</v>
      </c>
      <c r="BB85" s="375">
        <v>0.50461598268803398</v>
      </c>
      <c r="BC85" s="375">
        <v>0.14808025398225999</v>
      </c>
      <c r="BD85" s="375">
        <v>-0.201098238749185</v>
      </c>
      <c r="BE85" s="374"/>
      <c r="BF85" s="348" t="s">
        <v>430</v>
      </c>
      <c r="BG85" s="348" t="s">
        <v>430</v>
      </c>
      <c r="BH85" s="348" t="s">
        <v>430</v>
      </c>
      <c r="BI85" s="374"/>
      <c r="BJ85" s="348">
        <v>-0.44211092000000202</v>
      </c>
      <c r="BK85" s="374"/>
      <c r="BL85" s="348">
        <v>54.478200000000001</v>
      </c>
      <c r="BM85" s="348">
        <v>18.7319</v>
      </c>
      <c r="BN85" s="348">
        <v>5.3750200000000001</v>
      </c>
      <c r="BO85" s="348">
        <v>21.41488</v>
      </c>
      <c r="BP85" s="373"/>
      <c r="BQ85" s="348">
        <v>7.01</v>
      </c>
      <c r="BR85" s="348">
        <v>6.07</v>
      </c>
      <c r="BS85" s="348" t="s">
        <v>430</v>
      </c>
      <c r="BT85" s="348" t="s">
        <v>430</v>
      </c>
      <c r="BU85" s="348" t="s">
        <v>430</v>
      </c>
      <c r="BV85" s="348">
        <v>8.34</v>
      </c>
      <c r="BW85" s="373"/>
      <c r="BX85" s="372" t="s">
        <v>9691</v>
      </c>
      <c r="BY85" s="372" t="s">
        <v>9692</v>
      </c>
      <c r="BZ85" s="372" t="s">
        <v>9693</v>
      </c>
      <c r="CA85" s="372" t="s">
        <v>9694</v>
      </c>
      <c r="CB85" s="372" t="s">
        <v>9621</v>
      </c>
      <c r="CC85" s="373"/>
      <c r="CD85" s="354" t="s">
        <v>9695</v>
      </c>
    </row>
    <row r="86" spans="1:82" s="428" customFormat="1" x14ac:dyDescent="0.25">
      <c r="A86" s="345" t="s">
        <v>9778</v>
      </c>
      <c r="B86" s="373"/>
      <c r="C86" s="719">
        <v>44774</v>
      </c>
      <c r="D86" s="373"/>
      <c r="E86" s="346">
        <v>281.27999999999997</v>
      </c>
      <c r="F86" s="373"/>
      <c r="G86" s="347">
        <v>12.6593</v>
      </c>
      <c r="H86" s="373"/>
      <c r="I86" s="651">
        <v>0.24657999999999999</v>
      </c>
      <c r="J86" s="651">
        <v>5.35</v>
      </c>
      <c r="K86" s="651">
        <v>0.23835999999999999</v>
      </c>
      <c r="L86" s="651">
        <v>0.24657999999999999</v>
      </c>
      <c r="M86" s="374"/>
      <c r="N86" s="348">
        <v>-8.9359000000000002</v>
      </c>
      <c r="O86" s="348">
        <v>5.8654000000000002</v>
      </c>
      <c r="P86" s="348">
        <v>3.2972000000000001</v>
      </c>
      <c r="Q86" s="348">
        <v>5.0347999999999997</v>
      </c>
      <c r="R86" s="348">
        <v>5.2121000000000004</v>
      </c>
      <c r="S86" s="348">
        <v>4.9622000000000002</v>
      </c>
      <c r="T86" s="348">
        <v>5.3505000000000003</v>
      </c>
      <c r="U86" s="348">
        <v>5.5481999999999996</v>
      </c>
      <c r="V86" s="350">
        <v>5.4221000000000004</v>
      </c>
      <c r="W86" s="348">
        <v>5.6802999999999999</v>
      </c>
      <c r="X86" s="348">
        <v>6.1856999999999998</v>
      </c>
      <c r="Y86" s="348" t="s">
        <v>430</v>
      </c>
      <c r="Z86" s="348" t="s">
        <v>430</v>
      </c>
      <c r="AA86" s="348">
        <v>7.3578999999999999</v>
      </c>
      <c r="AB86" s="348">
        <v>4.9980000000000002</v>
      </c>
      <c r="AC86" s="348">
        <v>5.5193000000000003</v>
      </c>
      <c r="AD86" s="348">
        <v>5.6883999999999997</v>
      </c>
      <c r="AE86" s="348">
        <v>7.3578999999999999</v>
      </c>
      <c r="AF86" s="348">
        <v>6.1372999999999998</v>
      </c>
      <c r="AG86" s="374"/>
      <c r="AH86" s="346">
        <v>11</v>
      </c>
      <c r="AI86" s="346">
        <v>12</v>
      </c>
      <c r="AJ86" s="346">
        <v>13</v>
      </c>
      <c r="AK86" s="346">
        <v>7</v>
      </c>
      <c r="AL86" s="346">
        <v>17</v>
      </c>
      <c r="AM86" s="346">
        <v>16</v>
      </c>
      <c r="AN86" s="346">
        <v>15</v>
      </c>
      <c r="AO86" s="346">
        <v>15</v>
      </c>
      <c r="AP86" s="346">
        <v>14</v>
      </c>
      <c r="AQ86" s="346">
        <v>11</v>
      </c>
      <c r="AR86" s="346">
        <v>9</v>
      </c>
      <c r="AS86" s="346" t="s">
        <v>430</v>
      </c>
      <c r="AT86" s="346" t="s">
        <v>430</v>
      </c>
      <c r="AU86" s="346">
        <v>14</v>
      </c>
      <c r="AV86" s="346">
        <v>16</v>
      </c>
      <c r="AW86" s="346">
        <v>13</v>
      </c>
      <c r="AX86" s="346">
        <v>13</v>
      </c>
      <c r="AY86" s="346">
        <v>14</v>
      </c>
      <c r="AZ86" s="374"/>
      <c r="BA86" s="375">
        <v>5.3983665391148099</v>
      </c>
      <c r="BB86" s="375">
        <v>0.50628540219949403</v>
      </c>
      <c r="BC86" s="375">
        <v>0.10700769619519</v>
      </c>
      <c r="BD86" s="375">
        <v>-0.37644556896338</v>
      </c>
      <c r="BE86" s="374"/>
      <c r="BF86" s="348" t="s">
        <v>430</v>
      </c>
      <c r="BG86" s="348" t="s">
        <v>430</v>
      </c>
      <c r="BH86" s="348" t="s">
        <v>430</v>
      </c>
      <c r="BI86" s="374"/>
      <c r="BJ86" s="348">
        <v>-0.40159561000000399</v>
      </c>
      <c r="BK86" s="374"/>
      <c r="BL86" s="348">
        <v>61.531799999999997</v>
      </c>
      <c r="BM86" s="348">
        <v>13.4253</v>
      </c>
      <c r="BN86" s="348">
        <v>2.3364400000000001</v>
      </c>
      <c r="BO86" s="348">
        <v>22.70646</v>
      </c>
      <c r="BP86" s="373"/>
      <c r="BQ86" s="348">
        <v>12.58</v>
      </c>
      <c r="BR86" s="348" t="s">
        <v>430</v>
      </c>
      <c r="BS86" s="348" t="s">
        <v>430</v>
      </c>
      <c r="BT86" s="348" t="s">
        <v>430</v>
      </c>
      <c r="BU86" s="348" t="s">
        <v>430</v>
      </c>
      <c r="BV86" s="348">
        <v>10.119999999999999</v>
      </c>
      <c r="BW86" s="373"/>
      <c r="BX86" s="372" t="s">
        <v>9697</v>
      </c>
      <c r="BY86" s="372" t="s">
        <v>9698</v>
      </c>
      <c r="BZ86" s="372" t="s">
        <v>1676</v>
      </c>
      <c r="CA86" s="372" t="s">
        <v>9668</v>
      </c>
      <c r="CB86" s="372" t="s">
        <v>9699</v>
      </c>
      <c r="CC86" s="373"/>
      <c r="CD86" s="354" t="s">
        <v>554</v>
      </c>
    </row>
    <row r="87" spans="1:82" s="428" customFormat="1" x14ac:dyDescent="0.25">
      <c r="A87" s="345" t="s">
        <v>9779</v>
      </c>
      <c r="B87" s="373"/>
      <c r="C87" s="719">
        <v>43516</v>
      </c>
      <c r="D87" s="373"/>
      <c r="E87" s="346">
        <v>255.37100000000001</v>
      </c>
      <c r="F87" s="373"/>
      <c r="G87" s="347">
        <v>14.8674</v>
      </c>
      <c r="H87" s="373"/>
      <c r="I87" s="651">
        <v>0.63</v>
      </c>
      <c r="J87" s="651">
        <v>6.75</v>
      </c>
      <c r="K87" s="651">
        <v>0.59</v>
      </c>
      <c r="L87" s="651">
        <v>0.63</v>
      </c>
      <c r="M87" s="374"/>
      <c r="N87" s="348">
        <v>-4.1730999999999998</v>
      </c>
      <c r="O87" s="348">
        <v>7.6154000000000002</v>
      </c>
      <c r="P87" s="348">
        <v>3.4744000000000002</v>
      </c>
      <c r="Q87" s="348">
        <v>3.7052999999999998</v>
      </c>
      <c r="R87" s="348">
        <v>6.4581</v>
      </c>
      <c r="S87" s="348">
        <v>5.4</v>
      </c>
      <c r="T87" s="348">
        <v>5.7045000000000003</v>
      </c>
      <c r="U87" s="348">
        <v>5.8102999999999998</v>
      </c>
      <c r="V87" s="350">
        <v>5.6456</v>
      </c>
      <c r="W87" s="348">
        <v>6.1631</v>
      </c>
      <c r="X87" s="348">
        <v>6.6588000000000003</v>
      </c>
      <c r="Y87" s="348">
        <v>5.8246000000000002</v>
      </c>
      <c r="Z87" s="348" t="s">
        <v>430</v>
      </c>
      <c r="AA87" s="348">
        <v>6.8948999999999998</v>
      </c>
      <c r="AB87" s="348">
        <v>5.4667000000000003</v>
      </c>
      <c r="AC87" s="348">
        <v>5.7830000000000004</v>
      </c>
      <c r="AD87" s="348">
        <v>5.9313000000000002</v>
      </c>
      <c r="AE87" s="348">
        <v>6.8948999999999998</v>
      </c>
      <c r="AF87" s="348">
        <v>5.5012999999999996</v>
      </c>
      <c r="AG87" s="374"/>
      <c r="AH87" s="346">
        <v>6</v>
      </c>
      <c r="AI87" s="346">
        <v>5</v>
      </c>
      <c r="AJ87" s="346">
        <v>10</v>
      </c>
      <c r="AK87" s="346">
        <v>19</v>
      </c>
      <c r="AL87" s="346">
        <v>3</v>
      </c>
      <c r="AM87" s="346">
        <v>7</v>
      </c>
      <c r="AN87" s="346">
        <v>9</v>
      </c>
      <c r="AO87" s="346">
        <v>9</v>
      </c>
      <c r="AP87" s="346">
        <v>10</v>
      </c>
      <c r="AQ87" s="346">
        <v>5</v>
      </c>
      <c r="AR87" s="346">
        <v>1</v>
      </c>
      <c r="AS87" s="346">
        <v>1</v>
      </c>
      <c r="AT87" s="346" t="s">
        <v>430</v>
      </c>
      <c r="AU87" s="346">
        <v>17</v>
      </c>
      <c r="AV87" s="346">
        <v>9</v>
      </c>
      <c r="AW87" s="346">
        <v>10</v>
      </c>
      <c r="AX87" s="346">
        <v>10</v>
      </c>
      <c r="AY87" s="346">
        <v>17</v>
      </c>
      <c r="AZ87" s="374"/>
      <c r="BA87" s="375">
        <v>5.6642840675953998</v>
      </c>
      <c r="BB87" s="375">
        <v>0.54110194327843197</v>
      </c>
      <c r="BC87" s="375">
        <v>0.18142915831308401</v>
      </c>
      <c r="BD87" s="375">
        <v>7.9409805228385401E-3</v>
      </c>
      <c r="BE87" s="374"/>
      <c r="BF87" s="348" t="s">
        <v>430</v>
      </c>
      <c r="BG87" s="348" t="s">
        <v>430</v>
      </c>
      <c r="BH87" s="348" t="s">
        <v>430</v>
      </c>
      <c r="BI87" s="374"/>
      <c r="BJ87" s="348">
        <v>-0.38777290000000297</v>
      </c>
      <c r="BK87" s="374"/>
      <c r="BL87" s="348">
        <v>52.119900000000001</v>
      </c>
      <c r="BM87" s="348">
        <v>18.522500000000001</v>
      </c>
      <c r="BN87" s="348">
        <v>0.94179199999999996</v>
      </c>
      <c r="BO87" s="348">
        <v>28.415807999999998</v>
      </c>
      <c r="BP87" s="373"/>
      <c r="BQ87" s="348">
        <v>0.12</v>
      </c>
      <c r="BR87" s="348">
        <v>22.49</v>
      </c>
      <c r="BS87" s="348" t="s">
        <v>430</v>
      </c>
      <c r="BT87" s="348" t="s">
        <v>430</v>
      </c>
      <c r="BU87" s="348" t="s">
        <v>430</v>
      </c>
      <c r="BV87" s="348">
        <v>5.81</v>
      </c>
      <c r="BW87" s="373"/>
      <c r="BX87" s="372" t="s">
        <v>9701</v>
      </c>
      <c r="BY87" s="372" t="s">
        <v>9702</v>
      </c>
      <c r="BZ87" s="372" t="s">
        <v>9703</v>
      </c>
      <c r="CA87" s="372" t="s">
        <v>9704</v>
      </c>
      <c r="CB87" s="372" t="s">
        <v>9705</v>
      </c>
      <c r="CC87" s="373"/>
      <c r="CD87" s="354" t="s">
        <v>3323</v>
      </c>
    </row>
    <row r="88" spans="1:82" s="428" customFormat="1" x14ac:dyDescent="0.25">
      <c r="A88" s="345" t="s">
        <v>9780</v>
      </c>
      <c r="B88" s="373"/>
      <c r="C88" s="719">
        <v>43490</v>
      </c>
      <c r="D88" s="373"/>
      <c r="E88" s="346">
        <v>256.53899999999999</v>
      </c>
      <c r="F88" s="373"/>
      <c r="G88" s="347">
        <v>14.653</v>
      </c>
      <c r="H88" s="373"/>
      <c r="I88" s="651" t="s">
        <v>430</v>
      </c>
      <c r="J88" s="651" t="s">
        <v>430</v>
      </c>
      <c r="K88" s="651" t="s">
        <v>430</v>
      </c>
      <c r="L88" s="651" t="s">
        <v>430</v>
      </c>
      <c r="M88" s="374"/>
      <c r="N88" s="348">
        <v>-4.9812000000000003</v>
      </c>
      <c r="O88" s="348">
        <v>5.5656999999999996</v>
      </c>
      <c r="P88" s="348">
        <v>4.4875999999999996</v>
      </c>
      <c r="Q88" s="348">
        <v>3.4563000000000001</v>
      </c>
      <c r="R88" s="348">
        <v>6.2007000000000003</v>
      </c>
      <c r="S88" s="348">
        <v>5.6403999999999996</v>
      </c>
      <c r="T88" s="348">
        <v>5.9740000000000002</v>
      </c>
      <c r="U88" s="348">
        <v>5.9806999999999997</v>
      </c>
      <c r="V88" s="350">
        <v>5.8169000000000004</v>
      </c>
      <c r="W88" s="348">
        <v>6.1973000000000003</v>
      </c>
      <c r="X88" s="348">
        <v>6.5305</v>
      </c>
      <c r="Y88" s="348">
        <v>5.7163000000000004</v>
      </c>
      <c r="Z88" s="348" t="s">
        <v>430</v>
      </c>
      <c r="AA88" s="348">
        <v>7.5601000000000003</v>
      </c>
      <c r="AB88" s="348">
        <v>5.8295000000000003</v>
      </c>
      <c r="AC88" s="348">
        <v>6.0453999999999999</v>
      </c>
      <c r="AD88" s="348">
        <v>6.08</v>
      </c>
      <c r="AE88" s="348">
        <v>7.5601000000000003</v>
      </c>
      <c r="AF88" s="348">
        <v>5.2427999999999999</v>
      </c>
      <c r="AG88" s="374"/>
      <c r="AH88" s="346">
        <v>7</v>
      </c>
      <c r="AI88" s="346">
        <v>14</v>
      </c>
      <c r="AJ88" s="346">
        <v>3</v>
      </c>
      <c r="AK88" s="346">
        <v>21</v>
      </c>
      <c r="AL88" s="346">
        <v>4</v>
      </c>
      <c r="AM88" s="346">
        <v>4</v>
      </c>
      <c r="AN88" s="346">
        <v>4</v>
      </c>
      <c r="AO88" s="346">
        <v>7</v>
      </c>
      <c r="AP88" s="346">
        <v>7</v>
      </c>
      <c r="AQ88" s="346">
        <v>4</v>
      </c>
      <c r="AR88" s="346">
        <v>5</v>
      </c>
      <c r="AS88" s="346">
        <v>3</v>
      </c>
      <c r="AT88" s="346" t="s">
        <v>430</v>
      </c>
      <c r="AU88" s="346">
        <v>11</v>
      </c>
      <c r="AV88" s="346">
        <v>4</v>
      </c>
      <c r="AW88" s="346">
        <v>5</v>
      </c>
      <c r="AX88" s="346">
        <v>7</v>
      </c>
      <c r="AY88" s="346">
        <v>11</v>
      </c>
      <c r="AZ88" s="374"/>
      <c r="BA88" s="375">
        <v>4.4561001838828096</v>
      </c>
      <c r="BB88" s="375">
        <v>0.44637711319149098</v>
      </c>
      <c r="BC88" s="375">
        <v>0.195166258958512</v>
      </c>
      <c r="BD88" s="375">
        <v>2.8467307714643699E-2</v>
      </c>
      <c r="BE88" s="374"/>
      <c r="BF88" s="348" t="s">
        <v>430</v>
      </c>
      <c r="BG88" s="348" t="s">
        <v>430</v>
      </c>
      <c r="BH88" s="348" t="s">
        <v>430</v>
      </c>
      <c r="BI88" s="374"/>
      <c r="BJ88" s="348">
        <v>-0.41715244999999801</v>
      </c>
      <c r="BK88" s="374"/>
      <c r="BL88" s="348">
        <v>57.4529</v>
      </c>
      <c r="BM88" s="348">
        <v>7.2282200000000003</v>
      </c>
      <c r="BN88" s="348">
        <v>0.53884200000000004</v>
      </c>
      <c r="BO88" s="348">
        <v>34.780037999999998</v>
      </c>
      <c r="BP88" s="373"/>
      <c r="BQ88" s="348" t="s">
        <v>430</v>
      </c>
      <c r="BR88" s="348">
        <v>31.26</v>
      </c>
      <c r="BS88" s="348" t="s">
        <v>430</v>
      </c>
      <c r="BT88" s="348" t="s">
        <v>430</v>
      </c>
      <c r="BU88" s="348" t="s">
        <v>430</v>
      </c>
      <c r="BV88" s="348">
        <v>3.52</v>
      </c>
      <c r="BW88" s="373"/>
      <c r="BX88" s="372" t="s">
        <v>9707</v>
      </c>
      <c r="BY88" s="372" t="s">
        <v>9708</v>
      </c>
      <c r="BZ88" s="372" t="s">
        <v>9709</v>
      </c>
      <c r="CA88" s="372" t="s">
        <v>9710</v>
      </c>
      <c r="CB88" s="372" t="s">
        <v>9711</v>
      </c>
      <c r="CC88" s="373"/>
      <c r="CD88" s="354" t="s">
        <v>2396</v>
      </c>
    </row>
    <row r="89" spans="1:82" s="428" customFormat="1" x14ac:dyDescent="0.25">
      <c r="A89" s="345" t="s">
        <v>9781</v>
      </c>
      <c r="B89" s="373"/>
      <c r="C89" s="719">
        <v>45974</v>
      </c>
      <c r="D89" s="373"/>
      <c r="E89" s="889">
        <v>188.48</v>
      </c>
      <c r="F89" s="373"/>
      <c r="G89" s="347">
        <v>10.3714</v>
      </c>
      <c r="H89" s="373"/>
      <c r="I89" s="651" t="s">
        <v>430</v>
      </c>
      <c r="J89" s="651" t="s">
        <v>430</v>
      </c>
      <c r="K89" s="651" t="s">
        <v>430</v>
      </c>
      <c r="L89" s="651" t="s">
        <v>430</v>
      </c>
      <c r="M89" s="374"/>
      <c r="N89" s="348">
        <v>-16.533200000000001</v>
      </c>
      <c r="O89" s="348">
        <v>2.9335</v>
      </c>
      <c r="P89" s="348">
        <v>3.9243999999999999</v>
      </c>
      <c r="Q89" s="348">
        <v>5.7439999999999998</v>
      </c>
      <c r="R89" s="348">
        <v>5.9649999999999999</v>
      </c>
      <c r="S89" s="348">
        <v>5.0041000000000002</v>
      </c>
      <c r="T89" s="348">
        <v>5.4229000000000003</v>
      </c>
      <c r="U89" s="348" t="s">
        <v>430</v>
      </c>
      <c r="V89" s="350" t="s">
        <v>430</v>
      </c>
      <c r="W89" s="348" t="s">
        <v>430</v>
      </c>
      <c r="X89" s="348" t="s">
        <v>430</v>
      </c>
      <c r="Y89" s="348" t="s">
        <v>430</v>
      </c>
      <c r="Z89" s="348" t="s">
        <v>430</v>
      </c>
      <c r="AA89" s="348">
        <v>9.5197000000000003</v>
      </c>
      <c r="AB89" s="348">
        <v>4.8063000000000002</v>
      </c>
      <c r="AC89" s="348">
        <v>5.4886999999999997</v>
      </c>
      <c r="AD89" s="348" t="s">
        <v>430</v>
      </c>
      <c r="AE89" s="348">
        <v>9.5197000000000003</v>
      </c>
      <c r="AF89" s="348">
        <v>5.5331000000000001</v>
      </c>
      <c r="AG89" s="374"/>
      <c r="AH89" s="346">
        <v>21</v>
      </c>
      <c r="AI89" s="346">
        <v>19</v>
      </c>
      <c r="AJ89" s="346">
        <v>5</v>
      </c>
      <c r="AK89" s="346">
        <v>4</v>
      </c>
      <c r="AL89" s="346">
        <v>6</v>
      </c>
      <c r="AM89" s="346">
        <v>15</v>
      </c>
      <c r="AN89" s="346">
        <v>13</v>
      </c>
      <c r="AO89" s="346" t="s">
        <v>430</v>
      </c>
      <c r="AP89" s="346" t="s">
        <v>430</v>
      </c>
      <c r="AQ89" s="346" t="s">
        <v>430</v>
      </c>
      <c r="AR89" s="346" t="s">
        <v>430</v>
      </c>
      <c r="AS89" s="346" t="s">
        <v>430</v>
      </c>
      <c r="AT89" s="346" t="s">
        <v>430</v>
      </c>
      <c r="AU89" s="346">
        <v>3</v>
      </c>
      <c r="AV89" s="346">
        <v>18</v>
      </c>
      <c r="AW89" s="346">
        <v>16</v>
      </c>
      <c r="AX89" s="346" t="s">
        <v>430</v>
      </c>
      <c r="AY89" s="346">
        <v>3</v>
      </c>
      <c r="AZ89" s="374"/>
      <c r="BA89" s="375">
        <v>3.30151983746426</v>
      </c>
      <c r="BB89" s="375">
        <v>0.42005254913766898</v>
      </c>
      <c r="BC89" s="375">
        <v>-2.4055534509671499E-2</v>
      </c>
      <c r="BD89" s="375">
        <v>-0.67731705675398601</v>
      </c>
      <c r="BE89" s="374"/>
      <c r="BF89" s="348" t="s">
        <v>430</v>
      </c>
      <c r="BG89" s="348" t="s">
        <v>430</v>
      </c>
      <c r="BH89" s="348" t="s">
        <v>430</v>
      </c>
      <c r="BI89" s="374"/>
      <c r="BJ89" s="348">
        <v>-0.61895488000000398</v>
      </c>
      <c r="BK89" s="374"/>
      <c r="BL89" s="348">
        <v>63.926900000000003</v>
      </c>
      <c r="BM89" s="348">
        <v>19.808700000000002</v>
      </c>
      <c r="BN89" s="348">
        <v>2.4997500000000001</v>
      </c>
      <c r="BO89" s="348">
        <v>13.76465</v>
      </c>
      <c r="BP89" s="373"/>
      <c r="BQ89" s="348">
        <v>12.78</v>
      </c>
      <c r="BR89" s="348" t="s">
        <v>430</v>
      </c>
      <c r="BS89" s="348" t="s">
        <v>430</v>
      </c>
      <c r="BT89" s="348" t="s">
        <v>430</v>
      </c>
      <c r="BU89" s="348" t="s">
        <v>430</v>
      </c>
      <c r="BV89" s="348">
        <v>87.84</v>
      </c>
      <c r="BW89" s="373"/>
      <c r="BX89" s="372" t="s">
        <v>9713</v>
      </c>
      <c r="BY89" s="372" t="s">
        <v>9714</v>
      </c>
      <c r="BZ89" s="372" t="s">
        <v>9711</v>
      </c>
      <c r="CA89" s="372" t="s">
        <v>9621</v>
      </c>
      <c r="CB89" s="372" t="s">
        <v>9715</v>
      </c>
      <c r="CC89" s="373"/>
      <c r="CD89" s="354" t="s">
        <v>4773</v>
      </c>
    </row>
    <row r="90" spans="1:82" s="428" customFormat="1" x14ac:dyDescent="0.25">
      <c r="A90" s="345" t="s">
        <v>9782</v>
      </c>
      <c r="B90" s="373"/>
      <c r="C90" s="719">
        <v>46101</v>
      </c>
      <c r="D90" s="373"/>
      <c r="E90" s="346">
        <v>91.167500000000004</v>
      </c>
      <c r="F90" s="373"/>
      <c r="G90" s="347">
        <v>10.17</v>
      </c>
      <c r="H90" s="373"/>
      <c r="I90" s="651" t="s">
        <v>430</v>
      </c>
      <c r="J90" s="651" t="s">
        <v>430</v>
      </c>
      <c r="K90" s="651" t="s">
        <v>430</v>
      </c>
      <c r="L90" s="651" t="s">
        <v>430</v>
      </c>
      <c r="M90" s="374"/>
      <c r="N90" s="348">
        <v>0</v>
      </c>
      <c r="O90" s="348">
        <v>11.975099999999999</v>
      </c>
      <c r="P90" s="348">
        <v>0</v>
      </c>
      <c r="Q90" s="348">
        <v>2.5661</v>
      </c>
      <c r="R90" s="348">
        <v>4.8041999999999998</v>
      </c>
      <c r="S90" s="348">
        <v>5.1935000000000002</v>
      </c>
      <c r="T90" s="348" t="s">
        <v>430</v>
      </c>
      <c r="U90" s="348" t="s">
        <v>430</v>
      </c>
      <c r="V90" s="350" t="s">
        <v>430</v>
      </c>
      <c r="W90" s="348" t="s">
        <v>430</v>
      </c>
      <c r="X90" s="348" t="s">
        <v>430</v>
      </c>
      <c r="Y90" s="348" t="s">
        <v>430</v>
      </c>
      <c r="Z90" s="348" t="s">
        <v>430</v>
      </c>
      <c r="AA90" s="348">
        <v>6.7492999999999999</v>
      </c>
      <c r="AB90" s="348">
        <v>5.1066000000000003</v>
      </c>
      <c r="AC90" s="348" t="s">
        <v>430</v>
      </c>
      <c r="AD90" s="348" t="s">
        <v>430</v>
      </c>
      <c r="AE90" s="348">
        <v>6.7492999999999999</v>
      </c>
      <c r="AF90" s="348">
        <v>5.2584999999999997</v>
      </c>
      <c r="AG90" s="374"/>
      <c r="AH90" s="346">
        <v>2</v>
      </c>
      <c r="AI90" s="346">
        <v>1</v>
      </c>
      <c r="AJ90" s="346">
        <v>22</v>
      </c>
      <c r="AK90" s="346">
        <v>23</v>
      </c>
      <c r="AL90" s="346">
        <v>21</v>
      </c>
      <c r="AM90" s="346">
        <v>9</v>
      </c>
      <c r="AN90" s="346" t="s">
        <v>430</v>
      </c>
      <c r="AO90" s="346" t="s">
        <v>430</v>
      </c>
      <c r="AP90" s="346" t="s">
        <v>430</v>
      </c>
      <c r="AQ90" s="346" t="s">
        <v>430</v>
      </c>
      <c r="AR90" s="346" t="s">
        <v>430</v>
      </c>
      <c r="AS90" s="346" t="s">
        <v>430</v>
      </c>
      <c r="AT90" s="346" t="s">
        <v>430</v>
      </c>
      <c r="AU90" s="346">
        <v>18</v>
      </c>
      <c r="AV90" s="346">
        <v>12</v>
      </c>
      <c r="AW90" s="346" t="s">
        <v>430</v>
      </c>
      <c r="AX90" s="346" t="s">
        <v>430</v>
      </c>
      <c r="AY90" s="346">
        <v>18</v>
      </c>
      <c r="AZ90" s="374"/>
      <c r="BA90" s="375">
        <v>3.2695724242777899</v>
      </c>
      <c r="BB90" s="375">
        <v>-0.13610131000461201</v>
      </c>
      <c r="BC90" s="375">
        <v>-9.2362025929743893E-2</v>
      </c>
      <c r="BD90" s="375">
        <v>-0.21750164893267601</v>
      </c>
      <c r="BE90" s="374"/>
      <c r="BF90" s="348" t="s">
        <v>430</v>
      </c>
      <c r="BG90" s="348" t="s">
        <v>430</v>
      </c>
      <c r="BH90" s="348" t="s">
        <v>430</v>
      </c>
      <c r="BI90" s="374"/>
      <c r="BJ90" s="348">
        <v>-0.441726010000001</v>
      </c>
      <c r="BK90" s="374"/>
      <c r="BL90" s="348">
        <v>68.648899999999998</v>
      </c>
      <c r="BM90" s="348">
        <v>4.88673</v>
      </c>
      <c r="BN90" s="348" t="s">
        <v>430</v>
      </c>
      <c r="BO90" s="348">
        <v>26.464369999999999</v>
      </c>
      <c r="BP90" s="373"/>
      <c r="BQ90" s="348">
        <v>21.13</v>
      </c>
      <c r="BR90" s="348" t="s">
        <v>430</v>
      </c>
      <c r="BS90" s="348" t="s">
        <v>430</v>
      </c>
      <c r="BT90" s="348" t="s">
        <v>430</v>
      </c>
      <c r="BU90" s="348" t="s">
        <v>430</v>
      </c>
      <c r="BV90" s="348">
        <v>5.33</v>
      </c>
      <c r="BW90" s="373"/>
      <c r="BX90" s="372" t="s">
        <v>9717</v>
      </c>
      <c r="BY90" s="372" t="s">
        <v>9718</v>
      </c>
      <c r="BZ90" s="372" t="s">
        <v>9719</v>
      </c>
      <c r="CA90" s="372" t="s">
        <v>9720</v>
      </c>
      <c r="CB90" s="372" t="s">
        <v>9721</v>
      </c>
      <c r="CC90" s="373"/>
      <c r="CD90" s="354" t="s">
        <v>4773</v>
      </c>
    </row>
    <row r="91" spans="1:82" s="428" customFormat="1" x14ac:dyDescent="0.25">
      <c r="A91" s="345" t="s">
        <v>9783</v>
      </c>
      <c r="B91" s="373"/>
      <c r="C91" s="719">
        <v>45944</v>
      </c>
      <c r="D91" s="373"/>
      <c r="E91" s="346">
        <v>144.48699999999999</v>
      </c>
      <c r="F91" s="373"/>
      <c r="G91" s="347">
        <v>10.436400000000001</v>
      </c>
      <c r="H91" s="373"/>
      <c r="I91" s="651" t="s">
        <v>430</v>
      </c>
      <c r="J91" s="651" t="s">
        <v>430</v>
      </c>
      <c r="K91" s="651" t="s">
        <v>430</v>
      </c>
      <c r="L91" s="651" t="s">
        <v>430</v>
      </c>
      <c r="M91" s="374"/>
      <c r="N91" s="348">
        <v>-12.935700000000001</v>
      </c>
      <c r="O91" s="348">
        <v>2.4487000000000001</v>
      </c>
      <c r="P91" s="348">
        <v>4.7507999999999999</v>
      </c>
      <c r="Q91" s="348">
        <v>3.4769999999999999</v>
      </c>
      <c r="R91" s="348">
        <v>5.9630000000000001</v>
      </c>
      <c r="S91" s="348">
        <v>5.1814999999999998</v>
      </c>
      <c r="T91" s="348">
        <v>5.6308999999999996</v>
      </c>
      <c r="U91" s="348">
        <v>5.7922000000000002</v>
      </c>
      <c r="V91" s="350" t="s">
        <v>430</v>
      </c>
      <c r="W91" s="348" t="s">
        <v>430</v>
      </c>
      <c r="X91" s="348" t="s">
        <v>430</v>
      </c>
      <c r="Y91" s="348" t="s">
        <v>430</v>
      </c>
      <c r="Z91" s="348" t="s">
        <v>430</v>
      </c>
      <c r="AA91" s="348">
        <v>8.1165000000000003</v>
      </c>
      <c r="AB91" s="348">
        <v>5.2672999999999996</v>
      </c>
      <c r="AC91" s="348">
        <v>5.7172000000000001</v>
      </c>
      <c r="AD91" s="348" t="s">
        <v>430</v>
      </c>
      <c r="AE91" s="348">
        <v>8.1165000000000003</v>
      </c>
      <c r="AF91" s="348">
        <v>5.7922000000000002</v>
      </c>
      <c r="AG91" s="374"/>
      <c r="AH91" s="346">
        <v>16</v>
      </c>
      <c r="AI91" s="346">
        <v>21</v>
      </c>
      <c r="AJ91" s="346">
        <v>2</v>
      </c>
      <c r="AK91" s="346">
        <v>20</v>
      </c>
      <c r="AL91" s="346">
        <v>7</v>
      </c>
      <c r="AM91" s="346">
        <v>10</v>
      </c>
      <c r="AN91" s="346">
        <v>11</v>
      </c>
      <c r="AO91" s="346">
        <v>10</v>
      </c>
      <c r="AP91" s="346" t="s">
        <v>430</v>
      </c>
      <c r="AQ91" s="346" t="s">
        <v>430</v>
      </c>
      <c r="AR91" s="346" t="s">
        <v>430</v>
      </c>
      <c r="AS91" s="346" t="s">
        <v>430</v>
      </c>
      <c r="AT91" s="346" t="s">
        <v>430</v>
      </c>
      <c r="AU91" s="346">
        <v>6</v>
      </c>
      <c r="AV91" s="346">
        <v>10</v>
      </c>
      <c r="AW91" s="346">
        <v>11</v>
      </c>
      <c r="AX91" s="346" t="s">
        <v>430</v>
      </c>
      <c r="AY91" s="346">
        <v>6</v>
      </c>
      <c r="AZ91" s="374"/>
      <c r="BA91" s="375">
        <v>2.39483743972704</v>
      </c>
      <c r="BB91" s="375">
        <v>0.25491245475936197</v>
      </c>
      <c r="BC91" s="375">
        <v>8.1866749035339498E-2</v>
      </c>
      <c r="BD91" s="375">
        <v>-0.217763495536827</v>
      </c>
      <c r="BE91" s="374"/>
      <c r="BF91" s="348" t="s">
        <v>430</v>
      </c>
      <c r="BG91" s="348" t="s">
        <v>430</v>
      </c>
      <c r="BH91" s="348" t="s">
        <v>430</v>
      </c>
      <c r="BI91" s="374"/>
      <c r="BJ91" s="348">
        <v>-0.48880769000000002</v>
      </c>
      <c r="BK91" s="374"/>
      <c r="BL91" s="348">
        <v>41.747100000000003</v>
      </c>
      <c r="BM91" s="348">
        <v>32.750999999999998</v>
      </c>
      <c r="BN91" s="348">
        <v>4.3726200000000004</v>
      </c>
      <c r="BO91" s="348">
        <v>21.129280000000001</v>
      </c>
      <c r="BP91" s="373"/>
      <c r="BQ91" s="348" t="s">
        <v>430</v>
      </c>
      <c r="BR91" s="348">
        <v>15.91</v>
      </c>
      <c r="BS91" s="348" t="s">
        <v>430</v>
      </c>
      <c r="BT91" s="348" t="s">
        <v>430</v>
      </c>
      <c r="BU91" s="348" t="s">
        <v>430</v>
      </c>
      <c r="BV91" s="348">
        <v>5.22</v>
      </c>
      <c r="BW91" s="373"/>
      <c r="BX91" s="372" t="s">
        <v>9723</v>
      </c>
      <c r="BY91" s="372" t="s">
        <v>9724</v>
      </c>
      <c r="BZ91" s="372" t="s">
        <v>9725</v>
      </c>
      <c r="CA91" s="372" t="s">
        <v>9668</v>
      </c>
      <c r="CB91" s="372" t="s">
        <v>9726</v>
      </c>
      <c r="CC91" s="373"/>
      <c r="CD91" s="354" t="s">
        <v>4773</v>
      </c>
    </row>
    <row r="92" spans="1:82" s="428" customFormat="1" x14ac:dyDescent="0.25">
      <c r="A92" s="345" t="s">
        <v>9784</v>
      </c>
      <c r="B92" s="373"/>
      <c r="C92" s="719">
        <v>44067</v>
      </c>
      <c r="D92" s="373"/>
      <c r="E92" s="346">
        <v>131.22</v>
      </c>
      <c r="F92" s="373"/>
      <c r="G92" s="347">
        <v>13.0204</v>
      </c>
      <c r="H92" s="373"/>
      <c r="I92" s="651">
        <v>2.7399999999999998E-3</v>
      </c>
      <c r="J92" s="651">
        <v>5.33</v>
      </c>
      <c r="K92" s="651">
        <v>2.7399999999999998E-3</v>
      </c>
      <c r="L92" s="651">
        <v>2.7399999999999998E-3</v>
      </c>
      <c r="M92" s="374"/>
      <c r="N92" s="348">
        <v>-6.7267000000000001</v>
      </c>
      <c r="O92" s="348">
        <v>5.5156000000000001</v>
      </c>
      <c r="P92" s="348">
        <v>3.3260000000000001</v>
      </c>
      <c r="Q92" s="348">
        <v>3.7296999999999998</v>
      </c>
      <c r="R92" s="348">
        <v>5.3590999999999998</v>
      </c>
      <c r="S92" s="348">
        <v>4.7157</v>
      </c>
      <c r="T92" s="348">
        <v>5.1999000000000004</v>
      </c>
      <c r="U92" s="348">
        <v>5.4581999999999997</v>
      </c>
      <c r="V92" s="350">
        <v>5.2911000000000001</v>
      </c>
      <c r="W92" s="348">
        <v>5.3879000000000001</v>
      </c>
      <c r="X92" s="348">
        <v>5.6833999999999998</v>
      </c>
      <c r="Y92" s="348">
        <v>4.8743999999999996</v>
      </c>
      <c r="Z92" s="348" t="s">
        <v>430</v>
      </c>
      <c r="AA92" s="348">
        <v>7.1532</v>
      </c>
      <c r="AB92" s="348">
        <v>5.0164999999999997</v>
      </c>
      <c r="AC92" s="348">
        <v>5.2865000000000002</v>
      </c>
      <c r="AD92" s="348">
        <v>5.5682</v>
      </c>
      <c r="AE92" s="348">
        <v>7.1532</v>
      </c>
      <c r="AF92" s="348">
        <v>4.5782999999999996</v>
      </c>
      <c r="AG92" s="374"/>
      <c r="AH92" s="346">
        <v>9</v>
      </c>
      <c r="AI92" s="346">
        <v>15</v>
      </c>
      <c r="AJ92" s="346">
        <v>12</v>
      </c>
      <c r="AK92" s="346">
        <v>18</v>
      </c>
      <c r="AL92" s="346">
        <v>16</v>
      </c>
      <c r="AM92" s="346">
        <v>19</v>
      </c>
      <c r="AN92" s="346">
        <v>18</v>
      </c>
      <c r="AO92" s="346">
        <v>18</v>
      </c>
      <c r="AP92" s="346">
        <v>16</v>
      </c>
      <c r="AQ92" s="346">
        <v>12</v>
      </c>
      <c r="AR92" s="346">
        <v>10</v>
      </c>
      <c r="AS92" s="346">
        <v>9</v>
      </c>
      <c r="AT92" s="346" t="s">
        <v>430</v>
      </c>
      <c r="AU92" s="346">
        <v>16</v>
      </c>
      <c r="AV92" s="346">
        <v>15</v>
      </c>
      <c r="AW92" s="346">
        <v>19</v>
      </c>
      <c r="AX92" s="346">
        <v>17</v>
      </c>
      <c r="AY92" s="346">
        <v>16</v>
      </c>
      <c r="AZ92" s="374"/>
      <c r="BA92" s="375">
        <v>4.7494885712352204</v>
      </c>
      <c r="BB92" s="375">
        <v>0.48040202657803099</v>
      </c>
      <c r="BC92" s="375">
        <v>8.6608148064564305E-3</v>
      </c>
      <c r="BD92" s="375">
        <v>-0.86419977881156096</v>
      </c>
      <c r="BE92" s="374"/>
      <c r="BF92" s="348" t="s">
        <v>430</v>
      </c>
      <c r="BG92" s="348" t="s">
        <v>430</v>
      </c>
      <c r="BH92" s="348" t="s">
        <v>430</v>
      </c>
      <c r="BI92" s="374"/>
      <c r="BJ92" s="348">
        <v>-0.39001515000000098</v>
      </c>
      <c r="BK92" s="374"/>
      <c r="BL92" s="348">
        <v>64.943600000000004</v>
      </c>
      <c r="BM92" s="348">
        <v>5.7703100000000003</v>
      </c>
      <c r="BN92" s="348" t="s">
        <v>430</v>
      </c>
      <c r="BO92" s="348">
        <v>29.286090000000002</v>
      </c>
      <c r="BP92" s="373"/>
      <c r="BQ92" s="348" t="s">
        <v>430</v>
      </c>
      <c r="BR92" s="348">
        <v>21.6</v>
      </c>
      <c r="BS92" s="348" t="s">
        <v>430</v>
      </c>
      <c r="BT92" s="348" t="s">
        <v>430</v>
      </c>
      <c r="BU92" s="348" t="s">
        <v>430</v>
      </c>
      <c r="BV92" s="348">
        <v>78.790000000000006</v>
      </c>
      <c r="BW92" s="373"/>
      <c r="BX92" s="372" t="s">
        <v>9728</v>
      </c>
      <c r="BY92" s="372" t="s">
        <v>9729</v>
      </c>
      <c r="BZ92" s="372" t="s">
        <v>9730</v>
      </c>
      <c r="CA92" s="372" t="s">
        <v>9731</v>
      </c>
      <c r="CB92" s="372" t="s">
        <v>9732</v>
      </c>
      <c r="CC92" s="373"/>
      <c r="CD92" s="354" t="s">
        <v>2396</v>
      </c>
    </row>
    <row r="93" spans="1:82" s="428" customFormat="1" x14ac:dyDescent="0.25">
      <c r="A93" s="345" t="s">
        <v>9785</v>
      </c>
      <c r="B93" s="373"/>
      <c r="C93" s="719">
        <v>45897</v>
      </c>
      <c r="D93" s="373"/>
      <c r="E93" s="346">
        <v>141.71</v>
      </c>
      <c r="F93" s="373"/>
      <c r="G93" s="347">
        <v>10.4901</v>
      </c>
      <c r="H93" s="373"/>
      <c r="I93" s="651" t="s">
        <v>430</v>
      </c>
      <c r="J93" s="651" t="s">
        <v>430</v>
      </c>
      <c r="K93" s="651" t="s">
        <v>430</v>
      </c>
      <c r="L93" s="651" t="s">
        <v>430</v>
      </c>
      <c r="M93" s="374"/>
      <c r="N93" s="348">
        <v>-5.9141000000000004</v>
      </c>
      <c r="O93" s="348">
        <v>6.6146000000000003</v>
      </c>
      <c r="P93" s="348">
        <v>3.5316000000000001</v>
      </c>
      <c r="Q93" s="348">
        <v>4.8554000000000004</v>
      </c>
      <c r="R93" s="348">
        <v>5.9322999999999997</v>
      </c>
      <c r="S93" s="348">
        <v>5.0213000000000001</v>
      </c>
      <c r="T93" s="348">
        <v>5.3254999999999999</v>
      </c>
      <c r="U93" s="348">
        <v>5.6261000000000001</v>
      </c>
      <c r="V93" s="350" t="s">
        <v>430</v>
      </c>
      <c r="W93" s="348" t="s">
        <v>430</v>
      </c>
      <c r="X93" s="348" t="s">
        <v>430</v>
      </c>
      <c r="Y93" s="348" t="s">
        <v>430</v>
      </c>
      <c r="Z93" s="348" t="s">
        <v>430</v>
      </c>
      <c r="AA93" s="348">
        <v>7.8338999999999999</v>
      </c>
      <c r="AB93" s="348">
        <v>5.0925000000000002</v>
      </c>
      <c r="AC93" s="348">
        <v>5.5427</v>
      </c>
      <c r="AD93" s="348">
        <v>5.6882999999999999</v>
      </c>
      <c r="AE93" s="348">
        <v>7.8338999999999999</v>
      </c>
      <c r="AF93" s="348">
        <v>5.5555000000000003</v>
      </c>
      <c r="AG93" s="374"/>
      <c r="AH93" s="346">
        <v>8</v>
      </c>
      <c r="AI93" s="346">
        <v>7</v>
      </c>
      <c r="AJ93" s="346">
        <v>9</v>
      </c>
      <c r="AK93" s="346">
        <v>9</v>
      </c>
      <c r="AL93" s="346">
        <v>8</v>
      </c>
      <c r="AM93" s="346">
        <v>14</v>
      </c>
      <c r="AN93" s="346">
        <v>16</v>
      </c>
      <c r="AO93" s="346">
        <v>14</v>
      </c>
      <c r="AP93" s="346" t="s">
        <v>430</v>
      </c>
      <c r="AQ93" s="346" t="s">
        <v>430</v>
      </c>
      <c r="AR93" s="346" t="s">
        <v>430</v>
      </c>
      <c r="AS93" s="346" t="s">
        <v>430</v>
      </c>
      <c r="AT93" s="346" t="s">
        <v>430</v>
      </c>
      <c r="AU93" s="346">
        <v>9</v>
      </c>
      <c r="AV93" s="346">
        <v>13</v>
      </c>
      <c r="AW93" s="346">
        <v>12</v>
      </c>
      <c r="AX93" s="346">
        <v>14</v>
      </c>
      <c r="AY93" s="346">
        <v>9</v>
      </c>
      <c r="AZ93" s="374"/>
      <c r="BA93" s="375">
        <v>3.2298863388337899</v>
      </c>
      <c r="BB93" s="375">
        <v>0.27668473396149801</v>
      </c>
      <c r="BC93" s="375">
        <v>2.3224609135966801E-2</v>
      </c>
      <c r="BD93" s="375">
        <v>-0.396594237087943</v>
      </c>
      <c r="BE93" s="374"/>
      <c r="BF93" s="348" t="s">
        <v>430</v>
      </c>
      <c r="BG93" s="348" t="s">
        <v>430</v>
      </c>
      <c r="BH93" s="348" t="s">
        <v>430</v>
      </c>
      <c r="BI93" s="374"/>
      <c r="BJ93" s="348">
        <v>-0.47576758999999502</v>
      </c>
      <c r="BK93" s="374"/>
      <c r="BL93" s="348">
        <v>47.638100000000001</v>
      </c>
      <c r="BM93" s="348">
        <v>13.842499999999999</v>
      </c>
      <c r="BN93" s="348">
        <v>9.8036300000000001</v>
      </c>
      <c r="BO93" s="348">
        <v>28.715769999999999</v>
      </c>
      <c r="BP93" s="373"/>
      <c r="BQ93" s="348" t="s">
        <v>430</v>
      </c>
      <c r="BR93" s="348">
        <v>14.01</v>
      </c>
      <c r="BS93" s="348" t="s">
        <v>430</v>
      </c>
      <c r="BT93" s="348" t="s">
        <v>430</v>
      </c>
      <c r="BU93" s="348" t="s">
        <v>430</v>
      </c>
      <c r="BV93" s="348">
        <v>14.71</v>
      </c>
      <c r="BW93" s="373"/>
      <c r="BX93" s="372" t="s">
        <v>9734</v>
      </c>
      <c r="BY93" s="372" t="s">
        <v>9735</v>
      </c>
      <c r="BZ93" s="372" t="s">
        <v>9736</v>
      </c>
      <c r="CA93" s="372" t="s">
        <v>9737</v>
      </c>
      <c r="CB93" s="372" t="s">
        <v>9715</v>
      </c>
      <c r="CC93" s="373"/>
      <c r="CD93" s="354" t="s">
        <v>4773</v>
      </c>
    </row>
    <row r="94" spans="1:82" s="428" customFormat="1" x14ac:dyDescent="0.25">
      <c r="A94" s="345" t="s">
        <v>9786</v>
      </c>
      <c r="B94" s="373"/>
      <c r="C94" s="719">
        <v>41878</v>
      </c>
      <c r="D94" s="373"/>
      <c r="E94" s="346">
        <v>86.848500000000001</v>
      </c>
      <c r="F94" s="373"/>
      <c r="G94" s="347">
        <v>19.430900000000001</v>
      </c>
      <c r="H94" s="373"/>
      <c r="I94" s="651" t="s">
        <v>430</v>
      </c>
      <c r="J94" s="651" t="s">
        <v>430</v>
      </c>
      <c r="K94" s="651" t="s">
        <v>430</v>
      </c>
      <c r="L94" s="651" t="s">
        <v>430</v>
      </c>
      <c r="M94" s="374"/>
      <c r="N94" s="348">
        <v>-15.5845</v>
      </c>
      <c r="O94" s="348">
        <v>2.8809999999999998</v>
      </c>
      <c r="P94" s="348">
        <v>1.5837000000000001</v>
      </c>
      <c r="Q94" s="348">
        <v>5.4454000000000002</v>
      </c>
      <c r="R94" s="348">
        <v>5.4151999999999996</v>
      </c>
      <c r="S94" s="348">
        <v>5.5289000000000001</v>
      </c>
      <c r="T94" s="348">
        <v>5.8886000000000003</v>
      </c>
      <c r="U94" s="348">
        <v>5.7335000000000003</v>
      </c>
      <c r="V94" s="350">
        <v>5.4988999999999999</v>
      </c>
      <c r="W94" s="348">
        <v>6.0853999999999999</v>
      </c>
      <c r="X94" s="348">
        <v>6.4379999999999997</v>
      </c>
      <c r="Y94" s="348">
        <v>5.6379999999999999</v>
      </c>
      <c r="Z94" s="348">
        <v>5.423</v>
      </c>
      <c r="AA94" s="348">
        <v>7.5267999999999997</v>
      </c>
      <c r="AB94" s="348">
        <v>5.6646999999999998</v>
      </c>
      <c r="AC94" s="348">
        <v>5.9318999999999997</v>
      </c>
      <c r="AD94" s="348">
        <v>5.9341999999999997</v>
      </c>
      <c r="AE94" s="348">
        <v>7.5267999999999997</v>
      </c>
      <c r="AF94" s="348">
        <v>5.7443</v>
      </c>
      <c r="AG94" s="374"/>
      <c r="AH94" s="346">
        <v>20</v>
      </c>
      <c r="AI94" s="346">
        <v>20</v>
      </c>
      <c r="AJ94" s="346">
        <v>20</v>
      </c>
      <c r="AK94" s="346">
        <v>5</v>
      </c>
      <c r="AL94" s="346">
        <v>15</v>
      </c>
      <c r="AM94" s="346">
        <v>5</v>
      </c>
      <c r="AN94" s="346">
        <v>7</v>
      </c>
      <c r="AO94" s="346">
        <v>11</v>
      </c>
      <c r="AP94" s="346">
        <v>12</v>
      </c>
      <c r="AQ94" s="346">
        <v>6</v>
      </c>
      <c r="AR94" s="346">
        <v>6</v>
      </c>
      <c r="AS94" s="346">
        <v>4</v>
      </c>
      <c r="AT94" s="346">
        <v>1</v>
      </c>
      <c r="AU94" s="346">
        <v>13</v>
      </c>
      <c r="AV94" s="346">
        <v>6</v>
      </c>
      <c r="AW94" s="346">
        <v>7</v>
      </c>
      <c r="AX94" s="346">
        <v>9</v>
      </c>
      <c r="AY94" s="346">
        <v>13</v>
      </c>
      <c r="AZ94" s="374"/>
      <c r="BA94" s="375">
        <v>4.9275307106910402</v>
      </c>
      <c r="BB94" s="375">
        <v>0.41109551420662499</v>
      </c>
      <c r="BC94" s="375">
        <v>0.158195191202253</v>
      </c>
      <c r="BD94" s="375">
        <v>4.7879606847507396E-3</v>
      </c>
      <c r="BE94" s="374"/>
      <c r="BF94" s="348" t="s">
        <v>430</v>
      </c>
      <c r="BG94" s="348" t="s">
        <v>430</v>
      </c>
      <c r="BH94" s="348" t="s">
        <v>430</v>
      </c>
      <c r="BI94" s="374"/>
      <c r="BJ94" s="348">
        <v>-0.35713943000000098</v>
      </c>
      <c r="BK94" s="374"/>
      <c r="BL94" s="348">
        <v>52.2348</v>
      </c>
      <c r="BM94" s="348">
        <v>13.204800000000001</v>
      </c>
      <c r="BN94" s="348">
        <v>4.9535099999999996</v>
      </c>
      <c r="BO94" s="348">
        <v>29.60689</v>
      </c>
      <c r="BP94" s="373"/>
      <c r="BQ94" s="348">
        <v>10.55</v>
      </c>
      <c r="BR94" s="348">
        <v>11.98</v>
      </c>
      <c r="BS94" s="348" t="s">
        <v>430</v>
      </c>
      <c r="BT94" s="348" t="s">
        <v>430</v>
      </c>
      <c r="BU94" s="348" t="s">
        <v>430</v>
      </c>
      <c r="BV94" s="348">
        <v>77.83</v>
      </c>
      <c r="BW94" s="373"/>
      <c r="BX94" s="372" t="s">
        <v>9739</v>
      </c>
      <c r="BY94" s="372" t="s">
        <v>9591</v>
      </c>
      <c r="BZ94" s="372" t="s">
        <v>9740</v>
      </c>
      <c r="CA94" s="372" t="s">
        <v>9741</v>
      </c>
      <c r="CB94" s="372" t="s">
        <v>9742</v>
      </c>
      <c r="CC94" s="373"/>
      <c r="CD94" s="354" t="s">
        <v>2396</v>
      </c>
    </row>
    <row r="95" spans="1:82" s="428" customFormat="1" x14ac:dyDescent="0.25">
      <c r="A95" s="345" t="s">
        <v>9787</v>
      </c>
      <c r="B95" s="373"/>
      <c r="C95" s="719">
        <v>46140</v>
      </c>
      <c r="D95" s="373"/>
      <c r="E95" s="889">
        <v>92.62</v>
      </c>
      <c r="F95" s="373"/>
      <c r="G95" s="347">
        <v>10.1168</v>
      </c>
      <c r="H95" s="373"/>
      <c r="I95" s="651" t="s">
        <v>430</v>
      </c>
      <c r="J95" s="651" t="s">
        <v>430</v>
      </c>
      <c r="K95" s="651" t="s">
        <v>430</v>
      </c>
      <c r="L95" s="651" t="s">
        <v>430</v>
      </c>
      <c r="M95" s="374"/>
      <c r="N95" s="348">
        <v>-13.704700000000001</v>
      </c>
      <c r="O95" s="348">
        <v>5.8956999999999997</v>
      </c>
      <c r="P95" s="348">
        <v>3.3523000000000001</v>
      </c>
      <c r="Q95" s="348">
        <v>4.2073999999999998</v>
      </c>
      <c r="R95" s="348">
        <v>5.7880000000000003</v>
      </c>
      <c r="S95" s="348" t="s">
        <v>430</v>
      </c>
      <c r="T95" s="348" t="s">
        <v>430</v>
      </c>
      <c r="U95" s="348" t="s">
        <v>430</v>
      </c>
      <c r="V95" s="350" t="s">
        <v>430</v>
      </c>
      <c r="W95" s="348" t="s">
        <v>430</v>
      </c>
      <c r="X95" s="348" t="s">
        <v>430</v>
      </c>
      <c r="Y95" s="348" t="s">
        <v>430</v>
      </c>
      <c r="Z95" s="348" t="s">
        <v>430</v>
      </c>
      <c r="AA95" s="348">
        <v>7.3521000000000001</v>
      </c>
      <c r="AB95" s="348" t="s">
        <v>430</v>
      </c>
      <c r="AC95" s="348" t="s">
        <v>430</v>
      </c>
      <c r="AD95" s="348" t="s">
        <v>430</v>
      </c>
      <c r="AE95" s="348">
        <v>7.3521000000000001</v>
      </c>
      <c r="AF95" s="348">
        <v>5.3964999999999996</v>
      </c>
      <c r="AG95" s="374"/>
      <c r="AH95" s="346">
        <v>18</v>
      </c>
      <c r="AI95" s="346">
        <v>11</v>
      </c>
      <c r="AJ95" s="346">
        <v>11</v>
      </c>
      <c r="AK95" s="346">
        <v>14</v>
      </c>
      <c r="AL95" s="346">
        <v>10</v>
      </c>
      <c r="AM95" s="346" t="s">
        <v>430</v>
      </c>
      <c r="AN95" s="346" t="s">
        <v>430</v>
      </c>
      <c r="AO95" s="346" t="s">
        <v>430</v>
      </c>
      <c r="AP95" s="346" t="s">
        <v>430</v>
      </c>
      <c r="AQ95" s="346" t="s">
        <v>430</v>
      </c>
      <c r="AR95" s="346" t="s">
        <v>430</v>
      </c>
      <c r="AS95" s="346" t="s">
        <v>430</v>
      </c>
      <c r="AT95" s="346" t="s">
        <v>430</v>
      </c>
      <c r="AU95" s="346">
        <v>15</v>
      </c>
      <c r="AV95" s="346" t="s">
        <v>430</v>
      </c>
      <c r="AW95" s="346" t="s">
        <v>430</v>
      </c>
      <c r="AX95" s="346" t="s">
        <v>430</v>
      </c>
      <c r="AY95" s="346">
        <v>15</v>
      </c>
      <c r="AZ95" s="374"/>
      <c r="BA95" s="375">
        <v>4.1810363979544896</v>
      </c>
      <c r="BB95" s="375">
        <v>0.42995970108216403</v>
      </c>
      <c r="BC95" s="375">
        <v>-0.13384969984254999</v>
      </c>
      <c r="BD95" s="375">
        <v>-1.0811256335502799</v>
      </c>
      <c r="BE95" s="374"/>
      <c r="BF95" s="348" t="s">
        <v>430</v>
      </c>
      <c r="BG95" s="348" t="s">
        <v>430</v>
      </c>
      <c r="BH95" s="348" t="s">
        <v>430</v>
      </c>
      <c r="BI95" s="374"/>
      <c r="BJ95" s="348">
        <v>-0.47458150999999998</v>
      </c>
      <c r="BK95" s="374"/>
      <c r="BL95" s="348">
        <v>65.986500000000007</v>
      </c>
      <c r="BM95" s="348">
        <v>10.752599999999999</v>
      </c>
      <c r="BN95" s="348">
        <v>5.8767E-2</v>
      </c>
      <c r="BO95" s="348">
        <v>23.202133</v>
      </c>
      <c r="BP95" s="373"/>
      <c r="BQ95" s="348" t="s">
        <v>430</v>
      </c>
      <c r="BR95" s="348">
        <v>18.52</v>
      </c>
      <c r="BS95" s="348" t="s">
        <v>430</v>
      </c>
      <c r="BT95" s="348" t="s">
        <v>430</v>
      </c>
      <c r="BU95" s="348" t="s">
        <v>430</v>
      </c>
      <c r="BV95" s="348">
        <v>81.95</v>
      </c>
      <c r="BW95" s="373"/>
      <c r="BX95" s="372" t="s">
        <v>9744</v>
      </c>
      <c r="BY95" s="372" t="s">
        <v>9745</v>
      </c>
      <c r="BZ95" s="372" t="s">
        <v>9699</v>
      </c>
      <c r="CA95" s="372" t="s">
        <v>9746</v>
      </c>
      <c r="CB95" s="372" t="s">
        <v>9747</v>
      </c>
      <c r="CC95" s="373"/>
      <c r="CD95" s="354" t="s">
        <v>2396</v>
      </c>
    </row>
    <row r="96" spans="1:82" s="428" customFormat="1" x14ac:dyDescent="0.25">
      <c r="A96" s="345" t="s">
        <v>9788</v>
      </c>
      <c r="B96" s="373"/>
      <c r="C96" s="719">
        <v>43720</v>
      </c>
      <c r="D96" s="373"/>
      <c r="E96" s="346">
        <v>71.599999999999994</v>
      </c>
      <c r="F96" s="373"/>
      <c r="G96" s="347">
        <v>13.731400000000001</v>
      </c>
      <c r="H96" s="373"/>
      <c r="I96" s="651" t="s">
        <v>430</v>
      </c>
      <c r="J96" s="651" t="s">
        <v>430</v>
      </c>
      <c r="K96" s="651" t="s">
        <v>430</v>
      </c>
      <c r="L96" s="651" t="s">
        <v>430</v>
      </c>
      <c r="M96" s="374"/>
      <c r="N96" s="348">
        <v>-8.7698</v>
      </c>
      <c r="O96" s="348">
        <v>4.1657999999999999</v>
      </c>
      <c r="P96" s="348">
        <v>2.1274000000000002</v>
      </c>
      <c r="Q96" s="348">
        <v>4.4695</v>
      </c>
      <c r="R96" s="348">
        <v>5.1250999999999998</v>
      </c>
      <c r="S96" s="348">
        <v>4.3403999999999998</v>
      </c>
      <c r="T96" s="348">
        <v>5.516</v>
      </c>
      <c r="U96" s="348">
        <v>5.7298999999999998</v>
      </c>
      <c r="V96" s="350">
        <v>5.6643999999999997</v>
      </c>
      <c r="W96" s="348">
        <v>6.2283999999999997</v>
      </c>
      <c r="X96" s="348">
        <v>6.6376999999999997</v>
      </c>
      <c r="Y96" s="348">
        <v>5.2855999999999996</v>
      </c>
      <c r="Z96" s="348" t="s">
        <v>430</v>
      </c>
      <c r="AA96" s="348">
        <v>7.7515000000000001</v>
      </c>
      <c r="AB96" s="348">
        <v>4.1947000000000001</v>
      </c>
      <c r="AC96" s="348">
        <v>5.5190999999999999</v>
      </c>
      <c r="AD96" s="348">
        <v>5.8220999999999998</v>
      </c>
      <c r="AE96" s="348">
        <v>7.7515000000000001</v>
      </c>
      <c r="AF96" s="348">
        <v>4.7130999999999998</v>
      </c>
      <c r="AG96" s="374"/>
      <c r="AH96" s="346">
        <v>10</v>
      </c>
      <c r="AI96" s="346">
        <v>17</v>
      </c>
      <c r="AJ96" s="346">
        <v>18</v>
      </c>
      <c r="AK96" s="346">
        <v>11</v>
      </c>
      <c r="AL96" s="346">
        <v>18</v>
      </c>
      <c r="AM96" s="346">
        <v>21</v>
      </c>
      <c r="AN96" s="346">
        <v>12</v>
      </c>
      <c r="AO96" s="346">
        <v>12</v>
      </c>
      <c r="AP96" s="346">
        <v>9</v>
      </c>
      <c r="AQ96" s="346">
        <v>3</v>
      </c>
      <c r="AR96" s="346">
        <v>2</v>
      </c>
      <c r="AS96" s="346">
        <v>7</v>
      </c>
      <c r="AT96" s="346" t="s">
        <v>430</v>
      </c>
      <c r="AU96" s="346">
        <v>10</v>
      </c>
      <c r="AV96" s="346">
        <v>21</v>
      </c>
      <c r="AW96" s="346">
        <v>14</v>
      </c>
      <c r="AX96" s="346">
        <v>11</v>
      </c>
      <c r="AY96" s="346">
        <v>10</v>
      </c>
      <c r="AZ96" s="374"/>
      <c r="BA96" s="375">
        <v>5.5146566277951496</v>
      </c>
      <c r="BB96" s="375">
        <v>0.51080991562628097</v>
      </c>
      <c r="BC96" s="375">
        <v>0.18165784659654599</v>
      </c>
      <c r="BD96" s="375">
        <v>3.9141710292514502E-2</v>
      </c>
      <c r="BE96" s="374"/>
      <c r="BF96" s="348" t="s">
        <v>430</v>
      </c>
      <c r="BG96" s="348" t="s">
        <v>430</v>
      </c>
      <c r="BH96" s="348" t="s">
        <v>430</v>
      </c>
      <c r="BI96" s="374"/>
      <c r="BJ96" s="348">
        <v>-0.38164526999999898</v>
      </c>
      <c r="BK96" s="374"/>
      <c r="BL96" s="348">
        <v>37.458399999999997</v>
      </c>
      <c r="BM96" s="348">
        <v>22.006799999999998</v>
      </c>
      <c r="BN96" s="348">
        <v>8.9268400000000003</v>
      </c>
      <c r="BO96" s="348">
        <v>31.607959999999999</v>
      </c>
      <c r="BP96" s="373"/>
      <c r="BQ96" s="348" t="s">
        <v>430</v>
      </c>
      <c r="BR96" s="348">
        <v>13.21</v>
      </c>
      <c r="BS96" s="348" t="s">
        <v>430</v>
      </c>
      <c r="BT96" s="348" t="s">
        <v>430</v>
      </c>
      <c r="BU96" s="348" t="s">
        <v>430</v>
      </c>
      <c r="BV96" s="348">
        <v>18.399999999999999</v>
      </c>
      <c r="BW96" s="373"/>
      <c r="BX96" s="372" t="s">
        <v>9749</v>
      </c>
      <c r="BY96" s="372" t="s">
        <v>9750</v>
      </c>
      <c r="BZ96" s="372" t="s">
        <v>9751</v>
      </c>
      <c r="CA96" s="372" t="s">
        <v>9673</v>
      </c>
      <c r="CB96" s="372" t="s">
        <v>9715</v>
      </c>
      <c r="CC96" s="373"/>
      <c r="CD96" s="354" t="s">
        <v>554</v>
      </c>
    </row>
    <row r="97" spans="1:82" s="428" customFormat="1" x14ac:dyDescent="0.25">
      <c r="A97" s="345" t="s">
        <v>9789</v>
      </c>
      <c r="B97" s="373"/>
      <c r="C97" s="719">
        <v>43269</v>
      </c>
      <c r="D97" s="373"/>
      <c r="E97" s="346">
        <v>130.69</v>
      </c>
      <c r="F97" s="373"/>
      <c r="G97" s="347">
        <v>14.574400000000001</v>
      </c>
      <c r="H97" s="373"/>
      <c r="I97" s="651">
        <v>0.2</v>
      </c>
      <c r="J97" s="651">
        <v>5.96</v>
      </c>
      <c r="K97" s="651">
        <v>0.19</v>
      </c>
      <c r="L97" s="651">
        <v>0.19</v>
      </c>
      <c r="M97" s="374"/>
      <c r="N97" s="348">
        <v>-11.266299999999999</v>
      </c>
      <c r="O97" s="348">
        <v>8.7716999999999992</v>
      </c>
      <c r="P97" s="348">
        <v>3.6160000000000001</v>
      </c>
      <c r="Q97" s="348">
        <v>4.085</v>
      </c>
      <c r="R97" s="348">
        <v>5.0210999999999997</v>
      </c>
      <c r="S97" s="348">
        <v>4.6886999999999999</v>
      </c>
      <c r="T97" s="348">
        <v>5.1364000000000001</v>
      </c>
      <c r="U97" s="348">
        <v>5.5152999999999999</v>
      </c>
      <c r="V97" s="350">
        <v>5.3817000000000004</v>
      </c>
      <c r="W97" s="348">
        <v>5.9195000000000002</v>
      </c>
      <c r="X97" s="348">
        <v>6.2233999999999998</v>
      </c>
      <c r="Y97" s="348">
        <v>5.1650999999999998</v>
      </c>
      <c r="Z97" s="348" t="s">
        <v>430</v>
      </c>
      <c r="AA97" s="348">
        <v>6.593</v>
      </c>
      <c r="AB97" s="348">
        <v>4.6188000000000002</v>
      </c>
      <c r="AC97" s="348">
        <v>5.3266999999999998</v>
      </c>
      <c r="AD97" s="348">
        <v>5.6303999999999998</v>
      </c>
      <c r="AE97" s="348">
        <v>6.593</v>
      </c>
      <c r="AF97" s="348">
        <v>4.7709000000000001</v>
      </c>
      <c r="AG97" s="374"/>
      <c r="AH97" s="346">
        <v>14</v>
      </c>
      <c r="AI97" s="346">
        <v>4</v>
      </c>
      <c r="AJ97" s="346">
        <v>7</v>
      </c>
      <c r="AK97" s="346">
        <v>15</v>
      </c>
      <c r="AL97" s="346">
        <v>19</v>
      </c>
      <c r="AM97" s="346">
        <v>20</v>
      </c>
      <c r="AN97" s="346">
        <v>19</v>
      </c>
      <c r="AO97" s="346">
        <v>16</v>
      </c>
      <c r="AP97" s="346">
        <v>15</v>
      </c>
      <c r="AQ97" s="346">
        <v>10</v>
      </c>
      <c r="AR97" s="346">
        <v>8</v>
      </c>
      <c r="AS97" s="346">
        <v>8</v>
      </c>
      <c r="AT97" s="346" t="s">
        <v>430</v>
      </c>
      <c r="AU97" s="346">
        <v>20</v>
      </c>
      <c r="AV97" s="346">
        <v>19</v>
      </c>
      <c r="AW97" s="346">
        <v>17</v>
      </c>
      <c r="AX97" s="346">
        <v>15</v>
      </c>
      <c r="AY97" s="346">
        <v>20</v>
      </c>
      <c r="AZ97" s="374"/>
      <c r="BA97" s="375">
        <v>5.0080316293896496</v>
      </c>
      <c r="BB97" s="375">
        <v>0.45645349950236302</v>
      </c>
      <c r="BC97" s="375">
        <v>0.11728795176850799</v>
      </c>
      <c r="BD97" s="375">
        <v>-0.272820620715299</v>
      </c>
      <c r="BE97" s="374"/>
      <c r="BF97" s="348" t="s">
        <v>430</v>
      </c>
      <c r="BG97" s="348" t="s">
        <v>430</v>
      </c>
      <c r="BH97" s="348" t="s">
        <v>430</v>
      </c>
      <c r="BI97" s="374"/>
      <c r="BJ97" s="348">
        <v>-0.38487752999999902</v>
      </c>
      <c r="BK97" s="374"/>
      <c r="BL97" s="348">
        <v>44.771599999999999</v>
      </c>
      <c r="BM97" s="348">
        <v>15.628</v>
      </c>
      <c r="BN97" s="348">
        <v>8.3544099999999997</v>
      </c>
      <c r="BO97" s="348">
        <v>31.245989999999999</v>
      </c>
      <c r="BP97" s="373"/>
      <c r="BQ97" s="348">
        <v>7.06</v>
      </c>
      <c r="BR97" s="348">
        <v>12.84</v>
      </c>
      <c r="BS97" s="348" t="s">
        <v>430</v>
      </c>
      <c r="BT97" s="348" t="s">
        <v>430</v>
      </c>
      <c r="BU97" s="348" t="s">
        <v>430</v>
      </c>
      <c r="BV97" s="348">
        <v>80.489999999999995</v>
      </c>
      <c r="BW97" s="373"/>
      <c r="BX97" s="372" t="s">
        <v>9753</v>
      </c>
      <c r="BY97" s="372" t="s">
        <v>9754</v>
      </c>
      <c r="BZ97" s="372" t="s">
        <v>9755</v>
      </c>
      <c r="CA97" s="372" t="s">
        <v>9720</v>
      </c>
      <c r="CB97" s="372" t="s">
        <v>9756</v>
      </c>
      <c r="CC97" s="373"/>
      <c r="CD97" s="354" t="s">
        <v>3805</v>
      </c>
    </row>
    <row r="98" spans="1:82" s="428" customFormat="1" x14ac:dyDescent="0.25">
      <c r="A98" s="345" t="s">
        <v>9790</v>
      </c>
      <c r="B98" s="373"/>
      <c r="C98" s="719">
        <v>45623</v>
      </c>
      <c r="D98" s="373"/>
      <c r="E98" s="346">
        <v>31.11</v>
      </c>
      <c r="F98" s="373"/>
      <c r="G98" s="347">
        <v>10.69</v>
      </c>
      <c r="H98" s="373"/>
      <c r="I98" s="651" t="s">
        <v>430</v>
      </c>
      <c r="J98" s="651" t="s">
        <v>430</v>
      </c>
      <c r="K98" s="651" t="s">
        <v>430</v>
      </c>
      <c r="L98" s="651" t="s">
        <v>430</v>
      </c>
      <c r="M98" s="374"/>
      <c r="N98" s="348">
        <v>34.176000000000002</v>
      </c>
      <c r="O98" s="348">
        <v>11.391999999999999</v>
      </c>
      <c r="P98" s="348">
        <v>0</v>
      </c>
      <c r="Q98" s="348">
        <v>7.3372000000000002</v>
      </c>
      <c r="R98" s="348">
        <v>3.4239999999999999</v>
      </c>
      <c r="S98" s="348">
        <v>3.7875000000000001</v>
      </c>
      <c r="T98" s="348">
        <v>3.8448000000000002</v>
      </c>
      <c r="U98" s="348">
        <v>3.9929999999999999</v>
      </c>
      <c r="V98" s="350">
        <v>3.7864</v>
      </c>
      <c r="W98" s="348" t="s">
        <v>430</v>
      </c>
      <c r="X98" s="348" t="s">
        <v>430</v>
      </c>
      <c r="Y98" s="348" t="s">
        <v>430</v>
      </c>
      <c r="Z98" s="348" t="s">
        <v>430</v>
      </c>
      <c r="AA98" s="348">
        <v>8.5680999999999994</v>
      </c>
      <c r="AB98" s="348">
        <v>3.5466000000000002</v>
      </c>
      <c r="AC98" s="348">
        <v>3.8932000000000002</v>
      </c>
      <c r="AD98" s="348">
        <v>4.0229999999999997</v>
      </c>
      <c r="AE98" s="348">
        <v>8.5680999999999994</v>
      </c>
      <c r="AF98" s="348">
        <v>4.1708999999999996</v>
      </c>
      <c r="AG98" s="374"/>
      <c r="AH98" s="346">
        <v>1</v>
      </c>
      <c r="AI98" s="346">
        <v>2</v>
      </c>
      <c r="AJ98" s="346">
        <v>22</v>
      </c>
      <c r="AK98" s="346">
        <v>2</v>
      </c>
      <c r="AL98" s="346">
        <v>23</v>
      </c>
      <c r="AM98" s="346">
        <v>22</v>
      </c>
      <c r="AN98" s="346">
        <v>20</v>
      </c>
      <c r="AO98" s="346">
        <v>19</v>
      </c>
      <c r="AP98" s="346">
        <v>17</v>
      </c>
      <c r="AQ98" s="346" t="s">
        <v>430</v>
      </c>
      <c r="AR98" s="346" t="s">
        <v>430</v>
      </c>
      <c r="AS98" s="346" t="s">
        <v>430</v>
      </c>
      <c r="AT98" s="346" t="s">
        <v>430</v>
      </c>
      <c r="AU98" s="346">
        <v>4</v>
      </c>
      <c r="AV98" s="346">
        <v>22</v>
      </c>
      <c r="AW98" s="346">
        <v>20</v>
      </c>
      <c r="AX98" s="346">
        <v>18</v>
      </c>
      <c r="AY98" s="346">
        <v>4</v>
      </c>
      <c r="AZ98" s="374"/>
      <c r="BA98" s="375">
        <v>4.3873847043367302</v>
      </c>
      <c r="BB98" s="375">
        <v>0.36123685123818799</v>
      </c>
      <c r="BC98" s="375">
        <v>-0.31733541359346901</v>
      </c>
      <c r="BD98" s="375">
        <v>-2.0166870682328399</v>
      </c>
      <c r="BE98" s="374"/>
      <c r="BF98" s="348" t="s">
        <v>430</v>
      </c>
      <c r="BG98" s="348" t="s">
        <v>430</v>
      </c>
      <c r="BH98" s="348" t="s">
        <v>430</v>
      </c>
      <c r="BI98" s="374"/>
      <c r="BJ98" s="348">
        <v>-0.33215661000000202</v>
      </c>
      <c r="BK98" s="374"/>
      <c r="BL98" s="348">
        <v>66.537999999999997</v>
      </c>
      <c r="BM98" s="348">
        <v>8.21814</v>
      </c>
      <c r="BN98" s="348" t="s">
        <v>430</v>
      </c>
      <c r="BO98" s="348">
        <v>25.243860000000002</v>
      </c>
      <c r="BP98" s="373"/>
      <c r="BQ98" s="348" t="s">
        <v>430</v>
      </c>
      <c r="BR98" s="348" t="s">
        <v>430</v>
      </c>
      <c r="BS98" s="348" t="s">
        <v>430</v>
      </c>
      <c r="BT98" s="348" t="s">
        <v>430</v>
      </c>
      <c r="BU98" s="348" t="s">
        <v>430</v>
      </c>
      <c r="BV98" s="348">
        <v>100.33</v>
      </c>
      <c r="BW98" s="373"/>
      <c r="BX98" s="372" t="s">
        <v>9758</v>
      </c>
      <c r="BY98" s="372" t="s">
        <v>9759</v>
      </c>
      <c r="BZ98" s="372" t="s">
        <v>9760</v>
      </c>
      <c r="CA98" s="372" t="s">
        <v>9761</v>
      </c>
      <c r="CB98" s="372" t="s">
        <v>9762</v>
      </c>
      <c r="CC98" s="373"/>
      <c r="CD98" s="354" t="s">
        <v>4773</v>
      </c>
    </row>
    <row r="99" spans="1:82" s="428" customFormat="1" x14ac:dyDescent="0.25">
      <c r="A99" s="345" t="s">
        <v>9791</v>
      </c>
      <c r="B99" s="373"/>
      <c r="C99" s="719">
        <v>46097</v>
      </c>
      <c r="D99" s="373"/>
      <c r="E99" s="346">
        <v>22.252800000000001</v>
      </c>
      <c r="F99" s="373"/>
      <c r="G99" s="347">
        <v>10.1739</v>
      </c>
      <c r="H99" s="373"/>
      <c r="I99" s="651" t="s">
        <v>430</v>
      </c>
      <c r="J99" s="651" t="s">
        <v>430</v>
      </c>
      <c r="K99" s="651" t="s">
        <v>430</v>
      </c>
      <c r="L99" s="651" t="s">
        <v>430</v>
      </c>
      <c r="M99" s="374"/>
      <c r="N99" s="348">
        <v>-18.646000000000001</v>
      </c>
      <c r="O99" s="348">
        <v>5.1444000000000001</v>
      </c>
      <c r="P99" s="348">
        <v>2.7178</v>
      </c>
      <c r="Q99" s="348">
        <v>4.4150999999999998</v>
      </c>
      <c r="R99" s="348">
        <v>3.5741999999999998</v>
      </c>
      <c r="S99" s="348">
        <v>4.7550999999999997</v>
      </c>
      <c r="T99" s="348" t="s">
        <v>430</v>
      </c>
      <c r="U99" s="348" t="s">
        <v>430</v>
      </c>
      <c r="V99" s="350" t="s">
        <v>430</v>
      </c>
      <c r="W99" s="348" t="s">
        <v>430</v>
      </c>
      <c r="X99" s="348" t="s">
        <v>430</v>
      </c>
      <c r="Y99" s="348" t="s">
        <v>430</v>
      </c>
      <c r="Z99" s="348" t="s">
        <v>430</v>
      </c>
      <c r="AA99" s="348">
        <v>4.6059000000000001</v>
      </c>
      <c r="AB99" s="348">
        <v>4.5907</v>
      </c>
      <c r="AC99" s="348" t="s">
        <v>430</v>
      </c>
      <c r="AD99" s="348" t="s">
        <v>430</v>
      </c>
      <c r="AE99" s="348">
        <v>4.6059000000000001</v>
      </c>
      <c r="AF99" s="348">
        <v>5.2027000000000001</v>
      </c>
      <c r="AG99" s="374"/>
      <c r="AH99" s="346">
        <v>23</v>
      </c>
      <c r="AI99" s="346">
        <v>16</v>
      </c>
      <c r="AJ99" s="346">
        <v>17</v>
      </c>
      <c r="AK99" s="346">
        <v>12</v>
      </c>
      <c r="AL99" s="346">
        <v>22</v>
      </c>
      <c r="AM99" s="346">
        <v>18</v>
      </c>
      <c r="AN99" s="346" t="s">
        <v>430</v>
      </c>
      <c r="AO99" s="346" t="s">
        <v>430</v>
      </c>
      <c r="AP99" s="346" t="s">
        <v>430</v>
      </c>
      <c r="AQ99" s="346" t="s">
        <v>430</v>
      </c>
      <c r="AR99" s="346" t="s">
        <v>430</v>
      </c>
      <c r="AS99" s="346" t="s">
        <v>430</v>
      </c>
      <c r="AT99" s="346" t="s">
        <v>430</v>
      </c>
      <c r="AU99" s="346">
        <v>23</v>
      </c>
      <c r="AV99" s="346">
        <v>20</v>
      </c>
      <c r="AW99" s="346" t="s">
        <v>430</v>
      </c>
      <c r="AX99" s="346" t="s">
        <v>430</v>
      </c>
      <c r="AY99" s="346">
        <v>23</v>
      </c>
      <c r="AZ99" s="374"/>
      <c r="BA99" s="375">
        <v>6.7326735157909097</v>
      </c>
      <c r="BB99" s="375">
        <v>-0.460824040372937</v>
      </c>
      <c r="BC99" s="375">
        <v>-4.3943122598784003E-2</v>
      </c>
      <c r="BD99" s="375">
        <v>-3.2530380656529398E-2</v>
      </c>
      <c r="BE99" s="374"/>
      <c r="BF99" s="348" t="s">
        <v>430</v>
      </c>
      <c r="BG99" s="348" t="s">
        <v>430</v>
      </c>
      <c r="BH99" s="348" t="s">
        <v>430</v>
      </c>
      <c r="BI99" s="374"/>
      <c r="BJ99" s="348">
        <v>-0.28062993000000003</v>
      </c>
      <c r="BK99" s="374"/>
      <c r="BL99" s="348">
        <v>41.941200000000002</v>
      </c>
      <c r="BM99" s="348">
        <v>19.844999999999999</v>
      </c>
      <c r="BN99" s="348">
        <v>9.6286699999999996</v>
      </c>
      <c r="BO99" s="348">
        <v>28.585129999999999</v>
      </c>
      <c r="BP99" s="373"/>
      <c r="BQ99" s="348">
        <v>0.69</v>
      </c>
      <c r="BR99" s="348">
        <v>15.76</v>
      </c>
      <c r="BS99" s="348" t="s">
        <v>430</v>
      </c>
      <c r="BT99" s="348" t="s">
        <v>430</v>
      </c>
      <c r="BU99" s="348" t="s">
        <v>430</v>
      </c>
      <c r="BV99" s="348">
        <v>83.83</v>
      </c>
      <c r="BW99" s="373"/>
      <c r="BX99" s="372" t="s">
        <v>9764</v>
      </c>
      <c r="BY99" s="372" t="s">
        <v>9765</v>
      </c>
      <c r="BZ99" s="372" t="s">
        <v>9766</v>
      </c>
      <c r="CA99" s="372" t="s">
        <v>9767</v>
      </c>
      <c r="CB99" s="372" t="s">
        <v>9768</v>
      </c>
      <c r="CC99" s="373"/>
      <c r="CD99" s="354" t="s">
        <v>4620</v>
      </c>
    </row>
    <row r="100" spans="1:82" x14ac:dyDescent="0.25">
      <c r="A100" s="36" t="s">
        <v>93</v>
      </c>
      <c r="B100" s="43"/>
      <c r="C100" s="720"/>
      <c r="D100" s="43"/>
      <c r="E100" s="51"/>
      <c r="F100" s="43"/>
      <c r="G100" s="55"/>
      <c r="H100" s="43"/>
      <c r="I100" s="92"/>
      <c r="J100" s="92"/>
      <c r="K100" s="92"/>
      <c r="L100" s="92"/>
      <c r="M100" s="66"/>
      <c r="N100" s="59">
        <v>-7.7889999999999997</v>
      </c>
      <c r="O100" s="59">
        <v>5.8630000000000004</v>
      </c>
      <c r="P100" s="59">
        <v>3.0198</v>
      </c>
      <c r="Q100" s="59">
        <v>4.6021999999999998</v>
      </c>
      <c r="R100" s="59">
        <v>5.5824999999999996</v>
      </c>
      <c r="S100" s="59">
        <v>5.1712999999999996</v>
      </c>
      <c r="T100" s="59">
        <v>5.6130000000000004</v>
      </c>
      <c r="U100" s="59">
        <v>5.7855999999999996</v>
      </c>
      <c r="V100" s="70">
        <v>5.6524999999999999</v>
      </c>
      <c r="W100" s="59">
        <v>6.0167000000000002</v>
      </c>
      <c r="X100" s="59">
        <v>6.3910999999999998</v>
      </c>
      <c r="Y100" s="59">
        <v>5.4893999999999998</v>
      </c>
      <c r="Z100" s="59">
        <v>4.9084000000000003</v>
      </c>
      <c r="AA100" s="59">
        <v>7.5789999999999997</v>
      </c>
      <c r="AB100" s="59">
        <v>5.2251000000000003</v>
      </c>
      <c r="AC100" s="59">
        <v>5.7015000000000002</v>
      </c>
      <c r="AD100" s="59">
        <v>5.8913000000000002</v>
      </c>
      <c r="AE100" s="59">
        <v>7.5789999999999997</v>
      </c>
      <c r="AF100" s="59">
        <v>5.6021000000000001</v>
      </c>
      <c r="AG100" s="66"/>
      <c r="AH100" s="51">
        <v>23</v>
      </c>
      <c r="AI100" s="51">
        <v>23</v>
      </c>
      <c r="AJ100" s="51">
        <v>22</v>
      </c>
      <c r="AK100" s="51">
        <v>23</v>
      </c>
      <c r="AL100" s="51">
        <v>23</v>
      </c>
      <c r="AM100" s="51">
        <v>22</v>
      </c>
      <c r="AN100" s="51">
        <v>20</v>
      </c>
      <c r="AO100" s="51">
        <v>19</v>
      </c>
      <c r="AP100" s="51">
        <v>17</v>
      </c>
      <c r="AQ100" s="51">
        <v>12</v>
      </c>
      <c r="AR100" s="51">
        <v>10</v>
      </c>
      <c r="AS100" s="51">
        <v>9</v>
      </c>
      <c r="AT100" s="51">
        <v>3</v>
      </c>
      <c r="AU100" s="51">
        <v>23</v>
      </c>
      <c r="AV100" s="51">
        <v>22</v>
      </c>
      <c r="AW100" s="51">
        <v>20</v>
      </c>
      <c r="AX100" s="51">
        <v>18</v>
      </c>
      <c r="AY100" s="51">
        <v>23</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1"/>
      <c r="D101" s="44"/>
      <c r="E101" s="52"/>
      <c r="F101" s="44"/>
      <c r="G101" s="56"/>
      <c r="H101" s="44"/>
      <c r="I101" s="93"/>
      <c r="J101" s="93"/>
      <c r="K101" s="93"/>
      <c r="L101" s="93"/>
      <c r="M101" s="67"/>
      <c r="N101" s="60">
        <v>34.176000000000002</v>
      </c>
      <c r="O101" s="60">
        <v>11.975099999999999</v>
      </c>
      <c r="P101" s="60">
        <v>5.3723000000000001</v>
      </c>
      <c r="Q101" s="60">
        <v>7.9089</v>
      </c>
      <c r="R101" s="60">
        <v>7.4040999999999997</v>
      </c>
      <c r="S101" s="60">
        <v>6.6092000000000004</v>
      </c>
      <c r="T101" s="60">
        <v>6.8085000000000004</v>
      </c>
      <c r="U101" s="60">
        <v>6.9783999999999997</v>
      </c>
      <c r="V101" s="71">
        <v>6.8151999999999999</v>
      </c>
      <c r="W101" s="60">
        <v>6.3140000000000001</v>
      </c>
      <c r="X101" s="60">
        <v>6.6588000000000003</v>
      </c>
      <c r="Y101" s="60">
        <v>5.8246000000000002</v>
      </c>
      <c r="Z101" s="60">
        <v>5.423</v>
      </c>
      <c r="AA101" s="60">
        <v>9.9867000000000008</v>
      </c>
      <c r="AB101" s="60">
        <v>6.4585999999999997</v>
      </c>
      <c r="AC101" s="60">
        <v>6.9641000000000002</v>
      </c>
      <c r="AD101" s="60">
        <v>7.0925000000000002</v>
      </c>
      <c r="AE101" s="60">
        <v>9.9867000000000008</v>
      </c>
      <c r="AF101" s="60">
        <v>6.8128000000000002</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1"/>
      <c r="D102" s="44"/>
      <c r="E102" s="52"/>
      <c r="F102" s="44"/>
      <c r="G102" s="56"/>
      <c r="H102" s="44"/>
      <c r="I102" s="93"/>
      <c r="J102" s="93"/>
      <c r="K102" s="93"/>
      <c r="L102" s="93"/>
      <c r="M102" s="67"/>
      <c r="N102" s="60">
        <v>-18.646000000000001</v>
      </c>
      <c r="O102" s="60">
        <v>1.0029999999999999</v>
      </c>
      <c r="P102" s="60">
        <v>0</v>
      </c>
      <c r="Q102" s="60">
        <v>2.5661</v>
      </c>
      <c r="R102" s="60">
        <v>3.4239999999999999</v>
      </c>
      <c r="S102" s="60">
        <v>3.7875000000000001</v>
      </c>
      <c r="T102" s="60">
        <v>3.8448000000000002</v>
      </c>
      <c r="U102" s="60">
        <v>3.9929999999999999</v>
      </c>
      <c r="V102" s="71">
        <v>3.7864</v>
      </c>
      <c r="W102" s="60">
        <v>5.3879000000000001</v>
      </c>
      <c r="X102" s="60">
        <v>5.6833999999999998</v>
      </c>
      <c r="Y102" s="60">
        <v>4.8743999999999996</v>
      </c>
      <c r="Z102" s="60">
        <v>4.1900000000000004</v>
      </c>
      <c r="AA102" s="60">
        <v>4.6059000000000001</v>
      </c>
      <c r="AB102" s="60">
        <v>3.5466000000000002</v>
      </c>
      <c r="AC102" s="60">
        <v>3.8932000000000002</v>
      </c>
      <c r="AD102" s="60">
        <v>4.0229999999999997</v>
      </c>
      <c r="AE102" s="60">
        <v>4.6059000000000001</v>
      </c>
      <c r="AF102" s="60">
        <v>4.1708999999999996</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2"/>
      <c r="D103" s="45"/>
      <c r="E103" s="53"/>
      <c r="F103" s="45"/>
      <c r="G103" s="57"/>
      <c r="H103" s="45"/>
      <c r="I103" s="94"/>
      <c r="J103" s="94"/>
      <c r="K103" s="94"/>
      <c r="L103" s="94"/>
      <c r="M103" s="68"/>
      <c r="N103" s="61">
        <v>-10.1111</v>
      </c>
      <c r="O103" s="61">
        <v>5.8654000000000002</v>
      </c>
      <c r="P103" s="61">
        <v>3.3260000000000001</v>
      </c>
      <c r="Q103" s="61">
        <v>4.4150999999999998</v>
      </c>
      <c r="R103" s="61">
        <v>5.7384000000000004</v>
      </c>
      <c r="S103" s="61">
        <v>5.1294000000000004</v>
      </c>
      <c r="T103" s="61">
        <v>5.6574999999999998</v>
      </c>
      <c r="U103" s="61">
        <v>5.7922000000000002</v>
      </c>
      <c r="V103" s="72">
        <v>5.6643999999999997</v>
      </c>
      <c r="W103" s="61">
        <v>6.0606</v>
      </c>
      <c r="X103" s="61">
        <v>6.4842500000000003</v>
      </c>
      <c r="Y103" s="61">
        <v>5.5732999999999997</v>
      </c>
      <c r="Z103" s="61">
        <v>5.1120999999999999</v>
      </c>
      <c r="AA103" s="61">
        <v>7.5522999999999998</v>
      </c>
      <c r="AB103" s="61">
        <v>5.1066000000000003</v>
      </c>
      <c r="AC103" s="61">
        <v>5.5427</v>
      </c>
      <c r="AD103" s="61">
        <v>5.7545000000000002</v>
      </c>
      <c r="AE103" s="61">
        <v>7.5522999999999998</v>
      </c>
      <c r="AF103" s="61">
        <v>5.5555000000000003</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9543</v>
      </c>
      <c r="B105" s="374"/>
      <c r="C105" s="730"/>
      <c r="D105" s="374"/>
      <c r="E105" s="401"/>
      <c r="F105" s="374"/>
      <c r="G105" s="401"/>
      <c r="H105" s="374"/>
      <c r="I105" s="401"/>
      <c r="J105" s="401"/>
      <c r="K105" s="401"/>
      <c r="L105" s="401"/>
      <c r="M105" s="406"/>
      <c r="N105" s="405">
        <v>-32.054000000000002</v>
      </c>
      <c r="O105" s="405">
        <v>5.3044000000000002</v>
      </c>
      <c r="P105" s="405">
        <v>4.6257999999999999</v>
      </c>
      <c r="Q105" s="405">
        <v>7.7838000000000003</v>
      </c>
      <c r="R105" s="405">
        <v>8.6842000000000006</v>
      </c>
      <c r="S105" s="405">
        <v>6.1332000000000004</v>
      </c>
      <c r="T105" s="405">
        <v>7.0129000000000001</v>
      </c>
      <c r="U105" s="405">
        <v>7.2633000000000001</v>
      </c>
      <c r="V105" s="407">
        <v>7.2088000000000001</v>
      </c>
      <c r="W105" s="405">
        <v>7.3045999999999998</v>
      </c>
      <c r="X105" s="405">
        <v>7.5833000000000004</v>
      </c>
      <c r="Y105" s="405">
        <v>6.5025000000000004</v>
      </c>
      <c r="Z105" s="405">
        <v>5.6040000000000001</v>
      </c>
      <c r="AA105" s="405">
        <v>10.461</v>
      </c>
      <c r="AB105" s="405">
        <v>6.4189999999999996</v>
      </c>
      <c r="AC105" s="405">
        <v>7.1847000000000003</v>
      </c>
      <c r="AD105" s="405">
        <v>7.3205999999999998</v>
      </c>
      <c r="AE105" s="405">
        <v>10.461</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2"/>
      <c r="D106" s="417"/>
      <c r="E106" s="431"/>
      <c r="F106" s="417"/>
      <c r="G106" s="431"/>
      <c r="H106" s="417"/>
      <c r="I106" s="431"/>
      <c r="J106" s="431"/>
      <c r="K106" s="431"/>
      <c r="L106" s="431"/>
      <c r="M106" s="432"/>
      <c r="N106" s="433">
        <v>-8.6905999999999999</v>
      </c>
      <c r="O106" s="433">
        <v>-68.137100000000004</v>
      </c>
      <c r="P106" s="433">
        <v>25.457100000000001</v>
      </c>
      <c r="Q106" s="433">
        <v>-9.0008999999999997</v>
      </c>
      <c r="R106" s="433">
        <v>8.0585000000000004</v>
      </c>
      <c r="S106" s="433">
        <v>0.24510000000000001</v>
      </c>
      <c r="T106" s="433">
        <v>-11.53</v>
      </c>
      <c r="U106" s="433">
        <v>-6.8545999999999996</v>
      </c>
      <c r="V106" s="434">
        <v>-3.4198</v>
      </c>
      <c r="W106" s="433">
        <v>5.91E-2</v>
      </c>
      <c r="X106" s="433">
        <v>8.4120000000000008</v>
      </c>
      <c r="Y106" s="433">
        <v>9.8932000000000002</v>
      </c>
      <c r="Z106" s="433">
        <v>12.2545</v>
      </c>
      <c r="AA106" s="433">
        <v>21.648800000000001</v>
      </c>
      <c r="AB106" s="433">
        <v>28.453299999999999</v>
      </c>
      <c r="AC106" s="433">
        <v>-13.3996</v>
      </c>
      <c r="AD106" s="433">
        <v>-1.72</v>
      </c>
      <c r="AE106" s="433">
        <v>21.648800000000001</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179</v>
      </c>
    </row>
    <row r="111" spans="1:82" x14ac:dyDescent="0.25">
      <c r="A111" s="488" t="s">
        <v>10410</v>
      </c>
    </row>
    <row r="112" spans="1:82" x14ac:dyDescent="0.25">
      <c r="A112"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02E7-75C6-479E-81A7-A0D402599A74}">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338</v>
      </c>
    </row>
    <row r="4" spans="1:82" x14ac:dyDescent="0.25">
      <c r="A4" s="488" t="s">
        <v>425</v>
      </c>
    </row>
    <row r="5" spans="1:82" ht="33" x14ac:dyDescent="0.25">
      <c r="A5" s="1075" t="s">
        <v>339</v>
      </c>
      <c r="B5" s="1076"/>
      <c r="C5" s="1082" t="s">
        <v>44</v>
      </c>
      <c r="D5" s="1076"/>
      <c r="E5" s="1082" t="s">
        <v>45</v>
      </c>
      <c r="F5" s="1076"/>
      <c r="G5" s="1082" t="s">
        <v>46</v>
      </c>
      <c r="H5" s="1076"/>
      <c r="I5" s="1106" t="s">
        <v>184</v>
      </c>
      <c r="J5" s="1101"/>
      <c r="K5" s="1101"/>
      <c r="L5" s="1101"/>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76</v>
      </c>
      <c r="BB5" s="1099"/>
      <c r="BC5" s="1099"/>
      <c r="BD5" s="1111"/>
      <c r="BE5" s="76"/>
      <c r="BF5" s="1060" t="s">
        <v>53</v>
      </c>
      <c r="BG5" s="1099"/>
      <c r="BH5" s="1111"/>
      <c r="BI5" s="1076"/>
      <c r="BJ5" s="1059" t="s">
        <v>312</v>
      </c>
      <c r="BK5" s="1076"/>
      <c r="BL5" s="1060" t="s">
        <v>81</v>
      </c>
      <c r="BM5" s="1099"/>
      <c r="BN5" s="1099"/>
      <c r="BO5" s="1111"/>
      <c r="BP5" s="1076"/>
      <c r="BQ5" s="1060" t="s">
        <v>198</v>
      </c>
      <c r="BR5" s="1099"/>
      <c r="BS5" s="1099"/>
      <c r="BT5" s="1099"/>
      <c r="BU5" s="1099"/>
      <c r="BV5" s="1099"/>
      <c r="BW5" s="1100"/>
      <c r="BX5" s="1100" t="s">
        <v>87</v>
      </c>
      <c r="BY5" s="1101"/>
      <c r="BZ5" s="1101"/>
      <c r="CA5" s="1101"/>
      <c r="CB5" s="1102"/>
      <c r="CC5" s="1076"/>
      <c r="CD5" s="1106" t="s">
        <v>88</v>
      </c>
    </row>
    <row r="6" spans="1:82" ht="33" x14ac:dyDescent="0.25">
      <c r="A6" s="1075"/>
      <c r="B6" s="1077"/>
      <c r="C6" s="1113"/>
      <c r="D6" s="1077"/>
      <c r="E6" s="1113"/>
      <c r="F6" s="1077"/>
      <c r="G6" s="1113"/>
      <c r="H6" s="1077"/>
      <c r="I6" s="83" t="s">
        <v>180</v>
      </c>
      <c r="J6" s="28" t="s">
        <v>181</v>
      </c>
      <c r="K6" s="28" t="s">
        <v>182</v>
      </c>
      <c r="L6" s="28" t="s">
        <v>183</v>
      </c>
      <c r="M6" s="1103"/>
      <c r="N6" s="1104" t="s">
        <v>185</v>
      </c>
      <c r="O6" s="1105"/>
      <c r="P6" s="1105"/>
      <c r="Q6" s="1105"/>
      <c r="R6" s="1105"/>
      <c r="S6" s="1105"/>
      <c r="T6" s="1105"/>
      <c r="U6" s="1105"/>
      <c r="V6" s="1104" t="s">
        <v>57</v>
      </c>
      <c r="W6" s="1105"/>
      <c r="X6" s="1105"/>
      <c r="Y6" s="1105"/>
      <c r="Z6" s="1105"/>
      <c r="AA6" s="1105"/>
      <c r="AB6" s="1105"/>
      <c r="AC6" s="1105"/>
      <c r="AD6" s="1105"/>
      <c r="AE6" s="1105"/>
      <c r="AF6" s="1105"/>
      <c r="AG6" s="28"/>
      <c r="AH6" s="1112" t="s">
        <v>68</v>
      </c>
      <c r="AI6" s="1109"/>
      <c r="AJ6" s="1109"/>
      <c r="AK6" s="1109"/>
      <c r="AL6" s="1109"/>
      <c r="AM6" s="1109"/>
      <c r="AN6" s="1109"/>
      <c r="AO6" s="1109"/>
      <c r="AP6" s="1109"/>
      <c r="AQ6" s="1109"/>
      <c r="AR6" s="1109"/>
      <c r="AS6" s="1109"/>
      <c r="AT6" s="1109"/>
      <c r="AU6" s="1109"/>
      <c r="AV6" s="1109"/>
      <c r="AW6" s="1109"/>
      <c r="AX6" s="1109"/>
      <c r="AY6" s="1110"/>
      <c r="AZ6" s="1103"/>
      <c r="BA6" s="692" t="s">
        <v>72</v>
      </c>
      <c r="BB6" s="691" t="s">
        <v>73</v>
      </c>
      <c r="BC6" s="691" t="s">
        <v>74</v>
      </c>
      <c r="BD6" s="327" t="s">
        <v>75</v>
      </c>
      <c r="BE6" s="77"/>
      <c r="BF6" s="326" t="s">
        <v>309</v>
      </c>
      <c r="BG6" s="303" t="s">
        <v>310</v>
      </c>
      <c r="BH6" s="327" t="s">
        <v>311</v>
      </c>
      <c r="BI6" s="1077"/>
      <c r="BJ6" s="1116"/>
      <c r="BK6" s="1077"/>
      <c r="BL6" s="326" t="s">
        <v>77</v>
      </c>
      <c r="BM6" s="303" t="s">
        <v>78</v>
      </c>
      <c r="BN6" s="303" t="s">
        <v>79</v>
      </c>
      <c r="BO6" s="327" t="s">
        <v>313</v>
      </c>
      <c r="BP6" s="1077"/>
      <c r="BQ6" s="326" t="s">
        <v>192</v>
      </c>
      <c r="BR6" s="303" t="s">
        <v>193</v>
      </c>
      <c r="BS6" s="303" t="s">
        <v>194</v>
      </c>
      <c r="BT6" s="303" t="s">
        <v>195</v>
      </c>
      <c r="BU6" s="303" t="s">
        <v>196</v>
      </c>
      <c r="BV6" s="327" t="s">
        <v>197</v>
      </c>
      <c r="BW6" s="1077"/>
      <c r="BX6" s="83" t="s">
        <v>82</v>
      </c>
      <c r="BY6" s="28" t="s">
        <v>83</v>
      </c>
      <c r="BZ6" s="28" t="s">
        <v>84</v>
      </c>
      <c r="CA6" s="28" t="s">
        <v>85</v>
      </c>
      <c r="CB6" s="82" t="s">
        <v>86</v>
      </c>
      <c r="CC6" s="1077"/>
      <c r="CD6" s="1107"/>
    </row>
    <row r="7" spans="1:82" ht="14.5" x14ac:dyDescent="0.25">
      <c r="A7" s="29" t="s">
        <v>341</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9792</v>
      </c>
      <c r="B8" s="402"/>
      <c r="C8" s="724">
        <v>37560</v>
      </c>
      <c r="D8" s="402"/>
      <c r="E8" s="403">
        <v>86114.8</v>
      </c>
      <c r="F8" s="402"/>
      <c r="G8" s="404">
        <v>809.6069</v>
      </c>
      <c r="H8" s="402"/>
      <c r="I8" s="650">
        <v>3.99</v>
      </c>
      <c r="J8" s="650">
        <v>6.59</v>
      </c>
      <c r="K8" s="650">
        <v>2.02</v>
      </c>
      <c r="L8" s="650">
        <v>2.11</v>
      </c>
      <c r="M8" s="406"/>
      <c r="N8" s="405" t="s">
        <v>430</v>
      </c>
      <c r="O8" s="405">
        <v>-51.183700000000002</v>
      </c>
      <c r="P8" s="405">
        <v>14.9971</v>
      </c>
      <c r="Q8" s="405">
        <v>1.2594000000000001</v>
      </c>
      <c r="R8" s="405">
        <v>5.0711000000000004</v>
      </c>
      <c r="S8" s="405">
        <v>0.41149999999999998</v>
      </c>
      <c r="T8" s="405">
        <v>-2.0047999999999999</v>
      </c>
      <c r="U8" s="405">
        <v>1.7659</v>
      </c>
      <c r="V8" s="407">
        <v>6.3052000000000001</v>
      </c>
      <c r="W8" s="405">
        <v>7.7712000000000003</v>
      </c>
      <c r="X8" s="405">
        <v>15.6302</v>
      </c>
      <c r="Y8" s="405">
        <v>17.058199999999999</v>
      </c>
      <c r="Z8" s="405">
        <v>15.1866</v>
      </c>
      <c r="AA8" s="405">
        <v>29.026199999999999</v>
      </c>
      <c r="AB8" s="405">
        <v>24.109500000000001</v>
      </c>
      <c r="AC8" s="405">
        <v>-2.4906000000000001</v>
      </c>
      <c r="AD8" s="405">
        <v>5.6738999999999997</v>
      </c>
      <c r="AE8" s="405">
        <v>29.026199999999999</v>
      </c>
      <c r="AF8" s="405">
        <v>20.350300000000001</v>
      </c>
      <c r="AG8" s="406"/>
      <c r="AH8" s="403" t="s">
        <v>430</v>
      </c>
      <c r="AI8" s="403">
        <v>13</v>
      </c>
      <c r="AJ8" s="403">
        <v>7</v>
      </c>
      <c r="AK8" s="403">
        <v>3</v>
      </c>
      <c r="AL8" s="403">
        <v>3</v>
      </c>
      <c r="AM8" s="403">
        <v>12</v>
      </c>
      <c r="AN8" s="403">
        <v>10</v>
      </c>
      <c r="AO8" s="403">
        <v>12</v>
      </c>
      <c r="AP8" s="403">
        <v>11</v>
      </c>
      <c r="AQ8" s="403">
        <v>10</v>
      </c>
      <c r="AR8" s="403">
        <v>3</v>
      </c>
      <c r="AS8" s="403">
        <v>1</v>
      </c>
      <c r="AT8" s="403">
        <v>1</v>
      </c>
      <c r="AU8" s="403">
        <v>2</v>
      </c>
      <c r="AV8" s="403">
        <v>8</v>
      </c>
      <c r="AW8" s="403">
        <v>12</v>
      </c>
      <c r="AX8" s="403">
        <v>13</v>
      </c>
      <c r="AY8" s="403">
        <v>2</v>
      </c>
      <c r="AZ8" s="406"/>
      <c r="BA8" s="410">
        <v>89.8196981151183</v>
      </c>
      <c r="BB8" s="410">
        <v>0</v>
      </c>
      <c r="BC8" s="410">
        <v>0.10436561540034001</v>
      </c>
      <c r="BD8" s="410" t="s">
        <v>430</v>
      </c>
      <c r="BE8" s="402"/>
      <c r="BF8" s="405">
        <v>86.082921757500003</v>
      </c>
      <c r="BG8" s="405">
        <v>33.2582024632</v>
      </c>
      <c r="BH8" s="405">
        <v>2.5883215382000002</v>
      </c>
      <c r="BI8" s="402"/>
      <c r="BJ8" s="405">
        <v>65.478350539999994</v>
      </c>
      <c r="BK8" s="402"/>
      <c r="BL8" s="405">
        <v>45.8551</v>
      </c>
      <c r="BM8" s="405">
        <v>14.0784</v>
      </c>
      <c r="BN8" s="405">
        <v>7.1255800000000002</v>
      </c>
      <c r="BO8" s="405">
        <v>32.940919999999998</v>
      </c>
      <c r="BP8" s="402"/>
      <c r="BQ8" s="405">
        <v>5.9</v>
      </c>
      <c r="BR8" s="405">
        <v>4.37</v>
      </c>
      <c r="BS8" s="405">
        <v>2.4700000000000002</v>
      </c>
      <c r="BT8" s="405">
        <v>0.93</v>
      </c>
      <c r="BU8" s="405">
        <v>1.39</v>
      </c>
      <c r="BV8" s="405">
        <v>18.71</v>
      </c>
      <c r="BW8" s="402"/>
      <c r="BX8" s="401" t="s">
        <v>9793</v>
      </c>
      <c r="BY8" s="401" t="s">
        <v>9794</v>
      </c>
      <c r="BZ8" s="401" t="s">
        <v>9795</v>
      </c>
      <c r="CA8" s="401" t="s">
        <v>9796</v>
      </c>
      <c r="CB8" s="401" t="s">
        <v>9797</v>
      </c>
      <c r="CC8" s="402"/>
      <c r="CD8" s="411" t="s">
        <v>443</v>
      </c>
    </row>
    <row r="9" spans="1:82" s="428" customFormat="1" x14ac:dyDescent="0.25">
      <c r="A9" s="345" t="s">
        <v>9798</v>
      </c>
      <c r="B9" s="373"/>
      <c r="C9" s="719">
        <v>38707</v>
      </c>
      <c r="D9" s="373"/>
      <c r="E9" s="346">
        <v>19851.2</v>
      </c>
      <c r="F9" s="373"/>
      <c r="G9" s="347">
        <v>66.689800000000005</v>
      </c>
      <c r="H9" s="373"/>
      <c r="I9" s="651">
        <v>2.25</v>
      </c>
      <c r="J9" s="651">
        <v>7.54</v>
      </c>
      <c r="K9" s="651">
        <v>1.72</v>
      </c>
      <c r="L9" s="651">
        <v>1.92</v>
      </c>
      <c r="M9" s="374"/>
      <c r="N9" s="348">
        <v>12.099600000000001</v>
      </c>
      <c r="O9" s="348">
        <v>-29.2471</v>
      </c>
      <c r="P9" s="348">
        <v>20.392499999999998</v>
      </c>
      <c r="Q9" s="348">
        <v>-6.7923999999999998</v>
      </c>
      <c r="R9" s="348">
        <v>1.6294999999999999</v>
      </c>
      <c r="S9" s="348">
        <v>5.8105000000000002</v>
      </c>
      <c r="T9" s="348">
        <v>1.331</v>
      </c>
      <c r="U9" s="348">
        <v>8.2573000000000008</v>
      </c>
      <c r="V9" s="350">
        <v>10.6683</v>
      </c>
      <c r="W9" s="348">
        <v>9.3853000000000009</v>
      </c>
      <c r="X9" s="348">
        <v>15.714499999999999</v>
      </c>
      <c r="Y9" s="348">
        <v>13.185</v>
      </c>
      <c r="Z9" s="348">
        <v>11.3565</v>
      </c>
      <c r="AA9" s="348">
        <v>11.804</v>
      </c>
      <c r="AB9" s="348">
        <v>23.050699999999999</v>
      </c>
      <c r="AC9" s="348">
        <v>3.2837999999999998</v>
      </c>
      <c r="AD9" s="348">
        <v>11.9718</v>
      </c>
      <c r="AE9" s="348">
        <v>11.804</v>
      </c>
      <c r="AF9" s="348">
        <v>9.6579999999999995</v>
      </c>
      <c r="AG9" s="374"/>
      <c r="AH9" s="346">
        <v>1</v>
      </c>
      <c r="AI9" s="346">
        <v>5</v>
      </c>
      <c r="AJ9" s="346">
        <v>4</v>
      </c>
      <c r="AK9" s="346">
        <v>9</v>
      </c>
      <c r="AL9" s="346">
        <v>9</v>
      </c>
      <c r="AM9" s="346">
        <v>6</v>
      </c>
      <c r="AN9" s="346">
        <v>6</v>
      </c>
      <c r="AO9" s="346">
        <v>4</v>
      </c>
      <c r="AP9" s="346">
        <v>8</v>
      </c>
      <c r="AQ9" s="346">
        <v>8</v>
      </c>
      <c r="AR9" s="346">
        <v>2</v>
      </c>
      <c r="AS9" s="346">
        <v>3</v>
      </c>
      <c r="AT9" s="346">
        <v>2</v>
      </c>
      <c r="AU9" s="346">
        <v>12</v>
      </c>
      <c r="AV9" s="346">
        <v>11</v>
      </c>
      <c r="AW9" s="346">
        <v>7</v>
      </c>
      <c r="AX9" s="346">
        <v>6</v>
      </c>
      <c r="AY9" s="346">
        <v>12</v>
      </c>
      <c r="AZ9" s="374"/>
      <c r="BA9" s="375">
        <v>94.871565487804503</v>
      </c>
      <c r="BB9" s="375">
        <v>0</v>
      </c>
      <c r="BC9" s="375">
        <v>9.9116990102461694E-2</v>
      </c>
      <c r="BD9" s="375" t="s">
        <v>430</v>
      </c>
      <c r="BE9" s="373"/>
      <c r="BF9" s="348">
        <v>80.148780115600005</v>
      </c>
      <c r="BG9" s="348">
        <v>21.399752148299999</v>
      </c>
      <c r="BH9" s="348">
        <v>3.7453134764999998</v>
      </c>
      <c r="BI9" s="373"/>
      <c r="BJ9" s="348">
        <v>49.503720250000001</v>
      </c>
      <c r="BK9" s="373"/>
      <c r="BL9" s="348">
        <v>16.469100000000001</v>
      </c>
      <c r="BM9" s="348">
        <v>11.852399999999999</v>
      </c>
      <c r="BN9" s="348">
        <v>18.444800000000001</v>
      </c>
      <c r="BO9" s="348">
        <v>53.233699999999999</v>
      </c>
      <c r="BP9" s="373"/>
      <c r="BQ9" s="348">
        <v>2.91</v>
      </c>
      <c r="BR9" s="348">
        <v>12.34</v>
      </c>
      <c r="BS9" s="348">
        <v>6.72</v>
      </c>
      <c r="BT9" s="348">
        <v>9.1199999999999992</v>
      </c>
      <c r="BU9" s="348">
        <v>1.73</v>
      </c>
      <c r="BV9" s="348">
        <v>16.47</v>
      </c>
      <c r="BW9" s="373"/>
      <c r="BX9" s="372" t="s">
        <v>9799</v>
      </c>
      <c r="BY9" s="372" t="s">
        <v>9800</v>
      </c>
      <c r="BZ9" s="372" t="s">
        <v>9801</v>
      </c>
      <c r="CA9" s="372" t="s">
        <v>9802</v>
      </c>
      <c r="CB9" s="372" t="s">
        <v>9803</v>
      </c>
      <c r="CC9" s="373"/>
      <c r="CD9" s="354" t="s">
        <v>436</v>
      </c>
    </row>
    <row r="10" spans="1:82" s="428" customFormat="1" x14ac:dyDescent="0.25">
      <c r="A10" s="345" t="s">
        <v>9804</v>
      </c>
      <c r="B10" s="373"/>
      <c r="C10" s="719">
        <v>44071</v>
      </c>
      <c r="D10" s="373"/>
      <c r="E10" s="346">
        <v>16462.5</v>
      </c>
      <c r="F10" s="373"/>
      <c r="G10" s="347">
        <v>24.6327</v>
      </c>
      <c r="H10" s="373"/>
      <c r="I10" s="651">
        <v>2.39</v>
      </c>
      <c r="J10" s="651">
        <v>7</v>
      </c>
      <c r="K10" s="651">
        <v>1.91</v>
      </c>
      <c r="L10" s="651">
        <v>2.0099999999999998</v>
      </c>
      <c r="M10" s="374"/>
      <c r="N10" s="348" t="s">
        <v>430</v>
      </c>
      <c r="O10" s="348">
        <v>-33.279000000000003</v>
      </c>
      <c r="P10" s="348">
        <v>8.1111000000000004</v>
      </c>
      <c r="Q10" s="348">
        <v>-4.5404999999999998</v>
      </c>
      <c r="R10" s="348">
        <v>2.7755000000000001</v>
      </c>
      <c r="S10" s="348">
        <v>4.9292999999999996</v>
      </c>
      <c r="T10" s="348">
        <v>3.2688999999999999</v>
      </c>
      <c r="U10" s="348">
        <v>7.2546999999999997</v>
      </c>
      <c r="V10" s="350">
        <v>12.9544</v>
      </c>
      <c r="W10" s="348">
        <v>10.865399999999999</v>
      </c>
      <c r="X10" s="348">
        <v>18.1663</v>
      </c>
      <c r="Y10" s="348">
        <v>14.813800000000001</v>
      </c>
      <c r="Z10" s="348" t="s">
        <v>430</v>
      </c>
      <c r="AA10" s="348">
        <v>23.085599999999999</v>
      </c>
      <c r="AB10" s="348">
        <v>29.2196</v>
      </c>
      <c r="AC10" s="348">
        <v>5.6094999999999997</v>
      </c>
      <c r="AD10" s="348">
        <v>11.8392</v>
      </c>
      <c r="AE10" s="348">
        <v>23.085599999999999</v>
      </c>
      <c r="AF10" s="348">
        <v>16.561900000000001</v>
      </c>
      <c r="AG10" s="374"/>
      <c r="AH10" s="346" t="s">
        <v>430</v>
      </c>
      <c r="AI10" s="346">
        <v>6</v>
      </c>
      <c r="AJ10" s="346">
        <v>10</v>
      </c>
      <c r="AK10" s="346">
        <v>8</v>
      </c>
      <c r="AL10" s="346">
        <v>7</v>
      </c>
      <c r="AM10" s="346">
        <v>7</v>
      </c>
      <c r="AN10" s="346">
        <v>4</v>
      </c>
      <c r="AO10" s="346">
        <v>7</v>
      </c>
      <c r="AP10" s="346">
        <v>5</v>
      </c>
      <c r="AQ10" s="346">
        <v>3</v>
      </c>
      <c r="AR10" s="346">
        <v>1</v>
      </c>
      <c r="AS10" s="346">
        <v>2</v>
      </c>
      <c r="AT10" s="346" t="s">
        <v>430</v>
      </c>
      <c r="AU10" s="346">
        <v>6</v>
      </c>
      <c r="AV10" s="346">
        <v>5</v>
      </c>
      <c r="AW10" s="346">
        <v>5</v>
      </c>
      <c r="AX10" s="346">
        <v>7</v>
      </c>
      <c r="AY10" s="346">
        <v>6</v>
      </c>
      <c r="AZ10" s="374"/>
      <c r="BA10" s="375">
        <v>108.06380399869499</v>
      </c>
      <c r="BB10" s="375">
        <v>0</v>
      </c>
      <c r="BC10" s="375">
        <v>0.106222223298332</v>
      </c>
      <c r="BD10" s="375" t="s">
        <v>430</v>
      </c>
      <c r="BE10" s="373"/>
      <c r="BF10" s="348">
        <v>93.426265467999997</v>
      </c>
      <c r="BG10" s="348">
        <v>29.466159346800001</v>
      </c>
      <c r="BH10" s="348">
        <v>3.1706292077999998</v>
      </c>
      <c r="BI10" s="373"/>
      <c r="BJ10" s="348">
        <v>61.16894155</v>
      </c>
      <c r="BK10" s="373"/>
      <c r="BL10" s="348">
        <v>40.2502</v>
      </c>
      <c r="BM10" s="348">
        <v>10.3195</v>
      </c>
      <c r="BN10" s="348">
        <v>5.6658600000000003</v>
      </c>
      <c r="BO10" s="348">
        <v>43.76444</v>
      </c>
      <c r="BP10" s="373"/>
      <c r="BQ10" s="348">
        <v>6.09</v>
      </c>
      <c r="BR10" s="348">
        <v>8.0399999999999991</v>
      </c>
      <c r="BS10" s="348">
        <v>2.79</v>
      </c>
      <c r="BT10" s="348">
        <v>2.7</v>
      </c>
      <c r="BU10" s="348">
        <v>0.01</v>
      </c>
      <c r="BV10" s="348">
        <v>16.170000000000002</v>
      </c>
      <c r="BW10" s="373"/>
      <c r="BX10" s="372" t="s">
        <v>9805</v>
      </c>
      <c r="BY10" s="372" t="s">
        <v>9806</v>
      </c>
      <c r="BZ10" s="372" t="s">
        <v>9807</v>
      </c>
      <c r="CA10" s="372" t="s">
        <v>9808</v>
      </c>
      <c r="CB10" s="372" t="s">
        <v>9809</v>
      </c>
      <c r="CC10" s="373"/>
      <c r="CD10" s="354" t="s">
        <v>436</v>
      </c>
    </row>
    <row r="11" spans="1:82" s="428" customFormat="1" ht="11" x14ac:dyDescent="0.3">
      <c r="A11" s="841" t="s">
        <v>9810</v>
      </c>
      <c r="B11" s="842"/>
      <c r="C11" s="843">
        <v>45191</v>
      </c>
      <c r="D11" s="842"/>
      <c r="E11" s="844">
        <v>14571.3</v>
      </c>
      <c r="F11" s="842"/>
      <c r="G11" s="845">
        <v>15.795999999999999</v>
      </c>
      <c r="H11" s="842"/>
      <c r="I11" s="962">
        <v>7.37</v>
      </c>
      <c r="J11" s="962">
        <v>6.58</v>
      </c>
      <c r="K11" s="962">
        <v>2.84</v>
      </c>
      <c r="L11" s="962">
        <v>2.95</v>
      </c>
      <c r="M11" s="847"/>
      <c r="N11" s="846" t="s">
        <v>430</v>
      </c>
      <c r="O11" s="846">
        <v>-36.896599999999999</v>
      </c>
      <c r="P11" s="846">
        <v>28.244199999999999</v>
      </c>
      <c r="Q11" s="846">
        <v>-12.915800000000001</v>
      </c>
      <c r="R11" s="846">
        <v>-3.9714</v>
      </c>
      <c r="S11" s="846">
        <v>3.8357999999999999</v>
      </c>
      <c r="T11" s="846">
        <v>-2.4977999999999998</v>
      </c>
      <c r="U11" s="846">
        <v>9.6624999999999996</v>
      </c>
      <c r="V11" s="848">
        <v>18.124099999999999</v>
      </c>
      <c r="W11" s="846">
        <v>10.508699999999999</v>
      </c>
      <c r="X11" s="846" t="s">
        <v>430</v>
      </c>
      <c r="Y11" s="846" t="s">
        <v>430</v>
      </c>
      <c r="Z11" s="846" t="s">
        <v>430</v>
      </c>
      <c r="AA11" s="846">
        <v>13.9437</v>
      </c>
      <c r="AB11" s="846">
        <v>28.284099999999999</v>
      </c>
      <c r="AC11" s="846">
        <v>2.2551999999999999</v>
      </c>
      <c r="AD11" s="846">
        <v>15.5875</v>
      </c>
      <c r="AE11" s="846">
        <v>13.9437</v>
      </c>
      <c r="AF11" s="846">
        <v>17.641100000000002</v>
      </c>
      <c r="AG11" s="847"/>
      <c r="AH11" s="844" t="s">
        <v>430</v>
      </c>
      <c r="AI11" s="844">
        <v>8</v>
      </c>
      <c r="AJ11" s="844">
        <v>2</v>
      </c>
      <c r="AK11" s="844">
        <v>13</v>
      </c>
      <c r="AL11" s="844">
        <v>13</v>
      </c>
      <c r="AM11" s="844">
        <v>8</v>
      </c>
      <c r="AN11" s="844">
        <v>11</v>
      </c>
      <c r="AO11" s="844">
        <v>3</v>
      </c>
      <c r="AP11" s="844">
        <v>1</v>
      </c>
      <c r="AQ11" s="844">
        <v>5</v>
      </c>
      <c r="AR11" s="844" t="s">
        <v>430</v>
      </c>
      <c r="AS11" s="844" t="s">
        <v>430</v>
      </c>
      <c r="AT11" s="844" t="s">
        <v>430</v>
      </c>
      <c r="AU11" s="844">
        <v>10</v>
      </c>
      <c r="AV11" s="844">
        <v>6</v>
      </c>
      <c r="AW11" s="844">
        <v>8</v>
      </c>
      <c r="AX11" s="844">
        <v>1</v>
      </c>
      <c r="AY11" s="844">
        <v>10</v>
      </c>
      <c r="AZ11" s="847"/>
      <c r="BA11" s="852">
        <v>132.25393201357099</v>
      </c>
      <c r="BB11" s="852">
        <v>0</v>
      </c>
      <c r="BC11" s="852">
        <v>8.0002491751332006E-2</v>
      </c>
      <c r="BD11" s="852" t="s">
        <v>430</v>
      </c>
      <c r="BE11" s="842"/>
      <c r="BF11" s="846">
        <v>92.131706605600002</v>
      </c>
      <c r="BG11" s="846">
        <v>33.594100574499997</v>
      </c>
      <c r="BH11" s="846">
        <v>2.7424966</v>
      </c>
      <c r="BI11" s="842"/>
      <c r="BJ11" s="846">
        <v>69.434881259999997</v>
      </c>
      <c r="BK11" s="842"/>
      <c r="BL11" s="846">
        <v>40.790900000000001</v>
      </c>
      <c r="BM11" s="846">
        <v>14.464499999999999</v>
      </c>
      <c r="BN11" s="846">
        <v>15.3255</v>
      </c>
      <c r="BO11" s="846">
        <v>29.4191</v>
      </c>
      <c r="BP11" s="842"/>
      <c r="BQ11" s="846">
        <v>3.6</v>
      </c>
      <c r="BR11" s="846">
        <v>6.64</v>
      </c>
      <c r="BS11" s="846">
        <v>0.7</v>
      </c>
      <c r="BT11" s="846">
        <v>7.0000000000000007E-2</v>
      </c>
      <c r="BU11" s="846" t="s">
        <v>430</v>
      </c>
      <c r="BV11" s="846">
        <v>10.77</v>
      </c>
      <c r="BW11" s="842"/>
      <c r="BX11" s="855" t="s">
        <v>9811</v>
      </c>
      <c r="BY11" s="855" t="s">
        <v>9812</v>
      </c>
      <c r="BZ11" s="855" t="s">
        <v>4302</v>
      </c>
      <c r="CA11" s="855" t="s">
        <v>9813</v>
      </c>
      <c r="CB11" s="855" t="s">
        <v>9814</v>
      </c>
      <c r="CC11" s="842"/>
      <c r="CD11" s="856" t="s">
        <v>443</v>
      </c>
    </row>
    <row r="12" spans="1:82" s="428" customFormat="1" x14ac:dyDescent="0.25">
      <c r="A12" s="345" t="s">
        <v>9815</v>
      </c>
      <c r="B12" s="373"/>
      <c r="C12" s="719">
        <v>45196</v>
      </c>
      <c r="D12" s="373"/>
      <c r="E12" s="346">
        <v>10389.5</v>
      </c>
      <c r="F12" s="373"/>
      <c r="G12" s="347">
        <v>16.124300000000002</v>
      </c>
      <c r="H12" s="373"/>
      <c r="I12" s="651">
        <v>7.9225300000000001</v>
      </c>
      <c r="J12" s="651">
        <v>6.5010300000000001</v>
      </c>
      <c r="K12" s="651">
        <v>3.4466600000000001</v>
      </c>
      <c r="L12" s="651">
        <v>3.5860799999999999</v>
      </c>
      <c r="M12" s="374"/>
      <c r="N12" s="348" t="s">
        <v>430</v>
      </c>
      <c r="O12" s="348">
        <v>-22.947299999999998</v>
      </c>
      <c r="P12" s="348">
        <v>24.0518</v>
      </c>
      <c r="Q12" s="348">
        <v>6.2302</v>
      </c>
      <c r="R12" s="348">
        <v>3.9306999999999999</v>
      </c>
      <c r="S12" s="348">
        <v>2.7322000000000002</v>
      </c>
      <c r="T12" s="348">
        <v>2.6255000000000002</v>
      </c>
      <c r="U12" s="348">
        <v>11.282</v>
      </c>
      <c r="V12" s="350">
        <v>17.223600000000001</v>
      </c>
      <c r="W12" s="348">
        <v>13.804600000000001</v>
      </c>
      <c r="X12" s="348" t="s">
        <v>430</v>
      </c>
      <c r="Y12" s="348" t="s">
        <v>430</v>
      </c>
      <c r="Z12" s="348" t="s">
        <v>430</v>
      </c>
      <c r="AA12" s="348">
        <v>29.416799999999999</v>
      </c>
      <c r="AB12" s="348">
        <v>23.282599999999999</v>
      </c>
      <c r="AC12" s="348">
        <v>7.2896000000000001</v>
      </c>
      <c r="AD12" s="348">
        <v>15.1029</v>
      </c>
      <c r="AE12" s="348">
        <v>29.416799999999999</v>
      </c>
      <c r="AF12" s="348">
        <v>18.602699999999999</v>
      </c>
      <c r="AG12" s="374"/>
      <c r="AH12" s="346" t="s">
        <v>430</v>
      </c>
      <c r="AI12" s="346">
        <v>2</v>
      </c>
      <c r="AJ12" s="346">
        <v>3</v>
      </c>
      <c r="AK12" s="346">
        <v>2</v>
      </c>
      <c r="AL12" s="346">
        <v>6</v>
      </c>
      <c r="AM12" s="346">
        <v>9</v>
      </c>
      <c r="AN12" s="346">
        <v>5</v>
      </c>
      <c r="AO12" s="346">
        <v>1</v>
      </c>
      <c r="AP12" s="346">
        <v>2</v>
      </c>
      <c r="AQ12" s="346">
        <v>1</v>
      </c>
      <c r="AR12" s="346" t="s">
        <v>430</v>
      </c>
      <c r="AS12" s="346" t="s">
        <v>430</v>
      </c>
      <c r="AT12" s="346" t="s">
        <v>430</v>
      </c>
      <c r="AU12" s="346">
        <v>1</v>
      </c>
      <c r="AV12" s="346">
        <v>9</v>
      </c>
      <c r="AW12" s="346">
        <v>3</v>
      </c>
      <c r="AX12" s="346">
        <v>2</v>
      </c>
      <c r="AY12" s="346">
        <v>1</v>
      </c>
      <c r="AZ12" s="374"/>
      <c r="BA12" s="375">
        <v>90.746909495540393</v>
      </c>
      <c r="BB12" s="375">
        <v>0</v>
      </c>
      <c r="BC12" s="375">
        <v>0.12828681852485099</v>
      </c>
      <c r="BD12" s="375" t="s">
        <v>430</v>
      </c>
      <c r="BE12" s="373"/>
      <c r="BF12" s="348">
        <v>78.746591697400007</v>
      </c>
      <c r="BG12" s="348">
        <v>6.8993916638000004</v>
      </c>
      <c r="BH12" s="348">
        <v>11.413555793700001</v>
      </c>
      <c r="BI12" s="373"/>
      <c r="BJ12" s="348">
        <v>64.929149649999999</v>
      </c>
      <c r="BK12" s="373"/>
      <c r="BL12" s="348">
        <v>28.8062</v>
      </c>
      <c r="BM12" s="348">
        <v>4.8094200000000003</v>
      </c>
      <c r="BN12" s="348">
        <v>3.8751899999999999</v>
      </c>
      <c r="BO12" s="348">
        <v>62.509189999999997</v>
      </c>
      <c r="BP12" s="373"/>
      <c r="BQ12" s="348">
        <v>9.19</v>
      </c>
      <c r="BR12" s="348">
        <v>6.84</v>
      </c>
      <c r="BS12" s="348">
        <v>1.01</v>
      </c>
      <c r="BT12" s="348" t="s">
        <v>430</v>
      </c>
      <c r="BU12" s="348" t="s">
        <v>430</v>
      </c>
      <c r="BV12" s="348">
        <v>17.190000000000001</v>
      </c>
      <c r="BW12" s="373"/>
      <c r="BX12" s="372" t="s">
        <v>9816</v>
      </c>
      <c r="BY12" s="372" t="s">
        <v>9817</v>
      </c>
      <c r="BZ12" s="372" t="s">
        <v>9818</v>
      </c>
      <c r="CA12" s="372" t="s">
        <v>9819</v>
      </c>
      <c r="CB12" s="372" t="s">
        <v>9820</v>
      </c>
      <c r="CC12" s="373"/>
      <c r="CD12" s="354" t="s">
        <v>436</v>
      </c>
    </row>
    <row r="13" spans="1:82" s="428" customFormat="1" x14ac:dyDescent="0.25">
      <c r="A13" s="345" t="s">
        <v>9821</v>
      </c>
      <c r="B13" s="373"/>
      <c r="C13" s="719">
        <v>45065</v>
      </c>
      <c r="D13" s="373"/>
      <c r="E13" s="346">
        <v>8008.37</v>
      </c>
      <c r="F13" s="373"/>
      <c r="G13" s="347">
        <v>15.824999999999999</v>
      </c>
      <c r="H13" s="373"/>
      <c r="I13" s="651">
        <v>2.62</v>
      </c>
      <c r="J13" s="651">
        <v>6.75</v>
      </c>
      <c r="K13" s="651">
        <v>2.14</v>
      </c>
      <c r="L13" s="651">
        <v>2.2799999999999998</v>
      </c>
      <c r="M13" s="374"/>
      <c r="N13" s="348" t="s">
        <v>430</v>
      </c>
      <c r="O13" s="348">
        <v>-12.6768</v>
      </c>
      <c r="P13" s="348">
        <v>18.121200000000002</v>
      </c>
      <c r="Q13" s="348">
        <v>11.758800000000001</v>
      </c>
      <c r="R13" s="348">
        <v>16.600000000000001</v>
      </c>
      <c r="S13" s="348">
        <v>7.6238999999999999</v>
      </c>
      <c r="T13" s="348">
        <v>6.9443999999999999</v>
      </c>
      <c r="U13" s="348">
        <v>7.6262999999999996</v>
      </c>
      <c r="V13" s="350">
        <v>11.7591</v>
      </c>
      <c r="W13" s="348">
        <v>12.642200000000001</v>
      </c>
      <c r="X13" s="348">
        <v>15.2643</v>
      </c>
      <c r="Y13" s="348" t="s">
        <v>430</v>
      </c>
      <c r="Z13" s="348" t="s">
        <v>430</v>
      </c>
      <c r="AA13" s="348">
        <v>26.581099999999999</v>
      </c>
      <c r="AB13" s="348">
        <v>21.499600000000001</v>
      </c>
      <c r="AC13" s="348">
        <v>8.0791000000000004</v>
      </c>
      <c r="AD13" s="348">
        <v>10.7561</v>
      </c>
      <c r="AE13" s="348">
        <v>26.581099999999999</v>
      </c>
      <c r="AF13" s="348">
        <v>15.638299999999999</v>
      </c>
      <c r="AG13" s="374"/>
      <c r="AH13" s="346" t="s">
        <v>430</v>
      </c>
      <c r="AI13" s="346">
        <v>1</v>
      </c>
      <c r="AJ13" s="346">
        <v>5</v>
      </c>
      <c r="AK13" s="346">
        <v>1</v>
      </c>
      <c r="AL13" s="346">
        <v>1</v>
      </c>
      <c r="AM13" s="346">
        <v>5</v>
      </c>
      <c r="AN13" s="346">
        <v>2</v>
      </c>
      <c r="AO13" s="346">
        <v>6</v>
      </c>
      <c r="AP13" s="346">
        <v>7</v>
      </c>
      <c r="AQ13" s="346">
        <v>2</v>
      </c>
      <c r="AR13" s="346">
        <v>4</v>
      </c>
      <c r="AS13" s="346" t="s">
        <v>430</v>
      </c>
      <c r="AT13" s="346" t="s">
        <v>430</v>
      </c>
      <c r="AU13" s="346">
        <v>3</v>
      </c>
      <c r="AV13" s="346">
        <v>13</v>
      </c>
      <c r="AW13" s="346">
        <v>2</v>
      </c>
      <c r="AX13" s="346">
        <v>8</v>
      </c>
      <c r="AY13" s="346">
        <v>3</v>
      </c>
      <c r="AZ13" s="374"/>
      <c r="BA13" s="375">
        <v>61.508877259492401</v>
      </c>
      <c r="BB13" s="375">
        <v>0</v>
      </c>
      <c r="BC13" s="375">
        <v>0.140092019626677</v>
      </c>
      <c r="BD13" s="375" t="s">
        <v>430</v>
      </c>
      <c r="BE13" s="373"/>
      <c r="BF13" s="348">
        <v>61.120045289099998</v>
      </c>
      <c r="BG13" s="348">
        <v>-3.3874864570000001</v>
      </c>
      <c r="BH13" s="348">
        <v>-18.042889931800001</v>
      </c>
      <c r="BI13" s="373"/>
      <c r="BJ13" s="348">
        <v>18.398990189999999</v>
      </c>
      <c r="BK13" s="373"/>
      <c r="BL13" s="348">
        <v>18.913900000000002</v>
      </c>
      <c r="BM13" s="348">
        <v>2.9571299999999998</v>
      </c>
      <c r="BN13" s="348">
        <v>4.5650199999999996</v>
      </c>
      <c r="BO13" s="348">
        <v>73.563950000000006</v>
      </c>
      <c r="BP13" s="373"/>
      <c r="BQ13" s="348">
        <v>7.33</v>
      </c>
      <c r="BR13" s="348">
        <v>17.600000000000001</v>
      </c>
      <c r="BS13" s="348">
        <v>4.72</v>
      </c>
      <c r="BT13" s="348" t="s">
        <v>430</v>
      </c>
      <c r="BU13" s="348" t="s">
        <v>430</v>
      </c>
      <c r="BV13" s="348">
        <v>36.270000000000003</v>
      </c>
      <c r="BW13" s="373"/>
      <c r="BX13" s="372" t="s">
        <v>9822</v>
      </c>
      <c r="BY13" s="372" t="s">
        <v>9823</v>
      </c>
      <c r="BZ13" s="372" t="s">
        <v>9824</v>
      </c>
      <c r="CA13" s="372" t="s">
        <v>2916</v>
      </c>
      <c r="CB13" s="372" t="s">
        <v>9825</v>
      </c>
      <c r="CC13" s="373"/>
      <c r="CD13" s="354" t="s">
        <v>554</v>
      </c>
    </row>
    <row r="14" spans="1:82" s="428" customFormat="1" x14ac:dyDescent="0.25">
      <c r="A14" s="345" t="s">
        <v>9826</v>
      </c>
      <c r="B14" s="373"/>
      <c r="C14" s="719">
        <v>44957</v>
      </c>
      <c r="D14" s="373"/>
      <c r="E14" s="346">
        <v>7078.92</v>
      </c>
      <c r="F14" s="373"/>
      <c r="G14" s="347">
        <v>16.793900000000001</v>
      </c>
      <c r="H14" s="373"/>
      <c r="I14" s="651">
        <v>1.92</v>
      </c>
      <c r="J14" s="651">
        <v>6.8</v>
      </c>
      <c r="K14" s="651">
        <v>1.57</v>
      </c>
      <c r="L14" s="651">
        <v>1.65</v>
      </c>
      <c r="M14" s="374"/>
      <c r="N14" s="348">
        <v>-28.883500000000002</v>
      </c>
      <c r="O14" s="348">
        <v>-51.148899999999998</v>
      </c>
      <c r="P14" s="348">
        <v>3.9773000000000001</v>
      </c>
      <c r="Q14" s="348">
        <v>-12.9755</v>
      </c>
      <c r="R14" s="348">
        <v>4.0705999999999998</v>
      </c>
      <c r="S14" s="348">
        <v>8.8788</v>
      </c>
      <c r="T14" s="348">
        <v>0.96640000000000004</v>
      </c>
      <c r="U14" s="348">
        <v>8.1876999999999995</v>
      </c>
      <c r="V14" s="350">
        <v>12.1934</v>
      </c>
      <c r="W14" s="348">
        <v>10.4716</v>
      </c>
      <c r="X14" s="348">
        <v>15.159700000000001</v>
      </c>
      <c r="Y14" s="348" t="s">
        <v>430</v>
      </c>
      <c r="Z14" s="348" t="s">
        <v>430</v>
      </c>
      <c r="AA14" s="348">
        <v>11.0425</v>
      </c>
      <c r="AB14" s="348">
        <v>34.3232</v>
      </c>
      <c r="AC14" s="348">
        <v>3.7183000000000002</v>
      </c>
      <c r="AD14" s="348">
        <v>13.283300000000001</v>
      </c>
      <c r="AE14" s="348">
        <v>11.0425</v>
      </c>
      <c r="AF14" s="348">
        <v>16.1767</v>
      </c>
      <c r="AG14" s="374"/>
      <c r="AH14" s="346">
        <v>4</v>
      </c>
      <c r="AI14" s="346">
        <v>12</v>
      </c>
      <c r="AJ14" s="346">
        <v>13</v>
      </c>
      <c r="AK14" s="346">
        <v>14</v>
      </c>
      <c r="AL14" s="346">
        <v>5</v>
      </c>
      <c r="AM14" s="346">
        <v>4</v>
      </c>
      <c r="AN14" s="346">
        <v>7</v>
      </c>
      <c r="AO14" s="346">
        <v>5</v>
      </c>
      <c r="AP14" s="346">
        <v>6</v>
      </c>
      <c r="AQ14" s="346">
        <v>6</v>
      </c>
      <c r="AR14" s="346">
        <v>5</v>
      </c>
      <c r="AS14" s="346" t="s">
        <v>430</v>
      </c>
      <c r="AT14" s="346" t="s">
        <v>430</v>
      </c>
      <c r="AU14" s="346">
        <v>13</v>
      </c>
      <c r="AV14" s="346">
        <v>2</v>
      </c>
      <c r="AW14" s="346">
        <v>6</v>
      </c>
      <c r="AX14" s="346">
        <v>4</v>
      </c>
      <c r="AY14" s="346">
        <v>13</v>
      </c>
      <c r="AZ14" s="374"/>
      <c r="BA14" s="375">
        <v>117.40996677024501</v>
      </c>
      <c r="BB14" s="375">
        <v>0</v>
      </c>
      <c r="BC14" s="375">
        <v>7.5483267717460403E-2</v>
      </c>
      <c r="BD14" s="375" t="s">
        <v>430</v>
      </c>
      <c r="BE14" s="373"/>
      <c r="BF14" s="348">
        <v>87.903241731799994</v>
      </c>
      <c r="BG14" s="348">
        <v>37.8230784183</v>
      </c>
      <c r="BH14" s="348">
        <v>2.3240636512999999</v>
      </c>
      <c r="BI14" s="373"/>
      <c r="BJ14" s="348">
        <v>66.419135819999994</v>
      </c>
      <c r="BK14" s="373"/>
      <c r="BL14" s="348">
        <v>40.379600000000003</v>
      </c>
      <c r="BM14" s="348">
        <v>19.173100000000002</v>
      </c>
      <c r="BN14" s="348">
        <v>8.21753</v>
      </c>
      <c r="BO14" s="348">
        <v>32.229770000000002</v>
      </c>
      <c r="BP14" s="373"/>
      <c r="BQ14" s="348">
        <v>2.73</v>
      </c>
      <c r="BR14" s="348">
        <v>7.57</v>
      </c>
      <c r="BS14" s="348" t="s">
        <v>430</v>
      </c>
      <c r="BT14" s="348" t="s">
        <v>430</v>
      </c>
      <c r="BU14" s="348">
        <v>1.01</v>
      </c>
      <c r="BV14" s="348">
        <v>18.3</v>
      </c>
      <c r="BW14" s="373"/>
      <c r="BX14" s="372" t="s">
        <v>9827</v>
      </c>
      <c r="BY14" s="372" t="s">
        <v>9828</v>
      </c>
      <c r="BZ14" s="372" t="s">
        <v>9085</v>
      </c>
      <c r="CA14" s="372" t="s">
        <v>9829</v>
      </c>
      <c r="CB14" s="372" t="s">
        <v>6424</v>
      </c>
      <c r="CC14" s="373"/>
      <c r="CD14" s="354" t="s">
        <v>443</v>
      </c>
    </row>
    <row r="15" spans="1:82" s="428" customFormat="1" x14ac:dyDescent="0.25">
      <c r="A15" s="345" t="s">
        <v>9830</v>
      </c>
      <c r="B15" s="373"/>
      <c r="C15" s="719">
        <v>39799</v>
      </c>
      <c r="D15" s="373"/>
      <c r="E15" s="346">
        <v>6934.03</v>
      </c>
      <c r="F15" s="373"/>
      <c r="G15" s="347">
        <v>78.057199999999995</v>
      </c>
      <c r="H15" s="373"/>
      <c r="I15" s="651">
        <v>7.11</v>
      </c>
      <c r="J15" s="651">
        <v>6.8</v>
      </c>
      <c r="K15" s="651">
        <v>3.86</v>
      </c>
      <c r="L15" s="651">
        <v>4.04</v>
      </c>
      <c r="M15" s="374"/>
      <c r="N15" s="348">
        <v>-22.4313</v>
      </c>
      <c r="O15" s="348">
        <v>-56.7971</v>
      </c>
      <c r="P15" s="348">
        <v>7.2981999999999996</v>
      </c>
      <c r="Q15" s="348">
        <v>-11.2837</v>
      </c>
      <c r="R15" s="348">
        <v>-3.8858000000000001</v>
      </c>
      <c r="S15" s="348">
        <v>2.6930999999999998</v>
      </c>
      <c r="T15" s="348">
        <v>-3.7909000000000002</v>
      </c>
      <c r="U15" s="348">
        <v>0.32490000000000002</v>
      </c>
      <c r="V15" s="350">
        <v>4.4771999999999998</v>
      </c>
      <c r="W15" s="348">
        <v>5.0015000000000001</v>
      </c>
      <c r="X15" s="348">
        <v>15.099299999999999</v>
      </c>
      <c r="Y15" s="348">
        <v>13.082700000000001</v>
      </c>
      <c r="Z15" s="348">
        <v>10.301600000000001</v>
      </c>
      <c r="AA15" s="348">
        <v>19.390799999999999</v>
      </c>
      <c r="AB15" s="348">
        <v>27.269300000000001</v>
      </c>
      <c r="AC15" s="348">
        <v>-3.4771000000000001</v>
      </c>
      <c r="AD15" s="348">
        <v>6.2632000000000003</v>
      </c>
      <c r="AE15" s="348">
        <v>19.390799999999999</v>
      </c>
      <c r="AF15" s="348">
        <v>12.3924</v>
      </c>
      <c r="AG15" s="374"/>
      <c r="AH15" s="346">
        <v>3</v>
      </c>
      <c r="AI15" s="346">
        <v>15</v>
      </c>
      <c r="AJ15" s="346">
        <v>11</v>
      </c>
      <c r="AK15" s="346">
        <v>11</v>
      </c>
      <c r="AL15" s="346">
        <v>12</v>
      </c>
      <c r="AM15" s="346">
        <v>10</v>
      </c>
      <c r="AN15" s="346">
        <v>14</v>
      </c>
      <c r="AO15" s="346">
        <v>13</v>
      </c>
      <c r="AP15" s="346">
        <v>13</v>
      </c>
      <c r="AQ15" s="346">
        <v>14</v>
      </c>
      <c r="AR15" s="346">
        <v>6</v>
      </c>
      <c r="AS15" s="346">
        <v>4</v>
      </c>
      <c r="AT15" s="346">
        <v>4</v>
      </c>
      <c r="AU15" s="346">
        <v>7</v>
      </c>
      <c r="AV15" s="346">
        <v>7</v>
      </c>
      <c r="AW15" s="346">
        <v>15</v>
      </c>
      <c r="AX15" s="346">
        <v>12</v>
      </c>
      <c r="AY15" s="346">
        <v>7</v>
      </c>
      <c r="AZ15" s="374"/>
      <c r="BA15" s="375">
        <v>109.106986806946</v>
      </c>
      <c r="BB15" s="375">
        <v>0</v>
      </c>
      <c r="BC15" s="375">
        <v>7.8271673993142304E-2</v>
      </c>
      <c r="BD15" s="375" t="s">
        <v>430</v>
      </c>
      <c r="BE15" s="373"/>
      <c r="BF15" s="348">
        <v>94.093321521299998</v>
      </c>
      <c r="BG15" s="348">
        <v>48.854047809999997</v>
      </c>
      <c r="BH15" s="348">
        <v>1.9260087083999999</v>
      </c>
      <c r="BI15" s="373"/>
      <c r="BJ15" s="348">
        <v>66.570281339999994</v>
      </c>
      <c r="BK15" s="373"/>
      <c r="BL15" s="348">
        <v>48.250700000000002</v>
      </c>
      <c r="BM15" s="348">
        <v>15.3916</v>
      </c>
      <c r="BN15" s="348">
        <v>2.7246899999999998</v>
      </c>
      <c r="BO15" s="348">
        <v>33.633009999999999</v>
      </c>
      <c r="BP15" s="373"/>
      <c r="BQ15" s="348">
        <v>4.66</v>
      </c>
      <c r="BR15" s="348">
        <v>5.87</v>
      </c>
      <c r="BS15" s="348">
        <v>0.73</v>
      </c>
      <c r="BT15" s="348" t="s">
        <v>430</v>
      </c>
      <c r="BU15" s="348" t="s">
        <v>430</v>
      </c>
      <c r="BV15" s="348">
        <v>22.29</v>
      </c>
      <c r="BW15" s="373"/>
      <c r="BX15" s="372" t="s">
        <v>9831</v>
      </c>
      <c r="BY15" s="372" t="s">
        <v>9832</v>
      </c>
      <c r="BZ15" s="372" t="s">
        <v>9833</v>
      </c>
      <c r="CA15" s="372" t="s">
        <v>9834</v>
      </c>
      <c r="CB15" s="372" t="s">
        <v>9835</v>
      </c>
      <c r="CC15" s="373"/>
      <c r="CD15" s="354" t="s">
        <v>463</v>
      </c>
    </row>
    <row r="16" spans="1:82" s="428" customFormat="1" x14ac:dyDescent="0.25">
      <c r="A16" s="345" t="s">
        <v>9836</v>
      </c>
      <c r="B16" s="373"/>
      <c r="C16" s="719">
        <v>38581</v>
      </c>
      <c r="D16" s="373"/>
      <c r="E16" s="346">
        <v>5935.3</v>
      </c>
      <c r="F16" s="373"/>
      <c r="G16" s="347">
        <v>74.394999999999996</v>
      </c>
      <c r="H16" s="373"/>
      <c r="I16" s="651">
        <v>2.76</v>
      </c>
      <c r="J16" s="651">
        <v>7</v>
      </c>
      <c r="K16" s="651">
        <v>2.3199999999999998</v>
      </c>
      <c r="L16" s="651">
        <v>2.44</v>
      </c>
      <c r="M16" s="374"/>
      <c r="N16" s="348">
        <v>-29.903600000000001</v>
      </c>
      <c r="O16" s="348">
        <v>-40.748399999999997</v>
      </c>
      <c r="P16" s="348">
        <v>11.872</v>
      </c>
      <c r="Q16" s="348">
        <v>-0.59560000000000002</v>
      </c>
      <c r="R16" s="348">
        <v>2.7044000000000001</v>
      </c>
      <c r="S16" s="348">
        <v>-0.96279999999999999</v>
      </c>
      <c r="T16" s="348">
        <v>-3.4973000000000001</v>
      </c>
      <c r="U16" s="348">
        <v>-0.39960000000000001</v>
      </c>
      <c r="V16" s="350">
        <v>3.8919999999999999</v>
      </c>
      <c r="W16" s="348">
        <v>5.5713999999999997</v>
      </c>
      <c r="X16" s="348">
        <v>11.4255</v>
      </c>
      <c r="Y16" s="348">
        <v>10.6037</v>
      </c>
      <c r="Z16" s="348">
        <v>10.679399999999999</v>
      </c>
      <c r="AA16" s="348">
        <v>23.889500000000002</v>
      </c>
      <c r="AB16" s="348">
        <v>16.533000000000001</v>
      </c>
      <c r="AC16" s="348">
        <v>-3.0207000000000002</v>
      </c>
      <c r="AD16" s="348">
        <v>3.0122</v>
      </c>
      <c r="AE16" s="348">
        <v>23.889500000000002</v>
      </c>
      <c r="AF16" s="348">
        <v>10.0649</v>
      </c>
      <c r="AG16" s="374"/>
      <c r="AH16" s="346">
        <v>5</v>
      </c>
      <c r="AI16" s="346">
        <v>10</v>
      </c>
      <c r="AJ16" s="346">
        <v>8</v>
      </c>
      <c r="AK16" s="346">
        <v>4</v>
      </c>
      <c r="AL16" s="346">
        <v>8</v>
      </c>
      <c r="AM16" s="346">
        <v>13</v>
      </c>
      <c r="AN16" s="346">
        <v>13</v>
      </c>
      <c r="AO16" s="346">
        <v>14</v>
      </c>
      <c r="AP16" s="346">
        <v>14</v>
      </c>
      <c r="AQ16" s="346">
        <v>13</v>
      </c>
      <c r="AR16" s="346">
        <v>8</v>
      </c>
      <c r="AS16" s="346">
        <v>6</v>
      </c>
      <c r="AT16" s="346">
        <v>3</v>
      </c>
      <c r="AU16" s="346">
        <v>4</v>
      </c>
      <c r="AV16" s="346">
        <v>15</v>
      </c>
      <c r="AW16" s="346">
        <v>13</v>
      </c>
      <c r="AX16" s="346">
        <v>15</v>
      </c>
      <c r="AY16" s="346">
        <v>4</v>
      </c>
      <c r="AZ16" s="374"/>
      <c r="BA16" s="375">
        <v>82.720646458299399</v>
      </c>
      <c r="BB16" s="375">
        <v>0.52960215302705904</v>
      </c>
      <c r="BC16" s="375">
        <v>6.6460058020589297E-2</v>
      </c>
      <c r="BD16" s="375">
        <v>3.4668482201737501</v>
      </c>
      <c r="BE16" s="373"/>
      <c r="BF16" s="348">
        <v>68.981599325299996</v>
      </c>
      <c r="BG16" s="348">
        <v>33.297415647299999</v>
      </c>
      <c r="BH16" s="348">
        <v>2.0716802786000001</v>
      </c>
      <c r="BI16" s="373"/>
      <c r="BJ16" s="348">
        <v>58.720457600000003</v>
      </c>
      <c r="BK16" s="373"/>
      <c r="BL16" s="348">
        <v>55.081299999999999</v>
      </c>
      <c r="BM16" s="348">
        <v>5.5440100000000001</v>
      </c>
      <c r="BN16" s="348">
        <v>7.35426</v>
      </c>
      <c r="BO16" s="348">
        <v>32.020429999999998</v>
      </c>
      <c r="BP16" s="373"/>
      <c r="BQ16" s="348">
        <v>3.41</v>
      </c>
      <c r="BR16" s="348">
        <v>8.25</v>
      </c>
      <c r="BS16" s="348">
        <v>2.48</v>
      </c>
      <c r="BT16" s="348">
        <v>0.43</v>
      </c>
      <c r="BU16" s="348" t="s">
        <v>430</v>
      </c>
      <c r="BV16" s="348">
        <v>17.079999999999998</v>
      </c>
      <c r="BW16" s="373"/>
      <c r="BX16" s="372" t="s">
        <v>9837</v>
      </c>
      <c r="BY16" s="372" t="s">
        <v>9838</v>
      </c>
      <c r="BZ16" s="372" t="s">
        <v>9839</v>
      </c>
      <c r="CA16" s="372" t="s">
        <v>9840</v>
      </c>
      <c r="CB16" s="372" t="s">
        <v>834</v>
      </c>
      <c r="CC16" s="373"/>
      <c r="CD16" s="354" t="s">
        <v>1485</v>
      </c>
    </row>
    <row r="17" spans="1:82" s="428" customFormat="1" x14ac:dyDescent="0.25">
      <c r="A17" s="345" t="s">
        <v>9841</v>
      </c>
      <c r="B17" s="373"/>
      <c r="C17" s="719">
        <v>43894</v>
      </c>
      <c r="D17" s="373"/>
      <c r="E17" s="346">
        <v>5220.1499999999996</v>
      </c>
      <c r="F17" s="373"/>
      <c r="G17" s="347">
        <v>25.4343</v>
      </c>
      <c r="H17" s="373"/>
      <c r="I17" s="651">
        <v>2.75</v>
      </c>
      <c r="J17" s="651">
        <v>7.32</v>
      </c>
      <c r="K17" s="651">
        <v>2.0499999999999998</v>
      </c>
      <c r="L17" s="651">
        <v>2.13</v>
      </c>
      <c r="M17" s="374"/>
      <c r="N17" s="348" t="s">
        <v>430</v>
      </c>
      <c r="O17" s="348">
        <v>-36.664000000000001</v>
      </c>
      <c r="P17" s="348">
        <v>30.672999999999998</v>
      </c>
      <c r="Q17" s="348">
        <v>-1.6769000000000001</v>
      </c>
      <c r="R17" s="348">
        <v>4.8582999999999998</v>
      </c>
      <c r="S17" s="348">
        <v>9.3505000000000003</v>
      </c>
      <c r="T17" s="348">
        <v>0.20910000000000001</v>
      </c>
      <c r="U17" s="348">
        <v>3.1160000000000001</v>
      </c>
      <c r="V17" s="350">
        <v>7.2983000000000002</v>
      </c>
      <c r="W17" s="348">
        <v>6.3193999999999999</v>
      </c>
      <c r="X17" s="348">
        <v>13.0953</v>
      </c>
      <c r="Y17" s="348">
        <v>11.966799999999999</v>
      </c>
      <c r="Z17" s="348" t="s">
        <v>430</v>
      </c>
      <c r="AA17" s="348">
        <v>23.296900000000001</v>
      </c>
      <c r="AB17" s="348">
        <v>31.672499999999999</v>
      </c>
      <c r="AC17" s="348">
        <v>-1.0325</v>
      </c>
      <c r="AD17" s="348">
        <v>8.1959</v>
      </c>
      <c r="AE17" s="348">
        <v>23.296900000000001</v>
      </c>
      <c r="AF17" s="348">
        <v>15.7903</v>
      </c>
      <c r="AG17" s="374"/>
      <c r="AH17" s="346" t="s">
        <v>430</v>
      </c>
      <c r="AI17" s="346">
        <v>7</v>
      </c>
      <c r="AJ17" s="346">
        <v>1</v>
      </c>
      <c r="AK17" s="346">
        <v>5</v>
      </c>
      <c r="AL17" s="346">
        <v>4</v>
      </c>
      <c r="AM17" s="346">
        <v>2</v>
      </c>
      <c r="AN17" s="346">
        <v>9</v>
      </c>
      <c r="AO17" s="346">
        <v>11</v>
      </c>
      <c r="AP17" s="346">
        <v>10</v>
      </c>
      <c r="AQ17" s="346">
        <v>12</v>
      </c>
      <c r="AR17" s="346">
        <v>7</v>
      </c>
      <c r="AS17" s="346">
        <v>5</v>
      </c>
      <c r="AT17" s="346" t="s">
        <v>430</v>
      </c>
      <c r="AU17" s="346">
        <v>5</v>
      </c>
      <c r="AV17" s="346">
        <v>4</v>
      </c>
      <c r="AW17" s="346">
        <v>11</v>
      </c>
      <c r="AX17" s="346">
        <v>11</v>
      </c>
      <c r="AY17" s="346">
        <v>5</v>
      </c>
      <c r="AZ17" s="374"/>
      <c r="BA17" s="375">
        <v>105.52777357281499</v>
      </c>
      <c r="BB17" s="375">
        <v>0</v>
      </c>
      <c r="BC17" s="375">
        <v>6.8374826732890706E-2</v>
      </c>
      <c r="BD17" s="375" t="s">
        <v>430</v>
      </c>
      <c r="BE17" s="373"/>
      <c r="BF17" s="348">
        <v>83.623080705800007</v>
      </c>
      <c r="BG17" s="348">
        <v>46.3569027275</v>
      </c>
      <c r="BH17" s="348">
        <v>1.8038970636</v>
      </c>
      <c r="BI17" s="373"/>
      <c r="BJ17" s="348">
        <v>62.272016909999998</v>
      </c>
      <c r="BK17" s="373"/>
      <c r="BL17" s="348">
        <v>40.809399999999997</v>
      </c>
      <c r="BM17" s="348">
        <v>11.1586</v>
      </c>
      <c r="BN17" s="348">
        <v>14.2149</v>
      </c>
      <c r="BO17" s="348">
        <v>33.817100000000003</v>
      </c>
      <c r="BP17" s="373"/>
      <c r="BQ17" s="348">
        <v>4.6399999999999997</v>
      </c>
      <c r="BR17" s="348">
        <v>3.95</v>
      </c>
      <c r="BS17" s="348" t="s">
        <v>430</v>
      </c>
      <c r="BT17" s="348">
        <v>0.49</v>
      </c>
      <c r="BU17" s="348">
        <v>0.71</v>
      </c>
      <c r="BV17" s="348">
        <v>10.16</v>
      </c>
      <c r="BW17" s="373"/>
      <c r="BX17" s="372" t="s">
        <v>1868</v>
      </c>
      <c r="BY17" s="372" t="s">
        <v>9842</v>
      </c>
      <c r="BZ17" s="372" t="s">
        <v>9843</v>
      </c>
      <c r="CA17" s="372" t="s">
        <v>9844</v>
      </c>
      <c r="CB17" s="372" t="s">
        <v>9845</v>
      </c>
      <c r="CC17" s="373"/>
      <c r="CD17" s="354" t="s">
        <v>525</v>
      </c>
    </row>
    <row r="18" spans="1:82" s="428" customFormat="1" x14ac:dyDescent="0.25">
      <c r="A18" s="345" t="s">
        <v>9846</v>
      </c>
      <c r="B18" s="373"/>
      <c r="C18" s="719">
        <v>45322</v>
      </c>
      <c r="D18" s="373"/>
      <c r="E18" s="346">
        <v>3558.12</v>
      </c>
      <c r="F18" s="373"/>
      <c r="G18" s="347">
        <v>14.094799999999999</v>
      </c>
      <c r="H18" s="373"/>
      <c r="I18" s="651">
        <v>2.37</v>
      </c>
      <c r="J18" s="651">
        <v>6.04</v>
      </c>
      <c r="K18" s="651">
        <v>1.49</v>
      </c>
      <c r="L18" s="651">
        <v>1.57</v>
      </c>
      <c r="M18" s="374"/>
      <c r="N18" s="348">
        <v>-74.170699999999997</v>
      </c>
      <c r="O18" s="348">
        <v>-37.948500000000003</v>
      </c>
      <c r="P18" s="348">
        <v>-1.1095999999999999</v>
      </c>
      <c r="Q18" s="348">
        <v>-10.0421</v>
      </c>
      <c r="R18" s="348">
        <v>-4.4635999999999996</v>
      </c>
      <c r="S18" s="348">
        <v>8.9458000000000002</v>
      </c>
      <c r="T18" s="348">
        <v>4.1096000000000004</v>
      </c>
      <c r="U18" s="348">
        <v>9.9347999999999992</v>
      </c>
      <c r="V18" s="350">
        <v>13.1585</v>
      </c>
      <c r="W18" s="348">
        <v>10.731</v>
      </c>
      <c r="X18" s="348" t="s">
        <v>430</v>
      </c>
      <c r="Y18" s="348" t="s">
        <v>430</v>
      </c>
      <c r="Z18" s="348" t="s">
        <v>430</v>
      </c>
      <c r="AA18" s="348">
        <v>9.8667999999999996</v>
      </c>
      <c r="AB18" s="348">
        <v>32.167700000000004</v>
      </c>
      <c r="AC18" s="348">
        <v>6.2522000000000002</v>
      </c>
      <c r="AD18" s="348">
        <v>14.005599999999999</v>
      </c>
      <c r="AE18" s="348">
        <v>9.8667999999999996</v>
      </c>
      <c r="AF18" s="348">
        <v>14.9884</v>
      </c>
      <c r="AG18" s="374"/>
      <c r="AH18" s="346">
        <v>7</v>
      </c>
      <c r="AI18" s="346">
        <v>9</v>
      </c>
      <c r="AJ18" s="346">
        <v>15</v>
      </c>
      <c r="AK18" s="346">
        <v>10</v>
      </c>
      <c r="AL18" s="346">
        <v>14</v>
      </c>
      <c r="AM18" s="346">
        <v>3</v>
      </c>
      <c r="AN18" s="346">
        <v>3</v>
      </c>
      <c r="AO18" s="346">
        <v>2</v>
      </c>
      <c r="AP18" s="346">
        <v>4</v>
      </c>
      <c r="AQ18" s="346">
        <v>4</v>
      </c>
      <c r="AR18" s="346" t="s">
        <v>430</v>
      </c>
      <c r="AS18" s="346" t="s">
        <v>430</v>
      </c>
      <c r="AT18" s="346" t="s">
        <v>430</v>
      </c>
      <c r="AU18" s="346">
        <v>14</v>
      </c>
      <c r="AV18" s="346">
        <v>3</v>
      </c>
      <c r="AW18" s="346">
        <v>4</v>
      </c>
      <c r="AX18" s="346">
        <v>3</v>
      </c>
      <c r="AY18" s="346">
        <v>14</v>
      </c>
      <c r="AZ18" s="374"/>
      <c r="BA18" s="375">
        <v>105.620418128948</v>
      </c>
      <c r="BB18" s="375">
        <v>0</v>
      </c>
      <c r="BC18" s="375">
        <v>7.4446609097022706E-2</v>
      </c>
      <c r="BD18" s="375" t="s">
        <v>430</v>
      </c>
      <c r="BE18" s="373"/>
      <c r="BF18" s="348">
        <v>88.394519684800002</v>
      </c>
      <c r="BG18" s="348">
        <v>27.598721825599998</v>
      </c>
      <c r="BH18" s="348">
        <v>3.2028483146000002</v>
      </c>
      <c r="BI18" s="373"/>
      <c r="BJ18" s="348">
        <v>58.788927999999999</v>
      </c>
      <c r="BK18" s="373"/>
      <c r="BL18" s="348">
        <v>39.246600000000001</v>
      </c>
      <c r="BM18" s="348">
        <v>14.4368</v>
      </c>
      <c r="BN18" s="348">
        <v>13.393800000000001</v>
      </c>
      <c r="BO18" s="348">
        <v>32.922800000000002</v>
      </c>
      <c r="BP18" s="373"/>
      <c r="BQ18" s="348">
        <v>3.9</v>
      </c>
      <c r="BR18" s="348">
        <v>4.4800000000000004</v>
      </c>
      <c r="BS18" s="348" t="s">
        <v>430</v>
      </c>
      <c r="BT18" s="348" t="s">
        <v>430</v>
      </c>
      <c r="BU18" s="348" t="s">
        <v>430</v>
      </c>
      <c r="BV18" s="348">
        <v>11.5</v>
      </c>
      <c r="BW18" s="373"/>
      <c r="BX18" s="372" t="s">
        <v>9847</v>
      </c>
      <c r="BY18" s="372" t="s">
        <v>9848</v>
      </c>
      <c r="BZ18" s="372" t="s">
        <v>9849</v>
      </c>
      <c r="CA18" s="372" t="s">
        <v>6510</v>
      </c>
      <c r="CB18" s="372" t="s">
        <v>9850</v>
      </c>
      <c r="CC18" s="373"/>
      <c r="CD18" s="354" t="s">
        <v>3729</v>
      </c>
    </row>
    <row r="19" spans="1:82" s="428" customFormat="1" x14ac:dyDescent="0.25">
      <c r="A19" s="345" t="s">
        <v>9851</v>
      </c>
      <c r="B19" s="373"/>
      <c r="C19" s="719">
        <v>45322</v>
      </c>
      <c r="D19" s="373"/>
      <c r="E19" s="346">
        <v>3534.4</v>
      </c>
      <c r="F19" s="373"/>
      <c r="G19" s="347">
        <v>13.381</v>
      </c>
      <c r="H19" s="373"/>
      <c r="I19" s="651">
        <v>4.8099999999999996</v>
      </c>
      <c r="J19" s="651">
        <v>6.51</v>
      </c>
      <c r="K19" s="651">
        <v>2.65</v>
      </c>
      <c r="L19" s="651">
        <v>2.79</v>
      </c>
      <c r="M19" s="374"/>
      <c r="N19" s="348">
        <v>-38.148600000000002</v>
      </c>
      <c r="O19" s="348">
        <v>-27.2165</v>
      </c>
      <c r="P19" s="348">
        <v>17.5947</v>
      </c>
      <c r="Q19" s="348">
        <v>-4.0852000000000004</v>
      </c>
      <c r="R19" s="348">
        <v>1.0921000000000001</v>
      </c>
      <c r="S19" s="348">
        <v>1.5346</v>
      </c>
      <c r="T19" s="348">
        <v>0.3775</v>
      </c>
      <c r="U19" s="348">
        <v>6.4409999999999998</v>
      </c>
      <c r="V19" s="350">
        <v>9.5366999999999997</v>
      </c>
      <c r="W19" s="348">
        <v>9.5142000000000007</v>
      </c>
      <c r="X19" s="348" t="s">
        <v>430</v>
      </c>
      <c r="Y19" s="348" t="s">
        <v>430</v>
      </c>
      <c r="Z19" s="348" t="s">
        <v>430</v>
      </c>
      <c r="AA19" s="348">
        <v>18.042400000000001</v>
      </c>
      <c r="AB19" s="348">
        <v>22.529499999999999</v>
      </c>
      <c r="AC19" s="348">
        <v>1.9449000000000001</v>
      </c>
      <c r="AD19" s="348">
        <v>10.333299999999999</v>
      </c>
      <c r="AE19" s="348">
        <v>18.042400000000001</v>
      </c>
      <c r="AF19" s="348">
        <v>12.5822</v>
      </c>
      <c r="AG19" s="374"/>
      <c r="AH19" s="346">
        <v>6</v>
      </c>
      <c r="AI19" s="346">
        <v>3</v>
      </c>
      <c r="AJ19" s="346">
        <v>6</v>
      </c>
      <c r="AK19" s="346">
        <v>7</v>
      </c>
      <c r="AL19" s="346">
        <v>10</v>
      </c>
      <c r="AM19" s="346">
        <v>11</v>
      </c>
      <c r="AN19" s="346">
        <v>8</v>
      </c>
      <c r="AO19" s="346">
        <v>9</v>
      </c>
      <c r="AP19" s="346">
        <v>9</v>
      </c>
      <c r="AQ19" s="346">
        <v>7</v>
      </c>
      <c r="AR19" s="346" t="s">
        <v>430</v>
      </c>
      <c r="AS19" s="346" t="s">
        <v>430</v>
      </c>
      <c r="AT19" s="346" t="s">
        <v>430</v>
      </c>
      <c r="AU19" s="346">
        <v>9</v>
      </c>
      <c r="AV19" s="346">
        <v>12</v>
      </c>
      <c r="AW19" s="346">
        <v>9</v>
      </c>
      <c r="AX19" s="346">
        <v>9</v>
      </c>
      <c r="AY19" s="346">
        <v>9</v>
      </c>
      <c r="AZ19" s="374"/>
      <c r="BA19" s="375">
        <v>93.619082248679803</v>
      </c>
      <c r="BB19" s="375">
        <v>0</v>
      </c>
      <c r="BC19" s="375">
        <v>6.19476359113518E-2</v>
      </c>
      <c r="BD19" s="375" t="s">
        <v>430</v>
      </c>
      <c r="BE19" s="373"/>
      <c r="BF19" s="348">
        <v>79.462052527599994</v>
      </c>
      <c r="BG19" s="348">
        <v>29.592088927399999</v>
      </c>
      <c r="BH19" s="348">
        <v>2.6852464766000002</v>
      </c>
      <c r="BI19" s="373"/>
      <c r="BJ19" s="348">
        <v>56.705846989999998</v>
      </c>
      <c r="BK19" s="373"/>
      <c r="BL19" s="348">
        <v>50.473199999999999</v>
      </c>
      <c r="BM19" s="348">
        <v>8.2239000000000004</v>
      </c>
      <c r="BN19" s="348">
        <v>9.9152100000000001</v>
      </c>
      <c r="BO19" s="348">
        <v>31.387689999999999</v>
      </c>
      <c r="BP19" s="373"/>
      <c r="BQ19" s="348">
        <v>3.09</v>
      </c>
      <c r="BR19" s="348">
        <v>6.09</v>
      </c>
      <c r="BS19" s="348">
        <v>5.13</v>
      </c>
      <c r="BT19" s="348">
        <v>0.72</v>
      </c>
      <c r="BU19" s="348" t="s">
        <v>430</v>
      </c>
      <c r="BV19" s="348">
        <v>14.54</v>
      </c>
      <c r="BW19" s="373"/>
      <c r="BX19" s="372" t="s">
        <v>9852</v>
      </c>
      <c r="BY19" s="372" t="s">
        <v>9853</v>
      </c>
      <c r="BZ19" s="372" t="s">
        <v>9854</v>
      </c>
      <c r="CA19" s="372" t="s">
        <v>9855</v>
      </c>
      <c r="CB19" s="372" t="s">
        <v>821</v>
      </c>
      <c r="CC19" s="373"/>
      <c r="CD19" s="354" t="s">
        <v>609</v>
      </c>
    </row>
    <row r="20" spans="1:82" s="428" customFormat="1" x14ac:dyDescent="0.25">
      <c r="A20" s="345" t="s">
        <v>9856</v>
      </c>
      <c r="B20" s="373"/>
      <c r="C20" s="719">
        <v>45316</v>
      </c>
      <c r="D20" s="373"/>
      <c r="E20" s="346">
        <v>3300.87</v>
      </c>
      <c r="F20" s="373"/>
      <c r="G20" s="347">
        <v>13.045199999999999</v>
      </c>
      <c r="H20" s="373"/>
      <c r="I20" s="651">
        <v>3.49</v>
      </c>
      <c r="J20" s="651">
        <v>6.2</v>
      </c>
      <c r="K20" s="651">
        <v>2.84</v>
      </c>
      <c r="L20" s="651">
        <v>2.93</v>
      </c>
      <c r="M20" s="374"/>
      <c r="N20" s="348">
        <v>-77.617999999999995</v>
      </c>
      <c r="O20" s="348">
        <v>-56.165100000000002</v>
      </c>
      <c r="P20" s="348">
        <v>10.252700000000001</v>
      </c>
      <c r="Q20" s="348">
        <v>-1.7376</v>
      </c>
      <c r="R20" s="348">
        <v>-8.8054000000000006</v>
      </c>
      <c r="S20" s="348">
        <v>-3.7254</v>
      </c>
      <c r="T20" s="348">
        <v>-4.4726999999999997</v>
      </c>
      <c r="U20" s="348">
        <v>-0.7369</v>
      </c>
      <c r="V20" s="350">
        <v>5.9981999999999998</v>
      </c>
      <c r="W20" s="348">
        <v>7.1627999999999998</v>
      </c>
      <c r="X20" s="348" t="s">
        <v>430</v>
      </c>
      <c r="Y20" s="348" t="s">
        <v>430</v>
      </c>
      <c r="Z20" s="348" t="s">
        <v>430</v>
      </c>
      <c r="AA20" s="348">
        <v>18.706099999999999</v>
      </c>
      <c r="AB20" s="348">
        <v>21.3507</v>
      </c>
      <c r="AC20" s="348">
        <v>-3.3279000000000001</v>
      </c>
      <c r="AD20" s="348">
        <v>4.9311999999999996</v>
      </c>
      <c r="AE20" s="348">
        <v>18.706099999999999</v>
      </c>
      <c r="AF20" s="348">
        <v>11.3438</v>
      </c>
      <c r="AG20" s="374"/>
      <c r="AH20" s="346">
        <v>8</v>
      </c>
      <c r="AI20" s="346">
        <v>14</v>
      </c>
      <c r="AJ20" s="346">
        <v>9</v>
      </c>
      <c r="AK20" s="346">
        <v>6</v>
      </c>
      <c r="AL20" s="346">
        <v>15</v>
      </c>
      <c r="AM20" s="346">
        <v>15</v>
      </c>
      <c r="AN20" s="346">
        <v>15</v>
      </c>
      <c r="AO20" s="346">
        <v>15</v>
      </c>
      <c r="AP20" s="346">
        <v>12</v>
      </c>
      <c r="AQ20" s="346">
        <v>11</v>
      </c>
      <c r="AR20" s="346" t="s">
        <v>430</v>
      </c>
      <c r="AS20" s="346" t="s">
        <v>430</v>
      </c>
      <c r="AT20" s="346" t="s">
        <v>430</v>
      </c>
      <c r="AU20" s="346">
        <v>8</v>
      </c>
      <c r="AV20" s="346">
        <v>14</v>
      </c>
      <c r="AW20" s="346">
        <v>14</v>
      </c>
      <c r="AX20" s="346">
        <v>14</v>
      </c>
      <c r="AY20" s="346">
        <v>8</v>
      </c>
      <c r="AZ20" s="374"/>
      <c r="BA20" s="375">
        <v>116.901443067602</v>
      </c>
      <c r="BB20" s="375">
        <v>0</v>
      </c>
      <c r="BC20" s="375">
        <v>4.0542589594129701E-2</v>
      </c>
      <c r="BD20" s="375" t="s">
        <v>430</v>
      </c>
      <c r="BE20" s="373"/>
      <c r="BF20" s="348">
        <v>85.588584065299997</v>
      </c>
      <c r="BG20" s="348">
        <v>45.3170208608</v>
      </c>
      <c r="BH20" s="348">
        <v>1.8886630770999999</v>
      </c>
      <c r="BI20" s="373"/>
      <c r="BJ20" s="348">
        <v>65.606442770000001</v>
      </c>
      <c r="BK20" s="373"/>
      <c r="BL20" s="348">
        <v>45.552799999999998</v>
      </c>
      <c r="BM20" s="348">
        <v>13.0396</v>
      </c>
      <c r="BN20" s="348">
        <v>10.8362</v>
      </c>
      <c r="BO20" s="348">
        <v>30.571400000000001</v>
      </c>
      <c r="BP20" s="373"/>
      <c r="BQ20" s="348">
        <v>10.220000000000001</v>
      </c>
      <c r="BR20" s="348" t="s">
        <v>430</v>
      </c>
      <c r="BS20" s="348" t="s">
        <v>430</v>
      </c>
      <c r="BT20" s="348" t="s">
        <v>430</v>
      </c>
      <c r="BU20" s="348" t="s">
        <v>430</v>
      </c>
      <c r="BV20" s="348">
        <v>20.329999999999998</v>
      </c>
      <c r="BW20" s="373"/>
      <c r="BX20" s="372" t="s">
        <v>9857</v>
      </c>
      <c r="BY20" s="372" t="s">
        <v>9858</v>
      </c>
      <c r="BZ20" s="372" t="s">
        <v>9859</v>
      </c>
      <c r="CA20" s="372" t="s">
        <v>3776</v>
      </c>
      <c r="CB20" s="372" t="s">
        <v>571</v>
      </c>
      <c r="CC20" s="373"/>
      <c r="CD20" s="354" t="s">
        <v>443</v>
      </c>
    </row>
    <row r="21" spans="1:82" s="428" customFormat="1" x14ac:dyDescent="0.25">
      <c r="A21" s="345" t="s">
        <v>9860</v>
      </c>
      <c r="B21" s="373"/>
      <c r="C21" s="719">
        <v>45350</v>
      </c>
      <c r="D21" s="373"/>
      <c r="E21" s="346">
        <v>3090.73</v>
      </c>
      <c r="F21" s="373"/>
      <c r="G21" s="347">
        <v>13.7598</v>
      </c>
      <c r="H21" s="373"/>
      <c r="I21" s="651">
        <v>3.73</v>
      </c>
      <c r="J21" s="651">
        <v>7.16</v>
      </c>
      <c r="K21" s="651">
        <v>2.62</v>
      </c>
      <c r="L21" s="651">
        <v>2.74</v>
      </c>
      <c r="M21" s="374"/>
      <c r="N21" s="348">
        <v>-165.83</v>
      </c>
      <c r="O21" s="348">
        <v>-27.437200000000001</v>
      </c>
      <c r="P21" s="348">
        <v>6.944</v>
      </c>
      <c r="Q21" s="348">
        <v>-11.3567</v>
      </c>
      <c r="R21" s="348">
        <v>6.3819999999999997</v>
      </c>
      <c r="S21" s="348">
        <v>13.9695</v>
      </c>
      <c r="T21" s="348">
        <v>7.2637999999999998</v>
      </c>
      <c r="U21" s="348">
        <v>6.9046000000000003</v>
      </c>
      <c r="V21" s="350">
        <v>15.6655</v>
      </c>
      <c r="W21" s="348">
        <v>8.2407000000000004</v>
      </c>
      <c r="X21" s="348" t="s">
        <v>430</v>
      </c>
      <c r="Y21" s="348" t="s">
        <v>430</v>
      </c>
      <c r="Z21" s="348" t="s">
        <v>430</v>
      </c>
      <c r="AA21" s="348">
        <v>3.6366000000000001</v>
      </c>
      <c r="AB21" s="348">
        <v>34.543999999999997</v>
      </c>
      <c r="AC21" s="348">
        <v>8.3931000000000004</v>
      </c>
      <c r="AD21" s="348">
        <v>12.8134</v>
      </c>
      <c r="AE21" s="348">
        <v>3.6366000000000001</v>
      </c>
      <c r="AF21" s="348">
        <v>14.345800000000001</v>
      </c>
      <c r="AG21" s="374"/>
      <c r="AH21" s="346">
        <v>9</v>
      </c>
      <c r="AI21" s="346">
        <v>4</v>
      </c>
      <c r="AJ21" s="346">
        <v>12</v>
      </c>
      <c r="AK21" s="346">
        <v>12</v>
      </c>
      <c r="AL21" s="346">
        <v>2</v>
      </c>
      <c r="AM21" s="346">
        <v>1</v>
      </c>
      <c r="AN21" s="346">
        <v>1</v>
      </c>
      <c r="AO21" s="346">
        <v>8</v>
      </c>
      <c r="AP21" s="346">
        <v>3</v>
      </c>
      <c r="AQ21" s="346">
        <v>9</v>
      </c>
      <c r="AR21" s="346" t="s">
        <v>430</v>
      </c>
      <c r="AS21" s="346" t="s">
        <v>430</v>
      </c>
      <c r="AT21" s="346" t="s">
        <v>430</v>
      </c>
      <c r="AU21" s="346">
        <v>15</v>
      </c>
      <c r="AV21" s="346">
        <v>1</v>
      </c>
      <c r="AW21" s="346">
        <v>1</v>
      </c>
      <c r="AX21" s="346">
        <v>5</v>
      </c>
      <c r="AY21" s="346">
        <v>15</v>
      </c>
      <c r="AZ21" s="374"/>
      <c r="BA21" s="375">
        <v>190.74212065983801</v>
      </c>
      <c r="BB21" s="375">
        <v>0</v>
      </c>
      <c r="BC21" s="375">
        <v>4.6836912316492001E-2</v>
      </c>
      <c r="BD21" s="375" t="s">
        <v>430</v>
      </c>
      <c r="BE21" s="373"/>
      <c r="BF21" s="348">
        <v>100.76402512</v>
      </c>
      <c r="BG21" s="348">
        <v>45.284379111100002</v>
      </c>
      <c r="BH21" s="348">
        <v>2.2251387144999999</v>
      </c>
      <c r="BI21" s="373"/>
      <c r="BJ21" s="348">
        <v>75.353458410000002</v>
      </c>
      <c r="BK21" s="373"/>
      <c r="BL21" s="348">
        <v>38.375900000000001</v>
      </c>
      <c r="BM21" s="348">
        <v>28.8764</v>
      </c>
      <c r="BN21" s="348">
        <v>8.9442799999999991</v>
      </c>
      <c r="BO21" s="348">
        <v>23.803419999999999</v>
      </c>
      <c r="BP21" s="373"/>
      <c r="BQ21" s="348">
        <v>3.07</v>
      </c>
      <c r="BR21" s="348">
        <v>7.56</v>
      </c>
      <c r="BS21" s="348" t="s">
        <v>430</v>
      </c>
      <c r="BT21" s="348" t="s">
        <v>430</v>
      </c>
      <c r="BU21" s="348" t="s">
        <v>430</v>
      </c>
      <c r="BV21" s="348">
        <v>13.17</v>
      </c>
      <c r="BW21" s="373"/>
      <c r="BX21" s="372" t="s">
        <v>1950</v>
      </c>
      <c r="BY21" s="372" t="s">
        <v>9861</v>
      </c>
      <c r="BZ21" s="372" t="s">
        <v>9862</v>
      </c>
      <c r="CA21" s="372" t="s">
        <v>9863</v>
      </c>
      <c r="CB21" s="372" t="s">
        <v>5168</v>
      </c>
      <c r="CC21" s="373"/>
      <c r="CD21" s="354" t="s">
        <v>443</v>
      </c>
    </row>
    <row r="22" spans="1:82" s="428" customFormat="1" x14ac:dyDescent="0.25">
      <c r="A22" s="345" t="s">
        <v>9864</v>
      </c>
      <c r="B22" s="373"/>
      <c r="C22" s="719">
        <v>45869</v>
      </c>
      <c r="D22" s="373"/>
      <c r="E22" s="346">
        <v>2849.95</v>
      </c>
      <c r="F22" s="373"/>
      <c r="G22" s="347">
        <v>10.8728</v>
      </c>
      <c r="H22" s="373"/>
      <c r="I22" s="651">
        <v>1</v>
      </c>
      <c r="J22" s="651">
        <v>7.19</v>
      </c>
      <c r="K22" s="651">
        <v>0.76</v>
      </c>
      <c r="L22" s="651">
        <v>0.81</v>
      </c>
      <c r="M22" s="374"/>
      <c r="N22" s="348">
        <v>-19.7956</v>
      </c>
      <c r="O22" s="348">
        <v>-49.148600000000002</v>
      </c>
      <c r="P22" s="348">
        <v>1.0073000000000001</v>
      </c>
      <c r="Q22" s="348">
        <v>-18.901</v>
      </c>
      <c r="R22" s="348">
        <v>-2.9136000000000002</v>
      </c>
      <c r="S22" s="348">
        <v>-1.4664999999999999</v>
      </c>
      <c r="T22" s="348">
        <v>-2.6431</v>
      </c>
      <c r="U22" s="348">
        <v>4.4903000000000004</v>
      </c>
      <c r="V22" s="350" t="s">
        <v>430</v>
      </c>
      <c r="W22" s="348" t="s">
        <v>430</v>
      </c>
      <c r="X22" s="348" t="s">
        <v>430</v>
      </c>
      <c r="Y22" s="348" t="s">
        <v>430</v>
      </c>
      <c r="Z22" s="348" t="s">
        <v>430</v>
      </c>
      <c r="AA22" s="348">
        <v>11.9163</v>
      </c>
      <c r="AB22" s="348">
        <v>23.124199999999998</v>
      </c>
      <c r="AC22" s="348">
        <v>0.28499999999999998</v>
      </c>
      <c r="AD22" s="348">
        <v>9.8293999999999997</v>
      </c>
      <c r="AE22" s="348">
        <v>11.9163</v>
      </c>
      <c r="AF22" s="348">
        <v>9.1021000000000001</v>
      </c>
      <c r="AG22" s="374"/>
      <c r="AH22" s="346">
        <v>2</v>
      </c>
      <c r="AI22" s="346">
        <v>11</v>
      </c>
      <c r="AJ22" s="346">
        <v>14</v>
      </c>
      <c r="AK22" s="346">
        <v>15</v>
      </c>
      <c r="AL22" s="346">
        <v>11</v>
      </c>
      <c r="AM22" s="346">
        <v>14</v>
      </c>
      <c r="AN22" s="346">
        <v>12</v>
      </c>
      <c r="AO22" s="346">
        <v>10</v>
      </c>
      <c r="AP22" s="346" t="s">
        <v>430</v>
      </c>
      <c r="AQ22" s="346" t="s">
        <v>430</v>
      </c>
      <c r="AR22" s="346" t="s">
        <v>430</v>
      </c>
      <c r="AS22" s="346" t="s">
        <v>430</v>
      </c>
      <c r="AT22" s="346" t="s">
        <v>430</v>
      </c>
      <c r="AU22" s="346">
        <v>11</v>
      </c>
      <c r="AV22" s="346">
        <v>10</v>
      </c>
      <c r="AW22" s="346">
        <v>10</v>
      </c>
      <c r="AX22" s="346">
        <v>10</v>
      </c>
      <c r="AY22" s="346">
        <v>11</v>
      </c>
      <c r="AZ22" s="374"/>
      <c r="BA22" s="375">
        <v>120.85800656505801</v>
      </c>
      <c r="BB22" s="375">
        <v>0.67743262513902003</v>
      </c>
      <c r="BC22" s="375">
        <v>2.5713952171055598E-2</v>
      </c>
      <c r="BD22" s="375">
        <v>5.3834805563672496</v>
      </c>
      <c r="BE22" s="373"/>
      <c r="BF22" s="348">
        <v>78.376383083700006</v>
      </c>
      <c r="BG22" s="348">
        <v>25.709752796499998</v>
      </c>
      <c r="BH22" s="348">
        <v>3.0485078446</v>
      </c>
      <c r="BI22" s="373"/>
      <c r="BJ22" s="348">
        <v>68.882937979999994</v>
      </c>
      <c r="BK22" s="373"/>
      <c r="BL22" s="348">
        <v>50.660299999999999</v>
      </c>
      <c r="BM22" s="348">
        <v>5.6534000000000004</v>
      </c>
      <c r="BN22" s="348">
        <v>12.5693</v>
      </c>
      <c r="BO22" s="348">
        <v>31.117000000000001</v>
      </c>
      <c r="BP22" s="373"/>
      <c r="BQ22" s="348">
        <v>0.08</v>
      </c>
      <c r="BR22" s="348">
        <v>13.15</v>
      </c>
      <c r="BS22" s="348" t="s">
        <v>430</v>
      </c>
      <c r="BT22" s="348" t="s">
        <v>430</v>
      </c>
      <c r="BU22" s="348" t="s">
        <v>430</v>
      </c>
      <c r="BV22" s="348">
        <v>15.37</v>
      </c>
      <c r="BW22" s="373"/>
      <c r="BX22" s="372" t="s">
        <v>9569</v>
      </c>
      <c r="BY22" s="372" t="s">
        <v>9865</v>
      </c>
      <c r="BZ22" s="372" t="s">
        <v>9866</v>
      </c>
      <c r="CA22" s="372" t="s">
        <v>9867</v>
      </c>
      <c r="CB22" s="372" t="s">
        <v>9868</v>
      </c>
      <c r="CC22" s="373"/>
      <c r="CD22" s="354" t="s">
        <v>3729</v>
      </c>
    </row>
    <row r="23" spans="1:82" x14ac:dyDescent="0.25">
      <c r="A23" s="36" t="s">
        <v>93</v>
      </c>
      <c r="B23" s="43"/>
      <c r="C23" s="720"/>
      <c r="D23" s="43"/>
      <c r="E23" s="51"/>
      <c r="F23" s="43"/>
      <c r="G23" s="55"/>
      <c r="H23" s="43"/>
      <c r="I23" s="92"/>
      <c r="J23" s="92"/>
      <c r="K23" s="92"/>
      <c r="L23" s="92"/>
      <c r="M23" s="66"/>
      <c r="N23" s="59">
        <v>-49.409100000000002</v>
      </c>
      <c r="O23" s="59">
        <v>-37.966999999999999</v>
      </c>
      <c r="P23" s="59">
        <v>13.495200000000001</v>
      </c>
      <c r="Q23" s="59">
        <v>-5.1769999999999996</v>
      </c>
      <c r="R23" s="59">
        <v>1.6716</v>
      </c>
      <c r="S23" s="59">
        <v>4.3041</v>
      </c>
      <c r="T23" s="59">
        <v>0.54600000000000004</v>
      </c>
      <c r="U23" s="59">
        <v>5.6074000000000002</v>
      </c>
      <c r="V23" s="70">
        <v>10.661</v>
      </c>
      <c r="W23" s="59">
        <v>9.1420999999999992</v>
      </c>
      <c r="X23" s="59">
        <v>14.9444</v>
      </c>
      <c r="Y23" s="59">
        <v>13.451700000000001</v>
      </c>
      <c r="Z23" s="59">
        <v>11.881</v>
      </c>
      <c r="AA23" s="59">
        <v>18.242999999999999</v>
      </c>
      <c r="AB23" s="59">
        <v>26.197299999999998</v>
      </c>
      <c r="AC23" s="59">
        <v>2.2507999999999999</v>
      </c>
      <c r="AD23" s="59">
        <v>10.2399</v>
      </c>
      <c r="AE23" s="59">
        <v>18.242999999999999</v>
      </c>
      <c r="AF23" s="59">
        <v>14.349299999999999</v>
      </c>
      <c r="AG23" s="66"/>
      <c r="AH23" s="51">
        <v>9</v>
      </c>
      <c r="AI23" s="51">
        <v>15</v>
      </c>
      <c r="AJ23" s="51">
        <v>15</v>
      </c>
      <c r="AK23" s="51">
        <v>15</v>
      </c>
      <c r="AL23" s="51">
        <v>15</v>
      </c>
      <c r="AM23" s="51">
        <v>15</v>
      </c>
      <c r="AN23" s="51">
        <v>15</v>
      </c>
      <c r="AO23" s="51">
        <v>15</v>
      </c>
      <c r="AP23" s="51">
        <v>14</v>
      </c>
      <c r="AQ23" s="51">
        <v>14</v>
      </c>
      <c r="AR23" s="51">
        <v>8</v>
      </c>
      <c r="AS23" s="51">
        <v>6</v>
      </c>
      <c r="AT23" s="51">
        <v>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12.099600000000001</v>
      </c>
      <c r="O24" s="60">
        <v>-12.6768</v>
      </c>
      <c r="P24" s="60">
        <v>30.672999999999998</v>
      </c>
      <c r="Q24" s="60">
        <v>11.758800000000001</v>
      </c>
      <c r="R24" s="60">
        <v>16.600000000000001</v>
      </c>
      <c r="S24" s="60">
        <v>13.9695</v>
      </c>
      <c r="T24" s="60">
        <v>7.2637999999999998</v>
      </c>
      <c r="U24" s="60">
        <v>11.282</v>
      </c>
      <c r="V24" s="71">
        <v>18.124099999999999</v>
      </c>
      <c r="W24" s="60">
        <v>13.804600000000001</v>
      </c>
      <c r="X24" s="60">
        <v>18.1663</v>
      </c>
      <c r="Y24" s="60">
        <v>17.058199999999999</v>
      </c>
      <c r="Z24" s="60">
        <v>15.1866</v>
      </c>
      <c r="AA24" s="60">
        <v>29.416799999999999</v>
      </c>
      <c r="AB24" s="60">
        <v>34.543999999999997</v>
      </c>
      <c r="AC24" s="60">
        <v>8.3931000000000004</v>
      </c>
      <c r="AD24" s="60">
        <v>15.5875</v>
      </c>
      <c r="AE24" s="60">
        <v>29.416799999999999</v>
      </c>
      <c r="AF24" s="60">
        <v>20.350300000000001</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-165.83</v>
      </c>
      <c r="O25" s="60">
        <v>-56.7971</v>
      </c>
      <c r="P25" s="60">
        <v>-1.1095999999999999</v>
      </c>
      <c r="Q25" s="60">
        <v>-18.901</v>
      </c>
      <c r="R25" s="60">
        <v>-8.8054000000000006</v>
      </c>
      <c r="S25" s="60">
        <v>-3.7254</v>
      </c>
      <c r="T25" s="60">
        <v>-4.4726999999999997</v>
      </c>
      <c r="U25" s="60">
        <v>-0.7369</v>
      </c>
      <c r="V25" s="71">
        <v>3.8919999999999999</v>
      </c>
      <c r="W25" s="60">
        <v>5.0015000000000001</v>
      </c>
      <c r="X25" s="60">
        <v>11.4255</v>
      </c>
      <c r="Y25" s="60">
        <v>10.6037</v>
      </c>
      <c r="Z25" s="60">
        <v>10.301600000000001</v>
      </c>
      <c r="AA25" s="60">
        <v>3.6366000000000001</v>
      </c>
      <c r="AB25" s="60">
        <v>16.533000000000001</v>
      </c>
      <c r="AC25" s="60">
        <v>-3.4771000000000001</v>
      </c>
      <c r="AD25" s="60">
        <v>3.0122</v>
      </c>
      <c r="AE25" s="60">
        <v>3.6366000000000001</v>
      </c>
      <c r="AF25" s="60">
        <v>9.1021000000000001</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-29.903600000000001</v>
      </c>
      <c r="O26" s="61">
        <v>-36.896599999999999</v>
      </c>
      <c r="P26" s="61">
        <v>11.872</v>
      </c>
      <c r="Q26" s="61">
        <v>-4.5404999999999998</v>
      </c>
      <c r="R26" s="61">
        <v>2.7044000000000001</v>
      </c>
      <c r="S26" s="61">
        <v>3.8357999999999999</v>
      </c>
      <c r="T26" s="61">
        <v>0.3775</v>
      </c>
      <c r="U26" s="61">
        <v>6.9046000000000003</v>
      </c>
      <c r="V26" s="72">
        <v>11.213699999999999</v>
      </c>
      <c r="W26" s="61">
        <v>9.4497499999999999</v>
      </c>
      <c r="X26" s="61">
        <v>15.212</v>
      </c>
      <c r="Y26" s="61">
        <v>13.133900000000001</v>
      </c>
      <c r="Z26" s="61">
        <v>11.017899999999999</v>
      </c>
      <c r="AA26" s="61">
        <v>18.706099999999999</v>
      </c>
      <c r="AB26" s="61">
        <v>24.109500000000001</v>
      </c>
      <c r="AC26" s="61">
        <v>2.2551999999999999</v>
      </c>
      <c r="AD26" s="61">
        <v>10.7561</v>
      </c>
      <c r="AE26" s="61">
        <v>18.706099999999999</v>
      </c>
      <c r="AF26" s="61">
        <v>14.9884</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9869</v>
      </c>
      <c r="B28" s="402"/>
      <c r="C28" s="724">
        <v>41275</v>
      </c>
      <c r="D28" s="402"/>
      <c r="E28" s="403">
        <v>86114.8</v>
      </c>
      <c r="F28" s="402"/>
      <c r="G28" s="404">
        <v>896.78229999999996</v>
      </c>
      <c r="H28" s="402"/>
      <c r="I28" s="650">
        <v>3.99</v>
      </c>
      <c r="J28" s="650">
        <v>6.59</v>
      </c>
      <c r="K28" s="650">
        <v>2.02</v>
      </c>
      <c r="L28" s="650">
        <v>2.11</v>
      </c>
      <c r="M28" s="406"/>
      <c r="N28" s="405" t="s">
        <v>430</v>
      </c>
      <c r="O28" s="405">
        <v>-50.595300000000002</v>
      </c>
      <c r="P28" s="405">
        <v>15.589</v>
      </c>
      <c r="Q28" s="405">
        <v>1.8555999999999999</v>
      </c>
      <c r="R28" s="405">
        <v>5.6718000000000002</v>
      </c>
      <c r="S28" s="405">
        <v>1.0228999999999999</v>
      </c>
      <c r="T28" s="405">
        <v>-1.3683000000000001</v>
      </c>
      <c r="U28" s="405">
        <v>2.4340999999999999</v>
      </c>
      <c r="V28" s="407">
        <v>7.0213000000000001</v>
      </c>
      <c r="W28" s="405">
        <v>8.5380000000000003</v>
      </c>
      <c r="X28" s="405">
        <v>16.472000000000001</v>
      </c>
      <c r="Y28" s="405">
        <v>17.870100000000001</v>
      </c>
      <c r="Z28" s="405">
        <v>16.0608</v>
      </c>
      <c r="AA28" s="405">
        <v>29.6295</v>
      </c>
      <c r="AB28" s="405">
        <v>24.7743</v>
      </c>
      <c r="AC28" s="405">
        <v>-1.8527</v>
      </c>
      <c r="AD28" s="405">
        <v>6.3654000000000002</v>
      </c>
      <c r="AE28" s="405">
        <v>29.6295</v>
      </c>
      <c r="AF28" s="405">
        <v>16.222799999999999</v>
      </c>
      <c r="AG28" s="406"/>
      <c r="AH28" s="403" t="s">
        <v>430</v>
      </c>
      <c r="AI28" s="403">
        <v>13</v>
      </c>
      <c r="AJ28" s="403">
        <v>7</v>
      </c>
      <c r="AK28" s="403">
        <v>3</v>
      </c>
      <c r="AL28" s="403">
        <v>4</v>
      </c>
      <c r="AM28" s="403">
        <v>12</v>
      </c>
      <c r="AN28" s="403">
        <v>12</v>
      </c>
      <c r="AO28" s="403">
        <v>12</v>
      </c>
      <c r="AP28" s="403">
        <v>12</v>
      </c>
      <c r="AQ28" s="403">
        <v>11</v>
      </c>
      <c r="AR28" s="403">
        <v>5</v>
      </c>
      <c r="AS28" s="403">
        <v>1</v>
      </c>
      <c r="AT28" s="403">
        <v>1</v>
      </c>
      <c r="AU28" s="403">
        <v>2</v>
      </c>
      <c r="AV28" s="403">
        <v>9</v>
      </c>
      <c r="AW28" s="403">
        <v>12</v>
      </c>
      <c r="AX28" s="403">
        <v>14</v>
      </c>
      <c r="AY28" s="403">
        <v>2</v>
      </c>
      <c r="AZ28" s="406"/>
      <c r="BA28" s="410">
        <v>89.921044248952299</v>
      </c>
      <c r="BB28" s="410">
        <v>0</v>
      </c>
      <c r="BC28" s="410">
        <v>0.112403009766032</v>
      </c>
      <c r="BD28" s="410" t="s">
        <v>430</v>
      </c>
      <c r="BE28" s="402"/>
      <c r="BF28" s="405">
        <v>88.123414472899995</v>
      </c>
      <c r="BG28" s="405">
        <v>31.2866126441</v>
      </c>
      <c r="BH28" s="405">
        <v>2.8166492639</v>
      </c>
      <c r="BI28" s="402"/>
      <c r="BJ28" s="405">
        <v>65.478350539999994</v>
      </c>
      <c r="BK28" s="402"/>
      <c r="BL28" s="405">
        <v>45.8551</v>
      </c>
      <c r="BM28" s="405">
        <v>14.0784</v>
      </c>
      <c r="BN28" s="405">
        <v>7.1255800000000002</v>
      </c>
      <c r="BO28" s="405">
        <v>32.940919999999998</v>
      </c>
      <c r="BP28" s="402"/>
      <c r="BQ28" s="405">
        <v>5.9</v>
      </c>
      <c r="BR28" s="405">
        <v>4.37</v>
      </c>
      <c r="BS28" s="405">
        <v>2.4700000000000002</v>
      </c>
      <c r="BT28" s="405">
        <v>0.93</v>
      </c>
      <c r="BU28" s="405">
        <v>1.39</v>
      </c>
      <c r="BV28" s="405">
        <v>18.71</v>
      </c>
      <c r="BW28" s="402"/>
      <c r="BX28" s="401" t="s">
        <v>9793</v>
      </c>
      <c r="BY28" s="401" t="s">
        <v>9794</v>
      </c>
      <c r="BZ28" s="401" t="s">
        <v>9795</v>
      </c>
      <c r="CA28" s="401" t="s">
        <v>9796</v>
      </c>
      <c r="CB28" s="401" t="s">
        <v>9797</v>
      </c>
      <c r="CC28" s="402"/>
      <c r="CD28" s="411" t="s">
        <v>443</v>
      </c>
    </row>
    <row r="29" spans="1:82" s="107" customFormat="1" x14ac:dyDescent="0.25">
      <c r="A29" s="345" t="s">
        <v>9870</v>
      </c>
      <c r="B29" s="373"/>
      <c r="C29" s="719">
        <v>41348</v>
      </c>
      <c r="D29" s="373"/>
      <c r="E29" s="346">
        <v>19851.2</v>
      </c>
      <c r="F29" s="373"/>
      <c r="G29" s="347">
        <v>74.5304</v>
      </c>
      <c r="H29" s="373"/>
      <c r="I29" s="651">
        <v>2.25</v>
      </c>
      <c r="J29" s="651">
        <v>7.54</v>
      </c>
      <c r="K29" s="651">
        <v>1.72</v>
      </c>
      <c r="L29" s="651">
        <v>1.92</v>
      </c>
      <c r="M29" s="374"/>
      <c r="N29" s="348">
        <v>12.884499999999999</v>
      </c>
      <c r="O29" s="348">
        <v>-28.4846</v>
      </c>
      <c r="P29" s="348">
        <v>21.179200000000002</v>
      </c>
      <c r="Q29" s="348">
        <v>-6.0446999999999997</v>
      </c>
      <c r="R29" s="348">
        <v>2.3584999999999998</v>
      </c>
      <c r="S29" s="348">
        <v>6.5252999999999997</v>
      </c>
      <c r="T29" s="348">
        <v>2.0811000000000002</v>
      </c>
      <c r="U29" s="348">
        <v>9.0711999999999993</v>
      </c>
      <c r="V29" s="350">
        <v>11.537100000000001</v>
      </c>
      <c r="W29" s="348">
        <v>10.31</v>
      </c>
      <c r="X29" s="348">
        <v>16.719100000000001</v>
      </c>
      <c r="Y29" s="348">
        <v>14.180899999999999</v>
      </c>
      <c r="Z29" s="348">
        <v>12.3453</v>
      </c>
      <c r="AA29" s="348">
        <v>12.550700000000001</v>
      </c>
      <c r="AB29" s="348">
        <v>23.808700000000002</v>
      </c>
      <c r="AC29" s="348">
        <v>4.0468999999999999</v>
      </c>
      <c r="AD29" s="348">
        <v>12.8142</v>
      </c>
      <c r="AE29" s="348">
        <v>12.550700000000001</v>
      </c>
      <c r="AF29" s="348">
        <v>12.4773</v>
      </c>
      <c r="AG29" s="374"/>
      <c r="AH29" s="346">
        <v>1</v>
      </c>
      <c r="AI29" s="346">
        <v>5</v>
      </c>
      <c r="AJ29" s="346">
        <v>4</v>
      </c>
      <c r="AK29" s="346">
        <v>9</v>
      </c>
      <c r="AL29" s="346">
        <v>10</v>
      </c>
      <c r="AM29" s="346">
        <v>6</v>
      </c>
      <c r="AN29" s="346">
        <v>7</v>
      </c>
      <c r="AO29" s="346">
        <v>5</v>
      </c>
      <c r="AP29" s="346">
        <v>8</v>
      </c>
      <c r="AQ29" s="346">
        <v>8</v>
      </c>
      <c r="AR29" s="346">
        <v>3</v>
      </c>
      <c r="AS29" s="346">
        <v>4</v>
      </c>
      <c r="AT29" s="346">
        <v>2</v>
      </c>
      <c r="AU29" s="346">
        <v>12</v>
      </c>
      <c r="AV29" s="346">
        <v>12</v>
      </c>
      <c r="AW29" s="346">
        <v>7</v>
      </c>
      <c r="AX29" s="346">
        <v>7</v>
      </c>
      <c r="AY29" s="346">
        <v>12</v>
      </c>
      <c r="AZ29" s="374"/>
      <c r="BA29" s="375">
        <v>94.958564480372402</v>
      </c>
      <c r="BB29" s="375">
        <v>0</v>
      </c>
      <c r="BC29" s="375">
        <v>0.108239364765454</v>
      </c>
      <c r="BD29" s="375" t="s">
        <v>430</v>
      </c>
      <c r="BE29" s="373"/>
      <c r="BF29" s="348">
        <v>82.565150404799994</v>
      </c>
      <c r="BG29" s="348">
        <v>19.0005802664</v>
      </c>
      <c r="BH29" s="348">
        <v>4.3454015218000004</v>
      </c>
      <c r="BI29" s="373"/>
      <c r="BJ29" s="348">
        <v>49.503720250000001</v>
      </c>
      <c r="BK29" s="373"/>
      <c r="BL29" s="348">
        <v>16.469100000000001</v>
      </c>
      <c r="BM29" s="348">
        <v>11.852399999999999</v>
      </c>
      <c r="BN29" s="348">
        <v>18.444800000000001</v>
      </c>
      <c r="BO29" s="348">
        <v>53.233699999999999</v>
      </c>
      <c r="BP29" s="373"/>
      <c r="BQ29" s="348">
        <v>2.91</v>
      </c>
      <c r="BR29" s="348">
        <v>12.34</v>
      </c>
      <c r="BS29" s="348">
        <v>6.72</v>
      </c>
      <c r="BT29" s="348">
        <v>9.1199999999999992</v>
      </c>
      <c r="BU29" s="348">
        <v>1.73</v>
      </c>
      <c r="BV29" s="348">
        <v>16.47</v>
      </c>
      <c r="BW29" s="373"/>
      <c r="BX29" s="372" t="s">
        <v>9799</v>
      </c>
      <c r="BY29" s="372" t="s">
        <v>9800</v>
      </c>
      <c r="BZ29" s="372" t="s">
        <v>9801</v>
      </c>
      <c r="CA29" s="372" t="s">
        <v>9802</v>
      </c>
      <c r="CB29" s="372" t="s">
        <v>9803</v>
      </c>
      <c r="CC29" s="373"/>
      <c r="CD29" s="354" t="s">
        <v>436</v>
      </c>
    </row>
    <row r="30" spans="1:82" s="107" customFormat="1" x14ac:dyDescent="0.25">
      <c r="A30" s="345" t="s">
        <v>9871</v>
      </c>
      <c r="B30" s="373"/>
      <c r="C30" s="719">
        <v>44071</v>
      </c>
      <c r="D30" s="373"/>
      <c r="E30" s="346">
        <v>16462.5</v>
      </c>
      <c r="F30" s="373"/>
      <c r="G30" s="347">
        <v>26.6249</v>
      </c>
      <c r="H30" s="373"/>
      <c r="I30" s="651">
        <v>2.39</v>
      </c>
      <c r="J30" s="651">
        <v>7</v>
      </c>
      <c r="K30" s="651">
        <v>1.91</v>
      </c>
      <c r="L30" s="651">
        <v>2.0099999999999998</v>
      </c>
      <c r="M30" s="374"/>
      <c r="N30" s="348" t="s">
        <v>430</v>
      </c>
      <c r="O30" s="348">
        <v>-32.295900000000003</v>
      </c>
      <c r="P30" s="348">
        <v>9.1072000000000006</v>
      </c>
      <c r="Q30" s="348">
        <v>-3.5388000000000002</v>
      </c>
      <c r="R30" s="348">
        <v>3.7884000000000002</v>
      </c>
      <c r="S30" s="348">
        <v>5.9535999999999998</v>
      </c>
      <c r="T30" s="348">
        <v>4.3193000000000001</v>
      </c>
      <c r="U30" s="348">
        <v>8.3803000000000001</v>
      </c>
      <c r="V30" s="350">
        <v>14.1898</v>
      </c>
      <c r="W30" s="348">
        <v>12.143000000000001</v>
      </c>
      <c r="X30" s="348">
        <v>19.575500000000002</v>
      </c>
      <c r="Y30" s="348">
        <v>16.273700000000002</v>
      </c>
      <c r="Z30" s="348" t="s">
        <v>430</v>
      </c>
      <c r="AA30" s="348">
        <v>24.0991</v>
      </c>
      <c r="AB30" s="348">
        <v>30.313400000000001</v>
      </c>
      <c r="AC30" s="348">
        <v>6.6801000000000004</v>
      </c>
      <c r="AD30" s="348">
        <v>13.0128</v>
      </c>
      <c r="AE30" s="348">
        <v>24.0991</v>
      </c>
      <c r="AF30" s="348">
        <v>18.113199999999999</v>
      </c>
      <c r="AG30" s="374"/>
      <c r="AH30" s="346" t="s">
        <v>430</v>
      </c>
      <c r="AI30" s="346">
        <v>6</v>
      </c>
      <c r="AJ30" s="346">
        <v>10</v>
      </c>
      <c r="AK30" s="346">
        <v>8</v>
      </c>
      <c r="AL30" s="346">
        <v>7</v>
      </c>
      <c r="AM30" s="346">
        <v>7</v>
      </c>
      <c r="AN30" s="346">
        <v>4</v>
      </c>
      <c r="AO30" s="346">
        <v>7</v>
      </c>
      <c r="AP30" s="346">
        <v>5</v>
      </c>
      <c r="AQ30" s="346">
        <v>4</v>
      </c>
      <c r="AR30" s="346">
        <v>1</v>
      </c>
      <c r="AS30" s="346">
        <v>2</v>
      </c>
      <c r="AT30" s="346" t="s">
        <v>430</v>
      </c>
      <c r="AU30" s="346">
        <v>6</v>
      </c>
      <c r="AV30" s="346">
        <v>5</v>
      </c>
      <c r="AW30" s="346">
        <v>5</v>
      </c>
      <c r="AX30" s="346">
        <v>6</v>
      </c>
      <c r="AY30" s="346">
        <v>6</v>
      </c>
      <c r="AZ30" s="374"/>
      <c r="BA30" s="375">
        <v>108.236463336738</v>
      </c>
      <c r="BB30" s="375">
        <v>0</v>
      </c>
      <c r="BC30" s="375">
        <v>0.11718328306567501</v>
      </c>
      <c r="BD30" s="375" t="s">
        <v>430</v>
      </c>
      <c r="BE30" s="373"/>
      <c r="BF30" s="348">
        <v>96.752176598299997</v>
      </c>
      <c r="BG30" s="348">
        <v>26.2000518726</v>
      </c>
      <c r="BH30" s="348">
        <v>3.6928238566</v>
      </c>
      <c r="BI30" s="373"/>
      <c r="BJ30" s="348">
        <v>61.16894155</v>
      </c>
      <c r="BK30" s="373"/>
      <c r="BL30" s="348">
        <v>40.2502</v>
      </c>
      <c r="BM30" s="348">
        <v>10.3195</v>
      </c>
      <c r="BN30" s="348">
        <v>5.6658600000000003</v>
      </c>
      <c r="BO30" s="348">
        <v>43.76444</v>
      </c>
      <c r="BP30" s="373"/>
      <c r="BQ30" s="348">
        <v>6.09</v>
      </c>
      <c r="BR30" s="348">
        <v>8.0399999999999991</v>
      </c>
      <c r="BS30" s="348">
        <v>2.79</v>
      </c>
      <c r="BT30" s="348">
        <v>2.7</v>
      </c>
      <c r="BU30" s="348">
        <v>0.01</v>
      </c>
      <c r="BV30" s="348">
        <v>16.170000000000002</v>
      </c>
      <c r="BW30" s="373"/>
      <c r="BX30" s="372" t="s">
        <v>9805</v>
      </c>
      <c r="BY30" s="372" t="s">
        <v>9806</v>
      </c>
      <c r="BZ30" s="372" t="s">
        <v>9807</v>
      </c>
      <c r="CA30" s="372" t="s">
        <v>9808</v>
      </c>
      <c r="CB30" s="372" t="s">
        <v>9809</v>
      </c>
      <c r="CC30" s="373"/>
      <c r="CD30" s="354" t="s">
        <v>436</v>
      </c>
    </row>
    <row r="31" spans="1:82" s="107" customFormat="1" ht="11" x14ac:dyDescent="0.3">
      <c r="A31" s="841" t="s">
        <v>9872</v>
      </c>
      <c r="B31" s="842"/>
      <c r="C31" s="843">
        <v>45191</v>
      </c>
      <c r="D31" s="842"/>
      <c r="E31" s="844">
        <v>14571.3</v>
      </c>
      <c r="F31" s="842"/>
      <c r="G31" s="845">
        <v>16.408000000000001</v>
      </c>
      <c r="H31" s="842"/>
      <c r="I31" s="962">
        <v>7.37</v>
      </c>
      <c r="J31" s="962">
        <v>6.58</v>
      </c>
      <c r="K31" s="962">
        <v>2.84</v>
      </c>
      <c r="L31" s="962">
        <v>2.95</v>
      </c>
      <c r="M31" s="847"/>
      <c r="N31" s="846" t="s">
        <v>430</v>
      </c>
      <c r="O31" s="846">
        <v>-35.523099999999999</v>
      </c>
      <c r="P31" s="846">
        <v>29.4313</v>
      </c>
      <c r="Q31" s="846">
        <v>-11.7576</v>
      </c>
      <c r="R31" s="846">
        <v>-2.8317999999999999</v>
      </c>
      <c r="S31" s="846">
        <v>5.0297000000000001</v>
      </c>
      <c r="T31" s="846">
        <v>-1.3260000000000001</v>
      </c>
      <c r="U31" s="846">
        <v>10.9511</v>
      </c>
      <c r="V31" s="848">
        <v>19.575800000000001</v>
      </c>
      <c r="W31" s="846">
        <v>11.9452</v>
      </c>
      <c r="X31" s="846" t="s">
        <v>430</v>
      </c>
      <c r="Y31" s="846" t="s">
        <v>430</v>
      </c>
      <c r="Z31" s="846" t="s">
        <v>430</v>
      </c>
      <c r="AA31" s="846">
        <v>15.071199999999999</v>
      </c>
      <c r="AB31" s="846">
        <v>29.579899999999999</v>
      </c>
      <c r="AC31" s="846">
        <v>3.4683000000000002</v>
      </c>
      <c r="AD31" s="846">
        <v>16.944299999999998</v>
      </c>
      <c r="AE31" s="846">
        <v>15.071199999999999</v>
      </c>
      <c r="AF31" s="846">
        <v>19.241</v>
      </c>
      <c r="AG31" s="847"/>
      <c r="AH31" s="844" t="s">
        <v>430</v>
      </c>
      <c r="AI31" s="844">
        <v>8</v>
      </c>
      <c r="AJ31" s="844">
        <v>2</v>
      </c>
      <c r="AK31" s="844">
        <v>13</v>
      </c>
      <c r="AL31" s="844">
        <v>13</v>
      </c>
      <c r="AM31" s="844">
        <v>8</v>
      </c>
      <c r="AN31" s="844">
        <v>11</v>
      </c>
      <c r="AO31" s="844">
        <v>3</v>
      </c>
      <c r="AP31" s="844">
        <v>1</v>
      </c>
      <c r="AQ31" s="844">
        <v>5</v>
      </c>
      <c r="AR31" s="844" t="s">
        <v>430</v>
      </c>
      <c r="AS31" s="844" t="s">
        <v>430</v>
      </c>
      <c r="AT31" s="844" t="s">
        <v>430</v>
      </c>
      <c r="AU31" s="844">
        <v>10</v>
      </c>
      <c r="AV31" s="844">
        <v>6</v>
      </c>
      <c r="AW31" s="844">
        <v>9</v>
      </c>
      <c r="AX31" s="844">
        <v>1</v>
      </c>
      <c r="AY31" s="844">
        <v>10</v>
      </c>
      <c r="AZ31" s="847"/>
      <c r="BA31" s="852">
        <v>132.49528293943001</v>
      </c>
      <c r="BB31" s="852">
        <v>0</v>
      </c>
      <c r="BC31" s="852">
        <v>9.0155364128448004E-2</v>
      </c>
      <c r="BD31" s="852" t="s">
        <v>430</v>
      </c>
      <c r="BE31" s="842"/>
      <c r="BF31" s="846">
        <v>95.864024573500004</v>
      </c>
      <c r="BG31" s="846">
        <v>30.080793928599999</v>
      </c>
      <c r="BH31" s="846">
        <v>3.1868847876999999</v>
      </c>
      <c r="BI31" s="842"/>
      <c r="BJ31" s="846">
        <v>69.434881259999997</v>
      </c>
      <c r="BK31" s="842"/>
      <c r="BL31" s="846">
        <v>40.790900000000001</v>
      </c>
      <c r="BM31" s="846">
        <v>14.464499999999999</v>
      </c>
      <c r="BN31" s="846">
        <v>15.3255</v>
      </c>
      <c r="BO31" s="846">
        <v>29.4191</v>
      </c>
      <c r="BP31" s="842"/>
      <c r="BQ31" s="846">
        <v>3.6</v>
      </c>
      <c r="BR31" s="846">
        <v>6.64</v>
      </c>
      <c r="BS31" s="846">
        <v>0.7</v>
      </c>
      <c r="BT31" s="846">
        <v>7.0000000000000007E-2</v>
      </c>
      <c r="BU31" s="846" t="s">
        <v>430</v>
      </c>
      <c r="BV31" s="846">
        <v>10.77</v>
      </c>
      <c r="BW31" s="842"/>
      <c r="BX31" s="855" t="s">
        <v>9811</v>
      </c>
      <c r="BY31" s="855" t="s">
        <v>9812</v>
      </c>
      <c r="BZ31" s="855" t="s">
        <v>4302</v>
      </c>
      <c r="CA31" s="855" t="s">
        <v>9813</v>
      </c>
      <c r="CB31" s="855" t="s">
        <v>9814</v>
      </c>
      <c r="CC31" s="842"/>
      <c r="CD31" s="856" t="s">
        <v>443</v>
      </c>
    </row>
    <row r="32" spans="1:82" s="107" customFormat="1" x14ac:dyDescent="0.25">
      <c r="A32" s="345" t="s">
        <v>9873</v>
      </c>
      <c r="B32" s="373"/>
      <c r="C32" s="719">
        <v>45196</v>
      </c>
      <c r="D32" s="373"/>
      <c r="E32" s="346">
        <v>10389.5</v>
      </c>
      <c r="F32" s="373"/>
      <c r="G32" s="347">
        <v>16.7273</v>
      </c>
      <c r="H32" s="373"/>
      <c r="I32" s="651">
        <v>7.9225300000000001</v>
      </c>
      <c r="J32" s="651">
        <v>6.5010300000000001</v>
      </c>
      <c r="K32" s="651">
        <v>3.4466600000000001</v>
      </c>
      <c r="L32" s="651">
        <v>3.5860799999999999</v>
      </c>
      <c r="M32" s="374"/>
      <c r="N32" s="348" t="s">
        <v>430</v>
      </c>
      <c r="O32" s="348">
        <v>-22.0122</v>
      </c>
      <c r="P32" s="348">
        <v>25.050999999999998</v>
      </c>
      <c r="Q32" s="348">
        <v>7.2530999999999999</v>
      </c>
      <c r="R32" s="348">
        <v>4.9782000000000002</v>
      </c>
      <c r="S32" s="348">
        <v>3.8054999999999999</v>
      </c>
      <c r="T32" s="348">
        <v>3.7334000000000001</v>
      </c>
      <c r="U32" s="348">
        <v>12.520300000000001</v>
      </c>
      <c r="V32" s="350">
        <v>18.6036</v>
      </c>
      <c r="W32" s="348">
        <v>15.2417</v>
      </c>
      <c r="X32" s="348" t="s">
        <v>430</v>
      </c>
      <c r="Y32" s="348" t="s">
        <v>430</v>
      </c>
      <c r="Z32" s="348" t="s">
        <v>430</v>
      </c>
      <c r="AA32" s="348">
        <v>30.459900000000001</v>
      </c>
      <c r="AB32" s="348">
        <v>24.422000000000001</v>
      </c>
      <c r="AC32" s="348">
        <v>8.4346999999999994</v>
      </c>
      <c r="AD32" s="348">
        <v>16.3889</v>
      </c>
      <c r="AE32" s="348">
        <v>30.459900000000001</v>
      </c>
      <c r="AF32" s="348">
        <v>20.1678</v>
      </c>
      <c r="AG32" s="374"/>
      <c r="AH32" s="346" t="s">
        <v>430</v>
      </c>
      <c r="AI32" s="346">
        <v>2</v>
      </c>
      <c r="AJ32" s="346">
        <v>3</v>
      </c>
      <c r="AK32" s="346">
        <v>2</v>
      </c>
      <c r="AL32" s="346">
        <v>6</v>
      </c>
      <c r="AM32" s="346">
        <v>9</v>
      </c>
      <c r="AN32" s="346">
        <v>5</v>
      </c>
      <c r="AO32" s="346">
        <v>1</v>
      </c>
      <c r="AP32" s="346">
        <v>2</v>
      </c>
      <c r="AQ32" s="346">
        <v>1</v>
      </c>
      <c r="AR32" s="346" t="s">
        <v>430</v>
      </c>
      <c r="AS32" s="346" t="s">
        <v>430</v>
      </c>
      <c r="AT32" s="346" t="s">
        <v>430</v>
      </c>
      <c r="AU32" s="346">
        <v>1</v>
      </c>
      <c r="AV32" s="346">
        <v>10</v>
      </c>
      <c r="AW32" s="346">
        <v>3</v>
      </c>
      <c r="AX32" s="346">
        <v>2</v>
      </c>
      <c r="AY32" s="346">
        <v>1</v>
      </c>
      <c r="AZ32" s="374"/>
      <c r="BA32" s="375">
        <v>90.921663938031301</v>
      </c>
      <c r="BB32" s="375">
        <v>0</v>
      </c>
      <c r="BC32" s="375">
        <v>0.142643230960219</v>
      </c>
      <c r="BD32" s="375" t="s">
        <v>430</v>
      </c>
      <c r="BE32" s="373"/>
      <c r="BF32" s="348">
        <v>82.378856667700006</v>
      </c>
      <c r="BG32" s="348">
        <v>3.3736245595000001</v>
      </c>
      <c r="BH32" s="348">
        <v>24.4185015893</v>
      </c>
      <c r="BI32" s="373"/>
      <c r="BJ32" s="348">
        <v>64.929149649999999</v>
      </c>
      <c r="BK32" s="373"/>
      <c r="BL32" s="348">
        <v>28.8062</v>
      </c>
      <c r="BM32" s="348">
        <v>4.8094200000000003</v>
      </c>
      <c r="BN32" s="348">
        <v>3.8751899999999999</v>
      </c>
      <c r="BO32" s="348">
        <v>62.509189999999997</v>
      </c>
      <c r="BP32" s="373"/>
      <c r="BQ32" s="348">
        <v>9.19</v>
      </c>
      <c r="BR32" s="348">
        <v>6.84</v>
      </c>
      <c r="BS32" s="348">
        <v>1.01</v>
      </c>
      <c r="BT32" s="348" t="s">
        <v>430</v>
      </c>
      <c r="BU32" s="348" t="s">
        <v>430</v>
      </c>
      <c r="BV32" s="348">
        <v>17.190000000000001</v>
      </c>
      <c r="BW32" s="373"/>
      <c r="BX32" s="372" t="s">
        <v>9816</v>
      </c>
      <c r="BY32" s="372" t="s">
        <v>9817</v>
      </c>
      <c r="BZ32" s="372" t="s">
        <v>9818</v>
      </c>
      <c r="CA32" s="372" t="s">
        <v>9819</v>
      </c>
      <c r="CB32" s="372" t="s">
        <v>9820</v>
      </c>
      <c r="CC32" s="373"/>
      <c r="CD32" s="354" t="s">
        <v>436</v>
      </c>
    </row>
    <row r="33" spans="1:82" s="107" customFormat="1" x14ac:dyDescent="0.25">
      <c r="A33" s="345" t="s">
        <v>9874</v>
      </c>
      <c r="B33" s="373"/>
      <c r="C33" s="719">
        <v>45065</v>
      </c>
      <c r="D33" s="373"/>
      <c r="E33" s="346">
        <v>8008.37</v>
      </c>
      <c r="F33" s="373"/>
      <c r="G33" s="347">
        <v>16.428999999999998</v>
      </c>
      <c r="H33" s="373"/>
      <c r="I33" s="651">
        <v>2.62</v>
      </c>
      <c r="J33" s="651">
        <v>6.75</v>
      </c>
      <c r="K33" s="651">
        <v>2.14</v>
      </c>
      <c r="L33" s="651">
        <v>2.2799999999999998</v>
      </c>
      <c r="M33" s="374"/>
      <c r="N33" s="348" t="s">
        <v>430</v>
      </c>
      <c r="O33" s="348">
        <v>-12.2111</v>
      </c>
      <c r="P33" s="348">
        <v>19.3157</v>
      </c>
      <c r="Q33" s="348">
        <v>12.876200000000001</v>
      </c>
      <c r="R33" s="348">
        <v>17.6341</v>
      </c>
      <c r="S33" s="348">
        <v>8.7764000000000006</v>
      </c>
      <c r="T33" s="348">
        <v>8.0860000000000003</v>
      </c>
      <c r="U33" s="348">
        <v>8.8363999999999994</v>
      </c>
      <c r="V33" s="350">
        <v>13.0664</v>
      </c>
      <c r="W33" s="348">
        <v>13.9993</v>
      </c>
      <c r="X33" s="348">
        <v>16.6387</v>
      </c>
      <c r="Y33" s="348" t="s">
        <v>430</v>
      </c>
      <c r="Z33" s="348" t="s">
        <v>430</v>
      </c>
      <c r="AA33" s="348">
        <v>27.561299999999999</v>
      </c>
      <c r="AB33" s="348">
        <v>22.6983</v>
      </c>
      <c r="AC33" s="348">
        <v>9.2321000000000009</v>
      </c>
      <c r="AD33" s="348">
        <v>12.009</v>
      </c>
      <c r="AE33" s="348">
        <v>27.561299999999999</v>
      </c>
      <c r="AF33" s="348">
        <v>17.017399999999999</v>
      </c>
      <c r="AG33" s="374"/>
      <c r="AH33" s="346" t="s">
        <v>430</v>
      </c>
      <c r="AI33" s="346">
        <v>1</v>
      </c>
      <c r="AJ33" s="346">
        <v>6</v>
      </c>
      <c r="AK33" s="346">
        <v>1</v>
      </c>
      <c r="AL33" s="346">
        <v>1</v>
      </c>
      <c r="AM33" s="346">
        <v>5</v>
      </c>
      <c r="AN33" s="346">
        <v>2</v>
      </c>
      <c r="AO33" s="346">
        <v>6</v>
      </c>
      <c r="AP33" s="346">
        <v>7</v>
      </c>
      <c r="AQ33" s="346">
        <v>2</v>
      </c>
      <c r="AR33" s="346">
        <v>4</v>
      </c>
      <c r="AS33" s="346" t="s">
        <v>430</v>
      </c>
      <c r="AT33" s="346" t="s">
        <v>430</v>
      </c>
      <c r="AU33" s="346">
        <v>3</v>
      </c>
      <c r="AV33" s="346">
        <v>14</v>
      </c>
      <c r="AW33" s="346">
        <v>2</v>
      </c>
      <c r="AX33" s="346">
        <v>9</v>
      </c>
      <c r="AY33" s="346">
        <v>3</v>
      </c>
      <c r="AZ33" s="374"/>
      <c r="BA33" s="375">
        <v>61.609769761289797</v>
      </c>
      <c r="BB33" s="375">
        <v>0</v>
      </c>
      <c r="BC33" s="375">
        <v>0.159367118443901</v>
      </c>
      <c r="BD33" s="375" t="s">
        <v>430</v>
      </c>
      <c r="BE33" s="373"/>
      <c r="BF33" s="348">
        <v>64.358984660299996</v>
      </c>
      <c r="BG33" s="348">
        <v>-6.7367771171999999</v>
      </c>
      <c r="BH33" s="348">
        <v>-9.5533789438000003</v>
      </c>
      <c r="BI33" s="373"/>
      <c r="BJ33" s="348">
        <v>18.398990189999999</v>
      </c>
      <c r="BK33" s="373"/>
      <c r="BL33" s="348">
        <v>18.913900000000002</v>
      </c>
      <c r="BM33" s="348">
        <v>2.9571299999999998</v>
      </c>
      <c r="BN33" s="348">
        <v>4.5650199999999996</v>
      </c>
      <c r="BO33" s="348">
        <v>73.563950000000006</v>
      </c>
      <c r="BP33" s="373"/>
      <c r="BQ33" s="348">
        <v>7.33</v>
      </c>
      <c r="BR33" s="348">
        <v>17.600000000000001</v>
      </c>
      <c r="BS33" s="348">
        <v>4.72</v>
      </c>
      <c r="BT33" s="348" t="s">
        <v>430</v>
      </c>
      <c r="BU33" s="348" t="s">
        <v>430</v>
      </c>
      <c r="BV33" s="348">
        <v>36.270000000000003</v>
      </c>
      <c r="BW33" s="373"/>
      <c r="BX33" s="372" t="s">
        <v>9822</v>
      </c>
      <c r="BY33" s="372" t="s">
        <v>9823</v>
      </c>
      <c r="BZ33" s="372" t="s">
        <v>9824</v>
      </c>
      <c r="CA33" s="372" t="s">
        <v>2916</v>
      </c>
      <c r="CB33" s="372" t="s">
        <v>9825</v>
      </c>
      <c r="CC33" s="373"/>
      <c r="CD33" s="354" t="s">
        <v>554</v>
      </c>
    </row>
    <row r="34" spans="1:82" s="107" customFormat="1" x14ac:dyDescent="0.25">
      <c r="A34" s="345" t="s">
        <v>9875</v>
      </c>
      <c r="B34" s="373"/>
      <c r="C34" s="719">
        <v>44957</v>
      </c>
      <c r="D34" s="373"/>
      <c r="E34" s="346">
        <v>7078.92</v>
      </c>
      <c r="F34" s="373"/>
      <c r="G34" s="347">
        <v>17.624600000000001</v>
      </c>
      <c r="H34" s="373"/>
      <c r="I34" s="651">
        <v>1.92</v>
      </c>
      <c r="J34" s="651">
        <v>6.8</v>
      </c>
      <c r="K34" s="651">
        <v>1.57</v>
      </c>
      <c r="L34" s="651">
        <v>1.65</v>
      </c>
      <c r="M34" s="374"/>
      <c r="N34" s="348">
        <v>-27.523099999999999</v>
      </c>
      <c r="O34" s="348">
        <v>-49.9803</v>
      </c>
      <c r="P34" s="348">
        <v>5.1233000000000004</v>
      </c>
      <c r="Q34" s="348">
        <v>-11.8393</v>
      </c>
      <c r="R34" s="348">
        <v>5.2134999999999998</v>
      </c>
      <c r="S34" s="348">
        <v>10.056900000000001</v>
      </c>
      <c r="T34" s="348">
        <v>2.1392000000000002</v>
      </c>
      <c r="U34" s="348">
        <v>9.4501000000000008</v>
      </c>
      <c r="V34" s="350">
        <v>13.5503</v>
      </c>
      <c r="W34" s="348">
        <v>11.859299999999999</v>
      </c>
      <c r="X34" s="348">
        <v>16.728300000000001</v>
      </c>
      <c r="Y34" s="348" t="s">
        <v>430</v>
      </c>
      <c r="Z34" s="348" t="s">
        <v>430</v>
      </c>
      <c r="AA34" s="348">
        <v>12.1929</v>
      </c>
      <c r="AB34" s="348">
        <v>35.587800000000001</v>
      </c>
      <c r="AC34" s="348">
        <v>4.9111000000000002</v>
      </c>
      <c r="AD34" s="348">
        <v>14.601900000000001</v>
      </c>
      <c r="AE34" s="348">
        <v>12.1929</v>
      </c>
      <c r="AF34" s="348">
        <v>17.810400000000001</v>
      </c>
      <c r="AG34" s="374"/>
      <c r="AH34" s="346">
        <v>4</v>
      </c>
      <c r="AI34" s="346">
        <v>12</v>
      </c>
      <c r="AJ34" s="346">
        <v>13</v>
      </c>
      <c r="AK34" s="346">
        <v>14</v>
      </c>
      <c r="AL34" s="346">
        <v>5</v>
      </c>
      <c r="AM34" s="346">
        <v>4</v>
      </c>
      <c r="AN34" s="346">
        <v>6</v>
      </c>
      <c r="AO34" s="346">
        <v>4</v>
      </c>
      <c r="AP34" s="346">
        <v>6</v>
      </c>
      <c r="AQ34" s="346">
        <v>6</v>
      </c>
      <c r="AR34" s="346">
        <v>2</v>
      </c>
      <c r="AS34" s="346" t="s">
        <v>430</v>
      </c>
      <c r="AT34" s="346" t="s">
        <v>430</v>
      </c>
      <c r="AU34" s="346">
        <v>13</v>
      </c>
      <c r="AV34" s="346">
        <v>2</v>
      </c>
      <c r="AW34" s="346">
        <v>6</v>
      </c>
      <c r="AX34" s="346">
        <v>4</v>
      </c>
      <c r="AY34" s="346">
        <v>13</v>
      </c>
      <c r="AZ34" s="374"/>
      <c r="BA34" s="375">
        <v>117.630246372592</v>
      </c>
      <c r="BB34" s="375">
        <v>0</v>
      </c>
      <c r="BC34" s="375">
        <v>8.7079841165983995E-2</v>
      </c>
      <c r="BD34" s="375" t="s">
        <v>430</v>
      </c>
      <c r="BE34" s="373"/>
      <c r="BF34" s="348">
        <v>91.782897557799998</v>
      </c>
      <c r="BG34" s="348">
        <v>34.192582200899999</v>
      </c>
      <c r="BH34" s="348">
        <v>2.6842926638</v>
      </c>
      <c r="BI34" s="373"/>
      <c r="BJ34" s="348">
        <v>66.419135819999994</v>
      </c>
      <c r="BK34" s="373"/>
      <c r="BL34" s="348">
        <v>40.379600000000003</v>
      </c>
      <c r="BM34" s="348">
        <v>19.173100000000002</v>
      </c>
      <c r="BN34" s="348">
        <v>8.21753</v>
      </c>
      <c r="BO34" s="348">
        <v>32.229770000000002</v>
      </c>
      <c r="BP34" s="373"/>
      <c r="BQ34" s="348">
        <v>2.73</v>
      </c>
      <c r="BR34" s="348">
        <v>7.57</v>
      </c>
      <c r="BS34" s="348" t="s">
        <v>430</v>
      </c>
      <c r="BT34" s="348" t="s">
        <v>430</v>
      </c>
      <c r="BU34" s="348">
        <v>1.01</v>
      </c>
      <c r="BV34" s="348">
        <v>18.3</v>
      </c>
      <c r="BW34" s="373"/>
      <c r="BX34" s="372" t="s">
        <v>9827</v>
      </c>
      <c r="BY34" s="372" t="s">
        <v>9828</v>
      </c>
      <c r="BZ34" s="372" t="s">
        <v>9085</v>
      </c>
      <c r="CA34" s="372" t="s">
        <v>9829</v>
      </c>
      <c r="CB34" s="372" t="s">
        <v>6424</v>
      </c>
      <c r="CC34" s="373"/>
      <c r="CD34" s="354" t="s">
        <v>443</v>
      </c>
    </row>
    <row r="35" spans="1:82" s="107" customFormat="1" x14ac:dyDescent="0.25">
      <c r="A35" s="345" t="s">
        <v>9876</v>
      </c>
      <c r="B35" s="373"/>
      <c r="C35" s="719">
        <v>41275</v>
      </c>
      <c r="D35" s="373"/>
      <c r="E35" s="346">
        <v>6934.03</v>
      </c>
      <c r="F35" s="373"/>
      <c r="G35" s="347">
        <v>87.503900000000002</v>
      </c>
      <c r="H35" s="373"/>
      <c r="I35" s="651">
        <v>7.11</v>
      </c>
      <c r="J35" s="651">
        <v>6.8</v>
      </c>
      <c r="K35" s="651">
        <v>3.86</v>
      </c>
      <c r="L35" s="651">
        <v>4.04</v>
      </c>
      <c r="M35" s="374"/>
      <c r="N35" s="348">
        <v>-21.385899999999999</v>
      </c>
      <c r="O35" s="348">
        <v>-55.721699999999998</v>
      </c>
      <c r="P35" s="348">
        <v>8.3856999999999999</v>
      </c>
      <c r="Q35" s="348">
        <v>-10.2033</v>
      </c>
      <c r="R35" s="348">
        <v>-2.8022</v>
      </c>
      <c r="S35" s="348">
        <v>3.7887</v>
      </c>
      <c r="T35" s="348">
        <v>-2.7075999999999998</v>
      </c>
      <c r="U35" s="348">
        <v>1.4444999999999999</v>
      </c>
      <c r="V35" s="350">
        <v>5.6531000000000002</v>
      </c>
      <c r="W35" s="348">
        <v>6.2180999999999997</v>
      </c>
      <c r="X35" s="348">
        <v>16.305299999999999</v>
      </c>
      <c r="Y35" s="348">
        <v>14.1823</v>
      </c>
      <c r="Z35" s="348">
        <v>11.326700000000001</v>
      </c>
      <c r="AA35" s="348">
        <v>20.485900000000001</v>
      </c>
      <c r="AB35" s="348">
        <v>28.4452</v>
      </c>
      <c r="AC35" s="348">
        <v>-2.3912</v>
      </c>
      <c r="AD35" s="348">
        <v>7.4372999999999996</v>
      </c>
      <c r="AE35" s="348">
        <v>20.485900000000001</v>
      </c>
      <c r="AF35" s="348">
        <v>10.1511</v>
      </c>
      <c r="AG35" s="374"/>
      <c r="AH35" s="346">
        <v>3</v>
      </c>
      <c r="AI35" s="346">
        <v>15</v>
      </c>
      <c r="AJ35" s="346">
        <v>11</v>
      </c>
      <c r="AK35" s="346">
        <v>12</v>
      </c>
      <c r="AL35" s="346">
        <v>12</v>
      </c>
      <c r="AM35" s="346">
        <v>10</v>
      </c>
      <c r="AN35" s="346">
        <v>14</v>
      </c>
      <c r="AO35" s="346">
        <v>13</v>
      </c>
      <c r="AP35" s="346">
        <v>13</v>
      </c>
      <c r="AQ35" s="346">
        <v>14</v>
      </c>
      <c r="AR35" s="346">
        <v>6</v>
      </c>
      <c r="AS35" s="346">
        <v>3</v>
      </c>
      <c r="AT35" s="346">
        <v>4</v>
      </c>
      <c r="AU35" s="346">
        <v>7</v>
      </c>
      <c r="AV35" s="346">
        <v>7</v>
      </c>
      <c r="AW35" s="346">
        <v>15</v>
      </c>
      <c r="AX35" s="346">
        <v>12</v>
      </c>
      <c r="AY35" s="346">
        <v>7</v>
      </c>
      <c r="AZ35" s="374"/>
      <c r="BA35" s="375">
        <v>108.92917810023</v>
      </c>
      <c r="BB35" s="375">
        <v>0</v>
      </c>
      <c r="BC35" s="375">
        <v>8.8021125858189803E-2</v>
      </c>
      <c r="BD35" s="375" t="s">
        <v>430</v>
      </c>
      <c r="BE35" s="373"/>
      <c r="BF35" s="348">
        <v>96.834867683300004</v>
      </c>
      <c r="BG35" s="348">
        <v>45.726901091899997</v>
      </c>
      <c r="BH35" s="348">
        <v>2.1176783331000002</v>
      </c>
      <c r="BI35" s="373"/>
      <c r="BJ35" s="348">
        <v>66.570281339999994</v>
      </c>
      <c r="BK35" s="373"/>
      <c r="BL35" s="348">
        <v>48.250700000000002</v>
      </c>
      <c r="BM35" s="348">
        <v>15.3916</v>
      </c>
      <c r="BN35" s="348">
        <v>2.7246899999999998</v>
      </c>
      <c r="BO35" s="348">
        <v>33.633009999999999</v>
      </c>
      <c r="BP35" s="373"/>
      <c r="BQ35" s="348">
        <v>4.66</v>
      </c>
      <c r="BR35" s="348">
        <v>5.87</v>
      </c>
      <c r="BS35" s="348">
        <v>0.73</v>
      </c>
      <c r="BT35" s="348" t="s">
        <v>430</v>
      </c>
      <c r="BU35" s="348" t="s">
        <v>430</v>
      </c>
      <c r="BV35" s="348">
        <v>22.29</v>
      </c>
      <c r="BW35" s="373"/>
      <c r="BX35" s="372" t="s">
        <v>9831</v>
      </c>
      <c r="BY35" s="372" t="s">
        <v>9832</v>
      </c>
      <c r="BZ35" s="372" t="s">
        <v>9833</v>
      </c>
      <c r="CA35" s="372" t="s">
        <v>9834</v>
      </c>
      <c r="CB35" s="372" t="s">
        <v>9835</v>
      </c>
      <c r="CC35" s="373"/>
      <c r="CD35" s="354" t="s">
        <v>463</v>
      </c>
    </row>
    <row r="36" spans="1:82" s="107" customFormat="1" x14ac:dyDescent="0.25">
      <c r="A36" s="345" t="s">
        <v>9877</v>
      </c>
      <c r="B36" s="373"/>
      <c r="C36" s="719">
        <v>41275</v>
      </c>
      <c r="D36" s="373"/>
      <c r="E36" s="346">
        <v>5935.3</v>
      </c>
      <c r="F36" s="373"/>
      <c r="G36" s="347">
        <v>83.888999999999996</v>
      </c>
      <c r="H36" s="373"/>
      <c r="I36" s="651">
        <v>2.76</v>
      </c>
      <c r="J36" s="651">
        <v>7</v>
      </c>
      <c r="K36" s="651">
        <v>2.3199999999999998</v>
      </c>
      <c r="L36" s="651">
        <v>2.44</v>
      </c>
      <c r="M36" s="374"/>
      <c r="N36" s="348">
        <v>-28.693899999999999</v>
      </c>
      <c r="O36" s="348">
        <v>-39.6096</v>
      </c>
      <c r="P36" s="348">
        <v>12.835900000000001</v>
      </c>
      <c r="Q36" s="348">
        <v>0.40410000000000001</v>
      </c>
      <c r="R36" s="348">
        <v>3.7096</v>
      </c>
      <c r="S36" s="348">
        <v>3.8300000000000001E-2</v>
      </c>
      <c r="T36" s="348">
        <v>-2.4857999999999998</v>
      </c>
      <c r="U36" s="348">
        <v>0.64700000000000002</v>
      </c>
      <c r="V36" s="350">
        <v>5.0016999999999996</v>
      </c>
      <c r="W36" s="348">
        <v>6.7308000000000003</v>
      </c>
      <c r="X36" s="348">
        <v>12.683</v>
      </c>
      <c r="Y36" s="348">
        <v>11.951599999999999</v>
      </c>
      <c r="Z36" s="348">
        <v>11.782500000000001</v>
      </c>
      <c r="AA36" s="348">
        <v>24.906500000000001</v>
      </c>
      <c r="AB36" s="348">
        <v>17.5916</v>
      </c>
      <c r="AC36" s="348">
        <v>-2.0055999999999998</v>
      </c>
      <c r="AD36" s="348">
        <v>4.0909000000000004</v>
      </c>
      <c r="AE36" s="348">
        <v>24.906500000000001</v>
      </c>
      <c r="AF36" s="348">
        <v>11.5229</v>
      </c>
      <c r="AG36" s="374"/>
      <c r="AH36" s="346">
        <v>5</v>
      </c>
      <c r="AI36" s="346">
        <v>10</v>
      </c>
      <c r="AJ36" s="346">
        <v>8</v>
      </c>
      <c r="AK36" s="346">
        <v>4</v>
      </c>
      <c r="AL36" s="346">
        <v>8</v>
      </c>
      <c r="AM36" s="346">
        <v>14</v>
      </c>
      <c r="AN36" s="346">
        <v>13</v>
      </c>
      <c r="AO36" s="346">
        <v>15</v>
      </c>
      <c r="AP36" s="346">
        <v>14</v>
      </c>
      <c r="AQ36" s="346">
        <v>13</v>
      </c>
      <c r="AR36" s="346">
        <v>8</v>
      </c>
      <c r="AS36" s="346">
        <v>6</v>
      </c>
      <c r="AT36" s="346">
        <v>3</v>
      </c>
      <c r="AU36" s="346">
        <v>4</v>
      </c>
      <c r="AV36" s="346">
        <v>15</v>
      </c>
      <c r="AW36" s="346">
        <v>14</v>
      </c>
      <c r="AX36" s="346">
        <v>15</v>
      </c>
      <c r="AY36" s="346">
        <v>4</v>
      </c>
      <c r="AZ36" s="374"/>
      <c r="BA36" s="375">
        <v>82.837649767959405</v>
      </c>
      <c r="BB36" s="375">
        <v>0.53035650281313795</v>
      </c>
      <c r="BC36" s="375">
        <v>8.00844563010598E-2</v>
      </c>
      <c r="BD36" s="375">
        <v>4.6003448296473302</v>
      </c>
      <c r="BE36" s="373"/>
      <c r="BF36" s="348">
        <v>72.093631907900004</v>
      </c>
      <c r="BG36" s="348">
        <v>30.159852298000001</v>
      </c>
      <c r="BH36" s="348">
        <v>2.3903841171</v>
      </c>
      <c r="BI36" s="373"/>
      <c r="BJ36" s="348">
        <v>58.720457600000003</v>
      </c>
      <c r="BK36" s="373"/>
      <c r="BL36" s="348">
        <v>55.081299999999999</v>
      </c>
      <c r="BM36" s="348">
        <v>5.5440100000000001</v>
      </c>
      <c r="BN36" s="348">
        <v>7.35426</v>
      </c>
      <c r="BO36" s="348">
        <v>32.020429999999998</v>
      </c>
      <c r="BP36" s="373"/>
      <c r="BQ36" s="348">
        <v>3.41</v>
      </c>
      <c r="BR36" s="348">
        <v>8.25</v>
      </c>
      <c r="BS36" s="348">
        <v>2.48</v>
      </c>
      <c r="BT36" s="348">
        <v>0.43</v>
      </c>
      <c r="BU36" s="348" t="s">
        <v>430</v>
      </c>
      <c r="BV36" s="348">
        <v>17.079999999999998</v>
      </c>
      <c r="BW36" s="373"/>
      <c r="BX36" s="372" t="s">
        <v>9837</v>
      </c>
      <c r="BY36" s="372" t="s">
        <v>9838</v>
      </c>
      <c r="BZ36" s="372" t="s">
        <v>9839</v>
      </c>
      <c r="CA36" s="372" t="s">
        <v>9840</v>
      </c>
      <c r="CB36" s="372" t="s">
        <v>834</v>
      </c>
      <c r="CC36" s="373"/>
      <c r="CD36" s="354" t="s">
        <v>1485</v>
      </c>
    </row>
    <row r="37" spans="1:82" s="107" customFormat="1" x14ac:dyDescent="0.25">
      <c r="A37" s="345" t="s">
        <v>9878</v>
      </c>
      <c r="B37" s="373"/>
      <c r="C37" s="719">
        <v>43894</v>
      </c>
      <c r="D37" s="373"/>
      <c r="E37" s="346">
        <v>5220.1499999999996</v>
      </c>
      <c r="F37" s="373"/>
      <c r="G37" s="347">
        <v>28.236000000000001</v>
      </c>
      <c r="H37" s="373"/>
      <c r="I37" s="651">
        <v>2.75</v>
      </c>
      <c r="J37" s="651">
        <v>7.32</v>
      </c>
      <c r="K37" s="651">
        <v>2.0499999999999998</v>
      </c>
      <c r="L37" s="651">
        <v>2.13</v>
      </c>
      <c r="M37" s="374"/>
      <c r="N37" s="348" t="s">
        <v>430</v>
      </c>
      <c r="O37" s="348">
        <v>-35.350700000000003</v>
      </c>
      <c r="P37" s="348">
        <v>32.032200000000003</v>
      </c>
      <c r="Q37" s="348">
        <v>-0.33800000000000002</v>
      </c>
      <c r="R37" s="348">
        <v>6.2041000000000004</v>
      </c>
      <c r="S37" s="348">
        <v>10.7224</v>
      </c>
      <c r="T37" s="348">
        <v>1.5982000000000001</v>
      </c>
      <c r="U37" s="348">
        <v>4.5526</v>
      </c>
      <c r="V37" s="350">
        <v>8.8162000000000003</v>
      </c>
      <c r="W37" s="348">
        <v>7.8304999999999998</v>
      </c>
      <c r="X37" s="348">
        <v>14.7476</v>
      </c>
      <c r="Y37" s="348">
        <v>13.7462</v>
      </c>
      <c r="Z37" s="348" t="s">
        <v>430</v>
      </c>
      <c r="AA37" s="348">
        <v>24.644200000000001</v>
      </c>
      <c r="AB37" s="348">
        <v>33.136800000000001</v>
      </c>
      <c r="AC37" s="348">
        <v>0.35020000000000001</v>
      </c>
      <c r="AD37" s="348">
        <v>9.6935000000000002</v>
      </c>
      <c r="AE37" s="348">
        <v>24.644200000000001</v>
      </c>
      <c r="AF37" s="348">
        <v>17.706199999999999</v>
      </c>
      <c r="AG37" s="374"/>
      <c r="AH37" s="346" t="s">
        <v>430</v>
      </c>
      <c r="AI37" s="346">
        <v>7</v>
      </c>
      <c r="AJ37" s="346">
        <v>1</v>
      </c>
      <c r="AK37" s="346">
        <v>5</v>
      </c>
      <c r="AL37" s="346">
        <v>3</v>
      </c>
      <c r="AM37" s="346">
        <v>2</v>
      </c>
      <c r="AN37" s="346">
        <v>9</v>
      </c>
      <c r="AO37" s="346">
        <v>11</v>
      </c>
      <c r="AP37" s="346">
        <v>10</v>
      </c>
      <c r="AQ37" s="346">
        <v>12</v>
      </c>
      <c r="AR37" s="346">
        <v>7</v>
      </c>
      <c r="AS37" s="346">
        <v>5</v>
      </c>
      <c r="AT37" s="346" t="s">
        <v>430</v>
      </c>
      <c r="AU37" s="346">
        <v>5</v>
      </c>
      <c r="AV37" s="346">
        <v>4</v>
      </c>
      <c r="AW37" s="346">
        <v>11</v>
      </c>
      <c r="AX37" s="346">
        <v>11</v>
      </c>
      <c r="AY37" s="346">
        <v>5</v>
      </c>
      <c r="AZ37" s="374"/>
      <c r="BA37" s="375">
        <v>105.72758718481001</v>
      </c>
      <c r="BB37" s="375">
        <v>0</v>
      </c>
      <c r="BC37" s="375">
        <v>8.2145974200506205E-2</v>
      </c>
      <c r="BD37" s="375" t="s">
        <v>430</v>
      </c>
      <c r="BE37" s="373"/>
      <c r="BF37" s="348">
        <v>87.670092791499997</v>
      </c>
      <c r="BG37" s="348">
        <v>42.371547404700003</v>
      </c>
      <c r="BH37" s="348">
        <v>2.0690793270999999</v>
      </c>
      <c r="BI37" s="373"/>
      <c r="BJ37" s="348">
        <v>62.272016909999998</v>
      </c>
      <c r="BK37" s="373"/>
      <c r="BL37" s="348">
        <v>40.809399999999997</v>
      </c>
      <c r="BM37" s="348">
        <v>11.1586</v>
      </c>
      <c r="BN37" s="348">
        <v>14.2149</v>
      </c>
      <c r="BO37" s="348">
        <v>33.817100000000003</v>
      </c>
      <c r="BP37" s="373"/>
      <c r="BQ37" s="348">
        <v>4.6399999999999997</v>
      </c>
      <c r="BR37" s="348">
        <v>3.95</v>
      </c>
      <c r="BS37" s="348" t="s">
        <v>430</v>
      </c>
      <c r="BT37" s="348">
        <v>0.49</v>
      </c>
      <c r="BU37" s="348">
        <v>0.71</v>
      </c>
      <c r="BV37" s="348">
        <v>10.16</v>
      </c>
      <c r="BW37" s="373"/>
      <c r="BX37" s="372" t="s">
        <v>1868</v>
      </c>
      <c r="BY37" s="372" t="s">
        <v>9842</v>
      </c>
      <c r="BZ37" s="372" t="s">
        <v>9843</v>
      </c>
      <c r="CA37" s="372" t="s">
        <v>9844</v>
      </c>
      <c r="CB37" s="372" t="s">
        <v>9845</v>
      </c>
      <c r="CC37" s="373"/>
      <c r="CD37" s="354" t="s">
        <v>525</v>
      </c>
    </row>
    <row r="38" spans="1:82" s="107" customFormat="1" x14ac:dyDescent="0.25">
      <c r="A38" s="345" t="s">
        <v>9879</v>
      </c>
      <c r="B38" s="373"/>
      <c r="C38" s="719">
        <v>45322</v>
      </c>
      <c r="D38" s="373"/>
      <c r="E38" s="346">
        <v>3558.12</v>
      </c>
      <c r="F38" s="373"/>
      <c r="G38" s="347">
        <v>14.631600000000001</v>
      </c>
      <c r="H38" s="373"/>
      <c r="I38" s="651">
        <v>2.37</v>
      </c>
      <c r="J38" s="651">
        <v>6.04</v>
      </c>
      <c r="K38" s="651">
        <v>1.49</v>
      </c>
      <c r="L38" s="651">
        <v>1.57</v>
      </c>
      <c r="M38" s="374"/>
      <c r="N38" s="348">
        <v>-72.697299999999998</v>
      </c>
      <c r="O38" s="348">
        <v>-36.560400000000001</v>
      </c>
      <c r="P38" s="348">
        <v>0.28510000000000002</v>
      </c>
      <c r="Q38" s="348">
        <v>-8.6488999999999994</v>
      </c>
      <c r="R38" s="348">
        <v>-3.0606</v>
      </c>
      <c r="S38" s="348">
        <v>10.406000000000001</v>
      </c>
      <c r="T38" s="348">
        <v>5.5674000000000001</v>
      </c>
      <c r="U38" s="348">
        <v>11.4802</v>
      </c>
      <c r="V38" s="350">
        <v>14.8</v>
      </c>
      <c r="W38" s="348">
        <v>12.391</v>
      </c>
      <c r="X38" s="348" t="s">
        <v>430</v>
      </c>
      <c r="Y38" s="348" t="s">
        <v>430</v>
      </c>
      <c r="Z38" s="348" t="s">
        <v>430</v>
      </c>
      <c r="AA38" s="348">
        <v>11.2812</v>
      </c>
      <c r="AB38" s="348">
        <v>33.733199999999997</v>
      </c>
      <c r="AC38" s="348">
        <v>7.7301000000000002</v>
      </c>
      <c r="AD38" s="348">
        <v>15.6046</v>
      </c>
      <c r="AE38" s="348">
        <v>11.2812</v>
      </c>
      <c r="AF38" s="348">
        <v>16.750599999999999</v>
      </c>
      <c r="AG38" s="374"/>
      <c r="AH38" s="346">
        <v>7</v>
      </c>
      <c r="AI38" s="346">
        <v>9</v>
      </c>
      <c r="AJ38" s="346">
        <v>15</v>
      </c>
      <c r="AK38" s="346">
        <v>10</v>
      </c>
      <c r="AL38" s="346">
        <v>14</v>
      </c>
      <c r="AM38" s="346">
        <v>3</v>
      </c>
      <c r="AN38" s="346">
        <v>3</v>
      </c>
      <c r="AO38" s="346">
        <v>2</v>
      </c>
      <c r="AP38" s="346">
        <v>4</v>
      </c>
      <c r="AQ38" s="346">
        <v>3</v>
      </c>
      <c r="AR38" s="346" t="s">
        <v>430</v>
      </c>
      <c r="AS38" s="346" t="s">
        <v>430</v>
      </c>
      <c r="AT38" s="346" t="s">
        <v>430</v>
      </c>
      <c r="AU38" s="346">
        <v>14</v>
      </c>
      <c r="AV38" s="346">
        <v>3</v>
      </c>
      <c r="AW38" s="346">
        <v>4</v>
      </c>
      <c r="AX38" s="346">
        <v>3</v>
      </c>
      <c r="AY38" s="346">
        <v>14</v>
      </c>
      <c r="AZ38" s="374"/>
      <c r="BA38" s="375">
        <v>105.776137752053</v>
      </c>
      <c r="BB38" s="375">
        <v>0</v>
      </c>
      <c r="BC38" s="375">
        <v>8.8837537897275401E-2</v>
      </c>
      <c r="BD38" s="375" t="s">
        <v>430</v>
      </c>
      <c r="BE38" s="373"/>
      <c r="BF38" s="348">
        <v>92.915213537400007</v>
      </c>
      <c r="BG38" s="348">
        <v>23.5622191601</v>
      </c>
      <c r="BH38" s="348">
        <v>3.9433982388</v>
      </c>
      <c r="BI38" s="373"/>
      <c r="BJ38" s="348">
        <v>58.788927999999999</v>
      </c>
      <c r="BK38" s="373"/>
      <c r="BL38" s="348">
        <v>39.246600000000001</v>
      </c>
      <c r="BM38" s="348">
        <v>14.4368</v>
      </c>
      <c r="BN38" s="348">
        <v>13.393800000000001</v>
      </c>
      <c r="BO38" s="348">
        <v>32.922800000000002</v>
      </c>
      <c r="BP38" s="373"/>
      <c r="BQ38" s="348">
        <v>3.9</v>
      </c>
      <c r="BR38" s="348">
        <v>4.4800000000000004</v>
      </c>
      <c r="BS38" s="348" t="s">
        <v>430</v>
      </c>
      <c r="BT38" s="348" t="s">
        <v>430</v>
      </c>
      <c r="BU38" s="348" t="s">
        <v>430</v>
      </c>
      <c r="BV38" s="348">
        <v>11.5</v>
      </c>
      <c r="BW38" s="373"/>
      <c r="BX38" s="372" t="s">
        <v>9847</v>
      </c>
      <c r="BY38" s="372" t="s">
        <v>9848</v>
      </c>
      <c r="BZ38" s="372" t="s">
        <v>9849</v>
      </c>
      <c r="CA38" s="372" t="s">
        <v>6510</v>
      </c>
      <c r="CB38" s="372" t="s">
        <v>9850</v>
      </c>
      <c r="CC38" s="373"/>
      <c r="CD38" s="354" t="s">
        <v>3729</v>
      </c>
    </row>
    <row r="39" spans="1:82" s="107" customFormat="1" x14ac:dyDescent="0.25">
      <c r="A39" s="345" t="s">
        <v>9880</v>
      </c>
      <c r="B39" s="373"/>
      <c r="C39" s="719">
        <v>45322</v>
      </c>
      <c r="D39" s="373"/>
      <c r="E39" s="346">
        <v>3534.4</v>
      </c>
      <c r="F39" s="373"/>
      <c r="G39" s="347">
        <v>13.912000000000001</v>
      </c>
      <c r="H39" s="373"/>
      <c r="I39" s="651">
        <v>4.8099999999999996</v>
      </c>
      <c r="J39" s="651">
        <v>6.51</v>
      </c>
      <c r="K39" s="651">
        <v>2.65</v>
      </c>
      <c r="L39" s="651">
        <v>2.79</v>
      </c>
      <c r="M39" s="374"/>
      <c r="N39" s="348">
        <v>-36.694000000000003</v>
      </c>
      <c r="O39" s="348">
        <v>-25.309000000000001</v>
      </c>
      <c r="P39" s="348">
        <v>19.562999999999999</v>
      </c>
      <c r="Q39" s="348">
        <v>-2.621</v>
      </c>
      <c r="R39" s="348">
        <v>2.7170999999999998</v>
      </c>
      <c r="S39" s="348">
        <v>3.1088</v>
      </c>
      <c r="T39" s="348">
        <v>1.9464999999999999</v>
      </c>
      <c r="U39" s="348">
        <v>8.0709</v>
      </c>
      <c r="V39" s="350">
        <v>11.242599999999999</v>
      </c>
      <c r="W39" s="348">
        <v>11.238099999999999</v>
      </c>
      <c r="X39" s="348" t="s">
        <v>430</v>
      </c>
      <c r="Y39" s="348" t="s">
        <v>430</v>
      </c>
      <c r="Z39" s="348" t="s">
        <v>430</v>
      </c>
      <c r="AA39" s="348">
        <v>19.6816</v>
      </c>
      <c r="AB39" s="348">
        <v>24.183900000000001</v>
      </c>
      <c r="AC39" s="348">
        <v>3.5286</v>
      </c>
      <c r="AD39" s="348">
        <v>12.020300000000001</v>
      </c>
      <c r="AE39" s="348">
        <v>19.6816</v>
      </c>
      <c r="AF39" s="348">
        <v>14.379200000000001</v>
      </c>
      <c r="AG39" s="374"/>
      <c r="AH39" s="346">
        <v>6</v>
      </c>
      <c r="AI39" s="346">
        <v>3</v>
      </c>
      <c r="AJ39" s="346">
        <v>5</v>
      </c>
      <c r="AK39" s="346">
        <v>7</v>
      </c>
      <c r="AL39" s="346">
        <v>9</v>
      </c>
      <c r="AM39" s="346">
        <v>11</v>
      </c>
      <c r="AN39" s="346">
        <v>8</v>
      </c>
      <c r="AO39" s="346">
        <v>9</v>
      </c>
      <c r="AP39" s="346">
        <v>9</v>
      </c>
      <c r="AQ39" s="346">
        <v>7</v>
      </c>
      <c r="AR39" s="346" t="s">
        <v>430</v>
      </c>
      <c r="AS39" s="346" t="s">
        <v>430</v>
      </c>
      <c r="AT39" s="346" t="s">
        <v>430</v>
      </c>
      <c r="AU39" s="346">
        <v>9</v>
      </c>
      <c r="AV39" s="346">
        <v>11</v>
      </c>
      <c r="AW39" s="346">
        <v>8</v>
      </c>
      <c r="AX39" s="346">
        <v>8</v>
      </c>
      <c r="AY39" s="346">
        <v>9</v>
      </c>
      <c r="AZ39" s="374"/>
      <c r="BA39" s="375">
        <v>93.808061445240597</v>
      </c>
      <c r="BB39" s="375">
        <v>0</v>
      </c>
      <c r="BC39" s="375">
        <v>7.8807604939903797E-2</v>
      </c>
      <c r="BD39" s="375" t="s">
        <v>430</v>
      </c>
      <c r="BE39" s="373"/>
      <c r="BF39" s="348">
        <v>84.133620656100007</v>
      </c>
      <c r="BG39" s="348">
        <v>25.329327771199999</v>
      </c>
      <c r="BH39" s="348">
        <v>3.3215891640000001</v>
      </c>
      <c r="BI39" s="373"/>
      <c r="BJ39" s="348">
        <v>56.705846989999998</v>
      </c>
      <c r="BK39" s="373"/>
      <c r="BL39" s="348">
        <v>50.473199999999999</v>
      </c>
      <c r="BM39" s="348">
        <v>8.2239000000000004</v>
      </c>
      <c r="BN39" s="348">
        <v>9.9152100000000001</v>
      </c>
      <c r="BO39" s="348">
        <v>31.387689999999999</v>
      </c>
      <c r="BP39" s="373"/>
      <c r="BQ39" s="348">
        <v>3.09</v>
      </c>
      <c r="BR39" s="348">
        <v>6.09</v>
      </c>
      <c r="BS39" s="348">
        <v>5.13</v>
      </c>
      <c r="BT39" s="348">
        <v>0.72</v>
      </c>
      <c r="BU39" s="348" t="s">
        <v>430</v>
      </c>
      <c r="BV39" s="348">
        <v>14.54</v>
      </c>
      <c r="BW39" s="373"/>
      <c r="BX39" s="372" t="s">
        <v>9852</v>
      </c>
      <c r="BY39" s="372" t="s">
        <v>9853</v>
      </c>
      <c r="BZ39" s="372" t="s">
        <v>9854</v>
      </c>
      <c r="CA39" s="372" t="s">
        <v>9855</v>
      </c>
      <c r="CB39" s="372" t="s">
        <v>821</v>
      </c>
      <c r="CC39" s="373"/>
      <c r="CD39" s="354" t="s">
        <v>609</v>
      </c>
    </row>
    <row r="40" spans="1:82" s="107" customFormat="1" x14ac:dyDescent="0.25">
      <c r="A40" s="345" t="s">
        <v>9881</v>
      </c>
      <c r="B40" s="373"/>
      <c r="C40" s="719">
        <v>45316</v>
      </c>
      <c r="D40" s="373"/>
      <c r="E40" s="346">
        <v>3300.87</v>
      </c>
      <c r="F40" s="373"/>
      <c r="G40" s="347">
        <v>13.5426</v>
      </c>
      <c r="H40" s="373"/>
      <c r="I40" s="651">
        <v>3.49</v>
      </c>
      <c r="J40" s="651">
        <v>6.2</v>
      </c>
      <c r="K40" s="651">
        <v>2.84</v>
      </c>
      <c r="L40" s="651">
        <v>2.93</v>
      </c>
      <c r="M40" s="374"/>
      <c r="N40" s="348">
        <v>-76.383499999999998</v>
      </c>
      <c r="O40" s="348">
        <v>-54.734699999999997</v>
      </c>
      <c r="P40" s="348">
        <v>11.6152</v>
      </c>
      <c r="Q40" s="348">
        <v>-0.36570000000000003</v>
      </c>
      <c r="R40" s="348">
        <v>-7.4467999999999996</v>
      </c>
      <c r="S40" s="348">
        <v>-2.3643000000000001</v>
      </c>
      <c r="T40" s="348">
        <v>-3.1255000000000002</v>
      </c>
      <c r="U40" s="348">
        <v>0.66180000000000005</v>
      </c>
      <c r="V40" s="350">
        <v>7.5107999999999997</v>
      </c>
      <c r="W40" s="348">
        <v>8.7409999999999997</v>
      </c>
      <c r="X40" s="348" t="s">
        <v>430</v>
      </c>
      <c r="Y40" s="348" t="s">
        <v>430</v>
      </c>
      <c r="Z40" s="348" t="s">
        <v>430</v>
      </c>
      <c r="AA40" s="348">
        <v>20.086099999999998</v>
      </c>
      <c r="AB40" s="348">
        <v>22.806999999999999</v>
      </c>
      <c r="AC40" s="348">
        <v>-1.9735</v>
      </c>
      <c r="AD40" s="348">
        <v>6.3973000000000004</v>
      </c>
      <c r="AE40" s="348">
        <v>20.086099999999998</v>
      </c>
      <c r="AF40" s="348">
        <v>13.040800000000001</v>
      </c>
      <c r="AG40" s="374"/>
      <c r="AH40" s="346">
        <v>8</v>
      </c>
      <c r="AI40" s="346">
        <v>14</v>
      </c>
      <c r="AJ40" s="346">
        <v>9</v>
      </c>
      <c r="AK40" s="346">
        <v>6</v>
      </c>
      <c r="AL40" s="346">
        <v>15</v>
      </c>
      <c r="AM40" s="346">
        <v>15</v>
      </c>
      <c r="AN40" s="346">
        <v>15</v>
      </c>
      <c r="AO40" s="346">
        <v>14</v>
      </c>
      <c r="AP40" s="346">
        <v>11</v>
      </c>
      <c r="AQ40" s="346">
        <v>10</v>
      </c>
      <c r="AR40" s="346" t="s">
        <v>430</v>
      </c>
      <c r="AS40" s="346" t="s">
        <v>430</v>
      </c>
      <c r="AT40" s="346" t="s">
        <v>430</v>
      </c>
      <c r="AU40" s="346">
        <v>8</v>
      </c>
      <c r="AV40" s="346">
        <v>13</v>
      </c>
      <c r="AW40" s="346">
        <v>13</v>
      </c>
      <c r="AX40" s="346">
        <v>13</v>
      </c>
      <c r="AY40" s="346">
        <v>8</v>
      </c>
      <c r="AZ40" s="374"/>
      <c r="BA40" s="375">
        <v>117.01033241854699</v>
      </c>
      <c r="BB40" s="375">
        <v>0</v>
      </c>
      <c r="BC40" s="375">
        <v>5.3490841333013801E-2</v>
      </c>
      <c r="BD40" s="375" t="s">
        <v>430</v>
      </c>
      <c r="BE40" s="373"/>
      <c r="BF40" s="348">
        <v>90.0714226467</v>
      </c>
      <c r="BG40" s="348">
        <v>41.282097383599996</v>
      </c>
      <c r="BH40" s="348">
        <v>2.1818519007999999</v>
      </c>
      <c r="BI40" s="373"/>
      <c r="BJ40" s="348">
        <v>65.606442770000001</v>
      </c>
      <c r="BK40" s="373"/>
      <c r="BL40" s="348">
        <v>45.552799999999998</v>
      </c>
      <c r="BM40" s="348">
        <v>13.0396</v>
      </c>
      <c r="BN40" s="348">
        <v>10.8362</v>
      </c>
      <c r="BO40" s="348">
        <v>30.571400000000001</v>
      </c>
      <c r="BP40" s="373"/>
      <c r="BQ40" s="348">
        <v>10.220000000000001</v>
      </c>
      <c r="BR40" s="348" t="s">
        <v>430</v>
      </c>
      <c r="BS40" s="348" t="s">
        <v>430</v>
      </c>
      <c r="BT40" s="348" t="s">
        <v>430</v>
      </c>
      <c r="BU40" s="348" t="s">
        <v>430</v>
      </c>
      <c r="BV40" s="348">
        <v>20.329999999999998</v>
      </c>
      <c r="BW40" s="373"/>
      <c r="BX40" s="372" t="s">
        <v>9857</v>
      </c>
      <c r="BY40" s="372" t="s">
        <v>9858</v>
      </c>
      <c r="BZ40" s="372" t="s">
        <v>9859</v>
      </c>
      <c r="CA40" s="372" t="s">
        <v>3776</v>
      </c>
      <c r="CB40" s="372" t="s">
        <v>571</v>
      </c>
      <c r="CC40" s="373"/>
      <c r="CD40" s="354" t="s">
        <v>443</v>
      </c>
    </row>
    <row r="41" spans="1:82" s="107" customFormat="1" x14ac:dyDescent="0.25">
      <c r="A41" s="345" t="s">
        <v>9882</v>
      </c>
      <c r="B41" s="373"/>
      <c r="C41" s="719">
        <v>45350</v>
      </c>
      <c r="D41" s="373"/>
      <c r="E41" s="346">
        <v>3090.73</v>
      </c>
      <c r="F41" s="373"/>
      <c r="G41" s="347">
        <v>14.2127</v>
      </c>
      <c r="H41" s="373"/>
      <c r="I41" s="651">
        <v>3.73</v>
      </c>
      <c r="J41" s="651">
        <v>7.16</v>
      </c>
      <c r="K41" s="651">
        <v>2.62</v>
      </c>
      <c r="L41" s="651">
        <v>2.74</v>
      </c>
      <c r="M41" s="374"/>
      <c r="N41" s="348">
        <v>-164.387</v>
      </c>
      <c r="O41" s="348">
        <v>-26.1386</v>
      </c>
      <c r="P41" s="348">
        <v>8.2677999999999994</v>
      </c>
      <c r="Q41" s="348">
        <v>-10.032</v>
      </c>
      <c r="R41" s="348">
        <v>7.7361000000000004</v>
      </c>
      <c r="S41" s="348">
        <v>15.363099999999999</v>
      </c>
      <c r="T41" s="348">
        <v>8.6550999999999991</v>
      </c>
      <c r="U41" s="348">
        <v>8.3217999999999996</v>
      </c>
      <c r="V41" s="350">
        <v>17.229700000000001</v>
      </c>
      <c r="W41" s="348">
        <v>9.7138000000000009</v>
      </c>
      <c r="X41" s="348" t="s">
        <v>430</v>
      </c>
      <c r="Y41" s="348" t="s">
        <v>430</v>
      </c>
      <c r="Z41" s="348" t="s">
        <v>430</v>
      </c>
      <c r="AA41" s="348">
        <v>4.9705000000000004</v>
      </c>
      <c r="AB41" s="348">
        <v>36.029000000000003</v>
      </c>
      <c r="AC41" s="348">
        <v>9.7957999999999998</v>
      </c>
      <c r="AD41" s="348">
        <v>14.2994</v>
      </c>
      <c r="AE41" s="348">
        <v>4.9705000000000004</v>
      </c>
      <c r="AF41" s="348">
        <v>15.911799999999999</v>
      </c>
      <c r="AG41" s="374"/>
      <c r="AH41" s="346">
        <v>9</v>
      </c>
      <c r="AI41" s="346">
        <v>4</v>
      </c>
      <c r="AJ41" s="346">
        <v>12</v>
      </c>
      <c r="AK41" s="346">
        <v>11</v>
      </c>
      <c r="AL41" s="346">
        <v>2</v>
      </c>
      <c r="AM41" s="346">
        <v>1</v>
      </c>
      <c r="AN41" s="346">
        <v>1</v>
      </c>
      <c r="AO41" s="346">
        <v>8</v>
      </c>
      <c r="AP41" s="346">
        <v>3</v>
      </c>
      <c r="AQ41" s="346">
        <v>9</v>
      </c>
      <c r="AR41" s="346" t="s">
        <v>430</v>
      </c>
      <c r="AS41" s="346" t="s">
        <v>430</v>
      </c>
      <c r="AT41" s="346" t="s">
        <v>430</v>
      </c>
      <c r="AU41" s="346">
        <v>15</v>
      </c>
      <c r="AV41" s="346">
        <v>1</v>
      </c>
      <c r="AW41" s="346">
        <v>1</v>
      </c>
      <c r="AX41" s="346">
        <v>5</v>
      </c>
      <c r="AY41" s="346">
        <v>15</v>
      </c>
      <c r="AZ41" s="374"/>
      <c r="BA41" s="375">
        <v>190.97715404328301</v>
      </c>
      <c r="BB41" s="375">
        <v>0</v>
      </c>
      <c r="BC41" s="375">
        <v>5.3987778637489998E-2</v>
      </c>
      <c r="BD41" s="375" t="s">
        <v>430</v>
      </c>
      <c r="BE41" s="373"/>
      <c r="BF41" s="348">
        <v>104.6710214264</v>
      </c>
      <c r="BG41" s="348">
        <v>41.621325554400002</v>
      </c>
      <c r="BH41" s="348">
        <v>2.5148411308999998</v>
      </c>
      <c r="BI41" s="373"/>
      <c r="BJ41" s="348">
        <v>75.353458410000002</v>
      </c>
      <c r="BK41" s="373"/>
      <c r="BL41" s="348">
        <v>38.375900000000001</v>
      </c>
      <c r="BM41" s="348">
        <v>28.8764</v>
      </c>
      <c r="BN41" s="348">
        <v>8.9442799999999991</v>
      </c>
      <c r="BO41" s="348">
        <v>23.803419999999999</v>
      </c>
      <c r="BP41" s="373"/>
      <c r="BQ41" s="348">
        <v>3.07</v>
      </c>
      <c r="BR41" s="348">
        <v>7.56</v>
      </c>
      <c r="BS41" s="348" t="s">
        <v>430</v>
      </c>
      <c r="BT41" s="348" t="s">
        <v>430</v>
      </c>
      <c r="BU41" s="348" t="s">
        <v>430</v>
      </c>
      <c r="BV41" s="348">
        <v>13.17</v>
      </c>
      <c r="BW41" s="373"/>
      <c r="BX41" s="372" t="s">
        <v>1950</v>
      </c>
      <c r="BY41" s="372" t="s">
        <v>9861</v>
      </c>
      <c r="BZ41" s="372" t="s">
        <v>9862</v>
      </c>
      <c r="CA41" s="372" t="s">
        <v>9863</v>
      </c>
      <c r="CB41" s="372" t="s">
        <v>5168</v>
      </c>
      <c r="CC41" s="373"/>
      <c r="CD41" s="354" t="s">
        <v>443</v>
      </c>
    </row>
    <row r="42" spans="1:82" s="107" customFormat="1" x14ac:dyDescent="0.25">
      <c r="A42" s="345" t="s">
        <v>9883</v>
      </c>
      <c r="B42" s="373"/>
      <c r="C42" s="719">
        <v>45869</v>
      </c>
      <c r="D42" s="373"/>
      <c r="E42" s="346">
        <v>2849.95</v>
      </c>
      <c r="F42" s="373"/>
      <c r="G42" s="347">
        <v>11.045500000000001</v>
      </c>
      <c r="H42" s="373"/>
      <c r="I42" s="651">
        <v>1</v>
      </c>
      <c r="J42" s="651">
        <v>7.19</v>
      </c>
      <c r="K42" s="651">
        <v>0.76</v>
      </c>
      <c r="L42" s="651">
        <v>0.81</v>
      </c>
      <c r="M42" s="374"/>
      <c r="N42" s="348">
        <v>-17.835699999999999</v>
      </c>
      <c r="O42" s="348">
        <v>-47.508899999999997</v>
      </c>
      <c r="P42" s="348">
        <v>2.5977000000000001</v>
      </c>
      <c r="Q42" s="348">
        <v>-17.327200000000001</v>
      </c>
      <c r="R42" s="348">
        <v>-1.3313999999999999</v>
      </c>
      <c r="S42" s="348">
        <v>0.1017</v>
      </c>
      <c r="T42" s="348">
        <v>-1.0624</v>
      </c>
      <c r="U42" s="348">
        <v>6.18</v>
      </c>
      <c r="V42" s="350" t="s">
        <v>430</v>
      </c>
      <c r="W42" s="348" t="s">
        <v>430</v>
      </c>
      <c r="X42" s="348" t="s">
        <v>430</v>
      </c>
      <c r="Y42" s="348" t="s">
        <v>430</v>
      </c>
      <c r="Z42" s="348" t="s">
        <v>430</v>
      </c>
      <c r="AA42" s="348">
        <v>13.525</v>
      </c>
      <c r="AB42" s="348">
        <v>24.8065</v>
      </c>
      <c r="AC42" s="348">
        <v>1.8928</v>
      </c>
      <c r="AD42" s="348">
        <v>11.597899999999999</v>
      </c>
      <c r="AE42" s="348">
        <v>13.525</v>
      </c>
      <c r="AF42" s="348">
        <v>10.9031</v>
      </c>
      <c r="AG42" s="374"/>
      <c r="AH42" s="346">
        <v>2</v>
      </c>
      <c r="AI42" s="346">
        <v>11</v>
      </c>
      <c r="AJ42" s="346">
        <v>14</v>
      </c>
      <c r="AK42" s="346">
        <v>15</v>
      </c>
      <c r="AL42" s="346">
        <v>11</v>
      </c>
      <c r="AM42" s="346">
        <v>13</v>
      </c>
      <c r="AN42" s="346">
        <v>10</v>
      </c>
      <c r="AO42" s="346">
        <v>10</v>
      </c>
      <c r="AP42" s="346" t="s">
        <v>430</v>
      </c>
      <c r="AQ42" s="346" t="s">
        <v>430</v>
      </c>
      <c r="AR42" s="346" t="s">
        <v>430</v>
      </c>
      <c r="AS42" s="346" t="s">
        <v>430</v>
      </c>
      <c r="AT42" s="346" t="s">
        <v>430</v>
      </c>
      <c r="AU42" s="346">
        <v>11</v>
      </c>
      <c r="AV42" s="346">
        <v>8</v>
      </c>
      <c r="AW42" s="346">
        <v>10</v>
      </c>
      <c r="AX42" s="346">
        <v>10</v>
      </c>
      <c r="AY42" s="346">
        <v>11</v>
      </c>
      <c r="AZ42" s="374"/>
      <c r="BA42" s="375">
        <v>121.059657631072</v>
      </c>
      <c r="BB42" s="375">
        <v>0.67827209297619795</v>
      </c>
      <c r="BC42" s="375">
        <v>3.9346356538307203E-2</v>
      </c>
      <c r="BD42" s="375">
        <v>7.04182008662315</v>
      </c>
      <c r="BE42" s="373"/>
      <c r="BF42" s="348">
        <v>82.766852661100003</v>
      </c>
      <c r="BG42" s="348">
        <v>21.383449742</v>
      </c>
      <c r="BH42" s="348">
        <v>3.8706033713000001</v>
      </c>
      <c r="BI42" s="373"/>
      <c r="BJ42" s="348">
        <v>68.882937979999994</v>
      </c>
      <c r="BK42" s="373"/>
      <c r="BL42" s="348">
        <v>50.660299999999999</v>
      </c>
      <c r="BM42" s="348">
        <v>5.6534000000000004</v>
      </c>
      <c r="BN42" s="348">
        <v>12.5693</v>
      </c>
      <c r="BO42" s="348">
        <v>31.117000000000001</v>
      </c>
      <c r="BP42" s="373"/>
      <c r="BQ42" s="348">
        <v>0.08</v>
      </c>
      <c r="BR42" s="348">
        <v>13.15</v>
      </c>
      <c r="BS42" s="348" t="s">
        <v>430</v>
      </c>
      <c r="BT42" s="348" t="s">
        <v>430</v>
      </c>
      <c r="BU42" s="348" t="s">
        <v>430</v>
      </c>
      <c r="BV42" s="348">
        <v>15.37</v>
      </c>
      <c r="BW42" s="373"/>
      <c r="BX42" s="372" t="s">
        <v>9569</v>
      </c>
      <c r="BY42" s="372" t="s">
        <v>9865</v>
      </c>
      <c r="BZ42" s="372" t="s">
        <v>9866</v>
      </c>
      <c r="CA42" s="372" t="s">
        <v>9867</v>
      </c>
      <c r="CB42" s="372" t="s">
        <v>9868</v>
      </c>
      <c r="CC42" s="373"/>
      <c r="CD42" s="354" t="s">
        <v>3729</v>
      </c>
    </row>
    <row r="43" spans="1:82" x14ac:dyDescent="0.25">
      <c r="A43" s="36" t="s">
        <v>93</v>
      </c>
      <c r="B43" s="43"/>
      <c r="C43" s="720"/>
      <c r="D43" s="43"/>
      <c r="E43" s="51"/>
      <c r="F43" s="43"/>
      <c r="G43" s="55"/>
      <c r="H43" s="43"/>
      <c r="I43" s="92"/>
      <c r="J43" s="92"/>
      <c r="K43" s="92"/>
      <c r="L43" s="92"/>
      <c r="M43" s="66"/>
      <c r="N43" s="59">
        <v>-48.079500000000003</v>
      </c>
      <c r="O43" s="59">
        <v>-36.802399999999999</v>
      </c>
      <c r="P43" s="59">
        <v>14.692</v>
      </c>
      <c r="Q43" s="59">
        <v>-4.0217999999999998</v>
      </c>
      <c r="R43" s="59">
        <v>2.8359000000000001</v>
      </c>
      <c r="S43" s="59">
        <v>5.4889999999999999</v>
      </c>
      <c r="T43" s="59">
        <v>1.7366999999999999</v>
      </c>
      <c r="U43" s="59">
        <v>6.8667999999999996</v>
      </c>
      <c r="V43" s="70">
        <v>11.9856</v>
      </c>
      <c r="W43" s="59">
        <v>10.492800000000001</v>
      </c>
      <c r="X43" s="59">
        <v>16.233699999999999</v>
      </c>
      <c r="Y43" s="59">
        <v>14.700799999999999</v>
      </c>
      <c r="Z43" s="59">
        <v>12.8788</v>
      </c>
      <c r="AA43" s="59">
        <v>19.409700000000001</v>
      </c>
      <c r="AB43" s="59">
        <v>27.461200000000002</v>
      </c>
      <c r="AC43" s="59">
        <v>3.4565000000000001</v>
      </c>
      <c r="AD43" s="59">
        <v>11.5518</v>
      </c>
      <c r="AE43" s="59">
        <v>19.409700000000001</v>
      </c>
      <c r="AF43" s="59">
        <v>15.4277</v>
      </c>
      <c r="AG43" s="66"/>
      <c r="AH43" s="51">
        <v>9</v>
      </c>
      <c r="AI43" s="51">
        <v>15</v>
      </c>
      <c r="AJ43" s="51">
        <v>15</v>
      </c>
      <c r="AK43" s="51">
        <v>15</v>
      </c>
      <c r="AL43" s="51">
        <v>15</v>
      </c>
      <c r="AM43" s="51">
        <v>15</v>
      </c>
      <c r="AN43" s="51">
        <v>15</v>
      </c>
      <c r="AO43" s="51">
        <v>15</v>
      </c>
      <c r="AP43" s="51">
        <v>14</v>
      </c>
      <c r="AQ43" s="51">
        <v>14</v>
      </c>
      <c r="AR43" s="51">
        <v>8</v>
      </c>
      <c r="AS43" s="51">
        <v>6</v>
      </c>
      <c r="AT43" s="51">
        <v>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12.884499999999999</v>
      </c>
      <c r="O44" s="60">
        <v>-12.2111</v>
      </c>
      <c r="P44" s="60">
        <v>32.032200000000003</v>
      </c>
      <c r="Q44" s="60">
        <v>12.876200000000001</v>
      </c>
      <c r="R44" s="60">
        <v>17.6341</v>
      </c>
      <c r="S44" s="60">
        <v>15.363099999999999</v>
      </c>
      <c r="T44" s="60">
        <v>8.6550999999999991</v>
      </c>
      <c r="U44" s="60">
        <v>12.520300000000001</v>
      </c>
      <c r="V44" s="71">
        <v>19.575800000000001</v>
      </c>
      <c r="W44" s="60">
        <v>15.2417</v>
      </c>
      <c r="X44" s="60">
        <v>19.575500000000002</v>
      </c>
      <c r="Y44" s="60">
        <v>17.870100000000001</v>
      </c>
      <c r="Z44" s="60">
        <v>16.0608</v>
      </c>
      <c r="AA44" s="60">
        <v>30.459900000000001</v>
      </c>
      <c r="AB44" s="60">
        <v>36.029000000000003</v>
      </c>
      <c r="AC44" s="60">
        <v>9.7957999999999998</v>
      </c>
      <c r="AD44" s="60">
        <v>16.944299999999998</v>
      </c>
      <c r="AE44" s="60">
        <v>30.459900000000001</v>
      </c>
      <c r="AF44" s="60">
        <v>20.1678</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-164.387</v>
      </c>
      <c r="O45" s="60">
        <v>-55.721699999999998</v>
      </c>
      <c r="P45" s="60">
        <v>0.28510000000000002</v>
      </c>
      <c r="Q45" s="60">
        <v>-17.327200000000001</v>
      </c>
      <c r="R45" s="60">
        <v>-7.4467999999999996</v>
      </c>
      <c r="S45" s="60">
        <v>-2.3643000000000001</v>
      </c>
      <c r="T45" s="60">
        <v>-3.1255000000000002</v>
      </c>
      <c r="U45" s="60">
        <v>0.64700000000000002</v>
      </c>
      <c r="V45" s="71">
        <v>5.0016999999999996</v>
      </c>
      <c r="W45" s="60">
        <v>6.2180999999999997</v>
      </c>
      <c r="X45" s="60">
        <v>12.683</v>
      </c>
      <c r="Y45" s="60">
        <v>11.951599999999999</v>
      </c>
      <c r="Z45" s="60">
        <v>11.326700000000001</v>
      </c>
      <c r="AA45" s="60">
        <v>4.9705000000000004</v>
      </c>
      <c r="AB45" s="60">
        <v>17.5916</v>
      </c>
      <c r="AC45" s="60">
        <v>-2.3912</v>
      </c>
      <c r="AD45" s="60">
        <v>4.0909000000000004</v>
      </c>
      <c r="AE45" s="60">
        <v>4.9705000000000004</v>
      </c>
      <c r="AF45" s="60">
        <v>10.1511</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-28.693899999999999</v>
      </c>
      <c r="O46" s="61">
        <v>-35.523099999999999</v>
      </c>
      <c r="P46" s="61">
        <v>12.835900000000001</v>
      </c>
      <c r="Q46" s="61">
        <v>-3.5388000000000002</v>
      </c>
      <c r="R46" s="61">
        <v>3.7096</v>
      </c>
      <c r="S46" s="61">
        <v>5.0297000000000001</v>
      </c>
      <c r="T46" s="61">
        <v>1.9464999999999999</v>
      </c>
      <c r="U46" s="61">
        <v>8.3217999999999996</v>
      </c>
      <c r="V46" s="72">
        <v>12.3018</v>
      </c>
      <c r="W46" s="61">
        <v>10.773999999999999</v>
      </c>
      <c r="X46" s="61">
        <v>16.555399999999999</v>
      </c>
      <c r="Y46" s="61">
        <v>14.1816</v>
      </c>
      <c r="Z46" s="61">
        <v>12.0639</v>
      </c>
      <c r="AA46" s="61">
        <v>20.086099999999998</v>
      </c>
      <c r="AB46" s="61">
        <v>24.8065</v>
      </c>
      <c r="AC46" s="61">
        <v>3.5286</v>
      </c>
      <c r="AD46" s="61">
        <v>12.020300000000001</v>
      </c>
      <c r="AE46" s="61">
        <v>20.086099999999998</v>
      </c>
      <c r="AF46" s="61">
        <v>16.222799999999999</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9884</v>
      </c>
      <c r="B48" s="402"/>
      <c r="C48" s="724">
        <v>36985</v>
      </c>
      <c r="D48" s="402"/>
      <c r="E48" s="403">
        <v>6280.16</v>
      </c>
      <c r="F48" s="402"/>
      <c r="G48" s="404">
        <v>170.2724</v>
      </c>
      <c r="H48" s="402"/>
      <c r="I48" s="650">
        <v>3.1369899999999999</v>
      </c>
      <c r="J48" s="650">
        <v>5.94</v>
      </c>
      <c r="K48" s="650">
        <v>1.75342</v>
      </c>
      <c r="L48" s="650">
        <v>1.81918</v>
      </c>
      <c r="M48" s="406"/>
      <c r="N48" s="405" t="s">
        <v>430</v>
      </c>
      <c r="O48" s="405">
        <v>0.26800000000000002</v>
      </c>
      <c r="P48" s="405">
        <v>68.545100000000005</v>
      </c>
      <c r="Q48" s="405">
        <v>20.233799999999999</v>
      </c>
      <c r="R48" s="405">
        <v>27.720099999999999</v>
      </c>
      <c r="S48" s="405">
        <v>22.238099999999999</v>
      </c>
      <c r="T48" s="405">
        <v>11.5756</v>
      </c>
      <c r="U48" s="405">
        <v>17.778500000000001</v>
      </c>
      <c r="V48" s="407">
        <v>19.127800000000001</v>
      </c>
      <c r="W48" s="405">
        <v>12.4711</v>
      </c>
      <c r="X48" s="405">
        <v>22.5806</v>
      </c>
      <c r="Y48" s="405">
        <v>18.558599999999998</v>
      </c>
      <c r="Z48" s="405">
        <v>18.1965</v>
      </c>
      <c r="AA48" s="405">
        <v>48.322200000000002</v>
      </c>
      <c r="AB48" s="405">
        <v>41.752600000000001</v>
      </c>
      <c r="AC48" s="405">
        <v>14.674099999999999</v>
      </c>
      <c r="AD48" s="405">
        <v>21.9148</v>
      </c>
      <c r="AE48" s="405">
        <v>48.322200000000002</v>
      </c>
      <c r="AF48" s="405">
        <v>11.858599999999999</v>
      </c>
      <c r="AG48" s="406"/>
      <c r="AH48" s="403" t="s">
        <v>430</v>
      </c>
      <c r="AI48" s="403">
        <v>3</v>
      </c>
      <c r="AJ48" s="403">
        <v>1</v>
      </c>
      <c r="AK48" s="403">
        <v>1</v>
      </c>
      <c r="AL48" s="403">
        <v>1</v>
      </c>
      <c r="AM48" s="403">
        <v>1</v>
      </c>
      <c r="AN48" s="403">
        <v>1</v>
      </c>
      <c r="AO48" s="403">
        <v>1</v>
      </c>
      <c r="AP48" s="403">
        <v>1</v>
      </c>
      <c r="AQ48" s="403">
        <v>1</v>
      </c>
      <c r="AR48" s="403">
        <v>1</v>
      </c>
      <c r="AS48" s="403">
        <v>1</v>
      </c>
      <c r="AT48" s="403">
        <v>1</v>
      </c>
      <c r="AU48" s="403">
        <v>1</v>
      </c>
      <c r="AV48" s="403">
        <v>1</v>
      </c>
      <c r="AW48" s="403">
        <v>1</v>
      </c>
      <c r="AX48" s="403">
        <v>1</v>
      </c>
      <c r="AY48" s="403">
        <v>1</v>
      </c>
      <c r="AZ48" s="406"/>
      <c r="BA48" s="410">
        <v>137.97469008533</v>
      </c>
      <c r="BB48" s="410">
        <v>0</v>
      </c>
      <c r="BC48" s="410">
        <v>0.114280226409387</v>
      </c>
      <c r="BD48" s="410" t="s">
        <v>430</v>
      </c>
      <c r="BE48" s="402"/>
      <c r="BF48" s="405">
        <v>110.758814542</v>
      </c>
      <c r="BG48" s="405">
        <v>32.9325933362</v>
      </c>
      <c r="BH48" s="405">
        <v>3.3631974686000001</v>
      </c>
      <c r="BI48" s="402"/>
      <c r="BJ48" s="405">
        <v>57.390589980000001</v>
      </c>
      <c r="BK48" s="402"/>
      <c r="BL48" s="405">
        <v>53.438499999999998</v>
      </c>
      <c r="BM48" s="405">
        <v>10.4177</v>
      </c>
      <c r="BN48" s="405">
        <v>3.5231300000000001</v>
      </c>
      <c r="BO48" s="405">
        <v>32.620669999999997</v>
      </c>
      <c r="BP48" s="402"/>
      <c r="BQ48" s="405">
        <v>6.79</v>
      </c>
      <c r="BR48" s="405">
        <v>3.68</v>
      </c>
      <c r="BS48" s="405" t="s">
        <v>430</v>
      </c>
      <c r="BT48" s="405" t="s">
        <v>430</v>
      </c>
      <c r="BU48" s="405" t="s">
        <v>430</v>
      </c>
      <c r="BV48" s="405">
        <v>19.77</v>
      </c>
      <c r="BW48" s="402"/>
      <c r="BX48" s="401" t="s">
        <v>9885</v>
      </c>
      <c r="BY48" s="401" t="s">
        <v>9886</v>
      </c>
      <c r="BZ48" s="401" t="s">
        <v>9887</v>
      </c>
      <c r="CA48" s="401" t="s">
        <v>9888</v>
      </c>
      <c r="CB48" s="401" t="s">
        <v>9889</v>
      </c>
      <c r="CC48" s="402"/>
      <c r="CD48" s="411" t="s">
        <v>547</v>
      </c>
    </row>
    <row r="49" spans="1:82" s="107" customFormat="1" x14ac:dyDescent="0.25">
      <c r="A49" s="345" t="s">
        <v>9890</v>
      </c>
      <c r="B49" s="373"/>
      <c r="C49" s="719">
        <v>45100</v>
      </c>
      <c r="D49" s="373"/>
      <c r="E49" s="346">
        <v>2869.66</v>
      </c>
      <c r="F49" s="373"/>
      <c r="G49" s="347">
        <v>12.435600000000001</v>
      </c>
      <c r="H49" s="373"/>
      <c r="I49" s="651">
        <v>1.55</v>
      </c>
      <c r="J49" s="651">
        <v>7.1</v>
      </c>
      <c r="K49" s="651">
        <v>1.33</v>
      </c>
      <c r="L49" s="651">
        <v>1.42</v>
      </c>
      <c r="M49" s="374"/>
      <c r="N49" s="348">
        <v>4.1096000000000004</v>
      </c>
      <c r="O49" s="348">
        <v>0.19570000000000001</v>
      </c>
      <c r="P49" s="348">
        <v>8.6098999999999997</v>
      </c>
      <c r="Q49" s="348">
        <v>5.8834999999999997</v>
      </c>
      <c r="R49" s="348">
        <v>9.4953000000000003</v>
      </c>
      <c r="S49" s="348">
        <v>7.1868999999999996</v>
      </c>
      <c r="T49" s="348">
        <v>8.0594000000000001</v>
      </c>
      <c r="U49" s="348">
        <v>6.4321000000000002</v>
      </c>
      <c r="V49" s="350">
        <v>6.1646999999999998</v>
      </c>
      <c r="W49" s="348">
        <v>7.2725999999999997</v>
      </c>
      <c r="X49" s="348">
        <v>7.3327999999999998</v>
      </c>
      <c r="Y49" s="348" t="s">
        <v>430</v>
      </c>
      <c r="Z49" s="348" t="s">
        <v>430</v>
      </c>
      <c r="AA49" s="348">
        <v>6.7892999999999999</v>
      </c>
      <c r="AB49" s="348">
        <v>7.8403999999999998</v>
      </c>
      <c r="AC49" s="348">
        <v>7.5160999999999998</v>
      </c>
      <c r="AD49" s="348">
        <v>6.6553000000000004</v>
      </c>
      <c r="AE49" s="348">
        <v>6.7892999999999999</v>
      </c>
      <c r="AF49" s="348">
        <v>7.3689999999999998</v>
      </c>
      <c r="AG49" s="374"/>
      <c r="AH49" s="346">
        <v>2</v>
      </c>
      <c r="AI49" s="346">
        <v>4</v>
      </c>
      <c r="AJ49" s="346">
        <v>9</v>
      </c>
      <c r="AK49" s="346">
        <v>4</v>
      </c>
      <c r="AL49" s="346">
        <v>4</v>
      </c>
      <c r="AM49" s="346">
        <v>3</v>
      </c>
      <c r="AN49" s="346">
        <v>2</v>
      </c>
      <c r="AO49" s="346">
        <v>6</v>
      </c>
      <c r="AP49" s="346">
        <v>11</v>
      </c>
      <c r="AQ49" s="346">
        <v>4</v>
      </c>
      <c r="AR49" s="346">
        <v>4</v>
      </c>
      <c r="AS49" s="346" t="s">
        <v>430</v>
      </c>
      <c r="AT49" s="346" t="s">
        <v>430</v>
      </c>
      <c r="AU49" s="346">
        <v>16</v>
      </c>
      <c r="AV49" s="346">
        <v>18</v>
      </c>
      <c r="AW49" s="346">
        <v>5</v>
      </c>
      <c r="AX49" s="346">
        <v>12</v>
      </c>
      <c r="AY49" s="346">
        <v>16</v>
      </c>
      <c r="AZ49" s="374"/>
      <c r="BA49" s="375">
        <v>11.554097097472299</v>
      </c>
      <c r="BB49" s="375">
        <v>0</v>
      </c>
      <c r="BC49" s="375">
        <v>0.13536019734392099</v>
      </c>
      <c r="BD49" s="375" t="s">
        <v>430</v>
      </c>
      <c r="BE49" s="373"/>
      <c r="BF49" s="348">
        <v>21.936547299200001</v>
      </c>
      <c r="BG49" s="348">
        <v>-15.4030084718</v>
      </c>
      <c r="BH49" s="348">
        <v>-1.4241729035999999</v>
      </c>
      <c r="BI49" s="373"/>
      <c r="BJ49" s="348">
        <v>-0.138016099999999</v>
      </c>
      <c r="BK49" s="373"/>
      <c r="BL49" s="348">
        <v>11.6968</v>
      </c>
      <c r="BM49" s="348">
        <v>10.4147</v>
      </c>
      <c r="BN49" s="348" t="s">
        <v>430</v>
      </c>
      <c r="BO49" s="348">
        <v>77.888499999999993</v>
      </c>
      <c r="BP49" s="373"/>
      <c r="BQ49" s="348">
        <v>6.62</v>
      </c>
      <c r="BR49" s="348">
        <v>46.61</v>
      </c>
      <c r="BS49" s="348" t="s">
        <v>430</v>
      </c>
      <c r="BT49" s="348" t="s">
        <v>430</v>
      </c>
      <c r="BU49" s="348" t="s">
        <v>430</v>
      </c>
      <c r="BV49" s="348">
        <v>17.739999999999998</v>
      </c>
      <c r="BW49" s="373"/>
      <c r="BX49" s="372" t="s">
        <v>9891</v>
      </c>
      <c r="BY49" s="372" t="s">
        <v>9892</v>
      </c>
      <c r="BZ49" s="372" t="s">
        <v>9893</v>
      </c>
      <c r="CA49" s="372" t="s">
        <v>9894</v>
      </c>
      <c r="CB49" s="372" t="s">
        <v>9895</v>
      </c>
      <c r="CC49" s="373"/>
      <c r="CD49" s="354" t="s">
        <v>9896</v>
      </c>
    </row>
    <row r="50" spans="1:82" s="107" customFormat="1" x14ac:dyDescent="0.25">
      <c r="A50" s="345" t="s">
        <v>9897</v>
      </c>
      <c r="B50" s="373"/>
      <c r="C50" s="719">
        <v>40413</v>
      </c>
      <c r="D50" s="373"/>
      <c r="E50" s="346">
        <v>2433.5300000000002</v>
      </c>
      <c r="F50" s="373"/>
      <c r="G50" s="347">
        <v>44.420200000000001</v>
      </c>
      <c r="H50" s="373"/>
      <c r="I50" s="651">
        <v>4.4400000000000004</v>
      </c>
      <c r="J50" s="651">
        <v>7.0076700000000001</v>
      </c>
      <c r="K50" s="651">
        <v>2.5299999999999998</v>
      </c>
      <c r="L50" s="651">
        <v>2.64</v>
      </c>
      <c r="M50" s="374"/>
      <c r="N50" s="348">
        <v>-41.2027</v>
      </c>
      <c r="O50" s="348">
        <v>-48.967100000000002</v>
      </c>
      <c r="P50" s="348">
        <v>4.7E-2</v>
      </c>
      <c r="Q50" s="348">
        <v>-8.1212</v>
      </c>
      <c r="R50" s="348">
        <v>9.3177000000000003</v>
      </c>
      <c r="S50" s="348">
        <v>5.6683000000000003</v>
      </c>
      <c r="T50" s="348">
        <v>-2.1082000000000001</v>
      </c>
      <c r="U50" s="348">
        <v>3.4342000000000001</v>
      </c>
      <c r="V50" s="350">
        <v>10.5505</v>
      </c>
      <c r="W50" s="348">
        <v>7.8982999999999999</v>
      </c>
      <c r="X50" s="348">
        <v>12.475099999999999</v>
      </c>
      <c r="Y50" s="348">
        <v>9.2834000000000003</v>
      </c>
      <c r="Z50" s="348">
        <v>10.4678</v>
      </c>
      <c r="AA50" s="348">
        <v>21.8278</v>
      </c>
      <c r="AB50" s="348">
        <v>25.609100000000002</v>
      </c>
      <c r="AC50" s="348">
        <v>1.3267</v>
      </c>
      <c r="AD50" s="348">
        <v>9.3703000000000003</v>
      </c>
      <c r="AE50" s="348">
        <v>21.8278</v>
      </c>
      <c r="AF50" s="348">
        <v>9.8274000000000008</v>
      </c>
      <c r="AG50" s="374"/>
      <c r="AH50" s="346">
        <v>9</v>
      </c>
      <c r="AI50" s="346">
        <v>13</v>
      </c>
      <c r="AJ50" s="346">
        <v>14</v>
      </c>
      <c r="AK50" s="346">
        <v>12</v>
      </c>
      <c r="AL50" s="346">
        <v>5</v>
      </c>
      <c r="AM50" s="346">
        <v>6</v>
      </c>
      <c r="AN50" s="346">
        <v>13</v>
      </c>
      <c r="AO50" s="346">
        <v>10</v>
      </c>
      <c r="AP50" s="346">
        <v>5</v>
      </c>
      <c r="AQ50" s="346">
        <v>3</v>
      </c>
      <c r="AR50" s="346">
        <v>3</v>
      </c>
      <c r="AS50" s="346">
        <v>2</v>
      </c>
      <c r="AT50" s="346">
        <v>2</v>
      </c>
      <c r="AU50" s="346">
        <v>5</v>
      </c>
      <c r="AV50" s="346">
        <v>8</v>
      </c>
      <c r="AW50" s="346">
        <v>13</v>
      </c>
      <c r="AX50" s="346">
        <v>8</v>
      </c>
      <c r="AY50" s="346">
        <v>5</v>
      </c>
      <c r="AZ50" s="374"/>
      <c r="BA50" s="375">
        <v>113.02280642769399</v>
      </c>
      <c r="BB50" s="375">
        <v>0.59475675827423202</v>
      </c>
      <c r="BC50" s="375">
        <v>5.87447435155544E-2</v>
      </c>
      <c r="BD50" s="375">
        <v>2.2497448593865501</v>
      </c>
      <c r="BE50" s="373"/>
      <c r="BF50" s="348">
        <v>80.919733081100006</v>
      </c>
      <c r="BG50" s="348">
        <v>43.334344136699997</v>
      </c>
      <c r="BH50" s="348">
        <v>1.8673348977999999</v>
      </c>
      <c r="BI50" s="373"/>
      <c r="BJ50" s="348">
        <v>65.750672980000004</v>
      </c>
      <c r="BK50" s="373"/>
      <c r="BL50" s="348">
        <v>46.333300000000001</v>
      </c>
      <c r="BM50" s="348">
        <v>9.8479100000000006</v>
      </c>
      <c r="BN50" s="348">
        <v>10.103999999999999</v>
      </c>
      <c r="BO50" s="348">
        <v>33.714790000000001</v>
      </c>
      <c r="BP50" s="373"/>
      <c r="BQ50" s="348">
        <v>4.01</v>
      </c>
      <c r="BR50" s="348">
        <v>6.62</v>
      </c>
      <c r="BS50" s="348">
        <v>2.1</v>
      </c>
      <c r="BT50" s="348">
        <v>0.63</v>
      </c>
      <c r="BU50" s="348">
        <v>1.59</v>
      </c>
      <c r="BV50" s="348">
        <v>17.75</v>
      </c>
      <c r="BW50" s="373"/>
      <c r="BX50" s="372" t="s">
        <v>9898</v>
      </c>
      <c r="BY50" s="372" t="s">
        <v>9899</v>
      </c>
      <c r="BZ50" s="372" t="s">
        <v>9900</v>
      </c>
      <c r="CA50" s="372" t="s">
        <v>9689</v>
      </c>
      <c r="CB50" s="372" t="s">
        <v>9901</v>
      </c>
      <c r="CC50" s="373"/>
      <c r="CD50" s="354" t="s">
        <v>436</v>
      </c>
    </row>
    <row r="51" spans="1:82" s="107" customFormat="1" x14ac:dyDescent="0.25">
      <c r="A51" s="345" t="s">
        <v>9902</v>
      </c>
      <c r="B51" s="373"/>
      <c r="C51" s="719">
        <v>45446</v>
      </c>
      <c r="D51" s="373"/>
      <c r="E51" s="346">
        <v>1910.39</v>
      </c>
      <c r="F51" s="373"/>
      <c r="G51" s="347">
        <v>12.120100000000001</v>
      </c>
      <c r="H51" s="373"/>
      <c r="I51" s="651">
        <v>2.82</v>
      </c>
      <c r="J51" s="651">
        <v>6.98</v>
      </c>
      <c r="K51" s="651">
        <v>1.66</v>
      </c>
      <c r="L51" s="651">
        <v>1.7</v>
      </c>
      <c r="M51" s="374"/>
      <c r="N51" s="348">
        <v>18.3796</v>
      </c>
      <c r="O51" s="348">
        <v>-21.944500000000001</v>
      </c>
      <c r="P51" s="348">
        <v>23.8567</v>
      </c>
      <c r="Q51" s="348">
        <v>6.8151999999999999</v>
      </c>
      <c r="R51" s="348">
        <v>3.3216999999999999</v>
      </c>
      <c r="S51" s="348">
        <v>-0.59809999999999997</v>
      </c>
      <c r="T51" s="348">
        <v>-5.8498999999999999</v>
      </c>
      <c r="U51" s="348">
        <v>4.0998000000000001</v>
      </c>
      <c r="V51" s="350">
        <v>8.5145999999999997</v>
      </c>
      <c r="W51" s="348">
        <v>6.3181000000000003</v>
      </c>
      <c r="X51" s="348" t="s">
        <v>430</v>
      </c>
      <c r="Y51" s="348" t="s">
        <v>430</v>
      </c>
      <c r="Z51" s="348" t="s">
        <v>430</v>
      </c>
      <c r="AA51" s="348">
        <v>30.5181</v>
      </c>
      <c r="AB51" s="348">
        <v>21.134399999999999</v>
      </c>
      <c r="AC51" s="348">
        <v>-2.4735999999999998</v>
      </c>
      <c r="AD51" s="348">
        <v>10.3621</v>
      </c>
      <c r="AE51" s="348">
        <v>30.5181</v>
      </c>
      <c r="AF51" s="348">
        <v>9.5040999999999993</v>
      </c>
      <c r="AG51" s="374"/>
      <c r="AH51" s="346">
        <v>1</v>
      </c>
      <c r="AI51" s="346">
        <v>6</v>
      </c>
      <c r="AJ51" s="346">
        <v>4</v>
      </c>
      <c r="AK51" s="346">
        <v>3</v>
      </c>
      <c r="AL51" s="346">
        <v>7</v>
      </c>
      <c r="AM51" s="346">
        <v>16</v>
      </c>
      <c r="AN51" s="346">
        <v>16</v>
      </c>
      <c r="AO51" s="346">
        <v>8</v>
      </c>
      <c r="AP51" s="346">
        <v>8</v>
      </c>
      <c r="AQ51" s="346">
        <v>6</v>
      </c>
      <c r="AR51" s="346" t="s">
        <v>430</v>
      </c>
      <c r="AS51" s="346" t="s">
        <v>430</v>
      </c>
      <c r="AT51" s="346" t="s">
        <v>430</v>
      </c>
      <c r="AU51" s="346">
        <v>2</v>
      </c>
      <c r="AV51" s="346">
        <v>13</v>
      </c>
      <c r="AW51" s="346">
        <v>14</v>
      </c>
      <c r="AX51" s="346">
        <v>7</v>
      </c>
      <c r="AY51" s="346">
        <v>2</v>
      </c>
      <c r="AZ51" s="374"/>
      <c r="BA51" s="375">
        <v>123.2477621093</v>
      </c>
      <c r="BB51" s="375">
        <v>0.68591016947859895</v>
      </c>
      <c r="BC51" s="375">
        <v>1.6944997172175302E-2</v>
      </c>
      <c r="BD51" s="375">
        <v>4.5746079088356497</v>
      </c>
      <c r="BE51" s="373"/>
      <c r="BF51" s="348">
        <v>85.547712537300001</v>
      </c>
      <c r="BG51" s="348">
        <v>50.586310895399997</v>
      </c>
      <c r="BH51" s="348">
        <v>1.6911237649999999</v>
      </c>
      <c r="BI51" s="373"/>
      <c r="BJ51" s="348">
        <v>67.296996930000006</v>
      </c>
      <c r="BK51" s="373"/>
      <c r="BL51" s="348">
        <v>46.194800000000001</v>
      </c>
      <c r="BM51" s="348">
        <v>9.0519300000000005</v>
      </c>
      <c r="BN51" s="348">
        <v>11.882899999999999</v>
      </c>
      <c r="BO51" s="348">
        <v>32.870370000000001</v>
      </c>
      <c r="BP51" s="373"/>
      <c r="BQ51" s="348">
        <v>0.5</v>
      </c>
      <c r="BR51" s="348">
        <v>9.17</v>
      </c>
      <c r="BS51" s="348">
        <v>1.34</v>
      </c>
      <c r="BT51" s="348" t="s">
        <v>430</v>
      </c>
      <c r="BU51" s="348" t="s">
        <v>430</v>
      </c>
      <c r="BV51" s="348">
        <v>19.97</v>
      </c>
      <c r="BW51" s="373"/>
      <c r="BX51" s="372" t="s">
        <v>4284</v>
      </c>
      <c r="BY51" s="372" t="s">
        <v>9903</v>
      </c>
      <c r="BZ51" s="372" t="s">
        <v>9904</v>
      </c>
      <c r="CA51" s="372" t="s">
        <v>1229</v>
      </c>
      <c r="CB51" s="372" t="s">
        <v>9905</v>
      </c>
      <c r="CC51" s="373"/>
      <c r="CD51" s="354" t="s">
        <v>443</v>
      </c>
    </row>
    <row r="52" spans="1:82" s="107" customFormat="1" x14ac:dyDescent="0.25">
      <c r="A52" s="345" t="s">
        <v>9906</v>
      </c>
      <c r="B52" s="373"/>
      <c r="C52" s="719">
        <v>44914</v>
      </c>
      <c r="D52" s="373"/>
      <c r="E52" s="346">
        <v>1455.14</v>
      </c>
      <c r="F52" s="373"/>
      <c r="G52" s="347">
        <v>16.0367</v>
      </c>
      <c r="H52" s="373"/>
      <c r="I52" s="651">
        <v>3.53</v>
      </c>
      <c r="J52" s="651">
        <v>6.49</v>
      </c>
      <c r="K52" s="651">
        <v>2.15</v>
      </c>
      <c r="L52" s="651">
        <v>2.2400000000000002</v>
      </c>
      <c r="M52" s="374"/>
      <c r="N52" s="348">
        <v>-1.8207</v>
      </c>
      <c r="O52" s="348">
        <v>-8.7942999999999998</v>
      </c>
      <c r="P52" s="348">
        <v>16.21</v>
      </c>
      <c r="Q52" s="348">
        <v>-3.2473999999999998</v>
      </c>
      <c r="R52" s="348">
        <v>-1.9239999999999999</v>
      </c>
      <c r="S52" s="348">
        <v>2.7170000000000001</v>
      </c>
      <c r="T52" s="348">
        <v>1.5293000000000001</v>
      </c>
      <c r="U52" s="348">
        <v>3.294</v>
      </c>
      <c r="V52" s="350">
        <v>7.4528999999999996</v>
      </c>
      <c r="W52" s="348">
        <v>5.7746000000000004</v>
      </c>
      <c r="X52" s="348">
        <v>14.2003</v>
      </c>
      <c r="Y52" s="348" t="s">
        <v>430</v>
      </c>
      <c r="Z52" s="348" t="s">
        <v>430</v>
      </c>
      <c r="AA52" s="348">
        <v>11.7677</v>
      </c>
      <c r="AB52" s="348">
        <v>27.5777</v>
      </c>
      <c r="AC52" s="348">
        <v>1.452</v>
      </c>
      <c r="AD52" s="348">
        <v>8.5859000000000005</v>
      </c>
      <c r="AE52" s="348">
        <v>11.7677</v>
      </c>
      <c r="AF52" s="348">
        <v>14.122</v>
      </c>
      <c r="AG52" s="374"/>
      <c r="AH52" s="346">
        <v>4</v>
      </c>
      <c r="AI52" s="346">
        <v>5</v>
      </c>
      <c r="AJ52" s="346">
        <v>5</v>
      </c>
      <c r="AK52" s="346">
        <v>5</v>
      </c>
      <c r="AL52" s="346">
        <v>13</v>
      </c>
      <c r="AM52" s="346">
        <v>10</v>
      </c>
      <c r="AN52" s="346">
        <v>7</v>
      </c>
      <c r="AO52" s="346">
        <v>11</v>
      </c>
      <c r="AP52" s="346">
        <v>9</v>
      </c>
      <c r="AQ52" s="346">
        <v>7</v>
      </c>
      <c r="AR52" s="346">
        <v>2</v>
      </c>
      <c r="AS52" s="346" t="s">
        <v>430</v>
      </c>
      <c r="AT52" s="346" t="s">
        <v>430</v>
      </c>
      <c r="AU52" s="346">
        <v>10</v>
      </c>
      <c r="AV52" s="346">
        <v>5</v>
      </c>
      <c r="AW52" s="346">
        <v>12</v>
      </c>
      <c r="AX52" s="346">
        <v>10</v>
      </c>
      <c r="AY52" s="346">
        <v>10</v>
      </c>
      <c r="AZ52" s="374"/>
      <c r="BA52" s="375">
        <v>119.077801517922</v>
      </c>
      <c r="BB52" s="375">
        <v>8.2215609575705395E-2</v>
      </c>
      <c r="BC52" s="375">
        <v>7.0542462316806998E-2</v>
      </c>
      <c r="BD52" s="375">
        <v>6.26668001837802</v>
      </c>
      <c r="BE52" s="373"/>
      <c r="BF52" s="348">
        <v>93.732220384900003</v>
      </c>
      <c r="BG52" s="348">
        <v>52.029973832700001</v>
      </c>
      <c r="BH52" s="348">
        <v>1.8015042769</v>
      </c>
      <c r="BI52" s="373"/>
      <c r="BJ52" s="348">
        <v>69.865216939999996</v>
      </c>
      <c r="BK52" s="373"/>
      <c r="BL52" s="348">
        <v>45.781999999999996</v>
      </c>
      <c r="BM52" s="348">
        <v>16.298200000000001</v>
      </c>
      <c r="BN52" s="348">
        <v>6.9437499999999996</v>
      </c>
      <c r="BO52" s="348">
        <v>30.976050000000001</v>
      </c>
      <c r="BP52" s="373"/>
      <c r="BQ52" s="348">
        <v>3.41</v>
      </c>
      <c r="BR52" s="348">
        <v>7.46</v>
      </c>
      <c r="BS52" s="348">
        <v>0.7</v>
      </c>
      <c r="BT52" s="348" t="s">
        <v>430</v>
      </c>
      <c r="BU52" s="348" t="s">
        <v>430</v>
      </c>
      <c r="BV52" s="348">
        <v>18.559999999999999</v>
      </c>
      <c r="BW52" s="373"/>
      <c r="BX52" s="372" t="s">
        <v>1395</v>
      </c>
      <c r="BY52" s="372" t="s">
        <v>9907</v>
      </c>
      <c r="BZ52" s="372" t="s">
        <v>4302</v>
      </c>
      <c r="CA52" s="372" t="s">
        <v>9908</v>
      </c>
      <c r="CB52" s="372" t="s">
        <v>9909</v>
      </c>
      <c r="CC52" s="373"/>
      <c r="CD52" s="354" t="s">
        <v>436</v>
      </c>
    </row>
    <row r="53" spans="1:82" s="107" customFormat="1" x14ac:dyDescent="0.25">
      <c r="A53" s="345" t="s">
        <v>9910</v>
      </c>
      <c r="B53" s="373"/>
      <c r="C53" s="719">
        <v>45807</v>
      </c>
      <c r="D53" s="373"/>
      <c r="E53" s="346">
        <v>1324.76</v>
      </c>
      <c r="F53" s="373"/>
      <c r="G53" s="347">
        <v>11.01</v>
      </c>
      <c r="H53" s="373"/>
      <c r="I53" s="651">
        <v>0.43</v>
      </c>
      <c r="J53" s="651">
        <v>6.08</v>
      </c>
      <c r="K53" s="651">
        <v>0.39</v>
      </c>
      <c r="L53" s="651">
        <v>0.42</v>
      </c>
      <c r="M53" s="374"/>
      <c r="N53" s="348">
        <v>-66.183099999999996</v>
      </c>
      <c r="O53" s="348">
        <v>-55.003</v>
      </c>
      <c r="P53" s="348">
        <v>9.4891000000000005</v>
      </c>
      <c r="Q53" s="348">
        <v>-7.0846</v>
      </c>
      <c r="R53" s="348">
        <v>15.67</v>
      </c>
      <c r="S53" s="348">
        <v>5.1658999999999997</v>
      </c>
      <c r="T53" s="348">
        <v>0.36699999999999999</v>
      </c>
      <c r="U53" s="348">
        <v>3.6168999999999998</v>
      </c>
      <c r="V53" s="350">
        <v>8.6870999999999992</v>
      </c>
      <c r="W53" s="348" t="s">
        <v>430</v>
      </c>
      <c r="X53" s="348" t="s">
        <v>430</v>
      </c>
      <c r="Y53" s="348" t="s">
        <v>430</v>
      </c>
      <c r="Z53" s="348" t="s">
        <v>430</v>
      </c>
      <c r="AA53" s="348">
        <v>27.2576</v>
      </c>
      <c r="AB53" s="348">
        <v>28.1752</v>
      </c>
      <c r="AC53" s="348">
        <v>1.5269999999999999</v>
      </c>
      <c r="AD53" s="348">
        <v>8.8370999999999995</v>
      </c>
      <c r="AE53" s="348">
        <v>27.2576</v>
      </c>
      <c r="AF53" s="348">
        <v>8.8980999999999995</v>
      </c>
      <c r="AG53" s="374"/>
      <c r="AH53" s="346">
        <v>12</v>
      </c>
      <c r="AI53" s="346">
        <v>16</v>
      </c>
      <c r="AJ53" s="346">
        <v>8</v>
      </c>
      <c r="AK53" s="346">
        <v>10</v>
      </c>
      <c r="AL53" s="346">
        <v>2</v>
      </c>
      <c r="AM53" s="346">
        <v>7</v>
      </c>
      <c r="AN53" s="346">
        <v>11</v>
      </c>
      <c r="AO53" s="346">
        <v>9</v>
      </c>
      <c r="AP53" s="346">
        <v>7</v>
      </c>
      <c r="AQ53" s="346" t="s">
        <v>430</v>
      </c>
      <c r="AR53" s="346" t="s">
        <v>430</v>
      </c>
      <c r="AS53" s="346" t="s">
        <v>430</v>
      </c>
      <c r="AT53" s="346" t="s">
        <v>430</v>
      </c>
      <c r="AU53" s="346">
        <v>4</v>
      </c>
      <c r="AV53" s="346">
        <v>4</v>
      </c>
      <c r="AW53" s="346">
        <v>11</v>
      </c>
      <c r="AX53" s="346">
        <v>9</v>
      </c>
      <c r="AY53" s="346">
        <v>4</v>
      </c>
      <c r="AZ53" s="374"/>
      <c r="BA53" s="375">
        <v>99.457378813470697</v>
      </c>
      <c r="BB53" s="375">
        <v>0</v>
      </c>
      <c r="BC53" s="375">
        <v>2.5920672746737199E-2</v>
      </c>
      <c r="BD53" s="375" t="s">
        <v>430</v>
      </c>
      <c r="BE53" s="373"/>
      <c r="BF53" s="348">
        <v>74.869326796699994</v>
      </c>
      <c r="BG53" s="348">
        <v>28.6393472106</v>
      </c>
      <c r="BH53" s="348">
        <v>2.6142120575000001</v>
      </c>
      <c r="BI53" s="373"/>
      <c r="BJ53" s="348">
        <v>64.610715900000002</v>
      </c>
      <c r="BK53" s="373"/>
      <c r="BL53" s="348">
        <v>52.919800000000002</v>
      </c>
      <c r="BM53" s="348">
        <v>13.2842</v>
      </c>
      <c r="BN53" s="348">
        <v>6.3619899999999996</v>
      </c>
      <c r="BO53" s="348">
        <v>27.434010000000001</v>
      </c>
      <c r="BP53" s="373"/>
      <c r="BQ53" s="348">
        <v>3.04</v>
      </c>
      <c r="BR53" s="348">
        <v>7.64</v>
      </c>
      <c r="BS53" s="348" t="s">
        <v>430</v>
      </c>
      <c r="BT53" s="348" t="s">
        <v>430</v>
      </c>
      <c r="BU53" s="348" t="s">
        <v>430</v>
      </c>
      <c r="BV53" s="348">
        <v>16.760000000000002</v>
      </c>
      <c r="BW53" s="373"/>
      <c r="BX53" s="372" t="s">
        <v>9911</v>
      </c>
      <c r="BY53" s="372" t="s">
        <v>9912</v>
      </c>
      <c r="BZ53" s="372" t="s">
        <v>9913</v>
      </c>
      <c r="CA53" s="372" t="s">
        <v>9914</v>
      </c>
      <c r="CB53" s="372" t="s">
        <v>9915</v>
      </c>
      <c r="CC53" s="373"/>
      <c r="CD53" s="354" t="s">
        <v>443</v>
      </c>
    </row>
    <row r="54" spans="1:82" s="107" customFormat="1" x14ac:dyDescent="0.25">
      <c r="A54" s="345" t="s">
        <v>9916</v>
      </c>
      <c r="B54" s="373"/>
      <c r="C54" s="719">
        <v>45364</v>
      </c>
      <c r="D54" s="373"/>
      <c r="E54" s="346">
        <v>1167.55</v>
      </c>
      <c r="F54" s="373"/>
      <c r="G54" s="347">
        <v>13.7006</v>
      </c>
      <c r="H54" s="373"/>
      <c r="I54" s="651">
        <v>5.9</v>
      </c>
      <c r="J54" s="651">
        <v>7.65</v>
      </c>
      <c r="K54" s="651">
        <v>3.4</v>
      </c>
      <c r="L54" s="651">
        <v>3.58</v>
      </c>
      <c r="M54" s="374"/>
      <c r="N54" s="348">
        <v>-18.106999999999999</v>
      </c>
      <c r="O54" s="348">
        <v>-34.446899999999999</v>
      </c>
      <c r="P54" s="348">
        <v>3.6181000000000001</v>
      </c>
      <c r="Q54" s="348">
        <v>-5.5258000000000003</v>
      </c>
      <c r="R54" s="348">
        <v>13.3773</v>
      </c>
      <c r="S54" s="348">
        <v>7.1879</v>
      </c>
      <c r="T54" s="348">
        <v>3.2728000000000002</v>
      </c>
      <c r="U54" s="348">
        <v>6.7247000000000003</v>
      </c>
      <c r="V54" s="350">
        <v>13.420299999999999</v>
      </c>
      <c r="W54" s="348">
        <v>10.495900000000001</v>
      </c>
      <c r="X54" s="348" t="s">
        <v>430</v>
      </c>
      <c r="Y54" s="348" t="s">
        <v>430</v>
      </c>
      <c r="Z54" s="348" t="s">
        <v>430</v>
      </c>
      <c r="AA54" s="348">
        <v>15.506600000000001</v>
      </c>
      <c r="AB54" s="348">
        <v>26.459299999999999</v>
      </c>
      <c r="AC54" s="348">
        <v>4.5743</v>
      </c>
      <c r="AD54" s="348">
        <v>12.055400000000001</v>
      </c>
      <c r="AE54" s="348">
        <v>15.506600000000001</v>
      </c>
      <c r="AF54" s="348">
        <v>14.3864</v>
      </c>
      <c r="AG54" s="374"/>
      <c r="AH54" s="346">
        <v>6</v>
      </c>
      <c r="AI54" s="346">
        <v>8</v>
      </c>
      <c r="AJ54" s="346">
        <v>11</v>
      </c>
      <c r="AK54" s="346">
        <v>9</v>
      </c>
      <c r="AL54" s="346">
        <v>3</v>
      </c>
      <c r="AM54" s="346">
        <v>2</v>
      </c>
      <c r="AN54" s="346">
        <v>6</v>
      </c>
      <c r="AO54" s="346">
        <v>5</v>
      </c>
      <c r="AP54" s="346">
        <v>3</v>
      </c>
      <c r="AQ54" s="346">
        <v>2</v>
      </c>
      <c r="AR54" s="346" t="s">
        <v>430</v>
      </c>
      <c r="AS54" s="346" t="s">
        <v>430</v>
      </c>
      <c r="AT54" s="346" t="s">
        <v>430</v>
      </c>
      <c r="AU54" s="346">
        <v>9</v>
      </c>
      <c r="AV54" s="346">
        <v>6</v>
      </c>
      <c r="AW54" s="346">
        <v>6</v>
      </c>
      <c r="AX54" s="346">
        <v>4</v>
      </c>
      <c r="AY54" s="346">
        <v>9</v>
      </c>
      <c r="AZ54" s="374"/>
      <c r="BA54" s="375">
        <v>99.598228237741694</v>
      </c>
      <c r="BB54" s="375">
        <v>0</v>
      </c>
      <c r="BC54" s="375">
        <v>7.5348013964562199E-2</v>
      </c>
      <c r="BD54" s="375" t="s">
        <v>430</v>
      </c>
      <c r="BE54" s="373"/>
      <c r="BF54" s="348">
        <v>88.092044680499995</v>
      </c>
      <c r="BG54" s="348">
        <v>30.566741559</v>
      </c>
      <c r="BH54" s="348">
        <v>2.8819573231</v>
      </c>
      <c r="BI54" s="373"/>
      <c r="BJ54" s="348">
        <v>55.537427800000003</v>
      </c>
      <c r="BK54" s="373"/>
      <c r="BL54" s="348">
        <v>38.245800000000003</v>
      </c>
      <c r="BM54" s="348">
        <v>6.5957600000000003</v>
      </c>
      <c r="BN54" s="348">
        <v>10.6959</v>
      </c>
      <c r="BO54" s="348">
        <v>44.462539999999997</v>
      </c>
      <c r="BP54" s="373"/>
      <c r="BQ54" s="348">
        <v>4.9000000000000004</v>
      </c>
      <c r="BR54" s="348">
        <v>13.92</v>
      </c>
      <c r="BS54" s="348">
        <v>7.74</v>
      </c>
      <c r="BT54" s="348" t="s">
        <v>430</v>
      </c>
      <c r="BU54" s="348" t="s">
        <v>430</v>
      </c>
      <c r="BV54" s="348">
        <v>16.79</v>
      </c>
      <c r="BW54" s="373"/>
      <c r="BX54" s="372" t="s">
        <v>9917</v>
      </c>
      <c r="BY54" s="372" t="s">
        <v>9918</v>
      </c>
      <c r="BZ54" s="372" t="s">
        <v>9919</v>
      </c>
      <c r="CA54" s="372" t="s">
        <v>9920</v>
      </c>
      <c r="CB54" s="372" t="s">
        <v>9921</v>
      </c>
      <c r="CC54" s="373"/>
      <c r="CD54" s="354" t="s">
        <v>602</v>
      </c>
    </row>
    <row r="55" spans="1:82" s="107" customFormat="1" x14ac:dyDescent="0.25">
      <c r="A55" s="345" t="s">
        <v>9922</v>
      </c>
      <c r="B55" s="373"/>
      <c r="C55" s="719">
        <v>45643</v>
      </c>
      <c r="D55" s="373"/>
      <c r="E55" s="346">
        <v>1151.52</v>
      </c>
      <c r="F55" s="373"/>
      <c r="G55" s="347">
        <v>12.32</v>
      </c>
      <c r="H55" s="373"/>
      <c r="I55" s="651" t="s">
        <v>430</v>
      </c>
      <c r="J55" s="651" t="s">
        <v>430</v>
      </c>
      <c r="K55" s="651" t="s">
        <v>430</v>
      </c>
      <c r="L55" s="651" t="s">
        <v>430</v>
      </c>
      <c r="M55" s="374"/>
      <c r="N55" s="348">
        <v>0</v>
      </c>
      <c r="O55" s="348">
        <v>-29.5547</v>
      </c>
      <c r="P55" s="348">
        <v>8.4785000000000004</v>
      </c>
      <c r="Q55" s="348">
        <v>-4.2255000000000003</v>
      </c>
      <c r="R55" s="348">
        <v>-1.9719</v>
      </c>
      <c r="S55" s="348">
        <v>3.6135000000000002</v>
      </c>
      <c r="T55" s="348">
        <v>0.9869</v>
      </c>
      <c r="U55" s="348">
        <v>8.1762999999999995</v>
      </c>
      <c r="V55" s="350">
        <v>13.758100000000001</v>
      </c>
      <c r="W55" s="348" t="s">
        <v>430</v>
      </c>
      <c r="X55" s="348" t="s">
        <v>430</v>
      </c>
      <c r="Y55" s="348" t="s">
        <v>430</v>
      </c>
      <c r="Z55" s="348" t="s">
        <v>430</v>
      </c>
      <c r="AA55" s="348">
        <v>18.668199999999999</v>
      </c>
      <c r="AB55" s="348">
        <v>22.741399999999999</v>
      </c>
      <c r="AC55" s="348">
        <v>3.9944000000000002</v>
      </c>
      <c r="AD55" s="348">
        <v>12.629799999999999</v>
      </c>
      <c r="AE55" s="348">
        <v>18.668199999999999</v>
      </c>
      <c r="AF55" s="348">
        <v>14.1348</v>
      </c>
      <c r="AG55" s="374"/>
      <c r="AH55" s="346">
        <v>3</v>
      </c>
      <c r="AI55" s="346">
        <v>7</v>
      </c>
      <c r="AJ55" s="346">
        <v>10</v>
      </c>
      <c r="AK55" s="346">
        <v>6</v>
      </c>
      <c r="AL55" s="346">
        <v>14</v>
      </c>
      <c r="AM55" s="346">
        <v>9</v>
      </c>
      <c r="AN55" s="346">
        <v>8</v>
      </c>
      <c r="AO55" s="346">
        <v>3</v>
      </c>
      <c r="AP55" s="346">
        <v>2</v>
      </c>
      <c r="AQ55" s="346" t="s">
        <v>430</v>
      </c>
      <c r="AR55" s="346" t="s">
        <v>430</v>
      </c>
      <c r="AS55" s="346" t="s">
        <v>430</v>
      </c>
      <c r="AT55" s="346" t="s">
        <v>430</v>
      </c>
      <c r="AU55" s="346">
        <v>7</v>
      </c>
      <c r="AV55" s="346">
        <v>11</v>
      </c>
      <c r="AW55" s="346">
        <v>8</v>
      </c>
      <c r="AX55" s="346">
        <v>3</v>
      </c>
      <c r="AY55" s="346">
        <v>7</v>
      </c>
      <c r="AZ55" s="374"/>
      <c r="BA55" s="375">
        <v>87.014496719850001</v>
      </c>
      <c r="BB55" s="375">
        <v>0</v>
      </c>
      <c r="BC55" s="375">
        <v>0.100408060301583</v>
      </c>
      <c r="BD55" s="375" t="s">
        <v>430</v>
      </c>
      <c r="BE55" s="373"/>
      <c r="BF55" s="348">
        <v>71.9420699012</v>
      </c>
      <c r="BG55" s="348">
        <v>1.8605789047000001</v>
      </c>
      <c r="BH55" s="348">
        <v>38.666497679499997</v>
      </c>
      <c r="BI55" s="373"/>
      <c r="BJ55" s="348">
        <v>59.582068569999997</v>
      </c>
      <c r="BK55" s="373"/>
      <c r="BL55" s="348">
        <v>36.730400000000003</v>
      </c>
      <c r="BM55" s="348">
        <v>0.62983800000000001</v>
      </c>
      <c r="BN55" s="348" t="s">
        <v>430</v>
      </c>
      <c r="BO55" s="348">
        <v>62.639761999999997</v>
      </c>
      <c r="BP55" s="373"/>
      <c r="BQ55" s="348">
        <v>5.8</v>
      </c>
      <c r="BR55" s="348">
        <v>12.08</v>
      </c>
      <c r="BS55" s="348">
        <v>2.2400000000000002</v>
      </c>
      <c r="BT55" s="348" t="s">
        <v>430</v>
      </c>
      <c r="BU55" s="348" t="s">
        <v>430</v>
      </c>
      <c r="BV55" s="348">
        <v>17.48</v>
      </c>
      <c r="BW55" s="373"/>
      <c r="BX55" s="372" t="s">
        <v>9923</v>
      </c>
      <c r="BY55" s="372" t="s">
        <v>9924</v>
      </c>
      <c r="BZ55" s="372" t="s">
        <v>9925</v>
      </c>
      <c r="CA55" s="372" t="s">
        <v>9926</v>
      </c>
      <c r="CB55" s="372" t="s">
        <v>9927</v>
      </c>
      <c r="CC55" s="373"/>
      <c r="CD55" s="354" t="s">
        <v>443</v>
      </c>
    </row>
    <row r="56" spans="1:82" s="107" customFormat="1" x14ac:dyDescent="0.25">
      <c r="A56" s="345" t="s">
        <v>9928</v>
      </c>
      <c r="B56" s="373"/>
      <c r="C56" s="719">
        <v>45545</v>
      </c>
      <c r="D56" s="373"/>
      <c r="E56" s="346">
        <v>988.745</v>
      </c>
      <c r="F56" s="373"/>
      <c r="G56" s="347">
        <v>12.08</v>
      </c>
      <c r="H56" s="373"/>
      <c r="I56" s="651">
        <v>2.76</v>
      </c>
      <c r="J56" s="651">
        <v>6.32</v>
      </c>
      <c r="K56" s="651">
        <v>1.92</v>
      </c>
      <c r="L56" s="651">
        <v>2.06</v>
      </c>
      <c r="M56" s="374"/>
      <c r="N56" s="348">
        <v>-30.190200000000001</v>
      </c>
      <c r="O56" s="348">
        <v>-50.1511</v>
      </c>
      <c r="P56" s="348">
        <v>12.9816</v>
      </c>
      <c r="Q56" s="348">
        <v>-19.2804</v>
      </c>
      <c r="R56" s="348">
        <v>8.1111000000000004</v>
      </c>
      <c r="S56" s="348">
        <v>2.6739999999999999</v>
      </c>
      <c r="T56" s="348">
        <v>0.67</v>
      </c>
      <c r="U56" s="348">
        <v>5.8933999999999997</v>
      </c>
      <c r="V56" s="350">
        <v>12.3721</v>
      </c>
      <c r="W56" s="348" t="s">
        <v>430</v>
      </c>
      <c r="X56" s="348" t="s">
        <v>430</v>
      </c>
      <c r="Y56" s="348" t="s">
        <v>430</v>
      </c>
      <c r="Z56" s="348" t="s">
        <v>430</v>
      </c>
      <c r="AA56" s="348">
        <v>9.4815000000000005</v>
      </c>
      <c r="AB56" s="348">
        <v>26.146599999999999</v>
      </c>
      <c r="AC56" s="348">
        <v>2.8025000000000002</v>
      </c>
      <c r="AD56" s="348">
        <v>11.897600000000001</v>
      </c>
      <c r="AE56" s="348">
        <v>9.4815000000000005</v>
      </c>
      <c r="AF56" s="348">
        <v>10.7753</v>
      </c>
      <c r="AG56" s="374"/>
      <c r="AH56" s="346">
        <v>7</v>
      </c>
      <c r="AI56" s="346">
        <v>14</v>
      </c>
      <c r="AJ56" s="346">
        <v>6</v>
      </c>
      <c r="AK56" s="346">
        <v>16</v>
      </c>
      <c r="AL56" s="346">
        <v>6</v>
      </c>
      <c r="AM56" s="346">
        <v>11</v>
      </c>
      <c r="AN56" s="346">
        <v>10</v>
      </c>
      <c r="AO56" s="346">
        <v>7</v>
      </c>
      <c r="AP56" s="346">
        <v>4</v>
      </c>
      <c r="AQ56" s="346" t="s">
        <v>430</v>
      </c>
      <c r="AR56" s="346" t="s">
        <v>430</v>
      </c>
      <c r="AS56" s="346" t="s">
        <v>430</v>
      </c>
      <c r="AT56" s="346" t="s">
        <v>430</v>
      </c>
      <c r="AU56" s="346">
        <v>12</v>
      </c>
      <c r="AV56" s="346">
        <v>7</v>
      </c>
      <c r="AW56" s="346">
        <v>9</v>
      </c>
      <c r="AX56" s="346">
        <v>5</v>
      </c>
      <c r="AY56" s="346">
        <v>12</v>
      </c>
      <c r="AZ56" s="374"/>
      <c r="BA56" s="375">
        <v>127.415023127891</v>
      </c>
      <c r="BB56" s="375">
        <v>0.73624772550713502</v>
      </c>
      <c r="BC56" s="375">
        <v>2.8416448099371501E-2</v>
      </c>
      <c r="BD56" s="375">
        <v>9.3460018813074104</v>
      </c>
      <c r="BE56" s="373"/>
      <c r="BF56" s="348">
        <v>94.033537828600004</v>
      </c>
      <c r="BG56" s="348">
        <v>33.665478178199997</v>
      </c>
      <c r="BH56" s="348">
        <v>2.7931739847000001</v>
      </c>
      <c r="BI56" s="373"/>
      <c r="BJ56" s="348">
        <v>68.302455870000003</v>
      </c>
      <c r="BK56" s="373"/>
      <c r="BL56" s="348">
        <v>42.931899999999999</v>
      </c>
      <c r="BM56" s="348">
        <v>9.72987</v>
      </c>
      <c r="BN56" s="348">
        <v>16.880400000000002</v>
      </c>
      <c r="BO56" s="348">
        <v>30.457830000000001</v>
      </c>
      <c r="BP56" s="373"/>
      <c r="BQ56" s="348">
        <v>0.75</v>
      </c>
      <c r="BR56" s="348">
        <v>8.56</v>
      </c>
      <c r="BS56" s="348" t="s">
        <v>430</v>
      </c>
      <c r="BT56" s="348" t="s">
        <v>430</v>
      </c>
      <c r="BU56" s="348" t="s">
        <v>430</v>
      </c>
      <c r="BV56" s="348">
        <v>19.649999999999999</v>
      </c>
      <c r="BW56" s="373"/>
      <c r="BX56" s="372" t="s">
        <v>9929</v>
      </c>
      <c r="BY56" s="372" t="s">
        <v>9930</v>
      </c>
      <c r="BZ56" s="372" t="s">
        <v>9328</v>
      </c>
      <c r="CA56" s="372" t="s">
        <v>9931</v>
      </c>
      <c r="CB56" s="372" t="s">
        <v>9932</v>
      </c>
      <c r="CC56" s="373"/>
      <c r="CD56" s="354" t="s">
        <v>547</v>
      </c>
    </row>
    <row r="57" spans="1:82" s="107" customFormat="1" x14ac:dyDescent="0.25">
      <c r="A57" s="345" t="s">
        <v>9933</v>
      </c>
      <c r="B57" s="373"/>
      <c r="C57" s="719">
        <v>45702</v>
      </c>
      <c r="D57" s="373"/>
      <c r="E57" s="346">
        <v>966.85699999999997</v>
      </c>
      <c r="F57" s="373"/>
      <c r="G57" s="347">
        <v>11.923999999999999</v>
      </c>
      <c r="H57" s="373"/>
      <c r="I57" s="651" t="s">
        <v>430</v>
      </c>
      <c r="J57" s="651" t="s">
        <v>430</v>
      </c>
      <c r="K57" s="651" t="s">
        <v>430</v>
      </c>
      <c r="L57" s="651" t="s">
        <v>430</v>
      </c>
      <c r="M57" s="374"/>
      <c r="N57" s="348">
        <v>-42.499099999999999</v>
      </c>
      <c r="O57" s="348">
        <v>-52.2209</v>
      </c>
      <c r="P57" s="348">
        <v>-8.0774000000000008</v>
      </c>
      <c r="Q57" s="348">
        <v>-21.403300000000002</v>
      </c>
      <c r="R57" s="348">
        <v>-15.1052</v>
      </c>
      <c r="S57" s="348">
        <v>0.76839999999999997</v>
      </c>
      <c r="T57" s="348">
        <v>-2.8740999999999999</v>
      </c>
      <c r="U57" s="348">
        <v>-1.488</v>
      </c>
      <c r="V57" s="350">
        <v>4.5928000000000004</v>
      </c>
      <c r="W57" s="348" t="s">
        <v>430</v>
      </c>
      <c r="X57" s="348" t="s">
        <v>430</v>
      </c>
      <c r="Y57" s="348" t="s">
        <v>430</v>
      </c>
      <c r="Z57" s="348" t="s">
        <v>430</v>
      </c>
      <c r="AA57" s="348">
        <v>1.0719000000000001</v>
      </c>
      <c r="AB57" s="348">
        <v>30.8216</v>
      </c>
      <c r="AC57" s="348">
        <v>-4.9085999999999999</v>
      </c>
      <c r="AD57" s="348">
        <v>4.0861999999999998</v>
      </c>
      <c r="AE57" s="348">
        <v>1.0719000000000001</v>
      </c>
      <c r="AF57" s="348">
        <v>13.2279</v>
      </c>
      <c r="AG57" s="374"/>
      <c r="AH57" s="346">
        <v>10</v>
      </c>
      <c r="AI57" s="346">
        <v>15</v>
      </c>
      <c r="AJ57" s="346">
        <v>17</v>
      </c>
      <c r="AK57" s="346">
        <v>17</v>
      </c>
      <c r="AL57" s="346">
        <v>18</v>
      </c>
      <c r="AM57" s="346">
        <v>14</v>
      </c>
      <c r="AN57" s="346">
        <v>14</v>
      </c>
      <c r="AO57" s="346">
        <v>15</v>
      </c>
      <c r="AP57" s="346">
        <v>12</v>
      </c>
      <c r="AQ57" s="346" t="s">
        <v>430</v>
      </c>
      <c r="AR57" s="346" t="s">
        <v>430</v>
      </c>
      <c r="AS57" s="346" t="s">
        <v>430</v>
      </c>
      <c r="AT57" s="346" t="s">
        <v>430</v>
      </c>
      <c r="AU57" s="346">
        <v>17</v>
      </c>
      <c r="AV57" s="346">
        <v>2</v>
      </c>
      <c r="AW57" s="346">
        <v>16</v>
      </c>
      <c r="AX57" s="346">
        <v>14</v>
      </c>
      <c r="AY57" s="346">
        <v>17</v>
      </c>
      <c r="AZ57" s="374"/>
      <c r="BA57" s="375">
        <v>124.123244515774</v>
      </c>
      <c r="BB57" s="375">
        <v>0</v>
      </c>
      <c r="BC57" s="375">
        <v>5.0436126194731798E-2</v>
      </c>
      <c r="BD57" s="375" t="s">
        <v>430</v>
      </c>
      <c r="BE57" s="373"/>
      <c r="BF57" s="348">
        <v>94.786761446699998</v>
      </c>
      <c r="BG57" s="348">
        <v>44.159499519800001</v>
      </c>
      <c r="BH57" s="348">
        <v>2.1464636709999998</v>
      </c>
      <c r="BI57" s="373"/>
      <c r="BJ57" s="348">
        <v>67.734164480000004</v>
      </c>
      <c r="BK57" s="373"/>
      <c r="BL57" s="348">
        <v>40.274700000000003</v>
      </c>
      <c r="BM57" s="348">
        <v>16.668600000000001</v>
      </c>
      <c r="BN57" s="348">
        <v>10.790900000000001</v>
      </c>
      <c r="BO57" s="348">
        <v>32.265799999999999</v>
      </c>
      <c r="BP57" s="373"/>
      <c r="BQ57" s="348">
        <v>6.98</v>
      </c>
      <c r="BR57" s="348">
        <v>4.9800000000000004</v>
      </c>
      <c r="BS57" s="348" t="s">
        <v>430</v>
      </c>
      <c r="BT57" s="348" t="s">
        <v>430</v>
      </c>
      <c r="BU57" s="348" t="s">
        <v>430</v>
      </c>
      <c r="BV57" s="348">
        <v>16.920000000000002</v>
      </c>
      <c r="BW57" s="373"/>
      <c r="BX57" s="372" t="s">
        <v>9934</v>
      </c>
      <c r="BY57" s="372" t="s">
        <v>9935</v>
      </c>
      <c r="BZ57" s="372" t="s">
        <v>9936</v>
      </c>
      <c r="CA57" s="372" t="s">
        <v>9937</v>
      </c>
      <c r="CB57" s="372" t="s">
        <v>9938</v>
      </c>
      <c r="CC57" s="373"/>
      <c r="CD57" s="354" t="s">
        <v>476</v>
      </c>
    </row>
    <row r="58" spans="1:82" s="107" customFormat="1" x14ac:dyDescent="0.25">
      <c r="A58" s="345" t="s">
        <v>9939</v>
      </c>
      <c r="B58" s="373"/>
      <c r="C58" s="719">
        <v>45889</v>
      </c>
      <c r="D58" s="373"/>
      <c r="E58" s="346">
        <v>474.55</v>
      </c>
      <c r="F58" s="373"/>
      <c r="G58" s="347">
        <v>12.020300000000001</v>
      </c>
      <c r="H58" s="373"/>
      <c r="I58" s="651">
        <v>4.9400000000000004</v>
      </c>
      <c r="J58" s="651">
        <v>7.17</v>
      </c>
      <c r="K58" s="651" t="s">
        <v>430</v>
      </c>
      <c r="L58" s="651">
        <v>3.12</v>
      </c>
      <c r="M58" s="374"/>
      <c r="N58" s="348" t="s">
        <v>430</v>
      </c>
      <c r="O58" s="348">
        <v>-85.531099999999995</v>
      </c>
      <c r="P58" s="348">
        <v>-13.3818</v>
      </c>
      <c r="Q58" s="348">
        <v>-10.332800000000001</v>
      </c>
      <c r="R58" s="348">
        <v>-7.8768000000000002</v>
      </c>
      <c r="S58" s="348">
        <v>1.3745000000000001</v>
      </c>
      <c r="T58" s="348">
        <v>5.4427000000000003</v>
      </c>
      <c r="U58" s="348">
        <v>10.9336</v>
      </c>
      <c r="V58" s="350" t="s">
        <v>430</v>
      </c>
      <c r="W58" s="348" t="s">
        <v>430</v>
      </c>
      <c r="X58" s="348" t="s">
        <v>430</v>
      </c>
      <c r="Y58" s="348" t="s">
        <v>430</v>
      </c>
      <c r="Z58" s="348" t="s">
        <v>430</v>
      </c>
      <c r="AA58" s="348">
        <v>9.7354000000000003</v>
      </c>
      <c r="AB58" s="348">
        <v>15.541600000000001</v>
      </c>
      <c r="AC58" s="348">
        <v>8.0183999999999997</v>
      </c>
      <c r="AD58" s="348">
        <v>16.863600000000002</v>
      </c>
      <c r="AE58" s="348">
        <v>9.7354000000000003</v>
      </c>
      <c r="AF58" s="348">
        <v>22.413699999999999</v>
      </c>
      <c r="AG58" s="374"/>
      <c r="AH58" s="346" t="s">
        <v>430</v>
      </c>
      <c r="AI58" s="346">
        <v>19</v>
      </c>
      <c r="AJ58" s="346">
        <v>19</v>
      </c>
      <c r="AK58" s="346">
        <v>13</v>
      </c>
      <c r="AL58" s="346">
        <v>15</v>
      </c>
      <c r="AM58" s="346">
        <v>12</v>
      </c>
      <c r="AN58" s="346">
        <v>5</v>
      </c>
      <c r="AO58" s="346">
        <v>2</v>
      </c>
      <c r="AP58" s="346" t="s">
        <v>430</v>
      </c>
      <c r="AQ58" s="346" t="s">
        <v>430</v>
      </c>
      <c r="AR58" s="346" t="s">
        <v>430</v>
      </c>
      <c r="AS58" s="346" t="s">
        <v>430</v>
      </c>
      <c r="AT58" s="346" t="s">
        <v>430</v>
      </c>
      <c r="AU58" s="346">
        <v>11</v>
      </c>
      <c r="AV58" s="346">
        <v>15</v>
      </c>
      <c r="AW58" s="346">
        <v>4</v>
      </c>
      <c r="AX58" s="346">
        <v>2</v>
      </c>
      <c r="AY58" s="346">
        <v>11</v>
      </c>
      <c r="AZ58" s="374"/>
      <c r="BA58" s="375">
        <v>105.433102432757</v>
      </c>
      <c r="BB58" s="375">
        <v>0.30244973405064601</v>
      </c>
      <c r="BC58" s="375">
        <v>0.108679189637438</v>
      </c>
      <c r="BD58" s="375">
        <v>13.882775369539701</v>
      </c>
      <c r="BE58" s="373"/>
      <c r="BF58" s="348">
        <v>78.818198555400002</v>
      </c>
      <c r="BG58" s="348">
        <v>-26.6261036386</v>
      </c>
      <c r="BH58" s="348">
        <v>-2.9601852236999999</v>
      </c>
      <c r="BI58" s="373"/>
      <c r="BJ58" s="348">
        <v>23.512393159999998</v>
      </c>
      <c r="BK58" s="373"/>
      <c r="BL58" s="348">
        <v>15.2967</v>
      </c>
      <c r="BM58" s="348">
        <v>3.84754</v>
      </c>
      <c r="BN58" s="348">
        <v>4.3543900000000004</v>
      </c>
      <c r="BO58" s="348">
        <v>76.501369999999994</v>
      </c>
      <c r="BP58" s="373"/>
      <c r="BQ58" s="348">
        <v>10.57</v>
      </c>
      <c r="BR58" s="348">
        <v>13.33</v>
      </c>
      <c r="BS58" s="348">
        <v>6.69</v>
      </c>
      <c r="BT58" s="348">
        <v>2.56</v>
      </c>
      <c r="BU58" s="348" t="s">
        <v>430</v>
      </c>
      <c r="BV58" s="348">
        <v>41.55</v>
      </c>
      <c r="BW58" s="373"/>
      <c r="BX58" s="372" t="s">
        <v>9940</v>
      </c>
      <c r="BY58" s="372" t="s">
        <v>9941</v>
      </c>
      <c r="BZ58" s="372" t="s">
        <v>9942</v>
      </c>
      <c r="CA58" s="372" t="s">
        <v>9943</v>
      </c>
      <c r="CB58" s="372" t="s">
        <v>9944</v>
      </c>
      <c r="CC58" s="373"/>
      <c r="CD58" s="354" t="s">
        <v>436</v>
      </c>
    </row>
    <row r="59" spans="1:82" s="107" customFormat="1" x14ac:dyDescent="0.25">
      <c r="A59" s="345" t="s">
        <v>9945</v>
      </c>
      <c r="B59" s="373"/>
      <c r="C59" s="719">
        <v>45650</v>
      </c>
      <c r="D59" s="373"/>
      <c r="E59" s="346">
        <v>404.113</v>
      </c>
      <c r="F59" s="373"/>
      <c r="G59" s="347">
        <v>12.11</v>
      </c>
      <c r="H59" s="373"/>
      <c r="I59" s="651">
        <v>0.52</v>
      </c>
      <c r="J59" s="651">
        <v>5.58</v>
      </c>
      <c r="K59" s="651">
        <v>0.49</v>
      </c>
      <c r="L59" s="651">
        <v>0.51</v>
      </c>
      <c r="M59" s="374"/>
      <c r="N59" s="348" t="s">
        <v>430</v>
      </c>
      <c r="O59" s="348">
        <v>30.190200000000001</v>
      </c>
      <c r="P59" s="348">
        <v>25.2211</v>
      </c>
      <c r="Q59" s="348">
        <v>-22.995000000000001</v>
      </c>
      <c r="R59" s="348">
        <v>3.1257000000000001</v>
      </c>
      <c r="S59" s="348">
        <v>6.1189999999999998</v>
      </c>
      <c r="T59" s="348">
        <v>0.8407</v>
      </c>
      <c r="U59" s="348">
        <v>2.1389999999999998</v>
      </c>
      <c r="V59" s="350">
        <v>1.3426</v>
      </c>
      <c r="W59" s="348" t="s">
        <v>430</v>
      </c>
      <c r="X59" s="348" t="s">
        <v>430</v>
      </c>
      <c r="Y59" s="348" t="s">
        <v>430</v>
      </c>
      <c r="Z59" s="348" t="s">
        <v>430</v>
      </c>
      <c r="AA59" s="348">
        <v>-17.950800000000001</v>
      </c>
      <c r="AB59" s="348">
        <v>14.8294</v>
      </c>
      <c r="AC59" s="348">
        <v>4.0858999999999996</v>
      </c>
      <c r="AD59" s="348">
        <v>5.9150999999999998</v>
      </c>
      <c r="AE59" s="348">
        <v>-17.950800000000001</v>
      </c>
      <c r="AF59" s="348">
        <v>13.0898</v>
      </c>
      <c r="AG59" s="374"/>
      <c r="AH59" s="346" t="s">
        <v>430</v>
      </c>
      <c r="AI59" s="346">
        <v>1</v>
      </c>
      <c r="AJ59" s="346">
        <v>3</v>
      </c>
      <c r="AK59" s="346">
        <v>18</v>
      </c>
      <c r="AL59" s="346">
        <v>8</v>
      </c>
      <c r="AM59" s="346">
        <v>5</v>
      </c>
      <c r="AN59" s="346">
        <v>9</v>
      </c>
      <c r="AO59" s="346">
        <v>13</v>
      </c>
      <c r="AP59" s="346">
        <v>14</v>
      </c>
      <c r="AQ59" s="346" t="s">
        <v>430</v>
      </c>
      <c r="AR59" s="346" t="s">
        <v>430</v>
      </c>
      <c r="AS59" s="346" t="s">
        <v>430</v>
      </c>
      <c r="AT59" s="346" t="s">
        <v>430</v>
      </c>
      <c r="AU59" s="346">
        <v>19</v>
      </c>
      <c r="AV59" s="346">
        <v>16</v>
      </c>
      <c r="AW59" s="346">
        <v>7</v>
      </c>
      <c r="AX59" s="346">
        <v>13</v>
      </c>
      <c r="AY59" s="346">
        <v>19</v>
      </c>
      <c r="AZ59" s="374"/>
      <c r="BA59" s="375">
        <v>103.66314003438001</v>
      </c>
      <c r="BB59" s="375">
        <v>0.39189298655783</v>
      </c>
      <c r="BC59" s="375">
        <v>6.9844208752734796E-2</v>
      </c>
      <c r="BD59" s="375">
        <v>8.4285564170213298</v>
      </c>
      <c r="BE59" s="373"/>
      <c r="BF59" s="348">
        <v>63.958871225300001</v>
      </c>
      <c r="BG59" s="348">
        <v>0.26200303470000003</v>
      </c>
      <c r="BH59" s="348">
        <v>244.11500156299999</v>
      </c>
      <c r="BI59" s="373"/>
      <c r="BJ59" s="348">
        <v>79.256615260000103</v>
      </c>
      <c r="BK59" s="373"/>
      <c r="BL59" s="348">
        <v>14.2883</v>
      </c>
      <c r="BM59" s="348">
        <v>36.3733</v>
      </c>
      <c r="BN59" s="348">
        <v>21.104700000000001</v>
      </c>
      <c r="BO59" s="348">
        <v>28.233699999999999</v>
      </c>
      <c r="BP59" s="373"/>
      <c r="BQ59" s="348">
        <v>11.14</v>
      </c>
      <c r="BR59" s="348" t="s">
        <v>430</v>
      </c>
      <c r="BS59" s="348" t="s">
        <v>430</v>
      </c>
      <c r="BT59" s="348" t="s">
        <v>430</v>
      </c>
      <c r="BU59" s="348" t="s">
        <v>430</v>
      </c>
      <c r="BV59" s="348">
        <v>9.6</v>
      </c>
      <c r="BW59" s="373"/>
      <c r="BX59" s="372" t="s">
        <v>9946</v>
      </c>
      <c r="BY59" s="372" t="s">
        <v>9947</v>
      </c>
      <c r="BZ59" s="372" t="s">
        <v>9948</v>
      </c>
      <c r="CA59" s="372" t="s">
        <v>4679</v>
      </c>
      <c r="CB59" s="372" t="s">
        <v>9949</v>
      </c>
      <c r="CC59" s="373"/>
      <c r="CD59" s="354" t="s">
        <v>436</v>
      </c>
    </row>
    <row r="60" spans="1:82" s="107" customFormat="1" x14ac:dyDescent="0.25">
      <c r="A60" s="345" t="s">
        <v>9950</v>
      </c>
      <c r="B60" s="373"/>
      <c r="C60" s="719">
        <v>45930</v>
      </c>
      <c r="D60" s="373"/>
      <c r="E60" s="346">
        <v>386.09</v>
      </c>
      <c r="F60" s="373"/>
      <c r="G60" s="347">
        <v>10.0566</v>
      </c>
      <c r="H60" s="373"/>
      <c r="I60" s="651">
        <v>4.4000000000000002E-4</v>
      </c>
      <c r="J60" s="651">
        <v>6.06</v>
      </c>
      <c r="K60" s="651">
        <v>4.4000000000000002E-4</v>
      </c>
      <c r="L60" s="651">
        <v>4.4000000000000002E-4</v>
      </c>
      <c r="M60" s="374"/>
      <c r="N60" s="348">
        <v>-68.106499999999997</v>
      </c>
      <c r="O60" s="348">
        <v>-78.133200000000002</v>
      </c>
      <c r="P60" s="348">
        <v>-9.0061999999999998</v>
      </c>
      <c r="Q60" s="348">
        <v>-16.5381</v>
      </c>
      <c r="R60" s="348">
        <v>-8.8992000000000004</v>
      </c>
      <c r="S60" s="348">
        <v>-3.5225</v>
      </c>
      <c r="T60" s="348">
        <v>-7.0758000000000001</v>
      </c>
      <c r="U60" s="348">
        <v>-0.82709999999999995</v>
      </c>
      <c r="V60" s="350" t="s">
        <v>430</v>
      </c>
      <c r="W60" s="348" t="s">
        <v>430</v>
      </c>
      <c r="X60" s="348" t="s">
        <v>430</v>
      </c>
      <c r="Y60" s="348" t="s">
        <v>430</v>
      </c>
      <c r="Z60" s="348" t="s">
        <v>430</v>
      </c>
      <c r="AA60" s="348">
        <v>7.5560999999999998</v>
      </c>
      <c r="AB60" s="348">
        <v>19.219899999999999</v>
      </c>
      <c r="AC60" s="348">
        <v>-5.1669999999999998</v>
      </c>
      <c r="AD60" s="348">
        <v>0.71479999999999999</v>
      </c>
      <c r="AE60" s="348">
        <v>7.5560999999999998</v>
      </c>
      <c r="AF60" s="348">
        <v>0.71479999999999999</v>
      </c>
      <c r="AG60" s="374"/>
      <c r="AH60" s="346">
        <v>13</v>
      </c>
      <c r="AI60" s="346">
        <v>18</v>
      </c>
      <c r="AJ60" s="346">
        <v>18</v>
      </c>
      <c r="AK60" s="346">
        <v>15</v>
      </c>
      <c r="AL60" s="346">
        <v>17</v>
      </c>
      <c r="AM60" s="346">
        <v>17</v>
      </c>
      <c r="AN60" s="346">
        <v>17</v>
      </c>
      <c r="AO60" s="346">
        <v>14</v>
      </c>
      <c r="AP60" s="346" t="s">
        <v>430</v>
      </c>
      <c r="AQ60" s="346" t="s">
        <v>430</v>
      </c>
      <c r="AR60" s="346" t="s">
        <v>430</v>
      </c>
      <c r="AS60" s="346" t="s">
        <v>430</v>
      </c>
      <c r="AT60" s="346" t="s">
        <v>430</v>
      </c>
      <c r="AU60" s="346">
        <v>15</v>
      </c>
      <c r="AV60" s="346">
        <v>14</v>
      </c>
      <c r="AW60" s="346">
        <v>17</v>
      </c>
      <c r="AX60" s="346">
        <v>16</v>
      </c>
      <c r="AY60" s="346">
        <v>15</v>
      </c>
      <c r="AZ60" s="374"/>
      <c r="BA60" s="375">
        <v>102.333819129299</v>
      </c>
      <c r="BB60" s="375">
        <v>0</v>
      </c>
      <c r="BC60" s="375">
        <v>-6.71558966333336E-2</v>
      </c>
      <c r="BD60" s="375" t="s">
        <v>430</v>
      </c>
      <c r="BE60" s="373"/>
      <c r="BF60" s="348">
        <v>45.039826651299997</v>
      </c>
      <c r="BG60" s="348">
        <v>38.615363581499999</v>
      </c>
      <c r="BH60" s="348">
        <v>1.1663706482</v>
      </c>
      <c r="BI60" s="373"/>
      <c r="BJ60" s="348">
        <v>60.997736099999997</v>
      </c>
      <c r="BK60" s="373"/>
      <c r="BL60" s="348">
        <v>46.391500000000001</v>
      </c>
      <c r="BM60" s="348">
        <v>19.770499999999998</v>
      </c>
      <c r="BN60" s="348">
        <v>0.98810900000000002</v>
      </c>
      <c r="BO60" s="348">
        <v>32.849891</v>
      </c>
      <c r="BP60" s="373"/>
      <c r="BQ60" s="348" t="s">
        <v>430</v>
      </c>
      <c r="BR60" s="348">
        <v>9.15</v>
      </c>
      <c r="BS60" s="348" t="s">
        <v>430</v>
      </c>
      <c r="BT60" s="348" t="s">
        <v>430</v>
      </c>
      <c r="BU60" s="348" t="s">
        <v>430</v>
      </c>
      <c r="BV60" s="348">
        <v>27.57</v>
      </c>
      <c r="BW60" s="373"/>
      <c r="BX60" s="372" t="s">
        <v>9951</v>
      </c>
      <c r="BY60" s="372" t="s">
        <v>9952</v>
      </c>
      <c r="BZ60" s="372" t="s">
        <v>9953</v>
      </c>
      <c r="CA60" s="372" t="s">
        <v>9105</v>
      </c>
      <c r="CB60" s="372" t="s">
        <v>9954</v>
      </c>
      <c r="CC60" s="373"/>
      <c r="CD60" s="354" t="s">
        <v>463</v>
      </c>
    </row>
    <row r="61" spans="1:82" s="107" customFormat="1" x14ac:dyDescent="0.25">
      <c r="A61" s="345" t="s">
        <v>9955</v>
      </c>
      <c r="B61" s="373"/>
      <c r="C61" s="719">
        <v>45350</v>
      </c>
      <c r="D61" s="373"/>
      <c r="E61" s="346">
        <v>364.49</v>
      </c>
      <c r="F61" s="373"/>
      <c r="G61" s="347">
        <v>12.573700000000001</v>
      </c>
      <c r="H61" s="373"/>
      <c r="I61" s="651">
        <v>3.41</v>
      </c>
      <c r="J61" s="651">
        <v>7.33</v>
      </c>
      <c r="K61" s="651">
        <v>2.63</v>
      </c>
      <c r="L61" s="651">
        <v>2.8</v>
      </c>
      <c r="M61" s="374"/>
      <c r="N61" s="348">
        <v>-56.229199999999999</v>
      </c>
      <c r="O61" s="348">
        <v>-46.653599999999997</v>
      </c>
      <c r="P61" s="348">
        <v>1.2859</v>
      </c>
      <c r="Q61" s="348">
        <v>-13.8393</v>
      </c>
      <c r="R61" s="348">
        <v>1.0652999999999999</v>
      </c>
      <c r="S61" s="348">
        <v>6.7567000000000004</v>
      </c>
      <c r="T61" s="348">
        <v>7.6627999999999998</v>
      </c>
      <c r="U61" s="348">
        <v>8.1186000000000007</v>
      </c>
      <c r="V61" s="350">
        <v>9.9052000000000007</v>
      </c>
      <c r="W61" s="348">
        <v>6.9170999999999996</v>
      </c>
      <c r="X61" s="348" t="s">
        <v>430</v>
      </c>
      <c r="Y61" s="348" t="s">
        <v>430</v>
      </c>
      <c r="Z61" s="348" t="s">
        <v>430</v>
      </c>
      <c r="AA61" s="348">
        <v>8.4130000000000003</v>
      </c>
      <c r="AB61" s="348">
        <v>24.118500000000001</v>
      </c>
      <c r="AC61" s="348">
        <v>8.7236999999999991</v>
      </c>
      <c r="AD61" s="348">
        <v>11.559200000000001</v>
      </c>
      <c r="AE61" s="348">
        <v>8.4130000000000003</v>
      </c>
      <c r="AF61" s="348">
        <v>10.097300000000001</v>
      </c>
      <c r="AG61" s="374"/>
      <c r="AH61" s="346">
        <v>11</v>
      </c>
      <c r="AI61" s="346">
        <v>9</v>
      </c>
      <c r="AJ61" s="346">
        <v>12</v>
      </c>
      <c r="AK61" s="346">
        <v>14</v>
      </c>
      <c r="AL61" s="346">
        <v>10</v>
      </c>
      <c r="AM61" s="346">
        <v>4</v>
      </c>
      <c r="AN61" s="346">
        <v>3</v>
      </c>
      <c r="AO61" s="346">
        <v>4</v>
      </c>
      <c r="AP61" s="346">
        <v>6</v>
      </c>
      <c r="AQ61" s="346">
        <v>5</v>
      </c>
      <c r="AR61" s="346" t="s">
        <v>430</v>
      </c>
      <c r="AS61" s="346" t="s">
        <v>430</v>
      </c>
      <c r="AT61" s="346" t="s">
        <v>430</v>
      </c>
      <c r="AU61" s="346">
        <v>13</v>
      </c>
      <c r="AV61" s="346">
        <v>9</v>
      </c>
      <c r="AW61" s="346">
        <v>3</v>
      </c>
      <c r="AX61" s="346">
        <v>6</v>
      </c>
      <c r="AY61" s="346">
        <v>13</v>
      </c>
      <c r="AZ61" s="374"/>
      <c r="BA61" s="375">
        <v>100.118513807371</v>
      </c>
      <c r="BB61" s="375">
        <v>0</v>
      </c>
      <c r="BC61" s="375">
        <v>4.2086631468967899E-2</v>
      </c>
      <c r="BD61" s="375" t="s">
        <v>430</v>
      </c>
      <c r="BE61" s="373"/>
      <c r="BF61" s="348">
        <v>69.816237134600001</v>
      </c>
      <c r="BG61" s="348">
        <v>30.408798699999998</v>
      </c>
      <c r="BH61" s="348">
        <v>2.2959222370000001</v>
      </c>
      <c r="BI61" s="373"/>
      <c r="BJ61" s="348">
        <v>42.48219898</v>
      </c>
      <c r="BK61" s="373"/>
      <c r="BL61" s="348">
        <v>26.2605</v>
      </c>
      <c r="BM61" s="348">
        <v>3.2845599999999999</v>
      </c>
      <c r="BN61" s="348">
        <v>12.8187</v>
      </c>
      <c r="BO61" s="348">
        <v>57.636240000000001</v>
      </c>
      <c r="BP61" s="373"/>
      <c r="BQ61" s="348">
        <v>4.6500000000000004</v>
      </c>
      <c r="BR61" s="348">
        <v>27.28</v>
      </c>
      <c r="BS61" s="348">
        <v>6.84</v>
      </c>
      <c r="BT61" s="348">
        <v>1.1000000000000001</v>
      </c>
      <c r="BU61" s="348" t="s">
        <v>430</v>
      </c>
      <c r="BV61" s="348">
        <v>17.649999999999999</v>
      </c>
      <c r="BW61" s="373"/>
      <c r="BX61" s="372" t="s">
        <v>9956</v>
      </c>
      <c r="BY61" s="372" t="s">
        <v>9957</v>
      </c>
      <c r="BZ61" s="372" t="s">
        <v>9958</v>
      </c>
      <c r="CA61" s="372" t="s">
        <v>9959</v>
      </c>
      <c r="CB61" s="372" t="s">
        <v>3486</v>
      </c>
      <c r="CC61" s="373"/>
      <c r="CD61" s="354" t="s">
        <v>436</v>
      </c>
    </row>
    <row r="62" spans="1:82" s="107" customFormat="1" x14ac:dyDescent="0.25">
      <c r="A62" s="345" t="s">
        <v>9960</v>
      </c>
      <c r="B62" s="373"/>
      <c r="C62" s="719">
        <v>45989</v>
      </c>
      <c r="D62" s="373"/>
      <c r="E62" s="346">
        <v>288.8</v>
      </c>
      <c r="F62" s="373"/>
      <c r="G62" s="347">
        <v>10.36</v>
      </c>
      <c r="H62" s="373"/>
      <c r="I62" s="651">
        <v>2.88</v>
      </c>
      <c r="J62" s="651">
        <v>5.88</v>
      </c>
      <c r="K62" s="651">
        <v>2.4900000000000002</v>
      </c>
      <c r="L62" s="651" t="s">
        <v>430</v>
      </c>
      <c r="M62" s="374"/>
      <c r="N62" s="348">
        <v>-105.39</v>
      </c>
      <c r="O62" s="348">
        <v>-46.794899999999998</v>
      </c>
      <c r="P62" s="348">
        <v>0</v>
      </c>
      <c r="Q62" s="348">
        <v>-5.0233999999999996</v>
      </c>
      <c r="R62" s="348">
        <v>1.1755</v>
      </c>
      <c r="S62" s="348">
        <v>1.1649</v>
      </c>
      <c r="T62" s="348">
        <v>-1.9278999999999999</v>
      </c>
      <c r="U62" s="348" t="s">
        <v>430</v>
      </c>
      <c r="V62" s="350" t="s">
        <v>430</v>
      </c>
      <c r="W62" s="348" t="s">
        <v>430</v>
      </c>
      <c r="X62" s="348" t="s">
        <v>430</v>
      </c>
      <c r="Y62" s="348" t="s">
        <v>430</v>
      </c>
      <c r="Z62" s="348" t="s">
        <v>430</v>
      </c>
      <c r="AA62" s="348">
        <v>19.991499999999998</v>
      </c>
      <c r="AB62" s="348">
        <v>22.835100000000001</v>
      </c>
      <c r="AC62" s="348">
        <v>2.3544999999999998</v>
      </c>
      <c r="AD62" s="348" t="s">
        <v>430</v>
      </c>
      <c r="AE62" s="348">
        <v>19.991499999999998</v>
      </c>
      <c r="AF62" s="348">
        <v>5.7130000000000001</v>
      </c>
      <c r="AG62" s="374"/>
      <c r="AH62" s="346">
        <v>15</v>
      </c>
      <c r="AI62" s="346">
        <v>11</v>
      </c>
      <c r="AJ62" s="346">
        <v>15</v>
      </c>
      <c r="AK62" s="346">
        <v>8</v>
      </c>
      <c r="AL62" s="346">
        <v>9</v>
      </c>
      <c r="AM62" s="346">
        <v>13</v>
      </c>
      <c r="AN62" s="346">
        <v>12</v>
      </c>
      <c r="AO62" s="346" t="s">
        <v>430</v>
      </c>
      <c r="AP62" s="346" t="s">
        <v>430</v>
      </c>
      <c r="AQ62" s="346" t="s">
        <v>430</v>
      </c>
      <c r="AR62" s="346" t="s">
        <v>430</v>
      </c>
      <c r="AS62" s="346" t="s">
        <v>430</v>
      </c>
      <c r="AT62" s="346" t="s">
        <v>430</v>
      </c>
      <c r="AU62" s="346">
        <v>6</v>
      </c>
      <c r="AV62" s="346">
        <v>10</v>
      </c>
      <c r="AW62" s="346">
        <v>10</v>
      </c>
      <c r="AX62" s="346" t="s">
        <v>430</v>
      </c>
      <c r="AY62" s="346">
        <v>6</v>
      </c>
      <c r="AZ62" s="374"/>
      <c r="BA62" s="375">
        <v>117.657988964612</v>
      </c>
      <c r="BB62" s="375">
        <v>0</v>
      </c>
      <c r="BC62" s="375">
        <v>-6.9302292766484398E-3</v>
      </c>
      <c r="BD62" s="375" t="s">
        <v>430</v>
      </c>
      <c r="BE62" s="373"/>
      <c r="BF62" s="348">
        <v>54.969430473700001</v>
      </c>
      <c r="BG62" s="348">
        <v>13.047941507799999</v>
      </c>
      <c r="BH62" s="348">
        <v>4.2128814297000003</v>
      </c>
      <c r="BI62" s="373"/>
      <c r="BJ62" s="348">
        <v>55.986119240000001</v>
      </c>
      <c r="BK62" s="373"/>
      <c r="BL62" s="348">
        <v>45.398299999999999</v>
      </c>
      <c r="BM62" s="348">
        <v>17.879799999999999</v>
      </c>
      <c r="BN62" s="348">
        <v>4.2512400000000001</v>
      </c>
      <c r="BO62" s="348">
        <v>32.470660000000002</v>
      </c>
      <c r="BP62" s="373"/>
      <c r="BQ62" s="348">
        <v>9.8699999999999992</v>
      </c>
      <c r="BR62" s="348" t="s">
        <v>430</v>
      </c>
      <c r="BS62" s="348" t="s">
        <v>430</v>
      </c>
      <c r="BT62" s="348" t="s">
        <v>430</v>
      </c>
      <c r="BU62" s="348" t="s">
        <v>430</v>
      </c>
      <c r="BV62" s="348">
        <v>27.4</v>
      </c>
      <c r="BW62" s="373"/>
      <c r="BX62" s="372" t="s">
        <v>9934</v>
      </c>
      <c r="BY62" s="372" t="s">
        <v>9961</v>
      </c>
      <c r="BZ62" s="372" t="s">
        <v>9962</v>
      </c>
      <c r="CA62" s="372" t="s">
        <v>9963</v>
      </c>
      <c r="CB62" s="372" t="s">
        <v>9964</v>
      </c>
      <c r="CC62" s="373"/>
      <c r="CD62" s="354" t="s">
        <v>602</v>
      </c>
    </row>
    <row r="63" spans="1:82" s="107" customFormat="1" x14ac:dyDescent="0.25">
      <c r="A63" s="345" t="s">
        <v>9965</v>
      </c>
      <c r="B63" s="373"/>
      <c r="C63" s="719">
        <v>46000</v>
      </c>
      <c r="D63" s="373"/>
      <c r="E63" s="346">
        <v>191.46199999999999</v>
      </c>
      <c r="F63" s="373"/>
      <c r="G63" s="347">
        <v>10.634600000000001</v>
      </c>
      <c r="H63" s="373"/>
      <c r="I63" s="651" t="s">
        <v>430</v>
      </c>
      <c r="J63" s="651" t="s">
        <v>430</v>
      </c>
      <c r="K63" s="651" t="s">
        <v>430</v>
      </c>
      <c r="L63" s="651" t="s">
        <v>430</v>
      </c>
      <c r="M63" s="374"/>
      <c r="N63" s="348">
        <v>-128.255</v>
      </c>
      <c r="O63" s="348">
        <v>-66.108999999999995</v>
      </c>
      <c r="P63" s="348">
        <v>-5.3879000000000001</v>
      </c>
      <c r="Q63" s="348">
        <v>-25.802199999999999</v>
      </c>
      <c r="R63" s="348">
        <v>-8.5541999999999998</v>
      </c>
      <c r="S63" s="348">
        <v>4.9676999999999998</v>
      </c>
      <c r="T63" s="348">
        <v>6.0669000000000004</v>
      </c>
      <c r="U63" s="348" t="s">
        <v>430</v>
      </c>
      <c r="V63" s="350" t="s">
        <v>430</v>
      </c>
      <c r="W63" s="348" t="s">
        <v>430</v>
      </c>
      <c r="X63" s="348" t="s">
        <v>430</v>
      </c>
      <c r="Y63" s="348" t="s">
        <v>430</v>
      </c>
      <c r="Z63" s="348" t="s">
        <v>430</v>
      </c>
      <c r="AA63" s="348">
        <v>-7.7389999999999999</v>
      </c>
      <c r="AB63" s="348">
        <v>29.077500000000001</v>
      </c>
      <c r="AC63" s="348">
        <v>9.4695</v>
      </c>
      <c r="AD63" s="348" t="s">
        <v>430</v>
      </c>
      <c r="AE63" s="348">
        <v>-7.7389999999999999</v>
      </c>
      <c r="AF63" s="348">
        <v>10.576700000000001</v>
      </c>
      <c r="AG63" s="374"/>
      <c r="AH63" s="346">
        <v>16</v>
      </c>
      <c r="AI63" s="346">
        <v>17</v>
      </c>
      <c r="AJ63" s="346">
        <v>16</v>
      </c>
      <c r="AK63" s="346">
        <v>19</v>
      </c>
      <c r="AL63" s="346">
        <v>16</v>
      </c>
      <c r="AM63" s="346">
        <v>8</v>
      </c>
      <c r="AN63" s="346">
        <v>4</v>
      </c>
      <c r="AO63" s="346" t="s">
        <v>430</v>
      </c>
      <c r="AP63" s="346" t="s">
        <v>430</v>
      </c>
      <c r="AQ63" s="346" t="s">
        <v>430</v>
      </c>
      <c r="AR63" s="346" t="s">
        <v>430</v>
      </c>
      <c r="AS63" s="346" t="s">
        <v>430</v>
      </c>
      <c r="AT63" s="346" t="s">
        <v>430</v>
      </c>
      <c r="AU63" s="346">
        <v>18</v>
      </c>
      <c r="AV63" s="346">
        <v>3</v>
      </c>
      <c r="AW63" s="346">
        <v>2</v>
      </c>
      <c r="AX63" s="346" t="s">
        <v>430</v>
      </c>
      <c r="AY63" s="346">
        <v>18</v>
      </c>
      <c r="AZ63" s="374"/>
      <c r="BA63" s="375">
        <v>97.699092204193704</v>
      </c>
      <c r="BB63" s="375">
        <v>0</v>
      </c>
      <c r="BC63" s="375">
        <v>4.2452607316001298E-2</v>
      </c>
      <c r="BD63" s="375" t="s">
        <v>430</v>
      </c>
      <c r="BE63" s="373"/>
      <c r="BF63" s="348">
        <v>74.926355124799997</v>
      </c>
      <c r="BG63" s="348">
        <v>8.0133158212000009</v>
      </c>
      <c r="BH63" s="348">
        <v>9.3502311398</v>
      </c>
      <c r="BI63" s="373"/>
      <c r="BJ63" s="348">
        <v>57.033257720000002</v>
      </c>
      <c r="BK63" s="373"/>
      <c r="BL63" s="348">
        <v>26.3766</v>
      </c>
      <c r="BM63" s="348">
        <v>17.991599999999998</v>
      </c>
      <c r="BN63" s="348">
        <v>12.664999999999999</v>
      </c>
      <c r="BO63" s="348">
        <v>42.966799999999999</v>
      </c>
      <c r="BP63" s="373"/>
      <c r="BQ63" s="348" t="s">
        <v>430</v>
      </c>
      <c r="BR63" s="348">
        <v>22.94</v>
      </c>
      <c r="BS63" s="348" t="s">
        <v>430</v>
      </c>
      <c r="BT63" s="348" t="s">
        <v>430</v>
      </c>
      <c r="BU63" s="348" t="s">
        <v>430</v>
      </c>
      <c r="BV63" s="348">
        <v>18.399999999999999</v>
      </c>
      <c r="BW63" s="373"/>
      <c r="BX63" s="372" t="s">
        <v>9966</v>
      </c>
      <c r="BY63" s="372" t="s">
        <v>9967</v>
      </c>
      <c r="BZ63" s="372" t="s">
        <v>9968</v>
      </c>
      <c r="CA63" s="372" t="s">
        <v>3382</v>
      </c>
      <c r="CB63" s="372" t="s">
        <v>9086</v>
      </c>
      <c r="CC63" s="373"/>
      <c r="CD63" s="354" t="s">
        <v>463</v>
      </c>
    </row>
    <row r="64" spans="1:82" s="107" customFormat="1" x14ac:dyDescent="0.25">
      <c r="A64" s="345" t="s">
        <v>9969</v>
      </c>
      <c r="B64" s="373"/>
      <c r="C64" s="719">
        <v>45177</v>
      </c>
      <c r="D64" s="373"/>
      <c r="E64" s="346">
        <v>141.39400000000001</v>
      </c>
      <c r="F64" s="373"/>
      <c r="G64" s="347">
        <v>13.0379</v>
      </c>
      <c r="H64" s="373"/>
      <c r="I64" s="651">
        <v>0.49</v>
      </c>
      <c r="J64" s="651">
        <v>6.27</v>
      </c>
      <c r="K64" s="651">
        <v>0.45</v>
      </c>
      <c r="L64" s="651">
        <v>0.48</v>
      </c>
      <c r="M64" s="374"/>
      <c r="N64" s="348">
        <v>-6.1578999999999997</v>
      </c>
      <c r="O64" s="348">
        <v>-46.758400000000002</v>
      </c>
      <c r="P64" s="348">
        <v>10.9411</v>
      </c>
      <c r="Q64" s="348">
        <v>-7.6760000000000002</v>
      </c>
      <c r="R64" s="348">
        <v>-1.1281000000000001</v>
      </c>
      <c r="S64" s="348">
        <v>5.2299999999999999E-2</v>
      </c>
      <c r="T64" s="348">
        <v>-4.0201000000000002</v>
      </c>
      <c r="U64" s="348">
        <v>2.7631999999999999</v>
      </c>
      <c r="V64" s="350">
        <v>6.6642999999999999</v>
      </c>
      <c r="W64" s="348">
        <v>-0.1893</v>
      </c>
      <c r="X64" s="348" t="s">
        <v>430</v>
      </c>
      <c r="Y64" s="348" t="s">
        <v>430</v>
      </c>
      <c r="Z64" s="348" t="s">
        <v>430</v>
      </c>
      <c r="AA64" s="348">
        <v>18.076599999999999</v>
      </c>
      <c r="AB64" s="348">
        <v>21.635400000000001</v>
      </c>
      <c r="AC64" s="348">
        <v>-2.9024999999999999</v>
      </c>
      <c r="AD64" s="348">
        <v>7.9851000000000001</v>
      </c>
      <c r="AE64" s="348">
        <v>18.076599999999999</v>
      </c>
      <c r="AF64" s="348">
        <v>9.7377000000000002</v>
      </c>
      <c r="AG64" s="374"/>
      <c r="AH64" s="346">
        <v>5</v>
      </c>
      <c r="AI64" s="346">
        <v>10</v>
      </c>
      <c r="AJ64" s="346">
        <v>7</v>
      </c>
      <c r="AK64" s="346">
        <v>11</v>
      </c>
      <c r="AL64" s="346">
        <v>12</v>
      </c>
      <c r="AM64" s="346">
        <v>15</v>
      </c>
      <c r="AN64" s="346">
        <v>15</v>
      </c>
      <c r="AO64" s="346">
        <v>12</v>
      </c>
      <c r="AP64" s="346">
        <v>10</v>
      </c>
      <c r="AQ64" s="346">
        <v>9</v>
      </c>
      <c r="AR64" s="346" t="s">
        <v>430</v>
      </c>
      <c r="AS64" s="346" t="s">
        <v>430</v>
      </c>
      <c r="AT64" s="346" t="s">
        <v>430</v>
      </c>
      <c r="AU64" s="346">
        <v>8</v>
      </c>
      <c r="AV64" s="346">
        <v>12</v>
      </c>
      <c r="AW64" s="346">
        <v>15</v>
      </c>
      <c r="AX64" s="346">
        <v>11</v>
      </c>
      <c r="AY64" s="346">
        <v>8</v>
      </c>
      <c r="AZ64" s="374"/>
      <c r="BA64" s="375">
        <v>140.361232917059</v>
      </c>
      <c r="BB64" s="375">
        <v>0.79189261303873704</v>
      </c>
      <c r="BC64" s="375">
        <v>2.5902439185915099E-2</v>
      </c>
      <c r="BD64" s="375">
        <v>2.1617973898827199</v>
      </c>
      <c r="BE64" s="373"/>
      <c r="BF64" s="348">
        <v>81.232936964299995</v>
      </c>
      <c r="BG64" s="348">
        <v>62.309854407400003</v>
      </c>
      <c r="BH64" s="348">
        <v>1.3036932559000001</v>
      </c>
      <c r="BI64" s="373"/>
      <c r="BJ64" s="348">
        <v>67.324167399999993</v>
      </c>
      <c r="BK64" s="373"/>
      <c r="BL64" s="348">
        <v>55.056600000000003</v>
      </c>
      <c r="BM64" s="348">
        <v>3.8292700000000002</v>
      </c>
      <c r="BN64" s="348">
        <v>11.0404</v>
      </c>
      <c r="BO64" s="348">
        <v>30.073730000000001</v>
      </c>
      <c r="BP64" s="373"/>
      <c r="BQ64" s="348" t="s">
        <v>430</v>
      </c>
      <c r="BR64" s="348">
        <v>7.82</v>
      </c>
      <c r="BS64" s="348" t="s">
        <v>430</v>
      </c>
      <c r="BT64" s="348" t="s">
        <v>430</v>
      </c>
      <c r="BU64" s="348" t="s">
        <v>430</v>
      </c>
      <c r="BV64" s="348">
        <v>22.64</v>
      </c>
      <c r="BW64" s="373"/>
      <c r="BX64" s="372" t="s">
        <v>739</v>
      </c>
      <c r="BY64" s="372" t="s">
        <v>9970</v>
      </c>
      <c r="BZ64" s="372" t="s">
        <v>9971</v>
      </c>
      <c r="CA64" s="372" t="s">
        <v>9972</v>
      </c>
      <c r="CB64" s="372" t="s">
        <v>9973</v>
      </c>
      <c r="CC64" s="373"/>
      <c r="CD64" s="354" t="s">
        <v>476</v>
      </c>
    </row>
    <row r="65" spans="1:82" s="107" customFormat="1" x14ac:dyDescent="0.25">
      <c r="A65" s="345" t="s">
        <v>9974</v>
      </c>
      <c r="B65" s="373"/>
      <c r="C65" s="719">
        <v>44047</v>
      </c>
      <c r="D65" s="373"/>
      <c r="E65" s="889">
        <v>93.8</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147.70895857329799</v>
      </c>
      <c r="BB65" s="375">
        <v>0</v>
      </c>
      <c r="BC65" s="375">
        <v>-9.9366021036337796E-3</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443</v>
      </c>
    </row>
    <row r="66" spans="1:82" s="107" customFormat="1" x14ac:dyDescent="0.25">
      <c r="A66" s="345" t="s">
        <v>9975</v>
      </c>
      <c r="B66" s="373"/>
      <c r="C66" s="719">
        <v>45358</v>
      </c>
      <c r="D66" s="373"/>
      <c r="E66" s="346">
        <v>58.04</v>
      </c>
      <c r="F66" s="373"/>
      <c r="G66" s="347">
        <v>11.78</v>
      </c>
      <c r="H66" s="373"/>
      <c r="I66" s="651" t="s">
        <v>430</v>
      </c>
      <c r="J66" s="651" t="s">
        <v>430</v>
      </c>
      <c r="K66" s="651">
        <v>3.55</v>
      </c>
      <c r="L66" s="651" t="s">
        <v>430</v>
      </c>
      <c r="M66" s="374"/>
      <c r="N66" s="348">
        <v>-30.958400000000001</v>
      </c>
      <c r="O66" s="348">
        <v>10.337</v>
      </c>
      <c r="P66" s="348">
        <v>40.144199999999998</v>
      </c>
      <c r="Q66" s="348">
        <v>8.8828999999999994</v>
      </c>
      <c r="R66" s="348">
        <v>1.0337000000000001</v>
      </c>
      <c r="S66" s="348">
        <v>-3.7107999999999999</v>
      </c>
      <c r="T66" s="348">
        <v>-7.7370999999999999</v>
      </c>
      <c r="U66" s="348">
        <v>-2.5604</v>
      </c>
      <c r="V66" s="350">
        <v>2.1682999999999999</v>
      </c>
      <c r="W66" s="348">
        <v>4.6810999999999998</v>
      </c>
      <c r="X66" s="348" t="s">
        <v>430</v>
      </c>
      <c r="Y66" s="348" t="s">
        <v>430</v>
      </c>
      <c r="Z66" s="348" t="s">
        <v>430</v>
      </c>
      <c r="AA66" s="348">
        <v>29.422799999999999</v>
      </c>
      <c r="AB66" s="348">
        <v>13.548500000000001</v>
      </c>
      <c r="AC66" s="348">
        <v>-5.79</v>
      </c>
      <c r="AD66" s="348">
        <v>1.5189999999999999</v>
      </c>
      <c r="AE66" s="348">
        <v>29.422799999999999</v>
      </c>
      <c r="AF66" s="348">
        <v>7.1914999999999996</v>
      </c>
      <c r="AG66" s="374"/>
      <c r="AH66" s="346">
        <v>8</v>
      </c>
      <c r="AI66" s="346">
        <v>2</v>
      </c>
      <c r="AJ66" s="346">
        <v>2</v>
      </c>
      <c r="AK66" s="346">
        <v>2</v>
      </c>
      <c r="AL66" s="346">
        <v>11</v>
      </c>
      <c r="AM66" s="346">
        <v>18</v>
      </c>
      <c r="AN66" s="346">
        <v>18</v>
      </c>
      <c r="AO66" s="346">
        <v>16</v>
      </c>
      <c r="AP66" s="346">
        <v>13</v>
      </c>
      <c r="AQ66" s="346">
        <v>8</v>
      </c>
      <c r="AR66" s="346" t="s">
        <v>430</v>
      </c>
      <c r="AS66" s="346" t="s">
        <v>430</v>
      </c>
      <c r="AT66" s="346" t="s">
        <v>430</v>
      </c>
      <c r="AU66" s="346">
        <v>3</v>
      </c>
      <c r="AV66" s="346">
        <v>17</v>
      </c>
      <c r="AW66" s="346">
        <v>18</v>
      </c>
      <c r="AX66" s="346">
        <v>15</v>
      </c>
      <c r="AY66" s="346">
        <v>3</v>
      </c>
      <c r="AZ66" s="374"/>
      <c r="BA66" s="375">
        <v>82.327035540818599</v>
      </c>
      <c r="BB66" s="375">
        <v>0.49944190949807798</v>
      </c>
      <c r="BC66" s="375">
        <v>1.6876750365964699E-2</v>
      </c>
      <c r="BD66" s="375">
        <v>1.75972180921724</v>
      </c>
      <c r="BE66" s="373"/>
      <c r="BF66" s="348">
        <v>58.078984362999996</v>
      </c>
      <c r="BG66" s="348">
        <v>32.749767350200003</v>
      </c>
      <c r="BH66" s="348">
        <v>1.7734167006999999</v>
      </c>
      <c r="BI66" s="373"/>
      <c r="BJ66" s="348">
        <v>51.76894033</v>
      </c>
      <c r="BK66" s="373"/>
      <c r="BL66" s="348">
        <v>39.248899999999999</v>
      </c>
      <c r="BM66" s="348">
        <v>5.1193900000000001</v>
      </c>
      <c r="BN66" s="348">
        <v>7.4006699999999999</v>
      </c>
      <c r="BO66" s="348">
        <v>48.23104</v>
      </c>
      <c r="BP66" s="373"/>
      <c r="BQ66" s="348">
        <v>30.8</v>
      </c>
      <c r="BR66" s="348" t="s">
        <v>430</v>
      </c>
      <c r="BS66" s="348" t="s">
        <v>430</v>
      </c>
      <c r="BT66" s="348" t="s">
        <v>430</v>
      </c>
      <c r="BU66" s="348" t="s">
        <v>430</v>
      </c>
      <c r="BV66" s="348">
        <v>17.43</v>
      </c>
      <c r="BW66" s="373"/>
      <c r="BX66" s="372" t="s">
        <v>9976</v>
      </c>
      <c r="BY66" s="372" t="s">
        <v>1334</v>
      </c>
      <c r="BZ66" s="372" t="s">
        <v>9977</v>
      </c>
      <c r="CA66" s="372" t="s">
        <v>1021</v>
      </c>
      <c r="CB66" s="372" t="s">
        <v>9978</v>
      </c>
      <c r="CC66" s="373"/>
      <c r="CD66" s="354" t="s">
        <v>476</v>
      </c>
    </row>
    <row r="67" spans="1:82" s="107" customFormat="1" x14ac:dyDescent="0.25">
      <c r="A67" s="345" t="s">
        <v>9979</v>
      </c>
      <c r="B67" s="373"/>
      <c r="C67" s="719">
        <v>46097</v>
      </c>
      <c r="D67" s="373"/>
      <c r="E67" s="346">
        <v>38.3523</v>
      </c>
      <c r="F67" s="373"/>
      <c r="G67" s="347">
        <v>9.7911999999999999</v>
      </c>
      <c r="H67" s="373"/>
      <c r="I67" s="651" t="s">
        <v>430</v>
      </c>
      <c r="J67" s="651" t="s">
        <v>430</v>
      </c>
      <c r="K67" s="651" t="s">
        <v>430</v>
      </c>
      <c r="L67" s="651" t="s">
        <v>430</v>
      </c>
      <c r="M67" s="374"/>
      <c r="N67" s="348">
        <v>-104.453</v>
      </c>
      <c r="O67" s="348">
        <v>-48.886000000000003</v>
      </c>
      <c r="P67" s="348">
        <v>0.53259999999999996</v>
      </c>
      <c r="Q67" s="348">
        <v>-4.4391999999999996</v>
      </c>
      <c r="R67" s="348">
        <v>-27.853000000000002</v>
      </c>
      <c r="S67" s="348">
        <v>-16.6784</v>
      </c>
      <c r="T67" s="348" t="s">
        <v>430</v>
      </c>
      <c r="U67" s="348" t="s">
        <v>430</v>
      </c>
      <c r="V67" s="350" t="s">
        <v>430</v>
      </c>
      <c r="W67" s="348" t="s">
        <v>430</v>
      </c>
      <c r="X67" s="348" t="s">
        <v>430</v>
      </c>
      <c r="Y67" s="348" t="s">
        <v>430</v>
      </c>
      <c r="Z67" s="348" t="s">
        <v>430</v>
      </c>
      <c r="AA67" s="348">
        <v>7.9726999999999997</v>
      </c>
      <c r="AB67" s="348">
        <v>-5.5049000000000001</v>
      </c>
      <c r="AC67" s="348" t="s">
        <v>430</v>
      </c>
      <c r="AD67" s="348" t="s">
        <v>430</v>
      </c>
      <c r="AE67" s="348">
        <v>7.9726999999999997</v>
      </c>
      <c r="AF67" s="348">
        <v>-6.2469000000000001</v>
      </c>
      <c r="AG67" s="374"/>
      <c r="AH67" s="346">
        <v>14</v>
      </c>
      <c r="AI67" s="346">
        <v>12</v>
      </c>
      <c r="AJ67" s="346">
        <v>13</v>
      </c>
      <c r="AK67" s="346">
        <v>7</v>
      </c>
      <c r="AL67" s="346">
        <v>19</v>
      </c>
      <c r="AM67" s="346">
        <v>19</v>
      </c>
      <c r="AN67" s="346" t="s">
        <v>430</v>
      </c>
      <c r="AO67" s="346" t="s">
        <v>430</v>
      </c>
      <c r="AP67" s="346" t="s">
        <v>430</v>
      </c>
      <c r="AQ67" s="346" t="s">
        <v>430</v>
      </c>
      <c r="AR67" s="346" t="s">
        <v>430</v>
      </c>
      <c r="AS67" s="346" t="s">
        <v>430</v>
      </c>
      <c r="AT67" s="346" t="s">
        <v>430</v>
      </c>
      <c r="AU67" s="346">
        <v>14</v>
      </c>
      <c r="AV67" s="346">
        <v>19</v>
      </c>
      <c r="AW67" s="346" t="s">
        <v>430</v>
      </c>
      <c r="AX67" s="346" t="s">
        <v>430</v>
      </c>
      <c r="AY67" s="346">
        <v>14</v>
      </c>
      <c r="AZ67" s="374"/>
      <c r="BA67" s="375">
        <v>88.111132434771605</v>
      </c>
      <c r="BB67" s="375">
        <v>0.44351355944796</v>
      </c>
      <c r="BC67" s="375">
        <v>-0.130058904693519</v>
      </c>
      <c r="BD67" s="375">
        <v>-19.8301744625923</v>
      </c>
      <c r="BE67" s="373"/>
      <c r="BF67" s="348">
        <v>-28.028735437200002</v>
      </c>
      <c r="BG67" s="348">
        <v>-50.009963245599998</v>
      </c>
      <c r="BH67" s="348">
        <v>0.56046302810000004</v>
      </c>
      <c r="BI67" s="373"/>
      <c r="BJ67" s="348">
        <v>55.660635409999998</v>
      </c>
      <c r="BK67" s="373"/>
      <c r="BL67" s="348">
        <v>31.0642</v>
      </c>
      <c r="BM67" s="348">
        <v>21.293299999999999</v>
      </c>
      <c r="BN67" s="348">
        <v>3.2066499999999998</v>
      </c>
      <c r="BO67" s="348">
        <v>44.435850000000002</v>
      </c>
      <c r="BP67" s="373"/>
      <c r="BQ67" s="348">
        <v>3.92</v>
      </c>
      <c r="BR67" s="348">
        <v>16.61</v>
      </c>
      <c r="BS67" s="348" t="s">
        <v>430</v>
      </c>
      <c r="BT67" s="348" t="s">
        <v>430</v>
      </c>
      <c r="BU67" s="348" t="s">
        <v>430</v>
      </c>
      <c r="BV67" s="348">
        <v>17.010000000000002</v>
      </c>
      <c r="BW67" s="373"/>
      <c r="BX67" s="372" t="s">
        <v>9980</v>
      </c>
      <c r="BY67" s="372" t="s">
        <v>9981</v>
      </c>
      <c r="BZ67" s="372" t="s">
        <v>9982</v>
      </c>
      <c r="CA67" s="372" t="s">
        <v>9983</v>
      </c>
      <c r="CB67" s="372" t="s">
        <v>9692</v>
      </c>
      <c r="CC67" s="373"/>
      <c r="CD67" s="354" t="s">
        <v>463</v>
      </c>
    </row>
    <row r="68" spans="1:82" s="107" customFormat="1" x14ac:dyDescent="0.25">
      <c r="A68" s="345" t="s">
        <v>9984</v>
      </c>
      <c r="B68" s="373"/>
      <c r="C68" s="719" t="s">
        <v>430</v>
      </c>
      <c r="D68" s="373"/>
      <c r="E68" s="346" t="s">
        <v>430</v>
      </c>
      <c r="F68" s="373"/>
      <c r="G68" s="347" t="s">
        <v>430</v>
      </c>
      <c r="H68" s="373"/>
      <c r="I68" s="651" t="s">
        <v>430</v>
      </c>
      <c r="J68" s="651" t="s">
        <v>430</v>
      </c>
      <c r="K68" s="651" t="s">
        <v>430</v>
      </c>
      <c r="L68" s="651" t="s">
        <v>430</v>
      </c>
      <c r="M68" s="374"/>
      <c r="N68" s="348" t="s">
        <v>430</v>
      </c>
      <c r="O68" s="348" t="s">
        <v>430</v>
      </c>
      <c r="P68" s="348" t="s">
        <v>430</v>
      </c>
      <c r="Q68" s="348" t="s">
        <v>430</v>
      </c>
      <c r="R68" s="348" t="s">
        <v>430</v>
      </c>
      <c r="S68" s="348" t="s">
        <v>430</v>
      </c>
      <c r="T68" s="348" t="s">
        <v>430</v>
      </c>
      <c r="U68" s="348" t="s">
        <v>430</v>
      </c>
      <c r="V68" s="350" t="s">
        <v>430</v>
      </c>
      <c r="W68" s="348" t="s">
        <v>430</v>
      </c>
      <c r="X68" s="348" t="s">
        <v>430</v>
      </c>
      <c r="Y68" s="348" t="s">
        <v>430</v>
      </c>
      <c r="Z68" s="348" t="s">
        <v>430</v>
      </c>
      <c r="AA68" s="348" t="s">
        <v>430</v>
      </c>
      <c r="AB68" s="348" t="s">
        <v>430</v>
      </c>
      <c r="AC68" s="348" t="s">
        <v>430</v>
      </c>
      <c r="AD68" s="348" t="s">
        <v>430</v>
      </c>
      <c r="AE68" s="348" t="s">
        <v>430</v>
      </c>
      <c r="AF68" s="348" t="s">
        <v>430</v>
      </c>
      <c r="AG68" s="374"/>
      <c r="AH68" s="346" t="s">
        <v>430</v>
      </c>
      <c r="AI68" s="346" t="s">
        <v>430</v>
      </c>
      <c r="AJ68" s="346" t="s">
        <v>430</v>
      </c>
      <c r="AK68" s="346" t="s">
        <v>430</v>
      </c>
      <c r="AL68" s="346" t="s">
        <v>430</v>
      </c>
      <c r="AM68" s="346" t="s">
        <v>430</v>
      </c>
      <c r="AN68" s="346" t="s">
        <v>430</v>
      </c>
      <c r="AO68" s="346" t="s">
        <v>430</v>
      </c>
      <c r="AP68" s="346" t="s">
        <v>430</v>
      </c>
      <c r="AQ68" s="346" t="s">
        <v>430</v>
      </c>
      <c r="AR68" s="346" t="s">
        <v>430</v>
      </c>
      <c r="AS68" s="346" t="s">
        <v>430</v>
      </c>
      <c r="AT68" s="346" t="s">
        <v>430</v>
      </c>
      <c r="AU68" s="346" t="s">
        <v>430</v>
      </c>
      <c r="AV68" s="346" t="s">
        <v>430</v>
      </c>
      <c r="AW68" s="346" t="s">
        <v>430</v>
      </c>
      <c r="AX68" s="346" t="s">
        <v>430</v>
      </c>
      <c r="AY68" s="346" t="s">
        <v>430</v>
      </c>
      <c r="AZ68" s="374"/>
      <c r="BA68" s="375" t="s">
        <v>430</v>
      </c>
      <c r="BB68" s="375">
        <v>0</v>
      </c>
      <c r="BC68" s="375">
        <v>0</v>
      </c>
      <c r="BD68" s="375" t="s">
        <v>430</v>
      </c>
      <c r="BE68" s="373"/>
      <c r="BF68" s="348" t="s">
        <v>430</v>
      </c>
      <c r="BG68" s="348" t="s">
        <v>430</v>
      </c>
      <c r="BH68" s="348" t="s">
        <v>430</v>
      </c>
      <c r="BI68" s="373"/>
      <c r="BJ68" s="348" t="s">
        <v>430</v>
      </c>
      <c r="BK68" s="373"/>
      <c r="BL68" s="348" t="s">
        <v>430</v>
      </c>
      <c r="BM68" s="348" t="s">
        <v>430</v>
      </c>
      <c r="BN68" s="348" t="s">
        <v>430</v>
      </c>
      <c r="BO68" s="348" t="s">
        <v>430</v>
      </c>
      <c r="BP68" s="373"/>
      <c r="BQ68" s="348" t="s">
        <v>430</v>
      </c>
      <c r="BR68" s="348" t="s">
        <v>430</v>
      </c>
      <c r="BS68" s="348" t="s">
        <v>430</v>
      </c>
      <c r="BT68" s="348" t="s">
        <v>430</v>
      </c>
      <c r="BU68" s="348" t="s">
        <v>430</v>
      </c>
      <c r="BV68" s="348" t="s">
        <v>430</v>
      </c>
      <c r="BW68" s="373"/>
      <c r="BX68" s="372" t="s">
        <v>430</v>
      </c>
      <c r="BY68" s="372" t="s">
        <v>430</v>
      </c>
      <c r="BZ68" s="372" t="s">
        <v>430</v>
      </c>
      <c r="CA68" s="372" t="s">
        <v>430</v>
      </c>
      <c r="CB68" s="372" t="s">
        <v>430</v>
      </c>
      <c r="CC68" s="373"/>
      <c r="CD68" s="354" t="s">
        <v>547</v>
      </c>
    </row>
    <row r="69" spans="1:82" s="107" customFormat="1" x14ac:dyDescent="0.25">
      <c r="A69" s="345" t="s">
        <v>9985</v>
      </c>
      <c r="B69" s="373"/>
      <c r="C69" s="719" t="s">
        <v>430</v>
      </c>
      <c r="D69" s="373"/>
      <c r="E69" s="346" t="s">
        <v>430</v>
      </c>
      <c r="F69" s="373"/>
      <c r="G69" s="347" t="s">
        <v>430</v>
      </c>
      <c r="H69" s="373"/>
      <c r="I69" s="651" t="s">
        <v>430</v>
      </c>
      <c r="J69" s="651" t="s">
        <v>430</v>
      </c>
      <c r="K69" s="651" t="s">
        <v>430</v>
      </c>
      <c r="L69" s="651" t="s">
        <v>430</v>
      </c>
      <c r="M69" s="374"/>
      <c r="N69" s="348" t="s">
        <v>430</v>
      </c>
      <c r="O69" s="348" t="s">
        <v>430</v>
      </c>
      <c r="P69" s="348" t="s">
        <v>430</v>
      </c>
      <c r="Q69" s="348" t="s">
        <v>430</v>
      </c>
      <c r="R69" s="348" t="s">
        <v>430</v>
      </c>
      <c r="S69" s="348" t="s">
        <v>430</v>
      </c>
      <c r="T69" s="348" t="s">
        <v>430</v>
      </c>
      <c r="U69" s="348" t="s">
        <v>430</v>
      </c>
      <c r="V69" s="350" t="s">
        <v>430</v>
      </c>
      <c r="W69" s="348" t="s">
        <v>430</v>
      </c>
      <c r="X69" s="348" t="s">
        <v>430</v>
      </c>
      <c r="Y69" s="348" t="s">
        <v>430</v>
      </c>
      <c r="Z69" s="348" t="s">
        <v>430</v>
      </c>
      <c r="AA69" s="348" t="s">
        <v>430</v>
      </c>
      <c r="AB69" s="348" t="s">
        <v>430</v>
      </c>
      <c r="AC69" s="348" t="s">
        <v>430</v>
      </c>
      <c r="AD69" s="348" t="s">
        <v>430</v>
      </c>
      <c r="AE69" s="348" t="s">
        <v>430</v>
      </c>
      <c r="AF69" s="348" t="s">
        <v>430</v>
      </c>
      <c r="AG69" s="374"/>
      <c r="AH69" s="346" t="s">
        <v>430</v>
      </c>
      <c r="AI69" s="346" t="s">
        <v>430</v>
      </c>
      <c r="AJ69" s="346" t="s">
        <v>430</v>
      </c>
      <c r="AK69" s="346" t="s">
        <v>430</v>
      </c>
      <c r="AL69" s="346" t="s">
        <v>430</v>
      </c>
      <c r="AM69" s="346" t="s">
        <v>430</v>
      </c>
      <c r="AN69" s="346" t="s">
        <v>430</v>
      </c>
      <c r="AO69" s="346" t="s">
        <v>430</v>
      </c>
      <c r="AP69" s="346" t="s">
        <v>430</v>
      </c>
      <c r="AQ69" s="346" t="s">
        <v>430</v>
      </c>
      <c r="AR69" s="346" t="s">
        <v>430</v>
      </c>
      <c r="AS69" s="346" t="s">
        <v>430</v>
      </c>
      <c r="AT69" s="346" t="s">
        <v>430</v>
      </c>
      <c r="AU69" s="346" t="s">
        <v>430</v>
      </c>
      <c r="AV69" s="346" t="s">
        <v>430</v>
      </c>
      <c r="AW69" s="346" t="s">
        <v>430</v>
      </c>
      <c r="AX69" s="346" t="s">
        <v>430</v>
      </c>
      <c r="AY69" s="346" t="s">
        <v>430</v>
      </c>
      <c r="AZ69" s="374"/>
      <c r="BA69" s="375" t="s">
        <v>430</v>
      </c>
      <c r="BB69" s="375">
        <v>0</v>
      </c>
      <c r="BC69" s="375">
        <v>0</v>
      </c>
      <c r="BD69" s="375" t="s">
        <v>430</v>
      </c>
      <c r="BE69" s="373"/>
      <c r="BF69" s="348" t="s">
        <v>430</v>
      </c>
      <c r="BG69" s="348" t="s">
        <v>430</v>
      </c>
      <c r="BH69" s="348" t="s">
        <v>430</v>
      </c>
      <c r="BI69" s="373"/>
      <c r="BJ69" s="348" t="s">
        <v>430</v>
      </c>
      <c r="BK69" s="373"/>
      <c r="BL69" s="348" t="s">
        <v>430</v>
      </c>
      <c r="BM69" s="348" t="s">
        <v>430</v>
      </c>
      <c r="BN69" s="348" t="s">
        <v>430</v>
      </c>
      <c r="BO69" s="348" t="s">
        <v>430</v>
      </c>
      <c r="BP69" s="373"/>
      <c r="BQ69" s="348" t="s">
        <v>430</v>
      </c>
      <c r="BR69" s="348" t="s">
        <v>430</v>
      </c>
      <c r="BS69" s="348" t="s">
        <v>430</v>
      </c>
      <c r="BT69" s="348" t="s">
        <v>430</v>
      </c>
      <c r="BU69" s="348" t="s">
        <v>430</v>
      </c>
      <c r="BV69" s="348" t="s">
        <v>430</v>
      </c>
      <c r="BW69" s="373"/>
      <c r="BX69" s="372" t="s">
        <v>430</v>
      </c>
      <c r="BY69" s="372" t="s">
        <v>430</v>
      </c>
      <c r="BZ69" s="372" t="s">
        <v>430</v>
      </c>
      <c r="CA69" s="372" t="s">
        <v>430</v>
      </c>
      <c r="CB69" s="372" t="s">
        <v>430</v>
      </c>
      <c r="CC69" s="373"/>
      <c r="CD69" s="354" t="s">
        <v>1627</v>
      </c>
    </row>
    <row r="70" spans="1:82" x14ac:dyDescent="0.25">
      <c r="A70" s="505" t="s">
        <v>93</v>
      </c>
      <c r="B70" s="365"/>
      <c r="C70" s="717"/>
      <c r="D70" s="365"/>
      <c r="E70" s="329"/>
      <c r="F70" s="365"/>
      <c r="G70" s="330"/>
      <c r="H70" s="365"/>
      <c r="I70" s="653"/>
      <c r="J70" s="653"/>
      <c r="K70" s="653"/>
      <c r="L70" s="653"/>
      <c r="M70" s="366"/>
      <c r="N70" s="331">
        <v>-42.316499999999998</v>
      </c>
      <c r="O70" s="331">
        <v>-35.7346</v>
      </c>
      <c r="P70" s="331">
        <v>10.216200000000001</v>
      </c>
      <c r="Q70" s="331">
        <v>-7.0377999999999998</v>
      </c>
      <c r="R70" s="331">
        <v>1.0579000000000001</v>
      </c>
      <c r="S70" s="331">
        <v>2.7970999999999999</v>
      </c>
      <c r="T70" s="331">
        <v>0.82669999999999999</v>
      </c>
      <c r="U70" s="331">
        <v>4.9081000000000001</v>
      </c>
      <c r="V70" s="333">
        <v>8.9086999999999996</v>
      </c>
      <c r="W70" s="331">
        <v>6.8487999999999998</v>
      </c>
      <c r="X70" s="331">
        <v>14.1472</v>
      </c>
      <c r="Y70" s="331">
        <v>13.920999999999999</v>
      </c>
      <c r="Z70" s="331">
        <v>14.3322</v>
      </c>
      <c r="AA70" s="331">
        <v>14.036300000000001</v>
      </c>
      <c r="AB70" s="331">
        <v>21.766300000000001</v>
      </c>
      <c r="AC70" s="331">
        <v>2.7376</v>
      </c>
      <c r="AD70" s="331">
        <v>9.4344999999999999</v>
      </c>
      <c r="AE70" s="331">
        <v>14.036300000000001</v>
      </c>
      <c r="AF70" s="331">
        <v>9.8627000000000002</v>
      </c>
      <c r="AG70" s="366"/>
      <c r="AH70" s="329">
        <v>16</v>
      </c>
      <c r="AI70" s="329">
        <v>19</v>
      </c>
      <c r="AJ70" s="329">
        <v>19</v>
      </c>
      <c r="AK70" s="329">
        <v>19</v>
      </c>
      <c r="AL70" s="329">
        <v>19</v>
      </c>
      <c r="AM70" s="329">
        <v>19</v>
      </c>
      <c r="AN70" s="329">
        <v>18</v>
      </c>
      <c r="AO70" s="329">
        <v>16</v>
      </c>
      <c r="AP70" s="329">
        <v>14</v>
      </c>
      <c r="AQ70" s="329">
        <v>9</v>
      </c>
      <c r="AR70" s="329">
        <v>4</v>
      </c>
      <c r="AS70" s="329">
        <v>2</v>
      </c>
      <c r="AT70" s="329">
        <v>2</v>
      </c>
      <c r="AU70" s="329">
        <v>19</v>
      </c>
      <c r="AV70" s="329">
        <v>19</v>
      </c>
      <c r="AW70" s="329">
        <v>18</v>
      </c>
      <c r="AX70" s="329">
        <v>16</v>
      </c>
      <c r="AY70" s="329">
        <v>19</v>
      </c>
      <c r="AZ70" s="366"/>
      <c r="BA70" s="367"/>
      <c r="BB70" s="367"/>
      <c r="BC70" s="367"/>
      <c r="BD70" s="367"/>
      <c r="BE70" s="365"/>
      <c r="BF70" s="331"/>
      <c r="BG70" s="331"/>
      <c r="BH70" s="331"/>
      <c r="BI70" s="365"/>
      <c r="BJ70" s="331"/>
      <c r="BK70" s="365"/>
      <c r="BL70" s="331"/>
      <c r="BM70" s="331"/>
      <c r="BN70" s="331"/>
      <c r="BO70" s="331"/>
      <c r="BP70" s="365"/>
      <c r="BQ70" s="331"/>
      <c r="BR70" s="331"/>
      <c r="BS70" s="331"/>
      <c r="BT70" s="331"/>
      <c r="BU70" s="331"/>
      <c r="BV70" s="331"/>
      <c r="BW70" s="365"/>
      <c r="BX70" s="364"/>
      <c r="BY70" s="364"/>
      <c r="BZ70" s="364"/>
      <c r="CA70" s="364"/>
      <c r="CB70" s="364"/>
      <c r="CC70" s="365"/>
      <c r="CD70" s="335"/>
    </row>
    <row r="71" spans="1:82" x14ac:dyDescent="0.25">
      <c r="A71" s="506" t="s">
        <v>94</v>
      </c>
      <c r="B71" s="369"/>
      <c r="C71" s="718"/>
      <c r="D71" s="369"/>
      <c r="E71" s="338"/>
      <c r="F71" s="369"/>
      <c r="G71" s="339"/>
      <c r="H71" s="369"/>
      <c r="I71" s="654"/>
      <c r="J71" s="654"/>
      <c r="K71" s="654"/>
      <c r="L71" s="654"/>
      <c r="M71" s="370"/>
      <c r="N71" s="340">
        <v>18.3796</v>
      </c>
      <c r="O71" s="340">
        <v>30.190200000000001</v>
      </c>
      <c r="P71" s="340">
        <v>68.545100000000005</v>
      </c>
      <c r="Q71" s="340">
        <v>20.233799999999999</v>
      </c>
      <c r="R71" s="340">
        <v>27.720099999999999</v>
      </c>
      <c r="S71" s="340">
        <v>22.238099999999999</v>
      </c>
      <c r="T71" s="340">
        <v>11.5756</v>
      </c>
      <c r="U71" s="340">
        <v>17.778500000000001</v>
      </c>
      <c r="V71" s="342">
        <v>19.127800000000001</v>
      </c>
      <c r="W71" s="340">
        <v>12.4711</v>
      </c>
      <c r="X71" s="340">
        <v>22.5806</v>
      </c>
      <c r="Y71" s="340">
        <v>18.558599999999998</v>
      </c>
      <c r="Z71" s="340">
        <v>18.1965</v>
      </c>
      <c r="AA71" s="340">
        <v>48.322200000000002</v>
      </c>
      <c r="AB71" s="340">
        <v>41.752600000000001</v>
      </c>
      <c r="AC71" s="340">
        <v>14.674099999999999</v>
      </c>
      <c r="AD71" s="340">
        <v>21.9148</v>
      </c>
      <c r="AE71" s="340">
        <v>48.322200000000002</v>
      </c>
      <c r="AF71" s="340">
        <v>22.413699999999999</v>
      </c>
      <c r="AG71" s="370"/>
      <c r="AH71" s="338"/>
      <c r="AI71" s="338"/>
      <c r="AJ71" s="338"/>
      <c r="AK71" s="338"/>
      <c r="AL71" s="338"/>
      <c r="AM71" s="338"/>
      <c r="AN71" s="338"/>
      <c r="AO71" s="338"/>
      <c r="AP71" s="338"/>
      <c r="AQ71" s="338"/>
      <c r="AR71" s="338"/>
      <c r="AS71" s="338"/>
      <c r="AT71" s="338"/>
      <c r="AU71" s="338"/>
      <c r="AV71" s="338"/>
      <c r="AW71" s="338"/>
      <c r="AX71" s="338"/>
      <c r="AY71" s="338"/>
      <c r="AZ71" s="370"/>
      <c r="BA71" s="371"/>
      <c r="BB71" s="371"/>
      <c r="BC71" s="371"/>
      <c r="BD71" s="371"/>
      <c r="BE71" s="369"/>
      <c r="BF71" s="340"/>
      <c r="BG71" s="340"/>
      <c r="BH71" s="340"/>
      <c r="BI71" s="369"/>
      <c r="BJ71" s="340"/>
      <c r="BK71" s="369"/>
      <c r="BL71" s="340"/>
      <c r="BM71" s="340"/>
      <c r="BN71" s="340"/>
      <c r="BO71" s="340"/>
      <c r="BP71" s="369"/>
      <c r="BQ71" s="340"/>
      <c r="BR71" s="340"/>
      <c r="BS71" s="340"/>
      <c r="BT71" s="340"/>
      <c r="BU71" s="340"/>
      <c r="BV71" s="340"/>
      <c r="BW71" s="369"/>
      <c r="BX71" s="368"/>
      <c r="BY71" s="368"/>
      <c r="BZ71" s="368"/>
      <c r="CA71" s="368"/>
      <c r="CB71" s="368"/>
      <c r="CC71" s="369"/>
      <c r="CD71" s="344"/>
    </row>
    <row r="72" spans="1:82" x14ac:dyDescent="0.25">
      <c r="A72" s="506" t="s">
        <v>95</v>
      </c>
      <c r="B72" s="369"/>
      <c r="C72" s="718"/>
      <c r="D72" s="369"/>
      <c r="E72" s="338"/>
      <c r="F72" s="369"/>
      <c r="G72" s="339"/>
      <c r="H72" s="369"/>
      <c r="I72" s="654"/>
      <c r="J72" s="654"/>
      <c r="K72" s="654"/>
      <c r="L72" s="654"/>
      <c r="M72" s="370"/>
      <c r="N72" s="340">
        <v>-128.255</v>
      </c>
      <c r="O72" s="340">
        <v>-85.531099999999995</v>
      </c>
      <c r="P72" s="340">
        <v>-13.3818</v>
      </c>
      <c r="Q72" s="340">
        <v>-25.802199999999999</v>
      </c>
      <c r="R72" s="340">
        <v>-27.853000000000002</v>
      </c>
      <c r="S72" s="340">
        <v>-16.6784</v>
      </c>
      <c r="T72" s="340">
        <v>-7.7370999999999999</v>
      </c>
      <c r="U72" s="340">
        <v>-2.5604</v>
      </c>
      <c r="V72" s="342">
        <v>1.3426</v>
      </c>
      <c r="W72" s="340">
        <v>-0.1893</v>
      </c>
      <c r="X72" s="340">
        <v>7.3327999999999998</v>
      </c>
      <c r="Y72" s="340">
        <v>9.2834000000000003</v>
      </c>
      <c r="Z72" s="340">
        <v>10.4678</v>
      </c>
      <c r="AA72" s="340">
        <v>-17.950800000000001</v>
      </c>
      <c r="AB72" s="340">
        <v>-5.5049000000000001</v>
      </c>
      <c r="AC72" s="340">
        <v>-5.79</v>
      </c>
      <c r="AD72" s="340">
        <v>0.71479999999999999</v>
      </c>
      <c r="AE72" s="340">
        <v>-17.950800000000001</v>
      </c>
      <c r="AF72" s="340">
        <v>-6.2469000000000001</v>
      </c>
      <c r="AG72" s="370"/>
      <c r="AH72" s="338"/>
      <c r="AI72" s="338"/>
      <c r="AJ72" s="338"/>
      <c r="AK72" s="338"/>
      <c r="AL72" s="338"/>
      <c r="AM72" s="338"/>
      <c r="AN72" s="338"/>
      <c r="AO72" s="338"/>
      <c r="AP72" s="338"/>
      <c r="AQ72" s="338"/>
      <c r="AR72" s="338"/>
      <c r="AS72" s="338"/>
      <c r="AT72" s="338"/>
      <c r="AU72" s="338"/>
      <c r="AV72" s="338"/>
      <c r="AW72" s="338"/>
      <c r="AX72" s="338"/>
      <c r="AY72" s="338"/>
      <c r="AZ72" s="370"/>
      <c r="BA72" s="371"/>
      <c r="BB72" s="371"/>
      <c r="BC72" s="371"/>
      <c r="BD72" s="371"/>
      <c r="BE72" s="369"/>
      <c r="BF72" s="340"/>
      <c r="BG72" s="340"/>
      <c r="BH72" s="340"/>
      <c r="BI72" s="369"/>
      <c r="BJ72" s="340"/>
      <c r="BK72" s="369"/>
      <c r="BL72" s="340"/>
      <c r="BM72" s="340"/>
      <c r="BN72" s="340"/>
      <c r="BO72" s="340"/>
      <c r="BP72" s="369"/>
      <c r="BQ72" s="340"/>
      <c r="BR72" s="340"/>
      <c r="BS72" s="340"/>
      <c r="BT72" s="340"/>
      <c r="BU72" s="340"/>
      <c r="BV72" s="340"/>
      <c r="BW72" s="369"/>
      <c r="BX72" s="368"/>
      <c r="BY72" s="368"/>
      <c r="BZ72" s="368"/>
      <c r="CA72" s="368"/>
      <c r="CB72" s="368"/>
      <c r="CC72" s="369"/>
      <c r="CD72" s="344"/>
    </row>
    <row r="73" spans="1:82" x14ac:dyDescent="0.25">
      <c r="A73" s="507" t="s">
        <v>96</v>
      </c>
      <c r="B73" s="376"/>
      <c r="C73" s="738"/>
      <c r="D73" s="376"/>
      <c r="E73" s="377"/>
      <c r="F73" s="376"/>
      <c r="G73" s="378"/>
      <c r="H73" s="376"/>
      <c r="I73" s="655"/>
      <c r="J73" s="655"/>
      <c r="K73" s="655"/>
      <c r="L73" s="655"/>
      <c r="M73" s="380"/>
      <c r="N73" s="379">
        <v>-36.080599999999997</v>
      </c>
      <c r="O73" s="379">
        <v>-46.758400000000002</v>
      </c>
      <c r="P73" s="379">
        <v>8.4785000000000004</v>
      </c>
      <c r="Q73" s="379">
        <v>-7.0846</v>
      </c>
      <c r="R73" s="379">
        <v>1.0652999999999999</v>
      </c>
      <c r="S73" s="379">
        <v>2.7170000000000001</v>
      </c>
      <c r="T73" s="379">
        <v>0.75534999999999997</v>
      </c>
      <c r="U73" s="379">
        <v>3.8583500000000002</v>
      </c>
      <c r="V73" s="381">
        <v>8.6008499999999994</v>
      </c>
      <c r="W73" s="379">
        <v>6.9170999999999996</v>
      </c>
      <c r="X73" s="379">
        <v>13.3377</v>
      </c>
      <c r="Y73" s="379">
        <v>13.920999999999999</v>
      </c>
      <c r="Z73" s="379">
        <v>14.3322</v>
      </c>
      <c r="AA73" s="379">
        <v>11.7677</v>
      </c>
      <c r="AB73" s="379">
        <v>22.835100000000001</v>
      </c>
      <c r="AC73" s="379">
        <v>2.3544999999999998</v>
      </c>
      <c r="AD73" s="379">
        <v>8.5859000000000005</v>
      </c>
      <c r="AE73" s="379">
        <v>11.7677</v>
      </c>
      <c r="AF73" s="379">
        <v>10.097300000000001</v>
      </c>
      <c r="AG73" s="380"/>
      <c r="AH73" s="377"/>
      <c r="AI73" s="377"/>
      <c r="AJ73" s="377"/>
      <c r="AK73" s="377"/>
      <c r="AL73" s="377"/>
      <c r="AM73" s="377"/>
      <c r="AN73" s="377"/>
      <c r="AO73" s="377"/>
      <c r="AP73" s="377"/>
      <c r="AQ73" s="377"/>
      <c r="AR73" s="377"/>
      <c r="AS73" s="377"/>
      <c r="AT73" s="377"/>
      <c r="AU73" s="377"/>
      <c r="AV73" s="377"/>
      <c r="AW73" s="377"/>
      <c r="AX73" s="377"/>
      <c r="AY73" s="377"/>
      <c r="AZ73" s="380"/>
      <c r="BA73" s="384"/>
      <c r="BB73" s="384"/>
      <c r="BC73" s="384"/>
      <c r="BD73" s="384"/>
      <c r="BE73" s="376"/>
      <c r="BF73" s="379"/>
      <c r="BG73" s="379"/>
      <c r="BH73" s="379"/>
      <c r="BI73" s="376"/>
      <c r="BJ73" s="379"/>
      <c r="BK73" s="376"/>
      <c r="BL73" s="379"/>
      <c r="BM73" s="379"/>
      <c r="BN73" s="379"/>
      <c r="BO73" s="379"/>
      <c r="BP73" s="376"/>
      <c r="BQ73" s="379"/>
      <c r="BR73" s="379"/>
      <c r="BS73" s="379"/>
      <c r="BT73" s="379"/>
      <c r="BU73" s="379"/>
      <c r="BV73" s="379"/>
      <c r="BW73" s="376"/>
      <c r="BX73" s="385"/>
      <c r="BY73" s="385"/>
      <c r="BZ73" s="385"/>
      <c r="CA73" s="385"/>
      <c r="CB73" s="385"/>
      <c r="CC73" s="376"/>
      <c r="CD73" s="386"/>
    </row>
    <row r="74" spans="1:82" ht="14.5" x14ac:dyDescent="0.25">
      <c r="A74" s="657" t="s">
        <v>343</v>
      </c>
      <c r="B74" s="387"/>
      <c r="C74" s="739"/>
      <c r="D74" s="387"/>
      <c r="E74" s="388"/>
      <c r="F74" s="387"/>
      <c r="G74" s="389"/>
      <c r="H74" s="387"/>
      <c r="I74" s="656"/>
      <c r="J74" s="656"/>
      <c r="K74" s="656"/>
      <c r="L74" s="656"/>
      <c r="M74" s="391"/>
      <c r="N74" s="390"/>
      <c r="O74" s="390"/>
      <c r="P74" s="390"/>
      <c r="Q74" s="390"/>
      <c r="R74" s="390"/>
      <c r="S74" s="390"/>
      <c r="T74" s="390"/>
      <c r="U74" s="390"/>
      <c r="V74" s="392"/>
      <c r="W74" s="390"/>
      <c r="X74" s="390"/>
      <c r="Y74" s="390"/>
      <c r="Z74" s="390"/>
      <c r="AA74" s="390"/>
      <c r="AB74" s="390"/>
      <c r="AC74" s="390"/>
      <c r="AD74" s="390"/>
      <c r="AE74" s="390"/>
      <c r="AF74" s="390"/>
      <c r="AG74" s="391"/>
      <c r="AH74" s="388"/>
      <c r="AI74" s="388"/>
      <c r="AJ74" s="388"/>
      <c r="AK74" s="388"/>
      <c r="AL74" s="388"/>
      <c r="AM74" s="388"/>
      <c r="AN74" s="388"/>
      <c r="AO74" s="388"/>
      <c r="AP74" s="388"/>
      <c r="AQ74" s="388"/>
      <c r="AR74" s="388"/>
      <c r="AS74" s="388"/>
      <c r="AT74" s="388"/>
      <c r="AU74" s="388"/>
      <c r="AV74" s="388"/>
      <c r="AW74" s="388"/>
      <c r="AX74" s="388"/>
      <c r="AY74" s="388"/>
      <c r="AZ74" s="391"/>
      <c r="BA74" s="395"/>
      <c r="BB74" s="395"/>
      <c r="BC74" s="395"/>
      <c r="BD74" s="395"/>
      <c r="BE74" s="387"/>
      <c r="BF74" s="390"/>
      <c r="BG74" s="390"/>
      <c r="BH74" s="390"/>
      <c r="BI74" s="387"/>
      <c r="BJ74" s="390"/>
      <c r="BK74" s="387"/>
      <c r="BL74" s="390"/>
      <c r="BM74" s="390"/>
      <c r="BN74" s="390"/>
      <c r="BO74" s="390"/>
      <c r="BP74" s="387"/>
      <c r="BQ74" s="390"/>
      <c r="BR74" s="390"/>
      <c r="BS74" s="390"/>
      <c r="BT74" s="390"/>
      <c r="BU74" s="390"/>
      <c r="BV74" s="390"/>
      <c r="BW74" s="387"/>
      <c r="BX74" s="396"/>
      <c r="BY74" s="396"/>
      <c r="BZ74" s="396"/>
      <c r="CA74" s="396"/>
      <c r="CB74" s="396"/>
      <c r="CC74" s="387"/>
      <c r="CD74" s="397"/>
    </row>
    <row r="75" spans="1:82" s="107" customFormat="1" x14ac:dyDescent="0.25">
      <c r="A75" s="481" t="s">
        <v>9986</v>
      </c>
      <c r="B75" s="402"/>
      <c r="C75" s="724">
        <v>41281</v>
      </c>
      <c r="D75" s="402"/>
      <c r="E75" s="403">
        <v>6280.16</v>
      </c>
      <c r="F75" s="402"/>
      <c r="G75" s="404">
        <v>184.88419999999999</v>
      </c>
      <c r="H75" s="402"/>
      <c r="I75" s="650">
        <v>3.1369899999999999</v>
      </c>
      <c r="J75" s="650">
        <v>5.94</v>
      </c>
      <c r="K75" s="650">
        <v>1.75342</v>
      </c>
      <c r="L75" s="650">
        <v>1.81918</v>
      </c>
      <c r="M75" s="406"/>
      <c r="N75" s="405" t="s">
        <v>430</v>
      </c>
      <c r="O75" s="405">
        <v>1.5104</v>
      </c>
      <c r="P75" s="405">
        <v>69.786799999999999</v>
      </c>
      <c r="Q75" s="405">
        <v>21.472300000000001</v>
      </c>
      <c r="R75" s="405">
        <v>28.9773</v>
      </c>
      <c r="S75" s="405">
        <v>23.535399999999999</v>
      </c>
      <c r="T75" s="405">
        <v>12.8527</v>
      </c>
      <c r="U75" s="405">
        <v>19.141400000000001</v>
      </c>
      <c r="V75" s="407">
        <v>20.5702</v>
      </c>
      <c r="W75" s="405">
        <v>13.8719</v>
      </c>
      <c r="X75" s="405">
        <v>24.152999999999999</v>
      </c>
      <c r="Y75" s="405">
        <v>20.313199999999998</v>
      </c>
      <c r="Z75" s="405">
        <v>19.173100000000002</v>
      </c>
      <c r="AA75" s="405">
        <v>49.575099999999999</v>
      </c>
      <c r="AB75" s="405">
        <v>43.131799999999998</v>
      </c>
      <c r="AC75" s="405">
        <v>15.9748</v>
      </c>
      <c r="AD75" s="405">
        <v>23.327999999999999</v>
      </c>
      <c r="AE75" s="405">
        <v>49.575099999999999</v>
      </c>
      <c r="AF75" s="405">
        <v>16.139199999999999</v>
      </c>
      <c r="AG75" s="406"/>
      <c r="AH75" s="403" t="s">
        <v>430</v>
      </c>
      <c r="AI75" s="403">
        <v>2</v>
      </c>
      <c r="AJ75" s="403">
        <v>1</v>
      </c>
      <c r="AK75" s="403">
        <v>1</v>
      </c>
      <c r="AL75" s="403">
        <v>1</v>
      </c>
      <c r="AM75" s="403">
        <v>1</v>
      </c>
      <c r="AN75" s="403">
        <v>1</v>
      </c>
      <c r="AO75" s="403">
        <v>1</v>
      </c>
      <c r="AP75" s="403">
        <v>1</v>
      </c>
      <c r="AQ75" s="403">
        <v>1</v>
      </c>
      <c r="AR75" s="403">
        <v>1</v>
      </c>
      <c r="AS75" s="403">
        <v>1</v>
      </c>
      <c r="AT75" s="403">
        <v>1</v>
      </c>
      <c r="AU75" s="403">
        <v>1</v>
      </c>
      <c r="AV75" s="403">
        <v>1</v>
      </c>
      <c r="AW75" s="403">
        <v>1</v>
      </c>
      <c r="AX75" s="403">
        <v>1</v>
      </c>
      <c r="AY75" s="403">
        <v>1</v>
      </c>
      <c r="AZ75" s="406"/>
      <c r="BA75" s="410">
        <v>138.18545275864901</v>
      </c>
      <c r="BB75" s="410">
        <v>0</v>
      </c>
      <c r="BC75" s="410">
        <v>0.123569476174301</v>
      </c>
      <c r="BD75" s="410" t="s">
        <v>430</v>
      </c>
      <c r="BE75" s="402"/>
      <c r="BF75" s="405">
        <v>114.3472491126</v>
      </c>
      <c r="BG75" s="405">
        <v>29.401592126899999</v>
      </c>
      <c r="BH75" s="405">
        <v>3.8891516017000001</v>
      </c>
      <c r="BI75" s="402"/>
      <c r="BJ75" s="405">
        <v>57.390589980000001</v>
      </c>
      <c r="BK75" s="402"/>
      <c r="BL75" s="405">
        <v>53.438499999999998</v>
      </c>
      <c r="BM75" s="405">
        <v>10.4177</v>
      </c>
      <c r="BN75" s="405">
        <v>3.5231300000000001</v>
      </c>
      <c r="BO75" s="405">
        <v>32.620669999999997</v>
      </c>
      <c r="BP75" s="402"/>
      <c r="BQ75" s="405">
        <v>6.79</v>
      </c>
      <c r="BR75" s="405">
        <v>3.68</v>
      </c>
      <c r="BS75" s="405" t="s">
        <v>430</v>
      </c>
      <c r="BT75" s="405" t="s">
        <v>430</v>
      </c>
      <c r="BU75" s="405" t="s">
        <v>430</v>
      </c>
      <c r="BV75" s="405">
        <v>19.77</v>
      </c>
      <c r="BW75" s="402"/>
      <c r="BX75" s="401" t="s">
        <v>9885</v>
      </c>
      <c r="BY75" s="401" t="s">
        <v>9886</v>
      </c>
      <c r="BZ75" s="401" t="s">
        <v>9887</v>
      </c>
      <c r="CA75" s="401" t="s">
        <v>9888</v>
      </c>
      <c r="CB75" s="401" t="s">
        <v>9889</v>
      </c>
      <c r="CC75" s="402"/>
      <c r="CD75" s="411" t="s">
        <v>547</v>
      </c>
    </row>
    <row r="76" spans="1:82" s="107" customFormat="1" x14ac:dyDescent="0.25">
      <c r="A76" s="345" t="s">
        <v>9987</v>
      </c>
      <c r="B76" s="373"/>
      <c r="C76" s="719">
        <v>45100</v>
      </c>
      <c r="D76" s="373"/>
      <c r="E76" s="346">
        <v>2869.66</v>
      </c>
      <c r="F76" s="373"/>
      <c r="G76" s="347">
        <v>12.56</v>
      </c>
      <c r="H76" s="373"/>
      <c r="I76" s="651">
        <v>1.55</v>
      </c>
      <c r="J76" s="651">
        <v>7.1</v>
      </c>
      <c r="K76" s="651">
        <v>1.33</v>
      </c>
      <c r="L76" s="651">
        <v>1.42</v>
      </c>
      <c r="M76" s="374"/>
      <c r="N76" s="348">
        <v>4.3596000000000004</v>
      </c>
      <c r="O76" s="348">
        <v>0.4844</v>
      </c>
      <c r="P76" s="348">
        <v>8.9410000000000007</v>
      </c>
      <c r="Q76" s="348">
        <v>6.2004000000000001</v>
      </c>
      <c r="R76" s="348">
        <v>9.8826999999999998</v>
      </c>
      <c r="S76" s="348">
        <v>7.5483000000000002</v>
      </c>
      <c r="T76" s="348">
        <v>8.4198000000000004</v>
      </c>
      <c r="U76" s="348">
        <v>6.7919</v>
      </c>
      <c r="V76" s="350">
        <v>6.5282</v>
      </c>
      <c r="W76" s="348">
        <v>7.6252000000000004</v>
      </c>
      <c r="X76" s="348">
        <v>7.6818</v>
      </c>
      <c r="Y76" s="348" t="s">
        <v>430</v>
      </c>
      <c r="Z76" s="348" t="s">
        <v>430</v>
      </c>
      <c r="AA76" s="348">
        <v>7.1238000000000001</v>
      </c>
      <c r="AB76" s="348">
        <v>8.2019000000000002</v>
      </c>
      <c r="AC76" s="348">
        <v>7.8769999999999998</v>
      </c>
      <c r="AD76" s="348">
        <v>7.0171000000000001</v>
      </c>
      <c r="AE76" s="348">
        <v>7.1238000000000001</v>
      </c>
      <c r="AF76" s="348">
        <v>7.7180999999999997</v>
      </c>
      <c r="AG76" s="374"/>
      <c r="AH76" s="346">
        <v>2</v>
      </c>
      <c r="AI76" s="346">
        <v>3</v>
      </c>
      <c r="AJ76" s="346">
        <v>9</v>
      </c>
      <c r="AK76" s="346">
        <v>4</v>
      </c>
      <c r="AL76" s="346">
        <v>5</v>
      </c>
      <c r="AM76" s="346">
        <v>5</v>
      </c>
      <c r="AN76" s="346">
        <v>3</v>
      </c>
      <c r="AO76" s="346">
        <v>7</v>
      </c>
      <c r="AP76" s="346">
        <v>11</v>
      </c>
      <c r="AQ76" s="346">
        <v>6</v>
      </c>
      <c r="AR76" s="346">
        <v>4</v>
      </c>
      <c r="AS76" s="346" t="s">
        <v>430</v>
      </c>
      <c r="AT76" s="346" t="s">
        <v>430</v>
      </c>
      <c r="AU76" s="346">
        <v>16</v>
      </c>
      <c r="AV76" s="346">
        <v>18</v>
      </c>
      <c r="AW76" s="346">
        <v>5</v>
      </c>
      <c r="AX76" s="346">
        <v>13</v>
      </c>
      <c r="AY76" s="346">
        <v>16</v>
      </c>
      <c r="AZ76" s="374"/>
      <c r="BA76" s="375">
        <v>11.556535234865001</v>
      </c>
      <c r="BB76" s="375">
        <v>0</v>
      </c>
      <c r="BC76" s="375">
        <v>0.16359331997509999</v>
      </c>
      <c r="BD76" s="375" t="s">
        <v>430</v>
      </c>
      <c r="BE76" s="373"/>
      <c r="BF76" s="348">
        <v>22.8134007325</v>
      </c>
      <c r="BG76" s="348">
        <v>-16.3242491984</v>
      </c>
      <c r="BH76" s="348">
        <v>-1.3975160790000001</v>
      </c>
      <c r="BI76" s="373"/>
      <c r="BJ76" s="348">
        <v>-0.138016099999999</v>
      </c>
      <c r="BK76" s="373"/>
      <c r="BL76" s="348">
        <v>11.6968</v>
      </c>
      <c r="BM76" s="348">
        <v>10.4147</v>
      </c>
      <c r="BN76" s="348" t="s">
        <v>430</v>
      </c>
      <c r="BO76" s="348">
        <v>77.888499999999993</v>
      </c>
      <c r="BP76" s="373"/>
      <c r="BQ76" s="348">
        <v>6.62</v>
      </c>
      <c r="BR76" s="348">
        <v>46.61</v>
      </c>
      <c r="BS76" s="348" t="s">
        <v>430</v>
      </c>
      <c r="BT76" s="348" t="s">
        <v>430</v>
      </c>
      <c r="BU76" s="348" t="s">
        <v>430</v>
      </c>
      <c r="BV76" s="348">
        <v>17.739999999999998</v>
      </c>
      <c r="BW76" s="373"/>
      <c r="BX76" s="372" t="s">
        <v>9891</v>
      </c>
      <c r="BY76" s="372" t="s">
        <v>9892</v>
      </c>
      <c r="BZ76" s="372" t="s">
        <v>9893</v>
      </c>
      <c r="CA76" s="372" t="s">
        <v>9894</v>
      </c>
      <c r="CB76" s="372" t="s">
        <v>9895</v>
      </c>
      <c r="CC76" s="373"/>
      <c r="CD76" s="354" t="s">
        <v>9896</v>
      </c>
    </row>
    <row r="77" spans="1:82" s="107" customFormat="1" x14ac:dyDescent="0.25">
      <c r="A77" s="345" t="s">
        <v>9988</v>
      </c>
      <c r="B77" s="373"/>
      <c r="C77" s="719">
        <v>41275</v>
      </c>
      <c r="D77" s="373"/>
      <c r="E77" s="346">
        <v>2433.5300000000002</v>
      </c>
      <c r="F77" s="373"/>
      <c r="G77" s="347">
        <v>52.068199999999997</v>
      </c>
      <c r="H77" s="373"/>
      <c r="I77" s="651">
        <v>4.4400000000000004</v>
      </c>
      <c r="J77" s="651">
        <v>7.0076700000000001</v>
      </c>
      <c r="K77" s="651">
        <v>2.5299999999999998</v>
      </c>
      <c r="L77" s="651">
        <v>2.64</v>
      </c>
      <c r="M77" s="374"/>
      <c r="N77" s="348">
        <v>-40.123399999999997</v>
      </c>
      <c r="O77" s="348">
        <v>-47.945900000000002</v>
      </c>
      <c r="P77" s="348">
        <v>1.0718000000000001</v>
      </c>
      <c r="Q77" s="348">
        <v>-7.1108000000000002</v>
      </c>
      <c r="R77" s="348">
        <v>10.333399999999999</v>
      </c>
      <c r="S77" s="348">
        <v>6.7537000000000003</v>
      </c>
      <c r="T77" s="348">
        <v>-1.038</v>
      </c>
      <c r="U77" s="348">
        <v>4.5289999999999999</v>
      </c>
      <c r="V77" s="350">
        <v>11.72</v>
      </c>
      <c r="W77" s="348">
        <v>9.0288000000000004</v>
      </c>
      <c r="X77" s="348">
        <v>13.64</v>
      </c>
      <c r="Y77" s="348">
        <v>10.619</v>
      </c>
      <c r="Z77" s="348">
        <v>11.8489</v>
      </c>
      <c r="AA77" s="348">
        <v>22.856000000000002</v>
      </c>
      <c r="AB77" s="348">
        <v>26.775400000000001</v>
      </c>
      <c r="AC77" s="348">
        <v>2.4140999999999999</v>
      </c>
      <c r="AD77" s="348">
        <v>10.5144</v>
      </c>
      <c r="AE77" s="348">
        <v>22.856000000000002</v>
      </c>
      <c r="AF77" s="348">
        <v>10.986599999999999</v>
      </c>
      <c r="AG77" s="374"/>
      <c r="AH77" s="346">
        <v>10</v>
      </c>
      <c r="AI77" s="346">
        <v>14</v>
      </c>
      <c r="AJ77" s="346">
        <v>15</v>
      </c>
      <c r="AK77" s="346">
        <v>12</v>
      </c>
      <c r="AL77" s="346">
        <v>4</v>
      </c>
      <c r="AM77" s="346">
        <v>7</v>
      </c>
      <c r="AN77" s="346">
        <v>13</v>
      </c>
      <c r="AO77" s="346">
        <v>10</v>
      </c>
      <c r="AP77" s="346">
        <v>5</v>
      </c>
      <c r="AQ77" s="346">
        <v>3</v>
      </c>
      <c r="AR77" s="346">
        <v>3</v>
      </c>
      <c r="AS77" s="346">
        <v>2</v>
      </c>
      <c r="AT77" s="346">
        <v>2</v>
      </c>
      <c r="AU77" s="346">
        <v>6</v>
      </c>
      <c r="AV77" s="346">
        <v>8</v>
      </c>
      <c r="AW77" s="346">
        <v>13</v>
      </c>
      <c r="AX77" s="346">
        <v>8</v>
      </c>
      <c r="AY77" s="346">
        <v>6</v>
      </c>
      <c r="AZ77" s="374"/>
      <c r="BA77" s="375">
        <v>113.05056553559599</v>
      </c>
      <c r="BB77" s="375">
        <v>0.59541030855577404</v>
      </c>
      <c r="BC77" s="375">
        <v>6.7989528108030495E-2</v>
      </c>
      <c r="BD77" s="375">
        <v>3.2916799962849499</v>
      </c>
      <c r="BE77" s="373"/>
      <c r="BF77" s="348">
        <v>83.711090139500001</v>
      </c>
      <c r="BG77" s="348">
        <v>40.3377832424</v>
      </c>
      <c r="BH77" s="348">
        <v>2.0752526146000001</v>
      </c>
      <c r="BI77" s="373"/>
      <c r="BJ77" s="348">
        <v>65.750672980000004</v>
      </c>
      <c r="BK77" s="373"/>
      <c r="BL77" s="348">
        <v>46.333300000000001</v>
      </c>
      <c r="BM77" s="348">
        <v>9.8479100000000006</v>
      </c>
      <c r="BN77" s="348">
        <v>10.103999999999999</v>
      </c>
      <c r="BO77" s="348">
        <v>33.714790000000001</v>
      </c>
      <c r="BP77" s="373"/>
      <c r="BQ77" s="348">
        <v>4.01</v>
      </c>
      <c r="BR77" s="348">
        <v>6.62</v>
      </c>
      <c r="BS77" s="348">
        <v>2.1</v>
      </c>
      <c r="BT77" s="348">
        <v>0.63</v>
      </c>
      <c r="BU77" s="348">
        <v>1.59</v>
      </c>
      <c r="BV77" s="348">
        <v>17.75</v>
      </c>
      <c r="BW77" s="373"/>
      <c r="BX77" s="372" t="s">
        <v>9898</v>
      </c>
      <c r="BY77" s="372" t="s">
        <v>9899</v>
      </c>
      <c r="BZ77" s="372" t="s">
        <v>9900</v>
      </c>
      <c r="CA77" s="372" t="s">
        <v>9689</v>
      </c>
      <c r="CB77" s="372" t="s">
        <v>9901</v>
      </c>
      <c r="CC77" s="373"/>
      <c r="CD77" s="354" t="s">
        <v>436</v>
      </c>
    </row>
    <row r="78" spans="1:82" s="107" customFormat="1" x14ac:dyDescent="0.25">
      <c r="A78" s="345" t="s">
        <v>9989</v>
      </c>
      <c r="B78" s="373"/>
      <c r="C78" s="719">
        <v>45446</v>
      </c>
      <c r="D78" s="373"/>
      <c r="E78" s="346">
        <v>1910.39</v>
      </c>
      <c r="F78" s="373"/>
      <c r="G78" s="347">
        <v>12.5128</v>
      </c>
      <c r="H78" s="373"/>
      <c r="I78" s="651">
        <v>2.82</v>
      </c>
      <c r="J78" s="651">
        <v>6.98</v>
      </c>
      <c r="K78" s="651">
        <v>1.66</v>
      </c>
      <c r="L78" s="651">
        <v>1.7</v>
      </c>
      <c r="M78" s="374"/>
      <c r="N78" s="348">
        <v>20.138500000000001</v>
      </c>
      <c r="O78" s="348">
        <v>-20.384899999999998</v>
      </c>
      <c r="P78" s="348">
        <v>25.375900000000001</v>
      </c>
      <c r="Q78" s="348">
        <v>8.2980999999999998</v>
      </c>
      <c r="R78" s="348">
        <v>4.8028000000000004</v>
      </c>
      <c r="S78" s="348">
        <v>0.88349999999999995</v>
      </c>
      <c r="T78" s="348">
        <v>-4.4691999999999998</v>
      </c>
      <c r="U78" s="348">
        <v>5.5949999999999998</v>
      </c>
      <c r="V78" s="350">
        <v>10.113</v>
      </c>
      <c r="W78" s="348">
        <v>7.9221000000000004</v>
      </c>
      <c r="X78" s="348" t="s">
        <v>430</v>
      </c>
      <c r="Y78" s="348" t="s">
        <v>430</v>
      </c>
      <c r="Z78" s="348" t="s">
        <v>430</v>
      </c>
      <c r="AA78" s="348">
        <v>32.0199</v>
      </c>
      <c r="AB78" s="348">
        <v>22.712</v>
      </c>
      <c r="AC78" s="348">
        <v>-1.0703</v>
      </c>
      <c r="AD78" s="348">
        <v>11.938000000000001</v>
      </c>
      <c r="AE78" s="348">
        <v>32.0199</v>
      </c>
      <c r="AF78" s="348">
        <v>11.1654</v>
      </c>
      <c r="AG78" s="374"/>
      <c r="AH78" s="346">
        <v>1</v>
      </c>
      <c r="AI78" s="346">
        <v>7</v>
      </c>
      <c r="AJ78" s="346">
        <v>4</v>
      </c>
      <c r="AK78" s="346">
        <v>3</v>
      </c>
      <c r="AL78" s="346">
        <v>8</v>
      </c>
      <c r="AM78" s="346">
        <v>16</v>
      </c>
      <c r="AN78" s="346">
        <v>16</v>
      </c>
      <c r="AO78" s="346">
        <v>8</v>
      </c>
      <c r="AP78" s="346">
        <v>8</v>
      </c>
      <c r="AQ78" s="346">
        <v>5</v>
      </c>
      <c r="AR78" s="346" t="s">
        <v>430</v>
      </c>
      <c r="AS78" s="346" t="s">
        <v>430</v>
      </c>
      <c r="AT78" s="346" t="s">
        <v>430</v>
      </c>
      <c r="AU78" s="346">
        <v>2</v>
      </c>
      <c r="AV78" s="346">
        <v>13</v>
      </c>
      <c r="AW78" s="346">
        <v>14</v>
      </c>
      <c r="AX78" s="346">
        <v>7</v>
      </c>
      <c r="AY78" s="346">
        <v>2</v>
      </c>
      <c r="AZ78" s="374"/>
      <c r="BA78" s="375">
        <v>123.46460665941601</v>
      </c>
      <c r="BB78" s="375">
        <v>0.68725756896240697</v>
      </c>
      <c r="BC78" s="375">
        <v>2.91686230503076E-2</v>
      </c>
      <c r="BD78" s="375">
        <v>6.0923513332573798</v>
      </c>
      <c r="BE78" s="373"/>
      <c r="BF78" s="348">
        <v>89.631335147599998</v>
      </c>
      <c r="BG78" s="348">
        <v>46.597784013800002</v>
      </c>
      <c r="BH78" s="348">
        <v>1.9235106786</v>
      </c>
      <c r="BI78" s="373"/>
      <c r="BJ78" s="348">
        <v>67.296996930000006</v>
      </c>
      <c r="BK78" s="373"/>
      <c r="BL78" s="348">
        <v>46.194800000000001</v>
      </c>
      <c r="BM78" s="348">
        <v>9.0519300000000005</v>
      </c>
      <c r="BN78" s="348">
        <v>11.882899999999999</v>
      </c>
      <c r="BO78" s="348">
        <v>32.870370000000001</v>
      </c>
      <c r="BP78" s="373"/>
      <c r="BQ78" s="348">
        <v>0.5</v>
      </c>
      <c r="BR78" s="348">
        <v>9.17</v>
      </c>
      <c r="BS78" s="348">
        <v>1.34</v>
      </c>
      <c r="BT78" s="348" t="s">
        <v>430</v>
      </c>
      <c r="BU78" s="348" t="s">
        <v>430</v>
      </c>
      <c r="BV78" s="348">
        <v>19.97</v>
      </c>
      <c r="BW78" s="373"/>
      <c r="BX78" s="372" t="s">
        <v>4284</v>
      </c>
      <c r="BY78" s="372" t="s">
        <v>9903</v>
      </c>
      <c r="BZ78" s="372" t="s">
        <v>9904</v>
      </c>
      <c r="CA78" s="372" t="s">
        <v>1229</v>
      </c>
      <c r="CB78" s="372" t="s">
        <v>9905</v>
      </c>
      <c r="CC78" s="373"/>
      <c r="CD78" s="354" t="s">
        <v>443</v>
      </c>
    </row>
    <row r="79" spans="1:82" s="107" customFormat="1" x14ac:dyDescent="0.25">
      <c r="A79" s="345" t="s">
        <v>9990</v>
      </c>
      <c r="B79" s="373"/>
      <c r="C79" s="719">
        <v>44914</v>
      </c>
      <c r="D79" s="373"/>
      <c r="E79" s="346">
        <v>1455.14</v>
      </c>
      <c r="F79" s="373"/>
      <c r="G79" s="347">
        <v>16.838699999999999</v>
      </c>
      <c r="H79" s="373"/>
      <c r="I79" s="651">
        <v>3.53</v>
      </c>
      <c r="J79" s="651">
        <v>6.49</v>
      </c>
      <c r="K79" s="651">
        <v>2.15</v>
      </c>
      <c r="L79" s="651">
        <v>2.2400000000000002</v>
      </c>
      <c r="M79" s="374"/>
      <c r="N79" s="348">
        <v>-0.65029999999999999</v>
      </c>
      <c r="O79" s="348">
        <v>-7.6540999999999997</v>
      </c>
      <c r="P79" s="348">
        <v>17.367699999999999</v>
      </c>
      <c r="Q79" s="348">
        <v>-2.0884999999999998</v>
      </c>
      <c r="R79" s="348">
        <v>-0.75819999999999999</v>
      </c>
      <c r="S79" s="348">
        <v>3.8938999999999999</v>
      </c>
      <c r="T79" s="348">
        <v>2.7014999999999998</v>
      </c>
      <c r="U79" s="348">
        <v>4.4950000000000001</v>
      </c>
      <c r="V79" s="350">
        <v>8.7223000000000006</v>
      </c>
      <c r="W79" s="348">
        <v>7.0137</v>
      </c>
      <c r="X79" s="348">
        <v>15.676500000000001</v>
      </c>
      <c r="Y79" s="348" t="s">
        <v>430</v>
      </c>
      <c r="Z79" s="348" t="s">
        <v>430</v>
      </c>
      <c r="AA79" s="348">
        <v>12.929600000000001</v>
      </c>
      <c r="AB79" s="348">
        <v>28.8413</v>
      </c>
      <c r="AC79" s="348">
        <v>2.6246</v>
      </c>
      <c r="AD79" s="348">
        <v>9.8391000000000002</v>
      </c>
      <c r="AE79" s="348">
        <v>12.929600000000001</v>
      </c>
      <c r="AF79" s="348">
        <v>15.690300000000001</v>
      </c>
      <c r="AG79" s="374"/>
      <c r="AH79" s="346">
        <v>4</v>
      </c>
      <c r="AI79" s="346">
        <v>5</v>
      </c>
      <c r="AJ79" s="346">
        <v>5</v>
      </c>
      <c r="AK79" s="346">
        <v>7</v>
      </c>
      <c r="AL79" s="346">
        <v>13</v>
      </c>
      <c r="AM79" s="346">
        <v>11</v>
      </c>
      <c r="AN79" s="346">
        <v>7</v>
      </c>
      <c r="AO79" s="346">
        <v>11</v>
      </c>
      <c r="AP79" s="346">
        <v>9</v>
      </c>
      <c r="AQ79" s="346">
        <v>7</v>
      </c>
      <c r="AR79" s="346">
        <v>2</v>
      </c>
      <c r="AS79" s="346" t="s">
        <v>430</v>
      </c>
      <c r="AT79" s="346" t="s">
        <v>430</v>
      </c>
      <c r="AU79" s="346">
        <v>10</v>
      </c>
      <c r="AV79" s="346">
        <v>5</v>
      </c>
      <c r="AW79" s="346">
        <v>12</v>
      </c>
      <c r="AX79" s="346">
        <v>10</v>
      </c>
      <c r="AY79" s="346">
        <v>10</v>
      </c>
      <c r="AZ79" s="374"/>
      <c r="BA79" s="375">
        <v>119.454099645825</v>
      </c>
      <c r="BB79" s="375">
        <v>8.12685244711744E-2</v>
      </c>
      <c r="BC79" s="375">
        <v>8.1331007248608297E-2</v>
      </c>
      <c r="BD79" s="375">
        <v>7.6065362538067101</v>
      </c>
      <c r="BE79" s="373"/>
      <c r="BF79" s="348">
        <v>97.3802002117</v>
      </c>
      <c r="BG79" s="348">
        <v>48.513403865800001</v>
      </c>
      <c r="BH79" s="348">
        <v>2.0072844296999999</v>
      </c>
      <c r="BI79" s="373"/>
      <c r="BJ79" s="348">
        <v>69.865216939999996</v>
      </c>
      <c r="BK79" s="373"/>
      <c r="BL79" s="348">
        <v>45.781999999999996</v>
      </c>
      <c r="BM79" s="348">
        <v>16.298200000000001</v>
      </c>
      <c r="BN79" s="348">
        <v>6.9437499999999996</v>
      </c>
      <c r="BO79" s="348">
        <v>30.976050000000001</v>
      </c>
      <c r="BP79" s="373"/>
      <c r="BQ79" s="348">
        <v>3.41</v>
      </c>
      <c r="BR79" s="348">
        <v>7.46</v>
      </c>
      <c r="BS79" s="348">
        <v>0.7</v>
      </c>
      <c r="BT79" s="348" t="s">
        <v>430</v>
      </c>
      <c r="BU79" s="348" t="s">
        <v>430</v>
      </c>
      <c r="BV79" s="348">
        <v>18.559999999999999</v>
      </c>
      <c r="BW79" s="373"/>
      <c r="BX79" s="372" t="s">
        <v>1395</v>
      </c>
      <c r="BY79" s="372" t="s">
        <v>9907</v>
      </c>
      <c r="BZ79" s="372" t="s">
        <v>4302</v>
      </c>
      <c r="CA79" s="372" t="s">
        <v>9908</v>
      </c>
      <c r="CB79" s="372" t="s">
        <v>9909</v>
      </c>
      <c r="CC79" s="373"/>
      <c r="CD79" s="354" t="s">
        <v>436</v>
      </c>
    </row>
    <row r="80" spans="1:82" s="107" customFormat="1" x14ac:dyDescent="0.25">
      <c r="A80" s="345" t="s">
        <v>9991</v>
      </c>
      <c r="B80" s="373"/>
      <c r="C80" s="719">
        <v>45807</v>
      </c>
      <c r="D80" s="373"/>
      <c r="E80" s="346">
        <v>1324.76</v>
      </c>
      <c r="F80" s="373"/>
      <c r="G80" s="347">
        <v>11.21</v>
      </c>
      <c r="H80" s="373"/>
      <c r="I80" s="651">
        <v>0.43</v>
      </c>
      <c r="J80" s="651">
        <v>6.08</v>
      </c>
      <c r="K80" s="651">
        <v>0.39</v>
      </c>
      <c r="L80" s="651">
        <v>0.42</v>
      </c>
      <c r="M80" s="374"/>
      <c r="N80" s="348">
        <v>-32.531199999999998</v>
      </c>
      <c r="O80" s="348">
        <v>-43.259300000000003</v>
      </c>
      <c r="P80" s="348">
        <v>13.9918</v>
      </c>
      <c r="Q80" s="348">
        <v>-2.3237000000000001</v>
      </c>
      <c r="R80" s="348">
        <v>17.616900000000001</v>
      </c>
      <c r="S80" s="348">
        <v>6.9154999999999998</v>
      </c>
      <c r="T80" s="348">
        <v>1.9984</v>
      </c>
      <c r="U80" s="348">
        <v>5.3331</v>
      </c>
      <c r="V80" s="350">
        <v>10.443300000000001</v>
      </c>
      <c r="W80" s="348" t="s">
        <v>430</v>
      </c>
      <c r="X80" s="348" t="s">
        <v>430</v>
      </c>
      <c r="Y80" s="348" t="s">
        <v>430</v>
      </c>
      <c r="Z80" s="348" t="s">
        <v>430</v>
      </c>
      <c r="AA80" s="348">
        <v>30.9392</v>
      </c>
      <c r="AB80" s="348">
        <v>29.777799999999999</v>
      </c>
      <c r="AC80" s="348">
        <v>3.1945000000000001</v>
      </c>
      <c r="AD80" s="348">
        <v>10.494300000000001</v>
      </c>
      <c r="AE80" s="348">
        <v>30.9392</v>
      </c>
      <c r="AF80" s="348">
        <v>10.6488</v>
      </c>
      <c r="AG80" s="374"/>
      <c r="AH80" s="346">
        <v>9</v>
      </c>
      <c r="AI80" s="346">
        <v>10</v>
      </c>
      <c r="AJ80" s="346">
        <v>6</v>
      </c>
      <c r="AK80" s="346">
        <v>8</v>
      </c>
      <c r="AL80" s="346">
        <v>2</v>
      </c>
      <c r="AM80" s="346">
        <v>6</v>
      </c>
      <c r="AN80" s="346">
        <v>10</v>
      </c>
      <c r="AO80" s="346">
        <v>9</v>
      </c>
      <c r="AP80" s="346">
        <v>7</v>
      </c>
      <c r="AQ80" s="346" t="s">
        <v>430</v>
      </c>
      <c r="AR80" s="346" t="s">
        <v>430</v>
      </c>
      <c r="AS80" s="346" t="s">
        <v>430</v>
      </c>
      <c r="AT80" s="346" t="s">
        <v>430</v>
      </c>
      <c r="AU80" s="346">
        <v>3</v>
      </c>
      <c r="AV80" s="346">
        <v>4</v>
      </c>
      <c r="AW80" s="346">
        <v>11</v>
      </c>
      <c r="AX80" s="346">
        <v>9</v>
      </c>
      <c r="AY80" s="346">
        <v>3</v>
      </c>
      <c r="AZ80" s="374"/>
      <c r="BA80" s="375">
        <v>100.00037517988901</v>
      </c>
      <c r="BB80" s="375">
        <v>0</v>
      </c>
      <c r="BC80" s="375">
        <v>4.1485729207225E-2</v>
      </c>
      <c r="BD80" s="375" t="s">
        <v>430</v>
      </c>
      <c r="BE80" s="373"/>
      <c r="BF80" s="348">
        <v>78.1365872314</v>
      </c>
      <c r="BG80" s="348">
        <v>23.919913245099998</v>
      </c>
      <c r="BH80" s="348">
        <v>3.2665915813000002</v>
      </c>
      <c r="BI80" s="373"/>
      <c r="BJ80" s="348">
        <v>64.610715900000002</v>
      </c>
      <c r="BK80" s="373"/>
      <c r="BL80" s="348">
        <v>52.919800000000002</v>
      </c>
      <c r="BM80" s="348">
        <v>13.2842</v>
      </c>
      <c r="BN80" s="348">
        <v>6.3619899999999996</v>
      </c>
      <c r="BO80" s="348">
        <v>27.434010000000001</v>
      </c>
      <c r="BP80" s="373"/>
      <c r="BQ80" s="348">
        <v>3.04</v>
      </c>
      <c r="BR80" s="348">
        <v>7.64</v>
      </c>
      <c r="BS80" s="348" t="s">
        <v>430</v>
      </c>
      <c r="BT80" s="348" t="s">
        <v>430</v>
      </c>
      <c r="BU80" s="348" t="s">
        <v>430</v>
      </c>
      <c r="BV80" s="348">
        <v>16.760000000000002</v>
      </c>
      <c r="BW80" s="373"/>
      <c r="BX80" s="372" t="s">
        <v>9911</v>
      </c>
      <c r="BY80" s="372" t="s">
        <v>9912</v>
      </c>
      <c r="BZ80" s="372" t="s">
        <v>9913</v>
      </c>
      <c r="CA80" s="372" t="s">
        <v>9914</v>
      </c>
      <c r="CB80" s="372" t="s">
        <v>9915</v>
      </c>
      <c r="CC80" s="373"/>
      <c r="CD80" s="354" t="s">
        <v>443</v>
      </c>
    </row>
    <row r="81" spans="1:82" s="107" customFormat="1" x14ac:dyDescent="0.25">
      <c r="A81" s="345" t="s">
        <v>9992</v>
      </c>
      <c r="B81" s="373"/>
      <c r="C81" s="719">
        <v>45364</v>
      </c>
      <c r="D81" s="373"/>
      <c r="E81" s="346">
        <v>1167.55</v>
      </c>
      <c r="F81" s="373"/>
      <c r="G81" s="347">
        <v>14.229799999999999</v>
      </c>
      <c r="H81" s="373"/>
      <c r="I81" s="651">
        <v>5.9</v>
      </c>
      <c r="J81" s="651">
        <v>7.65</v>
      </c>
      <c r="K81" s="651">
        <v>3.4</v>
      </c>
      <c r="L81" s="651">
        <v>3.58</v>
      </c>
      <c r="M81" s="374"/>
      <c r="N81" s="348">
        <v>-16.665099999999999</v>
      </c>
      <c r="O81" s="348">
        <v>-32.999299999999998</v>
      </c>
      <c r="P81" s="348">
        <v>5.0617000000000001</v>
      </c>
      <c r="Q81" s="348">
        <v>-4.0427999999999997</v>
      </c>
      <c r="R81" s="348">
        <v>14.9124</v>
      </c>
      <c r="S81" s="348">
        <v>8.7677999999999994</v>
      </c>
      <c r="T81" s="348">
        <v>4.8589000000000002</v>
      </c>
      <c r="U81" s="348">
        <v>8.3864999999999998</v>
      </c>
      <c r="V81" s="350">
        <v>15.230399999999999</v>
      </c>
      <c r="W81" s="348">
        <v>12.2905</v>
      </c>
      <c r="X81" s="348" t="s">
        <v>430</v>
      </c>
      <c r="Y81" s="348" t="s">
        <v>430</v>
      </c>
      <c r="Z81" s="348" t="s">
        <v>430</v>
      </c>
      <c r="AA81" s="348">
        <v>17.007000000000001</v>
      </c>
      <c r="AB81" s="348">
        <v>28.1372</v>
      </c>
      <c r="AC81" s="348">
        <v>6.1798000000000002</v>
      </c>
      <c r="AD81" s="348">
        <v>13.789400000000001</v>
      </c>
      <c r="AE81" s="348">
        <v>17.007000000000001</v>
      </c>
      <c r="AF81" s="348">
        <v>16.252099999999999</v>
      </c>
      <c r="AG81" s="374"/>
      <c r="AH81" s="346">
        <v>6</v>
      </c>
      <c r="AI81" s="346">
        <v>8</v>
      </c>
      <c r="AJ81" s="346">
        <v>11</v>
      </c>
      <c r="AK81" s="346">
        <v>10</v>
      </c>
      <c r="AL81" s="346">
        <v>3</v>
      </c>
      <c r="AM81" s="346">
        <v>2</v>
      </c>
      <c r="AN81" s="346">
        <v>6</v>
      </c>
      <c r="AO81" s="346">
        <v>5</v>
      </c>
      <c r="AP81" s="346">
        <v>2</v>
      </c>
      <c r="AQ81" s="346">
        <v>2</v>
      </c>
      <c r="AR81" s="346" t="s">
        <v>430</v>
      </c>
      <c r="AS81" s="346" t="s">
        <v>430</v>
      </c>
      <c r="AT81" s="346" t="s">
        <v>430</v>
      </c>
      <c r="AU81" s="346">
        <v>9</v>
      </c>
      <c r="AV81" s="346">
        <v>6</v>
      </c>
      <c r="AW81" s="346">
        <v>6</v>
      </c>
      <c r="AX81" s="346">
        <v>4</v>
      </c>
      <c r="AY81" s="346">
        <v>9</v>
      </c>
      <c r="AZ81" s="374"/>
      <c r="BA81" s="375">
        <v>99.743016046589702</v>
      </c>
      <c r="BB81" s="375">
        <v>0</v>
      </c>
      <c r="BC81" s="375">
        <v>9.1638185218667095E-2</v>
      </c>
      <c r="BD81" s="375" t="s">
        <v>430</v>
      </c>
      <c r="BE81" s="373"/>
      <c r="BF81" s="348">
        <v>92.587110064599997</v>
      </c>
      <c r="BG81" s="348">
        <v>26.162444105999999</v>
      </c>
      <c r="BH81" s="348">
        <v>3.5389319777999999</v>
      </c>
      <c r="BI81" s="373"/>
      <c r="BJ81" s="348">
        <v>55.537427800000003</v>
      </c>
      <c r="BK81" s="373"/>
      <c r="BL81" s="348">
        <v>38.245800000000003</v>
      </c>
      <c r="BM81" s="348">
        <v>6.5957600000000003</v>
      </c>
      <c r="BN81" s="348">
        <v>10.6959</v>
      </c>
      <c r="BO81" s="348">
        <v>44.462539999999997</v>
      </c>
      <c r="BP81" s="373"/>
      <c r="BQ81" s="348">
        <v>4.9000000000000004</v>
      </c>
      <c r="BR81" s="348">
        <v>13.92</v>
      </c>
      <c r="BS81" s="348">
        <v>7.74</v>
      </c>
      <c r="BT81" s="348" t="s">
        <v>430</v>
      </c>
      <c r="BU81" s="348" t="s">
        <v>430</v>
      </c>
      <c r="BV81" s="348">
        <v>16.79</v>
      </c>
      <c r="BW81" s="373"/>
      <c r="BX81" s="372" t="s">
        <v>9917</v>
      </c>
      <c r="BY81" s="372" t="s">
        <v>9918</v>
      </c>
      <c r="BZ81" s="372" t="s">
        <v>9919</v>
      </c>
      <c r="CA81" s="372" t="s">
        <v>9920</v>
      </c>
      <c r="CB81" s="372" t="s">
        <v>9921</v>
      </c>
      <c r="CC81" s="373"/>
      <c r="CD81" s="354" t="s">
        <v>602</v>
      </c>
    </row>
    <row r="82" spans="1:82" s="107" customFormat="1" x14ac:dyDescent="0.25">
      <c r="A82" s="345" t="s">
        <v>9993</v>
      </c>
      <c r="B82" s="373"/>
      <c r="C82" s="719">
        <v>45643</v>
      </c>
      <c r="D82" s="373"/>
      <c r="E82" s="346">
        <v>1151.52</v>
      </c>
      <c r="F82" s="373"/>
      <c r="G82" s="347">
        <v>12.58</v>
      </c>
      <c r="H82" s="373"/>
      <c r="I82" s="651" t="s">
        <v>430</v>
      </c>
      <c r="J82" s="651" t="s">
        <v>430</v>
      </c>
      <c r="K82" s="651" t="s">
        <v>430</v>
      </c>
      <c r="L82" s="651" t="s">
        <v>430</v>
      </c>
      <c r="M82" s="374"/>
      <c r="N82" s="348">
        <v>0</v>
      </c>
      <c r="O82" s="348">
        <v>-19.312200000000001</v>
      </c>
      <c r="P82" s="348">
        <v>8.3030000000000008</v>
      </c>
      <c r="Q82" s="348">
        <v>-2.0708000000000002</v>
      </c>
      <c r="R82" s="348">
        <v>-0.96640000000000004</v>
      </c>
      <c r="S82" s="348">
        <v>5.1670999999999996</v>
      </c>
      <c r="T82" s="348">
        <v>2.2694999999999999</v>
      </c>
      <c r="U82" s="348">
        <v>9.5662000000000003</v>
      </c>
      <c r="V82" s="350">
        <v>15.201499999999999</v>
      </c>
      <c r="W82" s="348" t="s">
        <v>430</v>
      </c>
      <c r="X82" s="348" t="s">
        <v>430</v>
      </c>
      <c r="Y82" s="348" t="s">
        <v>430</v>
      </c>
      <c r="Z82" s="348" t="s">
        <v>430</v>
      </c>
      <c r="AA82" s="348">
        <v>20.1233</v>
      </c>
      <c r="AB82" s="348">
        <v>24.0962</v>
      </c>
      <c r="AC82" s="348">
        <v>5.3022999999999998</v>
      </c>
      <c r="AD82" s="348">
        <v>14.0579</v>
      </c>
      <c r="AE82" s="348">
        <v>20.1233</v>
      </c>
      <c r="AF82" s="348">
        <v>15.6553</v>
      </c>
      <c r="AG82" s="374"/>
      <c r="AH82" s="346">
        <v>3</v>
      </c>
      <c r="AI82" s="346">
        <v>6</v>
      </c>
      <c r="AJ82" s="346">
        <v>10</v>
      </c>
      <c r="AK82" s="346">
        <v>6</v>
      </c>
      <c r="AL82" s="346">
        <v>14</v>
      </c>
      <c r="AM82" s="346">
        <v>9</v>
      </c>
      <c r="AN82" s="346">
        <v>9</v>
      </c>
      <c r="AO82" s="346">
        <v>3</v>
      </c>
      <c r="AP82" s="346">
        <v>3</v>
      </c>
      <c r="AQ82" s="346" t="s">
        <v>430</v>
      </c>
      <c r="AR82" s="346" t="s">
        <v>430</v>
      </c>
      <c r="AS82" s="346" t="s">
        <v>430</v>
      </c>
      <c r="AT82" s="346" t="s">
        <v>430</v>
      </c>
      <c r="AU82" s="346">
        <v>7</v>
      </c>
      <c r="AV82" s="346">
        <v>11</v>
      </c>
      <c r="AW82" s="346">
        <v>8</v>
      </c>
      <c r="AX82" s="346">
        <v>3</v>
      </c>
      <c r="AY82" s="346">
        <v>7</v>
      </c>
      <c r="AZ82" s="374"/>
      <c r="BA82" s="375">
        <v>86.475705005234005</v>
      </c>
      <c r="BB82" s="375">
        <v>0</v>
      </c>
      <c r="BC82" s="375">
        <v>0.116525657072171</v>
      </c>
      <c r="BD82" s="375" t="s">
        <v>430</v>
      </c>
      <c r="BE82" s="373"/>
      <c r="BF82" s="348">
        <v>75.912031832799997</v>
      </c>
      <c r="BG82" s="348">
        <v>-0.71094380639999999</v>
      </c>
      <c r="BH82" s="348">
        <v>-106.7764162926</v>
      </c>
      <c r="BI82" s="373"/>
      <c r="BJ82" s="348">
        <v>59.582068569999997</v>
      </c>
      <c r="BK82" s="373"/>
      <c r="BL82" s="348">
        <v>36.730400000000003</v>
      </c>
      <c r="BM82" s="348">
        <v>0.62983800000000001</v>
      </c>
      <c r="BN82" s="348" t="s">
        <v>430</v>
      </c>
      <c r="BO82" s="348">
        <v>62.639761999999997</v>
      </c>
      <c r="BP82" s="373"/>
      <c r="BQ82" s="348">
        <v>5.8</v>
      </c>
      <c r="BR82" s="348">
        <v>12.08</v>
      </c>
      <c r="BS82" s="348">
        <v>2.2400000000000002</v>
      </c>
      <c r="BT82" s="348" t="s">
        <v>430</v>
      </c>
      <c r="BU82" s="348" t="s">
        <v>430</v>
      </c>
      <c r="BV82" s="348">
        <v>17.48</v>
      </c>
      <c r="BW82" s="373"/>
      <c r="BX82" s="372" t="s">
        <v>9923</v>
      </c>
      <c r="BY82" s="372" t="s">
        <v>9924</v>
      </c>
      <c r="BZ82" s="372" t="s">
        <v>9925</v>
      </c>
      <c r="CA82" s="372" t="s">
        <v>9926</v>
      </c>
      <c r="CB82" s="372" t="s">
        <v>9927</v>
      </c>
      <c r="CC82" s="373"/>
      <c r="CD82" s="354" t="s">
        <v>443</v>
      </c>
    </row>
    <row r="83" spans="1:82" s="107" customFormat="1" x14ac:dyDescent="0.25">
      <c r="A83" s="345" t="s">
        <v>9994</v>
      </c>
      <c r="B83" s="373"/>
      <c r="C83" s="719">
        <v>45545</v>
      </c>
      <c r="D83" s="373"/>
      <c r="E83" s="346">
        <v>988.745</v>
      </c>
      <c r="F83" s="373"/>
      <c r="G83" s="347">
        <v>12.34</v>
      </c>
      <c r="H83" s="373"/>
      <c r="I83" s="651">
        <v>2.76</v>
      </c>
      <c r="J83" s="651">
        <v>6.32</v>
      </c>
      <c r="K83" s="651">
        <v>1.92</v>
      </c>
      <c r="L83" s="651">
        <v>2.06</v>
      </c>
      <c r="M83" s="374"/>
      <c r="N83" s="348">
        <v>-29.5547</v>
      </c>
      <c r="O83" s="348">
        <v>-49.098700000000001</v>
      </c>
      <c r="P83" s="348">
        <v>12.7074</v>
      </c>
      <c r="Q83" s="348">
        <v>-16.793199999999999</v>
      </c>
      <c r="R83" s="348">
        <v>8.9388000000000005</v>
      </c>
      <c r="S83" s="348">
        <v>3.9388000000000001</v>
      </c>
      <c r="T83" s="348">
        <v>1.8138000000000001</v>
      </c>
      <c r="U83" s="348">
        <v>7.0728</v>
      </c>
      <c r="V83" s="350">
        <v>13.628</v>
      </c>
      <c r="W83" s="348" t="s">
        <v>430</v>
      </c>
      <c r="X83" s="348" t="s">
        <v>430</v>
      </c>
      <c r="Y83" s="348" t="s">
        <v>430</v>
      </c>
      <c r="Z83" s="348" t="s">
        <v>430</v>
      </c>
      <c r="AA83" s="348">
        <v>9.2809000000000008</v>
      </c>
      <c r="AB83" s="348">
        <v>27.480899999999998</v>
      </c>
      <c r="AC83" s="348">
        <v>3.8311999999999999</v>
      </c>
      <c r="AD83" s="348">
        <v>13.104200000000001</v>
      </c>
      <c r="AE83" s="348">
        <v>9.2809000000000008</v>
      </c>
      <c r="AF83" s="348">
        <v>12.0601</v>
      </c>
      <c r="AG83" s="374"/>
      <c r="AH83" s="346">
        <v>7</v>
      </c>
      <c r="AI83" s="346">
        <v>15</v>
      </c>
      <c r="AJ83" s="346">
        <v>8</v>
      </c>
      <c r="AK83" s="346">
        <v>16</v>
      </c>
      <c r="AL83" s="346">
        <v>6</v>
      </c>
      <c r="AM83" s="346">
        <v>10</v>
      </c>
      <c r="AN83" s="346">
        <v>11</v>
      </c>
      <c r="AO83" s="346">
        <v>6</v>
      </c>
      <c r="AP83" s="346">
        <v>4</v>
      </c>
      <c r="AQ83" s="346" t="s">
        <v>430</v>
      </c>
      <c r="AR83" s="346" t="s">
        <v>430</v>
      </c>
      <c r="AS83" s="346" t="s">
        <v>430</v>
      </c>
      <c r="AT83" s="346" t="s">
        <v>430</v>
      </c>
      <c r="AU83" s="346">
        <v>15</v>
      </c>
      <c r="AV83" s="346">
        <v>7</v>
      </c>
      <c r="AW83" s="346">
        <v>10</v>
      </c>
      <c r="AX83" s="346">
        <v>5</v>
      </c>
      <c r="AY83" s="346">
        <v>15</v>
      </c>
      <c r="AZ83" s="374"/>
      <c r="BA83" s="375">
        <v>127.266661927176</v>
      </c>
      <c r="BB83" s="375">
        <v>0.73403014117033805</v>
      </c>
      <c r="BC83" s="375">
        <v>3.7701046578899701E-2</v>
      </c>
      <c r="BD83" s="375">
        <v>10.5061611283519</v>
      </c>
      <c r="BE83" s="373"/>
      <c r="BF83" s="348">
        <v>97.084166792100007</v>
      </c>
      <c r="BG83" s="348">
        <v>30.3380997732</v>
      </c>
      <c r="BH83" s="348">
        <v>3.2000740824</v>
      </c>
      <c r="BI83" s="373"/>
      <c r="BJ83" s="348">
        <v>68.302455870000003</v>
      </c>
      <c r="BK83" s="373"/>
      <c r="BL83" s="348">
        <v>42.931899999999999</v>
      </c>
      <c r="BM83" s="348">
        <v>9.72987</v>
      </c>
      <c r="BN83" s="348">
        <v>16.880400000000002</v>
      </c>
      <c r="BO83" s="348">
        <v>30.457830000000001</v>
      </c>
      <c r="BP83" s="373"/>
      <c r="BQ83" s="348">
        <v>0.75</v>
      </c>
      <c r="BR83" s="348">
        <v>8.56</v>
      </c>
      <c r="BS83" s="348" t="s">
        <v>430</v>
      </c>
      <c r="BT83" s="348" t="s">
        <v>430</v>
      </c>
      <c r="BU83" s="348" t="s">
        <v>430</v>
      </c>
      <c r="BV83" s="348">
        <v>19.649999999999999</v>
      </c>
      <c r="BW83" s="373"/>
      <c r="BX83" s="372" t="s">
        <v>9929</v>
      </c>
      <c r="BY83" s="372" t="s">
        <v>9930</v>
      </c>
      <c r="BZ83" s="372" t="s">
        <v>9328</v>
      </c>
      <c r="CA83" s="372" t="s">
        <v>9931</v>
      </c>
      <c r="CB83" s="372" t="s">
        <v>9932</v>
      </c>
      <c r="CC83" s="373"/>
      <c r="CD83" s="354" t="s">
        <v>547</v>
      </c>
    </row>
    <row r="84" spans="1:82" s="107" customFormat="1" x14ac:dyDescent="0.25">
      <c r="A84" s="345" t="s">
        <v>9995</v>
      </c>
      <c r="B84" s="373"/>
      <c r="C84" s="719">
        <v>45702</v>
      </c>
      <c r="D84" s="373"/>
      <c r="E84" s="346">
        <v>966.85699999999997</v>
      </c>
      <c r="F84" s="373"/>
      <c r="G84" s="347">
        <v>12.184200000000001</v>
      </c>
      <c r="H84" s="373"/>
      <c r="I84" s="651" t="s">
        <v>430</v>
      </c>
      <c r="J84" s="651" t="s">
        <v>430</v>
      </c>
      <c r="K84" s="651" t="s">
        <v>430</v>
      </c>
      <c r="L84" s="651" t="s">
        <v>430</v>
      </c>
      <c r="M84" s="374"/>
      <c r="N84" s="348">
        <v>-41.293700000000001</v>
      </c>
      <c r="O84" s="348">
        <v>-50.912399999999998</v>
      </c>
      <c r="P84" s="348">
        <v>-7.5637999999999996</v>
      </c>
      <c r="Q84" s="348">
        <v>-20.486599999999999</v>
      </c>
      <c r="R84" s="348">
        <v>-13.9869</v>
      </c>
      <c r="S84" s="348">
        <v>2.0348000000000002</v>
      </c>
      <c r="T84" s="348">
        <v>-1.6025</v>
      </c>
      <c r="U84" s="348">
        <v>-0.11840000000000001</v>
      </c>
      <c r="V84" s="350">
        <v>6.0926</v>
      </c>
      <c r="W84" s="348" t="s">
        <v>430</v>
      </c>
      <c r="X84" s="348" t="s">
        <v>430</v>
      </c>
      <c r="Y84" s="348" t="s">
        <v>430</v>
      </c>
      <c r="Z84" s="348" t="s">
        <v>430</v>
      </c>
      <c r="AA84" s="348">
        <v>2.0613999999999999</v>
      </c>
      <c r="AB84" s="348">
        <v>32.209400000000002</v>
      </c>
      <c r="AC84" s="348">
        <v>-3.6316999999999999</v>
      </c>
      <c r="AD84" s="348">
        <v>5.5265000000000004</v>
      </c>
      <c r="AE84" s="348">
        <v>2.0613999999999999</v>
      </c>
      <c r="AF84" s="348">
        <v>14.966799999999999</v>
      </c>
      <c r="AG84" s="374"/>
      <c r="AH84" s="346">
        <v>11</v>
      </c>
      <c r="AI84" s="346">
        <v>16</v>
      </c>
      <c r="AJ84" s="346">
        <v>18</v>
      </c>
      <c r="AK84" s="346">
        <v>18</v>
      </c>
      <c r="AL84" s="346">
        <v>18</v>
      </c>
      <c r="AM84" s="346">
        <v>14</v>
      </c>
      <c r="AN84" s="346">
        <v>14</v>
      </c>
      <c r="AO84" s="346">
        <v>15</v>
      </c>
      <c r="AP84" s="346">
        <v>12</v>
      </c>
      <c r="AQ84" s="346" t="s">
        <v>430</v>
      </c>
      <c r="AR84" s="346" t="s">
        <v>430</v>
      </c>
      <c r="AS84" s="346" t="s">
        <v>430</v>
      </c>
      <c r="AT84" s="346" t="s">
        <v>430</v>
      </c>
      <c r="AU84" s="346">
        <v>17</v>
      </c>
      <c r="AV84" s="346">
        <v>2</v>
      </c>
      <c r="AW84" s="346">
        <v>17</v>
      </c>
      <c r="AX84" s="346">
        <v>14</v>
      </c>
      <c r="AY84" s="346">
        <v>17</v>
      </c>
      <c r="AZ84" s="374"/>
      <c r="BA84" s="375">
        <v>124.491286191375</v>
      </c>
      <c r="BB84" s="375">
        <v>0</v>
      </c>
      <c r="BC84" s="375">
        <v>6.2682798810664297E-2</v>
      </c>
      <c r="BD84" s="375" t="s">
        <v>430</v>
      </c>
      <c r="BE84" s="373"/>
      <c r="BF84" s="348">
        <v>98.751474482800006</v>
      </c>
      <c r="BG84" s="348">
        <v>40.265376298100001</v>
      </c>
      <c r="BH84" s="348">
        <v>2.4525158724999998</v>
      </c>
      <c r="BI84" s="373"/>
      <c r="BJ84" s="348">
        <v>67.734164480000004</v>
      </c>
      <c r="BK84" s="373"/>
      <c r="BL84" s="348">
        <v>40.274700000000003</v>
      </c>
      <c r="BM84" s="348">
        <v>16.668600000000001</v>
      </c>
      <c r="BN84" s="348">
        <v>10.790900000000001</v>
      </c>
      <c r="BO84" s="348">
        <v>32.265799999999999</v>
      </c>
      <c r="BP84" s="373"/>
      <c r="BQ84" s="348">
        <v>6.98</v>
      </c>
      <c r="BR84" s="348">
        <v>4.9800000000000004</v>
      </c>
      <c r="BS84" s="348" t="s">
        <v>430</v>
      </c>
      <c r="BT84" s="348" t="s">
        <v>430</v>
      </c>
      <c r="BU84" s="348" t="s">
        <v>430</v>
      </c>
      <c r="BV84" s="348">
        <v>16.920000000000002</v>
      </c>
      <c r="BW84" s="373"/>
      <c r="BX84" s="372" t="s">
        <v>9934</v>
      </c>
      <c r="BY84" s="372" t="s">
        <v>9935</v>
      </c>
      <c r="BZ84" s="372" t="s">
        <v>9936</v>
      </c>
      <c r="CA84" s="372" t="s">
        <v>9937</v>
      </c>
      <c r="CB84" s="372" t="s">
        <v>9938</v>
      </c>
      <c r="CC84" s="373"/>
      <c r="CD84" s="354" t="s">
        <v>476</v>
      </c>
    </row>
    <row r="85" spans="1:82" s="107" customFormat="1" x14ac:dyDescent="0.25">
      <c r="A85" s="345" t="s">
        <v>9996</v>
      </c>
      <c r="B85" s="373"/>
      <c r="C85" s="719">
        <v>45889</v>
      </c>
      <c r="D85" s="373"/>
      <c r="E85" s="346">
        <v>474.55</v>
      </c>
      <c r="F85" s="373"/>
      <c r="G85" s="347">
        <v>12.1952</v>
      </c>
      <c r="H85" s="373"/>
      <c r="I85" s="651">
        <v>4.9400000000000004</v>
      </c>
      <c r="J85" s="651">
        <v>7.17</v>
      </c>
      <c r="K85" s="651" t="s">
        <v>430</v>
      </c>
      <c r="L85" s="651">
        <v>3.12</v>
      </c>
      <c r="M85" s="374"/>
      <c r="N85" s="348" t="s">
        <v>430</v>
      </c>
      <c r="O85" s="348">
        <v>-83.865200000000002</v>
      </c>
      <c r="P85" s="348">
        <v>-11.799300000000001</v>
      </c>
      <c r="Q85" s="348">
        <v>-8.7215000000000007</v>
      </c>
      <c r="R85" s="348">
        <v>-6.2847</v>
      </c>
      <c r="S85" s="348">
        <v>2.9781</v>
      </c>
      <c r="T85" s="348">
        <v>7.0900999999999996</v>
      </c>
      <c r="U85" s="348">
        <v>12.6713</v>
      </c>
      <c r="V85" s="350" t="s">
        <v>430</v>
      </c>
      <c r="W85" s="348" t="s">
        <v>430</v>
      </c>
      <c r="X85" s="348" t="s">
        <v>430</v>
      </c>
      <c r="Y85" s="348" t="s">
        <v>430</v>
      </c>
      <c r="Z85" s="348" t="s">
        <v>430</v>
      </c>
      <c r="AA85" s="348">
        <v>11.3462</v>
      </c>
      <c r="AB85" s="348">
        <v>17.213100000000001</v>
      </c>
      <c r="AC85" s="348">
        <v>9.6920000000000002</v>
      </c>
      <c r="AD85" s="348">
        <v>18.685700000000001</v>
      </c>
      <c r="AE85" s="348">
        <v>11.3462</v>
      </c>
      <c r="AF85" s="348">
        <v>24.353999999999999</v>
      </c>
      <c r="AG85" s="374"/>
      <c r="AH85" s="346" t="s">
        <v>430</v>
      </c>
      <c r="AI85" s="346">
        <v>19</v>
      </c>
      <c r="AJ85" s="346">
        <v>19</v>
      </c>
      <c r="AK85" s="346">
        <v>13</v>
      </c>
      <c r="AL85" s="346">
        <v>15</v>
      </c>
      <c r="AM85" s="346">
        <v>13</v>
      </c>
      <c r="AN85" s="346">
        <v>5</v>
      </c>
      <c r="AO85" s="346">
        <v>2</v>
      </c>
      <c r="AP85" s="346" t="s">
        <v>430</v>
      </c>
      <c r="AQ85" s="346" t="s">
        <v>430</v>
      </c>
      <c r="AR85" s="346" t="s">
        <v>430</v>
      </c>
      <c r="AS85" s="346" t="s">
        <v>430</v>
      </c>
      <c r="AT85" s="346" t="s">
        <v>430</v>
      </c>
      <c r="AU85" s="346">
        <v>11</v>
      </c>
      <c r="AV85" s="346">
        <v>15</v>
      </c>
      <c r="AW85" s="346">
        <v>4</v>
      </c>
      <c r="AX85" s="346">
        <v>2</v>
      </c>
      <c r="AY85" s="346">
        <v>11</v>
      </c>
      <c r="AZ85" s="374"/>
      <c r="BA85" s="375">
        <v>105.575121869727</v>
      </c>
      <c r="BB85" s="375">
        <v>0.302782473973634</v>
      </c>
      <c r="BC85" s="375">
        <v>0.123897532942122</v>
      </c>
      <c r="BD85" s="375">
        <v>15.5075555687103</v>
      </c>
      <c r="BE85" s="373"/>
      <c r="BF85" s="348">
        <v>82.940077678099996</v>
      </c>
      <c r="BG85" s="348">
        <v>-30.492245831399998</v>
      </c>
      <c r="BH85" s="348">
        <v>-2.7200383382000002</v>
      </c>
      <c r="BI85" s="373"/>
      <c r="BJ85" s="348">
        <v>23.512393159999998</v>
      </c>
      <c r="BK85" s="373"/>
      <c r="BL85" s="348">
        <v>15.2967</v>
      </c>
      <c r="BM85" s="348">
        <v>3.84754</v>
      </c>
      <c r="BN85" s="348">
        <v>4.3543900000000004</v>
      </c>
      <c r="BO85" s="348">
        <v>76.501369999999994</v>
      </c>
      <c r="BP85" s="373"/>
      <c r="BQ85" s="348">
        <v>10.57</v>
      </c>
      <c r="BR85" s="348">
        <v>13.33</v>
      </c>
      <c r="BS85" s="348">
        <v>6.69</v>
      </c>
      <c r="BT85" s="348">
        <v>2.56</v>
      </c>
      <c r="BU85" s="348" t="s">
        <v>430</v>
      </c>
      <c r="BV85" s="348">
        <v>41.55</v>
      </c>
      <c r="BW85" s="373"/>
      <c r="BX85" s="372" t="s">
        <v>9940</v>
      </c>
      <c r="BY85" s="372" t="s">
        <v>9941</v>
      </c>
      <c r="BZ85" s="372" t="s">
        <v>9942</v>
      </c>
      <c r="CA85" s="372" t="s">
        <v>9943</v>
      </c>
      <c r="CB85" s="372" t="s">
        <v>9944</v>
      </c>
      <c r="CC85" s="373"/>
      <c r="CD85" s="354" t="s">
        <v>436</v>
      </c>
    </row>
    <row r="86" spans="1:82" s="107" customFormat="1" x14ac:dyDescent="0.25">
      <c r="A86" s="345" t="s">
        <v>9997</v>
      </c>
      <c r="B86" s="373"/>
      <c r="C86" s="719">
        <v>45650</v>
      </c>
      <c r="D86" s="373"/>
      <c r="E86" s="346">
        <v>404.113</v>
      </c>
      <c r="F86" s="373"/>
      <c r="G86" s="347">
        <v>12.43</v>
      </c>
      <c r="H86" s="373"/>
      <c r="I86" s="651">
        <v>0.52</v>
      </c>
      <c r="J86" s="651">
        <v>5.58</v>
      </c>
      <c r="K86" s="651">
        <v>0.49</v>
      </c>
      <c r="L86" s="651">
        <v>0.51</v>
      </c>
      <c r="M86" s="374"/>
      <c r="N86" s="348" t="s">
        <v>430</v>
      </c>
      <c r="O86" s="348">
        <v>44.153199999999998</v>
      </c>
      <c r="P86" s="348">
        <v>34.452500000000001</v>
      </c>
      <c r="Q86" s="348">
        <v>-20.1831</v>
      </c>
      <c r="R86" s="348">
        <v>5.0833000000000004</v>
      </c>
      <c r="S86" s="348">
        <v>7.9847000000000001</v>
      </c>
      <c r="T86" s="348">
        <v>2.4769000000000001</v>
      </c>
      <c r="U86" s="348">
        <v>3.8879999999999999</v>
      </c>
      <c r="V86" s="350">
        <v>3.0764</v>
      </c>
      <c r="W86" s="348" t="s">
        <v>430</v>
      </c>
      <c r="X86" s="348" t="s">
        <v>430</v>
      </c>
      <c r="Y86" s="348" t="s">
        <v>430</v>
      </c>
      <c r="Z86" s="348" t="s">
        <v>430</v>
      </c>
      <c r="AA86" s="348">
        <v>-15.5609</v>
      </c>
      <c r="AB86" s="348">
        <v>16.549199999999999</v>
      </c>
      <c r="AC86" s="348">
        <v>5.8726000000000003</v>
      </c>
      <c r="AD86" s="348">
        <v>7.6776999999999997</v>
      </c>
      <c r="AE86" s="348">
        <v>-15.5609</v>
      </c>
      <c r="AF86" s="348">
        <v>15.0007</v>
      </c>
      <c r="AG86" s="374"/>
      <c r="AH86" s="346" t="s">
        <v>430</v>
      </c>
      <c r="AI86" s="346">
        <v>1</v>
      </c>
      <c r="AJ86" s="346">
        <v>2</v>
      </c>
      <c r="AK86" s="346">
        <v>17</v>
      </c>
      <c r="AL86" s="346">
        <v>7</v>
      </c>
      <c r="AM86" s="346">
        <v>3</v>
      </c>
      <c r="AN86" s="346">
        <v>8</v>
      </c>
      <c r="AO86" s="346">
        <v>13</v>
      </c>
      <c r="AP86" s="346">
        <v>14</v>
      </c>
      <c r="AQ86" s="346" t="s">
        <v>430</v>
      </c>
      <c r="AR86" s="346" t="s">
        <v>430</v>
      </c>
      <c r="AS86" s="346" t="s">
        <v>430</v>
      </c>
      <c r="AT86" s="346" t="s">
        <v>430</v>
      </c>
      <c r="AU86" s="346">
        <v>19</v>
      </c>
      <c r="AV86" s="346">
        <v>16</v>
      </c>
      <c r="AW86" s="346">
        <v>7</v>
      </c>
      <c r="AX86" s="346">
        <v>12</v>
      </c>
      <c r="AY86" s="346">
        <v>19</v>
      </c>
      <c r="AZ86" s="374"/>
      <c r="BA86" s="375">
        <v>103.582112209588</v>
      </c>
      <c r="BB86" s="375">
        <v>0.39291640317855597</v>
      </c>
      <c r="BC86" s="375">
        <v>8.6290370878159897E-2</v>
      </c>
      <c r="BD86" s="375">
        <v>10.129528477278001</v>
      </c>
      <c r="BE86" s="373"/>
      <c r="BF86" s="348">
        <v>68.341184327700006</v>
      </c>
      <c r="BG86" s="348">
        <v>-3.8561876653999998</v>
      </c>
      <c r="BH86" s="348">
        <v>-17.7224736599</v>
      </c>
      <c r="BI86" s="373"/>
      <c r="BJ86" s="348">
        <v>79.256615260000103</v>
      </c>
      <c r="BK86" s="373"/>
      <c r="BL86" s="348">
        <v>14.2883</v>
      </c>
      <c r="BM86" s="348">
        <v>36.3733</v>
      </c>
      <c r="BN86" s="348">
        <v>21.104700000000001</v>
      </c>
      <c r="BO86" s="348">
        <v>28.233699999999999</v>
      </c>
      <c r="BP86" s="373"/>
      <c r="BQ86" s="348">
        <v>11.14</v>
      </c>
      <c r="BR86" s="348" t="s">
        <v>430</v>
      </c>
      <c r="BS86" s="348" t="s">
        <v>430</v>
      </c>
      <c r="BT86" s="348" t="s">
        <v>430</v>
      </c>
      <c r="BU86" s="348" t="s">
        <v>430</v>
      </c>
      <c r="BV86" s="348">
        <v>9.6</v>
      </c>
      <c r="BW86" s="373"/>
      <c r="BX86" s="372" t="s">
        <v>9946</v>
      </c>
      <c r="BY86" s="372" t="s">
        <v>9947</v>
      </c>
      <c r="BZ86" s="372" t="s">
        <v>9948</v>
      </c>
      <c r="CA86" s="372" t="s">
        <v>4679</v>
      </c>
      <c r="CB86" s="372" t="s">
        <v>9949</v>
      </c>
      <c r="CC86" s="373"/>
      <c r="CD86" s="354" t="s">
        <v>436</v>
      </c>
    </row>
    <row r="87" spans="1:82" s="107" customFormat="1" x14ac:dyDescent="0.25">
      <c r="A87" s="345" t="s">
        <v>9998</v>
      </c>
      <c r="B87" s="373"/>
      <c r="C87" s="719">
        <v>45930</v>
      </c>
      <c r="D87" s="373"/>
      <c r="E87" s="346">
        <v>386.09</v>
      </c>
      <c r="F87" s="373"/>
      <c r="G87" s="347">
        <v>10.2029</v>
      </c>
      <c r="H87" s="373"/>
      <c r="I87" s="651">
        <v>4.4000000000000002E-4</v>
      </c>
      <c r="J87" s="651">
        <v>6.06</v>
      </c>
      <c r="K87" s="651">
        <v>4.4000000000000002E-4</v>
      </c>
      <c r="L87" s="651">
        <v>4.4000000000000002E-4</v>
      </c>
      <c r="M87" s="374"/>
      <c r="N87" s="348">
        <v>-66.062399999999997</v>
      </c>
      <c r="O87" s="348">
        <v>-76.431200000000004</v>
      </c>
      <c r="P87" s="348">
        <v>-7.1959999999999997</v>
      </c>
      <c r="Q87" s="348">
        <v>-14.7622</v>
      </c>
      <c r="R87" s="348">
        <v>-7.1247999999999996</v>
      </c>
      <c r="S87" s="348">
        <v>-1.734</v>
      </c>
      <c r="T87" s="348">
        <v>-5.3226000000000004</v>
      </c>
      <c r="U87" s="348">
        <v>0.98609999999999998</v>
      </c>
      <c r="V87" s="350" t="s">
        <v>430</v>
      </c>
      <c r="W87" s="348" t="s">
        <v>430</v>
      </c>
      <c r="X87" s="348" t="s">
        <v>430</v>
      </c>
      <c r="Y87" s="348" t="s">
        <v>430</v>
      </c>
      <c r="Z87" s="348" t="s">
        <v>430</v>
      </c>
      <c r="AA87" s="348">
        <v>9.3393999999999995</v>
      </c>
      <c r="AB87" s="348">
        <v>21.125</v>
      </c>
      <c r="AC87" s="348">
        <v>-3.3976999999999999</v>
      </c>
      <c r="AD87" s="348">
        <v>2.5626000000000002</v>
      </c>
      <c r="AE87" s="348">
        <v>9.3393999999999995</v>
      </c>
      <c r="AF87" s="348">
        <v>2.5626000000000002</v>
      </c>
      <c r="AG87" s="374"/>
      <c r="AH87" s="346">
        <v>13</v>
      </c>
      <c r="AI87" s="346">
        <v>18</v>
      </c>
      <c r="AJ87" s="346">
        <v>17</v>
      </c>
      <c r="AK87" s="346">
        <v>15</v>
      </c>
      <c r="AL87" s="346">
        <v>17</v>
      </c>
      <c r="AM87" s="346">
        <v>17</v>
      </c>
      <c r="AN87" s="346">
        <v>17</v>
      </c>
      <c r="AO87" s="346">
        <v>14</v>
      </c>
      <c r="AP87" s="346" t="s">
        <v>430</v>
      </c>
      <c r="AQ87" s="346" t="s">
        <v>430</v>
      </c>
      <c r="AR87" s="346" t="s">
        <v>430</v>
      </c>
      <c r="AS87" s="346" t="s">
        <v>430</v>
      </c>
      <c r="AT87" s="346" t="s">
        <v>430</v>
      </c>
      <c r="AU87" s="346">
        <v>14</v>
      </c>
      <c r="AV87" s="346">
        <v>14</v>
      </c>
      <c r="AW87" s="346">
        <v>16</v>
      </c>
      <c r="AX87" s="346">
        <v>16</v>
      </c>
      <c r="AY87" s="346">
        <v>14</v>
      </c>
      <c r="AZ87" s="374"/>
      <c r="BA87" s="375">
        <v>102.471164639901</v>
      </c>
      <c r="BB87" s="375">
        <v>0</v>
      </c>
      <c r="BC87" s="375">
        <v>-4.9375287273679597E-2</v>
      </c>
      <c r="BD87" s="375" t="s">
        <v>430</v>
      </c>
      <c r="BE87" s="373"/>
      <c r="BF87" s="348">
        <v>49.048793896299998</v>
      </c>
      <c r="BG87" s="348">
        <v>34.318409526700002</v>
      </c>
      <c r="BH87" s="348">
        <v>1.4292268952</v>
      </c>
      <c r="BI87" s="373"/>
      <c r="BJ87" s="348">
        <v>60.997736099999997</v>
      </c>
      <c r="BK87" s="373"/>
      <c r="BL87" s="348">
        <v>46.391500000000001</v>
      </c>
      <c r="BM87" s="348">
        <v>19.770499999999998</v>
      </c>
      <c r="BN87" s="348">
        <v>0.98810900000000002</v>
      </c>
      <c r="BO87" s="348">
        <v>32.849891</v>
      </c>
      <c r="BP87" s="373"/>
      <c r="BQ87" s="348" t="s">
        <v>430</v>
      </c>
      <c r="BR87" s="348">
        <v>9.15</v>
      </c>
      <c r="BS87" s="348" t="s">
        <v>430</v>
      </c>
      <c r="BT87" s="348" t="s">
        <v>430</v>
      </c>
      <c r="BU87" s="348" t="s">
        <v>430</v>
      </c>
      <c r="BV87" s="348">
        <v>27.57</v>
      </c>
      <c r="BW87" s="373"/>
      <c r="BX87" s="372" t="s">
        <v>9951</v>
      </c>
      <c r="BY87" s="372" t="s">
        <v>9952</v>
      </c>
      <c r="BZ87" s="372" t="s">
        <v>9953</v>
      </c>
      <c r="CA87" s="372" t="s">
        <v>9105</v>
      </c>
      <c r="CB87" s="372" t="s">
        <v>9954</v>
      </c>
      <c r="CC87" s="373"/>
      <c r="CD87" s="354" t="s">
        <v>463</v>
      </c>
    </row>
    <row r="88" spans="1:82" s="107" customFormat="1" x14ac:dyDescent="0.25">
      <c r="A88" s="345" t="s">
        <v>9999</v>
      </c>
      <c r="B88" s="373"/>
      <c r="C88" s="719">
        <v>45350</v>
      </c>
      <c r="D88" s="373"/>
      <c r="E88" s="346">
        <v>364.49</v>
      </c>
      <c r="F88" s="373"/>
      <c r="G88" s="347">
        <v>12.8886</v>
      </c>
      <c r="H88" s="373"/>
      <c r="I88" s="651">
        <v>3.41</v>
      </c>
      <c r="J88" s="651">
        <v>7.33</v>
      </c>
      <c r="K88" s="651">
        <v>2.63</v>
      </c>
      <c r="L88" s="651">
        <v>2.8</v>
      </c>
      <c r="M88" s="374"/>
      <c r="N88" s="348">
        <v>-54.857500000000002</v>
      </c>
      <c r="O88" s="348">
        <v>-45.518000000000001</v>
      </c>
      <c r="P88" s="348">
        <v>2.4689999999999999</v>
      </c>
      <c r="Q88" s="348">
        <v>-12.7019</v>
      </c>
      <c r="R88" s="348">
        <v>2.2128999999999999</v>
      </c>
      <c r="S88" s="348">
        <v>7.9242999999999997</v>
      </c>
      <c r="T88" s="348">
        <v>8.8507999999999996</v>
      </c>
      <c r="U88" s="348">
        <v>9.3010000000000002</v>
      </c>
      <c r="V88" s="350">
        <v>11.123900000000001</v>
      </c>
      <c r="W88" s="348">
        <v>8.0606000000000009</v>
      </c>
      <c r="X88" s="348" t="s">
        <v>430</v>
      </c>
      <c r="Y88" s="348" t="s">
        <v>430</v>
      </c>
      <c r="Z88" s="348" t="s">
        <v>430</v>
      </c>
      <c r="AA88" s="348">
        <v>9.5624000000000002</v>
      </c>
      <c r="AB88" s="348">
        <v>25.348600000000001</v>
      </c>
      <c r="AC88" s="348">
        <v>9.9153000000000002</v>
      </c>
      <c r="AD88" s="348">
        <v>12.7723</v>
      </c>
      <c r="AE88" s="348">
        <v>9.5624000000000002</v>
      </c>
      <c r="AF88" s="348">
        <v>11.247199999999999</v>
      </c>
      <c r="AG88" s="374"/>
      <c r="AH88" s="346">
        <v>12</v>
      </c>
      <c r="AI88" s="346">
        <v>12</v>
      </c>
      <c r="AJ88" s="346">
        <v>13</v>
      </c>
      <c r="AK88" s="346">
        <v>14</v>
      </c>
      <c r="AL88" s="346">
        <v>10</v>
      </c>
      <c r="AM88" s="346">
        <v>4</v>
      </c>
      <c r="AN88" s="346">
        <v>2</v>
      </c>
      <c r="AO88" s="346">
        <v>4</v>
      </c>
      <c r="AP88" s="346">
        <v>6</v>
      </c>
      <c r="AQ88" s="346">
        <v>4</v>
      </c>
      <c r="AR88" s="346" t="s">
        <v>430</v>
      </c>
      <c r="AS88" s="346" t="s">
        <v>430</v>
      </c>
      <c r="AT88" s="346" t="s">
        <v>430</v>
      </c>
      <c r="AU88" s="346">
        <v>12</v>
      </c>
      <c r="AV88" s="346">
        <v>9</v>
      </c>
      <c r="AW88" s="346">
        <v>3</v>
      </c>
      <c r="AX88" s="346">
        <v>6</v>
      </c>
      <c r="AY88" s="346">
        <v>12</v>
      </c>
      <c r="AZ88" s="374"/>
      <c r="BA88" s="375">
        <v>100.17774680036</v>
      </c>
      <c r="BB88" s="375">
        <v>0</v>
      </c>
      <c r="BC88" s="375">
        <v>5.2519546307975701E-2</v>
      </c>
      <c r="BD88" s="375" t="s">
        <v>430</v>
      </c>
      <c r="BE88" s="373"/>
      <c r="BF88" s="348">
        <v>72.672332326399996</v>
      </c>
      <c r="BG88" s="348">
        <v>27.482727307800001</v>
      </c>
      <c r="BH88" s="348">
        <v>2.6442911401</v>
      </c>
      <c r="BI88" s="373"/>
      <c r="BJ88" s="348">
        <v>42.48219898</v>
      </c>
      <c r="BK88" s="373"/>
      <c r="BL88" s="348">
        <v>26.2605</v>
      </c>
      <c r="BM88" s="348">
        <v>3.2845599999999999</v>
      </c>
      <c r="BN88" s="348">
        <v>12.8187</v>
      </c>
      <c r="BO88" s="348">
        <v>57.636240000000001</v>
      </c>
      <c r="BP88" s="373"/>
      <c r="BQ88" s="348">
        <v>4.6500000000000004</v>
      </c>
      <c r="BR88" s="348">
        <v>27.28</v>
      </c>
      <c r="BS88" s="348">
        <v>6.84</v>
      </c>
      <c r="BT88" s="348">
        <v>1.1000000000000001</v>
      </c>
      <c r="BU88" s="348" t="s">
        <v>430</v>
      </c>
      <c r="BV88" s="348">
        <v>17.649999999999999</v>
      </c>
      <c r="BW88" s="373"/>
      <c r="BX88" s="372" t="s">
        <v>9956</v>
      </c>
      <c r="BY88" s="372" t="s">
        <v>9957</v>
      </c>
      <c r="BZ88" s="372" t="s">
        <v>9958</v>
      </c>
      <c r="CA88" s="372" t="s">
        <v>9959</v>
      </c>
      <c r="CB88" s="372" t="s">
        <v>3486</v>
      </c>
      <c r="CC88" s="373"/>
      <c r="CD88" s="354" t="s">
        <v>436</v>
      </c>
    </row>
    <row r="89" spans="1:82" s="107" customFormat="1" x14ac:dyDescent="0.25">
      <c r="A89" s="345" t="s">
        <v>10000</v>
      </c>
      <c r="B89" s="373"/>
      <c r="C89" s="719">
        <v>45989</v>
      </c>
      <c r="D89" s="373"/>
      <c r="E89" s="346">
        <v>288.8</v>
      </c>
      <c r="F89" s="373"/>
      <c r="G89" s="347">
        <v>10.48</v>
      </c>
      <c r="H89" s="373"/>
      <c r="I89" s="651">
        <v>2.88</v>
      </c>
      <c r="J89" s="651">
        <v>5.88</v>
      </c>
      <c r="K89" s="651">
        <v>2.4900000000000002</v>
      </c>
      <c r="L89" s="651" t="s">
        <v>430</v>
      </c>
      <c r="M89" s="374"/>
      <c r="N89" s="348">
        <v>-69.523799999999994</v>
      </c>
      <c r="O89" s="348">
        <v>-34.7288</v>
      </c>
      <c r="P89" s="348">
        <v>4.9802</v>
      </c>
      <c r="Q89" s="348">
        <v>0</v>
      </c>
      <c r="R89" s="348">
        <v>3.4927999999999999</v>
      </c>
      <c r="S89" s="348">
        <v>3.0853999999999999</v>
      </c>
      <c r="T89" s="348">
        <v>0</v>
      </c>
      <c r="U89" s="348" t="s">
        <v>430</v>
      </c>
      <c r="V89" s="350" t="s">
        <v>430</v>
      </c>
      <c r="W89" s="348" t="s">
        <v>430</v>
      </c>
      <c r="X89" s="348" t="s">
        <v>430</v>
      </c>
      <c r="Y89" s="348" t="s">
        <v>430</v>
      </c>
      <c r="Z89" s="348" t="s">
        <v>430</v>
      </c>
      <c r="AA89" s="348">
        <v>24.198399999999999</v>
      </c>
      <c r="AB89" s="348">
        <v>25.1647</v>
      </c>
      <c r="AC89" s="348">
        <v>4.3425000000000002</v>
      </c>
      <c r="AD89" s="348" t="s">
        <v>430</v>
      </c>
      <c r="AE89" s="348">
        <v>24.198399999999999</v>
      </c>
      <c r="AF89" s="348">
        <v>7.6173999999999999</v>
      </c>
      <c r="AG89" s="374"/>
      <c r="AH89" s="346">
        <v>14</v>
      </c>
      <c r="AI89" s="346">
        <v>9</v>
      </c>
      <c r="AJ89" s="346">
        <v>12</v>
      </c>
      <c r="AK89" s="346">
        <v>5</v>
      </c>
      <c r="AL89" s="346">
        <v>9</v>
      </c>
      <c r="AM89" s="346">
        <v>12</v>
      </c>
      <c r="AN89" s="346">
        <v>12</v>
      </c>
      <c r="AO89" s="346" t="s">
        <v>430</v>
      </c>
      <c r="AP89" s="346" t="s">
        <v>430</v>
      </c>
      <c r="AQ89" s="346" t="s">
        <v>430</v>
      </c>
      <c r="AR89" s="346" t="s">
        <v>430</v>
      </c>
      <c r="AS89" s="346" t="s">
        <v>430</v>
      </c>
      <c r="AT89" s="346" t="s">
        <v>430</v>
      </c>
      <c r="AU89" s="346">
        <v>5</v>
      </c>
      <c r="AV89" s="346">
        <v>10</v>
      </c>
      <c r="AW89" s="346">
        <v>9</v>
      </c>
      <c r="AX89" s="346" t="s">
        <v>430</v>
      </c>
      <c r="AY89" s="346">
        <v>5</v>
      </c>
      <c r="AZ89" s="374"/>
      <c r="BA89" s="375">
        <v>117.727586099093</v>
      </c>
      <c r="BB89" s="375">
        <v>0</v>
      </c>
      <c r="BC89" s="375">
        <v>8.4629190414589293E-3</v>
      </c>
      <c r="BD89" s="375" t="s">
        <v>430</v>
      </c>
      <c r="BE89" s="373"/>
      <c r="BF89" s="348">
        <v>59.090943495499999</v>
      </c>
      <c r="BG89" s="348">
        <v>9.5673884159</v>
      </c>
      <c r="BH89" s="348">
        <v>6.1762877105999996</v>
      </c>
      <c r="BI89" s="373"/>
      <c r="BJ89" s="348">
        <v>55.986119240000001</v>
      </c>
      <c r="BK89" s="373"/>
      <c r="BL89" s="348">
        <v>45.398299999999999</v>
      </c>
      <c r="BM89" s="348">
        <v>17.879799999999999</v>
      </c>
      <c r="BN89" s="348">
        <v>4.2512400000000001</v>
      </c>
      <c r="BO89" s="348">
        <v>32.470660000000002</v>
      </c>
      <c r="BP89" s="373"/>
      <c r="BQ89" s="348">
        <v>9.8699999999999992</v>
      </c>
      <c r="BR89" s="348" t="s">
        <v>430</v>
      </c>
      <c r="BS89" s="348" t="s">
        <v>430</v>
      </c>
      <c r="BT89" s="348" t="s">
        <v>430</v>
      </c>
      <c r="BU89" s="348" t="s">
        <v>430</v>
      </c>
      <c r="BV89" s="348">
        <v>27.4</v>
      </c>
      <c r="BW89" s="373"/>
      <c r="BX89" s="372" t="s">
        <v>9934</v>
      </c>
      <c r="BY89" s="372" t="s">
        <v>9961</v>
      </c>
      <c r="BZ89" s="372" t="s">
        <v>9962</v>
      </c>
      <c r="CA89" s="372" t="s">
        <v>9963</v>
      </c>
      <c r="CB89" s="372" t="s">
        <v>9964</v>
      </c>
      <c r="CC89" s="373"/>
      <c r="CD89" s="354" t="s">
        <v>602</v>
      </c>
    </row>
    <row r="90" spans="1:82" s="107" customFormat="1" x14ac:dyDescent="0.25">
      <c r="A90" s="345" t="s">
        <v>10001</v>
      </c>
      <c r="B90" s="373"/>
      <c r="C90" s="719">
        <v>46000</v>
      </c>
      <c r="D90" s="373"/>
      <c r="E90" s="346">
        <v>191.46199999999999</v>
      </c>
      <c r="F90" s="373"/>
      <c r="G90" s="347">
        <v>10.739100000000001</v>
      </c>
      <c r="H90" s="373"/>
      <c r="I90" s="651" t="s">
        <v>430</v>
      </c>
      <c r="J90" s="651" t="s">
        <v>430</v>
      </c>
      <c r="K90" s="651" t="s">
        <v>430</v>
      </c>
      <c r="L90" s="651" t="s">
        <v>430</v>
      </c>
      <c r="M90" s="374"/>
      <c r="N90" s="348">
        <v>-127.011</v>
      </c>
      <c r="O90" s="348">
        <v>-64.460400000000007</v>
      </c>
      <c r="P90" s="348">
        <v>-3.7845</v>
      </c>
      <c r="Q90" s="348">
        <v>-24.196100000000001</v>
      </c>
      <c r="R90" s="348">
        <v>-6.9503000000000004</v>
      </c>
      <c r="S90" s="348">
        <v>6.6135000000000002</v>
      </c>
      <c r="T90" s="348">
        <v>7.7430000000000003</v>
      </c>
      <c r="U90" s="348" t="s">
        <v>430</v>
      </c>
      <c r="V90" s="350" t="s">
        <v>430</v>
      </c>
      <c r="W90" s="348" t="s">
        <v>430</v>
      </c>
      <c r="X90" s="348" t="s">
        <v>430</v>
      </c>
      <c r="Y90" s="348" t="s">
        <v>430</v>
      </c>
      <c r="Z90" s="348" t="s">
        <v>430</v>
      </c>
      <c r="AA90" s="348">
        <v>-6.1226000000000003</v>
      </c>
      <c r="AB90" s="348">
        <v>30.843800000000002</v>
      </c>
      <c r="AC90" s="348">
        <v>11.1813</v>
      </c>
      <c r="AD90" s="348" t="s">
        <v>430</v>
      </c>
      <c r="AE90" s="348">
        <v>-6.1226000000000003</v>
      </c>
      <c r="AF90" s="348">
        <v>12.318300000000001</v>
      </c>
      <c r="AG90" s="374"/>
      <c r="AH90" s="346">
        <v>16</v>
      </c>
      <c r="AI90" s="346">
        <v>17</v>
      </c>
      <c r="AJ90" s="346">
        <v>16</v>
      </c>
      <c r="AK90" s="346">
        <v>19</v>
      </c>
      <c r="AL90" s="346">
        <v>16</v>
      </c>
      <c r="AM90" s="346">
        <v>8</v>
      </c>
      <c r="AN90" s="346">
        <v>4</v>
      </c>
      <c r="AO90" s="346" t="s">
        <v>430</v>
      </c>
      <c r="AP90" s="346" t="s">
        <v>430</v>
      </c>
      <c r="AQ90" s="346" t="s">
        <v>430</v>
      </c>
      <c r="AR90" s="346" t="s">
        <v>430</v>
      </c>
      <c r="AS90" s="346" t="s">
        <v>430</v>
      </c>
      <c r="AT90" s="346" t="s">
        <v>430</v>
      </c>
      <c r="AU90" s="346">
        <v>18</v>
      </c>
      <c r="AV90" s="346">
        <v>3</v>
      </c>
      <c r="AW90" s="346">
        <v>2</v>
      </c>
      <c r="AX90" s="346" t="s">
        <v>430</v>
      </c>
      <c r="AY90" s="346">
        <v>18</v>
      </c>
      <c r="AZ90" s="374"/>
      <c r="BA90" s="375">
        <v>97.851297974975296</v>
      </c>
      <c r="BB90" s="375">
        <v>0</v>
      </c>
      <c r="BC90" s="375">
        <v>5.9112575405381201E-2</v>
      </c>
      <c r="BD90" s="375" t="s">
        <v>430</v>
      </c>
      <c r="BE90" s="373"/>
      <c r="BF90" s="348">
        <v>78.121146288999995</v>
      </c>
      <c r="BG90" s="348">
        <v>4.9320225515000002</v>
      </c>
      <c r="BH90" s="348">
        <v>15.8395760509</v>
      </c>
      <c r="BI90" s="373"/>
      <c r="BJ90" s="348">
        <v>57.033257720000002</v>
      </c>
      <c r="BK90" s="373"/>
      <c r="BL90" s="348">
        <v>26.3766</v>
      </c>
      <c r="BM90" s="348">
        <v>17.991599999999998</v>
      </c>
      <c r="BN90" s="348">
        <v>12.664999999999999</v>
      </c>
      <c r="BO90" s="348">
        <v>42.966799999999999</v>
      </c>
      <c r="BP90" s="373"/>
      <c r="BQ90" s="348" t="s">
        <v>430</v>
      </c>
      <c r="BR90" s="348">
        <v>22.94</v>
      </c>
      <c r="BS90" s="348" t="s">
        <v>430</v>
      </c>
      <c r="BT90" s="348" t="s">
        <v>430</v>
      </c>
      <c r="BU90" s="348" t="s">
        <v>430</v>
      </c>
      <c r="BV90" s="348">
        <v>18.399999999999999</v>
      </c>
      <c r="BW90" s="373"/>
      <c r="BX90" s="372" t="s">
        <v>9966</v>
      </c>
      <c r="BY90" s="372" t="s">
        <v>9967</v>
      </c>
      <c r="BZ90" s="372" t="s">
        <v>9968</v>
      </c>
      <c r="CA90" s="372" t="s">
        <v>3382</v>
      </c>
      <c r="CB90" s="372" t="s">
        <v>9086</v>
      </c>
      <c r="CC90" s="373"/>
      <c r="CD90" s="354" t="s">
        <v>463</v>
      </c>
    </row>
    <row r="91" spans="1:82" s="107" customFormat="1" x14ac:dyDescent="0.25">
      <c r="A91" s="345" t="s">
        <v>10002</v>
      </c>
      <c r="B91" s="373"/>
      <c r="C91" s="719">
        <v>45177</v>
      </c>
      <c r="D91" s="373"/>
      <c r="E91" s="346">
        <v>141.39400000000001</v>
      </c>
      <c r="F91" s="373"/>
      <c r="G91" s="347">
        <v>13.723800000000001</v>
      </c>
      <c r="H91" s="373"/>
      <c r="I91" s="651">
        <v>0.49</v>
      </c>
      <c r="J91" s="651">
        <v>6.27</v>
      </c>
      <c r="K91" s="651">
        <v>0.45</v>
      </c>
      <c r="L91" s="651">
        <v>0.48</v>
      </c>
      <c r="M91" s="374"/>
      <c r="N91" s="348">
        <v>-4.2549000000000001</v>
      </c>
      <c r="O91" s="348">
        <v>-44.957999999999998</v>
      </c>
      <c r="P91" s="348">
        <v>12.797499999999999</v>
      </c>
      <c r="Q91" s="348">
        <v>-5.8190999999999997</v>
      </c>
      <c r="R91" s="348">
        <v>0.57650000000000001</v>
      </c>
      <c r="S91" s="348">
        <v>1.5932999999999999</v>
      </c>
      <c r="T91" s="348">
        <v>-2.4975000000000001</v>
      </c>
      <c r="U91" s="348">
        <v>4.4036</v>
      </c>
      <c r="V91" s="350">
        <v>8.4260000000000002</v>
      </c>
      <c r="W91" s="348">
        <v>1.5723</v>
      </c>
      <c r="X91" s="348" t="s">
        <v>430</v>
      </c>
      <c r="Y91" s="348" t="s">
        <v>430</v>
      </c>
      <c r="Z91" s="348" t="s">
        <v>430</v>
      </c>
      <c r="AA91" s="348">
        <v>19.953900000000001</v>
      </c>
      <c r="AB91" s="348">
        <v>23.261500000000002</v>
      </c>
      <c r="AC91" s="348">
        <v>-1.3615999999999999</v>
      </c>
      <c r="AD91" s="348">
        <v>9.7005999999999997</v>
      </c>
      <c r="AE91" s="348">
        <v>19.953900000000001</v>
      </c>
      <c r="AF91" s="348">
        <v>11.7264</v>
      </c>
      <c r="AG91" s="374"/>
      <c r="AH91" s="346">
        <v>5</v>
      </c>
      <c r="AI91" s="346">
        <v>11</v>
      </c>
      <c r="AJ91" s="346">
        <v>7</v>
      </c>
      <c r="AK91" s="346">
        <v>11</v>
      </c>
      <c r="AL91" s="346">
        <v>12</v>
      </c>
      <c r="AM91" s="346">
        <v>15</v>
      </c>
      <c r="AN91" s="346">
        <v>15</v>
      </c>
      <c r="AO91" s="346">
        <v>12</v>
      </c>
      <c r="AP91" s="346">
        <v>10</v>
      </c>
      <c r="AQ91" s="346">
        <v>9</v>
      </c>
      <c r="AR91" s="346" t="s">
        <v>430</v>
      </c>
      <c r="AS91" s="346" t="s">
        <v>430</v>
      </c>
      <c r="AT91" s="346" t="s">
        <v>430</v>
      </c>
      <c r="AU91" s="346">
        <v>8</v>
      </c>
      <c r="AV91" s="346">
        <v>12</v>
      </c>
      <c r="AW91" s="346">
        <v>15</v>
      </c>
      <c r="AX91" s="346">
        <v>11</v>
      </c>
      <c r="AY91" s="346">
        <v>8</v>
      </c>
      <c r="AZ91" s="374"/>
      <c r="BA91" s="375">
        <v>140.62260525706401</v>
      </c>
      <c r="BB91" s="375">
        <v>0.79359553147383499</v>
      </c>
      <c r="BC91" s="375">
        <v>3.8721565737175001E-2</v>
      </c>
      <c r="BD91" s="375">
        <v>3.9680570066643099</v>
      </c>
      <c r="BE91" s="373"/>
      <c r="BF91" s="348">
        <v>86.1340243394</v>
      </c>
      <c r="BG91" s="348">
        <v>57.474256723899998</v>
      </c>
      <c r="BH91" s="348">
        <v>1.4986539931</v>
      </c>
      <c r="BI91" s="373"/>
      <c r="BJ91" s="348">
        <v>67.324167399999993</v>
      </c>
      <c r="BK91" s="373"/>
      <c r="BL91" s="348">
        <v>55.056600000000003</v>
      </c>
      <c r="BM91" s="348">
        <v>3.8292700000000002</v>
      </c>
      <c r="BN91" s="348">
        <v>11.0404</v>
      </c>
      <c r="BO91" s="348">
        <v>30.073730000000001</v>
      </c>
      <c r="BP91" s="373"/>
      <c r="BQ91" s="348" t="s">
        <v>430</v>
      </c>
      <c r="BR91" s="348">
        <v>7.82</v>
      </c>
      <c r="BS91" s="348" t="s">
        <v>430</v>
      </c>
      <c r="BT91" s="348" t="s">
        <v>430</v>
      </c>
      <c r="BU91" s="348" t="s">
        <v>430</v>
      </c>
      <c r="BV91" s="348">
        <v>22.64</v>
      </c>
      <c r="BW91" s="373"/>
      <c r="BX91" s="372" t="s">
        <v>739</v>
      </c>
      <c r="BY91" s="372" t="s">
        <v>9970</v>
      </c>
      <c r="BZ91" s="372" t="s">
        <v>9971</v>
      </c>
      <c r="CA91" s="372" t="s">
        <v>9972</v>
      </c>
      <c r="CB91" s="372" t="s">
        <v>9973</v>
      </c>
      <c r="CC91" s="373"/>
      <c r="CD91" s="354" t="s">
        <v>476</v>
      </c>
    </row>
    <row r="92" spans="1:82" s="107" customFormat="1" x14ac:dyDescent="0.25">
      <c r="A92" s="345" t="s">
        <v>10003</v>
      </c>
      <c r="B92" s="373"/>
      <c r="C92" s="719">
        <v>44047</v>
      </c>
      <c r="D92" s="373"/>
      <c r="E92" s="889">
        <v>93.8</v>
      </c>
      <c r="F92" s="373"/>
      <c r="G92" s="347" t="s">
        <v>430</v>
      </c>
      <c r="H92" s="373"/>
      <c r="I92" s="651" t="s">
        <v>430</v>
      </c>
      <c r="J92" s="651" t="s">
        <v>430</v>
      </c>
      <c r="K92" s="651" t="s">
        <v>430</v>
      </c>
      <c r="L92" s="651" t="s">
        <v>430</v>
      </c>
      <c r="M92" s="374"/>
      <c r="N92" s="348" t="s">
        <v>430</v>
      </c>
      <c r="O92" s="348" t="s">
        <v>430</v>
      </c>
      <c r="P92" s="348" t="s">
        <v>430</v>
      </c>
      <c r="Q92" s="348" t="s">
        <v>430</v>
      </c>
      <c r="R92" s="348" t="s">
        <v>430</v>
      </c>
      <c r="S92" s="348" t="s">
        <v>430</v>
      </c>
      <c r="T92" s="348" t="s">
        <v>430</v>
      </c>
      <c r="U92" s="348" t="s">
        <v>430</v>
      </c>
      <c r="V92" s="350" t="s">
        <v>430</v>
      </c>
      <c r="W92" s="348" t="s">
        <v>430</v>
      </c>
      <c r="X92" s="348" t="s">
        <v>430</v>
      </c>
      <c r="Y92" s="348" t="s">
        <v>430</v>
      </c>
      <c r="Z92" s="348" t="s">
        <v>430</v>
      </c>
      <c r="AA92" s="348" t="s">
        <v>430</v>
      </c>
      <c r="AB92" s="348" t="s">
        <v>430</v>
      </c>
      <c r="AC92" s="348" t="s">
        <v>430</v>
      </c>
      <c r="AD92" s="348" t="s">
        <v>430</v>
      </c>
      <c r="AE92" s="348" t="s">
        <v>430</v>
      </c>
      <c r="AF92" s="348" t="s">
        <v>430</v>
      </c>
      <c r="AG92" s="374"/>
      <c r="AH92" s="346" t="s">
        <v>430</v>
      </c>
      <c r="AI92" s="346" t="s">
        <v>430</v>
      </c>
      <c r="AJ92" s="346" t="s">
        <v>430</v>
      </c>
      <c r="AK92" s="346" t="s">
        <v>430</v>
      </c>
      <c r="AL92" s="346" t="s">
        <v>430</v>
      </c>
      <c r="AM92" s="346" t="s">
        <v>430</v>
      </c>
      <c r="AN92" s="346" t="s">
        <v>430</v>
      </c>
      <c r="AO92" s="346" t="s">
        <v>430</v>
      </c>
      <c r="AP92" s="346" t="s">
        <v>430</v>
      </c>
      <c r="AQ92" s="346" t="s">
        <v>430</v>
      </c>
      <c r="AR92" s="346" t="s">
        <v>430</v>
      </c>
      <c r="AS92" s="346" t="s">
        <v>430</v>
      </c>
      <c r="AT92" s="346" t="s">
        <v>430</v>
      </c>
      <c r="AU92" s="346" t="s">
        <v>430</v>
      </c>
      <c r="AV92" s="346" t="s">
        <v>430</v>
      </c>
      <c r="AW92" s="346" t="s">
        <v>430</v>
      </c>
      <c r="AX92" s="346" t="s">
        <v>430</v>
      </c>
      <c r="AY92" s="346" t="s">
        <v>430</v>
      </c>
      <c r="AZ92" s="374"/>
      <c r="BA92" s="375">
        <v>147.05329241587</v>
      </c>
      <c r="BB92" s="375">
        <v>0</v>
      </c>
      <c r="BC92" s="375">
        <v>-6.106755693917E-4</v>
      </c>
      <c r="BD92" s="375" t="s">
        <v>430</v>
      </c>
      <c r="BE92" s="373"/>
      <c r="BF92" s="348" t="s">
        <v>430</v>
      </c>
      <c r="BG92" s="348" t="s">
        <v>430</v>
      </c>
      <c r="BH92" s="348" t="s">
        <v>430</v>
      </c>
      <c r="BI92" s="373"/>
      <c r="BJ92" s="348" t="s">
        <v>430</v>
      </c>
      <c r="BK92" s="373"/>
      <c r="BL92" s="348" t="s">
        <v>430</v>
      </c>
      <c r="BM92" s="348" t="s">
        <v>430</v>
      </c>
      <c r="BN92" s="348" t="s">
        <v>430</v>
      </c>
      <c r="BO92" s="348" t="s">
        <v>430</v>
      </c>
      <c r="BP92" s="373"/>
      <c r="BQ92" s="348" t="s">
        <v>430</v>
      </c>
      <c r="BR92" s="348" t="s">
        <v>430</v>
      </c>
      <c r="BS92" s="348" t="s">
        <v>430</v>
      </c>
      <c r="BT92" s="348" t="s">
        <v>430</v>
      </c>
      <c r="BU92" s="348" t="s">
        <v>430</v>
      </c>
      <c r="BV92" s="348" t="s">
        <v>430</v>
      </c>
      <c r="BW92" s="373"/>
      <c r="BX92" s="372" t="s">
        <v>430</v>
      </c>
      <c r="BY92" s="372" t="s">
        <v>430</v>
      </c>
      <c r="BZ92" s="372" t="s">
        <v>430</v>
      </c>
      <c r="CA92" s="372" t="s">
        <v>430</v>
      </c>
      <c r="CB92" s="372" t="s">
        <v>430</v>
      </c>
      <c r="CC92" s="373"/>
      <c r="CD92" s="354" t="s">
        <v>443</v>
      </c>
    </row>
    <row r="93" spans="1:82" s="107" customFormat="1" x14ac:dyDescent="0.25">
      <c r="A93" s="345" t="s">
        <v>10004</v>
      </c>
      <c r="B93" s="373"/>
      <c r="C93" s="719">
        <v>45358</v>
      </c>
      <c r="D93" s="373"/>
      <c r="E93" s="346">
        <v>58.04</v>
      </c>
      <c r="F93" s="373"/>
      <c r="G93" s="347">
        <v>12.22</v>
      </c>
      <c r="H93" s="373"/>
      <c r="I93" s="651" t="s">
        <v>430</v>
      </c>
      <c r="J93" s="651" t="s">
        <v>430</v>
      </c>
      <c r="K93" s="651">
        <v>3.55</v>
      </c>
      <c r="L93" s="651" t="s">
        <v>430</v>
      </c>
      <c r="M93" s="374"/>
      <c r="N93" s="348">
        <v>-29.8446</v>
      </c>
      <c r="O93" s="348">
        <v>0</v>
      </c>
      <c r="P93" s="348">
        <v>34.360999999999997</v>
      </c>
      <c r="Q93" s="348">
        <v>8.5619999999999994</v>
      </c>
      <c r="R93" s="348">
        <v>1.9944999999999999</v>
      </c>
      <c r="S93" s="348">
        <v>-2.6088</v>
      </c>
      <c r="T93" s="348">
        <v>-6.3917000000000002</v>
      </c>
      <c r="U93" s="348">
        <v>-1.0851999999999999</v>
      </c>
      <c r="V93" s="350">
        <v>3.7351000000000001</v>
      </c>
      <c r="W93" s="348">
        <v>6.3219000000000003</v>
      </c>
      <c r="X93" s="348" t="s">
        <v>430</v>
      </c>
      <c r="Y93" s="348" t="s">
        <v>430</v>
      </c>
      <c r="Z93" s="348" t="s">
        <v>430</v>
      </c>
      <c r="AA93" s="348">
        <v>28.350200000000001</v>
      </c>
      <c r="AB93" s="348">
        <v>15.161</v>
      </c>
      <c r="AC93" s="348">
        <v>-4.4396000000000004</v>
      </c>
      <c r="AD93" s="348">
        <v>2.9618000000000002</v>
      </c>
      <c r="AE93" s="348">
        <v>28.350200000000001</v>
      </c>
      <c r="AF93" s="348">
        <v>8.8709000000000007</v>
      </c>
      <c r="AG93" s="374"/>
      <c r="AH93" s="346">
        <v>8</v>
      </c>
      <c r="AI93" s="346">
        <v>4</v>
      </c>
      <c r="AJ93" s="346">
        <v>3</v>
      </c>
      <c r="AK93" s="346">
        <v>2</v>
      </c>
      <c r="AL93" s="346">
        <v>11</v>
      </c>
      <c r="AM93" s="346">
        <v>18</v>
      </c>
      <c r="AN93" s="346">
        <v>18</v>
      </c>
      <c r="AO93" s="346">
        <v>16</v>
      </c>
      <c r="AP93" s="346">
        <v>13</v>
      </c>
      <c r="AQ93" s="346">
        <v>8</v>
      </c>
      <c r="AR93" s="346" t="s">
        <v>430</v>
      </c>
      <c r="AS93" s="346" t="s">
        <v>430</v>
      </c>
      <c r="AT93" s="346" t="s">
        <v>430</v>
      </c>
      <c r="AU93" s="346">
        <v>4</v>
      </c>
      <c r="AV93" s="346">
        <v>17</v>
      </c>
      <c r="AW93" s="346">
        <v>18</v>
      </c>
      <c r="AX93" s="346">
        <v>15</v>
      </c>
      <c r="AY93" s="346">
        <v>4</v>
      </c>
      <c r="AZ93" s="374"/>
      <c r="BA93" s="375">
        <v>82.490455046359699</v>
      </c>
      <c r="BB93" s="375">
        <v>0.50013397557440198</v>
      </c>
      <c r="BC93" s="375">
        <v>3.6000588131228098E-2</v>
      </c>
      <c r="BD93" s="375">
        <v>3.3405270082201599</v>
      </c>
      <c r="BE93" s="373"/>
      <c r="BF93" s="348">
        <v>62.914953367199999</v>
      </c>
      <c r="BG93" s="348">
        <v>28.662928968700001</v>
      </c>
      <c r="BH93" s="348">
        <v>2.1949938695000002</v>
      </c>
      <c r="BI93" s="373"/>
      <c r="BJ93" s="348">
        <v>51.76894033</v>
      </c>
      <c r="BK93" s="373"/>
      <c r="BL93" s="348">
        <v>39.248899999999999</v>
      </c>
      <c r="BM93" s="348">
        <v>5.1193900000000001</v>
      </c>
      <c r="BN93" s="348">
        <v>7.4006699999999999</v>
      </c>
      <c r="BO93" s="348">
        <v>48.23104</v>
      </c>
      <c r="BP93" s="373"/>
      <c r="BQ93" s="348">
        <v>30.8</v>
      </c>
      <c r="BR93" s="348" t="s">
        <v>430</v>
      </c>
      <c r="BS93" s="348" t="s">
        <v>430</v>
      </c>
      <c r="BT93" s="348" t="s">
        <v>430</v>
      </c>
      <c r="BU93" s="348" t="s">
        <v>430</v>
      </c>
      <c r="BV93" s="348">
        <v>17.43</v>
      </c>
      <c r="BW93" s="373"/>
      <c r="BX93" s="372" t="s">
        <v>9976</v>
      </c>
      <c r="BY93" s="372" t="s">
        <v>1334</v>
      </c>
      <c r="BZ93" s="372" t="s">
        <v>9977</v>
      </c>
      <c r="CA93" s="372" t="s">
        <v>1021</v>
      </c>
      <c r="CB93" s="372" t="s">
        <v>9978</v>
      </c>
      <c r="CC93" s="373"/>
      <c r="CD93" s="354" t="s">
        <v>476</v>
      </c>
    </row>
    <row r="94" spans="1:82" s="107" customFormat="1" x14ac:dyDescent="0.25">
      <c r="A94" s="345" t="s">
        <v>10005</v>
      </c>
      <c r="B94" s="373"/>
      <c r="C94" s="719">
        <v>46097</v>
      </c>
      <c r="D94" s="373"/>
      <c r="E94" s="346">
        <v>38.3523</v>
      </c>
      <c r="F94" s="373"/>
      <c r="G94" s="347">
        <v>9.8401999999999994</v>
      </c>
      <c r="H94" s="373"/>
      <c r="I94" s="651" t="s">
        <v>430</v>
      </c>
      <c r="J94" s="651" t="s">
        <v>430</v>
      </c>
      <c r="K94" s="651" t="s">
        <v>430</v>
      </c>
      <c r="L94" s="651" t="s">
        <v>430</v>
      </c>
      <c r="M94" s="374"/>
      <c r="N94" s="348">
        <v>-102.827</v>
      </c>
      <c r="O94" s="348">
        <v>-47.539499999999997</v>
      </c>
      <c r="P94" s="348">
        <v>2.0144000000000002</v>
      </c>
      <c r="Q94" s="348">
        <v>-2.964</v>
      </c>
      <c r="R94" s="348">
        <v>-26.3935</v>
      </c>
      <c r="S94" s="348">
        <v>-15.2418</v>
      </c>
      <c r="T94" s="348" t="s">
        <v>430</v>
      </c>
      <c r="U94" s="348" t="s">
        <v>430</v>
      </c>
      <c r="V94" s="350" t="s">
        <v>430</v>
      </c>
      <c r="W94" s="348" t="s">
        <v>430</v>
      </c>
      <c r="X94" s="348" t="s">
        <v>430</v>
      </c>
      <c r="Y94" s="348" t="s">
        <v>430</v>
      </c>
      <c r="Z94" s="348" t="s">
        <v>430</v>
      </c>
      <c r="AA94" s="348">
        <v>9.4979999999999993</v>
      </c>
      <c r="AB94" s="348">
        <v>-4.0454999999999997</v>
      </c>
      <c r="AC94" s="348" t="s">
        <v>430</v>
      </c>
      <c r="AD94" s="348" t="s">
        <v>430</v>
      </c>
      <c r="AE94" s="348">
        <v>9.4979999999999993</v>
      </c>
      <c r="AF94" s="348">
        <v>-4.7808999999999999</v>
      </c>
      <c r="AG94" s="374"/>
      <c r="AH94" s="346">
        <v>15</v>
      </c>
      <c r="AI94" s="346">
        <v>13</v>
      </c>
      <c r="AJ94" s="346">
        <v>14</v>
      </c>
      <c r="AK94" s="346">
        <v>9</v>
      </c>
      <c r="AL94" s="346">
        <v>19</v>
      </c>
      <c r="AM94" s="346">
        <v>19</v>
      </c>
      <c r="AN94" s="346" t="s">
        <v>430</v>
      </c>
      <c r="AO94" s="346" t="s">
        <v>430</v>
      </c>
      <c r="AP94" s="346" t="s">
        <v>430</v>
      </c>
      <c r="AQ94" s="346" t="s">
        <v>430</v>
      </c>
      <c r="AR94" s="346" t="s">
        <v>430</v>
      </c>
      <c r="AS94" s="346" t="s">
        <v>430</v>
      </c>
      <c r="AT94" s="346" t="s">
        <v>430</v>
      </c>
      <c r="AU94" s="346">
        <v>13</v>
      </c>
      <c r="AV94" s="346">
        <v>19</v>
      </c>
      <c r="AW94" s="346" t="s">
        <v>430</v>
      </c>
      <c r="AX94" s="346" t="s">
        <v>430</v>
      </c>
      <c r="AY94" s="346">
        <v>13</v>
      </c>
      <c r="AZ94" s="374"/>
      <c r="BA94" s="375">
        <v>88.202747069895494</v>
      </c>
      <c r="BB94" s="375">
        <v>0.44398315058648102</v>
      </c>
      <c r="BC94" s="375">
        <v>-0.113069122460199</v>
      </c>
      <c r="BD94" s="375">
        <v>-18.3524070020426</v>
      </c>
      <c r="BE94" s="373"/>
      <c r="BF94" s="348">
        <v>-25.415812183100002</v>
      </c>
      <c r="BG94" s="348">
        <v>-57.008855005699999</v>
      </c>
      <c r="BH94" s="348">
        <v>0.44582218289999997</v>
      </c>
      <c r="BI94" s="373"/>
      <c r="BJ94" s="348">
        <v>55.660635409999998</v>
      </c>
      <c r="BK94" s="373"/>
      <c r="BL94" s="348">
        <v>31.0642</v>
      </c>
      <c r="BM94" s="348">
        <v>21.293299999999999</v>
      </c>
      <c r="BN94" s="348">
        <v>3.2066499999999998</v>
      </c>
      <c r="BO94" s="348">
        <v>44.435850000000002</v>
      </c>
      <c r="BP94" s="373"/>
      <c r="BQ94" s="348">
        <v>3.92</v>
      </c>
      <c r="BR94" s="348">
        <v>16.61</v>
      </c>
      <c r="BS94" s="348" t="s">
        <v>430</v>
      </c>
      <c r="BT94" s="348" t="s">
        <v>430</v>
      </c>
      <c r="BU94" s="348" t="s">
        <v>430</v>
      </c>
      <c r="BV94" s="348">
        <v>17.010000000000002</v>
      </c>
      <c r="BW94" s="373"/>
      <c r="BX94" s="372" t="s">
        <v>9980</v>
      </c>
      <c r="BY94" s="372" t="s">
        <v>9981</v>
      </c>
      <c r="BZ94" s="372" t="s">
        <v>9982</v>
      </c>
      <c r="CA94" s="372" t="s">
        <v>9983</v>
      </c>
      <c r="CB94" s="372" t="s">
        <v>9692</v>
      </c>
      <c r="CC94" s="373"/>
      <c r="CD94" s="354" t="s">
        <v>463</v>
      </c>
    </row>
    <row r="95" spans="1:82" s="107" customFormat="1" x14ac:dyDescent="0.25">
      <c r="A95" s="345" t="s">
        <v>10006</v>
      </c>
      <c r="B95" s="373"/>
      <c r="C95" s="719" t="s">
        <v>430</v>
      </c>
      <c r="D95" s="373"/>
      <c r="E95" s="346" t="s">
        <v>430</v>
      </c>
      <c r="F95" s="373"/>
      <c r="G95" s="347" t="s">
        <v>430</v>
      </c>
      <c r="H95" s="373"/>
      <c r="I95" s="651" t="s">
        <v>430</v>
      </c>
      <c r="J95" s="651" t="s">
        <v>430</v>
      </c>
      <c r="K95" s="651" t="s">
        <v>430</v>
      </c>
      <c r="L95" s="651" t="s">
        <v>430</v>
      </c>
      <c r="M95" s="374"/>
      <c r="N95" s="348" t="s">
        <v>430</v>
      </c>
      <c r="O95" s="348" t="s">
        <v>430</v>
      </c>
      <c r="P95" s="348" t="s">
        <v>430</v>
      </c>
      <c r="Q95" s="348" t="s">
        <v>430</v>
      </c>
      <c r="R95" s="348" t="s">
        <v>430</v>
      </c>
      <c r="S95" s="348" t="s">
        <v>430</v>
      </c>
      <c r="T95" s="348" t="s">
        <v>430</v>
      </c>
      <c r="U95" s="348" t="s">
        <v>430</v>
      </c>
      <c r="V95" s="350" t="s">
        <v>430</v>
      </c>
      <c r="W95" s="348" t="s">
        <v>430</v>
      </c>
      <c r="X95" s="348" t="s">
        <v>430</v>
      </c>
      <c r="Y95" s="348" t="s">
        <v>430</v>
      </c>
      <c r="Z95" s="348" t="s">
        <v>430</v>
      </c>
      <c r="AA95" s="348" t="s">
        <v>430</v>
      </c>
      <c r="AB95" s="348" t="s">
        <v>430</v>
      </c>
      <c r="AC95" s="348" t="s">
        <v>430</v>
      </c>
      <c r="AD95" s="348" t="s">
        <v>430</v>
      </c>
      <c r="AE95" s="348" t="s">
        <v>430</v>
      </c>
      <c r="AF95" s="348" t="s">
        <v>430</v>
      </c>
      <c r="AG95" s="374"/>
      <c r="AH95" s="346" t="s">
        <v>430</v>
      </c>
      <c r="AI95" s="346" t="s">
        <v>430</v>
      </c>
      <c r="AJ95" s="346" t="s">
        <v>430</v>
      </c>
      <c r="AK95" s="346" t="s">
        <v>430</v>
      </c>
      <c r="AL95" s="346" t="s">
        <v>430</v>
      </c>
      <c r="AM95" s="346" t="s">
        <v>430</v>
      </c>
      <c r="AN95" s="346" t="s">
        <v>430</v>
      </c>
      <c r="AO95" s="346" t="s">
        <v>430</v>
      </c>
      <c r="AP95" s="346" t="s">
        <v>430</v>
      </c>
      <c r="AQ95" s="346" t="s">
        <v>430</v>
      </c>
      <c r="AR95" s="346" t="s">
        <v>430</v>
      </c>
      <c r="AS95" s="346" t="s">
        <v>430</v>
      </c>
      <c r="AT95" s="346" t="s">
        <v>430</v>
      </c>
      <c r="AU95" s="346" t="s">
        <v>430</v>
      </c>
      <c r="AV95" s="346" t="s">
        <v>430</v>
      </c>
      <c r="AW95" s="346" t="s">
        <v>430</v>
      </c>
      <c r="AX95" s="346" t="s">
        <v>430</v>
      </c>
      <c r="AY95" s="346" t="s">
        <v>430</v>
      </c>
      <c r="AZ95" s="374"/>
      <c r="BA95" s="375" t="s">
        <v>430</v>
      </c>
      <c r="BB95" s="375">
        <v>0</v>
      </c>
      <c r="BC95" s="375">
        <v>0</v>
      </c>
      <c r="BD95" s="375" t="s">
        <v>430</v>
      </c>
      <c r="BE95" s="373"/>
      <c r="BF95" s="348" t="s">
        <v>430</v>
      </c>
      <c r="BG95" s="348" t="s">
        <v>430</v>
      </c>
      <c r="BH95" s="348" t="s">
        <v>430</v>
      </c>
      <c r="BI95" s="373"/>
      <c r="BJ95" s="348" t="s">
        <v>430</v>
      </c>
      <c r="BK95" s="373"/>
      <c r="BL95" s="348" t="s">
        <v>430</v>
      </c>
      <c r="BM95" s="348" t="s">
        <v>430</v>
      </c>
      <c r="BN95" s="348" t="s">
        <v>430</v>
      </c>
      <c r="BO95" s="348" t="s">
        <v>430</v>
      </c>
      <c r="BP95" s="373"/>
      <c r="BQ95" s="348" t="s">
        <v>430</v>
      </c>
      <c r="BR95" s="348" t="s">
        <v>430</v>
      </c>
      <c r="BS95" s="348" t="s">
        <v>430</v>
      </c>
      <c r="BT95" s="348" t="s">
        <v>430</v>
      </c>
      <c r="BU95" s="348" t="s">
        <v>430</v>
      </c>
      <c r="BV95" s="348" t="s">
        <v>430</v>
      </c>
      <c r="BW95" s="373"/>
      <c r="BX95" s="372" t="s">
        <v>430</v>
      </c>
      <c r="BY95" s="372" t="s">
        <v>430</v>
      </c>
      <c r="BZ95" s="372" t="s">
        <v>430</v>
      </c>
      <c r="CA95" s="372" t="s">
        <v>430</v>
      </c>
      <c r="CB95" s="372" t="s">
        <v>430</v>
      </c>
      <c r="CC95" s="373"/>
      <c r="CD95" s="354" t="s">
        <v>547</v>
      </c>
    </row>
    <row r="96" spans="1:82" s="107" customFormat="1" x14ac:dyDescent="0.25">
      <c r="A96" s="345" t="s">
        <v>10007</v>
      </c>
      <c r="B96" s="373"/>
      <c r="C96" s="719" t="s">
        <v>430</v>
      </c>
      <c r="D96" s="373"/>
      <c r="E96" s="346" t="s">
        <v>430</v>
      </c>
      <c r="F96" s="373"/>
      <c r="G96" s="347" t="s">
        <v>430</v>
      </c>
      <c r="H96" s="373"/>
      <c r="I96" s="651" t="s">
        <v>430</v>
      </c>
      <c r="J96" s="651" t="s">
        <v>430</v>
      </c>
      <c r="K96" s="651" t="s">
        <v>430</v>
      </c>
      <c r="L96" s="651" t="s">
        <v>430</v>
      </c>
      <c r="M96" s="374"/>
      <c r="N96" s="348" t="s">
        <v>430</v>
      </c>
      <c r="O96" s="348" t="s">
        <v>430</v>
      </c>
      <c r="P96" s="348" t="s">
        <v>430</v>
      </c>
      <c r="Q96" s="348" t="s">
        <v>430</v>
      </c>
      <c r="R96" s="348" t="s">
        <v>430</v>
      </c>
      <c r="S96" s="348" t="s">
        <v>430</v>
      </c>
      <c r="T96" s="348" t="s">
        <v>430</v>
      </c>
      <c r="U96" s="348" t="s">
        <v>430</v>
      </c>
      <c r="V96" s="350" t="s">
        <v>430</v>
      </c>
      <c r="W96" s="348" t="s">
        <v>430</v>
      </c>
      <c r="X96" s="348" t="s">
        <v>430</v>
      </c>
      <c r="Y96" s="348" t="s">
        <v>430</v>
      </c>
      <c r="Z96" s="348" t="s">
        <v>430</v>
      </c>
      <c r="AA96" s="348" t="s">
        <v>430</v>
      </c>
      <c r="AB96" s="348" t="s">
        <v>430</v>
      </c>
      <c r="AC96" s="348" t="s">
        <v>430</v>
      </c>
      <c r="AD96" s="348" t="s">
        <v>430</v>
      </c>
      <c r="AE96" s="348" t="s">
        <v>430</v>
      </c>
      <c r="AF96" s="348" t="s">
        <v>430</v>
      </c>
      <c r="AG96" s="374"/>
      <c r="AH96" s="346" t="s">
        <v>430</v>
      </c>
      <c r="AI96" s="346" t="s">
        <v>430</v>
      </c>
      <c r="AJ96" s="346" t="s">
        <v>430</v>
      </c>
      <c r="AK96" s="346" t="s">
        <v>430</v>
      </c>
      <c r="AL96" s="346" t="s">
        <v>430</v>
      </c>
      <c r="AM96" s="346" t="s">
        <v>430</v>
      </c>
      <c r="AN96" s="346" t="s">
        <v>430</v>
      </c>
      <c r="AO96" s="346" t="s">
        <v>430</v>
      </c>
      <c r="AP96" s="346" t="s">
        <v>430</v>
      </c>
      <c r="AQ96" s="346" t="s">
        <v>430</v>
      </c>
      <c r="AR96" s="346" t="s">
        <v>430</v>
      </c>
      <c r="AS96" s="346" t="s">
        <v>430</v>
      </c>
      <c r="AT96" s="346" t="s">
        <v>430</v>
      </c>
      <c r="AU96" s="346" t="s">
        <v>430</v>
      </c>
      <c r="AV96" s="346" t="s">
        <v>430</v>
      </c>
      <c r="AW96" s="346" t="s">
        <v>430</v>
      </c>
      <c r="AX96" s="346" t="s">
        <v>430</v>
      </c>
      <c r="AY96" s="346" t="s">
        <v>430</v>
      </c>
      <c r="AZ96" s="374"/>
      <c r="BA96" s="375" t="s">
        <v>430</v>
      </c>
      <c r="BB96" s="375">
        <v>0</v>
      </c>
      <c r="BC96" s="375">
        <v>0</v>
      </c>
      <c r="BD96" s="375" t="s">
        <v>430</v>
      </c>
      <c r="BE96" s="373"/>
      <c r="BF96" s="348" t="s">
        <v>430</v>
      </c>
      <c r="BG96" s="348" t="s">
        <v>430</v>
      </c>
      <c r="BH96" s="348" t="s">
        <v>430</v>
      </c>
      <c r="BI96" s="373"/>
      <c r="BJ96" s="348" t="s">
        <v>430</v>
      </c>
      <c r="BK96" s="373"/>
      <c r="BL96" s="348" t="s">
        <v>430</v>
      </c>
      <c r="BM96" s="348" t="s">
        <v>430</v>
      </c>
      <c r="BN96" s="348" t="s">
        <v>430</v>
      </c>
      <c r="BO96" s="348" t="s">
        <v>430</v>
      </c>
      <c r="BP96" s="373"/>
      <c r="BQ96" s="348" t="s">
        <v>430</v>
      </c>
      <c r="BR96" s="348" t="s">
        <v>430</v>
      </c>
      <c r="BS96" s="348" t="s">
        <v>430</v>
      </c>
      <c r="BT96" s="348" t="s">
        <v>430</v>
      </c>
      <c r="BU96" s="348" t="s">
        <v>430</v>
      </c>
      <c r="BV96" s="348" t="s">
        <v>430</v>
      </c>
      <c r="BW96" s="373"/>
      <c r="BX96" s="372" t="s">
        <v>430</v>
      </c>
      <c r="BY96" s="372" t="s">
        <v>430</v>
      </c>
      <c r="BZ96" s="372" t="s">
        <v>430</v>
      </c>
      <c r="CA96" s="372" t="s">
        <v>430</v>
      </c>
      <c r="CB96" s="372" t="s">
        <v>430</v>
      </c>
      <c r="CC96" s="373"/>
      <c r="CD96" s="354" t="s">
        <v>1627</v>
      </c>
    </row>
    <row r="97" spans="1:82" x14ac:dyDescent="0.25">
      <c r="A97" s="36" t="s">
        <v>93</v>
      </c>
      <c r="B97" s="43"/>
      <c r="C97" s="720"/>
      <c r="D97" s="43"/>
      <c r="E97" s="51"/>
      <c r="F97" s="43"/>
      <c r="G97" s="55"/>
      <c r="H97" s="43"/>
      <c r="I97" s="92"/>
      <c r="J97" s="92"/>
      <c r="K97" s="92"/>
      <c r="L97" s="92"/>
      <c r="M97" s="66"/>
      <c r="N97" s="59">
        <v>-36.918799999999997</v>
      </c>
      <c r="O97" s="59">
        <v>-32.785299999999999</v>
      </c>
      <c r="P97" s="59">
        <v>11.7546</v>
      </c>
      <c r="Q97" s="59">
        <v>-5.2489999999999997</v>
      </c>
      <c r="R97" s="59">
        <v>2.44</v>
      </c>
      <c r="S97" s="59">
        <v>4.2122999999999999</v>
      </c>
      <c r="T97" s="59">
        <v>2.2086000000000001</v>
      </c>
      <c r="U97" s="59">
        <v>6.3098000000000001</v>
      </c>
      <c r="V97" s="70">
        <v>10.3294</v>
      </c>
      <c r="W97" s="59">
        <v>8.1897000000000002</v>
      </c>
      <c r="X97" s="59">
        <v>15.287800000000001</v>
      </c>
      <c r="Y97" s="59">
        <v>15.466100000000001</v>
      </c>
      <c r="Z97" s="59">
        <v>15.510999999999999</v>
      </c>
      <c r="AA97" s="59">
        <v>15.499000000000001</v>
      </c>
      <c r="AB97" s="59">
        <v>23.2624</v>
      </c>
      <c r="AC97" s="59">
        <v>4.1390000000000002</v>
      </c>
      <c r="AD97" s="59">
        <v>10.873100000000001</v>
      </c>
      <c r="AE97" s="59">
        <v>15.499000000000001</v>
      </c>
      <c r="AF97" s="59">
        <v>11.589399999999999</v>
      </c>
      <c r="AG97" s="66"/>
      <c r="AH97" s="51">
        <v>16</v>
      </c>
      <c r="AI97" s="51">
        <v>19</v>
      </c>
      <c r="AJ97" s="51">
        <v>19</v>
      </c>
      <c r="AK97" s="51">
        <v>19</v>
      </c>
      <c r="AL97" s="51">
        <v>19</v>
      </c>
      <c r="AM97" s="51">
        <v>19</v>
      </c>
      <c r="AN97" s="51">
        <v>18</v>
      </c>
      <c r="AO97" s="51">
        <v>16</v>
      </c>
      <c r="AP97" s="51">
        <v>14</v>
      </c>
      <c r="AQ97" s="51">
        <v>9</v>
      </c>
      <c r="AR97" s="51">
        <v>4</v>
      </c>
      <c r="AS97" s="51">
        <v>2</v>
      </c>
      <c r="AT97" s="51">
        <v>2</v>
      </c>
      <c r="AU97" s="51">
        <v>19</v>
      </c>
      <c r="AV97" s="51">
        <v>19</v>
      </c>
      <c r="AW97" s="51">
        <v>18</v>
      </c>
      <c r="AX97" s="51">
        <v>16</v>
      </c>
      <c r="AY97" s="51">
        <v>19</v>
      </c>
      <c r="AZ97" s="66"/>
      <c r="BA97" s="286"/>
      <c r="BB97" s="286"/>
      <c r="BC97" s="286"/>
      <c r="BD97" s="286"/>
      <c r="BE97" s="43"/>
      <c r="BF97" s="59"/>
      <c r="BG97" s="59"/>
      <c r="BH97" s="59"/>
      <c r="BI97" s="43"/>
      <c r="BJ97" s="59"/>
      <c r="BK97" s="43"/>
      <c r="BL97" s="59"/>
      <c r="BM97" s="59"/>
      <c r="BN97" s="59"/>
      <c r="BO97" s="59"/>
      <c r="BP97" s="43"/>
      <c r="BQ97" s="59"/>
      <c r="BR97" s="59"/>
      <c r="BS97" s="59"/>
      <c r="BT97" s="59"/>
      <c r="BU97" s="59"/>
      <c r="BV97" s="59"/>
      <c r="BW97" s="43"/>
      <c r="BX97" s="84"/>
      <c r="BY97" s="84"/>
      <c r="BZ97" s="84"/>
      <c r="CA97" s="84"/>
      <c r="CB97" s="84"/>
      <c r="CC97" s="43"/>
      <c r="CD97" s="88"/>
    </row>
    <row r="98" spans="1:82" x14ac:dyDescent="0.25">
      <c r="A98" s="37" t="s">
        <v>94</v>
      </c>
      <c r="B98" s="44"/>
      <c r="C98" s="721"/>
      <c r="D98" s="44"/>
      <c r="E98" s="52"/>
      <c r="F98" s="44"/>
      <c r="G98" s="56"/>
      <c r="H98" s="44"/>
      <c r="I98" s="93"/>
      <c r="J98" s="93"/>
      <c r="K98" s="93"/>
      <c r="L98" s="93"/>
      <c r="M98" s="67"/>
      <c r="N98" s="60">
        <v>20.138500000000001</v>
      </c>
      <c r="O98" s="60">
        <v>44.153199999999998</v>
      </c>
      <c r="P98" s="60">
        <v>69.786799999999999</v>
      </c>
      <c r="Q98" s="60">
        <v>21.472300000000001</v>
      </c>
      <c r="R98" s="60">
        <v>28.9773</v>
      </c>
      <c r="S98" s="60">
        <v>23.535399999999999</v>
      </c>
      <c r="T98" s="60">
        <v>12.8527</v>
      </c>
      <c r="U98" s="60">
        <v>19.141400000000001</v>
      </c>
      <c r="V98" s="71">
        <v>20.5702</v>
      </c>
      <c r="W98" s="60">
        <v>13.8719</v>
      </c>
      <c r="X98" s="60">
        <v>24.152999999999999</v>
      </c>
      <c r="Y98" s="60">
        <v>20.313199999999998</v>
      </c>
      <c r="Z98" s="60">
        <v>19.173100000000002</v>
      </c>
      <c r="AA98" s="60">
        <v>49.575099999999999</v>
      </c>
      <c r="AB98" s="60">
        <v>43.131799999999998</v>
      </c>
      <c r="AC98" s="60">
        <v>15.9748</v>
      </c>
      <c r="AD98" s="60">
        <v>23.327999999999999</v>
      </c>
      <c r="AE98" s="60">
        <v>49.575099999999999</v>
      </c>
      <c r="AF98" s="60">
        <v>24.353999999999999</v>
      </c>
      <c r="AG98" s="67"/>
      <c r="AH98" s="52"/>
      <c r="AI98" s="52"/>
      <c r="AJ98" s="52"/>
      <c r="AK98" s="52"/>
      <c r="AL98" s="52"/>
      <c r="AM98" s="52"/>
      <c r="AN98" s="52"/>
      <c r="AO98" s="52"/>
      <c r="AP98" s="52"/>
      <c r="AQ98" s="52"/>
      <c r="AR98" s="52"/>
      <c r="AS98" s="52"/>
      <c r="AT98" s="52"/>
      <c r="AU98" s="52"/>
      <c r="AV98" s="52"/>
      <c r="AW98" s="52"/>
      <c r="AX98" s="52"/>
      <c r="AY98" s="52"/>
      <c r="AZ98" s="67"/>
      <c r="BA98" s="288"/>
      <c r="BB98" s="288"/>
      <c r="BC98" s="288"/>
      <c r="BD98" s="288"/>
      <c r="BE98" s="44"/>
      <c r="BF98" s="60"/>
      <c r="BG98" s="60"/>
      <c r="BH98" s="60"/>
      <c r="BI98" s="44"/>
      <c r="BJ98" s="60"/>
      <c r="BK98" s="44"/>
      <c r="BL98" s="60"/>
      <c r="BM98" s="60"/>
      <c r="BN98" s="60"/>
      <c r="BO98" s="60"/>
      <c r="BP98" s="44"/>
      <c r="BQ98" s="60"/>
      <c r="BR98" s="60"/>
      <c r="BS98" s="60"/>
      <c r="BT98" s="60"/>
      <c r="BU98" s="60"/>
      <c r="BV98" s="60"/>
      <c r="BW98" s="44"/>
      <c r="BX98" s="85"/>
      <c r="BY98" s="85"/>
      <c r="BZ98" s="85"/>
      <c r="CA98" s="85"/>
      <c r="CB98" s="85"/>
      <c r="CC98" s="44"/>
      <c r="CD98" s="89"/>
    </row>
    <row r="99" spans="1:82" x14ac:dyDescent="0.25">
      <c r="A99" s="37" t="s">
        <v>95</v>
      </c>
      <c r="B99" s="44"/>
      <c r="C99" s="721"/>
      <c r="D99" s="44"/>
      <c r="E99" s="52"/>
      <c r="F99" s="44"/>
      <c r="G99" s="56"/>
      <c r="H99" s="44"/>
      <c r="I99" s="93"/>
      <c r="J99" s="93"/>
      <c r="K99" s="93"/>
      <c r="L99" s="93"/>
      <c r="M99" s="67"/>
      <c r="N99" s="60">
        <v>-127.011</v>
      </c>
      <c r="O99" s="60">
        <v>-83.865200000000002</v>
      </c>
      <c r="P99" s="60">
        <v>-11.799300000000001</v>
      </c>
      <c r="Q99" s="60">
        <v>-24.196100000000001</v>
      </c>
      <c r="R99" s="60">
        <v>-26.3935</v>
      </c>
      <c r="S99" s="60">
        <v>-15.2418</v>
      </c>
      <c r="T99" s="60">
        <v>-6.3917000000000002</v>
      </c>
      <c r="U99" s="60">
        <v>-1.0851999999999999</v>
      </c>
      <c r="V99" s="71">
        <v>3.0764</v>
      </c>
      <c r="W99" s="60">
        <v>1.5723</v>
      </c>
      <c r="X99" s="60">
        <v>7.6818</v>
      </c>
      <c r="Y99" s="60">
        <v>10.619</v>
      </c>
      <c r="Z99" s="60">
        <v>11.8489</v>
      </c>
      <c r="AA99" s="60">
        <v>-15.5609</v>
      </c>
      <c r="AB99" s="60">
        <v>-4.0454999999999997</v>
      </c>
      <c r="AC99" s="60">
        <v>-4.4396000000000004</v>
      </c>
      <c r="AD99" s="60">
        <v>2.5626000000000002</v>
      </c>
      <c r="AE99" s="60">
        <v>-15.5609</v>
      </c>
      <c r="AF99" s="60">
        <v>-4.7808999999999999</v>
      </c>
      <c r="AG99" s="67"/>
      <c r="AH99" s="52"/>
      <c r="AI99" s="52"/>
      <c r="AJ99" s="52"/>
      <c r="AK99" s="52"/>
      <c r="AL99" s="52"/>
      <c r="AM99" s="52"/>
      <c r="AN99" s="52"/>
      <c r="AO99" s="52"/>
      <c r="AP99" s="52"/>
      <c r="AQ99" s="52"/>
      <c r="AR99" s="52"/>
      <c r="AS99" s="52"/>
      <c r="AT99" s="52"/>
      <c r="AU99" s="52"/>
      <c r="AV99" s="52"/>
      <c r="AW99" s="52"/>
      <c r="AX99" s="52"/>
      <c r="AY99" s="52"/>
      <c r="AZ99" s="67"/>
      <c r="BA99" s="288"/>
      <c r="BB99" s="288"/>
      <c r="BC99" s="288"/>
      <c r="BD99" s="288"/>
      <c r="BE99" s="44"/>
      <c r="BF99" s="60"/>
      <c r="BG99" s="60"/>
      <c r="BH99" s="60"/>
      <c r="BI99" s="44"/>
      <c r="BJ99" s="60"/>
      <c r="BK99" s="44"/>
      <c r="BL99" s="60"/>
      <c r="BM99" s="60"/>
      <c r="BN99" s="60"/>
      <c r="BO99" s="60"/>
      <c r="BP99" s="44"/>
      <c r="BQ99" s="60"/>
      <c r="BR99" s="60"/>
      <c r="BS99" s="60"/>
      <c r="BT99" s="60"/>
      <c r="BU99" s="60"/>
      <c r="BV99" s="60"/>
      <c r="BW99" s="44"/>
      <c r="BX99" s="85"/>
      <c r="BY99" s="85"/>
      <c r="BZ99" s="85"/>
      <c r="CA99" s="85"/>
      <c r="CB99" s="85"/>
      <c r="CC99" s="44"/>
      <c r="CD99" s="89"/>
    </row>
    <row r="100" spans="1:82" x14ac:dyDescent="0.25">
      <c r="A100" s="38" t="s">
        <v>96</v>
      </c>
      <c r="B100" s="45"/>
      <c r="C100" s="722"/>
      <c r="D100" s="45"/>
      <c r="E100" s="53"/>
      <c r="F100" s="45"/>
      <c r="G100" s="57"/>
      <c r="H100" s="45"/>
      <c r="I100" s="94"/>
      <c r="J100" s="94"/>
      <c r="K100" s="94"/>
      <c r="L100" s="94"/>
      <c r="M100" s="68"/>
      <c r="N100" s="61">
        <v>-31.187899999999999</v>
      </c>
      <c r="O100" s="61">
        <v>-43.259300000000003</v>
      </c>
      <c r="P100" s="61">
        <v>8.3030000000000008</v>
      </c>
      <c r="Q100" s="61">
        <v>-4.0427999999999997</v>
      </c>
      <c r="R100" s="61">
        <v>2.2128999999999999</v>
      </c>
      <c r="S100" s="61">
        <v>3.9388000000000001</v>
      </c>
      <c r="T100" s="61">
        <v>2.13395</v>
      </c>
      <c r="U100" s="61">
        <v>5.4640500000000003</v>
      </c>
      <c r="V100" s="72">
        <v>10.2782</v>
      </c>
      <c r="W100" s="61">
        <v>7.9221000000000004</v>
      </c>
      <c r="X100" s="61">
        <v>14.658300000000001</v>
      </c>
      <c r="Y100" s="61">
        <v>15.466100000000001</v>
      </c>
      <c r="Z100" s="61">
        <v>15.510999999999999</v>
      </c>
      <c r="AA100" s="61">
        <v>12.929600000000001</v>
      </c>
      <c r="AB100" s="61">
        <v>25.1647</v>
      </c>
      <c r="AC100" s="61">
        <v>3.8311999999999999</v>
      </c>
      <c r="AD100" s="61">
        <v>9.8391000000000002</v>
      </c>
      <c r="AE100" s="61">
        <v>12.929600000000001</v>
      </c>
      <c r="AF100" s="61">
        <v>11.7264</v>
      </c>
      <c r="AG100" s="68"/>
      <c r="AH100" s="53"/>
      <c r="AI100" s="53"/>
      <c r="AJ100" s="53"/>
      <c r="AK100" s="53"/>
      <c r="AL100" s="53"/>
      <c r="AM100" s="53"/>
      <c r="AN100" s="53"/>
      <c r="AO100" s="53"/>
      <c r="AP100" s="53"/>
      <c r="AQ100" s="53"/>
      <c r="AR100" s="53"/>
      <c r="AS100" s="53"/>
      <c r="AT100" s="53"/>
      <c r="AU100" s="53"/>
      <c r="AV100" s="53"/>
      <c r="AW100" s="53"/>
      <c r="AX100" s="53"/>
      <c r="AY100" s="53"/>
      <c r="AZ100" s="68"/>
      <c r="BA100" s="291"/>
      <c r="BB100" s="291"/>
      <c r="BC100" s="291"/>
      <c r="BD100" s="291"/>
      <c r="BE100" s="45"/>
      <c r="BF100" s="61"/>
      <c r="BG100" s="61"/>
      <c r="BH100" s="61"/>
      <c r="BI100" s="45"/>
      <c r="BJ100" s="61"/>
      <c r="BK100" s="45"/>
      <c r="BL100" s="61"/>
      <c r="BM100" s="61"/>
      <c r="BN100" s="61"/>
      <c r="BO100" s="61"/>
      <c r="BP100" s="45"/>
      <c r="BQ100" s="61"/>
      <c r="BR100" s="61"/>
      <c r="BS100" s="61"/>
      <c r="BT100" s="61"/>
      <c r="BU100" s="61"/>
      <c r="BV100" s="61"/>
      <c r="BW100" s="45"/>
      <c r="BX100" s="86"/>
      <c r="BY100" s="86"/>
      <c r="BZ100" s="86"/>
      <c r="CA100" s="86"/>
      <c r="CB100" s="86"/>
      <c r="CC100" s="45"/>
      <c r="CD100" s="90"/>
    </row>
    <row r="101" spans="1:82" ht="14.5" x14ac:dyDescent="0.25">
      <c r="A101" s="39" t="s">
        <v>91</v>
      </c>
      <c r="B101" s="69"/>
      <c r="C101" s="726"/>
      <c r="D101" s="69"/>
      <c r="E101" s="40"/>
      <c r="F101" s="69"/>
      <c r="G101" s="40"/>
      <c r="H101" s="69"/>
      <c r="I101" s="40"/>
      <c r="J101" s="40"/>
      <c r="K101" s="40"/>
      <c r="L101" s="40"/>
      <c r="M101" s="69"/>
      <c r="N101" s="62"/>
      <c r="O101" s="62"/>
      <c r="P101" s="62"/>
      <c r="Q101" s="62"/>
      <c r="R101" s="62"/>
      <c r="S101" s="62"/>
      <c r="T101" s="62"/>
      <c r="U101" s="62"/>
      <c r="V101" s="73"/>
      <c r="W101" s="62"/>
      <c r="X101" s="62"/>
      <c r="Y101" s="62"/>
      <c r="Z101" s="62"/>
      <c r="AA101" s="62"/>
      <c r="AB101" s="62"/>
      <c r="AC101" s="62"/>
      <c r="AD101" s="62"/>
      <c r="AE101" s="62"/>
      <c r="AF101" s="62"/>
      <c r="AG101" s="69"/>
      <c r="AH101" s="54"/>
      <c r="AI101" s="54"/>
      <c r="AJ101" s="54"/>
      <c r="AK101" s="54"/>
      <c r="AL101" s="54"/>
      <c r="AM101" s="54"/>
      <c r="AN101" s="54"/>
      <c r="AO101" s="54"/>
      <c r="AP101" s="54"/>
      <c r="AQ101" s="54"/>
      <c r="AR101" s="54"/>
      <c r="AS101" s="54"/>
      <c r="AT101" s="54"/>
      <c r="AU101" s="54"/>
      <c r="AV101" s="54"/>
      <c r="AW101" s="54"/>
      <c r="AX101" s="54"/>
      <c r="AY101" s="54"/>
      <c r="AZ101" s="69"/>
      <c r="BA101" s="293"/>
      <c r="BB101" s="293"/>
      <c r="BC101" s="293"/>
      <c r="BD101" s="293"/>
      <c r="BE101" s="69"/>
      <c r="BF101" s="245"/>
      <c r="BG101" s="245"/>
      <c r="BH101" s="245"/>
      <c r="BI101" s="69"/>
      <c r="BJ101" s="245"/>
      <c r="BK101" s="69"/>
      <c r="BL101" s="245"/>
      <c r="BM101" s="245"/>
      <c r="BN101" s="245"/>
      <c r="BO101" s="245"/>
      <c r="BP101" s="69"/>
      <c r="BQ101" s="245"/>
      <c r="BR101" s="245"/>
      <c r="BS101" s="245"/>
      <c r="BT101" s="245"/>
      <c r="BU101" s="245"/>
      <c r="BV101" s="245"/>
      <c r="BW101" s="69"/>
      <c r="BX101" s="40"/>
      <c r="BY101" s="69"/>
      <c r="BZ101" s="69"/>
      <c r="CA101" s="69"/>
      <c r="CB101" s="69"/>
      <c r="CC101" s="69"/>
      <c r="CD101" s="41"/>
    </row>
    <row r="102" spans="1:82" s="107" customFormat="1" x14ac:dyDescent="0.25">
      <c r="A102" s="481" t="s">
        <v>2483</v>
      </c>
      <c r="B102" s="406"/>
      <c r="C102" s="730"/>
      <c r="D102" s="406"/>
      <c r="E102" s="401"/>
      <c r="F102" s="406"/>
      <c r="G102" s="401"/>
      <c r="H102" s="406"/>
      <c r="I102" s="401"/>
      <c r="J102" s="401"/>
      <c r="K102" s="401"/>
      <c r="L102" s="401"/>
      <c r="M102" s="406"/>
      <c r="N102" s="405">
        <v>-48.3172</v>
      </c>
      <c r="O102" s="405">
        <v>-61.723500000000001</v>
      </c>
      <c r="P102" s="405">
        <v>31.904199999999999</v>
      </c>
      <c r="Q102" s="405">
        <v>-3.9537</v>
      </c>
      <c r="R102" s="405">
        <v>11.4932</v>
      </c>
      <c r="S102" s="405">
        <v>6.4214000000000002</v>
      </c>
      <c r="T102" s="405">
        <v>-5.1220999999999997</v>
      </c>
      <c r="U102" s="405">
        <v>-2.7583000000000002</v>
      </c>
      <c r="V102" s="407">
        <v>-0.81359999999999999</v>
      </c>
      <c r="W102" s="405">
        <v>0.4995</v>
      </c>
      <c r="X102" s="405">
        <v>11.4057</v>
      </c>
      <c r="Y102" s="405">
        <v>11.601900000000001</v>
      </c>
      <c r="Z102" s="405">
        <v>13.4084</v>
      </c>
      <c r="AA102" s="405">
        <v>23.646899999999999</v>
      </c>
      <c r="AB102" s="405">
        <v>38.7851</v>
      </c>
      <c r="AC102" s="405">
        <v>-7.4208999999999996</v>
      </c>
      <c r="AD102" s="405">
        <v>1.9902</v>
      </c>
      <c r="AE102" s="405">
        <v>23.646899999999999</v>
      </c>
      <c r="AF102" s="405" t="s">
        <v>428</v>
      </c>
      <c r="AG102" s="406"/>
      <c r="AH102" s="403"/>
      <c r="AI102" s="403"/>
      <c r="AJ102" s="403"/>
      <c r="AK102" s="403"/>
      <c r="AL102" s="403"/>
      <c r="AM102" s="403"/>
      <c r="AN102" s="403"/>
      <c r="AO102" s="403"/>
      <c r="AP102" s="403"/>
      <c r="AQ102" s="403"/>
      <c r="AR102" s="403"/>
      <c r="AS102" s="403"/>
      <c r="AT102" s="403"/>
      <c r="AU102" s="403"/>
      <c r="AV102" s="403"/>
      <c r="AW102" s="403"/>
      <c r="AX102" s="403"/>
      <c r="AY102" s="403"/>
      <c r="AZ102" s="406"/>
      <c r="BA102" s="410"/>
      <c r="BB102" s="410"/>
      <c r="BC102" s="410"/>
      <c r="BD102" s="410"/>
      <c r="BE102" s="406"/>
      <c r="BF102" s="410"/>
      <c r="BG102" s="410"/>
      <c r="BH102" s="410"/>
      <c r="BI102" s="406"/>
      <c r="BJ102" s="410"/>
      <c r="BK102" s="406"/>
      <c r="BL102" s="410"/>
      <c r="BM102" s="410"/>
      <c r="BN102" s="410"/>
      <c r="BO102" s="410"/>
      <c r="BP102" s="406"/>
      <c r="BQ102" s="410"/>
      <c r="BR102" s="410"/>
      <c r="BS102" s="410"/>
      <c r="BT102" s="410"/>
      <c r="BU102" s="410"/>
      <c r="BV102" s="410"/>
      <c r="BW102" s="406"/>
      <c r="BX102" s="401"/>
      <c r="BY102" s="374"/>
      <c r="BZ102" s="374"/>
      <c r="CA102" s="374"/>
      <c r="CB102" s="374"/>
      <c r="CC102" s="374"/>
      <c r="CD102" s="430"/>
    </row>
    <row r="103" spans="1:82" s="107" customFormat="1" x14ac:dyDescent="0.25">
      <c r="A103" s="345" t="s">
        <v>662</v>
      </c>
      <c r="B103" s="374"/>
      <c r="C103" s="731"/>
      <c r="D103" s="374"/>
      <c r="E103" s="372"/>
      <c r="F103" s="374"/>
      <c r="G103" s="372"/>
      <c r="H103" s="374"/>
      <c r="I103" s="372"/>
      <c r="J103" s="372"/>
      <c r="K103" s="372"/>
      <c r="L103" s="372"/>
      <c r="M103" s="374"/>
      <c r="N103" s="348">
        <v>-46.6038</v>
      </c>
      <c r="O103" s="348">
        <v>-57.920999999999999</v>
      </c>
      <c r="P103" s="348">
        <v>36.5242</v>
      </c>
      <c r="Q103" s="348">
        <v>-1.7053</v>
      </c>
      <c r="R103" s="348">
        <v>15.7669</v>
      </c>
      <c r="S103" s="348">
        <v>11.1189</v>
      </c>
      <c r="T103" s="348">
        <v>-1.7464</v>
      </c>
      <c r="U103" s="348">
        <v>-1.4762999999999999</v>
      </c>
      <c r="V103" s="350">
        <v>-0.37219999999999998</v>
      </c>
      <c r="W103" s="348">
        <v>0.60589999999999999</v>
      </c>
      <c r="X103" s="348">
        <v>12.1264</v>
      </c>
      <c r="Y103" s="348">
        <v>12.0046</v>
      </c>
      <c r="Z103" s="348">
        <v>13.678900000000001</v>
      </c>
      <c r="AA103" s="348">
        <v>24.9651</v>
      </c>
      <c r="AB103" s="348">
        <v>45.029899999999998</v>
      </c>
      <c r="AC103" s="348">
        <v>-4.5918999999999999</v>
      </c>
      <c r="AD103" s="348">
        <v>3.0562999999999998</v>
      </c>
      <c r="AE103" s="348">
        <v>24.9651</v>
      </c>
      <c r="AF103" s="348" t="s">
        <v>428</v>
      </c>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7710</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48" t="s">
        <v>430</v>
      </c>
      <c r="T104" s="348" t="s">
        <v>430</v>
      </c>
      <c r="U104" s="348" t="s">
        <v>430</v>
      </c>
      <c r="V104" s="350" t="s">
        <v>430</v>
      </c>
      <c r="W104" s="348" t="s">
        <v>430</v>
      </c>
      <c r="X104" s="348" t="s">
        <v>430</v>
      </c>
      <c r="Y104" s="348" t="s">
        <v>430</v>
      </c>
      <c r="Z104" s="348" t="s">
        <v>430</v>
      </c>
      <c r="AA104" s="348" t="s">
        <v>430</v>
      </c>
      <c r="AB104" s="348" t="s">
        <v>430</v>
      </c>
      <c r="AC104" s="348" t="s">
        <v>430</v>
      </c>
      <c r="AD104" s="348" t="s">
        <v>430</v>
      </c>
      <c r="AE104" s="348" t="s">
        <v>430</v>
      </c>
      <c r="AF104" s="348" t="s">
        <v>430</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2496</v>
      </c>
      <c r="B105" s="374"/>
      <c r="C105" s="731"/>
      <c r="D105" s="374"/>
      <c r="E105" s="372"/>
      <c r="F105" s="374"/>
      <c r="G105" s="372"/>
      <c r="H105" s="374"/>
      <c r="I105" s="372"/>
      <c r="J105" s="372"/>
      <c r="K105" s="372"/>
      <c r="L105" s="372"/>
      <c r="M105" s="374"/>
      <c r="N105" s="348">
        <v>-54.240200000000002</v>
      </c>
      <c r="O105" s="348">
        <v>-63.461399999999998</v>
      </c>
      <c r="P105" s="348">
        <v>29.925899999999999</v>
      </c>
      <c r="Q105" s="348">
        <v>-5.2858000000000001</v>
      </c>
      <c r="R105" s="348">
        <v>9.2752999999999997</v>
      </c>
      <c r="S105" s="348">
        <v>7.1864999999999997</v>
      </c>
      <c r="T105" s="348">
        <v>-4.5347999999999997</v>
      </c>
      <c r="U105" s="348">
        <v>-2.3100999999999998</v>
      </c>
      <c r="V105" s="350">
        <v>-0.40360000000000001</v>
      </c>
      <c r="W105" s="348">
        <v>0.89490000000000003</v>
      </c>
      <c r="X105" s="348">
        <v>11.692</v>
      </c>
      <c r="Y105" s="348">
        <v>11.646599999999999</v>
      </c>
      <c r="Z105" s="348">
        <v>13.2189</v>
      </c>
      <c r="AA105" s="348">
        <v>22.128599999999999</v>
      </c>
      <c r="AB105" s="348">
        <v>40.485799999999998</v>
      </c>
      <c r="AC105" s="348">
        <v>-6.6711999999999998</v>
      </c>
      <c r="AD105" s="348">
        <v>2.6541000000000001</v>
      </c>
      <c r="AE105" s="348">
        <v>22.128599999999999</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8939</v>
      </c>
      <c r="B106" s="374"/>
      <c r="C106" s="731"/>
      <c r="D106" s="374"/>
      <c r="E106" s="372"/>
      <c r="F106" s="374"/>
      <c r="G106" s="372"/>
      <c r="H106" s="374"/>
      <c r="I106" s="372"/>
      <c r="J106" s="372"/>
      <c r="K106" s="372"/>
      <c r="L106" s="372"/>
      <c r="M106" s="374"/>
      <c r="N106" s="348" t="s">
        <v>430</v>
      </c>
      <c r="O106" s="348" t="s">
        <v>430</v>
      </c>
      <c r="P106" s="348" t="s">
        <v>430</v>
      </c>
      <c r="Q106" s="348" t="s">
        <v>430</v>
      </c>
      <c r="R106" s="348" t="s">
        <v>430</v>
      </c>
      <c r="S106" s="348" t="s">
        <v>430</v>
      </c>
      <c r="T106" s="348" t="s">
        <v>430</v>
      </c>
      <c r="U106" s="348" t="s">
        <v>430</v>
      </c>
      <c r="V106" s="350" t="s">
        <v>430</v>
      </c>
      <c r="W106" s="348" t="s">
        <v>430</v>
      </c>
      <c r="X106" s="348" t="s">
        <v>430</v>
      </c>
      <c r="Y106" s="348" t="s">
        <v>430</v>
      </c>
      <c r="Z106" s="348" t="s">
        <v>430</v>
      </c>
      <c r="AA106" s="348" t="s">
        <v>430</v>
      </c>
      <c r="AB106" s="348" t="s">
        <v>430</v>
      </c>
      <c r="AC106" s="348" t="s">
        <v>430</v>
      </c>
      <c r="AD106" s="348" t="s">
        <v>430</v>
      </c>
      <c r="AE106" s="348" t="s">
        <v>430</v>
      </c>
      <c r="AF106" s="348"/>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426</v>
      </c>
      <c r="B107" s="374"/>
      <c r="C107" s="731"/>
      <c r="D107" s="374"/>
      <c r="E107" s="372"/>
      <c r="F107" s="374"/>
      <c r="G107" s="372"/>
      <c r="H107" s="374"/>
      <c r="I107" s="372"/>
      <c r="J107" s="372"/>
      <c r="K107" s="372"/>
      <c r="L107" s="372"/>
      <c r="M107" s="374"/>
      <c r="N107" s="348">
        <v>-8.6905999999999999</v>
      </c>
      <c r="O107" s="348">
        <v>-68.137100000000004</v>
      </c>
      <c r="P107" s="348">
        <v>25.457100000000001</v>
      </c>
      <c r="Q107" s="348">
        <v>-9.0008999999999997</v>
      </c>
      <c r="R107" s="348">
        <v>8.0585000000000004</v>
      </c>
      <c r="S107" s="348">
        <v>0.24510000000000001</v>
      </c>
      <c r="T107" s="348">
        <v>-11.53</v>
      </c>
      <c r="U107" s="348">
        <v>-6.8545999999999996</v>
      </c>
      <c r="V107" s="350">
        <v>-3.4198</v>
      </c>
      <c r="W107" s="348">
        <v>5.91E-2</v>
      </c>
      <c r="X107" s="348">
        <v>8.4120000000000008</v>
      </c>
      <c r="Y107" s="348">
        <v>9.8932000000000002</v>
      </c>
      <c r="Z107" s="348">
        <v>12.2545</v>
      </c>
      <c r="AA107" s="348">
        <v>21.648800000000001</v>
      </c>
      <c r="AB107" s="348">
        <v>28.453299999999999</v>
      </c>
      <c r="AC107" s="348">
        <v>-13.3996</v>
      </c>
      <c r="AD107" s="348">
        <v>-1.72</v>
      </c>
      <c r="AE107" s="348">
        <v>21.648800000000001</v>
      </c>
      <c r="AF107" s="348" t="s">
        <v>428</v>
      </c>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345" t="s">
        <v>663</v>
      </c>
      <c r="B108" s="374"/>
      <c r="C108" s="731"/>
      <c r="D108" s="374"/>
      <c r="E108" s="372"/>
      <c r="F108" s="374"/>
      <c r="G108" s="372"/>
      <c r="H108" s="374"/>
      <c r="I108" s="372"/>
      <c r="J108" s="372"/>
      <c r="K108" s="372"/>
      <c r="L108" s="372"/>
      <c r="M108" s="374"/>
      <c r="N108" s="348">
        <v>-49.029800000000002</v>
      </c>
      <c r="O108" s="348">
        <v>-59.616399999999999</v>
      </c>
      <c r="P108" s="348">
        <v>34.225499999999997</v>
      </c>
      <c r="Q108" s="348">
        <v>-3.6029</v>
      </c>
      <c r="R108" s="348">
        <v>12.453799999999999</v>
      </c>
      <c r="S108" s="348">
        <v>10.2035</v>
      </c>
      <c r="T108" s="348">
        <v>-2.1694</v>
      </c>
      <c r="U108" s="348">
        <v>-1.8789</v>
      </c>
      <c r="V108" s="350">
        <v>-1.0218</v>
      </c>
      <c r="W108" s="348">
        <v>6.1199999999999997E-2</v>
      </c>
      <c r="X108" s="348">
        <v>11.456</v>
      </c>
      <c r="Y108" s="348">
        <v>11.0664</v>
      </c>
      <c r="Z108" s="348">
        <v>12.4267</v>
      </c>
      <c r="AA108" s="348">
        <v>23.511199999999999</v>
      </c>
      <c r="AB108" s="348">
        <v>44.527099999999997</v>
      </c>
      <c r="AC108" s="348">
        <v>-4.9588000000000001</v>
      </c>
      <c r="AD108" s="348">
        <v>2.7696999999999998</v>
      </c>
      <c r="AE108" s="348">
        <v>23.511199999999999</v>
      </c>
      <c r="AF108" s="348" t="s">
        <v>428</v>
      </c>
      <c r="AG108" s="374"/>
      <c r="AH108" s="346"/>
      <c r="AI108" s="346"/>
      <c r="AJ108" s="346"/>
      <c r="AK108" s="346"/>
      <c r="AL108" s="346"/>
      <c r="AM108" s="346"/>
      <c r="AN108" s="346"/>
      <c r="AO108" s="346"/>
      <c r="AP108" s="346"/>
      <c r="AQ108" s="346"/>
      <c r="AR108" s="346"/>
      <c r="AS108" s="346"/>
      <c r="AT108" s="346"/>
      <c r="AU108" s="346"/>
      <c r="AV108" s="346"/>
      <c r="AW108" s="346"/>
      <c r="AX108" s="346"/>
      <c r="AY108" s="346"/>
      <c r="AZ108" s="374"/>
      <c r="BA108" s="375"/>
      <c r="BB108" s="375"/>
      <c r="BC108" s="375"/>
      <c r="BD108" s="375"/>
      <c r="BE108" s="374"/>
      <c r="BF108" s="375"/>
      <c r="BG108" s="375"/>
      <c r="BH108" s="375"/>
      <c r="BI108" s="374"/>
      <c r="BJ108" s="375"/>
      <c r="BK108" s="374"/>
      <c r="BL108" s="375"/>
      <c r="BM108" s="375"/>
      <c r="BN108" s="375"/>
      <c r="BO108" s="375"/>
      <c r="BP108" s="374"/>
      <c r="BQ108" s="375"/>
      <c r="BR108" s="375"/>
      <c r="BS108" s="375"/>
      <c r="BT108" s="375"/>
      <c r="BU108" s="375"/>
      <c r="BV108" s="375"/>
      <c r="BW108" s="374"/>
      <c r="BX108" s="372"/>
      <c r="BY108" s="374"/>
      <c r="BZ108" s="374"/>
      <c r="CA108" s="374"/>
      <c r="CB108" s="374"/>
      <c r="CC108" s="374"/>
      <c r="CD108" s="430"/>
    </row>
    <row r="109" spans="1:82" s="107" customFormat="1" x14ac:dyDescent="0.25">
      <c r="A109" s="345" t="s">
        <v>664</v>
      </c>
      <c r="B109" s="374"/>
      <c r="C109" s="731"/>
      <c r="D109" s="374"/>
      <c r="E109" s="372"/>
      <c r="F109" s="374"/>
      <c r="G109" s="372"/>
      <c r="H109" s="374"/>
      <c r="I109" s="372"/>
      <c r="J109" s="372"/>
      <c r="K109" s="372"/>
      <c r="L109" s="372"/>
      <c r="M109" s="374"/>
      <c r="N109" s="348">
        <v>-48.963000000000001</v>
      </c>
      <c r="O109" s="348">
        <v>-58.542400000000001</v>
      </c>
      <c r="P109" s="348">
        <v>35.462899999999998</v>
      </c>
      <c r="Q109" s="348">
        <v>-2.0884999999999998</v>
      </c>
      <c r="R109" s="348">
        <v>14.9472</v>
      </c>
      <c r="S109" s="348">
        <v>11.816000000000001</v>
      </c>
      <c r="T109" s="348">
        <v>-1.1587000000000001</v>
      </c>
      <c r="U109" s="348">
        <v>-1.0062</v>
      </c>
      <c r="V109" s="350">
        <v>-7.1900000000000006E-2</v>
      </c>
      <c r="W109" s="348">
        <v>1.0156000000000001</v>
      </c>
      <c r="X109" s="348">
        <v>12.529</v>
      </c>
      <c r="Y109" s="348">
        <v>12.1816</v>
      </c>
      <c r="Z109" s="348">
        <v>13.654299999999999</v>
      </c>
      <c r="AA109" s="348">
        <v>24.854500000000002</v>
      </c>
      <c r="AB109" s="348">
        <v>46.0334</v>
      </c>
      <c r="AC109" s="348">
        <v>-3.9802</v>
      </c>
      <c r="AD109" s="348">
        <v>3.6324999999999998</v>
      </c>
      <c r="AE109" s="348">
        <v>24.854500000000002</v>
      </c>
      <c r="AF109" s="348">
        <v>12.1675</v>
      </c>
      <c r="AG109" s="374"/>
      <c r="AH109" s="346"/>
      <c r="AI109" s="346"/>
      <c r="AJ109" s="346"/>
      <c r="AK109" s="346"/>
      <c r="AL109" s="346"/>
      <c r="AM109" s="346"/>
      <c r="AN109" s="346"/>
      <c r="AO109" s="346"/>
      <c r="AP109" s="346"/>
      <c r="AQ109" s="346"/>
      <c r="AR109" s="346"/>
      <c r="AS109" s="346"/>
      <c r="AT109" s="346"/>
      <c r="AU109" s="346"/>
      <c r="AV109" s="346"/>
      <c r="AW109" s="346"/>
      <c r="AX109" s="346"/>
      <c r="AY109" s="346"/>
      <c r="AZ109" s="374"/>
      <c r="BA109" s="375"/>
      <c r="BB109" s="375"/>
      <c r="BC109" s="375"/>
      <c r="BD109" s="375"/>
      <c r="BE109" s="374"/>
      <c r="BF109" s="375"/>
      <c r="BG109" s="375"/>
      <c r="BH109" s="375"/>
      <c r="BI109" s="374"/>
      <c r="BJ109" s="375"/>
      <c r="BK109" s="374"/>
      <c r="BL109" s="375"/>
      <c r="BM109" s="375"/>
      <c r="BN109" s="375"/>
      <c r="BO109" s="375"/>
      <c r="BP109" s="374"/>
      <c r="BQ109" s="375"/>
      <c r="BR109" s="375"/>
      <c r="BS109" s="375"/>
      <c r="BT109" s="375"/>
      <c r="BU109" s="375"/>
      <c r="BV109" s="375"/>
      <c r="BW109" s="374"/>
      <c r="BX109" s="372"/>
      <c r="BY109" s="374"/>
      <c r="BZ109" s="374"/>
      <c r="CA109" s="374"/>
      <c r="CB109" s="374"/>
      <c r="CC109" s="374"/>
      <c r="CD109" s="430"/>
    </row>
    <row r="110" spans="1:82" s="107" customFormat="1" x14ac:dyDescent="0.25">
      <c r="A110" s="345" t="s">
        <v>7846</v>
      </c>
      <c r="B110" s="374"/>
      <c r="C110" s="731"/>
      <c r="D110" s="374"/>
      <c r="E110" s="372"/>
      <c r="F110" s="374"/>
      <c r="G110" s="372"/>
      <c r="H110" s="374"/>
      <c r="I110" s="372"/>
      <c r="J110" s="372"/>
      <c r="K110" s="372"/>
      <c r="L110" s="372"/>
      <c r="M110" s="374"/>
      <c r="N110" s="348" t="s">
        <v>430</v>
      </c>
      <c r="O110" s="348" t="s">
        <v>430</v>
      </c>
      <c r="P110" s="348" t="s">
        <v>430</v>
      </c>
      <c r="Q110" s="348" t="s">
        <v>430</v>
      </c>
      <c r="R110" s="348" t="s">
        <v>430</v>
      </c>
      <c r="S110" s="348" t="s">
        <v>430</v>
      </c>
      <c r="T110" s="348" t="s">
        <v>430</v>
      </c>
      <c r="U110" s="348" t="s">
        <v>430</v>
      </c>
      <c r="V110" s="350" t="s">
        <v>430</v>
      </c>
      <c r="W110" s="348" t="s">
        <v>430</v>
      </c>
      <c r="X110" s="348" t="s">
        <v>430</v>
      </c>
      <c r="Y110" s="348" t="s">
        <v>430</v>
      </c>
      <c r="Z110" s="348" t="s">
        <v>430</v>
      </c>
      <c r="AA110" s="348" t="s">
        <v>430</v>
      </c>
      <c r="AB110" s="348" t="s">
        <v>430</v>
      </c>
      <c r="AC110" s="348" t="s">
        <v>430</v>
      </c>
      <c r="AD110" s="348" t="s">
        <v>430</v>
      </c>
      <c r="AE110" s="348" t="s">
        <v>430</v>
      </c>
      <c r="AF110" s="348" t="s">
        <v>430</v>
      </c>
      <c r="AG110" s="374"/>
      <c r="AH110" s="346"/>
      <c r="AI110" s="346"/>
      <c r="AJ110" s="346"/>
      <c r="AK110" s="346"/>
      <c r="AL110" s="346"/>
      <c r="AM110" s="346"/>
      <c r="AN110" s="346"/>
      <c r="AO110" s="346"/>
      <c r="AP110" s="346"/>
      <c r="AQ110" s="346"/>
      <c r="AR110" s="346"/>
      <c r="AS110" s="346"/>
      <c r="AT110" s="346"/>
      <c r="AU110" s="346"/>
      <c r="AV110" s="346"/>
      <c r="AW110" s="346"/>
      <c r="AX110" s="346"/>
      <c r="AY110" s="346"/>
      <c r="AZ110" s="374"/>
      <c r="BA110" s="375"/>
      <c r="BB110" s="375"/>
      <c r="BC110" s="375"/>
      <c r="BD110" s="375"/>
      <c r="BE110" s="374"/>
      <c r="BF110" s="375"/>
      <c r="BG110" s="375"/>
      <c r="BH110" s="375"/>
      <c r="BI110" s="374"/>
      <c r="BJ110" s="375"/>
      <c r="BK110" s="374"/>
      <c r="BL110" s="375"/>
      <c r="BM110" s="375"/>
      <c r="BN110" s="375"/>
      <c r="BO110" s="375"/>
      <c r="BP110" s="374"/>
      <c r="BQ110" s="375"/>
      <c r="BR110" s="375"/>
      <c r="BS110" s="375"/>
      <c r="BT110" s="375"/>
      <c r="BU110" s="375"/>
      <c r="BV110" s="375"/>
      <c r="BW110" s="374"/>
      <c r="BX110" s="372"/>
      <c r="BY110" s="374"/>
      <c r="BZ110" s="374"/>
      <c r="CA110" s="374"/>
      <c r="CB110" s="374"/>
      <c r="CC110" s="374"/>
      <c r="CD110" s="430"/>
    </row>
    <row r="111" spans="1:82" s="107" customFormat="1" x14ac:dyDescent="0.25">
      <c r="A111" s="345" t="s">
        <v>6859</v>
      </c>
      <c r="B111" s="374"/>
      <c r="C111" s="731"/>
      <c r="D111" s="374"/>
      <c r="E111" s="372"/>
      <c r="F111" s="374"/>
      <c r="G111" s="372"/>
      <c r="H111" s="374"/>
      <c r="I111" s="372"/>
      <c r="J111" s="372"/>
      <c r="K111" s="372"/>
      <c r="L111" s="372"/>
      <c r="M111" s="374"/>
      <c r="N111" s="348" t="s">
        <v>430</v>
      </c>
      <c r="O111" s="348" t="s">
        <v>430</v>
      </c>
      <c r="P111" s="348" t="s">
        <v>430</v>
      </c>
      <c r="Q111" s="348" t="s">
        <v>430</v>
      </c>
      <c r="R111" s="348" t="s">
        <v>430</v>
      </c>
      <c r="S111" s="348" t="s">
        <v>430</v>
      </c>
      <c r="T111" s="348" t="s">
        <v>430</v>
      </c>
      <c r="U111" s="348" t="s">
        <v>430</v>
      </c>
      <c r="V111" s="350" t="s">
        <v>430</v>
      </c>
      <c r="W111" s="348" t="s">
        <v>430</v>
      </c>
      <c r="X111" s="348" t="s">
        <v>430</v>
      </c>
      <c r="Y111" s="348" t="s">
        <v>430</v>
      </c>
      <c r="Z111" s="348" t="s">
        <v>430</v>
      </c>
      <c r="AA111" s="348" t="s">
        <v>430</v>
      </c>
      <c r="AB111" s="348" t="s">
        <v>430</v>
      </c>
      <c r="AC111" s="348" t="s">
        <v>430</v>
      </c>
      <c r="AD111" s="348" t="s">
        <v>430</v>
      </c>
      <c r="AE111" s="348" t="s">
        <v>430</v>
      </c>
      <c r="AF111" s="348"/>
      <c r="AG111" s="374"/>
      <c r="AH111" s="346"/>
      <c r="AI111" s="346"/>
      <c r="AJ111" s="346"/>
      <c r="AK111" s="346"/>
      <c r="AL111" s="346"/>
      <c r="AM111" s="346"/>
      <c r="AN111" s="346"/>
      <c r="AO111" s="346"/>
      <c r="AP111" s="346"/>
      <c r="AQ111" s="346"/>
      <c r="AR111" s="346"/>
      <c r="AS111" s="346"/>
      <c r="AT111" s="346"/>
      <c r="AU111" s="346"/>
      <c r="AV111" s="346"/>
      <c r="AW111" s="346"/>
      <c r="AX111" s="346"/>
      <c r="AY111" s="346"/>
      <c r="AZ111" s="374"/>
      <c r="BA111" s="375"/>
      <c r="BB111" s="375"/>
      <c r="BC111" s="375"/>
      <c r="BD111" s="375"/>
      <c r="BE111" s="374"/>
      <c r="BF111" s="375"/>
      <c r="BG111" s="375"/>
      <c r="BH111" s="375"/>
      <c r="BI111" s="374"/>
      <c r="BJ111" s="375"/>
      <c r="BK111" s="374"/>
      <c r="BL111" s="375"/>
      <c r="BM111" s="375"/>
      <c r="BN111" s="375"/>
      <c r="BO111" s="375"/>
      <c r="BP111" s="374"/>
      <c r="BQ111" s="375"/>
      <c r="BR111" s="375"/>
      <c r="BS111" s="375"/>
      <c r="BT111" s="375"/>
      <c r="BU111" s="375"/>
      <c r="BV111" s="375"/>
      <c r="BW111" s="374"/>
      <c r="BX111" s="372"/>
      <c r="BY111" s="374"/>
      <c r="BZ111" s="374"/>
      <c r="CA111" s="374"/>
      <c r="CB111" s="374"/>
      <c r="CC111" s="374"/>
      <c r="CD111" s="430"/>
    </row>
    <row r="112" spans="1:82" s="107" customFormat="1" x14ac:dyDescent="0.25">
      <c r="A112" s="495" t="s">
        <v>8201</v>
      </c>
      <c r="B112" s="417"/>
      <c r="C112" s="732"/>
      <c r="D112" s="417"/>
      <c r="E112" s="431"/>
      <c r="F112" s="417"/>
      <c r="G112" s="431"/>
      <c r="H112" s="417"/>
      <c r="I112" s="431"/>
      <c r="J112" s="431"/>
      <c r="K112" s="431"/>
      <c r="L112" s="431"/>
      <c r="M112" s="432"/>
      <c r="N112" s="433">
        <v>19.0259</v>
      </c>
      <c r="O112" s="433">
        <v>-4.9500999999999999</v>
      </c>
      <c r="P112" s="433">
        <v>5.1155999999999997</v>
      </c>
      <c r="Q112" s="433">
        <v>-1.0734999999999999</v>
      </c>
      <c r="R112" s="433">
        <v>4.9863</v>
      </c>
      <c r="S112" s="433">
        <v>5.3226000000000004</v>
      </c>
      <c r="T112" s="433">
        <v>5.4821999999999997</v>
      </c>
      <c r="U112" s="433">
        <v>4.7927</v>
      </c>
      <c r="V112" s="434">
        <v>5.0457000000000001</v>
      </c>
      <c r="W112" s="433">
        <v>6.8543000000000003</v>
      </c>
      <c r="X112" s="433">
        <v>7.0019999999999998</v>
      </c>
      <c r="Y112" s="433">
        <v>6.1043000000000003</v>
      </c>
      <c r="Z112" s="433">
        <v>6.9390999999999998</v>
      </c>
      <c r="AA112" s="433">
        <v>0.74680000000000002</v>
      </c>
      <c r="AB112" s="433">
        <v>7.0974000000000004</v>
      </c>
      <c r="AC112" s="433">
        <v>4.9573999999999998</v>
      </c>
      <c r="AD112" s="433">
        <v>5.1078000000000001</v>
      </c>
      <c r="AE112" s="433">
        <v>0.74680000000000002</v>
      </c>
      <c r="AF112" s="433" t="s">
        <v>428</v>
      </c>
      <c r="AG112" s="432"/>
      <c r="AH112" s="435"/>
      <c r="AI112" s="435"/>
      <c r="AJ112" s="435"/>
      <c r="AK112" s="435"/>
      <c r="AL112" s="435"/>
      <c r="AM112" s="435"/>
      <c r="AN112" s="435"/>
      <c r="AO112" s="435"/>
      <c r="AP112" s="435"/>
      <c r="AQ112" s="435"/>
      <c r="AR112" s="435"/>
      <c r="AS112" s="435"/>
      <c r="AT112" s="435"/>
      <c r="AU112" s="435"/>
      <c r="AV112" s="435"/>
      <c r="AW112" s="435"/>
      <c r="AX112" s="435"/>
      <c r="AY112" s="435"/>
      <c r="AZ112" s="417"/>
      <c r="BA112" s="437"/>
      <c r="BB112" s="437"/>
      <c r="BC112" s="437"/>
      <c r="BD112" s="437"/>
      <c r="BE112" s="417"/>
      <c r="BF112" s="437"/>
      <c r="BG112" s="437"/>
      <c r="BH112" s="437"/>
      <c r="BI112" s="417"/>
      <c r="BJ112" s="437"/>
      <c r="BK112" s="417"/>
      <c r="BL112" s="437"/>
      <c r="BM112" s="437"/>
      <c r="BN112" s="437"/>
      <c r="BO112" s="437"/>
      <c r="BP112" s="417"/>
      <c r="BQ112" s="437"/>
      <c r="BR112" s="437"/>
      <c r="BS112" s="437"/>
      <c r="BT112" s="437"/>
      <c r="BU112" s="437"/>
      <c r="BV112" s="437"/>
      <c r="BW112" s="417"/>
      <c r="BX112" s="431"/>
      <c r="BY112" s="417"/>
      <c r="BZ112" s="417"/>
      <c r="CA112" s="417"/>
      <c r="CB112" s="417"/>
      <c r="CC112" s="417"/>
      <c r="CD112" s="546"/>
    </row>
    <row r="116" spans="1:1" x14ac:dyDescent="0.25">
      <c r="A116" s="488" t="s">
        <v>179</v>
      </c>
    </row>
    <row r="117" spans="1:1" x14ac:dyDescent="0.25">
      <c r="A117" s="488" t="s">
        <v>10410</v>
      </c>
    </row>
    <row r="118" spans="1:1" x14ac:dyDescent="0.25">
      <c r="A11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67D1-55E1-4B43-8B63-A7B738973836}">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075" t="s">
        <v>345</v>
      </c>
      <c r="B5" s="1076"/>
      <c r="C5" s="1082" t="s">
        <v>44</v>
      </c>
      <c r="D5" s="1076"/>
      <c r="E5" s="1082" t="s">
        <v>45</v>
      </c>
      <c r="F5" s="1076"/>
      <c r="G5" s="1082" t="s">
        <v>46</v>
      </c>
      <c r="H5" s="1076"/>
      <c r="I5" s="1106" t="s">
        <v>184</v>
      </c>
      <c r="J5" s="1101"/>
      <c r="K5" s="1101"/>
      <c r="L5" s="1101"/>
      <c r="M5" s="1100"/>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0"/>
      <c r="BA5" s="1060" t="s">
        <v>76</v>
      </c>
      <c r="BB5" s="1099"/>
      <c r="BC5" s="1099"/>
      <c r="BD5" s="1111"/>
      <c r="BE5" s="76"/>
      <c r="BF5" s="1060" t="s">
        <v>53</v>
      </c>
      <c r="BG5" s="1099"/>
      <c r="BH5" s="1111"/>
      <c r="BI5" s="1076"/>
      <c r="BJ5" s="1059" t="s">
        <v>312</v>
      </c>
      <c r="BK5" s="1076"/>
      <c r="BL5" s="1060" t="s">
        <v>81</v>
      </c>
      <c r="BM5" s="1099"/>
      <c r="BN5" s="1099"/>
      <c r="BO5" s="1111"/>
      <c r="BP5" s="1076"/>
      <c r="BQ5" s="1060" t="s">
        <v>198</v>
      </c>
      <c r="BR5" s="1099"/>
      <c r="BS5" s="1099"/>
      <c r="BT5" s="1099"/>
      <c r="BU5" s="1099"/>
      <c r="BV5" s="1099"/>
      <c r="BW5" s="1100"/>
      <c r="BX5" s="1100" t="s">
        <v>87</v>
      </c>
      <c r="BY5" s="1101"/>
      <c r="BZ5" s="1101"/>
      <c r="CA5" s="1101"/>
      <c r="CB5" s="1102"/>
      <c r="CC5" s="1076"/>
      <c r="CD5" s="1106" t="s">
        <v>88</v>
      </c>
    </row>
    <row r="6" spans="1:82" ht="33" x14ac:dyDescent="0.25">
      <c r="A6" s="1075"/>
      <c r="B6" s="1077"/>
      <c r="C6" s="1113"/>
      <c r="D6" s="1077"/>
      <c r="E6" s="1113"/>
      <c r="F6" s="1077"/>
      <c r="G6" s="1113"/>
      <c r="H6" s="1077"/>
      <c r="I6" s="83" t="s">
        <v>180</v>
      </c>
      <c r="J6" s="28" t="s">
        <v>181</v>
      </c>
      <c r="K6" s="28" t="s">
        <v>182</v>
      </c>
      <c r="L6" s="28" t="s">
        <v>183</v>
      </c>
      <c r="M6" s="1103"/>
      <c r="N6" s="1104" t="s">
        <v>185</v>
      </c>
      <c r="O6" s="1105"/>
      <c r="P6" s="1105"/>
      <c r="Q6" s="1105"/>
      <c r="R6" s="1105"/>
      <c r="S6" s="1105"/>
      <c r="T6" s="1105"/>
      <c r="U6" s="1105"/>
      <c r="V6" s="1104" t="s">
        <v>57</v>
      </c>
      <c r="W6" s="1105"/>
      <c r="X6" s="1105"/>
      <c r="Y6" s="1105"/>
      <c r="Z6" s="1105"/>
      <c r="AA6" s="1105"/>
      <c r="AB6" s="1105"/>
      <c r="AC6" s="1105"/>
      <c r="AD6" s="1105"/>
      <c r="AE6" s="1105"/>
      <c r="AF6" s="1105"/>
      <c r="AG6" s="28"/>
      <c r="AH6" s="1112" t="s">
        <v>68</v>
      </c>
      <c r="AI6" s="1109"/>
      <c r="AJ6" s="1109"/>
      <c r="AK6" s="1109"/>
      <c r="AL6" s="1109"/>
      <c r="AM6" s="1109"/>
      <c r="AN6" s="1109"/>
      <c r="AO6" s="1109"/>
      <c r="AP6" s="1109"/>
      <c r="AQ6" s="1109"/>
      <c r="AR6" s="1109"/>
      <c r="AS6" s="1109"/>
      <c r="AT6" s="1109"/>
      <c r="AU6" s="1109"/>
      <c r="AV6" s="1109"/>
      <c r="AW6" s="1109"/>
      <c r="AX6" s="1109"/>
      <c r="AY6" s="1110"/>
      <c r="AZ6" s="1103"/>
      <c r="BA6" s="692" t="s">
        <v>72</v>
      </c>
      <c r="BB6" s="691" t="s">
        <v>73</v>
      </c>
      <c r="BC6" s="691" t="s">
        <v>74</v>
      </c>
      <c r="BD6" s="327" t="s">
        <v>75</v>
      </c>
      <c r="BE6" s="77"/>
      <c r="BF6" s="326" t="s">
        <v>309</v>
      </c>
      <c r="BG6" s="303" t="s">
        <v>310</v>
      </c>
      <c r="BH6" s="327" t="s">
        <v>311</v>
      </c>
      <c r="BI6" s="1077"/>
      <c r="BJ6" s="1116"/>
      <c r="BK6" s="1077"/>
      <c r="BL6" s="326" t="s">
        <v>77</v>
      </c>
      <c r="BM6" s="303" t="s">
        <v>78</v>
      </c>
      <c r="BN6" s="303" t="s">
        <v>79</v>
      </c>
      <c r="BO6" s="327" t="s">
        <v>313</v>
      </c>
      <c r="BP6" s="1077"/>
      <c r="BQ6" s="326" t="s">
        <v>192</v>
      </c>
      <c r="BR6" s="303" t="s">
        <v>193</v>
      </c>
      <c r="BS6" s="303" t="s">
        <v>194</v>
      </c>
      <c r="BT6" s="303" t="s">
        <v>195</v>
      </c>
      <c r="BU6" s="303" t="s">
        <v>196</v>
      </c>
      <c r="BV6" s="327" t="s">
        <v>197</v>
      </c>
      <c r="BW6" s="1077"/>
      <c r="BX6" s="83" t="s">
        <v>82</v>
      </c>
      <c r="BY6" s="28" t="s">
        <v>83</v>
      </c>
      <c r="BZ6" s="28" t="s">
        <v>84</v>
      </c>
      <c r="CA6" s="28" t="s">
        <v>85</v>
      </c>
      <c r="CB6" s="82" t="s">
        <v>86</v>
      </c>
      <c r="CC6" s="1077"/>
      <c r="CD6" s="1107"/>
    </row>
    <row r="7" spans="1:82" ht="14.5" x14ac:dyDescent="0.25">
      <c r="A7" s="29" t="s">
        <v>346</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10009</v>
      </c>
      <c r="B8" s="702"/>
      <c r="C8" s="724">
        <v>41281</v>
      </c>
      <c r="D8" s="702"/>
      <c r="E8" s="403">
        <v>10174.1</v>
      </c>
      <c r="F8" s="702"/>
      <c r="G8" s="404">
        <v>84.135199999999998</v>
      </c>
      <c r="H8" s="702"/>
      <c r="I8" s="650">
        <v>3.72</v>
      </c>
      <c r="J8" s="650">
        <v>7.74</v>
      </c>
      <c r="K8" s="650">
        <v>2.95</v>
      </c>
      <c r="L8" s="650">
        <v>3.17</v>
      </c>
      <c r="M8" s="482"/>
      <c r="N8" s="405">
        <v>103.892</v>
      </c>
      <c r="O8" s="405">
        <v>28.990600000000001</v>
      </c>
      <c r="P8" s="405">
        <v>31.963200000000001</v>
      </c>
      <c r="Q8" s="405">
        <v>1.0943000000000001</v>
      </c>
      <c r="R8" s="405">
        <v>13.7453</v>
      </c>
      <c r="S8" s="405">
        <v>10.1884</v>
      </c>
      <c r="T8" s="405">
        <v>7.4904000000000002</v>
      </c>
      <c r="U8" s="405">
        <v>5.8442999999999996</v>
      </c>
      <c r="V8" s="407">
        <v>5.1803999999999997</v>
      </c>
      <c r="W8" s="405">
        <v>6.2039</v>
      </c>
      <c r="X8" s="405">
        <v>9.3018999999999998</v>
      </c>
      <c r="Y8" s="405">
        <v>9.2685999999999993</v>
      </c>
      <c r="Z8" s="405">
        <v>9.2878000000000007</v>
      </c>
      <c r="AA8" s="405">
        <v>9.3135999999999992</v>
      </c>
      <c r="AB8" s="405">
        <v>19.441199999999998</v>
      </c>
      <c r="AC8" s="405">
        <v>6.2591999999999999</v>
      </c>
      <c r="AD8" s="405">
        <v>6.6047000000000002</v>
      </c>
      <c r="AE8" s="405">
        <v>9.3135999999999992</v>
      </c>
      <c r="AF8" s="405">
        <v>9.7655999999999992</v>
      </c>
      <c r="AG8" s="482"/>
      <c r="AH8" s="403">
        <v>1</v>
      </c>
      <c r="AI8" s="403">
        <v>1</v>
      </c>
      <c r="AJ8" s="403">
        <v>1</v>
      </c>
      <c r="AK8" s="403">
        <v>5</v>
      </c>
      <c r="AL8" s="403">
        <v>3</v>
      </c>
      <c r="AM8" s="403">
        <v>3</v>
      </c>
      <c r="AN8" s="403">
        <v>2</v>
      </c>
      <c r="AO8" s="403">
        <v>2</v>
      </c>
      <c r="AP8" s="403">
        <v>3</v>
      </c>
      <c r="AQ8" s="403">
        <v>7</v>
      </c>
      <c r="AR8" s="403">
        <v>6</v>
      </c>
      <c r="AS8" s="403">
        <v>4</v>
      </c>
      <c r="AT8" s="403">
        <v>3</v>
      </c>
      <c r="AU8" s="403">
        <v>5</v>
      </c>
      <c r="AV8" s="403">
        <v>2</v>
      </c>
      <c r="AW8" s="403">
        <v>2</v>
      </c>
      <c r="AX8" s="403">
        <v>3</v>
      </c>
      <c r="AY8" s="403">
        <v>5</v>
      </c>
      <c r="AZ8" s="482"/>
      <c r="BA8" s="410">
        <v>45.157279335151898</v>
      </c>
      <c r="BB8" s="410">
        <v>0.96170378796286804</v>
      </c>
      <c r="BC8" s="410">
        <v>7.6882225711381799E-2</v>
      </c>
      <c r="BD8" s="410">
        <v>1.50948631274801</v>
      </c>
      <c r="BE8" s="702"/>
      <c r="BF8" s="405">
        <v>46.410574797300001</v>
      </c>
      <c r="BG8" s="405">
        <v>10.5674580571</v>
      </c>
      <c r="BH8" s="405">
        <v>4.3918390351000003</v>
      </c>
      <c r="BI8" s="702"/>
      <c r="BJ8" s="405">
        <v>24.84278801</v>
      </c>
      <c r="BK8" s="702"/>
      <c r="BL8" s="405">
        <v>8.5539100000000001</v>
      </c>
      <c r="BM8" s="405">
        <v>3.6958099999999998</v>
      </c>
      <c r="BN8" s="405">
        <v>11.448499999999999</v>
      </c>
      <c r="BO8" s="405">
        <v>76.301779999999994</v>
      </c>
      <c r="BP8" s="702"/>
      <c r="BQ8" s="405">
        <v>7.33</v>
      </c>
      <c r="BR8" s="405">
        <v>32.89</v>
      </c>
      <c r="BS8" s="405">
        <v>13.26</v>
      </c>
      <c r="BT8" s="405">
        <v>18.07</v>
      </c>
      <c r="BU8" s="405">
        <v>1.84</v>
      </c>
      <c r="BV8" s="405">
        <v>2.91</v>
      </c>
      <c r="BW8" s="702"/>
      <c r="BX8" s="703" t="s">
        <v>10010</v>
      </c>
      <c r="BY8" s="703" t="s">
        <v>10011</v>
      </c>
      <c r="BZ8" s="703" t="s">
        <v>2916</v>
      </c>
      <c r="CA8" s="703" t="s">
        <v>10012</v>
      </c>
      <c r="CB8" s="703" t="s">
        <v>10013</v>
      </c>
      <c r="CC8" s="702"/>
      <c r="CD8" s="411" t="s">
        <v>7794</v>
      </c>
    </row>
    <row r="9" spans="1:82" s="355" customFormat="1" x14ac:dyDescent="0.25">
      <c r="A9" s="345" t="s">
        <v>10014</v>
      </c>
      <c r="B9" s="668"/>
      <c r="C9" s="719">
        <v>44342</v>
      </c>
      <c r="D9" s="668"/>
      <c r="E9" s="346">
        <v>3444.58</v>
      </c>
      <c r="F9" s="668"/>
      <c r="G9" s="347">
        <v>16.110199999999999</v>
      </c>
      <c r="H9" s="668"/>
      <c r="I9" s="651">
        <v>4.75</v>
      </c>
      <c r="J9" s="651">
        <v>7.19</v>
      </c>
      <c r="K9" s="651">
        <v>3.7835999999999999</v>
      </c>
      <c r="L9" s="651">
        <v>3.93479</v>
      </c>
      <c r="M9" s="349"/>
      <c r="N9" s="348">
        <v>31.746600000000001</v>
      </c>
      <c r="O9" s="348">
        <v>0.37759999999999999</v>
      </c>
      <c r="P9" s="348">
        <v>4.7946</v>
      </c>
      <c r="Q9" s="348">
        <v>-3.6522999999999999</v>
      </c>
      <c r="R9" s="348">
        <v>10.2662</v>
      </c>
      <c r="S9" s="348">
        <v>7.5075000000000003</v>
      </c>
      <c r="T9" s="348">
        <v>6.4512</v>
      </c>
      <c r="U9" s="348">
        <v>5.0289999999999999</v>
      </c>
      <c r="V9" s="350">
        <v>5.1242999999999999</v>
      </c>
      <c r="W9" s="348">
        <v>7.0471000000000004</v>
      </c>
      <c r="X9" s="348">
        <v>10.867599999999999</v>
      </c>
      <c r="Y9" s="348">
        <v>9.9666999999999994</v>
      </c>
      <c r="Z9" s="348" t="s">
        <v>430</v>
      </c>
      <c r="AA9" s="348">
        <v>4.1280999999999999</v>
      </c>
      <c r="AB9" s="348">
        <v>11.9009</v>
      </c>
      <c r="AC9" s="348">
        <v>6.0522</v>
      </c>
      <c r="AD9" s="348">
        <v>5.6462000000000003</v>
      </c>
      <c r="AE9" s="348">
        <v>4.1280999999999999</v>
      </c>
      <c r="AF9" s="348">
        <v>9.7166999999999994</v>
      </c>
      <c r="AG9" s="349"/>
      <c r="AH9" s="346">
        <v>2</v>
      </c>
      <c r="AI9" s="346">
        <v>2</v>
      </c>
      <c r="AJ9" s="346">
        <v>15</v>
      </c>
      <c r="AK9" s="346">
        <v>13</v>
      </c>
      <c r="AL9" s="346">
        <v>13</v>
      </c>
      <c r="AM9" s="346">
        <v>10</v>
      </c>
      <c r="AN9" s="346">
        <v>3</v>
      </c>
      <c r="AO9" s="346">
        <v>3</v>
      </c>
      <c r="AP9" s="346">
        <v>4</v>
      </c>
      <c r="AQ9" s="346">
        <v>4</v>
      </c>
      <c r="AR9" s="346">
        <v>1</v>
      </c>
      <c r="AS9" s="346">
        <v>1</v>
      </c>
      <c r="AT9" s="346" t="s">
        <v>430</v>
      </c>
      <c r="AU9" s="346">
        <v>13</v>
      </c>
      <c r="AV9" s="346">
        <v>15</v>
      </c>
      <c r="AW9" s="346">
        <v>3</v>
      </c>
      <c r="AX9" s="346">
        <v>5</v>
      </c>
      <c r="AY9" s="346">
        <v>13</v>
      </c>
      <c r="AZ9" s="349"/>
      <c r="BA9" s="375">
        <v>36.378456218556998</v>
      </c>
      <c r="BB9" s="375">
        <v>0</v>
      </c>
      <c r="BC9" s="375">
        <v>0.12755661311479799</v>
      </c>
      <c r="BD9" s="375" t="s">
        <v>430</v>
      </c>
      <c r="BE9" s="668"/>
      <c r="BF9" s="348">
        <v>46.376982315100001</v>
      </c>
      <c r="BG9" s="348">
        <v>0.17189273590000001</v>
      </c>
      <c r="BH9" s="348">
        <v>269.80187424600001</v>
      </c>
      <c r="BI9" s="668"/>
      <c r="BJ9" s="348">
        <v>11.233583530000001</v>
      </c>
      <c r="BK9" s="668"/>
      <c r="BL9" s="348">
        <v>6.8408499999999997</v>
      </c>
      <c r="BM9" s="348">
        <v>3.4924900000000001</v>
      </c>
      <c r="BN9" s="348">
        <v>0.90024300000000002</v>
      </c>
      <c r="BO9" s="348">
        <v>88.766417000000004</v>
      </c>
      <c r="BP9" s="668"/>
      <c r="BQ9" s="348">
        <v>56.9</v>
      </c>
      <c r="BR9" s="348">
        <v>17.77</v>
      </c>
      <c r="BS9" s="348" t="s">
        <v>430</v>
      </c>
      <c r="BT9" s="348" t="s">
        <v>430</v>
      </c>
      <c r="BU9" s="348" t="s">
        <v>430</v>
      </c>
      <c r="BV9" s="348">
        <v>14.1</v>
      </c>
      <c r="BW9" s="668"/>
      <c r="BX9" s="353" t="s">
        <v>10015</v>
      </c>
      <c r="BY9" s="353" t="s">
        <v>10016</v>
      </c>
      <c r="BZ9" s="353" t="s">
        <v>10017</v>
      </c>
      <c r="CA9" s="353" t="s">
        <v>10018</v>
      </c>
      <c r="CB9" s="353" t="s">
        <v>10019</v>
      </c>
      <c r="CC9" s="668"/>
      <c r="CD9" s="354" t="s">
        <v>443</v>
      </c>
    </row>
    <row r="10" spans="1:82" s="355" customFormat="1" x14ac:dyDescent="0.25">
      <c r="A10" s="345" t="s">
        <v>10020</v>
      </c>
      <c r="B10" s="668"/>
      <c r="C10" s="719">
        <v>41277</v>
      </c>
      <c r="D10" s="668"/>
      <c r="E10" s="346">
        <v>3362.91</v>
      </c>
      <c r="F10" s="668"/>
      <c r="G10" s="347">
        <v>87.801699999999997</v>
      </c>
      <c r="H10" s="668"/>
      <c r="I10" s="651">
        <v>5.41</v>
      </c>
      <c r="J10" s="651">
        <v>7.97</v>
      </c>
      <c r="K10" s="651">
        <v>2.86</v>
      </c>
      <c r="L10" s="651">
        <v>3</v>
      </c>
      <c r="M10" s="349"/>
      <c r="N10" s="348">
        <v>-2.4941</v>
      </c>
      <c r="O10" s="348">
        <v>-29.774899999999999</v>
      </c>
      <c r="P10" s="348">
        <v>8.8696999999999999</v>
      </c>
      <c r="Q10" s="348">
        <v>-1.1012</v>
      </c>
      <c r="R10" s="348">
        <v>11.6393</v>
      </c>
      <c r="S10" s="348">
        <v>8.3605999999999998</v>
      </c>
      <c r="T10" s="348">
        <v>4.7186000000000003</v>
      </c>
      <c r="U10" s="348">
        <v>4.0317999999999996</v>
      </c>
      <c r="V10" s="350">
        <v>4.9779</v>
      </c>
      <c r="W10" s="348">
        <v>7.1002999999999998</v>
      </c>
      <c r="X10" s="348">
        <v>9.7106999999999992</v>
      </c>
      <c r="Y10" s="348">
        <v>9.3427000000000007</v>
      </c>
      <c r="Z10" s="348">
        <v>9.8071999999999999</v>
      </c>
      <c r="AA10" s="348">
        <v>11.6576</v>
      </c>
      <c r="AB10" s="348">
        <v>16.433800000000002</v>
      </c>
      <c r="AC10" s="348">
        <v>3.9066999999999998</v>
      </c>
      <c r="AD10" s="348">
        <v>5.1628999999999996</v>
      </c>
      <c r="AE10" s="348">
        <v>11.6576</v>
      </c>
      <c r="AF10" s="348">
        <v>10.3916</v>
      </c>
      <c r="AG10" s="349"/>
      <c r="AH10" s="346">
        <v>13</v>
      </c>
      <c r="AI10" s="346">
        <v>14</v>
      </c>
      <c r="AJ10" s="346">
        <v>8</v>
      </c>
      <c r="AK10" s="346">
        <v>10</v>
      </c>
      <c r="AL10" s="346">
        <v>8</v>
      </c>
      <c r="AM10" s="346">
        <v>7</v>
      </c>
      <c r="AN10" s="346">
        <v>8</v>
      </c>
      <c r="AO10" s="346">
        <v>7</v>
      </c>
      <c r="AP10" s="346">
        <v>5</v>
      </c>
      <c r="AQ10" s="346">
        <v>3</v>
      </c>
      <c r="AR10" s="346">
        <v>3</v>
      </c>
      <c r="AS10" s="346">
        <v>3</v>
      </c>
      <c r="AT10" s="346">
        <v>2</v>
      </c>
      <c r="AU10" s="346">
        <v>1</v>
      </c>
      <c r="AV10" s="346">
        <v>8</v>
      </c>
      <c r="AW10" s="346">
        <v>8</v>
      </c>
      <c r="AX10" s="346">
        <v>7</v>
      </c>
      <c r="AY10" s="346">
        <v>1</v>
      </c>
      <c r="AZ10" s="349"/>
      <c r="BA10" s="375">
        <v>39.4672722797185</v>
      </c>
      <c r="BB10" s="375">
        <v>0.90502607656353695</v>
      </c>
      <c r="BC10" s="375">
        <v>9.9556241225159006E-2</v>
      </c>
      <c r="BD10" s="375">
        <v>2.0825553291605798</v>
      </c>
      <c r="BE10" s="668"/>
      <c r="BF10" s="348">
        <v>44.981317736500003</v>
      </c>
      <c r="BG10" s="348">
        <v>5.6837409093</v>
      </c>
      <c r="BH10" s="348">
        <v>7.9140338122999996</v>
      </c>
      <c r="BI10" s="668"/>
      <c r="BJ10" s="348">
        <v>23.048599360000001</v>
      </c>
      <c r="BK10" s="668"/>
      <c r="BL10" s="348">
        <v>15.091799999999999</v>
      </c>
      <c r="BM10" s="348">
        <v>2.0321899999999999</v>
      </c>
      <c r="BN10" s="348">
        <v>5.9246400000000001</v>
      </c>
      <c r="BO10" s="348">
        <v>76.951369999999997</v>
      </c>
      <c r="BP10" s="668"/>
      <c r="BQ10" s="348">
        <v>16.54</v>
      </c>
      <c r="BR10" s="348">
        <v>11.31</v>
      </c>
      <c r="BS10" s="348">
        <v>9.16</v>
      </c>
      <c r="BT10" s="348">
        <v>29.42</v>
      </c>
      <c r="BU10" s="348">
        <v>9.0299999999999994</v>
      </c>
      <c r="BV10" s="348">
        <v>4.4800000000000004</v>
      </c>
      <c r="BW10" s="668"/>
      <c r="BX10" s="353" t="s">
        <v>10021</v>
      </c>
      <c r="BY10" s="353" t="s">
        <v>10022</v>
      </c>
      <c r="BZ10" s="353" t="s">
        <v>10023</v>
      </c>
      <c r="CA10" s="353" t="s">
        <v>10024</v>
      </c>
      <c r="CB10" s="353" t="s">
        <v>10025</v>
      </c>
      <c r="CC10" s="668"/>
      <c r="CD10" s="354" t="s">
        <v>443</v>
      </c>
    </row>
    <row r="11" spans="1:82" s="355" customFormat="1" x14ac:dyDescent="0.25">
      <c r="A11" s="345" t="s">
        <v>10026</v>
      </c>
      <c r="B11" s="668"/>
      <c r="C11" s="719">
        <v>41275</v>
      </c>
      <c r="D11" s="668"/>
      <c r="E11" s="346">
        <v>3253.7</v>
      </c>
      <c r="F11" s="668"/>
      <c r="G11" s="347">
        <v>89.941199999999995</v>
      </c>
      <c r="H11" s="668"/>
      <c r="I11" s="651">
        <v>11.84</v>
      </c>
      <c r="J11" s="651">
        <v>7.31</v>
      </c>
      <c r="K11" s="651">
        <v>5.97</v>
      </c>
      <c r="L11" s="651">
        <v>6.23</v>
      </c>
      <c r="M11" s="349"/>
      <c r="N11" s="348">
        <v>25.544</v>
      </c>
      <c r="O11" s="348">
        <v>-28.839400000000001</v>
      </c>
      <c r="P11" s="348">
        <v>8.3034999999999997</v>
      </c>
      <c r="Q11" s="348">
        <v>-5.4843999999999999</v>
      </c>
      <c r="R11" s="348">
        <v>12.346</v>
      </c>
      <c r="S11" s="348">
        <v>5.8535000000000004</v>
      </c>
      <c r="T11" s="348">
        <v>2.8774000000000002</v>
      </c>
      <c r="U11" s="348">
        <v>2.1814</v>
      </c>
      <c r="V11" s="350">
        <v>2.4693000000000001</v>
      </c>
      <c r="W11" s="348">
        <v>4.3623000000000003</v>
      </c>
      <c r="X11" s="348">
        <v>8.4337</v>
      </c>
      <c r="Y11" s="348">
        <v>8.5641999999999996</v>
      </c>
      <c r="Z11" s="348">
        <v>8.8071000000000002</v>
      </c>
      <c r="AA11" s="348">
        <v>1.8912</v>
      </c>
      <c r="AB11" s="348">
        <v>13.9849</v>
      </c>
      <c r="AC11" s="348">
        <v>1.7008000000000001</v>
      </c>
      <c r="AD11" s="348">
        <v>3.8559000000000001</v>
      </c>
      <c r="AE11" s="348">
        <v>1.8912</v>
      </c>
      <c r="AF11" s="348">
        <v>9.4489999999999998</v>
      </c>
      <c r="AG11" s="349"/>
      <c r="AH11" s="346">
        <v>4</v>
      </c>
      <c r="AI11" s="346">
        <v>13</v>
      </c>
      <c r="AJ11" s="346">
        <v>10</v>
      </c>
      <c r="AK11" s="346">
        <v>15</v>
      </c>
      <c r="AL11" s="346">
        <v>7</v>
      </c>
      <c r="AM11" s="346">
        <v>12</v>
      </c>
      <c r="AN11" s="346">
        <v>11</v>
      </c>
      <c r="AO11" s="346">
        <v>11</v>
      </c>
      <c r="AP11" s="346">
        <v>12</v>
      </c>
      <c r="AQ11" s="346">
        <v>15</v>
      </c>
      <c r="AR11" s="346">
        <v>12</v>
      </c>
      <c r="AS11" s="346">
        <v>9</v>
      </c>
      <c r="AT11" s="346">
        <v>6</v>
      </c>
      <c r="AU11" s="346">
        <v>14</v>
      </c>
      <c r="AV11" s="346">
        <v>11</v>
      </c>
      <c r="AW11" s="346">
        <v>11</v>
      </c>
      <c r="AX11" s="346">
        <v>12</v>
      </c>
      <c r="AY11" s="346">
        <v>14</v>
      </c>
      <c r="AZ11" s="349"/>
      <c r="BA11" s="375">
        <v>47.466705996375197</v>
      </c>
      <c r="BB11" s="375">
        <v>1.13396397343918</v>
      </c>
      <c r="BC11" s="375">
        <v>5.6251903174016502E-2</v>
      </c>
      <c r="BD11" s="375">
        <v>0.35629890190522501</v>
      </c>
      <c r="BE11" s="668"/>
      <c r="BF11" s="348">
        <v>48.322025739200001</v>
      </c>
      <c r="BG11" s="348">
        <v>18.491355944199999</v>
      </c>
      <c r="BH11" s="348">
        <v>2.6132224097000001</v>
      </c>
      <c r="BI11" s="668"/>
      <c r="BJ11" s="348">
        <v>18.945005139999999</v>
      </c>
      <c r="BK11" s="668"/>
      <c r="BL11" s="348">
        <v>16.5229</v>
      </c>
      <c r="BM11" s="348">
        <v>1.57216</v>
      </c>
      <c r="BN11" s="348">
        <v>0.84990600000000005</v>
      </c>
      <c r="BO11" s="348">
        <v>81.055034000000006</v>
      </c>
      <c r="BP11" s="668"/>
      <c r="BQ11" s="348">
        <v>36.43</v>
      </c>
      <c r="BR11" s="348">
        <v>32.979999999999997</v>
      </c>
      <c r="BS11" s="348">
        <v>7.08</v>
      </c>
      <c r="BT11" s="348">
        <v>1.53</v>
      </c>
      <c r="BU11" s="348" t="s">
        <v>430</v>
      </c>
      <c r="BV11" s="348">
        <v>3.04</v>
      </c>
      <c r="BW11" s="668"/>
      <c r="BX11" s="353" t="s">
        <v>10027</v>
      </c>
      <c r="BY11" s="353" t="s">
        <v>10028</v>
      </c>
      <c r="BZ11" s="353" t="s">
        <v>10029</v>
      </c>
      <c r="CA11" s="353" t="s">
        <v>10030</v>
      </c>
      <c r="CB11" s="353" t="s">
        <v>10031</v>
      </c>
      <c r="CC11" s="668"/>
      <c r="CD11" s="354" t="s">
        <v>512</v>
      </c>
    </row>
    <row r="12" spans="1:82" s="355" customFormat="1" ht="11" x14ac:dyDescent="0.3">
      <c r="A12" s="841" t="s">
        <v>10032</v>
      </c>
      <c r="B12" s="858"/>
      <c r="C12" s="843">
        <v>41275</v>
      </c>
      <c r="D12" s="858"/>
      <c r="E12" s="844">
        <v>2883.64</v>
      </c>
      <c r="F12" s="858"/>
      <c r="G12" s="845">
        <v>69.871200000000002</v>
      </c>
      <c r="H12" s="858"/>
      <c r="I12" s="962">
        <v>10.039999999999999</v>
      </c>
      <c r="J12" s="962">
        <v>7.5</v>
      </c>
      <c r="K12" s="962">
        <v>5.03</v>
      </c>
      <c r="L12" s="962">
        <v>5.23</v>
      </c>
      <c r="M12" s="859"/>
      <c r="N12" s="846">
        <v>1.2538</v>
      </c>
      <c r="O12" s="846">
        <v>-25.317900000000002</v>
      </c>
      <c r="P12" s="846">
        <v>8.5138999999999996</v>
      </c>
      <c r="Q12" s="846">
        <v>-3.3687999999999998</v>
      </c>
      <c r="R12" s="846">
        <v>15.2582</v>
      </c>
      <c r="S12" s="846">
        <v>8.2309999999999999</v>
      </c>
      <c r="T12" s="846">
        <v>3.3633000000000002</v>
      </c>
      <c r="U12" s="846">
        <v>2.0108999999999999</v>
      </c>
      <c r="V12" s="848">
        <v>2.9622000000000002</v>
      </c>
      <c r="W12" s="846">
        <v>5.2145000000000001</v>
      </c>
      <c r="X12" s="846">
        <v>9.3841999999999999</v>
      </c>
      <c r="Y12" s="846">
        <v>9.4946000000000002</v>
      </c>
      <c r="Z12" s="846">
        <v>10.084199999999999</v>
      </c>
      <c r="AA12" s="846">
        <v>6.9722999999999997</v>
      </c>
      <c r="AB12" s="846">
        <v>16.429600000000001</v>
      </c>
      <c r="AC12" s="846">
        <v>1.7424999999999999</v>
      </c>
      <c r="AD12" s="846">
        <v>4.2084999999999999</v>
      </c>
      <c r="AE12" s="846">
        <v>6.9722999999999997</v>
      </c>
      <c r="AF12" s="846">
        <v>10.4383</v>
      </c>
      <c r="AG12" s="859"/>
      <c r="AH12" s="844">
        <v>11</v>
      </c>
      <c r="AI12" s="844">
        <v>12</v>
      </c>
      <c r="AJ12" s="844">
        <v>9</v>
      </c>
      <c r="AK12" s="844">
        <v>12</v>
      </c>
      <c r="AL12" s="844">
        <v>2</v>
      </c>
      <c r="AM12" s="844">
        <v>8</v>
      </c>
      <c r="AN12" s="844">
        <v>10</v>
      </c>
      <c r="AO12" s="844">
        <v>13</v>
      </c>
      <c r="AP12" s="844">
        <v>11</v>
      </c>
      <c r="AQ12" s="844">
        <v>10</v>
      </c>
      <c r="AR12" s="844">
        <v>4</v>
      </c>
      <c r="AS12" s="844">
        <v>2</v>
      </c>
      <c r="AT12" s="844">
        <v>1</v>
      </c>
      <c r="AU12" s="844">
        <v>11</v>
      </c>
      <c r="AV12" s="844">
        <v>9</v>
      </c>
      <c r="AW12" s="844">
        <v>10</v>
      </c>
      <c r="AX12" s="844">
        <v>9</v>
      </c>
      <c r="AY12" s="844">
        <v>11</v>
      </c>
      <c r="AZ12" s="859"/>
      <c r="BA12" s="852">
        <v>58.546157598964498</v>
      </c>
      <c r="BB12" s="852">
        <v>0</v>
      </c>
      <c r="BC12" s="852">
        <v>6.0547404184147099E-2</v>
      </c>
      <c r="BD12" s="852" t="s">
        <v>430</v>
      </c>
      <c r="BE12" s="858"/>
      <c r="BF12" s="846">
        <v>54.4026468713</v>
      </c>
      <c r="BG12" s="846">
        <v>22.279061547200001</v>
      </c>
      <c r="BH12" s="846">
        <v>2.4418733597000002</v>
      </c>
      <c r="BI12" s="858"/>
      <c r="BJ12" s="846">
        <v>22.677435509999999</v>
      </c>
      <c r="BK12" s="858"/>
      <c r="BL12" s="846">
        <v>15.1478</v>
      </c>
      <c r="BM12" s="846">
        <v>5.3199100000000001</v>
      </c>
      <c r="BN12" s="846">
        <v>2.2097199999999999</v>
      </c>
      <c r="BO12" s="846">
        <v>77.322569999999999</v>
      </c>
      <c r="BP12" s="858"/>
      <c r="BQ12" s="846">
        <v>31.47</v>
      </c>
      <c r="BR12" s="846">
        <v>28.87</v>
      </c>
      <c r="BS12" s="846">
        <v>0.88</v>
      </c>
      <c r="BT12" s="846">
        <v>11.28</v>
      </c>
      <c r="BU12" s="846">
        <v>0.01</v>
      </c>
      <c r="BV12" s="846">
        <v>4.8099999999999996</v>
      </c>
      <c r="BW12" s="858"/>
      <c r="BX12" s="860" t="s">
        <v>10033</v>
      </c>
      <c r="BY12" s="860" t="s">
        <v>10034</v>
      </c>
      <c r="BZ12" s="860" t="s">
        <v>9149</v>
      </c>
      <c r="CA12" s="860" t="s">
        <v>10035</v>
      </c>
      <c r="CB12" s="860" t="s">
        <v>10036</v>
      </c>
      <c r="CC12" s="858"/>
      <c r="CD12" s="856" t="s">
        <v>609</v>
      </c>
    </row>
    <row r="13" spans="1:82" s="355" customFormat="1" x14ac:dyDescent="0.25">
      <c r="A13" s="345" t="s">
        <v>10037</v>
      </c>
      <c r="B13" s="668"/>
      <c r="C13" s="719">
        <v>41275</v>
      </c>
      <c r="D13" s="668"/>
      <c r="E13" s="346">
        <v>1665.95</v>
      </c>
      <c r="F13" s="668"/>
      <c r="G13" s="347">
        <v>77.236900000000006</v>
      </c>
      <c r="H13" s="668"/>
      <c r="I13" s="651">
        <v>8.67</v>
      </c>
      <c r="J13" s="651">
        <v>7.43</v>
      </c>
      <c r="K13" s="651">
        <v>4.84</v>
      </c>
      <c r="L13" s="651">
        <v>5.07</v>
      </c>
      <c r="M13" s="349"/>
      <c r="N13" s="348">
        <v>0</v>
      </c>
      <c r="O13" s="348">
        <v>-36.216900000000003</v>
      </c>
      <c r="P13" s="348">
        <v>6.9222000000000001</v>
      </c>
      <c r="Q13" s="348">
        <v>1.8375999999999999</v>
      </c>
      <c r="R13" s="348">
        <v>13.620699999999999</v>
      </c>
      <c r="S13" s="348">
        <v>8.8245000000000005</v>
      </c>
      <c r="T13" s="348">
        <v>2.7669000000000001</v>
      </c>
      <c r="U13" s="348">
        <v>1.841</v>
      </c>
      <c r="V13" s="350">
        <v>2.1440000000000001</v>
      </c>
      <c r="W13" s="348">
        <v>5.1003999999999996</v>
      </c>
      <c r="X13" s="348">
        <v>8.6606000000000005</v>
      </c>
      <c r="Y13" s="348">
        <v>8.6890000000000001</v>
      </c>
      <c r="Z13" s="348">
        <v>8.3333999999999993</v>
      </c>
      <c r="AA13" s="348">
        <v>11.1449</v>
      </c>
      <c r="AB13" s="348">
        <v>17.748100000000001</v>
      </c>
      <c r="AC13" s="348">
        <v>1.4737</v>
      </c>
      <c r="AD13" s="348">
        <v>3.7429000000000001</v>
      </c>
      <c r="AE13" s="348">
        <v>11.1449</v>
      </c>
      <c r="AF13" s="348">
        <v>9.3088999999999995</v>
      </c>
      <c r="AG13" s="349"/>
      <c r="AH13" s="346">
        <v>12</v>
      </c>
      <c r="AI13" s="346">
        <v>15</v>
      </c>
      <c r="AJ13" s="346">
        <v>12</v>
      </c>
      <c r="AK13" s="346">
        <v>3</v>
      </c>
      <c r="AL13" s="346">
        <v>5</v>
      </c>
      <c r="AM13" s="346">
        <v>6</v>
      </c>
      <c r="AN13" s="346">
        <v>12</v>
      </c>
      <c r="AO13" s="346">
        <v>14</v>
      </c>
      <c r="AP13" s="346">
        <v>14</v>
      </c>
      <c r="AQ13" s="346">
        <v>12</v>
      </c>
      <c r="AR13" s="346">
        <v>10</v>
      </c>
      <c r="AS13" s="346">
        <v>6</v>
      </c>
      <c r="AT13" s="346">
        <v>9</v>
      </c>
      <c r="AU13" s="346">
        <v>2</v>
      </c>
      <c r="AV13" s="346">
        <v>5</v>
      </c>
      <c r="AW13" s="346">
        <v>12</v>
      </c>
      <c r="AX13" s="346">
        <v>13</v>
      </c>
      <c r="AY13" s="346">
        <v>2</v>
      </c>
      <c r="AZ13" s="349"/>
      <c r="BA13" s="375">
        <v>51.147694118483798</v>
      </c>
      <c r="BB13" s="375">
        <v>1.2288690900743799</v>
      </c>
      <c r="BC13" s="375">
        <v>5.4662993843351701E-2</v>
      </c>
      <c r="BD13" s="375">
        <v>0.28844355861802401</v>
      </c>
      <c r="BE13" s="668"/>
      <c r="BF13" s="348">
        <v>49.521110284499997</v>
      </c>
      <c r="BG13" s="348">
        <v>20.3386162197</v>
      </c>
      <c r="BH13" s="348">
        <v>2.4348318365999999</v>
      </c>
      <c r="BI13" s="668"/>
      <c r="BJ13" s="348">
        <v>24.515483469999999</v>
      </c>
      <c r="BK13" s="668"/>
      <c r="BL13" s="348">
        <v>15.7728</v>
      </c>
      <c r="BM13" s="348">
        <v>4.6983499999999996</v>
      </c>
      <c r="BN13" s="348">
        <v>4.0442999999999998</v>
      </c>
      <c r="BO13" s="348">
        <v>75.484549999999999</v>
      </c>
      <c r="BP13" s="668"/>
      <c r="BQ13" s="348">
        <v>25.67</v>
      </c>
      <c r="BR13" s="348">
        <v>42.66</v>
      </c>
      <c r="BS13" s="348">
        <v>4.1100000000000003</v>
      </c>
      <c r="BT13" s="348" t="s">
        <v>430</v>
      </c>
      <c r="BU13" s="348" t="s">
        <v>430</v>
      </c>
      <c r="BV13" s="348">
        <v>3.05</v>
      </c>
      <c r="BW13" s="668"/>
      <c r="BX13" s="353" t="s">
        <v>10038</v>
      </c>
      <c r="BY13" s="353" t="s">
        <v>10039</v>
      </c>
      <c r="BZ13" s="353" t="s">
        <v>591</v>
      </c>
      <c r="CA13" s="353" t="s">
        <v>10040</v>
      </c>
      <c r="CB13" s="353" t="s">
        <v>10041</v>
      </c>
      <c r="CC13" s="668"/>
      <c r="CD13" s="354" t="s">
        <v>1485</v>
      </c>
    </row>
    <row r="14" spans="1:82" s="355" customFormat="1" x14ac:dyDescent="0.25">
      <c r="A14" s="345" t="s">
        <v>10042</v>
      </c>
      <c r="B14" s="668"/>
      <c r="C14" s="719">
        <v>41269</v>
      </c>
      <c r="D14" s="668"/>
      <c r="E14" s="346">
        <v>1500.04</v>
      </c>
      <c r="F14" s="668"/>
      <c r="G14" s="347">
        <v>79.082300000000004</v>
      </c>
      <c r="H14" s="668"/>
      <c r="I14" s="651">
        <v>6.54</v>
      </c>
      <c r="J14" s="651">
        <v>7.85</v>
      </c>
      <c r="K14" s="651">
        <v>3.75</v>
      </c>
      <c r="L14" s="651">
        <v>3.95</v>
      </c>
      <c r="M14" s="349"/>
      <c r="N14" s="348">
        <v>19.302800000000001</v>
      </c>
      <c r="O14" s="348">
        <v>-7.3956</v>
      </c>
      <c r="P14" s="348">
        <v>10.3658</v>
      </c>
      <c r="Q14" s="348">
        <v>0.99270000000000003</v>
      </c>
      <c r="R14" s="348">
        <v>13.702</v>
      </c>
      <c r="S14" s="348">
        <v>9.2586999999999993</v>
      </c>
      <c r="T14" s="348">
        <v>5.7215999999999996</v>
      </c>
      <c r="U14" s="348">
        <v>4.5340999999999996</v>
      </c>
      <c r="V14" s="350">
        <v>5.2816000000000001</v>
      </c>
      <c r="W14" s="348">
        <v>7.5113000000000003</v>
      </c>
      <c r="X14" s="348">
        <v>9.2148000000000003</v>
      </c>
      <c r="Y14" s="348">
        <v>8.8571000000000009</v>
      </c>
      <c r="Z14" s="348">
        <v>9.0289999999999999</v>
      </c>
      <c r="AA14" s="348">
        <v>8.0447000000000006</v>
      </c>
      <c r="AB14" s="348">
        <v>16.447800000000001</v>
      </c>
      <c r="AC14" s="348">
        <v>5.5126999999999997</v>
      </c>
      <c r="AD14" s="348">
        <v>6.0453000000000001</v>
      </c>
      <c r="AE14" s="348">
        <v>8.0447000000000006</v>
      </c>
      <c r="AF14" s="348">
        <v>10.3743</v>
      </c>
      <c r="AG14" s="349"/>
      <c r="AH14" s="346">
        <v>6</v>
      </c>
      <c r="AI14" s="346">
        <v>4</v>
      </c>
      <c r="AJ14" s="346">
        <v>6</v>
      </c>
      <c r="AK14" s="346">
        <v>6</v>
      </c>
      <c r="AL14" s="346">
        <v>4</v>
      </c>
      <c r="AM14" s="346">
        <v>5</v>
      </c>
      <c r="AN14" s="346">
        <v>6</v>
      </c>
      <c r="AO14" s="346">
        <v>5</v>
      </c>
      <c r="AP14" s="346">
        <v>2</v>
      </c>
      <c r="AQ14" s="346">
        <v>2</v>
      </c>
      <c r="AR14" s="346">
        <v>7</v>
      </c>
      <c r="AS14" s="346">
        <v>5</v>
      </c>
      <c r="AT14" s="346">
        <v>4</v>
      </c>
      <c r="AU14" s="346">
        <v>8</v>
      </c>
      <c r="AV14" s="346">
        <v>7</v>
      </c>
      <c r="AW14" s="346">
        <v>4</v>
      </c>
      <c r="AX14" s="346">
        <v>4</v>
      </c>
      <c r="AY14" s="346">
        <v>8</v>
      </c>
      <c r="AZ14" s="349"/>
      <c r="BA14" s="375">
        <v>42.582078726028001</v>
      </c>
      <c r="BB14" s="375">
        <v>0</v>
      </c>
      <c r="BC14" s="375">
        <v>7.8480671202440205E-2</v>
      </c>
      <c r="BD14" s="375" t="s">
        <v>430</v>
      </c>
      <c r="BE14" s="668"/>
      <c r="BF14" s="348">
        <v>44.207043856200002</v>
      </c>
      <c r="BG14" s="348">
        <v>7.6672142560000003</v>
      </c>
      <c r="BH14" s="348">
        <v>5.7657243401000002</v>
      </c>
      <c r="BI14" s="668"/>
      <c r="BJ14" s="348">
        <v>20.743814359999998</v>
      </c>
      <c r="BK14" s="668"/>
      <c r="BL14" s="348">
        <v>15.4511</v>
      </c>
      <c r="BM14" s="348">
        <v>2.4635600000000002</v>
      </c>
      <c r="BN14" s="348">
        <v>2.82918</v>
      </c>
      <c r="BO14" s="348">
        <v>79.256159999999994</v>
      </c>
      <c r="BP14" s="668"/>
      <c r="BQ14" s="348">
        <v>18.739999999999998</v>
      </c>
      <c r="BR14" s="348">
        <v>28.7</v>
      </c>
      <c r="BS14" s="348">
        <v>10.15</v>
      </c>
      <c r="BT14" s="348">
        <v>12.73</v>
      </c>
      <c r="BU14" s="348">
        <v>4.16</v>
      </c>
      <c r="BV14" s="348">
        <v>4.7699999999999996</v>
      </c>
      <c r="BW14" s="668"/>
      <c r="BX14" s="353" t="s">
        <v>10043</v>
      </c>
      <c r="BY14" s="353" t="s">
        <v>10044</v>
      </c>
      <c r="BZ14" s="353" t="s">
        <v>10045</v>
      </c>
      <c r="CA14" s="353" t="s">
        <v>10046</v>
      </c>
      <c r="CB14" s="353" t="s">
        <v>10047</v>
      </c>
      <c r="CC14" s="668"/>
      <c r="CD14" s="354" t="s">
        <v>476</v>
      </c>
    </row>
    <row r="15" spans="1:82" s="355" customFormat="1" x14ac:dyDescent="0.25">
      <c r="A15" s="345" t="s">
        <v>10048</v>
      </c>
      <c r="B15" s="668"/>
      <c r="C15" s="719">
        <v>41275</v>
      </c>
      <c r="D15" s="668"/>
      <c r="E15" s="346">
        <v>970.76400000000001</v>
      </c>
      <c r="F15" s="668"/>
      <c r="G15" s="347">
        <v>68.619200000000006</v>
      </c>
      <c r="H15" s="668"/>
      <c r="I15" s="651">
        <v>2.2599999999999998</v>
      </c>
      <c r="J15" s="651">
        <v>8.83</v>
      </c>
      <c r="K15" s="651">
        <v>1.93</v>
      </c>
      <c r="L15" s="651">
        <v>2</v>
      </c>
      <c r="M15" s="349"/>
      <c r="N15" s="348">
        <v>14.1546</v>
      </c>
      <c r="O15" s="348">
        <v>-13.885</v>
      </c>
      <c r="P15" s="348">
        <v>6.7717999999999998</v>
      </c>
      <c r="Q15" s="348">
        <v>0.89700000000000002</v>
      </c>
      <c r="R15" s="348">
        <v>10.7377</v>
      </c>
      <c r="S15" s="348">
        <v>7.8319000000000001</v>
      </c>
      <c r="T15" s="348">
        <v>5.8158000000000003</v>
      </c>
      <c r="U15" s="348">
        <v>6.3779000000000003</v>
      </c>
      <c r="V15" s="350">
        <v>7.0979999999999999</v>
      </c>
      <c r="W15" s="348">
        <v>8.1513000000000009</v>
      </c>
      <c r="X15" s="348">
        <v>8.7872000000000003</v>
      </c>
      <c r="Y15" s="348">
        <v>8.6355000000000004</v>
      </c>
      <c r="Z15" s="348">
        <v>6.3483999999999998</v>
      </c>
      <c r="AA15" s="348">
        <v>7.0129000000000001</v>
      </c>
      <c r="AB15" s="348">
        <v>12.458399999999999</v>
      </c>
      <c r="AC15" s="348">
        <v>5.4741</v>
      </c>
      <c r="AD15" s="348">
        <v>7.2686000000000002</v>
      </c>
      <c r="AE15" s="348">
        <v>7.0129000000000001</v>
      </c>
      <c r="AF15" s="348">
        <v>7.6452999999999998</v>
      </c>
      <c r="AG15" s="349"/>
      <c r="AH15" s="346">
        <v>8</v>
      </c>
      <c r="AI15" s="346">
        <v>7</v>
      </c>
      <c r="AJ15" s="346">
        <v>13</v>
      </c>
      <c r="AK15" s="346">
        <v>7</v>
      </c>
      <c r="AL15" s="346">
        <v>11</v>
      </c>
      <c r="AM15" s="346">
        <v>9</v>
      </c>
      <c r="AN15" s="346">
        <v>5</v>
      </c>
      <c r="AO15" s="346">
        <v>1</v>
      </c>
      <c r="AP15" s="346">
        <v>1</v>
      </c>
      <c r="AQ15" s="346">
        <v>1</v>
      </c>
      <c r="AR15" s="346">
        <v>9</v>
      </c>
      <c r="AS15" s="346">
        <v>7</v>
      </c>
      <c r="AT15" s="346">
        <v>14</v>
      </c>
      <c r="AU15" s="346">
        <v>10</v>
      </c>
      <c r="AV15" s="346">
        <v>14</v>
      </c>
      <c r="AW15" s="346">
        <v>5</v>
      </c>
      <c r="AX15" s="346">
        <v>1</v>
      </c>
      <c r="AY15" s="346">
        <v>10</v>
      </c>
      <c r="AZ15" s="349"/>
      <c r="BA15" s="375">
        <v>23.908403443290801</v>
      </c>
      <c r="BB15" s="375">
        <v>0</v>
      </c>
      <c r="BC15" s="375">
        <v>0.12251166902869499</v>
      </c>
      <c r="BD15" s="375" t="s">
        <v>430</v>
      </c>
      <c r="BE15" s="668"/>
      <c r="BF15" s="348">
        <v>35.270905257499997</v>
      </c>
      <c r="BG15" s="348">
        <v>-4.0042124709999998</v>
      </c>
      <c r="BH15" s="348">
        <v>-8.8084499794000006</v>
      </c>
      <c r="BI15" s="668"/>
      <c r="BJ15" s="348">
        <v>11.26777858</v>
      </c>
      <c r="BK15" s="668"/>
      <c r="BL15" s="348">
        <v>10.173</v>
      </c>
      <c r="BM15" s="348">
        <v>1.0948</v>
      </c>
      <c r="BN15" s="348" t="s">
        <v>430</v>
      </c>
      <c r="BO15" s="348">
        <v>88.732200000000006</v>
      </c>
      <c r="BP15" s="668"/>
      <c r="BQ15" s="348">
        <v>9.2899999999999991</v>
      </c>
      <c r="BR15" s="348">
        <v>11.83</v>
      </c>
      <c r="BS15" s="348">
        <v>4.16</v>
      </c>
      <c r="BT15" s="348">
        <v>32.44</v>
      </c>
      <c r="BU15" s="348">
        <v>18.13</v>
      </c>
      <c r="BV15" s="348">
        <v>12.88</v>
      </c>
      <c r="BW15" s="668"/>
      <c r="BX15" s="353" t="s">
        <v>10049</v>
      </c>
      <c r="BY15" s="353" t="s">
        <v>10050</v>
      </c>
      <c r="BZ15" s="353" t="s">
        <v>10051</v>
      </c>
      <c r="CA15" s="353" t="s">
        <v>10052</v>
      </c>
      <c r="CB15" s="353" t="s">
        <v>10053</v>
      </c>
      <c r="CC15" s="668"/>
      <c r="CD15" s="354" t="s">
        <v>1485</v>
      </c>
    </row>
    <row r="16" spans="1:82" s="355" customFormat="1" x14ac:dyDescent="0.25">
      <c r="A16" s="345" t="s">
        <v>10054</v>
      </c>
      <c r="B16" s="668"/>
      <c r="C16" s="719">
        <v>41276</v>
      </c>
      <c r="D16" s="668"/>
      <c r="E16" s="346">
        <v>942.28</v>
      </c>
      <c r="F16" s="668"/>
      <c r="G16" s="347">
        <v>57.459800000000001</v>
      </c>
      <c r="H16" s="668"/>
      <c r="I16" s="651">
        <v>3.98</v>
      </c>
      <c r="J16" s="651">
        <v>7.25</v>
      </c>
      <c r="K16" s="651">
        <v>2.46</v>
      </c>
      <c r="L16" s="651">
        <v>2.58</v>
      </c>
      <c r="M16" s="349"/>
      <c r="N16" s="348">
        <v>26.1265</v>
      </c>
      <c r="O16" s="348">
        <v>-13.9801</v>
      </c>
      <c r="P16" s="348">
        <v>14.8429</v>
      </c>
      <c r="Q16" s="348">
        <v>-0.96609999999999996</v>
      </c>
      <c r="R16" s="348">
        <v>10.863200000000001</v>
      </c>
      <c r="S16" s="348">
        <v>9.6958000000000002</v>
      </c>
      <c r="T16" s="348">
        <v>6.2667000000000002</v>
      </c>
      <c r="U16" s="348">
        <v>4.8977000000000004</v>
      </c>
      <c r="V16" s="350">
        <v>4.8517000000000001</v>
      </c>
      <c r="W16" s="348">
        <v>6.3033999999999999</v>
      </c>
      <c r="X16" s="348">
        <v>8.9620999999999995</v>
      </c>
      <c r="Y16" s="348">
        <v>8.0783000000000005</v>
      </c>
      <c r="Z16" s="348">
        <v>8.7493999999999996</v>
      </c>
      <c r="AA16" s="348">
        <v>4.9814999999999996</v>
      </c>
      <c r="AB16" s="348">
        <v>18.533000000000001</v>
      </c>
      <c r="AC16" s="348">
        <v>4.5289000000000001</v>
      </c>
      <c r="AD16" s="348">
        <v>6.6559999999999997</v>
      </c>
      <c r="AE16" s="348">
        <v>4.9814999999999996</v>
      </c>
      <c r="AF16" s="348">
        <v>9.3536000000000001</v>
      </c>
      <c r="AG16" s="349"/>
      <c r="AH16" s="346">
        <v>3</v>
      </c>
      <c r="AI16" s="346">
        <v>8</v>
      </c>
      <c r="AJ16" s="346">
        <v>2</v>
      </c>
      <c r="AK16" s="346">
        <v>9</v>
      </c>
      <c r="AL16" s="346">
        <v>10</v>
      </c>
      <c r="AM16" s="346">
        <v>4</v>
      </c>
      <c r="AN16" s="346">
        <v>4</v>
      </c>
      <c r="AO16" s="346">
        <v>4</v>
      </c>
      <c r="AP16" s="346">
        <v>7</v>
      </c>
      <c r="AQ16" s="346">
        <v>6</v>
      </c>
      <c r="AR16" s="346">
        <v>8</v>
      </c>
      <c r="AS16" s="346">
        <v>10</v>
      </c>
      <c r="AT16" s="346">
        <v>7</v>
      </c>
      <c r="AU16" s="346">
        <v>12</v>
      </c>
      <c r="AV16" s="346">
        <v>4</v>
      </c>
      <c r="AW16" s="346">
        <v>6</v>
      </c>
      <c r="AX16" s="346">
        <v>2</v>
      </c>
      <c r="AY16" s="346">
        <v>12</v>
      </c>
      <c r="AZ16" s="349"/>
      <c r="BA16" s="375">
        <v>45.855640887819099</v>
      </c>
      <c r="BB16" s="375">
        <v>0</v>
      </c>
      <c r="BC16" s="375">
        <v>6.7414739398370893E-2</v>
      </c>
      <c r="BD16" s="375" t="s">
        <v>430</v>
      </c>
      <c r="BE16" s="668"/>
      <c r="BF16" s="348">
        <v>46.1092776833</v>
      </c>
      <c r="BG16" s="348">
        <v>11.9900634549</v>
      </c>
      <c r="BH16" s="348">
        <v>3.8456241584000002</v>
      </c>
      <c r="BI16" s="668"/>
      <c r="BJ16" s="348">
        <v>19.933154030000001</v>
      </c>
      <c r="BK16" s="668"/>
      <c r="BL16" s="348">
        <v>10.536</v>
      </c>
      <c r="BM16" s="348">
        <v>5.5071000000000003</v>
      </c>
      <c r="BN16" s="348">
        <v>3.8900800000000002</v>
      </c>
      <c r="BO16" s="348">
        <v>80.066820000000007</v>
      </c>
      <c r="BP16" s="668"/>
      <c r="BQ16" s="348">
        <v>13.11</v>
      </c>
      <c r="BR16" s="348">
        <v>51.6</v>
      </c>
      <c r="BS16" s="348">
        <v>5.83</v>
      </c>
      <c r="BT16" s="348">
        <v>3.19</v>
      </c>
      <c r="BU16" s="348" t="s">
        <v>430</v>
      </c>
      <c r="BV16" s="348">
        <v>6.34</v>
      </c>
      <c r="BW16" s="668"/>
      <c r="BX16" s="353" t="s">
        <v>10055</v>
      </c>
      <c r="BY16" s="353" t="s">
        <v>10056</v>
      </c>
      <c r="BZ16" s="353" t="s">
        <v>10057</v>
      </c>
      <c r="CA16" s="353" t="s">
        <v>10058</v>
      </c>
      <c r="CB16" s="353" t="s">
        <v>10059</v>
      </c>
      <c r="CC16" s="668"/>
      <c r="CD16" s="354" t="s">
        <v>10060</v>
      </c>
    </row>
    <row r="17" spans="1:82" s="355" customFormat="1" x14ac:dyDescent="0.25">
      <c r="A17" s="345" t="s">
        <v>10061</v>
      </c>
      <c r="B17" s="668"/>
      <c r="C17" s="719">
        <v>41276</v>
      </c>
      <c r="D17" s="668"/>
      <c r="E17" s="346">
        <v>868.40300000000002</v>
      </c>
      <c r="F17" s="668"/>
      <c r="G17" s="347">
        <v>115.2118</v>
      </c>
      <c r="H17" s="668"/>
      <c r="I17" s="651">
        <v>2.6</v>
      </c>
      <c r="J17" s="651">
        <v>6.75</v>
      </c>
      <c r="K17" s="651">
        <v>1.46</v>
      </c>
      <c r="L17" s="651">
        <v>1.54</v>
      </c>
      <c r="M17" s="349"/>
      <c r="N17" s="348">
        <v>15.371700000000001</v>
      </c>
      <c r="O17" s="348">
        <v>-4.9191000000000003</v>
      </c>
      <c r="P17" s="348">
        <v>13.7676</v>
      </c>
      <c r="Q17" s="348">
        <v>0.63149999999999995</v>
      </c>
      <c r="R17" s="348">
        <v>16.9498</v>
      </c>
      <c r="S17" s="348">
        <v>10.9496</v>
      </c>
      <c r="T17" s="348">
        <v>5.6116999999999999</v>
      </c>
      <c r="U17" s="348">
        <v>2.7454000000000001</v>
      </c>
      <c r="V17" s="350">
        <v>3.1585000000000001</v>
      </c>
      <c r="W17" s="348">
        <v>5.81</v>
      </c>
      <c r="X17" s="348">
        <v>8.2789999999999999</v>
      </c>
      <c r="Y17" s="348">
        <v>7.6090999999999998</v>
      </c>
      <c r="Z17" s="348">
        <v>8.9304000000000006</v>
      </c>
      <c r="AA17" s="348">
        <v>10.5807</v>
      </c>
      <c r="AB17" s="348">
        <v>19.193200000000001</v>
      </c>
      <c r="AC17" s="348">
        <v>4.1082000000000001</v>
      </c>
      <c r="AD17" s="348">
        <v>3.9338000000000002</v>
      </c>
      <c r="AE17" s="348">
        <v>10.5807</v>
      </c>
      <c r="AF17" s="348">
        <v>9.4023000000000003</v>
      </c>
      <c r="AG17" s="349"/>
      <c r="AH17" s="346">
        <v>7</v>
      </c>
      <c r="AI17" s="346">
        <v>3</v>
      </c>
      <c r="AJ17" s="346">
        <v>4</v>
      </c>
      <c r="AK17" s="346">
        <v>8</v>
      </c>
      <c r="AL17" s="346">
        <v>1</v>
      </c>
      <c r="AM17" s="346">
        <v>2</v>
      </c>
      <c r="AN17" s="346">
        <v>7</v>
      </c>
      <c r="AO17" s="346">
        <v>9</v>
      </c>
      <c r="AP17" s="346">
        <v>10</v>
      </c>
      <c r="AQ17" s="346">
        <v>9</v>
      </c>
      <c r="AR17" s="346">
        <v>13</v>
      </c>
      <c r="AS17" s="346">
        <v>13</v>
      </c>
      <c r="AT17" s="346">
        <v>5</v>
      </c>
      <c r="AU17" s="346">
        <v>3</v>
      </c>
      <c r="AV17" s="346">
        <v>3</v>
      </c>
      <c r="AW17" s="346">
        <v>7</v>
      </c>
      <c r="AX17" s="346">
        <v>11</v>
      </c>
      <c r="AY17" s="346">
        <v>3</v>
      </c>
      <c r="AZ17" s="349"/>
      <c r="BA17" s="375">
        <v>47.0721830396689</v>
      </c>
      <c r="BB17" s="375">
        <v>0</v>
      </c>
      <c r="BC17" s="375">
        <v>5.1058504612620903E-2</v>
      </c>
      <c r="BD17" s="375" t="s">
        <v>430</v>
      </c>
      <c r="BE17" s="668"/>
      <c r="BF17" s="348">
        <v>45.617934316800003</v>
      </c>
      <c r="BG17" s="348">
        <v>16.331245405400001</v>
      </c>
      <c r="BH17" s="348">
        <v>2.7932918271</v>
      </c>
      <c r="BI17" s="668"/>
      <c r="BJ17" s="348">
        <v>24.75803423</v>
      </c>
      <c r="BK17" s="668"/>
      <c r="BL17" s="348">
        <v>16.723800000000001</v>
      </c>
      <c r="BM17" s="348">
        <v>1.61951</v>
      </c>
      <c r="BN17" s="348">
        <v>6.4146799999999997</v>
      </c>
      <c r="BO17" s="348">
        <v>75.242009999999993</v>
      </c>
      <c r="BP17" s="668"/>
      <c r="BQ17" s="348">
        <v>22.05</v>
      </c>
      <c r="BR17" s="348">
        <v>42.95</v>
      </c>
      <c r="BS17" s="348" t="s">
        <v>430</v>
      </c>
      <c r="BT17" s="348" t="s">
        <v>430</v>
      </c>
      <c r="BU17" s="348" t="s">
        <v>430</v>
      </c>
      <c r="BV17" s="348">
        <v>10.24</v>
      </c>
      <c r="BW17" s="668"/>
      <c r="BX17" s="353" t="s">
        <v>10062</v>
      </c>
      <c r="BY17" s="353" t="s">
        <v>10063</v>
      </c>
      <c r="BZ17" s="353" t="s">
        <v>9149</v>
      </c>
      <c r="CA17" s="353" t="s">
        <v>10064</v>
      </c>
      <c r="CB17" s="353" t="s">
        <v>10065</v>
      </c>
      <c r="CC17" s="668"/>
      <c r="CD17" s="354" t="s">
        <v>512</v>
      </c>
    </row>
    <row r="18" spans="1:82" s="355" customFormat="1" x14ac:dyDescent="0.25">
      <c r="A18" s="345" t="s">
        <v>10066</v>
      </c>
      <c r="B18" s="668"/>
      <c r="C18" s="719">
        <v>41278</v>
      </c>
      <c r="D18" s="668"/>
      <c r="E18" s="346">
        <v>220.64099999999999</v>
      </c>
      <c r="F18" s="668"/>
      <c r="G18" s="347">
        <v>36.118600000000001</v>
      </c>
      <c r="H18" s="668"/>
      <c r="I18" s="651">
        <v>4.54</v>
      </c>
      <c r="J18" s="651">
        <v>6.9677699999999998</v>
      </c>
      <c r="K18" s="651">
        <v>3.38</v>
      </c>
      <c r="L18" s="651">
        <v>3.51</v>
      </c>
      <c r="M18" s="349"/>
      <c r="N18" s="348">
        <v>22.9541</v>
      </c>
      <c r="O18" s="348">
        <v>-13.055899999999999</v>
      </c>
      <c r="P18" s="348">
        <v>14.7234</v>
      </c>
      <c r="Q18" s="348">
        <v>2.5939000000000001</v>
      </c>
      <c r="R18" s="348">
        <v>10.4232</v>
      </c>
      <c r="S18" s="348">
        <v>5.7161</v>
      </c>
      <c r="T18" s="348">
        <v>1.5369999999999999</v>
      </c>
      <c r="U18" s="348">
        <v>2.1429999999999998</v>
      </c>
      <c r="V18" s="350">
        <v>2.4129999999999998</v>
      </c>
      <c r="W18" s="348">
        <v>5.2072000000000003</v>
      </c>
      <c r="X18" s="348">
        <v>7.1246</v>
      </c>
      <c r="Y18" s="348">
        <v>6.8250000000000002</v>
      </c>
      <c r="Z18" s="348">
        <v>7.6299000000000001</v>
      </c>
      <c r="AA18" s="348">
        <v>9.0931999999999995</v>
      </c>
      <c r="AB18" s="348">
        <v>12.8908</v>
      </c>
      <c r="AC18" s="348">
        <v>0.64649999999999996</v>
      </c>
      <c r="AD18" s="348">
        <v>3.6093000000000002</v>
      </c>
      <c r="AE18" s="348">
        <v>9.0931999999999995</v>
      </c>
      <c r="AF18" s="348">
        <v>8.6343999999999994</v>
      </c>
      <c r="AG18" s="349"/>
      <c r="AH18" s="346">
        <v>5</v>
      </c>
      <c r="AI18" s="346">
        <v>6</v>
      </c>
      <c r="AJ18" s="346">
        <v>3</v>
      </c>
      <c r="AK18" s="346">
        <v>2</v>
      </c>
      <c r="AL18" s="346">
        <v>12</v>
      </c>
      <c r="AM18" s="346">
        <v>13</v>
      </c>
      <c r="AN18" s="346">
        <v>15</v>
      </c>
      <c r="AO18" s="346">
        <v>12</v>
      </c>
      <c r="AP18" s="346">
        <v>13</v>
      </c>
      <c r="AQ18" s="346">
        <v>11</v>
      </c>
      <c r="AR18" s="346">
        <v>15</v>
      </c>
      <c r="AS18" s="346">
        <v>14</v>
      </c>
      <c r="AT18" s="346">
        <v>12</v>
      </c>
      <c r="AU18" s="346">
        <v>6</v>
      </c>
      <c r="AV18" s="346">
        <v>13</v>
      </c>
      <c r="AW18" s="346">
        <v>15</v>
      </c>
      <c r="AX18" s="346">
        <v>14</v>
      </c>
      <c r="AY18" s="346">
        <v>6</v>
      </c>
      <c r="AZ18" s="349"/>
      <c r="BA18" s="375">
        <v>41.888231317151501</v>
      </c>
      <c r="BB18" s="375">
        <v>0.99649284958330797</v>
      </c>
      <c r="BC18" s="375">
        <v>3.5010328632531201E-2</v>
      </c>
      <c r="BD18" s="375">
        <v>-0.56677032975538499</v>
      </c>
      <c r="BE18" s="668"/>
      <c r="BF18" s="348">
        <v>41.346566209000002</v>
      </c>
      <c r="BG18" s="348">
        <v>16.614676908300002</v>
      </c>
      <c r="BH18" s="348">
        <v>2.4885567404</v>
      </c>
      <c r="BI18" s="668"/>
      <c r="BJ18" s="348">
        <v>18.556541559999999</v>
      </c>
      <c r="BK18" s="668"/>
      <c r="BL18" s="348">
        <v>17.914000000000001</v>
      </c>
      <c r="BM18" s="348">
        <v>0.36914999999999998</v>
      </c>
      <c r="BN18" s="348">
        <v>0.27334900000000001</v>
      </c>
      <c r="BO18" s="348">
        <v>81.443500999999998</v>
      </c>
      <c r="BP18" s="668"/>
      <c r="BQ18" s="348">
        <v>35.69</v>
      </c>
      <c r="BR18" s="348">
        <v>11.45</v>
      </c>
      <c r="BS18" s="348">
        <v>2.27</v>
      </c>
      <c r="BT18" s="348">
        <v>3.38</v>
      </c>
      <c r="BU18" s="348">
        <v>9.6</v>
      </c>
      <c r="BV18" s="348">
        <v>19.04</v>
      </c>
      <c r="BW18" s="668"/>
      <c r="BX18" s="353" t="s">
        <v>10067</v>
      </c>
      <c r="BY18" s="353" t="s">
        <v>10068</v>
      </c>
      <c r="BZ18" s="353" t="s">
        <v>10069</v>
      </c>
      <c r="CA18" s="353" t="s">
        <v>10070</v>
      </c>
      <c r="CB18" s="353" t="s">
        <v>10071</v>
      </c>
      <c r="CC18" s="668"/>
      <c r="CD18" s="354" t="s">
        <v>463</v>
      </c>
    </row>
    <row r="19" spans="1:82" s="355" customFormat="1" x14ac:dyDescent="0.25">
      <c r="A19" s="345" t="s">
        <v>10072</v>
      </c>
      <c r="B19" s="668"/>
      <c r="C19" s="719">
        <v>41275</v>
      </c>
      <c r="D19" s="668"/>
      <c r="E19" s="346">
        <v>199.47</v>
      </c>
      <c r="F19" s="668"/>
      <c r="G19" s="347">
        <v>102.25790000000001</v>
      </c>
      <c r="H19" s="668"/>
      <c r="I19" s="651">
        <v>3.15</v>
      </c>
      <c r="J19" s="651">
        <v>7.02</v>
      </c>
      <c r="K19" s="651">
        <v>1.92</v>
      </c>
      <c r="L19" s="651">
        <v>2.04</v>
      </c>
      <c r="M19" s="349"/>
      <c r="N19" s="348">
        <v>-4.1399999999999997</v>
      </c>
      <c r="O19" s="348">
        <v>-21.0824</v>
      </c>
      <c r="P19" s="348">
        <v>6.7396000000000003</v>
      </c>
      <c r="Q19" s="348">
        <v>-1.3759999999999999</v>
      </c>
      <c r="R19" s="348">
        <v>11.6249</v>
      </c>
      <c r="S19" s="348">
        <v>5.7161</v>
      </c>
      <c r="T19" s="348">
        <v>2.1911999999999998</v>
      </c>
      <c r="U19" s="348">
        <v>1.0885</v>
      </c>
      <c r="V19" s="350">
        <v>1.9311</v>
      </c>
      <c r="W19" s="348">
        <v>5.0896999999999997</v>
      </c>
      <c r="X19" s="348">
        <v>8.4587000000000003</v>
      </c>
      <c r="Y19" s="348">
        <v>7.6234000000000002</v>
      </c>
      <c r="Z19" s="348">
        <v>7.6388999999999996</v>
      </c>
      <c r="AA19" s="348">
        <v>8.4191000000000003</v>
      </c>
      <c r="AB19" s="348">
        <v>14.2712</v>
      </c>
      <c r="AC19" s="348">
        <v>0.93669999999999998</v>
      </c>
      <c r="AD19" s="348">
        <v>2.8679000000000001</v>
      </c>
      <c r="AE19" s="348">
        <v>8.4191000000000003</v>
      </c>
      <c r="AF19" s="348">
        <v>8.8407999999999998</v>
      </c>
      <c r="AG19" s="349"/>
      <c r="AH19" s="346">
        <v>14</v>
      </c>
      <c r="AI19" s="346">
        <v>10</v>
      </c>
      <c r="AJ19" s="346">
        <v>14</v>
      </c>
      <c r="AK19" s="346">
        <v>11</v>
      </c>
      <c r="AL19" s="346">
        <v>9</v>
      </c>
      <c r="AM19" s="346">
        <v>13</v>
      </c>
      <c r="AN19" s="346">
        <v>13</v>
      </c>
      <c r="AO19" s="346">
        <v>15</v>
      </c>
      <c r="AP19" s="346">
        <v>15</v>
      </c>
      <c r="AQ19" s="346">
        <v>13</v>
      </c>
      <c r="AR19" s="346">
        <v>11</v>
      </c>
      <c r="AS19" s="346">
        <v>12</v>
      </c>
      <c r="AT19" s="346">
        <v>11</v>
      </c>
      <c r="AU19" s="346">
        <v>7</v>
      </c>
      <c r="AV19" s="346">
        <v>10</v>
      </c>
      <c r="AW19" s="346">
        <v>14</v>
      </c>
      <c r="AX19" s="346">
        <v>15</v>
      </c>
      <c r="AY19" s="346">
        <v>7</v>
      </c>
      <c r="AZ19" s="349"/>
      <c r="BA19" s="375">
        <v>47.215911275138801</v>
      </c>
      <c r="BB19" s="375">
        <v>0</v>
      </c>
      <c r="BC19" s="375">
        <v>5.53119843034727E-2</v>
      </c>
      <c r="BD19" s="375" t="s">
        <v>430</v>
      </c>
      <c r="BE19" s="668"/>
      <c r="BF19" s="348">
        <v>46.128706676900002</v>
      </c>
      <c r="BG19" s="348">
        <v>15.723772113000001</v>
      </c>
      <c r="BH19" s="348">
        <v>2.9336921410999999</v>
      </c>
      <c r="BI19" s="668"/>
      <c r="BJ19" s="348">
        <v>22.01670103</v>
      </c>
      <c r="BK19" s="668"/>
      <c r="BL19" s="348">
        <v>16.336200000000002</v>
      </c>
      <c r="BM19" s="348">
        <v>2.7473299999999998</v>
      </c>
      <c r="BN19" s="348">
        <v>2.9331299999999998</v>
      </c>
      <c r="BO19" s="348">
        <v>77.983339999999998</v>
      </c>
      <c r="BP19" s="668"/>
      <c r="BQ19" s="348">
        <v>2.66</v>
      </c>
      <c r="BR19" s="348">
        <v>47.08</v>
      </c>
      <c r="BS19" s="348" t="s">
        <v>430</v>
      </c>
      <c r="BT19" s="348">
        <v>9.4600000000000009</v>
      </c>
      <c r="BU19" s="348" t="s">
        <v>430</v>
      </c>
      <c r="BV19" s="348">
        <v>18.78</v>
      </c>
      <c r="BW19" s="668"/>
      <c r="BX19" s="353" t="s">
        <v>10073</v>
      </c>
      <c r="BY19" s="353" t="s">
        <v>10074</v>
      </c>
      <c r="BZ19" s="353" t="s">
        <v>10075</v>
      </c>
      <c r="CA19" s="353" t="s">
        <v>10076</v>
      </c>
      <c r="CB19" s="353" t="s">
        <v>10077</v>
      </c>
      <c r="CC19" s="668"/>
      <c r="CD19" s="354" t="s">
        <v>554</v>
      </c>
    </row>
    <row r="20" spans="1:82" s="355" customFormat="1" x14ac:dyDescent="0.25">
      <c r="A20" s="345" t="s">
        <v>10078</v>
      </c>
      <c r="B20" s="668"/>
      <c r="C20" s="719">
        <v>41276</v>
      </c>
      <c r="D20" s="668"/>
      <c r="E20" s="346">
        <v>179.798</v>
      </c>
      <c r="F20" s="668"/>
      <c r="G20" s="347">
        <v>69.156099999999995</v>
      </c>
      <c r="H20" s="668"/>
      <c r="I20" s="651">
        <v>4.46732</v>
      </c>
      <c r="J20" s="651">
        <v>6.6268399999999996</v>
      </c>
      <c r="K20" s="651">
        <v>2.6696</v>
      </c>
      <c r="L20" s="651">
        <v>2.77027</v>
      </c>
      <c r="M20" s="349"/>
      <c r="N20" s="348">
        <v>4.0644</v>
      </c>
      <c r="O20" s="348">
        <v>-15.2516</v>
      </c>
      <c r="P20" s="348">
        <v>12.4024</v>
      </c>
      <c r="Q20" s="348">
        <v>2.6076000000000001</v>
      </c>
      <c r="R20" s="348">
        <v>9.5625</v>
      </c>
      <c r="S20" s="348">
        <v>7.2870999999999997</v>
      </c>
      <c r="T20" s="348">
        <v>4.3032000000000004</v>
      </c>
      <c r="U20" s="348">
        <v>4.4631999999999996</v>
      </c>
      <c r="V20" s="350">
        <v>4.1025</v>
      </c>
      <c r="W20" s="348">
        <v>6.5956999999999999</v>
      </c>
      <c r="X20" s="348">
        <v>9.3178999999999998</v>
      </c>
      <c r="Y20" s="348">
        <v>8.0097000000000005</v>
      </c>
      <c r="Z20" s="348">
        <v>7.9134000000000002</v>
      </c>
      <c r="AA20" s="348">
        <v>7.8480999999999996</v>
      </c>
      <c r="AB20" s="348">
        <v>16.958500000000001</v>
      </c>
      <c r="AC20" s="348">
        <v>3.415</v>
      </c>
      <c r="AD20" s="348">
        <v>5.4016000000000002</v>
      </c>
      <c r="AE20" s="348">
        <v>7.8480999999999996</v>
      </c>
      <c r="AF20" s="348">
        <v>8.4933999999999994</v>
      </c>
      <c r="AG20" s="349"/>
      <c r="AH20" s="346">
        <v>9</v>
      </c>
      <c r="AI20" s="346">
        <v>9</v>
      </c>
      <c r="AJ20" s="346">
        <v>5</v>
      </c>
      <c r="AK20" s="346">
        <v>1</v>
      </c>
      <c r="AL20" s="346">
        <v>14</v>
      </c>
      <c r="AM20" s="346">
        <v>11</v>
      </c>
      <c r="AN20" s="346">
        <v>9</v>
      </c>
      <c r="AO20" s="346">
        <v>6</v>
      </c>
      <c r="AP20" s="346">
        <v>8</v>
      </c>
      <c r="AQ20" s="346">
        <v>5</v>
      </c>
      <c r="AR20" s="346">
        <v>5</v>
      </c>
      <c r="AS20" s="346">
        <v>11</v>
      </c>
      <c r="AT20" s="346">
        <v>10</v>
      </c>
      <c r="AU20" s="346">
        <v>9</v>
      </c>
      <c r="AV20" s="346">
        <v>6</v>
      </c>
      <c r="AW20" s="346">
        <v>9</v>
      </c>
      <c r="AX20" s="346">
        <v>6</v>
      </c>
      <c r="AY20" s="346">
        <v>9</v>
      </c>
      <c r="AZ20" s="349"/>
      <c r="BA20" s="375">
        <v>39.149143741319399</v>
      </c>
      <c r="BB20" s="375">
        <v>0</v>
      </c>
      <c r="BC20" s="375">
        <v>8.9010593382528605E-2</v>
      </c>
      <c r="BD20" s="375" t="s">
        <v>430</v>
      </c>
      <c r="BE20" s="668"/>
      <c r="BF20" s="348">
        <v>44.765965956000002</v>
      </c>
      <c r="BG20" s="348">
        <v>8.0032311674999992</v>
      </c>
      <c r="BH20" s="348">
        <v>5.5934865580000004</v>
      </c>
      <c r="BI20" s="668"/>
      <c r="BJ20" s="348">
        <v>19.894732640000001</v>
      </c>
      <c r="BK20" s="668"/>
      <c r="BL20" s="348">
        <v>14.257199999999999</v>
      </c>
      <c r="BM20" s="348">
        <v>2.44502</v>
      </c>
      <c r="BN20" s="348">
        <v>3.19252</v>
      </c>
      <c r="BO20" s="348">
        <v>80.105260000000001</v>
      </c>
      <c r="BP20" s="668"/>
      <c r="BQ20" s="348">
        <v>54.39</v>
      </c>
      <c r="BR20" s="348">
        <v>13.39</v>
      </c>
      <c r="BS20" s="348">
        <v>7.23</v>
      </c>
      <c r="BT20" s="348" t="s">
        <v>430</v>
      </c>
      <c r="BU20" s="348" t="s">
        <v>430</v>
      </c>
      <c r="BV20" s="348">
        <v>5.0999999999999996</v>
      </c>
      <c r="BW20" s="668"/>
      <c r="BX20" s="353" t="s">
        <v>10079</v>
      </c>
      <c r="BY20" s="353" t="s">
        <v>10080</v>
      </c>
      <c r="BZ20" s="353" t="s">
        <v>10081</v>
      </c>
      <c r="CA20" s="353" t="s">
        <v>10082</v>
      </c>
      <c r="CB20" s="353" t="s">
        <v>10083</v>
      </c>
      <c r="CC20" s="668"/>
      <c r="CD20" s="354" t="s">
        <v>554</v>
      </c>
    </row>
    <row r="21" spans="1:82" s="355" customFormat="1" x14ac:dyDescent="0.25">
      <c r="A21" s="345" t="s">
        <v>10084</v>
      </c>
      <c r="B21" s="668"/>
      <c r="C21" s="719">
        <v>41285</v>
      </c>
      <c r="D21" s="668"/>
      <c r="E21" s="346">
        <v>152.48400000000001</v>
      </c>
      <c r="F21" s="668"/>
      <c r="G21" s="347">
        <v>72.013800000000003</v>
      </c>
      <c r="H21" s="668"/>
      <c r="I21" s="651">
        <v>7.07</v>
      </c>
      <c r="J21" s="651">
        <v>6.98</v>
      </c>
      <c r="K21" s="651">
        <v>4.46</v>
      </c>
      <c r="L21" s="651">
        <v>4.63</v>
      </c>
      <c r="M21" s="349"/>
      <c r="N21" s="348">
        <v>-10.4381</v>
      </c>
      <c r="O21" s="348">
        <v>-12.7423</v>
      </c>
      <c r="P21" s="348">
        <v>9.0884</v>
      </c>
      <c r="Q21" s="348">
        <v>-5.4012000000000002</v>
      </c>
      <c r="R21" s="348">
        <v>8.7087000000000003</v>
      </c>
      <c r="S21" s="348">
        <v>11.496600000000001</v>
      </c>
      <c r="T21" s="348">
        <v>10.990600000000001</v>
      </c>
      <c r="U21" s="348">
        <v>3.6633</v>
      </c>
      <c r="V21" s="350">
        <v>4.9101999999999997</v>
      </c>
      <c r="W21" s="348">
        <v>5.8711000000000002</v>
      </c>
      <c r="X21" s="348">
        <v>9.9124999999999996</v>
      </c>
      <c r="Y21" s="348">
        <v>8.6324000000000005</v>
      </c>
      <c r="Z21" s="348">
        <v>8.4632000000000005</v>
      </c>
      <c r="AA21" s="348">
        <v>-1.6238999999999999</v>
      </c>
      <c r="AB21" s="348">
        <v>21.580100000000002</v>
      </c>
      <c r="AC21" s="348">
        <v>8.5679999999999996</v>
      </c>
      <c r="AD21" s="348">
        <v>4.8281000000000001</v>
      </c>
      <c r="AE21" s="348">
        <v>-1.6238999999999999</v>
      </c>
      <c r="AF21" s="348">
        <v>8.9133999999999993</v>
      </c>
      <c r="AG21" s="349"/>
      <c r="AH21" s="346">
        <v>15</v>
      </c>
      <c r="AI21" s="346">
        <v>5</v>
      </c>
      <c r="AJ21" s="346">
        <v>7</v>
      </c>
      <c r="AK21" s="346">
        <v>14</v>
      </c>
      <c r="AL21" s="346">
        <v>15</v>
      </c>
      <c r="AM21" s="346">
        <v>1</v>
      </c>
      <c r="AN21" s="346">
        <v>1</v>
      </c>
      <c r="AO21" s="346">
        <v>8</v>
      </c>
      <c r="AP21" s="346">
        <v>6</v>
      </c>
      <c r="AQ21" s="346">
        <v>8</v>
      </c>
      <c r="AR21" s="346">
        <v>2</v>
      </c>
      <c r="AS21" s="346">
        <v>8</v>
      </c>
      <c r="AT21" s="346">
        <v>8</v>
      </c>
      <c r="AU21" s="346">
        <v>15</v>
      </c>
      <c r="AV21" s="346">
        <v>1</v>
      </c>
      <c r="AW21" s="346">
        <v>1</v>
      </c>
      <c r="AX21" s="346">
        <v>8</v>
      </c>
      <c r="AY21" s="346">
        <v>15</v>
      </c>
      <c r="AZ21" s="349"/>
      <c r="BA21" s="375">
        <v>69.923458759750801</v>
      </c>
      <c r="BB21" s="375">
        <v>1.34143830056492</v>
      </c>
      <c r="BC21" s="375">
        <v>5.3783882607714002E-2</v>
      </c>
      <c r="BD21" s="375">
        <v>1.02362103372138</v>
      </c>
      <c r="BE21" s="668"/>
      <c r="BF21" s="348">
        <v>49.844188583799998</v>
      </c>
      <c r="BG21" s="348">
        <v>12.123502712700001</v>
      </c>
      <c r="BH21" s="348">
        <v>4.1113686172000001</v>
      </c>
      <c r="BI21" s="668"/>
      <c r="BJ21" s="348">
        <v>16.23236824</v>
      </c>
      <c r="BK21" s="668"/>
      <c r="BL21" s="348">
        <v>7.0655400000000004</v>
      </c>
      <c r="BM21" s="348">
        <v>8.2030200000000004</v>
      </c>
      <c r="BN21" s="348">
        <v>0.96381099999999997</v>
      </c>
      <c r="BO21" s="348">
        <v>83.767628999999999</v>
      </c>
      <c r="BP21" s="668"/>
      <c r="BQ21" s="348">
        <v>47.19</v>
      </c>
      <c r="BR21" s="348">
        <v>23.96</v>
      </c>
      <c r="BS21" s="348" t="s">
        <v>430</v>
      </c>
      <c r="BT21" s="348" t="s">
        <v>430</v>
      </c>
      <c r="BU21" s="348" t="s">
        <v>430</v>
      </c>
      <c r="BV21" s="348">
        <v>12.62</v>
      </c>
      <c r="BW21" s="668"/>
      <c r="BX21" s="353" t="s">
        <v>10085</v>
      </c>
      <c r="BY21" s="353" t="s">
        <v>10086</v>
      </c>
      <c r="BZ21" s="353" t="s">
        <v>10087</v>
      </c>
      <c r="CA21" s="353" t="s">
        <v>10088</v>
      </c>
      <c r="CB21" s="353" t="s">
        <v>10089</v>
      </c>
      <c r="CC21" s="668"/>
      <c r="CD21" s="354" t="s">
        <v>554</v>
      </c>
    </row>
    <row r="22" spans="1:82" s="355" customFormat="1" x14ac:dyDescent="0.25">
      <c r="A22" s="345" t="s">
        <v>10090</v>
      </c>
      <c r="B22" s="668"/>
      <c r="C22" s="719">
        <v>41275</v>
      </c>
      <c r="D22" s="668"/>
      <c r="E22" s="346">
        <v>96.463399999999993</v>
      </c>
      <c r="F22" s="668"/>
      <c r="G22" s="347">
        <v>37.062100000000001</v>
      </c>
      <c r="H22" s="668"/>
      <c r="I22" s="651">
        <v>4.1900000000000004</v>
      </c>
      <c r="J22" s="651">
        <v>7.04</v>
      </c>
      <c r="K22" s="651">
        <v>2.36</v>
      </c>
      <c r="L22" s="651">
        <v>2.4700000000000002</v>
      </c>
      <c r="M22" s="349"/>
      <c r="N22" s="348">
        <v>2.0682999999999998</v>
      </c>
      <c r="O22" s="348">
        <v>-22.510999999999999</v>
      </c>
      <c r="P22" s="348">
        <v>7.82</v>
      </c>
      <c r="Q22" s="348">
        <v>1.7739</v>
      </c>
      <c r="R22" s="348">
        <v>12.640599999999999</v>
      </c>
      <c r="S22" s="348">
        <v>4.9165999999999999</v>
      </c>
      <c r="T22" s="348">
        <v>2.1650999999999998</v>
      </c>
      <c r="U22" s="348">
        <v>2.7035999999999998</v>
      </c>
      <c r="V22" s="350">
        <v>3.2330000000000001</v>
      </c>
      <c r="W22" s="348">
        <v>4.8579999999999997</v>
      </c>
      <c r="X22" s="348">
        <v>7.4215999999999998</v>
      </c>
      <c r="Y22" s="348">
        <v>6.3311000000000002</v>
      </c>
      <c r="Z22" s="348">
        <v>7.1425000000000001</v>
      </c>
      <c r="AA22" s="348">
        <v>10.5618</v>
      </c>
      <c r="AB22" s="348">
        <v>13.975</v>
      </c>
      <c r="AC22" s="348">
        <v>1.1605000000000001</v>
      </c>
      <c r="AD22" s="348">
        <v>4.149</v>
      </c>
      <c r="AE22" s="348">
        <v>10.5618</v>
      </c>
      <c r="AF22" s="348">
        <v>8.0958000000000006</v>
      </c>
      <c r="AG22" s="349"/>
      <c r="AH22" s="346">
        <v>10</v>
      </c>
      <c r="AI22" s="346">
        <v>11</v>
      </c>
      <c r="AJ22" s="346">
        <v>11</v>
      </c>
      <c r="AK22" s="346">
        <v>4</v>
      </c>
      <c r="AL22" s="346">
        <v>6</v>
      </c>
      <c r="AM22" s="346">
        <v>14</v>
      </c>
      <c r="AN22" s="346">
        <v>14</v>
      </c>
      <c r="AO22" s="346">
        <v>10</v>
      </c>
      <c r="AP22" s="346">
        <v>9</v>
      </c>
      <c r="AQ22" s="346">
        <v>14</v>
      </c>
      <c r="AR22" s="346">
        <v>14</v>
      </c>
      <c r="AS22" s="346">
        <v>15</v>
      </c>
      <c r="AT22" s="346">
        <v>13</v>
      </c>
      <c r="AU22" s="346">
        <v>4</v>
      </c>
      <c r="AV22" s="346">
        <v>12</v>
      </c>
      <c r="AW22" s="346">
        <v>13</v>
      </c>
      <c r="AX22" s="346">
        <v>10</v>
      </c>
      <c r="AY22" s="346">
        <v>4</v>
      </c>
      <c r="AZ22" s="349"/>
      <c r="BA22" s="375">
        <v>52.412240348999397</v>
      </c>
      <c r="BB22" s="375">
        <v>0</v>
      </c>
      <c r="BC22" s="375">
        <v>2.7976705970161501E-2</v>
      </c>
      <c r="BD22" s="375" t="s">
        <v>430</v>
      </c>
      <c r="BE22" s="668"/>
      <c r="BF22" s="348">
        <v>42.701199400599997</v>
      </c>
      <c r="BG22" s="348">
        <v>18.056664041499999</v>
      </c>
      <c r="BH22" s="348">
        <v>2.3648443202</v>
      </c>
      <c r="BI22" s="668"/>
      <c r="BJ22" s="348">
        <v>24.024285200000001</v>
      </c>
      <c r="BK22" s="668"/>
      <c r="BL22" s="348">
        <v>11.0083</v>
      </c>
      <c r="BM22" s="348">
        <v>1.38747</v>
      </c>
      <c r="BN22" s="348" t="s">
        <v>430</v>
      </c>
      <c r="BO22" s="348">
        <v>87.604230000000001</v>
      </c>
      <c r="BP22" s="668"/>
      <c r="BQ22" s="348">
        <v>17.670000000000002</v>
      </c>
      <c r="BR22" s="348">
        <v>35.94</v>
      </c>
      <c r="BS22" s="348">
        <v>13.55</v>
      </c>
      <c r="BT22" s="348" t="s">
        <v>430</v>
      </c>
      <c r="BU22" s="348">
        <v>0.03</v>
      </c>
      <c r="BV22" s="348">
        <v>8.7899999999999991</v>
      </c>
      <c r="BW22" s="668"/>
      <c r="BX22" s="353" t="s">
        <v>10091</v>
      </c>
      <c r="BY22" s="353" t="s">
        <v>10092</v>
      </c>
      <c r="BZ22" s="353" t="s">
        <v>10093</v>
      </c>
      <c r="CA22" s="353" t="s">
        <v>10094</v>
      </c>
      <c r="CB22" s="353" t="s">
        <v>9692</v>
      </c>
      <c r="CC22" s="668"/>
      <c r="CD22" s="354" t="s">
        <v>4773</v>
      </c>
    </row>
    <row r="23" spans="1:82" x14ac:dyDescent="0.25">
      <c r="A23" s="36" t="s">
        <v>93</v>
      </c>
      <c r="B23" s="43"/>
      <c r="C23" s="720"/>
      <c r="D23" s="43"/>
      <c r="E23" s="51"/>
      <c r="F23" s="43"/>
      <c r="G23" s="55"/>
      <c r="H23" s="43"/>
      <c r="I23" s="92"/>
      <c r="J23" s="92"/>
      <c r="K23" s="92"/>
      <c r="L23" s="92"/>
      <c r="M23" s="66"/>
      <c r="N23" s="59">
        <v>16.627099999999999</v>
      </c>
      <c r="O23" s="59">
        <v>-14.3736</v>
      </c>
      <c r="P23" s="59">
        <v>11.0593</v>
      </c>
      <c r="Q23" s="59">
        <v>-0.5948</v>
      </c>
      <c r="R23" s="59">
        <v>12.139200000000001</v>
      </c>
      <c r="S23" s="59">
        <v>8.1222999999999992</v>
      </c>
      <c r="T23" s="59">
        <v>4.8179999999999996</v>
      </c>
      <c r="U23" s="59">
        <v>3.5703</v>
      </c>
      <c r="V23" s="70">
        <v>3.9891999999999999</v>
      </c>
      <c r="W23" s="59">
        <v>6.0284000000000004</v>
      </c>
      <c r="X23" s="59">
        <v>8.9224999999999994</v>
      </c>
      <c r="Y23" s="59">
        <v>8.3952000000000009</v>
      </c>
      <c r="Z23" s="59">
        <v>8.4403000000000006</v>
      </c>
      <c r="AA23" s="59">
        <v>7.335</v>
      </c>
      <c r="AB23" s="59">
        <v>16.149799999999999</v>
      </c>
      <c r="AC23" s="59">
        <v>3.6991000000000001</v>
      </c>
      <c r="AD23" s="59">
        <v>4.9321000000000002</v>
      </c>
      <c r="AE23" s="59">
        <v>7.335</v>
      </c>
      <c r="AF23" s="59">
        <v>9.2548999999999992</v>
      </c>
      <c r="AG23" s="66"/>
      <c r="AH23" s="51">
        <v>15</v>
      </c>
      <c r="AI23" s="51">
        <v>15</v>
      </c>
      <c r="AJ23" s="51">
        <v>15</v>
      </c>
      <c r="AK23" s="51">
        <v>15</v>
      </c>
      <c r="AL23" s="51">
        <v>15</v>
      </c>
      <c r="AM23" s="51">
        <v>14</v>
      </c>
      <c r="AN23" s="51">
        <v>15</v>
      </c>
      <c r="AO23" s="51">
        <v>15</v>
      </c>
      <c r="AP23" s="51">
        <v>15</v>
      </c>
      <c r="AQ23" s="51">
        <v>15</v>
      </c>
      <c r="AR23" s="51">
        <v>15</v>
      </c>
      <c r="AS23" s="51">
        <v>15</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103.892</v>
      </c>
      <c r="O24" s="60">
        <v>28.990600000000001</v>
      </c>
      <c r="P24" s="60">
        <v>31.963200000000001</v>
      </c>
      <c r="Q24" s="60">
        <v>2.6076000000000001</v>
      </c>
      <c r="R24" s="60">
        <v>16.9498</v>
      </c>
      <c r="S24" s="60">
        <v>11.496600000000001</v>
      </c>
      <c r="T24" s="60">
        <v>10.990600000000001</v>
      </c>
      <c r="U24" s="60">
        <v>6.3779000000000003</v>
      </c>
      <c r="V24" s="71">
        <v>7.0979999999999999</v>
      </c>
      <c r="W24" s="60">
        <v>8.1513000000000009</v>
      </c>
      <c r="X24" s="60">
        <v>10.867599999999999</v>
      </c>
      <c r="Y24" s="60">
        <v>9.9666999999999994</v>
      </c>
      <c r="Z24" s="60">
        <v>10.084199999999999</v>
      </c>
      <c r="AA24" s="60">
        <v>11.6576</v>
      </c>
      <c r="AB24" s="60">
        <v>21.580100000000002</v>
      </c>
      <c r="AC24" s="60">
        <v>8.5679999999999996</v>
      </c>
      <c r="AD24" s="60">
        <v>7.2686000000000002</v>
      </c>
      <c r="AE24" s="60">
        <v>11.6576</v>
      </c>
      <c r="AF24" s="60">
        <v>10.4383</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-10.4381</v>
      </c>
      <c r="O25" s="60">
        <v>-36.216900000000003</v>
      </c>
      <c r="P25" s="60">
        <v>4.7946</v>
      </c>
      <c r="Q25" s="60">
        <v>-5.4843999999999999</v>
      </c>
      <c r="R25" s="60">
        <v>8.7087000000000003</v>
      </c>
      <c r="S25" s="60">
        <v>4.9165999999999999</v>
      </c>
      <c r="T25" s="60">
        <v>1.5369999999999999</v>
      </c>
      <c r="U25" s="60">
        <v>1.0885</v>
      </c>
      <c r="V25" s="71">
        <v>1.9311</v>
      </c>
      <c r="W25" s="60">
        <v>4.3623000000000003</v>
      </c>
      <c r="X25" s="60">
        <v>7.1246</v>
      </c>
      <c r="Y25" s="60">
        <v>6.3311000000000002</v>
      </c>
      <c r="Z25" s="60">
        <v>6.3483999999999998</v>
      </c>
      <c r="AA25" s="60">
        <v>-1.6238999999999999</v>
      </c>
      <c r="AB25" s="60">
        <v>11.9009</v>
      </c>
      <c r="AC25" s="60">
        <v>0.64649999999999996</v>
      </c>
      <c r="AD25" s="60">
        <v>2.8679000000000001</v>
      </c>
      <c r="AE25" s="60">
        <v>-1.6238999999999999</v>
      </c>
      <c r="AF25" s="60">
        <v>7.6452999999999998</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14.1546</v>
      </c>
      <c r="O26" s="61">
        <v>-13.9801</v>
      </c>
      <c r="P26" s="61">
        <v>8.8696999999999999</v>
      </c>
      <c r="Q26" s="61">
        <v>0.63149999999999995</v>
      </c>
      <c r="R26" s="61">
        <v>11.6393</v>
      </c>
      <c r="S26" s="61">
        <v>8.2309999999999999</v>
      </c>
      <c r="T26" s="61">
        <v>4.7186000000000003</v>
      </c>
      <c r="U26" s="61">
        <v>3.6633</v>
      </c>
      <c r="V26" s="72">
        <v>4.1025</v>
      </c>
      <c r="W26" s="61">
        <v>5.8711000000000002</v>
      </c>
      <c r="X26" s="61">
        <v>8.9620999999999995</v>
      </c>
      <c r="Y26" s="61">
        <v>8.6324000000000005</v>
      </c>
      <c r="Z26" s="61">
        <v>8.6062999999999992</v>
      </c>
      <c r="AA26" s="61">
        <v>8.0447000000000006</v>
      </c>
      <c r="AB26" s="61">
        <v>16.433800000000002</v>
      </c>
      <c r="AC26" s="61">
        <v>3.9066999999999998</v>
      </c>
      <c r="AD26" s="61">
        <v>4.8281000000000001</v>
      </c>
      <c r="AE26" s="61">
        <v>8.0447000000000006</v>
      </c>
      <c r="AF26" s="61">
        <v>9.3536000000000001</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10095</v>
      </c>
      <c r="B28" s="702"/>
      <c r="C28" s="724">
        <v>36990</v>
      </c>
      <c r="D28" s="702"/>
      <c r="E28" s="403">
        <v>10174.1</v>
      </c>
      <c r="F28" s="702"/>
      <c r="G28" s="404">
        <v>76.650499999999994</v>
      </c>
      <c r="H28" s="702"/>
      <c r="I28" s="650">
        <v>3.72</v>
      </c>
      <c r="J28" s="650">
        <v>7.74</v>
      </c>
      <c r="K28" s="650">
        <v>2.95</v>
      </c>
      <c r="L28" s="650">
        <v>3.17</v>
      </c>
      <c r="M28" s="482"/>
      <c r="N28" s="405">
        <v>103.387</v>
      </c>
      <c r="O28" s="405">
        <v>28.495000000000001</v>
      </c>
      <c r="P28" s="405">
        <v>31.453700000000001</v>
      </c>
      <c r="Q28" s="405">
        <v>0.61919999999999997</v>
      </c>
      <c r="R28" s="405">
        <v>13.2879</v>
      </c>
      <c r="S28" s="405">
        <v>9.7388999999999992</v>
      </c>
      <c r="T28" s="405">
        <v>7.0130999999999997</v>
      </c>
      <c r="U28" s="405">
        <v>5.3541999999999996</v>
      </c>
      <c r="V28" s="407">
        <v>4.6851000000000003</v>
      </c>
      <c r="W28" s="405">
        <v>5.6952999999999996</v>
      </c>
      <c r="X28" s="405">
        <v>8.7715999999999994</v>
      </c>
      <c r="Y28" s="405">
        <v>8.7150999999999996</v>
      </c>
      <c r="Z28" s="405">
        <v>8.5867000000000004</v>
      </c>
      <c r="AA28" s="405">
        <v>8.8436000000000003</v>
      </c>
      <c r="AB28" s="405">
        <v>18.9773</v>
      </c>
      <c r="AC28" s="405">
        <v>5.7811000000000003</v>
      </c>
      <c r="AD28" s="405">
        <v>6.1094999999999997</v>
      </c>
      <c r="AE28" s="405">
        <v>8.8436000000000003</v>
      </c>
      <c r="AF28" s="405">
        <v>8.3783999999999992</v>
      </c>
      <c r="AG28" s="482"/>
      <c r="AH28" s="403">
        <v>1</v>
      </c>
      <c r="AI28" s="403">
        <v>1</v>
      </c>
      <c r="AJ28" s="403">
        <v>1</v>
      </c>
      <c r="AK28" s="403">
        <v>5</v>
      </c>
      <c r="AL28" s="403">
        <v>3</v>
      </c>
      <c r="AM28" s="403">
        <v>3</v>
      </c>
      <c r="AN28" s="403">
        <v>2</v>
      </c>
      <c r="AO28" s="403">
        <v>2</v>
      </c>
      <c r="AP28" s="403">
        <v>3</v>
      </c>
      <c r="AQ28" s="403">
        <v>6</v>
      </c>
      <c r="AR28" s="403">
        <v>4</v>
      </c>
      <c r="AS28" s="403">
        <v>2</v>
      </c>
      <c r="AT28" s="403">
        <v>3</v>
      </c>
      <c r="AU28" s="403">
        <v>5</v>
      </c>
      <c r="AV28" s="403">
        <v>2</v>
      </c>
      <c r="AW28" s="403">
        <v>2</v>
      </c>
      <c r="AX28" s="403">
        <v>2</v>
      </c>
      <c r="AY28" s="403">
        <v>5</v>
      </c>
      <c r="AZ28" s="482"/>
      <c r="BA28" s="410">
        <v>45.139337214685803</v>
      </c>
      <c r="BB28" s="410">
        <v>0.96178001233552102</v>
      </c>
      <c r="BC28" s="410">
        <v>6.6054365965385997E-2</v>
      </c>
      <c r="BD28" s="410">
        <v>1.0191889383947801</v>
      </c>
      <c r="BE28" s="702"/>
      <c r="BF28" s="405">
        <v>45.079696764700003</v>
      </c>
      <c r="BG28" s="405">
        <v>11.941539994399999</v>
      </c>
      <c r="BH28" s="405">
        <v>3.7750320969</v>
      </c>
      <c r="BI28" s="702"/>
      <c r="BJ28" s="405">
        <v>24.84278801</v>
      </c>
      <c r="BK28" s="702"/>
      <c r="BL28" s="405">
        <v>8.5539100000000001</v>
      </c>
      <c r="BM28" s="405">
        <v>3.6958099999999998</v>
      </c>
      <c r="BN28" s="405">
        <v>11.448499999999999</v>
      </c>
      <c r="BO28" s="405">
        <v>76.301779999999994</v>
      </c>
      <c r="BP28" s="702"/>
      <c r="BQ28" s="405">
        <v>7.33</v>
      </c>
      <c r="BR28" s="405">
        <v>32.89</v>
      </c>
      <c r="BS28" s="405">
        <v>13.26</v>
      </c>
      <c r="BT28" s="405">
        <v>18.07</v>
      </c>
      <c r="BU28" s="405">
        <v>1.84</v>
      </c>
      <c r="BV28" s="405">
        <v>2.91</v>
      </c>
      <c r="BW28" s="702"/>
      <c r="BX28" s="703" t="s">
        <v>10010</v>
      </c>
      <c r="BY28" s="703" t="s">
        <v>10011</v>
      </c>
      <c r="BZ28" s="703" t="s">
        <v>2916</v>
      </c>
      <c r="CA28" s="703" t="s">
        <v>10012</v>
      </c>
      <c r="CB28" s="703" t="s">
        <v>10013</v>
      </c>
      <c r="CC28" s="702"/>
      <c r="CD28" s="411" t="s">
        <v>512</v>
      </c>
    </row>
    <row r="29" spans="1:82" s="355" customFormat="1" x14ac:dyDescent="0.25">
      <c r="A29" s="345" t="s">
        <v>10096</v>
      </c>
      <c r="B29" s="668"/>
      <c r="C29" s="719">
        <v>44342</v>
      </c>
      <c r="D29" s="668"/>
      <c r="E29" s="346">
        <v>3444.58</v>
      </c>
      <c r="F29" s="668"/>
      <c r="G29" s="347">
        <v>15.862399999999999</v>
      </c>
      <c r="H29" s="668"/>
      <c r="I29" s="651">
        <v>4.75</v>
      </c>
      <c r="J29" s="651">
        <v>7.19</v>
      </c>
      <c r="K29" s="651">
        <v>3.7835999999999999</v>
      </c>
      <c r="L29" s="651">
        <v>3.93479</v>
      </c>
      <c r="M29" s="349"/>
      <c r="N29" s="348">
        <v>31.321000000000002</v>
      </c>
      <c r="O29" s="348">
        <v>0</v>
      </c>
      <c r="P29" s="348">
        <v>4.4414999999999996</v>
      </c>
      <c r="Q29" s="348">
        <v>-4.0206</v>
      </c>
      <c r="R29" s="348">
        <v>9.9054000000000002</v>
      </c>
      <c r="S29" s="348">
        <v>7.1548999999999996</v>
      </c>
      <c r="T29" s="348">
        <v>6.1143000000000001</v>
      </c>
      <c r="U29" s="348">
        <v>4.7001999999999997</v>
      </c>
      <c r="V29" s="350">
        <v>4.7964000000000002</v>
      </c>
      <c r="W29" s="348">
        <v>6.7205000000000004</v>
      </c>
      <c r="X29" s="348">
        <v>10.532500000000001</v>
      </c>
      <c r="Y29" s="348">
        <v>9.6362000000000005</v>
      </c>
      <c r="Z29" s="348" t="s">
        <v>430</v>
      </c>
      <c r="AA29" s="348">
        <v>3.7597999999999998</v>
      </c>
      <c r="AB29" s="348">
        <v>11.543200000000001</v>
      </c>
      <c r="AC29" s="348">
        <v>5.7169999999999996</v>
      </c>
      <c r="AD29" s="348">
        <v>5.3159999999999998</v>
      </c>
      <c r="AE29" s="348">
        <v>3.7597999999999998</v>
      </c>
      <c r="AF29" s="348">
        <v>9.3864999999999998</v>
      </c>
      <c r="AG29" s="349"/>
      <c r="AH29" s="346">
        <v>2</v>
      </c>
      <c r="AI29" s="346">
        <v>2</v>
      </c>
      <c r="AJ29" s="346">
        <v>15</v>
      </c>
      <c r="AK29" s="346">
        <v>12</v>
      </c>
      <c r="AL29" s="346">
        <v>11</v>
      </c>
      <c r="AM29" s="346">
        <v>8</v>
      </c>
      <c r="AN29" s="346">
        <v>3</v>
      </c>
      <c r="AO29" s="346">
        <v>3</v>
      </c>
      <c r="AP29" s="346">
        <v>2</v>
      </c>
      <c r="AQ29" s="346">
        <v>2</v>
      </c>
      <c r="AR29" s="346">
        <v>1</v>
      </c>
      <c r="AS29" s="346">
        <v>1</v>
      </c>
      <c r="AT29" s="346" t="s">
        <v>430</v>
      </c>
      <c r="AU29" s="346">
        <v>12</v>
      </c>
      <c r="AV29" s="346">
        <v>15</v>
      </c>
      <c r="AW29" s="346">
        <v>3</v>
      </c>
      <c r="AX29" s="346">
        <v>3</v>
      </c>
      <c r="AY29" s="346">
        <v>12</v>
      </c>
      <c r="AZ29" s="349"/>
      <c r="BA29" s="375">
        <v>36.374380386334799</v>
      </c>
      <c r="BB29" s="375">
        <v>0</v>
      </c>
      <c r="BC29" s="375">
        <v>0.11918212409882301</v>
      </c>
      <c r="BD29" s="375" t="s">
        <v>430</v>
      </c>
      <c r="BE29" s="668"/>
      <c r="BF29" s="348">
        <v>45.549563830799997</v>
      </c>
      <c r="BG29" s="348">
        <v>1.0255577052</v>
      </c>
      <c r="BH29" s="348">
        <v>44.414432849400001</v>
      </c>
      <c r="BI29" s="668"/>
      <c r="BJ29" s="348">
        <v>11.233583530000001</v>
      </c>
      <c r="BK29" s="668"/>
      <c r="BL29" s="348">
        <v>6.8408499999999997</v>
      </c>
      <c r="BM29" s="348">
        <v>3.4924900000000001</v>
      </c>
      <c r="BN29" s="348">
        <v>0.90024300000000002</v>
      </c>
      <c r="BO29" s="348">
        <v>88.766417000000004</v>
      </c>
      <c r="BP29" s="668"/>
      <c r="BQ29" s="348">
        <v>56.9</v>
      </c>
      <c r="BR29" s="348">
        <v>17.77</v>
      </c>
      <c r="BS29" s="348" t="s">
        <v>430</v>
      </c>
      <c r="BT29" s="348" t="s">
        <v>430</v>
      </c>
      <c r="BU29" s="348" t="s">
        <v>430</v>
      </c>
      <c r="BV29" s="348">
        <v>14.1</v>
      </c>
      <c r="BW29" s="668"/>
      <c r="BX29" s="353" t="s">
        <v>10015</v>
      </c>
      <c r="BY29" s="353" t="s">
        <v>10016</v>
      </c>
      <c r="BZ29" s="353" t="s">
        <v>10017</v>
      </c>
      <c r="CA29" s="353" t="s">
        <v>10018</v>
      </c>
      <c r="CB29" s="353" t="s">
        <v>10019</v>
      </c>
      <c r="CC29" s="668"/>
      <c r="CD29" s="354" t="s">
        <v>443</v>
      </c>
    </row>
    <row r="30" spans="1:82" s="355" customFormat="1" x14ac:dyDescent="0.25">
      <c r="A30" s="345" t="s">
        <v>10097</v>
      </c>
      <c r="B30" s="668"/>
      <c r="C30" s="719">
        <v>38076</v>
      </c>
      <c r="D30" s="668"/>
      <c r="E30" s="346">
        <v>3362.91</v>
      </c>
      <c r="F30" s="668"/>
      <c r="G30" s="347">
        <v>79.212199999999996</v>
      </c>
      <c r="H30" s="668"/>
      <c r="I30" s="651">
        <v>5.41</v>
      </c>
      <c r="J30" s="651">
        <v>7.97</v>
      </c>
      <c r="K30" s="651">
        <v>2.86</v>
      </c>
      <c r="L30" s="651">
        <v>3</v>
      </c>
      <c r="M30" s="349"/>
      <c r="N30" s="348">
        <v>-3.1791999999999998</v>
      </c>
      <c r="O30" s="348">
        <v>-30.458400000000001</v>
      </c>
      <c r="P30" s="348">
        <v>8.1753</v>
      </c>
      <c r="Q30" s="348">
        <v>-1.7925</v>
      </c>
      <c r="R30" s="348">
        <v>10.927300000000001</v>
      </c>
      <c r="S30" s="348">
        <v>7.6178999999999997</v>
      </c>
      <c r="T30" s="348">
        <v>3.9575</v>
      </c>
      <c r="U30" s="348">
        <v>3.2751000000000001</v>
      </c>
      <c r="V30" s="350">
        <v>4.2061000000000002</v>
      </c>
      <c r="W30" s="348">
        <v>6.3125999999999998</v>
      </c>
      <c r="X30" s="348">
        <v>8.8902000000000001</v>
      </c>
      <c r="Y30" s="348">
        <v>8.5059000000000005</v>
      </c>
      <c r="Z30" s="348">
        <v>8.9664000000000001</v>
      </c>
      <c r="AA30" s="348">
        <v>10.961600000000001</v>
      </c>
      <c r="AB30" s="348">
        <v>15.6585</v>
      </c>
      <c r="AC30" s="348">
        <v>3.1495000000000002</v>
      </c>
      <c r="AD30" s="348">
        <v>4.4047000000000001</v>
      </c>
      <c r="AE30" s="348">
        <v>10.961600000000001</v>
      </c>
      <c r="AF30" s="348">
        <v>9.7203999999999997</v>
      </c>
      <c r="AG30" s="349"/>
      <c r="AH30" s="346">
        <v>13</v>
      </c>
      <c r="AI30" s="346">
        <v>14</v>
      </c>
      <c r="AJ30" s="346">
        <v>7</v>
      </c>
      <c r="AK30" s="346">
        <v>9</v>
      </c>
      <c r="AL30" s="346">
        <v>9</v>
      </c>
      <c r="AM30" s="346">
        <v>7</v>
      </c>
      <c r="AN30" s="346">
        <v>8</v>
      </c>
      <c r="AO30" s="346">
        <v>7</v>
      </c>
      <c r="AP30" s="346">
        <v>5</v>
      </c>
      <c r="AQ30" s="346">
        <v>4</v>
      </c>
      <c r="AR30" s="346">
        <v>3</v>
      </c>
      <c r="AS30" s="346">
        <v>3</v>
      </c>
      <c r="AT30" s="346">
        <v>1</v>
      </c>
      <c r="AU30" s="346">
        <v>1</v>
      </c>
      <c r="AV30" s="346">
        <v>7</v>
      </c>
      <c r="AW30" s="346">
        <v>6</v>
      </c>
      <c r="AX30" s="346">
        <v>7</v>
      </c>
      <c r="AY30" s="346">
        <v>1</v>
      </c>
      <c r="AZ30" s="349"/>
      <c r="BA30" s="375">
        <v>39.4112119778653</v>
      </c>
      <c r="BB30" s="375">
        <v>0.904710288843522</v>
      </c>
      <c r="BC30" s="375">
        <v>8.0478561706934598E-2</v>
      </c>
      <c r="BD30" s="375">
        <v>1.3257440528659801</v>
      </c>
      <c r="BE30" s="668"/>
      <c r="BF30" s="348">
        <v>42.907390737500002</v>
      </c>
      <c r="BG30" s="348">
        <v>7.7803579658000004</v>
      </c>
      <c r="BH30" s="348">
        <v>5.5148350405000004</v>
      </c>
      <c r="BI30" s="668"/>
      <c r="BJ30" s="348">
        <v>23.048599360000001</v>
      </c>
      <c r="BK30" s="668"/>
      <c r="BL30" s="348">
        <v>15.091799999999999</v>
      </c>
      <c r="BM30" s="348">
        <v>2.0321899999999999</v>
      </c>
      <c r="BN30" s="348">
        <v>5.9246400000000001</v>
      </c>
      <c r="BO30" s="348">
        <v>76.951369999999997</v>
      </c>
      <c r="BP30" s="668"/>
      <c r="BQ30" s="348">
        <v>16.54</v>
      </c>
      <c r="BR30" s="348">
        <v>11.31</v>
      </c>
      <c r="BS30" s="348">
        <v>9.16</v>
      </c>
      <c r="BT30" s="348">
        <v>29.42</v>
      </c>
      <c r="BU30" s="348">
        <v>9.0299999999999994</v>
      </c>
      <c r="BV30" s="348">
        <v>4.4800000000000004</v>
      </c>
      <c r="BW30" s="668"/>
      <c r="BX30" s="353" t="s">
        <v>10021</v>
      </c>
      <c r="BY30" s="353" t="s">
        <v>10022</v>
      </c>
      <c r="BZ30" s="353" t="s">
        <v>10023</v>
      </c>
      <c r="CA30" s="353" t="s">
        <v>10024</v>
      </c>
      <c r="CB30" s="353" t="s">
        <v>10025</v>
      </c>
      <c r="CC30" s="668"/>
      <c r="CD30" s="354" t="s">
        <v>443</v>
      </c>
    </row>
    <row r="31" spans="1:82" s="355" customFormat="1" x14ac:dyDescent="0.25">
      <c r="A31" s="345" t="s">
        <v>10098</v>
      </c>
      <c r="B31" s="668"/>
      <c r="C31" s="719">
        <v>37981</v>
      </c>
      <c r="D31" s="668"/>
      <c r="E31" s="346">
        <v>3253.7</v>
      </c>
      <c r="F31" s="668"/>
      <c r="G31" s="347">
        <v>84.070300000000003</v>
      </c>
      <c r="H31" s="668"/>
      <c r="I31" s="651">
        <v>11.84</v>
      </c>
      <c r="J31" s="651">
        <v>7.31</v>
      </c>
      <c r="K31" s="651">
        <v>5.97</v>
      </c>
      <c r="L31" s="651">
        <v>6.23</v>
      </c>
      <c r="M31" s="349"/>
      <c r="N31" s="348">
        <v>25.024799999999999</v>
      </c>
      <c r="O31" s="348">
        <v>-29.364999999999998</v>
      </c>
      <c r="P31" s="348">
        <v>7.7892999999999999</v>
      </c>
      <c r="Q31" s="348">
        <v>-5.9992999999999999</v>
      </c>
      <c r="R31" s="348">
        <v>11.826000000000001</v>
      </c>
      <c r="S31" s="348">
        <v>5.3362999999999996</v>
      </c>
      <c r="T31" s="348">
        <v>2.3403999999999998</v>
      </c>
      <c r="U31" s="348">
        <v>1.6272</v>
      </c>
      <c r="V31" s="350">
        <v>1.9023000000000001</v>
      </c>
      <c r="W31" s="348">
        <v>3.7789999999999999</v>
      </c>
      <c r="X31" s="348">
        <v>7.8426</v>
      </c>
      <c r="Y31" s="348">
        <v>8.0063999999999993</v>
      </c>
      <c r="Z31" s="348">
        <v>8.2486999999999995</v>
      </c>
      <c r="AA31" s="348">
        <v>1.3766</v>
      </c>
      <c r="AB31" s="348">
        <v>13.454599999999999</v>
      </c>
      <c r="AC31" s="348">
        <v>1.163</v>
      </c>
      <c r="AD31" s="348">
        <v>3.2921</v>
      </c>
      <c r="AE31" s="348">
        <v>1.3766</v>
      </c>
      <c r="AF31" s="348">
        <v>9.8925000000000001</v>
      </c>
      <c r="AG31" s="349"/>
      <c r="AH31" s="346">
        <v>3</v>
      </c>
      <c r="AI31" s="346">
        <v>13</v>
      </c>
      <c r="AJ31" s="346">
        <v>9</v>
      </c>
      <c r="AK31" s="346">
        <v>14</v>
      </c>
      <c r="AL31" s="346">
        <v>6</v>
      </c>
      <c r="AM31" s="346">
        <v>12</v>
      </c>
      <c r="AN31" s="346">
        <v>10</v>
      </c>
      <c r="AO31" s="346">
        <v>10</v>
      </c>
      <c r="AP31" s="346">
        <v>11</v>
      </c>
      <c r="AQ31" s="346">
        <v>15</v>
      </c>
      <c r="AR31" s="346">
        <v>10</v>
      </c>
      <c r="AS31" s="346">
        <v>6</v>
      </c>
      <c r="AT31" s="346">
        <v>4</v>
      </c>
      <c r="AU31" s="346">
        <v>14</v>
      </c>
      <c r="AV31" s="346">
        <v>11</v>
      </c>
      <c r="AW31" s="346">
        <v>10</v>
      </c>
      <c r="AX31" s="346">
        <v>9</v>
      </c>
      <c r="AY31" s="346">
        <v>14</v>
      </c>
      <c r="AZ31" s="349"/>
      <c r="BA31" s="375">
        <v>47.472352974548002</v>
      </c>
      <c r="BB31" s="375">
        <v>1.1331243926012</v>
      </c>
      <c r="BC31" s="375">
        <v>4.4683207971077998E-2</v>
      </c>
      <c r="BD31" s="375">
        <v>-0.190863506559551</v>
      </c>
      <c r="BE31" s="668"/>
      <c r="BF31" s="348">
        <v>46.836712453700002</v>
      </c>
      <c r="BG31" s="348">
        <v>20.046348489</v>
      </c>
      <c r="BH31" s="348">
        <v>2.3364211431999999</v>
      </c>
      <c r="BI31" s="668"/>
      <c r="BJ31" s="348">
        <v>18.945005139999999</v>
      </c>
      <c r="BK31" s="668"/>
      <c r="BL31" s="348">
        <v>16.5229</v>
      </c>
      <c r="BM31" s="348">
        <v>1.57216</v>
      </c>
      <c r="BN31" s="348">
        <v>0.84990600000000005</v>
      </c>
      <c r="BO31" s="348">
        <v>81.055034000000006</v>
      </c>
      <c r="BP31" s="668"/>
      <c r="BQ31" s="348">
        <v>36.43</v>
      </c>
      <c r="BR31" s="348">
        <v>32.979999999999997</v>
      </c>
      <c r="BS31" s="348">
        <v>7.08</v>
      </c>
      <c r="BT31" s="348">
        <v>1.53</v>
      </c>
      <c r="BU31" s="348" t="s">
        <v>430</v>
      </c>
      <c r="BV31" s="348">
        <v>3.04</v>
      </c>
      <c r="BW31" s="668"/>
      <c r="BX31" s="353" t="s">
        <v>10027</v>
      </c>
      <c r="BY31" s="353" t="s">
        <v>10028</v>
      </c>
      <c r="BZ31" s="353" t="s">
        <v>10029</v>
      </c>
      <c r="CA31" s="353" t="s">
        <v>10030</v>
      </c>
      <c r="CB31" s="353" t="s">
        <v>10031</v>
      </c>
      <c r="CC31" s="668"/>
      <c r="CD31" s="354" t="s">
        <v>512</v>
      </c>
    </row>
    <row r="32" spans="1:82" s="355" customFormat="1" ht="11" x14ac:dyDescent="0.3">
      <c r="A32" s="841" t="s">
        <v>10099</v>
      </c>
      <c r="B32" s="858"/>
      <c r="C32" s="843">
        <v>37957</v>
      </c>
      <c r="D32" s="858"/>
      <c r="E32" s="844">
        <v>2883.64</v>
      </c>
      <c r="F32" s="858"/>
      <c r="G32" s="845">
        <v>59.804499999999997</v>
      </c>
      <c r="H32" s="858"/>
      <c r="I32" s="962">
        <v>10.039999999999999</v>
      </c>
      <c r="J32" s="962">
        <v>7.5</v>
      </c>
      <c r="K32" s="962">
        <v>5.03</v>
      </c>
      <c r="L32" s="962">
        <v>5.23</v>
      </c>
      <c r="M32" s="859"/>
      <c r="N32" s="846">
        <v>0.1221</v>
      </c>
      <c r="O32" s="846">
        <v>-26.450700000000001</v>
      </c>
      <c r="P32" s="846">
        <v>7.3691000000000004</v>
      </c>
      <c r="Q32" s="846">
        <v>-4.5129000000000001</v>
      </c>
      <c r="R32" s="846">
        <v>14.0992</v>
      </c>
      <c r="S32" s="846">
        <v>7.0423</v>
      </c>
      <c r="T32" s="846">
        <v>2.1703999999999999</v>
      </c>
      <c r="U32" s="846">
        <v>0.82150000000000001</v>
      </c>
      <c r="V32" s="848">
        <v>1.7575000000000001</v>
      </c>
      <c r="W32" s="846">
        <v>3.9721000000000002</v>
      </c>
      <c r="X32" s="846">
        <v>8.0650999999999993</v>
      </c>
      <c r="Y32" s="846">
        <v>8.1011000000000006</v>
      </c>
      <c r="Z32" s="846">
        <v>8.7172999999999998</v>
      </c>
      <c r="AA32" s="846">
        <v>5.8243</v>
      </c>
      <c r="AB32" s="846">
        <v>15.204700000000001</v>
      </c>
      <c r="AC32" s="846">
        <v>0.55840000000000001</v>
      </c>
      <c r="AD32" s="846">
        <v>2.9982000000000002</v>
      </c>
      <c r="AE32" s="846">
        <v>5.8243</v>
      </c>
      <c r="AF32" s="846">
        <v>8.2218</v>
      </c>
      <c r="AG32" s="859"/>
      <c r="AH32" s="844">
        <v>11</v>
      </c>
      <c r="AI32" s="844">
        <v>12</v>
      </c>
      <c r="AJ32" s="844">
        <v>10</v>
      </c>
      <c r="AK32" s="844">
        <v>13</v>
      </c>
      <c r="AL32" s="844">
        <v>2</v>
      </c>
      <c r="AM32" s="844">
        <v>9</v>
      </c>
      <c r="AN32" s="844">
        <v>12</v>
      </c>
      <c r="AO32" s="844">
        <v>14</v>
      </c>
      <c r="AP32" s="844">
        <v>12</v>
      </c>
      <c r="AQ32" s="844">
        <v>12</v>
      </c>
      <c r="AR32" s="844">
        <v>7</v>
      </c>
      <c r="AS32" s="844">
        <v>4</v>
      </c>
      <c r="AT32" s="844">
        <v>2</v>
      </c>
      <c r="AU32" s="844">
        <v>11</v>
      </c>
      <c r="AV32" s="844">
        <v>9</v>
      </c>
      <c r="AW32" s="844">
        <v>12</v>
      </c>
      <c r="AX32" s="844">
        <v>12</v>
      </c>
      <c r="AY32" s="844">
        <v>11</v>
      </c>
      <c r="AZ32" s="859"/>
      <c r="BA32" s="852">
        <v>58.443237067013598</v>
      </c>
      <c r="BB32" s="852">
        <v>0</v>
      </c>
      <c r="BC32" s="852">
        <v>3.9698341136328197E-2</v>
      </c>
      <c r="BD32" s="852" t="s">
        <v>430</v>
      </c>
      <c r="BE32" s="858"/>
      <c r="BF32" s="846">
        <v>51.059107124299999</v>
      </c>
      <c r="BG32" s="846">
        <v>25.6788047344</v>
      </c>
      <c r="BH32" s="846">
        <v>1.9883755358999999</v>
      </c>
      <c r="BI32" s="858"/>
      <c r="BJ32" s="846">
        <v>22.677435509999999</v>
      </c>
      <c r="BK32" s="858"/>
      <c r="BL32" s="846">
        <v>15.1478</v>
      </c>
      <c r="BM32" s="846">
        <v>5.3199100000000001</v>
      </c>
      <c r="BN32" s="846">
        <v>2.2097199999999999</v>
      </c>
      <c r="BO32" s="846">
        <v>77.322569999999999</v>
      </c>
      <c r="BP32" s="858"/>
      <c r="BQ32" s="846">
        <v>31.47</v>
      </c>
      <c r="BR32" s="846">
        <v>28.87</v>
      </c>
      <c r="BS32" s="846">
        <v>0.88</v>
      </c>
      <c r="BT32" s="846">
        <v>11.28</v>
      </c>
      <c r="BU32" s="846">
        <v>0.01</v>
      </c>
      <c r="BV32" s="846">
        <v>4.8099999999999996</v>
      </c>
      <c r="BW32" s="858"/>
      <c r="BX32" s="860" t="s">
        <v>10033</v>
      </c>
      <c r="BY32" s="860" t="s">
        <v>10034</v>
      </c>
      <c r="BZ32" s="860" t="s">
        <v>9149</v>
      </c>
      <c r="CA32" s="860" t="s">
        <v>10035</v>
      </c>
      <c r="CB32" s="860" t="s">
        <v>10036</v>
      </c>
      <c r="CC32" s="858"/>
      <c r="CD32" s="856" t="s">
        <v>609</v>
      </c>
    </row>
    <row r="33" spans="1:82" s="355" customFormat="1" x14ac:dyDescent="0.25">
      <c r="A33" s="345" t="s">
        <v>10100</v>
      </c>
      <c r="B33" s="668"/>
      <c r="C33" s="719">
        <v>37971</v>
      </c>
      <c r="D33" s="668"/>
      <c r="E33" s="346">
        <v>1665.95</v>
      </c>
      <c r="F33" s="668"/>
      <c r="G33" s="347">
        <v>70.948300000000003</v>
      </c>
      <c r="H33" s="668"/>
      <c r="I33" s="651">
        <v>8.67</v>
      </c>
      <c r="J33" s="651">
        <v>7.43</v>
      </c>
      <c r="K33" s="651">
        <v>4.84</v>
      </c>
      <c r="L33" s="651">
        <v>5.07</v>
      </c>
      <c r="M33" s="349"/>
      <c r="N33" s="348">
        <v>-0.56589999999999996</v>
      </c>
      <c r="O33" s="348">
        <v>-36.792299999999997</v>
      </c>
      <c r="P33" s="348">
        <v>6.3575999999999997</v>
      </c>
      <c r="Q33" s="348">
        <v>1.2721</v>
      </c>
      <c r="R33" s="348">
        <v>13.051399999999999</v>
      </c>
      <c r="S33" s="348">
        <v>8.2494999999999994</v>
      </c>
      <c r="T33" s="348">
        <v>2.1983999999999999</v>
      </c>
      <c r="U33" s="348">
        <v>1.2723</v>
      </c>
      <c r="V33" s="350">
        <v>1.5679000000000001</v>
      </c>
      <c r="W33" s="348">
        <v>4.4726999999999997</v>
      </c>
      <c r="X33" s="348">
        <v>8.0062999999999995</v>
      </c>
      <c r="Y33" s="348">
        <v>8.0465</v>
      </c>
      <c r="Z33" s="348">
        <v>7.6501000000000001</v>
      </c>
      <c r="AA33" s="348">
        <v>10.5792</v>
      </c>
      <c r="AB33" s="348">
        <v>17.1569</v>
      </c>
      <c r="AC33" s="348">
        <v>0.90880000000000005</v>
      </c>
      <c r="AD33" s="348">
        <v>3.1654</v>
      </c>
      <c r="AE33" s="348">
        <v>10.5792</v>
      </c>
      <c r="AF33" s="348">
        <v>9.0578000000000003</v>
      </c>
      <c r="AG33" s="349"/>
      <c r="AH33" s="346">
        <v>12</v>
      </c>
      <c r="AI33" s="346">
        <v>15</v>
      </c>
      <c r="AJ33" s="346">
        <v>12</v>
      </c>
      <c r="AK33" s="346">
        <v>3</v>
      </c>
      <c r="AL33" s="346">
        <v>4</v>
      </c>
      <c r="AM33" s="346">
        <v>5</v>
      </c>
      <c r="AN33" s="346">
        <v>11</v>
      </c>
      <c r="AO33" s="346">
        <v>12</v>
      </c>
      <c r="AP33" s="346">
        <v>13</v>
      </c>
      <c r="AQ33" s="346">
        <v>10</v>
      </c>
      <c r="AR33" s="346">
        <v>8</v>
      </c>
      <c r="AS33" s="346">
        <v>5</v>
      </c>
      <c r="AT33" s="346">
        <v>7</v>
      </c>
      <c r="AU33" s="346">
        <v>2</v>
      </c>
      <c r="AV33" s="346">
        <v>4</v>
      </c>
      <c r="AW33" s="346">
        <v>11</v>
      </c>
      <c r="AX33" s="346">
        <v>10</v>
      </c>
      <c r="AY33" s="346">
        <v>2</v>
      </c>
      <c r="AZ33" s="349"/>
      <c r="BA33" s="375">
        <v>51.099970705621502</v>
      </c>
      <c r="BB33" s="375">
        <v>1.22736052989403</v>
      </c>
      <c r="BC33" s="375">
        <v>4.2818033371045401E-2</v>
      </c>
      <c r="BD33" s="375">
        <v>-0.316364141709227</v>
      </c>
      <c r="BE33" s="668"/>
      <c r="BF33" s="348">
        <v>47.853461619500003</v>
      </c>
      <c r="BG33" s="348">
        <v>22.019479894700002</v>
      </c>
      <c r="BH33" s="348">
        <v>2.1732330577000001</v>
      </c>
      <c r="BI33" s="668"/>
      <c r="BJ33" s="348">
        <v>24.515483469999999</v>
      </c>
      <c r="BK33" s="668"/>
      <c r="BL33" s="348">
        <v>15.7728</v>
      </c>
      <c r="BM33" s="348">
        <v>4.6983499999999996</v>
      </c>
      <c r="BN33" s="348">
        <v>4.0442999999999998</v>
      </c>
      <c r="BO33" s="348">
        <v>75.484549999999999</v>
      </c>
      <c r="BP33" s="668"/>
      <c r="BQ33" s="348">
        <v>25.67</v>
      </c>
      <c r="BR33" s="348">
        <v>42.66</v>
      </c>
      <c r="BS33" s="348">
        <v>4.1100000000000003</v>
      </c>
      <c r="BT33" s="348" t="s">
        <v>430</v>
      </c>
      <c r="BU33" s="348" t="s">
        <v>430</v>
      </c>
      <c r="BV33" s="348">
        <v>3.05</v>
      </c>
      <c r="BW33" s="668"/>
      <c r="BX33" s="353" t="s">
        <v>10038</v>
      </c>
      <c r="BY33" s="353" t="s">
        <v>10039</v>
      </c>
      <c r="BZ33" s="353" t="s">
        <v>591</v>
      </c>
      <c r="CA33" s="353" t="s">
        <v>10040</v>
      </c>
      <c r="CB33" s="353" t="s">
        <v>10041</v>
      </c>
      <c r="CC33" s="668"/>
      <c r="CD33" s="354" t="s">
        <v>1485</v>
      </c>
    </row>
    <row r="34" spans="1:82" s="355" customFormat="1" x14ac:dyDescent="0.25">
      <c r="A34" s="345" t="s">
        <v>10101</v>
      </c>
      <c r="B34" s="668"/>
      <c r="C34" s="719">
        <v>38129</v>
      </c>
      <c r="D34" s="668"/>
      <c r="E34" s="346">
        <v>1500.04</v>
      </c>
      <c r="F34" s="668"/>
      <c r="G34" s="347">
        <v>70.152799999999999</v>
      </c>
      <c r="H34" s="668"/>
      <c r="I34" s="651">
        <v>6.54</v>
      </c>
      <c r="J34" s="651">
        <v>7.85</v>
      </c>
      <c r="K34" s="651">
        <v>3.75</v>
      </c>
      <c r="L34" s="651">
        <v>3.95</v>
      </c>
      <c r="M34" s="349"/>
      <c r="N34" s="348">
        <v>18.479700000000001</v>
      </c>
      <c r="O34" s="348">
        <v>-8.2324000000000002</v>
      </c>
      <c r="P34" s="348">
        <v>9.5312999999999999</v>
      </c>
      <c r="Q34" s="348">
        <v>0.15609999999999999</v>
      </c>
      <c r="R34" s="348">
        <v>12.855600000000001</v>
      </c>
      <c r="S34" s="348">
        <v>8.4080999999999992</v>
      </c>
      <c r="T34" s="348">
        <v>4.8388999999999998</v>
      </c>
      <c r="U34" s="348">
        <v>3.6337999999999999</v>
      </c>
      <c r="V34" s="350">
        <v>4.3587999999999996</v>
      </c>
      <c r="W34" s="348">
        <v>6.5590999999999999</v>
      </c>
      <c r="X34" s="348">
        <v>8.2361000000000004</v>
      </c>
      <c r="Y34" s="348">
        <v>7.8719000000000001</v>
      </c>
      <c r="Z34" s="348">
        <v>8.0076000000000001</v>
      </c>
      <c r="AA34" s="348">
        <v>7.2060000000000004</v>
      </c>
      <c r="AB34" s="348">
        <v>15.5756</v>
      </c>
      <c r="AC34" s="348">
        <v>4.6254999999999997</v>
      </c>
      <c r="AD34" s="348">
        <v>5.1314000000000002</v>
      </c>
      <c r="AE34" s="348">
        <v>7.2060000000000004</v>
      </c>
      <c r="AF34" s="348">
        <v>9.1870999999999992</v>
      </c>
      <c r="AG34" s="349"/>
      <c r="AH34" s="346">
        <v>6</v>
      </c>
      <c r="AI34" s="346">
        <v>4</v>
      </c>
      <c r="AJ34" s="346">
        <v>6</v>
      </c>
      <c r="AK34" s="346">
        <v>6</v>
      </c>
      <c r="AL34" s="346">
        <v>5</v>
      </c>
      <c r="AM34" s="346">
        <v>4</v>
      </c>
      <c r="AN34" s="346">
        <v>5</v>
      </c>
      <c r="AO34" s="346">
        <v>5</v>
      </c>
      <c r="AP34" s="346">
        <v>4</v>
      </c>
      <c r="AQ34" s="346">
        <v>3</v>
      </c>
      <c r="AR34" s="346">
        <v>6</v>
      </c>
      <c r="AS34" s="346">
        <v>7</v>
      </c>
      <c r="AT34" s="346">
        <v>5</v>
      </c>
      <c r="AU34" s="346">
        <v>9</v>
      </c>
      <c r="AV34" s="346">
        <v>8</v>
      </c>
      <c r="AW34" s="346">
        <v>5</v>
      </c>
      <c r="AX34" s="346">
        <v>4</v>
      </c>
      <c r="AY34" s="346">
        <v>9</v>
      </c>
      <c r="AZ34" s="349"/>
      <c r="BA34" s="375">
        <v>42.551166583794</v>
      </c>
      <c r="BB34" s="375">
        <v>0</v>
      </c>
      <c r="BC34" s="375">
        <v>5.7207563816615299E-2</v>
      </c>
      <c r="BD34" s="375" t="s">
        <v>430</v>
      </c>
      <c r="BE34" s="668"/>
      <c r="BF34" s="348">
        <v>41.741840972799999</v>
      </c>
      <c r="BG34" s="348">
        <v>10.212329494</v>
      </c>
      <c r="BH34" s="348">
        <v>4.0873966118</v>
      </c>
      <c r="BI34" s="668"/>
      <c r="BJ34" s="348">
        <v>20.743814359999998</v>
      </c>
      <c r="BK34" s="668"/>
      <c r="BL34" s="348">
        <v>15.4511</v>
      </c>
      <c r="BM34" s="348">
        <v>2.4635600000000002</v>
      </c>
      <c r="BN34" s="348">
        <v>2.82918</v>
      </c>
      <c r="BO34" s="348">
        <v>79.256159999999994</v>
      </c>
      <c r="BP34" s="668"/>
      <c r="BQ34" s="348">
        <v>18.739999999999998</v>
      </c>
      <c r="BR34" s="348">
        <v>28.7</v>
      </c>
      <c r="BS34" s="348">
        <v>10.15</v>
      </c>
      <c r="BT34" s="348">
        <v>12.73</v>
      </c>
      <c r="BU34" s="348">
        <v>4.16</v>
      </c>
      <c r="BV34" s="348">
        <v>4.7699999999999996</v>
      </c>
      <c r="BW34" s="668"/>
      <c r="BX34" s="353" t="s">
        <v>10043</v>
      </c>
      <c r="BY34" s="353" t="s">
        <v>10044</v>
      </c>
      <c r="BZ34" s="353" t="s">
        <v>10045</v>
      </c>
      <c r="CA34" s="353" t="s">
        <v>10046</v>
      </c>
      <c r="CB34" s="353" t="s">
        <v>10047</v>
      </c>
      <c r="CC34" s="668"/>
      <c r="CD34" s="354" t="s">
        <v>476</v>
      </c>
    </row>
    <row r="35" spans="1:82" s="355" customFormat="1" x14ac:dyDescent="0.25">
      <c r="A35" s="345" t="s">
        <v>10102</v>
      </c>
      <c r="B35" s="668"/>
      <c r="C35" s="719">
        <v>37984</v>
      </c>
      <c r="D35" s="668"/>
      <c r="E35" s="346">
        <v>970.76400000000001</v>
      </c>
      <c r="F35" s="668"/>
      <c r="G35" s="347">
        <v>61.682000000000002</v>
      </c>
      <c r="H35" s="668"/>
      <c r="I35" s="651">
        <v>2.2599999999999998</v>
      </c>
      <c r="J35" s="651">
        <v>8.83</v>
      </c>
      <c r="K35" s="651">
        <v>1.93</v>
      </c>
      <c r="L35" s="651">
        <v>2</v>
      </c>
      <c r="M35" s="349"/>
      <c r="N35" s="348">
        <v>13.378299999999999</v>
      </c>
      <c r="O35" s="348">
        <v>-14.6576</v>
      </c>
      <c r="P35" s="348">
        <v>5.9835000000000003</v>
      </c>
      <c r="Q35" s="348">
        <v>0.1057</v>
      </c>
      <c r="R35" s="348">
        <v>9.9390000000000001</v>
      </c>
      <c r="S35" s="348">
        <v>7.0247999999999999</v>
      </c>
      <c r="T35" s="348">
        <v>5.0072999999999999</v>
      </c>
      <c r="U35" s="348">
        <v>5.5579000000000001</v>
      </c>
      <c r="V35" s="350">
        <v>6.2619999999999996</v>
      </c>
      <c r="W35" s="348">
        <v>7.3090000000000002</v>
      </c>
      <c r="X35" s="348">
        <v>7.9767000000000001</v>
      </c>
      <c r="Y35" s="348">
        <v>7.8357999999999999</v>
      </c>
      <c r="Z35" s="348">
        <v>5.5387000000000004</v>
      </c>
      <c r="AA35" s="348">
        <v>6.2191000000000001</v>
      </c>
      <c r="AB35" s="348">
        <v>11.637700000000001</v>
      </c>
      <c r="AC35" s="348">
        <v>4.6658999999999997</v>
      </c>
      <c r="AD35" s="348">
        <v>6.4413</v>
      </c>
      <c r="AE35" s="348">
        <v>6.2191000000000001</v>
      </c>
      <c r="AF35" s="348">
        <v>8.3981999999999992</v>
      </c>
      <c r="AG35" s="349"/>
      <c r="AH35" s="346">
        <v>8</v>
      </c>
      <c r="AI35" s="346">
        <v>7</v>
      </c>
      <c r="AJ35" s="346">
        <v>14</v>
      </c>
      <c r="AK35" s="346">
        <v>7</v>
      </c>
      <c r="AL35" s="346">
        <v>10</v>
      </c>
      <c r="AM35" s="346">
        <v>10</v>
      </c>
      <c r="AN35" s="346">
        <v>4</v>
      </c>
      <c r="AO35" s="346">
        <v>1</v>
      </c>
      <c r="AP35" s="346">
        <v>1</v>
      </c>
      <c r="AQ35" s="346">
        <v>1</v>
      </c>
      <c r="AR35" s="346">
        <v>9</v>
      </c>
      <c r="AS35" s="346">
        <v>8</v>
      </c>
      <c r="AT35" s="346">
        <v>14</v>
      </c>
      <c r="AU35" s="346">
        <v>10</v>
      </c>
      <c r="AV35" s="346">
        <v>14</v>
      </c>
      <c r="AW35" s="346">
        <v>4</v>
      </c>
      <c r="AX35" s="346">
        <v>1</v>
      </c>
      <c r="AY35" s="346">
        <v>10</v>
      </c>
      <c r="AZ35" s="349"/>
      <c r="BA35" s="375">
        <v>23.89099517767</v>
      </c>
      <c r="BB35" s="375">
        <v>0</v>
      </c>
      <c r="BC35" s="375">
        <v>9.1054573119623103E-2</v>
      </c>
      <c r="BD35" s="375" t="s">
        <v>430</v>
      </c>
      <c r="BE35" s="668"/>
      <c r="BF35" s="348">
        <v>33.292916853599998</v>
      </c>
      <c r="BG35" s="348">
        <v>-1.7859130605</v>
      </c>
      <c r="BH35" s="348">
        <v>-18.6419583293</v>
      </c>
      <c r="BI35" s="668"/>
      <c r="BJ35" s="348">
        <v>11.26777858</v>
      </c>
      <c r="BK35" s="668"/>
      <c r="BL35" s="348">
        <v>10.173</v>
      </c>
      <c r="BM35" s="348">
        <v>1.0948</v>
      </c>
      <c r="BN35" s="348" t="s">
        <v>430</v>
      </c>
      <c r="BO35" s="348">
        <v>88.732200000000006</v>
      </c>
      <c r="BP35" s="668"/>
      <c r="BQ35" s="348">
        <v>9.2899999999999991</v>
      </c>
      <c r="BR35" s="348">
        <v>11.83</v>
      </c>
      <c r="BS35" s="348">
        <v>4.16</v>
      </c>
      <c r="BT35" s="348">
        <v>32.44</v>
      </c>
      <c r="BU35" s="348">
        <v>18.13</v>
      </c>
      <c r="BV35" s="348">
        <v>12.88</v>
      </c>
      <c r="BW35" s="668"/>
      <c r="BX35" s="353" t="s">
        <v>10049</v>
      </c>
      <c r="BY35" s="353" t="s">
        <v>10050</v>
      </c>
      <c r="BZ35" s="353" t="s">
        <v>10051</v>
      </c>
      <c r="CA35" s="353" t="s">
        <v>10052</v>
      </c>
      <c r="CB35" s="353" t="s">
        <v>10053</v>
      </c>
      <c r="CC35" s="668"/>
      <c r="CD35" s="354" t="s">
        <v>1485</v>
      </c>
    </row>
    <row r="36" spans="1:82" s="355" customFormat="1" x14ac:dyDescent="0.25">
      <c r="A36" s="345" t="s">
        <v>10103</v>
      </c>
      <c r="B36" s="668"/>
      <c r="C36" s="719">
        <v>38257</v>
      </c>
      <c r="D36" s="668"/>
      <c r="E36" s="346">
        <v>942.28</v>
      </c>
      <c r="F36" s="668"/>
      <c r="G36" s="347">
        <v>46.4422</v>
      </c>
      <c r="H36" s="668"/>
      <c r="I36" s="651">
        <v>3.98</v>
      </c>
      <c r="J36" s="651">
        <v>7.25</v>
      </c>
      <c r="K36" s="651">
        <v>2.46</v>
      </c>
      <c r="L36" s="651">
        <v>2.58</v>
      </c>
      <c r="M36" s="349"/>
      <c r="N36" s="348">
        <v>24.616</v>
      </c>
      <c r="O36" s="348">
        <v>-15.489100000000001</v>
      </c>
      <c r="P36" s="348">
        <v>13.327299999999999</v>
      </c>
      <c r="Q36" s="348">
        <v>-2.4845000000000002</v>
      </c>
      <c r="R36" s="348">
        <v>9.3345000000000002</v>
      </c>
      <c r="S36" s="348">
        <v>8.1439000000000004</v>
      </c>
      <c r="T36" s="348">
        <v>4.7224000000000004</v>
      </c>
      <c r="U36" s="348">
        <v>3.3548</v>
      </c>
      <c r="V36" s="350">
        <v>3.2949000000000002</v>
      </c>
      <c r="W36" s="348">
        <v>4.7361000000000004</v>
      </c>
      <c r="X36" s="348">
        <v>7.3042999999999996</v>
      </c>
      <c r="Y36" s="348">
        <v>6.4294000000000002</v>
      </c>
      <c r="Z36" s="348">
        <v>6.9051</v>
      </c>
      <c r="AA36" s="348">
        <v>3.4632999999999998</v>
      </c>
      <c r="AB36" s="348">
        <v>16.936</v>
      </c>
      <c r="AC36" s="348">
        <v>2.9967000000000001</v>
      </c>
      <c r="AD36" s="348">
        <v>5.0896999999999997</v>
      </c>
      <c r="AE36" s="348">
        <v>3.4632999999999998</v>
      </c>
      <c r="AF36" s="348">
        <v>7.2843</v>
      </c>
      <c r="AG36" s="349"/>
      <c r="AH36" s="346">
        <v>4</v>
      </c>
      <c r="AI36" s="346">
        <v>8</v>
      </c>
      <c r="AJ36" s="346">
        <v>3</v>
      </c>
      <c r="AK36" s="346">
        <v>11</v>
      </c>
      <c r="AL36" s="346">
        <v>13</v>
      </c>
      <c r="AM36" s="346">
        <v>6</v>
      </c>
      <c r="AN36" s="346">
        <v>6</v>
      </c>
      <c r="AO36" s="346">
        <v>6</v>
      </c>
      <c r="AP36" s="346">
        <v>8</v>
      </c>
      <c r="AQ36" s="346">
        <v>8</v>
      </c>
      <c r="AR36" s="346">
        <v>12</v>
      </c>
      <c r="AS36" s="346">
        <v>12</v>
      </c>
      <c r="AT36" s="346">
        <v>9</v>
      </c>
      <c r="AU36" s="346">
        <v>13</v>
      </c>
      <c r="AV36" s="346">
        <v>5</v>
      </c>
      <c r="AW36" s="346">
        <v>7</v>
      </c>
      <c r="AX36" s="346">
        <v>5</v>
      </c>
      <c r="AY36" s="346">
        <v>13</v>
      </c>
      <c r="AZ36" s="349"/>
      <c r="BA36" s="375">
        <v>45.835644546968901</v>
      </c>
      <c r="BB36" s="375">
        <v>0</v>
      </c>
      <c r="BC36" s="375">
        <v>3.38487546583719E-2</v>
      </c>
      <c r="BD36" s="375" t="s">
        <v>430</v>
      </c>
      <c r="BE36" s="668"/>
      <c r="BF36" s="348">
        <v>42.014704032700003</v>
      </c>
      <c r="BG36" s="348">
        <v>16.4642410917</v>
      </c>
      <c r="BH36" s="348">
        <v>2.5518761417000002</v>
      </c>
      <c r="BI36" s="668"/>
      <c r="BJ36" s="348">
        <v>19.933154030000001</v>
      </c>
      <c r="BK36" s="668"/>
      <c r="BL36" s="348">
        <v>10.536</v>
      </c>
      <c r="BM36" s="348">
        <v>5.5071000000000003</v>
      </c>
      <c r="BN36" s="348">
        <v>3.8900800000000002</v>
      </c>
      <c r="BO36" s="348">
        <v>80.066820000000007</v>
      </c>
      <c r="BP36" s="668"/>
      <c r="BQ36" s="348">
        <v>13.11</v>
      </c>
      <c r="BR36" s="348">
        <v>51.6</v>
      </c>
      <c r="BS36" s="348">
        <v>5.83</v>
      </c>
      <c r="BT36" s="348">
        <v>3.19</v>
      </c>
      <c r="BU36" s="348" t="s">
        <v>430</v>
      </c>
      <c r="BV36" s="348">
        <v>6.34</v>
      </c>
      <c r="BW36" s="668"/>
      <c r="BX36" s="353" t="s">
        <v>10055</v>
      </c>
      <c r="BY36" s="353" t="s">
        <v>10056</v>
      </c>
      <c r="BZ36" s="353" t="s">
        <v>10057</v>
      </c>
      <c r="CA36" s="353" t="s">
        <v>10058</v>
      </c>
      <c r="CB36" s="353" t="s">
        <v>10059</v>
      </c>
      <c r="CC36" s="668"/>
      <c r="CD36" s="354" t="s">
        <v>10060</v>
      </c>
    </row>
    <row r="37" spans="1:82" s="355" customFormat="1" x14ac:dyDescent="0.25">
      <c r="A37" s="345" t="s">
        <v>10104</v>
      </c>
      <c r="B37" s="668"/>
      <c r="C37" s="719">
        <v>32257</v>
      </c>
      <c r="D37" s="668"/>
      <c r="E37" s="346">
        <v>868.40300000000002</v>
      </c>
      <c r="F37" s="668"/>
      <c r="G37" s="347">
        <v>99.262100000000004</v>
      </c>
      <c r="H37" s="668"/>
      <c r="I37" s="651">
        <v>2.6</v>
      </c>
      <c r="J37" s="651">
        <v>6.75</v>
      </c>
      <c r="K37" s="651">
        <v>1.46</v>
      </c>
      <c r="L37" s="651">
        <v>1.54</v>
      </c>
      <c r="M37" s="349"/>
      <c r="N37" s="348">
        <v>14.2361</v>
      </c>
      <c r="O37" s="348">
        <v>-6.0397999999999996</v>
      </c>
      <c r="P37" s="348">
        <v>12.6379</v>
      </c>
      <c r="Q37" s="348">
        <v>-0.49630000000000002</v>
      </c>
      <c r="R37" s="348">
        <v>15.805999999999999</v>
      </c>
      <c r="S37" s="348">
        <v>9.7867999999999995</v>
      </c>
      <c r="T37" s="348">
        <v>4.4527000000000001</v>
      </c>
      <c r="U37" s="348">
        <v>1.5934999999999999</v>
      </c>
      <c r="V37" s="350">
        <v>1.9901</v>
      </c>
      <c r="W37" s="348">
        <v>4.6022999999999996</v>
      </c>
      <c r="X37" s="348">
        <v>7.0326000000000004</v>
      </c>
      <c r="Y37" s="348">
        <v>6.3388</v>
      </c>
      <c r="Z37" s="348">
        <v>7.6952999999999996</v>
      </c>
      <c r="AA37" s="348">
        <v>9.4478000000000009</v>
      </c>
      <c r="AB37" s="348">
        <v>17.9941</v>
      </c>
      <c r="AC37" s="348">
        <v>2.9558</v>
      </c>
      <c r="AD37" s="348">
        <v>2.7696999999999998</v>
      </c>
      <c r="AE37" s="348">
        <v>9.4478000000000009</v>
      </c>
      <c r="AF37" s="348">
        <v>10.658099999999999</v>
      </c>
      <c r="AG37" s="349"/>
      <c r="AH37" s="346">
        <v>7</v>
      </c>
      <c r="AI37" s="346">
        <v>3</v>
      </c>
      <c r="AJ37" s="346">
        <v>4</v>
      </c>
      <c r="AK37" s="346">
        <v>8</v>
      </c>
      <c r="AL37" s="346">
        <v>1</v>
      </c>
      <c r="AM37" s="346">
        <v>2</v>
      </c>
      <c r="AN37" s="346">
        <v>7</v>
      </c>
      <c r="AO37" s="346">
        <v>11</v>
      </c>
      <c r="AP37" s="346">
        <v>10</v>
      </c>
      <c r="AQ37" s="346">
        <v>9</v>
      </c>
      <c r="AR37" s="346">
        <v>13</v>
      </c>
      <c r="AS37" s="346">
        <v>13</v>
      </c>
      <c r="AT37" s="346">
        <v>6</v>
      </c>
      <c r="AU37" s="346">
        <v>4</v>
      </c>
      <c r="AV37" s="346">
        <v>3</v>
      </c>
      <c r="AW37" s="346">
        <v>8</v>
      </c>
      <c r="AX37" s="346">
        <v>13</v>
      </c>
      <c r="AY37" s="346">
        <v>4</v>
      </c>
      <c r="AZ37" s="349"/>
      <c r="BA37" s="375">
        <v>46.989870328434897</v>
      </c>
      <c r="BB37" s="375">
        <v>0</v>
      </c>
      <c r="BC37" s="375">
        <v>2.6322328331179999E-2</v>
      </c>
      <c r="BD37" s="375" t="s">
        <v>430</v>
      </c>
      <c r="BE37" s="668"/>
      <c r="BF37" s="348">
        <v>42.4302368715</v>
      </c>
      <c r="BG37" s="348">
        <v>19.564888228200001</v>
      </c>
      <c r="BH37" s="348">
        <v>2.1686930371000002</v>
      </c>
      <c r="BI37" s="668"/>
      <c r="BJ37" s="348">
        <v>24.75803423</v>
      </c>
      <c r="BK37" s="668"/>
      <c r="BL37" s="348">
        <v>16.723800000000001</v>
      </c>
      <c r="BM37" s="348">
        <v>1.61951</v>
      </c>
      <c r="BN37" s="348">
        <v>6.4146799999999997</v>
      </c>
      <c r="BO37" s="348">
        <v>75.242009999999993</v>
      </c>
      <c r="BP37" s="668"/>
      <c r="BQ37" s="348">
        <v>22.05</v>
      </c>
      <c r="BR37" s="348">
        <v>42.95</v>
      </c>
      <c r="BS37" s="348" t="s">
        <v>430</v>
      </c>
      <c r="BT37" s="348" t="s">
        <v>430</v>
      </c>
      <c r="BU37" s="348" t="s">
        <v>430</v>
      </c>
      <c r="BV37" s="348">
        <v>10.24</v>
      </c>
      <c r="BW37" s="668"/>
      <c r="BX37" s="353" t="s">
        <v>10062</v>
      </c>
      <c r="BY37" s="353" t="s">
        <v>10063</v>
      </c>
      <c r="BZ37" s="353" t="s">
        <v>9149</v>
      </c>
      <c r="CA37" s="353" t="s">
        <v>10064</v>
      </c>
      <c r="CB37" s="353" t="s">
        <v>10065</v>
      </c>
      <c r="CC37" s="668"/>
      <c r="CD37" s="354" t="s">
        <v>512</v>
      </c>
    </row>
    <row r="38" spans="1:82" s="355" customFormat="1" x14ac:dyDescent="0.25">
      <c r="A38" s="345" t="s">
        <v>10105</v>
      </c>
      <c r="B38" s="668"/>
      <c r="C38" s="719">
        <v>40375</v>
      </c>
      <c r="D38" s="668"/>
      <c r="E38" s="346">
        <v>220.64099999999999</v>
      </c>
      <c r="F38" s="668"/>
      <c r="G38" s="347">
        <v>30.534700000000001</v>
      </c>
      <c r="H38" s="668"/>
      <c r="I38" s="651">
        <v>4.54</v>
      </c>
      <c r="J38" s="651">
        <v>6.9677699999999998</v>
      </c>
      <c r="K38" s="651">
        <v>3.38</v>
      </c>
      <c r="L38" s="651">
        <v>3.51</v>
      </c>
      <c r="M38" s="349"/>
      <c r="N38" s="348">
        <v>21.888200000000001</v>
      </c>
      <c r="O38" s="348">
        <v>-14.1287</v>
      </c>
      <c r="P38" s="348">
        <v>13.662800000000001</v>
      </c>
      <c r="Q38" s="348">
        <v>1.5293000000000001</v>
      </c>
      <c r="R38" s="348">
        <v>9.3553999999999995</v>
      </c>
      <c r="S38" s="348">
        <v>4.6535000000000002</v>
      </c>
      <c r="T38" s="348">
        <v>0.47399999999999998</v>
      </c>
      <c r="U38" s="348">
        <v>1.0436000000000001</v>
      </c>
      <c r="V38" s="350">
        <v>1.2728999999999999</v>
      </c>
      <c r="W38" s="348">
        <v>3.9638</v>
      </c>
      <c r="X38" s="348">
        <v>5.8002000000000002</v>
      </c>
      <c r="Y38" s="348">
        <v>5.4687000000000001</v>
      </c>
      <c r="Z38" s="348">
        <v>6.3537999999999997</v>
      </c>
      <c r="AA38" s="348">
        <v>8.0221</v>
      </c>
      <c r="AB38" s="348">
        <v>11.804399999999999</v>
      </c>
      <c r="AC38" s="348">
        <v>-0.4153</v>
      </c>
      <c r="AD38" s="348">
        <v>2.4897</v>
      </c>
      <c r="AE38" s="348">
        <v>8.0221</v>
      </c>
      <c r="AF38" s="348">
        <v>7.2207999999999997</v>
      </c>
      <c r="AG38" s="349"/>
      <c r="AH38" s="346">
        <v>5</v>
      </c>
      <c r="AI38" s="346">
        <v>6</v>
      </c>
      <c r="AJ38" s="346">
        <v>2</v>
      </c>
      <c r="AK38" s="346">
        <v>2</v>
      </c>
      <c r="AL38" s="346">
        <v>12</v>
      </c>
      <c r="AM38" s="346">
        <v>14</v>
      </c>
      <c r="AN38" s="346">
        <v>15</v>
      </c>
      <c r="AO38" s="346">
        <v>13</v>
      </c>
      <c r="AP38" s="346">
        <v>14</v>
      </c>
      <c r="AQ38" s="346">
        <v>13</v>
      </c>
      <c r="AR38" s="346">
        <v>15</v>
      </c>
      <c r="AS38" s="346">
        <v>14</v>
      </c>
      <c r="AT38" s="346">
        <v>12</v>
      </c>
      <c r="AU38" s="346">
        <v>6</v>
      </c>
      <c r="AV38" s="346">
        <v>13</v>
      </c>
      <c r="AW38" s="346">
        <v>15</v>
      </c>
      <c r="AX38" s="346">
        <v>14</v>
      </c>
      <c r="AY38" s="346">
        <v>6</v>
      </c>
      <c r="AZ38" s="349"/>
      <c r="BA38" s="375">
        <v>41.728179039259601</v>
      </c>
      <c r="BB38" s="375">
        <v>0.99350899655860303</v>
      </c>
      <c r="BC38" s="375">
        <v>5.1193501762501099E-3</v>
      </c>
      <c r="BD38" s="375">
        <v>-1.81358151864805</v>
      </c>
      <c r="BE38" s="668"/>
      <c r="BF38" s="348">
        <v>37.859368511</v>
      </c>
      <c r="BG38" s="348">
        <v>19.997874274099999</v>
      </c>
      <c r="BH38" s="348">
        <v>1.8931696435000001</v>
      </c>
      <c r="BI38" s="668"/>
      <c r="BJ38" s="348">
        <v>18.556541559999999</v>
      </c>
      <c r="BK38" s="668"/>
      <c r="BL38" s="348">
        <v>17.914000000000001</v>
      </c>
      <c r="BM38" s="348">
        <v>0.36914999999999998</v>
      </c>
      <c r="BN38" s="348">
        <v>0.27334900000000001</v>
      </c>
      <c r="BO38" s="348">
        <v>81.443500999999998</v>
      </c>
      <c r="BP38" s="668"/>
      <c r="BQ38" s="348">
        <v>35.69</v>
      </c>
      <c r="BR38" s="348">
        <v>11.45</v>
      </c>
      <c r="BS38" s="348">
        <v>2.27</v>
      </c>
      <c r="BT38" s="348">
        <v>3.38</v>
      </c>
      <c r="BU38" s="348">
        <v>9.6</v>
      </c>
      <c r="BV38" s="348">
        <v>19.04</v>
      </c>
      <c r="BW38" s="668"/>
      <c r="BX38" s="353" t="s">
        <v>10067</v>
      </c>
      <c r="BY38" s="353" t="s">
        <v>10068</v>
      </c>
      <c r="BZ38" s="353" t="s">
        <v>10069</v>
      </c>
      <c r="CA38" s="353" t="s">
        <v>10070</v>
      </c>
      <c r="CB38" s="353" t="s">
        <v>10071</v>
      </c>
      <c r="CC38" s="668"/>
      <c r="CD38" s="354" t="s">
        <v>463</v>
      </c>
    </row>
    <row r="39" spans="1:82" s="355" customFormat="1" x14ac:dyDescent="0.25">
      <c r="A39" s="345" t="s">
        <v>10106</v>
      </c>
      <c r="B39" s="668"/>
      <c r="C39" s="719">
        <v>36797</v>
      </c>
      <c r="D39" s="668"/>
      <c r="E39" s="346">
        <v>199.47</v>
      </c>
      <c r="F39" s="668"/>
      <c r="G39" s="347">
        <v>92.443100000000001</v>
      </c>
      <c r="H39" s="668"/>
      <c r="I39" s="651">
        <v>3.15</v>
      </c>
      <c r="J39" s="651">
        <v>7.02</v>
      </c>
      <c r="K39" s="651">
        <v>1.92</v>
      </c>
      <c r="L39" s="651">
        <v>2.04</v>
      </c>
      <c r="M39" s="349"/>
      <c r="N39" s="348">
        <v>-4.6980000000000004</v>
      </c>
      <c r="O39" s="348">
        <v>-21.664300000000001</v>
      </c>
      <c r="P39" s="348">
        <v>6.1384999999999996</v>
      </c>
      <c r="Q39" s="348">
        <v>-1.9811000000000001</v>
      </c>
      <c r="R39" s="348">
        <v>11.0107</v>
      </c>
      <c r="S39" s="348">
        <v>5.0784000000000002</v>
      </c>
      <c r="T39" s="348">
        <v>1.5348999999999999</v>
      </c>
      <c r="U39" s="348">
        <v>0.43559999999999999</v>
      </c>
      <c r="V39" s="350">
        <v>1.2701</v>
      </c>
      <c r="W39" s="348">
        <v>4.3807</v>
      </c>
      <c r="X39" s="348">
        <v>7.7111000000000001</v>
      </c>
      <c r="Y39" s="348">
        <v>6.8329000000000004</v>
      </c>
      <c r="Z39" s="348">
        <v>6.8437000000000001</v>
      </c>
      <c r="AA39" s="348">
        <v>7.8098999999999998</v>
      </c>
      <c r="AB39" s="348">
        <v>13.610300000000001</v>
      </c>
      <c r="AC39" s="348">
        <v>0.28439999999999999</v>
      </c>
      <c r="AD39" s="348">
        <v>2.2071000000000001</v>
      </c>
      <c r="AE39" s="348">
        <v>7.8098999999999998</v>
      </c>
      <c r="AF39" s="348">
        <v>8.9976000000000003</v>
      </c>
      <c r="AG39" s="349"/>
      <c r="AH39" s="346">
        <v>14</v>
      </c>
      <c r="AI39" s="346">
        <v>10</v>
      </c>
      <c r="AJ39" s="346">
        <v>13</v>
      </c>
      <c r="AK39" s="346">
        <v>10</v>
      </c>
      <c r="AL39" s="346">
        <v>8</v>
      </c>
      <c r="AM39" s="346">
        <v>13</v>
      </c>
      <c r="AN39" s="346">
        <v>13</v>
      </c>
      <c r="AO39" s="346">
        <v>15</v>
      </c>
      <c r="AP39" s="346">
        <v>15</v>
      </c>
      <c r="AQ39" s="346">
        <v>11</v>
      </c>
      <c r="AR39" s="346">
        <v>11</v>
      </c>
      <c r="AS39" s="346">
        <v>11</v>
      </c>
      <c r="AT39" s="346">
        <v>10</v>
      </c>
      <c r="AU39" s="346">
        <v>7</v>
      </c>
      <c r="AV39" s="346">
        <v>10</v>
      </c>
      <c r="AW39" s="346">
        <v>13</v>
      </c>
      <c r="AX39" s="346">
        <v>15</v>
      </c>
      <c r="AY39" s="346">
        <v>7</v>
      </c>
      <c r="AZ39" s="349"/>
      <c r="BA39" s="375">
        <v>47.160131771597499</v>
      </c>
      <c r="BB39" s="375">
        <v>0</v>
      </c>
      <c r="BC39" s="375">
        <v>4.0567114387509498E-2</v>
      </c>
      <c r="BD39" s="375" t="s">
        <v>430</v>
      </c>
      <c r="BE39" s="668"/>
      <c r="BF39" s="348">
        <v>44.223565385599997</v>
      </c>
      <c r="BG39" s="348">
        <v>17.667935584199999</v>
      </c>
      <c r="BH39" s="348">
        <v>2.5030408999999998</v>
      </c>
      <c r="BI39" s="668"/>
      <c r="BJ39" s="348">
        <v>22.01670103</v>
      </c>
      <c r="BK39" s="668"/>
      <c r="BL39" s="348">
        <v>16.336200000000002</v>
      </c>
      <c r="BM39" s="348">
        <v>2.7473299999999998</v>
      </c>
      <c r="BN39" s="348">
        <v>2.9331299999999998</v>
      </c>
      <c r="BO39" s="348">
        <v>77.983339999999998</v>
      </c>
      <c r="BP39" s="668"/>
      <c r="BQ39" s="348">
        <v>2.66</v>
      </c>
      <c r="BR39" s="348">
        <v>47.08</v>
      </c>
      <c r="BS39" s="348" t="s">
        <v>430</v>
      </c>
      <c r="BT39" s="348">
        <v>9.4600000000000009</v>
      </c>
      <c r="BU39" s="348" t="s">
        <v>430</v>
      </c>
      <c r="BV39" s="348">
        <v>18.78</v>
      </c>
      <c r="BW39" s="668"/>
      <c r="BX39" s="353" t="s">
        <v>10073</v>
      </c>
      <c r="BY39" s="353" t="s">
        <v>10074</v>
      </c>
      <c r="BZ39" s="353" t="s">
        <v>10075</v>
      </c>
      <c r="CA39" s="353" t="s">
        <v>10076</v>
      </c>
      <c r="CB39" s="353" t="s">
        <v>10077</v>
      </c>
      <c r="CC39" s="668"/>
      <c r="CD39" s="354" t="s">
        <v>554</v>
      </c>
    </row>
    <row r="40" spans="1:82" s="355" customFormat="1" x14ac:dyDescent="0.25">
      <c r="A40" s="345" t="s">
        <v>10107</v>
      </c>
      <c r="B40" s="668"/>
      <c r="C40" s="719">
        <v>38149</v>
      </c>
      <c r="D40" s="668"/>
      <c r="E40" s="346">
        <v>179.798</v>
      </c>
      <c r="F40" s="668"/>
      <c r="G40" s="347">
        <v>61.004800000000003</v>
      </c>
      <c r="H40" s="668"/>
      <c r="I40" s="651">
        <v>4.46732</v>
      </c>
      <c r="J40" s="651">
        <v>6.6268399999999996</v>
      </c>
      <c r="K40" s="651">
        <v>2.6696</v>
      </c>
      <c r="L40" s="651">
        <v>2.77027</v>
      </c>
      <c r="M40" s="349"/>
      <c r="N40" s="348">
        <v>3.4106999999999998</v>
      </c>
      <c r="O40" s="348">
        <v>-15.8546</v>
      </c>
      <c r="P40" s="348">
        <v>11.787699999999999</v>
      </c>
      <c r="Q40" s="348">
        <v>1.9931000000000001</v>
      </c>
      <c r="R40" s="348">
        <v>8.9442000000000004</v>
      </c>
      <c r="S40" s="348">
        <v>6.6382000000000003</v>
      </c>
      <c r="T40" s="348">
        <v>3.6278999999999999</v>
      </c>
      <c r="U40" s="348">
        <v>3.7623000000000002</v>
      </c>
      <c r="V40" s="350">
        <v>3.3839000000000001</v>
      </c>
      <c r="W40" s="348">
        <v>5.8929999999999998</v>
      </c>
      <c r="X40" s="348">
        <v>8.6128999999999998</v>
      </c>
      <c r="Y40" s="348">
        <v>7.2275999999999998</v>
      </c>
      <c r="Z40" s="348">
        <v>6.8112000000000004</v>
      </c>
      <c r="AA40" s="348">
        <v>7.2324999999999999</v>
      </c>
      <c r="AB40" s="348">
        <v>16.278600000000001</v>
      </c>
      <c r="AC40" s="348">
        <v>2.7399</v>
      </c>
      <c r="AD40" s="348">
        <v>4.6913999999999998</v>
      </c>
      <c r="AE40" s="348">
        <v>7.2324999999999999</v>
      </c>
      <c r="AF40" s="348">
        <v>8.5228999999999999</v>
      </c>
      <c r="AG40" s="349"/>
      <c r="AH40" s="346">
        <v>9</v>
      </c>
      <c r="AI40" s="346">
        <v>9</v>
      </c>
      <c r="AJ40" s="346">
        <v>5</v>
      </c>
      <c r="AK40" s="346">
        <v>1</v>
      </c>
      <c r="AL40" s="346">
        <v>14</v>
      </c>
      <c r="AM40" s="346">
        <v>11</v>
      </c>
      <c r="AN40" s="346">
        <v>9</v>
      </c>
      <c r="AO40" s="346">
        <v>4</v>
      </c>
      <c r="AP40" s="346">
        <v>7</v>
      </c>
      <c r="AQ40" s="346">
        <v>5</v>
      </c>
      <c r="AR40" s="346">
        <v>5</v>
      </c>
      <c r="AS40" s="346">
        <v>10</v>
      </c>
      <c r="AT40" s="346">
        <v>11</v>
      </c>
      <c r="AU40" s="346">
        <v>8</v>
      </c>
      <c r="AV40" s="346">
        <v>6</v>
      </c>
      <c r="AW40" s="346">
        <v>9</v>
      </c>
      <c r="AX40" s="346">
        <v>6</v>
      </c>
      <c r="AY40" s="346">
        <v>8</v>
      </c>
      <c r="AZ40" s="349"/>
      <c r="BA40" s="375">
        <v>39.169295589441397</v>
      </c>
      <c r="BB40" s="375">
        <v>0</v>
      </c>
      <c r="BC40" s="375">
        <v>7.2360882949444705E-2</v>
      </c>
      <c r="BD40" s="375" t="s">
        <v>430</v>
      </c>
      <c r="BE40" s="668"/>
      <c r="BF40" s="348">
        <v>43.003027670800002</v>
      </c>
      <c r="BG40" s="348">
        <v>9.8384339784999995</v>
      </c>
      <c r="BH40" s="348">
        <v>4.3709220150999997</v>
      </c>
      <c r="BI40" s="668"/>
      <c r="BJ40" s="348">
        <v>19.894732640000001</v>
      </c>
      <c r="BK40" s="668"/>
      <c r="BL40" s="348">
        <v>14.257199999999999</v>
      </c>
      <c r="BM40" s="348">
        <v>2.44502</v>
      </c>
      <c r="BN40" s="348">
        <v>3.19252</v>
      </c>
      <c r="BO40" s="348">
        <v>80.105260000000001</v>
      </c>
      <c r="BP40" s="668"/>
      <c r="BQ40" s="348">
        <v>54.39</v>
      </c>
      <c r="BR40" s="348">
        <v>13.39</v>
      </c>
      <c r="BS40" s="348">
        <v>7.23</v>
      </c>
      <c r="BT40" s="348" t="s">
        <v>430</v>
      </c>
      <c r="BU40" s="348" t="s">
        <v>430</v>
      </c>
      <c r="BV40" s="348">
        <v>5.0999999999999996</v>
      </c>
      <c r="BW40" s="668"/>
      <c r="BX40" s="353" t="s">
        <v>10079</v>
      </c>
      <c r="BY40" s="353" t="s">
        <v>10080</v>
      </c>
      <c r="BZ40" s="353" t="s">
        <v>10081</v>
      </c>
      <c r="CA40" s="353" t="s">
        <v>10082</v>
      </c>
      <c r="CB40" s="353" t="s">
        <v>10083</v>
      </c>
      <c r="CC40" s="668"/>
      <c r="CD40" s="354" t="s">
        <v>554</v>
      </c>
    </row>
    <row r="41" spans="1:82" s="355" customFormat="1" x14ac:dyDescent="0.25">
      <c r="A41" s="345" t="s">
        <v>10108</v>
      </c>
      <c r="B41" s="668"/>
      <c r="C41" s="719">
        <v>38041</v>
      </c>
      <c r="D41" s="668"/>
      <c r="E41" s="346">
        <v>152.48400000000001</v>
      </c>
      <c r="F41" s="668"/>
      <c r="G41" s="347">
        <v>63.738700000000001</v>
      </c>
      <c r="H41" s="668"/>
      <c r="I41" s="651">
        <v>7.07</v>
      </c>
      <c r="J41" s="651">
        <v>6.98</v>
      </c>
      <c r="K41" s="651">
        <v>4.46</v>
      </c>
      <c r="L41" s="651">
        <v>4.63</v>
      </c>
      <c r="M41" s="349"/>
      <c r="N41" s="348">
        <v>-11.392200000000001</v>
      </c>
      <c r="O41" s="348">
        <v>-13.69</v>
      </c>
      <c r="P41" s="348">
        <v>8.1361000000000008</v>
      </c>
      <c r="Q41" s="348">
        <v>-6.3571999999999997</v>
      </c>
      <c r="R41" s="348">
        <v>7.7473999999999998</v>
      </c>
      <c r="S41" s="348">
        <v>10.5146</v>
      </c>
      <c r="T41" s="348">
        <v>9.9275000000000002</v>
      </c>
      <c r="U41" s="348">
        <v>2.645</v>
      </c>
      <c r="V41" s="350">
        <v>3.8887999999999998</v>
      </c>
      <c r="W41" s="348">
        <v>4.9131</v>
      </c>
      <c r="X41" s="348">
        <v>8.9520999999999997</v>
      </c>
      <c r="Y41" s="348">
        <v>7.5317999999999996</v>
      </c>
      <c r="Z41" s="348">
        <v>7.3510999999999997</v>
      </c>
      <c r="AA41" s="348">
        <v>-2.5775999999999999</v>
      </c>
      <c r="AB41" s="348">
        <v>20.565000000000001</v>
      </c>
      <c r="AC41" s="348">
        <v>7.5068000000000001</v>
      </c>
      <c r="AD41" s="348">
        <v>3.8033000000000001</v>
      </c>
      <c r="AE41" s="348">
        <v>-2.5775999999999999</v>
      </c>
      <c r="AF41" s="348">
        <v>8.6181000000000001</v>
      </c>
      <c r="AG41" s="349"/>
      <c r="AH41" s="346">
        <v>15</v>
      </c>
      <c r="AI41" s="346">
        <v>5</v>
      </c>
      <c r="AJ41" s="346">
        <v>8</v>
      </c>
      <c r="AK41" s="346">
        <v>15</v>
      </c>
      <c r="AL41" s="346">
        <v>15</v>
      </c>
      <c r="AM41" s="346">
        <v>1</v>
      </c>
      <c r="AN41" s="346">
        <v>1</v>
      </c>
      <c r="AO41" s="346">
        <v>8</v>
      </c>
      <c r="AP41" s="346">
        <v>6</v>
      </c>
      <c r="AQ41" s="346">
        <v>7</v>
      </c>
      <c r="AR41" s="346">
        <v>2</v>
      </c>
      <c r="AS41" s="346">
        <v>9</v>
      </c>
      <c r="AT41" s="346">
        <v>8</v>
      </c>
      <c r="AU41" s="346">
        <v>15</v>
      </c>
      <c r="AV41" s="346">
        <v>1</v>
      </c>
      <c r="AW41" s="346">
        <v>1</v>
      </c>
      <c r="AX41" s="346">
        <v>8</v>
      </c>
      <c r="AY41" s="346">
        <v>15</v>
      </c>
      <c r="AZ41" s="349"/>
      <c r="BA41" s="375">
        <v>69.929885120170596</v>
      </c>
      <c r="BB41" s="375">
        <v>1.3435060586324199</v>
      </c>
      <c r="BC41" s="375">
        <v>4.1150395713542801E-2</v>
      </c>
      <c r="BD41" s="375">
        <v>0.136289229939412</v>
      </c>
      <c r="BE41" s="668"/>
      <c r="BF41" s="348">
        <v>47.510021824500001</v>
      </c>
      <c r="BG41" s="348">
        <v>14.6977837151</v>
      </c>
      <c r="BH41" s="348">
        <v>3.2324616245</v>
      </c>
      <c r="BI41" s="668"/>
      <c r="BJ41" s="348">
        <v>16.23236824</v>
      </c>
      <c r="BK41" s="668"/>
      <c r="BL41" s="348">
        <v>7.0655400000000004</v>
      </c>
      <c r="BM41" s="348">
        <v>8.2030200000000004</v>
      </c>
      <c r="BN41" s="348">
        <v>0.96381099999999997</v>
      </c>
      <c r="BO41" s="348">
        <v>83.767628999999999</v>
      </c>
      <c r="BP41" s="668"/>
      <c r="BQ41" s="348">
        <v>47.19</v>
      </c>
      <c r="BR41" s="348">
        <v>23.96</v>
      </c>
      <c r="BS41" s="348" t="s">
        <v>430</v>
      </c>
      <c r="BT41" s="348" t="s">
        <v>430</v>
      </c>
      <c r="BU41" s="348" t="s">
        <v>430</v>
      </c>
      <c r="BV41" s="348">
        <v>12.62</v>
      </c>
      <c r="BW41" s="668"/>
      <c r="BX41" s="353" t="s">
        <v>10085</v>
      </c>
      <c r="BY41" s="353" t="s">
        <v>10086</v>
      </c>
      <c r="BZ41" s="353" t="s">
        <v>10087</v>
      </c>
      <c r="CA41" s="353" t="s">
        <v>10088</v>
      </c>
      <c r="CB41" s="353" t="s">
        <v>10089</v>
      </c>
      <c r="CC41" s="668"/>
      <c r="CD41" s="354" t="s">
        <v>554</v>
      </c>
    </row>
    <row r="42" spans="1:82" s="355" customFormat="1" x14ac:dyDescent="0.25">
      <c r="A42" s="345" t="s">
        <v>10109</v>
      </c>
      <c r="B42" s="668"/>
      <c r="C42" s="719">
        <v>40234</v>
      </c>
      <c r="D42" s="668"/>
      <c r="E42" s="346">
        <v>96.463399999999993</v>
      </c>
      <c r="F42" s="668"/>
      <c r="G42" s="347">
        <v>32.789499999999997</v>
      </c>
      <c r="H42" s="668"/>
      <c r="I42" s="651">
        <v>4.1900000000000004</v>
      </c>
      <c r="J42" s="651">
        <v>7.04</v>
      </c>
      <c r="K42" s="651">
        <v>2.36</v>
      </c>
      <c r="L42" s="651">
        <v>2.4700000000000002</v>
      </c>
      <c r="M42" s="349"/>
      <c r="N42" s="348">
        <v>1.0019</v>
      </c>
      <c r="O42" s="348">
        <v>-23.516400000000001</v>
      </c>
      <c r="P42" s="348">
        <v>6.8310000000000004</v>
      </c>
      <c r="Q42" s="348">
        <v>0.77939999999999998</v>
      </c>
      <c r="R42" s="348">
        <v>11.6389</v>
      </c>
      <c r="S42" s="348">
        <v>3.9142999999999999</v>
      </c>
      <c r="T42" s="348">
        <v>1.1740999999999999</v>
      </c>
      <c r="U42" s="348">
        <v>1.7072000000000001</v>
      </c>
      <c r="V42" s="350">
        <v>2.2305000000000001</v>
      </c>
      <c r="W42" s="348">
        <v>3.8378000000000001</v>
      </c>
      <c r="X42" s="348">
        <v>6.4047999999999998</v>
      </c>
      <c r="Y42" s="348">
        <v>5.3281000000000001</v>
      </c>
      <c r="Z42" s="348">
        <v>6.1665000000000001</v>
      </c>
      <c r="AA42" s="348">
        <v>9.5573999999999995</v>
      </c>
      <c r="AB42" s="348">
        <v>12.946</v>
      </c>
      <c r="AC42" s="348">
        <v>0.17419999999999999</v>
      </c>
      <c r="AD42" s="348">
        <v>3.1415000000000002</v>
      </c>
      <c r="AE42" s="348">
        <v>9.5573999999999995</v>
      </c>
      <c r="AF42" s="348">
        <v>7.5109000000000004</v>
      </c>
      <c r="AG42" s="349"/>
      <c r="AH42" s="346">
        <v>10</v>
      </c>
      <c r="AI42" s="346">
        <v>11</v>
      </c>
      <c r="AJ42" s="346">
        <v>11</v>
      </c>
      <c r="AK42" s="346">
        <v>4</v>
      </c>
      <c r="AL42" s="346">
        <v>7</v>
      </c>
      <c r="AM42" s="346">
        <v>15</v>
      </c>
      <c r="AN42" s="346">
        <v>14</v>
      </c>
      <c r="AO42" s="346">
        <v>9</v>
      </c>
      <c r="AP42" s="346">
        <v>9</v>
      </c>
      <c r="AQ42" s="346">
        <v>14</v>
      </c>
      <c r="AR42" s="346">
        <v>14</v>
      </c>
      <c r="AS42" s="346">
        <v>15</v>
      </c>
      <c r="AT42" s="346">
        <v>13</v>
      </c>
      <c r="AU42" s="346">
        <v>3</v>
      </c>
      <c r="AV42" s="346">
        <v>12</v>
      </c>
      <c r="AW42" s="346">
        <v>14</v>
      </c>
      <c r="AX42" s="346">
        <v>11</v>
      </c>
      <c r="AY42" s="346">
        <v>3</v>
      </c>
      <c r="AZ42" s="349"/>
      <c r="BA42" s="375">
        <v>52.414385050702101</v>
      </c>
      <c r="BB42" s="375">
        <v>0</v>
      </c>
      <c r="BC42" s="375">
        <v>9.7397647569872608E-3</v>
      </c>
      <c r="BD42" s="375" t="s">
        <v>430</v>
      </c>
      <c r="BE42" s="668"/>
      <c r="BF42" s="348">
        <v>40.154046468600001</v>
      </c>
      <c r="BG42" s="348">
        <v>20.810585785299999</v>
      </c>
      <c r="BH42" s="348">
        <v>1.9295010185000001</v>
      </c>
      <c r="BI42" s="668"/>
      <c r="BJ42" s="348">
        <v>24.024285200000001</v>
      </c>
      <c r="BK42" s="668"/>
      <c r="BL42" s="348">
        <v>11.0083</v>
      </c>
      <c r="BM42" s="348">
        <v>1.38747</v>
      </c>
      <c r="BN42" s="348" t="s">
        <v>430</v>
      </c>
      <c r="BO42" s="348">
        <v>87.604230000000001</v>
      </c>
      <c r="BP42" s="668"/>
      <c r="BQ42" s="348">
        <v>17.670000000000002</v>
      </c>
      <c r="BR42" s="348">
        <v>35.94</v>
      </c>
      <c r="BS42" s="348">
        <v>13.55</v>
      </c>
      <c r="BT42" s="348" t="s">
        <v>430</v>
      </c>
      <c r="BU42" s="348">
        <v>0.03</v>
      </c>
      <c r="BV42" s="348">
        <v>8.7899999999999991</v>
      </c>
      <c r="BW42" s="668"/>
      <c r="BX42" s="353" t="s">
        <v>10091</v>
      </c>
      <c r="BY42" s="353" t="s">
        <v>10092</v>
      </c>
      <c r="BZ42" s="353" t="s">
        <v>10093</v>
      </c>
      <c r="CA42" s="353" t="s">
        <v>10094</v>
      </c>
      <c r="CB42" s="353" t="s">
        <v>9692</v>
      </c>
      <c r="CC42" s="668"/>
      <c r="CD42" s="354" t="s">
        <v>4773</v>
      </c>
    </row>
    <row r="43" spans="1:82" x14ac:dyDescent="0.25">
      <c r="A43" s="36" t="s">
        <v>93</v>
      </c>
      <c r="B43" s="43"/>
      <c r="C43" s="720"/>
      <c r="D43" s="43"/>
      <c r="E43" s="51"/>
      <c r="F43" s="43"/>
      <c r="G43" s="55"/>
      <c r="H43" s="43"/>
      <c r="I43" s="92"/>
      <c r="J43" s="92"/>
      <c r="K43" s="92"/>
      <c r="L43" s="92"/>
      <c r="M43" s="66"/>
      <c r="N43" s="59">
        <v>15.802</v>
      </c>
      <c r="O43" s="59">
        <v>-15.1896</v>
      </c>
      <c r="P43" s="59">
        <v>10.2415</v>
      </c>
      <c r="Q43" s="59">
        <v>-1.4126000000000001</v>
      </c>
      <c r="R43" s="59">
        <v>11.315300000000001</v>
      </c>
      <c r="S43" s="59">
        <v>7.2868000000000004</v>
      </c>
      <c r="T43" s="59">
        <v>3.9702999999999999</v>
      </c>
      <c r="U43" s="59">
        <v>2.7189000000000001</v>
      </c>
      <c r="V43" s="70">
        <v>3.1244999999999998</v>
      </c>
      <c r="W43" s="59">
        <v>5.1430999999999996</v>
      </c>
      <c r="X43" s="59">
        <v>8.0092999999999996</v>
      </c>
      <c r="Y43" s="59">
        <v>7.4584000000000001</v>
      </c>
      <c r="Z43" s="59">
        <v>7.4173</v>
      </c>
      <c r="AA43" s="59">
        <v>6.5149999999999997</v>
      </c>
      <c r="AB43" s="59">
        <v>15.2895</v>
      </c>
      <c r="AC43" s="59">
        <v>2.8540999999999999</v>
      </c>
      <c r="AD43" s="59">
        <v>4.0701000000000001</v>
      </c>
      <c r="AE43" s="59">
        <v>6.5149999999999997</v>
      </c>
      <c r="AF43" s="59">
        <v>8.7370000000000001</v>
      </c>
      <c r="AG43" s="66"/>
      <c r="AH43" s="51">
        <v>15</v>
      </c>
      <c r="AI43" s="51">
        <v>15</v>
      </c>
      <c r="AJ43" s="51">
        <v>15</v>
      </c>
      <c r="AK43" s="51">
        <v>15</v>
      </c>
      <c r="AL43" s="51">
        <v>15</v>
      </c>
      <c r="AM43" s="51">
        <v>15</v>
      </c>
      <c r="AN43" s="51">
        <v>15</v>
      </c>
      <c r="AO43" s="51">
        <v>15</v>
      </c>
      <c r="AP43" s="51">
        <v>15</v>
      </c>
      <c r="AQ43" s="51">
        <v>15</v>
      </c>
      <c r="AR43" s="51">
        <v>15</v>
      </c>
      <c r="AS43" s="51">
        <v>15</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103.387</v>
      </c>
      <c r="O44" s="60">
        <v>28.495000000000001</v>
      </c>
      <c r="P44" s="60">
        <v>31.453700000000001</v>
      </c>
      <c r="Q44" s="60">
        <v>1.9931000000000001</v>
      </c>
      <c r="R44" s="60">
        <v>15.805999999999999</v>
      </c>
      <c r="S44" s="60">
        <v>10.5146</v>
      </c>
      <c r="T44" s="60">
        <v>9.9275000000000002</v>
      </c>
      <c r="U44" s="60">
        <v>5.5579000000000001</v>
      </c>
      <c r="V44" s="71">
        <v>6.2619999999999996</v>
      </c>
      <c r="W44" s="60">
        <v>7.3090000000000002</v>
      </c>
      <c r="X44" s="60">
        <v>10.532500000000001</v>
      </c>
      <c r="Y44" s="60">
        <v>9.6362000000000005</v>
      </c>
      <c r="Z44" s="60">
        <v>8.9664000000000001</v>
      </c>
      <c r="AA44" s="60">
        <v>10.961600000000001</v>
      </c>
      <c r="AB44" s="60">
        <v>20.565000000000001</v>
      </c>
      <c r="AC44" s="60">
        <v>7.5068000000000001</v>
      </c>
      <c r="AD44" s="60">
        <v>6.4413</v>
      </c>
      <c r="AE44" s="60">
        <v>10.961600000000001</v>
      </c>
      <c r="AF44" s="60">
        <v>10.658099999999999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-11.392200000000001</v>
      </c>
      <c r="O45" s="60">
        <v>-36.792299999999997</v>
      </c>
      <c r="P45" s="60">
        <v>4.4414999999999996</v>
      </c>
      <c r="Q45" s="60">
        <v>-6.3571999999999997</v>
      </c>
      <c r="R45" s="60">
        <v>7.7473999999999998</v>
      </c>
      <c r="S45" s="60">
        <v>3.9142999999999999</v>
      </c>
      <c r="T45" s="60">
        <v>0.47399999999999998</v>
      </c>
      <c r="U45" s="60">
        <v>0.43559999999999999</v>
      </c>
      <c r="V45" s="71">
        <v>1.2701</v>
      </c>
      <c r="W45" s="60">
        <v>3.7789999999999999</v>
      </c>
      <c r="X45" s="60">
        <v>5.8002000000000002</v>
      </c>
      <c r="Y45" s="60">
        <v>5.3281000000000001</v>
      </c>
      <c r="Z45" s="60">
        <v>5.5387000000000004</v>
      </c>
      <c r="AA45" s="60">
        <v>-2.5775999999999999</v>
      </c>
      <c r="AB45" s="60">
        <v>11.543200000000001</v>
      </c>
      <c r="AC45" s="60">
        <v>-0.4153</v>
      </c>
      <c r="AD45" s="60">
        <v>2.2071000000000001</v>
      </c>
      <c r="AE45" s="60">
        <v>-2.5775999999999999</v>
      </c>
      <c r="AF45" s="60">
        <v>7.2207999999999997</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13.378299999999999</v>
      </c>
      <c r="O46" s="61">
        <v>-15.489100000000001</v>
      </c>
      <c r="P46" s="61">
        <v>8.1361000000000008</v>
      </c>
      <c r="Q46" s="61">
        <v>-0.49630000000000002</v>
      </c>
      <c r="R46" s="61">
        <v>11.0107</v>
      </c>
      <c r="S46" s="61">
        <v>7.1548999999999996</v>
      </c>
      <c r="T46" s="61">
        <v>3.9575</v>
      </c>
      <c r="U46" s="61">
        <v>2.645</v>
      </c>
      <c r="V46" s="72">
        <v>3.2949000000000002</v>
      </c>
      <c r="W46" s="61">
        <v>4.7361000000000004</v>
      </c>
      <c r="X46" s="61">
        <v>8.0062999999999995</v>
      </c>
      <c r="Y46" s="61">
        <v>7.8357999999999999</v>
      </c>
      <c r="Z46" s="61">
        <v>7.5006000000000004</v>
      </c>
      <c r="AA46" s="61">
        <v>7.2324999999999999</v>
      </c>
      <c r="AB46" s="61">
        <v>15.5756</v>
      </c>
      <c r="AC46" s="61">
        <v>2.9558</v>
      </c>
      <c r="AD46" s="61">
        <v>3.8033000000000001</v>
      </c>
      <c r="AE46" s="61">
        <v>7.2324999999999999</v>
      </c>
      <c r="AF46" s="61">
        <v>8.6181000000000001</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10110</v>
      </c>
      <c r="B48" s="127"/>
      <c r="C48" s="733">
        <v>41275</v>
      </c>
      <c r="D48" s="127"/>
      <c r="E48" s="128">
        <v>65.55</v>
      </c>
      <c r="F48" s="127"/>
      <c r="G48" s="129">
        <v>37.934600000000003</v>
      </c>
      <c r="H48" s="127"/>
      <c r="I48" s="151">
        <v>2.02</v>
      </c>
      <c r="J48" s="151">
        <v>6.58</v>
      </c>
      <c r="K48" s="151">
        <v>1.66</v>
      </c>
      <c r="L48" s="151">
        <v>1.76</v>
      </c>
      <c r="M48" s="131"/>
      <c r="N48" s="130">
        <v>-1.9242999999999999</v>
      </c>
      <c r="O48" s="130">
        <v>-8.3651999999999997</v>
      </c>
      <c r="P48" s="130">
        <v>5.6003999999999996</v>
      </c>
      <c r="Q48" s="130">
        <v>-7.3057999999999996</v>
      </c>
      <c r="R48" s="130">
        <v>5.2859999999999996</v>
      </c>
      <c r="S48" s="130">
        <v>3.4456000000000002</v>
      </c>
      <c r="T48" s="130">
        <v>5.3612000000000002</v>
      </c>
      <c r="U48" s="130">
        <v>3.5716000000000001</v>
      </c>
      <c r="V48" s="132">
        <v>2.8715000000000002</v>
      </c>
      <c r="W48" s="130">
        <v>3.9258000000000002</v>
      </c>
      <c r="X48" s="130">
        <v>7.2960000000000003</v>
      </c>
      <c r="Y48" s="130">
        <v>10.302899999999999</v>
      </c>
      <c r="Z48" s="130">
        <v>7.6544999999999996</v>
      </c>
      <c r="AA48" s="130">
        <v>1.8115000000000001</v>
      </c>
      <c r="AB48" s="130">
        <v>11.805300000000001</v>
      </c>
      <c r="AC48" s="130">
        <v>3.7258</v>
      </c>
      <c r="AD48" s="130">
        <v>4.3358999999999996</v>
      </c>
      <c r="AE48" s="130">
        <v>1.8115000000000001</v>
      </c>
      <c r="AF48" s="130">
        <v>8.2151999999999994</v>
      </c>
      <c r="AG48" s="131"/>
      <c r="AH48" s="128">
        <v>2</v>
      </c>
      <c r="AI48" s="128">
        <v>1</v>
      </c>
      <c r="AJ48" s="128">
        <v>3</v>
      </c>
      <c r="AK48" s="128">
        <v>3</v>
      </c>
      <c r="AL48" s="128">
        <v>3</v>
      </c>
      <c r="AM48" s="128">
        <v>2</v>
      </c>
      <c r="AN48" s="128">
        <v>1</v>
      </c>
      <c r="AO48" s="128">
        <v>2</v>
      </c>
      <c r="AP48" s="128">
        <v>2</v>
      </c>
      <c r="AQ48" s="128">
        <v>2</v>
      </c>
      <c r="AR48" s="128">
        <v>1</v>
      </c>
      <c r="AS48" s="128">
        <v>1</v>
      </c>
      <c r="AT48" s="128">
        <v>1</v>
      </c>
      <c r="AU48" s="128">
        <v>3</v>
      </c>
      <c r="AV48" s="128">
        <v>2</v>
      </c>
      <c r="AW48" s="128">
        <v>1</v>
      </c>
      <c r="AX48" s="128">
        <v>2</v>
      </c>
      <c r="AY48" s="128">
        <v>3</v>
      </c>
      <c r="AZ48" s="131"/>
      <c r="BA48" s="295">
        <v>45.338366136677102</v>
      </c>
      <c r="BB48" s="295">
        <v>0</v>
      </c>
      <c r="BC48" s="295">
        <v>3.3604615133819599E-2</v>
      </c>
      <c r="BD48" s="295" t="s">
        <v>430</v>
      </c>
      <c r="BE48" s="127"/>
      <c r="BF48" s="130">
        <v>41.765132220700004</v>
      </c>
      <c r="BG48" s="130">
        <v>15.9209547936</v>
      </c>
      <c r="BH48" s="130">
        <v>2.6232806236999999</v>
      </c>
      <c r="BI48" s="127"/>
      <c r="BJ48" s="130">
        <v>17.575479290000001</v>
      </c>
      <c r="BK48" s="127"/>
      <c r="BL48" s="130">
        <v>12.623799999999999</v>
      </c>
      <c r="BM48" s="130">
        <v>3.1899199999999999</v>
      </c>
      <c r="BN48" s="130">
        <v>1.7246300000000001</v>
      </c>
      <c r="BO48" s="130">
        <v>82.461650000000006</v>
      </c>
      <c r="BP48" s="127"/>
      <c r="BQ48" s="130">
        <v>12.61</v>
      </c>
      <c r="BR48" s="130">
        <v>32.549999999999997</v>
      </c>
      <c r="BS48" s="130">
        <v>3.87</v>
      </c>
      <c r="BT48" s="130">
        <v>4.62</v>
      </c>
      <c r="BU48" s="130" t="s">
        <v>430</v>
      </c>
      <c r="BV48" s="130">
        <v>28.78</v>
      </c>
      <c r="BW48" s="127"/>
      <c r="BX48" s="136" t="s">
        <v>10111</v>
      </c>
      <c r="BY48" s="136" t="s">
        <v>10112</v>
      </c>
      <c r="BZ48" s="136" t="s">
        <v>10113</v>
      </c>
      <c r="CA48" s="136" t="s">
        <v>10114</v>
      </c>
      <c r="CB48" s="136" t="s">
        <v>10115</v>
      </c>
      <c r="CC48" s="127"/>
      <c r="CD48" s="137" t="s">
        <v>512</v>
      </c>
    </row>
    <row r="49" spans="1:82" s="107" customFormat="1" x14ac:dyDescent="0.25">
      <c r="A49" s="108" t="s">
        <v>10116</v>
      </c>
      <c r="B49" s="109"/>
      <c r="C49" s="734">
        <v>41283</v>
      </c>
      <c r="D49" s="109"/>
      <c r="E49" s="110">
        <v>46.790399999999998</v>
      </c>
      <c r="F49" s="109"/>
      <c r="G49" s="111">
        <v>94.410600000000002</v>
      </c>
      <c r="H49" s="109"/>
      <c r="I49" s="152">
        <v>4.24</v>
      </c>
      <c r="J49" s="152">
        <v>6.58</v>
      </c>
      <c r="K49" s="152">
        <v>3.53</v>
      </c>
      <c r="L49" s="152">
        <v>3.66</v>
      </c>
      <c r="M49" s="113"/>
      <c r="N49" s="112">
        <v>-6.7644000000000002</v>
      </c>
      <c r="O49" s="112">
        <v>-17.668099999999999</v>
      </c>
      <c r="P49" s="112">
        <v>6.4920999999999998</v>
      </c>
      <c r="Q49" s="112">
        <v>5.4570999999999996</v>
      </c>
      <c r="R49" s="112">
        <v>13.865399999999999</v>
      </c>
      <c r="S49" s="112">
        <v>8.6616999999999997</v>
      </c>
      <c r="T49" s="112">
        <v>3.6015999999999999</v>
      </c>
      <c r="U49" s="112">
        <v>4.2732000000000001</v>
      </c>
      <c r="V49" s="114">
        <v>3.13</v>
      </c>
      <c r="W49" s="112">
        <v>5.1992000000000003</v>
      </c>
      <c r="X49" s="112">
        <v>6.8135000000000003</v>
      </c>
      <c r="Y49" s="112">
        <v>6.3547000000000002</v>
      </c>
      <c r="Z49" s="112">
        <v>6.9649999999999999</v>
      </c>
      <c r="AA49" s="112">
        <v>11.4964</v>
      </c>
      <c r="AB49" s="112">
        <v>14.3949</v>
      </c>
      <c r="AC49" s="112">
        <v>2.3279000000000001</v>
      </c>
      <c r="AD49" s="112">
        <v>5.5750000000000002</v>
      </c>
      <c r="AE49" s="112">
        <v>11.4964</v>
      </c>
      <c r="AF49" s="112">
        <v>7.5251999999999999</v>
      </c>
      <c r="AG49" s="113"/>
      <c r="AH49" s="110">
        <v>3</v>
      </c>
      <c r="AI49" s="110">
        <v>3</v>
      </c>
      <c r="AJ49" s="110">
        <v>2</v>
      </c>
      <c r="AK49" s="110">
        <v>2</v>
      </c>
      <c r="AL49" s="110">
        <v>1</v>
      </c>
      <c r="AM49" s="110">
        <v>1</v>
      </c>
      <c r="AN49" s="110">
        <v>2</v>
      </c>
      <c r="AO49" s="110">
        <v>1</v>
      </c>
      <c r="AP49" s="110">
        <v>1</v>
      </c>
      <c r="AQ49" s="110">
        <v>1</v>
      </c>
      <c r="AR49" s="110">
        <v>2</v>
      </c>
      <c r="AS49" s="110">
        <v>3</v>
      </c>
      <c r="AT49" s="110">
        <v>3</v>
      </c>
      <c r="AU49" s="110">
        <v>2</v>
      </c>
      <c r="AV49" s="110">
        <v>1</v>
      </c>
      <c r="AW49" s="110">
        <v>2</v>
      </c>
      <c r="AX49" s="110">
        <v>1</v>
      </c>
      <c r="AY49" s="110">
        <v>2</v>
      </c>
      <c r="AZ49" s="113"/>
      <c r="BA49" s="290">
        <v>44.314235366421798</v>
      </c>
      <c r="BB49" s="290">
        <v>0</v>
      </c>
      <c r="BC49" s="290">
        <v>2.6796672891760201E-2</v>
      </c>
      <c r="BD49" s="290" t="s">
        <v>430</v>
      </c>
      <c r="BE49" s="109"/>
      <c r="BF49" s="112">
        <v>38.875460340099998</v>
      </c>
      <c r="BG49" s="112">
        <v>14.9558539721</v>
      </c>
      <c r="BH49" s="112">
        <v>2.5993474135999999</v>
      </c>
      <c r="BI49" s="109"/>
      <c r="BJ49" s="112">
        <v>18.264946989999999</v>
      </c>
      <c r="BK49" s="109"/>
      <c r="BL49" s="112">
        <v>14.3607</v>
      </c>
      <c r="BM49" s="112">
        <v>2.5582600000000002</v>
      </c>
      <c r="BN49" s="112">
        <v>1.34598</v>
      </c>
      <c r="BO49" s="112">
        <v>81.735060000000004</v>
      </c>
      <c r="BP49" s="109"/>
      <c r="BQ49" s="112">
        <v>52.06</v>
      </c>
      <c r="BR49" s="112">
        <v>23.31</v>
      </c>
      <c r="BS49" s="112" t="s">
        <v>430</v>
      </c>
      <c r="BT49" s="112" t="s">
        <v>430</v>
      </c>
      <c r="BU49" s="112" t="s">
        <v>430</v>
      </c>
      <c r="BV49" s="112">
        <v>6.36</v>
      </c>
      <c r="BW49" s="109"/>
      <c r="BX49" s="118" t="s">
        <v>10117</v>
      </c>
      <c r="BY49" s="118" t="s">
        <v>10118</v>
      </c>
      <c r="BZ49" s="118" t="s">
        <v>10119</v>
      </c>
      <c r="CA49" s="118" t="s">
        <v>10120</v>
      </c>
      <c r="CB49" s="118" t="s">
        <v>10121</v>
      </c>
      <c r="CC49" s="109"/>
      <c r="CD49" s="119" t="s">
        <v>476</v>
      </c>
    </row>
    <row r="50" spans="1:82" s="107" customFormat="1" x14ac:dyDescent="0.25">
      <c r="A50" s="108" t="s">
        <v>10122</v>
      </c>
      <c r="B50" s="109"/>
      <c r="C50" s="734">
        <v>41282</v>
      </c>
      <c r="D50" s="109"/>
      <c r="E50" s="110">
        <v>18.88</v>
      </c>
      <c r="F50" s="109"/>
      <c r="G50" s="111">
        <v>32.683900000000001</v>
      </c>
      <c r="H50" s="109"/>
      <c r="I50" s="152">
        <v>1.61</v>
      </c>
      <c r="J50" s="152">
        <v>5.8</v>
      </c>
      <c r="K50" s="152">
        <v>1.32</v>
      </c>
      <c r="L50" s="152">
        <v>1.39</v>
      </c>
      <c r="M50" s="113"/>
      <c r="N50" s="112">
        <v>16.647300000000001</v>
      </c>
      <c r="O50" s="112">
        <v>-9.3363999999999994</v>
      </c>
      <c r="P50" s="112">
        <v>12.8424</v>
      </c>
      <c r="Q50" s="112">
        <v>8.0013000000000005</v>
      </c>
      <c r="R50" s="112">
        <v>6.8205</v>
      </c>
      <c r="S50" s="112">
        <v>3.1876000000000002</v>
      </c>
      <c r="T50" s="112">
        <v>-1.8795999999999999</v>
      </c>
      <c r="U50" s="112">
        <v>-0.64849999999999997</v>
      </c>
      <c r="V50" s="114">
        <v>-0.42230000000000001</v>
      </c>
      <c r="W50" s="112">
        <v>2.9796</v>
      </c>
      <c r="X50" s="112">
        <v>5.8742000000000001</v>
      </c>
      <c r="Y50" s="112">
        <v>7.1595000000000004</v>
      </c>
      <c r="Z50" s="112">
        <v>6.9859</v>
      </c>
      <c r="AA50" s="112">
        <v>13.5509</v>
      </c>
      <c r="AB50" s="112">
        <v>8.9850999999999992</v>
      </c>
      <c r="AC50" s="112">
        <v>-2.8582000000000001</v>
      </c>
      <c r="AD50" s="112">
        <v>1.1212</v>
      </c>
      <c r="AE50" s="112">
        <v>13.5509</v>
      </c>
      <c r="AF50" s="112">
        <v>7.6974</v>
      </c>
      <c r="AG50" s="113"/>
      <c r="AH50" s="110">
        <v>1</v>
      </c>
      <c r="AI50" s="110">
        <v>2</v>
      </c>
      <c r="AJ50" s="110">
        <v>1</v>
      </c>
      <c r="AK50" s="110">
        <v>1</v>
      </c>
      <c r="AL50" s="110">
        <v>2</v>
      </c>
      <c r="AM50" s="110">
        <v>3</v>
      </c>
      <c r="AN50" s="110">
        <v>3</v>
      </c>
      <c r="AO50" s="110">
        <v>3</v>
      </c>
      <c r="AP50" s="110">
        <v>3</v>
      </c>
      <c r="AQ50" s="110">
        <v>3</v>
      </c>
      <c r="AR50" s="110">
        <v>3</v>
      </c>
      <c r="AS50" s="110">
        <v>2</v>
      </c>
      <c r="AT50" s="110">
        <v>2</v>
      </c>
      <c r="AU50" s="110">
        <v>1</v>
      </c>
      <c r="AV50" s="110">
        <v>3</v>
      </c>
      <c r="AW50" s="110">
        <v>3</v>
      </c>
      <c r="AX50" s="110">
        <v>3</v>
      </c>
      <c r="AY50" s="110">
        <v>1</v>
      </c>
      <c r="AZ50" s="113"/>
      <c r="BA50" s="290">
        <v>45.594264385728003</v>
      </c>
      <c r="BB50" s="290">
        <v>0</v>
      </c>
      <c r="BC50" s="290">
        <v>4.8357783207089696E-3</v>
      </c>
      <c r="BD50" s="290" t="s">
        <v>430</v>
      </c>
      <c r="BE50" s="109"/>
      <c r="BF50" s="112">
        <v>37.165794861899997</v>
      </c>
      <c r="BG50" s="112">
        <v>19.786153050599999</v>
      </c>
      <c r="BH50" s="112">
        <v>1.8783739703</v>
      </c>
      <c r="BI50" s="109"/>
      <c r="BJ50" s="112">
        <v>19.716213549999999</v>
      </c>
      <c r="BK50" s="109"/>
      <c r="BL50" s="112">
        <v>17.3354</v>
      </c>
      <c r="BM50" s="112">
        <v>2.3808500000000001</v>
      </c>
      <c r="BN50" s="112" t="s">
        <v>430</v>
      </c>
      <c r="BO50" s="112">
        <v>80.283749999999998</v>
      </c>
      <c r="BP50" s="109"/>
      <c r="BQ50" s="112">
        <v>26.69</v>
      </c>
      <c r="BR50" s="112" t="s">
        <v>430</v>
      </c>
      <c r="BS50" s="112" t="s">
        <v>430</v>
      </c>
      <c r="BT50" s="112" t="s">
        <v>430</v>
      </c>
      <c r="BU50" s="112" t="s">
        <v>430</v>
      </c>
      <c r="BV50" s="112">
        <v>53.59</v>
      </c>
      <c r="BW50" s="109"/>
      <c r="BX50" s="118" t="s">
        <v>10123</v>
      </c>
      <c r="BY50" s="118" t="s">
        <v>10124</v>
      </c>
      <c r="BZ50" s="118" t="s">
        <v>10125</v>
      </c>
      <c r="CA50" s="118" t="s">
        <v>10126</v>
      </c>
      <c r="CB50" s="118" t="s">
        <v>10127</v>
      </c>
      <c r="CC50" s="109"/>
      <c r="CD50" s="119" t="s">
        <v>554</v>
      </c>
    </row>
    <row r="51" spans="1:82" x14ac:dyDescent="0.25">
      <c r="A51" s="36" t="s">
        <v>93</v>
      </c>
      <c r="B51" s="43"/>
      <c r="C51" s="720"/>
      <c r="D51" s="43"/>
      <c r="E51" s="51"/>
      <c r="F51" s="43"/>
      <c r="G51" s="55"/>
      <c r="H51" s="43"/>
      <c r="I51" s="92"/>
      <c r="J51" s="92"/>
      <c r="K51" s="92"/>
      <c r="L51" s="92"/>
      <c r="M51" s="66"/>
      <c r="N51" s="59">
        <v>2.6528999999999998</v>
      </c>
      <c r="O51" s="59">
        <v>-11.789899999999999</v>
      </c>
      <c r="P51" s="59">
        <v>8.3116000000000003</v>
      </c>
      <c r="Q51" s="59">
        <v>2.0508999999999999</v>
      </c>
      <c r="R51" s="59">
        <v>8.6572999999999993</v>
      </c>
      <c r="S51" s="59">
        <v>5.0983000000000001</v>
      </c>
      <c r="T51" s="59">
        <v>2.3611</v>
      </c>
      <c r="U51" s="59">
        <v>2.3988</v>
      </c>
      <c r="V51" s="70">
        <v>1.8596999999999999</v>
      </c>
      <c r="W51" s="59">
        <v>4.0349000000000004</v>
      </c>
      <c r="X51" s="59">
        <v>6.6612</v>
      </c>
      <c r="Y51" s="59">
        <v>7.9390000000000001</v>
      </c>
      <c r="Z51" s="59">
        <v>7.2018000000000004</v>
      </c>
      <c r="AA51" s="59">
        <v>8.9529999999999994</v>
      </c>
      <c r="AB51" s="59">
        <v>11.728400000000001</v>
      </c>
      <c r="AC51" s="59">
        <v>1.0651999999999999</v>
      </c>
      <c r="AD51" s="59">
        <v>3.6774</v>
      </c>
      <c r="AE51" s="59">
        <v>8.9529999999999994</v>
      </c>
      <c r="AF51" s="59">
        <v>7.8125999999999998</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1"/>
      <c r="D52" s="44"/>
      <c r="E52" s="52"/>
      <c r="F52" s="44"/>
      <c r="G52" s="56"/>
      <c r="H52" s="44"/>
      <c r="I52" s="93"/>
      <c r="J52" s="93"/>
      <c r="K52" s="93"/>
      <c r="L52" s="93"/>
      <c r="M52" s="67"/>
      <c r="N52" s="60">
        <v>16.647300000000001</v>
      </c>
      <c r="O52" s="60">
        <v>-8.3651999999999997</v>
      </c>
      <c r="P52" s="60">
        <v>12.8424</v>
      </c>
      <c r="Q52" s="60">
        <v>8.0013000000000005</v>
      </c>
      <c r="R52" s="60">
        <v>13.865399999999999</v>
      </c>
      <c r="S52" s="60">
        <v>8.6616999999999997</v>
      </c>
      <c r="T52" s="60">
        <v>5.3612000000000002</v>
      </c>
      <c r="U52" s="60">
        <v>4.2732000000000001</v>
      </c>
      <c r="V52" s="71">
        <v>3.13</v>
      </c>
      <c r="W52" s="60">
        <v>5.1992000000000003</v>
      </c>
      <c r="X52" s="60">
        <v>7.2960000000000003</v>
      </c>
      <c r="Y52" s="60">
        <v>10.302899999999999</v>
      </c>
      <c r="Z52" s="60">
        <v>7.6544999999999996</v>
      </c>
      <c r="AA52" s="60">
        <v>13.5509</v>
      </c>
      <c r="AB52" s="60">
        <v>14.3949</v>
      </c>
      <c r="AC52" s="60">
        <v>3.7258</v>
      </c>
      <c r="AD52" s="60">
        <v>5.5750000000000002</v>
      </c>
      <c r="AE52" s="60">
        <v>13.5509</v>
      </c>
      <c r="AF52" s="60">
        <v>8.2151999999999994</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1"/>
      <c r="D53" s="44"/>
      <c r="E53" s="52"/>
      <c r="F53" s="44"/>
      <c r="G53" s="56"/>
      <c r="H53" s="44"/>
      <c r="I53" s="93"/>
      <c r="J53" s="93"/>
      <c r="K53" s="93"/>
      <c r="L53" s="93"/>
      <c r="M53" s="67"/>
      <c r="N53" s="60">
        <v>-6.7644000000000002</v>
      </c>
      <c r="O53" s="60">
        <v>-17.668099999999999</v>
      </c>
      <c r="P53" s="60">
        <v>5.6003999999999996</v>
      </c>
      <c r="Q53" s="60">
        <v>-7.3057999999999996</v>
      </c>
      <c r="R53" s="60">
        <v>5.2859999999999996</v>
      </c>
      <c r="S53" s="60">
        <v>3.1876000000000002</v>
      </c>
      <c r="T53" s="60">
        <v>-1.8795999999999999</v>
      </c>
      <c r="U53" s="60">
        <v>-0.64849999999999997</v>
      </c>
      <c r="V53" s="71">
        <v>-0.42230000000000001</v>
      </c>
      <c r="W53" s="60">
        <v>2.9796</v>
      </c>
      <c r="X53" s="60">
        <v>5.8742000000000001</v>
      </c>
      <c r="Y53" s="60">
        <v>6.3547000000000002</v>
      </c>
      <c r="Z53" s="60">
        <v>6.9649999999999999</v>
      </c>
      <c r="AA53" s="60">
        <v>1.8115000000000001</v>
      </c>
      <c r="AB53" s="60">
        <v>8.9850999999999992</v>
      </c>
      <c r="AC53" s="60">
        <v>-2.8582000000000001</v>
      </c>
      <c r="AD53" s="60">
        <v>1.1212</v>
      </c>
      <c r="AE53" s="60">
        <v>1.8115000000000001</v>
      </c>
      <c r="AF53" s="60">
        <v>7.5251999999999999</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2"/>
      <c r="D54" s="45"/>
      <c r="E54" s="53"/>
      <c r="F54" s="45"/>
      <c r="G54" s="57"/>
      <c r="H54" s="45"/>
      <c r="I54" s="94"/>
      <c r="J54" s="94"/>
      <c r="K54" s="94"/>
      <c r="L54" s="94"/>
      <c r="M54" s="68"/>
      <c r="N54" s="61">
        <v>-1.9242999999999999</v>
      </c>
      <c r="O54" s="61">
        <v>-9.3363999999999994</v>
      </c>
      <c r="P54" s="61">
        <v>6.4920999999999998</v>
      </c>
      <c r="Q54" s="61">
        <v>5.4570999999999996</v>
      </c>
      <c r="R54" s="61">
        <v>6.8205</v>
      </c>
      <c r="S54" s="61">
        <v>3.4456000000000002</v>
      </c>
      <c r="T54" s="61">
        <v>3.6015999999999999</v>
      </c>
      <c r="U54" s="61">
        <v>3.5716000000000001</v>
      </c>
      <c r="V54" s="72">
        <v>2.8715000000000002</v>
      </c>
      <c r="W54" s="61">
        <v>3.9258000000000002</v>
      </c>
      <c r="X54" s="61">
        <v>6.8135000000000003</v>
      </c>
      <c r="Y54" s="61">
        <v>7.1595000000000004</v>
      </c>
      <c r="Z54" s="61">
        <v>6.9859</v>
      </c>
      <c r="AA54" s="61">
        <v>11.4964</v>
      </c>
      <c r="AB54" s="61">
        <v>11.805300000000001</v>
      </c>
      <c r="AC54" s="61">
        <v>2.3279000000000001</v>
      </c>
      <c r="AD54" s="61">
        <v>4.3358999999999996</v>
      </c>
      <c r="AE54" s="61">
        <v>11.4964</v>
      </c>
      <c r="AF54" s="61">
        <v>7.6974</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2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10128</v>
      </c>
      <c r="B56" s="127"/>
      <c r="C56" s="733">
        <v>39890</v>
      </c>
      <c r="D56" s="127"/>
      <c r="E56" s="128">
        <v>65.55</v>
      </c>
      <c r="F56" s="127"/>
      <c r="G56" s="129">
        <v>35.129399999999997</v>
      </c>
      <c r="H56" s="127"/>
      <c r="I56" s="151">
        <v>2.02</v>
      </c>
      <c r="J56" s="151">
        <v>6.58</v>
      </c>
      <c r="K56" s="151">
        <v>1.66</v>
      </c>
      <c r="L56" s="151">
        <v>1.76</v>
      </c>
      <c r="M56" s="131"/>
      <c r="N56" s="130">
        <v>-2.9089999999999998</v>
      </c>
      <c r="O56" s="130">
        <v>-9.4476999999999993</v>
      </c>
      <c r="P56" s="130">
        <v>4.5311000000000003</v>
      </c>
      <c r="Q56" s="130">
        <v>-8.3742000000000001</v>
      </c>
      <c r="R56" s="130">
        <v>4.2331000000000003</v>
      </c>
      <c r="S56" s="130">
        <v>2.4098000000000002</v>
      </c>
      <c r="T56" s="130">
        <v>4.3974000000000002</v>
      </c>
      <c r="U56" s="130">
        <v>2.6522000000000001</v>
      </c>
      <c r="V56" s="132">
        <v>1.96</v>
      </c>
      <c r="W56" s="130">
        <v>2.9699</v>
      </c>
      <c r="X56" s="130">
        <v>6.399</v>
      </c>
      <c r="Y56" s="130">
        <v>9.5365000000000002</v>
      </c>
      <c r="Z56" s="130">
        <v>6.9568000000000003</v>
      </c>
      <c r="AA56" s="130">
        <v>0.73399999999999999</v>
      </c>
      <c r="AB56" s="130">
        <v>10.7455</v>
      </c>
      <c r="AC56" s="130">
        <v>2.7789000000000001</v>
      </c>
      <c r="AD56" s="130">
        <v>3.4140000000000001</v>
      </c>
      <c r="AE56" s="130">
        <v>0.73399999999999999</v>
      </c>
      <c r="AF56" s="130">
        <v>7.5151000000000003</v>
      </c>
      <c r="AG56" s="131"/>
      <c r="AH56" s="128">
        <v>2</v>
      </c>
      <c r="AI56" s="128">
        <v>1</v>
      </c>
      <c r="AJ56" s="128">
        <v>3</v>
      </c>
      <c r="AK56" s="128">
        <v>3</v>
      </c>
      <c r="AL56" s="128">
        <v>3</v>
      </c>
      <c r="AM56" s="128">
        <v>2</v>
      </c>
      <c r="AN56" s="128">
        <v>1</v>
      </c>
      <c r="AO56" s="128">
        <v>2</v>
      </c>
      <c r="AP56" s="128">
        <v>2</v>
      </c>
      <c r="AQ56" s="128">
        <v>2</v>
      </c>
      <c r="AR56" s="128">
        <v>1</v>
      </c>
      <c r="AS56" s="128">
        <v>1</v>
      </c>
      <c r="AT56" s="128">
        <v>1</v>
      </c>
      <c r="AU56" s="128">
        <v>3</v>
      </c>
      <c r="AV56" s="128">
        <v>2</v>
      </c>
      <c r="AW56" s="128">
        <v>1</v>
      </c>
      <c r="AX56" s="128">
        <v>2</v>
      </c>
      <c r="AY56" s="128">
        <v>3</v>
      </c>
      <c r="AZ56" s="131"/>
      <c r="BA56" s="295">
        <v>45.515074204820799</v>
      </c>
      <c r="BB56" s="295">
        <v>0</v>
      </c>
      <c r="BC56" s="295">
        <v>1.51574426830268E-2</v>
      </c>
      <c r="BD56" s="295" t="s">
        <v>430</v>
      </c>
      <c r="BE56" s="127"/>
      <c r="BF56" s="130">
        <v>39.494467596200003</v>
      </c>
      <c r="BG56" s="130">
        <v>18.2587717774</v>
      </c>
      <c r="BH56" s="130">
        <v>2.1630407608</v>
      </c>
      <c r="BI56" s="127"/>
      <c r="BJ56" s="130">
        <v>17.575479290000001</v>
      </c>
      <c r="BK56" s="127"/>
      <c r="BL56" s="130">
        <v>12.623799999999999</v>
      </c>
      <c r="BM56" s="130">
        <v>3.1899199999999999</v>
      </c>
      <c r="BN56" s="130">
        <v>1.7246300000000001</v>
      </c>
      <c r="BO56" s="130">
        <v>82.461650000000006</v>
      </c>
      <c r="BP56" s="127"/>
      <c r="BQ56" s="130">
        <v>12.61</v>
      </c>
      <c r="BR56" s="130">
        <v>32.549999999999997</v>
      </c>
      <c r="BS56" s="130">
        <v>3.87</v>
      </c>
      <c r="BT56" s="130">
        <v>4.62</v>
      </c>
      <c r="BU56" s="130" t="s">
        <v>430</v>
      </c>
      <c r="BV56" s="130">
        <v>28.78</v>
      </c>
      <c r="BW56" s="127"/>
      <c r="BX56" s="136" t="s">
        <v>10111</v>
      </c>
      <c r="BY56" s="136" t="s">
        <v>10112</v>
      </c>
      <c r="BZ56" s="136" t="s">
        <v>10113</v>
      </c>
      <c r="CA56" s="136" t="s">
        <v>10114</v>
      </c>
      <c r="CB56" s="136" t="s">
        <v>10115</v>
      </c>
      <c r="CC56" s="127"/>
      <c r="CD56" s="137" t="s">
        <v>512</v>
      </c>
    </row>
    <row r="57" spans="1:82" s="107" customFormat="1" x14ac:dyDescent="0.25">
      <c r="A57" s="108" t="s">
        <v>10129</v>
      </c>
      <c r="B57" s="109"/>
      <c r="C57" s="734">
        <v>35947</v>
      </c>
      <c r="D57" s="109"/>
      <c r="E57" s="110">
        <v>46.790399999999998</v>
      </c>
      <c r="F57" s="109"/>
      <c r="G57" s="111">
        <v>84.3292</v>
      </c>
      <c r="H57" s="109"/>
      <c r="I57" s="152">
        <v>4.24</v>
      </c>
      <c r="J57" s="152">
        <v>6.58</v>
      </c>
      <c r="K57" s="152">
        <v>3.53</v>
      </c>
      <c r="L57" s="152">
        <v>3.66</v>
      </c>
      <c r="M57" s="113"/>
      <c r="N57" s="112">
        <v>-7.7460000000000004</v>
      </c>
      <c r="O57" s="112">
        <v>-18.655100000000001</v>
      </c>
      <c r="P57" s="112">
        <v>5.5151000000000003</v>
      </c>
      <c r="Q57" s="112">
        <v>4.4813000000000001</v>
      </c>
      <c r="R57" s="112">
        <v>12.8832</v>
      </c>
      <c r="S57" s="112">
        <v>7.6679000000000004</v>
      </c>
      <c r="T57" s="112">
        <v>2.6355</v>
      </c>
      <c r="U57" s="112">
        <v>3.3081999999999998</v>
      </c>
      <c r="V57" s="114">
        <v>2.1842999999999999</v>
      </c>
      <c r="W57" s="112">
        <v>4.1704999999999997</v>
      </c>
      <c r="X57" s="112">
        <v>5.7685000000000004</v>
      </c>
      <c r="Y57" s="112">
        <v>5.3562000000000003</v>
      </c>
      <c r="Z57" s="112">
        <v>6.0026000000000002</v>
      </c>
      <c r="AA57" s="112">
        <v>10.517300000000001</v>
      </c>
      <c r="AB57" s="112">
        <v>13.3811</v>
      </c>
      <c r="AC57" s="112">
        <v>1.3697999999999999</v>
      </c>
      <c r="AD57" s="112">
        <v>4.6021000000000001</v>
      </c>
      <c r="AE57" s="112">
        <v>10.517300000000001</v>
      </c>
      <c r="AF57" s="112">
        <v>7.8705999999999996</v>
      </c>
      <c r="AG57" s="113"/>
      <c r="AH57" s="110">
        <v>3</v>
      </c>
      <c r="AI57" s="110">
        <v>3</v>
      </c>
      <c r="AJ57" s="110">
        <v>2</v>
      </c>
      <c r="AK57" s="110">
        <v>2</v>
      </c>
      <c r="AL57" s="110">
        <v>1</v>
      </c>
      <c r="AM57" s="110">
        <v>1</v>
      </c>
      <c r="AN57" s="110">
        <v>2</v>
      </c>
      <c r="AO57" s="110">
        <v>1</v>
      </c>
      <c r="AP57" s="110">
        <v>1</v>
      </c>
      <c r="AQ57" s="110">
        <v>1</v>
      </c>
      <c r="AR57" s="110">
        <v>2</v>
      </c>
      <c r="AS57" s="110">
        <v>3</v>
      </c>
      <c r="AT57" s="110">
        <v>2</v>
      </c>
      <c r="AU57" s="110">
        <v>2</v>
      </c>
      <c r="AV57" s="110">
        <v>1</v>
      </c>
      <c r="AW57" s="110">
        <v>2</v>
      </c>
      <c r="AX57" s="110">
        <v>1</v>
      </c>
      <c r="AY57" s="110">
        <v>2</v>
      </c>
      <c r="AZ57" s="113"/>
      <c r="BA57" s="290">
        <v>44.239597073211897</v>
      </c>
      <c r="BB57" s="290">
        <v>0</v>
      </c>
      <c r="BC57" s="290">
        <v>4.53452892935892E-3</v>
      </c>
      <c r="BD57" s="290" t="s">
        <v>430</v>
      </c>
      <c r="BE57" s="109"/>
      <c r="BF57" s="112">
        <v>36.171687709700002</v>
      </c>
      <c r="BG57" s="112">
        <v>17.687398668699998</v>
      </c>
      <c r="BH57" s="112">
        <v>2.0450541308000001</v>
      </c>
      <c r="BI57" s="109"/>
      <c r="BJ57" s="112">
        <v>18.264946989999999</v>
      </c>
      <c r="BK57" s="109"/>
      <c r="BL57" s="112">
        <v>14.3607</v>
      </c>
      <c r="BM57" s="112">
        <v>2.5582600000000002</v>
      </c>
      <c r="BN57" s="112">
        <v>1.34598</v>
      </c>
      <c r="BO57" s="112">
        <v>81.735060000000004</v>
      </c>
      <c r="BP57" s="109"/>
      <c r="BQ57" s="112">
        <v>52.06</v>
      </c>
      <c r="BR57" s="112">
        <v>23.31</v>
      </c>
      <c r="BS57" s="112" t="s">
        <v>430</v>
      </c>
      <c r="BT57" s="112" t="s">
        <v>430</v>
      </c>
      <c r="BU57" s="112" t="s">
        <v>430</v>
      </c>
      <c r="BV57" s="112">
        <v>6.36</v>
      </c>
      <c r="BW57" s="109"/>
      <c r="BX57" s="118" t="s">
        <v>10117</v>
      </c>
      <c r="BY57" s="118" t="s">
        <v>10118</v>
      </c>
      <c r="BZ57" s="118" t="s">
        <v>10119</v>
      </c>
      <c r="CA57" s="118" t="s">
        <v>10120</v>
      </c>
      <c r="CB57" s="118" t="s">
        <v>10121</v>
      </c>
      <c r="CC57" s="109"/>
      <c r="CD57" s="119" t="s">
        <v>476</v>
      </c>
    </row>
    <row r="58" spans="1:82" s="107" customFormat="1" x14ac:dyDescent="0.25">
      <c r="A58" s="108" t="s">
        <v>10130</v>
      </c>
      <c r="B58" s="109"/>
      <c r="C58" s="734">
        <v>40245</v>
      </c>
      <c r="D58" s="109"/>
      <c r="E58" s="110">
        <v>18.88</v>
      </c>
      <c r="F58" s="109"/>
      <c r="G58" s="111">
        <v>29.4191</v>
      </c>
      <c r="H58" s="109"/>
      <c r="I58" s="152">
        <v>1.61</v>
      </c>
      <c r="J58" s="152">
        <v>5.8</v>
      </c>
      <c r="K58" s="152">
        <v>1.32</v>
      </c>
      <c r="L58" s="152">
        <v>1.39</v>
      </c>
      <c r="M58" s="113"/>
      <c r="N58" s="112">
        <v>15.8878</v>
      </c>
      <c r="O58" s="112">
        <v>-10.082599999999999</v>
      </c>
      <c r="P58" s="112">
        <v>12.0982</v>
      </c>
      <c r="Q58" s="112">
        <v>7.2605000000000004</v>
      </c>
      <c r="R58" s="112">
        <v>6.0765000000000002</v>
      </c>
      <c r="S58" s="112">
        <v>2.3588</v>
      </c>
      <c r="T58" s="112">
        <v>-2.4786000000000001</v>
      </c>
      <c r="U58" s="112">
        <v>-1.3162</v>
      </c>
      <c r="V58" s="114">
        <v>-1.1687000000000001</v>
      </c>
      <c r="W58" s="112">
        <v>2.1110000000000002</v>
      </c>
      <c r="X58" s="112">
        <v>4.9348999999999998</v>
      </c>
      <c r="Y58" s="112">
        <v>6.1981000000000002</v>
      </c>
      <c r="Z58" s="112">
        <v>5.9836</v>
      </c>
      <c r="AA58" s="112">
        <v>12.8041</v>
      </c>
      <c r="AB58" s="112">
        <v>8.1552000000000007</v>
      </c>
      <c r="AC58" s="112">
        <v>-3.4293999999999998</v>
      </c>
      <c r="AD58" s="112">
        <v>0.4269</v>
      </c>
      <c r="AE58" s="112">
        <v>12.8041</v>
      </c>
      <c r="AF58" s="112">
        <v>6.8150000000000004</v>
      </c>
      <c r="AG58" s="113"/>
      <c r="AH58" s="110">
        <v>1</v>
      </c>
      <c r="AI58" s="110">
        <v>2</v>
      </c>
      <c r="AJ58" s="110">
        <v>1</v>
      </c>
      <c r="AK58" s="110">
        <v>1</v>
      </c>
      <c r="AL58" s="110">
        <v>2</v>
      </c>
      <c r="AM58" s="110">
        <v>3</v>
      </c>
      <c r="AN58" s="110">
        <v>3</v>
      </c>
      <c r="AO58" s="110">
        <v>3</v>
      </c>
      <c r="AP58" s="110">
        <v>3</v>
      </c>
      <c r="AQ58" s="110">
        <v>3</v>
      </c>
      <c r="AR58" s="110">
        <v>3</v>
      </c>
      <c r="AS58" s="110">
        <v>2</v>
      </c>
      <c r="AT58" s="110">
        <v>3</v>
      </c>
      <c r="AU58" s="110">
        <v>1</v>
      </c>
      <c r="AV58" s="110">
        <v>3</v>
      </c>
      <c r="AW58" s="110">
        <v>3</v>
      </c>
      <c r="AX58" s="110">
        <v>3</v>
      </c>
      <c r="AY58" s="110">
        <v>1</v>
      </c>
      <c r="AZ58" s="113"/>
      <c r="BA58" s="290">
        <v>45.356506745117699</v>
      </c>
      <c r="BB58" s="290">
        <v>0</v>
      </c>
      <c r="BC58" s="290">
        <v>-1.48906085018649E-2</v>
      </c>
      <c r="BD58" s="290" t="s">
        <v>430</v>
      </c>
      <c r="BE58" s="109"/>
      <c r="BF58" s="112">
        <v>34.745019579500003</v>
      </c>
      <c r="BG58" s="112">
        <v>22.114661367299998</v>
      </c>
      <c r="BH58" s="112">
        <v>1.5711305275</v>
      </c>
      <c r="BI58" s="109"/>
      <c r="BJ58" s="112">
        <v>19.716213549999999</v>
      </c>
      <c r="BK58" s="109"/>
      <c r="BL58" s="112">
        <v>17.3354</v>
      </c>
      <c r="BM58" s="112">
        <v>2.3808500000000001</v>
      </c>
      <c r="BN58" s="112" t="s">
        <v>430</v>
      </c>
      <c r="BO58" s="112">
        <v>80.283749999999998</v>
      </c>
      <c r="BP58" s="109"/>
      <c r="BQ58" s="112">
        <v>26.69</v>
      </c>
      <c r="BR58" s="112" t="s">
        <v>430</v>
      </c>
      <c r="BS58" s="112" t="s">
        <v>430</v>
      </c>
      <c r="BT58" s="112" t="s">
        <v>430</v>
      </c>
      <c r="BU58" s="112" t="s">
        <v>430</v>
      </c>
      <c r="BV58" s="112">
        <v>53.59</v>
      </c>
      <c r="BW58" s="109"/>
      <c r="BX58" s="118" t="s">
        <v>10123</v>
      </c>
      <c r="BY58" s="118" t="s">
        <v>10124</v>
      </c>
      <c r="BZ58" s="118" t="s">
        <v>10125</v>
      </c>
      <c r="CA58" s="118" t="s">
        <v>10126</v>
      </c>
      <c r="CB58" s="118" t="s">
        <v>10127</v>
      </c>
      <c r="CC58" s="109"/>
      <c r="CD58" s="119" t="s">
        <v>554</v>
      </c>
    </row>
    <row r="59" spans="1:82" x14ac:dyDescent="0.25">
      <c r="A59" s="36" t="s">
        <v>93</v>
      </c>
      <c r="B59" s="43"/>
      <c r="C59" s="720"/>
      <c r="D59" s="43"/>
      <c r="E59" s="51"/>
      <c r="F59" s="43"/>
      <c r="G59" s="55"/>
      <c r="H59" s="43"/>
      <c r="I59" s="92"/>
      <c r="J59" s="92"/>
      <c r="K59" s="92"/>
      <c r="L59" s="92"/>
      <c r="M59" s="66"/>
      <c r="N59" s="59">
        <v>1.7443</v>
      </c>
      <c r="O59" s="59">
        <v>-12.7285</v>
      </c>
      <c r="P59" s="59">
        <v>7.3815</v>
      </c>
      <c r="Q59" s="59">
        <v>1.1225000000000001</v>
      </c>
      <c r="R59" s="59">
        <v>7.7309000000000001</v>
      </c>
      <c r="S59" s="59">
        <v>4.1455000000000002</v>
      </c>
      <c r="T59" s="59">
        <v>1.5181</v>
      </c>
      <c r="U59" s="59">
        <v>1.5481</v>
      </c>
      <c r="V59" s="70">
        <v>0.9919</v>
      </c>
      <c r="W59" s="59">
        <v>3.0838000000000001</v>
      </c>
      <c r="X59" s="59">
        <v>5.7008000000000001</v>
      </c>
      <c r="Y59" s="59">
        <v>7.0303000000000004</v>
      </c>
      <c r="Z59" s="59">
        <v>6.3143000000000002</v>
      </c>
      <c r="AA59" s="59">
        <v>8.0184999999999995</v>
      </c>
      <c r="AB59" s="59">
        <v>10.7606</v>
      </c>
      <c r="AC59" s="59">
        <v>0.23980000000000001</v>
      </c>
      <c r="AD59" s="59">
        <v>2.8142999999999998</v>
      </c>
      <c r="AE59" s="59">
        <v>8.0184999999999995</v>
      </c>
      <c r="AF59" s="59">
        <v>7.4001999999999999</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1"/>
      <c r="D60" s="44"/>
      <c r="E60" s="52"/>
      <c r="F60" s="44"/>
      <c r="G60" s="56"/>
      <c r="H60" s="44"/>
      <c r="I60" s="93"/>
      <c r="J60" s="93"/>
      <c r="K60" s="93"/>
      <c r="L60" s="93"/>
      <c r="M60" s="67"/>
      <c r="N60" s="60">
        <v>15.8878</v>
      </c>
      <c r="O60" s="60">
        <v>-9.4476999999999993</v>
      </c>
      <c r="P60" s="60">
        <v>12.0982</v>
      </c>
      <c r="Q60" s="60">
        <v>7.2605000000000004</v>
      </c>
      <c r="R60" s="60">
        <v>12.8832</v>
      </c>
      <c r="S60" s="60">
        <v>7.6679000000000004</v>
      </c>
      <c r="T60" s="60">
        <v>4.3974000000000002</v>
      </c>
      <c r="U60" s="60">
        <v>3.3081999999999998</v>
      </c>
      <c r="V60" s="71">
        <v>2.1842999999999999</v>
      </c>
      <c r="W60" s="60">
        <v>4.1704999999999997</v>
      </c>
      <c r="X60" s="60">
        <v>6.399</v>
      </c>
      <c r="Y60" s="60">
        <v>9.5365000000000002</v>
      </c>
      <c r="Z60" s="60">
        <v>6.9568000000000003</v>
      </c>
      <c r="AA60" s="60">
        <v>12.8041</v>
      </c>
      <c r="AB60" s="60">
        <v>13.3811</v>
      </c>
      <c r="AC60" s="60">
        <v>2.7789000000000001</v>
      </c>
      <c r="AD60" s="60">
        <v>4.6021000000000001</v>
      </c>
      <c r="AE60" s="60">
        <v>12.8041</v>
      </c>
      <c r="AF60" s="60">
        <v>7.8705999999999996</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1"/>
      <c r="D61" s="44"/>
      <c r="E61" s="52"/>
      <c r="F61" s="44"/>
      <c r="G61" s="56"/>
      <c r="H61" s="44"/>
      <c r="I61" s="93"/>
      <c r="J61" s="93"/>
      <c r="K61" s="93"/>
      <c r="L61" s="93"/>
      <c r="M61" s="67"/>
      <c r="N61" s="60">
        <v>-7.7460000000000004</v>
      </c>
      <c r="O61" s="60">
        <v>-18.655100000000001</v>
      </c>
      <c r="P61" s="60">
        <v>4.5311000000000003</v>
      </c>
      <c r="Q61" s="60">
        <v>-8.3742000000000001</v>
      </c>
      <c r="R61" s="60">
        <v>4.2331000000000003</v>
      </c>
      <c r="S61" s="60">
        <v>2.3588</v>
      </c>
      <c r="T61" s="60">
        <v>-2.4786000000000001</v>
      </c>
      <c r="U61" s="60">
        <v>-1.3162</v>
      </c>
      <c r="V61" s="71">
        <v>-1.1687000000000001</v>
      </c>
      <c r="W61" s="60">
        <v>2.1110000000000002</v>
      </c>
      <c r="X61" s="60">
        <v>4.9348999999999998</v>
      </c>
      <c r="Y61" s="60">
        <v>5.3562000000000003</v>
      </c>
      <c r="Z61" s="60">
        <v>5.9836</v>
      </c>
      <c r="AA61" s="60">
        <v>0.73399999999999999</v>
      </c>
      <c r="AB61" s="60">
        <v>8.1552000000000007</v>
      </c>
      <c r="AC61" s="60">
        <v>-3.4293999999999998</v>
      </c>
      <c r="AD61" s="60">
        <v>0.4269</v>
      </c>
      <c r="AE61" s="60">
        <v>0.73399999999999999</v>
      </c>
      <c r="AF61" s="60">
        <v>6.8150000000000004</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2"/>
      <c r="D62" s="45"/>
      <c r="E62" s="53"/>
      <c r="F62" s="45"/>
      <c r="G62" s="57"/>
      <c r="H62" s="45"/>
      <c r="I62" s="94"/>
      <c r="J62" s="94"/>
      <c r="K62" s="94"/>
      <c r="L62" s="94"/>
      <c r="M62" s="68"/>
      <c r="N62" s="61">
        <v>-2.9089999999999998</v>
      </c>
      <c r="O62" s="61">
        <v>-10.082599999999999</v>
      </c>
      <c r="P62" s="61">
        <v>5.5151000000000003</v>
      </c>
      <c r="Q62" s="61">
        <v>4.4813000000000001</v>
      </c>
      <c r="R62" s="61">
        <v>6.0765000000000002</v>
      </c>
      <c r="S62" s="61">
        <v>2.4098000000000002</v>
      </c>
      <c r="T62" s="61">
        <v>2.6355</v>
      </c>
      <c r="U62" s="61">
        <v>2.6522000000000001</v>
      </c>
      <c r="V62" s="72">
        <v>1.96</v>
      </c>
      <c r="W62" s="61">
        <v>2.9699</v>
      </c>
      <c r="X62" s="61">
        <v>5.7685000000000004</v>
      </c>
      <c r="Y62" s="61">
        <v>6.1981000000000002</v>
      </c>
      <c r="Z62" s="61">
        <v>6.0026000000000002</v>
      </c>
      <c r="AA62" s="61">
        <v>10.517300000000001</v>
      </c>
      <c r="AB62" s="61">
        <v>10.7455</v>
      </c>
      <c r="AC62" s="61">
        <v>1.3697999999999999</v>
      </c>
      <c r="AD62" s="61">
        <v>3.4140000000000001</v>
      </c>
      <c r="AE62" s="61">
        <v>10.517300000000001</v>
      </c>
      <c r="AF62" s="61">
        <v>7.5151000000000003</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6855</v>
      </c>
      <c r="B64" s="131"/>
      <c r="C64" s="727"/>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10008</v>
      </c>
      <c r="B65" s="122"/>
      <c r="C65" s="729"/>
      <c r="D65" s="140"/>
      <c r="E65" s="140"/>
      <c r="F65" s="140"/>
      <c r="G65" s="140"/>
      <c r="H65" s="140"/>
      <c r="I65" s="140"/>
      <c r="J65" s="140"/>
      <c r="K65" s="140"/>
      <c r="L65" s="140"/>
      <c r="M65" s="141"/>
      <c r="N65" s="142">
        <v>27.375399999999999</v>
      </c>
      <c r="O65" s="142">
        <v>-20.192699999999999</v>
      </c>
      <c r="P65" s="142">
        <v>6.3079999999999998</v>
      </c>
      <c r="Q65" s="142">
        <v>-5.0147000000000004</v>
      </c>
      <c r="R65" s="142">
        <v>9.6683000000000003</v>
      </c>
      <c r="S65" s="142">
        <v>5.7202000000000002</v>
      </c>
      <c r="T65" s="142">
        <v>2.1223000000000001</v>
      </c>
      <c r="U65" s="142">
        <v>1.1597</v>
      </c>
      <c r="V65" s="143">
        <v>1.6540999999999999</v>
      </c>
      <c r="W65" s="142">
        <v>4.9353999999999996</v>
      </c>
      <c r="X65" s="142">
        <v>6.7709000000000001</v>
      </c>
      <c r="Y65" s="142">
        <v>6.4805000000000001</v>
      </c>
      <c r="Z65" s="142">
        <v>7.9374000000000002</v>
      </c>
      <c r="AA65" s="142">
        <v>2.601</v>
      </c>
      <c r="AB65" s="142">
        <v>12.2475</v>
      </c>
      <c r="AC65" s="142">
        <v>0.92649999999999999</v>
      </c>
      <c r="AD65" s="142">
        <v>2.7269999999999999</v>
      </c>
      <c r="AE65" s="142">
        <v>2.601</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179</v>
      </c>
    </row>
    <row r="70" spans="1:82" x14ac:dyDescent="0.25">
      <c r="A70" s="22" t="s">
        <v>10410</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FCFF-EC0E-4B78-9790-9542C39C6E7E}">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415</v>
      </c>
    </row>
    <row r="4" spans="1:88" x14ac:dyDescent="0.25">
      <c r="A4" s="488" t="s">
        <v>425</v>
      </c>
    </row>
    <row r="5" spans="1:88" ht="33" x14ac:dyDescent="0.25">
      <c r="A5" s="1075" t="s">
        <v>416</v>
      </c>
      <c r="B5" s="1076"/>
      <c r="C5" s="1082" t="s">
        <v>44</v>
      </c>
      <c r="D5" s="1076"/>
      <c r="E5" s="1082" t="s">
        <v>45</v>
      </c>
      <c r="F5" s="1076"/>
      <c r="G5" s="1082" t="s">
        <v>46</v>
      </c>
      <c r="H5" s="1076"/>
      <c r="I5" s="1106" t="s">
        <v>184</v>
      </c>
      <c r="J5" s="1101"/>
      <c r="K5" s="1101"/>
      <c r="L5" s="1101"/>
      <c r="M5" s="1100"/>
      <c r="N5" s="713" t="s">
        <v>48</v>
      </c>
      <c r="O5" s="713" t="s">
        <v>49</v>
      </c>
      <c r="P5" s="713" t="s">
        <v>3</v>
      </c>
      <c r="Q5" s="713" t="s">
        <v>50</v>
      </c>
      <c r="R5" s="713" t="s">
        <v>51</v>
      </c>
      <c r="S5" s="713" t="s">
        <v>4</v>
      </c>
      <c r="T5" s="713" t="s">
        <v>52</v>
      </c>
      <c r="U5" s="713" t="s">
        <v>53</v>
      </c>
      <c r="V5" s="713" t="s">
        <v>54</v>
      </c>
      <c r="W5" s="713" t="s">
        <v>55</v>
      </c>
      <c r="X5" s="713" t="s">
        <v>421</v>
      </c>
      <c r="Y5" s="713" t="s">
        <v>422</v>
      </c>
      <c r="Z5" s="713" t="s">
        <v>423</v>
      </c>
      <c r="AA5" s="713" t="s">
        <v>424</v>
      </c>
      <c r="AB5" s="713" t="s">
        <v>11</v>
      </c>
      <c r="AC5" s="713" t="s">
        <v>56</v>
      </c>
      <c r="AD5" s="710"/>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6"/>
      <c r="AU5" s="704" t="s">
        <v>55</v>
      </c>
      <c r="AV5" s="713" t="s">
        <v>69</v>
      </c>
      <c r="AW5" s="713" t="s">
        <v>54</v>
      </c>
      <c r="AX5" s="713" t="s">
        <v>53</v>
      </c>
      <c r="AY5" s="708" t="s">
        <v>4</v>
      </c>
      <c r="AZ5" s="709"/>
      <c r="BA5" s="246" t="s">
        <v>55</v>
      </c>
      <c r="BB5" s="240" t="s">
        <v>69</v>
      </c>
      <c r="BC5" s="240" t="s">
        <v>54</v>
      </c>
      <c r="BD5" s="240" t="s">
        <v>53</v>
      </c>
      <c r="BE5" s="240" t="s">
        <v>4</v>
      </c>
      <c r="BF5" s="1100"/>
      <c r="BG5" s="1060" t="s">
        <v>76</v>
      </c>
      <c r="BH5" s="1099"/>
      <c r="BI5" s="1099"/>
      <c r="BJ5" s="1111"/>
      <c r="BK5" s="710"/>
      <c r="BL5" s="1060" t="s">
        <v>53</v>
      </c>
      <c r="BM5" s="1099"/>
      <c r="BN5" s="1111"/>
      <c r="BO5" s="1076"/>
      <c r="BP5" s="1059" t="s">
        <v>312</v>
      </c>
      <c r="BQ5" s="1076"/>
      <c r="BR5" s="1060" t="s">
        <v>81</v>
      </c>
      <c r="BS5" s="1099"/>
      <c r="BT5" s="1099"/>
      <c r="BU5" s="1111"/>
      <c r="BV5" s="1076"/>
      <c r="BW5" s="1060" t="s">
        <v>198</v>
      </c>
      <c r="BX5" s="1099"/>
      <c r="BY5" s="1099"/>
      <c r="BZ5" s="1099"/>
      <c r="CA5" s="1099"/>
      <c r="CB5" s="1099"/>
      <c r="CC5" s="1100"/>
      <c r="CD5" s="1100" t="s">
        <v>87</v>
      </c>
      <c r="CE5" s="1101"/>
      <c r="CF5" s="1101"/>
      <c r="CG5" s="1101"/>
      <c r="CH5" s="1102"/>
      <c r="CI5" s="1076"/>
      <c r="CJ5" s="1106" t="s">
        <v>88</v>
      </c>
    </row>
    <row r="6" spans="1:88" ht="33" x14ac:dyDescent="0.25">
      <c r="A6" s="1075"/>
      <c r="B6" s="1077"/>
      <c r="C6" s="1113"/>
      <c r="D6" s="1077"/>
      <c r="E6" s="1113"/>
      <c r="F6" s="1077"/>
      <c r="G6" s="1113"/>
      <c r="H6" s="1077"/>
      <c r="I6" s="714" t="s">
        <v>180</v>
      </c>
      <c r="J6" s="706" t="s">
        <v>181</v>
      </c>
      <c r="K6" s="706" t="s">
        <v>182</v>
      </c>
      <c r="L6" s="706" t="s">
        <v>183</v>
      </c>
      <c r="M6" s="1103"/>
      <c r="N6" s="1104" t="s">
        <v>47</v>
      </c>
      <c r="O6" s="1105"/>
      <c r="P6" s="1105"/>
      <c r="Q6" s="1105"/>
      <c r="R6" s="1105"/>
      <c r="S6" s="1104" t="s">
        <v>57</v>
      </c>
      <c r="T6" s="1105"/>
      <c r="U6" s="1105"/>
      <c r="V6" s="1105"/>
      <c r="W6" s="1105"/>
      <c r="X6" s="1105"/>
      <c r="Y6" s="1105"/>
      <c r="Z6" s="1105"/>
      <c r="AA6" s="1105"/>
      <c r="AB6" s="1105"/>
      <c r="AC6" s="1105"/>
      <c r="AD6" s="706"/>
      <c r="AE6" s="1112" t="s">
        <v>68</v>
      </c>
      <c r="AF6" s="1109"/>
      <c r="AG6" s="1109"/>
      <c r="AH6" s="1109"/>
      <c r="AI6" s="1109"/>
      <c r="AJ6" s="1109"/>
      <c r="AK6" s="1109"/>
      <c r="AL6" s="1109"/>
      <c r="AM6" s="1109"/>
      <c r="AN6" s="1109"/>
      <c r="AO6" s="1109"/>
      <c r="AP6" s="1109"/>
      <c r="AQ6" s="1109"/>
      <c r="AR6" s="1109"/>
      <c r="AS6" s="1110"/>
      <c r="AT6" s="1077"/>
      <c r="AU6" s="1063" t="s">
        <v>70</v>
      </c>
      <c r="AV6" s="1105"/>
      <c r="AW6" s="1105"/>
      <c r="AX6" s="1105"/>
      <c r="AY6" s="1108"/>
      <c r="AZ6" s="705"/>
      <c r="BA6" s="1070" t="s">
        <v>71</v>
      </c>
      <c r="BB6" s="1109"/>
      <c r="BC6" s="1109"/>
      <c r="BD6" s="1109"/>
      <c r="BE6" s="1109"/>
      <c r="BF6" s="1103"/>
      <c r="BG6" s="712" t="s">
        <v>72</v>
      </c>
      <c r="BH6" s="711" t="s">
        <v>73</v>
      </c>
      <c r="BI6" s="711" t="s">
        <v>74</v>
      </c>
      <c r="BJ6" s="327" t="s">
        <v>75</v>
      </c>
      <c r="BK6" s="706"/>
      <c r="BL6" s="712" t="s">
        <v>309</v>
      </c>
      <c r="BM6" s="711" t="s">
        <v>310</v>
      </c>
      <c r="BN6" s="327" t="s">
        <v>311</v>
      </c>
      <c r="BO6" s="1077"/>
      <c r="BP6" s="1116"/>
      <c r="BQ6" s="1077"/>
      <c r="BR6" s="712" t="s">
        <v>77</v>
      </c>
      <c r="BS6" s="711" t="s">
        <v>78</v>
      </c>
      <c r="BT6" s="711" t="s">
        <v>79</v>
      </c>
      <c r="BU6" s="327" t="s">
        <v>313</v>
      </c>
      <c r="BV6" s="1077"/>
      <c r="BW6" s="712" t="s">
        <v>192</v>
      </c>
      <c r="BX6" s="711" t="s">
        <v>193</v>
      </c>
      <c r="BY6" s="711" t="s">
        <v>194</v>
      </c>
      <c r="BZ6" s="711" t="s">
        <v>195</v>
      </c>
      <c r="CA6" s="711" t="s">
        <v>196</v>
      </c>
      <c r="CB6" s="327" t="s">
        <v>197</v>
      </c>
      <c r="CC6" s="1077"/>
      <c r="CD6" s="714" t="s">
        <v>82</v>
      </c>
      <c r="CE6" s="706" t="s">
        <v>83</v>
      </c>
      <c r="CF6" s="706" t="s">
        <v>84</v>
      </c>
      <c r="CG6" s="706" t="s">
        <v>85</v>
      </c>
      <c r="CH6" s="707" t="s">
        <v>86</v>
      </c>
      <c r="CI6" s="1077"/>
      <c r="CJ6" s="1107"/>
    </row>
    <row r="7" spans="1:88" ht="14.5" x14ac:dyDescent="0.25">
      <c r="A7" s="39" t="s">
        <v>10131</v>
      </c>
      <c r="B7" s="46"/>
      <c r="C7" s="72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9365</v>
      </c>
      <c r="B8" s="402"/>
      <c r="C8" s="724">
        <v>45194</v>
      </c>
      <c r="D8" s="402"/>
      <c r="E8" s="403">
        <v>745.01</v>
      </c>
      <c r="F8" s="402"/>
      <c r="G8" s="404">
        <v>13.789400000000001</v>
      </c>
      <c r="H8" s="402"/>
      <c r="I8" s="650">
        <v>3.18</v>
      </c>
      <c r="J8" s="650">
        <v>7.18</v>
      </c>
      <c r="K8" s="650" t="s">
        <v>430</v>
      </c>
      <c r="L8" s="650">
        <v>2.64</v>
      </c>
      <c r="M8" s="406"/>
      <c r="N8" s="405">
        <v>-6.3799999999999996E-2</v>
      </c>
      <c r="O8" s="405">
        <v>0.35370000000000001</v>
      </c>
      <c r="P8" s="405">
        <v>1.7689999999999999</v>
      </c>
      <c r="Q8" s="405">
        <v>5.1318000000000001</v>
      </c>
      <c r="R8" s="405">
        <v>5.3849</v>
      </c>
      <c r="S8" s="407">
        <v>5.2369000000000003</v>
      </c>
      <c r="T8" s="405">
        <v>5.5392999999999999</v>
      </c>
      <c r="U8" s="405" t="s">
        <v>430</v>
      </c>
      <c r="V8" s="405" t="s">
        <v>430</v>
      </c>
      <c r="W8" s="405" t="s">
        <v>430</v>
      </c>
      <c r="X8" s="405">
        <v>0.94359999999999999</v>
      </c>
      <c r="Y8" s="405">
        <v>10.8241</v>
      </c>
      <c r="Z8" s="405">
        <v>4.1024000000000003</v>
      </c>
      <c r="AA8" s="405">
        <v>6.0617000000000001</v>
      </c>
      <c r="AB8" s="405">
        <v>0.94359999999999999</v>
      </c>
      <c r="AC8" s="405">
        <v>12.122199999999999</v>
      </c>
      <c r="AD8" s="406"/>
      <c r="AE8" s="403">
        <v>1</v>
      </c>
      <c r="AF8" s="403">
        <v>2</v>
      </c>
      <c r="AG8" s="403">
        <v>2</v>
      </c>
      <c r="AH8" s="403">
        <v>1</v>
      </c>
      <c r="AI8" s="403">
        <v>1</v>
      </c>
      <c r="AJ8" s="403">
        <v>1</v>
      </c>
      <c r="AK8" s="403">
        <v>2</v>
      </c>
      <c r="AL8" s="403" t="s">
        <v>430</v>
      </c>
      <c r="AM8" s="403" t="s">
        <v>430</v>
      </c>
      <c r="AN8" s="403" t="s">
        <v>430</v>
      </c>
      <c r="AO8" s="403">
        <v>2</v>
      </c>
      <c r="AP8" s="403">
        <v>1</v>
      </c>
      <c r="AQ8" s="403">
        <v>1</v>
      </c>
      <c r="AR8" s="403">
        <v>1</v>
      </c>
      <c r="AS8" s="403">
        <v>2</v>
      </c>
      <c r="AT8" s="402"/>
      <c r="AU8" s="405" t="s">
        <v>430</v>
      </c>
      <c r="AV8" s="405" t="s">
        <v>430</v>
      </c>
      <c r="AW8" s="405" t="s">
        <v>430</v>
      </c>
      <c r="AX8" s="405" t="s">
        <v>430</v>
      </c>
      <c r="AY8" s="405">
        <v>9.9700000000000006</v>
      </c>
      <c r="AZ8" s="408"/>
      <c r="BA8" s="403" t="s">
        <v>430</v>
      </c>
      <c r="BB8" s="403" t="s">
        <v>430</v>
      </c>
      <c r="BC8" s="403" t="s">
        <v>430</v>
      </c>
      <c r="BD8" s="403" t="s">
        <v>430</v>
      </c>
      <c r="BE8" s="403">
        <v>1</v>
      </c>
      <c r="BF8" s="409"/>
      <c r="BG8" s="405">
        <v>7.6219953660861002</v>
      </c>
      <c r="BH8" s="410">
        <v>0</v>
      </c>
      <c r="BI8" s="410">
        <v>6.8948798903549699E-2</v>
      </c>
      <c r="BJ8" s="410" t="s">
        <v>430</v>
      </c>
      <c r="BK8" s="406"/>
      <c r="BL8" s="405" t="s">
        <v>430</v>
      </c>
      <c r="BM8" s="405" t="s">
        <v>430</v>
      </c>
      <c r="BN8" s="405" t="s">
        <v>430</v>
      </c>
      <c r="BO8" s="402"/>
      <c r="BP8" s="405">
        <v>43.762081649999999</v>
      </c>
      <c r="BQ8" s="402"/>
      <c r="BR8" s="405">
        <v>24.304500000000001</v>
      </c>
      <c r="BS8" s="405">
        <v>7.6259800000000002</v>
      </c>
      <c r="BT8" s="405">
        <v>11.7872</v>
      </c>
      <c r="BU8" s="405">
        <v>56.282319999999999</v>
      </c>
      <c r="BV8" s="402"/>
      <c r="BW8" s="405">
        <v>13.65</v>
      </c>
      <c r="BX8" s="405">
        <v>32.92</v>
      </c>
      <c r="BY8" s="405">
        <v>5.18</v>
      </c>
      <c r="BZ8" s="405">
        <v>0.37</v>
      </c>
      <c r="CA8" s="405" t="s">
        <v>430</v>
      </c>
      <c r="CB8" s="405">
        <v>4.12</v>
      </c>
      <c r="CC8" s="402"/>
      <c r="CD8" s="401" t="s">
        <v>9305</v>
      </c>
      <c r="CE8" s="401" t="s">
        <v>9306</v>
      </c>
      <c r="CF8" s="401" t="s">
        <v>9307</v>
      </c>
      <c r="CG8" s="401" t="s">
        <v>9308</v>
      </c>
      <c r="CH8" s="401" t="s">
        <v>9309</v>
      </c>
      <c r="CI8" s="402"/>
      <c r="CJ8" s="411" t="s">
        <v>436</v>
      </c>
    </row>
    <row r="9" spans="1:88" s="428" customFormat="1" x14ac:dyDescent="0.25">
      <c r="A9" s="345" t="s">
        <v>10132</v>
      </c>
      <c r="B9" s="373"/>
      <c r="C9" s="719">
        <v>45226</v>
      </c>
      <c r="D9" s="373"/>
      <c r="E9" s="346">
        <v>295.31</v>
      </c>
      <c r="F9" s="373"/>
      <c r="G9" s="347">
        <v>13.805999999999999</v>
      </c>
      <c r="H9" s="373"/>
      <c r="I9" s="651">
        <v>3.03</v>
      </c>
      <c r="J9" s="651">
        <v>7.01</v>
      </c>
      <c r="K9" s="651">
        <v>2.41</v>
      </c>
      <c r="L9" s="651">
        <v>2.5499999999999998</v>
      </c>
      <c r="M9" s="374"/>
      <c r="N9" s="348">
        <v>-8.6800000000000002E-2</v>
      </c>
      <c r="O9" s="348">
        <v>0.36349999999999999</v>
      </c>
      <c r="P9" s="348">
        <v>2.1682999999999999</v>
      </c>
      <c r="Q9" s="348">
        <v>3.3847999999999998</v>
      </c>
      <c r="R9" s="348">
        <v>1.4699</v>
      </c>
      <c r="S9" s="350">
        <v>4.4405999999999999</v>
      </c>
      <c r="T9" s="348">
        <v>6.2088999999999999</v>
      </c>
      <c r="U9" s="348" t="s">
        <v>430</v>
      </c>
      <c r="V9" s="348" t="s">
        <v>430</v>
      </c>
      <c r="W9" s="348" t="s">
        <v>430</v>
      </c>
      <c r="X9" s="348">
        <v>1.1948000000000001</v>
      </c>
      <c r="Y9" s="348">
        <v>9.2159999999999993</v>
      </c>
      <c r="Z9" s="348">
        <v>0.88419999999999999</v>
      </c>
      <c r="AA9" s="348">
        <v>4.2198000000000002</v>
      </c>
      <c r="AB9" s="348">
        <v>1.1948000000000001</v>
      </c>
      <c r="AC9" s="348">
        <v>12.5862</v>
      </c>
      <c r="AD9" s="374"/>
      <c r="AE9" s="346">
        <v>2</v>
      </c>
      <c r="AF9" s="346">
        <v>1</v>
      </c>
      <c r="AG9" s="346">
        <v>1</v>
      </c>
      <c r="AH9" s="346">
        <v>2</v>
      </c>
      <c r="AI9" s="346">
        <v>2</v>
      </c>
      <c r="AJ9" s="346">
        <v>2</v>
      </c>
      <c r="AK9" s="346">
        <v>1</v>
      </c>
      <c r="AL9" s="346" t="s">
        <v>430</v>
      </c>
      <c r="AM9" s="346" t="s">
        <v>430</v>
      </c>
      <c r="AN9" s="346" t="s">
        <v>430</v>
      </c>
      <c r="AO9" s="346">
        <v>1</v>
      </c>
      <c r="AP9" s="346">
        <v>2</v>
      </c>
      <c r="AQ9" s="346">
        <v>2</v>
      </c>
      <c r="AR9" s="346">
        <v>2</v>
      </c>
      <c r="AS9" s="346">
        <v>1</v>
      </c>
      <c r="AT9" s="373"/>
      <c r="AU9" s="348" t="s">
        <v>430</v>
      </c>
      <c r="AV9" s="348" t="s">
        <v>430</v>
      </c>
      <c r="AW9" s="348" t="s">
        <v>430</v>
      </c>
      <c r="AX9" s="348" t="s">
        <v>430</v>
      </c>
      <c r="AY9" s="348">
        <v>5.69</v>
      </c>
      <c r="AZ9" s="351"/>
      <c r="BA9" s="346" t="s">
        <v>430</v>
      </c>
      <c r="BB9" s="346" t="s">
        <v>430</v>
      </c>
      <c r="BC9" s="346" t="s">
        <v>430</v>
      </c>
      <c r="BD9" s="346" t="s">
        <v>430</v>
      </c>
      <c r="BE9" s="346">
        <v>2</v>
      </c>
      <c r="BF9" s="362"/>
      <c r="BG9" s="348">
        <v>8.3282766561485193</v>
      </c>
      <c r="BH9" s="375">
        <v>0</v>
      </c>
      <c r="BI9" s="375">
        <v>6.0758392482780699E-2</v>
      </c>
      <c r="BJ9" s="375" t="s">
        <v>430</v>
      </c>
      <c r="BK9" s="374"/>
      <c r="BL9" s="348" t="s">
        <v>430</v>
      </c>
      <c r="BM9" s="348" t="s">
        <v>430</v>
      </c>
      <c r="BN9" s="348" t="s">
        <v>430</v>
      </c>
      <c r="BO9" s="373"/>
      <c r="BP9" s="348">
        <v>51.733631010000003</v>
      </c>
      <c r="BQ9" s="373"/>
      <c r="BR9" s="348">
        <v>33.208199999999998</v>
      </c>
      <c r="BS9" s="348">
        <v>6.0509899999999996</v>
      </c>
      <c r="BT9" s="348">
        <v>11.5572</v>
      </c>
      <c r="BU9" s="348">
        <v>49.183610000000002</v>
      </c>
      <c r="BV9" s="373"/>
      <c r="BW9" s="348">
        <v>7.43</v>
      </c>
      <c r="BX9" s="348">
        <v>23.95</v>
      </c>
      <c r="BY9" s="348">
        <v>8.23</v>
      </c>
      <c r="BZ9" s="348" t="s">
        <v>430</v>
      </c>
      <c r="CA9" s="348" t="s">
        <v>430</v>
      </c>
      <c r="CB9" s="348">
        <v>9.58</v>
      </c>
      <c r="CC9" s="373"/>
      <c r="CD9" s="372" t="s">
        <v>10133</v>
      </c>
      <c r="CE9" s="372" t="s">
        <v>10134</v>
      </c>
      <c r="CF9" s="372" t="s">
        <v>10135</v>
      </c>
      <c r="CG9" s="372" t="s">
        <v>10136</v>
      </c>
      <c r="CH9" s="372" t="s">
        <v>10137</v>
      </c>
      <c r="CI9" s="373"/>
      <c r="CJ9" s="354" t="s">
        <v>554</v>
      </c>
    </row>
    <row r="10" spans="1:88" x14ac:dyDescent="0.25">
      <c r="A10" s="36" t="s">
        <v>93</v>
      </c>
      <c r="B10" s="43"/>
      <c r="C10" s="720"/>
      <c r="D10" s="43"/>
      <c r="E10" s="51"/>
      <c r="F10" s="43"/>
      <c r="G10" s="55"/>
      <c r="H10" s="43"/>
      <c r="I10" s="92"/>
      <c r="J10" s="92"/>
      <c r="K10" s="92"/>
      <c r="L10" s="92"/>
      <c r="M10" s="66"/>
      <c r="N10" s="59">
        <v>-7.5300000000000006E-2</v>
      </c>
      <c r="O10" s="59">
        <v>0.35859999999999997</v>
      </c>
      <c r="P10" s="59">
        <v>1.9686999999999999</v>
      </c>
      <c r="Q10" s="59">
        <v>4.2583000000000002</v>
      </c>
      <c r="R10" s="59">
        <v>3.4274</v>
      </c>
      <c r="S10" s="70">
        <v>4.8388</v>
      </c>
      <c r="T10" s="59">
        <v>5.8741000000000003</v>
      </c>
      <c r="U10" s="59" t="s">
        <v>430</v>
      </c>
      <c r="V10" s="59" t="s">
        <v>430</v>
      </c>
      <c r="W10" s="59" t="s">
        <v>430</v>
      </c>
      <c r="X10" s="59">
        <v>1.0691999999999999</v>
      </c>
      <c r="Y10" s="59">
        <v>10.020099999999999</v>
      </c>
      <c r="Z10" s="59">
        <v>2.4933000000000001</v>
      </c>
      <c r="AA10" s="59">
        <v>5.1407999999999996</v>
      </c>
      <c r="AB10" s="59">
        <v>1.0691999999999999</v>
      </c>
      <c r="AC10" s="59">
        <v>12.354200000000001</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7.83</v>
      </c>
      <c r="AZ10" s="78"/>
      <c r="BA10" s="51">
        <v>0</v>
      </c>
      <c r="BB10" s="51">
        <v>0</v>
      </c>
      <c r="BC10" s="51">
        <v>0</v>
      </c>
      <c r="BD10" s="51">
        <v>0</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1"/>
      <c r="D11" s="44"/>
      <c r="E11" s="52"/>
      <c r="F11" s="44"/>
      <c r="G11" s="56"/>
      <c r="H11" s="44"/>
      <c r="I11" s="93"/>
      <c r="J11" s="93"/>
      <c r="K11" s="93"/>
      <c r="L11" s="93"/>
      <c r="M11" s="67"/>
      <c r="N11" s="60">
        <v>-6.3799999999999996E-2</v>
      </c>
      <c r="O11" s="60">
        <v>0.36349999999999999</v>
      </c>
      <c r="P11" s="60">
        <v>2.1682999999999999</v>
      </c>
      <c r="Q11" s="60">
        <v>5.1318000000000001</v>
      </c>
      <c r="R11" s="60">
        <v>5.3849</v>
      </c>
      <c r="S11" s="71">
        <v>5.2369000000000003</v>
      </c>
      <c r="T11" s="60">
        <v>6.2088999999999999</v>
      </c>
      <c r="U11" s="60" t="s">
        <v>430</v>
      </c>
      <c r="V11" s="60" t="s">
        <v>430</v>
      </c>
      <c r="W11" s="60" t="s">
        <v>430</v>
      </c>
      <c r="X11" s="60">
        <v>1.1948000000000001</v>
      </c>
      <c r="Y11" s="60">
        <v>10.8241</v>
      </c>
      <c r="Z11" s="60">
        <v>4.1024000000000003</v>
      </c>
      <c r="AA11" s="60">
        <v>6.0617000000000001</v>
      </c>
      <c r="AB11" s="60">
        <v>1.1948000000000001</v>
      </c>
      <c r="AC11" s="60">
        <v>12.5862</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9.9700000000000006</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1"/>
      <c r="D12" s="44"/>
      <c r="E12" s="52"/>
      <c r="F12" s="44"/>
      <c r="G12" s="56"/>
      <c r="H12" s="44"/>
      <c r="I12" s="93"/>
      <c r="J12" s="93"/>
      <c r="K12" s="93"/>
      <c r="L12" s="93"/>
      <c r="M12" s="67"/>
      <c r="N12" s="60">
        <v>-8.6800000000000002E-2</v>
      </c>
      <c r="O12" s="60">
        <v>0.35370000000000001</v>
      </c>
      <c r="P12" s="60">
        <v>1.7689999999999999</v>
      </c>
      <c r="Q12" s="60">
        <v>3.3847999999999998</v>
      </c>
      <c r="R12" s="60">
        <v>1.4699</v>
      </c>
      <c r="S12" s="71">
        <v>4.4405999999999999</v>
      </c>
      <c r="T12" s="60">
        <v>5.5392999999999999</v>
      </c>
      <c r="U12" s="60" t="s">
        <v>430</v>
      </c>
      <c r="V12" s="60" t="s">
        <v>430</v>
      </c>
      <c r="W12" s="60" t="s">
        <v>430</v>
      </c>
      <c r="X12" s="60">
        <v>0.94359999999999999</v>
      </c>
      <c r="Y12" s="60">
        <v>9.2159999999999993</v>
      </c>
      <c r="Z12" s="60">
        <v>0.88419999999999999</v>
      </c>
      <c r="AA12" s="60">
        <v>4.2198000000000002</v>
      </c>
      <c r="AB12" s="60">
        <v>0.94359999999999999</v>
      </c>
      <c r="AC12" s="60">
        <v>12.122199999999999</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5.69</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2"/>
      <c r="D13" s="45"/>
      <c r="E13" s="53"/>
      <c r="F13" s="45"/>
      <c r="G13" s="57"/>
      <c r="H13" s="45"/>
      <c r="I13" s="94"/>
      <c r="J13" s="94"/>
      <c r="K13" s="94"/>
      <c r="L13" s="94"/>
      <c r="M13" s="68"/>
      <c r="N13" s="61">
        <v>-7.5300000000000006E-2</v>
      </c>
      <c r="O13" s="61">
        <v>0.35859999999999997</v>
      </c>
      <c r="P13" s="61">
        <v>1.96865</v>
      </c>
      <c r="Q13" s="61">
        <v>4.2583000000000002</v>
      </c>
      <c r="R13" s="61">
        <v>3.4274</v>
      </c>
      <c r="S13" s="72">
        <v>4.8387500000000001</v>
      </c>
      <c r="T13" s="61">
        <v>5.8741000000000003</v>
      </c>
      <c r="U13" s="61" t="s">
        <v>430</v>
      </c>
      <c r="V13" s="61" t="s">
        <v>430</v>
      </c>
      <c r="W13" s="61" t="s">
        <v>430</v>
      </c>
      <c r="X13" s="61">
        <v>1.0691999999999999</v>
      </c>
      <c r="Y13" s="61">
        <v>10.020099999999999</v>
      </c>
      <c r="Z13" s="61">
        <v>2.4933000000000001</v>
      </c>
      <c r="AA13" s="61">
        <v>5.1407999999999996</v>
      </c>
      <c r="AB13" s="61">
        <v>1.0691999999999999</v>
      </c>
      <c r="AC13" s="61">
        <v>12.354200000000001</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7.83</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10138</v>
      </c>
      <c r="B14" s="46"/>
      <c r="C14" s="72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9304</v>
      </c>
      <c r="B15" s="402"/>
      <c r="C15" s="724">
        <v>45194</v>
      </c>
      <c r="D15" s="402"/>
      <c r="E15" s="403">
        <v>745.01</v>
      </c>
      <c r="F15" s="402"/>
      <c r="G15" s="404">
        <v>13.221500000000001</v>
      </c>
      <c r="H15" s="402"/>
      <c r="I15" s="650">
        <v>3.18</v>
      </c>
      <c r="J15" s="650">
        <v>7.18</v>
      </c>
      <c r="K15" s="650" t="s">
        <v>430</v>
      </c>
      <c r="L15" s="650">
        <v>2.64</v>
      </c>
      <c r="M15" s="406"/>
      <c r="N15" s="405">
        <v>-6.8000000000000005E-2</v>
      </c>
      <c r="O15" s="405">
        <v>0.32319999999999999</v>
      </c>
      <c r="P15" s="405">
        <v>1.6382000000000001</v>
      </c>
      <c r="Q15" s="405">
        <v>4.7230999999999996</v>
      </c>
      <c r="R15" s="405">
        <v>4.5872000000000002</v>
      </c>
      <c r="S15" s="407">
        <v>3.6549999999999998</v>
      </c>
      <c r="T15" s="405">
        <v>3.9672999999999998</v>
      </c>
      <c r="U15" s="405" t="s">
        <v>430</v>
      </c>
      <c r="V15" s="405" t="s">
        <v>430</v>
      </c>
      <c r="W15" s="405" t="s">
        <v>430</v>
      </c>
      <c r="X15" s="405">
        <v>0.87429999999999997</v>
      </c>
      <c r="Y15" s="405">
        <v>10.318</v>
      </c>
      <c r="Z15" s="405">
        <v>3.2469999999999999</v>
      </c>
      <c r="AA15" s="405">
        <v>4.7945000000000002</v>
      </c>
      <c r="AB15" s="405">
        <v>0.87429999999999997</v>
      </c>
      <c r="AC15" s="405">
        <v>10.4556</v>
      </c>
      <c r="AD15" s="406"/>
      <c r="AE15" s="403">
        <v>1</v>
      </c>
      <c r="AF15" s="403">
        <v>2</v>
      </c>
      <c r="AG15" s="403">
        <v>2</v>
      </c>
      <c r="AH15" s="403">
        <v>1</v>
      </c>
      <c r="AI15" s="403">
        <v>1</v>
      </c>
      <c r="AJ15" s="403">
        <v>1</v>
      </c>
      <c r="AK15" s="403">
        <v>2</v>
      </c>
      <c r="AL15" s="403" t="s">
        <v>430</v>
      </c>
      <c r="AM15" s="403" t="s">
        <v>430</v>
      </c>
      <c r="AN15" s="403" t="s">
        <v>430</v>
      </c>
      <c r="AO15" s="403">
        <v>2</v>
      </c>
      <c r="AP15" s="403">
        <v>1</v>
      </c>
      <c r="AQ15" s="403">
        <v>1</v>
      </c>
      <c r="AR15" s="403">
        <v>1</v>
      </c>
      <c r="AS15" s="403">
        <v>2</v>
      </c>
      <c r="AT15" s="402"/>
      <c r="AU15" s="405" t="s">
        <v>430</v>
      </c>
      <c r="AV15" s="405" t="s">
        <v>430</v>
      </c>
      <c r="AW15" s="405" t="s">
        <v>430</v>
      </c>
      <c r="AX15" s="405" t="s">
        <v>430</v>
      </c>
      <c r="AY15" s="405">
        <v>8.32</v>
      </c>
      <c r="AZ15" s="408"/>
      <c r="BA15" s="403" t="s">
        <v>430</v>
      </c>
      <c r="BB15" s="403" t="s">
        <v>430</v>
      </c>
      <c r="BC15" s="403" t="s">
        <v>430</v>
      </c>
      <c r="BD15" s="403" t="s">
        <v>430</v>
      </c>
      <c r="BE15" s="403">
        <v>1</v>
      </c>
      <c r="BF15" s="409"/>
      <c r="BG15" s="405">
        <v>7.6007255894285404</v>
      </c>
      <c r="BH15" s="410">
        <v>0</v>
      </c>
      <c r="BI15" s="410">
        <v>5.2567302761600002E-2</v>
      </c>
      <c r="BJ15" s="410" t="s">
        <v>430</v>
      </c>
      <c r="BK15" s="406"/>
      <c r="BL15" s="405" t="s">
        <v>430</v>
      </c>
      <c r="BM15" s="405" t="s">
        <v>430</v>
      </c>
      <c r="BN15" s="405" t="s">
        <v>430</v>
      </c>
      <c r="BO15" s="402"/>
      <c r="BP15" s="405">
        <v>43.762081649999999</v>
      </c>
      <c r="BQ15" s="402"/>
      <c r="BR15" s="405">
        <v>24.304500000000001</v>
      </c>
      <c r="BS15" s="405">
        <v>7.6259800000000002</v>
      </c>
      <c r="BT15" s="405">
        <v>11.7872</v>
      </c>
      <c r="BU15" s="405">
        <v>56.282319999999999</v>
      </c>
      <c r="BV15" s="402"/>
      <c r="BW15" s="405">
        <v>13.65</v>
      </c>
      <c r="BX15" s="405">
        <v>32.92</v>
      </c>
      <c r="BY15" s="405">
        <v>5.18</v>
      </c>
      <c r="BZ15" s="405">
        <v>0.37</v>
      </c>
      <c r="CA15" s="405" t="s">
        <v>430</v>
      </c>
      <c r="CB15" s="405">
        <v>4.12</v>
      </c>
      <c r="CC15" s="402"/>
      <c r="CD15" s="401" t="s">
        <v>9305</v>
      </c>
      <c r="CE15" s="401" t="s">
        <v>9306</v>
      </c>
      <c r="CF15" s="401" t="s">
        <v>9307</v>
      </c>
      <c r="CG15" s="401" t="s">
        <v>9308</v>
      </c>
      <c r="CH15" s="401" t="s">
        <v>9309</v>
      </c>
      <c r="CI15" s="402"/>
      <c r="CJ15" s="411" t="s">
        <v>436</v>
      </c>
    </row>
    <row r="16" spans="1:88" s="428" customFormat="1" x14ac:dyDescent="0.25">
      <c r="A16" s="345" t="s">
        <v>10139</v>
      </c>
      <c r="B16" s="373"/>
      <c r="C16" s="719">
        <v>45226</v>
      </c>
      <c r="D16" s="373"/>
      <c r="E16" s="346">
        <v>295.31</v>
      </c>
      <c r="F16" s="373"/>
      <c r="G16" s="347">
        <v>13.253</v>
      </c>
      <c r="H16" s="373"/>
      <c r="I16" s="651">
        <v>3.03</v>
      </c>
      <c r="J16" s="651">
        <v>7.01</v>
      </c>
      <c r="K16" s="651">
        <v>2.41</v>
      </c>
      <c r="L16" s="651">
        <v>2.5499999999999998</v>
      </c>
      <c r="M16" s="374"/>
      <c r="N16" s="348">
        <v>-8.2900000000000001E-2</v>
      </c>
      <c r="O16" s="348">
        <v>0.33310000000000001</v>
      </c>
      <c r="P16" s="348">
        <v>2.0482</v>
      </c>
      <c r="Q16" s="348">
        <v>2.9998999999999998</v>
      </c>
      <c r="R16" s="348">
        <v>0.69899999999999995</v>
      </c>
      <c r="S16" s="350">
        <v>2.8559999999999999</v>
      </c>
      <c r="T16" s="348">
        <v>4.6172000000000004</v>
      </c>
      <c r="U16" s="348" t="s">
        <v>430</v>
      </c>
      <c r="V16" s="348" t="s">
        <v>430</v>
      </c>
      <c r="W16" s="348" t="s">
        <v>430</v>
      </c>
      <c r="X16" s="348">
        <v>1.1293</v>
      </c>
      <c r="Y16" s="348">
        <v>8.7380999999999993</v>
      </c>
      <c r="Z16" s="348">
        <v>5.28E-2</v>
      </c>
      <c r="AA16" s="348">
        <v>2.9599000000000002</v>
      </c>
      <c r="AB16" s="348">
        <v>1.1293</v>
      </c>
      <c r="AC16" s="348">
        <v>10.9071</v>
      </c>
      <c r="AD16" s="374"/>
      <c r="AE16" s="346">
        <v>2</v>
      </c>
      <c r="AF16" s="346">
        <v>1</v>
      </c>
      <c r="AG16" s="346">
        <v>1</v>
      </c>
      <c r="AH16" s="346">
        <v>2</v>
      </c>
      <c r="AI16" s="346">
        <v>2</v>
      </c>
      <c r="AJ16" s="346">
        <v>2</v>
      </c>
      <c r="AK16" s="346">
        <v>1</v>
      </c>
      <c r="AL16" s="346" t="s">
        <v>430</v>
      </c>
      <c r="AM16" s="346" t="s">
        <v>430</v>
      </c>
      <c r="AN16" s="346" t="s">
        <v>430</v>
      </c>
      <c r="AO16" s="346">
        <v>1</v>
      </c>
      <c r="AP16" s="346">
        <v>2</v>
      </c>
      <c r="AQ16" s="346">
        <v>2</v>
      </c>
      <c r="AR16" s="346">
        <v>2</v>
      </c>
      <c r="AS16" s="346">
        <v>1</v>
      </c>
      <c r="AT16" s="373"/>
      <c r="AU16" s="348" t="s">
        <v>430</v>
      </c>
      <c r="AV16" s="348" t="s">
        <v>430</v>
      </c>
      <c r="AW16" s="348" t="s">
        <v>430</v>
      </c>
      <c r="AX16" s="348" t="s">
        <v>430</v>
      </c>
      <c r="AY16" s="348">
        <v>4.1100000000000003</v>
      </c>
      <c r="AZ16" s="351"/>
      <c r="BA16" s="346" t="s">
        <v>430</v>
      </c>
      <c r="BB16" s="346" t="s">
        <v>430</v>
      </c>
      <c r="BC16" s="346" t="s">
        <v>430</v>
      </c>
      <c r="BD16" s="346" t="s">
        <v>430</v>
      </c>
      <c r="BE16" s="346">
        <v>2</v>
      </c>
      <c r="BF16" s="362"/>
      <c r="BG16" s="348">
        <v>8.3077174714119799</v>
      </c>
      <c r="BH16" s="375">
        <v>0</v>
      </c>
      <c r="BI16" s="375">
        <v>4.5718843650748603E-2</v>
      </c>
      <c r="BJ16" s="375" t="s">
        <v>430</v>
      </c>
      <c r="BK16" s="374"/>
      <c r="BL16" s="348" t="s">
        <v>430</v>
      </c>
      <c r="BM16" s="348" t="s">
        <v>430</v>
      </c>
      <c r="BN16" s="348" t="s">
        <v>430</v>
      </c>
      <c r="BO16" s="373"/>
      <c r="BP16" s="348">
        <v>51.733631010000003</v>
      </c>
      <c r="BQ16" s="373"/>
      <c r="BR16" s="348">
        <v>33.208199999999998</v>
      </c>
      <c r="BS16" s="348">
        <v>6.0509899999999996</v>
      </c>
      <c r="BT16" s="348">
        <v>11.5572</v>
      </c>
      <c r="BU16" s="348">
        <v>49.183610000000002</v>
      </c>
      <c r="BV16" s="373"/>
      <c r="BW16" s="348">
        <v>7.43</v>
      </c>
      <c r="BX16" s="348">
        <v>23.95</v>
      </c>
      <c r="BY16" s="348">
        <v>8.23</v>
      </c>
      <c r="BZ16" s="348" t="s">
        <v>430</v>
      </c>
      <c r="CA16" s="348" t="s">
        <v>430</v>
      </c>
      <c r="CB16" s="348">
        <v>9.58</v>
      </c>
      <c r="CC16" s="373"/>
      <c r="CD16" s="372" t="s">
        <v>10133</v>
      </c>
      <c r="CE16" s="372" t="s">
        <v>10134</v>
      </c>
      <c r="CF16" s="372" t="s">
        <v>10135</v>
      </c>
      <c r="CG16" s="372" t="s">
        <v>10136</v>
      </c>
      <c r="CH16" s="372" t="s">
        <v>10137</v>
      </c>
      <c r="CI16" s="373"/>
      <c r="CJ16" s="354" t="s">
        <v>554</v>
      </c>
    </row>
    <row r="17" spans="1:88" x14ac:dyDescent="0.25">
      <c r="A17" s="36" t="s">
        <v>93</v>
      </c>
      <c r="B17" s="43"/>
      <c r="C17" s="720"/>
      <c r="D17" s="43"/>
      <c r="E17" s="51"/>
      <c r="F17" s="43"/>
      <c r="G17" s="55"/>
      <c r="H17" s="43"/>
      <c r="I17" s="92"/>
      <c r="J17" s="92"/>
      <c r="K17" s="92"/>
      <c r="L17" s="92"/>
      <c r="M17" s="66"/>
      <c r="N17" s="59">
        <v>-7.5499999999999998E-2</v>
      </c>
      <c r="O17" s="59">
        <v>0.32819999999999999</v>
      </c>
      <c r="P17" s="59">
        <v>1.8431999999999999</v>
      </c>
      <c r="Q17" s="59">
        <v>3.8614999999999999</v>
      </c>
      <c r="R17" s="59">
        <v>2.6431</v>
      </c>
      <c r="S17" s="70">
        <v>3.2555000000000001</v>
      </c>
      <c r="T17" s="59">
        <v>4.2923</v>
      </c>
      <c r="U17" s="59" t="s">
        <v>430</v>
      </c>
      <c r="V17" s="59" t="s">
        <v>430</v>
      </c>
      <c r="W17" s="59" t="s">
        <v>430</v>
      </c>
      <c r="X17" s="59">
        <v>1.0018</v>
      </c>
      <c r="Y17" s="59">
        <v>9.5280000000000005</v>
      </c>
      <c r="Z17" s="59">
        <v>1.6498999999999999</v>
      </c>
      <c r="AA17" s="59">
        <v>3.8772000000000002</v>
      </c>
      <c r="AB17" s="59">
        <v>1.0018</v>
      </c>
      <c r="AC17" s="59">
        <v>10.6814</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6.2149999999999999</v>
      </c>
      <c r="AZ17" s="78"/>
      <c r="BA17" s="51">
        <v>0</v>
      </c>
      <c r="BB17" s="51">
        <v>0</v>
      </c>
      <c r="BC17" s="51">
        <v>0</v>
      </c>
      <c r="BD17" s="51">
        <v>0</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1"/>
      <c r="D18" s="44"/>
      <c r="E18" s="52"/>
      <c r="F18" s="44"/>
      <c r="G18" s="56"/>
      <c r="H18" s="44"/>
      <c r="I18" s="93"/>
      <c r="J18" s="93"/>
      <c r="K18" s="93"/>
      <c r="L18" s="93"/>
      <c r="M18" s="67"/>
      <c r="N18" s="60">
        <v>-6.8000000000000005E-2</v>
      </c>
      <c r="O18" s="60">
        <v>0.33310000000000001</v>
      </c>
      <c r="P18" s="60">
        <v>2.0482</v>
      </c>
      <c r="Q18" s="60">
        <v>4.7230999999999996</v>
      </c>
      <c r="R18" s="60">
        <v>4.5872000000000002</v>
      </c>
      <c r="S18" s="71">
        <v>3.6549999999999998</v>
      </c>
      <c r="T18" s="60">
        <v>4.6172000000000004</v>
      </c>
      <c r="U18" s="60" t="s">
        <v>430</v>
      </c>
      <c r="V18" s="60" t="s">
        <v>430</v>
      </c>
      <c r="W18" s="60" t="s">
        <v>430</v>
      </c>
      <c r="X18" s="60">
        <v>1.1293</v>
      </c>
      <c r="Y18" s="60">
        <v>10.318</v>
      </c>
      <c r="Z18" s="60">
        <v>3.2469999999999999</v>
      </c>
      <c r="AA18" s="60">
        <v>4.7945000000000002</v>
      </c>
      <c r="AB18" s="60">
        <v>1.1293</v>
      </c>
      <c r="AC18" s="60">
        <v>10.9071</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8.32</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1"/>
      <c r="D19" s="44"/>
      <c r="E19" s="52"/>
      <c r="F19" s="44"/>
      <c r="G19" s="56"/>
      <c r="H19" s="44"/>
      <c r="I19" s="93"/>
      <c r="J19" s="93"/>
      <c r="K19" s="93"/>
      <c r="L19" s="93"/>
      <c r="M19" s="67"/>
      <c r="N19" s="60">
        <v>-8.2900000000000001E-2</v>
      </c>
      <c r="O19" s="60">
        <v>0.32319999999999999</v>
      </c>
      <c r="P19" s="60">
        <v>1.6382000000000001</v>
      </c>
      <c r="Q19" s="60">
        <v>2.9998999999999998</v>
      </c>
      <c r="R19" s="60">
        <v>0.69899999999999995</v>
      </c>
      <c r="S19" s="71">
        <v>2.8559999999999999</v>
      </c>
      <c r="T19" s="60">
        <v>3.9672999999999998</v>
      </c>
      <c r="U19" s="60" t="s">
        <v>430</v>
      </c>
      <c r="V19" s="60" t="s">
        <v>430</v>
      </c>
      <c r="W19" s="60" t="s">
        <v>430</v>
      </c>
      <c r="X19" s="60">
        <v>0.87429999999999997</v>
      </c>
      <c r="Y19" s="60">
        <v>8.7380999999999993</v>
      </c>
      <c r="Z19" s="60">
        <v>5.28E-2</v>
      </c>
      <c r="AA19" s="60">
        <v>2.9599000000000002</v>
      </c>
      <c r="AB19" s="60">
        <v>0.87429999999999997</v>
      </c>
      <c r="AC19" s="60">
        <v>10.4556</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4.1100000000000003</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2"/>
      <c r="D20" s="45"/>
      <c r="E20" s="53"/>
      <c r="F20" s="45"/>
      <c r="G20" s="57"/>
      <c r="H20" s="45"/>
      <c r="I20" s="94"/>
      <c r="J20" s="94"/>
      <c r="K20" s="94"/>
      <c r="L20" s="94"/>
      <c r="M20" s="68"/>
      <c r="N20" s="61">
        <v>-7.5450000000000003E-2</v>
      </c>
      <c r="O20" s="61">
        <v>0.32815</v>
      </c>
      <c r="P20" s="61">
        <v>1.8431999999999999</v>
      </c>
      <c r="Q20" s="61">
        <v>3.8614999999999999</v>
      </c>
      <c r="R20" s="61">
        <v>2.6431</v>
      </c>
      <c r="S20" s="72">
        <v>3.2555000000000001</v>
      </c>
      <c r="T20" s="61">
        <v>4.2922500000000001</v>
      </c>
      <c r="U20" s="61" t="s">
        <v>430</v>
      </c>
      <c r="V20" s="61" t="s">
        <v>430</v>
      </c>
      <c r="W20" s="61" t="s">
        <v>430</v>
      </c>
      <c r="X20" s="61">
        <v>1.0018</v>
      </c>
      <c r="Y20" s="61">
        <v>9.5280000000000005</v>
      </c>
      <c r="Z20" s="61">
        <v>1.6498999999999999</v>
      </c>
      <c r="AA20" s="61">
        <v>3.8772000000000002</v>
      </c>
      <c r="AB20" s="61">
        <v>1.0018</v>
      </c>
      <c r="AC20" s="61">
        <v>10.6814</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6.22</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6854</v>
      </c>
      <c r="B22" s="406"/>
      <c r="C22" s="730"/>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6858</v>
      </c>
      <c r="B23" s="374"/>
      <c r="C23" s="731"/>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2"/>
      <c r="D24" s="417"/>
      <c r="E24" s="431"/>
      <c r="F24" s="417"/>
      <c r="G24" s="431"/>
      <c r="H24" s="417"/>
      <c r="I24" s="431"/>
      <c r="J24" s="431"/>
      <c r="K24" s="431"/>
      <c r="L24" s="431"/>
      <c r="M24" s="432"/>
      <c r="N24" s="433">
        <v>-2.3800000000000002E-2</v>
      </c>
      <c r="O24" s="433">
        <v>0.48820000000000002</v>
      </c>
      <c r="P24" s="433">
        <v>0.6623</v>
      </c>
      <c r="Q24" s="433">
        <v>6.1100000000000002E-2</v>
      </c>
      <c r="R24" s="433">
        <v>-5.7176</v>
      </c>
      <c r="S24" s="434">
        <v>-3.4198</v>
      </c>
      <c r="T24" s="433">
        <v>5.91E-2</v>
      </c>
      <c r="U24" s="433">
        <v>8.4113000000000007</v>
      </c>
      <c r="V24" s="433">
        <v>9.8932000000000002</v>
      </c>
      <c r="W24" s="433">
        <v>12.254300000000001</v>
      </c>
      <c r="X24" s="433">
        <v>0.94899999999999995</v>
      </c>
      <c r="Y24" s="433">
        <v>8.4191000000000003</v>
      </c>
      <c r="Z24" s="433">
        <v>-7.2321</v>
      </c>
      <c r="AA24" s="433">
        <v>-1.3619000000000001</v>
      </c>
      <c r="AB24" s="433">
        <v>0.94899999999999995</v>
      </c>
      <c r="AC24" s="433" t="s">
        <v>428</v>
      </c>
      <c r="AD24" s="432"/>
      <c r="AE24" s="435"/>
      <c r="AF24" s="435"/>
      <c r="AG24" s="435"/>
      <c r="AH24" s="435"/>
      <c r="AI24" s="435"/>
      <c r="AJ24" s="435"/>
      <c r="AK24" s="435"/>
      <c r="AL24" s="435"/>
      <c r="AM24" s="435"/>
      <c r="AN24" s="435"/>
      <c r="AO24" s="435"/>
      <c r="AP24" s="435"/>
      <c r="AQ24" s="435"/>
      <c r="AR24" s="435"/>
      <c r="AS24" s="435"/>
      <c r="AT24" s="432"/>
      <c r="AU24" s="433">
        <v>11.79</v>
      </c>
      <c r="AV24" s="433">
        <v>11.19</v>
      </c>
      <c r="AW24" s="433">
        <v>7.61</v>
      </c>
      <c r="AX24" s="433">
        <v>3.22</v>
      </c>
      <c r="AY24" s="433">
        <v>-5.33</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179</v>
      </c>
    </row>
    <row r="29" spans="1:88" x14ac:dyDescent="0.25">
      <c r="A29" s="488" t="s">
        <v>10411</v>
      </c>
    </row>
    <row r="30" spans="1:88" x14ac:dyDescent="0.25">
      <c r="A30" s="488"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989D6-051F-492E-88C4-C56EB418953C}">
  <sheetPr codeName="Sheet49"/>
  <dimension ref="A1:H159"/>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 customHeight="1" x14ac:dyDescent="0.35"/>
    <row r="3" spans="1:5" ht="3" customHeight="1" x14ac:dyDescent="0.35"/>
    <row r="4" spans="1:5" ht="3" customHeight="1" x14ac:dyDescent="0.35"/>
    <row r="5" spans="1:5" ht="3" customHeight="1" x14ac:dyDescent="0.35"/>
    <row r="6" spans="1:5" x14ac:dyDescent="0.35">
      <c r="A6" s="1128" t="s">
        <v>10193</v>
      </c>
      <c r="B6" s="1128"/>
      <c r="C6" s="1128"/>
      <c r="D6" s="1128"/>
      <c r="E6" s="978"/>
    </row>
    <row r="7" spans="1:5" x14ac:dyDescent="0.35">
      <c r="A7" s="978" t="s">
        <v>10194</v>
      </c>
      <c r="B7" s="978" t="s">
        <v>10195</v>
      </c>
      <c r="C7" s="978" t="s">
        <v>10196</v>
      </c>
      <c r="D7" s="978" t="s">
        <v>10197</v>
      </c>
      <c r="E7" s="978" t="s">
        <v>10198</v>
      </c>
    </row>
    <row r="8" spans="1:5" x14ac:dyDescent="0.35">
      <c r="A8" s="978"/>
      <c r="B8" s="978"/>
      <c r="C8" s="978"/>
      <c r="D8" s="978"/>
      <c r="E8" s="978"/>
    </row>
    <row r="9" spans="1:5" x14ac:dyDescent="0.35">
      <c r="A9" s="1129" t="s">
        <v>10199</v>
      </c>
      <c r="B9" s="1129"/>
      <c r="C9" s="1129"/>
      <c r="D9" s="1129"/>
      <c r="E9" s="1129"/>
    </row>
    <row r="10" spans="1:5" x14ac:dyDescent="0.35">
      <c r="A10" s="975" t="s">
        <v>10200</v>
      </c>
      <c r="B10" s="976" t="s">
        <v>10201</v>
      </c>
      <c r="C10" s="976" t="s">
        <v>10202</v>
      </c>
      <c r="D10" s="977" t="s">
        <v>10203</v>
      </c>
      <c r="E10" s="977" t="s">
        <v>10204</v>
      </c>
    </row>
    <row r="11" spans="1:5" x14ac:dyDescent="0.35">
      <c r="A11" s="975" t="s">
        <v>10205</v>
      </c>
      <c r="B11" s="976" t="s">
        <v>10201</v>
      </c>
      <c r="C11" s="976" t="s">
        <v>10202</v>
      </c>
      <c r="D11" s="977" t="s">
        <v>10203</v>
      </c>
      <c r="E11" s="977" t="s">
        <v>10204</v>
      </c>
    </row>
    <row r="12" spans="1:5" x14ac:dyDescent="0.35">
      <c r="A12" s="975" t="s">
        <v>10206</v>
      </c>
      <c r="B12" s="976" t="s">
        <v>10207</v>
      </c>
      <c r="C12" s="976" t="s">
        <v>10208</v>
      </c>
      <c r="D12" s="977" t="s">
        <v>10203</v>
      </c>
      <c r="E12" s="977" t="s">
        <v>10204</v>
      </c>
    </row>
    <row r="13" spans="1:5" x14ac:dyDescent="0.35">
      <c r="A13" s="975" t="s">
        <v>10209</v>
      </c>
      <c r="B13" s="976" t="s">
        <v>10201</v>
      </c>
      <c r="C13" s="976" t="s">
        <v>10210</v>
      </c>
      <c r="D13" s="977" t="s">
        <v>10211</v>
      </c>
      <c r="E13" s="977" t="s">
        <v>10212</v>
      </c>
    </row>
    <row r="14" spans="1:5" x14ac:dyDescent="0.35">
      <c r="A14" s="975" t="s">
        <v>10213</v>
      </c>
      <c r="B14" s="976" t="s">
        <v>10201</v>
      </c>
      <c r="C14" s="976" t="s">
        <v>10170</v>
      </c>
      <c r="D14" s="977" t="s">
        <v>10211</v>
      </c>
      <c r="E14" s="977" t="s">
        <v>10212</v>
      </c>
    </row>
    <row r="15" spans="1:5" x14ac:dyDescent="0.35">
      <c r="A15" s="975" t="s">
        <v>10214</v>
      </c>
      <c r="B15" s="976" t="s">
        <v>10201</v>
      </c>
      <c r="C15" s="976" t="s">
        <v>10210</v>
      </c>
      <c r="D15" s="977" t="s">
        <v>10215</v>
      </c>
      <c r="E15" s="977" t="s">
        <v>10216</v>
      </c>
    </row>
    <row r="16" spans="1:5" x14ac:dyDescent="0.35">
      <c r="A16" s="975" t="s">
        <v>10217</v>
      </c>
      <c r="B16" s="976" t="s">
        <v>10207</v>
      </c>
      <c r="C16" s="976" t="s">
        <v>10218</v>
      </c>
      <c r="D16" s="977" t="s">
        <v>10219</v>
      </c>
      <c r="E16" s="977" t="s">
        <v>10220</v>
      </c>
    </row>
    <row r="17" spans="1:8" x14ac:dyDescent="0.35">
      <c r="A17" s="975" t="s">
        <v>10221</v>
      </c>
      <c r="B17" s="976" t="s">
        <v>10207</v>
      </c>
      <c r="C17" s="976" t="s">
        <v>10222</v>
      </c>
      <c r="D17" s="977" t="s">
        <v>10219</v>
      </c>
      <c r="E17" s="977" t="s">
        <v>10220</v>
      </c>
    </row>
    <row r="18" spans="1:8" x14ac:dyDescent="0.35">
      <c r="A18" s="975" t="s">
        <v>10223</v>
      </c>
      <c r="B18" s="976" t="s">
        <v>10201</v>
      </c>
      <c r="C18" s="976" t="s">
        <v>10210</v>
      </c>
      <c r="D18" s="977" t="s">
        <v>10219</v>
      </c>
      <c r="E18" s="977" t="s">
        <v>10216</v>
      </c>
    </row>
    <row r="19" spans="1:8" x14ac:dyDescent="0.35">
      <c r="A19" s="975" t="s">
        <v>10224</v>
      </c>
      <c r="B19" s="976" t="s">
        <v>10201</v>
      </c>
      <c r="C19" s="976" t="s">
        <v>10202</v>
      </c>
      <c r="D19" s="977" t="s">
        <v>10219</v>
      </c>
      <c r="E19" s="977" t="s">
        <v>10216</v>
      </c>
    </row>
    <row r="20" spans="1:8" x14ac:dyDescent="0.35">
      <c r="A20" s="975" t="s">
        <v>10225</v>
      </c>
      <c r="B20" s="976" t="s">
        <v>10207</v>
      </c>
      <c r="C20" s="976" t="s">
        <v>10218</v>
      </c>
      <c r="D20" s="977" t="s">
        <v>10226</v>
      </c>
      <c r="E20" s="977" t="s">
        <v>10227</v>
      </c>
    </row>
    <row r="21" spans="1:8" x14ac:dyDescent="0.35">
      <c r="A21" s="975" t="s">
        <v>10228</v>
      </c>
      <c r="B21" s="976" t="s">
        <v>10207</v>
      </c>
      <c r="C21" s="976" t="s">
        <v>10229</v>
      </c>
      <c r="D21" s="977" t="s">
        <v>10230</v>
      </c>
      <c r="E21" s="977" t="s">
        <v>10231</v>
      </c>
    </row>
    <row r="22" spans="1:8" x14ac:dyDescent="0.35">
      <c r="A22" s="975" t="s">
        <v>10232</v>
      </c>
      <c r="B22" s="976" t="s">
        <v>10207</v>
      </c>
      <c r="C22" s="976" t="s">
        <v>10208</v>
      </c>
      <c r="D22" s="977" t="s">
        <v>10230</v>
      </c>
      <c r="E22" s="977" t="s">
        <v>10231</v>
      </c>
    </row>
    <row r="23" spans="1:8" x14ac:dyDescent="0.35">
      <c r="A23" s="975" t="s">
        <v>10233</v>
      </c>
      <c r="B23" s="976" t="s">
        <v>10201</v>
      </c>
      <c r="C23" s="976" t="s">
        <v>10210</v>
      </c>
      <c r="D23" s="977" t="s">
        <v>10212</v>
      </c>
      <c r="E23" s="977" t="s">
        <v>10227</v>
      </c>
    </row>
    <row r="24" spans="1:8" x14ac:dyDescent="0.35">
      <c r="A24" s="975" t="s">
        <v>10234</v>
      </c>
      <c r="B24" s="976" t="s">
        <v>10201</v>
      </c>
      <c r="C24" s="976" t="s">
        <v>10210</v>
      </c>
      <c r="D24" s="977" t="s">
        <v>10212</v>
      </c>
      <c r="E24" s="977" t="s">
        <v>10220</v>
      </c>
    </row>
    <row r="25" spans="1:8" x14ac:dyDescent="0.35">
      <c r="A25" s="975" t="s">
        <v>10235</v>
      </c>
      <c r="B25" s="976" t="s">
        <v>10201</v>
      </c>
      <c r="C25" s="976" t="s">
        <v>10170</v>
      </c>
      <c r="D25" s="977" t="s">
        <v>10212</v>
      </c>
      <c r="E25" s="977" t="s">
        <v>10236</v>
      </c>
    </row>
    <row r="26" spans="1:8" x14ac:dyDescent="0.35">
      <c r="A26" s="975" t="s">
        <v>10237</v>
      </c>
      <c r="B26" s="976" t="s">
        <v>10207</v>
      </c>
      <c r="C26" s="976" t="s">
        <v>10238</v>
      </c>
      <c r="D26" s="977" t="s">
        <v>10239</v>
      </c>
      <c r="E26" s="977" t="s">
        <v>10240</v>
      </c>
    </row>
    <row r="28" spans="1:8" x14ac:dyDescent="0.35">
      <c r="A28" s="1130" t="s">
        <v>10241</v>
      </c>
      <c r="B28" s="1130"/>
      <c r="C28" s="1130"/>
      <c r="D28" s="1130"/>
      <c r="E28" s="1130"/>
      <c r="F28" s="1130"/>
      <c r="G28" s="1130"/>
      <c r="H28" s="1130"/>
    </row>
    <row r="29" spans="1:8" ht="29" x14ac:dyDescent="0.35">
      <c r="A29" s="979" t="s">
        <v>10194</v>
      </c>
      <c r="B29" s="979" t="s">
        <v>10195</v>
      </c>
      <c r="C29" s="979" t="s">
        <v>10196</v>
      </c>
      <c r="D29" s="979" t="s">
        <v>10197</v>
      </c>
      <c r="E29" s="979" t="s">
        <v>10198</v>
      </c>
      <c r="F29" s="979" t="s">
        <v>10242</v>
      </c>
      <c r="G29" s="979" t="s">
        <v>10243</v>
      </c>
      <c r="H29" s="979" t="s">
        <v>10244</v>
      </c>
    </row>
    <row r="31" spans="1:8" x14ac:dyDescent="0.35">
      <c r="A31" s="1129" t="s">
        <v>10199</v>
      </c>
      <c r="B31" s="1129"/>
      <c r="C31" s="1129"/>
      <c r="D31" s="1129"/>
      <c r="E31" s="1129"/>
      <c r="F31" s="1129"/>
      <c r="G31" s="1129"/>
      <c r="H31" s="1129"/>
    </row>
    <row r="32" spans="1:8" x14ac:dyDescent="0.35">
      <c r="A32" s="975" t="s">
        <v>10245</v>
      </c>
      <c r="B32" s="976" t="s">
        <v>10201</v>
      </c>
      <c r="C32" s="976" t="s">
        <v>10170</v>
      </c>
      <c r="D32" s="977" t="s">
        <v>10246</v>
      </c>
      <c r="E32" s="977" t="s">
        <v>10247</v>
      </c>
      <c r="F32" s="977" t="s">
        <v>10248</v>
      </c>
      <c r="G32" s="976" t="s">
        <v>430</v>
      </c>
      <c r="H32" s="976">
        <v>65</v>
      </c>
    </row>
    <row r="33" spans="1:8" x14ac:dyDescent="0.35">
      <c r="A33" s="975" t="s">
        <v>10249</v>
      </c>
      <c r="B33" s="976" t="s">
        <v>10250</v>
      </c>
      <c r="C33" s="976" t="s">
        <v>10251</v>
      </c>
      <c r="D33" s="977" t="s">
        <v>10246</v>
      </c>
      <c r="E33" s="977" t="s">
        <v>10247</v>
      </c>
      <c r="F33" s="977" t="s">
        <v>10252</v>
      </c>
      <c r="G33" s="976" t="s">
        <v>430</v>
      </c>
      <c r="H33" s="976">
        <v>41</v>
      </c>
    </row>
    <row r="34" spans="1:8" x14ac:dyDescent="0.35">
      <c r="A34" s="975" t="s">
        <v>10253</v>
      </c>
      <c r="B34" s="976" t="s">
        <v>10201</v>
      </c>
      <c r="C34" s="976" t="s">
        <v>10202</v>
      </c>
      <c r="D34" s="977" t="s">
        <v>10254</v>
      </c>
      <c r="E34" s="977" t="s">
        <v>10255</v>
      </c>
      <c r="F34" s="977" t="s">
        <v>10256</v>
      </c>
      <c r="G34" s="976" t="s">
        <v>430</v>
      </c>
      <c r="H34" s="976">
        <v>222</v>
      </c>
    </row>
    <row r="35" spans="1:8" x14ac:dyDescent="0.35">
      <c r="A35" s="975" t="s">
        <v>10257</v>
      </c>
      <c r="B35" s="976" t="s">
        <v>10201</v>
      </c>
      <c r="C35" s="976" t="s">
        <v>10202</v>
      </c>
      <c r="D35" s="977" t="s">
        <v>10258</v>
      </c>
      <c r="E35" s="977" t="s">
        <v>10259</v>
      </c>
      <c r="F35" s="977" t="s">
        <v>10260</v>
      </c>
      <c r="G35" s="976" t="s">
        <v>430</v>
      </c>
      <c r="H35" s="976">
        <v>208</v>
      </c>
    </row>
    <row r="36" spans="1:8" x14ac:dyDescent="0.35">
      <c r="A36" s="975" t="s">
        <v>10261</v>
      </c>
      <c r="B36" s="976" t="s">
        <v>10201</v>
      </c>
      <c r="C36" s="976" t="s">
        <v>10202</v>
      </c>
      <c r="D36" s="977" t="s">
        <v>10258</v>
      </c>
      <c r="E36" s="977" t="s">
        <v>10259</v>
      </c>
      <c r="F36" s="977" t="s">
        <v>10260</v>
      </c>
      <c r="G36" s="976" t="s">
        <v>430</v>
      </c>
      <c r="H36" s="976">
        <v>207</v>
      </c>
    </row>
    <row r="37" spans="1:8" x14ac:dyDescent="0.35">
      <c r="A37" s="975" t="s">
        <v>10262</v>
      </c>
      <c r="B37" s="976" t="s">
        <v>10201</v>
      </c>
      <c r="C37" s="976" t="s">
        <v>10202</v>
      </c>
      <c r="D37" s="977" t="s">
        <v>10263</v>
      </c>
      <c r="E37" s="977" t="s">
        <v>10264</v>
      </c>
      <c r="F37" s="977" t="s">
        <v>10265</v>
      </c>
      <c r="G37" s="976" t="s">
        <v>430</v>
      </c>
      <c r="H37" s="976">
        <v>17</v>
      </c>
    </row>
    <row r="38" spans="1:8" x14ac:dyDescent="0.35">
      <c r="A38" s="975" t="s">
        <v>10266</v>
      </c>
      <c r="B38" s="976" t="s">
        <v>10201</v>
      </c>
      <c r="C38" s="976" t="s">
        <v>10202</v>
      </c>
      <c r="D38" s="977" t="s">
        <v>10263</v>
      </c>
      <c r="E38" s="977" t="s">
        <v>10264</v>
      </c>
      <c r="F38" s="977" t="s">
        <v>10265</v>
      </c>
      <c r="G38" s="976" t="s">
        <v>430</v>
      </c>
      <c r="H38" s="976">
        <v>30</v>
      </c>
    </row>
    <row r="39" spans="1:8" x14ac:dyDescent="0.35">
      <c r="A39" s="975" t="s">
        <v>10267</v>
      </c>
      <c r="B39" s="976" t="s">
        <v>10201</v>
      </c>
      <c r="C39" s="976" t="s">
        <v>10202</v>
      </c>
      <c r="D39" s="977" t="s">
        <v>10268</v>
      </c>
      <c r="E39" s="977" t="s">
        <v>10269</v>
      </c>
      <c r="F39" s="977" t="s">
        <v>10270</v>
      </c>
      <c r="G39" s="976" t="s">
        <v>430</v>
      </c>
      <c r="H39" s="976">
        <v>70</v>
      </c>
    </row>
    <row r="40" spans="1:8" x14ac:dyDescent="0.35">
      <c r="A40" s="975" t="s">
        <v>6466</v>
      </c>
      <c r="B40" s="976" t="s">
        <v>10201</v>
      </c>
      <c r="C40" s="976" t="s">
        <v>10210</v>
      </c>
      <c r="D40" s="977" t="s">
        <v>10268</v>
      </c>
      <c r="E40" s="977" t="s">
        <v>10271</v>
      </c>
      <c r="F40" s="977" t="s">
        <v>10270</v>
      </c>
      <c r="G40" s="976" t="s">
        <v>430</v>
      </c>
      <c r="H40" s="976">
        <v>7</v>
      </c>
    </row>
    <row r="41" spans="1:8" x14ac:dyDescent="0.35">
      <c r="A41" s="975" t="s">
        <v>6472</v>
      </c>
      <c r="B41" s="976" t="s">
        <v>10201</v>
      </c>
      <c r="C41" s="976" t="s">
        <v>10210</v>
      </c>
      <c r="D41" s="977" t="s">
        <v>10272</v>
      </c>
      <c r="E41" s="977" t="s">
        <v>10270</v>
      </c>
      <c r="F41" s="977" t="s">
        <v>10273</v>
      </c>
      <c r="G41" s="976" t="s">
        <v>430</v>
      </c>
      <c r="H41" s="976">
        <v>6</v>
      </c>
    </row>
    <row r="42" spans="1:8" x14ac:dyDescent="0.35">
      <c r="A42" s="975" t="s">
        <v>10274</v>
      </c>
      <c r="B42" s="976" t="s">
        <v>10201</v>
      </c>
      <c r="C42" s="976" t="s">
        <v>10202</v>
      </c>
      <c r="D42" s="977" t="s">
        <v>10272</v>
      </c>
      <c r="E42" s="977" t="s">
        <v>10270</v>
      </c>
      <c r="F42" s="977" t="s">
        <v>10275</v>
      </c>
      <c r="G42" s="976" t="s">
        <v>430</v>
      </c>
      <c r="H42" s="976">
        <v>6</v>
      </c>
    </row>
    <row r="43" spans="1:8" x14ac:dyDescent="0.35">
      <c r="A43" s="975" t="s">
        <v>6482</v>
      </c>
      <c r="B43" s="976" t="s">
        <v>10201</v>
      </c>
      <c r="C43" s="976" t="s">
        <v>10210</v>
      </c>
      <c r="D43" s="977" t="s">
        <v>10264</v>
      </c>
      <c r="E43" s="977" t="s">
        <v>10276</v>
      </c>
      <c r="F43" s="977" t="s">
        <v>10270</v>
      </c>
      <c r="G43" s="976" t="s">
        <v>430</v>
      </c>
      <c r="H43" s="976">
        <v>6</v>
      </c>
    </row>
    <row r="44" spans="1:8" x14ac:dyDescent="0.35">
      <c r="A44" s="975" t="s">
        <v>6493</v>
      </c>
      <c r="B44" s="976" t="s">
        <v>10201</v>
      </c>
      <c r="C44" s="976" t="s">
        <v>10210</v>
      </c>
      <c r="D44" s="977" t="s">
        <v>10264</v>
      </c>
      <c r="E44" s="977" t="s">
        <v>10276</v>
      </c>
      <c r="F44" s="977" t="s">
        <v>10270</v>
      </c>
      <c r="G44" s="976" t="s">
        <v>430</v>
      </c>
      <c r="H44" s="976">
        <v>6</v>
      </c>
    </row>
    <row r="45" spans="1:8" x14ac:dyDescent="0.35">
      <c r="A45" s="975" t="s">
        <v>10277</v>
      </c>
      <c r="B45" s="976" t="s">
        <v>10207</v>
      </c>
      <c r="C45" s="976" t="s">
        <v>10278</v>
      </c>
      <c r="D45" s="977" t="s">
        <v>10279</v>
      </c>
      <c r="E45" s="977" t="s">
        <v>10273</v>
      </c>
      <c r="F45" s="977" t="s">
        <v>10280</v>
      </c>
      <c r="G45" s="976" t="s">
        <v>430</v>
      </c>
      <c r="H45" s="976">
        <v>105</v>
      </c>
    </row>
    <row r="46" spans="1:8" x14ac:dyDescent="0.35">
      <c r="A46" s="975" t="s">
        <v>6504</v>
      </c>
      <c r="B46" s="976" t="s">
        <v>10201</v>
      </c>
      <c r="C46" s="976" t="s">
        <v>10210</v>
      </c>
      <c r="D46" s="977" t="s">
        <v>10281</v>
      </c>
      <c r="E46" s="977" t="s">
        <v>10271</v>
      </c>
      <c r="F46" s="977" t="s">
        <v>10276</v>
      </c>
      <c r="G46" s="976" t="s">
        <v>430</v>
      </c>
      <c r="H46" s="976">
        <v>5</v>
      </c>
    </row>
    <row r="47" spans="1:8" x14ac:dyDescent="0.35">
      <c r="A47" s="975" t="s">
        <v>10282</v>
      </c>
      <c r="B47" s="976" t="s">
        <v>10201</v>
      </c>
      <c r="C47" s="976" t="s">
        <v>10202</v>
      </c>
      <c r="D47" s="977" t="s">
        <v>10271</v>
      </c>
      <c r="E47" s="977" t="s">
        <v>10283</v>
      </c>
      <c r="F47" s="977" t="s">
        <v>10284</v>
      </c>
      <c r="G47" s="976" t="s">
        <v>430</v>
      </c>
      <c r="H47" s="976">
        <v>16</v>
      </c>
    </row>
    <row r="48" spans="1:8" x14ac:dyDescent="0.35">
      <c r="A48" s="975" t="s">
        <v>10285</v>
      </c>
      <c r="B48" s="976" t="s">
        <v>10201</v>
      </c>
      <c r="C48" s="976" t="s">
        <v>10202</v>
      </c>
      <c r="D48" s="977" t="s">
        <v>10271</v>
      </c>
      <c r="E48" s="977" t="s">
        <v>10283</v>
      </c>
      <c r="F48" s="977" t="s">
        <v>10284</v>
      </c>
      <c r="G48" s="976" t="s">
        <v>430</v>
      </c>
      <c r="H48" s="976">
        <v>27</v>
      </c>
    </row>
    <row r="49" spans="1:8" x14ac:dyDescent="0.35">
      <c r="A49" s="975" t="s">
        <v>6483</v>
      </c>
      <c r="B49" s="976" t="s">
        <v>10201</v>
      </c>
      <c r="C49" s="976" t="s">
        <v>10210</v>
      </c>
      <c r="D49" s="977" t="s">
        <v>10276</v>
      </c>
      <c r="E49" s="977" t="s">
        <v>10270</v>
      </c>
      <c r="F49" s="977" t="s">
        <v>10273</v>
      </c>
      <c r="G49" s="976" t="s">
        <v>430</v>
      </c>
      <c r="H49" s="976">
        <v>6</v>
      </c>
    </row>
    <row r="50" spans="1:8" x14ac:dyDescent="0.35">
      <c r="A50" s="975" t="s">
        <v>10286</v>
      </c>
      <c r="B50" s="976" t="s">
        <v>10207</v>
      </c>
      <c r="C50" s="976" t="s">
        <v>10208</v>
      </c>
      <c r="D50" s="977" t="s">
        <v>10287</v>
      </c>
      <c r="E50" s="977" t="s">
        <v>10288</v>
      </c>
      <c r="F50" s="977" t="s">
        <v>10289</v>
      </c>
      <c r="G50" s="976" t="s">
        <v>430</v>
      </c>
      <c r="H50" s="976">
        <v>94</v>
      </c>
    </row>
    <row r="51" spans="1:8" x14ac:dyDescent="0.35">
      <c r="A51" s="975" t="s">
        <v>6491</v>
      </c>
      <c r="B51" s="976" t="s">
        <v>10201</v>
      </c>
      <c r="C51" s="976" t="s">
        <v>10210</v>
      </c>
      <c r="D51" s="977" t="s">
        <v>10280</v>
      </c>
      <c r="E51" s="977" t="s">
        <v>10290</v>
      </c>
      <c r="F51" s="977" t="s">
        <v>10291</v>
      </c>
      <c r="G51" s="976" t="s">
        <v>430</v>
      </c>
      <c r="H51" s="976">
        <v>6</v>
      </c>
    </row>
    <row r="52" spans="1:8" x14ac:dyDescent="0.35">
      <c r="A52" s="975" t="s">
        <v>10292</v>
      </c>
      <c r="B52" s="976" t="s">
        <v>10201</v>
      </c>
      <c r="C52" s="976" t="s">
        <v>10202</v>
      </c>
      <c r="D52" s="977" t="s">
        <v>10280</v>
      </c>
      <c r="E52" s="977" t="s">
        <v>10290</v>
      </c>
      <c r="F52" s="977" t="s">
        <v>10293</v>
      </c>
      <c r="G52" s="976" t="s">
        <v>430</v>
      </c>
      <c r="H52" s="976">
        <v>7</v>
      </c>
    </row>
    <row r="53" spans="1:8" x14ac:dyDescent="0.35">
      <c r="A53" s="975" t="s">
        <v>10294</v>
      </c>
      <c r="B53" s="976" t="s">
        <v>10201</v>
      </c>
      <c r="C53" s="976" t="s">
        <v>10202</v>
      </c>
      <c r="D53" s="977" t="s">
        <v>10280</v>
      </c>
      <c r="E53" s="977" t="s">
        <v>10290</v>
      </c>
      <c r="F53" s="977" t="s">
        <v>10293</v>
      </c>
      <c r="G53" s="976" t="s">
        <v>430</v>
      </c>
      <c r="H53" s="976">
        <v>6</v>
      </c>
    </row>
    <row r="54" spans="1:8" x14ac:dyDescent="0.35">
      <c r="A54" s="975" t="s">
        <v>10295</v>
      </c>
      <c r="B54" s="976" t="s">
        <v>10201</v>
      </c>
      <c r="C54" s="976" t="s">
        <v>10202</v>
      </c>
      <c r="D54" s="977" t="s">
        <v>10296</v>
      </c>
      <c r="E54" s="977" t="s">
        <v>10297</v>
      </c>
      <c r="F54" s="977" t="s">
        <v>10298</v>
      </c>
      <c r="G54" s="976" t="s">
        <v>430</v>
      </c>
      <c r="H54" s="976">
        <v>36</v>
      </c>
    </row>
    <row r="55" spans="1:8" x14ac:dyDescent="0.35">
      <c r="A55" s="975" t="s">
        <v>10299</v>
      </c>
      <c r="B55" s="976" t="s">
        <v>10250</v>
      </c>
      <c r="C55" s="976" t="s">
        <v>10300</v>
      </c>
      <c r="D55" s="977" t="s">
        <v>10301</v>
      </c>
      <c r="E55" s="977" t="s">
        <v>10302</v>
      </c>
      <c r="F55" s="977" t="s">
        <v>10303</v>
      </c>
      <c r="G55" s="976" t="s">
        <v>430</v>
      </c>
      <c r="H55" s="976">
        <v>312</v>
      </c>
    </row>
    <row r="56" spans="1:8" x14ac:dyDescent="0.35">
      <c r="A56" s="975" t="s">
        <v>6464</v>
      </c>
      <c r="B56" s="976" t="s">
        <v>10201</v>
      </c>
      <c r="C56" s="976" t="s">
        <v>10210</v>
      </c>
      <c r="D56" s="977" t="s">
        <v>10304</v>
      </c>
      <c r="E56" s="977" t="s">
        <v>10291</v>
      </c>
      <c r="F56" s="977" t="s">
        <v>430</v>
      </c>
      <c r="G56" s="976" t="s">
        <v>430</v>
      </c>
      <c r="H56" s="976">
        <v>8</v>
      </c>
    </row>
    <row r="57" spans="1:8" x14ac:dyDescent="0.35">
      <c r="A57" s="975" t="s">
        <v>10305</v>
      </c>
      <c r="B57" s="976" t="s">
        <v>10306</v>
      </c>
      <c r="C57" s="976" t="s">
        <v>10306</v>
      </c>
      <c r="D57" s="977" t="s">
        <v>10297</v>
      </c>
      <c r="E57" s="977" t="s">
        <v>10307</v>
      </c>
      <c r="F57" s="977" t="s">
        <v>430</v>
      </c>
      <c r="G57" s="976" t="s">
        <v>430</v>
      </c>
      <c r="H57" s="976" t="s">
        <v>430</v>
      </c>
    </row>
    <row r="58" spans="1:8" x14ac:dyDescent="0.35">
      <c r="A58" s="975" t="s">
        <v>10308</v>
      </c>
      <c r="B58" s="976" t="s">
        <v>10306</v>
      </c>
      <c r="C58" s="976" t="s">
        <v>10306</v>
      </c>
      <c r="D58" s="977" t="s">
        <v>10297</v>
      </c>
      <c r="E58" s="977" t="s">
        <v>10307</v>
      </c>
      <c r="F58" s="977" t="s">
        <v>430</v>
      </c>
      <c r="G58" s="976" t="s">
        <v>430</v>
      </c>
      <c r="H58" s="976" t="s">
        <v>430</v>
      </c>
    </row>
    <row r="59" spans="1:8" x14ac:dyDescent="0.35">
      <c r="A59" s="975" t="s">
        <v>10309</v>
      </c>
      <c r="B59" s="976" t="s">
        <v>10201</v>
      </c>
      <c r="C59" s="976" t="s">
        <v>10170</v>
      </c>
      <c r="D59" s="977" t="s">
        <v>10302</v>
      </c>
      <c r="E59" s="977" t="s">
        <v>10211</v>
      </c>
      <c r="F59" s="977" t="s">
        <v>430</v>
      </c>
      <c r="G59" s="976" t="s">
        <v>430</v>
      </c>
      <c r="H59" s="976" t="s">
        <v>430</v>
      </c>
    </row>
    <row r="60" spans="1:8" x14ac:dyDescent="0.35">
      <c r="A60" s="975" t="s">
        <v>10310</v>
      </c>
      <c r="B60" s="976" t="s">
        <v>10201</v>
      </c>
      <c r="C60" s="976" t="s">
        <v>10202</v>
      </c>
      <c r="D60" s="977" t="s">
        <v>10302</v>
      </c>
      <c r="E60" s="977" t="s">
        <v>10203</v>
      </c>
      <c r="F60" s="977" t="s">
        <v>10307</v>
      </c>
      <c r="G60" s="976" t="s">
        <v>430</v>
      </c>
      <c r="H60" s="976" t="s">
        <v>430</v>
      </c>
    </row>
    <row r="61" spans="1:8" x14ac:dyDescent="0.35">
      <c r="A61" s="975" t="s">
        <v>10311</v>
      </c>
      <c r="B61" s="976" t="s">
        <v>10250</v>
      </c>
      <c r="C61" s="976" t="s">
        <v>10312</v>
      </c>
      <c r="D61" s="977" t="s">
        <v>10313</v>
      </c>
      <c r="E61" s="977" t="s">
        <v>10215</v>
      </c>
      <c r="F61" s="977" t="s">
        <v>430</v>
      </c>
      <c r="G61" s="976" t="s">
        <v>430</v>
      </c>
      <c r="H61" s="976" t="s">
        <v>430</v>
      </c>
    </row>
    <row r="62" spans="1:8" x14ac:dyDescent="0.35">
      <c r="A62" s="975" t="s">
        <v>10314</v>
      </c>
      <c r="B62" s="976" t="s">
        <v>10250</v>
      </c>
      <c r="C62" s="976" t="s">
        <v>10315</v>
      </c>
      <c r="D62" s="977" t="s">
        <v>10303</v>
      </c>
      <c r="E62" s="977" t="s">
        <v>10226</v>
      </c>
      <c r="F62" s="977" t="s">
        <v>430</v>
      </c>
      <c r="G62" s="976" t="s">
        <v>430</v>
      </c>
      <c r="H62" s="976" t="s">
        <v>430</v>
      </c>
    </row>
    <row r="63" spans="1:8" x14ac:dyDescent="0.35">
      <c r="A63" s="975" t="s">
        <v>10316</v>
      </c>
      <c r="B63" s="976" t="s">
        <v>10201</v>
      </c>
      <c r="C63" s="976" t="s">
        <v>10170</v>
      </c>
      <c r="D63" s="977" t="s">
        <v>10303</v>
      </c>
      <c r="E63" s="977" t="s">
        <v>10226</v>
      </c>
      <c r="F63" s="977" t="s">
        <v>430</v>
      </c>
      <c r="G63" s="976" t="s">
        <v>430</v>
      </c>
      <c r="H63" s="976" t="s">
        <v>430</v>
      </c>
    </row>
    <row r="64" spans="1:8" x14ac:dyDescent="0.35">
      <c r="A64" s="975" t="s">
        <v>10317</v>
      </c>
      <c r="B64" s="976" t="s">
        <v>10318</v>
      </c>
      <c r="C64" s="976" t="s">
        <v>10319</v>
      </c>
      <c r="D64" s="977" t="s">
        <v>10320</v>
      </c>
      <c r="E64" s="977" t="s">
        <v>10203</v>
      </c>
      <c r="F64" s="977" t="s">
        <v>10321</v>
      </c>
      <c r="G64" s="976" t="s">
        <v>430</v>
      </c>
      <c r="H64" s="976" t="s">
        <v>430</v>
      </c>
    </row>
    <row r="65" spans="1:8" x14ac:dyDescent="0.35">
      <c r="A65" s="975" t="s">
        <v>10205</v>
      </c>
      <c r="B65" s="976" t="s">
        <v>10201</v>
      </c>
      <c r="C65" s="976" t="s">
        <v>10202</v>
      </c>
      <c r="D65" s="977" t="s">
        <v>10203</v>
      </c>
      <c r="E65" s="977" t="s">
        <v>10204</v>
      </c>
      <c r="F65" s="977" t="s">
        <v>430</v>
      </c>
      <c r="G65" s="976" t="s">
        <v>430</v>
      </c>
      <c r="H65" s="976" t="s">
        <v>430</v>
      </c>
    </row>
    <row r="66" spans="1:8" x14ac:dyDescent="0.35">
      <c r="A66" s="975" t="s">
        <v>10206</v>
      </c>
      <c r="B66" s="976" t="s">
        <v>10207</v>
      </c>
      <c r="C66" s="976" t="s">
        <v>10208</v>
      </c>
      <c r="D66" s="977" t="s">
        <v>10203</v>
      </c>
      <c r="E66" s="977" t="s">
        <v>10204</v>
      </c>
      <c r="F66" s="977" t="s">
        <v>430</v>
      </c>
      <c r="G66" s="976" t="s">
        <v>430</v>
      </c>
      <c r="H66" s="976" t="s">
        <v>430</v>
      </c>
    </row>
    <row r="67" spans="1:8" x14ac:dyDescent="0.35">
      <c r="A67" s="975" t="s">
        <v>10200</v>
      </c>
      <c r="B67" s="976" t="s">
        <v>10201</v>
      </c>
      <c r="C67" s="976" t="s">
        <v>10202</v>
      </c>
      <c r="D67" s="977" t="s">
        <v>10203</v>
      </c>
      <c r="E67" s="977" t="s">
        <v>10204</v>
      </c>
      <c r="F67" s="977" t="s">
        <v>430</v>
      </c>
      <c r="G67" s="976" t="s">
        <v>430</v>
      </c>
      <c r="H67" s="976" t="s">
        <v>430</v>
      </c>
    </row>
    <row r="68" spans="1:8" x14ac:dyDescent="0.35">
      <c r="A68" s="975" t="s">
        <v>10322</v>
      </c>
      <c r="B68" s="976" t="s">
        <v>10201</v>
      </c>
      <c r="C68" s="976" t="s">
        <v>10210</v>
      </c>
      <c r="D68" s="977" t="s">
        <v>10211</v>
      </c>
      <c r="E68" s="977" t="s">
        <v>10323</v>
      </c>
      <c r="F68" s="977" t="s">
        <v>430</v>
      </c>
      <c r="G68" s="976" t="s">
        <v>430</v>
      </c>
      <c r="H68" s="976" t="s">
        <v>430</v>
      </c>
    </row>
    <row r="69" spans="1:8" x14ac:dyDescent="0.35">
      <c r="A69" s="975" t="s">
        <v>10324</v>
      </c>
      <c r="B69" s="976" t="s">
        <v>10201</v>
      </c>
      <c r="C69" s="976" t="s">
        <v>10202</v>
      </c>
      <c r="D69" s="977" t="s">
        <v>10307</v>
      </c>
      <c r="E69" s="977" t="s">
        <v>10226</v>
      </c>
      <c r="F69" s="977" t="s">
        <v>430</v>
      </c>
      <c r="G69" s="976" t="s">
        <v>430</v>
      </c>
      <c r="H69" s="976" t="s">
        <v>430</v>
      </c>
    </row>
    <row r="70" spans="1:8" x14ac:dyDescent="0.35">
      <c r="A70" s="975" t="s">
        <v>10325</v>
      </c>
      <c r="B70" s="976" t="s">
        <v>10201</v>
      </c>
      <c r="C70" s="976" t="s">
        <v>10210</v>
      </c>
      <c r="D70" s="977" t="s">
        <v>10215</v>
      </c>
      <c r="E70" s="977" t="s">
        <v>10230</v>
      </c>
      <c r="F70" s="977" t="s">
        <v>430</v>
      </c>
      <c r="G70" s="976" t="s">
        <v>430</v>
      </c>
      <c r="H70" s="976" t="s">
        <v>430</v>
      </c>
    </row>
    <row r="71" spans="1:8" x14ac:dyDescent="0.35">
      <c r="A71" s="975" t="s">
        <v>10326</v>
      </c>
      <c r="B71" s="976" t="s">
        <v>10201</v>
      </c>
      <c r="C71" s="976" t="s">
        <v>10210</v>
      </c>
      <c r="D71" s="977" t="s">
        <v>10215</v>
      </c>
      <c r="E71" s="977" t="s">
        <v>10230</v>
      </c>
      <c r="F71" s="977" t="s">
        <v>430</v>
      </c>
      <c r="G71" s="976" t="s">
        <v>430</v>
      </c>
      <c r="H71" s="976" t="s">
        <v>430</v>
      </c>
    </row>
    <row r="72" spans="1:8" x14ac:dyDescent="0.35">
      <c r="A72" s="975" t="s">
        <v>10327</v>
      </c>
      <c r="B72" s="976" t="s">
        <v>10201</v>
      </c>
      <c r="C72" s="976" t="s">
        <v>10210</v>
      </c>
      <c r="D72" s="977" t="s">
        <v>10323</v>
      </c>
      <c r="E72" s="977" t="s">
        <v>10230</v>
      </c>
      <c r="F72" s="977" t="s">
        <v>430</v>
      </c>
      <c r="G72" s="976" t="s">
        <v>430</v>
      </c>
      <c r="H72" s="976" t="s">
        <v>430</v>
      </c>
    </row>
    <row r="74" spans="1:8" x14ac:dyDescent="0.35">
      <c r="A74" s="1130" t="s">
        <v>10328</v>
      </c>
      <c r="B74" s="1130"/>
      <c r="C74" s="1130"/>
      <c r="D74" s="1130"/>
    </row>
    <row r="75" spans="1:8" x14ac:dyDescent="0.35">
      <c r="A75" s="979" t="s">
        <v>10194</v>
      </c>
      <c r="B75" s="979" t="s">
        <v>10195</v>
      </c>
      <c r="C75" s="979" t="s">
        <v>10196</v>
      </c>
      <c r="D75" s="979" t="s">
        <v>10329</v>
      </c>
    </row>
    <row r="77" spans="1:8" x14ac:dyDescent="0.35">
      <c r="A77" s="975" t="s">
        <v>10330</v>
      </c>
      <c r="B77" s="976" t="s">
        <v>10250</v>
      </c>
      <c r="C77" s="976" t="s">
        <v>10315</v>
      </c>
      <c r="D77" s="977" t="s">
        <v>10331</v>
      </c>
    </row>
    <row r="78" spans="1:8" x14ac:dyDescent="0.35">
      <c r="A78" s="975" t="s">
        <v>10332</v>
      </c>
      <c r="B78" s="976" t="s">
        <v>10318</v>
      </c>
      <c r="C78" s="976" t="s">
        <v>10333</v>
      </c>
      <c r="D78" s="977" t="s">
        <v>10230</v>
      </c>
    </row>
    <row r="79" spans="1:8" x14ac:dyDescent="0.35">
      <c r="A79" s="975" t="s">
        <v>10334</v>
      </c>
      <c r="B79" s="976" t="s">
        <v>10201</v>
      </c>
      <c r="C79" s="976" t="s">
        <v>10202</v>
      </c>
      <c r="D79" s="977" t="s">
        <v>10230</v>
      </c>
    </row>
    <row r="80" spans="1:8" x14ac:dyDescent="0.35">
      <c r="A80" s="975" t="s">
        <v>10335</v>
      </c>
      <c r="B80" s="976" t="s">
        <v>10201</v>
      </c>
      <c r="C80" s="976" t="s">
        <v>10210</v>
      </c>
      <c r="D80" s="977" t="s">
        <v>10230</v>
      </c>
    </row>
    <row r="81" spans="1:4" x14ac:dyDescent="0.35">
      <c r="A81" s="975" t="s">
        <v>10336</v>
      </c>
      <c r="B81" s="976" t="s">
        <v>10201</v>
      </c>
      <c r="C81" s="976" t="s">
        <v>10210</v>
      </c>
      <c r="D81" s="977" t="s">
        <v>10230</v>
      </c>
    </row>
    <row r="82" spans="1:4" x14ac:dyDescent="0.35">
      <c r="A82" s="975" t="s">
        <v>10337</v>
      </c>
      <c r="B82" s="976" t="s">
        <v>10201</v>
      </c>
      <c r="C82" s="976" t="s">
        <v>10210</v>
      </c>
      <c r="D82" s="977" t="s">
        <v>10323</v>
      </c>
    </row>
    <row r="83" spans="1:4" x14ac:dyDescent="0.35">
      <c r="A83" s="975" t="s">
        <v>10338</v>
      </c>
      <c r="B83" s="976" t="s">
        <v>10201</v>
      </c>
      <c r="C83" s="976" t="s">
        <v>10202</v>
      </c>
      <c r="D83" s="977" t="s">
        <v>10219</v>
      </c>
    </row>
    <row r="84" spans="1:4" x14ac:dyDescent="0.35">
      <c r="A84" s="975" t="s">
        <v>10339</v>
      </c>
      <c r="B84" s="976" t="s">
        <v>10201</v>
      </c>
      <c r="C84" s="976" t="s">
        <v>10202</v>
      </c>
      <c r="D84" s="977" t="s">
        <v>10219</v>
      </c>
    </row>
    <row r="85" spans="1:4" x14ac:dyDescent="0.35">
      <c r="A85" s="975" t="s">
        <v>10340</v>
      </c>
      <c r="B85" s="976" t="s">
        <v>10207</v>
      </c>
      <c r="C85" s="976" t="s">
        <v>10218</v>
      </c>
      <c r="D85" s="977" t="s">
        <v>10341</v>
      </c>
    </row>
    <row r="86" spans="1:4" x14ac:dyDescent="0.35">
      <c r="A86" s="975" t="s">
        <v>10342</v>
      </c>
      <c r="B86" s="976" t="s">
        <v>10201</v>
      </c>
      <c r="C86" s="976" t="s">
        <v>10170</v>
      </c>
      <c r="D86" s="977" t="s">
        <v>10341</v>
      </c>
    </row>
    <row r="87" spans="1:4" x14ac:dyDescent="0.35">
      <c r="A87" s="975" t="s">
        <v>10343</v>
      </c>
      <c r="B87" s="976" t="s">
        <v>10201</v>
      </c>
      <c r="C87" s="976" t="s">
        <v>10210</v>
      </c>
      <c r="D87" s="977" t="s">
        <v>10215</v>
      </c>
    </row>
    <row r="88" spans="1:4" x14ac:dyDescent="0.35">
      <c r="A88" s="975" t="s">
        <v>10344</v>
      </c>
      <c r="B88" s="976" t="s">
        <v>10318</v>
      </c>
      <c r="C88" s="976" t="s">
        <v>10345</v>
      </c>
      <c r="D88" s="977" t="s">
        <v>10307</v>
      </c>
    </row>
    <row r="89" spans="1:4" x14ac:dyDescent="0.35">
      <c r="A89" s="975" t="s">
        <v>10346</v>
      </c>
      <c r="B89" s="976" t="s">
        <v>10201</v>
      </c>
      <c r="C89" s="976" t="s">
        <v>10210</v>
      </c>
      <c r="D89" s="977" t="s">
        <v>10307</v>
      </c>
    </row>
    <row r="90" spans="1:4" x14ac:dyDescent="0.35">
      <c r="A90" s="975" t="s">
        <v>10347</v>
      </c>
      <c r="B90" s="976" t="s">
        <v>10250</v>
      </c>
      <c r="C90" s="976" t="s">
        <v>10312</v>
      </c>
      <c r="D90" s="977" t="s">
        <v>10211</v>
      </c>
    </row>
    <row r="91" spans="1:4" x14ac:dyDescent="0.35">
      <c r="A91" s="975" t="s">
        <v>10348</v>
      </c>
      <c r="B91" s="976" t="s">
        <v>10207</v>
      </c>
      <c r="C91" s="976" t="s">
        <v>10160</v>
      </c>
      <c r="D91" s="977" t="s">
        <v>10203</v>
      </c>
    </row>
    <row r="92" spans="1:4" x14ac:dyDescent="0.35">
      <c r="A92" s="975" t="s">
        <v>10349</v>
      </c>
      <c r="B92" s="976" t="s">
        <v>10207</v>
      </c>
      <c r="C92" s="976" t="s">
        <v>10350</v>
      </c>
      <c r="D92" s="977" t="s">
        <v>10203</v>
      </c>
    </row>
    <row r="93" spans="1:4" x14ac:dyDescent="0.35">
      <c r="A93" s="975" t="s">
        <v>10351</v>
      </c>
      <c r="B93" s="976" t="s">
        <v>10318</v>
      </c>
      <c r="C93" s="976" t="s">
        <v>10345</v>
      </c>
      <c r="D93" s="977" t="s">
        <v>10303</v>
      </c>
    </row>
    <row r="94" spans="1:4" x14ac:dyDescent="0.35">
      <c r="A94" s="975" t="s">
        <v>10352</v>
      </c>
      <c r="B94" s="976" t="s">
        <v>10201</v>
      </c>
      <c r="C94" s="976" t="s">
        <v>10202</v>
      </c>
      <c r="D94" s="977" t="s">
        <v>10298</v>
      </c>
    </row>
    <row r="95" spans="1:4" x14ac:dyDescent="0.35">
      <c r="A95" s="975" t="s">
        <v>10353</v>
      </c>
      <c r="B95" s="976" t="s">
        <v>10201</v>
      </c>
      <c r="C95" s="976" t="s">
        <v>10210</v>
      </c>
      <c r="D95" s="977" t="s">
        <v>10298</v>
      </c>
    </row>
    <row r="96" spans="1:4" x14ac:dyDescent="0.35">
      <c r="A96" s="975" t="s">
        <v>10354</v>
      </c>
      <c r="B96" s="976" t="s">
        <v>10201</v>
      </c>
      <c r="C96" s="976" t="s">
        <v>10170</v>
      </c>
      <c r="D96" s="977" t="s">
        <v>10298</v>
      </c>
    </row>
    <row r="97" spans="1:4" x14ac:dyDescent="0.35">
      <c r="A97" s="975" t="s">
        <v>10327</v>
      </c>
      <c r="B97" s="976" t="s">
        <v>10201</v>
      </c>
      <c r="C97" s="976" t="s">
        <v>10210</v>
      </c>
      <c r="D97" s="977" t="s">
        <v>10313</v>
      </c>
    </row>
    <row r="98" spans="1:4" x14ac:dyDescent="0.35">
      <c r="A98" s="975" t="s">
        <v>10355</v>
      </c>
      <c r="B98" s="976" t="s">
        <v>10201</v>
      </c>
      <c r="C98" s="976" t="s">
        <v>10210</v>
      </c>
      <c r="D98" s="977" t="s">
        <v>10313</v>
      </c>
    </row>
    <row r="99" spans="1:4" x14ac:dyDescent="0.35">
      <c r="A99" s="975" t="s">
        <v>10356</v>
      </c>
      <c r="B99" s="976" t="s">
        <v>10201</v>
      </c>
      <c r="C99" s="976" t="s">
        <v>10210</v>
      </c>
      <c r="D99" s="977" t="s">
        <v>10313</v>
      </c>
    </row>
    <row r="100" spans="1:4" x14ac:dyDescent="0.35">
      <c r="A100" s="975" t="s">
        <v>10357</v>
      </c>
      <c r="B100" s="976" t="s">
        <v>10201</v>
      </c>
      <c r="C100" s="976" t="s">
        <v>10210</v>
      </c>
      <c r="D100" s="977" t="s">
        <v>10313</v>
      </c>
    </row>
    <row r="101" spans="1:4" x14ac:dyDescent="0.35">
      <c r="A101" s="975" t="s">
        <v>10358</v>
      </c>
      <c r="B101" s="976" t="s">
        <v>10318</v>
      </c>
      <c r="C101" s="976" t="s">
        <v>10359</v>
      </c>
      <c r="D101" s="977" t="s">
        <v>10313</v>
      </c>
    </row>
    <row r="102" spans="1:4" x14ac:dyDescent="0.35">
      <c r="A102" s="975" t="s">
        <v>10360</v>
      </c>
      <c r="B102" s="976" t="s">
        <v>10201</v>
      </c>
      <c r="C102" s="976" t="s">
        <v>10210</v>
      </c>
      <c r="D102" s="977" t="s">
        <v>10313</v>
      </c>
    </row>
    <row r="103" spans="1:4" x14ac:dyDescent="0.35">
      <c r="A103" s="975" t="s">
        <v>10361</v>
      </c>
      <c r="B103" s="976" t="s">
        <v>10201</v>
      </c>
      <c r="C103" s="976" t="s">
        <v>10170</v>
      </c>
      <c r="D103" s="977" t="s">
        <v>10313</v>
      </c>
    </row>
    <row r="104" spans="1:4" x14ac:dyDescent="0.35">
      <c r="A104" s="975" t="s">
        <v>10362</v>
      </c>
      <c r="B104" s="976" t="s">
        <v>10207</v>
      </c>
      <c r="C104" s="976" t="s">
        <v>10218</v>
      </c>
      <c r="D104" s="977" t="s">
        <v>10313</v>
      </c>
    </row>
    <row r="105" spans="1:4" x14ac:dyDescent="0.35">
      <c r="A105" s="975" t="s">
        <v>10363</v>
      </c>
      <c r="B105" s="976" t="s">
        <v>10201</v>
      </c>
      <c r="C105" s="976" t="s">
        <v>10202</v>
      </c>
      <c r="D105" s="977" t="s">
        <v>10364</v>
      </c>
    </row>
    <row r="106" spans="1:4" x14ac:dyDescent="0.35">
      <c r="A106" s="975" t="s">
        <v>10233</v>
      </c>
      <c r="B106" s="976" t="s">
        <v>10201</v>
      </c>
      <c r="C106" s="976" t="s">
        <v>10210</v>
      </c>
      <c r="D106" s="977" t="s">
        <v>10364</v>
      </c>
    </row>
    <row r="107" spans="1:4" x14ac:dyDescent="0.35">
      <c r="A107" s="975" t="s">
        <v>10365</v>
      </c>
      <c r="B107" s="976" t="s">
        <v>10207</v>
      </c>
      <c r="C107" s="976" t="s">
        <v>10278</v>
      </c>
      <c r="D107" s="977" t="s">
        <v>10364</v>
      </c>
    </row>
    <row r="108" spans="1:4" x14ac:dyDescent="0.35">
      <c r="A108" s="975" t="s">
        <v>10366</v>
      </c>
      <c r="B108" s="976" t="s">
        <v>10201</v>
      </c>
      <c r="C108" s="976" t="s">
        <v>10202</v>
      </c>
      <c r="D108" s="977" t="s">
        <v>10364</v>
      </c>
    </row>
    <row r="109" spans="1:4" x14ac:dyDescent="0.35">
      <c r="A109" s="975" t="s">
        <v>10367</v>
      </c>
      <c r="B109" s="976" t="s">
        <v>10201</v>
      </c>
      <c r="C109" s="976" t="s">
        <v>10210</v>
      </c>
      <c r="D109" s="977" t="s">
        <v>10364</v>
      </c>
    </row>
    <row r="110" spans="1:4" x14ac:dyDescent="0.35">
      <c r="A110" s="975" t="s">
        <v>10234</v>
      </c>
      <c r="B110" s="976" t="s">
        <v>10201</v>
      </c>
      <c r="C110" s="976" t="s">
        <v>10210</v>
      </c>
      <c r="D110" s="977" t="s">
        <v>10302</v>
      </c>
    </row>
    <row r="111" spans="1:4" x14ac:dyDescent="0.35">
      <c r="A111" s="975" t="s">
        <v>10235</v>
      </c>
      <c r="B111" s="976" t="s">
        <v>10201</v>
      </c>
      <c r="C111" s="976" t="s">
        <v>10170</v>
      </c>
      <c r="D111" s="977" t="s">
        <v>10302</v>
      </c>
    </row>
    <row r="112" spans="1:4" x14ac:dyDescent="0.35">
      <c r="A112" s="975" t="s">
        <v>10368</v>
      </c>
      <c r="B112" s="976" t="s">
        <v>10201</v>
      </c>
      <c r="C112" s="976" t="s">
        <v>10170</v>
      </c>
      <c r="D112" s="977" t="s">
        <v>10297</v>
      </c>
    </row>
    <row r="113" spans="1:4" x14ac:dyDescent="0.35">
      <c r="A113" s="975" t="s">
        <v>10369</v>
      </c>
      <c r="B113" s="976" t="s">
        <v>10201</v>
      </c>
      <c r="C113" s="976" t="s">
        <v>10210</v>
      </c>
      <c r="D113" s="977" t="s">
        <v>10293</v>
      </c>
    </row>
    <row r="114" spans="1:4" x14ac:dyDescent="0.35">
      <c r="A114" s="975" t="s">
        <v>10370</v>
      </c>
      <c r="B114" s="976" t="s">
        <v>10207</v>
      </c>
      <c r="C114" s="976" t="s">
        <v>10238</v>
      </c>
      <c r="D114" s="977" t="s">
        <v>10293</v>
      </c>
    </row>
    <row r="115" spans="1:4" x14ac:dyDescent="0.35">
      <c r="A115" s="975" t="s">
        <v>10371</v>
      </c>
      <c r="B115" s="976" t="s">
        <v>10207</v>
      </c>
      <c r="C115" s="976" t="s">
        <v>10218</v>
      </c>
      <c r="D115" s="977" t="s">
        <v>10291</v>
      </c>
    </row>
    <row r="116" spans="1:4" x14ac:dyDescent="0.35">
      <c r="A116" s="975" t="s">
        <v>10326</v>
      </c>
      <c r="B116" s="976" t="s">
        <v>10201</v>
      </c>
      <c r="C116" s="976" t="s">
        <v>10210</v>
      </c>
      <c r="D116" s="977" t="s">
        <v>10291</v>
      </c>
    </row>
    <row r="117" spans="1:4" x14ac:dyDescent="0.35">
      <c r="A117" s="975" t="s">
        <v>10372</v>
      </c>
      <c r="B117" s="976" t="s">
        <v>10201</v>
      </c>
      <c r="C117" s="976" t="s">
        <v>10202</v>
      </c>
      <c r="D117" s="977" t="s">
        <v>10291</v>
      </c>
    </row>
    <row r="118" spans="1:4" x14ac:dyDescent="0.35">
      <c r="A118" s="975" t="s">
        <v>10373</v>
      </c>
      <c r="B118" s="976" t="s">
        <v>10201</v>
      </c>
      <c r="C118" s="976" t="s">
        <v>10210</v>
      </c>
      <c r="D118" s="977" t="s">
        <v>10291</v>
      </c>
    </row>
    <row r="119" spans="1:4" x14ac:dyDescent="0.35">
      <c r="A119" s="975" t="s">
        <v>10374</v>
      </c>
      <c r="B119" s="976" t="s">
        <v>10201</v>
      </c>
      <c r="C119" s="976" t="s">
        <v>10210</v>
      </c>
      <c r="D119" s="977" t="s">
        <v>10291</v>
      </c>
    </row>
    <row r="120" spans="1:4" x14ac:dyDescent="0.35">
      <c r="A120" s="975" t="s">
        <v>10375</v>
      </c>
      <c r="B120" s="976" t="s">
        <v>10207</v>
      </c>
      <c r="C120" s="976" t="s">
        <v>10218</v>
      </c>
      <c r="D120" s="977" t="s">
        <v>10376</v>
      </c>
    </row>
    <row r="121" spans="1:4" x14ac:dyDescent="0.35">
      <c r="A121" s="975" t="s">
        <v>10377</v>
      </c>
      <c r="B121" s="976" t="s">
        <v>10207</v>
      </c>
      <c r="C121" s="976" t="s">
        <v>10378</v>
      </c>
      <c r="D121" s="977" t="s">
        <v>10289</v>
      </c>
    </row>
    <row r="122" spans="1:4" x14ac:dyDescent="0.35">
      <c r="A122" s="975" t="s">
        <v>10379</v>
      </c>
      <c r="B122" s="976" t="s">
        <v>10318</v>
      </c>
      <c r="C122" s="976" t="s">
        <v>10380</v>
      </c>
      <c r="D122" s="977" t="s">
        <v>10304</v>
      </c>
    </row>
    <row r="123" spans="1:4" x14ac:dyDescent="0.35">
      <c r="A123" s="975" t="s">
        <v>10381</v>
      </c>
      <c r="B123" s="976" t="s">
        <v>10201</v>
      </c>
      <c r="C123" s="976" t="s">
        <v>10202</v>
      </c>
      <c r="D123" s="977" t="s">
        <v>10304</v>
      </c>
    </row>
    <row r="124" spans="1:4" x14ac:dyDescent="0.35">
      <c r="A124" s="975" t="s">
        <v>10205</v>
      </c>
      <c r="B124" s="976" t="s">
        <v>10201</v>
      </c>
      <c r="C124" s="976" t="s">
        <v>10202</v>
      </c>
      <c r="D124" s="977" t="s">
        <v>10304</v>
      </c>
    </row>
    <row r="125" spans="1:4" x14ac:dyDescent="0.35">
      <c r="A125" s="975" t="s">
        <v>10382</v>
      </c>
      <c r="B125" s="976" t="s">
        <v>10207</v>
      </c>
      <c r="C125" s="976" t="s">
        <v>10218</v>
      </c>
      <c r="D125" s="977" t="s">
        <v>10301</v>
      </c>
    </row>
    <row r="126" spans="1:4" x14ac:dyDescent="0.35">
      <c r="A126" s="975" t="s">
        <v>10383</v>
      </c>
      <c r="B126" s="976" t="s">
        <v>10207</v>
      </c>
      <c r="C126" s="976" t="s">
        <v>10218</v>
      </c>
      <c r="D126" s="977" t="s">
        <v>10301</v>
      </c>
    </row>
    <row r="127" spans="1:4" x14ac:dyDescent="0.35">
      <c r="A127" s="975" t="s">
        <v>10384</v>
      </c>
      <c r="B127" s="976" t="s">
        <v>10207</v>
      </c>
      <c r="C127" s="976" t="s">
        <v>10218</v>
      </c>
      <c r="D127" s="977" t="s">
        <v>10301</v>
      </c>
    </row>
    <row r="128" spans="1:4" x14ac:dyDescent="0.35">
      <c r="A128" s="975" t="s">
        <v>10308</v>
      </c>
      <c r="B128" s="976" t="s">
        <v>10207</v>
      </c>
      <c r="C128" s="976" t="s">
        <v>10218</v>
      </c>
      <c r="D128" s="977" t="s">
        <v>10296</v>
      </c>
    </row>
    <row r="129" spans="1:4" x14ac:dyDescent="0.35">
      <c r="A129" s="975" t="s">
        <v>10385</v>
      </c>
      <c r="B129" s="976" t="s">
        <v>10250</v>
      </c>
      <c r="C129" s="976" t="s">
        <v>10251</v>
      </c>
      <c r="D129" s="977" t="s">
        <v>10296</v>
      </c>
    </row>
    <row r="130" spans="1:4" x14ac:dyDescent="0.35">
      <c r="A130" s="975" t="s">
        <v>10305</v>
      </c>
      <c r="B130" s="976" t="s">
        <v>10207</v>
      </c>
      <c r="C130" s="976" t="s">
        <v>10218</v>
      </c>
      <c r="D130" s="977" t="s">
        <v>10296</v>
      </c>
    </row>
    <row r="131" spans="1:4" x14ac:dyDescent="0.35">
      <c r="A131" s="975" t="s">
        <v>10209</v>
      </c>
      <c r="B131" s="976" t="s">
        <v>10201</v>
      </c>
      <c r="C131" s="976" t="s">
        <v>10210</v>
      </c>
      <c r="D131" s="977" t="s">
        <v>10386</v>
      </c>
    </row>
    <row r="132" spans="1:4" x14ac:dyDescent="0.35">
      <c r="A132" s="975" t="s">
        <v>10387</v>
      </c>
      <c r="B132" s="976" t="s">
        <v>10201</v>
      </c>
      <c r="C132" s="976" t="s">
        <v>10202</v>
      </c>
      <c r="D132" s="977" t="s">
        <v>10386</v>
      </c>
    </row>
    <row r="133" spans="1:4" x14ac:dyDescent="0.35">
      <c r="A133" s="975" t="s">
        <v>10388</v>
      </c>
      <c r="B133" s="976" t="s">
        <v>10201</v>
      </c>
      <c r="C133" s="976" t="s">
        <v>10202</v>
      </c>
      <c r="D133" s="977" t="s">
        <v>10386</v>
      </c>
    </row>
    <row r="134" spans="1:4" x14ac:dyDescent="0.35">
      <c r="A134" s="975" t="s">
        <v>10389</v>
      </c>
      <c r="B134" s="976" t="s">
        <v>10201</v>
      </c>
      <c r="C134" s="976" t="s">
        <v>10210</v>
      </c>
      <c r="D134" s="977" t="s">
        <v>10390</v>
      </c>
    </row>
    <row r="135" spans="1:4" x14ac:dyDescent="0.35">
      <c r="A135" s="975" t="s">
        <v>10322</v>
      </c>
      <c r="B135" s="976" t="s">
        <v>10201</v>
      </c>
      <c r="C135" s="976" t="s">
        <v>10210</v>
      </c>
      <c r="D135" s="977" t="s">
        <v>10391</v>
      </c>
    </row>
    <row r="136" spans="1:4" x14ac:dyDescent="0.35">
      <c r="A136" s="975" t="s">
        <v>10213</v>
      </c>
      <c r="B136" s="976" t="s">
        <v>10201</v>
      </c>
      <c r="C136" s="976" t="s">
        <v>10170</v>
      </c>
      <c r="D136" s="977" t="s">
        <v>10391</v>
      </c>
    </row>
    <row r="137" spans="1:4" x14ac:dyDescent="0.35">
      <c r="A137" s="975" t="s">
        <v>10392</v>
      </c>
      <c r="B137" s="976" t="s">
        <v>10318</v>
      </c>
      <c r="C137" s="976" t="s">
        <v>10333</v>
      </c>
      <c r="D137" s="977" t="s">
        <v>10280</v>
      </c>
    </row>
    <row r="138" spans="1:4" x14ac:dyDescent="0.35">
      <c r="A138" s="975" t="s">
        <v>10206</v>
      </c>
      <c r="B138" s="976" t="s">
        <v>10207</v>
      </c>
      <c r="C138" s="976" t="s">
        <v>10208</v>
      </c>
      <c r="D138" s="977" t="s">
        <v>10280</v>
      </c>
    </row>
    <row r="139" spans="1:4" x14ac:dyDescent="0.35">
      <c r="A139" s="975" t="s">
        <v>10310</v>
      </c>
      <c r="B139" s="976" t="s">
        <v>10201</v>
      </c>
      <c r="C139" s="976" t="s">
        <v>10202</v>
      </c>
      <c r="D139" s="977" t="s">
        <v>10393</v>
      </c>
    </row>
    <row r="140" spans="1:4" x14ac:dyDescent="0.35">
      <c r="A140" s="975" t="s">
        <v>10394</v>
      </c>
      <c r="B140" s="976" t="s">
        <v>10201</v>
      </c>
      <c r="C140" s="976" t="s">
        <v>10202</v>
      </c>
      <c r="D140" s="977" t="s">
        <v>10284</v>
      </c>
    </row>
    <row r="141" spans="1:4" x14ac:dyDescent="0.35">
      <c r="A141" s="975" t="s">
        <v>10221</v>
      </c>
      <c r="B141" s="976" t="s">
        <v>10207</v>
      </c>
      <c r="C141" s="976" t="s">
        <v>10222</v>
      </c>
      <c r="D141" s="977" t="s">
        <v>10284</v>
      </c>
    </row>
    <row r="142" spans="1:4" x14ac:dyDescent="0.35">
      <c r="A142" s="975" t="s">
        <v>10217</v>
      </c>
      <c r="B142" s="976" t="s">
        <v>10207</v>
      </c>
      <c r="C142" s="976" t="s">
        <v>10218</v>
      </c>
      <c r="D142" s="977" t="s">
        <v>10284</v>
      </c>
    </row>
    <row r="143" spans="1:4" x14ac:dyDescent="0.35">
      <c r="A143" s="975" t="s">
        <v>10395</v>
      </c>
      <c r="B143" s="976" t="s">
        <v>10201</v>
      </c>
      <c r="C143" s="976" t="s">
        <v>10202</v>
      </c>
      <c r="D143" s="977" t="s">
        <v>10287</v>
      </c>
    </row>
    <row r="144" spans="1:4" x14ac:dyDescent="0.35">
      <c r="A144" s="975" t="s">
        <v>10396</v>
      </c>
      <c r="B144" s="976" t="s">
        <v>10201</v>
      </c>
      <c r="C144" s="976" t="s">
        <v>10202</v>
      </c>
      <c r="D144" s="977" t="s">
        <v>10287</v>
      </c>
    </row>
    <row r="145" spans="1:4" x14ac:dyDescent="0.35">
      <c r="A145" s="975" t="s">
        <v>10397</v>
      </c>
      <c r="B145" s="976" t="s">
        <v>10201</v>
      </c>
      <c r="C145" s="976" t="s">
        <v>10170</v>
      </c>
      <c r="D145" s="977" t="s">
        <v>10287</v>
      </c>
    </row>
    <row r="146" spans="1:4" x14ac:dyDescent="0.35">
      <c r="A146" s="975" t="s">
        <v>10314</v>
      </c>
      <c r="B146" s="976" t="s">
        <v>10250</v>
      </c>
      <c r="C146" s="976" t="s">
        <v>10315</v>
      </c>
      <c r="D146" s="977" t="s">
        <v>10283</v>
      </c>
    </row>
    <row r="147" spans="1:4" x14ac:dyDescent="0.35">
      <c r="A147" s="975" t="s">
        <v>10316</v>
      </c>
      <c r="B147" s="976" t="s">
        <v>10201</v>
      </c>
      <c r="C147" s="976" t="s">
        <v>10170</v>
      </c>
      <c r="D147" s="977" t="s">
        <v>10283</v>
      </c>
    </row>
    <row r="148" spans="1:4" x14ac:dyDescent="0.35">
      <c r="A148" s="975" t="s">
        <v>6464</v>
      </c>
      <c r="B148" s="976" t="s">
        <v>10201</v>
      </c>
      <c r="C148" s="976" t="s">
        <v>10210</v>
      </c>
      <c r="D148" s="977" t="s">
        <v>10276</v>
      </c>
    </row>
    <row r="149" spans="1:4" x14ac:dyDescent="0.35">
      <c r="A149" s="975" t="s">
        <v>10398</v>
      </c>
      <c r="B149" s="976" t="s">
        <v>10201</v>
      </c>
      <c r="C149" s="976" t="s">
        <v>10210</v>
      </c>
      <c r="D149" s="977" t="s">
        <v>10276</v>
      </c>
    </row>
    <row r="150" spans="1:4" x14ac:dyDescent="0.35">
      <c r="A150" s="975" t="s">
        <v>10399</v>
      </c>
      <c r="B150" s="976" t="s">
        <v>10201</v>
      </c>
      <c r="C150" s="976" t="s">
        <v>10210</v>
      </c>
      <c r="D150" s="977" t="s">
        <v>10276</v>
      </c>
    </row>
    <row r="151" spans="1:4" x14ac:dyDescent="0.35">
      <c r="A151" s="975" t="s">
        <v>6491</v>
      </c>
      <c r="B151" s="976" t="s">
        <v>10201</v>
      </c>
      <c r="C151" s="976" t="s">
        <v>10210</v>
      </c>
      <c r="D151" s="977" t="s">
        <v>10281</v>
      </c>
    </row>
    <row r="152" spans="1:4" x14ac:dyDescent="0.35">
      <c r="A152" s="975" t="s">
        <v>10292</v>
      </c>
      <c r="B152" s="976" t="s">
        <v>10201</v>
      </c>
      <c r="C152" s="976" t="s">
        <v>10170</v>
      </c>
      <c r="D152" s="977" t="s">
        <v>10281</v>
      </c>
    </row>
    <row r="153" spans="1:4" x14ac:dyDescent="0.35">
      <c r="A153" s="975" t="s">
        <v>10299</v>
      </c>
      <c r="B153" s="976" t="s">
        <v>10250</v>
      </c>
      <c r="C153" s="976" t="s">
        <v>10300</v>
      </c>
      <c r="D153" s="977" t="s">
        <v>10281</v>
      </c>
    </row>
    <row r="154" spans="1:4" x14ac:dyDescent="0.35">
      <c r="A154" s="975" t="s">
        <v>10400</v>
      </c>
      <c r="B154" s="976" t="s">
        <v>10318</v>
      </c>
      <c r="C154" s="976" t="s">
        <v>10345</v>
      </c>
      <c r="D154" s="977" t="s">
        <v>10268</v>
      </c>
    </row>
    <row r="155" spans="1:4" x14ac:dyDescent="0.35">
      <c r="A155" s="975" t="s">
        <v>10401</v>
      </c>
      <c r="B155" s="976" t="s">
        <v>10201</v>
      </c>
      <c r="C155" s="976" t="s">
        <v>10170</v>
      </c>
      <c r="D155" s="977" t="s">
        <v>10402</v>
      </c>
    </row>
    <row r="156" spans="1:4" x14ac:dyDescent="0.35">
      <c r="A156" s="975" t="s">
        <v>6504</v>
      </c>
      <c r="B156" s="976" t="s">
        <v>10201</v>
      </c>
      <c r="C156" s="976" t="s">
        <v>10210</v>
      </c>
      <c r="D156" s="977" t="s">
        <v>10402</v>
      </c>
    </row>
    <row r="157" spans="1:4" x14ac:dyDescent="0.35">
      <c r="A157" s="975" t="s">
        <v>10403</v>
      </c>
      <c r="B157" s="976" t="s">
        <v>10207</v>
      </c>
      <c r="C157" s="976" t="s">
        <v>10218</v>
      </c>
      <c r="D157" s="977" t="s">
        <v>10255</v>
      </c>
    </row>
    <row r="158" spans="1:4" x14ac:dyDescent="0.35">
      <c r="A158" s="975" t="s">
        <v>10404</v>
      </c>
      <c r="B158" s="976" t="s">
        <v>10201</v>
      </c>
      <c r="C158" s="976" t="s">
        <v>10170</v>
      </c>
      <c r="D158" s="977" t="s">
        <v>10263</v>
      </c>
    </row>
    <row r="159" spans="1:4" x14ac:dyDescent="0.35">
      <c r="A159" s="975" t="s">
        <v>10200</v>
      </c>
      <c r="B159" s="976" t="s">
        <v>10201</v>
      </c>
      <c r="C159" s="976" t="s">
        <v>10202</v>
      </c>
      <c r="D159" s="977" t="s">
        <v>10259</v>
      </c>
    </row>
  </sheetData>
  <mergeCells count="5">
    <mergeCell ref="A6:D6"/>
    <mergeCell ref="A9:E9"/>
    <mergeCell ref="A28:H28"/>
    <mergeCell ref="A31:H31"/>
    <mergeCell ref="A74:D74"/>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701B3-2BDB-471F-B0C3-FA7EC495AAD1}">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32"/>
      <c r="B4" s="1132"/>
      <c r="C4" s="1132"/>
      <c r="D4" s="1132"/>
      <c r="E4" s="1132"/>
      <c r="F4" s="1132"/>
      <c r="G4" s="1132"/>
    </row>
    <row r="5" spans="1:7" ht="21" customHeight="1" x14ac:dyDescent="0.35">
      <c r="A5" s="1131" t="s">
        <v>2</v>
      </c>
      <c r="B5" s="1131"/>
      <c r="C5" s="1131"/>
      <c r="D5" s="1131"/>
      <c r="E5" s="1131"/>
      <c r="F5" s="1131"/>
      <c r="G5" s="1131"/>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2026-07-17T03:09:58Z</dcterms:modified>
</cp:coreProperties>
</file>